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updateLinks="never" codeName="ThisWorkbook" defaultThemeVersion="124226"/>
  <mc:AlternateContent xmlns:mc="http://schemas.openxmlformats.org/markup-compatibility/2006">
    <mc:Choice Requires="x15">
      <x15ac:absPath xmlns:x15ac="http://schemas.microsoft.com/office/spreadsheetml/2010/11/ac" url="https://hscic365-my.sharepoint.com/personal/jacr_hscic_gov_uk/Documents/1CSDS/v1.5/TOS/Website/"/>
    </mc:Choice>
  </mc:AlternateContent>
  <xr:revisionPtr revIDLastSave="0" documentId="8_{3B5C367C-D7B1-4C73-86BE-7873C59689BF}" xr6:coauthVersionLast="47" xr6:coauthVersionMax="47" xr10:uidLastSave="{00000000-0000-0000-0000-000000000000}"/>
  <bookViews>
    <workbookView xWindow="-108" yWindow="-108" windowWidth="30936" windowHeight="16896" xr2:uid="{00000000-000D-0000-FFFF-FFFF00000000}"/>
  </bookViews>
  <sheets>
    <sheet name="Data Set Details" sheetId="14" r:id="rId1"/>
    <sheet name="Change control" sheetId="199" r:id="rId2"/>
    <sheet name="Data Linkage" sheetId="17" r:id="rId3"/>
    <sheet name="Technical Glossary" sheetId="203" r:id="rId4"/>
    <sheet name="File-level Rejects" sheetId="204" r:id="rId5"/>
    <sheet name="CSDS Assessment Tools" sheetId="232" r:id="rId6"/>
    <sheet name="Explanation of Data Set Columns" sheetId="217" r:id="rId7"/>
    <sheet name="CYP000Header" sheetId="57" r:id="rId8"/>
    <sheet name="CYP001MPI" sheetId="58" r:id="rId9"/>
    <sheet name="CYP002GP" sheetId="129" r:id="rId10"/>
    <sheet name="CYP003AccommType" sheetId="130" r:id="rId11"/>
    <sheet name="CYP004CarePlanType" sheetId="208" r:id="rId12"/>
    <sheet name="CYP005CarePlanAgreement" sheetId="209" r:id="rId13"/>
    <sheet name="CYP006SocPerCircumstances" sheetId="210" r:id="rId14"/>
    <sheet name="CYP007EmpStatus" sheetId="211" r:id="rId15"/>
    <sheet name="CYP101Referral" sheetId="148" r:id="rId16"/>
    <sheet name="CYP102ServiceTypeReferredTo" sheetId="179" r:id="rId17"/>
    <sheet name="CYP103OtherReasonReferral" sheetId="157" r:id="rId18"/>
    <sheet name="CYP104RTT" sheetId="149" r:id="rId19"/>
    <sheet name="CYP105OnwardReferral" sheetId="168" r:id="rId20"/>
    <sheet name="CYP201CareContact" sheetId="150" r:id="rId21"/>
    <sheet name="CYP202CareActivity" sheetId="152" r:id="rId22"/>
    <sheet name="CYP301GroupSession" sheetId="153" r:id="rId23"/>
    <sheet name="CYP401SpEdNeedId" sheetId="132" r:id="rId24"/>
    <sheet name="CYP402SVF" sheetId="134" r:id="rId25"/>
    <sheet name="CYP403CPP" sheetId="133" r:id="rId26"/>
    <sheet name="CYP404AssTechToSupportDisTyp" sheetId="180" r:id="rId27"/>
    <sheet name="CYP501CodedImm" sheetId="183" r:id="rId28"/>
    <sheet name="CYP502Imm" sheetId="139" r:id="rId29"/>
    <sheet name="CYP601MedicalHistory" sheetId="165" r:id="rId30"/>
    <sheet name="CYP602DisabilityType" sheetId="164" r:id="rId31"/>
    <sheet name="CYP603NewbornHearingScreening" sheetId="141" r:id="rId32"/>
    <sheet name="CYP604BloodSpotResult" sheetId="142" r:id="rId33"/>
    <sheet name="CYP605IPE" sheetId="140" r:id="rId34"/>
    <sheet name="CYP606ProvDiag" sheetId="170" r:id="rId35"/>
    <sheet name="CYP607PrimDiag" sheetId="171" r:id="rId36"/>
    <sheet name="CYP608SecDiag" sheetId="172" r:id="rId37"/>
    <sheet name="CYP609CodedAssessmentReferral" sheetId="188" r:id="rId38"/>
    <sheet name="CYP610BreastfeedingStatus" sheetId="137" r:id="rId39"/>
    <sheet name="CYP611Obs" sheetId="147" r:id="rId40"/>
    <sheet name="CYP612CodedAssessmentContact" sheetId="173" r:id="rId41"/>
    <sheet name="CYP613AnonSelfAssessment" sheetId="190" r:id="rId42"/>
    <sheet name="CYP901StaffDetails" sheetId="185" r:id="rId43"/>
    <sheet name="Complex Derivations" sheetId="228" r:id="rId44"/>
    <sheet name="CDS items not for data flow" sheetId="143" r:id="rId45"/>
    <sheet name="Unique Fields List" sheetId="193" state="hidden" r:id="rId46"/>
    <sheet name="Master Warnings List" sheetId="197" r:id="rId47"/>
    <sheet name="Master Data Item List" sheetId="192" state="hidden" r:id="rId48"/>
    <sheet name="CSDSMasterDataItemsList" sheetId="259" r:id="rId49"/>
  </sheets>
  <externalReferences>
    <externalReference r:id="rId50"/>
  </externalReferences>
  <definedNames>
    <definedName name="_xlnm._FilterDatabase" localSheetId="1" hidden="1">'Change control'!$A$7:$L$1802</definedName>
    <definedName name="_xlnm._FilterDatabase" localSheetId="5" hidden="1">'CSDS Assessment Tools'!$A$9:$H$236</definedName>
    <definedName name="_xlnm._FilterDatabase" localSheetId="7" hidden="1">CYP000Header!$A$1:$T$55</definedName>
    <definedName name="_xlnm._FilterDatabase" localSheetId="8" hidden="1">CYP001MPI!$A$1:$T$260</definedName>
    <definedName name="_xlnm._FilterDatabase" localSheetId="11" hidden="1">CYP004CarePlanType!$A$3:$A$26</definedName>
    <definedName name="_xlnm._FilterDatabase" localSheetId="12" hidden="1">CYP005CarePlanAgreement!$A$3:$A$25</definedName>
    <definedName name="_xlnm._FilterDatabase" localSheetId="13" hidden="1">CYP006SocPerCircumstances!$A$3:$A$18</definedName>
    <definedName name="_xlnm._FilterDatabase" localSheetId="14" hidden="1">CYP007EmpStatus!$A$3:$A$23</definedName>
    <definedName name="_xlnm._FilterDatabase" localSheetId="47" hidden="1">'Master Data Item List'!$A$1:$T$531</definedName>
    <definedName name="_xlnm._FilterDatabase" localSheetId="46" hidden="1">'Master Warnings List'!$A$1:$M$708</definedName>
    <definedName name="_xlnm._FilterDatabase" localSheetId="45" hidden="1">'Unique Fields List'!$A$1:$R$223</definedName>
    <definedName name="_xlnm.Extract" localSheetId="45">'Unique Fields List'!$A$1</definedName>
    <definedName name="MDI">'Master Data Item List'!$A$1:$U$531</definedName>
    <definedName name="Z_1CA2EE05_BFE3_417D_ABB6_27855DAD7E12_.wvu.Cols" localSheetId="2" hidden="1">'Data Linkage'!#REF!</definedName>
    <definedName name="Z_1CA2EE05_BFE3_417D_ABB6_27855DAD7E12_.wvu.PrintArea" localSheetId="44" hidden="1">'CDS items not for data flow'!#REF!</definedName>
    <definedName name="Z_1CA2EE05_BFE3_417D_ABB6_27855DAD7E12_.wvu.PrintArea" localSheetId="7" hidden="1">CYP000Header!$B$4:$N$26</definedName>
    <definedName name="Z_1CA2EE05_BFE3_417D_ABB6_27855DAD7E12_.wvu.PrintArea" localSheetId="8" hidden="1">CYP001MPI!$B$4:$N$260</definedName>
    <definedName name="Z_1CA2EE05_BFE3_417D_ABB6_27855DAD7E12_.wvu.PrintArea" localSheetId="9" hidden="1">CYP002GP!$B$4:$N$24</definedName>
    <definedName name="Z_1CA2EE05_BFE3_417D_ABB6_27855DAD7E12_.wvu.PrintArea" localSheetId="10" hidden="1">CYP003AccommType!$B$4:$N$105</definedName>
    <definedName name="Z_1CA2EE05_BFE3_417D_ABB6_27855DAD7E12_.wvu.PrintArea" localSheetId="11" hidden="1">CYP004CarePlanType!$B$4:$N$13</definedName>
    <definedName name="Z_1CA2EE05_BFE3_417D_ABB6_27855DAD7E12_.wvu.PrintArea" localSheetId="12" hidden="1">CYP005CarePlanAgreement!$B$4:$N$7</definedName>
    <definedName name="Z_1CA2EE05_BFE3_417D_ABB6_27855DAD7E12_.wvu.PrintArea" localSheetId="13" hidden="1">CYP006SocPerCircumstances!$B$4:$N$8</definedName>
    <definedName name="Z_1CA2EE05_BFE3_417D_ABB6_27855DAD7E12_.wvu.PrintArea" localSheetId="15" hidden="1">CYP101Referral!$B$4:$N$180</definedName>
    <definedName name="Z_1CA2EE05_BFE3_417D_ABB6_27855DAD7E12_.wvu.PrintArea" localSheetId="17" hidden="1">CYP103OtherReasonReferral!$B$4:$N$18</definedName>
    <definedName name="Z_1CA2EE05_BFE3_417D_ABB6_27855DAD7E12_.wvu.PrintArea" localSheetId="18" hidden="1">CYP104RTT!$B$4:$N$120</definedName>
    <definedName name="Z_1CA2EE05_BFE3_417D_ABB6_27855DAD7E12_.wvu.PrintArea" localSheetId="19" hidden="1">CYP105OnwardReferral!$B$4:$N$6</definedName>
    <definedName name="Z_1CA2EE05_BFE3_417D_ABB6_27855DAD7E12_.wvu.PrintArea" localSheetId="20" hidden="1">CYP201CareContact!$B$4:$N$148</definedName>
    <definedName name="Z_1CA2EE05_BFE3_417D_ABB6_27855DAD7E12_.wvu.PrintArea" localSheetId="21" hidden="1">CYP202CareActivity!$B$4:$N$53</definedName>
    <definedName name="Z_1CA2EE05_BFE3_417D_ABB6_27855DAD7E12_.wvu.PrintArea" localSheetId="22" hidden="1">CYP301GroupSession!$B$4:$N$78</definedName>
    <definedName name="Z_1CA2EE05_BFE3_417D_ABB6_27855DAD7E12_.wvu.PrintArea" localSheetId="23" hidden="1">CYP401SpEdNeedId!$B$4:$N$25</definedName>
    <definedName name="Z_1CA2EE05_BFE3_417D_ABB6_27855DAD7E12_.wvu.PrintArea" localSheetId="24" hidden="1">CYP402SVF!$B$4:$N$32</definedName>
    <definedName name="Z_1CA2EE05_BFE3_417D_ABB6_27855DAD7E12_.wvu.PrintArea" localSheetId="25" hidden="1">CYP403CPP!$B$4:$N$35</definedName>
    <definedName name="Z_1CA2EE05_BFE3_417D_ABB6_27855DAD7E12_.wvu.PrintArea" localSheetId="26" hidden="1">CYP404AssTechToSupportDisTyp!$B$4:$N$18</definedName>
    <definedName name="Z_1CA2EE05_BFE3_417D_ABB6_27855DAD7E12_.wvu.PrintArea" localSheetId="27" hidden="1">CYP501CodedImm!$B$4:$N$25</definedName>
    <definedName name="Z_1CA2EE05_BFE3_417D_ABB6_27855DAD7E12_.wvu.PrintArea" localSheetId="28" hidden="1">CYP502Imm!$B$4:$N$41</definedName>
    <definedName name="Z_1CA2EE05_BFE3_417D_ABB6_27855DAD7E12_.wvu.PrintArea" localSheetId="29" hidden="1">CYP601MedicalHistory!$B$4:$N$28</definedName>
    <definedName name="Z_1CA2EE05_BFE3_417D_ABB6_27855DAD7E12_.wvu.PrintArea" localSheetId="30" hidden="1">CYP602DisabilityType!$B$4:$N$33</definedName>
    <definedName name="Z_1CA2EE05_BFE3_417D_ABB6_27855DAD7E12_.wvu.PrintArea" localSheetId="31" hidden="1">CYP603NewbornHearingScreening!$B$4:$N$30</definedName>
    <definedName name="Z_1CA2EE05_BFE3_417D_ABB6_27855DAD7E12_.wvu.PrintArea" localSheetId="32" hidden="1">CYP604BloodSpotResult!$B$4:$N$88</definedName>
    <definedName name="Z_1CA2EE05_BFE3_417D_ABB6_27855DAD7E12_.wvu.PrintArea" localSheetId="33" hidden="1">CYP605IPE!$B$4:$N$34</definedName>
    <definedName name="Z_1CA2EE05_BFE3_417D_ABB6_27855DAD7E12_.wvu.PrintArea" localSheetId="34" hidden="1">CYP606ProvDiag!$B$4:$N$29</definedName>
    <definedName name="Z_1CA2EE05_BFE3_417D_ABB6_27855DAD7E12_.wvu.PrintArea" localSheetId="35" hidden="1">CYP607PrimDiag!$B$4:$N$29</definedName>
    <definedName name="Z_1CA2EE05_BFE3_417D_ABB6_27855DAD7E12_.wvu.PrintArea" localSheetId="36" hidden="1">CYP608SecDiag!$B$4:$N$29</definedName>
    <definedName name="Z_1CA2EE05_BFE3_417D_ABB6_27855DAD7E12_.wvu.PrintArea" localSheetId="37" hidden="1">CYP609CodedAssessmentReferral!$B$4:$N$51</definedName>
    <definedName name="Z_1CA2EE05_BFE3_417D_ABB6_27855DAD7E12_.wvu.PrintArea" localSheetId="38" hidden="1">CYP610BreastfeedingStatus!$B$4:$N$24</definedName>
    <definedName name="Z_1CA2EE05_BFE3_417D_ABB6_27855DAD7E12_.wvu.PrintArea" localSheetId="39" hidden="1">CYP611Obs!$B$4:$N$28</definedName>
    <definedName name="Z_1CA2EE05_BFE3_417D_ABB6_27855DAD7E12_.wvu.PrintArea" localSheetId="40" hidden="1">CYP612CodedAssessmentContact!$B$4:$N$34</definedName>
    <definedName name="Z_1CA2EE05_BFE3_417D_ABB6_27855DAD7E12_.wvu.PrintArea" localSheetId="41" hidden="1">CYP613AnonSelfAssessment!$B$4:$N$73</definedName>
    <definedName name="Z_1CA2EE05_BFE3_417D_ABB6_27855DAD7E12_.wvu.PrintArea" localSheetId="42" hidden="1">CYP901StaffDetails!$B$4:$N$93</definedName>
    <definedName name="Z_1CA2EE05_BFE3_417D_ABB6_27855DAD7E12_.wvu.PrintArea" localSheetId="0" hidden="1">'Data Set Details'!$A$11:$C$20</definedName>
    <definedName name="Z_1CA2EE05_BFE3_417D_ABB6_27855DAD7E12_.wvu.PrintTitles" localSheetId="44" hidden="1">'CDS items not for data flow'!#REF!</definedName>
    <definedName name="Z_1CA2EE05_BFE3_417D_ABB6_27855DAD7E12_.wvu.PrintTitles" localSheetId="7" hidden="1">CYP000Header!$4:$4</definedName>
    <definedName name="Z_1CA2EE05_BFE3_417D_ABB6_27855DAD7E12_.wvu.PrintTitles" localSheetId="8" hidden="1">CYP001MPI!$4:$4</definedName>
    <definedName name="Z_1CA2EE05_BFE3_417D_ABB6_27855DAD7E12_.wvu.PrintTitles" localSheetId="9" hidden="1">CYP002GP!$4:$4</definedName>
    <definedName name="Z_1CA2EE05_BFE3_417D_ABB6_27855DAD7E12_.wvu.PrintTitles" localSheetId="10" hidden="1">CYP003AccommType!$4:$4</definedName>
    <definedName name="Z_1CA2EE05_BFE3_417D_ABB6_27855DAD7E12_.wvu.PrintTitles" localSheetId="11" hidden="1">CYP004CarePlanType!$3:$3</definedName>
    <definedName name="Z_1CA2EE05_BFE3_417D_ABB6_27855DAD7E12_.wvu.PrintTitles" localSheetId="12" hidden="1">CYP005CarePlanAgreement!$3:$3</definedName>
    <definedName name="Z_1CA2EE05_BFE3_417D_ABB6_27855DAD7E12_.wvu.PrintTitles" localSheetId="13" hidden="1">CYP006SocPerCircumstances!$3:$3</definedName>
    <definedName name="Z_1CA2EE05_BFE3_417D_ABB6_27855DAD7E12_.wvu.PrintTitles" localSheetId="15" hidden="1">CYP101Referral!$4:$4</definedName>
    <definedName name="Z_1CA2EE05_BFE3_417D_ABB6_27855DAD7E12_.wvu.PrintTitles" localSheetId="17" hidden="1">CYP103OtherReasonReferral!$4:$4</definedName>
    <definedName name="Z_1CA2EE05_BFE3_417D_ABB6_27855DAD7E12_.wvu.PrintTitles" localSheetId="18" hidden="1">CYP104RTT!$4:$4</definedName>
    <definedName name="Z_1CA2EE05_BFE3_417D_ABB6_27855DAD7E12_.wvu.PrintTitles" localSheetId="19" hidden="1">CYP105OnwardReferral!$4:$4</definedName>
    <definedName name="Z_1CA2EE05_BFE3_417D_ABB6_27855DAD7E12_.wvu.PrintTitles" localSheetId="20" hidden="1">CYP201CareContact!$4:$4</definedName>
    <definedName name="Z_1CA2EE05_BFE3_417D_ABB6_27855DAD7E12_.wvu.PrintTitles" localSheetId="21" hidden="1">CYP202CareActivity!$4:$4</definedName>
    <definedName name="Z_1CA2EE05_BFE3_417D_ABB6_27855DAD7E12_.wvu.PrintTitles" localSheetId="22" hidden="1">CYP301GroupSession!$4:$4</definedName>
    <definedName name="Z_1CA2EE05_BFE3_417D_ABB6_27855DAD7E12_.wvu.PrintTitles" localSheetId="23" hidden="1">CYP401SpEdNeedId!$4:$4</definedName>
    <definedName name="Z_1CA2EE05_BFE3_417D_ABB6_27855DAD7E12_.wvu.PrintTitles" localSheetId="24" hidden="1">CYP402SVF!$4:$4</definedName>
    <definedName name="Z_1CA2EE05_BFE3_417D_ABB6_27855DAD7E12_.wvu.PrintTitles" localSheetId="25" hidden="1">CYP403CPP!$4:$4</definedName>
    <definedName name="Z_1CA2EE05_BFE3_417D_ABB6_27855DAD7E12_.wvu.PrintTitles" localSheetId="26" hidden="1">CYP404AssTechToSupportDisTyp!$4:$4</definedName>
    <definedName name="Z_1CA2EE05_BFE3_417D_ABB6_27855DAD7E12_.wvu.PrintTitles" localSheetId="27" hidden="1">CYP501CodedImm!$4:$4</definedName>
    <definedName name="Z_1CA2EE05_BFE3_417D_ABB6_27855DAD7E12_.wvu.PrintTitles" localSheetId="28" hidden="1">CYP502Imm!$4:$4</definedName>
    <definedName name="Z_1CA2EE05_BFE3_417D_ABB6_27855DAD7E12_.wvu.PrintTitles" localSheetId="29" hidden="1">CYP601MedicalHistory!$4:$4</definedName>
    <definedName name="Z_1CA2EE05_BFE3_417D_ABB6_27855DAD7E12_.wvu.PrintTitles" localSheetId="30" hidden="1">CYP602DisabilityType!$4:$4</definedName>
    <definedName name="Z_1CA2EE05_BFE3_417D_ABB6_27855DAD7E12_.wvu.PrintTitles" localSheetId="31" hidden="1">CYP603NewbornHearingScreening!$4:$4</definedName>
    <definedName name="Z_1CA2EE05_BFE3_417D_ABB6_27855DAD7E12_.wvu.PrintTitles" localSheetId="32" hidden="1">CYP604BloodSpotResult!$4:$4</definedName>
    <definedName name="Z_1CA2EE05_BFE3_417D_ABB6_27855DAD7E12_.wvu.PrintTitles" localSheetId="33" hidden="1">CYP605IPE!$4:$4</definedName>
    <definedName name="Z_1CA2EE05_BFE3_417D_ABB6_27855DAD7E12_.wvu.PrintTitles" localSheetId="34" hidden="1">CYP606ProvDiag!$4:$4</definedName>
    <definedName name="Z_1CA2EE05_BFE3_417D_ABB6_27855DAD7E12_.wvu.PrintTitles" localSheetId="35" hidden="1">CYP607PrimDiag!$4:$4</definedName>
    <definedName name="Z_1CA2EE05_BFE3_417D_ABB6_27855DAD7E12_.wvu.PrintTitles" localSheetId="36" hidden="1">CYP608SecDiag!$4:$4</definedName>
    <definedName name="Z_1CA2EE05_BFE3_417D_ABB6_27855DAD7E12_.wvu.PrintTitles" localSheetId="37" hidden="1">CYP609CodedAssessmentReferral!#REF!</definedName>
    <definedName name="Z_1CA2EE05_BFE3_417D_ABB6_27855DAD7E12_.wvu.PrintTitles" localSheetId="38" hidden="1">CYP610BreastfeedingStatus!$4:$4</definedName>
    <definedName name="Z_1CA2EE05_BFE3_417D_ABB6_27855DAD7E12_.wvu.PrintTitles" localSheetId="39" hidden="1">CYP611Obs!$4:$4</definedName>
    <definedName name="Z_1CA2EE05_BFE3_417D_ABB6_27855DAD7E12_.wvu.PrintTitles" localSheetId="40" hidden="1">CYP612CodedAssessmentContact!#REF!</definedName>
    <definedName name="Z_1CA2EE05_BFE3_417D_ABB6_27855DAD7E12_.wvu.PrintTitles" localSheetId="41" hidden="1">CYP613AnonSelfAssessment!#REF!</definedName>
    <definedName name="Z_1CA2EE05_BFE3_417D_ABB6_27855DAD7E12_.wvu.PrintTitles" localSheetId="42" hidden="1">CYP901StaffDetails!$4:$4</definedName>
  </definedNames>
  <calcPr calcId="191029"/>
  <customWorkbookViews>
    <customWorkbookView name="Jwinter - Personal View" guid="{1CA2EE05-BFE3-417D-ABB6-27855DAD7E12}" mergeInterval="0" personalView="1" maximized="1" windowWidth="1276" windowHeight="518" tabRatio="942" activeSheetId="1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77" i="197" l="1"/>
  <c r="F177" i="197"/>
  <c r="G177" i="197"/>
  <c r="D177" i="197"/>
  <c r="J177" i="197"/>
  <c r="H177" i="197"/>
  <c r="G23" i="197" l="1"/>
  <c r="F23" i="197"/>
  <c r="D23" i="197"/>
  <c r="H84" i="197" l="1"/>
  <c r="G84" i="197"/>
  <c r="F84" i="197"/>
  <c r="D84" i="197" s="1"/>
  <c r="C84" i="197"/>
  <c r="H522" i="192" l="1"/>
  <c r="H513" i="192"/>
  <c r="H502" i="192"/>
  <c r="H489" i="192"/>
  <c r="H479" i="192"/>
  <c r="H467" i="192"/>
  <c r="H456" i="192"/>
  <c r="H445" i="192"/>
  <c r="H434" i="192"/>
  <c r="H421" i="192"/>
  <c r="H401" i="192"/>
  <c r="H388" i="192"/>
  <c r="H379" i="192"/>
  <c r="H369" i="192"/>
  <c r="H357" i="192"/>
  <c r="H344" i="192"/>
  <c r="H335" i="192"/>
  <c r="H322" i="192"/>
  <c r="H314" i="192"/>
  <c r="H306" i="192"/>
  <c r="H292" i="192"/>
  <c r="H271" i="192"/>
  <c r="H238" i="192"/>
  <c r="H227" i="192"/>
  <c r="H207" i="192"/>
  <c r="H198" i="192"/>
  <c r="H181" i="192"/>
  <c r="H159" i="192"/>
  <c r="T502" i="192"/>
  <c r="T467" i="192"/>
  <c r="T401" i="192"/>
  <c r="T344" i="192"/>
  <c r="T306" i="192"/>
  <c r="T489" i="192"/>
  <c r="T181" i="192"/>
  <c r="T434" i="192"/>
  <c r="T322" i="192"/>
  <c r="T198" i="192"/>
  <c r="T445" i="192"/>
  <c r="T479" i="192"/>
  <c r="T522" i="192"/>
  <c r="T388" i="192"/>
  <c r="T292" i="192"/>
  <c r="T238" i="192"/>
  <c r="T513" i="192"/>
  <c r="T456" i="192"/>
  <c r="T379" i="192"/>
  <c r="T335" i="192"/>
  <c r="T227" i="192"/>
  <c r="T207" i="192"/>
  <c r="T159" i="192"/>
  <c r="T421" i="192"/>
  <c r="T357" i="192"/>
  <c r="T369" i="192"/>
  <c r="T314" i="192"/>
  <c r="T389" i="192"/>
  <c r="T271" i="192"/>
  <c r="H149" i="192" l="1"/>
  <c r="H140" i="192"/>
  <c r="H129" i="192"/>
  <c r="B114" i="192"/>
  <c r="H114" i="192"/>
  <c r="H104" i="192"/>
  <c r="H91" i="192"/>
  <c r="C31" i="197"/>
  <c r="F31" i="197"/>
  <c r="D31" i="197" s="1"/>
  <c r="G31" i="197"/>
  <c r="H31" i="197"/>
  <c r="F99" i="197"/>
  <c r="D99" i="197" s="1"/>
  <c r="G99" i="197"/>
  <c r="H99" i="197"/>
  <c r="C99" i="197"/>
  <c r="H47" i="192"/>
  <c r="T91" i="192"/>
  <c r="T140" i="192"/>
  <c r="T129" i="192"/>
  <c r="T114" i="192"/>
  <c r="T47" i="192"/>
  <c r="T104" i="192"/>
  <c r="T149" i="192"/>
  <c r="U140" i="192" l="1"/>
  <c r="U91" i="192"/>
  <c r="U129" i="192"/>
  <c r="J3" i="197" l="1"/>
  <c r="J4" i="197"/>
  <c r="J5" i="197"/>
  <c r="J6" i="197"/>
  <c r="J7" i="197"/>
  <c r="J8" i="197"/>
  <c r="J9" i="197"/>
  <c r="J10" i="197"/>
  <c r="J11" i="197"/>
  <c r="J12" i="197"/>
  <c r="J13" i="197"/>
  <c r="J14" i="197"/>
  <c r="J15" i="197"/>
  <c r="J16" i="197"/>
  <c r="J17" i="197"/>
  <c r="J18" i="197"/>
  <c r="J19" i="197"/>
  <c r="J20" i="197"/>
  <c r="J21" i="197"/>
  <c r="J22" i="197"/>
  <c r="J23" i="197"/>
  <c r="J24" i="197"/>
  <c r="J25" i="197"/>
  <c r="J26" i="197"/>
  <c r="J27" i="197"/>
  <c r="J28" i="197"/>
  <c r="J29" i="197"/>
  <c r="J30" i="197"/>
  <c r="J32" i="197"/>
  <c r="J33" i="197"/>
  <c r="J34" i="197"/>
  <c r="J35" i="197"/>
  <c r="J36" i="197"/>
  <c r="J37" i="197"/>
  <c r="J38" i="197"/>
  <c r="J39" i="197"/>
  <c r="L39" i="197" s="1"/>
  <c r="J40" i="197"/>
  <c r="J41" i="197"/>
  <c r="J42" i="197"/>
  <c r="J43" i="197"/>
  <c r="J44" i="197"/>
  <c r="J45" i="197"/>
  <c r="J46" i="197"/>
  <c r="J47" i="197"/>
  <c r="J48" i="197"/>
  <c r="J49" i="197"/>
  <c r="J50" i="197"/>
  <c r="J51" i="197"/>
  <c r="J52" i="197"/>
  <c r="J53" i="197"/>
  <c r="J54" i="197"/>
  <c r="J55" i="197"/>
  <c r="J56" i="197"/>
  <c r="J57" i="197"/>
  <c r="J58" i="197"/>
  <c r="J59" i="197"/>
  <c r="J60" i="197"/>
  <c r="J61" i="197"/>
  <c r="J62" i="197"/>
  <c r="J63" i="197"/>
  <c r="J64" i="197"/>
  <c r="J65" i="197"/>
  <c r="J66" i="197"/>
  <c r="J67" i="197"/>
  <c r="J68" i="197"/>
  <c r="J69" i="197"/>
  <c r="J70" i="197"/>
  <c r="L70" i="197" s="1"/>
  <c r="J71" i="197"/>
  <c r="J72" i="197"/>
  <c r="J73" i="197"/>
  <c r="J74" i="197"/>
  <c r="J75" i="197"/>
  <c r="J76" i="197"/>
  <c r="J77" i="197"/>
  <c r="J78" i="197"/>
  <c r="J79" i="197"/>
  <c r="J80" i="197"/>
  <c r="J81" i="197"/>
  <c r="J82" i="197"/>
  <c r="J83" i="197"/>
  <c r="J85" i="197"/>
  <c r="L85" i="197" s="1"/>
  <c r="J86" i="197"/>
  <c r="J87" i="197"/>
  <c r="J88" i="197"/>
  <c r="J89" i="197"/>
  <c r="J90" i="197"/>
  <c r="L90" i="197" s="1"/>
  <c r="J91" i="197"/>
  <c r="L91" i="197" s="1"/>
  <c r="J92" i="197"/>
  <c r="J93" i="197"/>
  <c r="J94" i="197"/>
  <c r="J95" i="197"/>
  <c r="J96" i="197"/>
  <c r="J97" i="197"/>
  <c r="J98" i="197"/>
  <c r="J100" i="197"/>
  <c r="J101" i="197"/>
  <c r="L101" i="197" s="1"/>
  <c r="J102" i="197"/>
  <c r="L102" i="197" s="1"/>
  <c r="J103" i="197"/>
  <c r="J104" i="197"/>
  <c r="J105" i="197"/>
  <c r="J106" i="197"/>
  <c r="J107" i="197"/>
  <c r="J108" i="197"/>
  <c r="J109" i="197"/>
  <c r="J110" i="197"/>
  <c r="J111" i="197"/>
  <c r="J112" i="197"/>
  <c r="J113" i="197"/>
  <c r="J114" i="197"/>
  <c r="J115" i="197"/>
  <c r="J116" i="197"/>
  <c r="J117" i="197"/>
  <c r="L117" i="197" s="1"/>
  <c r="J118" i="197"/>
  <c r="J119" i="197"/>
  <c r="J120" i="197"/>
  <c r="J121" i="197"/>
  <c r="J122" i="197"/>
  <c r="J123" i="197"/>
  <c r="J124" i="197"/>
  <c r="J125" i="197"/>
  <c r="J126" i="197"/>
  <c r="J127" i="197"/>
  <c r="L127" i="197" s="1"/>
  <c r="J128" i="197"/>
  <c r="J129" i="197"/>
  <c r="J130" i="197"/>
  <c r="J131" i="197"/>
  <c r="J132" i="197"/>
  <c r="J133" i="197"/>
  <c r="J134" i="197"/>
  <c r="J135" i="197"/>
  <c r="J136" i="197"/>
  <c r="J137" i="197"/>
  <c r="J138" i="197"/>
  <c r="J139" i="197"/>
  <c r="J140" i="197"/>
  <c r="J141" i="197"/>
  <c r="J142" i="197"/>
  <c r="J143" i="197"/>
  <c r="J144" i="197"/>
  <c r="J145" i="197"/>
  <c r="J146" i="197"/>
  <c r="J147" i="197"/>
  <c r="J148" i="197"/>
  <c r="J149" i="197"/>
  <c r="J150" i="197"/>
  <c r="J151" i="197"/>
  <c r="J152" i="197"/>
  <c r="J153" i="197"/>
  <c r="J154" i="197"/>
  <c r="J155" i="197"/>
  <c r="J156" i="197"/>
  <c r="J157" i="197"/>
  <c r="J158" i="197"/>
  <c r="J159" i="197"/>
  <c r="J160" i="197"/>
  <c r="J161" i="197"/>
  <c r="J162" i="197"/>
  <c r="J163" i="197"/>
  <c r="J164" i="197"/>
  <c r="L164" i="197" s="1"/>
  <c r="J165" i="197"/>
  <c r="J166" i="197"/>
  <c r="J167" i="197"/>
  <c r="J168" i="197"/>
  <c r="J169" i="197"/>
  <c r="J170" i="197"/>
  <c r="J171" i="197"/>
  <c r="J172" i="197"/>
  <c r="J173" i="197"/>
  <c r="J174" i="197"/>
  <c r="J175" i="197"/>
  <c r="J176" i="197"/>
  <c r="J178" i="197"/>
  <c r="J179" i="197"/>
  <c r="J180" i="197"/>
  <c r="J181" i="197"/>
  <c r="J182" i="197"/>
  <c r="J183" i="197"/>
  <c r="J184" i="197"/>
  <c r="J185" i="197"/>
  <c r="J186" i="197"/>
  <c r="J187" i="197"/>
  <c r="J188" i="197"/>
  <c r="J189" i="197"/>
  <c r="J190" i="197"/>
  <c r="J191" i="197"/>
  <c r="J192" i="197"/>
  <c r="J193" i="197"/>
  <c r="L193" i="197" s="1"/>
  <c r="J194" i="197"/>
  <c r="J195" i="197"/>
  <c r="J196" i="197"/>
  <c r="J197" i="197"/>
  <c r="J198" i="197"/>
  <c r="J199" i="197"/>
  <c r="J200" i="197"/>
  <c r="J201" i="197"/>
  <c r="L201" i="197" s="1"/>
  <c r="J202" i="197"/>
  <c r="J203" i="197"/>
  <c r="J204" i="197"/>
  <c r="J205" i="197"/>
  <c r="J206" i="197"/>
  <c r="J207" i="197"/>
  <c r="J208" i="197"/>
  <c r="J209" i="197"/>
  <c r="J210" i="197"/>
  <c r="J211" i="197"/>
  <c r="J212" i="197"/>
  <c r="J213" i="197"/>
  <c r="J214" i="197"/>
  <c r="J215" i="197"/>
  <c r="J216" i="197"/>
  <c r="J217" i="197"/>
  <c r="J218" i="197"/>
  <c r="J219" i="197"/>
  <c r="J220" i="197"/>
  <c r="L220" i="197" s="1"/>
  <c r="J221" i="197"/>
  <c r="J222" i="197"/>
  <c r="J223" i="197"/>
  <c r="J224" i="197"/>
  <c r="L224" i="197" s="1"/>
  <c r="J225" i="197"/>
  <c r="J226" i="197"/>
  <c r="L226" i="197" s="1"/>
  <c r="J227" i="197"/>
  <c r="J228" i="197"/>
  <c r="J229" i="197"/>
  <c r="J230" i="197"/>
  <c r="J231" i="197"/>
  <c r="J232" i="197"/>
  <c r="J233" i="197"/>
  <c r="J234" i="197"/>
  <c r="J235" i="197"/>
  <c r="J236" i="197"/>
  <c r="J237" i="197"/>
  <c r="J238" i="197"/>
  <c r="J239" i="197"/>
  <c r="J240" i="197"/>
  <c r="J241" i="197"/>
  <c r="J242" i="197"/>
  <c r="J243" i="197"/>
  <c r="J244" i="197"/>
  <c r="J245" i="197"/>
  <c r="J246" i="197"/>
  <c r="J247" i="197"/>
  <c r="J248" i="197"/>
  <c r="J249" i="197"/>
  <c r="J250" i="197"/>
  <c r="J251" i="197"/>
  <c r="J252" i="197"/>
  <c r="J253" i="197"/>
  <c r="J254" i="197"/>
  <c r="J255" i="197"/>
  <c r="J256" i="197"/>
  <c r="J257" i="197"/>
  <c r="J258" i="197"/>
  <c r="J259" i="197"/>
  <c r="J260" i="197"/>
  <c r="J261" i="197"/>
  <c r="L261" i="197" s="1"/>
  <c r="J262" i="197"/>
  <c r="J263" i="197"/>
  <c r="J264" i="197"/>
  <c r="J265" i="197"/>
  <c r="J266" i="197"/>
  <c r="J267" i="197"/>
  <c r="J268" i="197"/>
  <c r="J269" i="197"/>
  <c r="J270" i="197"/>
  <c r="J271" i="197"/>
  <c r="J272" i="197"/>
  <c r="J273" i="197"/>
  <c r="J274" i="197"/>
  <c r="J275" i="197"/>
  <c r="L275" i="197" s="1"/>
  <c r="J276" i="197"/>
  <c r="J277" i="197"/>
  <c r="J278" i="197"/>
  <c r="J279" i="197"/>
  <c r="J280" i="197"/>
  <c r="J281" i="197"/>
  <c r="J282" i="197"/>
  <c r="L282" i="197" s="1"/>
  <c r="J283" i="197"/>
  <c r="L283" i="197" s="1"/>
  <c r="J284" i="197"/>
  <c r="J285" i="197"/>
  <c r="J286" i="197"/>
  <c r="J287" i="197"/>
  <c r="J288" i="197"/>
  <c r="J289" i="197"/>
  <c r="J290" i="197"/>
  <c r="L290" i="197" s="1"/>
  <c r="J291" i="197"/>
  <c r="J292" i="197"/>
  <c r="J293" i="197"/>
  <c r="J294" i="197"/>
  <c r="J295" i="197"/>
  <c r="L295" i="197" s="1"/>
  <c r="J296" i="197"/>
  <c r="J297" i="197"/>
  <c r="L297" i="197" s="1"/>
  <c r="J298" i="197"/>
  <c r="J299" i="197"/>
  <c r="J300" i="197"/>
  <c r="J301" i="197"/>
  <c r="J302" i="197"/>
  <c r="J303" i="197"/>
  <c r="J304" i="197"/>
  <c r="J305" i="197"/>
  <c r="L305" i="197" s="1"/>
  <c r="J306" i="197"/>
  <c r="J307" i="197"/>
  <c r="J308" i="197"/>
  <c r="J309" i="197"/>
  <c r="J310" i="197"/>
  <c r="J311" i="197"/>
  <c r="J312" i="197"/>
  <c r="J313" i="197"/>
  <c r="J314" i="197"/>
  <c r="J315" i="197"/>
  <c r="J316" i="197"/>
  <c r="J317" i="197"/>
  <c r="J318" i="197"/>
  <c r="J319" i="197"/>
  <c r="J320" i="197"/>
  <c r="J321" i="197"/>
  <c r="J322" i="197"/>
  <c r="J323" i="197"/>
  <c r="J324" i="197"/>
  <c r="J325" i="197"/>
  <c r="J326" i="197"/>
  <c r="J327" i="197"/>
  <c r="J328" i="197"/>
  <c r="J329" i="197"/>
  <c r="J330" i="197"/>
  <c r="J331" i="197"/>
  <c r="J332" i="197"/>
  <c r="J333" i="197"/>
  <c r="J334" i="197"/>
  <c r="J335" i="197"/>
  <c r="L335" i="197" s="1"/>
  <c r="J336" i="197"/>
  <c r="J337" i="197"/>
  <c r="J338" i="197"/>
  <c r="J339" i="197"/>
  <c r="J340" i="197"/>
  <c r="L340" i="197" s="1"/>
  <c r="J341" i="197"/>
  <c r="J342" i="197"/>
  <c r="J343" i="197"/>
  <c r="J344" i="197"/>
  <c r="J345" i="197"/>
  <c r="J346" i="197"/>
  <c r="J347" i="197"/>
  <c r="J348" i="197"/>
  <c r="J349" i="197"/>
  <c r="J350" i="197"/>
  <c r="J351" i="197"/>
  <c r="J352" i="197"/>
  <c r="J353" i="197"/>
  <c r="L353" i="197" s="1"/>
  <c r="J354" i="197"/>
  <c r="L354" i="197" s="1"/>
  <c r="J355" i="197"/>
  <c r="J356" i="197"/>
  <c r="J357" i="197"/>
  <c r="L357" i="197" s="1"/>
  <c r="J358" i="197"/>
  <c r="L358" i="197" s="1"/>
  <c r="J359" i="197"/>
  <c r="J360" i="197"/>
  <c r="J361" i="197"/>
  <c r="J362" i="197"/>
  <c r="J363" i="197"/>
  <c r="J364" i="197"/>
  <c r="J365" i="197"/>
  <c r="L365" i="197" s="1"/>
  <c r="J366" i="197"/>
  <c r="L366" i="197" s="1"/>
  <c r="J367" i="197"/>
  <c r="L367" i="197" s="1"/>
  <c r="J368" i="197"/>
  <c r="L368" i="197" s="1"/>
  <c r="J369" i="197"/>
  <c r="L369" i="197" s="1"/>
  <c r="J370" i="197"/>
  <c r="L370" i="197" s="1"/>
  <c r="J371" i="197"/>
  <c r="L371" i="197" s="1"/>
  <c r="J372" i="197"/>
  <c r="J373" i="197"/>
  <c r="J374" i="197"/>
  <c r="L374" i="197" s="1"/>
  <c r="J375" i="197"/>
  <c r="L375" i="197" s="1"/>
  <c r="J376" i="197"/>
  <c r="L376" i="197" s="1"/>
  <c r="J377" i="197"/>
  <c r="J378" i="197"/>
  <c r="J379" i="197"/>
  <c r="J380" i="197"/>
  <c r="J381" i="197"/>
  <c r="J382" i="197"/>
  <c r="J383" i="197"/>
  <c r="J384" i="197"/>
  <c r="J385" i="197"/>
  <c r="J386" i="197"/>
  <c r="J387" i="197"/>
  <c r="J388" i="197"/>
  <c r="J389" i="197"/>
  <c r="J390" i="197"/>
  <c r="J391" i="197"/>
  <c r="J392" i="197"/>
  <c r="J393" i="197"/>
  <c r="J394" i="197"/>
  <c r="J395" i="197"/>
  <c r="J396" i="197"/>
  <c r="J397" i="197"/>
  <c r="J398" i="197"/>
  <c r="J399" i="197"/>
  <c r="J400" i="197"/>
  <c r="J401" i="197"/>
  <c r="J402" i="197"/>
  <c r="J403" i="197"/>
  <c r="L403" i="197" s="1"/>
  <c r="J404" i="197"/>
  <c r="L404" i="197" s="1"/>
  <c r="J405" i="197"/>
  <c r="L405" i="197" s="1"/>
  <c r="J406" i="197"/>
  <c r="J407" i="197"/>
  <c r="J408" i="197"/>
  <c r="J409" i="197"/>
  <c r="J410" i="197"/>
  <c r="J411" i="197"/>
  <c r="J412" i="197"/>
  <c r="J413" i="197"/>
  <c r="J414" i="197"/>
  <c r="J415" i="197"/>
  <c r="J416" i="197"/>
  <c r="J417" i="197"/>
  <c r="J418" i="197"/>
  <c r="J419" i="197"/>
  <c r="J420" i="197"/>
  <c r="J421" i="197"/>
  <c r="J422" i="197"/>
  <c r="J423" i="197"/>
  <c r="J424" i="197"/>
  <c r="J425" i="197"/>
  <c r="L425" i="197" s="1"/>
  <c r="J426" i="197"/>
  <c r="J427" i="197"/>
  <c r="J428" i="197"/>
  <c r="J429" i="197"/>
  <c r="J430" i="197"/>
  <c r="J431" i="197"/>
  <c r="J432" i="197"/>
  <c r="J433" i="197"/>
  <c r="L433" i="197" s="1"/>
  <c r="J434" i="197"/>
  <c r="L434" i="197" s="1"/>
  <c r="J435" i="197"/>
  <c r="L435" i="197" s="1"/>
  <c r="J436" i="197"/>
  <c r="J437" i="197"/>
  <c r="J438" i="197"/>
  <c r="J439" i="197"/>
  <c r="J440" i="197"/>
  <c r="J441" i="197"/>
  <c r="J442" i="197"/>
  <c r="J443" i="197"/>
  <c r="J444" i="197"/>
  <c r="J445" i="197"/>
  <c r="J446" i="197"/>
  <c r="J447" i="197"/>
  <c r="J448" i="197"/>
  <c r="J449" i="197"/>
  <c r="J450" i="197"/>
  <c r="J451" i="197"/>
  <c r="J452" i="197"/>
  <c r="J453" i="197"/>
  <c r="J454" i="197"/>
  <c r="J455" i="197"/>
  <c r="J456" i="197"/>
  <c r="L456" i="197" s="1"/>
  <c r="J457" i="197"/>
  <c r="J458" i="197"/>
  <c r="J459" i="197"/>
  <c r="J460" i="197"/>
  <c r="L460" i="197" s="1"/>
  <c r="J461" i="197"/>
  <c r="L461" i="197" s="1"/>
  <c r="J462" i="197"/>
  <c r="L462" i="197" s="1"/>
  <c r="J463" i="197"/>
  <c r="J464" i="197"/>
  <c r="J465" i="197"/>
  <c r="J466" i="197"/>
  <c r="J467" i="197"/>
  <c r="J468" i="197"/>
  <c r="J469" i="197"/>
  <c r="J470" i="197"/>
  <c r="J471" i="197"/>
  <c r="J472" i="197"/>
  <c r="J473" i="197"/>
  <c r="J474" i="197"/>
  <c r="J475" i="197"/>
  <c r="J476" i="197"/>
  <c r="J477" i="197"/>
  <c r="J478" i="197"/>
  <c r="J479" i="197"/>
  <c r="J480" i="197"/>
  <c r="J481" i="197"/>
  <c r="J482" i="197"/>
  <c r="J483" i="197"/>
  <c r="J484" i="197"/>
  <c r="J485" i="197"/>
  <c r="J486" i="197"/>
  <c r="J487" i="197"/>
  <c r="J488" i="197"/>
  <c r="J489" i="197"/>
  <c r="L489" i="197" s="1"/>
  <c r="J490" i="197"/>
  <c r="J491" i="197"/>
  <c r="J492" i="197"/>
  <c r="J493" i="197"/>
  <c r="J494" i="197"/>
  <c r="J495" i="197"/>
  <c r="J496" i="197"/>
  <c r="J497" i="197"/>
  <c r="J498" i="197"/>
  <c r="J499" i="197"/>
  <c r="J500" i="197"/>
  <c r="L500" i="197" s="1"/>
  <c r="J501" i="197"/>
  <c r="J502" i="197"/>
  <c r="J503" i="197"/>
  <c r="J504" i="197"/>
  <c r="J505" i="197"/>
  <c r="J506" i="197"/>
  <c r="J507" i="197"/>
  <c r="J508" i="197"/>
  <c r="J509" i="197"/>
  <c r="J510" i="197"/>
  <c r="J511" i="197"/>
  <c r="J512" i="197"/>
  <c r="J513" i="197"/>
  <c r="L513" i="197" s="1"/>
  <c r="J514" i="197"/>
  <c r="J515" i="197"/>
  <c r="J516" i="197"/>
  <c r="J517" i="197"/>
  <c r="J518" i="197"/>
  <c r="J519" i="197"/>
  <c r="J520" i="197"/>
  <c r="J521" i="197"/>
  <c r="J522" i="197"/>
  <c r="J523" i="197"/>
  <c r="J524" i="197"/>
  <c r="J525" i="197"/>
  <c r="J526" i="197"/>
  <c r="J527" i="197"/>
  <c r="J528" i="197"/>
  <c r="J529" i="197"/>
  <c r="J530" i="197"/>
  <c r="L530" i="197" s="1"/>
  <c r="J531" i="197"/>
  <c r="L531" i="197" s="1"/>
  <c r="J532" i="197"/>
  <c r="J533" i="197"/>
  <c r="L533" i="197" s="1"/>
  <c r="J534" i="197"/>
  <c r="J535" i="197"/>
  <c r="J536" i="197"/>
  <c r="J537" i="197"/>
  <c r="J538" i="197"/>
  <c r="J539" i="197"/>
  <c r="J540" i="197"/>
  <c r="J541" i="197"/>
  <c r="J542" i="197"/>
  <c r="J543" i="197"/>
  <c r="J544" i="197"/>
  <c r="J545" i="197"/>
  <c r="J546" i="197"/>
  <c r="J547" i="197"/>
  <c r="J548" i="197"/>
  <c r="J549" i="197"/>
  <c r="J550" i="197"/>
  <c r="J551" i="197"/>
  <c r="J552" i="197"/>
  <c r="J553" i="197"/>
  <c r="J554" i="197"/>
  <c r="J555" i="197"/>
  <c r="J556" i="197"/>
  <c r="J557" i="197"/>
  <c r="J558" i="197"/>
  <c r="J559" i="197"/>
  <c r="J560" i="197"/>
  <c r="J561" i="197"/>
  <c r="J562" i="197"/>
  <c r="J563" i="197"/>
  <c r="J564" i="197"/>
  <c r="J565" i="197"/>
  <c r="J566" i="197"/>
  <c r="J567" i="197"/>
  <c r="J568" i="197"/>
  <c r="J569" i="197"/>
  <c r="J570" i="197"/>
  <c r="L570" i="197" s="1"/>
  <c r="J571" i="197"/>
  <c r="J572" i="197"/>
  <c r="J573" i="197"/>
  <c r="J574" i="197"/>
  <c r="J575" i="197"/>
  <c r="J576" i="197"/>
  <c r="J577" i="197"/>
  <c r="J578" i="197"/>
  <c r="J579" i="197"/>
  <c r="J580" i="197"/>
  <c r="J581" i="197"/>
  <c r="J582" i="197"/>
  <c r="J583" i="197"/>
  <c r="J584" i="197"/>
  <c r="L584" i="197" s="1"/>
  <c r="J585" i="197"/>
  <c r="J586" i="197"/>
  <c r="J587" i="197"/>
  <c r="J588" i="197"/>
  <c r="J589" i="197"/>
  <c r="J590" i="197"/>
  <c r="J591" i="197"/>
  <c r="J592" i="197"/>
  <c r="J593" i="197"/>
  <c r="J594" i="197"/>
  <c r="J595" i="197"/>
  <c r="J596" i="197"/>
  <c r="J597" i="197"/>
  <c r="J598" i="197"/>
  <c r="J599" i="197"/>
  <c r="J600" i="197"/>
  <c r="J601" i="197"/>
  <c r="J602" i="197"/>
  <c r="J603" i="197"/>
  <c r="J604" i="197"/>
  <c r="J605" i="197"/>
  <c r="J606" i="197"/>
  <c r="J607" i="197"/>
  <c r="J608" i="197"/>
  <c r="J609" i="197"/>
  <c r="J610" i="197"/>
  <c r="J611" i="197"/>
  <c r="J612" i="197"/>
  <c r="J613" i="197"/>
  <c r="J614" i="197"/>
  <c r="J615" i="197"/>
  <c r="J616" i="197"/>
  <c r="J617" i="197"/>
  <c r="J618" i="197"/>
  <c r="J619" i="197"/>
  <c r="J620" i="197"/>
  <c r="J621" i="197"/>
  <c r="J622" i="197"/>
  <c r="J623" i="197"/>
  <c r="J624" i="197"/>
  <c r="J625" i="197"/>
  <c r="J626" i="197"/>
  <c r="J627" i="197"/>
  <c r="J628" i="197"/>
  <c r="J629" i="197"/>
  <c r="J630" i="197"/>
  <c r="J631" i="197"/>
  <c r="J632" i="197"/>
  <c r="J633" i="197"/>
  <c r="J634" i="197"/>
  <c r="J635" i="197"/>
  <c r="J636" i="197"/>
  <c r="J637" i="197"/>
  <c r="J638" i="197"/>
  <c r="J639" i="197"/>
  <c r="J640" i="197"/>
  <c r="J641" i="197"/>
  <c r="J642" i="197"/>
  <c r="J643" i="197"/>
  <c r="J644" i="197"/>
  <c r="J645" i="197"/>
  <c r="J646" i="197"/>
  <c r="J647" i="197"/>
  <c r="J648" i="197"/>
  <c r="J649" i="197"/>
  <c r="J650" i="197"/>
  <c r="J651" i="197"/>
  <c r="J652" i="197"/>
  <c r="J654" i="197"/>
  <c r="J653" i="197"/>
  <c r="J655" i="197"/>
  <c r="J656" i="197"/>
  <c r="J657" i="197"/>
  <c r="L657" i="197" s="1"/>
  <c r="J658" i="197"/>
  <c r="L658" i="197" s="1"/>
  <c r="J659" i="197"/>
  <c r="J660" i="197"/>
  <c r="J661" i="197"/>
  <c r="J662" i="197"/>
  <c r="J663" i="197"/>
  <c r="J664" i="197"/>
  <c r="J665" i="197"/>
  <c r="L665" i="197" s="1"/>
  <c r="J666" i="197"/>
  <c r="J667" i="197"/>
  <c r="J668" i="197"/>
  <c r="J669" i="197"/>
  <c r="J670" i="197"/>
  <c r="J671" i="197"/>
  <c r="L671" i="197" s="1"/>
  <c r="J672" i="197"/>
  <c r="J673" i="197"/>
  <c r="J674" i="197"/>
  <c r="L674" i="197" s="1"/>
  <c r="J675" i="197"/>
  <c r="L675" i="197" s="1"/>
  <c r="J676" i="197"/>
  <c r="L676" i="197" s="1"/>
  <c r="J677" i="197"/>
  <c r="L677" i="197" s="1"/>
  <c r="J678" i="197"/>
  <c r="L678" i="197" s="1"/>
  <c r="J679" i="197"/>
  <c r="J680" i="197"/>
  <c r="J681" i="197"/>
  <c r="J682" i="197"/>
  <c r="J683" i="197"/>
  <c r="J684" i="197"/>
  <c r="J685" i="197"/>
  <c r="J686" i="197"/>
  <c r="J687" i="197"/>
  <c r="J688" i="197"/>
  <c r="J689" i="197"/>
  <c r="J690" i="197"/>
  <c r="J691" i="197"/>
  <c r="J692" i="197"/>
  <c r="L692" i="197" s="1"/>
  <c r="J693" i="197"/>
  <c r="J694" i="197"/>
  <c r="J695" i="197"/>
  <c r="L695" i="197" s="1"/>
  <c r="J696" i="197"/>
  <c r="J697" i="197"/>
  <c r="J698" i="197"/>
  <c r="J699" i="197"/>
  <c r="J700" i="197"/>
  <c r="J701" i="197"/>
  <c r="L701" i="197" s="1"/>
  <c r="J702" i="197"/>
  <c r="J703" i="197"/>
  <c r="L703" i="197" s="1"/>
  <c r="J704" i="197"/>
  <c r="J705" i="197"/>
  <c r="J706" i="197"/>
  <c r="J707" i="197"/>
  <c r="J708" i="197"/>
  <c r="J2" i="197"/>
  <c r="K692" i="197"/>
  <c r="K676" i="197"/>
  <c r="K675" i="197"/>
  <c r="K665" i="197"/>
  <c r="K658" i="197"/>
  <c r="K571" i="197"/>
  <c r="K530" i="197"/>
  <c r="K489" i="197"/>
  <c r="K462" i="197"/>
  <c r="K456" i="197"/>
  <c r="K443" i="197"/>
  <c r="K425" i="197"/>
  <c r="K403" i="197"/>
  <c r="K374" i="197"/>
  <c r="K372" i="197"/>
  <c r="K369" i="197"/>
  <c r="K368" i="197"/>
  <c r="K358" i="197"/>
  <c r="K340" i="197"/>
  <c r="K297" i="197"/>
  <c r="K296" i="197"/>
  <c r="K283" i="197"/>
  <c r="K282" i="197"/>
  <c r="K260" i="197"/>
  <c r="K201" i="197"/>
  <c r="K164" i="197"/>
  <c r="K127" i="197"/>
  <c r="K101" i="197"/>
  <c r="K91" i="197"/>
  <c r="K60" i="197"/>
  <c r="K703" i="197"/>
  <c r="K701" i="197"/>
  <c r="K695" i="197"/>
  <c r="K678" i="197"/>
  <c r="K677" i="197"/>
  <c r="K674" i="197"/>
  <c r="K671" i="197"/>
  <c r="K657" i="197"/>
  <c r="L656" i="197"/>
  <c r="K656" i="197"/>
  <c r="K584" i="197"/>
  <c r="L571" i="197"/>
  <c r="K570" i="197"/>
  <c r="K533" i="197"/>
  <c r="K531" i="197"/>
  <c r="K513" i="197"/>
  <c r="K500" i="197"/>
  <c r="K461" i="197"/>
  <c r="K460" i="197"/>
  <c r="L443" i="197"/>
  <c r="K435" i="197"/>
  <c r="K434" i="197"/>
  <c r="K433" i="197"/>
  <c r="K416" i="197"/>
  <c r="L416" i="197"/>
  <c r="K405" i="197"/>
  <c r="K404" i="197"/>
  <c r="K376" i="197"/>
  <c r="K375" i="197"/>
  <c r="L372" i="197"/>
  <c r="K371" i="197"/>
  <c r="K370" i="197"/>
  <c r="K367" i="197"/>
  <c r="K366" i="197"/>
  <c r="K365" i="197"/>
  <c r="K357" i="197"/>
  <c r="K354" i="197"/>
  <c r="K353" i="197"/>
  <c r="K335" i="197"/>
  <c r="K305" i="197"/>
  <c r="L296" i="197"/>
  <c r="K295" i="197"/>
  <c r="K290" i="197"/>
  <c r="K276" i="197"/>
  <c r="L276" i="197"/>
  <c r="K275" i="197"/>
  <c r="K261" i="197"/>
  <c r="L260" i="197"/>
  <c r="K226" i="197"/>
  <c r="K224" i="197"/>
  <c r="K220" i="197"/>
  <c r="K193" i="197"/>
  <c r="L174" i="197"/>
  <c r="K174" i="197"/>
  <c r="K117" i="197"/>
  <c r="K102" i="197"/>
  <c r="K90" i="197"/>
  <c r="K85" i="197"/>
  <c r="K70" i="197"/>
  <c r="L60" i="197"/>
  <c r="K49" i="197"/>
  <c r="L49" i="197"/>
  <c r="K39" i="197"/>
  <c r="T2" i="192"/>
  <c r="M570" i="197" l="1"/>
  <c r="M703" i="197"/>
  <c r="M695" i="197"/>
  <c r="M674" i="197"/>
  <c r="M678" i="197"/>
  <c r="M657" i="197"/>
  <c r="M60" i="197"/>
  <c r="M91" i="197"/>
  <c r="M102" i="197"/>
  <c r="M127" i="197"/>
  <c r="M201" i="197"/>
  <c r="M224" i="197"/>
  <c r="M260" i="197"/>
  <c r="M282" i="197"/>
  <c r="M290" i="197"/>
  <c r="M296" i="197"/>
  <c r="M340" i="197"/>
  <c r="M354" i="197"/>
  <c r="M358" i="197"/>
  <c r="M368" i="197"/>
  <c r="M370" i="197"/>
  <c r="M372" i="197"/>
  <c r="M403" i="197"/>
  <c r="M405" i="197"/>
  <c r="M425" i="197"/>
  <c r="M443" i="197"/>
  <c r="M460" i="197"/>
  <c r="M462" i="197"/>
  <c r="M530" i="197"/>
  <c r="M533" i="197"/>
  <c r="M571" i="197"/>
  <c r="M658" i="197"/>
  <c r="M671" i="197"/>
  <c r="M675" i="197"/>
  <c r="M692" i="197"/>
  <c r="M701" i="197"/>
  <c r="M39" i="197"/>
  <c r="M49" i="197"/>
  <c r="M90" i="197"/>
  <c r="M117" i="197"/>
  <c r="M193" i="197"/>
  <c r="M226" i="197"/>
  <c r="M276" i="197"/>
  <c r="M295" i="197"/>
  <c r="M335" i="197"/>
  <c r="M357" i="197"/>
  <c r="M367" i="197"/>
  <c r="M371" i="197"/>
  <c r="M376" i="197"/>
  <c r="M416" i="197"/>
  <c r="M435" i="197"/>
  <c r="M461" i="197"/>
  <c r="M513" i="197"/>
  <c r="M85" i="197"/>
  <c r="M275" i="197"/>
  <c r="M305" i="197"/>
  <c r="M434" i="197"/>
  <c r="M677" i="197"/>
  <c r="M174" i="197"/>
  <c r="M366" i="197"/>
  <c r="M375" i="197"/>
  <c r="M500" i="197"/>
  <c r="M656" i="197"/>
  <c r="M70" i="197"/>
  <c r="M261" i="197"/>
  <c r="M283" i="197"/>
  <c r="M297" i="197"/>
  <c r="M353" i="197"/>
  <c r="M369" i="197"/>
  <c r="M404" i="197"/>
  <c r="M456" i="197"/>
  <c r="M489" i="197"/>
  <c r="M584" i="197"/>
  <c r="M665" i="197"/>
  <c r="M101" i="197"/>
  <c r="M164" i="197"/>
  <c r="M220" i="197"/>
  <c r="M365" i="197"/>
  <c r="M374" i="197"/>
  <c r="M433" i="197"/>
  <c r="M531" i="197"/>
  <c r="M676" i="197"/>
  <c r="F170" i="197" l="1"/>
  <c r="D170" i="197" s="1"/>
  <c r="H403" i="197" l="1"/>
  <c r="H290" i="197" l="1"/>
  <c r="F290" i="197"/>
  <c r="D290" i="197" s="1"/>
  <c r="G290" i="197"/>
  <c r="C290" i="197"/>
  <c r="H153" i="197" l="1"/>
  <c r="C153" i="197"/>
  <c r="F153" i="197"/>
  <c r="D153" i="197" s="1"/>
  <c r="G153" i="197"/>
  <c r="C154" i="197"/>
  <c r="C23" i="197" l="1"/>
  <c r="C22" i="197"/>
  <c r="H23" i="197"/>
  <c r="H22" i="197"/>
  <c r="C471" i="197"/>
  <c r="F471" i="197"/>
  <c r="D471" i="197" s="1"/>
  <c r="G471" i="197"/>
  <c r="H471" i="197"/>
  <c r="F639" i="197" l="1"/>
  <c r="G639" i="197"/>
  <c r="H639" i="197"/>
  <c r="C639" i="197"/>
  <c r="D639" i="197"/>
  <c r="F623" i="197"/>
  <c r="D623" i="197" s="1"/>
  <c r="G623" i="197"/>
  <c r="H623" i="197"/>
  <c r="C623" i="197"/>
  <c r="T459" i="192"/>
  <c r="F607" i="197" l="1"/>
  <c r="D607" i="197" s="1"/>
  <c r="G607" i="197"/>
  <c r="H607" i="197"/>
  <c r="C607" i="197"/>
  <c r="F502" i="197"/>
  <c r="G502" i="197"/>
  <c r="H502" i="197"/>
  <c r="C502" i="197"/>
  <c r="D502" i="197"/>
  <c r="F470" i="197"/>
  <c r="D470" i="197" s="1"/>
  <c r="G470" i="197"/>
  <c r="H470" i="197"/>
  <c r="C470" i="197"/>
  <c r="F384" i="197"/>
  <c r="D384" i="197" s="1"/>
  <c r="F383" i="197"/>
  <c r="G384" i="197"/>
  <c r="H384" i="197"/>
  <c r="G383" i="197"/>
  <c r="H383" i="197"/>
  <c r="C384" i="197"/>
  <c r="C383" i="197"/>
  <c r="F382" i="197"/>
  <c r="D382" i="197" s="1"/>
  <c r="G382" i="197"/>
  <c r="H382" i="197"/>
  <c r="C382" i="197"/>
  <c r="D383" i="197" l="1"/>
  <c r="F698" i="197"/>
  <c r="D698" i="197" s="1"/>
  <c r="G698" i="197"/>
  <c r="H698" i="197"/>
  <c r="C698" i="197"/>
  <c r="F654" i="197"/>
  <c r="D654" i="197" s="1"/>
  <c r="G654" i="197"/>
  <c r="H654" i="197"/>
  <c r="F571" i="197"/>
  <c r="G571" i="197"/>
  <c r="H571" i="197"/>
  <c r="C571" i="197"/>
  <c r="F531" i="197"/>
  <c r="D531" i="197" s="1"/>
  <c r="G531" i="197"/>
  <c r="H531" i="197"/>
  <c r="C531" i="197"/>
  <c r="F405" i="197"/>
  <c r="D405" i="197" s="1"/>
  <c r="G405" i="197"/>
  <c r="H405" i="197"/>
  <c r="C405" i="197"/>
  <c r="D571" i="197" l="1"/>
  <c r="H641" i="197" l="1"/>
  <c r="F641" i="197"/>
  <c r="D641" i="197" s="1"/>
  <c r="G641" i="197"/>
  <c r="F130" i="197"/>
  <c r="D130" i="197" s="1"/>
  <c r="G130" i="197"/>
  <c r="H130" i="197"/>
  <c r="F22" i="197"/>
  <c r="G22" i="197"/>
  <c r="C174" i="197"/>
  <c r="F174" i="197"/>
  <c r="D174" i="197" s="1"/>
  <c r="G174" i="197"/>
  <c r="T6" i="192"/>
  <c r="D22" i="197" l="1"/>
  <c r="F381" i="197"/>
  <c r="G381" i="197"/>
  <c r="H381" i="197"/>
  <c r="F399" i="197"/>
  <c r="G399" i="197"/>
  <c r="C381" i="197"/>
  <c r="D381" i="197" l="1"/>
  <c r="C51" i="193" l="1"/>
  <c r="C52" i="193"/>
  <c r="C53" i="193"/>
  <c r="C54" i="193"/>
  <c r="C55" i="193"/>
  <c r="C56" i="193"/>
  <c r="C57" i="193"/>
  <c r="C58" i="193"/>
  <c r="C59" i="193"/>
  <c r="C60" i="193"/>
  <c r="C50" i="193" l="1"/>
  <c r="C42" i="193"/>
  <c r="C43" i="193"/>
  <c r="C44" i="193" l="1"/>
  <c r="C45" i="193"/>
  <c r="C46" i="193"/>
  <c r="C47" i="193"/>
  <c r="C48" i="193"/>
  <c r="C49" i="193"/>
  <c r="D501" i="199" l="1"/>
  <c r="D500" i="199"/>
  <c r="D504" i="199"/>
  <c r="D503" i="199"/>
  <c r="D502" i="199"/>
  <c r="H154" i="197" l="1"/>
  <c r="F154" i="197"/>
  <c r="D154" i="197" s="1"/>
  <c r="G154" i="197"/>
  <c r="B6" i="192" l="1"/>
  <c r="C6" i="192"/>
  <c r="T115" i="192"/>
  <c r="H176" i="197" l="1"/>
  <c r="H175" i="197"/>
  <c r="C176" i="197"/>
  <c r="F176" i="197"/>
  <c r="D176" i="197" s="1"/>
  <c r="G176" i="197"/>
  <c r="C175" i="197"/>
  <c r="F175" i="197"/>
  <c r="D175" i="197" s="1"/>
  <c r="G175" i="197"/>
  <c r="H165" i="197"/>
  <c r="C165" i="197"/>
  <c r="F165" i="197"/>
  <c r="D165" i="197" s="1"/>
  <c r="G165" i="197"/>
  <c r="C164" i="197"/>
  <c r="F164" i="197"/>
  <c r="D164" i="197" s="1"/>
  <c r="G164" i="197"/>
  <c r="H164" i="197"/>
  <c r="H152" i="197"/>
  <c r="C152" i="197"/>
  <c r="F152" i="197"/>
  <c r="D152" i="197" s="1"/>
  <c r="G152" i="197"/>
  <c r="C132" i="197"/>
  <c r="H132" i="197"/>
  <c r="F132" i="197"/>
  <c r="D132" i="197" s="1"/>
  <c r="G132" i="197"/>
  <c r="C131" i="197"/>
  <c r="F131" i="197"/>
  <c r="D131" i="197" s="1"/>
  <c r="G131" i="197"/>
  <c r="H131" i="197"/>
  <c r="C133" i="197"/>
  <c r="C134" i="197"/>
  <c r="C135" i="197"/>
  <c r="C136" i="197"/>
  <c r="C137" i="197"/>
  <c r="C138" i="197"/>
  <c r="C139" i="197"/>
  <c r="C140" i="197"/>
  <c r="C141" i="197"/>
  <c r="C142" i="197"/>
  <c r="C143" i="197"/>
  <c r="C144" i="197"/>
  <c r="C145" i="197"/>
  <c r="C146" i="197"/>
  <c r="C147" i="197"/>
  <c r="C148" i="197"/>
  <c r="C149" i="197"/>
  <c r="C150" i="197"/>
  <c r="C151" i="197"/>
  <c r="C155" i="197"/>
  <c r="C156" i="197"/>
  <c r="C157" i="197"/>
  <c r="C158" i="197"/>
  <c r="C159" i="197"/>
  <c r="C160" i="197"/>
  <c r="C161" i="197"/>
  <c r="C162" i="197"/>
  <c r="C163" i="197"/>
  <c r="C166" i="197"/>
  <c r="C167" i="197"/>
  <c r="C168" i="197"/>
  <c r="C169" i="197"/>
  <c r="C170" i="197"/>
  <c r="C171" i="197"/>
  <c r="C172" i="197"/>
  <c r="C173" i="197"/>
  <c r="C178" i="197"/>
  <c r="C179" i="197"/>
  <c r="C180" i="197"/>
  <c r="C181" i="197"/>
  <c r="C182" i="197"/>
  <c r="C183" i="197"/>
  <c r="C184" i="197"/>
  <c r="C185" i="197"/>
  <c r="C186" i="197"/>
  <c r="C187" i="197"/>
  <c r="C188" i="197"/>
  <c r="F133" i="197"/>
  <c r="D133" i="197" s="1"/>
  <c r="G133" i="197"/>
  <c r="H133" i="197"/>
  <c r="F134" i="197"/>
  <c r="D134" i="197" s="1"/>
  <c r="G134" i="197"/>
  <c r="H134" i="197"/>
  <c r="F135" i="197"/>
  <c r="D135" i="197" s="1"/>
  <c r="G135" i="197"/>
  <c r="H135" i="197"/>
  <c r="F136" i="197"/>
  <c r="D136" i="197" s="1"/>
  <c r="G136" i="197"/>
  <c r="H136" i="197"/>
  <c r="F137" i="197"/>
  <c r="D137" i="197" s="1"/>
  <c r="G137" i="197"/>
  <c r="H137" i="197"/>
  <c r="F138" i="197"/>
  <c r="D138" i="197" s="1"/>
  <c r="G138" i="197"/>
  <c r="H138" i="197"/>
  <c r="F139" i="197"/>
  <c r="G139" i="197"/>
  <c r="H139" i="197"/>
  <c r="F140" i="197"/>
  <c r="D140" i="197" s="1"/>
  <c r="G140" i="197"/>
  <c r="H140" i="197"/>
  <c r="F141" i="197"/>
  <c r="D141" i="197" s="1"/>
  <c r="G141" i="197"/>
  <c r="H141" i="197"/>
  <c r="F142" i="197"/>
  <c r="D142" i="197" s="1"/>
  <c r="G142" i="197"/>
  <c r="H142" i="197"/>
  <c r="F143" i="197"/>
  <c r="D143" i="197" s="1"/>
  <c r="G143" i="197"/>
  <c r="H143" i="197"/>
  <c r="F144" i="197"/>
  <c r="D144" i="197" s="1"/>
  <c r="G144" i="197"/>
  <c r="H144" i="197"/>
  <c r="F145" i="197"/>
  <c r="D145" i="197" s="1"/>
  <c r="G145" i="197"/>
  <c r="H145" i="197"/>
  <c r="F146" i="197"/>
  <c r="D146" i="197" s="1"/>
  <c r="G146" i="197"/>
  <c r="H146" i="197"/>
  <c r="F147" i="197"/>
  <c r="D147" i="197" s="1"/>
  <c r="G147" i="197"/>
  <c r="H147" i="197"/>
  <c r="F148" i="197"/>
  <c r="D148" i="197" s="1"/>
  <c r="G148" i="197"/>
  <c r="H148" i="197"/>
  <c r="F149" i="197"/>
  <c r="D149" i="197" s="1"/>
  <c r="G149" i="197"/>
  <c r="H149" i="197"/>
  <c r="F150" i="197"/>
  <c r="D150" i="197" s="1"/>
  <c r="G150" i="197"/>
  <c r="H150" i="197"/>
  <c r="F151" i="197"/>
  <c r="D151" i="197" s="1"/>
  <c r="G151" i="197"/>
  <c r="H151" i="197"/>
  <c r="F155" i="197"/>
  <c r="D155" i="197" s="1"/>
  <c r="G155" i="197"/>
  <c r="H155" i="197"/>
  <c r="F156" i="197"/>
  <c r="D156" i="197" s="1"/>
  <c r="G156" i="197"/>
  <c r="H156" i="197"/>
  <c r="F157" i="197"/>
  <c r="D157" i="197" s="1"/>
  <c r="G157" i="197"/>
  <c r="H157" i="197"/>
  <c r="F158" i="197"/>
  <c r="G158" i="197"/>
  <c r="H158" i="197"/>
  <c r="F159" i="197"/>
  <c r="D159" i="197" s="1"/>
  <c r="G159" i="197"/>
  <c r="H159" i="197"/>
  <c r="F160" i="197"/>
  <c r="G160" i="197"/>
  <c r="H160" i="197"/>
  <c r="F161" i="197"/>
  <c r="D161" i="197" s="1"/>
  <c r="G161" i="197"/>
  <c r="H161" i="197"/>
  <c r="F162" i="197"/>
  <c r="D162" i="197" s="1"/>
  <c r="G162" i="197"/>
  <c r="H162" i="197"/>
  <c r="F163" i="197"/>
  <c r="D163" i="197" s="1"/>
  <c r="G163" i="197"/>
  <c r="H163" i="197"/>
  <c r="F166" i="197"/>
  <c r="D166" i="197" s="1"/>
  <c r="G166" i="197"/>
  <c r="H166" i="197"/>
  <c r="F167" i="197"/>
  <c r="D167" i="197" s="1"/>
  <c r="G167" i="197"/>
  <c r="H167" i="197"/>
  <c r="F168" i="197"/>
  <c r="D168" i="197" s="1"/>
  <c r="G168" i="197"/>
  <c r="H168" i="197"/>
  <c r="F169" i="197"/>
  <c r="D169" i="197" s="1"/>
  <c r="G169" i="197"/>
  <c r="H169" i="197"/>
  <c r="G170" i="197"/>
  <c r="H170" i="197"/>
  <c r="F171" i="197"/>
  <c r="D171" i="197" s="1"/>
  <c r="G171" i="197"/>
  <c r="H171" i="197"/>
  <c r="F172" i="197"/>
  <c r="D172" i="197" s="1"/>
  <c r="G172" i="197"/>
  <c r="H172" i="197"/>
  <c r="F173" i="197"/>
  <c r="D173" i="197" s="1"/>
  <c r="G173" i="197"/>
  <c r="H173" i="197"/>
  <c r="F178" i="197"/>
  <c r="D178" i="197" s="1"/>
  <c r="G178" i="197"/>
  <c r="H178" i="197"/>
  <c r="F179" i="197"/>
  <c r="D179" i="197" s="1"/>
  <c r="G179" i="197"/>
  <c r="H179" i="197"/>
  <c r="F180" i="197"/>
  <c r="D180" i="197" s="1"/>
  <c r="G180" i="197"/>
  <c r="H180" i="197"/>
  <c r="F181" i="197"/>
  <c r="D181" i="197" s="1"/>
  <c r="G181" i="197"/>
  <c r="H181" i="197"/>
  <c r="F182" i="197"/>
  <c r="G182" i="197"/>
  <c r="H182" i="197"/>
  <c r="F183" i="197"/>
  <c r="D183" i="197" s="1"/>
  <c r="G183" i="197"/>
  <c r="H183" i="197"/>
  <c r="F184" i="197"/>
  <c r="D184" i="197" s="1"/>
  <c r="G184" i="197"/>
  <c r="H184" i="197"/>
  <c r="F185" i="197"/>
  <c r="G185" i="197"/>
  <c r="H185" i="197"/>
  <c r="F186" i="197"/>
  <c r="D186" i="197" s="1"/>
  <c r="G186" i="197"/>
  <c r="H186" i="197"/>
  <c r="F187" i="197"/>
  <c r="D187" i="197" s="1"/>
  <c r="G187" i="197"/>
  <c r="H187" i="197"/>
  <c r="F188" i="197"/>
  <c r="G188" i="197"/>
  <c r="H188" i="197"/>
  <c r="T142" i="192"/>
  <c r="T121" i="192"/>
  <c r="T118" i="192"/>
  <c r="T119" i="192"/>
  <c r="T122" i="192"/>
  <c r="T153" i="192"/>
  <c r="T116" i="192"/>
  <c r="T130" i="192"/>
  <c r="T152" i="192"/>
  <c r="T150" i="192"/>
  <c r="T141" i="192"/>
  <c r="T133" i="192"/>
  <c r="T131" i="192"/>
  <c r="T143" i="192"/>
  <c r="T132" i="192"/>
  <c r="T117" i="192"/>
  <c r="T120" i="192"/>
  <c r="T151" i="192"/>
  <c r="D139" i="197" l="1"/>
  <c r="D160" i="197"/>
  <c r="D182" i="197"/>
  <c r="D158" i="197"/>
  <c r="D185" i="197"/>
  <c r="D188" i="197"/>
  <c r="H155" i="192" l="1"/>
  <c r="H156" i="192"/>
  <c r="H157" i="192"/>
  <c r="H158" i="192"/>
  <c r="H154" i="192"/>
  <c r="H153" i="192"/>
  <c r="H152" i="192"/>
  <c r="H151" i="192"/>
  <c r="H150" i="192"/>
  <c r="H142" i="192" l="1"/>
  <c r="H143" i="192"/>
  <c r="H144" i="192"/>
  <c r="H145" i="192"/>
  <c r="H146" i="192"/>
  <c r="H147" i="192"/>
  <c r="H148" i="192"/>
  <c r="H141" i="192"/>
  <c r="H130" i="192"/>
  <c r="H131" i="192"/>
  <c r="H132" i="192"/>
  <c r="H133" i="192"/>
  <c r="H134" i="192"/>
  <c r="H135" i="192"/>
  <c r="H136" i="192"/>
  <c r="H137" i="192"/>
  <c r="H138" i="192"/>
  <c r="H139" i="192"/>
  <c r="B108" i="192"/>
  <c r="B109" i="192"/>
  <c r="B110" i="192"/>
  <c r="B111" i="192"/>
  <c r="B112" i="192"/>
  <c r="B113" i="192"/>
  <c r="H115" i="192" l="1"/>
  <c r="H116" i="192"/>
  <c r="H117" i="192"/>
  <c r="H118" i="192"/>
  <c r="H119" i="192"/>
  <c r="H120" i="192"/>
  <c r="H121" i="192"/>
  <c r="H122" i="192"/>
  <c r="H123" i="192"/>
  <c r="H124" i="192"/>
  <c r="H125" i="192"/>
  <c r="H126" i="192"/>
  <c r="H127" i="192"/>
  <c r="H128" i="192"/>
  <c r="H6" i="197"/>
  <c r="G6" i="197"/>
  <c r="F6" i="197"/>
  <c r="D6" i="197" s="1"/>
  <c r="C6" i="197"/>
  <c r="H279" i="197" l="1"/>
  <c r="H280" i="197"/>
  <c r="C279" i="197"/>
  <c r="C280" i="197"/>
  <c r="D280" i="197"/>
  <c r="D279" i="197"/>
  <c r="D216" i="192"/>
  <c r="D214" i="192"/>
  <c r="B216" i="192"/>
  <c r="B214" i="192"/>
  <c r="T216" i="192"/>
  <c r="T214" i="192"/>
  <c r="H591" i="197" l="1"/>
  <c r="C591" i="197"/>
  <c r="F591" i="197"/>
  <c r="D591" i="197" s="1"/>
  <c r="G591" i="197"/>
  <c r="T5" i="192"/>
  <c r="T3" i="192"/>
  <c r="F638" i="197" l="1"/>
  <c r="D638" i="197" s="1"/>
  <c r="G638" i="197"/>
  <c r="H638" i="197"/>
  <c r="C638" i="197"/>
  <c r="F622" i="197"/>
  <c r="D622" i="197" s="1"/>
  <c r="G622" i="197"/>
  <c r="H622" i="197"/>
  <c r="C622" i="197"/>
  <c r="H602" i="197"/>
  <c r="F606" i="197"/>
  <c r="D606" i="197" s="1"/>
  <c r="G606" i="197"/>
  <c r="H606" i="197"/>
  <c r="C606" i="197"/>
  <c r="F501" i="197"/>
  <c r="D501" i="197" s="1"/>
  <c r="G501" i="197"/>
  <c r="H501" i="197"/>
  <c r="C501" i="197"/>
  <c r="H378" i="197" l="1"/>
  <c r="F605" i="197" l="1"/>
  <c r="D605" i="197" s="1"/>
  <c r="G605" i="197"/>
  <c r="H605" i="197"/>
  <c r="C605" i="197"/>
  <c r="F118" i="197" l="1"/>
  <c r="G118" i="197"/>
  <c r="H118" i="197"/>
  <c r="C118" i="197"/>
  <c r="C34" i="197"/>
  <c r="F34" i="197"/>
  <c r="G34" i="197"/>
  <c r="H34" i="197"/>
  <c r="D118" i="197" l="1"/>
  <c r="D34" i="197"/>
  <c r="H33" i="197"/>
  <c r="C33" i="197"/>
  <c r="F33" i="197"/>
  <c r="G33" i="197"/>
  <c r="D33" i="197" l="1"/>
  <c r="H292" i="197"/>
  <c r="C292" i="197"/>
  <c r="F292" i="197"/>
  <c r="D292" i="197" s="1"/>
  <c r="G292" i="197"/>
  <c r="H251" i="197" l="1"/>
  <c r="H237" i="197"/>
  <c r="F32" i="197" l="1"/>
  <c r="G32" i="197"/>
  <c r="H32" i="197"/>
  <c r="C32" i="197"/>
  <c r="D32" i="197" l="1"/>
  <c r="H98" i="197" l="1"/>
  <c r="C98" i="197"/>
  <c r="F98" i="197"/>
  <c r="G98" i="197"/>
  <c r="D98" i="197" l="1"/>
  <c r="H661" i="197"/>
  <c r="H662" i="197"/>
  <c r="H663" i="197"/>
  <c r="C663" i="197"/>
  <c r="F663" i="197"/>
  <c r="D663" i="197" s="1"/>
  <c r="G663" i="197"/>
  <c r="C662" i="197"/>
  <c r="F662" i="197"/>
  <c r="D662" i="197" s="1"/>
  <c r="G662" i="197"/>
  <c r="H590" i="197"/>
  <c r="C590" i="197"/>
  <c r="F590" i="197"/>
  <c r="D590" i="197" s="1"/>
  <c r="G590" i="197"/>
  <c r="H568" i="197"/>
  <c r="H569" i="197"/>
  <c r="C569" i="197"/>
  <c r="F569" i="197"/>
  <c r="D569" i="197" s="1"/>
  <c r="G569" i="197"/>
  <c r="C568" i="197"/>
  <c r="F568" i="197"/>
  <c r="D568" i="197" s="1"/>
  <c r="G568" i="197"/>
  <c r="H528" i="197"/>
  <c r="H529" i="197"/>
  <c r="C529" i="197"/>
  <c r="F529" i="197"/>
  <c r="D529" i="197" s="1"/>
  <c r="G529" i="197"/>
  <c r="C528" i="197"/>
  <c r="F528" i="197"/>
  <c r="D528" i="197" s="1"/>
  <c r="G528" i="197"/>
  <c r="H82" i="197"/>
  <c r="C82" i="197"/>
  <c r="F82" i="197"/>
  <c r="G82" i="197"/>
  <c r="H96" i="197"/>
  <c r="H97" i="197"/>
  <c r="C97" i="197"/>
  <c r="F97" i="197"/>
  <c r="G97" i="197"/>
  <c r="C96" i="197"/>
  <c r="F96" i="197"/>
  <c r="G96" i="197"/>
  <c r="H486" i="197"/>
  <c r="H487" i="197"/>
  <c r="C487" i="197"/>
  <c r="F487" i="197"/>
  <c r="D487" i="197" s="1"/>
  <c r="G487" i="197"/>
  <c r="C486" i="197"/>
  <c r="F486" i="197"/>
  <c r="D486" i="197" s="1"/>
  <c r="G486" i="197"/>
  <c r="H440" i="197"/>
  <c r="H441" i="197"/>
  <c r="C441" i="197"/>
  <c r="F441" i="197"/>
  <c r="D441" i="197" s="1"/>
  <c r="G441" i="197"/>
  <c r="C440" i="197"/>
  <c r="F440" i="197"/>
  <c r="D440" i="197" s="1"/>
  <c r="G440" i="197"/>
  <c r="H421" i="197"/>
  <c r="H422" i="197"/>
  <c r="H423" i="197"/>
  <c r="C423" i="197"/>
  <c r="F423" i="197"/>
  <c r="D423" i="197" s="1"/>
  <c r="G423" i="197"/>
  <c r="C422" i="197"/>
  <c r="F422" i="197"/>
  <c r="D422" i="197" s="1"/>
  <c r="G422" i="197"/>
  <c r="H412" i="197"/>
  <c r="H413" i="197"/>
  <c r="H414" i="197"/>
  <c r="C414" i="197"/>
  <c r="F414" i="197"/>
  <c r="D414" i="197" s="1"/>
  <c r="G414" i="197"/>
  <c r="C413" i="197"/>
  <c r="F413" i="197"/>
  <c r="D413" i="197" s="1"/>
  <c r="G413" i="197"/>
  <c r="D82" i="197" l="1"/>
  <c r="H94" i="197"/>
  <c r="H95" i="197"/>
  <c r="C95" i="197"/>
  <c r="F95" i="197"/>
  <c r="D95" i="197" s="1"/>
  <c r="G95" i="197"/>
  <c r="C94" i="197"/>
  <c r="F94" i="197"/>
  <c r="D94" i="197" s="1"/>
  <c r="G94" i="197"/>
  <c r="H92" i="197" l="1"/>
  <c r="H93" i="197"/>
  <c r="C93" i="197"/>
  <c r="F93" i="197"/>
  <c r="D93" i="197" s="1"/>
  <c r="G93" i="197"/>
  <c r="C92" i="197"/>
  <c r="F92" i="197"/>
  <c r="D92" i="197" s="1"/>
  <c r="G92" i="197"/>
  <c r="H90" i="197"/>
  <c r="H91" i="197"/>
  <c r="C91" i="197"/>
  <c r="F91" i="197"/>
  <c r="D91" i="197" s="1"/>
  <c r="G91" i="197"/>
  <c r="C90" i="197"/>
  <c r="F90" i="197"/>
  <c r="D90" i="197" s="1"/>
  <c r="G90" i="197"/>
  <c r="H277" i="197" l="1"/>
  <c r="C277" i="197"/>
  <c r="F277" i="197"/>
  <c r="D277" i="197" s="1"/>
  <c r="G277" i="197"/>
  <c r="H653" i="197"/>
  <c r="H652" i="197"/>
  <c r="C652" i="197"/>
  <c r="F652" i="197"/>
  <c r="D652" i="197" s="1"/>
  <c r="G652" i="197"/>
  <c r="H527" i="197"/>
  <c r="C527" i="197"/>
  <c r="F527" i="197"/>
  <c r="D527" i="197" s="1"/>
  <c r="G527" i="197"/>
  <c r="H293" i="197" l="1"/>
  <c r="H319" i="197"/>
  <c r="H348" i="197"/>
  <c r="C348" i="197"/>
  <c r="F348" i="197"/>
  <c r="D348" i="197" s="1"/>
  <c r="G348" i="197"/>
  <c r="H250" i="197"/>
  <c r="C250" i="197"/>
  <c r="F250" i="197"/>
  <c r="D250" i="197" s="1"/>
  <c r="G250" i="197"/>
  <c r="H249" i="197" l="1"/>
  <c r="C249" i="197"/>
  <c r="F249" i="197"/>
  <c r="D249" i="197" s="1"/>
  <c r="G249" i="197"/>
  <c r="H589" i="197" l="1"/>
  <c r="C589" i="197"/>
  <c r="F589" i="197"/>
  <c r="D589" i="197" s="1"/>
  <c r="G589" i="197"/>
  <c r="C588" i="197"/>
  <c r="F588" i="197"/>
  <c r="D588" i="197" s="1"/>
  <c r="G588" i="197"/>
  <c r="H588" i="197"/>
  <c r="H567" i="197"/>
  <c r="C567" i="197"/>
  <c r="F567" i="197"/>
  <c r="D567" i="197" s="1"/>
  <c r="G567" i="197"/>
  <c r="C526" i="197"/>
  <c r="F526" i="197"/>
  <c r="D526" i="197" s="1"/>
  <c r="G526" i="197"/>
  <c r="H526" i="197"/>
  <c r="C485" i="197"/>
  <c r="F485" i="197"/>
  <c r="D485" i="197" s="1"/>
  <c r="G485" i="197"/>
  <c r="H483" i="197"/>
  <c r="H484" i="197"/>
  <c r="H485" i="197"/>
  <c r="H469" i="197"/>
  <c r="C469" i="197"/>
  <c r="F469" i="197"/>
  <c r="D469" i="197" s="1"/>
  <c r="G469" i="197"/>
  <c r="H439" i="197"/>
  <c r="C439" i="197"/>
  <c r="F439" i="197"/>
  <c r="D439" i="197" s="1"/>
  <c r="G439" i="197"/>
  <c r="H278" i="197"/>
  <c r="C278" i="197"/>
  <c r="F278" i="197"/>
  <c r="D278" i="197" s="1"/>
  <c r="G278" i="197"/>
  <c r="H262" i="197"/>
  <c r="H274" i="197"/>
  <c r="H129" i="197"/>
  <c r="C129" i="197"/>
  <c r="F129" i="197"/>
  <c r="D129" i="197" s="1"/>
  <c r="G129" i="197"/>
  <c r="H89" i="197"/>
  <c r="C89" i="197"/>
  <c r="F89" i="197"/>
  <c r="D89" i="197" s="1"/>
  <c r="G89" i="197"/>
  <c r="H88" i="197"/>
  <c r="C88" i="197"/>
  <c r="F88" i="197"/>
  <c r="D88" i="197" s="1"/>
  <c r="G88" i="197"/>
  <c r="H500" i="197" l="1"/>
  <c r="C500" i="197"/>
  <c r="F500" i="197"/>
  <c r="D500" i="197" s="1"/>
  <c r="G500" i="197"/>
  <c r="H498" i="197"/>
  <c r="H499" i="197"/>
  <c r="C499" i="197"/>
  <c r="F499" i="197"/>
  <c r="D499" i="197" s="1"/>
  <c r="G499" i="197"/>
  <c r="H453" i="197"/>
  <c r="C453" i="197"/>
  <c r="F453" i="197"/>
  <c r="G453" i="197"/>
  <c r="H452" i="197"/>
  <c r="C452" i="197"/>
  <c r="F452" i="197"/>
  <c r="D452" i="197" s="1"/>
  <c r="G452" i="197"/>
  <c r="H451" i="197"/>
  <c r="C451" i="197"/>
  <c r="F451" i="197"/>
  <c r="D451" i="197" s="1"/>
  <c r="G451" i="197"/>
  <c r="H450" i="197"/>
  <c r="H449" i="197"/>
  <c r="C450" i="197"/>
  <c r="F450" i="197"/>
  <c r="D450" i="197" s="1"/>
  <c r="G450" i="197"/>
  <c r="H347" i="197"/>
  <c r="C347" i="197"/>
  <c r="F347" i="197"/>
  <c r="D347" i="197" s="1"/>
  <c r="G347" i="197"/>
  <c r="H346" i="197"/>
  <c r="C346" i="197"/>
  <c r="F346" i="197"/>
  <c r="G346" i="197"/>
  <c r="H345" i="197"/>
  <c r="C345" i="197"/>
  <c r="F345" i="197"/>
  <c r="D345" i="197" s="1"/>
  <c r="G345" i="197"/>
  <c r="H344" i="197"/>
  <c r="C344" i="197"/>
  <c r="F344" i="197"/>
  <c r="D344" i="197" s="1"/>
  <c r="G344" i="197"/>
  <c r="H343" i="197"/>
  <c r="C343" i="197"/>
  <c r="F343" i="197"/>
  <c r="D343" i="197" s="1"/>
  <c r="G343" i="197"/>
  <c r="H342" i="197"/>
  <c r="C342" i="197"/>
  <c r="F342" i="197"/>
  <c r="D342" i="197" s="1"/>
  <c r="G342" i="197"/>
  <c r="H341" i="197"/>
  <c r="C341" i="197"/>
  <c r="F341" i="197"/>
  <c r="G341" i="197"/>
  <c r="H340" i="197"/>
  <c r="C340" i="197"/>
  <c r="F340" i="197"/>
  <c r="D340" i="197" s="1"/>
  <c r="G340" i="197"/>
  <c r="H339" i="197"/>
  <c r="C339" i="197"/>
  <c r="F339" i="197"/>
  <c r="D339" i="197" s="1"/>
  <c r="G339" i="197"/>
  <c r="H338" i="197"/>
  <c r="C338" i="197"/>
  <c r="F338" i="197"/>
  <c r="D338" i="197" s="1"/>
  <c r="G338" i="197"/>
  <c r="H337" i="197"/>
  <c r="C337" i="197"/>
  <c r="F337" i="197"/>
  <c r="D337" i="197" s="1"/>
  <c r="G337" i="197"/>
  <c r="H336" i="197"/>
  <c r="C336" i="197"/>
  <c r="F336" i="197"/>
  <c r="D336" i="197" s="1"/>
  <c r="G336" i="197"/>
  <c r="D220" i="197"/>
  <c r="H224" i="197"/>
  <c r="C224" i="197"/>
  <c r="F224" i="197"/>
  <c r="D224" i="197" s="1"/>
  <c r="G224" i="197"/>
  <c r="H223" i="197"/>
  <c r="F223" i="197"/>
  <c r="G223" i="197"/>
  <c r="C223" i="197"/>
  <c r="H222" i="197"/>
  <c r="C222" i="197"/>
  <c r="F222" i="197"/>
  <c r="G222" i="197"/>
  <c r="C333" i="197"/>
  <c r="C334" i="197"/>
  <c r="C335" i="197"/>
  <c r="C220" i="197"/>
  <c r="C85" i="197"/>
  <c r="C86" i="197"/>
  <c r="C87" i="197"/>
  <c r="C19" i="197"/>
  <c r="C20" i="197"/>
  <c r="C21" i="197"/>
  <c r="H87" i="197"/>
  <c r="F87" i="197"/>
  <c r="G87" i="197"/>
  <c r="H86" i="197"/>
  <c r="F86" i="197"/>
  <c r="D86" i="197" s="1"/>
  <c r="G86" i="197"/>
  <c r="H85" i="197"/>
  <c r="F85" i="197"/>
  <c r="D85" i="197" s="1"/>
  <c r="G85" i="197"/>
  <c r="H21" i="197"/>
  <c r="F21" i="197"/>
  <c r="D21" i="197" s="1"/>
  <c r="G21" i="197"/>
  <c r="H20" i="197"/>
  <c r="F20" i="197"/>
  <c r="G20" i="197"/>
  <c r="H19" i="197"/>
  <c r="F19" i="197"/>
  <c r="D19" i="197" s="1"/>
  <c r="G19" i="197"/>
  <c r="H335" i="197"/>
  <c r="F333" i="197"/>
  <c r="D333" i="197" s="1"/>
  <c r="F334" i="197"/>
  <c r="F335" i="197"/>
  <c r="D335" i="197" s="1"/>
  <c r="G335" i="197"/>
  <c r="H334" i="197"/>
  <c r="G334" i="197"/>
  <c r="H333" i="197"/>
  <c r="G333" i="197"/>
  <c r="G220" i="197"/>
  <c r="H220" i="197"/>
  <c r="D223" i="197" l="1"/>
  <c r="D87" i="197"/>
  <c r="D20" i="197"/>
  <c r="D341" i="197"/>
  <c r="D334" i="197"/>
  <c r="D222" i="197"/>
  <c r="D346" i="197"/>
  <c r="D453" i="197"/>
  <c r="H86" i="192"/>
  <c r="H87" i="192"/>
  <c r="H586" i="197" l="1"/>
  <c r="H587" i="197"/>
  <c r="C587" i="197"/>
  <c r="F587" i="197"/>
  <c r="D587" i="197" s="1"/>
  <c r="G587" i="197"/>
  <c r="C586" i="197"/>
  <c r="F586" i="197"/>
  <c r="D586" i="197" s="1"/>
  <c r="G586" i="197"/>
  <c r="F484" i="197" l="1"/>
  <c r="D484" i="197" s="1"/>
  <c r="G484" i="197"/>
  <c r="F483" i="197"/>
  <c r="D483" i="197" s="1"/>
  <c r="G483" i="197"/>
  <c r="C483" i="197"/>
  <c r="C484" i="197"/>
  <c r="C219" i="197"/>
  <c r="F219" i="197"/>
  <c r="D219" i="197" s="1"/>
  <c r="G219" i="197"/>
  <c r="H219" i="197"/>
  <c r="F128" i="197"/>
  <c r="D128" i="197" s="1"/>
  <c r="G128" i="197"/>
  <c r="C128" i="197"/>
  <c r="H128" i="197"/>
  <c r="H45" i="192" l="1"/>
  <c r="H44" i="192"/>
  <c r="H697" i="197" l="1"/>
  <c r="G697" i="197"/>
  <c r="F697" i="197"/>
  <c r="C697" i="197"/>
  <c r="T423" i="192"/>
  <c r="H604" i="197" l="1"/>
  <c r="G604" i="197"/>
  <c r="F604" i="197"/>
  <c r="D604" i="197" s="1"/>
  <c r="H603" i="197"/>
  <c r="G603" i="197"/>
  <c r="F603" i="197"/>
  <c r="D603" i="197" s="1"/>
  <c r="H637" i="197"/>
  <c r="G637" i="197"/>
  <c r="F637" i="197"/>
  <c r="H636" i="197"/>
  <c r="G636" i="197"/>
  <c r="F636" i="197"/>
  <c r="H621" i="197" l="1"/>
  <c r="G621" i="197"/>
  <c r="F621" i="197"/>
  <c r="H620" i="197"/>
  <c r="G620" i="197"/>
  <c r="F620" i="197"/>
  <c r="F635" i="197" l="1"/>
  <c r="G635" i="197"/>
  <c r="H635" i="197"/>
  <c r="H619" i="197"/>
  <c r="F619" i="197"/>
  <c r="G619" i="197"/>
  <c r="H11" i="192" l="1"/>
  <c r="C653" i="197" l="1"/>
  <c r="F653" i="197"/>
  <c r="D653" i="197" s="1"/>
  <c r="G653" i="197"/>
  <c r="F696" i="197" l="1"/>
  <c r="G696" i="197"/>
  <c r="H696" i="197"/>
  <c r="D696" i="197" l="1"/>
  <c r="C695" i="197"/>
  <c r="F695" i="197"/>
  <c r="G695" i="197"/>
  <c r="D695" i="197" l="1"/>
  <c r="C651" i="197"/>
  <c r="F651" i="197"/>
  <c r="D651" i="197" s="1"/>
  <c r="G651" i="197"/>
  <c r="C694" i="197"/>
  <c r="F694" i="197"/>
  <c r="D694" i="197" s="1"/>
  <c r="G694" i="197"/>
  <c r="C682" i="197"/>
  <c r="F682" i="197"/>
  <c r="D682" i="197" s="1"/>
  <c r="G682" i="197"/>
  <c r="C449" i="197" l="1"/>
  <c r="F449" i="197"/>
  <c r="D449" i="197" s="1"/>
  <c r="G449" i="197"/>
  <c r="H332" i="197" l="1"/>
  <c r="C332" i="197"/>
  <c r="F332" i="197"/>
  <c r="G332" i="197"/>
  <c r="C403" i="197"/>
  <c r="F403" i="197"/>
  <c r="G403" i="197"/>
  <c r="C380" i="197"/>
  <c r="F380" i="197"/>
  <c r="G380" i="197"/>
  <c r="D380" i="197" l="1"/>
  <c r="D403" i="197"/>
  <c r="D332" i="197"/>
  <c r="C18" i="197" l="1"/>
  <c r="F18" i="197"/>
  <c r="G18" i="197"/>
  <c r="C634" i="197" l="1"/>
  <c r="F634" i="197"/>
  <c r="G634" i="197"/>
  <c r="C618" i="197"/>
  <c r="F618" i="197"/>
  <c r="G618" i="197"/>
  <c r="C602" i="197"/>
  <c r="F602" i="197"/>
  <c r="G602" i="197"/>
  <c r="C498" i="197"/>
  <c r="F498" i="197"/>
  <c r="G498" i="197"/>
  <c r="C379" i="197"/>
  <c r="F379" i="197"/>
  <c r="G379" i="197"/>
  <c r="C378" i="197"/>
  <c r="F378" i="197"/>
  <c r="G378" i="197"/>
  <c r="C377" i="197"/>
  <c r="F377" i="197"/>
  <c r="G377" i="197"/>
  <c r="C83" i="197" l="1"/>
  <c r="H83" i="197"/>
  <c r="F83" i="197"/>
  <c r="G83" i="197"/>
  <c r="D83" i="197" l="1"/>
  <c r="F81" i="197"/>
  <c r="G81" i="197"/>
  <c r="H81" i="197"/>
  <c r="H430" i="197" l="1"/>
  <c r="F275" i="197" l="1"/>
  <c r="G275" i="197"/>
  <c r="H275" i="197"/>
  <c r="F276" i="197"/>
  <c r="D276" i="197" s="1"/>
  <c r="G276" i="197"/>
  <c r="H276" i="197"/>
  <c r="C276" i="197"/>
  <c r="C275" i="197"/>
  <c r="D275" i="197" l="1"/>
  <c r="F681" i="197" l="1"/>
  <c r="D681" i="197" s="1"/>
  <c r="G681" i="197"/>
  <c r="H681" i="197"/>
  <c r="C681" i="197"/>
  <c r="F672" i="197"/>
  <c r="G672" i="197"/>
  <c r="H672" i="197"/>
  <c r="D672" i="197" l="1"/>
  <c r="C672" i="197"/>
  <c r="F511" i="197"/>
  <c r="D511" i="197" s="1"/>
  <c r="G511" i="197"/>
  <c r="H511" i="197"/>
  <c r="C511" i="197"/>
  <c r="F496" i="197"/>
  <c r="D496" i="197" s="1"/>
  <c r="G496" i="197"/>
  <c r="H496" i="197"/>
  <c r="C496" i="197"/>
  <c r="H349" i="197"/>
  <c r="G349" i="197"/>
  <c r="F349" i="197"/>
  <c r="C349" i="197"/>
  <c r="F329" i="197"/>
  <c r="D329" i="197" s="1"/>
  <c r="G329" i="197"/>
  <c r="H329" i="197"/>
  <c r="C329" i="197"/>
  <c r="F259" i="197"/>
  <c r="D259" i="197" s="1"/>
  <c r="G259" i="197"/>
  <c r="H259" i="197"/>
  <c r="C259" i="197"/>
  <c r="H127" i="197"/>
  <c r="G127" i="197"/>
  <c r="F127" i="197"/>
  <c r="D127" i="197" s="1"/>
  <c r="C127" i="197"/>
  <c r="D349" i="197" l="1"/>
  <c r="C661" i="197" l="1"/>
  <c r="F661" i="197"/>
  <c r="D661" i="197" s="1"/>
  <c r="G661" i="197"/>
  <c r="F592" i="197"/>
  <c r="D592" i="197" s="1"/>
  <c r="G592" i="197"/>
  <c r="H592" i="197"/>
  <c r="C592" i="197"/>
  <c r="H497" i="197"/>
  <c r="G497" i="197"/>
  <c r="F497" i="197"/>
  <c r="D497" i="197" s="1"/>
  <c r="C497" i="197"/>
  <c r="F448" i="197"/>
  <c r="D448" i="197" s="1"/>
  <c r="G448" i="197"/>
  <c r="H448" i="197"/>
  <c r="F443" i="197"/>
  <c r="G443" i="197"/>
  <c r="H443" i="197"/>
  <c r="C448" i="197"/>
  <c r="F437" i="197"/>
  <c r="D437" i="197" s="1"/>
  <c r="G437" i="197"/>
  <c r="H437" i="197"/>
  <c r="F438" i="197"/>
  <c r="D438" i="197" s="1"/>
  <c r="G438" i="197"/>
  <c r="H438" i="197"/>
  <c r="F433" i="197"/>
  <c r="F431" i="197"/>
  <c r="F429" i="197"/>
  <c r="F434" i="197"/>
  <c r="F435" i="197"/>
  <c r="F432" i="197"/>
  <c r="F436" i="197"/>
  <c r="C438" i="197"/>
  <c r="C437" i="197"/>
  <c r="C430" i="197"/>
  <c r="F430" i="197"/>
  <c r="D430" i="197" s="1"/>
  <c r="G430" i="197"/>
  <c r="F421" i="197"/>
  <c r="D421" i="197" s="1"/>
  <c r="G421" i="197"/>
  <c r="C421" i="197"/>
  <c r="F412" i="197"/>
  <c r="D412" i="197" s="1"/>
  <c r="G412" i="197"/>
  <c r="C412" i="197"/>
  <c r="C399" i="197"/>
  <c r="D399" i="197"/>
  <c r="F319" i="197"/>
  <c r="D319" i="197" s="1"/>
  <c r="G319" i="197"/>
  <c r="F293" i="197"/>
  <c r="D293" i="197" s="1"/>
  <c r="G293" i="197"/>
  <c r="C319" i="197"/>
  <c r="C293" i="197"/>
  <c r="F262" i="197" l="1"/>
  <c r="D262" i="197" s="1"/>
  <c r="G262" i="197"/>
  <c r="C262" i="197"/>
  <c r="F274" i="197"/>
  <c r="D274" i="197" s="1"/>
  <c r="G274" i="197"/>
  <c r="C274" i="197"/>
  <c r="F251" i="197"/>
  <c r="D251" i="197" s="1"/>
  <c r="G251" i="197"/>
  <c r="C251" i="197"/>
  <c r="C237" i="197"/>
  <c r="F237" i="197"/>
  <c r="D237" i="197" s="1"/>
  <c r="G237" i="197"/>
  <c r="H354" i="192" l="1"/>
  <c r="H290" i="192"/>
  <c r="H179" i="192"/>
  <c r="H4" i="192" l="1"/>
  <c r="H5" i="192"/>
  <c r="H7" i="192"/>
  <c r="H8" i="192"/>
  <c r="H9" i="192"/>
  <c r="H10" i="192"/>
  <c r="H12" i="192"/>
  <c r="H13" i="192"/>
  <c r="H14" i="192"/>
  <c r="H15" i="192"/>
  <c r="H16" i="192"/>
  <c r="H17" i="192"/>
  <c r="H18" i="192"/>
  <c r="H19" i="192"/>
  <c r="H20" i="192"/>
  <c r="H21" i="192"/>
  <c r="H22" i="192"/>
  <c r="H23" i="192"/>
  <c r="H24" i="192"/>
  <c r="H25" i="192"/>
  <c r="H26" i="192"/>
  <c r="H27" i="192"/>
  <c r="H28" i="192"/>
  <c r="H29" i="192"/>
  <c r="H30" i="192"/>
  <c r="H31" i="192"/>
  <c r="H32" i="192"/>
  <c r="H33" i="192"/>
  <c r="H34" i="192"/>
  <c r="H35" i="192"/>
  <c r="H36" i="192"/>
  <c r="H37" i="192"/>
  <c r="H38" i="192"/>
  <c r="H39" i="192"/>
  <c r="H40" i="192"/>
  <c r="H41" i="192"/>
  <c r="H42" i="192"/>
  <c r="H43" i="192"/>
  <c r="H46" i="192"/>
  <c r="H48" i="192"/>
  <c r="H49" i="192"/>
  <c r="H50" i="192"/>
  <c r="H51" i="192"/>
  <c r="H52" i="192"/>
  <c r="H53" i="192"/>
  <c r="H54" i="192"/>
  <c r="H55" i="192"/>
  <c r="H56" i="192"/>
  <c r="H57" i="192"/>
  <c r="H58" i="192"/>
  <c r="H59" i="192"/>
  <c r="H60" i="192"/>
  <c r="H61" i="192"/>
  <c r="H62" i="192"/>
  <c r="H63" i="192"/>
  <c r="H64" i="192"/>
  <c r="H65" i="192"/>
  <c r="H66" i="192"/>
  <c r="H67" i="192"/>
  <c r="H68" i="192"/>
  <c r="H69" i="192"/>
  <c r="H70" i="192"/>
  <c r="H71" i="192"/>
  <c r="H72" i="192"/>
  <c r="H73" i="192"/>
  <c r="H74" i="192"/>
  <c r="H75" i="192"/>
  <c r="H76" i="192"/>
  <c r="H77" i="192"/>
  <c r="H78" i="192"/>
  <c r="H79" i="192"/>
  <c r="H80" i="192"/>
  <c r="H81" i="192"/>
  <c r="H82" i="192"/>
  <c r="H83" i="192"/>
  <c r="H84" i="192"/>
  <c r="H85" i="192"/>
  <c r="H88" i="192"/>
  <c r="H89" i="192"/>
  <c r="H90" i="192"/>
  <c r="H92" i="192"/>
  <c r="H93" i="192"/>
  <c r="H94" i="192"/>
  <c r="H95" i="192"/>
  <c r="H96" i="192"/>
  <c r="H97" i="192"/>
  <c r="H98" i="192"/>
  <c r="H99" i="192"/>
  <c r="H100" i="192"/>
  <c r="H101" i="192"/>
  <c r="H102" i="192"/>
  <c r="H103" i="192"/>
  <c r="H105" i="192"/>
  <c r="H106" i="192"/>
  <c r="H107" i="192"/>
  <c r="H108" i="192"/>
  <c r="H109" i="192"/>
  <c r="H110" i="192"/>
  <c r="H111" i="192"/>
  <c r="H112" i="192"/>
  <c r="H113" i="192"/>
  <c r="H161" i="192"/>
  <c r="H160" i="192"/>
  <c r="H171" i="192"/>
  <c r="H162" i="192"/>
  <c r="H163" i="192"/>
  <c r="H164" i="192"/>
  <c r="H165" i="192"/>
  <c r="H166" i="192"/>
  <c r="H167" i="192"/>
  <c r="H168" i="192"/>
  <c r="H169" i="192"/>
  <c r="H170" i="192"/>
  <c r="H172" i="192"/>
  <c r="H173" i="192"/>
  <c r="H174" i="192"/>
  <c r="H175" i="192"/>
  <c r="H176" i="192"/>
  <c r="H177" i="192"/>
  <c r="H178" i="192"/>
  <c r="H180" i="192"/>
  <c r="H182" i="192"/>
  <c r="H183" i="192"/>
  <c r="H184" i="192"/>
  <c r="H185" i="192"/>
  <c r="H186" i="192"/>
  <c r="H187" i="192"/>
  <c r="H188" i="192"/>
  <c r="H189" i="192"/>
  <c r="H190" i="192"/>
  <c r="H191" i="192"/>
  <c r="H192" i="192"/>
  <c r="H193" i="192"/>
  <c r="H194" i="192"/>
  <c r="H195" i="192"/>
  <c r="H196" i="192"/>
  <c r="H197" i="192"/>
  <c r="H199" i="192"/>
  <c r="H200" i="192"/>
  <c r="H201" i="192"/>
  <c r="H202" i="192"/>
  <c r="H203" i="192"/>
  <c r="H204" i="192"/>
  <c r="H205" i="192"/>
  <c r="H206" i="192"/>
  <c r="H208" i="192"/>
  <c r="H209" i="192"/>
  <c r="H210" i="192"/>
  <c r="H211" i="192"/>
  <c r="H212" i="192"/>
  <c r="H213" i="192"/>
  <c r="H215" i="192"/>
  <c r="H217" i="192"/>
  <c r="H218" i="192"/>
  <c r="H219" i="192"/>
  <c r="H220" i="192"/>
  <c r="H221" i="192"/>
  <c r="H222" i="192"/>
  <c r="H223" i="192"/>
  <c r="H224" i="192"/>
  <c r="H225" i="192"/>
  <c r="H226" i="192"/>
  <c r="H228" i="192"/>
  <c r="H229" i="192"/>
  <c r="H230" i="192"/>
  <c r="H231" i="192"/>
  <c r="H232" i="192"/>
  <c r="H233" i="192"/>
  <c r="H234" i="192"/>
  <c r="H235" i="192"/>
  <c r="H236" i="192"/>
  <c r="H237" i="192"/>
  <c r="H240" i="192"/>
  <c r="H244" i="192"/>
  <c r="H239" i="192"/>
  <c r="H241" i="192"/>
  <c r="H242" i="192"/>
  <c r="H243" i="192"/>
  <c r="H245" i="192"/>
  <c r="H246" i="192"/>
  <c r="H247" i="192"/>
  <c r="H248" i="192"/>
  <c r="H249" i="192"/>
  <c r="H250" i="192"/>
  <c r="H251" i="192"/>
  <c r="H252" i="192"/>
  <c r="H253" i="192"/>
  <c r="H254" i="192"/>
  <c r="H255" i="192"/>
  <c r="H256" i="192"/>
  <c r="H257" i="192"/>
  <c r="H259" i="192"/>
  <c r="H258" i="192"/>
  <c r="H260" i="192"/>
  <c r="H261" i="192"/>
  <c r="H262" i="192"/>
  <c r="H263" i="192"/>
  <c r="H264" i="192"/>
  <c r="H265" i="192"/>
  <c r="H267" i="192"/>
  <c r="H268" i="192"/>
  <c r="H269" i="192"/>
  <c r="H270" i="192"/>
  <c r="H273" i="192"/>
  <c r="H272" i="192"/>
  <c r="H274" i="192"/>
  <c r="H275" i="192"/>
  <c r="H276" i="192"/>
  <c r="H277" i="192"/>
  <c r="H280" i="192"/>
  <c r="H283" i="192"/>
  <c r="H284" i="192"/>
  <c r="H282" i="192"/>
  <c r="H278" i="192"/>
  <c r="H281" i="192"/>
  <c r="H279" i="192"/>
  <c r="H285" i="192"/>
  <c r="H286" i="192"/>
  <c r="H287" i="192"/>
  <c r="H288" i="192"/>
  <c r="H289" i="192"/>
  <c r="H291" i="192"/>
  <c r="H295" i="192"/>
  <c r="H302" i="192"/>
  <c r="H299" i="192"/>
  <c r="H300" i="192"/>
  <c r="H293" i="192"/>
  <c r="H294" i="192"/>
  <c r="H296" i="192"/>
  <c r="H297" i="192"/>
  <c r="H298" i="192"/>
  <c r="H301" i="192"/>
  <c r="H303" i="192"/>
  <c r="H304" i="192"/>
  <c r="H305" i="192"/>
  <c r="H307" i="192"/>
  <c r="H308" i="192"/>
  <c r="H309" i="192"/>
  <c r="H310" i="192"/>
  <c r="H311" i="192"/>
  <c r="H312" i="192"/>
  <c r="H313" i="192"/>
  <c r="H315" i="192"/>
  <c r="H316" i="192"/>
  <c r="H317" i="192"/>
  <c r="H318" i="192"/>
  <c r="H319" i="192"/>
  <c r="H320" i="192"/>
  <c r="H321" i="192"/>
  <c r="H323" i="192"/>
  <c r="H324" i="192"/>
  <c r="H325" i="192"/>
  <c r="H326" i="192"/>
  <c r="H327" i="192"/>
  <c r="H328" i="192"/>
  <c r="H329" i="192"/>
  <c r="H330" i="192"/>
  <c r="H331" i="192"/>
  <c r="H332" i="192"/>
  <c r="H333" i="192"/>
  <c r="H334" i="192"/>
  <c r="H336" i="192"/>
  <c r="H337" i="192"/>
  <c r="H338" i="192"/>
  <c r="H339" i="192"/>
  <c r="H340" i="192"/>
  <c r="H341" i="192"/>
  <c r="H342" i="192"/>
  <c r="H343" i="192"/>
  <c r="H345" i="192"/>
  <c r="H346" i="192"/>
  <c r="H347" i="192"/>
  <c r="H348" i="192"/>
  <c r="H349" i="192"/>
  <c r="H350" i="192"/>
  <c r="H351" i="192"/>
  <c r="H352" i="192"/>
  <c r="H353" i="192"/>
  <c r="H355" i="192"/>
  <c r="H356" i="192"/>
  <c r="H358" i="192"/>
  <c r="H359" i="192"/>
  <c r="H361" i="192"/>
  <c r="H360" i="192"/>
  <c r="H362" i="192"/>
  <c r="H363" i="192"/>
  <c r="H364" i="192"/>
  <c r="H365" i="192"/>
  <c r="H366" i="192"/>
  <c r="H367" i="192"/>
  <c r="H368" i="192"/>
  <c r="H370" i="192"/>
  <c r="H371" i="192"/>
  <c r="H372" i="192"/>
  <c r="H373" i="192"/>
  <c r="H374" i="192"/>
  <c r="H375" i="192"/>
  <c r="H376" i="192"/>
  <c r="H377" i="192"/>
  <c r="H378" i="192"/>
  <c r="H380" i="192"/>
  <c r="H381" i="192"/>
  <c r="H382" i="192"/>
  <c r="H383" i="192"/>
  <c r="H384" i="192"/>
  <c r="H385" i="192"/>
  <c r="H386" i="192"/>
  <c r="H387" i="192"/>
  <c r="H389" i="192"/>
  <c r="H391" i="192"/>
  <c r="H390" i="192"/>
  <c r="H392" i="192"/>
  <c r="H393" i="192"/>
  <c r="H394" i="192"/>
  <c r="H395" i="192"/>
  <c r="H396" i="192"/>
  <c r="H397" i="192"/>
  <c r="H398" i="192"/>
  <c r="H399" i="192"/>
  <c r="H400" i="192"/>
  <c r="H402" i="192"/>
  <c r="H403" i="192"/>
  <c r="H404" i="192"/>
  <c r="H405" i="192"/>
  <c r="H406" i="192"/>
  <c r="H407" i="192"/>
  <c r="H408" i="192"/>
  <c r="H409" i="192"/>
  <c r="H410" i="192"/>
  <c r="H411" i="192"/>
  <c r="H412" i="192"/>
  <c r="H413" i="192"/>
  <c r="H414" i="192"/>
  <c r="H415" i="192"/>
  <c r="H416" i="192"/>
  <c r="H417" i="192"/>
  <c r="H418" i="192"/>
  <c r="H419" i="192"/>
  <c r="H420" i="192"/>
  <c r="H422" i="192"/>
  <c r="H423" i="192"/>
  <c r="H424" i="192"/>
  <c r="H425" i="192"/>
  <c r="H426" i="192"/>
  <c r="H427" i="192"/>
  <c r="H428" i="192"/>
  <c r="H429" i="192"/>
  <c r="H430" i="192"/>
  <c r="H431" i="192"/>
  <c r="H432" i="192"/>
  <c r="H433" i="192"/>
  <c r="H435" i="192"/>
  <c r="H436" i="192"/>
  <c r="H437" i="192"/>
  <c r="H438" i="192"/>
  <c r="H439" i="192"/>
  <c r="H440" i="192"/>
  <c r="H441" i="192"/>
  <c r="H442" i="192"/>
  <c r="H443" i="192"/>
  <c r="H444" i="192"/>
  <c r="H446" i="192"/>
  <c r="H447" i="192"/>
  <c r="H448" i="192"/>
  <c r="H449" i="192"/>
  <c r="H450" i="192"/>
  <c r="H451" i="192"/>
  <c r="H452" i="192"/>
  <c r="H453" i="192"/>
  <c r="H454" i="192"/>
  <c r="H455" i="192"/>
  <c r="H457" i="192"/>
  <c r="H458" i="192"/>
  <c r="H459" i="192"/>
  <c r="H460" i="192"/>
  <c r="H461" i="192"/>
  <c r="H462" i="192"/>
  <c r="H463" i="192"/>
  <c r="H464" i="192"/>
  <c r="H465" i="192"/>
  <c r="H466" i="192"/>
  <c r="H468" i="192"/>
  <c r="H469" i="192"/>
  <c r="H470" i="192"/>
  <c r="H472" i="192"/>
  <c r="H473" i="192"/>
  <c r="H474" i="192"/>
  <c r="H475" i="192"/>
  <c r="H476" i="192"/>
  <c r="H477" i="192"/>
  <c r="H478" i="192"/>
  <c r="H471" i="192"/>
  <c r="H480" i="192"/>
  <c r="H481" i="192"/>
  <c r="H482" i="192"/>
  <c r="H483" i="192"/>
  <c r="H484" i="192"/>
  <c r="H485" i="192"/>
  <c r="H486" i="192"/>
  <c r="H487" i="192"/>
  <c r="H488" i="192"/>
  <c r="H490" i="192"/>
  <c r="H491" i="192"/>
  <c r="H492" i="192"/>
  <c r="H493" i="192"/>
  <c r="H494" i="192"/>
  <c r="H495" i="192"/>
  <c r="H496" i="192"/>
  <c r="H497" i="192"/>
  <c r="H498" i="192"/>
  <c r="H499" i="192"/>
  <c r="H500" i="192"/>
  <c r="H501" i="192"/>
  <c r="H503" i="192"/>
  <c r="H504" i="192"/>
  <c r="H505" i="192"/>
  <c r="H506" i="192"/>
  <c r="H507" i="192"/>
  <c r="H508" i="192"/>
  <c r="H509" i="192"/>
  <c r="H510" i="192"/>
  <c r="H511" i="192"/>
  <c r="H512" i="192"/>
  <c r="H518" i="192"/>
  <c r="H517" i="192"/>
  <c r="H515" i="192"/>
  <c r="H516" i="192"/>
  <c r="H514" i="192"/>
  <c r="H519" i="192"/>
  <c r="H520" i="192"/>
  <c r="H521" i="192"/>
  <c r="H523" i="192"/>
  <c r="H524" i="192"/>
  <c r="H525" i="192"/>
  <c r="H526" i="192"/>
  <c r="H527" i="192"/>
  <c r="H528" i="192"/>
  <c r="H529" i="192"/>
  <c r="H530" i="192"/>
  <c r="H531" i="192"/>
  <c r="B490" i="192"/>
  <c r="C490" i="192"/>
  <c r="C3" i="192"/>
  <c r="C4" i="192"/>
  <c r="C5" i="192"/>
  <c r="C7" i="192"/>
  <c r="C8" i="192"/>
  <c r="C9" i="192"/>
  <c r="C48" i="192"/>
  <c r="C49" i="192"/>
  <c r="C50" i="192"/>
  <c r="C51" i="192"/>
  <c r="C52" i="192"/>
  <c r="C53" i="192"/>
  <c r="C54" i="192"/>
  <c r="C55" i="192"/>
  <c r="C56" i="192"/>
  <c r="C57" i="192"/>
  <c r="C58" i="192"/>
  <c r="C59" i="192"/>
  <c r="C60" i="192"/>
  <c r="C61" i="192"/>
  <c r="C62" i="192"/>
  <c r="C63" i="192"/>
  <c r="C64" i="192"/>
  <c r="C65" i="192"/>
  <c r="C66" i="192"/>
  <c r="C67" i="192"/>
  <c r="C68" i="192"/>
  <c r="C69" i="192"/>
  <c r="C70" i="192"/>
  <c r="C71" i="192"/>
  <c r="C72" i="192"/>
  <c r="C92" i="192"/>
  <c r="C93" i="192"/>
  <c r="C94" i="192"/>
  <c r="C95" i="192"/>
  <c r="C96" i="192"/>
  <c r="C105" i="192"/>
  <c r="C106" i="192"/>
  <c r="C107" i="192"/>
  <c r="C161" i="192"/>
  <c r="C160" i="192"/>
  <c r="C171" i="192"/>
  <c r="C162" i="192"/>
  <c r="C163" i="192"/>
  <c r="C164" i="192"/>
  <c r="C165" i="192"/>
  <c r="C166" i="192"/>
  <c r="C167" i="192"/>
  <c r="C168" i="192"/>
  <c r="C169" i="192"/>
  <c r="C170" i="192"/>
  <c r="C172" i="192"/>
  <c r="C182" i="192"/>
  <c r="C183" i="192"/>
  <c r="C184" i="192"/>
  <c r="C185" i="192"/>
  <c r="C186" i="192"/>
  <c r="C187" i="192"/>
  <c r="C188" i="192"/>
  <c r="C199" i="192"/>
  <c r="C200" i="192"/>
  <c r="C208" i="192"/>
  <c r="C209" i="192"/>
  <c r="C210" i="192"/>
  <c r="C211" i="192"/>
  <c r="C212" i="192"/>
  <c r="C213" i="192"/>
  <c r="C215" i="192"/>
  <c r="C217" i="192"/>
  <c r="C228" i="192"/>
  <c r="C229" i="192"/>
  <c r="C230" i="192"/>
  <c r="C231" i="192"/>
  <c r="C240" i="192"/>
  <c r="C244" i="192"/>
  <c r="C239" i="192"/>
  <c r="C241" i="192"/>
  <c r="C242" i="192"/>
  <c r="C243" i="192"/>
  <c r="C245" i="192"/>
  <c r="C246" i="192"/>
  <c r="C247" i="192"/>
  <c r="C248" i="192"/>
  <c r="C249" i="192"/>
  <c r="C250" i="192"/>
  <c r="C251" i="192"/>
  <c r="C252" i="192"/>
  <c r="C253" i="192"/>
  <c r="C254" i="192"/>
  <c r="C255" i="192"/>
  <c r="C256" i="192"/>
  <c r="C257" i="192"/>
  <c r="C259" i="192"/>
  <c r="C258" i="192"/>
  <c r="C273" i="192"/>
  <c r="C272" i="192"/>
  <c r="C274" i="192"/>
  <c r="C275" i="192"/>
  <c r="C276" i="192"/>
  <c r="C277" i="192"/>
  <c r="C280" i="192"/>
  <c r="C283" i="192"/>
  <c r="C284" i="192"/>
  <c r="C282" i="192"/>
  <c r="C278" i="192"/>
  <c r="C281" i="192"/>
  <c r="C279" i="192"/>
  <c r="C295" i="192"/>
  <c r="C302" i="192"/>
  <c r="C299" i="192"/>
  <c r="C300" i="192"/>
  <c r="C293" i="192"/>
  <c r="C294" i="192"/>
  <c r="C296" i="192"/>
  <c r="C297" i="192"/>
  <c r="C298" i="192"/>
  <c r="C301" i="192"/>
  <c r="C307" i="192"/>
  <c r="C308" i="192"/>
  <c r="C315" i="192"/>
  <c r="C316" i="192"/>
  <c r="C323" i="192"/>
  <c r="C324" i="192"/>
  <c r="C325" i="192"/>
  <c r="C326" i="192"/>
  <c r="C336" i="192"/>
  <c r="C337" i="192"/>
  <c r="C338" i="192"/>
  <c r="C345" i="192"/>
  <c r="C346" i="192"/>
  <c r="C347" i="192"/>
  <c r="C348" i="192"/>
  <c r="C349" i="192"/>
  <c r="C358" i="192"/>
  <c r="C359" i="192"/>
  <c r="C361" i="192"/>
  <c r="C360" i="192"/>
  <c r="C370" i="192"/>
  <c r="C371" i="192"/>
  <c r="C372" i="192"/>
  <c r="C373" i="192"/>
  <c r="C380" i="192"/>
  <c r="C381" i="192"/>
  <c r="C382" i="192"/>
  <c r="C389" i="192"/>
  <c r="C391" i="192"/>
  <c r="C390" i="192"/>
  <c r="C392" i="192"/>
  <c r="C393" i="192"/>
  <c r="C402" i="192"/>
  <c r="C403" i="192"/>
  <c r="C404" i="192"/>
  <c r="C405" i="192"/>
  <c r="C406" i="192"/>
  <c r="C407" i="192"/>
  <c r="C408" i="192"/>
  <c r="C409" i="192"/>
  <c r="C410" i="192"/>
  <c r="C411" i="192"/>
  <c r="C412" i="192"/>
  <c r="C413" i="192"/>
  <c r="C422" i="192"/>
  <c r="C423" i="192"/>
  <c r="C424" i="192"/>
  <c r="C425" i="192"/>
  <c r="C426" i="192"/>
  <c r="C427" i="192"/>
  <c r="C435" i="192"/>
  <c r="C436" i="192"/>
  <c r="C437" i="192"/>
  <c r="C438" i="192"/>
  <c r="C446" i="192"/>
  <c r="C447" i="192"/>
  <c r="C448" i="192"/>
  <c r="C449" i="192"/>
  <c r="C457" i="192"/>
  <c r="C458" i="192"/>
  <c r="C459" i="192"/>
  <c r="C460" i="192"/>
  <c r="C468" i="192"/>
  <c r="C469" i="192"/>
  <c r="C470" i="192"/>
  <c r="C471" i="192"/>
  <c r="C480" i="192"/>
  <c r="C481" i="192"/>
  <c r="H3" i="192"/>
  <c r="C579" i="197"/>
  <c r="F579" i="197"/>
  <c r="D579" i="197" s="1"/>
  <c r="C580" i="197"/>
  <c r="F580" i="197"/>
  <c r="G580" i="197"/>
  <c r="C581" i="197"/>
  <c r="F581" i="197"/>
  <c r="D581" i="197" s="1"/>
  <c r="C582" i="197"/>
  <c r="F582" i="197"/>
  <c r="G582" i="197"/>
  <c r="C585" i="197"/>
  <c r="F585" i="197"/>
  <c r="D585" i="197" s="1"/>
  <c r="C593" i="197"/>
  <c r="F593" i="197"/>
  <c r="D593" i="197" s="1"/>
  <c r="C594" i="197"/>
  <c r="F594" i="197"/>
  <c r="D594" i="197" s="1"/>
  <c r="C595" i="197"/>
  <c r="F595" i="197"/>
  <c r="D595" i="197" s="1"/>
  <c r="C596" i="197"/>
  <c r="F596" i="197"/>
  <c r="D596" i="197" s="1"/>
  <c r="C601" i="197"/>
  <c r="F601" i="197"/>
  <c r="D601" i="197" s="1"/>
  <c r="C597" i="197"/>
  <c r="F597" i="197"/>
  <c r="D597" i="197" s="1"/>
  <c r="C598" i="197"/>
  <c r="F598" i="197"/>
  <c r="D598" i="197" s="1"/>
  <c r="C599" i="197"/>
  <c r="F599" i="197"/>
  <c r="G599" i="197"/>
  <c r="C600" i="197"/>
  <c r="F600" i="197"/>
  <c r="D600" i="197" s="1"/>
  <c r="C608" i="197"/>
  <c r="F608" i="197"/>
  <c r="D608" i="197" s="1"/>
  <c r="C609" i="197"/>
  <c r="F609" i="197"/>
  <c r="D609" i="197" s="1"/>
  <c r="C610" i="197"/>
  <c r="F610" i="197"/>
  <c r="D610" i="197" s="1"/>
  <c r="C611" i="197"/>
  <c r="F611" i="197"/>
  <c r="D611" i="197" s="1"/>
  <c r="C612" i="197"/>
  <c r="F612" i="197"/>
  <c r="D612" i="197" s="1"/>
  <c r="C617" i="197"/>
  <c r="F617" i="197"/>
  <c r="D617" i="197" s="1"/>
  <c r="C613" i="197"/>
  <c r="F613" i="197"/>
  <c r="D613" i="197" s="1"/>
  <c r="C614" i="197"/>
  <c r="F614" i="197"/>
  <c r="D614" i="197" s="1"/>
  <c r="C615" i="197"/>
  <c r="F615" i="197"/>
  <c r="G615" i="197"/>
  <c r="C616" i="197"/>
  <c r="F616" i="197"/>
  <c r="D616" i="197" s="1"/>
  <c r="C624" i="197"/>
  <c r="F624" i="197"/>
  <c r="D624" i="197" s="1"/>
  <c r="C625" i="197"/>
  <c r="F625" i="197"/>
  <c r="D625" i="197" s="1"/>
  <c r="C626" i="197"/>
  <c r="F626" i="197"/>
  <c r="D626" i="197" s="1"/>
  <c r="C627" i="197"/>
  <c r="F627" i="197"/>
  <c r="D627" i="197" s="1"/>
  <c r="C628" i="197"/>
  <c r="F628" i="197"/>
  <c r="D628" i="197" s="1"/>
  <c r="C629" i="197"/>
  <c r="F629" i="197"/>
  <c r="D629" i="197" s="1"/>
  <c r="C630" i="197"/>
  <c r="F630" i="197"/>
  <c r="D630" i="197" s="1"/>
  <c r="C631" i="197"/>
  <c r="F631" i="197"/>
  <c r="D631" i="197" s="1"/>
  <c r="C632" i="197"/>
  <c r="F632" i="197"/>
  <c r="G632" i="197"/>
  <c r="C633" i="197"/>
  <c r="F633" i="197"/>
  <c r="D633" i="197" s="1"/>
  <c r="C640" i="197"/>
  <c r="F640" i="197"/>
  <c r="D640" i="197" s="1"/>
  <c r="C642" i="197"/>
  <c r="F642" i="197"/>
  <c r="D642" i="197" s="1"/>
  <c r="C643" i="197"/>
  <c r="F643" i="197"/>
  <c r="D643" i="197" s="1"/>
  <c r="C644" i="197"/>
  <c r="F644" i="197"/>
  <c r="D644" i="197" s="1"/>
  <c r="C645" i="197"/>
  <c r="F645" i="197"/>
  <c r="D645" i="197" s="1"/>
  <c r="C646" i="197"/>
  <c r="F646" i="197"/>
  <c r="D646" i="197" s="1"/>
  <c r="C647" i="197"/>
  <c r="F647" i="197"/>
  <c r="D647" i="197" s="1"/>
  <c r="C650" i="197"/>
  <c r="F650" i="197"/>
  <c r="G650" i="197"/>
  <c r="C648" i="197"/>
  <c r="F648" i="197"/>
  <c r="G648" i="197"/>
  <c r="C649" i="197"/>
  <c r="F649" i="197"/>
  <c r="D649" i="197" s="1"/>
  <c r="C660" i="197"/>
  <c r="F660" i="197"/>
  <c r="D660" i="197" s="1"/>
  <c r="C655" i="197"/>
  <c r="F655" i="197"/>
  <c r="D655" i="197" s="1"/>
  <c r="C656" i="197"/>
  <c r="F656" i="197"/>
  <c r="D656" i="197" s="1"/>
  <c r="C657" i="197"/>
  <c r="F657" i="197"/>
  <c r="D657" i="197" s="1"/>
  <c r="C658" i="197"/>
  <c r="F658" i="197"/>
  <c r="D658" i="197" s="1"/>
  <c r="C659" i="197"/>
  <c r="F659" i="197"/>
  <c r="G659" i="197"/>
  <c r="C669" i="197"/>
  <c r="F669" i="197"/>
  <c r="D669" i="197" s="1"/>
  <c r="C664" i="197"/>
  <c r="F664" i="197"/>
  <c r="D664" i="197" s="1"/>
  <c r="C665" i="197"/>
  <c r="F665" i="197"/>
  <c r="D665" i="197" s="1"/>
  <c r="C671" i="197"/>
  <c r="F671" i="197"/>
  <c r="G671" i="197"/>
  <c r="C666" i="197"/>
  <c r="F666" i="197"/>
  <c r="D666" i="197" s="1"/>
  <c r="C667" i="197"/>
  <c r="F667" i="197"/>
  <c r="D667" i="197" s="1"/>
  <c r="C668" i="197"/>
  <c r="F668" i="197"/>
  <c r="D668" i="197" s="1"/>
  <c r="C670" i="197"/>
  <c r="F670" i="197"/>
  <c r="D670" i="197" s="1"/>
  <c r="C679" i="197"/>
  <c r="F679" i="197"/>
  <c r="D679" i="197" s="1"/>
  <c r="C673" i="197"/>
  <c r="F673" i="197"/>
  <c r="D673" i="197" s="1"/>
  <c r="C674" i="197"/>
  <c r="F674" i="197"/>
  <c r="D674" i="197" s="1"/>
  <c r="C675" i="197"/>
  <c r="F675" i="197"/>
  <c r="D675" i="197" s="1"/>
  <c r="C676" i="197"/>
  <c r="F676" i="197"/>
  <c r="D676" i="197" s="1"/>
  <c r="C677" i="197"/>
  <c r="F677" i="197"/>
  <c r="D677" i="197" s="1"/>
  <c r="C678" i="197"/>
  <c r="F678" i="197"/>
  <c r="D678" i="197" s="1"/>
  <c r="C680" i="197"/>
  <c r="F680" i="197"/>
  <c r="G680" i="197"/>
  <c r="C683" i="197"/>
  <c r="F683" i="197"/>
  <c r="D683" i="197" s="1"/>
  <c r="C684" i="197"/>
  <c r="F684" i="197"/>
  <c r="D684" i="197" s="1"/>
  <c r="C685" i="197"/>
  <c r="F685" i="197"/>
  <c r="D685" i="197" s="1"/>
  <c r="C686" i="197"/>
  <c r="F686" i="197"/>
  <c r="D686" i="197" s="1"/>
  <c r="C687" i="197"/>
  <c r="F687" i="197"/>
  <c r="D687" i="197" s="1"/>
  <c r="C688" i="197"/>
  <c r="F688" i="197"/>
  <c r="D688" i="197" s="1"/>
  <c r="C689" i="197"/>
  <c r="F689" i="197"/>
  <c r="D689" i="197" s="1"/>
  <c r="C690" i="197"/>
  <c r="F690" i="197"/>
  <c r="G690" i="197"/>
  <c r="C691" i="197"/>
  <c r="F691" i="197"/>
  <c r="G691" i="197"/>
  <c r="C692" i="197"/>
  <c r="F692" i="197"/>
  <c r="D692" i="197" s="1"/>
  <c r="C693" i="197"/>
  <c r="F693" i="197"/>
  <c r="G693" i="197"/>
  <c r="C708" i="197"/>
  <c r="F708" i="197"/>
  <c r="D708" i="197" s="1"/>
  <c r="C699" i="197"/>
  <c r="F699" i="197"/>
  <c r="D699" i="197" s="1"/>
  <c r="C700" i="197"/>
  <c r="F700" i="197"/>
  <c r="D700" i="197" s="1"/>
  <c r="C701" i="197"/>
  <c r="F701" i="197"/>
  <c r="D701" i="197" s="1"/>
  <c r="C702" i="197"/>
  <c r="F702" i="197"/>
  <c r="G702" i="197"/>
  <c r="C703" i="197"/>
  <c r="F703" i="197"/>
  <c r="D703" i="197" s="1"/>
  <c r="C704" i="197"/>
  <c r="F704" i="197"/>
  <c r="D704" i="197" s="1"/>
  <c r="C705" i="197"/>
  <c r="F705" i="197"/>
  <c r="G705" i="197"/>
  <c r="C706" i="197"/>
  <c r="F706" i="197"/>
  <c r="D706" i="197" s="1"/>
  <c r="C707" i="197"/>
  <c r="F707" i="197"/>
  <c r="D707" i="197" s="1"/>
  <c r="C577" i="197"/>
  <c r="F577" i="197"/>
  <c r="D577" i="197" s="1"/>
  <c r="C578" i="197"/>
  <c r="F578" i="197"/>
  <c r="G578" i="197"/>
  <c r="C583" i="197"/>
  <c r="F583" i="197"/>
  <c r="D583" i="197" s="1"/>
  <c r="C584" i="197"/>
  <c r="F584" i="197"/>
  <c r="D584" i="197" s="1"/>
  <c r="C575" i="197"/>
  <c r="F575" i="197"/>
  <c r="D575" i="197" s="1"/>
  <c r="C576" i="197"/>
  <c r="F576" i="197"/>
  <c r="G576" i="197"/>
  <c r="G579" i="197"/>
  <c r="H579" i="197"/>
  <c r="H580" i="197"/>
  <c r="G581" i="197"/>
  <c r="H581" i="197"/>
  <c r="H582" i="197"/>
  <c r="G585" i="197"/>
  <c r="H585" i="197"/>
  <c r="G593" i="197"/>
  <c r="H593" i="197"/>
  <c r="G594" i="197"/>
  <c r="H594" i="197"/>
  <c r="G595" i="197"/>
  <c r="H595" i="197"/>
  <c r="G596" i="197"/>
  <c r="H596" i="197"/>
  <c r="S436" i="192" s="1"/>
  <c r="G601" i="197"/>
  <c r="H601" i="197"/>
  <c r="G597" i="197"/>
  <c r="H597" i="197"/>
  <c r="S437" i="192" s="1"/>
  <c r="G598" i="197"/>
  <c r="H598" i="197"/>
  <c r="H599" i="197"/>
  <c r="S438" i="192" s="1"/>
  <c r="G600" i="197"/>
  <c r="H600" i="197"/>
  <c r="G608" i="197"/>
  <c r="H608" i="197"/>
  <c r="G609" i="197"/>
  <c r="H609" i="197"/>
  <c r="G610" i="197"/>
  <c r="H610" i="197"/>
  <c r="G611" i="197"/>
  <c r="H611" i="197"/>
  <c r="G612" i="197"/>
  <c r="H612" i="197"/>
  <c r="S447" i="192" s="1"/>
  <c r="G617" i="197"/>
  <c r="H617" i="197"/>
  <c r="G613" i="197"/>
  <c r="H613" i="197"/>
  <c r="S448" i="192" s="1"/>
  <c r="G614" i="197"/>
  <c r="H614" i="197"/>
  <c r="H615" i="197"/>
  <c r="S449" i="192" s="1"/>
  <c r="G616" i="197"/>
  <c r="H616" i="197"/>
  <c r="G624" i="197"/>
  <c r="H624" i="197"/>
  <c r="G625" i="197"/>
  <c r="H625" i="197"/>
  <c r="G626" i="197"/>
  <c r="H626" i="197"/>
  <c r="G627" i="197"/>
  <c r="H627" i="197"/>
  <c r="G628" i="197"/>
  <c r="H628" i="197"/>
  <c r="S458" i="192" s="1"/>
  <c r="G629" i="197"/>
  <c r="H629" i="197"/>
  <c r="G630" i="197"/>
  <c r="H630" i="197"/>
  <c r="S459" i="192" s="1"/>
  <c r="G631" i="197"/>
  <c r="H631" i="197"/>
  <c r="H632" i="197"/>
  <c r="S460" i="192" s="1"/>
  <c r="G633" i="197"/>
  <c r="H633" i="197"/>
  <c r="G640" i="197"/>
  <c r="H640" i="197"/>
  <c r="G642" i="197"/>
  <c r="H642" i="197"/>
  <c r="G643" i="197"/>
  <c r="H643" i="197"/>
  <c r="G644" i="197"/>
  <c r="H644" i="197"/>
  <c r="S469" i="192" s="1"/>
  <c r="G645" i="197"/>
  <c r="H645" i="197"/>
  <c r="G646" i="197"/>
  <c r="H646" i="197"/>
  <c r="G647" i="197"/>
  <c r="H647" i="197"/>
  <c r="H650" i="197"/>
  <c r="H648" i="197"/>
  <c r="S471" i="192" s="1"/>
  <c r="G649" i="197"/>
  <c r="H649" i="197"/>
  <c r="G660" i="197"/>
  <c r="H660" i="197"/>
  <c r="G655" i="197"/>
  <c r="H655" i="197"/>
  <c r="G656" i="197"/>
  <c r="H656" i="197"/>
  <c r="G657" i="197"/>
  <c r="H657" i="197"/>
  <c r="G658" i="197"/>
  <c r="H658" i="197"/>
  <c r="H659" i="197"/>
  <c r="G669" i="197"/>
  <c r="H669" i="197"/>
  <c r="G664" i="197"/>
  <c r="H664" i="197"/>
  <c r="G665" i="197"/>
  <c r="H665" i="197"/>
  <c r="H671" i="197"/>
  <c r="G666" i="197"/>
  <c r="H666" i="197"/>
  <c r="S491" i="192" s="1"/>
  <c r="G667" i="197"/>
  <c r="H667" i="197"/>
  <c r="S492" i="192" s="1"/>
  <c r="G668" i="197"/>
  <c r="H668" i="197"/>
  <c r="G670" i="197"/>
  <c r="H670" i="197"/>
  <c r="G679" i="197"/>
  <c r="H679" i="197"/>
  <c r="G673" i="197"/>
  <c r="H673" i="197"/>
  <c r="G674" i="197"/>
  <c r="H674" i="197"/>
  <c r="G675" i="197"/>
  <c r="H675" i="197"/>
  <c r="S504" i="192" s="1"/>
  <c r="G676" i="197"/>
  <c r="H676" i="197"/>
  <c r="G677" i="197"/>
  <c r="H677" i="197"/>
  <c r="G678" i="197"/>
  <c r="H678" i="197"/>
  <c r="H680" i="197"/>
  <c r="G683" i="197"/>
  <c r="H683" i="197"/>
  <c r="S514" i="192" s="1"/>
  <c r="G684" i="197"/>
  <c r="H684" i="197"/>
  <c r="G685" i="197"/>
  <c r="H685" i="197"/>
  <c r="S515" i="192" s="1"/>
  <c r="G686" i="197"/>
  <c r="H686" i="197"/>
  <c r="G687" i="197"/>
  <c r="H687" i="197"/>
  <c r="S516" i="192" s="1"/>
  <c r="G688" i="197"/>
  <c r="H688" i="197"/>
  <c r="G689" i="197"/>
  <c r="H689" i="197"/>
  <c r="H690" i="197"/>
  <c r="H691" i="197"/>
  <c r="G692" i="197"/>
  <c r="H692" i="197"/>
  <c r="H693" i="197"/>
  <c r="G708" i="197"/>
  <c r="H708" i="197"/>
  <c r="G699" i="197"/>
  <c r="H699" i="197"/>
  <c r="G700" i="197"/>
  <c r="H700" i="197"/>
  <c r="G701" i="197"/>
  <c r="H701" i="197"/>
  <c r="H702" i="197"/>
  <c r="G703" i="197"/>
  <c r="H703" i="197"/>
  <c r="S525" i="192" s="1"/>
  <c r="G704" i="197"/>
  <c r="H704" i="197"/>
  <c r="H705" i="197"/>
  <c r="G706" i="197"/>
  <c r="H706" i="197"/>
  <c r="S527" i="192" s="1"/>
  <c r="G707" i="197"/>
  <c r="H707" i="197"/>
  <c r="S528" i="192" s="1"/>
  <c r="G577" i="197"/>
  <c r="H577" i="197"/>
  <c r="H578" i="197"/>
  <c r="H576" i="197"/>
  <c r="H5" i="197"/>
  <c r="S4" i="192" s="1"/>
  <c r="H7" i="197"/>
  <c r="S5" i="192" s="1"/>
  <c r="H10" i="197"/>
  <c r="H13" i="197"/>
  <c r="H16" i="197"/>
  <c r="S9" i="192" s="1"/>
  <c r="H24" i="197"/>
  <c r="H26" i="197"/>
  <c r="H29" i="197"/>
  <c r="H61" i="197"/>
  <c r="S51" i="192" s="1"/>
  <c r="H35" i="197"/>
  <c r="S52" i="192" s="1"/>
  <c r="H36" i="197"/>
  <c r="H41" i="197"/>
  <c r="H43" i="197"/>
  <c r="H45" i="197"/>
  <c r="H78" i="197"/>
  <c r="S60" i="192" s="1"/>
  <c r="H47" i="197"/>
  <c r="S61" i="192" s="1"/>
  <c r="H49" i="197"/>
  <c r="S62" i="192" s="1"/>
  <c r="H68" i="197"/>
  <c r="H51" i="197"/>
  <c r="H72" i="197"/>
  <c r="H70" i="197"/>
  <c r="H56" i="197"/>
  <c r="H53" i="197"/>
  <c r="S68" i="192" s="1"/>
  <c r="H58" i="197"/>
  <c r="H74" i="197"/>
  <c r="S71" i="192"/>
  <c r="H64" i="197"/>
  <c r="H102" i="197"/>
  <c r="H104" i="197"/>
  <c r="S93" i="192" s="1"/>
  <c r="H106" i="197"/>
  <c r="H109" i="197"/>
  <c r="H113" i="197"/>
  <c r="H120" i="197"/>
  <c r="H122" i="197"/>
  <c r="H125" i="197"/>
  <c r="S107" i="192" s="1"/>
  <c r="H193" i="197"/>
  <c r="H191" i="197"/>
  <c r="H212" i="197"/>
  <c r="H199" i="197"/>
  <c r="H195" i="197"/>
  <c r="S163" i="192" s="1"/>
  <c r="H197" i="197"/>
  <c r="S164" i="192" s="1"/>
  <c r="H198" i="197"/>
  <c r="S165" i="192" s="1"/>
  <c r="H201" i="197"/>
  <c r="H203" i="197"/>
  <c r="H205" i="197"/>
  <c r="H207" i="197"/>
  <c r="H209" i="197"/>
  <c r="H215" i="197"/>
  <c r="S172" i="192" s="1"/>
  <c r="H226" i="197"/>
  <c r="H247" i="197"/>
  <c r="S183" i="192" s="1"/>
  <c r="H228" i="197"/>
  <c r="H231" i="197"/>
  <c r="S185" i="192" s="1"/>
  <c r="H240" i="197"/>
  <c r="S186" i="192" s="1"/>
  <c r="H234" i="197"/>
  <c r="H238" i="197"/>
  <c r="H253" i="197"/>
  <c r="H255" i="197"/>
  <c r="H260" i="197"/>
  <c r="H263" i="197"/>
  <c r="S209" i="192" s="1"/>
  <c r="H264" i="197"/>
  <c r="S210" i="192" s="1"/>
  <c r="H265" i="197"/>
  <c r="H267" i="197"/>
  <c r="H269" i="197"/>
  <c r="S213" i="192" s="1"/>
  <c r="H270" i="197"/>
  <c r="S215" i="192" s="1"/>
  <c r="H271" i="197"/>
  <c r="H282" i="197"/>
  <c r="H284" i="197"/>
  <c r="S229" i="192" s="1"/>
  <c r="H286" i="197"/>
  <c r="H288" i="197"/>
  <c r="H297" i="197"/>
  <c r="H302" i="197"/>
  <c r="H295" i="197"/>
  <c r="H331" i="197"/>
  <c r="S241" i="192" s="1"/>
  <c r="H299" i="197"/>
  <c r="S242" i="192" s="1"/>
  <c r="H301" i="197"/>
  <c r="S243" i="192" s="1"/>
  <c r="H304" i="197"/>
  <c r="H306" i="197"/>
  <c r="S246" i="192" s="1"/>
  <c r="H307" i="197"/>
  <c r="H309" i="197"/>
  <c r="H311" i="197"/>
  <c r="H313" i="197"/>
  <c r="H315" i="197"/>
  <c r="H327" i="197"/>
  <c r="H317" i="197"/>
  <c r="H320" i="197"/>
  <c r="S254" i="192" s="1"/>
  <c r="H321" i="197"/>
  <c r="S255" i="192" s="1"/>
  <c r="H322" i="197"/>
  <c r="S256" i="192" s="1"/>
  <c r="H323" i="197"/>
  <c r="H325" i="197"/>
  <c r="S259" i="192" s="1"/>
  <c r="H326" i="197"/>
  <c r="S258" i="192" s="1"/>
  <c r="H351" i="197"/>
  <c r="H357" i="197"/>
  <c r="H353" i="197"/>
  <c r="H359" i="197"/>
  <c r="S275" i="192" s="1"/>
  <c r="H356" i="197"/>
  <c r="S276" i="192" s="1"/>
  <c r="H360" i="197"/>
  <c r="H370" i="197"/>
  <c r="S280" i="192" s="1"/>
  <c r="H365" i="197"/>
  <c r="S283" i="192" s="1"/>
  <c r="H366" i="197"/>
  <c r="S284" i="192" s="1"/>
  <c r="H375" i="197"/>
  <c r="S282" i="192" s="1"/>
  <c r="H362" i="197"/>
  <c r="S278" i="192" s="1"/>
  <c r="H372" i="197"/>
  <c r="H367" i="197"/>
  <c r="H402" i="197"/>
  <c r="H400" i="197"/>
  <c r="S302" i="192" s="1"/>
  <c r="H395" i="197"/>
  <c r="H397" i="197"/>
  <c r="H385" i="197"/>
  <c r="H387" i="197"/>
  <c r="H391" i="197"/>
  <c r="S296" i="192" s="1"/>
  <c r="H392" i="197"/>
  <c r="H394" i="197"/>
  <c r="S298" i="192" s="1"/>
  <c r="H401" i="197"/>
  <c r="S301" i="192" s="1"/>
  <c r="H407" i="197"/>
  <c r="H409" i="197"/>
  <c r="H416" i="197"/>
  <c r="H418" i="197"/>
  <c r="H425" i="197"/>
  <c r="H427" i="197"/>
  <c r="H433" i="197"/>
  <c r="H432" i="197"/>
  <c r="S326" i="192" s="1"/>
  <c r="H445" i="197"/>
  <c r="S337" i="192" s="1"/>
  <c r="H447" i="197"/>
  <c r="S338" i="192" s="1"/>
  <c r="H456" i="197"/>
  <c r="H458" i="197"/>
  <c r="S346" i="192" s="1"/>
  <c r="H465" i="197"/>
  <c r="H466" i="197"/>
  <c r="H463" i="197"/>
  <c r="H474" i="197"/>
  <c r="H479" i="197"/>
  <c r="S359" i="192" s="1"/>
  <c r="H481" i="197"/>
  <c r="H476" i="197"/>
  <c r="H489" i="197"/>
  <c r="H491" i="197"/>
  <c r="S371" i="192" s="1"/>
  <c r="H492" i="197"/>
  <c r="S372" i="192" s="1"/>
  <c r="H494" i="197"/>
  <c r="S373" i="192" s="1"/>
  <c r="H504" i="197"/>
  <c r="H506" i="197"/>
  <c r="H508" i="197"/>
  <c r="H513" i="197"/>
  <c r="H515" i="197"/>
  <c r="S391" i="192" s="1"/>
  <c r="H517" i="197"/>
  <c r="H516" i="197"/>
  <c r="S392" i="192" s="1"/>
  <c r="H519" i="197"/>
  <c r="H533" i="197"/>
  <c r="H536" i="197"/>
  <c r="H538" i="197"/>
  <c r="H540" i="197"/>
  <c r="H542" i="197"/>
  <c r="H544" i="197"/>
  <c r="H547" i="197"/>
  <c r="H549" i="197"/>
  <c r="H551" i="197"/>
  <c r="H553" i="197"/>
  <c r="H573" i="197"/>
  <c r="H583" i="197"/>
  <c r="S423" i="192" s="1"/>
  <c r="H575" i="197"/>
  <c r="H2" i="197"/>
  <c r="H3" i="197"/>
  <c r="H4" i="197"/>
  <c r="H8" i="197"/>
  <c r="H9" i="197"/>
  <c r="H11" i="197"/>
  <c r="H12" i="197"/>
  <c r="H14" i="197"/>
  <c r="H15" i="197"/>
  <c r="H17" i="197"/>
  <c r="H25" i="197"/>
  <c r="H27" i="197"/>
  <c r="H28" i="197"/>
  <c r="H62" i="197"/>
  <c r="H30" i="197"/>
  <c r="H37" i="197"/>
  <c r="H38" i="197"/>
  <c r="H39" i="197"/>
  <c r="H40" i="197"/>
  <c r="H65" i="197"/>
  <c r="S54" i="192" s="1"/>
  <c r="H66" i="197"/>
  <c r="S55" i="192" s="1"/>
  <c r="H42" i="197"/>
  <c r="H67" i="197"/>
  <c r="H44" i="197"/>
  <c r="H46" i="197"/>
  <c r="H76" i="197"/>
  <c r="H77" i="197"/>
  <c r="H48" i="197"/>
  <c r="H50" i="197"/>
  <c r="H69" i="197"/>
  <c r="H52" i="197"/>
  <c r="H73" i="197"/>
  <c r="H71" i="197"/>
  <c r="H57" i="197"/>
  <c r="H54" i="197"/>
  <c r="H55" i="197"/>
  <c r="H59" i="197"/>
  <c r="H60" i="197"/>
  <c r="H79" i="197"/>
  <c r="H75" i="197"/>
  <c r="H80" i="197"/>
  <c r="H63" i="197"/>
  <c r="H100" i="197"/>
  <c r="H101" i="197"/>
  <c r="H115" i="197"/>
  <c r="H116" i="197"/>
  <c r="H103" i="197"/>
  <c r="H105" i="197"/>
  <c r="H107" i="197"/>
  <c r="H108" i="197"/>
  <c r="H110" i="197"/>
  <c r="H111" i="197"/>
  <c r="H112" i="197"/>
  <c r="H114" i="197"/>
  <c r="H117" i="197"/>
  <c r="H119" i="197"/>
  <c r="H121" i="197"/>
  <c r="H123" i="197"/>
  <c r="H124" i="197"/>
  <c r="H126" i="197"/>
  <c r="H189" i="197"/>
  <c r="H190" i="197"/>
  <c r="H192" i="197"/>
  <c r="H194" i="197"/>
  <c r="H200" i="197"/>
  <c r="H211" i="197"/>
  <c r="H196" i="197"/>
  <c r="H217" i="197"/>
  <c r="H202" i="197"/>
  <c r="H204" i="197"/>
  <c r="H206" i="197"/>
  <c r="H208" i="197"/>
  <c r="H210" i="197"/>
  <c r="H213" i="197"/>
  <c r="H214" i="197"/>
  <c r="H216" i="197"/>
  <c r="H218" i="197"/>
  <c r="H221" i="197"/>
  <c r="H225" i="197"/>
  <c r="H227" i="197"/>
  <c r="H229" i="197"/>
  <c r="H230" i="197"/>
  <c r="H248" i="197"/>
  <c r="H232" i="197"/>
  <c r="H233" i="197"/>
  <c r="H236" i="197"/>
  <c r="H241" i="197"/>
  <c r="H242" i="197"/>
  <c r="H243" i="197"/>
  <c r="H244" i="197"/>
  <c r="H235" i="197"/>
  <c r="H245" i="197"/>
  <c r="H239" i="197"/>
  <c r="H246" i="197"/>
  <c r="H252" i="197"/>
  <c r="H254" i="197"/>
  <c r="H256" i="197"/>
  <c r="H257" i="197"/>
  <c r="H258" i="197"/>
  <c r="H261" i="197"/>
  <c r="H266" i="197"/>
  <c r="H268" i="197"/>
  <c r="H273" i="197"/>
  <c r="H272" i="197"/>
  <c r="H281" i="197"/>
  <c r="H283" i="197"/>
  <c r="H285" i="197"/>
  <c r="H291" i="197"/>
  <c r="H287" i="197"/>
  <c r="H289" i="197"/>
  <c r="H294" i="197"/>
  <c r="H296" i="197"/>
  <c r="H298" i="197"/>
  <c r="H300" i="197"/>
  <c r="H303" i="197"/>
  <c r="H305" i="197"/>
  <c r="H308" i="197"/>
  <c r="H310" i="197"/>
  <c r="H312" i="197"/>
  <c r="H314" i="197"/>
  <c r="H316" i="197"/>
  <c r="H328" i="197"/>
  <c r="H318" i="197"/>
  <c r="H324" i="197"/>
  <c r="H330" i="197"/>
  <c r="H350" i="197"/>
  <c r="H358" i="197"/>
  <c r="H352" i="197"/>
  <c r="H354" i="197"/>
  <c r="H355" i="197"/>
  <c r="H361" i="197"/>
  <c r="H364" i="197"/>
  <c r="H363" i="197"/>
  <c r="H368" i="197"/>
  <c r="H369" i="197"/>
  <c r="H371" i="197"/>
  <c r="H373" i="197"/>
  <c r="H374" i="197"/>
  <c r="H376" i="197"/>
  <c r="H386" i="197"/>
  <c r="H388" i="197"/>
  <c r="H404" i="197"/>
  <c r="H389" i="197"/>
  <c r="H390" i="197"/>
  <c r="H393" i="197"/>
  <c r="H396" i="197"/>
  <c r="H398" i="197"/>
  <c r="H406" i="197"/>
  <c r="H408" i="197"/>
  <c r="H410" i="197"/>
  <c r="H411" i="197"/>
  <c r="H415" i="197"/>
  <c r="H417" i="197"/>
  <c r="H419" i="197"/>
  <c r="H420" i="197"/>
  <c r="H424" i="197"/>
  <c r="H426" i="197"/>
  <c r="H428" i="197"/>
  <c r="H429" i="197"/>
  <c r="H431" i="197"/>
  <c r="H434" i="197"/>
  <c r="H435" i="197"/>
  <c r="H436" i="197"/>
  <c r="H442" i="197"/>
  <c r="H444" i="197"/>
  <c r="S336" i="192" s="1"/>
  <c r="H446" i="197"/>
  <c r="H454" i="197"/>
  <c r="H455" i="197"/>
  <c r="H457" i="197"/>
  <c r="H459" i="197"/>
  <c r="H460" i="197"/>
  <c r="H461" i="197"/>
  <c r="H462" i="197"/>
  <c r="H468" i="197"/>
  <c r="H467" i="197"/>
  <c r="H464" i="197"/>
  <c r="H472" i="197"/>
  <c r="H473" i="197"/>
  <c r="H475" i="197"/>
  <c r="H480" i="197"/>
  <c r="H477" i="197"/>
  <c r="H478" i="197"/>
  <c r="H482" i="197"/>
  <c r="H488" i="197"/>
  <c r="H490" i="197"/>
  <c r="H493" i="197"/>
  <c r="H495" i="197"/>
  <c r="H503" i="197"/>
  <c r="H505" i="197"/>
  <c r="H507" i="197"/>
  <c r="H509" i="197"/>
  <c r="H510" i="197"/>
  <c r="H512" i="197"/>
  <c r="H514" i="197"/>
  <c r="H518" i="197"/>
  <c r="H523" i="197"/>
  <c r="H524" i="197"/>
  <c r="H525" i="197"/>
  <c r="H521" i="197"/>
  <c r="H522" i="197"/>
  <c r="H530" i="197"/>
  <c r="H520" i="197"/>
  <c r="H532" i="197"/>
  <c r="H534" i="197"/>
  <c r="H535" i="197"/>
  <c r="S403" i="192" s="1"/>
  <c r="H555" i="197"/>
  <c r="H556" i="197"/>
  <c r="H546" i="197"/>
  <c r="H570" i="197"/>
  <c r="H557" i="197"/>
  <c r="H537" i="197"/>
  <c r="H558" i="197"/>
  <c r="H539" i="197"/>
  <c r="H559" i="197"/>
  <c r="H541" i="197"/>
  <c r="H560" i="197"/>
  <c r="H543" i="197"/>
  <c r="H561" i="197"/>
  <c r="H545" i="197"/>
  <c r="H562" i="197"/>
  <c r="H548" i="197"/>
  <c r="H563" i="197"/>
  <c r="H550" i="197"/>
  <c r="H564" i="197"/>
  <c r="H552" i="197"/>
  <c r="H565" i="197"/>
  <c r="H554" i="197"/>
  <c r="H566" i="197"/>
  <c r="H572" i="197"/>
  <c r="H574" i="197"/>
  <c r="H584" i="197"/>
  <c r="C512" i="197"/>
  <c r="F512" i="197"/>
  <c r="D512" i="197" s="1"/>
  <c r="C513" i="197"/>
  <c r="F513" i="197"/>
  <c r="D513" i="197" s="1"/>
  <c r="C514" i="197"/>
  <c r="F514" i="197"/>
  <c r="D514" i="197" s="1"/>
  <c r="C517" i="197"/>
  <c r="F517" i="197"/>
  <c r="D517" i="197" s="1"/>
  <c r="C518" i="197"/>
  <c r="F518" i="197"/>
  <c r="G518" i="197"/>
  <c r="C523" i="197"/>
  <c r="F523" i="197"/>
  <c r="D523" i="197" s="1"/>
  <c r="C524" i="197"/>
  <c r="F524" i="197"/>
  <c r="D524" i="197" s="1"/>
  <c r="C525" i="197"/>
  <c r="F525" i="197"/>
  <c r="D525" i="197" s="1"/>
  <c r="C515" i="197"/>
  <c r="F515" i="197"/>
  <c r="D515" i="197" s="1"/>
  <c r="C521" i="197"/>
  <c r="F521" i="197"/>
  <c r="D521" i="197" s="1"/>
  <c r="G521" i="197"/>
  <c r="C522" i="197"/>
  <c r="F522" i="197"/>
  <c r="D522" i="197" s="1"/>
  <c r="C516" i="197"/>
  <c r="F516" i="197"/>
  <c r="D516" i="197" s="1"/>
  <c r="G516" i="197"/>
  <c r="C530" i="197"/>
  <c r="F530" i="197"/>
  <c r="D530" i="197" s="1"/>
  <c r="G530" i="197"/>
  <c r="C519" i="197"/>
  <c r="F519" i="197"/>
  <c r="D519" i="197" s="1"/>
  <c r="G519" i="197"/>
  <c r="C520" i="197"/>
  <c r="F520" i="197"/>
  <c r="G520" i="197"/>
  <c r="C532" i="197"/>
  <c r="F532" i="197"/>
  <c r="D532" i="197" s="1"/>
  <c r="G532" i="197"/>
  <c r="C533" i="197"/>
  <c r="F533" i="197"/>
  <c r="D533" i="197" s="1"/>
  <c r="G533" i="197"/>
  <c r="C534" i="197"/>
  <c r="F534" i="197"/>
  <c r="D534" i="197" s="1"/>
  <c r="G534" i="197"/>
  <c r="C535" i="197"/>
  <c r="F535" i="197"/>
  <c r="D535" i="197" s="1"/>
  <c r="G535" i="197"/>
  <c r="C555" i="197"/>
  <c r="F555" i="197"/>
  <c r="D555" i="197" s="1"/>
  <c r="C556" i="197"/>
  <c r="F556" i="197"/>
  <c r="D556" i="197" s="1"/>
  <c r="G556" i="197"/>
  <c r="C546" i="197"/>
  <c r="F546" i="197"/>
  <c r="D546" i="197" s="1"/>
  <c r="G546" i="197"/>
  <c r="C570" i="197"/>
  <c r="F570" i="197"/>
  <c r="D570" i="197" s="1"/>
  <c r="G570" i="197"/>
  <c r="C557" i="197"/>
  <c r="F557" i="197"/>
  <c r="D557" i="197" s="1"/>
  <c r="G557" i="197"/>
  <c r="C536" i="197"/>
  <c r="F536" i="197"/>
  <c r="D536" i="197" s="1"/>
  <c r="G536" i="197"/>
  <c r="C537" i="197"/>
  <c r="F537" i="197"/>
  <c r="G537" i="197"/>
  <c r="C558" i="197"/>
  <c r="F558" i="197"/>
  <c r="G558" i="197"/>
  <c r="C538" i="197"/>
  <c r="F538" i="197"/>
  <c r="D538" i="197" s="1"/>
  <c r="G538" i="197"/>
  <c r="C539" i="197"/>
  <c r="F539" i="197"/>
  <c r="G539" i="197"/>
  <c r="C559" i="197"/>
  <c r="F559" i="197"/>
  <c r="G559" i="197"/>
  <c r="C540" i="197"/>
  <c r="F540" i="197"/>
  <c r="D540" i="197" s="1"/>
  <c r="G540" i="197"/>
  <c r="C541" i="197"/>
  <c r="F541" i="197"/>
  <c r="G541" i="197"/>
  <c r="C560" i="197"/>
  <c r="F560" i="197"/>
  <c r="G560" i="197"/>
  <c r="C542" i="197"/>
  <c r="F542" i="197"/>
  <c r="D542" i="197" s="1"/>
  <c r="G542" i="197"/>
  <c r="C543" i="197"/>
  <c r="F543" i="197"/>
  <c r="G543" i="197"/>
  <c r="C561" i="197"/>
  <c r="F561" i="197"/>
  <c r="G561" i="197"/>
  <c r="C544" i="197"/>
  <c r="F544" i="197"/>
  <c r="D544" i="197" s="1"/>
  <c r="G544" i="197"/>
  <c r="C545" i="197"/>
  <c r="F545" i="197"/>
  <c r="G545" i="197"/>
  <c r="C562" i="197"/>
  <c r="F562" i="197"/>
  <c r="G562" i="197"/>
  <c r="C547" i="197"/>
  <c r="F547" i="197"/>
  <c r="D547" i="197" s="1"/>
  <c r="G547" i="197"/>
  <c r="C548" i="197"/>
  <c r="F548" i="197"/>
  <c r="G548" i="197"/>
  <c r="C563" i="197"/>
  <c r="F563" i="197"/>
  <c r="G563" i="197"/>
  <c r="C549" i="197"/>
  <c r="F549" i="197"/>
  <c r="D549" i="197" s="1"/>
  <c r="G549" i="197"/>
  <c r="C550" i="197"/>
  <c r="F550" i="197"/>
  <c r="G550" i="197"/>
  <c r="C564" i="197"/>
  <c r="F564" i="197"/>
  <c r="G564" i="197"/>
  <c r="C551" i="197"/>
  <c r="F551" i="197"/>
  <c r="D551" i="197" s="1"/>
  <c r="G551" i="197"/>
  <c r="C552" i="197"/>
  <c r="F552" i="197"/>
  <c r="G552" i="197"/>
  <c r="C565" i="197"/>
  <c r="F565" i="197"/>
  <c r="G565" i="197"/>
  <c r="C553" i="197"/>
  <c r="F553" i="197"/>
  <c r="D553" i="197" s="1"/>
  <c r="G553" i="197"/>
  <c r="C554" i="197"/>
  <c r="F554" i="197"/>
  <c r="G554" i="197"/>
  <c r="C566" i="197"/>
  <c r="F566" i="197"/>
  <c r="G566" i="197"/>
  <c r="C572" i="197"/>
  <c r="F572" i="197"/>
  <c r="D572" i="197" s="1"/>
  <c r="G572" i="197"/>
  <c r="C573" i="197"/>
  <c r="F573" i="197"/>
  <c r="D573" i="197" s="1"/>
  <c r="G573" i="197"/>
  <c r="C574" i="197"/>
  <c r="F574" i="197"/>
  <c r="D574" i="197" s="1"/>
  <c r="G574" i="197"/>
  <c r="G583" i="197"/>
  <c r="G584" i="197"/>
  <c r="G575" i="197"/>
  <c r="F510" i="197"/>
  <c r="G510" i="197"/>
  <c r="G512" i="197"/>
  <c r="G513" i="197"/>
  <c r="G514" i="197"/>
  <c r="G517" i="197"/>
  <c r="G523" i="197"/>
  <c r="G524" i="197"/>
  <c r="G525" i="197"/>
  <c r="G515" i="197"/>
  <c r="G522" i="197"/>
  <c r="G555" i="197"/>
  <c r="C492" i="197"/>
  <c r="F492" i="197"/>
  <c r="D492" i="197" s="1"/>
  <c r="C493" i="197"/>
  <c r="F493" i="197"/>
  <c r="D493" i="197" s="1"/>
  <c r="C494" i="197"/>
  <c r="F494" i="197"/>
  <c r="D494" i="197" s="1"/>
  <c r="C495" i="197"/>
  <c r="F495" i="197"/>
  <c r="D495" i="197" s="1"/>
  <c r="C503" i="197"/>
  <c r="F503" i="197"/>
  <c r="D503" i="197" s="1"/>
  <c r="C504" i="197"/>
  <c r="F504" i="197"/>
  <c r="D504" i="197" s="1"/>
  <c r="G504" i="197"/>
  <c r="C505" i="197"/>
  <c r="F505" i="197"/>
  <c r="D505" i="197" s="1"/>
  <c r="G505" i="197"/>
  <c r="C506" i="197"/>
  <c r="F506" i="197"/>
  <c r="D506" i="197" s="1"/>
  <c r="G506" i="197"/>
  <c r="C507" i="197"/>
  <c r="F507" i="197"/>
  <c r="G507" i="197"/>
  <c r="C508" i="197"/>
  <c r="F508" i="197"/>
  <c r="D508" i="197" s="1"/>
  <c r="G508" i="197"/>
  <c r="C509" i="197"/>
  <c r="F509" i="197"/>
  <c r="D509" i="197" s="1"/>
  <c r="G509" i="197"/>
  <c r="C510" i="197"/>
  <c r="G492" i="197"/>
  <c r="G493" i="197"/>
  <c r="G494" i="197"/>
  <c r="G495" i="197"/>
  <c r="G503" i="197"/>
  <c r="F427" i="197"/>
  <c r="D427" i="197" s="1"/>
  <c r="G427" i="197"/>
  <c r="F428" i="197"/>
  <c r="D428" i="197" s="1"/>
  <c r="G428" i="197"/>
  <c r="G429" i="197"/>
  <c r="G433" i="197"/>
  <c r="D431" i="197"/>
  <c r="G431" i="197"/>
  <c r="G434" i="197"/>
  <c r="D435" i="197"/>
  <c r="G435" i="197"/>
  <c r="D432" i="197"/>
  <c r="G432" i="197"/>
  <c r="D436" i="197"/>
  <c r="G436" i="197"/>
  <c r="F442" i="197"/>
  <c r="D442" i="197" s="1"/>
  <c r="G442" i="197"/>
  <c r="D443" i="197"/>
  <c r="F444" i="197"/>
  <c r="D444" i="197" s="1"/>
  <c r="G444" i="197"/>
  <c r="F445" i="197"/>
  <c r="D445" i="197" s="1"/>
  <c r="G445" i="197"/>
  <c r="F446" i="197"/>
  <c r="D446" i="197" s="1"/>
  <c r="G446" i="197"/>
  <c r="F447" i="197"/>
  <c r="D447" i="197" s="1"/>
  <c r="G447" i="197"/>
  <c r="F454" i="197"/>
  <c r="D454" i="197" s="1"/>
  <c r="G454" i="197"/>
  <c r="F455" i="197"/>
  <c r="D455" i="197" s="1"/>
  <c r="G455" i="197"/>
  <c r="F456" i="197"/>
  <c r="D456" i="197" s="1"/>
  <c r="G456" i="197"/>
  <c r="F457" i="197"/>
  <c r="D457" i="197" s="1"/>
  <c r="G457" i="197"/>
  <c r="F458" i="197"/>
  <c r="D458" i="197" s="1"/>
  <c r="G458" i="197"/>
  <c r="F459" i="197"/>
  <c r="D459" i="197" s="1"/>
  <c r="G459" i="197"/>
  <c r="F460" i="197"/>
  <c r="D460" i="197" s="1"/>
  <c r="G460" i="197"/>
  <c r="F461" i="197"/>
  <c r="D461" i="197" s="1"/>
  <c r="G461" i="197"/>
  <c r="F465" i="197"/>
  <c r="D465" i="197" s="1"/>
  <c r="G465" i="197"/>
  <c r="F462" i="197"/>
  <c r="D462" i="197" s="1"/>
  <c r="G462" i="197"/>
  <c r="F468" i="197"/>
  <c r="D468" i="197" s="1"/>
  <c r="G468" i="197"/>
  <c r="F466" i="197"/>
  <c r="D466" i="197" s="1"/>
  <c r="G466" i="197"/>
  <c r="F467" i="197"/>
  <c r="D467" i="197" s="1"/>
  <c r="G467" i="197"/>
  <c r="F463" i="197"/>
  <c r="D463" i="197" s="1"/>
  <c r="G463" i="197"/>
  <c r="F464" i="197"/>
  <c r="G464" i="197"/>
  <c r="F472" i="197"/>
  <c r="D472" i="197" s="1"/>
  <c r="G472" i="197"/>
  <c r="F473" i="197"/>
  <c r="D473" i="197" s="1"/>
  <c r="G473" i="197"/>
  <c r="F474" i="197"/>
  <c r="D474" i="197" s="1"/>
  <c r="G474" i="197"/>
  <c r="F475" i="197"/>
  <c r="D475" i="197" s="1"/>
  <c r="G475" i="197"/>
  <c r="F479" i="197"/>
  <c r="D479" i="197" s="1"/>
  <c r="G479" i="197"/>
  <c r="F480" i="197"/>
  <c r="D480" i="197" s="1"/>
  <c r="G480" i="197"/>
  <c r="F476" i="197"/>
  <c r="D476" i="197" s="1"/>
  <c r="G476" i="197"/>
  <c r="F477" i="197"/>
  <c r="D477" i="197" s="1"/>
  <c r="G477" i="197"/>
  <c r="F478" i="197"/>
  <c r="G478" i="197"/>
  <c r="F481" i="197"/>
  <c r="D481" i="197" s="1"/>
  <c r="G481" i="197"/>
  <c r="F482" i="197"/>
  <c r="G482" i="197"/>
  <c r="F488" i="197"/>
  <c r="D488" i="197" s="1"/>
  <c r="G488" i="197"/>
  <c r="F489" i="197"/>
  <c r="D489" i="197" s="1"/>
  <c r="G489" i="197"/>
  <c r="F490" i="197"/>
  <c r="D490" i="197" s="1"/>
  <c r="G490" i="197"/>
  <c r="F491" i="197"/>
  <c r="D491" i="197" s="1"/>
  <c r="G491" i="197"/>
  <c r="C408" i="197"/>
  <c r="F408" i="197"/>
  <c r="D408" i="197" s="1"/>
  <c r="G408" i="197"/>
  <c r="C409" i="197"/>
  <c r="F409" i="197"/>
  <c r="D409" i="197" s="1"/>
  <c r="G409" i="197"/>
  <c r="C410" i="197"/>
  <c r="F410" i="197"/>
  <c r="D410" i="197" s="1"/>
  <c r="G410" i="197"/>
  <c r="C411" i="197"/>
  <c r="F411" i="197"/>
  <c r="G411" i="197"/>
  <c r="C415" i="197"/>
  <c r="F415" i="197"/>
  <c r="D415" i="197" s="1"/>
  <c r="G415" i="197"/>
  <c r="C416" i="197"/>
  <c r="F416" i="197"/>
  <c r="D416" i="197" s="1"/>
  <c r="G416" i="197"/>
  <c r="C417" i="197"/>
  <c r="F417" i="197"/>
  <c r="D417" i="197" s="1"/>
  <c r="G417" i="197"/>
  <c r="C418" i="197"/>
  <c r="F418" i="197"/>
  <c r="D418" i="197" s="1"/>
  <c r="G418" i="197"/>
  <c r="C419" i="197"/>
  <c r="F419" i="197"/>
  <c r="D419" i="197" s="1"/>
  <c r="G419" i="197"/>
  <c r="C420" i="197"/>
  <c r="F420" i="197"/>
  <c r="G420" i="197"/>
  <c r="C424" i="197"/>
  <c r="F424" i="197"/>
  <c r="D424" i="197" s="1"/>
  <c r="G424" i="197"/>
  <c r="C425" i="197"/>
  <c r="F425" i="197"/>
  <c r="D425" i="197" s="1"/>
  <c r="G425" i="197"/>
  <c r="C426" i="197"/>
  <c r="F426" i="197"/>
  <c r="D426" i="197" s="1"/>
  <c r="G426" i="197"/>
  <c r="C427" i="197"/>
  <c r="C428" i="197"/>
  <c r="C429" i="197"/>
  <c r="C433" i="197"/>
  <c r="C431" i="197"/>
  <c r="C434" i="197"/>
  <c r="C435" i="197"/>
  <c r="C432" i="197"/>
  <c r="C436" i="197"/>
  <c r="C442" i="197"/>
  <c r="C443" i="197"/>
  <c r="C444" i="197"/>
  <c r="C445" i="197"/>
  <c r="C446" i="197"/>
  <c r="C447" i="197"/>
  <c r="C454" i="197"/>
  <c r="C455" i="197"/>
  <c r="C456" i="197"/>
  <c r="C457" i="197"/>
  <c r="C458" i="197"/>
  <c r="C459" i="197"/>
  <c r="C460" i="197"/>
  <c r="C461" i="197"/>
  <c r="C465" i="197"/>
  <c r="C462" i="197"/>
  <c r="C468" i="197"/>
  <c r="C466" i="197"/>
  <c r="C467" i="197"/>
  <c r="C463" i="197"/>
  <c r="C464" i="197"/>
  <c r="C472" i="197"/>
  <c r="C473" i="197"/>
  <c r="C474" i="197"/>
  <c r="C475" i="197"/>
  <c r="C479" i="197"/>
  <c r="C480" i="197"/>
  <c r="C476" i="197"/>
  <c r="C477" i="197"/>
  <c r="C478" i="197"/>
  <c r="C481" i="197"/>
  <c r="C482" i="197"/>
  <c r="C488" i="197"/>
  <c r="C489" i="197"/>
  <c r="C490" i="197"/>
  <c r="C491" i="197"/>
  <c r="C236" i="197"/>
  <c r="F236" i="197"/>
  <c r="D236" i="197" s="1"/>
  <c r="C240" i="197"/>
  <c r="F240" i="197"/>
  <c r="D240" i="197" s="1"/>
  <c r="C241" i="197"/>
  <c r="F241" i="197"/>
  <c r="D241" i="197" s="1"/>
  <c r="C242" i="197"/>
  <c r="F242" i="197"/>
  <c r="D242" i="197" s="1"/>
  <c r="C243" i="197"/>
  <c r="F243" i="197"/>
  <c r="G243" i="197"/>
  <c r="C244" i="197"/>
  <c r="F244" i="197"/>
  <c r="D244" i="197" s="1"/>
  <c r="C234" i="197"/>
  <c r="F234" i="197"/>
  <c r="D234" i="197" s="1"/>
  <c r="C235" i="197"/>
  <c r="F235" i="197"/>
  <c r="G235" i="197"/>
  <c r="C245" i="197"/>
  <c r="F245" i="197"/>
  <c r="G245" i="197"/>
  <c r="C238" i="197"/>
  <c r="F238" i="197"/>
  <c r="D238" i="197" s="1"/>
  <c r="G238" i="197"/>
  <c r="C239" i="197"/>
  <c r="F239" i="197"/>
  <c r="G239" i="197"/>
  <c r="C246" i="197"/>
  <c r="F246" i="197"/>
  <c r="G246" i="197"/>
  <c r="C252" i="197"/>
  <c r="F252" i="197"/>
  <c r="D252" i="197" s="1"/>
  <c r="G252" i="197"/>
  <c r="C253" i="197"/>
  <c r="F253" i="197"/>
  <c r="D253" i="197" s="1"/>
  <c r="G253" i="197"/>
  <c r="C254" i="197"/>
  <c r="F254" i="197"/>
  <c r="D254" i="197" s="1"/>
  <c r="G254" i="197"/>
  <c r="C255" i="197"/>
  <c r="F255" i="197"/>
  <c r="D255" i="197" s="1"/>
  <c r="G255" i="197"/>
  <c r="C256" i="197"/>
  <c r="F256" i="197"/>
  <c r="D256" i="197" s="1"/>
  <c r="G256" i="197"/>
  <c r="C257" i="197"/>
  <c r="F257" i="197"/>
  <c r="G257" i="197"/>
  <c r="C258" i="197"/>
  <c r="F258" i="197"/>
  <c r="D258" i="197" s="1"/>
  <c r="G258" i="197"/>
  <c r="C260" i="197"/>
  <c r="F260" i="197"/>
  <c r="D260" i="197" s="1"/>
  <c r="G260" i="197"/>
  <c r="C261" i="197"/>
  <c r="F261" i="197"/>
  <c r="D261" i="197" s="1"/>
  <c r="G261" i="197"/>
  <c r="C263" i="197"/>
  <c r="F263" i="197"/>
  <c r="D263" i="197" s="1"/>
  <c r="G263" i="197"/>
  <c r="C264" i="197"/>
  <c r="F264" i="197"/>
  <c r="D264" i="197" s="1"/>
  <c r="C265" i="197"/>
  <c r="F265" i="197"/>
  <c r="D265" i="197" s="1"/>
  <c r="C266" i="197"/>
  <c r="F266" i="197"/>
  <c r="G266" i="197"/>
  <c r="C267" i="197"/>
  <c r="F267" i="197"/>
  <c r="D267" i="197" s="1"/>
  <c r="G267" i="197"/>
  <c r="C268" i="197"/>
  <c r="F268" i="197"/>
  <c r="G268" i="197"/>
  <c r="C269" i="197"/>
  <c r="F269" i="197"/>
  <c r="D269" i="197" s="1"/>
  <c r="G269" i="197"/>
  <c r="C270" i="197"/>
  <c r="F270" i="197"/>
  <c r="D270" i="197" s="1"/>
  <c r="C273" i="197"/>
  <c r="F273" i="197"/>
  <c r="D273" i="197" s="1"/>
  <c r="G273" i="197"/>
  <c r="C271" i="197"/>
  <c r="F271" i="197"/>
  <c r="D271" i="197" s="1"/>
  <c r="G271" i="197"/>
  <c r="C272" i="197"/>
  <c r="F272" i="197"/>
  <c r="G272" i="197"/>
  <c r="C281" i="197"/>
  <c r="F281" i="197"/>
  <c r="D281" i="197" s="1"/>
  <c r="G281" i="197"/>
  <c r="C282" i="197"/>
  <c r="F282" i="197"/>
  <c r="D282" i="197" s="1"/>
  <c r="G282" i="197"/>
  <c r="C283" i="197"/>
  <c r="F283" i="197"/>
  <c r="D283" i="197" s="1"/>
  <c r="G283" i="197"/>
  <c r="C284" i="197"/>
  <c r="F284" i="197"/>
  <c r="D284" i="197" s="1"/>
  <c r="G284" i="197"/>
  <c r="C285" i="197"/>
  <c r="F285" i="197"/>
  <c r="D285" i="197" s="1"/>
  <c r="G285" i="197"/>
  <c r="C291" i="197"/>
  <c r="F291" i="197"/>
  <c r="D291" i="197" s="1"/>
  <c r="G291" i="197"/>
  <c r="C286" i="197"/>
  <c r="F286" i="197"/>
  <c r="D286" i="197" s="1"/>
  <c r="G286" i="197"/>
  <c r="C287" i="197"/>
  <c r="F287" i="197"/>
  <c r="G287" i="197"/>
  <c r="C288" i="197"/>
  <c r="F288" i="197"/>
  <c r="D288" i="197" s="1"/>
  <c r="G288" i="197"/>
  <c r="C289" i="197"/>
  <c r="F289" i="197"/>
  <c r="G289" i="197"/>
  <c r="C294" i="197"/>
  <c r="F294" i="197"/>
  <c r="D294" i="197" s="1"/>
  <c r="G294" i="197"/>
  <c r="C295" i="197"/>
  <c r="F295" i="197"/>
  <c r="D295" i="197" s="1"/>
  <c r="G295" i="197"/>
  <c r="C296" i="197"/>
  <c r="F296" i="197"/>
  <c r="D296" i="197" s="1"/>
  <c r="G296" i="197"/>
  <c r="C297" i="197"/>
  <c r="F297" i="197"/>
  <c r="D297" i="197" s="1"/>
  <c r="G297" i="197"/>
  <c r="C298" i="197"/>
  <c r="F298" i="197"/>
  <c r="D298" i="197" s="1"/>
  <c r="G298" i="197"/>
  <c r="C331" i="197"/>
  <c r="F331" i="197"/>
  <c r="D331" i="197" s="1"/>
  <c r="G331" i="197"/>
  <c r="C299" i="197"/>
  <c r="F299" i="197"/>
  <c r="D299" i="197" s="1"/>
  <c r="C300" i="197"/>
  <c r="F300" i="197"/>
  <c r="D300" i="197" s="1"/>
  <c r="G300" i="197"/>
  <c r="C301" i="197"/>
  <c r="F301" i="197"/>
  <c r="D301" i="197" s="1"/>
  <c r="G301" i="197"/>
  <c r="C302" i="197"/>
  <c r="F302" i="197"/>
  <c r="D302" i="197" s="1"/>
  <c r="C303" i="197"/>
  <c r="F303" i="197"/>
  <c r="G303" i="197"/>
  <c r="C304" i="197"/>
  <c r="F304" i="197"/>
  <c r="D304" i="197" s="1"/>
  <c r="G304" i="197"/>
  <c r="C305" i="197"/>
  <c r="F305" i="197"/>
  <c r="G305" i="197"/>
  <c r="C306" i="197"/>
  <c r="F306" i="197"/>
  <c r="D306" i="197" s="1"/>
  <c r="G306" i="197"/>
  <c r="C307" i="197"/>
  <c r="F307" i="197"/>
  <c r="D307" i="197" s="1"/>
  <c r="C308" i="197"/>
  <c r="F308" i="197"/>
  <c r="G308" i="197"/>
  <c r="C309" i="197"/>
  <c r="F309" i="197"/>
  <c r="D309" i="197" s="1"/>
  <c r="G309" i="197"/>
  <c r="C310" i="197"/>
  <c r="F310" i="197"/>
  <c r="G310" i="197"/>
  <c r="C311" i="197"/>
  <c r="F311" i="197"/>
  <c r="D311" i="197" s="1"/>
  <c r="G311" i="197"/>
  <c r="C312" i="197"/>
  <c r="F312" i="197"/>
  <c r="G312" i="197"/>
  <c r="C313" i="197"/>
  <c r="F313" i="197"/>
  <c r="D313" i="197" s="1"/>
  <c r="G313" i="197"/>
  <c r="C314" i="197"/>
  <c r="F314" i="197"/>
  <c r="G314" i="197"/>
  <c r="C315" i="197"/>
  <c r="F315" i="197"/>
  <c r="D315" i="197" s="1"/>
  <c r="G315" i="197"/>
  <c r="C316" i="197"/>
  <c r="F316" i="197"/>
  <c r="G316" i="197"/>
  <c r="C327" i="197"/>
  <c r="F327" i="197"/>
  <c r="D327" i="197" s="1"/>
  <c r="G327" i="197"/>
  <c r="C328" i="197"/>
  <c r="F328" i="197"/>
  <c r="G328" i="197"/>
  <c r="C317" i="197"/>
  <c r="F317" i="197"/>
  <c r="D317" i="197" s="1"/>
  <c r="G317" i="197"/>
  <c r="C318" i="197"/>
  <c r="F318" i="197"/>
  <c r="G318" i="197"/>
  <c r="C320" i="197"/>
  <c r="F320" i="197"/>
  <c r="D320" i="197" s="1"/>
  <c r="G320" i="197"/>
  <c r="C321" i="197"/>
  <c r="F321" i="197"/>
  <c r="D321" i="197" s="1"/>
  <c r="G321" i="197"/>
  <c r="C322" i="197"/>
  <c r="F322" i="197"/>
  <c r="D322" i="197" s="1"/>
  <c r="G322" i="197"/>
  <c r="C323" i="197"/>
  <c r="F323" i="197"/>
  <c r="D323" i="197" s="1"/>
  <c r="G323" i="197"/>
  <c r="C324" i="197"/>
  <c r="F324" i="197"/>
  <c r="G324" i="197"/>
  <c r="C330" i="197"/>
  <c r="F330" i="197"/>
  <c r="G330" i="197"/>
  <c r="C326" i="197"/>
  <c r="F326" i="197"/>
  <c r="D326" i="197" s="1"/>
  <c r="G326" i="197"/>
  <c r="C325" i="197"/>
  <c r="F325" i="197"/>
  <c r="D325" i="197" s="1"/>
  <c r="G325" i="197"/>
  <c r="C350" i="197"/>
  <c r="F350" i="197"/>
  <c r="D350" i="197" s="1"/>
  <c r="G350" i="197"/>
  <c r="C357" i="197"/>
  <c r="F357" i="197"/>
  <c r="D357" i="197" s="1"/>
  <c r="G357" i="197"/>
  <c r="C358" i="197"/>
  <c r="F358" i="197"/>
  <c r="D358" i="197" s="1"/>
  <c r="G358" i="197"/>
  <c r="C351" i="197"/>
  <c r="F351" i="197"/>
  <c r="D351" i="197" s="1"/>
  <c r="G351" i="197"/>
  <c r="C352" i="197"/>
  <c r="F352" i="197"/>
  <c r="D352" i="197" s="1"/>
  <c r="G352" i="197"/>
  <c r="C353" i="197"/>
  <c r="F353" i="197"/>
  <c r="D353" i="197" s="1"/>
  <c r="G353" i="197"/>
  <c r="C354" i="197"/>
  <c r="F354" i="197"/>
  <c r="D354" i="197" s="1"/>
  <c r="G354" i="197"/>
  <c r="C355" i="197"/>
  <c r="F355" i="197"/>
  <c r="G355" i="197"/>
  <c r="C359" i="197"/>
  <c r="F359" i="197"/>
  <c r="D359" i="197" s="1"/>
  <c r="G359" i="197"/>
  <c r="C356" i="197"/>
  <c r="F356" i="197"/>
  <c r="D356" i="197" s="1"/>
  <c r="G356" i="197"/>
  <c r="C360" i="197"/>
  <c r="F360" i="197"/>
  <c r="D360" i="197" s="1"/>
  <c r="C361" i="197"/>
  <c r="F361" i="197"/>
  <c r="G361" i="197"/>
  <c r="C364" i="197"/>
  <c r="F364" i="197"/>
  <c r="G364" i="197"/>
  <c r="C362" i="197"/>
  <c r="F362" i="197"/>
  <c r="D362" i="197" s="1"/>
  <c r="G362" i="197"/>
  <c r="C363" i="197"/>
  <c r="F363" i="197"/>
  <c r="G363" i="197"/>
  <c r="C367" i="197"/>
  <c r="F367" i="197"/>
  <c r="D367" i="197" s="1"/>
  <c r="G367" i="197"/>
  <c r="C368" i="197"/>
  <c r="F368" i="197"/>
  <c r="G368" i="197"/>
  <c r="C369" i="197"/>
  <c r="F369" i="197"/>
  <c r="G369" i="197"/>
  <c r="C370" i="197"/>
  <c r="F370" i="197"/>
  <c r="D370" i="197" s="1"/>
  <c r="G370" i="197"/>
  <c r="C371" i="197"/>
  <c r="F371" i="197"/>
  <c r="G371" i="197"/>
  <c r="C372" i="197"/>
  <c r="F372" i="197"/>
  <c r="D372" i="197" s="1"/>
  <c r="G372" i="197"/>
  <c r="C373" i="197"/>
  <c r="F373" i="197"/>
  <c r="G373" i="197"/>
  <c r="C374" i="197"/>
  <c r="F374" i="197"/>
  <c r="G374" i="197"/>
  <c r="C375" i="197"/>
  <c r="F375" i="197"/>
  <c r="D375" i="197" s="1"/>
  <c r="G375" i="197"/>
  <c r="C376" i="197"/>
  <c r="F376" i="197"/>
  <c r="G376" i="197"/>
  <c r="C365" i="197"/>
  <c r="F365" i="197"/>
  <c r="D365" i="197" s="1"/>
  <c r="G365" i="197"/>
  <c r="C366" i="197"/>
  <c r="F366" i="197"/>
  <c r="D366" i="197" s="1"/>
  <c r="C385" i="197"/>
  <c r="F385" i="197"/>
  <c r="D385" i="197" s="1"/>
  <c r="C386" i="197"/>
  <c r="F386" i="197"/>
  <c r="D386" i="197" s="1"/>
  <c r="G386" i="197"/>
  <c r="C387" i="197"/>
  <c r="F387" i="197"/>
  <c r="D387" i="197" s="1"/>
  <c r="G387" i="197"/>
  <c r="C388" i="197"/>
  <c r="F388" i="197"/>
  <c r="D388" i="197" s="1"/>
  <c r="G388" i="197"/>
  <c r="C404" i="197"/>
  <c r="F404" i="197"/>
  <c r="D404" i="197" s="1"/>
  <c r="C402" i="197"/>
  <c r="F402" i="197"/>
  <c r="D402" i="197" s="1"/>
  <c r="G402" i="197"/>
  <c r="C389" i="197"/>
  <c r="F389" i="197"/>
  <c r="D389" i="197" s="1"/>
  <c r="G389" i="197"/>
  <c r="C390" i="197"/>
  <c r="F390" i="197"/>
  <c r="G390" i="197"/>
  <c r="C391" i="197"/>
  <c r="F391" i="197"/>
  <c r="D391" i="197" s="1"/>
  <c r="G391" i="197"/>
  <c r="C392" i="197"/>
  <c r="F392" i="197"/>
  <c r="D392" i="197" s="1"/>
  <c r="G392" i="197"/>
  <c r="C393" i="197"/>
  <c r="F393" i="197"/>
  <c r="G393" i="197"/>
  <c r="C394" i="197"/>
  <c r="F394" i="197"/>
  <c r="D394" i="197" s="1"/>
  <c r="G394" i="197"/>
  <c r="C395" i="197"/>
  <c r="F395" i="197"/>
  <c r="D395" i="197" s="1"/>
  <c r="C396" i="197"/>
  <c r="F396" i="197"/>
  <c r="G396" i="197"/>
  <c r="C397" i="197"/>
  <c r="F397" i="197"/>
  <c r="D397" i="197" s="1"/>
  <c r="G397" i="197"/>
  <c r="C398" i="197"/>
  <c r="F398" i="197"/>
  <c r="G398" i="197"/>
  <c r="C401" i="197"/>
  <c r="F401" i="197"/>
  <c r="D401" i="197" s="1"/>
  <c r="G401" i="197"/>
  <c r="C400" i="197"/>
  <c r="F400" i="197"/>
  <c r="D400" i="197" s="1"/>
  <c r="G400" i="197"/>
  <c r="C406" i="197"/>
  <c r="F406" i="197"/>
  <c r="D406" i="197" s="1"/>
  <c r="G406" i="197"/>
  <c r="C407" i="197"/>
  <c r="F407" i="197"/>
  <c r="D407" i="197" s="1"/>
  <c r="G407" i="197"/>
  <c r="G236" i="197"/>
  <c r="G240" i="197"/>
  <c r="G241" i="197"/>
  <c r="G242" i="197"/>
  <c r="G244" i="197"/>
  <c r="G234" i="197"/>
  <c r="G264" i="197"/>
  <c r="G265" i="197"/>
  <c r="G270" i="197"/>
  <c r="G299" i="197"/>
  <c r="G302" i="197"/>
  <c r="G307" i="197"/>
  <c r="G360" i="197"/>
  <c r="G366" i="197"/>
  <c r="G385" i="197"/>
  <c r="G404" i="197"/>
  <c r="G395" i="197"/>
  <c r="C247" i="197"/>
  <c r="F247" i="197"/>
  <c r="D247" i="197" s="1"/>
  <c r="C228" i="197"/>
  <c r="F228" i="197"/>
  <c r="D228" i="197" s="1"/>
  <c r="C229" i="197"/>
  <c r="F229" i="197"/>
  <c r="G229" i="197"/>
  <c r="C230" i="197"/>
  <c r="F230" i="197"/>
  <c r="D230" i="197" s="1"/>
  <c r="C231" i="197"/>
  <c r="F231" i="197"/>
  <c r="D231" i="197" s="1"/>
  <c r="C248" i="197"/>
  <c r="F248" i="197"/>
  <c r="D248" i="197" s="1"/>
  <c r="C232" i="197"/>
  <c r="F232" i="197"/>
  <c r="D232" i="197" s="1"/>
  <c r="C233" i="197"/>
  <c r="F233" i="197"/>
  <c r="G233" i="197"/>
  <c r="G247" i="197"/>
  <c r="G228" i="197"/>
  <c r="G230" i="197"/>
  <c r="G231" i="197"/>
  <c r="G248" i="197"/>
  <c r="G232" i="197"/>
  <c r="C221" i="197"/>
  <c r="F221" i="197"/>
  <c r="G221" i="197"/>
  <c r="C225" i="197"/>
  <c r="F225" i="197"/>
  <c r="C226" i="197"/>
  <c r="F226" i="197"/>
  <c r="D226" i="197" s="1"/>
  <c r="C227" i="197"/>
  <c r="F227" i="197"/>
  <c r="D227" i="197" s="1"/>
  <c r="G227" i="197"/>
  <c r="G225" i="197"/>
  <c r="G226" i="197"/>
  <c r="F192" i="197"/>
  <c r="D192" i="197" s="1"/>
  <c r="G192" i="197"/>
  <c r="F193" i="197"/>
  <c r="D193" i="197" s="1"/>
  <c r="G193" i="197"/>
  <c r="F194" i="197"/>
  <c r="D194" i="197" s="1"/>
  <c r="G194" i="197"/>
  <c r="F199" i="197"/>
  <c r="D199" i="197" s="1"/>
  <c r="G199" i="197"/>
  <c r="F200" i="197"/>
  <c r="G200" i="197"/>
  <c r="F211" i="197"/>
  <c r="D211" i="197" s="1"/>
  <c r="G211" i="197"/>
  <c r="F195" i="197"/>
  <c r="D195" i="197" s="1"/>
  <c r="G195" i="197"/>
  <c r="F196" i="197"/>
  <c r="D196" i="197" s="1"/>
  <c r="G196" i="197"/>
  <c r="F217" i="197"/>
  <c r="D217" i="197" s="1"/>
  <c r="G217" i="197"/>
  <c r="F197" i="197"/>
  <c r="D197" i="197" s="1"/>
  <c r="G197" i="197"/>
  <c r="F198" i="197"/>
  <c r="D198" i="197" s="1"/>
  <c r="G198" i="197"/>
  <c r="F201" i="197"/>
  <c r="D201" i="197" s="1"/>
  <c r="G201" i="197"/>
  <c r="F202" i="197"/>
  <c r="G202" i="197"/>
  <c r="F203" i="197"/>
  <c r="D203" i="197" s="1"/>
  <c r="G203" i="197"/>
  <c r="F204" i="197"/>
  <c r="G204" i="197"/>
  <c r="F205" i="197"/>
  <c r="D205" i="197" s="1"/>
  <c r="G205" i="197"/>
  <c r="F206" i="197"/>
  <c r="G206" i="197"/>
  <c r="F207" i="197"/>
  <c r="D207" i="197" s="1"/>
  <c r="G207" i="197"/>
  <c r="F208" i="197"/>
  <c r="G208" i="197"/>
  <c r="F209" i="197"/>
  <c r="D209" i="197" s="1"/>
  <c r="G209" i="197"/>
  <c r="F210" i="197"/>
  <c r="G210" i="197"/>
  <c r="F212" i="197"/>
  <c r="D212" i="197" s="1"/>
  <c r="G212" i="197"/>
  <c r="F213" i="197"/>
  <c r="D213" i="197" s="1"/>
  <c r="G213" i="197"/>
  <c r="F214" i="197"/>
  <c r="D214" i="197" s="1"/>
  <c r="G214" i="197"/>
  <c r="F216" i="197"/>
  <c r="G216" i="197"/>
  <c r="F218" i="197"/>
  <c r="D218" i="197" s="1"/>
  <c r="G218" i="197"/>
  <c r="F215" i="197"/>
  <c r="D215" i="197" s="1"/>
  <c r="G215" i="197"/>
  <c r="C194" i="197"/>
  <c r="C199" i="197"/>
  <c r="C200" i="197"/>
  <c r="C211" i="197"/>
  <c r="C195" i="197"/>
  <c r="C196" i="197"/>
  <c r="C217" i="197"/>
  <c r="C197" i="197"/>
  <c r="C198" i="197"/>
  <c r="C201" i="197"/>
  <c r="C202" i="197"/>
  <c r="C203" i="197"/>
  <c r="C204" i="197"/>
  <c r="C205" i="197"/>
  <c r="C206" i="197"/>
  <c r="C207" i="197"/>
  <c r="C208" i="197"/>
  <c r="C209" i="197"/>
  <c r="C210" i="197"/>
  <c r="C212" i="197"/>
  <c r="C213" i="197"/>
  <c r="C214" i="197"/>
  <c r="C216" i="197"/>
  <c r="C218" i="197"/>
  <c r="C215" i="197"/>
  <c r="F116" i="197"/>
  <c r="G116" i="197"/>
  <c r="F102" i="197"/>
  <c r="D102" i="197" s="1"/>
  <c r="G102" i="197"/>
  <c r="F103" i="197"/>
  <c r="D103" i="197" s="1"/>
  <c r="G103" i="197"/>
  <c r="F104" i="197"/>
  <c r="D104" i="197" s="1"/>
  <c r="G104" i="197"/>
  <c r="F105" i="197"/>
  <c r="D105" i="197" s="1"/>
  <c r="G105" i="197"/>
  <c r="F106" i="197"/>
  <c r="D106" i="197" s="1"/>
  <c r="G106" i="197"/>
  <c r="F107" i="197"/>
  <c r="D107" i="197" s="1"/>
  <c r="G107" i="197"/>
  <c r="F108" i="197"/>
  <c r="D108" i="197" s="1"/>
  <c r="G108" i="197"/>
  <c r="F109" i="197"/>
  <c r="D109" i="197" s="1"/>
  <c r="G109" i="197"/>
  <c r="F110" i="197"/>
  <c r="D110" i="197" s="1"/>
  <c r="G110" i="197"/>
  <c r="F111" i="197"/>
  <c r="D111" i="197" s="1"/>
  <c r="G111" i="197"/>
  <c r="F112" i="197"/>
  <c r="D112" i="197" s="1"/>
  <c r="G112" i="197"/>
  <c r="F113" i="197"/>
  <c r="D113" i="197" s="1"/>
  <c r="G113" i="197"/>
  <c r="F114" i="197"/>
  <c r="G114" i="197"/>
  <c r="F117" i="197"/>
  <c r="G117" i="197"/>
  <c r="F119" i="197"/>
  <c r="D119" i="197" s="1"/>
  <c r="G119" i="197"/>
  <c r="F120" i="197"/>
  <c r="D120" i="197" s="1"/>
  <c r="G120" i="197"/>
  <c r="F121" i="197"/>
  <c r="D121" i="197" s="1"/>
  <c r="G121" i="197"/>
  <c r="F122" i="197"/>
  <c r="D122" i="197" s="1"/>
  <c r="G122" i="197"/>
  <c r="F123" i="197"/>
  <c r="D123" i="197" s="1"/>
  <c r="G123" i="197"/>
  <c r="F124" i="197"/>
  <c r="G124" i="197"/>
  <c r="F125" i="197"/>
  <c r="D125" i="197" s="1"/>
  <c r="G125" i="197"/>
  <c r="F126" i="197"/>
  <c r="D126" i="197" s="1"/>
  <c r="G126" i="197"/>
  <c r="F189" i="197"/>
  <c r="D189" i="197" s="1"/>
  <c r="G189" i="197"/>
  <c r="F190" i="197"/>
  <c r="D190" i="197" s="1"/>
  <c r="G190" i="197"/>
  <c r="F191" i="197"/>
  <c r="D191" i="197" s="1"/>
  <c r="G191" i="197"/>
  <c r="C116" i="197"/>
  <c r="C102" i="197"/>
  <c r="C103" i="197"/>
  <c r="C104" i="197"/>
  <c r="C105" i="197"/>
  <c r="C106" i="197"/>
  <c r="C107" i="197"/>
  <c r="C108" i="197"/>
  <c r="C109" i="197"/>
  <c r="C110" i="197"/>
  <c r="C111" i="197"/>
  <c r="C112" i="197"/>
  <c r="C113" i="197"/>
  <c r="C114" i="197"/>
  <c r="C117" i="197"/>
  <c r="C119" i="197"/>
  <c r="C120" i="197"/>
  <c r="C121" i="197"/>
  <c r="C122" i="197"/>
  <c r="C123" i="197"/>
  <c r="C124" i="197"/>
  <c r="C125" i="197"/>
  <c r="C126" i="197"/>
  <c r="C189" i="197"/>
  <c r="C190" i="197"/>
  <c r="C191" i="197"/>
  <c r="C192" i="197"/>
  <c r="C193" i="197"/>
  <c r="C71" i="197"/>
  <c r="F71" i="197"/>
  <c r="G71" i="197"/>
  <c r="C56" i="197"/>
  <c r="F56" i="197"/>
  <c r="D56" i="197" s="1"/>
  <c r="C57" i="197"/>
  <c r="F57" i="197"/>
  <c r="G57" i="197"/>
  <c r="C53" i="197"/>
  <c r="F53" i="197"/>
  <c r="D53" i="197" s="1"/>
  <c r="G53" i="197"/>
  <c r="C54" i="197"/>
  <c r="F54" i="197"/>
  <c r="D54" i="197" s="1"/>
  <c r="C55" i="197"/>
  <c r="F55" i="197"/>
  <c r="G55" i="197"/>
  <c r="C58" i="197"/>
  <c r="F58" i="197"/>
  <c r="D58" i="197" s="1"/>
  <c r="C59" i="197"/>
  <c r="F59" i="197"/>
  <c r="G59" i="197"/>
  <c r="C60" i="197"/>
  <c r="F60" i="197"/>
  <c r="G60" i="197"/>
  <c r="C79" i="197"/>
  <c r="F79" i="197"/>
  <c r="G79" i="197"/>
  <c r="C74" i="197"/>
  <c r="F74" i="197"/>
  <c r="D74" i="197" s="1"/>
  <c r="G74" i="197"/>
  <c r="C75" i="197"/>
  <c r="F75" i="197"/>
  <c r="G75" i="197"/>
  <c r="C80" i="197"/>
  <c r="F80" i="197"/>
  <c r="G80" i="197"/>
  <c r="C63" i="197"/>
  <c r="F63" i="197"/>
  <c r="D63" i="197" s="1"/>
  <c r="G63" i="197"/>
  <c r="C64" i="197"/>
  <c r="F64" i="197"/>
  <c r="G64" i="197"/>
  <c r="C100" i="197"/>
  <c r="F100" i="197"/>
  <c r="D100" i="197" s="1"/>
  <c r="G100" i="197"/>
  <c r="C101" i="197"/>
  <c r="F101" i="197"/>
  <c r="D101" i="197" s="1"/>
  <c r="G101" i="197"/>
  <c r="C115" i="197"/>
  <c r="F115" i="197"/>
  <c r="D115" i="197" s="1"/>
  <c r="G115" i="197"/>
  <c r="G56" i="197"/>
  <c r="G54" i="197"/>
  <c r="G58" i="197"/>
  <c r="C40" i="197"/>
  <c r="F40" i="197"/>
  <c r="G40" i="197"/>
  <c r="C65" i="197"/>
  <c r="F65" i="197"/>
  <c r="G65" i="197"/>
  <c r="C66" i="197"/>
  <c r="F66" i="197"/>
  <c r="G66" i="197"/>
  <c r="C41" i="197"/>
  <c r="F41" i="197"/>
  <c r="D41" i="197" s="1"/>
  <c r="G41" i="197"/>
  <c r="C42" i="197"/>
  <c r="F42" i="197"/>
  <c r="G42" i="197"/>
  <c r="C67" i="197"/>
  <c r="F67" i="197"/>
  <c r="G67" i="197"/>
  <c r="C43" i="197"/>
  <c r="F43" i="197"/>
  <c r="D43" i="197" s="1"/>
  <c r="G43" i="197"/>
  <c r="C44" i="197"/>
  <c r="F44" i="197"/>
  <c r="G44" i="197"/>
  <c r="C45" i="197"/>
  <c r="F45" i="197"/>
  <c r="D45" i="197" s="1"/>
  <c r="G45" i="197"/>
  <c r="C46" i="197"/>
  <c r="F46" i="197"/>
  <c r="G46" i="197"/>
  <c r="C76" i="197"/>
  <c r="F76" i="197"/>
  <c r="G76" i="197"/>
  <c r="C77" i="197"/>
  <c r="F77" i="197"/>
  <c r="G77" i="197"/>
  <c r="C78" i="197"/>
  <c r="F78" i="197"/>
  <c r="D78" i="197" s="1"/>
  <c r="G78" i="197"/>
  <c r="C47" i="197"/>
  <c r="F47" i="197"/>
  <c r="D47" i="197" s="1"/>
  <c r="G47" i="197"/>
  <c r="C48" i="197"/>
  <c r="F48" i="197"/>
  <c r="G48" i="197"/>
  <c r="C49" i="197"/>
  <c r="F49" i="197"/>
  <c r="D49" i="197" s="1"/>
  <c r="G49" i="197"/>
  <c r="C50" i="197"/>
  <c r="F50" i="197"/>
  <c r="G50" i="197"/>
  <c r="C68" i="197"/>
  <c r="F68" i="197"/>
  <c r="D68" i="197" s="1"/>
  <c r="G68" i="197"/>
  <c r="C69" i="197"/>
  <c r="F69" i="197"/>
  <c r="G69" i="197"/>
  <c r="C51" i="197"/>
  <c r="F51" i="197"/>
  <c r="D51" i="197" s="1"/>
  <c r="G51" i="197"/>
  <c r="C52" i="197"/>
  <c r="F52" i="197"/>
  <c r="G52" i="197"/>
  <c r="C72" i="197"/>
  <c r="F72" i="197"/>
  <c r="D72" i="197" s="1"/>
  <c r="G72" i="197"/>
  <c r="C73" i="197"/>
  <c r="F73" i="197"/>
  <c r="G73" i="197"/>
  <c r="C70" i="197"/>
  <c r="F70" i="197"/>
  <c r="D70" i="197" s="1"/>
  <c r="G70" i="197"/>
  <c r="C25" i="197"/>
  <c r="C26" i="197"/>
  <c r="C27" i="197"/>
  <c r="C28" i="197"/>
  <c r="C62" i="197"/>
  <c r="C29" i="197"/>
  <c r="C30" i="197"/>
  <c r="C61" i="197"/>
  <c r="C35" i="197"/>
  <c r="C36" i="197"/>
  <c r="C37" i="197"/>
  <c r="C38" i="197"/>
  <c r="C39" i="197"/>
  <c r="F27" i="197"/>
  <c r="D27" i="197" s="1"/>
  <c r="G27" i="197"/>
  <c r="F28" i="197"/>
  <c r="G28" i="197"/>
  <c r="F62" i="197"/>
  <c r="G62" i="197"/>
  <c r="F29" i="197"/>
  <c r="D29" i="197" s="1"/>
  <c r="G29" i="197"/>
  <c r="F30" i="197"/>
  <c r="G30" i="197"/>
  <c r="F61" i="197"/>
  <c r="D61" i="197" s="1"/>
  <c r="G61" i="197"/>
  <c r="F35" i="197"/>
  <c r="G35" i="197"/>
  <c r="F36" i="197"/>
  <c r="D36" i="197" s="1"/>
  <c r="G36" i="197"/>
  <c r="F37" i="197"/>
  <c r="G37" i="197"/>
  <c r="F38" i="197"/>
  <c r="G38" i="197"/>
  <c r="F39" i="197"/>
  <c r="G39" i="197"/>
  <c r="F2" i="197"/>
  <c r="D2" i="197" s="1"/>
  <c r="F3" i="197"/>
  <c r="D3" i="197" s="1"/>
  <c r="F4" i="197"/>
  <c r="D4" i="197" s="1"/>
  <c r="F5" i="197"/>
  <c r="D5" i="197" s="1"/>
  <c r="F7" i="197"/>
  <c r="D7" i="197" s="1"/>
  <c r="F8" i="197"/>
  <c r="D8" i="197" s="1"/>
  <c r="F9" i="197"/>
  <c r="F10" i="197"/>
  <c r="D10" i="197" s="1"/>
  <c r="F11" i="197"/>
  <c r="D11" i="197" s="1"/>
  <c r="F12" i="197"/>
  <c r="D12" i="197" s="1"/>
  <c r="F13" i="197"/>
  <c r="D13" i="197" s="1"/>
  <c r="F14" i="197"/>
  <c r="D14" i="197" s="1"/>
  <c r="F15" i="197"/>
  <c r="D15" i="197" s="1"/>
  <c r="F16" i="197"/>
  <c r="D16" i="197" s="1"/>
  <c r="G16" i="197"/>
  <c r="F17" i="197"/>
  <c r="D17" i="197" s="1"/>
  <c r="F24" i="197"/>
  <c r="D24" i="197" s="1"/>
  <c r="G24" i="197"/>
  <c r="F25" i="197"/>
  <c r="D25" i="197" s="1"/>
  <c r="F26" i="197"/>
  <c r="D26" i="197" s="1"/>
  <c r="G7" i="197"/>
  <c r="G8" i="197"/>
  <c r="G9" i="197"/>
  <c r="G10" i="197"/>
  <c r="G11" i="197"/>
  <c r="G12" i="197"/>
  <c r="G13" i="197"/>
  <c r="G14" i="197"/>
  <c r="G15" i="197"/>
  <c r="G17" i="197"/>
  <c r="G25" i="197"/>
  <c r="G26" i="197"/>
  <c r="G2" i="197"/>
  <c r="G3" i="197"/>
  <c r="G4" i="197"/>
  <c r="G5" i="197"/>
  <c r="C13" i="197"/>
  <c r="C3" i="197"/>
  <c r="C4" i="197"/>
  <c r="C5" i="197"/>
  <c r="C7" i="197"/>
  <c r="C8" i="197"/>
  <c r="C9" i="197"/>
  <c r="C10" i="197"/>
  <c r="C11" i="197"/>
  <c r="C12" i="197"/>
  <c r="C14" i="197"/>
  <c r="C15" i="197"/>
  <c r="C16" i="197"/>
  <c r="C17" i="197"/>
  <c r="C24" i="197"/>
  <c r="C2" i="197"/>
  <c r="B180" i="193"/>
  <c r="B181" i="193"/>
  <c r="B182" i="193"/>
  <c r="B183" i="193"/>
  <c r="B184" i="193"/>
  <c r="B185" i="193"/>
  <c r="B186" i="193"/>
  <c r="B187" i="193"/>
  <c r="B188" i="193"/>
  <c r="B189" i="193"/>
  <c r="B190" i="193"/>
  <c r="B191" i="193"/>
  <c r="B192" i="193"/>
  <c r="B193" i="193"/>
  <c r="B194" i="193"/>
  <c r="B195" i="193"/>
  <c r="B196" i="193"/>
  <c r="B197" i="193"/>
  <c r="B198" i="193"/>
  <c r="B199" i="193"/>
  <c r="B200" i="193"/>
  <c r="B201" i="193"/>
  <c r="B202" i="193"/>
  <c r="B203" i="193"/>
  <c r="B204" i="193"/>
  <c r="B205" i="193"/>
  <c r="B206" i="193"/>
  <c r="B207" i="193"/>
  <c r="B208" i="193"/>
  <c r="B209" i="193"/>
  <c r="B210" i="193"/>
  <c r="B211" i="193"/>
  <c r="B212" i="193"/>
  <c r="B213" i="193"/>
  <c r="B214" i="193"/>
  <c r="B215" i="193"/>
  <c r="B216" i="193"/>
  <c r="B217" i="193"/>
  <c r="B218" i="193"/>
  <c r="B219" i="193"/>
  <c r="B220" i="193"/>
  <c r="B221" i="193"/>
  <c r="B222" i="193"/>
  <c r="B223" i="193"/>
  <c r="B3" i="193"/>
  <c r="B4" i="193"/>
  <c r="B5" i="193"/>
  <c r="B6" i="193"/>
  <c r="B7" i="193"/>
  <c r="B8" i="193"/>
  <c r="B9" i="193"/>
  <c r="B10" i="193"/>
  <c r="B11" i="193"/>
  <c r="B12" i="193"/>
  <c r="B13" i="193"/>
  <c r="B14" i="193"/>
  <c r="B15" i="193"/>
  <c r="B16" i="193"/>
  <c r="B17" i="193"/>
  <c r="B18" i="193"/>
  <c r="B19" i="193"/>
  <c r="B20" i="193"/>
  <c r="B21" i="193"/>
  <c r="B22" i="193"/>
  <c r="B23" i="193"/>
  <c r="B24" i="193"/>
  <c r="B25" i="193"/>
  <c r="B26" i="193"/>
  <c r="B27" i="193"/>
  <c r="B28" i="193"/>
  <c r="B29" i="193"/>
  <c r="B30" i="193"/>
  <c r="B31" i="193"/>
  <c r="B32" i="193"/>
  <c r="B33" i="193"/>
  <c r="B34" i="193"/>
  <c r="B35" i="193"/>
  <c r="B36" i="193"/>
  <c r="B37" i="193"/>
  <c r="B38" i="193"/>
  <c r="B39" i="193"/>
  <c r="B40" i="193"/>
  <c r="B41" i="193"/>
  <c r="B61" i="193"/>
  <c r="B62" i="193"/>
  <c r="B63" i="193"/>
  <c r="B64" i="193"/>
  <c r="B65" i="193"/>
  <c r="B66" i="193"/>
  <c r="B67" i="193"/>
  <c r="B68" i="193"/>
  <c r="B69" i="193"/>
  <c r="B70" i="193"/>
  <c r="B71" i="193"/>
  <c r="B72" i="193"/>
  <c r="B73" i="193"/>
  <c r="B74" i="193"/>
  <c r="B75" i="193"/>
  <c r="B76" i="193"/>
  <c r="B77" i="193"/>
  <c r="B78" i="193"/>
  <c r="B79" i="193"/>
  <c r="B80" i="193"/>
  <c r="B81" i="193"/>
  <c r="B82" i="193"/>
  <c r="B83" i="193"/>
  <c r="B84" i="193"/>
  <c r="B85" i="193"/>
  <c r="B86" i="193"/>
  <c r="B87" i="193"/>
  <c r="B88" i="193"/>
  <c r="B89" i="193"/>
  <c r="B90" i="193"/>
  <c r="B91" i="193"/>
  <c r="B92" i="193"/>
  <c r="B93" i="193"/>
  <c r="B94" i="193"/>
  <c r="B95" i="193"/>
  <c r="B96" i="193"/>
  <c r="B97" i="193"/>
  <c r="B98" i="193"/>
  <c r="B99" i="193"/>
  <c r="B100" i="193"/>
  <c r="B101" i="193"/>
  <c r="B102" i="193"/>
  <c r="B103" i="193"/>
  <c r="B104" i="193"/>
  <c r="B105" i="193"/>
  <c r="B106" i="193"/>
  <c r="B107" i="193"/>
  <c r="B108" i="193"/>
  <c r="B109" i="193"/>
  <c r="B110" i="193"/>
  <c r="B111" i="193"/>
  <c r="B112" i="193"/>
  <c r="B113" i="193"/>
  <c r="B114" i="193"/>
  <c r="B115" i="193"/>
  <c r="B116" i="193"/>
  <c r="B117" i="193"/>
  <c r="B118" i="193"/>
  <c r="B119" i="193"/>
  <c r="B120" i="193"/>
  <c r="B121" i="193"/>
  <c r="B122" i="193"/>
  <c r="B123" i="193"/>
  <c r="B124" i="193"/>
  <c r="B125" i="193"/>
  <c r="B126" i="193"/>
  <c r="B127" i="193"/>
  <c r="B128" i="193"/>
  <c r="B129" i="193"/>
  <c r="B130" i="193"/>
  <c r="B131" i="193"/>
  <c r="B132" i="193"/>
  <c r="B133" i="193"/>
  <c r="B134" i="193"/>
  <c r="B135" i="193"/>
  <c r="B136" i="193"/>
  <c r="B137" i="193"/>
  <c r="B138" i="193"/>
  <c r="B139" i="193"/>
  <c r="B140" i="193"/>
  <c r="B141" i="193"/>
  <c r="B142" i="193"/>
  <c r="B143" i="193"/>
  <c r="B144" i="193"/>
  <c r="B145" i="193"/>
  <c r="B146" i="193"/>
  <c r="B147" i="193"/>
  <c r="B148" i="193"/>
  <c r="B149" i="193"/>
  <c r="B150" i="193"/>
  <c r="B151" i="193"/>
  <c r="B152" i="193"/>
  <c r="B153" i="193"/>
  <c r="B154" i="193"/>
  <c r="B155" i="193"/>
  <c r="B156" i="193"/>
  <c r="B157" i="193"/>
  <c r="B158" i="193"/>
  <c r="B159" i="193"/>
  <c r="B160" i="193"/>
  <c r="B161" i="193"/>
  <c r="B162" i="193"/>
  <c r="B163" i="193"/>
  <c r="B164" i="193"/>
  <c r="B165" i="193"/>
  <c r="B166" i="193"/>
  <c r="B167" i="193"/>
  <c r="B168" i="193"/>
  <c r="B169" i="193"/>
  <c r="B170" i="193"/>
  <c r="B171" i="193"/>
  <c r="B172" i="193"/>
  <c r="B173" i="193"/>
  <c r="B174" i="193"/>
  <c r="B175" i="193"/>
  <c r="B176" i="193"/>
  <c r="B177" i="193"/>
  <c r="B178" i="193"/>
  <c r="B179" i="193"/>
  <c r="C3" i="193"/>
  <c r="C4" i="193"/>
  <c r="C5" i="193"/>
  <c r="C6" i="193"/>
  <c r="C7" i="193"/>
  <c r="C8" i="193"/>
  <c r="C9" i="193"/>
  <c r="C10" i="193"/>
  <c r="C11" i="193"/>
  <c r="C12" i="193"/>
  <c r="C13" i="193"/>
  <c r="C14" i="193"/>
  <c r="C15" i="193"/>
  <c r="C16" i="193"/>
  <c r="C17" i="193"/>
  <c r="C18" i="193"/>
  <c r="C19" i="193"/>
  <c r="C20" i="193"/>
  <c r="C21" i="193"/>
  <c r="C22" i="193"/>
  <c r="C23" i="193"/>
  <c r="C24" i="193"/>
  <c r="C25" i="193"/>
  <c r="C26" i="193"/>
  <c r="C27" i="193"/>
  <c r="C28" i="193"/>
  <c r="C29" i="193"/>
  <c r="C30" i="193"/>
  <c r="C31" i="193"/>
  <c r="C32" i="193"/>
  <c r="C33" i="193"/>
  <c r="C34" i="193"/>
  <c r="C35" i="193"/>
  <c r="C36" i="193"/>
  <c r="C37" i="193"/>
  <c r="C38" i="193"/>
  <c r="C39" i="193"/>
  <c r="C40" i="193"/>
  <c r="C41" i="193"/>
  <c r="C61" i="193"/>
  <c r="C62" i="193"/>
  <c r="C63" i="193"/>
  <c r="C64" i="193"/>
  <c r="C65" i="193"/>
  <c r="C66" i="193"/>
  <c r="C67" i="193"/>
  <c r="C68" i="193"/>
  <c r="C69" i="193"/>
  <c r="C70" i="193"/>
  <c r="C71" i="193"/>
  <c r="C72" i="193"/>
  <c r="C73" i="193"/>
  <c r="C74" i="193"/>
  <c r="C75" i="193"/>
  <c r="C76" i="193"/>
  <c r="C77" i="193"/>
  <c r="C78" i="193"/>
  <c r="C79" i="193"/>
  <c r="C80" i="193"/>
  <c r="C81" i="193"/>
  <c r="C82" i="193"/>
  <c r="C83" i="193"/>
  <c r="C84" i="193"/>
  <c r="C85" i="193"/>
  <c r="C86" i="193"/>
  <c r="C87" i="193"/>
  <c r="C88" i="193"/>
  <c r="C89" i="193"/>
  <c r="C90" i="193"/>
  <c r="C91" i="193"/>
  <c r="C92" i="193"/>
  <c r="C93" i="193"/>
  <c r="C94" i="193"/>
  <c r="C95" i="193"/>
  <c r="C96" i="193"/>
  <c r="C97" i="193"/>
  <c r="C98" i="193"/>
  <c r="C99" i="193"/>
  <c r="C100" i="193"/>
  <c r="C101" i="193"/>
  <c r="C102" i="193"/>
  <c r="C103" i="193"/>
  <c r="C104" i="193"/>
  <c r="C105" i="193"/>
  <c r="C106" i="193"/>
  <c r="C107" i="193"/>
  <c r="C108" i="193"/>
  <c r="C109" i="193"/>
  <c r="C110" i="193"/>
  <c r="C111" i="193"/>
  <c r="C112" i="193"/>
  <c r="C113" i="193"/>
  <c r="C114" i="193"/>
  <c r="C115" i="193"/>
  <c r="C116" i="193"/>
  <c r="C117" i="193"/>
  <c r="C118" i="193"/>
  <c r="C119" i="193"/>
  <c r="C120" i="193"/>
  <c r="C121" i="193"/>
  <c r="C122" i="193"/>
  <c r="C123" i="193"/>
  <c r="C124" i="193"/>
  <c r="C125" i="193"/>
  <c r="C126" i="193"/>
  <c r="C127" i="193"/>
  <c r="C128" i="193"/>
  <c r="C129" i="193"/>
  <c r="C130" i="193"/>
  <c r="C131" i="193"/>
  <c r="C132" i="193"/>
  <c r="C133" i="193"/>
  <c r="C134" i="193"/>
  <c r="C135" i="193"/>
  <c r="C136" i="193"/>
  <c r="C137" i="193"/>
  <c r="C138" i="193"/>
  <c r="C139" i="193"/>
  <c r="C140" i="193"/>
  <c r="C141" i="193"/>
  <c r="C142" i="193"/>
  <c r="C143" i="193"/>
  <c r="C144" i="193"/>
  <c r="C145" i="193"/>
  <c r="C146" i="193"/>
  <c r="C147" i="193"/>
  <c r="C148" i="193"/>
  <c r="C149" i="193"/>
  <c r="C150" i="193"/>
  <c r="C151" i="193"/>
  <c r="C152" i="193"/>
  <c r="C153" i="193"/>
  <c r="C154" i="193"/>
  <c r="C155" i="193"/>
  <c r="C156" i="193"/>
  <c r="C157" i="193"/>
  <c r="C158" i="193"/>
  <c r="C159" i="193"/>
  <c r="C160" i="193"/>
  <c r="C161" i="193"/>
  <c r="C162" i="193"/>
  <c r="C163" i="193"/>
  <c r="C164" i="193"/>
  <c r="C165" i="193"/>
  <c r="C166" i="193"/>
  <c r="C167" i="193"/>
  <c r="C168" i="193"/>
  <c r="C169" i="193"/>
  <c r="C170" i="193"/>
  <c r="C171" i="193"/>
  <c r="C172" i="193"/>
  <c r="C173" i="193"/>
  <c r="C174" i="193"/>
  <c r="C175" i="193"/>
  <c r="C176" i="193"/>
  <c r="C177" i="193"/>
  <c r="C178" i="193"/>
  <c r="C179" i="193"/>
  <c r="C180" i="193"/>
  <c r="C181" i="193"/>
  <c r="C182" i="193"/>
  <c r="C183" i="193"/>
  <c r="C184" i="193"/>
  <c r="C185" i="193"/>
  <c r="C186" i="193"/>
  <c r="C187" i="193"/>
  <c r="C188" i="193"/>
  <c r="C189" i="193"/>
  <c r="C190" i="193"/>
  <c r="C191" i="193"/>
  <c r="C192" i="193"/>
  <c r="C193" i="193"/>
  <c r="C194" i="193"/>
  <c r="C195" i="193"/>
  <c r="C196" i="193"/>
  <c r="C197" i="193"/>
  <c r="C198" i="193"/>
  <c r="C199" i="193"/>
  <c r="C200" i="193"/>
  <c r="C201" i="193"/>
  <c r="C202" i="193"/>
  <c r="C203" i="193"/>
  <c r="C204" i="193"/>
  <c r="C205" i="193"/>
  <c r="C206" i="193"/>
  <c r="C207" i="193"/>
  <c r="C208" i="193"/>
  <c r="C209" i="193"/>
  <c r="C210" i="193"/>
  <c r="C211" i="193"/>
  <c r="C212" i="193"/>
  <c r="C213" i="193"/>
  <c r="C214" i="193"/>
  <c r="C215" i="193"/>
  <c r="C216" i="193"/>
  <c r="C217" i="193"/>
  <c r="C218" i="193"/>
  <c r="C219" i="193"/>
  <c r="C220" i="193"/>
  <c r="C221" i="193"/>
  <c r="C222" i="193"/>
  <c r="C223" i="193"/>
  <c r="C2" i="193"/>
  <c r="D4" i="192"/>
  <c r="D5" i="192"/>
  <c r="D7" i="192"/>
  <c r="D8" i="192"/>
  <c r="D9" i="192"/>
  <c r="D49" i="192"/>
  <c r="D50" i="192"/>
  <c r="D51" i="192"/>
  <c r="D52" i="192"/>
  <c r="D53" i="192"/>
  <c r="D54" i="192"/>
  <c r="D55" i="192"/>
  <c r="D56" i="192"/>
  <c r="D57" i="192"/>
  <c r="D58" i="192"/>
  <c r="D59" i="192"/>
  <c r="D60" i="192"/>
  <c r="D61" i="192"/>
  <c r="D62" i="192"/>
  <c r="D63" i="192"/>
  <c r="D64" i="192"/>
  <c r="D65" i="192"/>
  <c r="D66" i="192"/>
  <c r="D67" i="192"/>
  <c r="D68" i="192"/>
  <c r="D69" i="192"/>
  <c r="D70" i="192"/>
  <c r="D71" i="192"/>
  <c r="D72" i="192"/>
  <c r="D93" i="192"/>
  <c r="D94" i="192"/>
  <c r="D95" i="192"/>
  <c r="D96" i="192"/>
  <c r="D106" i="192"/>
  <c r="D107" i="192"/>
  <c r="D171" i="192"/>
  <c r="D163" i="192"/>
  <c r="D164" i="192"/>
  <c r="D166" i="192"/>
  <c r="D167" i="192"/>
  <c r="D168" i="192"/>
  <c r="D169" i="192"/>
  <c r="D170" i="192"/>
  <c r="D172" i="192"/>
  <c r="D184" i="192"/>
  <c r="D185" i="192"/>
  <c r="D186" i="192"/>
  <c r="D187" i="192"/>
  <c r="D188" i="192"/>
  <c r="D200" i="192"/>
  <c r="D209" i="192"/>
  <c r="D210" i="192"/>
  <c r="D211" i="192"/>
  <c r="D212" i="192"/>
  <c r="D213" i="192"/>
  <c r="D215" i="192"/>
  <c r="D217" i="192"/>
  <c r="D229" i="192"/>
  <c r="D230" i="192"/>
  <c r="D231" i="192"/>
  <c r="D241" i="192"/>
  <c r="D242" i="192"/>
  <c r="D243" i="192"/>
  <c r="D245" i="192"/>
  <c r="D246" i="192"/>
  <c r="D247" i="192"/>
  <c r="D248" i="192"/>
  <c r="D249" i="192"/>
  <c r="D252" i="192"/>
  <c r="D253" i="192"/>
  <c r="D254" i="192"/>
  <c r="D255" i="192"/>
  <c r="D256" i="192"/>
  <c r="D257" i="192"/>
  <c r="D259" i="192"/>
  <c r="D258" i="192"/>
  <c r="D274" i="192"/>
  <c r="D275" i="192"/>
  <c r="D276" i="192"/>
  <c r="D277" i="192"/>
  <c r="D280" i="192"/>
  <c r="D283" i="192"/>
  <c r="D284" i="192"/>
  <c r="D282" i="192"/>
  <c r="D278" i="192"/>
  <c r="D281" i="192"/>
  <c r="D279" i="192"/>
  <c r="D293" i="192"/>
  <c r="D294" i="192"/>
  <c r="D296" i="192"/>
  <c r="D297" i="192"/>
  <c r="D298" i="192"/>
  <c r="D301" i="192"/>
  <c r="D308" i="192"/>
  <c r="D316" i="192"/>
  <c r="D324" i="192"/>
  <c r="D325" i="192"/>
  <c r="D326" i="192"/>
  <c r="D337" i="192"/>
  <c r="D338" i="192"/>
  <c r="D347" i="192"/>
  <c r="D348" i="192"/>
  <c r="D360" i="192"/>
  <c r="D372" i="192"/>
  <c r="D373" i="192"/>
  <c r="D381" i="192"/>
  <c r="D382" i="192"/>
  <c r="D391" i="192"/>
  <c r="D390" i="192"/>
  <c r="D392" i="192"/>
  <c r="D393" i="192"/>
  <c r="D403" i="192"/>
  <c r="D404" i="192"/>
  <c r="D405" i="192"/>
  <c r="D406" i="192"/>
  <c r="D407" i="192"/>
  <c r="D408" i="192"/>
  <c r="D409" i="192"/>
  <c r="D410" i="192"/>
  <c r="D411" i="192"/>
  <c r="D412" i="192"/>
  <c r="D413" i="192"/>
  <c r="D423" i="192"/>
  <c r="D424" i="192"/>
  <c r="D425" i="192"/>
  <c r="D426" i="192"/>
  <c r="D427" i="192"/>
  <c r="D437" i="192"/>
  <c r="D438" i="192"/>
  <c r="D448" i="192"/>
  <c r="D449" i="192"/>
  <c r="D459" i="192"/>
  <c r="D460" i="192"/>
  <c r="D471" i="192"/>
  <c r="D481" i="192"/>
  <c r="D491" i="192"/>
  <c r="D492" i="192"/>
  <c r="D493" i="192"/>
  <c r="D514" i="192"/>
  <c r="D523" i="192"/>
  <c r="D524" i="192"/>
  <c r="D525" i="192"/>
  <c r="D526" i="192"/>
  <c r="D527" i="192"/>
  <c r="D528" i="192"/>
  <c r="D3" i="192"/>
  <c r="B2" i="193"/>
  <c r="C491" i="192"/>
  <c r="C492" i="192"/>
  <c r="C493" i="192"/>
  <c r="C503" i="192"/>
  <c r="C504" i="192"/>
  <c r="C505" i="192"/>
  <c r="C518" i="192"/>
  <c r="C517" i="192"/>
  <c r="C515" i="192"/>
  <c r="C516" i="192"/>
  <c r="C514" i="192"/>
  <c r="C523" i="192"/>
  <c r="C524" i="192"/>
  <c r="C525" i="192"/>
  <c r="C526" i="192"/>
  <c r="C527" i="192"/>
  <c r="C528" i="192"/>
  <c r="B4" i="192"/>
  <c r="B5" i="192"/>
  <c r="B7" i="192"/>
  <c r="B8" i="192"/>
  <c r="B9" i="192"/>
  <c r="B48" i="192"/>
  <c r="B49" i="192"/>
  <c r="B50" i="192"/>
  <c r="B51" i="192"/>
  <c r="B52" i="192"/>
  <c r="B53" i="192"/>
  <c r="B54" i="192"/>
  <c r="B55" i="192"/>
  <c r="B56" i="192"/>
  <c r="B57" i="192"/>
  <c r="B58" i="192"/>
  <c r="B59" i="192"/>
  <c r="B60" i="192"/>
  <c r="B61" i="192"/>
  <c r="B62" i="192"/>
  <c r="B63" i="192"/>
  <c r="B64" i="192"/>
  <c r="B65" i="192"/>
  <c r="B66" i="192"/>
  <c r="B67" i="192"/>
  <c r="B68" i="192"/>
  <c r="B69" i="192"/>
  <c r="B70" i="192"/>
  <c r="B71" i="192"/>
  <c r="B72" i="192"/>
  <c r="B92" i="192"/>
  <c r="B93" i="192"/>
  <c r="B94" i="192"/>
  <c r="B95" i="192"/>
  <c r="B96" i="192"/>
  <c r="B105" i="192"/>
  <c r="B106" i="192"/>
  <c r="B107" i="192"/>
  <c r="B161" i="192"/>
  <c r="B160" i="192"/>
  <c r="B171" i="192"/>
  <c r="B162" i="192"/>
  <c r="B163" i="192"/>
  <c r="B164" i="192"/>
  <c r="B165" i="192"/>
  <c r="B166" i="192"/>
  <c r="B167" i="192"/>
  <c r="B168" i="192"/>
  <c r="B169" i="192"/>
  <c r="B170" i="192"/>
  <c r="B172" i="192"/>
  <c r="B182" i="192"/>
  <c r="B183" i="192"/>
  <c r="B184" i="192"/>
  <c r="B185" i="192"/>
  <c r="B186" i="192"/>
  <c r="B187" i="192"/>
  <c r="B188" i="192"/>
  <c r="B199" i="192"/>
  <c r="B200" i="192"/>
  <c r="B208" i="192"/>
  <c r="B209" i="192"/>
  <c r="B210" i="192"/>
  <c r="B211" i="192"/>
  <c r="B212" i="192"/>
  <c r="B213" i="192"/>
  <c r="B215" i="192"/>
  <c r="B217" i="192"/>
  <c r="B228" i="192"/>
  <c r="B229" i="192"/>
  <c r="B230" i="192"/>
  <c r="B231" i="192"/>
  <c r="B240" i="192"/>
  <c r="B244" i="192"/>
  <c r="B239" i="192"/>
  <c r="B241" i="192"/>
  <c r="B242" i="192"/>
  <c r="B243" i="192"/>
  <c r="B245" i="192"/>
  <c r="B246" i="192"/>
  <c r="B247" i="192"/>
  <c r="B248" i="192"/>
  <c r="B249" i="192"/>
  <c r="B250" i="192"/>
  <c r="B251" i="192"/>
  <c r="B252" i="192"/>
  <c r="B253" i="192"/>
  <c r="B254" i="192"/>
  <c r="B255" i="192"/>
  <c r="B256" i="192"/>
  <c r="B257" i="192"/>
  <c r="B259" i="192"/>
  <c r="B258" i="192"/>
  <c r="B273" i="192"/>
  <c r="B272" i="192"/>
  <c r="B274" i="192"/>
  <c r="B275" i="192"/>
  <c r="B276" i="192"/>
  <c r="B277" i="192"/>
  <c r="B280" i="192"/>
  <c r="B283" i="192"/>
  <c r="B284" i="192"/>
  <c r="B282" i="192"/>
  <c r="B278" i="192"/>
  <c r="B281" i="192"/>
  <c r="B279" i="192"/>
  <c r="B295" i="192"/>
  <c r="B302" i="192"/>
  <c r="B299" i="192"/>
  <c r="B300" i="192"/>
  <c r="B293" i="192"/>
  <c r="B294" i="192"/>
  <c r="B296" i="192"/>
  <c r="B297" i="192"/>
  <c r="B298" i="192"/>
  <c r="B301" i="192"/>
  <c r="B307" i="192"/>
  <c r="B308" i="192"/>
  <c r="B315" i="192"/>
  <c r="B316" i="192"/>
  <c r="B323" i="192"/>
  <c r="B324" i="192"/>
  <c r="B325" i="192"/>
  <c r="B326" i="192"/>
  <c r="B336" i="192"/>
  <c r="B337" i="192"/>
  <c r="B338" i="192"/>
  <c r="B345" i="192"/>
  <c r="B346" i="192"/>
  <c r="B347" i="192"/>
  <c r="B348" i="192"/>
  <c r="B349" i="192"/>
  <c r="B358" i="192"/>
  <c r="B359" i="192"/>
  <c r="B361" i="192"/>
  <c r="B360" i="192"/>
  <c r="B370" i="192"/>
  <c r="B371" i="192"/>
  <c r="B372" i="192"/>
  <c r="B373" i="192"/>
  <c r="B380" i="192"/>
  <c r="B381" i="192"/>
  <c r="B382" i="192"/>
  <c r="B389" i="192"/>
  <c r="B391" i="192"/>
  <c r="B390" i="192"/>
  <c r="B392" i="192"/>
  <c r="B393" i="192"/>
  <c r="B402" i="192"/>
  <c r="B403" i="192"/>
  <c r="B404" i="192"/>
  <c r="B405" i="192"/>
  <c r="B406" i="192"/>
  <c r="B407" i="192"/>
  <c r="B408" i="192"/>
  <c r="B409" i="192"/>
  <c r="B410" i="192"/>
  <c r="B411" i="192"/>
  <c r="B412" i="192"/>
  <c r="B413" i="192"/>
  <c r="B422" i="192"/>
  <c r="B423" i="192"/>
  <c r="B424" i="192"/>
  <c r="B425" i="192"/>
  <c r="B426" i="192"/>
  <c r="B427" i="192"/>
  <c r="B435" i="192"/>
  <c r="B436" i="192"/>
  <c r="B437" i="192"/>
  <c r="B438" i="192"/>
  <c r="B446" i="192"/>
  <c r="B447" i="192"/>
  <c r="B448" i="192"/>
  <c r="B449" i="192"/>
  <c r="B457" i="192"/>
  <c r="B458" i="192"/>
  <c r="B459" i="192"/>
  <c r="B460" i="192"/>
  <c r="B468" i="192"/>
  <c r="B469" i="192"/>
  <c r="B470" i="192"/>
  <c r="B471" i="192"/>
  <c r="B480" i="192"/>
  <c r="B481" i="192"/>
  <c r="B491" i="192"/>
  <c r="B492" i="192"/>
  <c r="B493" i="192"/>
  <c r="B503" i="192"/>
  <c r="B504" i="192"/>
  <c r="B505" i="192"/>
  <c r="B518" i="192"/>
  <c r="B517" i="192"/>
  <c r="B515" i="192"/>
  <c r="B516" i="192"/>
  <c r="B514" i="192"/>
  <c r="B523" i="192"/>
  <c r="B524" i="192"/>
  <c r="B525" i="192"/>
  <c r="B526" i="192"/>
  <c r="B527" i="192"/>
  <c r="B528" i="192"/>
  <c r="B3" i="192"/>
  <c r="I84" i="197" l="1"/>
  <c r="I177" i="197"/>
  <c r="I31" i="197"/>
  <c r="I99" i="197"/>
  <c r="S325" i="192"/>
  <c r="S295" i="192"/>
  <c r="I649" i="197"/>
  <c r="I632" i="197"/>
  <c r="S481" i="192"/>
  <c r="I409" i="197"/>
  <c r="S425" i="192"/>
  <c r="S524" i="192"/>
  <c r="S66" i="192"/>
  <c r="I328" i="197"/>
  <c r="I209" i="197"/>
  <c r="I104" i="197"/>
  <c r="I87" i="197"/>
  <c r="I240" i="197"/>
  <c r="I327" i="197"/>
  <c r="I326" i="197"/>
  <c r="I11" i="197"/>
  <c r="I56" i="197"/>
  <c r="I144" i="197"/>
  <c r="I188" i="197"/>
  <c r="S424" i="192"/>
  <c r="I307" i="197"/>
  <c r="I69" i="197"/>
  <c r="I557" i="197"/>
  <c r="I579" i="197"/>
  <c r="S505" i="192"/>
  <c r="I687" i="197"/>
  <c r="I686" i="197"/>
  <c r="S427" i="192"/>
  <c r="S426" i="192"/>
  <c r="S457" i="192"/>
  <c r="S3" i="192"/>
  <c r="S503" i="192"/>
  <c r="S470" i="192"/>
  <c r="S468" i="192"/>
  <c r="S404" i="192"/>
  <c r="S412" i="192"/>
  <c r="S408" i="192"/>
  <c r="S402" i="192"/>
  <c r="S380" i="192"/>
  <c r="S370" i="192"/>
  <c r="S358" i="192"/>
  <c r="S323" i="192"/>
  <c r="S307" i="192"/>
  <c r="S299" i="192"/>
  <c r="S281" i="192"/>
  <c r="S251" i="192"/>
  <c r="S247" i="192"/>
  <c r="S240" i="192"/>
  <c r="S228" i="192"/>
  <c r="S212" i="192"/>
  <c r="S208" i="192"/>
  <c r="S187" i="192"/>
  <c r="S169" i="192"/>
  <c r="S171" i="192"/>
  <c r="S106" i="192"/>
  <c r="S94" i="192"/>
  <c r="S67" i="192"/>
  <c r="S63" i="192"/>
  <c r="S58" i="192"/>
  <c r="S48" i="192"/>
  <c r="S523" i="192"/>
  <c r="S493" i="192"/>
  <c r="S480" i="192"/>
  <c r="S411" i="192"/>
  <c r="S407" i="192"/>
  <c r="S393" i="192"/>
  <c r="S389" i="192"/>
  <c r="S360" i="192"/>
  <c r="S349" i="192"/>
  <c r="S345" i="192"/>
  <c r="S316" i="192"/>
  <c r="S294" i="192"/>
  <c r="S274" i="192"/>
  <c r="S250" i="192"/>
  <c r="S231" i="192"/>
  <c r="S217" i="192"/>
  <c r="S211" i="192"/>
  <c r="S200" i="192"/>
  <c r="S182" i="192"/>
  <c r="S168" i="192"/>
  <c r="S160" i="192"/>
  <c r="S105" i="192"/>
  <c r="S70" i="192"/>
  <c r="S57" i="192"/>
  <c r="S517" i="192"/>
  <c r="S490" i="192"/>
  <c r="S435" i="192"/>
  <c r="S422" i="192"/>
  <c r="S410" i="192"/>
  <c r="S406" i="192"/>
  <c r="S361" i="192"/>
  <c r="S348" i="192"/>
  <c r="S315" i="192"/>
  <c r="S293" i="192"/>
  <c r="S277" i="192"/>
  <c r="S272" i="192"/>
  <c r="S257" i="192"/>
  <c r="S253" i="192"/>
  <c r="S249" i="192"/>
  <c r="S245" i="192"/>
  <c r="S239" i="192"/>
  <c r="S230" i="192"/>
  <c r="S199" i="192"/>
  <c r="S167" i="192"/>
  <c r="S161" i="192"/>
  <c r="S96" i="192"/>
  <c r="S92" i="192"/>
  <c r="S69" i="192"/>
  <c r="S65" i="192"/>
  <c r="S56" i="192"/>
  <c r="S50" i="192"/>
  <c r="S8" i="192"/>
  <c r="S446" i="192"/>
  <c r="S413" i="192"/>
  <c r="S409" i="192"/>
  <c r="S405" i="192"/>
  <c r="S390" i="192"/>
  <c r="S381" i="192"/>
  <c r="S347" i="192"/>
  <c r="S324" i="192"/>
  <c r="S308" i="192"/>
  <c r="S297" i="192"/>
  <c r="S300" i="192"/>
  <c r="S279" i="192"/>
  <c r="S273" i="192"/>
  <c r="S252" i="192"/>
  <c r="S248" i="192"/>
  <c r="S244" i="192"/>
  <c r="S188" i="192"/>
  <c r="S184" i="192"/>
  <c r="S170" i="192"/>
  <c r="S166" i="192"/>
  <c r="S162" i="192"/>
  <c r="S95" i="192"/>
  <c r="S64" i="192"/>
  <c r="S49" i="192"/>
  <c r="S7" i="192"/>
  <c r="S526" i="192"/>
  <c r="S518" i="192"/>
  <c r="I172" i="197"/>
  <c r="I77" i="197"/>
  <c r="I390" i="197"/>
  <c r="I389" i="197"/>
  <c r="F504" i="199"/>
  <c r="F503" i="199"/>
  <c r="F502" i="199"/>
  <c r="I156" i="197"/>
  <c r="I179" i="197"/>
  <c r="I178" i="197"/>
  <c r="I167" i="197"/>
  <c r="I166" i="197"/>
  <c r="I134" i="197"/>
  <c r="I135" i="197"/>
  <c r="I155" i="197"/>
  <c r="I137" i="197"/>
  <c r="I141" i="197"/>
  <c r="I143" i="197"/>
  <c r="I149" i="197"/>
  <c r="I152" i="197"/>
  <c r="I153" i="197"/>
  <c r="I161" i="197"/>
  <c r="I164" i="197"/>
  <c r="I169" i="197"/>
  <c r="I176" i="197"/>
  <c r="I182" i="197"/>
  <c r="I186" i="197"/>
  <c r="I191" i="197"/>
  <c r="I138" i="197"/>
  <c r="I142" i="197"/>
  <c r="I145" i="197"/>
  <c r="I148" i="197"/>
  <c r="I154" i="197"/>
  <c r="I157" i="197"/>
  <c r="I160" i="197"/>
  <c r="I163" i="197"/>
  <c r="I170" i="197"/>
  <c r="I173" i="197"/>
  <c r="I175" i="197"/>
  <c r="I181" i="197"/>
  <c r="I185" i="197"/>
  <c r="I190" i="197"/>
  <c r="I136" i="197"/>
  <c r="I146" i="197"/>
  <c r="I150" i="197"/>
  <c r="I159" i="197"/>
  <c r="I165" i="197"/>
  <c r="I180" i="197"/>
  <c r="I184" i="197"/>
  <c r="I189" i="197"/>
  <c r="I139" i="197"/>
  <c r="I140" i="197"/>
  <c r="I147" i="197"/>
  <c r="I151" i="197"/>
  <c r="I158" i="197"/>
  <c r="I162" i="197"/>
  <c r="I168" i="197"/>
  <c r="I171" i="197"/>
  <c r="I174" i="197"/>
  <c r="I183" i="197"/>
  <c r="I187" i="197"/>
  <c r="I6" i="197"/>
  <c r="I284" i="197"/>
  <c r="I285" i="197"/>
  <c r="I629" i="197"/>
  <c r="I574" i="197"/>
  <c r="D2" i="193"/>
  <c r="I614" i="197"/>
  <c r="I599" i="197"/>
  <c r="I497" i="197"/>
  <c r="I606" i="197"/>
  <c r="I112" i="197"/>
  <c r="I34" i="197"/>
  <c r="I43" i="197"/>
  <c r="I292" i="197"/>
  <c r="I94" i="197"/>
  <c r="I102" i="197"/>
  <c r="I657" i="197"/>
  <c r="I575" i="197"/>
  <c r="I656" i="197"/>
  <c r="I535" i="197"/>
  <c r="I534" i="197"/>
  <c r="I515" i="197"/>
  <c r="I516" i="197"/>
  <c r="I100" i="197"/>
  <c r="I96" i="197"/>
  <c r="I95" i="197"/>
  <c r="I432" i="197"/>
  <c r="I431" i="197"/>
  <c r="I413" i="197"/>
  <c r="I478" i="197"/>
  <c r="I477" i="197"/>
  <c r="I414" i="197"/>
  <c r="I423" i="197"/>
  <c r="I422" i="197"/>
  <c r="I66" i="197"/>
  <c r="I67" i="197"/>
  <c r="I62" i="197"/>
  <c r="I63" i="197"/>
  <c r="I59" i="197"/>
  <c r="I58" i="197"/>
  <c r="I530" i="197"/>
  <c r="I310" i="197"/>
  <c r="I654" i="197"/>
  <c r="I281" i="197"/>
  <c r="I249" i="197"/>
  <c r="I243" i="197"/>
  <c r="I583" i="197"/>
  <c r="I527" i="197"/>
  <c r="I485" i="197"/>
  <c r="I584" i="197"/>
  <c r="I541" i="197"/>
  <c r="I442" i="197"/>
  <c r="I133" i="197"/>
  <c r="I83" i="197"/>
  <c r="I456" i="197"/>
  <c r="I277" i="197"/>
  <c r="I85" i="197"/>
  <c r="I467" i="197"/>
  <c r="I503" i="197"/>
  <c r="I352" i="197"/>
  <c r="I344" i="197"/>
  <c r="I458" i="197"/>
  <c r="I455" i="197"/>
  <c r="I340" i="197"/>
  <c r="I343" i="197"/>
  <c r="I350" i="197"/>
  <c r="I356" i="197"/>
  <c r="I226" i="197"/>
  <c r="I504" i="197"/>
  <c r="I342" i="197"/>
  <c r="I345" i="197"/>
  <c r="I355" i="197"/>
  <c r="I227" i="197"/>
  <c r="I354" i="197"/>
  <c r="I351" i="197"/>
  <c r="I228" i="197"/>
  <c r="I457" i="197"/>
  <c r="I339" i="197"/>
  <c r="I304" i="197"/>
  <c r="I57" i="197"/>
  <c r="I21" i="197"/>
  <c r="I54" i="197"/>
  <c r="I22" i="197"/>
  <c r="I55" i="197"/>
  <c r="I20" i="197"/>
  <c r="I337" i="197"/>
  <c r="I336" i="197"/>
  <c r="I335" i="197"/>
  <c r="I205" i="197"/>
  <c r="I581" i="197"/>
  <c r="I582" i="197"/>
  <c r="I483" i="197"/>
  <c r="I484" i="197"/>
  <c r="I132" i="197"/>
  <c r="I204" i="197"/>
  <c r="I684" i="197"/>
  <c r="I608" i="197"/>
  <c r="I607" i="197"/>
  <c r="I638" i="197"/>
  <c r="I639" i="197"/>
  <c r="I622" i="197"/>
  <c r="I623" i="197"/>
  <c r="I637" i="197"/>
  <c r="I621" i="197"/>
  <c r="D480" i="192"/>
  <c r="I652" i="197"/>
  <c r="D76" i="197"/>
  <c r="I698" i="197"/>
  <c r="S59" i="192"/>
  <c r="D303" i="197"/>
  <c r="I692" i="197"/>
  <c r="I645" i="197"/>
  <c r="I689" i="197"/>
  <c r="I678" i="197"/>
  <c r="I453" i="197"/>
  <c r="I299" i="197"/>
  <c r="I391" i="197"/>
  <c r="I359" i="197"/>
  <c r="I634" i="197"/>
  <c r="I10" i="197"/>
  <c r="S53" i="192"/>
  <c r="I603" i="197"/>
  <c r="I618" i="197"/>
  <c r="I380" i="197"/>
  <c r="I374" i="197"/>
  <c r="I500" i="197"/>
  <c r="I386" i="197"/>
  <c r="I101" i="197"/>
  <c r="D183" i="192"/>
  <c r="S72" i="192"/>
  <c r="I23" i="197"/>
  <c r="D105" i="192"/>
  <c r="D373" i="197"/>
  <c r="D368" i="197"/>
  <c r="D361" i="197"/>
  <c r="I265" i="197"/>
  <c r="I266" i="197"/>
  <c r="I673" i="197"/>
  <c r="I664" i="197"/>
  <c r="I492" i="197"/>
  <c r="I506" i="197"/>
  <c r="I358" i="197"/>
  <c r="I298" i="197"/>
  <c r="I264" i="197"/>
  <c r="I124" i="197"/>
  <c r="I24" i="197"/>
  <c r="I26" i="197"/>
  <c r="I73" i="197"/>
  <c r="I60" i="197"/>
  <c r="I44" i="197"/>
  <c r="I41" i="197"/>
  <c r="I97" i="197"/>
  <c r="I90" i="197"/>
  <c r="I86" i="197"/>
  <c r="I80" i="197"/>
  <c r="I193" i="197"/>
  <c r="I116" i="197"/>
  <c r="I108" i="197"/>
  <c r="I224" i="197"/>
  <c r="I397" i="197"/>
  <c r="I379" i="197"/>
  <c r="I363" i="197"/>
  <c r="I331" i="197"/>
  <c r="I324" i="197"/>
  <c r="I320" i="197"/>
  <c r="I317" i="197"/>
  <c r="I313" i="197"/>
  <c r="I303" i="197"/>
  <c r="I297" i="197"/>
  <c r="I293" i="197"/>
  <c r="I290" i="197"/>
  <c r="I286" i="197"/>
  <c r="I273" i="197"/>
  <c r="I267" i="197"/>
  <c r="I260" i="197"/>
  <c r="I255" i="197"/>
  <c r="I251" i="197"/>
  <c r="I248" i="197"/>
  <c r="I496" i="197"/>
  <c r="I490" i="197"/>
  <c r="I486" i="197"/>
  <c r="I479" i="197"/>
  <c r="I473" i="197"/>
  <c r="I469" i="197"/>
  <c r="I464" i="197"/>
  <c r="I460" i="197"/>
  <c r="I452" i="197"/>
  <c r="I447" i="197"/>
  <c r="I440" i="197"/>
  <c r="I436" i="197"/>
  <c r="I434" i="197"/>
  <c r="I427" i="197"/>
  <c r="I420" i="197"/>
  <c r="I416" i="197"/>
  <c r="I511" i="197"/>
  <c r="I507" i="197"/>
  <c r="I502" i="197"/>
  <c r="I499" i="197"/>
  <c r="I576" i="197"/>
  <c r="I570" i="197"/>
  <c r="I566" i="197"/>
  <c r="I562" i="197"/>
  <c r="I558" i="197"/>
  <c r="I553" i="197"/>
  <c r="I549" i="197"/>
  <c r="I545" i="197"/>
  <c r="I540" i="197"/>
  <c r="I537" i="197"/>
  <c r="I533" i="197"/>
  <c r="I528" i="197"/>
  <c r="I520" i="197"/>
  <c r="I518" i="197"/>
  <c r="I587" i="197"/>
  <c r="I707" i="197"/>
  <c r="I702" i="197"/>
  <c r="I700" i="197"/>
  <c r="I691" i="197"/>
  <c r="I688" i="197"/>
  <c r="I683" i="197"/>
  <c r="I667" i="197"/>
  <c r="I665" i="197"/>
  <c r="I650" i="197"/>
  <c r="I633" i="197"/>
  <c r="I630" i="197"/>
  <c r="I617" i="197"/>
  <c r="I615" i="197"/>
  <c r="I598" i="197"/>
  <c r="I596" i="197"/>
  <c r="I593" i="197"/>
  <c r="I590" i="197"/>
  <c r="I2" i="197"/>
  <c r="I16" i="197"/>
  <c r="I9" i="197"/>
  <c r="I15" i="197"/>
  <c r="I39" i="197"/>
  <c r="I29" i="197"/>
  <c r="I25" i="197"/>
  <c r="I74" i="197"/>
  <c r="I70" i="197"/>
  <c r="I61" i="197"/>
  <c r="I52" i="197"/>
  <c r="I49" i="197"/>
  <c r="I45" i="197"/>
  <c r="I40" i="197"/>
  <c r="I98" i="197"/>
  <c r="I91" i="197"/>
  <c r="I81" i="197"/>
  <c r="I78" i="197"/>
  <c r="I196" i="197"/>
  <c r="I192" i="197"/>
  <c r="I128" i="197"/>
  <c r="I123" i="197"/>
  <c r="I119" i="197"/>
  <c r="I115" i="197"/>
  <c r="I111" i="197"/>
  <c r="I107" i="197"/>
  <c r="I223" i="197"/>
  <c r="I219" i="197"/>
  <c r="I215" i="197"/>
  <c r="I211" i="197"/>
  <c r="I206" i="197"/>
  <c r="I202" i="197"/>
  <c r="I232" i="197"/>
  <c r="I239" i="197"/>
  <c r="I237" i="197"/>
  <c r="I410" i="197"/>
  <c r="I405" i="197"/>
  <c r="I402" i="197"/>
  <c r="I398" i="197"/>
  <c r="I395" i="197"/>
  <c r="I392" i="197"/>
  <c r="I385" i="197"/>
  <c r="I381" i="197"/>
  <c r="I376" i="197"/>
  <c r="I371" i="197"/>
  <c r="I368" i="197"/>
  <c r="I364" i="197"/>
  <c r="I360" i="197"/>
  <c r="I346" i="197"/>
  <c r="I338" i="197"/>
  <c r="I332" i="197"/>
  <c r="I325" i="197"/>
  <c r="I321" i="197"/>
  <c r="I314" i="197"/>
  <c r="I311" i="197"/>
  <c r="I300" i="197"/>
  <c r="I294" i="197"/>
  <c r="I287" i="197"/>
  <c r="I279" i="197"/>
  <c r="I274" i="197"/>
  <c r="I271" i="197"/>
  <c r="I268" i="197"/>
  <c r="I261" i="197"/>
  <c r="I257" i="197"/>
  <c r="I252" i="197"/>
  <c r="I246" i="197"/>
  <c r="I244" i="197"/>
  <c r="I494" i="197"/>
  <c r="I489" i="197"/>
  <c r="I482" i="197"/>
  <c r="I476" i="197"/>
  <c r="I472" i="197"/>
  <c r="I468" i="197"/>
  <c r="I463" i="197"/>
  <c r="I459" i="197"/>
  <c r="I451" i="197"/>
  <c r="I444" i="197"/>
  <c r="I439" i="197"/>
  <c r="I435" i="197"/>
  <c r="I428" i="197"/>
  <c r="I424" i="197"/>
  <c r="I417" i="197"/>
  <c r="I512" i="197"/>
  <c r="I508" i="197"/>
  <c r="I577" i="197"/>
  <c r="I571" i="197"/>
  <c r="I567" i="197"/>
  <c r="I563" i="197"/>
  <c r="I559" i="197"/>
  <c r="I554" i="197"/>
  <c r="I550" i="197"/>
  <c r="I546" i="197"/>
  <c r="I542" i="197"/>
  <c r="I538" i="197"/>
  <c r="I529" i="197"/>
  <c r="I525" i="197"/>
  <c r="I523" i="197"/>
  <c r="I521" i="197"/>
  <c r="I446" i="197"/>
  <c r="I655" i="197"/>
  <c r="I495" i="197"/>
  <c r="I308" i="197"/>
  <c r="I445" i="197"/>
  <c r="I412" i="197"/>
  <c r="I448" i="197"/>
  <c r="I421" i="197"/>
  <c r="I430" i="197"/>
  <c r="I595" i="197"/>
  <c r="I309" i="197"/>
  <c r="I276" i="197"/>
  <c r="I256" i="197"/>
  <c r="I280" i="197"/>
  <c r="I230" i="197"/>
  <c r="I12" i="197"/>
  <c r="I30" i="197"/>
  <c r="I68" i="197"/>
  <c r="I106" i="197"/>
  <c r="I76" i="197"/>
  <c r="I120" i="197"/>
  <c r="I212" i="197"/>
  <c r="I203" i="197"/>
  <c r="I234" i="197"/>
  <c r="I408" i="197"/>
  <c r="I394" i="197"/>
  <c r="I375" i="197"/>
  <c r="I370" i="197"/>
  <c r="I367" i="197"/>
  <c r="I357" i="197"/>
  <c r="I14" i="197"/>
  <c r="I64" i="197"/>
  <c r="I127" i="197"/>
  <c r="I114" i="197"/>
  <c r="I222" i="197"/>
  <c r="I210" i="197"/>
  <c r="I201" i="197"/>
  <c r="I198" i="197"/>
  <c r="I406" i="197"/>
  <c r="I399" i="197"/>
  <c r="I382" i="197"/>
  <c r="I372" i="197"/>
  <c r="I365" i="197"/>
  <c r="I315" i="197"/>
  <c r="I312" i="197"/>
  <c r="I301" i="197"/>
  <c r="I262" i="197"/>
  <c r="I253" i="197"/>
  <c r="I250" i="197"/>
  <c r="I488" i="197"/>
  <c r="I471" i="197"/>
  <c r="I454" i="197"/>
  <c r="I509" i="197"/>
  <c r="I505" i="197"/>
  <c r="I547" i="197"/>
  <c r="I543" i="197"/>
  <c r="I588" i="197"/>
  <c r="I708" i="197"/>
  <c r="I701" i="197"/>
  <c r="I699" i="197"/>
  <c r="I695" i="197"/>
  <c r="I690" i="197"/>
  <c r="I685" i="197"/>
  <c r="I682" i="197"/>
  <c r="I666" i="197"/>
  <c r="I663" i="197"/>
  <c r="I635" i="197"/>
  <c r="I631" i="197"/>
  <c r="I619" i="197"/>
  <c r="I616" i="197"/>
  <c r="I605" i="197"/>
  <c r="I597" i="197"/>
  <c r="I594" i="197"/>
  <c r="I589" i="197"/>
  <c r="I17" i="197"/>
  <c r="I3" i="197"/>
  <c r="I36" i="197"/>
  <c r="I35" i="197"/>
  <c r="I51" i="197"/>
  <c r="I48" i="197"/>
  <c r="I129" i="197"/>
  <c r="I125" i="197"/>
  <c r="I220" i="197"/>
  <c r="I216" i="197"/>
  <c r="I207" i="197"/>
  <c r="I199" i="197"/>
  <c r="I401" i="197"/>
  <c r="I384" i="197"/>
  <c r="I349" i="197"/>
  <c r="I306" i="197"/>
  <c r="I19" i="197"/>
  <c r="I8" i="197"/>
  <c r="I5" i="197"/>
  <c r="I38" i="197"/>
  <c r="I33" i="197"/>
  <c r="I28" i="197"/>
  <c r="I75" i="197"/>
  <c r="I71" i="197"/>
  <c r="I53" i="197"/>
  <c r="I50" i="197"/>
  <c r="I46" i="197"/>
  <c r="I103" i="197"/>
  <c r="I92" i="197"/>
  <c r="I88" i="197"/>
  <c r="I195" i="197"/>
  <c r="I131" i="197"/>
  <c r="I122" i="197"/>
  <c r="I118" i="197"/>
  <c r="I110" i="197"/>
  <c r="I218" i="197"/>
  <c r="I214" i="197"/>
  <c r="I225" i="197"/>
  <c r="I235" i="197"/>
  <c r="I233" i="197"/>
  <c r="I411" i="197"/>
  <c r="I403" i="197"/>
  <c r="I396" i="197"/>
  <c r="I387" i="197"/>
  <c r="I377" i="197"/>
  <c r="I369" i="197"/>
  <c r="I361" i="197"/>
  <c r="I353" i="197"/>
  <c r="I347" i="197"/>
  <c r="I333" i="197"/>
  <c r="I329" i="197"/>
  <c r="I322" i="197"/>
  <c r="I318" i="197"/>
  <c r="I305" i="197"/>
  <c r="I295" i="197"/>
  <c r="I288" i="197"/>
  <c r="I282" i="197"/>
  <c r="I275" i="197"/>
  <c r="I269" i="197"/>
  <c r="I258" i="197"/>
  <c r="I493" i="197"/>
  <c r="I481" i="197"/>
  <c r="I475" i="197"/>
  <c r="I466" i="197"/>
  <c r="I462" i="197"/>
  <c r="I450" i="197"/>
  <c r="I443" i="197"/>
  <c r="I438" i="197"/>
  <c r="I429" i="197"/>
  <c r="I425" i="197"/>
  <c r="I418" i="197"/>
  <c r="I513" i="197"/>
  <c r="I501" i="197"/>
  <c r="I498" i="197"/>
  <c r="I572" i="197"/>
  <c r="I568" i="197"/>
  <c r="I564" i="197"/>
  <c r="I560" i="197"/>
  <c r="I555" i="197"/>
  <c r="I551" i="197"/>
  <c r="I539" i="197"/>
  <c r="I531" i="197"/>
  <c r="I526" i="197"/>
  <c r="I519" i="197"/>
  <c r="I517" i="197"/>
  <c r="I514" i="197"/>
  <c r="I703" i="197"/>
  <c r="I18" i="197"/>
  <c r="I13" i="197"/>
  <c r="I7" i="197"/>
  <c r="I4" i="197"/>
  <c r="I37" i="197"/>
  <c r="I32" i="197"/>
  <c r="I27" i="197"/>
  <c r="I72" i="197"/>
  <c r="I65" i="197"/>
  <c r="I47" i="197"/>
  <c r="I42" i="197"/>
  <c r="I105" i="197"/>
  <c r="I93" i="197"/>
  <c r="I89" i="197"/>
  <c r="I82" i="197"/>
  <c r="I79" i="197"/>
  <c r="I194" i="197"/>
  <c r="I130" i="197"/>
  <c r="I126" i="197"/>
  <c r="I121" i="197"/>
  <c r="I117" i="197"/>
  <c r="I113" i="197"/>
  <c r="I109" i="197"/>
  <c r="I221" i="197"/>
  <c r="I217" i="197"/>
  <c r="I213" i="197"/>
  <c r="I208" i="197"/>
  <c r="I200" i="197"/>
  <c r="I197" i="197"/>
  <c r="I231" i="197"/>
  <c r="I229" i="197"/>
  <c r="I241" i="197"/>
  <c r="I238" i="197"/>
  <c r="I236" i="197"/>
  <c r="I415" i="197"/>
  <c r="I407" i="197"/>
  <c r="I404" i="197"/>
  <c r="I400" i="197"/>
  <c r="I393" i="197"/>
  <c r="I586" i="197"/>
  <c r="I580" i="197"/>
  <c r="I705" i="197"/>
  <c r="I697" i="197"/>
  <c r="I694" i="197"/>
  <c r="I681" i="197"/>
  <c r="I679" i="197"/>
  <c r="I676" i="197"/>
  <c r="I674" i="197"/>
  <c r="I671" i="197"/>
  <c r="I668" i="197"/>
  <c r="I662" i="197"/>
  <c r="I660" i="197"/>
  <c r="I658" i="197"/>
  <c r="I651" i="197"/>
  <c r="I647" i="197"/>
  <c r="I644" i="197"/>
  <c r="I642" i="197"/>
  <c r="I640" i="197"/>
  <c r="I628" i="197"/>
  <c r="I626" i="197"/>
  <c r="I624" i="197"/>
  <c r="I613" i="197"/>
  <c r="I611" i="197"/>
  <c r="I609" i="197"/>
  <c r="I604" i="197"/>
  <c r="I601" i="197"/>
  <c r="I591" i="197"/>
  <c r="I388" i="197"/>
  <c r="I383" i="197"/>
  <c r="I378" i="197"/>
  <c r="I373" i="197"/>
  <c r="I366" i="197"/>
  <c r="I362" i="197"/>
  <c r="I348" i="197"/>
  <c r="I341" i="197"/>
  <c r="I334" i="197"/>
  <c r="I330" i="197"/>
  <c r="I323" i="197"/>
  <c r="I319" i="197"/>
  <c r="I316" i="197"/>
  <c r="I302" i="197"/>
  <c r="I296" i="197"/>
  <c r="I291" i="197"/>
  <c r="I289" i="197"/>
  <c r="I283" i="197"/>
  <c r="I278" i="197"/>
  <c r="I272" i="197"/>
  <c r="I270" i="197"/>
  <c r="I263" i="197"/>
  <c r="I259" i="197"/>
  <c r="I254" i="197"/>
  <c r="I247" i="197"/>
  <c r="I245" i="197"/>
  <c r="I242" i="197"/>
  <c r="I491" i="197"/>
  <c r="I487" i="197"/>
  <c r="I480" i="197"/>
  <c r="I474" i="197"/>
  <c r="I470" i="197"/>
  <c r="I465" i="197"/>
  <c r="I461" i="197"/>
  <c r="I449" i="197"/>
  <c r="I441" i="197"/>
  <c r="I437" i="197"/>
  <c r="I433" i="197"/>
  <c r="I426" i="197"/>
  <c r="I419" i="197"/>
  <c r="I510" i="197"/>
  <c r="I573" i="197"/>
  <c r="I569" i="197"/>
  <c r="I565" i="197"/>
  <c r="I561" i="197"/>
  <c r="I556" i="197"/>
  <c r="I552" i="197"/>
  <c r="I548" i="197"/>
  <c r="I544" i="197"/>
  <c r="I536" i="197"/>
  <c r="I532" i="197"/>
  <c r="I524" i="197"/>
  <c r="I522" i="197"/>
  <c r="I585" i="197"/>
  <c r="I578" i="197"/>
  <c r="I706" i="197"/>
  <c r="I704" i="197"/>
  <c r="I696" i="197"/>
  <c r="I693" i="197"/>
  <c r="I680" i="197"/>
  <c r="I677" i="197"/>
  <c r="I675" i="197"/>
  <c r="I672" i="197"/>
  <c r="I670" i="197"/>
  <c r="I669" i="197"/>
  <c r="I661" i="197"/>
  <c r="I659" i="197"/>
  <c r="I653" i="197"/>
  <c r="I648" i="197"/>
  <c r="I646" i="197"/>
  <c r="I643" i="197"/>
  <c r="I641" i="197"/>
  <c r="I636" i="197"/>
  <c r="I627" i="197"/>
  <c r="I625" i="197"/>
  <c r="I620" i="197"/>
  <c r="I612" i="197"/>
  <c r="I610" i="197"/>
  <c r="I602" i="197"/>
  <c r="I600" i="197"/>
  <c r="I592" i="197"/>
  <c r="S382" i="192"/>
  <c r="D554" i="197"/>
  <c r="D411" i="197"/>
  <c r="D691" i="197"/>
  <c r="D73" i="197"/>
  <c r="D225" i="197"/>
  <c r="D71" i="197"/>
  <c r="D580" i="197"/>
  <c r="D35" i="197"/>
  <c r="D355" i="197"/>
  <c r="D420" i="197"/>
  <c r="D520" i="197"/>
  <c r="D77" i="197"/>
  <c r="D42" i="197"/>
  <c r="D40" i="197"/>
  <c r="D64" i="197"/>
  <c r="D561" i="197"/>
  <c r="D28" i="197"/>
  <c r="D57" i="197"/>
  <c r="D482" i="197"/>
  <c r="D478" i="197"/>
  <c r="D464" i="197"/>
  <c r="D429" i="197"/>
  <c r="D545" i="197"/>
  <c r="D550" i="197"/>
  <c r="D38" i="197"/>
  <c r="D46" i="197"/>
  <c r="D67" i="197"/>
  <c r="D117" i="197"/>
  <c r="D396" i="197"/>
  <c r="D393" i="197"/>
  <c r="D648" i="197"/>
  <c r="D80" i="197"/>
  <c r="D60" i="197"/>
  <c r="D289" i="197"/>
  <c r="D239" i="197"/>
  <c r="D537" i="197"/>
  <c r="D39" i="197"/>
  <c r="D37" i="197"/>
  <c r="D30" i="197"/>
  <c r="D62" i="197"/>
  <c r="D44" i="197"/>
  <c r="D65" i="197"/>
  <c r="D79" i="197"/>
  <c r="D124" i="197"/>
  <c r="D114" i="197"/>
  <c r="D116" i="197"/>
  <c r="D216" i="197"/>
  <c r="D210" i="197"/>
  <c r="D398" i="197"/>
  <c r="D371" i="197"/>
  <c r="D543" i="197"/>
  <c r="D558" i="197"/>
  <c r="D69" i="197"/>
  <c r="D565" i="197"/>
  <c r="D563" i="197"/>
  <c r="D48" i="197"/>
  <c r="D66" i="197"/>
  <c r="D75" i="197"/>
  <c r="D59" i="197"/>
  <c r="D233" i="197"/>
  <c r="D328" i="197"/>
  <c r="D314" i="197"/>
  <c r="D310" i="197"/>
  <c r="D246" i="197"/>
  <c r="D235" i="197"/>
  <c r="D510" i="197"/>
  <c r="D566" i="197"/>
  <c r="D564" i="197"/>
  <c r="D562" i="197"/>
  <c r="D560" i="197"/>
  <c r="D539" i="197"/>
  <c r="D705" i="197"/>
  <c r="D50" i="197"/>
  <c r="D55" i="197"/>
  <c r="D363" i="197"/>
  <c r="D507" i="197"/>
  <c r="D552" i="197"/>
  <c r="D548" i="197"/>
  <c r="D615" i="197"/>
  <c r="D582" i="197"/>
  <c r="D578" i="197"/>
  <c r="D671" i="197"/>
  <c r="D659" i="197"/>
  <c r="D632" i="197"/>
  <c r="D390" i="197"/>
  <c r="D376" i="197"/>
  <c r="D369" i="197"/>
  <c r="D287" i="197"/>
  <c r="D257" i="197"/>
  <c r="D245" i="197"/>
  <c r="D434" i="197"/>
  <c r="D433" i="197"/>
  <c r="D541" i="197"/>
  <c r="D518" i="197"/>
  <c r="D680" i="197"/>
  <c r="D9" i="197"/>
  <c r="D690" i="197"/>
  <c r="D650" i="197"/>
  <c r="D208" i="197"/>
  <c r="D206" i="197"/>
  <c r="D204" i="197"/>
  <c r="D202" i="197"/>
  <c r="D221" i="197"/>
  <c r="D374" i="197"/>
  <c r="D364" i="197"/>
  <c r="D305" i="197"/>
  <c r="D559" i="197"/>
  <c r="D576" i="197"/>
  <c r="D693" i="197"/>
  <c r="D599" i="197"/>
  <c r="D402" i="192"/>
  <c r="D273" i="192"/>
  <c r="D7" i="193"/>
  <c r="D436" i="192"/>
  <c r="D361" i="192"/>
  <c r="D3" i="193"/>
  <c r="D370" i="192"/>
  <c r="D240" i="192"/>
  <c r="D371" i="192"/>
  <c r="D422" i="192"/>
  <c r="D345" i="192"/>
  <c r="D336" i="192"/>
  <c r="D272" i="192"/>
  <c r="D4" i="193"/>
  <c r="D250" i="192"/>
  <c r="D447" i="192"/>
  <c r="D251" i="192"/>
  <c r="D380" i="192"/>
  <c r="D92" i="192"/>
  <c r="D435" i="192"/>
  <c r="D470" i="192"/>
  <c r="D5" i="193"/>
  <c r="D302" i="192"/>
  <c r="D165" i="192"/>
  <c r="D323" i="192"/>
  <c r="D244" i="192"/>
  <c r="D239" i="192"/>
  <c r="D468" i="192"/>
  <c r="D6" i="193"/>
  <c r="D182" i="192"/>
  <c r="D349" i="192"/>
  <c r="D458" i="192"/>
  <c r="D208" i="192"/>
  <c r="D299" i="192"/>
  <c r="D346" i="192"/>
  <c r="D48" i="192"/>
  <c r="D300" i="192"/>
  <c r="D161" i="192"/>
  <c r="D295" i="192"/>
  <c r="D446" i="192"/>
  <c r="D505" i="192"/>
  <c r="D503" i="192"/>
  <c r="D160" i="192"/>
  <c r="D389" i="192"/>
  <c r="D469" i="192"/>
  <c r="D228" i="192"/>
  <c r="D307" i="192"/>
  <c r="D358" i="192"/>
  <c r="D162" i="192"/>
  <c r="D359" i="192"/>
  <c r="D199" i="192"/>
  <c r="D315" i="192"/>
  <c r="D457" i="192"/>
  <c r="D504" i="192"/>
  <c r="D518" i="192"/>
  <c r="D516" i="192"/>
  <c r="D515" i="192"/>
  <c r="D517" i="192"/>
  <c r="D702" i="197"/>
  <c r="D52" i="197"/>
  <c r="D330" i="197"/>
  <c r="D324" i="197"/>
  <c r="D318" i="197"/>
  <c r="D316" i="197"/>
  <c r="D312" i="197"/>
  <c r="D308" i="197"/>
  <c r="D272" i="197"/>
  <c r="D266" i="197"/>
  <c r="D268" i="197"/>
  <c r="D229" i="197"/>
  <c r="D243" i="197"/>
  <c r="D200" i="197"/>
  <c r="D490" i="192"/>
  <c r="D8" i="193" l="1"/>
  <c r="F163" i="193"/>
  <c r="E139" i="193"/>
  <c r="D29" i="193"/>
  <c r="D14" i="193"/>
  <c r="D61" i="193"/>
  <c r="F143" i="193"/>
  <c r="E39" i="193"/>
  <c r="D39" i="193"/>
  <c r="F147" i="193"/>
  <c r="F183" i="193"/>
  <c r="F171" i="193"/>
  <c r="D30" i="193"/>
  <c r="F39" i="193"/>
  <c r="F166" i="193"/>
  <c r="D171" i="193"/>
  <c r="E61" i="193"/>
  <c r="D139" i="193"/>
  <c r="E141" i="193"/>
  <c r="D33" i="193"/>
  <c r="D155" i="193"/>
  <c r="E183" i="193"/>
  <c r="D32" i="193"/>
  <c r="D114" i="193"/>
  <c r="H9" i="193"/>
  <c r="L189" i="193"/>
  <c r="I9" i="193"/>
  <c r="L159" i="193"/>
  <c r="G9" i="193"/>
  <c r="F193" i="193"/>
  <c r="G183" i="193"/>
  <c r="Q166" i="193"/>
  <c r="J74" i="193"/>
  <c r="R166" i="193"/>
  <c r="M74" i="193"/>
  <c r="E154" i="193"/>
  <c r="D17" i="193"/>
  <c r="D19" i="193"/>
  <c r="D22" i="193"/>
  <c r="D128" i="193"/>
  <c r="J83" i="193"/>
  <c r="Q159" i="193"/>
  <c r="D194" i="193"/>
  <c r="Q147" i="193"/>
  <c r="G61" i="193"/>
  <c r="J39" i="193"/>
  <c r="D25" i="193"/>
  <c r="D183" i="193"/>
  <c r="D41" i="193"/>
  <c r="D23" i="193"/>
  <c r="F34" i="193"/>
  <c r="D20" i="193"/>
  <c r="E143" i="193"/>
  <c r="D15" i="193"/>
  <c r="E150" i="193"/>
  <c r="D143" i="193"/>
  <c r="F159" i="193"/>
  <c r="E155" i="193"/>
  <c r="D150" i="193"/>
  <c r="D159" i="193"/>
  <c r="F9" i="193"/>
  <c r="G150" i="193"/>
  <c r="E166" i="193"/>
  <c r="R155" i="193"/>
  <c r="H166" i="193"/>
  <c r="D18" i="193"/>
  <c r="D11" i="193"/>
  <c r="D9" i="193"/>
  <c r="D77" i="193"/>
  <c r="G143" i="193"/>
  <c r="G147" i="193"/>
  <c r="G139" i="193"/>
  <c r="R141" i="193"/>
  <c r="M141" i="193"/>
  <c r="D27" i="193"/>
  <c r="F141" i="193"/>
  <c r="D40" i="193"/>
  <c r="E163" i="193"/>
  <c r="D21" i="193"/>
  <c r="D147" i="193"/>
  <c r="D37" i="193"/>
  <c r="D38" i="193"/>
  <c r="D10" i="193"/>
  <c r="E9" i="193"/>
  <c r="D16" i="193"/>
  <c r="F155" i="193"/>
  <c r="F61" i="193"/>
  <c r="D12" i="193"/>
  <c r="D31" i="193"/>
  <c r="G166" i="193"/>
  <c r="E171" i="193"/>
  <c r="D34" i="193"/>
  <c r="D141" i="193"/>
  <c r="G141" i="193"/>
  <c r="G155" i="193"/>
  <c r="G163" i="193"/>
  <c r="G159" i="193"/>
  <c r="G171" i="193"/>
  <c r="G34" i="193"/>
  <c r="G39" i="193"/>
  <c r="D26" i="193"/>
  <c r="E34" i="193"/>
  <c r="D24" i="193"/>
  <c r="E147" i="193"/>
  <c r="F150" i="193"/>
  <c r="D36" i="193"/>
  <c r="E159" i="193"/>
  <c r="D166" i="193"/>
  <c r="D13" i="193"/>
  <c r="D163" i="193"/>
  <c r="D35" i="193"/>
  <c r="F139" i="193"/>
  <c r="D28" i="193"/>
  <c r="D169" i="193"/>
  <c r="D157" i="193"/>
  <c r="D78" i="193"/>
  <c r="D185" i="193"/>
  <c r="P183" i="193"/>
  <c r="D186" i="193"/>
  <c r="D184" i="193"/>
  <c r="D98" i="193"/>
  <c r="L139" i="193"/>
  <c r="D142" i="193"/>
  <c r="D109" i="193"/>
  <c r="D153" i="193"/>
  <c r="D108" i="193"/>
  <c r="K155" i="193"/>
  <c r="H34" i="193"/>
  <c r="D197" i="193"/>
  <c r="F130" i="193"/>
  <c r="E189" i="193"/>
  <c r="N166" i="193"/>
  <c r="D204" i="193"/>
  <c r="J141" i="193"/>
  <c r="I39" i="193"/>
  <c r="K141" i="193"/>
  <c r="M61" i="193"/>
  <c r="J34" i="193"/>
  <c r="L201" i="193"/>
  <c r="J81" i="193"/>
  <c r="N61" i="193"/>
  <c r="D211" i="193"/>
  <c r="F160" i="193"/>
  <c r="H81" i="193"/>
  <c r="H61" i="193"/>
  <c r="R34" i="193"/>
  <c r="F129" i="193"/>
  <c r="F190" i="193"/>
  <c r="J9" i="193"/>
  <c r="D167" i="193"/>
  <c r="D103" i="193"/>
  <c r="J193" i="193"/>
  <c r="L183" i="193"/>
  <c r="J155" i="193"/>
  <c r="D130" i="193"/>
  <c r="L155" i="193"/>
  <c r="M183" i="193"/>
  <c r="M147" i="193"/>
  <c r="L91" i="193"/>
  <c r="K171" i="193"/>
  <c r="O61" i="193"/>
  <c r="D210" i="193"/>
  <c r="D115" i="193"/>
  <c r="E193" i="193"/>
  <c r="F91" i="193"/>
  <c r="J183" i="193"/>
  <c r="Q155" i="193"/>
  <c r="L163" i="193"/>
  <c r="N139" i="193"/>
  <c r="M155" i="193"/>
  <c r="H83" i="193"/>
  <c r="I83" i="193"/>
  <c r="D189" i="193"/>
  <c r="P9" i="193"/>
  <c r="D198" i="193"/>
  <c r="H147" i="193"/>
  <c r="N155" i="193"/>
  <c r="G91" i="193"/>
  <c r="H91" i="193"/>
  <c r="E81" i="193"/>
  <c r="E64" i="193"/>
  <c r="D79" i="193"/>
  <c r="H155" i="193"/>
  <c r="N159" i="193"/>
  <c r="F75" i="193"/>
  <c r="R139" i="193"/>
  <c r="G198" i="193"/>
  <c r="D175" i="193"/>
  <c r="F197" i="193"/>
  <c r="I143" i="193"/>
  <c r="M139" i="193"/>
  <c r="J91" i="193"/>
  <c r="D158" i="193"/>
  <c r="D161" i="193"/>
  <c r="H193" i="193"/>
  <c r="D152" i="193"/>
  <c r="D88" i="193"/>
  <c r="J95" i="193"/>
  <c r="E197" i="193"/>
  <c r="D68" i="193"/>
  <c r="D188" i="193"/>
  <c r="D89" i="193"/>
  <c r="D93" i="193"/>
  <c r="K81" i="193"/>
  <c r="D160" i="193"/>
  <c r="F194" i="193"/>
  <c r="D122" i="193"/>
  <c r="D177" i="193"/>
  <c r="D85" i="193"/>
  <c r="D65" i="193"/>
  <c r="D80" i="193"/>
  <c r="K183" i="193"/>
  <c r="D126" i="193"/>
  <c r="D104" i="193"/>
  <c r="G194" i="193"/>
  <c r="D92" i="193"/>
  <c r="P143" i="193"/>
  <c r="D102" i="193"/>
  <c r="D100" i="193"/>
  <c r="M163" i="193"/>
  <c r="E131" i="193"/>
  <c r="D149" i="193"/>
  <c r="D176" i="193"/>
  <c r="D136" i="193"/>
  <c r="K166" i="193"/>
  <c r="I81" i="193"/>
  <c r="G197" i="193"/>
  <c r="O150" i="193"/>
  <c r="G189" i="193"/>
  <c r="G62" i="193"/>
  <c r="G201" i="193"/>
  <c r="J61" i="193"/>
  <c r="D200" i="193"/>
  <c r="G81" i="193"/>
  <c r="O34" i="193"/>
  <c r="F201" i="193"/>
  <c r="I61" i="193"/>
  <c r="N34" i="193"/>
  <c r="E132" i="193"/>
  <c r="F96" i="193"/>
  <c r="D214" i="193"/>
  <c r="D119" i="193"/>
  <c r="F67" i="193"/>
  <c r="H163" i="193"/>
  <c r="I139" i="193"/>
  <c r="O147" i="193"/>
  <c r="M159" i="193"/>
  <c r="R147" i="193"/>
  <c r="R183" i="193"/>
  <c r="N9" i="193"/>
  <c r="D131" i="193"/>
  <c r="D190" i="193"/>
  <c r="K163" i="193"/>
  <c r="I159" i="193"/>
  <c r="F95" i="193"/>
  <c r="K91" i="193"/>
  <c r="E116" i="193"/>
  <c r="D91" i="193"/>
  <c r="J139" i="193"/>
  <c r="D81" i="193"/>
  <c r="R171" i="193"/>
  <c r="D192" i="193"/>
  <c r="D187" i="193"/>
  <c r="D205" i="193"/>
  <c r="D72" i="193"/>
  <c r="Q143" i="193"/>
  <c r="Q183" i="193"/>
  <c r="D127" i="193"/>
  <c r="Q171" i="193"/>
  <c r="O163" i="193"/>
  <c r="H159" i="193"/>
  <c r="D162" i="193"/>
  <c r="D181" i="193"/>
  <c r="D174" i="193"/>
  <c r="D76" i="193"/>
  <c r="D84" i="193"/>
  <c r="H197" i="193"/>
  <c r="D182" i="193"/>
  <c r="D138" i="193"/>
  <c r="D125" i="193"/>
  <c r="D173" i="193"/>
  <c r="D97" i="193"/>
  <c r="R163" i="193"/>
  <c r="Q163" i="193"/>
  <c r="E129" i="193"/>
  <c r="K189" i="193"/>
  <c r="D216" i="193"/>
  <c r="H150" i="193"/>
  <c r="K74" i="193"/>
  <c r="D212" i="193"/>
  <c r="D133" i="193"/>
  <c r="D178" i="193"/>
  <c r="E204" i="193"/>
  <c r="D112" i="193"/>
  <c r="J171" i="193"/>
  <c r="I74" i="193"/>
  <c r="L81" i="193"/>
  <c r="H141" i="193"/>
  <c r="G74" i="193"/>
  <c r="L141" i="193"/>
  <c r="K201" i="193"/>
  <c r="P141" i="193"/>
  <c r="M34" i="193"/>
  <c r="F198" i="193"/>
  <c r="Q61" i="193"/>
  <c r="D201" i="193"/>
  <c r="K61" i="193"/>
  <c r="K34" i="193"/>
  <c r="L61" i="193"/>
  <c r="E96" i="193"/>
  <c r="D199" i="193"/>
  <c r="D87" i="193"/>
  <c r="L143" i="193"/>
  <c r="P159" i="193"/>
  <c r="D96" i="193"/>
  <c r="N143" i="193"/>
  <c r="E151" i="193"/>
  <c r="J143" i="193"/>
  <c r="D116" i="193"/>
  <c r="O9" i="193"/>
  <c r="D99" i="193"/>
  <c r="J159" i="193"/>
  <c r="K95" i="193"/>
  <c r="I147" i="193"/>
  <c r="O155" i="193"/>
  <c r="P171" i="193"/>
  <c r="G95" i="193"/>
  <c r="K139" i="193"/>
  <c r="Q9" i="193"/>
  <c r="E83" i="193"/>
  <c r="O171" i="193"/>
  <c r="M143" i="193"/>
  <c r="R143" i="193"/>
  <c r="G160" i="193"/>
  <c r="D111" i="193"/>
  <c r="J147" i="193"/>
  <c r="K159" i="193"/>
  <c r="G83" i="193"/>
  <c r="E156" i="193"/>
  <c r="D95" i="193"/>
  <c r="I163" i="193"/>
  <c r="R159" i="193"/>
  <c r="D170" i="193"/>
  <c r="D154" i="193"/>
  <c r="D117" i="193"/>
  <c r="D145" i="193"/>
  <c r="E67" i="193"/>
  <c r="D75" i="193"/>
  <c r="D146" i="193"/>
  <c r="D70" i="193"/>
  <c r="H201" i="193"/>
  <c r="D101" i="193"/>
  <c r="D148" i="193"/>
  <c r="P155" i="193"/>
  <c r="D107" i="193"/>
  <c r="F189" i="193"/>
  <c r="Q39" i="193"/>
  <c r="I166" i="193"/>
  <c r="H74" i="193"/>
  <c r="D193" i="193"/>
  <c r="O183" i="193"/>
  <c r="D94" i="193"/>
  <c r="D82" i="193"/>
  <c r="D120" i="193"/>
  <c r="D206" i="193"/>
  <c r="E117" i="193"/>
  <c r="R39" i="193"/>
  <c r="I201" i="193"/>
  <c r="I189" i="193"/>
  <c r="E106" i="193"/>
  <c r="N141" i="193"/>
  <c r="P61" i="193"/>
  <c r="D215" i="193"/>
  <c r="K193" i="193"/>
  <c r="Q34" i="193"/>
  <c r="E210" i="193"/>
  <c r="E97" i="193"/>
  <c r="I34" i="193"/>
  <c r="E160" i="193"/>
  <c r="I197" i="193"/>
  <c r="L9" i="193"/>
  <c r="D135" i="193"/>
  <c r="E201" i="193"/>
  <c r="I171" i="193"/>
  <c r="O143" i="193"/>
  <c r="N163" i="193"/>
  <c r="P163" i="193"/>
  <c r="L83" i="193"/>
  <c r="E95" i="193"/>
  <c r="M9" i="193"/>
  <c r="D179" i="193"/>
  <c r="D67" i="193"/>
  <c r="K83" i="193"/>
  <c r="J163" i="193"/>
  <c r="N171" i="193"/>
  <c r="D74" i="193"/>
  <c r="P139" i="193"/>
  <c r="E75" i="193"/>
  <c r="F213" i="193"/>
  <c r="D123" i="193"/>
  <c r="O159" i="193"/>
  <c r="I91" i="193"/>
  <c r="O39" i="193"/>
  <c r="E206" i="193"/>
  <c r="D129" i="193"/>
  <c r="F83" i="193"/>
  <c r="E107" i="193"/>
  <c r="D203" i="193"/>
  <c r="D180" i="193"/>
  <c r="L171" i="193"/>
  <c r="O139" i="193"/>
  <c r="D62" i="193"/>
  <c r="D86" i="193"/>
  <c r="D137" i="193"/>
  <c r="D113" i="193"/>
  <c r="D164" i="193"/>
  <c r="D69" i="193"/>
  <c r="E157" i="193"/>
  <c r="D90" i="193"/>
  <c r="D118" i="193"/>
  <c r="D134" i="193"/>
  <c r="D132" i="193"/>
  <c r="I183" i="193"/>
  <c r="L147" i="193"/>
  <c r="D213" i="193"/>
  <c r="I141" i="193"/>
  <c r="K197" i="193"/>
  <c r="E74" i="193"/>
  <c r="K150" i="193"/>
  <c r="G190" i="193"/>
  <c r="K39" i="193"/>
  <c r="Q150" i="193"/>
  <c r="J166" i="193"/>
  <c r="H62" i="193"/>
  <c r="P166" i="193"/>
  <c r="L39" i="193"/>
  <c r="F74" i="193"/>
  <c r="J150" i="193"/>
  <c r="E198" i="193"/>
  <c r="E91" i="193"/>
  <c r="M150" i="193"/>
  <c r="G193" i="193"/>
  <c r="J62" i="193"/>
  <c r="N150" i="193"/>
  <c r="M39" i="193"/>
  <c r="E213" i="193"/>
  <c r="K62" i="193"/>
  <c r="F62" i="193"/>
  <c r="L74" i="193"/>
  <c r="J197" i="193"/>
  <c r="M166" i="193"/>
  <c r="E190" i="193"/>
  <c r="I150" i="193"/>
  <c r="O166" i="193"/>
  <c r="M62" i="193"/>
  <c r="D202" i="193"/>
  <c r="E130" i="193"/>
  <c r="N39" i="193"/>
  <c r="L150" i="193"/>
  <c r="L166" i="193"/>
  <c r="H39" i="193"/>
  <c r="E62" i="193"/>
  <c r="O141" i="193"/>
  <c r="D140" i="193"/>
  <c r="D110" i="193"/>
  <c r="D144" i="193"/>
  <c r="N147" i="193"/>
  <c r="K9" i="193"/>
  <c r="J201" i="193"/>
  <c r="D73" i="193"/>
  <c r="D191" i="193"/>
  <c r="H171" i="193"/>
  <c r="H183" i="193"/>
  <c r="D151" i="193"/>
  <c r="R61" i="193"/>
  <c r="J189" i="193"/>
  <c r="I62" i="193"/>
  <c r="D105" i="193"/>
  <c r="D66" i="193"/>
  <c r="E194" i="193"/>
  <c r="I193" i="193"/>
  <c r="L62" i="193"/>
  <c r="R9" i="193"/>
  <c r="D121" i="193"/>
  <c r="I155" i="193"/>
  <c r="D106" i="193"/>
  <c r="N183" i="193"/>
  <c r="H95" i="193"/>
  <c r="F64" i="193"/>
  <c r="K147" i="193"/>
  <c r="D83" i="193"/>
  <c r="K143" i="193"/>
  <c r="D64" i="193"/>
  <c r="L34" i="193"/>
  <c r="D196" i="193"/>
  <c r="P34" i="193"/>
  <c r="E214" i="193"/>
  <c r="D172" i="193"/>
  <c r="P147" i="193"/>
  <c r="R150" i="193"/>
  <c r="P150" i="193"/>
  <c r="L197" i="193"/>
  <c r="P39" i="193"/>
  <c r="D208" i="193"/>
  <c r="H189" i="193"/>
  <c r="M171" i="193"/>
  <c r="D165" i="193"/>
  <c r="D168" i="193"/>
  <c r="L95" i="193"/>
  <c r="D63" i="193"/>
  <c r="Q139" i="193"/>
  <c r="D156" i="193"/>
  <c r="I95" i="193"/>
  <c r="H143" i="193"/>
  <c r="H139" i="193"/>
  <c r="D195" i="193"/>
  <c r="D71" i="193"/>
  <c r="L193" i="193"/>
  <c r="F81" i="193"/>
  <c r="Q141" i="193"/>
  <c r="D124" i="193"/>
  <c r="H27" i="193"/>
  <c r="G213" i="193"/>
  <c r="Q170" i="193"/>
  <c r="R78" i="193"/>
  <c r="L170" i="193"/>
  <c r="Q158" i="193"/>
  <c r="J162" i="193"/>
  <c r="P146" i="193"/>
  <c r="H190" i="193"/>
  <c r="K122" i="193"/>
  <c r="I186" i="193"/>
  <c r="J142" i="193"/>
  <c r="G106" i="193"/>
  <c r="P126" i="193"/>
  <c r="O11" i="193"/>
  <c r="M190" i="193"/>
  <c r="K110" i="193"/>
  <c r="P186" i="193"/>
  <c r="O130" i="193"/>
  <c r="Q134" i="193"/>
  <c r="E202" i="193"/>
  <c r="G110" i="193"/>
  <c r="J146" i="193"/>
  <c r="Q154" i="193"/>
  <c r="P154" i="193"/>
  <c r="R146" i="193"/>
  <c r="L94" i="193"/>
  <c r="R66" i="193"/>
  <c r="P158" i="193"/>
  <c r="M78" i="193"/>
  <c r="O126" i="193"/>
  <c r="M154" i="193"/>
  <c r="P174" i="193"/>
  <c r="F122" i="193"/>
  <c r="K90" i="193"/>
  <c r="F178" i="193"/>
  <c r="I134" i="193"/>
  <c r="Q66" i="193"/>
  <c r="H130" i="193"/>
  <c r="G158" i="193"/>
  <c r="Q217" i="193"/>
  <c r="R195" i="193"/>
  <c r="N118" i="193"/>
  <c r="Q86" i="193"/>
  <c r="R62" i="193"/>
  <c r="L35" i="193"/>
  <c r="Q103" i="193"/>
  <c r="I126" i="193"/>
  <c r="K66" i="193"/>
  <c r="E90" i="193"/>
  <c r="R31" i="193"/>
  <c r="K204" i="193"/>
  <c r="O122" i="193"/>
  <c r="I130" i="193"/>
  <c r="Q146" i="193"/>
  <c r="K162" i="193"/>
  <c r="I182" i="193"/>
  <c r="Q182" i="193"/>
  <c r="Q213" i="193"/>
  <c r="E178" i="193"/>
  <c r="N158" i="193"/>
  <c r="G114" i="193"/>
  <c r="I98" i="193"/>
  <c r="R82" i="193"/>
  <c r="M70" i="193"/>
  <c r="N31" i="193"/>
  <c r="I11" i="193"/>
  <c r="F146" i="193"/>
  <c r="L118" i="193"/>
  <c r="I86" i="193"/>
  <c r="J35" i="193"/>
  <c r="K114" i="193"/>
  <c r="Q82" i="193"/>
  <c r="Q189" i="193"/>
  <c r="Q2" i="193"/>
  <c r="P204" i="193"/>
  <c r="Q3" i="193"/>
  <c r="I190" i="193"/>
  <c r="K142" i="193"/>
  <c r="K102" i="193"/>
  <c r="M134" i="193"/>
  <c r="L195" i="193"/>
  <c r="M138" i="193"/>
  <c r="I174" i="193"/>
  <c r="H106" i="193"/>
  <c r="O23" i="193"/>
  <c r="O154" i="193"/>
  <c r="E170" i="193"/>
  <c r="N98" i="193"/>
  <c r="F218" i="193"/>
  <c r="M142" i="193"/>
  <c r="P178" i="193"/>
  <c r="J174" i="193"/>
  <c r="O186" i="193"/>
  <c r="L138" i="193"/>
  <c r="P102" i="193"/>
  <c r="L19" i="193"/>
  <c r="F90" i="193"/>
  <c r="P3" i="193"/>
  <c r="G126" i="193"/>
  <c r="K130" i="193"/>
  <c r="Q138" i="193"/>
  <c r="R142" i="193"/>
  <c r="K154" i="193"/>
  <c r="R158" i="193"/>
  <c r="J170" i="193"/>
  <c r="J178" i="193"/>
  <c r="K186" i="193"/>
  <c r="K174" i="193"/>
  <c r="K182" i="193"/>
  <c r="G174" i="193"/>
  <c r="G162" i="193"/>
  <c r="F142" i="193"/>
  <c r="G134" i="193"/>
  <c r="F126" i="193"/>
  <c r="Q114" i="193"/>
  <c r="R110" i="193"/>
  <c r="L102" i="193"/>
  <c r="R90" i="193"/>
  <c r="F82" i="193"/>
  <c r="P78" i="193"/>
  <c r="K70" i="193"/>
  <c r="H31" i="193"/>
  <c r="N27" i="193"/>
  <c r="Q15" i="193"/>
  <c r="L186" i="193"/>
  <c r="E138" i="193"/>
  <c r="M122" i="193"/>
  <c r="N106" i="193"/>
  <c r="O90" i="193"/>
  <c r="M31" i="193"/>
  <c r="P138" i="193"/>
  <c r="F118" i="193"/>
  <c r="Q102" i="193"/>
  <c r="G82" i="193"/>
  <c r="R70" i="193"/>
  <c r="R189" i="193"/>
  <c r="O201" i="193"/>
  <c r="O209" i="193"/>
  <c r="R122" i="193"/>
  <c r="Q126" i="193"/>
  <c r="K134" i="193"/>
  <c r="J138" i="193"/>
  <c r="K146" i="193"/>
  <c r="M158" i="193"/>
  <c r="M162" i="193"/>
  <c r="R174" i="193"/>
  <c r="Q186" i="193"/>
  <c r="Q202" i="193"/>
  <c r="O170" i="193"/>
  <c r="R178" i="193"/>
  <c r="N186" i="193"/>
  <c r="M221" i="193"/>
  <c r="L182" i="193"/>
  <c r="O158" i="193"/>
  <c r="O138" i="193"/>
  <c r="G130" i="193"/>
  <c r="I118" i="193"/>
  <c r="N114" i="193"/>
  <c r="J102" i="193"/>
  <c r="J94" i="193"/>
  <c r="J86" i="193"/>
  <c r="J78" i="193"/>
  <c r="P74" i="193"/>
  <c r="E66" i="193"/>
  <c r="P62" i="193"/>
  <c r="K35" i="193"/>
  <c r="F31" i="193"/>
  <c r="K19" i="193"/>
  <c r="J11" i="193"/>
  <c r="L174" i="193"/>
  <c r="F154" i="193"/>
  <c r="O146" i="193"/>
  <c r="M130" i="193"/>
  <c r="F114" i="193"/>
  <c r="Q98" i="193"/>
  <c r="L82" i="193"/>
  <c r="F66" i="193"/>
  <c r="O182" i="193"/>
  <c r="J158" i="193"/>
  <c r="H126" i="193"/>
  <c r="L110" i="193"/>
  <c r="O94" i="193"/>
  <c r="H78" i="193"/>
  <c r="G31" i="193"/>
  <c r="H2" i="193"/>
  <c r="M216" i="193"/>
  <c r="L7" i="193"/>
  <c r="Q203" i="193"/>
  <c r="F192" i="193"/>
  <c r="K220" i="193"/>
  <c r="H185" i="193"/>
  <c r="E35" i="193"/>
  <c r="P70" i="193"/>
  <c r="E78" i="193"/>
  <c r="R86" i="193"/>
  <c r="G94" i="193"/>
  <c r="G102" i="193"/>
  <c r="M110" i="193"/>
  <c r="Q118" i="193"/>
  <c r="J130" i="193"/>
  <c r="Q142" i="193"/>
  <c r="E162" i="193"/>
  <c r="F174" i="193"/>
  <c r="I202" i="193"/>
  <c r="H35" i="193"/>
  <c r="N70" i="193"/>
  <c r="Q78" i="193"/>
  <c r="G86" i="193"/>
  <c r="R94" i="193"/>
  <c r="I102" i="193"/>
  <c r="J110" i="193"/>
  <c r="M118" i="193"/>
  <c r="R130" i="193"/>
  <c r="F138" i="193"/>
  <c r="O162" i="193"/>
  <c r="M178" i="193"/>
  <c r="M205" i="193"/>
  <c r="Q23" i="193"/>
  <c r="R15" i="193"/>
  <c r="J19" i="193"/>
  <c r="P27" i="193"/>
  <c r="R35" i="193"/>
  <c r="E70" i="193"/>
  <c r="N82" i="193"/>
  <c r="K86" i="193"/>
  <c r="P94" i="193"/>
  <c r="R98" i="193"/>
  <c r="K106" i="193"/>
  <c r="N110" i="193"/>
  <c r="K118" i="193"/>
  <c r="R126" i="193"/>
  <c r="H142" i="193"/>
  <c r="H154" i="193"/>
  <c r="I162" i="193"/>
  <c r="M174" i="193"/>
  <c r="F182" i="193"/>
  <c r="N198" i="193"/>
  <c r="Q194" i="193"/>
  <c r="J182" i="193"/>
  <c r="H178" i="193"/>
  <c r="R170" i="193"/>
  <c r="P191" i="193"/>
  <c r="L190" i="193"/>
  <c r="H182" i="193"/>
  <c r="Q178" i="193"/>
  <c r="M170" i="193"/>
  <c r="Q162" i="193"/>
  <c r="J154" i="193"/>
  <c r="M146" i="193"/>
  <c r="G142" i="193"/>
  <c r="K138" i="193"/>
  <c r="O134" i="193"/>
  <c r="P130" i="193"/>
  <c r="I122" i="193"/>
  <c r="M7" i="193"/>
  <c r="H211" i="193"/>
  <c r="J202" i="193"/>
  <c r="O216" i="193"/>
  <c r="M66" i="193"/>
  <c r="G70" i="193"/>
  <c r="M90" i="193"/>
  <c r="K98" i="193"/>
  <c r="H114" i="193"/>
  <c r="N122" i="193"/>
  <c r="N142" i="193"/>
  <c r="G178" i="193"/>
  <c r="I66" i="193"/>
  <c r="G78" i="193"/>
  <c r="L90" i="193"/>
  <c r="M106" i="193"/>
  <c r="R114" i="193"/>
  <c r="L221" i="193"/>
  <c r="J185" i="193"/>
  <c r="H82" i="193"/>
  <c r="I106" i="193"/>
  <c r="H134" i="193"/>
  <c r="I221" i="193"/>
  <c r="N74" i="193"/>
  <c r="P98" i="193"/>
  <c r="L122" i="193"/>
  <c r="N7" i="193"/>
  <c r="R3" i="193"/>
  <c r="N219" i="193"/>
  <c r="I206" i="193"/>
  <c r="K200" i="193"/>
  <c r="R193" i="193"/>
  <c r="R2" i="193"/>
  <c r="G208" i="193"/>
  <c r="I185" i="193"/>
  <c r="M35" i="193"/>
  <c r="O66" i="193"/>
  <c r="R74" i="193"/>
  <c r="O78" i="193"/>
  <c r="L86" i="193"/>
  <c r="J90" i="193"/>
  <c r="M98" i="193"/>
  <c r="F102" i="193"/>
  <c r="O110" i="193"/>
  <c r="E114" i="193"/>
  <c r="Q122" i="193"/>
  <c r="Q130" i="193"/>
  <c r="R138" i="193"/>
  <c r="N146" i="193"/>
  <c r="N154" i="193"/>
  <c r="N162" i="193"/>
  <c r="E174" i="193"/>
  <c r="E186" i="193"/>
  <c r="R210" i="193"/>
  <c r="O35" i="193"/>
  <c r="L70" i="193"/>
  <c r="O74" i="193"/>
  <c r="M82" i="193"/>
  <c r="N86" i="193"/>
  <c r="M94" i="193"/>
  <c r="J98" i="193"/>
  <c r="O106" i="193"/>
  <c r="F110" i="193"/>
  <c r="O118" i="193"/>
  <c r="K126" i="193"/>
  <c r="F134" i="193"/>
  <c r="L142" i="193"/>
  <c r="F158" i="193"/>
  <c r="H170" i="193"/>
  <c r="G182" i="193"/>
  <c r="L11" i="193"/>
  <c r="P15" i="193"/>
  <c r="H19" i="193"/>
  <c r="R23" i="193"/>
  <c r="K27" i="193"/>
  <c r="P35" i="193"/>
  <c r="Q62" i="193"/>
  <c r="L66" i="193"/>
  <c r="H70" i="193"/>
  <c r="K78" i="193"/>
  <c r="O86" i="193"/>
  <c r="Q90" i="193"/>
  <c r="I94" i="193"/>
  <c r="E98" i="193"/>
  <c r="O102" i="193"/>
  <c r="R106" i="193"/>
  <c r="I110" i="193"/>
  <c r="R118" i="193"/>
  <c r="H122" i="193"/>
  <c r="M126" i="193"/>
  <c r="N134" i="193"/>
  <c r="N138" i="193"/>
  <c r="E146" i="193"/>
  <c r="L158" i="193"/>
  <c r="F162" i="193"/>
  <c r="I170" i="193"/>
  <c r="N178" i="193"/>
  <c r="J214" i="193"/>
  <c r="P194" i="193"/>
  <c r="I198" i="193"/>
  <c r="H186" i="193"/>
  <c r="P182" i="193"/>
  <c r="I178" i="193"/>
  <c r="Q174" i="193"/>
  <c r="Q209" i="193"/>
  <c r="F186" i="193"/>
  <c r="R182" i="193"/>
  <c r="K178" i="193"/>
  <c r="H174" i="193"/>
  <c r="K170" i="193"/>
  <c r="R198" i="193"/>
  <c r="P207" i="193"/>
  <c r="N214" i="193"/>
  <c r="F223" i="193"/>
  <c r="K3" i="193"/>
  <c r="P206" i="193"/>
  <c r="M201" i="193"/>
  <c r="M189" i="193"/>
  <c r="M83" i="193"/>
  <c r="M95" i="193"/>
  <c r="M197" i="193"/>
  <c r="M91" i="193"/>
  <c r="M81" i="193"/>
  <c r="M193" i="193"/>
  <c r="K192" i="193"/>
  <c r="J209" i="193"/>
  <c r="N196" i="193"/>
  <c r="R213" i="193"/>
  <c r="L218" i="193"/>
  <c r="G205" i="193"/>
  <c r="N222" i="193"/>
  <c r="E3" i="193"/>
  <c r="K11" i="193"/>
  <c r="J15" i="193"/>
  <c r="E23" i="193"/>
  <c r="J27" i="193"/>
  <c r="G35" i="193"/>
  <c r="P66" i="193"/>
  <c r="N78" i="193"/>
  <c r="I90" i="193"/>
  <c r="R102" i="193"/>
  <c r="M114" i="193"/>
  <c r="L130" i="193"/>
  <c r="I146" i="193"/>
  <c r="P162" i="193"/>
  <c r="M182" i="193"/>
  <c r="M186" i="193"/>
  <c r="E158" i="193"/>
  <c r="H138" i="193"/>
  <c r="P118" i="193"/>
  <c r="H102" i="193"/>
  <c r="H86" i="193"/>
  <c r="F70" i="193"/>
  <c r="Q35" i="193"/>
  <c r="F23" i="193"/>
  <c r="I15" i="193"/>
  <c r="K7" i="193"/>
  <c r="K215" i="193"/>
  <c r="P192" i="193"/>
  <c r="G216" i="193"/>
  <c r="N185" i="193"/>
  <c r="G181" i="193"/>
  <c r="O177" i="193"/>
  <c r="L169" i="193"/>
  <c r="I165" i="193"/>
  <c r="Q161" i="193"/>
  <c r="O157" i="193"/>
  <c r="I153" i="193"/>
  <c r="G149" i="193"/>
  <c r="O145" i="193"/>
  <c r="H137" i="193"/>
  <c r="E133" i="193"/>
  <c r="P184" i="193"/>
  <c r="N104" i="193"/>
  <c r="J68" i="193"/>
  <c r="N13" i="193"/>
  <c r="K211" i="193"/>
  <c r="L212" i="193"/>
  <c r="Q75" i="193"/>
  <c r="J111" i="193"/>
  <c r="Q87" i="193"/>
  <c r="K203" i="193"/>
  <c r="G219" i="193"/>
  <c r="J215" i="193"/>
  <c r="I101" i="193"/>
  <c r="I136" i="193"/>
  <c r="F92" i="193"/>
  <c r="O37" i="193"/>
  <c r="O5" i="193"/>
  <c r="O219" i="193"/>
  <c r="M67" i="193"/>
  <c r="Q187" i="193"/>
  <c r="J207" i="193"/>
  <c r="H198" i="193"/>
  <c r="F209" i="193"/>
  <c r="I99" i="193"/>
  <c r="G40" i="193"/>
  <c r="H107" i="193"/>
  <c r="I67" i="193"/>
  <c r="I87" i="193"/>
  <c r="F32" i="193"/>
  <c r="J119" i="193"/>
  <c r="E167" i="193"/>
  <c r="M131" i="193"/>
  <c r="H135" i="193"/>
  <c r="R32" i="193"/>
  <c r="E24" i="193"/>
  <c r="L16" i="193"/>
  <c r="M16" i="193"/>
  <c r="K217" i="193"/>
  <c r="M218" i="193"/>
  <c r="M203" i="193"/>
  <c r="K190" i="193"/>
  <c r="R202" i="193"/>
  <c r="F214" i="193"/>
  <c r="R13" i="193"/>
  <c r="R21" i="193"/>
  <c r="P33" i="193"/>
  <c r="F41" i="193"/>
  <c r="P68" i="193"/>
  <c r="K76" i="193"/>
  <c r="M88" i="193"/>
  <c r="G96" i="193"/>
  <c r="R104" i="193"/>
  <c r="N116" i="193"/>
  <c r="G124" i="193"/>
  <c r="J144" i="193"/>
  <c r="Q184" i="193"/>
  <c r="E218" i="193"/>
  <c r="M38" i="193"/>
  <c r="I117" i="193"/>
  <c r="Q95" i="193"/>
  <c r="J36" i="193"/>
  <c r="N115" i="193"/>
  <c r="O75" i="193"/>
  <c r="K16" i="193"/>
  <c r="F103" i="193"/>
  <c r="E63" i="193"/>
  <c r="K107" i="193"/>
  <c r="M151" i="193"/>
  <c r="R127" i="193"/>
  <c r="G167" i="193"/>
  <c r="H131" i="193"/>
  <c r="O167" i="193"/>
  <c r="Q67" i="193"/>
  <c r="N63" i="193"/>
  <c r="N24" i="193"/>
  <c r="R12" i="193"/>
  <c r="K4" i="193"/>
  <c r="P190" i="193"/>
  <c r="M212" i="193"/>
  <c r="I5" i="193"/>
  <c r="G17" i="193"/>
  <c r="L25" i="193"/>
  <c r="K33" i="193"/>
  <c r="P72" i="193"/>
  <c r="H80" i="193"/>
  <c r="Q92" i="193"/>
  <c r="H100" i="193"/>
  <c r="K108" i="193"/>
  <c r="I116" i="193"/>
  <c r="F128" i="193"/>
  <c r="Q211" i="193"/>
  <c r="L10" i="193"/>
  <c r="G210" i="193"/>
  <c r="Q83" i="193"/>
  <c r="H24" i="193"/>
  <c r="M103" i="193"/>
  <c r="K63" i="193"/>
  <c r="K135" i="193"/>
  <c r="K28" i="193"/>
  <c r="I127" i="193"/>
  <c r="K167" i="193"/>
  <c r="L127" i="193"/>
  <c r="R131" i="193"/>
  <c r="I167" i="193"/>
  <c r="O63" i="193"/>
  <c r="J40" i="193"/>
  <c r="P20" i="193"/>
  <c r="R111" i="193"/>
  <c r="O223" i="193"/>
  <c r="K99" i="193"/>
  <c r="Q220" i="193"/>
  <c r="Q190" i="193"/>
  <c r="P201" i="193"/>
  <c r="R212" i="193"/>
  <c r="E5" i="193"/>
  <c r="M13" i="193"/>
  <c r="E25" i="193"/>
  <c r="R33" i="193"/>
  <c r="N41" i="193"/>
  <c r="G68" i="193"/>
  <c r="F80" i="193"/>
  <c r="P88" i="193"/>
  <c r="N96" i="193"/>
  <c r="G108" i="193"/>
  <c r="P116" i="193"/>
  <c r="J124" i="193"/>
  <c r="G152" i="193"/>
  <c r="H188" i="193"/>
  <c r="D207" i="193"/>
  <c r="H38" i="193"/>
  <c r="P113" i="193"/>
  <c r="M175" i="193"/>
  <c r="R115" i="193"/>
  <c r="M71" i="193"/>
  <c r="E32" i="193"/>
  <c r="Q167" i="193"/>
  <c r="E111" i="193"/>
  <c r="O91" i="193"/>
  <c r="H71" i="193"/>
  <c r="I32" i="193"/>
  <c r="G218" i="193"/>
  <c r="F119" i="193"/>
  <c r="O95" i="193"/>
  <c r="M75" i="193"/>
  <c r="P40" i="193"/>
  <c r="G111" i="193"/>
  <c r="Q131" i="193"/>
  <c r="K151" i="193"/>
  <c r="H175" i="193"/>
  <c r="R123" i="193"/>
  <c r="F127" i="193"/>
  <c r="O79" i="193"/>
  <c r="J12" i="193"/>
  <c r="K71" i="193"/>
  <c r="Q32" i="193"/>
  <c r="M4" i="193"/>
  <c r="K32" i="193"/>
  <c r="I4" i="193"/>
  <c r="F4" i="193"/>
  <c r="J211" i="193"/>
  <c r="M210" i="193"/>
  <c r="N193" i="193"/>
  <c r="Q8" i="193"/>
  <c r="M198" i="193"/>
  <c r="L194" i="193"/>
  <c r="N200" i="193"/>
  <c r="O205" i="193"/>
  <c r="P211" i="193"/>
  <c r="R217" i="193"/>
  <c r="P223" i="193"/>
  <c r="K5" i="193"/>
  <c r="P13" i="193"/>
  <c r="H17" i="193"/>
  <c r="P21" i="193"/>
  <c r="H25" i="193"/>
  <c r="E29" i="193"/>
  <c r="F33" i="193"/>
  <c r="K37" i="193"/>
  <c r="I64" i="193"/>
  <c r="R68" i="193"/>
  <c r="Q72" i="193"/>
  <c r="Q76" i="193"/>
  <c r="R80" i="193"/>
  <c r="R84" i="193"/>
  <c r="J88" i="193"/>
  <c r="I96" i="193"/>
  <c r="I100" i="193"/>
  <c r="P104" i="193"/>
  <c r="H108" i="193"/>
  <c r="L112" i="193"/>
  <c r="Q116" i="193"/>
  <c r="I120" i="193"/>
  <c r="P128" i="193"/>
  <c r="E140" i="193"/>
  <c r="R156" i="193"/>
  <c r="P176" i="193"/>
  <c r="F208" i="193"/>
  <c r="I10" i="193"/>
  <c r="G26" i="193"/>
  <c r="O69" i="193"/>
  <c r="L93" i="193"/>
  <c r="K191" i="193"/>
  <c r="K199" i="193"/>
  <c r="L151" i="193"/>
  <c r="N107" i="193"/>
  <c r="K87" i="193"/>
  <c r="N67" i="193"/>
  <c r="R28" i="193"/>
  <c r="P103" i="193"/>
  <c r="O83" i="193"/>
  <c r="J67" i="193"/>
  <c r="H28" i="193"/>
  <c r="P127" i="193"/>
  <c r="F99" i="193"/>
  <c r="F79" i="193"/>
  <c r="H63" i="193"/>
  <c r="G24" i="193"/>
  <c r="I111" i="193"/>
  <c r="J127" i="193"/>
  <c r="H167" i="193"/>
  <c r="E119" i="193"/>
  <c r="F175" i="193"/>
  <c r="J179" i="193"/>
  <c r="E16" i="193"/>
  <c r="R87" i="193"/>
  <c r="K12" i="193"/>
  <c r="N4" i="193"/>
  <c r="R24" i="193"/>
  <c r="N87" i="193"/>
  <c r="P209" i="193"/>
  <c r="J18" i="193"/>
  <c r="Q193" i="193"/>
  <c r="R164" i="193"/>
  <c r="L128" i="193"/>
  <c r="O120" i="193"/>
  <c r="F108" i="193"/>
  <c r="E100" i="193"/>
  <c r="E92" i="193"/>
  <c r="K84" i="193"/>
  <c r="O72" i="193"/>
  <c r="H64" i="193"/>
  <c r="M37" i="193"/>
  <c r="F25" i="193"/>
  <c r="F17" i="193"/>
  <c r="F5" i="193"/>
  <c r="L217" i="193"/>
  <c r="J205" i="193"/>
  <c r="K209" i="193"/>
  <c r="M195" i="193"/>
  <c r="N213" i="193"/>
  <c r="K8" i="193"/>
  <c r="E8" i="193"/>
  <c r="L12" i="193"/>
  <c r="N167" i="193"/>
  <c r="Q179" i="193"/>
  <c r="H20" i="193"/>
  <c r="H79" i="193"/>
  <c r="L123" i="193"/>
  <c r="L67" i="193"/>
  <c r="G107" i="193"/>
  <c r="G79" i="193"/>
  <c r="N127" i="193"/>
  <c r="K214" i="193"/>
  <c r="P187" i="193"/>
  <c r="O214" i="193"/>
  <c r="E223" i="193"/>
  <c r="H216" i="193"/>
  <c r="F217" i="193"/>
  <c r="F202" i="193"/>
  <c r="E69" i="193"/>
  <c r="K195" i="193"/>
  <c r="H32" i="193"/>
  <c r="L131" i="193"/>
  <c r="L20" i="193"/>
  <c r="L214" i="193"/>
  <c r="L33" i="193"/>
  <c r="N88" i="193"/>
  <c r="E124" i="193"/>
  <c r="N170" i="193"/>
  <c r="G146" i="193"/>
  <c r="E122" i="193"/>
  <c r="L106" i="193"/>
  <c r="P90" i="193"/>
  <c r="F27" i="193"/>
  <c r="P19" i="193"/>
  <c r="N11" i="193"/>
  <c r="I3" i="193"/>
  <c r="E125" i="193"/>
  <c r="R121" i="193"/>
  <c r="K113" i="193"/>
  <c r="G109" i="193"/>
  <c r="O105" i="193"/>
  <c r="N101" i="193"/>
  <c r="J97" i="193"/>
  <c r="R93" i="193"/>
  <c r="Q89" i="193"/>
  <c r="Q77" i="193"/>
  <c r="I142" i="193"/>
  <c r="N102" i="193"/>
  <c r="I70" i="193"/>
  <c r="R27" i="193"/>
  <c r="P11" i="193"/>
  <c r="H219" i="193"/>
  <c r="F2" i="193"/>
  <c r="R185" i="193"/>
  <c r="E177" i="193"/>
  <c r="R173" i="193"/>
  <c r="N165" i="193"/>
  <c r="E161" i="193"/>
  <c r="K153" i="193"/>
  <c r="M149" i="193"/>
  <c r="J133" i="193"/>
  <c r="H129" i="193"/>
  <c r="N121" i="193"/>
  <c r="J117" i="193"/>
  <c r="R109" i="193"/>
  <c r="F105" i="193"/>
  <c r="I97" i="193"/>
  <c r="I93" i="193"/>
  <c r="J85" i="193"/>
  <c r="N126" i="193"/>
  <c r="K94" i="193"/>
  <c r="N19" i="193"/>
  <c r="H3" i="193"/>
  <c r="I214" i="193"/>
  <c r="N199" i="193"/>
  <c r="P2" i="193"/>
  <c r="P181" i="193"/>
  <c r="R177" i="193"/>
  <c r="F169" i="193"/>
  <c r="Q165" i="193"/>
  <c r="N157" i="193"/>
  <c r="E153" i="193"/>
  <c r="K145" i="193"/>
  <c r="P133" i="193"/>
  <c r="M129" i="193"/>
  <c r="J121" i="193"/>
  <c r="P117" i="193"/>
  <c r="I109" i="193"/>
  <c r="H101" i="193"/>
  <c r="N97" i="193"/>
  <c r="H89" i="193"/>
  <c r="E142" i="193"/>
  <c r="O70" i="193"/>
  <c r="Q27" i="193"/>
  <c r="H11" i="193"/>
  <c r="J220" i="193"/>
  <c r="J204" i="193"/>
  <c r="M2" i="193"/>
  <c r="H213" i="193"/>
  <c r="G214" i="193"/>
  <c r="P119" i="193"/>
  <c r="O87" i="193"/>
  <c r="L135" i="193"/>
  <c r="I16" i="193"/>
  <c r="J199" i="193"/>
  <c r="G41" i="193"/>
  <c r="Q100" i="193"/>
  <c r="H156" i="193"/>
  <c r="Q197" i="193"/>
  <c r="O142" i="193"/>
  <c r="H118" i="193"/>
  <c r="M102" i="193"/>
  <c r="P86" i="193"/>
  <c r="J70" i="193"/>
  <c r="F35" i="193"/>
  <c r="I27" i="193"/>
  <c r="Q19" i="193"/>
  <c r="G7" i="193"/>
  <c r="D220" i="193"/>
  <c r="K121" i="193"/>
  <c r="F117" i="193"/>
  <c r="E113" i="193"/>
  <c r="O109" i="193"/>
  <c r="Q105" i="193"/>
  <c r="Q101" i="193"/>
  <c r="Q97" i="193"/>
  <c r="L89" i="193"/>
  <c r="I85" i="193"/>
  <c r="O81" i="193"/>
  <c r="J77" i="193"/>
  <c r="N94" i="193"/>
  <c r="K23" i="193"/>
  <c r="R7" i="193"/>
  <c r="F215" i="193"/>
  <c r="F200" i="193"/>
  <c r="O2" i="193"/>
  <c r="L181" i="193"/>
  <c r="J177" i="193"/>
  <c r="P169" i="193"/>
  <c r="K165" i="193"/>
  <c r="P157" i="193"/>
  <c r="N153" i="193"/>
  <c r="F145" i="193"/>
  <c r="L137" i="193"/>
  <c r="M133" i="193"/>
  <c r="O125" i="193"/>
  <c r="Q121" i="193"/>
  <c r="I113" i="193"/>
  <c r="E109" i="193"/>
  <c r="M101" i="193"/>
  <c r="F97" i="193"/>
  <c r="M89" i="193"/>
  <c r="M85" i="193"/>
  <c r="I158" i="193"/>
  <c r="G118" i="193"/>
  <c r="K82" i="193"/>
  <c r="I35" i="193"/>
  <c r="M15" i="193"/>
  <c r="L210" i="193"/>
  <c r="F195" i="193"/>
  <c r="G212" i="193"/>
  <c r="J181" i="193"/>
  <c r="L173" i="193"/>
  <c r="R169" i="193"/>
  <c r="P161" i="193"/>
  <c r="K157" i="193"/>
  <c r="P149" i="193"/>
  <c r="N145" i="193"/>
  <c r="P137" i="193"/>
  <c r="H133" i="193"/>
  <c r="L125" i="193"/>
  <c r="H121" i="193"/>
  <c r="N113" i="193"/>
  <c r="F109" i="193"/>
  <c r="R101" i="193"/>
  <c r="K97" i="193"/>
  <c r="I194" i="193"/>
  <c r="P134" i="193"/>
  <c r="F94" i="193"/>
  <c r="P23" i="193"/>
  <c r="J7" i="193"/>
  <c r="R216" i="193"/>
  <c r="G211" i="193"/>
  <c r="K218" i="193"/>
  <c r="F191" i="193"/>
  <c r="I75" i="193"/>
  <c r="L32" i="193"/>
  <c r="F12" i="193"/>
  <c r="E191" i="193"/>
  <c r="K17" i="193"/>
  <c r="E72" i="193"/>
  <c r="O108" i="193"/>
  <c r="Q200" i="193"/>
  <c r="J186" i="193"/>
  <c r="L162" i="193"/>
  <c r="L134" i="193"/>
  <c r="P114" i="193"/>
  <c r="L98" i="193"/>
  <c r="J82" i="193"/>
  <c r="N66" i="193"/>
  <c r="O31" i="193"/>
  <c r="M23" i="193"/>
  <c r="N15" i="193"/>
  <c r="I7" i="193"/>
  <c r="E121" i="193"/>
  <c r="M117" i="193"/>
  <c r="L113" i="193"/>
  <c r="K109" i="193"/>
  <c r="M105" i="193"/>
  <c r="L97" i="193"/>
  <c r="E93" i="193"/>
  <c r="R89" i="193"/>
  <c r="O85" i="193"/>
  <c r="N182" i="193"/>
  <c r="E118" i="193"/>
  <c r="E86" i="193"/>
  <c r="I19" i="193"/>
  <c r="N3" i="193"/>
  <c r="Q210" i="193"/>
  <c r="H196" i="193"/>
  <c r="K216" i="193"/>
  <c r="N189" i="193"/>
  <c r="Q181" i="193"/>
  <c r="H173" i="193"/>
  <c r="M169" i="193"/>
  <c r="H161" i="193"/>
  <c r="F157" i="193"/>
  <c r="L149" i="193"/>
  <c r="R145" i="193"/>
  <c r="F137" i="193"/>
  <c r="G129" i="193"/>
  <c r="R125" i="193"/>
  <c r="K117" i="193"/>
  <c r="F113" i="193"/>
  <c r="P105" i="193"/>
  <c r="O101" i="193"/>
  <c r="P93" i="193"/>
  <c r="O89" i="193"/>
  <c r="F106" i="193"/>
  <c r="O27" i="193"/>
  <c r="Q11" i="193"/>
  <c r="I222" i="193"/>
  <c r="R205" i="193"/>
  <c r="I191" i="193"/>
  <c r="G204" i="193"/>
  <c r="M185" i="193"/>
  <c r="O181" i="193"/>
  <c r="Q173" i="193"/>
  <c r="H165" i="193"/>
  <c r="M161" i="193"/>
  <c r="H153" i="193"/>
  <c r="F149" i="193"/>
  <c r="M137" i="193"/>
  <c r="O129" i="193"/>
  <c r="I125" i="193"/>
  <c r="O117" i="193"/>
  <c r="Q113" i="193"/>
  <c r="E105" i="193"/>
  <c r="J101" i="193"/>
  <c r="J93" i="193"/>
  <c r="F170" i="193"/>
  <c r="J122" i="193"/>
  <c r="H90" i="193"/>
  <c r="O19" i="193"/>
  <c r="F3" i="193"/>
  <c r="J212" i="193"/>
  <c r="P197" i="193"/>
  <c r="E212" i="193"/>
  <c r="H205" i="193"/>
  <c r="G196" i="193"/>
  <c r="O199" i="193"/>
  <c r="P87" i="193"/>
  <c r="G20" i="193"/>
  <c r="G119" i="193"/>
  <c r="P28" i="193"/>
  <c r="G215" i="193"/>
  <c r="I203" i="193"/>
  <c r="O25" i="193"/>
  <c r="J80" i="193"/>
  <c r="J116" i="193"/>
  <c r="M6" i="193"/>
  <c r="O178" i="193"/>
  <c r="R154" i="193"/>
  <c r="N130" i="193"/>
  <c r="H110" i="193"/>
  <c r="Q94" i="193"/>
  <c r="L78" i="193"/>
  <c r="N62" i="193"/>
  <c r="L31" i="193"/>
  <c r="L23" i="193"/>
  <c r="L15" i="193"/>
  <c r="O7" i="193"/>
  <c r="M125" i="193"/>
  <c r="L121" i="193"/>
  <c r="R113" i="193"/>
  <c r="L105" i="193"/>
  <c r="G101" i="193"/>
  <c r="R97" i="193"/>
  <c r="K93" i="193"/>
  <c r="J89" i="193"/>
  <c r="G85" i="193"/>
  <c r="P81" i="193"/>
  <c r="K158" i="193"/>
  <c r="Q110" i="193"/>
  <c r="I78" i="193"/>
  <c r="P31" i="193"/>
  <c r="K15" i="193"/>
  <c r="J223" i="193"/>
  <c r="K207" i="193"/>
  <c r="N191" i="193"/>
  <c r="O208" i="193"/>
  <c r="P185" i="193"/>
  <c r="K181" i="193"/>
  <c r="M173" i="193"/>
  <c r="J169" i="193"/>
  <c r="G161" i="193"/>
  <c r="R157" i="193"/>
  <c r="J149" i="193"/>
  <c r="J137" i="193"/>
  <c r="J129" i="193"/>
  <c r="P125" i="193"/>
  <c r="H117" i="193"/>
  <c r="H109" i="193"/>
  <c r="N105" i="193"/>
  <c r="H97" i="193"/>
  <c r="Q93" i="193"/>
  <c r="L85" i="193"/>
  <c r="E182" i="193"/>
  <c r="G138" i="193"/>
  <c r="E102" i="193"/>
  <c r="G66" i="193"/>
  <c r="N23" i="193"/>
  <c r="H7" i="193"/>
  <c r="O217" i="193"/>
  <c r="F203" i="193"/>
  <c r="J2" i="193"/>
  <c r="O197" i="193"/>
  <c r="G185" i="193"/>
  <c r="I177" i="193"/>
  <c r="K173" i="193"/>
  <c r="E165" i="193"/>
  <c r="J161" i="193"/>
  <c r="G153" i="193"/>
  <c r="R149" i="193"/>
  <c r="G133" i="193"/>
  <c r="P129" i="193"/>
  <c r="G121" i="193"/>
  <c r="R117" i="193"/>
  <c r="L109" i="193"/>
  <c r="I105" i="193"/>
  <c r="P97" i="193"/>
  <c r="G93" i="193"/>
  <c r="H162" i="193"/>
  <c r="J114" i="193"/>
  <c r="P82" i="193"/>
  <c r="J31" i="193"/>
  <c r="O15" i="193"/>
  <c r="F185" i="193"/>
  <c r="P177" i="193"/>
  <c r="N173" i="193"/>
  <c r="P165" i="193"/>
  <c r="N161" i="193"/>
  <c r="F153" i="193"/>
  <c r="Q149" i="193"/>
  <c r="N137" i="193"/>
  <c r="N129" i="193"/>
  <c r="J125" i="193"/>
  <c r="Q117" i="193"/>
  <c r="J106" i="193"/>
  <c r="G221" i="193"/>
  <c r="Q185" i="193"/>
  <c r="R161" i="193"/>
  <c r="E137" i="193"/>
  <c r="O113" i="193"/>
  <c r="P101" i="193"/>
  <c r="G89" i="193"/>
  <c r="Q81" i="193"/>
  <c r="F77" i="193"/>
  <c r="G73" i="193"/>
  <c r="E65" i="193"/>
  <c r="G38" i="193"/>
  <c r="L30" i="193"/>
  <c r="P26" i="193"/>
  <c r="E22" i="193"/>
  <c r="G14" i="193"/>
  <c r="O10" i="193"/>
  <c r="F6" i="193"/>
  <c r="P218" i="193"/>
  <c r="I212" i="193"/>
  <c r="K205" i="193"/>
  <c r="M199" i="193"/>
  <c r="I211" i="193"/>
  <c r="I196" i="193"/>
  <c r="P188" i="193"/>
  <c r="I184" i="193"/>
  <c r="Q180" i="193"/>
  <c r="J172" i="193"/>
  <c r="R168" i="193"/>
  <c r="L164" i="193"/>
  <c r="K160" i="193"/>
  <c r="I156" i="193"/>
  <c r="Q152" i="193"/>
  <c r="P148" i="193"/>
  <c r="J140" i="193"/>
  <c r="Q136" i="193"/>
  <c r="N132" i="193"/>
  <c r="Q198" i="193"/>
  <c r="J66" i="193"/>
  <c r="O202" i="193"/>
  <c r="Q177" i="193"/>
  <c r="M153" i="193"/>
  <c r="N125" i="193"/>
  <c r="N109" i="193"/>
  <c r="H93" i="193"/>
  <c r="E85" i="193"/>
  <c r="I77" i="193"/>
  <c r="O73" i="193"/>
  <c r="H69" i="193"/>
  <c r="R65" i="193"/>
  <c r="F38" i="193"/>
  <c r="I30" i="193"/>
  <c r="Q26" i="193"/>
  <c r="Q22" i="193"/>
  <c r="M18" i="193"/>
  <c r="N14" i="193"/>
  <c r="R10" i="193"/>
  <c r="P6" i="193"/>
  <c r="P221" i="193"/>
  <c r="R214" i="193"/>
  <c r="L208" i="193"/>
  <c r="N202" i="193"/>
  <c r="P195" i="193"/>
  <c r="M219" i="193"/>
  <c r="N188" i="193"/>
  <c r="G184" i="193"/>
  <c r="O180" i="193"/>
  <c r="L176" i="193"/>
  <c r="O172" i="193"/>
  <c r="H168" i="193"/>
  <c r="N156" i="193"/>
  <c r="I152" i="193"/>
  <c r="Q148" i="193"/>
  <c r="P144" i="193"/>
  <c r="O140" i="193"/>
  <c r="J136" i="193"/>
  <c r="E128" i="193"/>
  <c r="K31" i="193"/>
  <c r="J194" i="193"/>
  <c r="P173" i="193"/>
  <c r="N149" i="193"/>
  <c r="G125" i="193"/>
  <c r="J109" i="193"/>
  <c r="P85" i="193"/>
  <c r="Q73" i="193"/>
  <c r="L69" i="193"/>
  <c r="O65" i="193"/>
  <c r="P38" i="193"/>
  <c r="I26" i="193"/>
  <c r="F22" i="193"/>
  <c r="F18" i="193"/>
  <c r="M14" i="193"/>
  <c r="N10" i="193"/>
  <c r="H6" i="193"/>
  <c r="M222" i="193"/>
  <c r="F216" i="193"/>
  <c r="H209" i="193"/>
  <c r="J203" i="193"/>
  <c r="R196" i="193"/>
  <c r="E219" i="193"/>
  <c r="F188" i="193"/>
  <c r="N184" i="193"/>
  <c r="G180" i="193"/>
  <c r="O176" i="193"/>
  <c r="M172" i="193"/>
  <c r="L168" i="193"/>
  <c r="K164" i="193"/>
  <c r="F156" i="193"/>
  <c r="N152" i="193"/>
  <c r="G148" i="193"/>
  <c r="E144" i="193"/>
  <c r="M140" i="193"/>
  <c r="H136" i="193"/>
  <c r="J132" i="193"/>
  <c r="G220" i="193"/>
  <c r="M109" i="193"/>
  <c r="M73" i="193"/>
  <c r="K38" i="193"/>
  <c r="P18" i="193"/>
  <c r="R222" i="193"/>
  <c r="J184" i="193"/>
  <c r="G168" i="193"/>
  <c r="R148" i="193"/>
  <c r="O132" i="193"/>
  <c r="F124" i="193"/>
  <c r="N120" i="193"/>
  <c r="L116" i="193"/>
  <c r="K112" i="193"/>
  <c r="F104" i="193"/>
  <c r="N100" i="193"/>
  <c r="I92" i="193"/>
  <c r="L88" i="193"/>
  <c r="O84" i="193"/>
  <c r="I80" i="193"/>
  <c r="G72" i="193"/>
  <c r="O68" i="193"/>
  <c r="L64" i="193"/>
  <c r="J41" i="193"/>
  <c r="Q37" i="193"/>
  <c r="N33" i="193"/>
  <c r="M29" i="193"/>
  <c r="F21" i="193"/>
  <c r="M17" i="193"/>
  <c r="F13" i="193"/>
  <c r="M5" i="193"/>
  <c r="J221" i="193"/>
  <c r="H215" i="193"/>
  <c r="G209" i="193"/>
  <c r="R197" i="193"/>
  <c r="Q191" i="193"/>
  <c r="G200" i="193"/>
  <c r="J191" i="193"/>
  <c r="N208" i="193"/>
  <c r="G207" i="193"/>
  <c r="L79" i="193"/>
  <c r="Q4" i="193"/>
  <c r="I216" i="193"/>
  <c r="E4" i="193"/>
  <c r="N12" i="193"/>
  <c r="O12" i="193"/>
  <c r="N223" i="193"/>
  <c r="K2" i="193"/>
  <c r="O193" i="193"/>
  <c r="H181" i="193"/>
  <c r="F177" i="193"/>
  <c r="H169" i="193"/>
  <c r="F165" i="193"/>
  <c r="L157" i="193"/>
  <c r="R153" i="193"/>
  <c r="P145" i="193"/>
  <c r="O133" i="193"/>
  <c r="Q129" i="193"/>
  <c r="I121" i="193"/>
  <c r="N117" i="193"/>
  <c r="Q74" i="193"/>
  <c r="L205" i="193"/>
  <c r="H177" i="193"/>
  <c r="P153" i="193"/>
  <c r="I133" i="193"/>
  <c r="M113" i="193"/>
  <c r="K101" i="193"/>
  <c r="F89" i="193"/>
  <c r="E73" i="193"/>
  <c r="M69" i="193"/>
  <c r="H65" i="193"/>
  <c r="J38" i="193"/>
  <c r="J30" i="193"/>
  <c r="H22" i="193"/>
  <c r="H18" i="193"/>
  <c r="L14" i="193"/>
  <c r="E10" i="193"/>
  <c r="G6" i="193"/>
  <c r="M223" i="193"/>
  <c r="H217" i="193"/>
  <c r="J210" i="193"/>
  <c r="H191" i="193"/>
  <c r="I207" i="193"/>
  <c r="I192" i="193"/>
  <c r="Q188" i="193"/>
  <c r="J180" i="193"/>
  <c r="R176" i="193"/>
  <c r="L172" i="193"/>
  <c r="K168" i="193"/>
  <c r="I164" i="193"/>
  <c r="Q160" i="193"/>
  <c r="P156" i="193"/>
  <c r="J148" i="193"/>
  <c r="R144" i="193"/>
  <c r="L140" i="193"/>
  <c r="L136" i="193"/>
  <c r="L132" i="193"/>
  <c r="L154" i="193"/>
  <c r="H23" i="193"/>
  <c r="G2" i="193"/>
  <c r="O173" i="193"/>
  <c r="H145" i="193"/>
  <c r="L117" i="193"/>
  <c r="K105" i="193"/>
  <c r="M93" i="193"/>
  <c r="R85" i="193"/>
  <c r="R77" i="193"/>
  <c r="R73" i="193"/>
  <c r="K69" i="193"/>
  <c r="P65" i="193"/>
  <c r="I38" i="193"/>
  <c r="K30" i="193"/>
  <c r="O26" i="193"/>
  <c r="O22" i="193"/>
  <c r="Q18" i="193"/>
  <c r="R14" i="193"/>
  <c r="I6" i="193"/>
  <c r="I220" i="193"/>
  <c r="K213" i="193"/>
  <c r="M206" i="193"/>
  <c r="H194" i="193"/>
  <c r="M215" i="193"/>
  <c r="M200" i="193"/>
  <c r="O188" i="193"/>
  <c r="L184" i="193"/>
  <c r="E180" i="193"/>
  <c r="M176" i="193"/>
  <c r="F168" i="193"/>
  <c r="N164" i="193"/>
  <c r="I160" i="193"/>
  <c r="Q156" i="193"/>
  <c r="P152" i="193"/>
  <c r="O148" i="193"/>
  <c r="H144" i="193"/>
  <c r="E136" i="193"/>
  <c r="M132" i="193"/>
  <c r="G128" i="193"/>
  <c r="F15" i="193"/>
  <c r="K212" i="193"/>
  <c r="N169" i="193"/>
  <c r="E145" i="193"/>
  <c r="P121" i="193"/>
  <c r="J105" i="193"/>
  <c r="O93" i="193"/>
  <c r="K85" i="193"/>
  <c r="G77" i="193"/>
  <c r="P73" i="193"/>
  <c r="J69" i="193"/>
  <c r="L65" i="193"/>
  <c r="Q30" i="193"/>
  <c r="N26" i="193"/>
  <c r="N22" i="193"/>
  <c r="O18" i="193"/>
  <c r="J14" i="193"/>
  <c r="J10" i="193"/>
  <c r="D219" i="193"/>
  <c r="F221" i="193"/>
  <c r="H214" i="193"/>
  <c r="O207" i="193"/>
  <c r="Q201" i="193"/>
  <c r="E195" i="193"/>
  <c r="E215" i="193"/>
  <c r="E200" i="193"/>
  <c r="G188" i="193"/>
  <c r="O184" i="193"/>
  <c r="L180" i="193"/>
  <c r="E176" i="193"/>
  <c r="K172" i="193"/>
  <c r="F164" i="193"/>
  <c r="N160" i="193"/>
  <c r="G156" i="193"/>
  <c r="E152" i="193"/>
  <c r="M148" i="193"/>
  <c r="L144" i="193"/>
  <c r="K140" i="193"/>
  <c r="M128" i="193"/>
  <c r="K169" i="193"/>
  <c r="M97" i="193"/>
  <c r="G69" i="193"/>
  <c r="E14" i="193"/>
  <c r="L216" i="193"/>
  <c r="R180" i="193"/>
  <c r="E164" i="193"/>
  <c r="O144" i="193"/>
  <c r="N128" i="193"/>
  <c r="L124" i="193"/>
  <c r="K120" i="193"/>
  <c r="E112" i="193"/>
  <c r="N108" i="193"/>
  <c r="H104" i="193"/>
  <c r="P100" i="193"/>
  <c r="L96" i="193"/>
  <c r="P92" i="193"/>
  <c r="I88" i="193"/>
  <c r="G80" i="193"/>
  <c r="O76" i="193"/>
  <c r="M72" i="193"/>
  <c r="H68" i="193"/>
  <c r="R64" i="193"/>
  <c r="Q41" i="193"/>
  <c r="I37" i="193"/>
  <c r="G29" i="193"/>
  <c r="N25" i="193"/>
  <c r="I21" i="193"/>
  <c r="N17" i="193"/>
  <c r="K13" i="193"/>
  <c r="N5" i="193"/>
  <c r="P219" i="193"/>
  <c r="O213" i="193"/>
  <c r="N207" i="193"/>
  <c r="L202" i="193"/>
  <c r="K196" i="193"/>
  <c r="P189" i="193"/>
  <c r="M208" i="193"/>
  <c r="O220" i="193"/>
  <c r="M181" i="193"/>
  <c r="K177" i="193"/>
  <c r="G169" i="193"/>
  <c r="R165" i="193"/>
  <c r="J157" i="193"/>
  <c r="H149" i="193"/>
  <c r="M145" i="193"/>
  <c r="G137" i="193"/>
  <c r="F133" i="193"/>
  <c r="K125" i="193"/>
  <c r="F121" i="193"/>
  <c r="R162" i="193"/>
  <c r="E27" i="193"/>
  <c r="O190" i="193"/>
  <c r="J173" i="193"/>
  <c r="K149" i="193"/>
  <c r="Q125" i="193"/>
  <c r="Q109" i="193"/>
  <c r="O97" i="193"/>
  <c r="N85" i="193"/>
  <c r="E77" i="193"/>
  <c r="J73" i="193"/>
  <c r="R69" i="193"/>
  <c r="G65" i="193"/>
  <c r="R38" i="193"/>
  <c r="E30" i="193"/>
  <c r="M26" i="193"/>
  <c r="K22" i="193"/>
  <c r="N18" i="193"/>
  <c r="F14" i="193"/>
  <c r="Q10" i="193"/>
  <c r="L6" i="193"/>
  <c r="H222" i="193"/>
  <c r="O215" i="193"/>
  <c r="Q208" i="193"/>
  <c r="E203" i="193"/>
  <c r="L196" i="193"/>
  <c r="I219" i="193"/>
  <c r="J188" i="193"/>
  <c r="R184" i="193"/>
  <c r="K180" i="193"/>
  <c r="H176" i="193"/>
  <c r="I172" i="193"/>
  <c r="Q168" i="193"/>
  <c r="P164" i="193"/>
  <c r="J156" i="193"/>
  <c r="R152" i="193"/>
  <c r="L148" i="193"/>
  <c r="K144" i="193"/>
  <c r="I140" i="193"/>
  <c r="O136" i="193"/>
  <c r="P132" i="193"/>
  <c r="E134" i="193"/>
  <c r="E7" i="193"/>
  <c r="J165" i="193"/>
  <c r="I137" i="193"/>
  <c r="J113" i="193"/>
  <c r="F101" i="193"/>
  <c r="I89" i="193"/>
  <c r="N77" i="193"/>
  <c r="N73" i="193"/>
  <c r="I65" i="193"/>
  <c r="L38" i="193"/>
  <c r="R30" i="193"/>
  <c r="F26" i="193"/>
  <c r="M22" i="193"/>
  <c r="K14" i="193"/>
  <c r="H10" i="193"/>
  <c r="J6" i="193"/>
  <c r="J218" i="193"/>
  <c r="R211" i="193"/>
  <c r="F205" i="193"/>
  <c r="H199" i="193"/>
  <c r="O192" i="193"/>
  <c r="M211" i="193"/>
  <c r="M196" i="193"/>
  <c r="E188" i="193"/>
  <c r="M184" i="193"/>
  <c r="F176" i="193"/>
  <c r="N172" i="193"/>
  <c r="I168" i="193"/>
  <c r="Q164" i="193"/>
  <c r="P160" i="193"/>
  <c r="O156" i="193"/>
  <c r="H152" i="193"/>
  <c r="F144" i="193"/>
  <c r="N140" i="193"/>
  <c r="F136" i="193"/>
  <c r="K132" i="193"/>
  <c r="I114" i="193"/>
  <c r="O189" i="193"/>
  <c r="F161" i="193"/>
  <c r="G113" i="193"/>
  <c r="L101" i="193"/>
  <c r="P89" i="193"/>
  <c r="K77" i="193"/>
  <c r="L73" i="193"/>
  <c r="N69" i="193"/>
  <c r="Q38" i="193"/>
  <c r="G30" i="193"/>
  <c r="K26" i="193"/>
  <c r="R22" i="193"/>
  <c r="R18" i="193"/>
  <c r="K10" i="193"/>
  <c r="Q6" i="193"/>
  <c r="L219" i="193"/>
  <c r="N212" i="193"/>
  <c r="P205" i="193"/>
  <c r="R199" i="193"/>
  <c r="E211" i="193"/>
  <c r="E196" i="193"/>
  <c r="L188" i="193"/>
  <c r="E184" i="193"/>
  <c r="M180" i="193"/>
  <c r="F172" i="193"/>
  <c r="N168" i="193"/>
  <c r="G164" i="193"/>
  <c r="M156" i="193"/>
  <c r="L152" i="193"/>
  <c r="K148" i="193"/>
  <c r="F140" i="193"/>
  <c r="M136" i="193"/>
  <c r="H132" i="193"/>
  <c r="R128" i="193"/>
  <c r="G145" i="193"/>
  <c r="H85" i="193"/>
  <c r="J65" i="193"/>
  <c r="H26" i="193"/>
  <c r="F10" i="193"/>
  <c r="N209" i="193"/>
  <c r="Q207" i="193"/>
  <c r="K176" i="193"/>
  <c r="M160" i="193"/>
  <c r="H140" i="193"/>
  <c r="K128" i="193"/>
  <c r="E120" i="193"/>
  <c r="M116" i="193"/>
  <c r="G112" i="193"/>
  <c r="P108" i="193"/>
  <c r="I104" i="193"/>
  <c r="O100" i="193"/>
  <c r="O96" i="193"/>
  <c r="F88" i="193"/>
  <c r="N84" i="193"/>
  <c r="M80" i="193"/>
  <c r="I76" i="193"/>
  <c r="J72" i="193"/>
  <c r="L68" i="193"/>
  <c r="P64" i="193"/>
  <c r="G37" i="193"/>
  <c r="O33" i="193"/>
  <c r="N29" i="193"/>
  <c r="Q25" i="193"/>
  <c r="H21" i="193"/>
  <c r="P17" i="193"/>
  <c r="O13" i="193"/>
  <c r="G5" i="193"/>
  <c r="I218" i="193"/>
  <c r="H212" i="193"/>
  <c r="F206" i="193"/>
  <c r="R194" i="193"/>
  <c r="M194" i="193"/>
  <c r="L207" i="193"/>
  <c r="L215" i="193"/>
  <c r="G192" i="193"/>
  <c r="I208" i="193"/>
  <c r="P200" i="193"/>
  <c r="K208" i="193"/>
  <c r="L185" i="193"/>
  <c r="R181" i="193"/>
  <c r="I173" i="193"/>
  <c r="E169" i="193"/>
  <c r="K161" i="193"/>
  <c r="M157" i="193"/>
  <c r="E149" i="193"/>
  <c r="J145" i="193"/>
  <c r="Q137" i="193"/>
  <c r="Q133" i="193"/>
  <c r="H125" i="193"/>
  <c r="G117" i="193"/>
  <c r="H146" i="193"/>
  <c r="F11" i="193"/>
  <c r="L165" i="193"/>
  <c r="M121" i="193"/>
  <c r="G105" i="193"/>
  <c r="F93" i="193"/>
  <c r="Q85" i="193"/>
  <c r="L77" i="193"/>
  <c r="K73" i="193"/>
  <c r="P69" i="193"/>
  <c r="F65" i="193"/>
  <c r="E38" i="193"/>
  <c r="F30" i="193"/>
  <c r="J26" i="193"/>
  <c r="I22" i="193"/>
  <c r="I18" i="193"/>
  <c r="Q14" i="193"/>
  <c r="E6" i="193"/>
  <c r="N220" i="193"/>
  <c r="P213" i="193"/>
  <c r="R206" i="193"/>
  <c r="N194" i="193"/>
  <c r="I215" i="193"/>
  <c r="I200" i="193"/>
  <c r="K188" i="193"/>
  <c r="H184" i="193"/>
  <c r="P180" i="193"/>
  <c r="I176" i="193"/>
  <c r="P172" i="193"/>
  <c r="J164" i="193"/>
  <c r="R160" i="193"/>
  <c r="L156" i="193"/>
  <c r="K152" i="193"/>
  <c r="I148" i="193"/>
  <c r="Q144" i="193"/>
  <c r="P140" i="193"/>
  <c r="I132" i="193"/>
  <c r="Q128" i="193"/>
  <c r="G98" i="193"/>
  <c r="J217" i="193"/>
  <c r="K185" i="193"/>
  <c r="H157" i="193"/>
  <c r="I129" i="193"/>
  <c r="P109" i="193"/>
  <c r="G97" i="193"/>
  <c r="K89" i="193"/>
  <c r="I73" i="193"/>
  <c r="Q69" i="193"/>
  <c r="N65" i="193"/>
  <c r="O38" i="193"/>
  <c r="O30" i="193"/>
  <c r="L22" i="193"/>
  <c r="L18" i="193"/>
  <c r="P14" i="193"/>
  <c r="M10" i="193"/>
  <c r="K6" i="193"/>
  <c r="I223" i="193"/>
  <c r="Q216" i="193"/>
  <c r="N197" i="193"/>
  <c r="N190" i="193"/>
  <c r="M207" i="193"/>
  <c r="M192" i="193"/>
  <c r="F184" i="193"/>
  <c r="N180" i="193"/>
  <c r="G176" i="193"/>
  <c r="Q172" i="193"/>
  <c r="P168" i="193"/>
  <c r="O164" i="193"/>
  <c r="H160" i="193"/>
  <c r="F152" i="193"/>
  <c r="N148" i="193"/>
  <c r="I144" i="193"/>
  <c r="Q140" i="193"/>
  <c r="G136" i="193"/>
  <c r="G132" i="193"/>
  <c r="O82" i="193"/>
  <c r="R208" i="193"/>
  <c r="N181" i="193"/>
  <c r="Q157" i="193"/>
  <c r="L133" i="193"/>
  <c r="H113" i="193"/>
  <c r="E101" i="193"/>
  <c r="E89" i="193"/>
  <c r="R81" i="193"/>
  <c r="O77" i="193"/>
  <c r="I69" i="193"/>
  <c r="Q65" i="193"/>
  <c r="N38" i="193"/>
  <c r="N30" i="193"/>
  <c r="R26" i="193"/>
  <c r="K18" i="193"/>
  <c r="H14" i="193"/>
  <c r="P10" i="193"/>
  <c r="R6" i="193"/>
  <c r="Q223" i="193"/>
  <c r="N217" i="193"/>
  <c r="P210" i="193"/>
  <c r="I204" i="193"/>
  <c r="K198" i="193"/>
  <c r="M191" i="193"/>
  <c r="E207" i="193"/>
  <c r="E192" i="193"/>
  <c r="M188" i="193"/>
  <c r="F180" i="193"/>
  <c r="N176" i="193"/>
  <c r="G172" i="193"/>
  <c r="E168" i="193"/>
  <c r="M164" i="193"/>
  <c r="L160" i="193"/>
  <c r="K156" i="193"/>
  <c r="F148" i="193"/>
  <c r="N144" i="193"/>
  <c r="G140" i="193"/>
  <c r="P136" i="193"/>
  <c r="F132" i="193"/>
  <c r="E19" i="193"/>
  <c r="N81" i="193"/>
  <c r="P22" i="193"/>
  <c r="O6" i="193"/>
  <c r="P203" i="193"/>
  <c r="Q192" i="193"/>
  <c r="H172" i="193"/>
  <c r="J152" i="193"/>
  <c r="N136" i="193"/>
  <c r="M124" i="193"/>
  <c r="G120" i="193"/>
  <c r="F116" i="193"/>
  <c r="N112" i="193"/>
  <c r="Q108" i="193"/>
  <c r="E104" i="193"/>
  <c r="N92" i="193"/>
  <c r="E88" i="193"/>
  <c r="Q84" i="193"/>
  <c r="E80" i="193"/>
  <c r="F76" i="193"/>
  <c r="F72" i="193"/>
  <c r="G64" i="193"/>
  <c r="O41" i="193"/>
  <c r="J37" i="193"/>
  <c r="H33" i="193"/>
  <c r="F29" i="193"/>
  <c r="P25" i="193"/>
  <c r="E21" i="193"/>
  <c r="E13" i="193"/>
  <c r="L5" i="193"/>
  <c r="Q222" i="193"/>
  <c r="P216" i="193"/>
  <c r="N210" i="193"/>
  <c r="M204" i="193"/>
  <c r="L199" i="193"/>
  <c r="M213" i="193"/>
  <c r="Q205" i="193"/>
  <c r="H195" i="193"/>
  <c r="E199" i="193"/>
  <c r="L220" i="193"/>
  <c r="E2" i="193"/>
  <c r="I199" i="193"/>
  <c r="F207" i="193"/>
  <c r="P215" i="193"/>
  <c r="G3" i="193"/>
  <c r="R11" i="193"/>
  <c r="E15" i="193"/>
  <c r="G23" i="193"/>
  <c r="Q31" i="193"/>
  <c r="Q70" i="193"/>
  <c r="E82" i="193"/>
  <c r="H94" i="193"/>
  <c r="Q106" i="193"/>
  <c r="J118" i="193"/>
  <c r="R134" i="193"/>
  <c r="G186" i="193"/>
  <c r="L178" i="193"/>
  <c r="I154" i="193"/>
  <c r="J134" i="193"/>
  <c r="L114" i="193"/>
  <c r="H98" i="193"/>
  <c r="I82" i="193"/>
  <c r="H66" i="193"/>
  <c r="I31" i="193"/>
  <c r="I23" i="193"/>
  <c r="G15" i="193"/>
  <c r="Q7" i="193"/>
  <c r="R223" i="193"/>
  <c r="P212" i="193"/>
  <c r="R201" i="193"/>
  <c r="I2" i="193"/>
  <c r="O212" i="193"/>
  <c r="O185" i="193"/>
  <c r="L177" i="193"/>
  <c r="E173" i="193"/>
  <c r="Q169" i="193"/>
  <c r="O165" i="193"/>
  <c r="I161" i="193"/>
  <c r="G157" i="193"/>
  <c r="O153" i="193"/>
  <c r="L145" i="193"/>
  <c r="K137" i="193"/>
  <c r="R133" i="193"/>
  <c r="L129" i="193"/>
  <c r="L213" i="193"/>
  <c r="E148" i="193"/>
  <c r="P96" i="193"/>
  <c r="M41" i="193"/>
  <c r="H200" i="193"/>
  <c r="I8" i="193"/>
  <c r="R83" i="193"/>
  <c r="J123" i="193"/>
  <c r="R40" i="193"/>
  <c r="R151" i="193"/>
  <c r="K222" i="193"/>
  <c r="G222" i="193"/>
  <c r="E26" i="193"/>
  <c r="M120" i="193"/>
  <c r="G84" i="193"/>
  <c r="J29" i="193"/>
  <c r="N205" i="193"/>
  <c r="G16" i="193"/>
  <c r="L107" i="193"/>
  <c r="O218" i="193"/>
  <c r="E220" i="193"/>
  <c r="H221" i="193"/>
  <c r="O195" i="193"/>
  <c r="J167" i="193"/>
  <c r="P32" i="193"/>
  <c r="L40" i="193"/>
  <c r="M123" i="193"/>
  <c r="R79" i="193"/>
  <c r="K24" i="193"/>
  <c r="G127" i="193"/>
  <c r="I175" i="193"/>
  <c r="I179" i="193"/>
  <c r="G12" i="193"/>
  <c r="P12" i="193"/>
  <c r="L8" i="193"/>
  <c r="Q16" i="193"/>
  <c r="R215" i="193"/>
  <c r="R4" i="193"/>
  <c r="P193" i="193"/>
  <c r="R204" i="193"/>
  <c r="G217" i="193"/>
  <c r="J5" i="193"/>
  <c r="O17" i="193"/>
  <c r="I25" i="193"/>
  <c r="Q33" i="193"/>
  <c r="K41" i="193"/>
  <c r="L72" i="193"/>
  <c r="Q80" i="193"/>
  <c r="R88" i="193"/>
  <c r="L100" i="193"/>
  <c r="I108" i="193"/>
  <c r="O116" i="193"/>
  <c r="I124" i="193"/>
  <c r="Q196" i="193"/>
  <c r="N6" i="193"/>
  <c r="F69" i="193"/>
  <c r="J153" i="193"/>
  <c r="M187" i="193"/>
  <c r="O28" i="193"/>
  <c r="N103" i="193"/>
  <c r="Q63" i="193"/>
  <c r="O175" i="193"/>
  <c r="P91" i="193"/>
  <c r="H36" i="193"/>
  <c r="I115" i="193"/>
  <c r="R135" i="193"/>
  <c r="O179" i="193"/>
  <c r="Q175" i="193"/>
  <c r="J20" i="193"/>
  <c r="H16" i="193"/>
  <c r="I12" i="193"/>
  <c r="J4" i="193"/>
  <c r="D221" i="193"/>
  <c r="F204" i="193"/>
  <c r="I217" i="193"/>
  <c r="H192" i="193"/>
  <c r="N215" i="193"/>
  <c r="I17" i="193"/>
  <c r="H29" i="193"/>
  <c r="L37" i="193"/>
  <c r="N76" i="193"/>
  <c r="I84" i="193"/>
  <c r="M92" i="193"/>
  <c r="J100" i="193"/>
  <c r="F112" i="193"/>
  <c r="H120" i="193"/>
  <c r="R132" i="193"/>
  <c r="O168" i="193"/>
  <c r="P198" i="193"/>
  <c r="G18" i="193"/>
  <c r="R105" i="193"/>
  <c r="O203" i="193"/>
  <c r="I187" i="193"/>
  <c r="G115" i="193"/>
  <c r="G75" i="193"/>
  <c r="R36" i="193"/>
  <c r="E115" i="193"/>
  <c r="E71" i="193"/>
  <c r="Q99" i="193"/>
  <c r="F135" i="193"/>
  <c r="J175" i="193"/>
  <c r="I135" i="193"/>
  <c r="P175" i="193"/>
  <c r="O16" i="193"/>
  <c r="R16" i="193"/>
  <c r="E12" i="193"/>
  <c r="O4" i="193"/>
  <c r="H203" i="193"/>
  <c r="I213" i="193"/>
  <c r="N192" i="193"/>
  <c r="E216" i="193"/>
  <c r="L17" i="193"/>
  <c r="G25" i="193"/>
  <c r="G33" i="193"/>
  <c r="N64" i="193"/>
  <c r="I72" i="193"/>
  <c r="O80" i="193"/>
  <c r="L92" i="193"/>
  <c r="M100" i="193"/>
  <c r="E108" i="193"/>
  <c r="O128" i="193"/>
  <c r="O160" i="193"/>
  <c r="Q215" i="193"/>
  <c r="G10" i="193"/>
  <c r="M65" i="193"/>
  <c r="I181" i="193"/>
  <c r="N111" i="193"/>
  <c r="E87" i="193"/>
  <c r="G67" i="193"/>
  <c r="M28" i="193"/>
  <c r="R107" i="193"/>
  <c r="K67" i="193"/>
  <c r="Q28" i="193"/>
  <c r="L167" i="193"/>
  <c r="Q115" i="193"/>
  <c r="N91" i="193"/>
  <c r="F71" i="193"/>
  <c r="G36" i="193"/>
  <c r="M99" i="193"/>
  <c r="I119" i="193"/>
  <c r="N135" i="193"/>
  <c r="E127" i="193"/>
  <c r="N151" i="193"/>
  <c r="F131" i="193"/>
  <c r="O151" i="193"/>
  <c r="P167" i="193"/>
  <c r="K210" i="193"/>
  <c r="H40" i="193"/>
  <c r="G191" i="193"/>
  <c r="L36" i="193"/>
  <c r="F111" i="193"/>
  <c r="I20" i="193"/>
  <c r="N71" i="193"/>
  <c r="E222" i="193"/>
  <c r="L204" i="193"/>
  <c r="D217" i="193"/>
  <c r="E209" i="193"/>
  <c r="O211" i="193"/>
  <c r="R8" i="193"/>
  <c r="R186" i="193"/>
  <c r="F196" i="193"/>
  <c r="G202" i="193"/>
  <c r="H207" i="193"/>
  <c r="J213" i="193"/>
  <c r="K219" i="193"/>
  <c r="R5" i="193"/>
  <c r="L13" i="193"/>
  <c r="R17" i="193"/>
  <c r="O21" i="193"/>
  <c r="R25" i="193"/>
  <c r="K29" i="193"/>
  <c r="N37" i="193"/>
  <c r="H41" i="193"/>
  <c r="J64" i="193"/>
  <c r="N68" i="193"/>
  <c r="R72" i="193"/>
  <c r="E76" i="193"/>
  <c r="K80" i="193"/>
  <c r="O88" i="193"/>
  <c r="G92" i="193"/>
  <c r="Q96" i="193"/>
  <c r="G100" i="193"/>
  <c r="M104" i="193"/>
  <c r="R108" i="193"/>
  <c r="I112" i="193"/>
  <c r="P120" i="193"/>
  <c r="R124" i="193"/>
  <c r="J128" i="193"/>
  <c r="G144" i="193"/>
  <c r="J160" i="193"/>
  <c r="H180" i="193"/>
  <c r="Q219" i="193"/>
  <c r="M214" i="193"/>
  <c r="I14" i="193"/>
  <c r="M30" i="193"/>
  <c r="H73" i="193"/>
  <c r="H105" i="193"/>
  <c r="L3" i="193"/>
  <c r="J187" i="193"/>
  <c r="M135" i="193"/>
  <c r="R103" i="193"/>
  <c r="M79" i="193"/>
  <c r="E40" i="193"/>
  <c r="I24" i="193"/>
  <c r="H123" i="193"/>
  <c r="J99" i="193"/>
  <c r="J79" i="193"/>
  <c r="I40" i="193"/>
  <c r="Q24" i="193"/>
  <c r="R119" i="193"/>
  <c r="J75" i="193"/>
  <c r="E36" i="193"/>
  <c r="N95" i="193"/>
  <c r="P115" i="193"/>
  <c r="O131" i="193"/>
  <c r="K175" i="193"/>
  <c r="K123" i="193"/>
  <c r="M179" i="193"/>
  <c r="O127" i="193"/>
  <c r="I71" i="193"/>
  <c r="M12" i="193"/>
  <c r="H67" i="193"/>
  <c r="L28" i="193"/>
  <c r="I63" i="193"/>
  <c r="Q40" i="193"/>
  <c r="L4" i="193"/>
  <c r="R203" i="193"/>
  <c r="M20" i="193"/>
  <c r="F7" i="193"/>
  <c r="M11" i="193"/>
  <c r="M19" i="193"/>
  <c r="J23" i="193"/>
  <c r="E31" i="193"/>
  <c r="M86" i="193"/>
  <c r="O98" i="193"/>
  <c r="P110" i="193"/>
  <c r="G122" i="193"/>
  <c r="I138" i="193"/>
  <c r="G154" i="193"/>
  <c r="G170" i="193"/>
  <c r="I209" i="193"/>
  <c r="P170" i="193"/>
  <c r="E126" i="193"/>
  <c r="E110" i="193"/>
  <c r="E94" i="193"/>
  <c r="F78" i="193"/>
  <c r="G27" i="193"/>
  <c r="F19" i="193"/>
  <c r="E11" i="193"/>
  <c r="O3" i="193"/>
  <c r="R221" i="193"/>
  <c r="F210" i="193"/>
  <c r="L198" i="193"/>
  <c r="N2" i="193"/>
  <c r="O204" i="193"/>
  <c r="E181" i="193"/>
  <c r="M177" i="193"/>
  <c r="F173" i="193"/>
  <c r="I169" i="193"/>
  <c r="G165" i="193"/>
  <c r="O161" i="193"/>
  <c r="L153" i="193"/>
  <c r="I149" i="193"/>
  <c r="Q145" i="193"/>
  <c r="R137" i="193"/>
  <c r="N133" i="193"/>
  <c r="R129" i="193"/>
  <c r="K133" i="193"/>
  <c r="P124" i="193"/>
  <c r="H88" i="193"/>
  <c r="J33" i="193"/>
  <c r="M202" i="193"/>
  <c r="L75" i="193"/>
  <c r="P95" i="193"/>
  <c r="N40" i="193"/>
  <c r="O222" i="193"/>
  <c r="J192" i="193"/>
  <c r="H206" i="193"/>
  <c r="R112" i="193"/>
  <c r="L76" i="193"/>
  <c r="K21" i="193"/>
  <c r="M220" i="193"/>
  <c r="F220" i="193"/>
  <c r="R95" i="193"/>
  <c r="E175" i="193"/>
  <c r="G179" i="193"/>
  <c r="L111" i="193"/>
  <c r="G206" i="193"/>
  <c r="O206" i="193"/>
  <c r="N131" i="193"/>
  <c r="P79" i="193"/>
  <c r="J87" i="193"/>
  <c r="G32" i="193"/>
  <c r="M111" i="193"/>
  <c r="G71" i="193"/>
  <c r="E103" i="193"/>
  <c r="E187" i="193"/>
  <c r="P151" i="193"/>
  <c r="Q151" i="193"/>
  <c r="G99" i="193"/>
  <c r="J28" i="193"/>
  <c r="N221" i="193"/>
  <c r="K202" i="193"/>
  <c r="P222" i="193"/>
  <c r="P217" i="193"/>
  <c r="P196" i="193"/>
  <c r="E208" i="193"/>
  <c r="H220" i="193"/>
  <c r="H5" i="193"/>
  <c r="J17" i="193"/>
  <c r="J25" i="193"/>
  <c r="R37" i="193"/>
  <c r="M64" i="193"/>
  <c r="H72" i="193"/>
  <c r="P84" i="193"/>
  <c r="K92" i="193"/>
  <c r="K100" i="193"/>
  <c r="J108" i="193"/>
  <c r="F120" i="193"/>
  <c r="H128" i="193"/>
  <c r="H164" i="193"/>
  <c r="R191" i="193"/>
  <c r="O14" i="193"/>
  <c r="P77" i="193"/>
  <c r="H119" i="193"/>
  <c r="K75" i="193"/>
  <c r="N175" i="193"/>
  <c r="Q91" i="193"/>
  <c r="O36" i="193"/>
  <c r="N28" i="193"/>
  <c r="O123" i="193"/>
  <c r="P179" i="193"/>
  <c r="F151" i="193"/>
  <c r="L187" i="193"/>
  <c r="F187" i="193"/>
  <c r="N8" i="193"/>
  <c r="H127" i="193"/>
  <c r="M63" i="193"/>
  <c r="P4" i="193"/>
  <c r="R207" i="193"/>
  <c r="E221" i="193"/>
  <c r="N201" i="193"/>
  <c r="I195" i="193"/>
  <c r="L206" i="193"/>
  <c r="N218" i="193"/>
  <c r="H13" i="193"/>
  <c r="M21" i="193"/>
  <c r="I29" i="193"/>
  <c r="L41" i="193"/>
  <c r="Q68" i="193"/>
  <c r="P76" i="193"/>
  <c r="J84" i="193"/>
  <c r="M96" i="193"/>
  <c r="O104" i="193"/>
  <c r="Q112" i="193"/>
  <c r="N124" i="193"/>
  <c r="R140" i="193"/>
  <c r="J176" i="193"/>
  <c r="L211" i="193"/>
  <c r="H30" i="193"/>
  <c r="G177" i="193"/>
  <c r="R187" i="193"/>
  <c r="H179" i="193"/>
  <c r="L103" i="193"/>
  <c r="F63" i="193"/>
  <c r="Q135" i="193"/>
  <c r="N83" i="193"/>
  <c r="L24" i="193"/>
  <c r="O103" i="193"/>
  <c r="J63" i="193"/>
  <c r="O107" i="193"/>
  <c r="G187" i="193"/>
  <c r="L179" i="193"/>
  <c r="O191" i="193"/>
  <c r="O8" i="193"/>
  <c r="N119" i="193"/>
  <c r="D209" i="193"/>
  <c r="J206" i="193"/>
  <c r="E217" i="193"/>
  <c r="O196" i="193"/>
  <c r="N195" i="193"/>
  <c r="Q206" i="193"/>
  <c r="F219" i="193"/>
  <c r="E17" i="193"/>
  <c r="Q29" i="193"/>
  <c r="F37" i="193"/>
  <c r="O64" i="193"/>
  <c r="H76" i="193"/>
  <c r="M84" i="193"/>
  <c r="H92" i="193"/>
  <c r="F100" i="193"/>
  <c r="O112" i="193"/>
  <c r="R120" i="193"/>
  <c r="Q132" i="193"/>
  <c r="J168" i="193"/>
  <c r="O200" i="193"/>
  <c r="J22" i="193"/>
  <c r="H77" i="193"/>
  <c r="N90" i="193"/>
  <c r="G103" i="193"/>
  <c r="G63" i="193"/>
  <c r="J24" i="193"/>
  <c r="K127" i="193"/>
  <c r="N99" i="193"/>
  <c r="Q79" i="193"/>
  <c r="R63" i="193"/>
  <c r="O24" i="193"/>
  <c r="J151" i="193"/>
  <c r="J107" i="193"/>
  <c r="M87" i="193"/>
  <c r="R67" i="193"/>
  <c r="E28" i="193"/>
  <c r="K103" i="193"/>
  <c r="P123" i="193"/>
  <c r="M167" i="193"/>
  <c r="G195" i="193"/>
  <c r="K131" i="193"/>
  <c r="G175" i="193"/>
  <c r="O135" i="193"/>
  <c r="E135" i="193"/>
  <c r="F24" i="193"/>
  <c r="L119" i="193"/>
  <c r="F20" i="193"/>
  <c r="L87" i="193"/>
  <c r="F16" i="193"/>
  <c r="H12" i="193"/>
  <c r="P8" i="193"/>
  <c r="H218" i="193"/>
  <c r="J8" i="193"/>
  <c r="Q12" i="193"/>
  <c r="H210" i="193"/>
  <c r="F212" i="193"/>
  <c r="K194" i="193"/>
  <c r="L191" i="193"/>
  <c r="N203" i="193"/>
  <c r="P208" i="193"/>
  <c r="Q214" i="193"/>
  <c r="R220" i="193"/>
  <c r="Q5" i="193"/>
  <c r="J13" i="193"/>
  <c r="Q17" i="193"/>
  <c r="J21" i="193"/>
  <c r="R29" i="193"/>
  <c r="E33" i="193"/>
  <c r="H37" i="193"/>
  <c r="P41" i="193"/>
  <c r="Q64" i="193"/>
  <c r="E68" i="193"/>
  <c r="K72" i="193"/>
  <c r="P80" i="193"/>
  <c r="E84" i="193"/>
  <c r="Q88" i="193"/>
  <c r="O92" i="193"/>
  <c r="K96" i="193"/>
  <c r="R100" i="193"/>
  <c r="J104" i="193"/>
  <c r="P112" i="193"/>
  <c r="R116" i="193"/>
  <c r="J120" i="193"/>
  <c r="K124" i="193"/>
  <c r="I128" i="193"/>
  <c r="H148" i="193"/>
  <c r="M168" i="193"/>
  <c r="K184" i="193"/>
  <c r="J195" i="193"/>
  <c r="K221" i="193"/>
  <c r="E18" i="193"/>
  <c r="M77" i="193"/>
  <c r="O121" i="193"/>
  <c r="L126" i="193"/>
  <c r="K206" i="193"/>
  <c r="O119" i="193"/>
  <c r="H75" i="193"/>
  <c r="M36" i="193"/>
  <c r="F179" i="193"/>
  <c r="K115" i="193"/>
  <c r="R75" i="193"/>
  <c r="Q36" i="193"/>
  <c r="Q20" i="193"/>
  <c r="P111" i="193"/>
  <c r="H87" i="193"/>
  <c r="O71" i="193"/>
  <c r="M32" i="193"/>
  <c r="P99" i="193"/>
  <c r="Q119" i="193"/>
  <c r="G135" i="193"/>
  <c r="R179" i="193"/>
  <c r="P131" i="193"/>
  <c r="F167" i="193"/>
  <c r="N187" i="193"/>
  <c r="G131" i="193"/>
  <c r="I151" i="193"/>
  <c r="K36" i="193"/>
  <c r="R167" i="193"/>
  <c r="I28" i="193"/>
  <c r="M107" i="193"/>
  <c r="K20" i="193"/>
  <c r="L175" i="193"/>
  <c r="G4" i="193"/>
  <c r="J219" i="193"/>
  <c r="K223" i="193"/>
  <c r="O194" i="193"/>
  <c r="L203" i="193"/>
  <c r="N211" i="193"/>
  <c r="P220" i="193"/>
  <c r="J3" i="193"/>
  <c r="P7" i="193"/>
  <c r="H15" i="193"/>
  <c r="R19" i="193"/>
  <c r="M27" i="193"/>
  <c r="N35" i="193"/>
  <c r="O62" i="193"/>
  <c r="F86" i="193"/>
  <c r="F98" i="193"/>
  <c r="O114" i="193"/>
  <c r="J126" i="193"/>
  <c r="P142" i="193"/>
  <c r="H158" i="193"/>
  <c r="O174" i="193"/>
  <c r="M217" i="193"/>
  <c r="L146" i="193"/>
  <c r="P122" i="193"/>
  <c r="P106" i="193"/>
  <c r="G90" i="193"/>
  <c r="L27" i="193"/>
  <c r="G19" i="193"/>
  <c r="G11" i="193"/>
  <c r="M3" i="193"/>
  <c r="Q218" i="193"/>
  <c r="N206" i="193"/>
  <c r="Q195" i="193"/>
  <c r="L2" i="193"/>
  <c r="E185" i="193"/>
  <c r="F181" i="193"/>
  <c r="N177" i="193"/>
  <c r="G173" i="193"/>
  <c r="O169" i="193"/>
  <c r="L161" i="193"/>
  <c r="I157" i="193"/>
  <c r="Q153" i="193"/>
  <c r="O149" i="193"/>
  <c r="I145" i="193"/>
  <c r="O137" i="193"/>
  <c r="K129" i="193"/>
  <c r="F125" i="193"/>
  <c r="R219" i="193"/>
  <c r="H116" i="193"/>
  <c r="G76" i="193"/>
  <c r="N21" i="193"/>
  <c r="L223" i="193"/>
  <c r="R190" i="193"/>
  <c r="I36" i="193"/>
  <c r="M127" i="193"/>
  <c r="N32" i="193"/>
  <c r="O99" i="193"/>
  <c r="O210" i="193"/>
  <c r="H208" i="193"/>
  <c r="J190" i="193"/>
  <c r="Q176" i="193"/>
  <c r="K104" i="193"/>
  <c r="F68" i="193"/>
  <c r="J208" i="193"/>
  <c r="L200" i="193"/>
  <c r="J131" i="193"/>
  <c r="I103" i="193"/>
  <c r="F40" i="193"/>
  <c r="J200" i="193"/>
  <c r="K187" i="193"/>
  <c r="O111" i="193"/>
  <c r="R71" i="193"/>
  <c r="F123" i="193"/>
  <c r="N79" i="193"/>
  <c r="M24" i="193"/>
  <c r="E99" i="193"/>
  <c r="M40" i="193"/>
  <c r="Q111" i="193"/>
  <c r="Q123" i="193"/>
  <c r="G123" i="193"/>
  <c r="F87" i="193"/>
  <c r="I79" i="193"/>
  <c r="L63" i="193"/>
  <c r="N123" i="193"/>
  <c r="O20" i="193"/>
  <c r="N216" i="193"/>
  <c r="R192" i="193"/>
  <c r="I205" i="193"/>
  <c r="Q199" i="193"/>
  <c r="F211" i="193"/>
  <c r="H223" i="193"/>
  <c r="Q21" i="193"/>
  <c r="P29" i="193"/>
  <c r="E37" i="193"/>
  <c r="M68" i="193"/>
  <c r="R76" i="193"/>
  <c r="L84" i="193"/>
  <c r="J92" i="193"/>
  <c r="Q104" i="193"/>
  <c r="H112" i="193"/>
  <c r="Q120" i="193"/>
  <c r="K136" i="193"/>
  <c r="R172" i="193"/>
  <c r="N204" i="193"/>
  <c r="L26" i="193"/>
  <c r="N93" i="193"/>
  <c r="H187" i="193"/>
  <c r="P67" i="193"/>
  <c r="F28" i="193"/>
  <c r="H115" i="193"/>
  <c r="J135" i="193"/>
  <c r="J115" i="193"/>
  <c r="Q107" i="193"/>
  <c r="K79" i="193"/>
  <c r="H8" i="193"/>
  <c r="P214" i="193"/>
  <c r="N36" i="193"/>
  <c r="Q204" i="193"/>
  <c r="J196" i="193"/>
  <c r="J198" i="193"/>
  <c r="L209" i="193"/>
  <c r="O221" i="193"/>
  <c r="D218" i="193"/>
  <c r="Q13" i="193"/>
  <c r="M25" i="193"/>
  <c r="I33" i="193"/>
  <c r="E41" i="193"/>
  <c r="K68" i="193"/>
  <c r="N80" i="193"/>
  <c r="G88" i="193"/>
  <c r="R96" i="193"/>
  <c r="M108" i="193"/>
  <c r="G116" i="193"/>
  <c r="O124" i="193"/>
  <c r="M152" i="193"/>
  <c r="I188" i="193"/>
  <c r="F73" i="193"/>
  <c r="G199" i="193"/>
  <c r="E179" i="193"/>
  <c r="P36" i="193"/>
  <c r="L115" i="193"/>
  <c r="Q71" i="193"/>
  <c r="F36" i="193"/>
  <c r="O115" i="193"/>
  <c r="H151" i="193"/>
  <c r="G203" i="193"/>
  <c r="I107" i="193"/>
  <c r="L99" i="193"/>
  <c r="P75" i="193"/>
  <c r="Q212" i="193"/>
  <c r="M8" i="193"/>
  <c r="P202" i="193"/>
  <c r="L192" i="193"/>
  <c r="O198" i="193"/>
  <c r="R209" i="193"/>
  <c r="F222" i="193"/>
  <c r="D222" i="193"/>
  <c r="G13" i="193"/>
  <c r="G21" i="193"/>
  <c r="O29" i="193"/>
  <c r="R41" i="193"/>
  <c r="I68" i="193"/>
  <c r="J76" i="193"/>
  <c r="F84" i="193"/>
  <c r="H96" i="193"/>
  <c r="G104" i="193"/>
  <c r="M112" i="193"/>
  <c r="H124" i="193"/>
  <c r="M144" i="193"/>
  <c r="I180" i="193"/>
  <c r="P30" i="193"/>
  <c r="N89" i="193"/>
  <c r="E123" i="193"/>
  <c r="R99" i="193"/>
  <c r="K40" i="193"/>
  <c r="O187" i="193"/>
  <c r="M119" i="193"/>
  <c r="N75" i="193"/>
  <c r="O40" i="193"/>
  <c r="N20" i="193"/>
  <c r="I131" i="193"/>
  <c r="H99" i="193"/>
  <c r="E79" i="193"/>
  <c r="P63" i="193"/>
  <c r="P24" i="193"/>
  <c r="P107" i="193"/>
  <c r="Q127" i="193"/>
  <c r="N179" i="193"/>
  <c r="K179" i="193"/>
  <c r="J103" i="193"/>
  <c r="J16" i="193"/>
  <c r="N16" i="193"/>
  <c r="J71" i="193"/>
  <c r="F8" i="193"/>
  <c r="M115" i="193"/>
  <c r="J222" i="193"/>
  <c r="H4" i="193"/>
  <c r="R200" i="193"/>
  <c r="P199" i="193"/>
  <c r="M209" i="193"/>
  <c r="Q221" i="193"/>
  <c r="F199" i="193"/>
  <c r="H204" i="193"/>
  <c r="I210" i="193"/>
  <c r="J216" i="193"/>
  <c r="L222" i="193"/>
  <c r="P5" i="193"/>
  <c r="I13" i="193"/>
  <c r="L21" i="193"/>
  <c r="K25" i="193"/>
  <c r="L29" i="193"/>
  <c r="M33" i="193"/>
  <c r="P37" i="193"/>
  <c r="I41" i="193"/>
  <c r="K64" i="193"/>
  <c r="N72" i="193"/>
  <c r="M76" i="193"/>
  <c r="L80" i="193"/>
  <c r="H84" i="193"/>
  <c r="K88" i="193"/>
  <c r="R92" i="193"/>
  <c r="J96" i="193"/>
  <c r="L104" i="193"/>
  <c r="L108" i="193"/>
  <c r="J112" i="193"/>
  <c r="K116" i="193"/>
  <c r="L120" i="193"/>
  <c r="Q124" i="193"/>
  <c r="R136" i="193"/>
  <c r="O152" i="193"/>
  <c r="E172" i="193"/>
  <c r="R188" i="193"/>
  <c r="H202" i="193"/>
  <c r="D223" i="193"/>
  <c r="G22" i="193"/>
  <c r="K65" i="193"/>
  <c r="F85" i="193"/>
  <c r="M165" i="193"/>
  <c r="N174" i="193"/>
  <c r="F115" i="193"/>
  <c r="R91" i="193"/>
  <c r="P71" i="193"/>
  <c r="J32" i="193"/>
  <c r="H111" i="193"/>
  <c r="G87" i="193"/>
  <c r="L71" i="193"/>
  <c r="O32" i="193"/>
  <c r="F107" i="193"/>
  <c r="O67" i="193"/>
  <c r="G28" i="193"/>
  <c r="H103" i="193"/>
  <c r="I123" i="193"/>
  <c r="P135" i="193"/>
  <c r="G151" i="193"/>
  <c r="R175" i="193"/>
  <c r="K119" i="193"/>
  <c r="R20" i="193"/>
  <c r="K111" i="193"/>
  <c r="E20" i="193"/>
  <c r="P83" i="193"/>
  <c r="G8" i="193"/>
  <c r="P16" i="193"/>
  <c r="G223" i="193"/>
  <c r="R218" i="193"/>
  <c r="E205" i="193"/>
  <c r="T380" i="192"/>
  <c r="T9" i="192"/>
  <c r="T59" i="192"/>
  <c r="T170" i="192"/>
  <c r="T411" i="192"/>
  <c r="T239" i="192"/>
  <c r="T56" i="192"/>
  <c r="T215" i="192"/>
  <c r="T360" i="192"/>
  <c r="T211" i="192"/>
  <c r="T409" i="192"/>
  <c r="T58" i="192"/>
  <c r="T95" i="192"/>
  <c r="T293" i="192"/>
  <c r="T228" i="192"/>
  <c r="T405" i="192"/>
  <c r="T186" i="192"/>
  <c r="T255" i="192"/>
  <c r="T523" i="192"/>
  <c r="T299" i="192"/>
  <c r="T279" i="192"/>
  <c r="T480" i="192"/>
  <c r="T435" i="192"/>
  <c r="T514" i="192"/>
  <c r="T426" i="192"/>
  <c r="T69" i="192"/>
  <c r="T361" i="192"/>
  <c r="T410" i="192"/>
  <c r="T8" i="192"/>
  <c r="T349" i="192"/>
  <c r="T326" i="192"/>
  <c r="T278" i="192"/>
  <c r="T209" i="192"/>
  <c r="T336" i="192"/>
  <c r="T168" i="192"/>
  <c r="T404" i="192"/>
  <c r="T307" i="192"/>
  <c r="T243" i="192"/>
  <c r="T413" i="192"/>
  <c r="T323" i="192"/>
  <c r="T48" i="192"/>
  <c r="T504" i="192"/>
  <c r="T70" i="192"/>
  <c r="T436" i="192"/>
  <c r="T297" i="192"/>
  <c r="T425" i="192"/>
  <c r="T53" i="192"/>
  <c r="T242" i="192"/>
  <c r="T66" i="192"/>
  <c r="T92" i="192"/>
  <c r="T187" i="192"/>
  <c r="T65" i="192"/>
  <c r="T302" i="192"/>
  <c r="T449" i="192"/>
  <c r="T438" i="192"/>
  <c r="T345" i="192"/>
  <c r="T337" i="192"/>
  <c r="T295" i="192"/>
  <c r="T407" i="192"/>
  <c r="T470" i="192"/>
  <c r="T458" i="192"/>
  <c r="T249" i="192"/>
  <c r="T372" i="192"/>
  <c r="T525" i="192"/>
  <c r="T199" i="192"/>
  <c r="T49" i="192"/>
  <c r="T55" i="192"/>
  <c r="T273" i="192"/>
  <c r="T446" i="192"/>
  <c r="T490" i="192"/>
  <c r="T93" i="192"/>
  <c r="T370" i="192"/>
  <c r="T468" i="192"/>
  <c r="T284" i="192"/>
  <c r="T481" i="192"/>
  <c r="T63" i="192"/>
  <c r="T505" i="192"/>
  <c r="T52" i="192"/>
  <c r="T373" i="192"/>
  <c r="T94" i="192"/>
  <c r="T471" i="192"/>
  <c r="T188" i="192"/>
  <c r="T257" i="192"/>
  <c r="T492" i="192"/>
  <c r="T412" i="192"/>
  <c r="T393" i="192"/>
  <c r="T230" i="192"/>
  <c r="T281" i="192"/>
  <c r="T163" i="192"/>
  <c r="T406" i="192"/>
  <c r="T247" i="192"/>
  <c r="T54" i="192"/>
  <c r="T516" i="192"/>
  <c r="T67" i="192"/>
  <c r="T392" i="192"/>
  <c r="T457" i="192"/>
  <c r="T217" i="192"/>
  <c r="T161" i="192"/>
  <c r="T515" i="192"/>
  <c r="T403" i="192"/>
  <c r="T527" i="192"/>
  <c r="T96" i="192"/>
  <c r="T7" i="192"/>
  <c r="T382" i="192"/>
  <c r="T491" i="192"/>
  <c r="T50" i="192"/>
  <c r="T294" i="192"/>
  <c r="T160" i="192"/>
  <c r="T229" i="192"/>
  <c r="T172" i="192"/>
  <c r="T324" i="192"/>
  <c r="T390" i="192"/>
  <c r="T283" i="192"/>
  <c r="T447" i="192"/>
  <c r="T526" i="192"/>
  <c r="T427" i="192"/>
  <c r="T448" i="192"/>
  <c r="T185" i="192"/>
  <c r="T358" i="192"/>
  <c r="T212" i="192"/>
  <c r="T248" i="192"/>
  <c r="T348" i="192"/>
  <c r="T437" i="192"/>
  <c r="T61" i="192"/>
  <c r="T4" i="192"/>
  <c r="T259" i="192"/>
  <c r="T300" i="192"/>
  <c r="T493" i="192"/>
  <c r="T60" i="192"/>
  <c r="T469" i="192"/>
  <c r="T183" i="192"/>
  <c r="T503" i="192"/>
  <c r="T62" i="192"/>
  <c r="T245" i="192"/>
  <c r="T276" i="192"/>
  <c r="T165" i="192"/>
  <c r="T182" i="192"/>
  <c r="T106" i="192"/>
  <c r="T315" i="192"/>
  <c r="T167" i="192"/>
  <c r="T107" i="192"/>
  <c r="T251" i="192"/>
  <c r="T524" i="192"/>
  <c r="T371" i="192"/>
  <c r="T308" i="192"/>
  <c r="T280" i="192"/>
  <c r="T231" i="192"/>
  <c r="T277" i="192"/>
  <c r="T51" i="192"/>
  <c r="T346" i="192"/>
  <c r="T381" i="192"/>
  <c r="T347" i="192"/>
  <c r="T244" i="192"/>
  <c r="T298" i="192"/>
  <c r="T275" i="192"/>
  <c r="T517" i="192"/>
  <c r="T213" i="192"/>
  <c r="T282" i="192"/>
  <c r="T424" i="192"/>
  <c r="T252" i="192"/>
  <c r="T338" i="192"/>
  <c r="T272" i="192"/>
  <c r="T105" i="192"/>
  <c r="T71" i="192"/>
  <c r="T246" i="192"/>
  <c r="T528" i="192"/>
  <c r="T184" i="192"/>
  <c r="T325" i="192"/>
  <c r="T250" i="192"/>
  <c r="T402" i="192"/>
  <c r="T518" i="192"/>
  <c r="T164" i="192"/>
  <c r="T274" i="192"/>
  <c r="T210" i="192"/>
  <c r="T240" i="192"/>
  <c r="T460" i="192"/>
  <c r="T316" i="192"/>
  <c r="T254" i="192"/>
  <c r="T64" i="192"/>
  <c r="T169" i="192"/>
  <c r="T162" i="192"/>
  <c r="T57" i="192"/>
  <c r="T391" i="192"/>
  <c r="T296" i="192"/>
  <c r="T359" i="192"/>
  <c r="T171" i="192"/>
  <c r="T200" i="192"/>
  <c r="T408" i="192"/>
  <c r="T208" i="192"/>
  <c r="T241" i="192"/>
  <c r="T256" i="192"/>
  <c r="T301" i="192"/>
  <c r="T68" i="192"/>
  <c r="T258" i="192"/>
  <c r="T72" i="192"/>
  <c r="T253" i="192"/>
  <c r="T166" i="192"/>
  <c r="T422" i="192"/>
</calcChain>
</file>

<file path=xl/sharedStrings.xml><?xml version="1.0" encoding="utf-8"?>
<sst xmlns="http://schemas.openxmlformats.org/spreadsheetml/2006/main" count="52154" uniqueCount="8216">
  <si>
    <t>Technical Output Specification</t>
  </si>
  <si>
    <t>Document Version History</t>
  </si>
  <si>
    <t>Version</t>
  </si>
  <si>
    <t>Date Issued</t>
  </si>
  <si>
    <t>Brief Summary of Change</t>
  </si>
  <si>
    <t>Owner’s Name</t>
  </si>
  <si>
    <t>Released To</t>
  </si>
  <si>
    <t>Change ID</t>
  </si>
  <si>
    <t>Data item / Group changes</t>
  </si>
  <si>
    <t>Data Item Name</t>
  </si>
  <si>
    <t>Group</t>
  </si>
  <si>
    <t>Previous</t>
  </si>
  <si>
    <t>New</t>
  </si>
  <si>
    <t>Change Reason(s)</t>
  </si>
  <si>
    <t>LOCAL PATIENT IDENTIFIER</t>
  </si>
  <si>
    <t>O</t>
  </si>
  <si>
    <t>R</t>
  </si>
  <si>
    <t>ORGANISATION CODE (LOCAL PATIENT IDENTIFIER)</t>
  </si>
  <si>
    <t>an10</t>
  </si>
  <si>
    <t>an3 or an5</t>
  </si>
  <si>
    <t>max an8</t>
  </si>
  <si>
    <t>SAFEGUARDING VULNERABILITY FACTORS INDICATOR</t>
  </si>
  <si>
    <t>CHILD PROTECTION PLAN REASON CODE</t>
  </si>
  <si>
    <t>SAFEGUARDING VULNERABILITY FACTORS TYPE</t>
  </si>
  <si>
    <t>BREASTFEEDING STATUS</t>
  </si>
  <si>
    <t>CONSULTATION MEDIUM USED</t>
  </si>
  <si>
    <t>an3</t>
  </si>
  <si>
    <t>an2</t>
  </si>
  <si>
    <t>an1</t>
  </si>
  <si>
    <t>X</t>
  </si>
  <si>
    <t>max n3</t>
  </si>
  <si>
    <t>06</t>
  </si>
  <si>
    <t>NN</t>
  </si>
  <si>
    <t>01</t>
  </si>
  <si>
    <t>02</t>
  </si>
  <si>
    <t>an5</t>
  </si>
  <si>
    <t>PERSON HEIGHT IN METRES</t>
  </si>
  <si>
    <t>LANGUAGE CODE (PREFERRED)</t>
  </si>
  <si>
    <t>M</t>
  </si>
  <si>
    <t>PERSON BIRTH DATE</t>
  </si>
  <si>
    <t>CYP001 Master Patient Index and Risk Indicators</t>
  </si>
  <si>
    <t>POSTCODE OF USUAL ADDRESS</t>
  </si>
  <si>
    <t>ACCOMMODATION STATUS DATE</t>
  </si>
  <si>
    <t>EDUCATIONAL ASSESSMENT OUTCOME</t>
  </si>
  <si>
    <t>SPECIAL EDUCATIONAL NEED TYPE</t>
  </si>
  <si>
    <t>NHS NUMBER (MOTHER)</t>
  </si>
  <si>
    <t>BLOOD SPOT CARD COMPLETION DATE</t>
  </si>
  <si>
    <t>DIAGNOSIS DATE</t>
  </si>
  <si>
    <t>LOOKED AFTER CHILD INDICATOR</t>
  </si>
  <si>
    <t>To monitor details of children with safeguarding concerns</t>
  </si>
  <si>
    <t>Used to compare outcomes and provision for children/young people with disabilities or condition</t>
  </si>
  <si>
    <t>The ORGANISATION CODE of the ORGANISATION carrying out the immunisation.</t>
  </si>
  <si>
    <t>N/A</t>
  </si>
  <si>
    <t>Dental Practice</t>
  </si>
  <si>
    <t>Integrated Care Home Without Nursing and Care Home With Nursing</t>
  </si>
  <si>
    <t>PERSON WEIGHT</t>
  </si>
  <si>
    <t>PERSON WEIGHT is the result of the Clinical Investigation which measures the PATIENT's Weight, where the UNIT OF MEASUREMENT is 'Kilograms (kg)'.</t>
  </si>
  <si>
    <t>PERSON HEIGHT IN METRES is the result of the Clinical Investigation which measures the PATIENT's Height, where the UNIT OF MEASUREMENT is 'Metres (m)'.</t>
  </si>
  <si>
    <t xml:space="preserve">PERSON LENGTH IN CENTIMETRES is the Length of the PATIENT, where the UNIT OF MEASUREMENT is 'Centimetres (cm)'. </t>
  </si>
  <si>
    <t>Data Item Description</t>
  </si>
  <si>
    <t>Format</t>
  </si>
  <si>
    <t>National Code</t>
  </si>
  <si>
    <t>National Code Definition</t>
  </si>
  <si>
    <t>Information Requirements (Purpose)</t>
  </si>
  <si>
    <t>Mandatory/ Required/ Optional</t>
  </si>
  <si>
    <t>Linkage item</t>
  </si>
  <si>
    <t>SERVICE REQUEST IDENTIFIER</t>
  </si>
  <si>
    <t>The unique identifier for a SERVICE REQUEST. 
It would normally be automatically generated by the local system upon recording a new Referral, although could be manually assigned.</t>
  </si>
  <si>
    <t>max an20</t>
  </si>
  <si>
    <t>COMMUNITY CARE CONTACT IDENTIFIER</t>
  </si>
  <si>
    <t>The COMMUNITY CARE CONTACT IDENTIFIER is used to uniquely identify the CARE CONTACT within the Health Care Provider.
It would normally be automatically generated by the local system upon recording a new Care Contact, although could be manually assigned.</t>
  </si>
  <si>
    <t>The organisation code of the organisation that assigned the local patient identifier.</t>
  </si>
  <si>
    <t>NO LINKAGE</t>
  </si>
  <si>
    <t>Explanation of Data Set Columns</t>
  </si>
  <si>
    <t>Column/Heading</t>
  </si>
  <si>
    <t>Description</t>
  </si>
  <si>
    <t>Group Name</t>
  </si>
  <si>
    <t>The group name is highlighted in the yellow box at the top.  This name (or a truncated version of it) will be used to name the corresponding element structure in the XML Schema</t>
  </si>
  <si>
    <t>TECH</t>
  </si>
  <si>
    <t>Group-level validation</t>
  </si>
  <si>
    <t xml:space="preserve">Describes the validations that will take place at a group level.
Rules describe whether or not this group (as a whole) is mandatory or optional and how this group may relate to other groups in the transmission.
This section also clearly describes how the group may repeat in the transmission.
</t>
  </si>
  <si>
    <t>Group-level notes for Data Providers</t>
  </si>
  <si>
    <t xml:space="preserve">Provides further notes for data providers highlighting important things that will be of interest.
</t>
  </si>
  <si>
    <t>Group-level Error/Warning Messages</t>
  </si>
  <si>
    <t>Data Item Name (Data Dict Element)</t>
  </si>
  <si>
    <t xml:space="preserve">The data item name as described in the data dictionary
</t>
  </si>
  <si>
    <t>XML Schema Element Name</t>
  </si>
  <si>
    <t xml:space="preserve">A full description of the data item
</t>
  </si>
  <si>
    <t>Provides a list of the valid codes that can be accepted in this field (if there are any).  For example, a field may only allow values of "Y", "N" and "X", which equate to "Yes", "No", "Don't Know".</t>
  </si>
  <si>
    <t xml:space="preserve">Describes the meaning of the code in the previous "National Code" column
</t>
  </si>
  <si>
    <t>Recvd Data Item Blank</t>
  </si>
  <si>
    <t>Format Error</t>
  </si>
  <si>
    <t>National Code Error</t>
  </si>
  <si>
    <t>Additional Validation Rules</t>
  </si>
  <si>
    <t xml:space="preserve">Details other validation that will be undertaken, over and above the Blank/Format/National Code, and what will happen if that validation fails.
</t>
  </si>
  <si>
    <t xml:space="preserve">Description of the reason the data item was included within the data set.  Maps to specific reporting requirement entries.
</t>
  </si>
  <si>
    <r>
      <t xml:space="preserve">Validation Rules
</t>
    </r>
    <r>
      <rPr>
        <b/>
        <sz val="8"/>
        <color indexed="9"/>
        <rFont val="Arial"/>
        <family val="2"/>
      </rPr>
      <t>(view comments in header cells below for explanation)</t>
    </r>
  </si>
  <si>
    <t>Info Req Ref</t>
  </si>
  <si>
    <t>Error/Warning Messages</t>
  </si>
  <si>
    <t>DATA SET VERSION NUMBER</t>
  </si>
  <si>
    <t>max n2.max n2</t>
  </si>
  <si>
    <t>Reject</t>
  </si>
  <si>
    <t>Purpose</t>
  </si>
  <si>
    <t>Generic for all information requirements</t>
  </si>
  <si>
    <t>ORGANISATION CODE (CODE OF PROVIDER)</t>
  </si>
  <si>
    <t>This is the ORGANISATION CODE of the ORGANISATION acting as a Health Care Provider.
This is the organisation code that will be concatenated with any Local Patient Identifiers to form a unique "Local Patient Identifier" within the national database</t>
  </si>
  <si>
    <t>an3, an5 or an6</t>
  </si>
  <si>
    <t>Warning</t>
  </si>
  <si>
    <t>ORGANISATION CODE (CODE OF SUBMITTING ORGANISATION)</t>
  </si>
  <si>
    <t>max an6</t>
  </si>
  <si>
    <t>REPORTING PERIOD START DATE</t>
  </si>
  <si>
    <t>The reporting period start date to which this file refers</t>
  </si>
  <si>
    <t>REPORTING PERIOD END DATE</t>
  </si>
  <si>
    <t>The reporting period end date to which this file refers</t>
  </si>
  <si>
    <t>DATE AND TIME DATA SET CREATED</t>
  </si>
  <si>
    <t>Date/time this upload file was created</t>
  </si>
  <si>
    <t>min n1 max n7</t>
  </si>
  <si>
    <t>Date and time original data file was uploaded to the BSP</t>
  </si>
  <si>
    <t>D</t>
  </si>
  <si>
    <t>Date and time processing completed for this extract</t>
  </si>
  <si>
    <t xml:space="preserve">Total count of rows in all the extract tables that relate to this Header.  </t>
  </si>
  <si>
    <t>n10</t>
  </si>
  <si>
    <t>n6</t>
  </si>
  <si>
    <t>Start of Repeating Group - CYP001 Master Patient Index and Risk Indicators</t>
  </si>
  <si>
    <t>All to identify individual</t>
  </si>
  <si>
    <t>Used to uniquely identify an individual</t>
  </si>
  <si>
    <t>N</t>
  </si>
  <si>
    <t>Used to uniquely identify the organisation issuing the LPI</t>
  </si>
  <si>
    <t>Y</t>
  </si>
  <si>
    <t>an8</t>
  </si>
  <si>
    <t>NHS NUMBER</t>
  </si>
  <si>
    <t>A number used to identify a PATIENT uniquely within the NHS in England and Wales</t>
  </si>
  <si>
    <t>NHS NUMBER STATUS INDICATOR CODE</t>
  </si>
  <si>
    <t>The NHS NUMBER STATUS INDICATOR of the PATIENT</t>
  </si>
  <si>
    <t>Trace in progress</t>
  </si>
  <si>
    <t>The date on which a PERSON was born or is officially deemed to have been born</t>
  </si>
  <si>
    <t>All to analyse by age</t>
  </si>
  <si>
    <t>Used to calculate age at events</t>
  </si>
  <si>
    <t>The POSTCODE of the ADDRESS nominated by the PATIENT with ADDRESS ASSOCIATION TYPE 'Main Permanent Residence' or 'Other Permanent Residence'</t>
  </si>
  <si>
    <t>1.2.1.1</t>
  </si>
  <si>
    <t>Used to associate an individual with geographical areas, e.g. CCG, Electoral Ward, Sure Start area etc</t>
  </si>
  <si>
    <t>All to analyse by sex</t>
  </si>
  <si>
    <t>Used to analyse data for difference by gender</t>
  </si>
  <si>
    <t>ETHNIC CATEGORY</t>
  </si>
  <si>
    <t>The ethnicity of a PERSON, as specified by the PERSON.</t>
  </si>
  <si>
    <t>1.2.1.9</t>
  </si>
  <si>
    <t>Used to monitor equality or distinctions in service usage by ethnicity</t>
  </si>
  <si>
    <t>A</t>
  </si>
  <si>
    <t>British</t>
  </si>
  <si>
    <t>B</t>
  </si>
  <si>
    <t>Irish</t>
  </si>
  <si>
    <t>C</t>
  </si>
  <si>
    <t>Any other White background</t>
  </si>
  <si>
    <t>Mixed</t>
  </si>
  <si>
    <t>White and Black Caribbean</t>
  </si>
  <si>
    <t>E</t>
  </si>
  <si>
    <t>White and Black African</t>
  </si>
  <si>
    <t>F</t>
  </si>
  <si>
    <t>White and Asian</t>
  </si>
  <si>
    <t>G</t>
  </si>
  <si>
    <t>Any other mixed background</t>
  </si>
  <si>
    <t>Asian or Asian British</t>
  </si>
  <si>
    <t>H</t>
  </si>
  <si>
    <t>Indian</t>
  </si>
  <si>
    <t>J</t>
  </si>
  <si>
    <t>Pakistani</t>
  </si>
  <si>
    <t>K</t>
  </si>
  <si>
    <t>Bangladeshi</t>
  </si>
  <si>
    <t>L</t>
  </si>
  <si>
    <t>Any other Asian background</t>
  </si>
  <si>
    <t>Black or Black British</t>
  </si>
  <si>
    <t>Caribbean</t>
  </si>
  <si>
    <t>African</t>
  </si>
  <si>
    <t>P</t>
  </si>
  <si>
    <t>Any other Black background</t>
  </si>
  <si>
    <t>Other Ethnic Groups</t>
  </si>
  <si>
    <t>Chinese</t>
  </si>
  <si>
    <t>S</t>
  </si>
  <si>
    <t>Any other ethnic group</t>
  </si>
  <si>
    <t>Z</t>
  </si>
  <si>
    <t>Not stated</t>
  </si>
  <si>
    <t>99</t>
  </si>
  <si>
    <t>Not known</t>
  </si>
  <si>
    <t>LANGUAGE CODE (PREFERRED) is the language the PATIENT prefers to use for communication with a Health
Care Provider. LANGUAGE CODE is based on the ISO 639-1 two character language codes, see the ISO 639.2 Registration Authority website (http://www.loc.gov/standards/iso639-2/php/code_list.php), plus five extensions (q1, q2, q3, q4, q5).</t>
  </si>
  <si>
    <t>q1</t>
  </si>
  <si>
    <t>Braille (for people who are unable to see)</t>
  </si>
  <si>
    <t>3.2.1.1</t>
  </si>
  <si>
    <t>Used to monitor variances in service usage/access according to preferred language</t>
  </si>
  <si>
    <t>q2</t>
  </si>
  <si>
    <t>q3</t>
  </si>
  <si>
    <t>Australian Sign Language</t>
  </si>
  <si>
    <t>q4</t>
  </si>
  <si>
    <t>British Sign Language</t>
  </si>
  <si>
    <t>q5</t>
  </si>
  <si>
    <t>Makaton (devised for children and adults with a variety of communication and Learning Disabilities)</t>
  </si>
  <si>
    <t>An indication of whether a PERSON is a Looked After Child.</t>
  </si>
  <si>
    <t>1.2.1.2</t>
  </si>
  <si>
    <t>Not Known</t>
  </si>
  <si>
    <t>To record if there are any safeguarding vulnerability factors</t>
  </si>
  <si>
    <t>The outcome of an educational assessment.</t>
  </si>
  <si>
    <t>No Special Educational Needs</t>
  </si>
  <si>
    <t>8.1.3.1</t>
  </si>
  <si>
    <t>03</t>
  </si>
  <si>
    <t>04</t>
  </si>
  <si>
    <t>PERSON AT RISK OF UNEXPECTED DEATH INDICATOR</t>
  </si>
  <si>
    <t>Hospital</t>
  </si>
  <si>
    <t>PATIENT's own home</t>
  </si>
  <si>
    <t>Care Home</t>
  </si>
  <si>
    <t>Other</t>
  </si>
  <si>
    <t xml:space="preserve">If PERSON DEATH DATE is populated and the DEATH LOCATION TYPE(ACTUAL) is blank, then a warning message will be generated.
</t>
  </si>
  <si>
    <t>Family decided to move patient to hospital</t>
  </si>
  <si>
    <t>Patient was moved to hospital for clinical reasons</t>
  </si>
  <si>
    <t>PERSON DEATH DATE</t>
  </si>
  <si>
    <t>8.5.15.1</t>
  </si>
  <si>
    <t>Record number in this extract file</t>
  </si>
  <si>
    <t>ORGANISATION CODE (PROVIDER)</t>
  </si>
  <si>
    <t>Organisation code of provider submitting the data</t>
  </si>
  <si>
    <t>COUNTY</t>
  </si>
  <si>
    <t>an9</t>
  </si>
  <si>
    <t>ORGANISATION CODE (CCG OF RESIDENCE)</t>
  </si>
  <si>
    <t>RANK_IMD</t>
  </si>
  <si>
    <t>RANK_IMD_DECILE</t>
  </si>
  <si>
    <t>an20</t>
  </si>
  <si>
    <t>RANK_IMD_QUARTILE</t>
  </si>
  <si>
    <t>RANK_IMD_QUINTILE</t>
  </si>
  <si>
    <t>RANK_IMD_TERTILE</t>
  </si>
  <si>
    <t>RANK_HEALTH_DEP_DISABILITY</t>
  </si>
  <si>
    <t>RANK_HEALTH_DEP_DISABILITY_DECILE</t>
  </si>
  <si>
    <t>RANK_HEALTH_DEP_DISABILITY_QUARTILE</t>
  </si>
  <si>
    <t>RANK_HEALTH_DEP_DISABILITY_QUINTILE</t>
  </si>
  <si>
    <t>RANK_HEALTH_DEP_DISABILITY_TERTILE</t>
  </si>
  <si>
    <t>RANK_CHILDREN_SUBDOMAIN</t>
  </si>
  <si>
    <t>RANK_CHILDREN_SUBDOMAIN_DECILE</t>
  </si>
  <si>
    <t>RANK_CHILDREN_SUBDOMAIN_QUARTILE</t>
  </si>
  <si>
    <t>RANK_CHILDREN_SUBDOMAIN_QUINTILE</t>
  </si>
  <si>
    <t>RANK_CHILDREN_SUBDOMAIN_TERTILE</t>
  </si>
  <si>
    <t>RANK_IDACI</t>
  </si>
  <si>
    <t>RANK_IDACI_DECILE</t>
  </si>
  <si>
    <t>RANK_IDACI_QUARTILE</t>
  </si>
  <si>
    <t>RANK_IDACI_QUINTILE</t>
  </si>
  <si>
    <t>RANK_IDACI_TERTILE</t>
  </si>
  <si>
    <t>End of Repeating Group - CYP001 Master Patient Index and Risk Indicators</t>
  </si>
  <si>
    <t>Start of Repeating Group - CYP002 GP Practice Registration</t>
  </si>
  <si>
    <t>GENERAL MEDICAL PRACTICE CODE (PATIENT REGISTRATION)</t>
  </si>
  <si>
    <t>The ORGANISATION CODE of the GP Practice that the PATIENT is registered with.</t>
  </si>
  <si>
    <t>an6</t>
  </si>
  <si>
    <t>1.3.1</t>
  </si>
  <si>
    <t>Used to identify CCG and registration with a GP</t>
  </si>
  <si>
    <t>START DATE (GMP PATIENT REGISTRATION)</t>
  </si>
  <si>
    <t>Used to allow temporal analysis of registration with a GP</t>
  </si>
  <si>
    <t>END DATE (GMP PATIENT REGISTRATION)</t>
  </si>
  <si>
    <t>The DATE on which the PERSON ceased to be registered with a General Medical Practitioner Practice.</t>
  </si>
  <si>
    <t>ORGANISATION CODE (CODE OF COMMISSIONER)</t>
  </si>
  <si>
    <t>LOCAL AREA TEAM (ORGANISATION CODE (CODE OF COMMISSIONER))</t>
  </si>
  <si>
    <t>GP DISTANCE FROM HOME</t>
  </si>
  <si>
    <t>GP Distance From Home</t>
  </si>
  <si>
    <t>End of Repeating Group - CYP002 GP Practice Registration</t>
  </si>
  <si>
    <t>Relationship key to allow link data linkage between referral and activity (this will normally be the referral identifier).</t>
  </si>
  <si>
    <t>DIAGNOSIS SCHEME IN USE</t>
  </si>
  <si>
    <t>ICD-10</t>
  </si>
  <si>
    <t>Read Code Version 2</t>
  </si>
  <si>
    <t>05</t>
  </si>
  <si>
    <t>Read Code Clinical Terms Version 3 (CTV3)</t>
  </si>
  <si>
    <t>PROVISIONAL DIAGNOSIS DATE</t>
  </si>
  <si>
    <t>The date of diagnosis.</t>
  </si>
  <si>
    <t xml:space="preserve">
</t>
  </si>
  <si>
    <t>Appliances Service</t>
  </si>
  <si>
    <t>Required for reporting on the basis of Service Types</t>
  </si>
  <si>
    <t>Arts Therapy Service</t>
  </si>
  <si>
    <t>Cancer Service</t>
  </si>
  <si>
    <t>Cardiac Service</t>
  </si>
  <si>
    <t>Community Dental Service</t>
  </si>
  <si>
    <t>Community Paediatrics Service</t>
  </si>
  <si>
    <t>07</t>
  </si>
  <si>
    <t>Continence Service</t>
  </si>
  <si>
    <t>09</t>
  </si>
  <si>
    <t>Counselling Service</t>
  </si>
  <si>
    <t>10</t>
  </si>
  <si>
    <t>Dermatology Service</t>
  </si>
  <si>
    <t>11</t>
  </si>
  <si>
    <t>Diabetes Service</t>
  </si>
  <si>
    <t>12</t>
  </si>
  <si>
    <t>District Nursing Service</t>
  </si>
  <si>
    <t>13</t>
  </si>
  <si>
    <t>14</t>
  </si>
  <si>
    <t>End of Life Care Service</t>
  </si>
  <si>
    <t>15</t>
  </si>
  <si>
    <t>Gastrointestinal Service</t>
  </si>
  <si>
    <t>16</t>
  </si>
  <si>
    <t>Health Visiting Service</t>
  </si>
  <si>
    <t>17</t>
  </si>
  <si>
    <t>Hearing Service</t>
  </si>
  <si>
    <t>18</t>
  </si>
  <si>
    <t>19</t>
  </si>
  <si>
    <t>Long Term Conditions Case Management Service</t>
  </si>
  <si>
    <t>20</t>
  </si>
  <si>
    <t>Musculoskeletal Service</t>
  </si>
  <si>
    <t>21</t>
  </si>
  <si>
    <t>Neurology Service</t>
  </si>
  <si>
    <t>22</t>
  </si>
  <si>
    <t>Nutrition and Dietetics Service</t>
  </si>
  <si>
    <t>23</t>
  </si>
  <si>
    <t>Occupational Therapy Service</t>
  </si>
  <si>
    <t>24</t>
  </si>
  <si>
    <t>Orthoptist Service</t>
  </si>
  <si>
    <t>25</t>
  </si>
  <si>
    <t>Pain Management Service</t>
  </si>
  <si>
    <t>26</t>
  </si>
  <si>
    <t>Physiotherapy Service</t>
  </si>
  <si>
    <t>27</t>
  </si>
  <si>
    <t>Podiatry Service</t>
  </si>
  <si>
    <t>28</t>
  </si>
  <si>
    <t>Public Health and Lifestyle Service</t>
  </si>
  <si>
    <t>29</t>
  </si>
  <si>
    <t>Rehabilitation Service</t>
  </si>
  <si>
    <t>30</t>
  </si>
  <si>
    <t>Respiratory Service</t>
  </si>
  <si>
    <t>31</t>
  </si>
  <si>
    <t>Rheumatology Service</t>
  </si>
  <si>
    <t>32</t>
  </si>
  <si>
    <t>School Nursing Service</t>
  </si>
  <si>
    <t>33</t>
  </si>
  <si>
    <t>Speech and Language Therapy Service</t>
  </si>
  <si>
    <t>34</t>
  </si>
  <si>
    <t>Vulnerable Children's Service</t>
  </si>
  <si>
    <t>35</t>
  </si>
  <si>
    <t>Vulnerable Adult's Service</t>
  </si>
  <si>
    <t>Respite Care Service</t>
  </si>
  <si>
    <t>Clinical Psychology Service</t>
  </si>
  <si>
    <t>Children's Community Nursing Service</t>
  </si>
  <si>
    <t>Diagnostic Service</t>
  </si>
  <si>
    <t>Treatment Room Nursing Service</t>
  </si>
  <si>
    <t>Haematology Service</t>
  </si>
  <si>
    <t>Phlebotomy Service</t>
  </si>
  <si>
    <t>Tissue Viability Service</t>
  </si>
  <si>
    <t>Family Support Service</t>
  </si>
  <si>
    <t>REFERRAL REQUEST RECEIVED DATE</t>
  </si>
  <si>
    <t>an10 CCYY-MM-DD</t>
  </si>
  <si>
    <t>Required for measuring Quality &amp; Performance - Waiting Times</t>
  </si>
  <si>
    <t>REFERRAL REQUEST RECEIVED TIME</t>
  </si>
  <si>
    <t>This records the time the REFERRAL REQUEST was received.
This item is only required for 'urgent' priority referrals into services with target waiting times measured in hours e.g. rapid response teams or urgent care. 
The time should be recorded using the 24 hour clock format in eGIF format i.e. hh:mm:ss.</t>
  </si>
  <si>
    <t>an8 HH:MM:SS</t>
  </si>
  <si>
    <t>Required for measuring Quality &amp; Performance - Waiting Times and Response Times</t>
  </si>
  <si>
    <t>NHS SERVICE AGREEMENT LINE NUMBER</t>
  </si>
  <si>
    <t>A number (alphanumeric) to provide a unique identifier for a line within a NHS SERVICE AGREEMENT.
An NHS SERVICE AGREEMENT is a formal agreement between a commissioner ORGANISATION and one or more provider ORGANISATIONS for the provision of PATIENT care services.</t>
  </si>
  <si>
    <t>Required for identifying the Commissioner responsible for payment</t>
  </si>
  <si>
    <t>SOURCE OF REFERRAL FOR COMMUNITY</t>
  </si>
  <si>
    <t>A classification which identifies the source of referral to a Community Health Service.
Internal Referrals should normally be recorded as 'Community Service' and the Referring Organisation Code will be the same as the Organisation Code (Code of Provider).</t>
  </si>
  <si>
    <t>Required for reporting on Referral Source</t>
  </si>
  <si>
    <t>Carer/Relative</t>
  </si>
  <si>
    <t>Employer</t>
  </si>
  <si>
    <t>Accident and Emergency Department (including Minor Injuries Units and Walk In Centres)</t>
  </si>
  <si>
    <t>08</t>
  </si>
  <si>
    <t>National Screening Programme</t>
  </si>
  <si>
    <t>Educational Establishment</t>
  </si>
  <si>
    <t>Local Authority Social Services</t>
  </si>
  <si>
    <t>Hospice</t>
  </si>
  <si>
    <t>Police</t>
  </si>
  <si>
    <t>Courts</t>
  </si>
  <si>
    <t>Prison Health Service</t>
  </si>
  <si>
    <t>Telephone or Electronic Access Service</t>
  </si>
  <si>
    <t>Voluntary Sector</t>
  </si>
  <si>
    <t>Independent Sector</t>
  </si>
  <si>
    <t>Ambulance Service</t>
  </si>
  <si>
    <t>Mental Health Service</t>
  </si>
  <si>
    <t>REFERRING ORGANISATION CODE</t>
  </si>
  <si>
    <t>Organisation Code of the referring organisation. This will be applicable only if the request has originated from another organisation. It will not be applicable for a self-referral.</t>
  </si>
  <si>
    <t>Allied Health Professionals</t>
  </si>
  <si>
    <t>A01</t>
  </si>
  <si>
    <t>Art Therapist</t>
  </si>
  <si>
    <t>A02</t>
  </si>
  <si>
    <t>Clinical Psychologist</t>
  </si>
  <si>
    <t>A03</t>
  </si>
  <si>
    <t>Dietitian</t>
  </si>
  <si>
    <t>A04</t>
  </si>
  <si>
    <t>Drama Therapist</t>
  </si>
  <si>
    <t>A05</t>
  </si>
  <si>
    <t>Music Therapist</t>
  </si>
  <si>
    <t>A06</t>
  </si>
  <si>
    <t>Occupational Therapist</t>
  </si>
  <si>
    <t>A07</t>
  </si>
  <si>
    <t>Orthotist</t>
  </si>
  <si>
    <t>A08</t>
  </si>
  <si>
    <t>Physiotherapist</t>
  </si>
  <si>
    <t>A09</t>
  </si>
  <si>
    <t>Podiatrist</t>
  </si>
  <si>
    <t>A10</t>
  </si>
  <si>
    <t>Prosthetist</t>
  </si>
  <si>
    <t>A11</t>
  </si>
  <si>
    <t>Psychotherapist</t>
  </si>
  <si>
    <t>A12</t>
  </si>
  <si>
    <t>Radiographer</t>
  </si>
  <si>
    <t>A13</t>
  </si>
  <si>
    <t>Speech and Language Therapist</t>
  </si>
  <si>
    <t>A14</t>
  </si>
  <si>
    <t>Orthoptist</t>
  </si>
  <si>
    <t>Medical/Dental</t>
  </si>
  <si>
    <t>M01</t>
  </si>
  <si>
    <t>Community Dentist</t>
  </si>
  <si>
    <t>M02</t>
  </si>
  <si>
    <t>Consultant</t>
  </si>
  <si>
    <t>M03</t>
  </si>
  <si>
    <t>General Medical Practitioner</t>
  </si>
  <si>
    <t>M04</t>
  </si>
  <si>
    <t>Nursing, Health Visitors and Midwifery</t>
  </si>
  <si>
    <t>N01</t>
  </si>
  <si>
    <t>N02</t>
  </si>
  <si>
    <t>District Nurse</t>
  </si>
  <si>
    <t>N03</t>
  </si>
  <si>
    <t>Health Visitor</t>
  </si>
  <si>
    <t>N04</t>
  </si>
  <si>
    <t>Macmillan Nurse</t>
  </si>
  <si>
    <t>N05</t>
  </si>
  <si>
    <t>School Nurse</t>
  </si>
  <si>
    <t>N06</t>
  </si>
  <si>
    <t>Specialist Nursing - Active Case Management (Community Matrons)</t>
  </si>
  <si>
    <t>N07</t>
  </si>
  <si>
    <t>Specialist Nursing - Arthritis Nursing / Liaison</t>
  </si>
  <si>
    <t>N08</t>
  </si>
  <si>
    <t>Specialist Nursing - Asthma and Respiratory Nursing / Liaison</t>
  </si>
  <si>
    <t>N09</t>
  </si>
  <si>
    <t>Specialist Nursing - Breast Care Nursing / Liaison</t>
  </si>
  <si>
    <t>N10</t>
  </si>
  <si>
    <t>Specialist Nursing - Cancer Related</t>
  </si>
  <si>
    <t>N11</t>
  </si>
  <si>
    <t>Specialist Nursing - Cardiac Nursing / Liaison</t>
  </si>
  <si>
    <t>N12</t>
  </si>
  <si>
    <t>Specialist Nursing - Children's Services</t>
  </si>
  <si>
    <t>N13</t>
  </si>
  <si>
    <t>Specialist Nursing - Community Cystic Fibrosis</t>
  </si>
  <si>
    <t>N14</t>
  </si>
  <si>
    <t>Specialist Nursing - Continence Services</t>
  </si>
  <si>
    <t>N15</t>
  </si>
  <si>
    <t>Specialist Nursing - Diabetic Nursing / Liaison</t>
  </si>
  <si>
    <t>N16</t>
  </si>
  <si>
    <t>Specialist Nursing - Enteral Feeding Nursing Services</t>
  </si>
  <si>
    <t>N17</t>
  </si>
  <si>
    <t>Specialist Nursing - Haemophilia Nursing Services</t>
  </si>
  <si>
    <t>N19</t>
  </si>
  <si>
    <t>Specialist Nursing - Infectious Diseases</t>
  </si>
  <si>
    <t>N20</t>
  </si>
  <si>
    <t>Specialist Nursing - Intensive Care Nursing</t>
  </si>
  <si>
    <t>N21</t>
  </si>
  <si>
    <t>Specialist Nursing - Palliative / Respite Care</t>
  </si>
  <si>
    <t>N22</t>
  </si>
  <si>
    <t>Specialist Nursing - Parkinson and Alzheimer Nursing / Liaison</t>
  </si>
  <si>
    <t>N23</t>
  </si>
  <si>
    <t>Specialist Nursing - Rehabilitation Nursing</t>
  </si>
  <si>
    <t>N24</t>
  </si>
  <si>
    <t>Specialist Nursing - Stoma Care Services</t>
  </si>
  <si>
    <t>N25</t>
  </si>
  <si>
    <t>Specialist Nursing - Tissue Viability Nursing / Liaison</t>
  </si>
  <si>
    <t>N26</t>
  </si>
  <si>
    <t>Specialist Nursing - Transplantation Patients Nursing Services</t>
  </si>
  <si>
    <t>N27</t>
  </si>
  <si>
    <t>Specialist Nursing - Treatment Room Nursing Services</t>
  </si>
  <si>
    <t>N28</t>
  </si>
  <si>
    <t>Specialist Nursing - Tuberculosis Specialist Nursing</t>
  </si>
  <si>
    <t>N29</t>
  </si>
  <si>
    <t>Specialist Nursing - Other Specialist Nursing</t>
  </si>
  <si>
    <t>N30</t>
  </si>
  <si>
    <t>Specialist Nursing - Safeguarding</t>
  </si>
  <si>
    <t>N31</t>
  </si>
  <si>
    <t>Practice Nursing</t>
  </si>
  <si>
    <t>N32</t>
  </si>
  <si>
    <t>Staff Nurse</t>
  </si>
  <si>
    <t>N33</t>
  </si>
  <si>
    <t>Other Registered Nurse</t>
  </si>
  <si>
    <t>N34</t>
  </si>
  <si>
    <t>Public Health Nurse</t>
  </si>
  <si>
    <t>Other Care Professionals</t>
  </si>
  <si>
    <t>C01</t>
  </si>
  <si>
    <t>Appliances Technician</t>
  </si>
  <si>
    <t>C02</t>
  </si>
  <si>
    <t>Audiologist</t>
  </si>
  <si>
    <t>C03</t>
  </si>
  <si>
    <t>Counsellor</t>
  </si>
  <si>
    <t>C04</t>
  </si>
  <si>
    <t>Nursery Nurse</t>
  </si>
  <si>
    <t>C06</t>
  </si>
  <si>
    <t>Play Therapist</t>
  </si>
  <si>
    <t>C07</t>
  </si>
  <si>
    <t>Social Worker</t>
  </si>
  <si>
    <t>C08</t>
  </si>
  <si>
    <t>Voluntary Care Worker</t>
  </si>
  <si>
    <t>C09</t>
  </si>
  <si>
    <t>Screener (in a National Screening Programme)</t>
  </si>
  <si>
    <t>C99</t>
  </si>
  <si>
    <t>Other Care Professional</t>
  </si>
  <si>
    <t>PRIORITY TYPE CODE</t>
  </si>
  <si>
    <t>Routine</t>
  </si>
  <si>
    <t>Required for reporting on Referral Priority and measuring Response Times</t>
  </si>
  <si>
    <t>Urgent</t>
  </si>
  <si>
    <t>Two Week Wait</t>
  </si>
  <si>
    <t>PRIMARY REASON FOR REFERRAL (COMMUNITY CARE)</t>
  </si>
  <si>
    <t>The primary presenting condition or symptom for which the patient was referred to a Community Health Service.</t>
  </si>
  <si>
    <t>001</t>
  </si>
  <si>
    <t>Accident/Trauma</t>
  </si>
  <si>
    <t>Required for measuring Quality &amp; Performance - RTT and Response Times</t>
  </si>
  <si>
    <t>002</t>
  </si>
  <si>
    <t>Alopecia</t>
  </si>
  <si>
    <t>003</t>
  </si>
  <si>
    <t>Antenatal Care</t>
  </si>
  <si>
    <t>004</t>
  </si>
  <si>
    <t>Bereavement</t>
  </si>
  <si>
    <t>005</t>
  </si>
  <si>
    <t>Bladder Care</t>
  </si>
  <si>
    <t>006</t>
  </si>
  <si>
    <t>Blood Pressure</t>
  </si>
  <si>
    <t>007</t>
  </si>
  <si>
    <t>Bowel Problems</t>
  </si>
  <si>
    <t>008</t>
  </si>
  <si>
    <t>Cancer</t>
  </si>
  <si>
    <t>009</t>
  </si>
  <si>
    <t>Cardiac Conditions</t>
  </si>
  <si>
    <t>010</t>
  </si>
  <si>
    <t>Catheter Problems</t>
  </si>
  <si>
    <t>011</t>
  </si>
  <si>
    <t>Cerebral Palsy</t>
  </si>
  <si>
    <t>012</t>
  </si>
  <si>
    <t>Cleft Palate</t>
  </si>
  <si>
    <t>013</t>
  </si>
  <si>
    <t>Cognitive Problems</t>
  </si>
  <si>
    <t>014</t>
  </si>
  <si>
    <t>Colostomy Care</t>
  </si>
  <si>
    <t>015</t>
  </si>
  <si>
    <t>Continence Problems</t>
  </si>
  <si>
    <t>017</t>
  </si>
  <si>
    <t>Developmental Problems</t>
  </si>
  <si>
    <t>018</t>
  </si>
  <si>
    <t>Diabetes</t>
  </si>
  <si>
    <t>019</t>
  </si>
  <si>
    <t>Diarrhoea and Vomiting</t>
  </si>
  <si>
    <t>020</t>
  </si>
  <si>
    <t>Dizziness/Balance Problems</t>
  </si>
  <si>
    <t>021</t>
  </si>
  <si>
    <t>Downs Syndrome</t>
  </si>
  <si>
    <t>022</t>
  </si>
  <si>
    <t>Deep Vein Thrombosis</t>
  </si>
  <si>
    <t>023</t>
  </si>
  <si>
    <t>Ear Infections/Problems</t>
  </si>
  <si>
    <t>024</t>
  </si>
  <si>
    <t>Eating Disorder</t>
  </si>
  <si>
    <t>025</t>
  </si>
  <si>
    <t>Emotional/Behavioural Problems</t>
  </si>
  <si>
    <t>026</t>
  </si>
  <si>
    <t>End of Life Support</t>
  </si>
  <si>
    <t>027</t>
  </si>
  <si>
    <t>Epilepsy</t>
  </si>
  <si>
    <t>028</t>
  </si>
  <si>
    <t>Equipment Provision</t>
  </si>
  <si>
    <t>029</t>
  </si>
  <si>
    <t>Eustachian Tube Dysfunction</t>
  </si>
  <si>
    <t>030</t>
  </si>
  <si>
    <t>Falls Risk</t>
  </si>
  <si>
    <t>031</t>
  </si>
  <si>
    <t>Family Support</t>
  </si>
  <si>
    <t>032</t>
  </si>
  <si>
    <t>Feeding/Swallowing Problems</t>
  </si>
  <si>
    <t>033</t>
  </si>
  <si>
    <t>Foot Care/Problems</t>
  </si>
  <si>
    <t>034</t>
  </si>
  <si>
    <t>Head Injury</t>
  </si>
  <si>
    <t>035</t>
  </si>
  <si>
    <t>Hearing Problems/Loss</t>
  </si>
  <si>
    <t>036</t>
  </si>
  <si>
    <t>Immunisation</t>
  </si>
  <si>
    <t>037</t>
  </si>
  <si>
    <t>Laryngectomy</t>
  </si>
  <si>
    <t>038</t>
  </si>
  <si>
    <t>Leg Ulcer</t>
  </si>
  <si>
    <t>039</t>
  </si>
  <si>
    <t>Looked After Children</t>
  </si>
  <si>
    <t>040</t>
  </si>
  <si>
    <t>Low Muscle Tone</t>
  </si>
  <si>
    <t>041</t>
  </si>
  <si>
    <t>Lymphoedema Management</t>
  </si>
  <si>
    <t>042</t>
  </si>
  <si>
    <t>Mobility Problems</t>
  </si>
  <si>
    <t>043</t>
  </si>
  <si>
    <t>Musculoskeletal Problems</t>
  </si>
  <si>
    <t>044</t>
  </si>
  <si>
    <t>Neurological Problems</t>
  </si>
  <si>
    <t>045</t>
  </si>
  <si>
    <t>Healthy Child Pathway</t>
  </si>
  <si>
    <t>046</t>
  </si>
  <si>
    <t>Nutrition and Dietetics</t>
  </si>
  <si>
    <t>047</t>
  </si>
  <si>
    <t>Ophthalmic Problems</t>
  </si>
  <si>
    <t>048</t>
  </si>
  <si>
    <t>Over 75 Assessment</t>
  </si>
  <si>
    <t>049</t>
  </si>
  <si>
    <t>Pain/Symptom Control</t>
  </si>
  <si>
    <t>050</t>
  </si>
  <si>
    <t>051</t>
  </si>
  <si>
    <t>Personal Hygiene</t>
  </si>
  <si>
    <t>052</t>
  </si>
  <si>
    <t>Post Operative Care</t>
  </si>
  <si>
    <t>053</t>
  </si>
  <si>
    <t>Pressure Ulcer</t>
  </si>
  <si>
    <t>054</t>
  </si>
  <si>
    <t>Problems with Activities of Daily Living</t>
  </si>
  <si>
    <t>055</t>
  </si>
  <si>
    <t>Psychological Conditions</t>
  </si>
  <si>
    <t>056</t>
  </si>
  <si>
    <t>Rehabilitation</t>
  </si>
  <si>
    <t>057</t>
  </si>
  <si>
    <t>Respiratory Conditions</t>
  </si>
  <si>
    <t>058</t>
  </si>
  <si>
    <t>Safeguarding</t>
  </si>
  <si>
    <t>059</t>
  </si>
  <si>
    <t>Skin Problems</t>
  </si>
  <si>
    <t>060</t>
  </si>
  <si>
    <t>Sleep Problems</t>
  </si>
  <si>
    <t>061</t>
  </si>
  <si>
    <t>Smoking Cessation</t>
  </si>
  <si>
    <t>062</t>
  </si>
  <si>
    <t>Speech and Language Problems</t>
  </si>
  <si>
    <t>063</t>
  </si>
  <si>
    <t>Stoma Care</t>
  </si>
  <si>
    <t>064</t>
  </si>
  <si>
    <t>Structural/Functional Impairment</t>
  </si>
  <si>
    <t>065</t>
  </si>
  <si>
    <t>Substance Misuse</t>
  </si>
  <si>
    <t>066</t>
  </si>
  <si>
    <t>Trismus/Restricted Mouth Opening</t>
  </si>
  <si>
    <t>Tuberculosis</t>
  </si>
  <si>
    <t>068</t>
  </si>
  <si>
    <t>Vascular Problems</t>
  </si>
  <si>
    <t>069</t>
  </si>
  <si>
    <t>Vomiting/Nausea</t>
  </si>
  <si>
    <t>070</t>
  </si>
  <si>
    <t>Wound Care</t>
  </si>
  <si>
    <t>071</t>
  </si>
  <si>
    <t>Multiple Complex Communication Difficulties</t>
  </si>
  <si>
    <t>072</t>
  </si>
  <si>
    <t>Dental Care/Problems</t>
  </si>
  <si>
    <t>073</t>
  </si>
  <si>
    <t>Haematology/Phlebotomy</t>
  </si>
  <si>
    <t>074</t>
  </si>
  <si>
    <t>Chronic Fatigue Syndrome/Myalgic Encephalopathy</t>
  </si>
  <si>
    <t>075</t>
  </si>
  <si>
    <t>Chronic Allergy/Immunological Problem</t>
  </si>
  <si>
    <t>076</t>
  </si>
  <si>
    <t>Metabolic/Endocrine Disorders</t>
  </si>
  <si>
    <t>077</t>
  </si>
  <si>
    <t>Renal Problems</t>
  </si>
  <si>
    <t>078</t>
  </si>
  <si>
    <t>Minor Surgery</t>
  </si>
  <si>
    <t>079</t>
  </si>
  <si>
    <t>Gastrostomy Management/Care</t>
  </si>
  <si>
    <t>080</t>
  </si>
  <si>
    <t>Care of the Next Infant (CONI) Pathway</t>
  </si>
  <si>
    <t>081</t>
  </si>
  <si>
    <t>Failure to Thrive</t>
  </si>
  <si>
    <t>082</t>
  </si>
  <si>
    <t>Maternal Mood Problems</t>
  </si>
  <si>
    <t>083</t>
  </si>
  <si>
    <t>Complex Social Factors</t>
  </si>
  <si>
    <t>084</t>
  </si>
  <si>
    <t>Condition(s) Requiring Respite Care</t>
  </si>
  <si>
    <t>085</t>
  </si>
  <si>
    <t>Other Congenital Conditions</t>
  </si>
  <si>
    <t>999</t>
  </si>
  <si>
    <t xml:space="preserve">To support community contract reporting requirements around issuance of Discharge Letters within 24 hours of discharge.
</t>
  </si>
  <si>
    <t>AGE AT SERVICE REFERRAL RECEIVED DATE</t>
  </si>
  <si>
    <t>Age at Service Referral Received</t>
  </si>
  <si>
    <t>AGE AT SERVICE REFERRAL CLOSURE</t>
  </si>
  <si>
    <t>Age at Service Referral Closure</t>
  </si>
  <si>
    <t>AGE AT SERVICE REFERRAL DISCHARGE</t>
  </si>
  <si>
    <t>Age at Service Referral Discharge</t>
  </si>
  <si>
    <t>Start of Repeating Group - CYP103 Other Reason for Referral</t>
  </si>
  <si>
    <t>CYP103 Other Reason for Referral</t>
  </si>
  <si>
    <t>OTHER REASON FOR REFERRAL (COMMUNITY CARE)</t>
  </si>
  <si>
    <t>The secondary presenting conditions or symptoms for which the patient was referred to a Community Health Service.</t>
  </si>
  <si>
    <t>067</t>
  </si>
  <si>
    <t>End of Repeating Group - CYP103 Other Reason for Referral</t>
  </si>
  <si>
    <t>Start of Repeating Group - CYP105 Onward Referral</t>
  </si>
  <si>
    <t>CYP105 Onward Referral</t>
  </si>
  <si>
    <t>ONWARD REFERRAL DATE</t>
  </si>
  <si>
    <t>Transfer of Clinical Responsibility</t>
  </si>
  <si>
    <t>New Referral (Non Transfer)</t>
  </si>
  <si>
    <t>98</t>
  </si>
  <si>
    <t>ORGANISATION CODE (RECEIVING)</t>
  </si>
  <si>
    <t>End of Repeating Group - CYP105 Onward Referral</t>
  </si>
  <si>
    <t>Start of Repeating Group - CYP201 Care Contact</t>
  </si>
  <si>
    <t>CYP201 Care Contact</t>
  </si>
  <si>
    <t>Required for reporting on Care Activities</t>
  </si>
  <si>
    <t>CARE CONTACT DATE</t>
  </si>
  <si>
    <t>The date on which a Care Contact took place, or, if cancelled, was scheduled to take place.
This should be recorded in the eGIF Date format CCYY-MM-DD.</t>
  </si>
  <si>
    <t>Required for reporting on Care Activities, Performance of Care Professionals</t>
  </si>
  <si>
    <t>CARE CONTACT TIME</t>
  </si>
  <si>
    <t>The time at which a Care Contact took place.
The time should be recorded using the 24 hour clock format in eGIF format i.e. hh:mm:ss.</t>
  </si>
  <si>
    <t>To allow measurement waiting times between referral and first appointment for Priority/Urgent appointments.</t>
  </si>
  <si>
    <t>ADMINISTRATIVE CATEGORY CODE</t>
  </si>
  <si>
    <t>Not applicable</t>
  </si>
  <si>
    <t>Not known: a validation error</t>
  </si>
  <si>
    <t>CLINICAL CONTACT DURATION OF CARE CONTACT</t>
  </si>
  <si>
    <t>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t>
  </si>
  <si>
    <t>max n4</t>
  </si>
  <si>
    <t>Needed for Currency &amp; Pricing and Capacity Planning</t>
  </si>
  <si>
    <t>CARE CONTACT SUBJECT</t>
  </si>
  <si>
    <t>The person who was the subject of the Care Contact.</t>
  </si>
  <si>
    <t>Patient</t>
  </si>
  <si>
    <t>Required for Reporting on Quality and Performance</t>
  </si>
  <si>
    <t>Patient proxy (in lieu of a contact with the patient)</t>
  </si>
  <si>
    <t>Identifies the communication mechanism used to relay information between the CARE PROFESSIONAL and the PERSON who is the subject of the consultation, during a CARE ACTIVITY.
The telephone or telemedicine consultation should directly support diagnosis and care planning and must replace a face to face Out-Patient Attendance Consultant, Clinic Attendance Nurse or Clinic Attendance Midwife, types of CARE ACTIVITY. A record of the telephone or telemedicine consultation must be retained in the PATIENT's records.
Telephone contacts solely for informing PATIENTS of results are excluded.</t>
  </si>
  <si>
    <t>Face to face communication</t>
  </si>
  <si>
    <t>Telephone</t>
  </si>
  <si>
    <t>Talk type for a person unable to speak</t>
  </si>
  <si>
    <t>Email</t>
  </si>
  <si>
    <t>Short Message Service (SMS) - Text Messaging</t>
  </si>
  <si>
    <t>ACTIVITY LOCATION TYPE CODE</t>
  </si>
  <si>
    <t>The type of physical LOCATION where PATIENTS are seen or where SERVICES are provided or from which requests for services are sent.</t>
  </si>
  <si>
    <t>Required for reporting on Care Activities, Performance and Pricing</t>
  </si>
  <si>
    <t>Patient's home</t>
  </si>
  <si>
    <t>Carer's home</t>
  </si>
  <si>
    <t>Patient's workplace</t>
  </si>
  <si>
    <t>Other patient related location</t>
  </si>
  <si>
    <t>B01</t>
  </si>
  <si>
    <t>Primary Care Health Centre</t>
  </si>
  <si>
    <t>B02</t>
  </si>
  <si>
    <t>Polyclinic</t>
  </si>
  <si>
    <t>General Practitioner and Ophthalmic Medical Practitioner Premises</t>
  </si>
  <si>
    <t>General Medical Practitioner Practice</t>
  </si>
  <si>
    <t>Ophthalmic Medical Practitioner premises</t>
  </si>
  <si>
    <t>Walk In Centres, Out of Hours Premises and Emergency Community Dental Services</t>
  </si>
  <si>
    <t>D01</t>
  </si>
  <si>
    <t>Walk In Centre</t>
  </si>
  <si>
    <t>D02</t>
  </si>
  <si>
    <t>Out of Hours Centre</t>
  </si>
  <si>
    <t>D03</t>
  </si>
  <si>
    <t>Emergency Community Dental Service</t>
  </si>
  <si>
    <t>Locations on Hospital Premises</t>
  </si>
  <si>
    <t>E01</t>
  </si>
  <si>
    <t>Out-Patient Clinic</t>
  </si>
  <si>
    <t>E02</t>
  </si>
  <si>
    <t>Ward</t>
  </si>
  <si>
    <t>E03</t>
  </si>
  <si>
    <t>Day Hospital</t>
  </si>
  <si>
    <t>E04</t>
  </si>
  <si>
    <t>Accident and Emergency or Minor Injuries Department</t>
  </si>
  <si>
    <t>E99</t>
  </si>
  <si>
    <t>Other departments</t>
  </si>
  <si>
    <t>F01</t>
  </si>
  <si>
    <t>Nursing and Residential Homes</t>
  </si>
  <si>
    <t>G01</t>
  </si>
  <si>
    <t>Care Home Without Nursing</t>
  </si>
  <si>
    <t>G02</t>
  </si>
  <si>
    <t>Care Home With Nursing</t>
  </si>
  <si>
    <t>G03</t>
  </si>
  <si>
    <t>Children’s Home</t>
  </si>
  <si>
    <t>G04</t>
  </si>
  <si>
    <t xml:space="preserve">Day Centre premises </t>
  </si>
  <si>
    <t>H01</t>
  </si>
  <si>
    <t>Day Centre</t>
  </si>
  <si>
    <t>Resource Centre premises</t>
  </si>
  <si>
    <t>J01</t>
  </si>
  <si>
    <t>Resource Centre</t>
  </si>
  <si>
    <t>Dedicated Facilities for Children and Families</t>
  </si>
  <si>
    <t>K01</t>
  </si>
  <si>
    <t>Sure Start Children’s Centre</t>
  </si>
  <si>
    <t>K02</t>
  </si>
  <si>
    <t>Child Development Centre</t>
  </si>
  <si>
    <t>L01</t>
  </si>
  <si>
    <t>School</t>
  </si>
  <si>
    <t>L02</t>
  </si>
  <si>
    <t>Further Education College</t>
  </si>
  <si>
    <t>L03</t>
  </si>
  <si>
    <t>University</t>
  </si>
  <si>
    <t>L04</t>
  </si>
  <si>
    <t>Nursery Premises</t>
  </si>
  <si>
    <t>L05</t>
  </si>
  <si>
    <t>Other Childcare Premises</t>
  </si>
  <si>
    <t>L06</t>
  </si>
  <si>
    <t>Training Establishments</t>
  </si>
  <si>
    <t>L99</t>
  </si>
  <si>
    <t>Other Educational Premises</t>
  </si>
  <si>
    <t>Justice and Home Office premises</t>
  </si>
  <si>
    <t>Prison</t>
  </si>
  <si>
    <t>Probation Service premises</t>
  </si>
  <si>
    <t>M05</t>
  </si>
  <si>
    <t>Street or other public open space</t>
  </si>
  <si>
    <t>Other publicly accessible area or building</t>
  </si>
  <si>
    <t>Voluntary or charitable agency premises</t>
  </si>
  <si>
    <t>Dispensing Optician premises</t>
  </si>
  <si>
    <t>Dispensing Pharmacy premises</t>
  </si>
  <si>
    <t>Other Locations</t>
  </si>
  <si>
    <t>X01</t>
  </si>
  <si>
    <t>Other locations not elsewhere classified</t>
  </si>
  <si>
    <t>SITE CODE (OF TREATMENT)</t>
  </si>
  <si>
    <t>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t>
  </si>
  <si>
    <t>min an5 max an9</t>
  </si>
  <si>
    <t>ATTENDED OR DID NOT ATTEND CODE</t>
  </si>
  <si>
    <t xml:space="preserve">Indicates whether an APPOINTMENT for a CARE CONTACT took place and if the APPOINTMENT did not take place it whether advanced warning was given.
</t>
  </si>
  <si>
    <t>Attended on time or, if late, before the relevant CARE PROFESSIONAL was ready to see the PATIENT</t>
  </si>
  <si>
    <t>Required for reporting on number of scheduled activities that did not take place.
For reporting on cancellations for clinical and non clinical reasons.
For reporting on cancellations by Provider and by Patient.</t>
  </si>
  <si>
    <t>Arrived late, after the relevant CARE PROFESSIONAL was ready to see the PATIENT, but was seen</t>
  </si>
  <si>
    <t>PATIENT arrived late and could not be seen</t>
  </si>
  <si>
    <t>APPOINTMENT cancelled by, or on behalf of, the PATIENT</t>
  </si>
  <si>
    <t>Did not attend - no advance warning given</t>
  </si>
  <si>
    <t>APPOINTMENT cancelled or postponed by the Health Care Provider</t>
  </si>
  <si>
    <t>CARE CONTACT CANCELLATION DATE</t>
  </si>
  <si>
    <t>The date that a Care Contact was cancelled by the Provider or Patient.</t>
  </si>
  <si>
    <t>Required for reporting on number of scheduled activities that did not take place.</t>
  </si>
  <si>
    <t>CARE CONTACT CANCELLATION REASON</t>
  </si>
  <si>
    <t>The reason that a Care Contact was cancelled.</t>
  </si>
  <si>
    <t>Cancelled for Clinical Reasons</t>
  </si>
  <si>
    <t>To monitor reasons for rescheduled appointments and for RTT</t>
  </si>
  <si>
    <t>Cancelled for Non-clinical Reasons</t>
  </si>
  <si>
    <t>This is required to calculate whether a new appointment was offered within 5 working days of the cancellation of an appointment for non clinical reasons</t>
  </si>
  <si>
    <t>This is required to calculate whether a new appointment was offered for a date within 28 calendar days of the cancellation of an appointment for non clinical reasons</t>
  </si>
  <si>
    <t>AGE AT CARE CONTACT DATE</t>
  </si>
  <si>
    <t>TIME BETWEEN REFERRAL AND CARE CONTACT</t>
  </si>
  <si>
    <t>Time Between Referral and Care Contact</t>
  </si>
  <si>
    <t>End of Repeating Group - CYP201 Care Contact</t>
  </si>
  <si>
    <t>Administering Tests</t>
  </si>
  <si>
    <t>Assessment</t>
  </si>
  <si>
    <t>Clinical Intervention</t>
  </si>
  <si>
    <t>Counselling, Advice, Support</t>
  </si>
  <si>
    <t>Patient Specific Health Promotion</t>
  </si>
  <si>
    <t>Multidisciplinary Team Review</t>
  </si>
  <si>
    <t>CARE PROFESSIONAL STAFF GROUP (COMMUNITY CARE)</t>
  </si>
  <si>
    <t>General Medical Practitioner with Special Interest</t>
  </si>
  <si>
    <t>Community Midwife</t>
  </si>
  <si>
    <t>C10</t>
  </si>
  <si>
    <t>Health Trainer (Non Clinical)</t>
  </si>
  <si>
    <t>C11</t>
  </si>
  <si>
    <t>Health Trainer (Clinical)</t>
  </si>
  <si>
    <t>C12</t>
  </si>
  <si>
    <t>Health Care Assistant</t>
  </si>
  <si>
    <t>C13</t>
  </si>
  <si>
    <t>Health Care Support Worker</t>
  </si>
  <si>
    <t>An indicator of whether a Care Activity was delivered as Group Therapy.
Group Therapy is a SESSION where more than one PATIENT attends at the same time, to see one or more CARE PROFESSIONALS. Clinical notes are recorded in each individual PATIENT's casenotes.</t>
  </si>
  <si>
    <t>Care Activity delivered as Group Therapy</t>
  </si>
  <si>
    <t>Required to identify whether activities undertaken for the patient are on a one-to-one basis or delivered as group therapy to multiple patients at the same time.</t>
  </si>
  <si>
    <t>Care Activity delivered individually</t>
  </si>
  <si>
    <t>Not known if the activity was group therapy</t>
  </si>
  <si>
    <t>CLINICAL CONTACT DURATION OF CARE ACTIVITY</t>
  </si>
  <si>
    <t>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t>
  </si>
  <si>
    <t>Start of Repeating Group - CYP104 Referral to Treatment</t>
  </si>
  <si>
    <t>CYP104 Referral to Treatment</t>
  </si>
  <si>
    <t>UNIQUE BOOKING REFERENCE NUMBER (CONVERTED)</t>
  </si>
  <si>
    <t>n12</t>
  </si>
  <si>
    <t>For RTT</t>
  </si>
  <si>
    <t>PATIENT PATHWAY IDENTIFIER</t>
  </si>
  <si>
    <t>for RTT</t>
  </si>
  <si>
    <t>ORGANISATION CODE (PATIENT PATHWAY IDENTIFIER ISSUER)</t>
  </si>
  <si>
    <t>WAITING TIME MEASUREMENT TYPE</t>
  </si>
  <si>
    <t>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t>
  </si>
  <si>
    <t>Referral To Treatment Period Included In Referral To Treatment Consultant-Led Waiting Times Measurement</t>
  </si>
  <si>
    <t>To analyse the reason for rejection of a referral</t>
  </si>
  <si>
    <t>Allied Health Professional Referral To Treatment Measurement</t>
  </si>
  <si>
    <t>EARLIEST REASONABLE OFFER DATE</t>
  </si>
  <si>
    <t>It is the date of the earliest of the Reasonable Offers made to a PATIENT for an APPOINTMENT or Elective Admission. It should only be included on the Commissioning Data Sets where the PATIENT has declined at least two Reasonable Offers, and a Patient Pause is to be applied to the length of wait calculation performed by the Secondary Uses Service.
Patient Cancellations
Where, for any reason, a PATIENT cancels or does not attend an APPOINTMENT or an OFFER OF ADMISSION the EARLIEST REASONABLE OFFER DATE for the rearranged APPOINTMENT or OFFER OF ADMISSION will be the EARLIEST REASONABLE OFFER DATE of the cancelled APPOINTMENT or OFFER OF ADMISSION.
Provider Cancellations
Where, for any reason, any Health Care Provider cancels and re-arranges an APPOINTMENT or an OFFER OF ADMISSION, the EARLIEST REASONABLE OFFER DATE for the re-arranged APPOINTMENT or OFFER OF ADMISSION will be the date of the earliest Reasonable Offer made following the cancellation.
Patients who are unavailable
Where a PATIENT makes themself unavailable for a longer period of time, for example a PATIENT who is a teacher who wishes to delay their admission until the summer holidays, making a Reasonable Offer may be inappropriate.
In these circumstances, so long as the Health Care Provider could have made at least two Reasonable Offers, the EARLIEST REASONABLE OFFER DATE will be the date of the earliest Reasonable Offer that the provider could have offered the PATIENT. This must be communicated to the PATIENT.</t>
  </si>
  <si>
    <t>Required for measuring Quality &amp; Performance - RTT</t>
  </si>
  <si>
    <t>EARLIEST CLINICALLY APPROPRIATE DATE</t>
  </si>
  <si>
    <t>The earliest DATE that it was clinically appropriate for an ACTIVITY to take place.</t>
  </si>
  <si>
    <t>REFERRAL TO TREATMENT PERIOD START DATE</t>
  </si>
  <si>
    <t>The start date of a REFERRAL TO TREATMENT PERIOD.
See NHS Data Dictionary for further details and guidance</t>
  </si>
  <si>
    <t>Required for measuring quality and performance - RTT</t>
  </si>
  <si>
    <t>REFERRAL TO TREATMENT PERIOD END DATE</t>
  </si>
  <si>
    <t>REFERRAL TO TREATMENT PERIOD STATUS</t>
  </si>
  <si>
    <t>The status of an ACTIVITY (or anticipated ACTIVITY) for the REFERRAL TO TREATMENT PERIOD decided by the lead
CARE PROFESSIONAL.</t>
  </si>
  <si>
    <t>The first ACTIVITY in a REFERRAL TO TREATMENT PERIOD where the First Definitive Treatment will be a subsequent ACTIVITY</t>
  </si>
  <si>
    <t>CONSULTANT or NHS Allied Health Professional Service (Referral To Treatment Measurement) referral - the first ACTIVITY at the start of a new REFERRAL TO TREATMENT PERIOD following a decision to refer directly to the CONSULTANT or NHS Allied Health Professional Service (Referral To Treatment Measurement) for a separate condition</t>
  </si>
  <si>
    <t>subsequent ACTIVITY during a REFERRAL TO TREATMENT PERIOD - further ACTIVITIES anticipated</t>
  </si>
  <si>
    <t>transfer to another Health Care Provider - subsequent ACTIVITY by another Health Care Provider during a REFERRAL TO TREATMENT PERIOD anticipated</t>
  </si>
  <si>
    <t>Did not attend - the PATIENT did not attend the first CARE ACTIVITY after the referral</t>
  </si>
  <si>
    <t>decision not to treat - decision not to treat made or no further contact required</t>
  </si>
  <si>
    <t>PATIENT declined offered treatment</t>
  </si>
  <si>
    <t>PATIENT died before treatment</t>
  </si>
  <si>
    <t>after treatment - First Definitive Treatment occurred previously (e.g. admitted as an emergency from A&amp;E or the activity is after the start of treatment)</t>
  </si>
  <si>
    <t>not yet referred - not yet referred for treatment, undergoing diagnostic tests by GENERAL PRACTITIONER before referral</t>
  </si>
  <si>
    <t>not yet known</t>
  </si>
  <si>
    <t>AGE AT REFERRAL TO TREATMENT START DATE</t>
  </si>
  <si>
    <t>AGE AT REFERRAL TO TREATMENT END DATE</t>
  </si>
  <si>
    <t>TIME BETWEEN REFERRAL TO TREATMENT START AND END DATE</t>
  </si>
  <si>
    <t>Start of Repeating Group - CYP301 Group Session</t>
  </si>
  <si>
    <t>CYP301 Group Session</t>
  </si>
  <si>
    <t>GROUP SESSION DATE</t>
  </si>
  <si>
    <t>The date that a Group Session took place, or, if cancelled, was scheduled to take place.  
Where a Group Session spans multiple days the Start Date should be reported here.
This should be reported in eGIF date format CCYY-MM-DD.</t>
  </si>
  <si>
    <t>Required for reporting on Commissioning Organisation</t>
  </si>
  <si>
    <t>CLINICAL CONTACT DURATION OF GROUP SESSION</t>
  </si>
  <si>
    <t>The duration of a Group Session in minutes, excluding any administration time prior to or after the Group Session and the CARE PROFESSIONAL's travelling time to the LOCATION where the Group Session was provided.</t>
  </si>
  <si>
    <t>GROUP SESSION TYPE CODE (COMMUNITY CARE)</t>
  </si>
  <si>
    <t xml:space="preserve">The type of Group Session provided by a Community Health Service.
</t>
  </si>
  <si>
    <t>Antenatal Session</t>
  </si>
  <si>
    <t>Required for reporting on Group Activities</t>
  </si>
  <si>
    <t>Parent/carer and Child Session</t>
  </si>
  <si>
    <t>General Health Promotion Session</t>
  </si>
  <si>
    <t>Screening Programme</t>
  </si>
  <si>
    <t>Stop Smoking Education Programme</t>
  </si>
  <si>
    <t xml:space="preserve">Weight Management </t>
  </si>
  <si>
    <t>Contraception and Sexual Health</t>
  </si>
  <si>
    <t>The number of persons who participated in the Group Session excluding the care professionals.</t>
  </si>
  <si>
    <t>Required for reporting on Group Activities in terms of population coverage</t>
  </si>
  <si>
    <t>End of Repeating Group - CYP301 Group Session</t>
  </si>
  <si>
    <t>PERSON RELATIONSHIP (MAIN CARER)</t>
  </si>
  <si>
    <t>BPX</t>
  </si>
  <si>
    <t>Biological Parent</t>
  </si>
  <si>
    <t>1.2.1.10</t>
  </si>
  <si>
    <t>BPM</t>
  </si>
  <si>
    <t>BPF</t>
  </si>
  <si>
    <t>SPX</t>
  </si>
  <si>
    <t>Step-Parent</t>
  </si>
  <si>
    <t>SPM</t>
  </si>
  <si>
    <t>SPF</t>
  </si>
  <si>
    <t>GPX</t>
  </si>
  <si>
    <t>Grandparent</t>
  </si>
  <si>
    <t>GPM</t>
  </si>
  <si>
    <t>Grandmother</t>
  </si>
  <si>
    <t>GPF</t>
  </si>
  <si>
    <t>Grandfather</t>
  </si>
  <si>
    <t>ORX</t>
  </si>
  <si>
    <t>Other Relative</t>
  </si>
  <si>
    <t>ORA</t>
  </si>
  <si>
    <t>Aunt</t>
  </si>
  <si>
    <t>ORU</t>
  </si>
  <si>
    <t>Uncle</t>
  </si>
  <si>
    <t>ORS</t>
  </si>
  <si>
    <t>Sister</t>
  </si>
  <si>
    <t>ORB</t>
  </si>
  <si>
    <t>Brother</t>
  </si>
  <si>
    <t>ORO</t>
  </si>
  <si>
    <t>APX</t>
  </si>
  <si>
    <t>Adoptive Parent</t>
  </si>
  <si>
    <t>APM</t>
  </si>
  <si>
    <t>Adoptive Mother</t>
  </si>
  <si>
    <t>APF</t>
  </si>
  <si>
    <t>Adoptive Father</t>
  </si>
  <si>
    <t>FPX</t>
  </si>
  <si>
    <t>Foster Parent</t>
  </si>
  <si>
    <t>FPM</t>
  </si>
  <si>
    <t>Foster Mother</t>
  </si>
  <si>
    <t>FPF</t>
  </si>
  <si>
    <t>Foster Father</t>
  </si>
  <si>
    <t>RCX</t>
  </si>
  <si>
    <t>Residential Carer</t>
  </si>
  <si>
    <t>OTX</t>
  </si>
  <si>
    <t>NOX</t>
  </si>
  <si>
    <t xml:space="preserve">None - Lives Alone </t>
  </si>
  <si>
    <t>NHS Number of the child's birth mother to link with the Maternity data set.</t>
  </si>
  <si>
    <t>The NHS NUMBER STATUS INDICATOR of the mother</t>
  </si>
  <si>
    <t>All to confirm status of mothers NHS Number</t>
  </si>
  <si>
    <t>ACCOMMODATION STATUS CODE</t>
  </si>
  <si>
    <t>An indication of the type of accommodation that a PATIENT currently has. This should be based on the PATIENT's main or permanent residence.</t>
  </si>
  <si>
    <t>an4</t>
  </si>
  <si>
    <t>MA00</t>
  </si>
  <si>
    <t>1.2.1.3
1.2.1.6
1.2.1.8
1.2.1.15</t>
  </si>
  <si>
    <t>MA01</t>
  </si>
  <si>
    <t>Owner occupier</t>
  </si>
  <si>
    <t>MA02</t>
  </si>
  <si>
    <t>Settled mainstream housing with family/friends</t>
  </si>
  <si>
    <t>MA03</t>
  </si>
  <si>
    <t>Shared ownership scheme e.g. Social Homebuy Scheme (tenant purchase percentage of home value from landlord)</t>
  </si>
  <si>
    <t>MA04</t>
  </si>
  <si>
    <t>Tenant - Local Authority/Arms Length Management Organisation/Registered Landlord</t>
  </si>
  <si>
    <t>MA05</t>
  </si>
  <si>
    <t>Tenant - Housing Association</t>
  </si>
  <si>
    <t>MA06</t>
  </si>
  <si>
    <t>Tenant - private landlord</t>
  </si>
  <si>
    <t>MA09</t>
  </si>
  <si>
    <t>HM00</t>
  </si>
  <si>
    <t>HM01</t>
  </si>
  <si>
    <t>Rough sleeper</t>
  </si>
  <si>
    <t>HM02</t>
  </si>
  <si>
    <t>Squatting</t>
  </si>
  <si>
    <t>HM03</t>
  </si>
  <si>
    <t>Night shelter/emergency hostel/Direct access hostel (temporary accommodation accepting self referrals, no waiting list and relatively frequent vacancies)</t>
  </si>
  <si>
    <t>HM04</t>
  </si>
  <si>
    <t>Sofa surfing (sleeps on different friends floor each night)</t>
  </si>
  <si>
    <t>HM05</t>
  </si>
  <si>
    <t>Placed in temporary accommodation by Local Authority (including Homelessness resettlement service) e.g. Bed and Breakfast accommodation</t>
  </si>
  <si>
    <t>HM06</t>
  </si>
  <si>
    <t>Staying with friends/family as a short term guest</t>
  </si>
  <si>
    <t>HM07</t>
  </si>
  <si>
    <t>MH00</t>
  </si>
  <si>
    <t>MH01</t>
  </si>
  <si>
    <t>Supported accommodation (accommodation supported by staff or resident caretaker)</t>
  </si>
  <si>
    <t>MH02</t>
  </si>
  <si>
    <t>Supported lodgings (lodgings supported by staff or resident caretaker)</t>
  </si>
  <si>
    <t>MH03</t>
  </si>
  <si>
    <t>Supported group home (supported by staff or resident caretaker)</t>
  </si>
  <si>
    <t>MH04</t>
  </si>
  <si>
    <t>MH09</t>
  </si>
  <si>
    <t>HS00</t>
  </si>
  <si>
    <t>HS01</t>
  </si>
  <si>
    <t>NHS acute psychiatric ward</t>
  </si>
  <si>
    <t>HS02</t>
  </si>
  <si>
    <t>HS03</t>
  </si>
  <si>
    <t>Specialist rehabilitation/recovery</t>
  </si>
  <si>
    <t>HS04</t>
  </si>
  <si>
    <t>Secure psychiatric unit</t>
  </si>
  <si>
    <t>HS05</t>
  </si>
  <si>
    <t>Other NHS facilities/hospital</t>
  </si>
  <si>
    <t>HS09</t>
  </si>
  <si>
    <t>CH00</t>
  </si>
  <si>
    <t>CH01</t>
  </si>
  <si>
    <t>Foyer - accommodation for young people aged 16-25 who are homeless or in housing need</t>
  </si>
  <si>
    <t>CH02</t>
  </si>
  <si>
    <t>Refuge</t>
  </si>
  <si>
    <t>CH03</t>
  </si>
  <si>
    <t>CH09</t>
  </si>
  <si>
    <t>CJ00</t>
  </si>
  <si>
    <t>CJ01</t>
  </si>
  <si>
    <t>Bail/Probation hostel</t>
  </si>
  <si>
    <t>CJ02</t>
  </si>
  <si>
    <t>CJ03</t>
  </si>
  <si>
    <t>CJ04</t>
  </si>
  <si>
    <t>Detention Centre</t>
  </si>
  <si>
    <t>SH00</t>
  </si>
  <si>
    <t>SH01</t>
  </si>
  <si>
    <t>Sheltered housing for older persons</t>
  </si>
  <si>
    <t>SH02</t>
  </si>
  <si>
    <t>Extra care sheltered housing (also known as 'very sheltered housing'. For people who are less able to manage on their own, but who do need an extra level of care. Services offered vary between schemes, but meals and some personal care are often provided.)</t>
  </si>
  <si>
    <t>SH03</t>
  </si>
  <si>
    <t>Nursing Home for older persons</t>
  </si>
  <si>
    <t>SH09</t>
  </si>
  <si>
    <t>ML00</t>
  </si>
  <si>
    <t>OC96</t>
  </si>
  <si>
    <t>Not elsewhere classified</t>
  </si>
  <si>
    <t>OC97</t>
  </si>
  <si>
    <t>Not specified</t>
  </si>
  <si>
    <t>OC98</t>
  </si>
  <si>
    <t>OC99</t>
  </si>
  <si>
    <t xml:space="preserve">The PERSON PROPERTY OBSERVED DATE when the ACCOMMODATION STATUS CODE was recorded. </t>
  </si>
  <si>
    <t>AGE AT ACCOMMODATION STATUS DATE</t>
  </si>
  <si>
    <t>Start of Repeating Group - CYP401  Special Educational Need Identified</t>
  </si>
  <si>
    <t>CYP401 Special Educational Need Identified</t>
  </si>
  <si>
    <t>The type of special educational needs of a person</t>
  </si>
  <si>
    <t>Specific Learning Disability</t>
  </si>
  <si>
    <t>Learning Difficulty</t>
  </si>
  <si>
    <t>Emotional and Behavioural Difficulty</t>
  </si>
  <si>
    <t>Speech and Communication Difficulty</t>
  </si>
  <si>
    <t>Hearing Impairment</t>
  </si>
  <si>
    <t>Visual Impairment</t>
  </si>
  <si>
    <t>Physical Disability</t>
  </si>
  <si>
    <t>Other Difficulty / Disability</t>
  </si>
  <si>
    <t>ZZ</t>
  </si>
  <si>
    <t>Not Stated (Person asked but declined to provide a response)</t>
  </si>
  <si>
    <t>End of Repeating Group - CYP401 Special Educational Need Identified</t>
  </si>
  <si>
    <t>Start of Repeating Group - CYP402 Safeguarding Vulnerability Factor</t>
  </si>
  <si>
    <t>CYP402 Safeguarding Vulnerability Factor</t>
  </si>
  <si>
    <t>The type of Child Safeguarding vulnerability factors identified.</t>
  </si>
  <si>
    <t>Repeat Accident and Emergency Attendances</t>
  </si>
  <si>
    <t>Concerning parent child interaction</t>
  </si>
  <si>
    <t>Worrying parent behaviour / Mental Health concerns</t>
  </si>
  <si>
    <t>Worrying child behaviour</t>
  </si>
  <si>
    <t>Self harm</t>
  </si>
  <si>
    <t>Referral from Social Services or Police</t>
  </si>
  <si>
    <t>Previously known to Social Services</t>
  </si>
  <si>
    <t>Significant injury in child (in the last 12 months)</t>
  </si>
  <si>
    <t>Domestic abuse</t>
  </si>
  <si>
    <t>History inconsistent with injuries</t>
  </si>
  <si>
    <t>Disclosure of abuse</t>
  </si>
  <si>
    <t>Bullying</t>
  </si>
  <si>
    <t>Delay in presentation (Children with frequent minor injuries and there is a delay in presentation to medical staff)</t>
  </si>
  <si>
    <t>End of Repeating Group - CYP402 Safeguarding Vulnerability Factor</t>
  </si>
  <si>
    <t>Start of Repeating Group - CYP403 Child Protection Plan</t>
  </si>
  <si>
    <t>CYP403 Child Protection Plan</t>
  </si>
  <si>
    <t>Neglect</t>
  </si>
  <si>
    <t>To monitor details of children on a child protection plan</t>
  </si>
  <si>
    <t>Emotional abuse</t>
  </si>
  <si>
    <t>Sexual abuse</t>
  </si>
  <si>
    <t>The date on which a child / young person is placed on a child protection plan</t>
  </si>
  <si>
    <t>The date on which a child / young person is removed from a child protection plan</t>
  </si>
  <si>
    <t>AGE AT CHILD PROTECTION PLAN START DATE</t>
  </si>
  <si>
    <t>Age at Child Protection Plan Start Date</t>
  </si>
  <si>
    <t>AGE AT CHILD PROTECTION PLAN END DATE</t>
  </si>
  <si>
    <t>Age at Child Protection Plan End Date</t>
  </si>
  <si>
    <t>TIME SPENT ON CHILD PROTECTION PLAN</t>
  </si>
  <si>
    <t>Time Spent on Child Protection Plan</t>
  </si>
  <si>
    <t>End of Repeating Group - CYP403 Child Protection Plan</t>
  </si>
  <si>
    <t>max n3.max n3</t>
  </si>
  <si>
    <t>9.1.3.1</t>
  </si>
  <si>
    <t>To monitor whether or not a recent measurement had been taken when prescribing drugs by body weight.  Also to monitor obesity</t>
  </si>
  <si>
    <t>To monitor growth and obesity</t>
  </si>
  <si>
    <t xml:space="preserve">PERSON LENGTH IN CENTIMETRES </t>
  </si>
  <si>
    <t>max n2.n1</t>
  </si>
  <si>
    <t>BMI</t>
  </si>
  <si>
    <t>BMI PERCENTILE</t>
  </si>
  <si>
    <t>BMI CATEGORY FROM POPULATION THRESHOLDS</t>
  </si>
  <si>
    <t>BMI Category from Population Thresholds</t>
  </si>
  <si>
    <t>AGE AT BMI OBSERVATION</t>
  </si>
  <si>
    <t>Start of Repeating Group - CYP604 Blood Spot Result</t>
  </si>
  <si>
    <t>CYP604 Blood Spot Result</t>
  </si>
  <si>
    <t xml:space="preserve">The blood SAMPLE COLLECTION DATE for a Newborn Blood Spot Test for a Neonate. </t>
  </si>
  <si>
    <t>Used to identify what date blood tests relate to.</t>
  </si>
  <si>
    <t>NEWBORN BLOOD SPOT TEST OUTCOME STATUS CODE (PHENYLKETONURIA)</t>
  </si>
  <si>
    <t>Result of screening for PKU</t>
  </si>
  <si>
    <t>Specimen received in laboratory</t>
  </si>
  <si>
    <t>To monitor the outcomes for those babies referred from Newborn Hearing Screening, Blood Spot Screening and Newborn and 6-8 week physical screening</t>
  </si>
  <si>
    <t>Screening declined</t>
  </si>
  <si>
    <t>Repeat / Further sample required</t>
  </si>
  <si>
    <t>Condition not suspected</t>
  </si>
  <si>
    <t>Condition not suspected, other disorders follow up</t>
  </si>
  <si>
    <t>Condition suspected</t>
  </si>
  <si>
    <t>Not screened/screening incomplete</t>
  </si>
  <si>
    <t>NEWBORN BLOOD SPOT TEST OUTCOME STATUS CODE (SICKLE CELL DISEASE)</t>
  </si>
  <si>
    <t>Result of screening for SCD</t>
  </si>
  <si>
    <t>Carrier</t>
  </si>
  <si>
    <t>Sickle Cell Disease not suspected, carrier of other haemoglobin</t>
  </si>
  <si>
    <t>NEWBORN BLOOD SPOT TEST OUTCOME STATUS CODE (CYSTIC FIBROSIS)</t>
  </si>
  <si>
    <t>Result of screening for CF</t>
  </si>
  <si>
    <t>NEWBORN BLOOD SPOT TEST OUTCOME STATUS CODE (CONGENITAL HYPOTHYROIDISM)</t>
  </si>
  <si>
    <t>Result of screening for CHT</t>
  </si>
  <si>
    <t>Result of screening for MCADD</t>
  </si>
  <si>
    <t>NEWBORN BLOOD SPOT TEST OUTCOME STATUS CODE (HOMOCYSTINURIA)</t>
  </si>
  <si>
    <t>NEWBORN BLOOD SPOT TEST OUTCOME STATUS CODE (MAPLE SYRUP URINE DISEASE)</t>
  </si>
  <si>
    <t>NEWBORN BLOOD SPOT TEST OUTCOME STATUS CODE (GLUTARIC ACIDURIA TYPE 1)</t>
  </si>
  <si>
    <t>NEWBORN BLOOD SPOT TEST OUTCOME STATUS CODE (ISOVALERIC ACIDURIA)</t>
  </si>
  <si>
    <t>AGE AT BLOOD SPOT COMPLETION DATE</t>
  </si>
  <si>
    <t>Age at Blood Spot Completion Date</t>
  </si>
  <si>
    <t>End of Repeating Group - CYP604 Blood Spot Result</t>
  </si>
  <si>
    <t>Start of Repeating Group - CYP602 Disability Type</t>
  </si>
  <si>
    <t>CYP602 Disability Type</t>
  </si>
  <si>
    <t>DISABILITY CODE</t>
  </si>
  <si>
    <t>Behaviour and Emotional</t>
  </si>
  <si>
    <t>Hearing</t>
  </si>
  <si>
    <t>Manual Dexterity</t>
  </si>
  <si>
    <t>Memory or ability to concentrate, learn or understand (Learning Disability)</t>
  </si>
  <si>
    <t>Mobility and Gross Motor</t>
  </si>
  <si>
    <t>Perception of Physical Danger</t>
  </si>
  <si>
    <t>Personal, Self Care and Continence</t>
  </si>
  <si>
    <t>Progressive Conditions and Physical Health (such as HIV, cancer, multiple sclerosis, fits etc)</t>
  </si>
  <si>
    <t>Sight</t>
  </si>
  <si>
    <t>Speech</t>
  </si>
  <si>
    <t>XX</t>
  </si>
  <si>
    <t>No Disability</t>
  </si>
  <si>
    <t>End of Repeating Group - CYP602 Disability Type</t>
  </si>
  <si>
    <t xml:space="preserve">DIAGNOSIS DATE is the PERSON PROPERTY OBSERVED DATE for the PATIENT DIAGNOSIS. </t>
  </si>
  <si>
    <t>Start of Repeating Group - CYP603 Newborn Hearing Screening Audiology Referral</t>
  </si>
  <si>
    <t>CYP603 Newborn Hearing Screening Audiology Referral</t>
  </si>
  <si>
    <t>SERVICE REQUEST DATE (NEWBORN HEARING AUDIOLOGY)</t>
  </si>
  <si>
    <t>The date on which a referral for audiology testing was made</t>
  </si>
  <si>
    <t>1.4.1</t>
  </si>
  <si>
    <t>Monitor outcomes from newborn hearing screening</t>
  </si>
  <si>
    <t>NEWBORN HEARING SCREENING OUTCOME</t>
  </si>
  <si>
    <t>Outcome of NEWBORN HEARING SCREENING</t>
  </si>
  <si>
    <t>Clear response, no follow up required</t>
  </si>
  <si>
    <t>Clear response, targeted follow-up required</t>
  </si>
  <si>
    <t>No clear response, bilateral referral</t>
  </si>
  <si>
    <t>No clear response, unilateral referral</t>
  </si>
  <si>
    <t>Incomplete</t>
  </si>
  <si>
    <t>NEWBORN HEARING AUDIOLOGY OUTCOME</t>
  </si>
  <si>
    <t>The outcome of audiology testing</t>
  </si>
  <si>
    <t>Hearing satisfactory</t>
  </si>
  <si>
    <t>Confirmed bilateral hearing loss</t>
  </si>
  <si>
    <t>Confirmed unilateral hearing loss</t>
  </si>
  <si>
    <t>Diagnostic testing in progress</t>
  </si>
  <si>
    <t>Diagnostic testing pending</t>
  </si>
  <si>
    <t>AGE AT NEWBORN HEARING SERVICE REQUEST DATE</t>
  </si>
  <si>
    <t>End of Repeating Group - CYP603 Newborn Hearing Screening Audiology Referral</t>
  </si>
  <si>
    <t>INFANT PHYSICAL EXAMINATION RESULT (HIPS)</t>
  </si>
  <si>
    <t>Whether or not a problem was detected or suspected with hips</t>
  </si>
  <si>
    <t>Satisfactory</t>
  </si>
  <si>
    <t>Problem Identified</t>
  </si>
  <si>
    <t>Problem Suspected</t>
  </si>
  <si>
    <t>Not examined</t>
  </si>
  <si>
    <t>INFANT PHYSICAL EXAMINATION RESULT (HEART)</t>
  </si>
  <si>
    <t>Whether or not a problem was detected or suspected with the heart</t>
  </si>
  <si>
    <t>INFANT PHYSICAL EXAMINATION RESULT (EYES)</t>
  </si>
  <si>
    <t>Whether or not a problem was detected or suspected with the eyes</t>
  </si>
  <si>
    <t>INFANT PHYSICAL EXAMINATION RESULT (TESTES)</t>
  </si>
  <si>
    <t>Whether or not a problem was detected or suspected with the testes</t>
  </si>
  <si>
    <t>AGE AT 6-8 WEEK PHYSICAL  EXAMINATION</t>
  </si>
  <si>
    <t>Age at 6 to 8 Week Physical Examination</t>
  </si>
  <si>
    <t>This is the type of feed a baby is receiving</t>
  </si>
  <si>
    <t>Exclusively Breast Milk Feeding</t>
  </si>
  <si>
    <t>1.8.1.1</t>
  </si>
  <si>
    <t>To monitor breastfeeding rates</t>
  </si>
  <si>
    <t>Partially Breast Milk Feeding</t>
  </si>
  <si>
    <t>No Breast Milk Feeding at all</t>
  </si>
  <si>
    <t>Start of Repeating Group - CYP501 Immunisation</t>
  </si>
  <si>
    <t>AGE AT IMMUNISATION DATE</t>
  </si>
  <si>
    <t>Age at Immunisation Date</t>
  </si>
  <si>
    <t>SCHOOL YEAR AT IMMUNISATION DATE</t>
  </si>
  <si>
    <t>End of Repeating Group - CYP501 Coded Immunisation</t>
  </si>
  <si>
    <t>Start of Repeating Group - CYP502 Immunisation</t>
  </si>
  <si>
    <t>IMMUNISATION DATE</t>
  </si>
  <si>
    <t>The date on which the immunisation was carried out</t>
  </si>
  <si>
    <t>Whether or not a child's immunisations are up to date, derived from Red Book 2009</t>
  </si>
  <si>
    <t>End of Repeating Group - CYP502 Immunisation</t>
  </si>
  <si>
    <t>CYP002 GP Practice Registration</t>
  </si>
  <si>
    <t>CYP501 Coded Immunisation</t>
  </si>
  <si>
    <t>CYP502 Immunisation</t>
  </si>
  <si>
    <t>Private Residence</t>
  </si>
  <si>
    <t>Other private residence (e.g. relatives home, carers home)</t>
  </si>
  <si>
    <t>Care Home with Nursing</t>
  </si>
  <si>
    <t>Care Home without Nursing</t>
  </si>
  <si>
    <t>Pertussis</t>
  </si>
  <si>
    <t>Diphtheria</t>
  </si>
  <si>
    <t>Tetanus</t>
  </si>
  <si>
    <t>Polio</t>
  </si>
  <si>
    <t>Haemophilus influenzae type B</t>
  </si>
  <si>
    <t>Measles, Mumps, Rubella (MMR)</t>
  </si>
  <si>
    <t>Meningococcal serogroup C (MenC)</t>
  </si>
  <si>
    <t>Pneumococcal (PCV)</t>
  </si>
  <si>
    <t>Low dose Diphtheria</t>
  </si>
  <si>
    <t>Human papillomavirus (HPV)</t>
  </si>
  <si>
    <t>Rotavirus</t>
  </si>
  <si>
    <t>Hepatitis B (Hep B)</t>
  </si>
  <si>
    <t>Tuberculosis (BCG)</t>
  </si>
  <si>
    <t>PROCEDURE SCHEME IN USE</t>
  </si>
  <si>
    <t>OBSERVATION SCHEME IN USE</t>
  </si>
  <si>
    <t>End of Repeating Group - CYP104 Referral to Treatment</t>
  </si>
  <si>
    <t>LOCAL PATIENT IDENTIFIER (EXTENDED)</t>
  </si>
  <si>
    <t>Patient changed their mind</t>
  </si>
  <si>
    <t>For analysis on why the person did not die at the preferred place of death</t>
  </si>
  <si>
    <t>Need for access to adequate pain relief</t>
  </si>
  <si>
    <t>Social support issues</t>
  </si>
  <si>
    <t>Transfer delays</t>
  </si>
  <si>
    <t>Capacity not available at preferred location</t>
  </si>
  <si>
    <t>The date on which a person died or is officially deemed to have died, as recorded on the death certificate.</t>
  </si>
  <si>
    <t>Read Coded Clinical Terms Version 2</t>
  </si>
  <si>
    <t>Read Coded Clinical Terms Version 3 (CTV3)</t>
  </si>
  <si>
    <t>The code scheme basis of the Diagnosis.</t>
  </si>
  <si>
    <t>Yes – limited a lot</t>
  </si>
  <si>
    <t>Yes – limited a little</t>
  </si>
  <si>
    <t>No</t>
  </si>
  <si>
    <t>Prefer not to say</t>
  </si>
  <si>
    <t>The patient's perception of whether their day-to-day activities are limited because of a health problem or disability which has lasted, or is expected to last, at least 12 months.</t>
  </si>
  <si>
    <t>The date that a NEWBORN HEARING AUDIOLOGY TEST took place.</t>
  </si>
  <si>
    <t>Result of screening for HCU</t>
  </si>
  <si>
    <t>Result of screening for MSUD</t>
  </si>
  <si>
    <t>Result of screening for GA1</t>
  </si>
  <si>
    <t>Result of screening for IVA</t>
  </si>
  <si>
    <t>The code scheme basis of a diagnosis.</t>
  </si>
  <si>
    <t>Relationship key to allow data linkage between referral and activity (this will normally be the referral identifier).</t>
  </si>
  <si>
    <t>To monitor the outcomes for those babies referred from Newborn Hearing Screening, Blood Spot Screening and Newborn and physical screening</t>
  </si>
  <si>
    <t>The numeric value resulting from a clinical OBSERVATION.</t>
  </si>
  <si>
    <t>The code scheme basis of a procedure.</t>
  </si>
  <si>
    <t>This is a number used to identify a PATIENT uniquely within a Health Care Provider. It may be different from the PATIENT's casenote number and may be assigned automatically by the computer system</t>
  </si>
  <si>
    <t>PERSON STATED GENDER CODE is self declared or inferred by observation for those unable to declare their PERSON STATED GENDER.</t>
  </si>
  <si>
    <t>PERSON STATED GENDER CODE</t>
  </si>
  <si>
    <t>PREFERRED DEATH LOCATION DISCUSSED INDICATOR</t>
  </si>
  <si>
    <t>This will be the date the patient was referred to another service, which may be in the same or a different organisation.</t>
  </si>
  <si>
    <t>ONWARD REFERRAL REASON</t>
  </si>
  <si>
    <t>Supporting Another Clinician</t>
  </si>
  <si>
    <t>IMMUNISATION PROCEDURE (CLINICAL TERMINOLOGY)</t>
  </si>
  <si>
    <t>090</t>
  </si>
  <si>
    <t>CYP601 Medical History (Previous Diagnosis)</t>
  </si>
  <si>
    <t>Start of Repeating Group - CYP601 Medical History (Previous Diagnosis)</t>
  </si>
  <si>
    <t>End of Repeating Group - CYP601 Medical History (Previous Diagnosis)</t>
  </si>
  <si>
    <t>max an5</t>
  </si>
  <si>
    <t>Start of Repeating Group - CYP901 Staff Details</t>
  </si>
  <si>
    <t>CYP901 Staff Details</t>
  </si>
  <si>
    <t>End of Repeating Group - CYP901 Staff Details</t>
  </si>
  <si>
    <t>PROFESSIONAL REGISTRATION BODY CODE</t>
  </si>
  <si>
    <t>An NHS OCCUPATION CODE for an EMPLOYEE filling a POSITION.
The NHS OCCUPATION CODES are maintained by the Health and Social Care Information Centre, on behalf of the Department of Health and can be viewed in the NHS Occupation Code Manual.</t>
  </si>
  <si>
    <t>General Chiropractic Council</t>
  </si>
  <si>
    <t>General Dental Council</t>
  </si>
  <si>
    <t>General Medical Council</t>
  </si>
  <si>
    <t>General Optical Council</t>
  </si>
  <si>
    <t>Health and Care Professions Council</t>
  </si>
  <si>
    <t>Nursing and Midwifery Council</t>
  </si>
  <si>
    <t>General Pharmaceutical Council</t>
  </si>
  <si>
    <t>A code which identifies the PROFESSIONAL REGISTRATION BODY or Representative Body.</t>
  </si>
  <si>
    <t>max an10</t>
  </si>
  <si>
    <t>PROFESSIONAL REGISTRATION ENTRY IDENTIFIER</t>
  </si>
  <si>
    <t>max an32</t>
  </si>
  <si>
    <t>Start of Repeating Group - CYP202 Care Activity</t>
  </si>
  <si>
    <t>CYP202 Care Activity</t>
  </si>
  <si>
    <t>End of Repeating Group - CYP202 Care Activity</t>
  </si>
  <si>
    <t>CARE ACTIVITY IDENTIFIER</t>
  </si>
  <si>
    <t>The unique identifier for a CARE ACTIVITY. 
It would normally be automatically generated by the local system upon recording a new activity, although could be manually assigned.</t>
  </si>
  <si>
    <t>To support community contract reporting requirements around issuance of Discharge Letters within 24 hours of discharge.</t>
  </si>
  <si>
    <t>To analyse on the reason for rejection of a referral.</t>
  </si>
  <si>
    <t>Extensions</t>
  </si>
  <si>
    <t xml:space="preserve">Start Date on which the PERSON registered with a General Medical Practitioner Practice. </t>
  </si>
  <si>
    <t>If Gender is blank, a warning will be reported.</t>
  </si>
  <si>
    <t>Start of Repeating Group - CYP102 Service or Team Type Referred To</t>
  </si>
  <si>
    <t>SERVICE OR TEAM TYPE REFERRED TO (COMMUNITY CARE)</t>
  </si>
  <si>
    <t>End of Repeating Group - CYP102 Service or Team Type Referred To</t>
  </si>
  <si>
    <t>Start of Repeating Group - CYP101 Service or Team Referral</t>
  </si>
  <si>
    <t>End of Repeating Group - CYP101 Service or Team Referral</t>
  </si>
  <si>
    <t>UNIQUE CARE PROFESSIONAL TEAM IDENTIFIER</t>
  </si>
  <si>
    <t>GROUP THERAPY INDICATOR</t>
  </si>
  <si>
    <t>Educational, Childcare and Training Establishments</t>
  </si>
  <si>
    <t xml:space="preserve">NUMBER OF GROUP SESSION PARTICIPANTS </t>
  </si>
  <si>
    <t>GROUP SESSION IDENTIFIER</t>
  </si>
  <si>
    <t xml:space="preserve">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 </t>
  </si>
  <si>
    <t>The unit of measurement used to measure the result of a clinical OBSERVATION. See http://unitsofmeasure.org/trac/.</t>
  </si>
  <si>
    <t>CARE CONTACT IDENTIFIER</t>
  </si>
  <si>
    <t>The CARE CONTACT IDENTIFIER is used to uniquely identify the CARE CONTACT within the Health Care Provider.
It would normally be automatically generated by the local system upon recording a new Care Contact, although could be manually assigned.</t>
  </si>
  <si>
    <t>The type of Care Activity performed during a Care Contact by a CARE PROFESSIONAL.</t>
  </si>
  <si>
    <t>A National Code for a POSITION applicable to an EMPLOYEE.</t>
  </si>
  <si>
    <t>CYP101 Service or Team Referral</t>
  </si>
  <si>
    <t>CYP102 Service or Team Type Referred To</t>
  </si>
  <si>
    <t>Health Visitor New Birth Visit</t>
  </si>
  <si>
    <t>Health Visitor Health Review (6-8 weeks)</t>
  </si>
  <si>
    <t>Health Visitor Formal handover to School Nursing Service (4-5 years)</t>
  </si>
  <si>
    <t>Health Visitor Health Review (1  year)</t>
  </si>
  <si>
    <t>Health Visitor Health Review (2-2.5 years)</t>
  </si>
  <si>
    <t>TOTAL CYP001 POST PROCESSING ROW COUNT</t>
  </si>
  <si>
    <t>TOTAL CYP002 POST PROCESSING ROW COUNT</t>
  </si>
  <si>
    <t>TOTAL CYP003 POST PROCESSING ROW COUNT</t>
  </si>
  <si>
    <t>TOTAL CYP101 POST PROCESSING ROW COUNT</t>
  </si>
  <si>
    <t>TOTAL CYP102 POST PROCESSING ROW COUNT</t>
  </si>
  <si>
    <t>TOTAL CYP103 POST PROCESSING ROW COUNT</t>
  </si>
  <si>
    <t>TOTAL CYP104 POST PROCESSING ROW COUNT</t>
  </si>
  <si>
    <t>TOTAL CYP105 POST PROCESSING ROW COUNT</t>
  </si>
  <si>
    <t>TOTAL CYP201 POST PROCESSING ROW COUNT</t>
  </si>
  <si>
    <t>TOTAL CYP202 POST PROCESSING ROW COUNT</t>
  </si>
  <si>
    <t>TOTAL CYP301 POST PROCESSING ROW COUNT</t>
  </si>
  <si>
    <t>TOTAL CYP401 POST PROCESSING ROW COUNT</t>
  </si>
  <si>
    <t>TOTAL CYP402 POST PROCESSING ROW COUNT</t>
  </si>
  <si>
    <t>TOTAL CYP403 POST PROCESSING ROW COUNT</t>
  </si>
  <si>
    <t>TOTAL CYP404 POST PROCESSING ROW COUNT</t>
  </si>
  <si>
    <t>TOTAL CYP501 POST PROCESSING ROW COUNT</t>
  </si>
  <si>
    <t>TOTAL CYP502 POST PROCESSING ROW COUNT</t>
  </si>
  <si>
    <t>TOTAL CYP601 POST PROCESSING ROW COUNT</t>
  </si>
  <si>
    <t>TOTAL CYP602 POST PROCESSING ROW COUNT</t>
  </si>
  <si>
    <t>TOTAL CYP603 POST PROCESSING ROW COUNT</t>
  </si>
  <si>
    <t>TOTAL CYP604 POST PROCESSING ROW COUNT</t>
  </si>
  <si>
    <t>TOTAL CYP605 POST PROCESSING ROW COUNT</t>
  </si>
  <si>
    <t>TOTAL CYP606 POST PROCESSING ROW COUNT</t>
  </si>
  <si>
    <t>TOTAL CYP607 POST PROCESSING ROW COUNT</t>
  </si>
  <si>
    <t>TOTAL CYP608 POST PROCESSING ROW COUNT</t>
  </si>
  <si>
    <t>TOTAL CYP609 POST PROCESSING ROW COUNT</t>
  </si>
  <si>
    <t>TOTAL CYP610 POST PROCESSING ROW COUNT</t>
  </si>
  <si>
    <t>TOTAL CYP611 POST PROCESSING ROW COUNT</t>
  </si>
  <si>
    <t>TOTAL CYP901 POST PROCESSING ROW COUNT</t>
  </si>
  <si>
    <t>If NHS Number fails standard NHS number checks (Modulus-11 and check for disallowed numbers), the record will be rejected.</t>
  </si>
  <si>
    <t>If REPORTING PERIOD END DATE does not match the end date of the reporting period selected by the user within BSP, the file will be rejected</t>
  </si>
  <si>
    <t>If REPORTING PERIOD START DATE does not match the start date of the reporting period selected by the user within BSP, the file will be rejected</t>
  </si>
  <si>
    <t>Field must contain SERVICE REQUEST IDENTIFIER as provided in the CYP101 or record will be rejected</t>
  </si>
  <si>
    <t>Start of Repeating Group - CYP605 Infant Physical Examination (GP Delivered)</t>
  </si>
  <si>
    <t>CYP605 Infant Physical Examination (GP Delivered)</t>
  </si>
  <si>
    <t>End of Repeating Group - CYP605 Infant Physical Examination</t>
  </si>
  <si>
    <t>CYP606 Provisional Diagnosis</t>
  </si>
  <si>
    <t>Start of Repeating Group - CYP606 Provisional Diagnosis</t>
  </si>
  <si>
    <t>End of Repeating Group - CYP606 Provisional Diagnosis</t>
  </si>
  <si>
    <t>Start of Repeating Group - CYP607 Primary Diagnosis</t>
  </si>
  <si>
    <t>CYP607 Primary Diagnosis</t>
  </si>
  <si>
    <t>End of Repeating Group - CYP607 Primary Diagnosis</t>
  </si>
  <si>
    <t>Start of Repeating Group - CYP608 Secondary Diagnosis</t>
  </si>
  <si>
    <t>CYP608 Secondary Diagnosis</t>
  </si>
  <si>
    <t>End of Repeating Group - CYP608 Secondary Diagnosis</t>
  </si>
  <si>
    <t>Start of Repeating Group - CYP610 Breastfeeding Status</t>
  </si>
  <si>
    <t>CYP610 Breastfeeding Status</t>
  </si>
  <si>
    <t>End of Repeating Group - CYP610 Breastfeeding Status</t>
  </si>
  <si>
    <t>CYP611 Observation</t>
  </si>
  <si>
    <t>Start of Repeating Group - CYP611 Observation</t>
  </si>
  <si>
    <t>End of Repeating Group - CYP611 Observation</t>
  </si>
  <si>
    <t>CYP609 Coded Scored Assessment (Referral)</t>
  </si>
  <si>
    <t>The date on which an assessment took place.</t>
  </si>
  <si>
    <t>Start of Repeating Group - CYP609 Coded Scored Assessment (Referral)</t>
  </si>
  <si>
    <t>Date Changed</t>
  </si>
  <si>
    <t>HEALTH VISITOR FIRST ANTENATAL VISIT DATE</t>
  </si>
  <si>
    <t>NHS NUMBER STATUS INDICATOR CODE (MOTHER)</t>
  </si>
  <si>
    <t>Item Amend Type</t>
  </si>
  <si>
    <t>INFANT PHYSICAL EXAMINATION DATE</t>
  </si>
  <si>
    <t>The date of the primary diagnosis.</t>
  </si>
  <si>
    <t>The date of the secondary diagnosis.</t>
  </si>
  <si>
    <t>Start of Repeating Group - CYP613 Anonymous Self-Assessment</t>
  </si>
  <si>
    <t>CYP613 Anonymous Self-Assessment</t>
  </si>
  <si>
    <t>End of Repeating Group - CYP613 Anonymous Self-Assessment</t>
  </si>
  <si>
    <t xml:space="preserve">SELF ASSESSMENT COMPLETION DATE is the DATE the completed ASSESSMENT was received. </t>
  </si>
  <si>
    <t>The type of physical LOCATION where PATIENTS complete the self assessment.</t>
  </si>
  <si>
    <t>CYP003 Accommodation Type</t>
  </si>
  <si>
    <t>Start of Repeating Group - CYP003 Accommodation Type</t>
  </si>
  <si>
    <t>End of Repeating Group - CYP003 Accommodation Type</t>
  </si>
  <si>
    <t>School Year at Immunisation Date should be recorded whether the young person is at school or not.</t>
  </si>
  <si>
    <t>Body Mass Index Percentile</t>
  </si>
  <si>
    <t>CYP613 Anonymous Self Assessment</t>
  </si>
  <si>
    <t>Female Genital Mutilation (FGM)</t>
  </si>
  <si>
    <t>086</t>
  </si>
  <si>
    <t>087</t>
  </si>
  <si>
    <t>088</t>
  </si>
  <si>
    <t>Blood Disorders</t>
  </si>
  <si>
    <t>Genetic Disorders</t>
  </si>
  <si>
    <t>This is the priority of a request for services; in the case of services to be provided by a CONSULTANT, it is as assessed by or on behalf of the CONSULTANT.
Priority Type 'Urgent' should be used where the request for services is defined as clinically urgent, but it does not fall under the criteria for 'Two Week Wait' (see below).
Priority Type 'Two Week Wait' should be used where either:
- the request for services meets the criteria for an urgent GENERAL PRACTITIONER referral for suspected cancer.  These referrals should be made in accordance with the National Institute for Health and Clinical Excellence (NICE) clinical guidelines on referral for suspected cancer. For further information, see the NICE guidance.
or
- the PATIENT has been referred urgently for breast symptoms, but the referral does not meet the criteria for urgent GENERAL PRACTITIONER referrals for suspected cancer.</t>
  </si>
  <si>
    <t>Required for reporting on Referral Source and to support validation of Referring Organisation Code</t>
  </si>
  <si>
    <t>Physical abuse</t>
  </si>
  <si>
    <t>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t>
  </si>
  <si>
    <t>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If the ADMINISTRATIVE CATEGORY CODE changes during a Hospital Provider Spell the ADMINISTRATIVE CATEGORY CODE (ON ADMISSION) is used to derive the 'Category of PATIENT' for Hospital Episode Statistics (HES).
The category 'amenity PATIENT' is only applicable to PATIENTS using a Hospital Bed.</t>
  </si>
  <si>
    <t>The date that the PHYSICAL EXAMINATION of the INFANT took place</t>
  </si>
  <si>
    <t xml:space="preserve">The registration identifier allocated by an ORGANISATION.
</t>
  </si>
  <si>
    <t>Not Known (PERSON STATED GENDER CODE not recorded)</t>
  </si>
  <si>
    <t>Subject to Education, Health and Care (EHC) plan</t>
  </si>
  <si>
    <t>DEATH LOCATION TYPE CODE (PREFERRED)</t>
  </si>
  <si>
    <t>DEATH LOCATION TYPE CODE (ACTUAL)</t>
  </si>
  <si>
    <t>The reason why the patient was referred to another service, which may be in the same or a different organisation.</t>
  </si>
  <si>
    <t>min an5 max an18</t>
  </si>
  <si>
    <t>A unique identifier for an immunisation from a specific clinical terminology</t>
  </si>
  <si>
    <t>The SNOMED CT concept ID which is used to identify an ASSESSMENT in SNOMED CT.</t>
  </si>
  <si>
    <t>The type of community service or team that the patient has been referred into.</t>
  </si>
  <si>
    <t>Analyse by time</t>
  </si>
  <si>
    <t>All to analyse by safeguarding vulnerability factors indicator</t>
  </si>
  <si>
    <t>All to analyse by field</t>
  </si>
  <si>
    <t>Used to compare outcomes depending on preferred location type and difference between preferred and acual death location</t>
  </si>
  <si>
    <t>Used to compare outcomes depending on actual location type and difference between preferred and acual death location</t>
  </si>
  <si>
    <t>Used to analyse by commisioner</t>
  </si>
  <si>
    <t>All to identify referral</t>
  </si>
  <si>
    <t>Used to uniquely identify a referral</t>
  </si>
  <si>
    <t>Used for analysis between field and other events</t>
  </si>
  <si>
    <t>All to identify a service agreement line</t>
  </si>
  <si>
    <t>Used for analysis of this data item</t>
  </si>
  <si>
    <t>Used to uniquely identify a service agreement line</t>
  </si>
  <si>
    <t>Used for analysis of this data item reporting on time between events</t>
  </si>
  <si>
    <t>Required for measuring Quality &amp; Performance</t>
  </si>
  <si>
    <t>All to identify professional team</t>
  </si>
  <si>
    <t>Used to uniquely identify a professional team</t>
  </si>
  <si>
    <t>All to analyse by data item</t>
  </si>
  <si>
    <t>All to analyse between data item and other events</t>
  </si>
  <si>
    <t>All to identify a booking</t>
  </si>
  <si>
    <t>All to identify a patient pathway</t>
  </si>
  <si>
    <t>All to analyse this data item</t>
  </si>
  <si>
    <t>All to analyse between the data item and other events</t>
  </si>
  <si>
    <t>Required for measuring quality and performance</t>
  </si>
  <si>
    <t>Required for reporting on Referral Receiver</t>
  </si>
  <si>
    <t>Uniquely identify a care conatct</t>
  </si>
  <si>
    <t>All to analyse by administrative category</t>
  </si>
  <si>
    <t>Used to analyse different outcoed depending on administrative category</t>
  </si>
  <si>
    <t>Uniquely identify a care activity</t>
  </si>
  <si>
    <t>Uniquely identify a care contact</t>
  </si>
  <si>
    <t>Uniquely identify a care professional</t>
  </si>
  <si>
    <t>All for analysis of the data item</t>
  </si>
  <si>
    <t>Required for reporting on data quality differences between coding schemes</t>
  </si>
  <si>
    <t>Required for anaylsis of the outcomes and activity between different activities or results</t>
  </si>
  <si>
    <t>Used to compare outcomes between different comparable measurements</t>
  </si>
  <si>
    <t>Uniquely identify a group session</t>
  </si>
  <si>
    <t>Used for analysis of data item</t>
  </si>
  <si>
    <t>All to identify care professional</t>
  </si>
  <si>
    <t>Used to uniquely identify a care professional</t>
  </si>
  <si>
    <t>To monitor data quality details of the technology type</t>
  </si>
  <si>
    <t>To monitor details of the technology</t>
  </si>
  <si>
    <t>Analysis of times differences</t>
  </si>
  <si>
    <t>The analyse differences in the outcomes and activity depending on immunisation procedure</t>
  </si>
  <si>
    <t>To monitor data quality details of the diagnosis scheme</t>
  </si>
  <si>
    <t>Analysis of date differences</t>
  </si>
  <si>
    <t>Required for reporting on Care Professionals</t>
  </si>
  <si>
    <t>All to confirm status of professional registration body code</t>
  </si>
  <si>
    <t>Used to uniquely identify an professional registration body</t>
  </si>
  <si>
    <t>All to analyse of the data item</t>
  </si>
  <si>
    <t>NEWBORN BLOOD SPOT TEST OUTCOME STATUS CODE (MEDIUM CHAIN ACYL-COA DEHYDROGENASE DEFICIENCY)</t>
  </si>
  <si>
    <t>The observable value (score) resulting from an ASSESSMENT.</t>
  </si>
  <si>
    <t>min an6 max an18</t>
  </si>
  <si>
    <t>min an4 max an18</t>
  </si>
  <si>
    <t>CHILDHOOD IMMUNISATION TYPE (CHILDREN AND YOUNG PEOPLE'S HEALTH SERVICES)</t>
  </si>
  <si>
    <t>The preferred location of death as specified by the PATIENT.</t>
  </si>
  <si>
    <t>The actual location where the PATIENT died.</t>
  </si>
  <si>
    <t>The date when a Health Visitor has the first antenatal visit with the pregnant woman.</t>
  </si>
  <si>
    <t>ORGANISATION CODE (GP PRACTICE RESPONSIBILITY)</t>
  </si>
  <si>
    <t>For Opinion Only</t>
  </si>
  <si>
    <t>For Diagnostic Test Only</t>
  </si>
  <si>
    <t>Data Table</t>
  </si>
  <si>
    <t>CYP000Header</t>
  </si>
  <si>
    <t>CYP001MPI</t>
  </si>
  <si>
    <t>CYP002GP</t>
  </si>
  <si>
    <t>CYP101Referral</t>
  </si>
  <si>
    <t>CYP102ServiceTypeReferredTo</t>
  </si>
  <si>
    <t>CYP103OtherReasonReferral</t>
  </si>
  <si>
    <t>CYP104RTT</t>
  </si>
  <si>
    <t>CYP105OnwardReferral</t>
  </si>
  <si>
    <t>CYP201CareContact</t>
  </si>
  <si>
    <t>CYP202CareActivity</t>
  </si>
  <si>
    <t>CYP301GroupSession</t>
  </si>
  <si>
    <t>CYP401SpEdNeedId</t>
  </si>
  <si>
    <t>CYP402SVF</t>
  </si>
  <si>
    <t>CYP403CPP</t>
  </si>
  <si>
    <t>CYP501CodedImm</t>
  </si>
  <si>
    <t>CYP502Imm</t>
  </si>
  <si>
    <t>CYP601MedicalHistory</t>
  </si>
  <si>
    <t>CYP602DisabilityType</t>
  </si>
  <si>
    <t>CYP603NewbornHearingScreening</t>
  </si>
  <si>
    <t>CYP604BloodSpotResult</t>
  </si>
  <si>
    <t>CYP606ProvDiag</t>
  </si>
  <si>
    <t>CYP607PrimDiag</t>
  </si>
  <si>
    <t>CYP608SecDiag</t>
  </si>
  <si>
    <t>CYP610BreastfeedingStatus</t>
  </si>
  <si>
    <t>CYP611Obs</t>
  </si>
  <si>
    <t>CYP613AnonSelfAssessment</t>
  </si>
  <si>
    <t>CYP003AccommType</t>
  </si>
  <si>
    <t>CYP605IPE</t>
  </si>
  <si>
    <t>CYP901StaffDetails</t>
  </si>
  <si>
    <t>CYP609CodedAssessmentReferral</t>
  </si>
  <si>
    <t>To monitor outcomes and activites depending on Coded Assessments</t>
  </si>
  <si>
    <t>To monitor outcomes and activites and quantify</t>
  </si>
  <si>
    <t>To monitor self-assessment outcomes and completion rates depending on location</t>
  </si>
  <si>
    <t>To monitor outcomes depending on professional registration</t>
  </si>
  <si>
    <t>To monitor outcomes depending on NHS occupation</t>
  </si>
  <si>
    <t>To monitor outcomes depending on care professional job role</t>
  </si>
  <si>
    <t>CODED OBSERVATION (CLINICAL TERMINOLOGY)</t>
  </si>
  <si>
    <t>CODED PROCEDURE (CLINICAL TERMINOLOGY)</t>
  </si>
  <si>
    <t>A unique identifier for a procedure from a specific clinical terminology.</t>
  </si>
  <si>
    <t>An indication of whether a PERSON is disabled.</t>
  </si>
  <si>
    <t>The date that a BLOOD SPOT TEST RESULT was received by a Health Care Provider from the testing laboratory.</t>
  </si>
  <si>
    <t>Start of Repeating Group - CYP612 Coded Scored Assessment (Contact)</t>
  </si>
  <si>
    <t>CYP612 Coded Scored Assessment (Contact)</t>
  </si>
  <si>
    <t>End of Repeating Group - CYP612 Coded Scored Assessment (Contact)</t>
  </si>
  <si>
    <t>Biological Mother</t>
  </si>
  <si>
    <t>Biological Father</t>
  </si>
  <si>
    <t>Stepmother</t>
  </si>
  <si>
    <t>Stepfather</t>
  </si>
  <si>
    <t>Probation Service</t>
  </si>
  <si>
    <t>Asylum Service</t>
  </si>
  <si>
    <t>The date when a person is prescribed a specific type of assistive technology.</t>
  </si>
  <si>
    <t>OCCUPATION CODE</t>
  </si>
  <si>
    <t>CARE PROFESSIONAL (JOB ROLE CODE)</t>
  </si>
  <si>
    <t>FINDING SCHEME IN USE</t>
  </si>
  <si>
    <t>A unique identifier for an observation from a specific clinical terminology.</t>
  </si>
  <si>
    <t>UID Naming bit to avoid array formula</t>
  </si>
  <si>
    <t>A unique identifier for a CLINICAL DIAGNOSIS from a specific classification or clinical terminology.</t>
  </si>
  <si>
    <t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t>
  </si>
  <si>
    <t>This is any other diagnosis other than the primary diagnosis, from a specific classification or clinical terminology.
Multiple Secondary Diagnoses may be recorded.</t>
  </si>
  <si>
    <t>CONSTANT SUPERVISION AND CARE REQUIRED DUE TO DISABILITY INDICATOR</t>
  </si>
  <si>
    <t xml:space="preserve">DEATH NOT AT PREFERRED LOCATION REASON </t>
  </si>
  <si>
    <t>This is the ORGANISATION CODE of the ORGANISATION issuing the PATIENT PATHWAY IDENTIFIER. 
Where Choose and Book has been used, the ORGANISATION CODE X09 should be used.</t>
  </si>
  <si>
    <t>COMMUNITY CARE ACTIVITY TYPE CODE</t>
  </si>
  <si>
    <t>OBSERVATION VALUE</t>
  </si>
  <si>
    <t>UCUM UNIT OF MEASUREMENT</t>
  </si>
  <si>
    <t>Genital injury (excluding Female Genital Mutilation (FGM))</t>
  </si>
  <si>
    <t>CHILD PROTECTION PLAN START DATE</t>
  </si>
  <si>
    <t>CHILD PROTECTION PLAN END DATE</t>
  </si>
  <si>
    <t>ASSISTIVE TECHNOLOGY FINDING (SNOMED CT)</t>
  </si>
  <si>
    <t>PRESCRIPTION DATE (ASSISTIVE TECHNOLOGY)</t>
  </si>
  <si>
    <t>The SNOMED CT concept ID which is used to identify the finding relating to the Assistive Technology that a PERSON is dependent on.</t>
  </si>
  <si>
    <t>PREVIOUS DIAGNOSIS (CODED CLINICAL ENTRY)</t>
  </si>
  <si>
    <t>DISABILITY IMPACT PERCEPTION</t>
  </si>
  <si>
    <t>PROCEDURE DATE (NEWBORN HEARING AUDIOLOGY)</t>
  </si>
  <si>
    <t>NEWBORN BLOOD SPOT TEST RESULT RECEIVED DATE</t>
  </si>
  <si>
    <t>PROVISIONAL DIAGNOSIS (CODED CLINICAL ENTRY)</t>
  </si>
  <si>
    <t>PRIMARY DIAGNOSIS (CODED CLINICAL ENTRY)</t>
  </si>
  <si>
    <t>SECONDARY DIAGNOSIS (CODED CLINICAL ENTRY)</t>
  </si>
  <si>
    <t>CODED ASSESSMENT TOOL TYPE (SNOMED CT)</t>
  </si>
  <si>
    <t>CODED FINDING (CODED CLINICAL ENTRY)</t>
  </si>
  <si>
    <t>PERSON SCORE</t>
  </si>
  <si>
    <t>ASSESSMENT TOOL COMPLETION DATE</t>
  </si>
  <si>
    <t>DISCHARGE LETTER ISSUED DATE (MENTAL HEALTH AND COMMUNITY CARE)</t>
  </si>
  <si>
    <t xml:space="preserve">The Discharge Letter Issued Date (Mental Health and Community Care) is the date when the Discharge Letter was issued by the provider of Mental Health Services or Community Health Services to the PATIENT. </t>
  </si>
  <si>
    <t>SERVICE DISCHARGE DATE</t>
  </si>
  <si>
    <t>CONSULTATION TYPE</t>
  </si>
  <si>
    <t>Initial Consultation</t>
  </si>
  <si>
    <t>Follow-up Consultation</t>
  </si>
  <si>
    <t>REPLACEMENT APPOINTMENT BOOKED DATE</t>
  </si>
  <si>
    <t>REPLACEMENT APPOINTMENT DATE OFFERED</t>
  </si>
  <si>
    <t>XML Schema Code</t>
  </si>
  <si>
    <t>Service Discharge Date is the date a PATIENT was discharged from a SERVICE. This would occur once all the services or teams (for example as part of a multidisciplinary team) have finished treating a patient under a specific referral.</t>
  </si>
  <si>
    <t>REFERRAL CLOSURE DATE</t>
  </si>
  <si>
    <t>REFERRAL CLOSURE REASON</t>
  </si>
  <si>
    <t>REFERRAL REJECTION REASON</t>
  </si>
  <si>
    <t>REFERRAL REJECTION DATE</t>
  </si>
  <si>
    <t>The date the Referral Request to a Health Care Provider's Service was closed by the Health Care Provider's Service. The overarching referral may remain open if another service or team involved in the same referral is still actively treating the patient.</t>
  </si>
  <si>
    <t>The date the Referral Request to a Health Care Provider's Service was rejected by the Health Care Provider's Service. The overarching referral may remain open if another service or team involved in the same referral is still actively treating the patient.</t>
  </si>
  <si>
    <t>C000010</t>
  </si>
  <si>
    <t>C000020</t>
  </si>
  <si>
    <t>C000030</t>
  </si>
  <si>
    <t>C000040</t>
  </si>
  <si>
    <t>C000050</t>
  </si>
  <si>
    <t>C000060</t>
  </si>
  <si>
    <t>C000070</t>
  </si>
  <si>
    <t>C001901</t>
  </si>
  <si>
    <t>C001010</t>
  </si>
  <si>
    <t>C001020</t>
  </si>
  <si>
    <t>C001030</t>
  </si>
  <si>
    <t>C001040</t>
  </si>
  <si>
    <t>C001050</t>
  </si>
  <si>
    <t>C001060</t>
  </si>
  <si>
    <t>C001070</t>
  </si>
  <si>
    <t>C001080</t>
  </si>
  <si>
    <t>C001090</t>
  </si>
  <si>
    <t>C001100</t>
  </si>
  <si>
    <t>C001110</t>
  </si>
  <si>
    <t>C001120</t>
  </si>
  <si>
    <t>C001130</t>
  </si>
  <si>
    <t>C001140</t>
  </si>
  <si>
    <t>C001150</t>
  </si>
  <si>
    <t>C001160</t>
  </si>
  <si>
    <t>C001170</t>
  </si>
  <si>
    <t>C001180</t>
  </si>
  <si>
    <t>C001190</t>
  </si>
  <si>
    <t>C001200</t>
  </si>
  <si>
    <t>C001210</t>
  </si>
  <si>
    <t>C001220</t>
  </si>
  <si>
    <t>C001230</t>
  </si>
  <si>
    <t>C001240</t>
  </si>
  <si>
    <t>C002901</t>
  </si>
  <si>
    <t>C002010</t>
  </si>
  <si>
    <t>C002020</t>
  </si>
  <si>
    <t>C002030</t>
  </si>
  <si>
    <t>C002040</t>
  </si>
  <si>
    <t>C003901</t>
  </si>
  <si>
    <t>C003010</t>
  </si>
  <si>
    <t>C003020</t>
  </si>
  <si>
    <t>C101901</t>
  </si>
  <si>
    <t>C101902</t>
  </si>
  <si>
    <t>C101010</t>
  </si>
  <si>
    <t>C101912</t>
  </si>
  <si>
    <t>C101030</t>
  </si>
  <si>
    <t>C101040</t>
  </si>
  <si>
    <t>C101905</t>
  </si>
  <si>
    <t>C101060</t>
  </si>
  <si>
    <t>C101070</t>
  </si>
  <si>
    <t>C101080</t>
  </si>
  <si>
    <t>C101090</t>
  </si>
  <si>
    <t>C102902</t>
  </si>
  <si>
    <t>C102905</t>
  </si>
  <si>
    <t>C102010</t>
  </si>
  <si>
    <t>C102020</t>
  </si>
  <si>
    <t>C102030</t>
  </si>
  <si>
    <t>C102040</t>
  </si>
  <si>
    <t>C102050</t>
  </si>
  <si>
    <t>C103902</t>
  </si>
  <si>
    <t>C103010</t>
  </si>
  <si>
    <t>C104902</t>
  </si>
  <si>
    <t>C104010</t>
  </si>
  <si>
    <t>C104020</t>
  </si>
  <si>
    <t>C104030</t>
  </si>
  <si>
    <t>C104040</t>
  </si>
  <si>
    <t>C104050</t>
  </si>
  <si>
    <t>C104060</t>
  </si>
  <si>
    <t>C104070</t>
  </si>
  <si>
    <t>C105902</t>
  </si>
  <si>
    <t>C105010</t>
  </si>
  <si>
    <t>C105020</t>
  </si>
  <si>
    <t>C105030</t>
  </si>
  <si>
    <t>C201902</t>
  </si>
  <si>
    <t>C201912</t>
  </si>
  <si>
    <t>C201903</t>
  </si>
  <si>
    <t>C201020</t>
  </si>
  <si>
    <t>C201030</t>
  </si>
  <si>
    <t>C201040</t>
  </si>
  <si>
    <t>C201050</t>
  </si>
  <si>
    <t>C201060</t>
  </si>
  <si>
    <t>C201070</t>
  </si>
  <si>
    <t>C201080</t>
  </si>
  <si>
    <t>C201090</t>
  </si>
  <si>
    <t>C201909</t>
  </si>
  <si>
    <t>C201906</t>
  </si>
  <si>
    <t>C201120</t>
  </si>
  <si>
    <t>C201130</t>
  </si>
  <si>
    <t>C201140</t>
  </si>
  <si>
    <t>C201150</t>
  </si>
  <si>
    <t>C201160</t>
  </si>
  <si>
    <t>C202903</t>
  </si>
  <si>
    <t>C202904</t>
  </si>
  <si>
    <t>C202010</t>
  </si>
  <si>
    <t>C202020</t>
  </si>
  <si>
    <t>C202030</t>
  </si>
  <si>
    <t>C202040</t>
  </si>
  <si>
    <t>C202050</t>
  </si>
  <si>
    <t>C202060</t>
  </si>
  <si>
    <t>C202070</t>
  </si>
  <si>
    <t>C202080</t>
  </si>
  <si>
    <t>C202090</t>
  </si>
  <si>
    <t>C202100</t>
  </si>
  <si>
    <t>C202110</t>
  </si>
  <si>
    <t>C301912</t>
  </si>
  <si>
    <t>C301905</t>
  </si>
  <si>
    <t>C301909</t>
  </si>
  <si>
    <t>C301906</t>
  </si>
  <si>
    <t>C301050</t>
  </si>
  <si>
    <t>C301060</t>
  </si>
  <si>
    <t>C401901</t>
  </si>
  <si>
    <t>C401010</t>
  </si>
  <si>
    <t>C402901</t>
  </si>
  <si>
    <t>C402010</t>
  </si>
  <si>
    <t>C403901</t>
  </si>
  <si>
    <t>C403010</t>
  </si>
  <si>
    <t>C403020</t>
  </si>
  <si>
    <t>C403030</t>
  </si>
  <si>
    <t>C404901</t>
  </si>
  <si>
    <t>C404010</t>
  </si>
  <si>
    <t>C404020</t>
  </si>
  <si>
    <t>C501901</t>
  </si>
  <si>
    <t>C501907</t>
  </si>
  <si>
    <t>C501020</t>
  </si>
  <si>
    <t>C501908</t>
  </si>
  <si>
    <t>C502901</t>
  </si>
  <si>
    <t>C502907</t>
  </si>
  <si>
    <t>C502908</t>
  </si>
  <si>
    <t>C601901</t>
  </si>
  <si>
    <t>C601913</t>
  </si>
  <si>
    <t>C601020</t>
  </si>
  <si>
    <t>C602901</t>
  </si>
  <si>
    <t>C602010</t>
  </si>
  <si>
    <t>C602020</t>
  </si>
  <si>
    <t>C603901</t>
  </si>
  <si>
    <t>C603010</t>
  </si>
  <si>
    <t>C603020</t>
  </si>
  <si>
    <t>C603030</t>
  </si>
  <si>
    <t>C603040</t>
  </si>
  <si>
    <t>C604901</t>
  </si>
  <si>
    <t>C604010</t>
  </si>
  <si>
    <t>C604020</t>
  </si>
  <si>
    <t>C604030</t>
  </si>
  <si>
    <t>C604040</t>
  </si>
  <si>
    <t>C604050</t>
  </si>
  <si>
    <t>C604060</t>
  </si>
  <si>
    <t>C604070</t>
  </si>
  <si>
    <t>C604080</t>
  </si>
  <si>
    <t>C604090</t>
  </si>
  <si>
    <t>C604100</t>
  </si>
  <si>
    <t>C604110</t>
  </si>
  <si>
    <t>C605901</t>
  </si>
  <si>
    <t>C605010</t>
  </si>
  <si>
    <t>C605020</t>
  </si>
  <si>
    <t>C605030</t>
  </si>
  <si>
    <t>C605040</t>
  </si>
  <si>
    <t>C605050</t>
  </si>
  <si>
    <t>C606902</t>
  </si>
  <si>
    <t>C606913</t>
  </si>
  <si>
    <t>C606020</t>
  </si>
  <si>
    <t>C607902</t>
  </si>
  <si>
    <t>C607913</t>
  </si>
  <si>
    <t>C607020</t>
  </si>
  <si>
    <t>C608902</t>
  </si>
  <si>
    <t>C608913</t>
  </si>
  <si>
    <t>C608020</t>
  </si>
  <si>
    <t>C609902</t>
  </si>
  <si>
    <t>C609910</t>
  </si>
  <si>
    <t>C609911</t>
  </si>
  <si>
    <t>C610904</t>
  </si>
  <si>
    <t>C610010</t>
  </si>
  <si>
    <t>C611904</t>
  </si>
  <si>
    <t>C611010</t>
  </si>
  <si>
    <t>C611020</t>
  </si>
  <si>
    <t>C611030</t>
  </si>
  <si>
    <t>C612904</t>
  </si>
  <si>
    <t>C612910</t>
  </si>
  <si>
    <t>C612911</t>
  </si>
  <si>
    <t>C613912</t>
  </si>
  <si>
    <t>C613909</t>
  </si>
  <si>
    <t>C613910</t>
  </si>
  <si>
    <t>C613911</t>
  </si>
  <si>
    <t>C613010</t>
  </si>
  <si>
    <t>C901010</t>
  </si>
  <si>
    <t>C901020</t>
  </si>
  <si>
    <t>C901030</t>
  </si>
  <si>
    <t>C901040</t>
  </si>
  <si>
    <t>C901050</t>
  </si>
  <si>
    <t>C901060</t>
  </si>
  <si>
    <t>Treatment completed</t>
  </si>
  <si>
    <t>Moved out of the area</t>
  </si>
  <si>
    <t>No further treatment appropriate</t>
  </si>
  <si>
    <t>The reason that a Referral Request has been closed. A Referral Request can be closed as a result of a Patient being discharged from the SERVICE.
Cancelled referrals such as those entered onto a system in error should not be submitted within the data set.</t>
  </si>
  <si>
    <t>The reason that a Referral Request has been rejected by the SERVICE.</t>
  </si>
  <si>
    <t>This indicates the type of consultation for a SERVICE.</t>
  </si>
  <si>
    <t>The date that a replacement appointment was booked following the cancellation of an appointment with the patient by the SERVICE.</t>
  </si>
  <si>
    <t>The replacement appointment date offered by the provider to the patient following the cancellation of an appointment by the SERVICE.</t>
  </si>
  <si>
    <t>For spoken languages, see ISO 639-1 codes at http://www.loc.gov/standards/iso639-2/php/code_list.php</t>
  </si>
  <si>
    <t>The CARE PROFESSIONAL did not discuss the preferred LOCATION of death prior to the death of the PATIENT</t>
  </si>
  <si>
    <t xml:space="preserve">This will indicate the reason why the person did not die at their preferred LOCATION of death.
</t>
  </si>
  <si>
    <t>Acute Hospital Inpatient/Outpatient Department</t>
  </si>
  <si>
    <t>ORGANISATION CODE (EDUCATIONAL ESTABLISHMENT)</t>
  </si>
  <si>
    <t>C101020</t>
  </si>
  <si>
    <t>C101050</t>
  </si>
  <si>
    <t>C201010</t>
  </si>
  <si>
    <t>C201100</t>
  </si>
  <si>
    <t>C201110</t>
  </si>
  <si>
    <t>C301010</t>
  </si>
  <si>
    <t>C301020</t>
  </si>
  <si>
    <t>C301030</t>
  </si>
  <si>
    <t>C301040</t>
  </si>
  <si>
    <t>C501010</t>
  </si>
  <si>
    <t>C502010</t>
  </si>
  <si>
    <t>C601010</t>
  </si>
  <si>
    <t>C606010</t>
  </si>
  <si>
    <t>C607010</t>
  </si>
  <si>
    <t>C608010</t>
  </si>
  <si>
    <t>XML Code Prefix</t>
  </si>
  <si>
    <t>XML Code Suffix</t>
  </si>
  <si>
    <t>Multiple Field?</t>
  </si>
  <si>
    <t>CYP30117 - Record rejected - NHS Service Agreement Line Number has incorrect data format. Group Session Identifier=&lt;C301010&gt;</t>
  </si>
  <si>
    <t>CYP404 Assistive Technology To Support Disability Type</t>
  </si>
  <si>
    <t>C609010</t>
  </si>
  <si>
    <t xml:space="preserve">Systematized Nomenclature of Medicine Clinical Terms (SNOMED CT®)
</t>
  </si>
  <si>
    <t>Item Type</t>
  </si>
  <si>
    <t>Validation</t>
  </si>
  <si>
    <t>Amendment</t>
  </si>
  <si>
    <t>XML Element Name</t>
  </si>
  <si>
    <t>CYP002</t>
  </si>
  <si>
    <t>CYP003</t>
  </si>
  <si>
    <t>CYP404AssTechToSupportDisTyp</t>
  </si>
  <si>
    <t>Start of Repeating Group - CYP404 Assistive Technology To Support Disability Type</t>
  </si>
  <si>
    <t>End of Repeating Group - CYP404 Assistive Technology To Support Disability Type</t>
  </si>
  <si>
    <t>A unique identifier for a finding from a specific classification or clinical terminology.</t>
  </si>
  <si>
    <t>The code scheme basis of an observation.</t>
  </si>
  <si>
    <t>Neonatal Abstinence Syndrome</t>
  </si>
  <si>
    <t>CYP101</t>
  </si>
  <si>
    <t>If Referral Closure Date is populated but Referral Closure Reason is blank, a warning will be generated.</t>
  </si>
  <si>
    <t>If Referral Rejection Date is populated but Referral Rejection Reason is blank, a warning will be generated.</t>
  </si>
  <si>
    <t>If Care Contact Cancellation Date is populated and Care Contact Cancellation Reason is blank, a warning will be generated.</t>
  </si>
  <si>
    <t>CYP501</t>
  </si>
  <si>
    <t>CYP60315 - Record rejected - Newborn Hearing Screening Outcome was recorded as "Clear response, no follow up required", but Service Request Date (Newborn Hearing Audiology) is populated. Local Patient Identifier (Extended)=&lt;C603901&gt; Newborn Hearing Screening Outcome=&lt;C603010&gt;</t>
  </si>
  <si>
    <t>CYP60316 - Record rejected - Newborn Hearing Screening Outcome was recorded as "Clear response, no follow up required", but Procedure Date (Newborn Hearing Audiology) is populated. Local Patient Identifier (Extended)=&lt;C603901&gt; Newborn Hearing Screening Outcome=&lt;C603010&gt;</t>
  </si>
  <si>
    <t>CYP60317 - Record rejected - Newborn Hearing Screening Outcome was recorded as "Clear response, no follow up required", but Newborn Hearing Audiology Outcome is populated. Local Patient Identifier (Extended)=&lt;C603901&gt; Newborn Hearing Screening Outcome=&lt;C603010&gt;</t>
  </si>
  <si>
    <t>If Newborn Blood Spot Test Outcome Status Code (Phenylketonuria) is populated and Newborn Blood Spot Test Result Received Date is blank, then a warning will be generated.</t>
  </si>
  <si>
    <t>If Newborn Blood Spot Test Outcome Status Code (Sickle Cell Disease) is populated and Newborn Blood Spot Test Result Received Date is blank, then a warning will be generated.</t>
  </si>
  <si>
    <t>If Newborn Blood Spot Test Outcome Status Code (Cystic Fibrosis) is populated and Newborn Blood Spot Test Result Received Date is blank, then a warning will be generated.</t>
  </si>
  <si>
    <t>If Newborn Blood Spot Test Outcome Status Code (Congenital Hypothyroidism) is populated and Newborn Blood Spot Test Result Received Date is blank, then a warning will be generated.</t>
  </si>
  <si>
    <t>If Newborn Blood Spot Test Outcome Status Code (Medium Chain ACYL-COA Dehydrogenase Deficiency) is populated and Newborn Blood Spot Test Result Received Date is blank, then a warning will be generated.</t>
  </si>
  <si>
    <t>If Newborn Blood Spot Test Outcome Status Code (Homocystinuria) is populated and Newborn Blood Spot Test Result Received Date is blank, then a warning will be generated.</t>
  </si>
  <si>
    <t>If Newborn Blood Spot Test Outcome Status Code (Maple Syrup Urine Disease) is populated and Newborn Blood Spot Test Result Received Date is blank, then a warning will be generated.</t>
  </si>
  <si>
    <t>If Newborn Blood Spot Test Outcome Status Code (Glutaric Aciduria Type 1) is populated and Newborn Blood Spot Test Result Received Date is blank, then a warning will be generated.</t>
  </si>
  <si>
    <t>If Newborn Blood Spot Test Outcome Status Code (Isovaleric Aciduria) is populated and Newborn Blood Spot Test Result Received Date is blank, then a warning will be generated.</t>
  </si>
  <si>
    <t>If Infant Physical Examination Result is populated with a value other than NN, and Person Stated Gender Code is recorded as 02 (Female) then the record will be rejected.</t>
  </si>
  <si>
    <t>CYP606</t>
  </si>
  <si>
    <t>CYP607</t>
  </si>
  <si>
    <t>CYP60703 - Record rejected - Service Request Identifier is blank.</t>
  </si>
  <si>
    <t>CYP60603 - Record rejected - Service Request Identifier is blank.</t>
  </si>
  <si>
    <t>CYP608</t>
  </si>
  <si>
    <t>CYP609</t>
  </si>
  <si>
    <t>CYP60904 - Record rejected - Service Request Identifier is blank.</t>
  </si>
  <si>
    <t>CYP60803 - Record rejected - Service Request Identifier is blank.</t>
  </si>
  <si>
    <t>CYP610</t>
  </si>
  <si>
    <t>CYP611</t>
  </si>
  <si>
    <t>If Care Activity Identifier is populated, then at least one of Person Weight, Person Height in Metres or Person Length in Centimeters should be populated.</t>
  </si>
  <si>
    <t>CYP612</t>
  </si>
  <si>
    <t>CYP901</t>
  </si>
  <si>
    <t>Lookup Code</t>
  </si>
  <si>
    <t>Level</t>
  </si>
  <si>
    <t>Warning Text</t>
  </si>
  <si>
    <t>CYP00002 - File rejected - Data Set Version Number has incorrect data format.</t>
  </si>
  <si>
    <t>CYP00001 - File rejected - Data Set Version Number is blank.</t>
  </si>
  <si>
    <t>Item</t>
  </si>
  <si>
    <t>CYP00011 - File rejected - Reporting Period Start Date has incorrect data format.</t>
  </si>
  <si>
    <t>CYP00010 - File rejected - Reporting Period Start Date is blank.</t>
  </si>
  <si>
    <t>CYP00014 - File rejected - Reporting Period End Date has incorrect data format.</t>
  </si>
  <si>
    <t>CYP00016 - File rejected - Date And Time Data Set Created is blank.</t>
  </si>
  <si>
    <t>CYP00017 - File rejected - Date And Time Data Set Created has incorrect data format.</t>
  </si>
  <si>
    <t>CYP001</t>
  </si>
  <si>
    <t>CYP00111 - Warning - NHS Number is blank. Local Patient Identifier (Extended)=&lt;C001901&gt;</t>
  </si>
  <si>
    <t>CYP00150 - Warning - Person Birth Date is blank. Local Patient Identifier (Extended)=&lt;C001901&gt;</t>
  </si>
  <si>
    <t>CYP00151 - Warning - Postcode Of Usual Address is blank. Local Patient Identifier (Extended)=&lt;C001901&gt;</t>
  </si>
  <si>
    <t>Message ID</t>
  </si>
  <si>
    <t>Message Type</t>
  </si>
  <si>
    <t>CYP404 Assistive Technology to Support Disability Type</t>
  </si>
  <si>
    <t>CYP10103 - Record rejected - Service Request Identifier is blank. Local Patient Identifier (Extended)=&lt;C101901&gt;</t>
  </si>
  <si>
    <t>CYP102</t>
  </si>
  <si>
    <t>CYP103</t>
  </si>
  <si>
    <t>CYP104</t>
  </si>
  <si>
    <t>CYP105</t>
  </si>
  <si>
    <t>CYP201</t>
  </si>
  <si>
    <t>CYP202</t>
  </si>
  <si>
    <t>CYP30101 - Record rejected - Group Session Identifier is blank.</t>
  </si>
  <si>
    <t>CYP30103 - Record rejected - Group Session Date is blank. Group Session Identifier=&lt;C301010&gt;</t>
  </si>
  <si>
    <t>CYP30111 - Record rejected - Activity Location Type Code has incorrect data format.</t>
  </si>
  <si>
    <t>CYP401</t>
  </si>
  <si>
    <t>CYP40104 - Record rejected - Special Educational Need Type is blank. Local Patient Identifier (Extended)=&lt;C401901&gt;</t>
  </si>
  <si>
    <t>CYP402</t>
  </si>
  <si>
    <t>CYP403</t>
  </si>
  <si>
    <t>CYP40308 - Record rejected - Child Protection Plan Start Date has incorrect date format. Local Patient Identifier (Extended)=&lt;C403901&gt;</t>
  </si>
  <si>
    <t>CYP40309 - Record rejected - Child Protection Plan End Date has incorrect date format. Local Patient Identifier (Extended)=&lt;C403901&gt;</t>
  </si>
  <si>
    <t>CYP40313 - Record rejected - Child Protection Plan End Date is before the Child Protection Plan Start Date. Local Patient Identifier (Extended)=&lt;C403901&gt;</t>
  </si>
  <si>
    <t>CYP404</t>
  </si>
  <si>
    <t>CYP50105 - Record rejected - Immunisation Date is blank. Local Patient Identifier (Extended)=&lt;C501901&gt;</t>
  </si>
  <si>
    <t>CYP50106 - Record rejected - Immunisation Date has incorrect date format. Local Patient Identifier (Extended)=&lt;C501901&gt;</t>
  </si>
  <si>
    <t>CYP502</t>
  </si>
  <si>
    <t>CYP50208 - Record rejected - Immunisation Date is blank. Local Patient Identifier (Extended)=&lt;C502901&gt;</t>
  </si>
  <si>
    <t>CYP50205 - Record rejected - Childhood Immunisation Type (Children and Young People's Health Services) is blank. Local Patient Identifier (Extended)=&lt;C502901&gt;</t>
  </si>
  <si>
    <t>CYP601</t>
  </si>
  <si>
    <t>CYP602</t>
  </si>
  <si>
    <t>CYP60207 - Record rejected - Disability Impact Perception has incorrect data format. Local Patient Identifier (Extended)=&lt;C602901&gt;</t>
  </si>
  <si>
    <t>CYP603</t>
  </si>
  <si>
    <t>CYP60309 - Record rejected - Newborn Hearing Audiology Outcome has incorrect data format. Local Patient Identifier (Extended)=&lt;C603901&gt;</t>
  </si>
  <si>
    <t>CYP604</t>
  </si>
  <si>
    <t>CYP605</t>
  </si>
  <si>
    <t>CYP61003 - Record rejected - Care Activity Identifier is blank.</t>
  </si>
  <si>
    <t>CYP61102 - Record rejected - Care Activity Identifier is blank.</t>
  </si>
  <si>
    <t>CYP61202 - Record rejected - Care Activity Identifier is blank.</t>
  </si>
  <si>
    <t>CYP61301 - Record rejected - Assessment Tool Completion Date is blank.</t>
  </si>
  <si>
    <t>CYP61302 - Record rejected - Assessment Tool Completion Date has incorrect data format.</t>
  </si>
  <si>
    <t>CYP61303 - Record rejected - Coded Assessment Tool Type (SNOMED CT) is blank.</t>
  </si>
  <si>
    <t>CYP61304 - Record rejected - Coded Assessment Tool Type (SNOMED CT) has incorrect data format.</t>
  </si>
  <si>
    <t>CYP61305 - Record rejected - Person Score is blank.</t>
  </si>
  <si>
    <t>CYP61306 - Record rejected - Person Score has incorrect data format.</t>
  </si>
  <si>
    <t>CYP61308 - Record rejected - Activity Location Type Code has incorrect data format.</t>
  </si>
  <si>
    <t>This is the ORGANISATION CODE of the ORGANISATION of the ORGANISATION acting as the physical sender of a Data Set submission.
This code provides an audit trail where a different organisation is undertaking the submission on behalf of the provider organisation.
It will not be carried over into the national database.</t>
  </si>
  <si>
    <t>Rejection Yes/No?</t>
  </si>
  <si>
    <t>Warning Yes/No?</t>
  </si>
  <si>
    <t>Messages Count</t>
  </si>
  <si>
    <t>Warning / Validation Message count</t>
  </si>
  <si>
    <t>Concatenated warning / validation messages (Taken from all matching messages in Master Warnings List)</t>
  </si>
  <si>
    <t xml:space="preserve">Derivation Notes - to include method/logic applied to derived field.
</t>
  </si>
  <si>
    <t>Include in extract?</t>
  </si>
  <si>
    <t>Version No. (Introduced/Amended)</t>
  </si>
  <si>
    <t>APPLIES TO DERIVED FIELDS (IN GREY) ONLY</t>
  </si>
  <si>
    <t>Provider Pre-deadline</t>
  </si>
  <si>
    <t>Provider Post-deadline</t>
  </si>
  <si>
    <t>National</t>
  </si>
  <si>
    <t>Commissioner</t>
  </si>
  <si>
    <t>RECORD NUMBER</t>
  </si>
  <si>
    <t>CYP001 UNIQUE ID</t>
  </si>
  <si>
    <t>BSP UNIQUE ID</t>
  </si>
  <si>
    <t>VALID NHS NUMBER FLAG</t>
  </si>
  <si>
    <t>VALID POSTCODE FLAG</t>
  </si>
  <si>
    <t>OVERALL INDEX OF MULTIPLE DEPRIVATION</t>
  </si>
  <si>
    <t>HEALTH INDEX OF MULTIPLE DEPRIVATION</t>
  </si>
  <si>
    <t>CHILD INDEX OF MULTIPLE DEPRIVATION</t>
  </si>
  <si>
    <t>UNIQUE CYPHS ID (PATIENT)</t>
  </si>
  <si>
    <t>UNIQUE CYPHS ID (MOTHER)</t>
  </si>
  <si>
    <t>AGE OF PATIENT AT REPORTING PERIOD START</t>
  </si>
  <si>
    <t>AGE OF PATIENT AT REPORTING PERIOD END</t>
  </si>
  <si>
    <t>AGE AT DEATH</t>
  </si>
  <si>
    <t xml:space="preserve">YEAR OF DEATH </t>
  </si>
  <si>
    <t xml:space="preserve">POSTCODE DISTRICT </t>
  </si>
  <si>
    <t>LOWER SUPER OUTPUT AREA (RESIDENCE)</t>
  </si>
  <si>
    <t xml:space="preserve">LOCAL AUTHORITY DISTRICT/UNITARY AUTHORITY </t>
  </si>
  <si>
    <t>ELECTORAL WARD OF USUAL ADDRESS</t>
  </si>
  <si>
    <t>C000D01</t>
  </si>
  <si>
    <t>C000D02</t>
  </si>
  <si>
    <t>C000D03</t>
  </si>
  <si>
    <t>C000D04</t>
  </si>
  <si>
    <t>C000D05</t>
  </si>
  <si>
    <t>C000D06</t>
  </si>
  <si>
    <t>C000D07</t>
  </si>
  <si>
    <t>C000D08</t>
  </si>
  <si>
    <t>C000D10</t>
  </si>
  <si>
    <t>C000D11</t>
  </si>
  <si>
    <t>C000D12</t>
  </si>
  <si>
    <t>C000D13</t>
  </si>
  <si>
    <t>C000D14</t>
  </si>
  <si>
    <t>C000D15</t>
  </si>
  <si>
    <t>C000D16</t>
  </si>
  <si>
    <t>C000D17</t>
  </si>
  <si>
    <t>C000D18</t>
  </si>
  <si>
    <t>C000D19</t>
  </si>
  <si>
    <t>C000D20</t>
  </si>
  <si>
    <t>C000D21</t>
  </si>
  <si>
    <t>C000D22</t>
  </si>
  <si>
    <t>C000D23</t>
  </si>
  <si>
    <t>C000D24</t>
  </si>
  <si>
    <t>C000D25</t>
  </si>
  <si>
    <t>C000D26</t>
  </si>
  <si>
    <t>C000D27</t>
  </si>
  <si>
    <t>C000D28</t>
  </si>
  <si>
    <t>C000D29</t>
  </si>
  <si>
    <t>C000D30</t>
  </si>
  <si>
    <t>C000D31</t>
  </si>
  <si>
    <t>C000D32</t>
  </si>
  <si>
    <t>C000D33</t>
  </si>
  <si>
    <t>C000D34</t>
  </si>
  <si>
    <t>C000D35</t>
  </si>
  <si>
    <t>UPLOAD DATE TIME</t>
  </si>
  <si>
    <t>END PROCESSING DATE TIME</t>
  </si>
  <si>
    <t>TOTAL RECORDS</t>
  </si>
  <si>
    <t>A unique ID per table.  This continues across reporting periods and across providers.  This uniquely identifies a row of data within a table.</t>
  </si>
  <si>
    <t>max n10</t>
  </si>
  <si>
    <t>CYP000 UNIQUE ID</t>
  </si>
  <si>
    <t xml:space="preserve">A unique ID applied when original data file was uploaded to the Bureau Service Portal. Where a single upload is used to provide data for different reporting periods, there will be a separate BSPUniqueID assigned to each reporting period.  </t>
  </si>
  <si>
    <t>max n6</t>
  </si>
  <si>
    <t>max n2</t>
  </si>
  <si>
    <t>'Y' if NHS number has passed validation and is not null in the submission, otherwise 'N'.</t>
  </si>
  <si>
    <t>Yes</t>
  </si>
  <si>
    <t>'Y' if postcode has passed validation and is not null in the pre deadline submission, otherwise 'N'.</t>
  </si>
  <si>
    <t>The CCG of the patient's residence, as derived from data item POST CODE OF USUAL ADDRESS.</t>
  </si>
  <si>
    <t>Organisation code of provider submitting the data.</t>
  </si>
  <si>
    <t>Record number in this extract file.</t>
  </si>
  <si>
    <t>A nationally unique ID for the patient in the CYPHS Data Set generated from an index held by the BSP.</t>
  </si>
  <si>
    <t>A nationally unique ID for the mother of the patient generated from an index held by the BSP.</t>
  </si>
  <si>
    <t>Derived by calculating REPORTING PERIOD START DATE minus PERSON BIRTH DATE.</t>
  </si>
  <si>
    <t>Derived by calculating REPORTING PERIOD END DATE minus PERSON BIRTH DATE.</t>
  </si>
  <si>
    <t>Age, in years, at time of death.</t>
  </si>
  <si>
    <t>Postcode District of patient derived from POSTCODE OF USUAL ADDRESS and Gridall.</t>
  </si>
  <si>
    <t>Lower Super Output Area of patient, derived from POSTCODE OF USUAL ADDRESS and Gridall.</t>
  </si>
  <si>
    <t>Local Authority District/Unitary Authority of patient, derived from POSTCODE OF USUAL ADDRESS and Gridall.</t>
  </si>
  <si>
    <t>County of patient, derived from POSTCODE OF USUAL ADDRESS and Gridall.</t>
  </si>
  <si>
    <t>Electoral Ward of patient, derived from POSTCODE OF USUAL ADDRESS and Gridall.</t>
  </si>
  <si>
    <t>Derived from lookup table that associates a unique value for the mother of each patient.</t>
  </si>
  <si>
    <t>Years between PERSON BIRTH DATE and PERSON DEATH DATE TIME.</t>
  </si>
  <si>
    <t>Derived using MCDS Person Index logic. See MCDS Person Index specification.</t>
  </si>
  <si>
    <t>Postcode District, derived from the submitted POSTCODE OF USUAL ADDRESS where the postcode has passed on submission validations. Where Null postcode is submitted Postcode District will appear as Null.
Note to providers: the postcode district is comprised of all characters to the left of the space in a full eight character postcode.</t>
  </si>
  <si>
    <t>CYP002 UNIQUE ID</t>
  </si>
  <si>
    <t>CYP003 UNIQUE ID</t>
  </si>
  <si>
    <t>Age of the patient on the date that the Accommodation Status was recorded.</t>
  </si>
  <si>
    <t>Derived by calculating ACCOMODATION STATUS DATE minus PERSON BIRTH DATE.</t>
  </si>
  <si>
    <t>CYP101 UNIQUE ID</t>
  </si>
  <si>
    <t>Derived by calculating REFERRAL REQUEST RECEIVED DATE minus PERSON BIRTH DATE.</t>
  </si>
  <si>
    <t>Derived by calculating SERVICE DISCHARGE DATE minus PERSON BIRTH DATE.</t>
  </si>
  <si>
    <t>CYP102 UNIQUE ID</t>
  </si>
  <si>
    <t>A unique identifier generated from the CARE PROFESSIONAL TEAM IDENTIFIER and the ORGANISATION CODE (CODE OF PROVIDER) from CYP000.</t>
  </si>
  <si>
    <t>Derived by calculating REFERRAL CLOSURE DATE minus PERSON BIRTH DATE.</t>
  </si>
  <si>
    <t>AGE AT SERVICE REFERRAL REJECTION</t>
  </si>
  <si>
    <t>Age at Service Referral Rejection</t>
  </si>
  <si>
    <t>Derived by calculating REFERRAL REJECTION DATE minus PERSON BIRTH DATE.</t>
  </si>
  <si>
    <t>CYP103 UNIQUE ID</t>
  </si>
  <si>
    <t>Age at Referral to Treatment Start Date.</t>
  </si>
  <si>
    <t>Age at Referral to Treatment End Date.</t>
  </si>
  <si>
    <t>Time Between Referral To Treatment Start And End Date.</t>
  </si>
  <si>
    <t>max an2</t>
  </si>
  <si>
    <t>Derived by calculating REFERRAL TO TREATMENT PERIOD START DATE minus PERSON BIRTH DATE.</t>
  </si>
  <si>
    <t>Derived by calculating REFERRAL TO TREATMENT PERIOD END DATE minus PERSON BIRTH DATE.</t>
  </si>
  <si>
    <t>Derived by calculating REFERRAL TO TREATMENT PERIOD END DATE minus REFERRAL TO TREATMENT PERIOD START DATE.</t>
  </si>
  <si>
    <t>CYP105 UNIQUE ID</t>
  </si>
  <si>
    <t>CYP104 UNIQUE ID</t>
  </si>
  <si>
    <t>CYP201 UNIQUE ID</t>
  </si>
  <si>
    <t>Distance from home to activity location</t>
  </si>
  <si>
    <t>Derived by calculating CARE CONTACT DATE minus PERSON BIRTH DATE.</t>
  </si>
  <si>
    <t>CONTACT LOCATION DISTANCE FROM HOME</t>
  </si>
  <si>
    <t>Derived by calculating CARE CONTACT DATE minus REFERRAL REQUEST RECEIVED DATE from CYP101.</t>
  </si>
  <si>
    <t>CYP202 UNIQUE ID</t>
  </si>
  <si>
    <t>CYP301 UNIQUE ID</t>
  </si>
  <si>
    <t>CYP613 UNIQUE ID</t>
  </si>
  <si>
    <t>CYP401 UNIQUE ID</t>
  </si>
  <si>
    <t>CYP402 UNIQUE ID</t>
  </si>
  <si>
    <t>CYP403 UNIQUE ID</t>
  </si>
  <si>
    <t>Derived by calculating CHILD PROTECTION PLAN END DATE minus PERSON BIRTH DATE.</t>
  </si>
  <si>
    <t>Derived by calculating CHILD PROTECTION PLAN END DATE minus CHILD PROTECTION PLAN START DATE</t>
  </si>
  <si>
    <t>CYP404 UNIQUE ID</t>
  </si>
  <si>
    <t>CYP501 UNIQUE ID</t>
  </si>
  <si>
    <t>Derived by calculating IMMUNISATION  DATE minus PERSON BIRTH DATE.</t>
  </si>
  <si>
    <t>CYP502 UNIQUE ID</t>
  </si>
  <si>
    <t>CYP601 UNIQUE ID</t>
  </si>
  <si>
    <t>CYP602 UNIQUE ID</t>
  </si>
  <si>
    <t>CYP603 UNIQUE ID</t>
  </si>
  <si>
    <t>Derived by calculating SERVICE REQUEST DATE (NEWBORN HEARING AUDIOLOGY) minus PERSON BIRTH DATE.</t>
  </si>
  <si>
    <t>Derived by calculating PROCEDURE DATE (NEWBORN HEARING AUDIOLOGY) minus PERSON BIRTH DATE.</t>
  </si>
  <si>
    <t>Age at Newborn Hearing Service Request Date (Newborn Hearing Audiology)</t>
  </si>
  <si>
    <t>AGE AT NEWBORN HEARING PROCEDURE DATE</t>
  </si>
  <si>
    <t>Age at Procedure Date (Newborn Hearing Audiology)</t>
  </si>
  <si>
    <t>CYP604 UNIQUE ID</t>
  </si>
  <si>
    <t>Derived by calculating BLOOD SPOT CARD COMPLETION DATE minus PERSON BIRTH DATE.</t>
  </si>
  <si>
    <t>TIME TAKEN TO RECEIVE BLOOD SPOT RESULT</t>
  </si>
  <si>
    <t>The length of time taken to receive the blood spot result from the date that the blood spot card was completed.</t>
  </si>
  <si>
    <t>Derived by calculating NEWBORN BLOOD SPOT TEST RESULT RECEIVED DATE minus BLOOD SPOT CARD COMPLETION DATE.</t>
  </si>
  <si>
    <t>CYP605 UNIQUE ID</t>
  </si>
  <si>
    <t>Derived by calculating INFANT PHYSICAL EXAMINATION DATE minus PERSON BIRTH DATE.</t>
  </si>
  <si>
    <t>CYP606 UNIQUE ID</t>
  </si>
  <si>
    <t>CYP607 UNIQUE ID</t>
  </si>
  <si>
    <t>CYP608 UNIQUE ID</t>
  </si>
  <si>
    <t>CYP609 UNIQUE ID</t>
  </si>
  <si>
    <t>AGE AT  ASSESSMENT TOOL (REFERRAL) COMPLETION DATE</t>
  </si>
  <si>
    <t xml:space="preserve">Age of the patient when the Coded Scored Assessment Tool (Referral) was completed. </t>
  </si>
  <si>
    <t>Derived by calculating ASSESSMENT TOOL COMPLETION DATE minus PERSON BIRTH DATE.</t>
  </si>
  <si>
    <t>CYP610 UNIQUE ID</t>
  </si>
  <si>
    <t>CYP611 UNIQUE ID</t>
  </si>
  <si>
    <t>AGE AT  BREASTFEEDING STATUS OBSERVATION DATE</t>
  </si>
  <si>
    <t>School Year of the young person at the time of the BMI Observation</t>
  </si>
  <si>
    <t>ORGANISATION CODE (CCG OF GP PRACTICE)</t>
  </si>
  <si>
    <t>The CCG of the patient's registered GP Practice, as derived from data item GENERAL MEDICAL PRACTICE CODE (PATIENT REGISTRATION)</t>
  </si>
  <si>
    <t>SCHOOL YEAR AT BMI OBSERVATION</t>
  </si>
  <si>
    <t>CYP612 UNIQUE ID</t>
  </si>
  <si>
    <t>AGE AT  ASSESSMENT TOOL (CONTACT) COMPLETION DATE</t>
  </si>
  <si>
    <t xml:space="preserve">Age of the patient when the Coded Scored Assessment Tool (Contact) was completed. </t>
  </si>
  <si>
    <t>CYP901 UNIQUE ID</t>
  </si>
  <si>
    <t>C001D01</t>
  </si>
  <si>
    <t>C001D02</t>
  </si>
  <si>
    <t>C001D03</t>
  </si>
  <si>
    <t>C001D04</t>
  </si>
  <si>
    <t>C001D05</t>
  </si>
  <si>
    <t>C001D06</t>
  </si>
  <si>
    <t>C001D08</t>
  </si>
  <si>
    <t>C001D09</t>
  </si>
  <si>
    <t>C001D10</t>
  </si>
  <si>
    <t>C001D11</t>
  </si>
  <si>
    <t>C001D12</t>
  </si>
  <si>
    <t>C001D13</t>
  </si>
  <si>
    <t>C001D14</t>
  </si>
  <si>
    <t>C001D15</t>
  </si>
  <si>
    <t>C001D16</t>
  </si>
  <si>
    <t>C001D17</t>
  </si>
  <si>
    <t>C001D18</t>
  </si>
  <si>
    <t>C001D19</t>
  </si>
  <si>
    <t>C001D21</t>
  </si>
  <si>
    <t>C001D22</t>
  </si>
  <si>
    <t>C001D23</t>
  </si>
  <si>
    <t>C001D24</t>
  </si>
  <si>
    <t>C001D25</t>
  </si>
  <si>
    <t>C001D26</t>
  </si>
  <si>
    <t>C001D27</t>
  </si>
  <si>
    <t>C001D28</t>
  </si>
  <si>
    <t>C001D29</t>
  </si>
  <si>
    <t>C001D30</t>
  </si>
  <si>
    <t>C001D31</t>
  </si>
  <si>
    <t>C001D32</t>
  </si>
  <si>
    <t>C001D33</t>
  </si>
  <si>
    <t>C001D34</t>
  </si>
  <si>
    <t>C001D35</t>
  </si>
  <si>
    <t>C001D36</t>
  </si>
  <si>
    <t>C001D37</t>
  </si>
  <si>
    <t>C001D38</t>
  </si>
  <si>
    <t>C001D39</t>
  </si>
  <si>
    <t>C001D40</t>
  </si>
  <si>
    <t>C001D41</t>
  </si>
  <si>
    <t>C001D42</t>
  </si>
  <si>
    <t>C001D43</t>
  </si>
  <si>
    <t>C001D44</t>
  </si>
  <si>
    <t>C001D45</t>
  </si>
  <si>
    <t>C002D01</t>
  </si>
  <si>
    <t>C002D02</t>
  </si>
  <si>
    <t>C002D03</t>
  </si>
  <si>
    <t>C002D04</t>
  </si>
  <si>
    <t>C002D05</t>
  </si>
  <si>
    <t>C002D07</t>
  </si>
  <si>
    <t>C003D01</t>
  </si>
  <si>
    <t>C003D02</t>
  </si>
  <si>
    <t>C003D03</t>
  </si>
  <si>
    <t>C003D04</t>
  </si>
  <si>
    <t>C003D05</t>
  </si>
  <si>
    <t>C003D06</t>
  </si>
  <si>
    <t>C101D01</t>
  </si>
  <si>
    <t>C101D02</t>
  </si>
  <si>
    <t>C101D03</t>
  </si>
  <si>
    <t>C101D04</t>
  </si>
  <si>
    <t>C101D05</t>
  </si>
  <si>
    <t>C101D06</t>
  </si>
  <si>
    <t>C101D07</t>
  </si>
  <si>
    <t>C101D09</t>
  </si>
  <si>
    <t>C101D10</t>
  </si>
  <si>
    <t>C102D01</t>
  </si>
  <si>
    <t>C102D02</t>
  </si>
  <si>
    <t>C102D03</t>
  </si>
  <si>
    <t>C102D04</t>
  </si>
  <si>
    <t>C102D05</t>
  </si>
  <si>
    <t>C102D06</t>
  </si>
  <si>
    <t>C102D08</t>
  </si>
  <si>
    <t>C102D09</t>
  </si>
  <si>
    <t>C103D01</t>
  </si>
  <si>
    <t>C103D02</t>
  </si>
  <si>
    <t>C103D03</t>
  </si>
  <si>
    <t>C103D04</t>
  </si>
  <si>
    <t>C103D05</t>
  </si>
  <si>
    <t>C103D06</t>
  </si>
  <si>
    <t>C104D01</t>
  </si>
  <si>
    <t>C104D02</t>
  </si>
  <si>
    <t>C104D03</t>
  </si>
  <si>
    <t>C104D04</t>
  </si>
  <si>
    <t>C104D05</t>
  </si>
  <si>
    <t>C104D06</t>
  </si>
  <si>
    <t>C104D07</t>
  </si>
  <si>
    <t>C104D08</t>
  </si>
  <si>
    <t>C104D09</t>
  </si>
  <si>
    <t>C105D01</t>
  </si>
  <si>
    <t>C105D02</t>
  </si>
  <si>
    <t>C105D03</t>
  </si>
  <si>
    <t>C105D04</t>
  </si>
  <si>
    <t>C105D05</t>
  </si>
  <si>
    <t>C105D06</t>
  </si>
  <si>
    <t>C201D01</t>
  </si>
  <si>
    <t>C201D02</t>
  </si>
  <si>
    <t>C201D03</t>
  </si>
  <si>
    <t>C201D04</t>
  </si>
  <si>
    <t>C201D05</t>
  </si>
  <si>
    <t>C201D06</t>
  </si>
  <si>
    <t>C201D08</t>
  </si>
  <si>
    <t>C201D10</t>
  </si>
  <si>
    <t>C201D11</t>
  </si>
  <si>
    <t>C201D12</t>
  </si>
  <si>
    <t>C202D01</t>
  </si>
  <si>
    <t>C202D02</t>
  </si>
  <si>
    <t>C202D03</t>
  </si>
  <si>
    <t>C202D04</t>
  </si>
  <si>
    <t>C202D05</t>
  </si>
  <si>
    <t>C301D02</t>
  </si>
  <si>
    <t>C301D03</t>
  </si>
  <si>
    <t>C401D01</t>
  </si>
  <si>
    <t>C401D02</t>
  </si>
  <si>
    <t>C401D03</t>
  </si>
  <si>
    <t>C401D04</t>
  </si>
  <si>
    <t>C401D05</t>
  </si>
  <si>
    <t>C402D01</t>
  </si>
  <si>
    <t>C402D02</t>
  </si>
  <si>
    <t>C402D03</t>
  </si>
  <si>
    <t>C402D04</t>
  </si>
  <si>
    <t>C402D05</t>
  </si>
  <si>
    <t>C403D01</t>
  </si>
  <si>
    <t>C403D02</t>
  </si>
  <si>
    <t>C403D03</t>
  </si>
  <si>
    <t>C403D04</t>
  </si>
  <si>
    <t>C403D05</t>
  </si>
  <si>
    <t>C403D06</t>
  </si>
  <si>
    <t>C403D07</t>
  </si>
  <si>
    <t>C403D08</t>
  </si>
  <si>
    <t>C404D01</t>
  </si>
  <si>
    <t>C404D02</t>
  </si>
  <si>
    <t>C404D03</t>
  </si>
  <si>
    <t>C404D04</t>
  </si>
  <si>
    <t>C404D05</t>
  </si>
  <si>
    <t>C501D01</t>
  </si>
  <si>
    <t>C501D02</t>
  </si>
  <si>
    <t>C501D03</t>
  </si>
  <si>
    <t>C501D04</t>
  </si>
  <si>
    <t>C501D05</t>
  </si>
  <si>
    <t>C501D06</t>
  </si>
  <si>
    <t>C502D01</t>
  </si>
  <si>
    <t>C502D02</t>
  </si>
  <si>
    <t>C502D03</t>
  </si>
  <si>
    <t>C502D04</t>
  </si>
  <si>
    <t>C502D05</t>
  </si>
  <si>
    <t>C502D06</t>
  </si>
  <si>
    <t>C601D01</t>
  </si>
  <si>
    <t>C601D02</t>
  </si>
  <si>
    <t>C601D03</t>
  </si>
  <si>
    <t>C601D04</t>
  </si>
  <si>
    <t>C601D05</t>
  </si>
  <si>
    <t>C602D01</t>
  </si>
  <si>
    <t>C602D02</t>
  </si>
  <si>
    <t>C602D03</t>
  </si>
  <si>
    <t>C602D04</t>
  </si>
  <si>
    <t>C602D05</t>
  </si>
  <si>
    <t>C603D01</t>
  </si>
  <si>
    <t>C603D02</t>
  </si>
  <si>
    <t>C603D03</t>
  </si>
  <si>
    <t>C603D04</t>
  </si>
  <si>
    <t>C603D05</t>
  </si>
  <si>
    <t>C603D06</t>
  </si>
  <si>
    <t>C603D07</t>
  </si>
  <si>
    <t>C604D01</t>
  </si>
  <si>
    <t>C604D02</t>
  </si>
  <si>
    <t>C604D03</t>
  </si>
  <si>
    <t>C604D04</t>
  </si>
  <si>
    <t>C604D05</t>
  </si>
  <si>
    <t>C604D06</t>
  </si>
  <si>
    <t>C604D07</t>
  </si>
  <si>
    <t>C605D01</t>
  </si>
  <si>
    <t>C605D02</t>
  </si>
  <si>
    <t>C605D03</t>
  </si>
  <si>
    <t>C605D04</t>
  </si>
  <si>
    <t>C605D05</t>
  </si>
  <si>
    <t>C605D06</t>
  </si>
  <si>
    <t>C606D01</t>
  </si>
  <si>
    <t>C606D02</t>
  </si>
  <si>
    <t>C606D03</t>
  </si>
  <si>
    <t>C606D04</t>
  </si>
  <si>
    <t>C606D05</t>
  </si>
  <si>
    <t>C606D06</t>
  </si>
  <si>
    <t>C607D01</t>
  </si>
  <si>
    <t>C607D02</t>
  </si>
  <si>
    <t>C607D03</t>
  </si>
  <si>
    <t>C607D04</t>
  </si>
  <si>
    <t>C607D05</t>
  </si>
  <si>
    <t>C607D06</t>
  </si>
  <si>
    <t>C608D01</t>
  </si>
  <si>
    <t>C608D02</t>
  </si>
  <si>
    <t>C608D03</t>
  </si>
  <si>
    <t>C608D04</t>
  </si>
  <si>
    <t>C608D05</t>
  </si>
  <si>
    <t>C608D06</t>
  </si>
  <si>
    <t>C609D01</t>
  </si>
  <si>
    <t>C609D02</t>
  </si>
  <si>
    <t>C609D03</t>
  </si>
  <si>
    <t>C609D04</t>
  </si>
  <si>
    <t>C609D05</t>
  </si>
  <si>
    <t>C609D06</t>
  </si>
  <si>
    <t>C609D07</t>
  </si>
  <si>
    <t>C610D01</t>
  </si>
  <si>
    <t>C610D02</t>
  </si>
  <si>
    <t>C610D03</t>
  </si>
  <si>
    <t>C610D04</t>
  </si>
  <si>
    <t>C610D05</t>
  </si>
  <si>
    <t>C610D07</t>
  </si>
  <si>
    <t>C611D01</t>
  </si>
  <si>
    <t>C611D02</t>
  </si>
  <si>
    <t>C611D03</t>
  </si>
  <si>
    <t>C611D04</t>
  </si>
  <si>
    <t>C611D05</t>
  </si>
  <si>
    <t>C611D07</t>
  </si>
  <si>
    <t>C611D08</t>
  </si>
  <si>
    <t>C611D09</t>
  </si>
  <si>
    <t>C611D10</t>
  </si>
  <si>
    <t>C611D11</t>
  </si>
  <si>
    <t>C612D01</t>
  </si>
  <si>
    <t>C612D02</t>
  </si>
  <si>
    <t>C612D03</t>
  </si>
  <si>
    <t>C612D04</t>
  </si>
  <si>
    <t>C612D05</t>
  </si>
  <si>
    <t>C612D07</t>
  </si>
  <si>
    <t>C613D02</t>
  </si>
  <si>
    <t>C613D03</t>
  </si>
  <si>
    <t>C901D02</t>
  </si>
  <si>
    <t>C901D03</t>
  </si>
  <si>
    <t>Derived Data Item?</t>
  </si>
  <si>
    <t>Original Data Item Order</t>
  </si>
  <si>
    <t>MONTH OF DEATH</t>
  </si>
  <si>
    <t>DAY OF WEEK OF DEATH</t>
  </si>
  <si>
    <t>MERIDIAN OF DEATH</t>
  </si>
  <si>
    <t>''Y' if postcode has passed validation and is not null in the pre deadline submission, otherwise 'N'.</t>
  </si>
  <si>
    <t>''Y' if NHS number has passed validation and is not null in the submission, otherwise 'N'.</t>
  </si>
  <si>
    <t>CYP612CodedAssessmentContact</t>
  </si>
  <si>
    <t>CYP00302 - Record rejected - Local Patient Identifier (Extended) is blank.</t>
  </si>
  <si>
    <t>CYP40102 - Record rejected - Local Patient Identifier (Extended) is blank.</t>
  </si>
  <si>
    <t>CYP50203 - Record rejected - Local Patient Identifier (Extended) is blank.</t>
  </si>
  <si>
    <t>CYP60202 - Record rejected - Local Patient Identifier (Extended) is blank.</t>
  </si>
  <si>
    <t>UNIQUE SERVICE REQUEST IDENTIFIER</t>
  </si>
  <si>
    <t>To uniquely identify the referral</t>
  </si>
  <si>
    <t>max an26</t>
  </si>
  <si>
    <t>UNIQUE CARE CONTACT IDENTIFIER</t>
  </si>
  <si>
    <t>To uniquely identify the contact</t>
  </si>
  <si>
    <t>UNIQUE CARE ACTIVITY IDENTIFIER</t>
  </si>
  <si>
    <t>To uniquely identify the activity</t>
  </si>
  <si>
    <t>Version Number</t>
  </si>
  <si>
    <t>CARE PROFESSIONAL LOCAL IDENTIFIER</t>
  </si>
  <si>
    <t>UNIQUE CARE PROFESSIONAL TEAM LOCAL IDENTIFIER</t>
  </si>
  <si>
    <t>A unique identifier generated from the CARE PROFESSIONAL TEAM LOCAL IDENTIFIER and the ORGANISATION CODE (CODE OF PROVIDER) from CYP000.</t>
  </si>
  <si>
    <t>CARE PROFESSIONAL TEAM LOCAL IDENTIFIER</t>
  </si>
  <si>
    <t>A unique ID per table. This continues across reporting periods and across providers. This uniquely identifies a row of data within a table.</t>
  </si>
  <si>
    <t>Young Offenders Institute</t>
  </si>
  <si>
    <t>Haemoglobin S not suspected (by DNA) No other haemoglobin/thalassemia excluded</t>
  </si>
  <si>
    <t>Admitted elsewhere (at the same or other Health Care Provider)</t>
  </si>
  <si>
    <t>Onward Referral Reason Not Applicable</t>
  </si>
  <si>
    <t>Onward Referral Reason Not Known</t>
  </si>
  <si>
    <t>CYP90101 - Record rejected - Care Professional Local Identifier is blank.</t>
  </si>
  <si>
    <t>CARE PROFESSIONAL TEAM LOCAL IDENTIFIER is a unique local CARE PROFESSIONAL TEAM IDENTIFIER within a Health Care Provider and may be assigned automatically by the computer system.</t>
  </si>
  <si>
    <t xml:space="preserve">CARE PROFESSIONAL LOCAL IDENTIFIER is a unique local CARE PROFESSIONAL IDENTIFIER within a Health Care Provider and may be assigned automatically by the computer system.
 </t>
  </si>
  <si>
    <t xml:space="preserve">CARE PROFESSIONAL LOCAL IDENTIFIER is a unique local CARE PROFESSIONAL IDENTIFIER within a Health Care Provider and may be assigned automatically by the computer system.
 </t>
  </si>
  <si>
    <t>FORMATTING</t>
  </si>
  <si>
    <t>Data Dictionary</t>
  </si>
  <si>
    <t>Microsoft Access</t>
  </si>
  <si>
    <t>XSD</t>
  </si>
  <si>
    <t>SQL</t>
  </si>
  <si>
    <t>Notes</t>
  </si>
  <si>
    <t>string</t>
  </si>
  <si>
    <t>Memo</t>
  </si>
  <si>
    <t>varchar(max)</t>
  </si>
  <si>
    <t>A string of ASCII characters</t>
  </si>
  <si>
    <t>Text</t>
  </si>
  <si>
    <t>string; max length 255</t>
  </si>
  <si>
    <t>varchar(255)</t>
  </si>
  <si>
    <t>A string of ASCII characters upto 255 characters</t>
  </si>
  <si>
    <t>varchar(1)</t>
  </si>
  <si>
    <t>A string of ASCII characters of length 1</t>
  </si>
  <si>
    <t>nvarchar(max)</t>
  </si>
  <si>
    <t>A string of Unicode characters</t>
  </si>
  <si>
    <t>Microsoft Access allows formatting</t>
  </si>
  <si>
    <t>date</t>
  </si>
  <si>
    <t>Short date</t>
  </si>
  <si>
    <t>A date</t>
  </si>
  <si>
    <t>General date</t>
  </si>
  <si>
    <t>datetime</t>
  </si>
  <si>
    <t>integer</t>
  </si>
  <si>
    <t>Long integer</t>
  </si>
  <si>
    <t>int</t>
  </si>
  <si>
    <t>A number from -2,147,483,648 to 2,147,483,647</t>
  </si>
  <si>
    <t>long</t>
  </si>
  <si>
    <t>bigint</t>
  </si>
  <si>
    <t>A number from -2^63 to 2^63-1</t>
  </si>
  <si>
    <t>Integer</t>
  </si>
  <si>
    <t>smallint</t>
  </si>
  <si>
    <t>A number from -32,768 to 32,767</t>
  </si>
  <si>
    <t>Byte</t>
  </si>
  <si>
    <t>byte</t>
  </si>
  <si>
    <t>tinyint</t>
  </si>
  <si>
    <t>A number from 0 to 255</t>
  </si>
  <si>
    <t>Short time</t>
  </si>
  <si>
    <t>time</t>
  </si>
  <si>
    <t>n/a</t>
  </si>
  <si>
    <t>hh:mm</t>
  </si>
  <si>
    <t>Long time</t>
  </si>
  <si>
    <t>time(0)</t>
  </si>
  <si>
    <t>hh:mm:ss</t>
  </si>
  <si>
    <t>string; length 2</t>
  </si>
  <si>
    <t>char(2)</t>
  </si>
  <si>
    <t>A string of ASCII characters (any combination of numbers and/or letters) of length exactly 2</t>
  </si>
  <si>
    <t>Usually treated as varchar(2) in SQL. Any character can flow including special characters.</t>
  </si>
  <si>
    <t>string; max length 2</t>
  </si>
  <si>
    <t>varchar(2)</t>
  </si>
  <si>
    <t>A string of ASCII characters (any combination of numbers and/or letters) of length 1 to 2</t>
  </si>
  <si>
    <t>Any character can flow including special characters.</t>
  </si>
  <si>
    <t>string; length 3 or 5</t>
  </si>
  <si>
    <t>char(3)/char(5)</t>
  </si>
  <si>
    <t>A string of ASCII characters (any combination of numbers and/or letters) of length exactly 3 or 5</t>
  </si>
  <si>
    <t>string; min length 5 max length 18</t>
  </si>
  <si>
    <t>varchar(5-18)</t>
  </si>
  <si>
    <t>A string of ASCII characters (any combination of numbers and/or letters) of length between 5 and 18</t>
  </si>
  <si>
    <t>n2.n2</t>
  </si>
  <si>
    <t>Single</t>
  </si>
  <si>
    <t>float</t>
  </si>
  <si>
    <t>Double</t>
  </si>
  <si>
    <t>Decimal</t>
  </si>
  <si>
    <t>decimal</t>
  </si>
  <si>
    <t>negativeInteger</t>
  </si>
  <si>
    <t>Integer; (with criteria)</t>
  </si>
  <si>
    <t>nonNegativeInteger</t>
  </si>
  <si>
    <t>An integer containing only non-negative values (0,1,2,..)</t>
  </si>
  <si>
    <t>nonPositiveInteger</t>
  </si>
  <si>
    <t>An integer containing only non-positive values (..,-2,-1,0)</t>
  </si>
  <si>
    <t>positiveInteger</t>
  </si>
  <si>
    <t>An integer containing only positive values (1,2,..)</t>
  </si>
  <si>
    <t>short</t>
  </si>
  <si>
    <t>A signed 16-bit integer</t>
  </si>
  <si>
    <t>unsignedLong</t>
  </si>
  <si>
    <t>An unsigned 64-bit integer</t>
  </si>
  <si>
    <t>unsignedInt</t>
  </si>
  <si>
    <t>An unsigned 32-bit integer</t>
  </si>
  <si>
    <t>unsignedShort</t>
  </si>
  <si>
    <t>An unsigned 16-bit integer</t>
  </si>
  <si>
    <t>unsignedByte</t>
  </si>
  <si>
    <t>duration</t>
  </si>
  <si>
    <t>gDay</t>
  </si>
  <si>
    <t>Defines a part of a date - the day (DD)</t>
  </si>
  <si>
    <t>gMonth</t>
  </si>
  <si>
    <t>Defines a part of a date - the month (MM)</t>
  </si>
  <si>
    <t>gMonthDay</t>
  </si>
  <si>
    <t>Defines a part of a date - the month and day (MM-DD)</t>
  </si>
  <si>
    <t>gYear</t>
  </si>
  <si>
    <t>Defines a part of a date - the year (YYYY)</t>
  </si>
  <si>
    <t>gYearMonth</t>
  </si>
  <si>
    <t>Defines a part of a date - the year and month (YYYY-MM)</t>
  </si>
  <si>
    <t>token</t>
  </si>
  <si>
    <t>A string that does not contain line feeds, carriage returns, tabs, leading or trailing spaces, or multiple spaces</t>
  </si>
  <si>
    <t>normalizedString</t>
  </si>
  <si>
    <t>A string that does not contain line feeds, carriage returns, or tabs</t>
  </si>
  <si>
    <t>double</t>
  </si>
  <si>
    <t>EXCEPTIONS</t>
  </si>
  <si>
    <t>Null values</t>
  </si>
  <si>
    <t xml:space="preserve">Null </t>
  </si>
  <si>
    <t>Null values must be allowed to flow provided validation rules for the individual item have been applied. Otherwise, records should not flow.</t>
  </si>
  <si>
    <t>Invalid dates</t>
  </si>
  <si>
    <t>A date that is invalid/incorrect as there is no such date in the calendar, e.g. 47/15/2015</t>
  </si>
  <si>
    <t>These records will be rejected and an error message returned.</t>
  </si>
  <si>
    <t>Dates/times when clocks change to BST</t>
  </si>
  <si>
    <t>The date/time should be submitted as it is recorded in local systems.</t>
  </si>
  <si>
    <t>Postcode</t>
  </si>
  <si>
    <t>The data item must be submitted with exactly eight characters. The fifth character is always a space and separates the outward and inward parts of the Postcode. In addition, where there are less than four numbers and/or letters in the outward part, this must be space filled to ensure eight characters in total.</t>
  </si>
  <si>
    <t>Further detail can be found here: http://www.datadictionary.nhs.uk/web_site_content/supporting_information/nhs_postcode_directory.asp?shownav=1</t>
  </si>
  <si>
    <t>"Live" Organisation</t>
  </si>
  <si>
    <t>A "Live" organisation is an organisation that is active on the first day of the reporting period</t>
  </si>
  <si>
    <t>"Open" Organisation</t>
  </si>
  <si>
    <t>CARDINALITY/OVERARCHING VALIDATION</t>
  </si>
  <si>
    <t>Mandated data items</t>
  </si>
  <si>
    <t>Rejected if blank, Rejected if format error, Warning if national code error (where national codes are present or a look-up table exists)</t>
  </si>
  <si>
    <t>The rejections relate to all the data for that patient's record within the specific table.</t>
  </si>
  <si>
    <t>Required data items</t>
  </si>
  <si>
    <t>N/A if blank, Rejected if format error, Warning if national code error (where national codes are present or a look-up table exists)</t>
  </si>
  <si>
    <t>Optional data items</t>
  </si>
  <si>
    <t>CYP301</t>
  </si>
  <si>
    <t>An "Open" organisation is one deemed as being active during the reporting period</t>
  </si>
  <si>
    <t>Duplicates?</t>
  </si>
  <si>
    <t>CYP20142 - Group rejected - More than one CYP201 provided for this Care Contact Identifier=&lt;C201903&gt;</t>
  </si>
  <si>
    <t>CYP613</t>
  </si>
  <si>
    <t>Tables will be validated in the following order</t>
  </si>
  <si>
    <t>1. CYP000, CYP901, CYP301, CYP613</t>
  </si>
  <si>
    <t>2. CYP001</t>
  </si>
  <si>
    <t>3. CYP002, CYP003, CYP401, CYP402, CYP403, CYP404, CYP501, CYP502, CYP601, CYP602, CYP603, CYP604, CYP605</t>
  </si>
  <si>
    <t>4. CYP101</t>
  </si>
  <si>
    <t>5. CYP102, CYP103, CYP104, CYP105, CYP606, CYP607, CYP608, CYP609</t>
  </si>
  <si>
    <t>6. CYP201</t>
  </si>
  <si>
    <t>7. CYP202</t>
  </si>
  <si>
    <t>8. CYP610, CYP611, CYP612</t>
  </si>
  <si>
    <t>TABLE VALIDATION ORDER</t>
  </si>
  <si>
    <t>An identifier, which together with the ORGANISATION CODE of the issuer, uniquely identifies a PATIENT PATHWAY.</t>
  </si>
  <si>
    <t>File-Level Rejection Report</t>
  </si>
  <si>
    <t>Error Code</t>
  </si>
  <si>
    <t>Validation Failure Message</t>
  </si>
  <si>
    <t>Help Text</t>
  </si>
  <si>
    <t>Invalid or default  NHS numbers corrupt the allocation of the MCDS pseudo person ID and cannot be accepted.
NHS numbers, if provided, must pass Modulus-11 checks and must not be one of the banned "1111111111"-type numbers.</t>
  </si>
  <si>
    <t xml:space="preserve">Duplicate NHS numbers corrupt the generation of the MCDS database and cannot be accepted. </t>
  </si>
  <si>
    <t>There were no "date-marked" events in any of the groups that covered the selected reporting period.  Without any entries for the reporting period, this is effectively an empty submission.</t>
  </si>
  <si>
    <t>If Coded Procedure (Clinical Terminology) is populated, Procedure Scheme In Use must contain a valid value or the record will be rejected.</t>
  </si>
  <si>
    <t>If Coded Observation (Clinical terminology) is populated, Observation Scheme In Use must contain a valid value or the record will be rejected.</t>
  </si>
  <si>
    <t>If Coded Finding (Coded Clinical Entry) is populated, Finding Scheme In use must contain a valid value or the record will be rejected.</t>
  </si>
  <si>
    <t>CYPREJ004</t>
  </si>
  <si>
    <t>CYPREJ005</t>
  </si>
  <si>
    <t xml:space="preserve">Checks CYP001MPI </t>
  </si>
  <si>
    <t>CYPREJ006</t>
  </si>
  <si>
    <t>CYPREJ007</t>
  </si>
  <si>
    <t>CYPREJ008</t>
  </si>
  <si>
    <t>CYPREJ009</t>
  </si>
  <si>
    <t>CYPREJ010</t>
  </si>
  <si>
    <t>CYPREJ011</t>
  </si>
  <si>
    <t>CYPREJ101</t>
  </si>
  <si>
    <t>Other Information</t>
  </si>
  <si>
    <t>Group Name is the same as a group/table eg CYP001MPI</t>
  </si>
  <si>
    <t>CYPREJ015</t>
  </si>
  <si>
    <t>Failed Content Check. GP Practice Registration table is empty.</t>
  </si>
  <si>
    <t>File Name</t>
  </si>
  <si>
    <t>CYP00171</t>
  </si>
  <si>
    <t>Rejection</t>
  </si>
  <si>
    <t>Purpose of this document</t>
  </si>
  <si>
    <t>Background</t>
  </si>
  <si>
    <t>Related Documents</t>
  </si>
  <si>
    <t>For more information on the status of this document, please contact:</t>
  </si>
  <si>
    <t>CYPREJ016</t>
  </si>
  <si>
    <t>Failed Content Check. Header table is empty.</t>
  </si>
  <si>
    <t>The ORGANISATION CODE of the Educational Establishment, including Schools</t>
  </si>
  <si>
    <t>REFERRING CARE PROFESSIONAL STAFF GROUP (MENTAL HEALTH AND COMMUNITY CARE)</t>
  </si>
  <si>
    <t>The staff group of a CARE PROFESSIONAL working in a Community Health Service.</t>
  </si>
  <si>
    <t>The staff group of a CARE PROFESSIONAL who referred the PATIENT to a Community Health Service or Mental
Health Service.</t>
  </si>
  <si>
    <t>CYP00146 - Warning - Organisation Code (Educational Establishment) is not for a current live organisation in national tables. Local Patient Identifier (Extended)=&lt;C001901&gt;</t>
  </si>
  <si>
    <t>CYP00152 - Warning - Person Stated Gender Code is blank. Local Patient Identifier (Extended)=&lt;C001901&gt;</t>
  </si>
  <si>
    <t>CYP60312 - Record rejected - Service Request Date (Newborn Hearing Audiology) is before the Person Birth Date. Local Patient Identifier (Extended)=&lt;C603901&gt; Service Request Date (Newborn Hearing Audiology)=&lt;C603020&gt;</t>
  </si>
  <si>
    <t>CYP60428 - Record rejected - Blood Spot Card Completion Date is before the Person Birth date. Local Patient Identifier (Extended)=&lt;C604901&gt; Blood Spot Card Completion Date=&lt;C604010&gt;</t>
  </si>
  <si>
    <t>CYP00003 - File rejected - Data Set Version Number has incorrect value for current ruling data set. Data Set Version Number=&lt;C000010&gt;</t>
  </si>
  <si>
    <t>CYP00171 - Group rejected - No valid CYP002 group transmitted for this Local Patient Identifier (Extended). Local Patient Identifier (Extended)=&lt;C001901&gt;</t>
  </si>
  <si>
    <t>CYP00162 - Record rejected - Person Relationship (Main Carer) has incorrect data format. Local Patient Identifier (Extended)=&lt;C001901&gt;</t>
  </si>
  <si>
    <t>CYP00164 - Record rejected - Health Visitor First Antenatal Visit Date has incorrect data format. Local Patient Identifier (Extended)=&lt;C001901&gt;</t>
  </si>
  <si>
    <t>CYP00205 - Record rejected - General Medical Practice Code (Patient Registration) is blank. Local Patient Identifier (Extended)=&lt;C002901&gt;</t>
  </si>
  <si>
    <t>CYP00207 - Warning - General Medical Practice Code (Patient Registration) provided is not in National Code tables. Local Patient Identifier (Extended)=&lt;C002901&gt; General Medical Practice Code (Patient Registration)=&lt;C002010&gt;</t>
  </si>
  <si>
    <t>CYP00218 - Record rejected - End Date (GMP Patient Registration) is before the Start Date (GMP Patient Registration). Local Patient Identifier (Extended)=&lt;C002901&gt; End Date (GMP Patient Registration)=&lt;C002030&gt;</t>
  </si>
  <si>
    <t>CYP10104 - Record rejected - Service Request Identifier has incorrect data format. Local Patient Identifier (Extended)=&lt;C101901&gt;</t>
  </si>
  <si>
    <t>CYP10106 - Record rejected - Local Patient Identifier (Extended) has incorrect data format. Local Patient Identifier (Extended)=&lt;C101901&gt;</t>
  </si>
  <si>
    <t>CYP10107 - Record rejected - Referral Request Received Date is blank. Service Request Identifier=&lt;C101902&gt; Local Patient Identifier (Extended)=&lt;C101901&gt;</t>
  </si>
  <si>
    <t>CYP10108 - Record rejected - Referral Request Received Date has incorrect date format. Service Request Identifier=&lt;C101902&gt; Local Patient Identifier (Extended)=&lt;C101901&gt;</t>
  </si>
  <si>
    <t>CYP10109 - Record rejected - Referral Request Received Time has incorrect data format. Service Request Identifier=&lt;C101902&gt; Local Patient Identifier (Extended)=&lt;C101901&gt;</t>
  </si>
  <si>
    <t>CYP10110 - Record rejected - NHS Service Agreement Line Number has incorrect data format. Service Request Identifier=&lt;C101902&gt; Local Patient Identifier (Extended)=&lt;C101901&gt;</t>
  </si>
  <si>
    <t>CYP10123 - Record rejected - Primary Reason For Referral (Community Care) has incorrect data format. Service Request Identifier=&lt;C101902&gt; Local Patient Identifier (Extended)=&lt;C101901&gt;</t>
  </si>
  <si>
    <t>CYP10131 - Record rejected - Service Discharge Date has incorrect date format. Service Request Identifier=&lt;C101902&gt; Local Patient Identifier (Extended)=&lt;C101901&gt;</t>
  </si>
  <si>
    <t>CYP10133 - Record rejected - Service Discharge Date is prior to the associated Referral Request Received Date. Service Request Identifier=&lt;C101902&gt; Local Patient Identifier (Extended)=&lt;C101901&gt;</t>
  </si>
  <si>
    <t>CYP10139 - Record rejected - Service Discharge Date is after the Date And Time Data Set Created. Service Request Identifier=&lt;C101902&gt; Local Patient Identifier (Extended)=&lt;C101901&gt;</t>
  </si>
  <si>
    <t>CYP10134 - Record rejected - Discharge Letter Issued Date (Mental Health and Community Care) has incorrect date format. Service Request Identifier=&lt;C101902&gt; Local Patient Identifier (Extended)=&lt;C101901&gt;</t>
  </si>
  <si>
    <t>CYP10204 - Record rejected - Service Request Identifier has incorrect data format. Service Request Identifier=&lt;C102902&gt;</t>
  </si>
  <si>
    <t>CYP10224 - Record rejected - Care Professional Team Local Identifier has incorrect data format. Service Request Identifier=&lt;C102902&gt;</t>
  </si>
  <si>
    <t>CYP10225 - Record rejected - Referral Closure Date is before the start of the reporting period. Service Request Identifier=&lt;C102902&gt;  Local Patient Identifier (Extended)=&lt;C101901&gt;</t>
  </si>
  <si>
    <t>CYP10209 - Record rejected - Referral Closure Date is after the File Creation Date Time. Service Request Identifier=&lt;C102902&gt;  Local Patient Identifier (Extended)=&lt;C101901&gt;</t>
  </si>
  <si>
    <t>CYP10213 - Record rejected - Referral Closure Date is after the Discharge Date. Service Request Identifier=&lt;C102902&gt;  Local Patient Identifier (Extended)=&lt;C101901&gt;</t>
  </si>
  <si>
    <t>CYP10222 - Warning - Referral Closure Date is populated but Referral Closure Reason is blank. Service Request Identifier=&lt;C102902&gt; Local Patient Identifier (Extended)=&lt;C101901&gt;</t>
  </si>
  <si>
    <t>CYP10215 - Record rejected - Referral Rejection Reason has incorrect data format. Service Request Identifier=&lt;C102902&gt; Local Patient Identifier (Extended)=&lt;C101901&gt;</t>
  </si>
  <si>
    <t>CYP10223 - Warning - Referral Rejection Date is populated but Referral Rejection Reason is blank. Service Request Identifier=&lt;C102902&gt; Local Patient Identifier (Extended)=&lt;C101901&gt;</t>
  </si>
  <si>
    <t>CYP10304 - Record rejected - Service Request Identifier has incorrect data format. Service Request Identifier=&lt;C103902&gt;</t>
  </si>
  <si>
    <t>CYP10406 - Record rejected - Unique Booking Reference Number (Converted) has incorrect data format. Service Request Identifier=&lt;C104902&gt; Local Patient Identifier (Extended)=&lt;C101901&gt;</t>
  </si>
  <si>
    <t>CYP10407 - Record rejected - Patient Pathway Identifier has incorrect data format. Service Request Identifier=&lt;C104902&gt; Local Patient Identifier (Extended)=&lt;C101901&gt;</t>
  </si>
  <si>
    <t>CYP10410 - Record rejected - Waiting Time Measurement Type has incorrect data format. Service Request Identifier=&lt;C104902&gt; Local Patient Identifier (Extended)=&lt;C101901&gt;</t>
  </si>
  <si>
    <t>CYP10412 - Record rejected - Referral To Treatment Period Start Date has incorrect date format. Service Request Identifier=&lt;C104902&gt; Local Patient Identifier (Extended)=&lt;C101901&gt;</t>
  </si>
  <si>
    <t>CYP10413 - Record rejected - Referral To Treatment Period End Date has incorrect date format. Service Request Identifier=&lt;C104902&gt; Local Patient Identifier (Extended)=&lt;C101901&gt;</t>
  </si>
  <si>
    <t>CYP10416 - Record rejected - Referral To Treatment Period End Date is before the Referral To Treatment Period Start Date. Service Request Identifier=&lt;C104902&gt; Local Patient Identifier (Extended)=&lt;C101901&gt; Referral To Treatment Period End Date=&lt;C104060&gt;</t>
  </si>
  <si>
    <t>CYP10414 - Record rejected - Referral To Treatment Period Status has incorrect data format. Service Request Identifier=&lt;C104902&gt; Local Patient Identifier (Extended)=&lt;C101901&gt;</t>
  </si>
  <si>
    <t>CYP10502 - Group rejected - No valid CYP101 group transmitted for this Local Patient Identifier (Extended). Local Patient Identifier (Extended) = &lt;C101901&gt;</t>
  </si>
  <si>
    <t>CYP10505 - Record rejected - Onward Referral Date is blank. Service Request Identifier=&lt;C105902&gt; Local Patient Identifier (Extended)=&lt;C101901&gt;</t>
  </si>
  <si>
    <t>CYP10506 - Record rejected - Onward Referral Date has incorrect data format. Service Request Identifier=&lt;C105902&gt; Local Patient Identifier (Extended)=&lt;C101901&gt;</t>
  </si>
  <si>
    <t>CYP10511 - Record rejected - Onward Referral Date is before the start of the reporting period. Service Request Identifier=&lt;C105902&gt; Local Patient Identifier (Extended)=&lt;C101901&gt; Onward Referral Date=&lt;C105010&gt;</t>
  </si>
  <si>
    <t>CYP10507 - Record rejected - Onward Referral Reason has incorrect data format. Service Request Identifier=&lt;C105902&gt; Local Patient Identifier (Extended)=&lt;C101901&gt;</t>
  </si>
  <si>
    <t>CYP20144 - Record rejected - Care Professional Team Local Identifier has incorrect data format. Care Contact Identifier=&lt;C201903&gt; Service Request Identifier=&lt;C201902&gt; Local Patient Identifier (Extended)=&lt;C101901&gt;</t>
  </si>
  <si>
    <t>CYP20107 - Record rejected - Care Contact Date is blank. Care Contact Identifier=&lt;C201903&gt; Service Request Identifier=&lt;C201902&gt; Local Patient Identifier (Extended)=&lt;C101901&gt;</t>
  </si>
  <si>
    <t>CYP20108 - Record rejected - Care Contact Date has incorrect date format. Care Contact Identifier=&lt;C201903&gt; Service Request Identifier=&lt;C201902&gt; Local Patient Identifier (Extended)=&lt;C101901&gt;</t>
  </si>
  <si>
    <t>CYP20112 - Record rejected - Administrative Category Code has incorrect data format. Care Contact Identifier=&lt;C201903&gt; Service Request Identifier=&lt;C201902&gt; Local Patient Identifier (Extended)=&lt;C101901&gt;</t>
  </si>
  <si>
    <t>CYP20114 - Record rejected - Clinical Contact Duration Of Care Contact has incorrect data format. Care Contact Identifier=&lt;C201903&gt; Service Request Identifier=&lt;C201902&gt; Local Patient Identifier (Extended)=&lt;C101901&gt;</t>
  </si>
  <si>
    <t>CYP20115 - Record rejected - Consultation Type has incorrect data format. Care Contact Identifier=&lt;C201903&gt; Service Request Identifier=&lt;C201902&gt; Local Patient Identifier (Extended)=&lt;C101901&gt;</t>
  </si>
  <si>
    <t>CYP20117 - Record rejected - Care Contact Subject has incorrect data format. Care Contact Identifier=&lt;C201903&gt; Service Request Identifier=&lt;C201902&gt; Local Patient Identifier (Extended)=&lt;C101901&gt;</t>
  </si>
  <si>
    <t>CYP20119 - Record rejected - Consultation Medium Used has incorrect data format. Care Contact Identifier=&lt;C201903&gt; Service Request Identifier=&lt;C201902&gt; Local Patient Identifier (Extended)=&lt;C101901&gt;</t>
  </si>
  <si>
    <t>CYP20121 - Record rejected - Activity Location Type Code has incorrect data format. Care Contact Identifier=&lt;C201903&gt; Service Request Identifier=&lt;C201902&gt; Local Patient Identifier (Extended)=&lt;C101901&gt;</t>
  </si>
  <si>
    <t>CYP20140 - Record rejected - Group Therapy Indicator has incorrect data format. Care Contact Identifier=&lt;C201903&gt; Service Request Identifier=&lt;C201902&gt; Local Patient Identifier (Extended)=&lt;C101901&gt;</t>
  </si>
  <si>
    <t>CYP20129 - Record rejected - Earliest Reasonable Offer Date has incorrect date format. Care Contact Identifier=&lt;C201903&gt; Service Request Identifier=&lt;C201902&gt; Local Patient Identifier (Extended)=&lt;C101901&gt;</t>
  </si>
  <si>
    <t>CYP20130 - Record rejected - Earliest Clinically Appropriate Date has incorrect date format. Care Contact Identifier=&lt;C201903&gt; Service Request Identifier=&lt;C201902&gt; Local Patient Identifier (Extended)=&lt;C101901&gt;</t>
  </si>
  <si>
    <t>CYP20131 - Record rejected - Care Contact Cancellation Date has incorrect date format. Care Contact Identifier=&lt;C201903&gt; Service Request Identifier=&lt;C201902&gt; Local Patient Identifier (Extended)=&lt;C101901&gt;</t>
  </si>
  <si>
    <t>CYP20132 - Record rejected - Care Contact Cancellation Reason has incorrect data format. Care Contact Identifier=&lt;C201903&gt; Service Request Identifier=&lt;C201902&gt; Local Patient Identifier (Extended)=&lt;C101901&gt;</t>
  </si>
  <si>
    <t>CYP20143 - Warning - Care Contact Cancellation Date is populated but Care Contact Cancellation Reason is blank. Care Contact Identifier=&lt;C201903&gt; Service Request Identifier=&lt;C201902&gt; Local Patient Identifier (Extended)=&lt;C101901&gt;</t>
  </si>
  <si>
    <t>CYP20135 - Record rejected - Replacement Appointment Date Offered has incorrect date format. Care Contact Identifier=&lt;C201903&gt; Service Request Identifier=&lt;C201902&gt; Local Patient Identifier (Extended)=&lt;C101901&gt;</t>
  </si>
  <si>
    <t>CYP20134 - Record rejected - Replacement Appointment Booked Date has incorrect date format. Care Contact Identifier=&lt;C201903&gt; Service Request Identifier=&lt;C201902&gt; Local Patient Identifier (Extended)=&lt;C101901&gt;</t>
  </si>
  <si>
    <t>CYP20204 - Record rejected - Care Contact Identifier is blank. Care Activity Identifier=&lt;C202904&gt;</t>
  </si>
  <si>
    <t>CYP20220 - Record rejected - Coded Procedure (Clinical Terminology) is populated, but no valid Procedure Scheme In Use has been provided. Care Activity Identifier=&lt;C202904&gt; Care Contact Identifier=&lt;C202903&gt; Service Request Identifier=&lt;C201902&gt; Local Patient Identifier (Extended)=&lt;C101901&gt; Procedure Scheme In Use=&lt;C202040&gt;</t>
  </si>
  <si>
    <t>CYP20219 - Warning - Procedure Scheme In Use is populated, but Coded Procedure (Clinical Terminology) is blank. Care Activity Identifier=&lt;C202904&gt; Care Contact Identifier=&lt;C202903&gt; Service Request Identifier=&lt;C201902&gt; Local Patient Identifier (Extended)=&lt;C101901&gt; Coded Procedure (Clinical Terminology)=&lt;C202050&gt;</t>
  </si>
  <si>
    <t>CYP30115 - Group rejected - More than one CYP301 provided for this Group Session Identifier. Group Session Identifier=&lt;C301010&gt;</t>
  </si>
  <si>
    <t>CYP30102 - Record rejected - Group Session Identifier has incorrect data format. Group Session Identifier=&lt;C301010&gt;</t>
  </si>
  <si>
    <t>CYP30104 - Record rejected - Group Session Date has incorrect date format. Group Session Identifier=&lt;C301010&gt;</t>
  </si>
  <si>
    <t>CYP30110 - Record rejected - Number Of Group Session Participants has incorrect data format. Group Session Identifier=&lt;C301010&gt;</t>
  </si>
  <si>
    <t>CYP30118 - Record rejected - Care Professional Local Identifier has incorrect data format. Group Session Identifier=&lt;C301010&gt;</t>
  </si>
  <si>
    <t>CYP40103 - Record rejected - Local Patient Identifier (Extended) has incorrect data format. Local Patient Identifier (Extended)=&lt;C401901&gt;</t>
  </si>
  <si>
    <t>CYP40105 - Record rejected - Special Educational Need Type has incorrect data format. Local Patient Identifier (Extended)=&lt;C401901&gt;</t>
  </si>
  <si>
    <t>CYP40203 - Record rejected - Local Patient Identifier (Extended) has incorrect data format. Local Patient Identifier (Extended)=&lt;C402901&gt;</t>
  </si>
  <si>
    <t>CYP40204 - Record rejected - Safeguarding Vulnerability Factors Type is blank. Local Patient Identifier (Extended)=&lt;C402901&gt;</t>
  </si>
  <si>
    <t>CYP40205 - Record rejected - Safeguarding Vulnerability Factors Type has incorrect data format. Local Patient Identifier (Extended)=&lt;C402901&gt;</t>
  </si>
  <si>
    <t>CYP40303 - Record rejected - Local Patient Identifier (Extended) has incorrect data format. Local Patient Identifier (Extended)=&lt;C403901&gt;</t>
  </si>
  <si>
    <t>CYP40304 - Record rejected - Child Protection Plan Reason Code is blank. Local Patient Identifier (Extended)=&lt;C403901&gt;</t>
  </si>
  <si>
    <t>CYP40305 - Record rejected - Child Protection Plan Reason Code has incorrect data format. Local Patient Identifier (Extended)=&lt;C403901&gt;</t>
  </si>
  <si>
    <t>CYP40403 - Record rejected - Local Patient Identifier (Extended) has incorrect data format. Local Patient Identifier (Extended)=&lt;C404901&gt;</t>
  </si>
  <si>
    <t>CYP40404 - Record rejected - Assistive Technology Finding (SNOMED CT) is blank. Local Patient Identifier (Extended)=&lt;C404901&gt;</t>
  </si>
  <si>
    <t>CYP40405 - Record rejected - Assistive Technology Finding (SNOMED CT) has incorrect data format. Local Patient Identifier (Extended)=&lt;C404901&gt;</t>
  </si>
  <si>
    <t>CYP40408 - Record rejected - Prescription Date (Assistive Technology) has incorrect data format. Local Patient Identifier (Extended)=&lt;C404901&gt;</t>
  </si>
  <si>
    <t>CYP50104 - Record rejected - Local Patient Identifier (Extended) has incorrect data format. Local Patient Identifier (Extended)=&lt;C501901&gt;</t>
  </si>
  <si>
    <t>CYP50113 - Record rejected - Immunisation Procedure (Clinical Terminology) is blank. Local Patient Identifier (Extended)=&lt;C501901&gt;</t>
  </si>
  <si>
    <t>CYP50204 - Record rejected - Local Patient Identifier (Extended) has incorrect data format. Local Patient Identifier (Extended)=&lt;C502901&gt;</t>
  </si>
  <si>
    <t>CYP50209 - Record rejected - Immunisation Date has incorrect data format. Local Patient Identifier (Extended)=&lt;C502901&gt;</t>
  </si>
  <si>
    <t>CYP50206 - Record rejected - Childhood Immunisation Type (Children and Young People's Health Services) has incorrect data format. Local Patient Identifier (Extended)=&lt;C502901&gt;</t>
  </si>
  <si>
    <t>CYP60103 - Record rejected - Local Patient Identifier (Extended) has incorrect data format. Local Patient Identifier (Extended)=&lt;C601901&gt;</t>
  </si>
  <si>
    <t>CYP60111 - Record rejected - Diagnosis Scheme In Use is blank. Local Patient Identifier (Extended)=&lt;C601901&gt;</t>
  </si>
  <si>
    <t>CYP60104 - Record rejected - Diagnosis Scheme In Use has incorrect data format. Local Patient Identifier (Extended)=&lt;C601901&gt;</t>
  </si>
  <si>
    <t>CYP60105 - Warning - Diagnosis Scheme In Use contains an invalid Diagnosis Scheme In Use. Local Patient Identifier (Extended)=&lt;C601901&gt; Diagnosis Scheme In Use=&lt;C601913&gt;</t>
  </si>
  <si>
    <t>CYP60106 - Record rejected - Previous Diagnosis (Coded Clinical Entry) is blank. Local Patient Identifier (Extended)=&lt;C601901&gt;</t>
  </si>
  <si>
    <t>CYP60108 - Record rejected - Diagnosis Date has incorrect data format. Local Patient Identifier (Extended)=&lt;C601901&gt;</t>
  </si>
  <si>
    <t>CYP60203 - Record rejected - Local Patient Identifier (Extended) has incorrect data format. Local Patient Identifier (Extended)=&lt;C602901&gt;</t>
  </si>
  <si>
    <t>CYP60206 - Record rejected - Disability Code is blank. Local Patient Identifier (Extended)=&lt;C602901&gt;</t>
  </si>
  <si>
    <t>CYP60304 - Record rejected - Local Patient Identifier (Extended) has incorrect data format. Local Patient Identifier (Extended)=&lt;C603901&gt;</t>
  </si>
  <si>
    <t>CYP60307 - Record rejected - Newborn Hearing Screening Outcome has incorrect data format. Local Patient Identifier (Extended)=&lt;C603901&gt;</t>
  </si>
  <si>
    <t>CYP60305 - Record rejected - Service Request Date (Newborn Hearing Audiology) has incorrect date format. Local Patient Identifier (Extended)=&lt;C603901&gt;</t>
  </si>
  <si>
    <t>CYP60306 - Record rejected - Procedure Date (Newborn Hearing Audiology) has incorrect date format. Local Patient Identifier (Extended)=&lt;C603901&gt;</t>
  </si>
  <si>
    <t>CYP60404 - Record rejected - Local Patient Identifier (Extended) has incorrect data format. Local Patient Identifier (Extended)=&lt;C604901&gt;</t>
  </si>
  <si>
    <t>CYP60406 - Record rejected - Blood Spot Card Completion Date has incorrect data format. Local Patient Identifier (Extended)=&lt;C604901&gt;</t>
  </si>
  <si>
    <t>CYP60407 - Record rejected - Newborn Blood Spot Test Outcome Status Code (Phenylketonuria) has incorrect data format. Local Patient Identifier (Extended)=&lt;C604901&gt;</t>
  </si>
  <si>
    <t>CYP60431 - Warning - Newborn Blood Spot Test Outcome Status Code (Phenylketonuria) is populated but Newborn Blood Spot Test Result Received Date is blank. Local Patient Identifier (Extended)=&lt;C604901&gt;</t>
  </si>
  <si>
    <t>CYP60409 - Record rejected - Newborn Blood Spot Test Outcome Status Code (Sickle Cell Disease) has incorrect data format. Local Patient Identifier (Extended)=&lt;C604901&gt;</t>
  </si>
  <si>
    <t>CYP60432 - Warning - Newborn Blood Spot Test Outcome Status Code (Sickle Cell Disease) is populated but Newborn Blood Spot Test Result Received Date is blank. Local Patient Identifier (Extended)=&lt;C604901&gt;</t>
  </si>
  <si>
    <t>CYP60411 - Record rejected - Newborn Blood Spot Test Outcome Status Code (Cystic Fibrosis) has incorrect data format. Local Patient Identifier (Extended)=&lt;C604901&gt;</t>
  </si>
  <si>
    <t>CYP60433 - Warning - Newborn Blood Spot Test Outcome Status Code (Cystic Fibrosis) is populated but Newborn Blood Spot Test Result Received Date is blank. Local Patient Identifier (Extended)=&lt;C604901&gt;</t>
  </si>
  <si>
    <t>CYP60413 - Record rejected - Newborn Blood Spot Test Outcome Status Code (Congenital Hypothyroidism) has incorrect data format. Local Patient Identifier (Extended)=&lt;C604901&gt;</t>
  </si>
  <si>
    <t>CYP60434 - Warning - Newborn Blood Spot Test Outcome Status Code (Congenital Hypothyroidism) is populated but Newborn Blood Spot Test Result Received Date is blank. Local Patient Identifier (Extended)=&lt;C604901&gt;</t>
  </si>
  <si>
    <t>CYP60415 - Record rejected - Newborn Blood Spot Test Outcome Status Code (Medium Chain ACYL-COA Dehydrogenase Deficiency) has incorrect data format. Local Patient Identifier (Extended)=&lt;C604901&gt;</t>
  </si>
  <si>
    <t>CYP60435 - Warning - Newborn Blood Spot Test Outcome Status Code (Medium Chain ACYL-COA Dehydrogenase Deficiency) is populated but Newborn Blood Spot Test Result Received Date is blank. Local Patient Identifier (Extended)=&lt;C604901&gt;</t>
  </si>
  <si>
    <t>CYP60419 - Record rejected - Newborn Blood Spot Test Outcome Status Code (Homocystinuria) has incorrect data format. Local Patient Identifier (Extended)=&lt;C604901&gt;</t>
  </si>
  <si>
    <t>CYP60436 - Warning - Newborn Blood Spot Test Outcome Status Code (Homocystinuria) is populated but Newborn Blood Spot Test Result Received Date is blank. Local Patient Identifier (Extended)=&lt;C604901&gt;</t>
  </si>
  <si>
    <t>CYP60421 - Record rejected - Newborn Blood Spot Test Outcome Status Code (Maple Syrup Urine Disease) has incorrect data format. Local Patient Identifier (Extended)=&lt;C604901&gt;</t>
  </si>
  <si>
    <t>CYP60437 - Warning - Newborn Blood Spot Test Outcome Status Code (Maple Syrup Urine Disease) is populated but Newborn Blood Spot Test Result Received Date is blank. Local Patient Identifier (Extended)=&lt;C604901&gt;</t>
  </si>
  <si>
    <t>CYP60423 - Record rejected - Newborn Blood Spot Test Outcome Status Code (Glutaric Aciduria Type 1) has incorrect data format. Local Patient Identifier (Extended)=&lt;C604901&gt;</t>
  </si>
  <si>
    <t>CYP60438 - Warning - Newborn Blood Spot Test Outcome Status Code (Glutaric Aciduria Type 1) is populated but Newborn Blood Spot Test Result Received Date is blank. Local Patient Identifier (Extended)=&lt;C604901&gt;</t>
  </si>
  <si>
    <t>CYP60425 - Record rejected - Newborn Blood Spot Test Outcome Status Code (Isovaleric Aciduria) has incorrect data format. Local Patient Identifier (Extended)=&lt;C604901&gt;</t>
  </si>
  <si>
    <t>CYP60439 - Warning - Newborn Blood Spot Test Outcome Status Code (Isovaleric Aciduria) is populated but Newborn Blood Spot Test Result Received Date is blank. Local Patient Identifier (Extended)=&lt;C604901&gt;</t>
  </si>
  <si>
    <t>CYP60505 - Record rejected - Local Patient Identifier (Extended) is blank.</t>
  </si>
  <si>
    <t>CYP60517 - Record rejected - Infant Physical Examination Date has incorrect data format. Local Patient Identifier (Extended)=&lt;C605901&gt;</t>
  </si>
  <si>
    <t>CYP60511 - Record rejected - Infant Physical Examination Result (Heart) has incorrect data format. Local Patient Identifier (Extended)=&lt;C605901&gt;</t>
  </si>
  <si>
    <t>CYP60513 - Record rejected - Infant Physical Examination Result (Eyes) has incorrect data format. Local Patient Identifier (Extended)=&lt;C605901&gt;</t>
  </si>
  <si>
    <t>CYP60515 - Record rejected - Infant Physical Examination Result (Testes) has incorrect data format. Local Patient Identifier (Extended)=&lt;C605901&gt;</t>
  </si>
  <si>
    <t>CYP60606 - Warning - Diagnosis Scheme In Use contains an invalid Diagnosis Scheme In Use. Service Request Identifier = &lt;C606902&gt; Local Patient Identifier (Extended)=&lt;C101901&gt; Diagnosis Scheme In Use=&lt;C606913&gt;</t>
  </si>
  <si>
    <t>CYP60706 - Warning - Diagnosis Scheme In Use contains an invalid Diagnosis Scheme In Use. Service Request Identifier = &lt;C607902&gt; Local Patient Identifier (Extended)=&lt;C101901&gt; Diagnosis Scheme In Use =&lt;C607913&gt;</t>
  </si>
  <si>
    <t>CYP60811 - Warning - Diagnosis Scheme In Use contains an invalid Diagnosis Scheme In Use. Service Request Identifier = &lt;C608902&gt; Local Patient Identifier (Extended)=&lt;C101901&gt; Diagnosis Scheme In Use =&lt;C608913&gt;</t>
  </si>
  <si>
    <t>CYP61114 - Group rejected - More than one CYP611 provided for this Care Activity Identifier + Person Weight + Person Height in Metres + Person Length in Centimetres combination. Care Activity Identifier=&lt;C611904&gt;  Person Weight=&lt;C611010&gt;  Person Height in Metres=&lt;C611020&gt;  Person Length in Centimetres=&lt;C611030&gt;</t>
  </si>
  <si>
    <t>CYP61104 - Record rejected - Person Weight has incorrect data format. Care Activity Identifier=&lt;C611904&gt; Care Contact Identifier=&lt;C202903&gt; Service Request Identifier=&lt;C201902&gt; Local Patient Identifier (Extended)=&lt;C101901&gt;</t>
  </si>
  <si>
    <t>CYP61105 - Record rejected - Person Height In Metres has incorrect data format. Care Activity Identifier=&lt;C611904&gt; Care Contact Identifier=&lt;C202903&gt; Service Request Identifier=&lt;C201902&gt; Local Patient Identifier (Extended)=&lt;C101901&gt;</t>
  </si>
  <si>
    <t>CYP61106 - Record rejected - Person Length In Centimetres has incorrect data format. Care Activity Identifier=&lt;C611904&gt; Care Contact Identifier=&lt;C202903&gt; Service Request Identifier=&lt;C201902&gt; Local Patient Identifier (Extended)=&lt;C101901&gt;</t>
  </si>
  <si>
    <t>CYP90112 - Group rejected - More than one CYP901 provided for this Care Professional Local Identifier. Care Professional Local Identifier=&lt;C901010&gt;</t>
  </si>
  <si>
    <t>CYP90102 - Record rejected - Care Professional Local Identifier has incorrect data format. Care Professional Local Identifier=&lt;C901010&gt;</t>
  </si>
  <si>
    <t>CYP90108 - Record rejected - Care Professional Staff Group (Community Care) has incorrect data format. Care Professional Local Identifier=&lt;C901010&gt;</t>
  </si>
  <si>
    <t>CYP90110 - Record rejected - Occupation Code has incorrect data format. Care Professional Local Identifier=&lt;C901010&gt;</t>
  </si>
  <si>
    <t>CYP90111 - Record rejected - Care Professional (Job Role Code) has incorrect data format. Care Professional Local Identifier=&lt;C901010&gt;</t>
  </si>
  <si>
    <t>CYP20125 - Record rejected - Attended Or Did Not Attend Code has incorrect data format. Care Contact Identifier=&lt;C201903&gt; Service Request Identifier=&lt;C201902&gt; Local Patient Identifier (Extended)=&lt;C101901&gt;</t>
  </si>
  <si>
    <t>Patient's Home</t>
  </si>
  <si>
    <t>Carer's Home</t>
  </si>
  <si>
    <t>Patient's Workplace</t>
  </si>
  <si>
    <t>Other Patient Related Location</t>
  </si>
  <si>
    <t>Probation Service Premises</t>
  </si>
  <si>
    <t>Police Station / Police Custody Suite</t>
  </si>
  <si>
    <t>Immigration Removal Centre</t>
  </si>
  <si>
    <t>BSP Reference Name</t>
  </si>
  <si>
    <t>Calculated using GENERAL MEDICAL PRACTICE CODE (PATIENT REGISTRATION) and POSTCODE OF USUAL ADDRESS.  See additional guidance for distance calculations in Technical Glossary tab.</t>
  </si>
  <si>
    <t>Distance Calculations</t>
  </si>
  <si>
    <t>The Northings\Eastings fields within the NHS Postcode Directory table and Pythagoras's theorem are used to calculate the distance between patient postcode and postcode of Ward/Contact/GP Practice Location.
http://www.ordnancesurvey.co.uk/resources/maps-and-geographic-resources/calculating-distances-using-grid-references.html
The calculation is:
SquareRoot (((OSEAST1M(H)- OSEAST1M(L))2+( OSNRTH1M(H)- OSNRTH1M(L)) 2)
(H) designates the patient home details
(L) designates the Ward/Contact/GP Practice Location details.</t>
  </si>
  <si>
    <t xml:space="preserve">How to Identify the Northings\Eastings For Each Location
</t>
  </si>
  <si>
    <t xml:space="preserve">Patient Details
</t>
  </si>
  <si>
    <t xml:space="preserve">Use the submitted Postcode: CYP001MPI – POSTCODE OF USUAL ADDRESS
Then identify the Northings\Eastings for this postcode by using the ONS NHS Postcode Directory file 
Eastings OSEAST1M 
Northings: OSNRTH1M </t>
  </si>
  <si>
    <t xml:space="preserve">Use CYP002GP -  GENERAL MEDICAL PRACTICE CODE (PATIENT REGISTRATION).
Look up the Practice's Postcode in the ODS reference data file: EPRACCUR
Then identify the Northings\Eastings for the GP Practice postcode by using the ONS NHS Postcode Directory file 
Eastings OSEAST1M 
Northings: OSNRTH1M </t>
  </si>
  <si>
    <t>Use CYP201CareContact – SITE CODE (OF TREATMENT)
Look up the postcode for this Site Code in the ODS reference data file that holds the address for Organisation Sites.
Then identify the Northings\Eastings for this postcode by using the ONS NHS Postcode Directory file 
Eastings OSEAST1M 
Northings: OSNRTH1M</t>
  </si>
  <si>
    <t>Clinical Terminology Validations</t>
  </si>
  <si>
    <t>The following validations apply to each clinical terminology data item within the data set. These items are indicated by the brackets (Coded Terminology), (Coded Clinical Entry) or (SNOMED CT).
The validations applied will be based on the corresponding Scheme In Use selected.</t>
  </si>
  <si>
    <t>Scheme In Use</t>
  </si>
  <si>
    <t>min an4 max an6</t>
  </si>
  <si>
    <t>Format check</t>
  </si>
  <si>
    <t>an5 or an7</t>
  </si>
  <si>
    <t>Systematized Nomenclature of Medicine Clinical Terms (SNOMED CT®)</t>
  </si>
  <si>
    <t>min n5 max n18</t>
  </si>
  <si>
    <t>Format check, Check Digit + Partition Identifier checks*</t>
  </si>
  <si>
    <t>*Additional SNOMED CT Checks:</t>
  </si>
  <si>
    <t>Check-Digit</t>
  </si>
  <si>
    <t>The last digit is checked by using the "Verhoeff check".</t>
  </si>
  <si>
    <t>Partition Identifier</t>
  </si>
  <si>
    <t>The penultimate two-digits must equal "00" or "10".</t>
  </si>
  <si>
    <t>MHS20235 - Record rejected - Coded Finding (Coded Clinical Entry) format does not match expected format from selected Finding Scheme In Use.  Care Activity Identifier=&lt;C202904&gt; Care Contact Identifier=&lt;C202903&gt;  Service Request Identifier=&lt;C201902&gt;  Local Patient Identifier (Extended)=&lt;C101901&gt; Coded Finding (Coded Clinical Entry) =&lt;C202070&gt; Finding Scheme In Use=&lt;C202060&gt;</t>
  </si>
  <si>
    <t>CYP000 Header</t>
  </si>
  <si>
    <t>Note: Above data items will allow data linkage for all the following sections:</t>
  </si>
  <si>
    <t>CYP10214 - Group rejected - More than one CYP102 provided for this Care Professional Team Local Identifier + Service Request Identifier combination. Care Professional Team Local Identifier=&lt;C102905&gt; Service Request Identifier=&lt;C102902&gt;</t>
  </si>
  <si>
    <t>Data items to display (for each failed record)</t>
  </si>
  <si>
    <t>CYP00168 - Warning- NHS Number (Mother) is blank. Local Patient Identifier (Extended)=&lt;C001901&gt;</t>
  </si>
  <si>
    <t>If Person Length In Centimetres and Person Height In Metres are both populated, the record will be rejected.</t>
  </si>
  <si>
    <t>If Assistive Technology Finding (SNOMED CT) fails standard SNOMED CT checks (Check Digit and Partition Identifier), the record will be rejected.</t>
  </si>
  <si>
    <t>If ORGANISATION CODE does not match expected Org Code for the provider of the transmission file (based on the login details for the BSP), a warning will be generated.
If ORGANISATION CODE is not in national organisation tables as a current, "live" organisation a warning will be generated.</t>
  </si>
  <si>
    <t>If ORGANISATION CODE does not match expected Org Code for the provider of the transmission file (based on the login details for the BSP), the file will be rejected.
If ORGANISATION CODE is not in national organisation tables as a current, "live" organisation a warning will be generated.</t>
  </si>
  <si>
    <t>max an4</t>
  </si>
  <si>
    <t>DEFAULT POSTCODE</t>
  </si>
  <si>
    <t>The full default*** postcode, if a default*** postcode is submitted as POSTCODE OF USUAL ADDRESS. This derived item will be Null if the POSTCODE OF USUAL ADDRESS is not a valid default*** postcode.
***Full list of default postcodes can be found at http://systems.hscic.gov.uk/data/ods/datadownloads/onsdata/ons-look-ups/pseudocountry1.zip</t>
  </si>
  <si>
    <t>Comments</t>
  </si>
  <si>
    <t>Preferred Term (SNOMED-CT)</t>
  </si>
  <si>
    <t>Value</t>
  </si>
  <si>
    <t>Value Description</t>
  </si>
  <si>
    <t>ASQ-3 (Ages and Stages Questionnaires Third Edition) 2 month questionnaire - communication score</t>
  </si>
  <si>
    <t>0 - 60</t>
  </si>
  <si>
    <t>The person score is the 'total score'. There are 6 questions for each dimension, with a possible total score of 60 for each dimension.</t>
  </si>
  <si>
    <t>ASQ-3 (Ages and Stages Questionnaires Third Edition) 2 month questionnaire - fine motor score</t>
  </si>
  <si>
    <t>ASQ-3 (Ages and Stages Questionnaires Third Edition) 2 month questionnaire - gross motor score</t>
  </si>
  <si>
    <t>ASQ-3 (Ages and Stages Questionnaires Third Edition) 2 month questionnaire - personal-social score</t>
  </si>
  <si>
    <t>ASQ-3 (Ages and Stages Questionnaires Third Edition) 2 month questionnaire - problem solving score</t>
  </si>
  <si>
    <t>ASQ-3 (Ages and Stages Questionnaires Third Edition) 4 month questionnaire - communication score</t>
  </si>
  <si>
    <t>ASQ-3 (Ages and Stages Questionnaires Third Edition) 4 month questionnaire - fine motor score</t>
  </si>
  <si>
    <t>ASQ-3 (Ages and Stages Questionnaires Third Edition) 4 month questionnaire - gross motor score</t>
  </si>
  <si>
    <t>ASQ-3 (Ages and Stages Questionnaires Third Edition) 4 month questionnaire - personal-social score</t>
  </si>
  <si>
    <t>ASQ-3 (Ages and Stages Questionnaires Third Edition) 4 month questionnaire - problem solving score</t>
  </si>
  <si>
    <t>ASQ-3 (Ages and Stages Questionnaires Third Edition) 6 month questionnaire - communication score</t>
  </si>
  <si>
    <t>ASQ-3 (Ages and Stages Questionnaires Third Edition) 6 month questionnaire - fine motor score</t>
  </si>
  <si>
    <t>ASQ-3 (Ages and Stages Questionnaires Third Edition) 6 month questionnaire - gross motor score</t>
  </si>
  <si>
    <t>ASQ-3 (Ages and Stages Questionnaires Third Edition) 6 month questionnaire - personal-social score</t>
  </si>
  <si>
    <t>ASQ-3 (Ages and Stages Questionnaires Third Edition) 6 month questionnaire - problem solving score</t>
  </si>
  <si>
    <t>ASQ-3 (Ages and Stages Questionnaires Third Edition) 8 month questionnaire - communication score</t>
  </si>
  <si>
    <t>ASQ-3 (Ages and Stages Questionnaires Third Edition) 8 month questionnaire - fine motor score</t>
  </si>
  <si>
    <t>ASQ-3 (Ages and Stages Questionnaires Third Edition) 8 month questionnaire - gross motor score</t>
  </si>
  <si>
    <t>ASQ-3 (Ages and Stages Questionnaires Third Edition) 8 month questionnaire - personal-social score</t>
  </si>
  <si>
    <t>ASQ-3 (Ages and Stages Questionnaires Third Edition) 8 month questionnaire - problem solving score</t>
  </si>
  <si>
    <t>ASQ-3 (Ages and Stages Questionnaires Third Edition) 9 month questionnaire - communication score</t>
  </si>
  <si>
    <t>ASQ-3 (Ages and Stages Questionnaires Third Edition) 9 month questionnaire - fine motor score</t>
  </si>
  <si>
    <t>ASQ-3 (Ages and Stages Questionnaires Third Edition) 9 month questionnaire - gross motor score</t>
  </si>
  <si>
    <t>ASQ-3 (Ages and Stages Questionnaires Third Edition) 9 month questionnaire - personal-social score</t>
  </si>
  <si>
    <t>ASQ-3 (Ages and Stages Questionnaires Third Edition) 9 month questionnaire - problem solving score</t>
  </si>
  <si>
    <t>ASQ-3 (Ages and Stages Questionnaires Third Edition) 10 month questionnaire - communication score</t>
  </si>
  <si>
    <t>ASQ-3 (Ages and Stages Questionnaires Third Edition) 10 month questionnaire - fine motor score</t>
  </si>
  <si>
    <t>ASQ-3 (Ages and Stages Questionnaires Third Edition) 10 month questionnaire - gross motor score</t>
  </si>
  <si>
    <t>ASQ-3 (Ages and Stages Questionnaires Third Edition) 10 month questionnaire - personal-social score</t>
  </si>
  <si>
    <t>ASQ-3 (Ages and Stages Questionnaires Third Edition) 10 month questionnaire - problem solving score</t>
  </si>
  <si>
    <t>ASQ-3 (Ages and Stages Questionnaires Third Edition) 12 month questionnaire - communication score</t>
  </si>
  <si>
    <t>ASQ-3 (Ages and Stages Questionnaires Third Edition) 12 month questionnaire - fine motor score</t>
  </si>
  <si>
    <t>ASQ-3 (Ages and Stages Questionnaires Third Edition) 12 month questionnaire - gross motor score</t>
  </si>
  <si>
    <t>ASQ-3 (Ages and Stages Questionnaires Third Edition) 12 month questionnaire - personal-social score</t>
  </si>
  <si>
    <t>ASQ-3 (Ages and Stages Questionnaires Third Edition) 12 month questionnaire - problem solving score</t>
  </si>
  <si>
    <t>ASQ-3 (Ages and Stages Questionnaires Third Edition) 14 month questionnaire - communication score</t>
  </si>
  <si>
    <t>ASQ-3 (Ages and Stages Questionnaires Third Edition) 14 month questionnaire - fine motor score</t>
  </si>
  <si>
    <t>ASQ-3 (Ages and Stages Questionnaires Third Edition) 14 month questionnaire - gross motor score</t>
  </si>
  <si>
    <t>ASQ-3 (Ages and Stages Questionnaires Third Edition) 14 month questionnaire - personal-social score</t>
  </si>
  <si>
    <t>ASQ-3 (Ages and Stages Questionnaires Third Edition) 14 month questionnaire - problem solving score</t>
  </si>
  <si>
    <t>ASQ-3 (Ages and Stages Questionnaires Third Edition) 16 month questionnaire - communication score</t>
  </si>
  <si>
    <t>ASQ-3 (Ages and Stages Questionnaires Third Edition) 16 month questionnaire - fine motor score</t>
  </si>
  <si>
    <t>ASQ-3 (Ages and Stages Questionnaires Third Edition) 16 month questionnaire - gross motor score</t>
  </si>
  <si>
    <t>ASQ-3 (Ages and Stages Questionnaires Third Edition) 16 month questionnaire - personal-social score</t>
  </si>
  <si>
    <t>ASQ-3 (Ages and Stages Questionnaires Third Edition) 16 month questionnaire - problem solving score</t>
  </si>
  <si>
    <t>ASQ-3 (Ages and Stages Questionnaires Third Edition) 18 month questionnaire - communication score</t>
  </si>
  <si>
    <t>ASQ-3 (Ages and Stages Questionnaires Third Edition) 18 month questionnaire - fine motor score</t>
  </si>
  <si>
    <t>ASQ-3 (Ages and Stages Questionnaires Third Edition) 18 month questionnaire - gross motor score</t>
  </si>
  <si>
    <t>ASQ-3 (Ages and Stages Questionnaires Third Edition) 18 month questionnaire - personal-social score</t>
  </si>
  <si>
    <t>ASQ-3 (Ages and Stages Questionnaires Third Edition) 18 month questionnaire - problem solving score</t>
  </si>
  <si>
    <t>ASQ-3 (Ages and Stages Questionnaires Third Edition) 20 month questionnaire - communication score</t>
  </si>
  <si>
    <t>ASQ-3 (Ages and Stages Questionnaires Third Edition) 20 month questionnaire - fine motor score</t>
  </si>
  <si>
    <t>ASQ-3 (Ages and Stages Questionnaires Third Edition) 20 month questionnaire - gross motor score</t>
  </si>
  <si>
    <t>ASQ-3 (Ages and Stages Questionnaires Third Edition) 20 month questionnaire - personal-social score</t>
  </si>
  <si>
    <t>ASQ-3 (Ages and Stages Questionnaires Third Edition) 20 month questionnaire - problem solving score</t>
  </si>
  <si>
    <t>ASQ-3 (Ages and Stages Questionnaires Third Edition) 22 month questionnaire - communication score</t>
  </si>
  <si>
    <t>ASQ-3 (Ages and Stages Questionnaires Third Edition) 22 month questionnaire - fine motor score</t>
  </si>
  <si>
    <t>ASQ-3 (Ages and Stages Questionnaires Third Edition) 22 month questionnaire - gross motor score</t>
  </si>
  <si>
    <t>ASQ-3 (Ages and Stages Questionnaires Third Edition) 22 month questionnaire - personal-social score</t>
  </si>
  <si>
    <t>ASQ-3 (Ages and Stages Questionnaires Third Edition) 22 month questionnaire - problem solving score</t>
  </si>
  <si>
    <t>ASQ-3 (Ages and Stages Questionnaires Third Edition) 24 month questionnaire - communication score</t>
  </si>
  <si>
    <t>ASQ-3 (Ages and Stages Questionnaires Third Edition) 24 month questionnaire - fine motor score</t>
  </si>
  <si>
    <t>ASQ-3 (Ages and Stages Questionnaires Third Edition) 24 month questionnaire - gross motor score</t>
  </si>
  <si>
    <t>ASQ-3 (Ages and Stages Questionnaires Third Edition) 24 month questionnaire - personal-social score</t>
  </si>
  <si>
    <t>ASQ-3 (Ages and Stages Questionnaires Third Edition) 24 month questionnaire - problem solving score</t>
  </si>
  <si>
    <t>ASQ-3 (Ages and Stages Questionnaires Third Edition) 27 month questionnaire - communication score</t>
  </si>
  <si>
    <t>ASQ-3 (Ages and Stages Questionnaires Third Edition) 27 month questionnaire - fine motor score</t>
  </si>
  <si>
    <t>ASQ-3 (Ages and Stages Questionnaires Third Edition) 27 month questionnaire - gross motor score</t>
  </si>
  <si>
    <t>ASQ-3 (Ages and Stages Questionnaires Third Edition) 27 month questionnaire - personal-social score</t>
  </si>
  <si>
    <t>ASQ-3 (Ages and Stages Questionnaires Third Edition) 27 month questionnaire - problem solving score</t>
  </si>
  <si>
    <t>ASQ-3 (Ages and Stages Questionnaires Third Edition) 30 month questionnaire - communication score</t>
  </si>
  <si>
    <t>ASQ-3 (Ages and Stages Questionnaires Third Edition) 30 month questionnaire - fine motor score</t>
  </si>
  <si>
    <t>ASQ-3 (Ages and Stages Questionnaires Third Edition) 30 month questionnaire - gross motor score</t>
  </si>
  <si>
    <t>ASQ-3 (Ages and Stages Questionnaires Third Edition) 30 month questionnaire - personal-social score</t>
  </si>
  <si>
    <t>ASQ-3 (Ages and Stages Questionnaires Third Edition) 30 month questionnaire - problem solving score</t>
  </si>
  <si>
    <t>ASQ-3 (Ages and Stages Questionnaires Third Edition) 33 month questionnaire - communication score</t>
  </si>
  <si>
    <t>ASQ-3 (Ages and Stages Questionnaires Third Edition) 33 month questionnaire - fine motor score</t>
  </si>
  <si>
    <t>ASQ-3 (Ages and Stages Questionnaires Third Edition) 33 month questionnaire - gross motor score</t>
  </si>
  <si>
    <t>ASQ-3 (Ages and Stages Questionnaires Third Edition) 33 month questionnaire - personal-social score</t>
  </si>
  <si>
    <t>ASQ-3 (Ages and Stages Questionnaires Third Edition) 33 month questionnaire - problem solving score</t>
  </si>
  <si>
    <t>ASQ-3 (Ages and Stages Questionnaires Third Edition) 36 month questionnaire - communication score</t>
  </si>
  <si>
    <t>ASQ-3 (Ages and Stages Questionnaires Third Edition) 36 month questionnaire - fine motor score</t>
  </si>
  <si>
    <t>ASQ-3 (Ages and Stages Questionnaires Third Edition) 36 month questionnaire - gross motor score</t>
  </si>
  <si>
    <t>ASQ-3 (Ages and Stages Questionnaires Third Edition) 36 month questionnaire - personal-social score</t>
  </si>
  <si>
    <t>ASQ-3 (Ages and Stages Questionnaires Third Edition) 36 month questionnaire - problem solving score</t>
  </si>
  <si>
    <t>ASQ-3 (Ages and Stages Questionnaires Third Edition) 42 month questionnaire - communication score</t>
  </si>
  <si>
    <t>ASQ-3 (Ages and Stages Questionnaires Third Edition) 42 month questionnaire - fine motor score</t>
  </si>
  <si>
    <t>ASQ-3 (Ages and Stages Questionnaires Third Edition) 42 month questionnaire - gross motor score</t>
  </si>
  <si>
    <t>ASQ-3 (Ages and Stages Questionnaires Third Edition) 42 month questionnaire - personal-social score</t>
  </si>
  <si>
    <t>ASQ-3 (Ages and Stages Questionnaires Third Edition) 42 month questionnaire - problem solving score</t>
  </si>
  <si>
    <t>ASQ-3 (Ages and Stages Questionnaires Third Edition) 48 month questionnaire - communication score</t>
  </si>
  <si>
    <t>ASQ-3 (Ages and Stages Questionnaires Third Edition) 48 month questionnaire - fine motor score</t>
  </si>
  <si>
    <t>ASQ-3 (Ages and Stages Questionnaires Third Edition) 48 month questionnaire - gross motor score</t>
  </si>
  <si>
    <t>ASQ-3 (Ages and Stages Questionnaires Third Edition) 48 month questionnaire - personal-social score</t>
  </si>
  <si>
    <t>ASQ-3 (Ages and Stages Questionnaires Third Edition) 48 month questionnaire - problem solving score</t>
  </si>
  <si>
    <t>ASQ-3 (Ages and Stages Questionnaires Third Edition) 54 month questionnaire - communication score</t>
  </si>
  <si>
    <t>ASQ-3 (Ages and Stages Questionnaires Third Edition) 54 month questionnaire - fine motor score</t>
  </si>
  <si>
    <t>ASQ-3 (Ages and Stages Questionnaires Third Edition) 54 month questionnaire - gross motor score</t>
  </si>
  <si>
    <t>ASQ-3 (Ages and Stages Questionnaires Third Edition) 54 month questionnaire - personal-social score</t>
  </si>
  <si>
    <t>ASQ-3 (Ages and Stages Questionnaires Third Edition) 54 month questionnaire - problem solving score</t>
  </si>
  <si>
    <t>ASQ-3 (Ages and Stages Questionnaires Third Edition) 60 month questionnaire - communication score</t>
  </si>
  <si>
    <t>ASQ-3 (Ages and Stages Questionnaires Third Edition) 60 month questionnaire - fine motor score</t>
  </si>
  <si>
    <t>ASQ-3 (Ages and Stages Questionnaires Third Edition) 60 month questionnaire - gross motor score</t>
  </si>
  <si>
    <t>ASQ-3 (Ages and Stages Questionnaires Third Edition) 60 month questionnaire - personal-social score</t>
  </si>
  <si>
    <t>ASQ-3 (Ages and Stages Questionnaires Third Edition) 60 month questionnaire - problem solving score</t>
  </si>
  <si>
    <t>Coded Assessment Tool Type (SNOMED CT)</t>
  </si>
  <si>
    <t>Concept ID (SNOMED CT)</t>
  </si>
  <si>
    <t>If Coded Assessment Tool Type (SNOMED CT) is not in CYPHS Assessment Tools reference table, the record will be rejected.</t>
  </si>
  <si>
    <t>CYPREJ000</t>
  </si>
  <si>
    <t>Although this data item is specified as "an2", the Format Error check will treat this data item as "max an2".</t>
  </si>
  <si>
    <t>CYP61315</t>
  </si>
  <si>
    <t>CYP00161 - Warning - Person Relationship (Main Carer) is blank. Local Patient Identifier (Extended) =&lt;C001901&gt;</t>
  </si>
  <si>
    <t>CYP40410 - Record rejected - Assistive Technology Finding (SNOMED CT) has failed SNOMED CT checks. Local Patient Identifier (Extended)=&lt;C404901&gt; Assistive Technology Finding (SNOMED CT)=&lt;C404010&gt;</t>
  </si>
  <si>
    <t>CYP60509 - Record rejected - Infant Physical Examination Result (Hips) has incorrect data format. Local Patient Identifier (Extended)=&lt;C605901&gt;</t>
  </si>
  <si>
    <t>CYP60418 - Record rejected - Newborn Blood Spot Test Result Received Date has incorrect data format. Local Patient Identifier (Extended)=&lt;C604901&gt;</t>
  </si>
  <si>
    <t>CYP61315 - Group rejected - No assessment tools currently in scope for CYP613.</t>
  </si>
  <si>
    <t>C000D36</t>
  </si>
  <si>
    <t>FILE TYPE</t>
  </si>
  <si>
    <t>An indication of whether the submitted file is a "Primary" or "Refresh" submission.</t>
  </si>
  <si>
    <t>The returned value will be 'Primary' or 'Refresh' depending on the file type selected on submission.</t>
  </si>
  <si>
    <t>Used to identify the organisation of responsibility or residence.
To enable the provider to identify the commissioner derived from the patient's postcode.</t>
  </si>
  <si>
    <t>CYP60715</t>
  </si>
  <si>
    <t>CYP60813</t>
  </si>
  <si>
    <t>CYP60716</t>
  </si>
  <si>
    <t>CYP60717</t>
  </si>
  <si>
    <t>If DIAGNOSIS DATE is after the end of the reporting period, the record will be rejected.
If DIAGNOSIS DATE is before the REFERRAL REQUEST RECEIVED DATE in the CYPHS101 table, the record will be rejected.
If SERVICE DISCHARGE DATE in CYPHS101 is populated, the DIAGNOSIS DATE should be less than or equal to the SERVICE DISCHARGE DATE or the record will be rejected.</t>
  </si>
  <si>
    <t>CYP60814</t>
  </si>
  <si>
    <t>CYP60815</t>
  </si>
  <si>
    <t>CYP60616</t>
  </si>
  <si>
    <t>CYP60615</t>
  </si>
  <si>
    <t>If ProvisionalDiagnosisDate is populated and not within the referral period, a warning will be generated.
If PROVISIONAL DIAGNOSIS DATE is before the REFERRAL REQUEST RECEIVED DATE in the CYPHS101 table, the record will be rejected.
If SERVICE DISCHARGE DATE in CYPHS101 is populated, the PROVISIONAL DIAGNOSIS DATE should be less than or equal to the SERVICE DISCHARGE DATE or the record will be rejected.</t>
  </si>
  <si>
    <t xml:space="preserve">The full default postcode, where a default value was provided in the POSTCODE OF USUAL ADDRESS. </t>
  </si>
  <si>
    <t>C000D37</t>
  </si>
  <si>
    <t>C000D38</t>
  </si>
  <si>
    <t>TOTAL CYP612 POST PROCESSING ROW COUNT</t>
  </si>
  <si>
    <t>TOTAL CYP613 POST PROCESSING ROW COUNT</t>
  </si>
  <si>
    <t>an7</t>
  </si>
  <si>
    <t>CYP10141 - Record rejected - Referral Request Received Date is before Person Birth Date. Service Request Identifier=&lt;C101902&gt; Local Patient Identifier (Extended)=&lt;C101901&gt; Referral Request Received Date=&lt;C101010&gt; Person Birth Date=&lt;C001060&gt;</t>
  </si>
  <si>
    <t>CYP50213 - Record rejected - Immunisation Date is before Person Birth Date. Local Patient Identifier (Extended)=&lt;C502901&gt; Immunisation Date=&lt;C502907&gt; Person Birth Date=&lt;C001060&gt;</t>
  </si>
  <si>
    <t>Derived by calculating CHILD PROTECTION PLAN START DATE minus PERSON BIRTH DATE.
Where CHILD PROTECTION PLAN START DATE minus PERSON BIRTH DATE</t>
  </si>
  <si>
    <t>min an6 max an20</t>
  </si>
  <si>
    <t>min an6
max an20</t>
  </si>
  <si>
    <t>CYP60520 - Record rejected - Infant Physical Examination Date is more than 99 days after Person Birth Date. Local Patient Identifier (Extended)=&lt;C605901&gt; Infant Physical Examination Date=&lt;C605010&gt; Person Birth Date=&lt;C001060&gt;</t>
  </si>
  <si>
    <t>CYP60521 - Record rejected - Infant Physical Examination Date is less than 2 weeks after Person Birth Date. Local Patient Identifier (Extended)=&lt;C605901&gt; Infant Physical Examination Date=&lt;C605010&gt; Person Birth Date=&lt;C001060&gt;</t>
  </si>
  <si>
    <t>Derived by calculating CARE CONTACT DATE in CYP201  minus PERSON BIRTH DATE where a BREASTFEEDING STATUS was recorded.</t>
  </si>
  <si>
    <t>Age of the patient in days, on the date the Breastfeeding Status was observed.</t>
  </si>
  <si>
    <t>C202D08</t>
  </si>
  <si>
    <t>Derived by calculating CARE CONTACT DATE in CYP201 minus PERSON BIRTH DATE where a PERSON WEIGHT and PERSON HEGHT IN METRES or PERSON LENGTH IN CENTIMETRES were recorded.</t>
  </si>
  <si>
    <t>Age in months of the patient at the time of the BMI Observation</t>
  </si>
  <si>
    <t>Derived from the CARE CONTACT DATE in CYP201 and the PERSON BIRTH DATE, where a PERSON WEIGHT and PERSON HEGHT IN METRES or PERSON LENGTH IN CENTIMETRES were recorded.</t>
  </si>
  <si>
    <t>Derived by calculating CARE CONTACT DATE in CYP201  minus PERSON BIRTH DATE where a CODED ASSESSMENT TOOL TYPE (SNOMED CT) was recorded.</t>
  </si>
  <si>
    <t>max n5</t>
  </si>
  <si>
    <t>Although this data item is specified as "an20", the Format Error check will treat this data item as "max an20".</t>
  </si>
  <si>
    <t>CYP20146 - Record rejected - Earliest Reasonable Offer Date is before the Referral Request Received Date. Care Contact Identifier=&lt;C201903&gt; Service Request Identifier=&lt;C201902&gt; Local Patient Identifier (Extended)=&lt;C101901&gt; Earliest Reasonable Offer Date=&lt;C201110&gt; Referral Request Received Date=&lt;C101010&gt;</t>
  </si>
  <si>
    <t>If Earliest Reasonable Offer Date is before the Referral Request Received Date, the record will be rejected.
If Earliest Reasonable Offer Date is after the Care Contact Date, a warning will be generated.
If Earliest Reasonable Offer Date is more than 5 years after the Date and Time Data Set Created, the record will be rejected.</t>
  </si>
  <si>
    <t>CYP10144 - Warning - Discharge Letter Issued Date (Mental Health and Community Care) is after the Service Discharge Date. Service Request Identifier=&lt;C101902&gt; Local Patient Identifier (Extended)=&lt;C101901&gt; Discharge Letter Issued Date (Mental Health and Community Care) =&lt;C101090&gt; Service Discharge Date = &lt;C000080&gt;</t>
  </si>
  <si>
    <t>If Discharge Letter Issued Date (Mental Health and Community Care) is before the Referral Request Received Date, the record will be rejected.
If Discharge Letter Issued Date (Mental Health and Community Care) is after the Service Discharge Date, a warning will be generated. 
If Discharge Letter Issued Date (Mental Health and Community Care) is after the Reporting Period End Date, a warning will be generated. 
If Discharge Letter Issued Date (Mental Health and Community Care) is after the Date and Time Data Set Created, the record will be rejected.</t>
  </si>
  <si>
    <t>If Earliest Clinically Appropriate Date is before the Referral Request Received Date, the record will be rejected.
If Earliest Clinically Appropriate Date is more than 5 years after the Date and Time Data Set Created, the record will be rejected.</t>
  </si>
  <si>
    <t>CYP20151 - Record rejected - Care Contact Cancellation Date is before the Referral Request Received Date. Care Contact Identifier=&lt;C201903&gt; Service Request Identifier=&lt;C201902&gt; Local Patient Identifier (Extended)=&lt;C101901&gt; Care Contact Cancellation Date=&lt;C201130&gt; Referral Request Received Date=&lt;C101010&gt;</t>
  </si>
  <si>
    <t>If Care Contact Cancellation Date is before the Referral Request Received Date, the record will be rejected.
If Care Contact Cancellation Date is after the Care Contact Date, the record will be rejected.
If Care Contact Cancellation Date is after the Date and Time Data Set Created, the record will be rejected.
If Care Contact Cancellation Date is after the Reporting Period End Date, a warning will be generated.</t>
  </si>
  <si>
    <t>If Replacement Appointment Date Offered is before the Referral Request Received Date, the record will be rejected.
If Replacement Appointment Date Offered is before the Replacement Appointment Booked Date, the record will be rejected.
If Replacement Appointment Date Offered is more than 5 years after the Date and Time Data Set Created, the record will be rejected.</t>
  </si>
  <si>
    <t>If Replacement Appointment Booked Date is before the Referral Request Received Date, the record will be rejected.
If Replacement Appointment Booked Date is after the Reporting Period End Date, a warning will be generated.
If Replacement Appointment Booked Date is after the Date and Time Data Set Created, the record will be rejected.</t>
  </si>
  <si>
    <t>If Prescription Date (Assistive Technology) is before the Person Birth Date, the record will be rejected.
If PersonBirthDate is blank AND Prescription Date (Assistive Technology) is before 1 January 1901, the record will be rejected.
If Prescription Date (Assistive Technology) is after the Date and Time Data Set Created, the record will be rejected.
If Prescription Date (Assistive Technology) is after the Reporting Period End Date, a warning will be generted.</t>
  </si>
  <si>
    <t xml:space="preserve">The end date of a REFERRAL TO TREATMENT PERIOD.
See NHS Data Dictionary for further details and guidance
</t>
  </si>
  <si>
    <t>If PersonBirthDate is blank, a warning will be reported.</t>
  </si>
  <si>
    <t>CYP00180 - Record rejected - Person Death Date is before the Person Birth Date. Local Patient Identifier (Extended)=&lt;C001901&gt; Person Death Date=&lt;C001200&gt; Person Birth Date=&lt;C001060&gt;</t>
  </si>
  <si>
    <t>CYP40317 - Record rejected - Person Birth Date is blank AND Child Protection Plan Start Date is before 1 January 1901. Local Patient Identifier (Extended)=&lt;C403901&gt; Child Protection Plan Start Date=&lt;C403020&gt;</t>
  </si>
  <si>
    <t>CYP50214 - Record rejected - Person Birth Date is blank AND Immunisation Date is before 1 January 1901. Local Patient Identifier (Extended)=&lt;C502901&gt; Immunisation Date=&lt;C502907&gt;</t>
  </si>
  <si>
    <t>If Infant Physical Examination Date is more than 99 days after Person Birth Date, the record will be rejected.
If Infant Physical Examination Date is less than 2 weeks after Person Birth Date, the record will be rejected.
If Person Birth Date is blank AND Infant Physical Examination Date is before 1 January 1901, the record will be rejected.
If Infant Physical Examination Date is after the Date And Time Data Set Created, the record will be rejected.</t>
  </si>
  <si>
    <t>NHS Digital</t>
  </si>
  <si>
    <t>Internet: www.digital.nhs.uk</t>
  </si>
  <si>
    <t>Email: enquiries@nhsdigital.nhs.uk</t>
  </si>
  <si>
    <t>To monitor volume of people where the preferred death location was discussed</t>
  </si>
  <si>
    <t xml:space="preserve">ORGANISATION CODE (CODE OF COMMISSIONER) is the ORGANISATION CODE of the Organisation commissioning health care.
The NHS England document "Who pays? Determining responsibility for payments to providers" sets out a framework for establishing responsibility for commissioning an individual's care within the NHS, (i.e. determining who pays for a PATIENT’s care.)
The document includes information on the following:
•General Rules
•Applying the rules to Clinical Commissioning Group commissioned services
•Exceptions to the general rules
•Examples to help clarify the boundaries of responsibility between commissioning Organisations.
For further information on this document contact NHS England at "Contact us".
ORGANISATION CODE (CODE OF COMMISSIONER) will be replaced with ORGANISATION IDENTIFIER (CODE OF COMMISSIONER), when it has been approved for use in national information standards.
</t>
  </si>
  <si>
    <t>ORGANISATION CODE (CODE OF COMMISSIONER) is the ORGANISATION CODE of the Organisation commissioning health care.
The NHS England document "Who pays? Determining responsibility for payments to providers" sets out a framework for establishing responsibility for commissioning an individual's care within the NHS, (i.e. determining who pays for a PATIENT’s care.)
The document includes information on the following:
•General Rules
•Applying the rules to Clinical Commissioning Group commissioned services
•Exceptions to the general rules
•Examples to help clarify the boundaries of responsibility between commissioning Organisations.
For further information on this document contact NHS England at "Contact us".
ORGANISATION CODE (CODE OF COMMISSIONER) will be replaced with ORGANISATION IDENTIFIER (CODE OF COMMISSIONER), when it has been approved for use in national information standards.</t>
  </si>
  <si>
    <t>0 - 465</t>
  </si>
  <si>
    <t>Ages and Stages Questionnaires:Social-Emotional second edition 2 month questionnaire score</t>
  </si>
  <si>
    <t>Ages and Stages Questionnaires:Social-Emotional second edition 6 month questionnaire score</t>
  </si>
  <si>
    <t>Ages and Stages Questionnaires:Social-Emotional second edition 12 month questionnaire score</t>
  </si>
  <si>
    <t>Ages and Stages Questionnaires:Social-Emotional second edition 18 month questionnaire score</t>
  </si>
  <si>
    <t>Ages and Stages Questionnaires:Social-Emotional second edition 24 month questionnaire score</t>
  </si>
  <si>
    <t>Ages and Stages Questionnaires:Social-Emotional second edition 30 month questionnaire score</t>
  </si>
  <si>
    <t>Ages and Stages Questionnaires:Social-Emotional second edition 36 month questionnaire score</t>
  </si>
  <si>
    <t>Ages and Stages Questionnaires:Social-Emotional second edition 48 month questionnaire score</t>
  </si>
  <si>
    <t>Ages and Stages Questionnaires:Social-Emotional second edition 60 month questionnaire score</t>
  </si>
  <si>
    <t>The score is a total score for the ASQ:SE assessment, which is not split by 'dimensions'. There are 31 questions, with a possible score of 0 - 15 for each question, giving a possible total score of 465 for each questionnaire.</t>
  </si>
  <si>
    <t>CYP20149 - Record rejected - Earliest Clinically Appropriate Date is before the Referral Request Received Date. Care Contact Identifier=&lt;C201903&gt; Service Request Identifier=&lt;C201902&gt; Local Patient Identifier (Extended)=&lt;C101901&gt; Earliest Clinically Appropriate Date=&lt;C201120&gt; Referral Request Received Date=&lt;C101010&gt;</t>
  </si>
  <si>
    <t>CYP20158 - Record rejected - Replacement Appointment Booked Date is before the referral Request Received Date. Care Contact Identifier=&lt;C201903&gt; Service Request Identifier=&lt;C201902&gt; Local Patient Identifier (Extended)=&lt;C101901&gt; Replacement Appointment Booked Date=&lt;C201160&gt; Referral Request Received Date=&lt;C101010&gt;</t>
  </si>
  <si>
    <t>CYP40411 - Record rejected - Prescription Date (Assistive Technology) is before the Person Birth Date. Local Patient Identifier (Extended)=&lt;C404901&gt; Prescription Date (Assistive Technology)=&lt;C404020&gt; Person Birth Date=&lt;C001060&gt;</t>
  </si>
  <si>
    <t>CYP60113 - Record rejected - Diagnosis Date is before the Person Birth Date. Local Patient Identifier (Extended)=&lt;C601901&gt; Diagnosis Date=&lt;C601020&gt; Person Birth Date=&lt;C001060&gt;</t>
  </si>
  <si>
    <t>CYP60318 - Record rejected - Person Birth Date is blank AND Service Request Date (Newborn Hearing Audiology) is before 1 January 1901. Local Patient Identifier (Extended)=&lt;C603901&gt; Service Request Date (Newborn Hearing Audiology)=&lt;C603020&gt;</t>
  </si>
  <si>
    <t>CYP60441 - Record rejected - Person Birth Date is blank AND Blood Spot Card Completion Date is before 1 January 1901. Local Patient Identifier (Extended)=&lt;C604901&gt; Blood Spot Card Completion Date=&lt;C604010&gt;</t>
  </si>
  <si>
    <t>CYP60523 - Record rejected - Infant Physical Examination Date is after the Date And Time Data Set Created. Local Patient Identifier (Extended)=&lt;C605901&gt; Infant Physical Examination Date=&lt;C605010&gt; Date and Time Data Set Created=&lt;C000060&gt;</t>
  </si>
  <si>
    <t>CYP00303 - Record rejected - Local Patient Identifier (Extended) has incorrect data format. Local Patient Identifier (Extended)=&lt;C003901&gt;</t>
  </si>
  <si>
    <t>CYP00304 - Record rejected - Accommodation Status Code is blank. Local Patient Identifier (Extended)=&lt;C003901&gt;</t>
  </si>
  <si>
    <t>CYP00305 - Record rejected - Accommodation Status Code has incorrect data format. Local Patient Identifier (Extended)=&lt;C003901&gt;</t>
  </si>
  <si>
    <t>CYP10423 - Record rejected - Referral To Treatment Period Start Date is before Referral Request Received Date. Service Request Identifier=&lt;C104902&gt; Local Patient Identifier (Extended)=&lt;C101901&gt; Referral To Treatment Period Start Date=&lt;C104050&gt; Referral Request Received Date=&lt;C101010&gt;</t>
  </si>
  <si>
    <t>CYP20161 - Record rejected - Care Contact Date is before the Referral Request Received Date. Care Contact Identifier=&lt;C201903&gt; Service Request Identifier=&lt;C201902&gt; Local Patient Identifier (Extended)=&lt;C101901&gt; Care Contact Date=&lt;C201020&gt; Referral Request Received Date=&lt;C101010&gt;</t>
  </si>
  <si>
    <t>If REFERRAL REJECTION DATE is populated and is before the start of the reporting period, the record will be rejected.
If REFERRAL REJECTION DATE is populated and is after the Date and Time Data Set Created, the record will be rejected.
If REFERRAL REJECTION DATE is populated and is after the end of the reporting period, a warning will be reported.
If Service Discharge Date in CYPHS101 is populated, the REFERRAL REJECTION DATE should be less than or equal to the Service Discharge Date or the record will be rejected.
If Referral Rejection Date is before the Referral Request Received Date, the record will be rejected.</t>
  </si>
  <si>
    <t>CYP60319 - Record rejected - Procedure Date (Newborn Hearing Audiology) is before the Person Birth Date. Local Patient Identifier (Extended)=&lt;C603901&gt; Procedure Date (Newborn Hearing Audiology)=&lt;C603030&gt; Person Birth Date=&lt;C001060&gt;</t>
  </si>
  <si>
    <t>CYP10422 - Record rejected - Referral To Treatment Period End Date is before the Referral Request Received Date. Service Request Identifier=&lt;C104902&gt; Local Patient Identifier (Extended)=&lt;C101901&gt; Referral Request Received Date=&lt;C101010&gt; Referral To Treatment Period End Date=&lt;C104060&gt;</t>
  </si>
  <si>
    <t>A unique ID applied when original data file was uploaded to the Bureau Service Portal.</t>
  </si>
  <si>
    <t>CYP10219 - Record rejected - Referral Rejection Date is after the File Creation Date Time. Service Request Identifier=&lt;C102902&gt;  Local Patient Identifier (Extended)=&lt;C101901&gt; Referral Rejection Date=&lt;C102030&gt;</t>
  </si>
  <si>
    <t>CYP10221 - Record rejected - Referral Rejection Date is after the Discharge Date. Service Request Identifier=&lt;C102902&gt;  Local Patient Identifier (Extended)=&lt;C101901&gt; Referral Rejection Date=&lt;C102030&gt;</t>
  </si>
  <si>
    <t>The Electoral Ward/Division for the patient, derived from the submitted POSTCODE OF USUAL ADDRESS. Where a Null postcode is submitted Electoral Ward/Division will appear as Null.
Note to providers: This derivation is established through linkage with the  Complete Gridlink NHS Postcode File,  downloaded from http://systems.digital.nhs.uk/data/ods/datadownloads/onsdata. The derivation lookup is taken from field name OSWARD (field 10). The Complete Gridlink NHS Postcode File in use is updated at the beginning of each month.</t>
  </si>
  <si>
    <t>The County for the patient, derived from the submitted POSTCODE OF USUAL ADDRESS. Where a Null postcode is submitted, County will appear as Null.
Note to providers: the derivation is established through linkage with the Complete Gridlink NHS Postcode File, downloaded from http://systems.digital.nhs.uk/data/ods/datadownloads/onsdata.  The derivation lookup is taken from field name OSCTY (field 7).  The Complete Gridlink NHS Postcode File in use is updated at the beginning of each month.</t>
  </si>
  <si>
    <t>The Local Authority District/Unitary Authority for the patient, derived from the submitted POSTCODE OF USUAL ADDRESS. Where a Null postcode is submitted Local Authority District/Unitary Authority will appear as Null.
Note to providers: the derivation is established through linkage with the Complete Gridlink NHS Postcode File, downloaded from 
http://systems.digital.nhs.uk/data/ods/datadownloads/onsdata. The derivation lookup is taken from field name OSLAUA (field 9). The Complete Gridlink NHS Postcode File in use is updated at the beginning of each month.</t>
  </si>
  <si>
    <t>952611000000105</t>
  </si>
  <si>
    <t>952621000000104</t>
  </si>
  <si>
    <t>952631000000102</t>
  </si>
  <si>
    <t>952651000000109</t>
  </si>
  <si>
    <t>952641000000106</t>
  </si>
  <si>
    <t>952661000000107</t>
  </si>
  <si>
    <t>952671000000100</t>
  </si>
  <si>
    <t>952681000000103</t>
  </si>
  <si>
    <t>952701000000101</t>
  </si>
  <si>
    <t>952691000000101</t>
  </si>
  <si>
    <t>952711000000104</t>
  </si>
  <si>
    <t>952721000000105</t>
  </si>
  <si>
    <t>952731000000107</t>
  </si>
  <si>
    <t>952751000000100</t>
  </si>
  <si>
    <t>952741000000103</t>
  </si>
  <si>
    <t>952761000000102</t>
  </si>
  <si>
    <t>952771000000109</t>
  </si>
  <si>
    <t>952781000000106</t>
  </si>
  <si>
    <t>952801000000107</t>
  </si>
  <si>
    <t>952791000000108</t>
  </si>
  <si>
    <t>952811000000109</t>
  </si>
  <si>
    <t>952821000000103</t>
  </si>
  <si>
    <t>952831000000101</t>
  </si>
  <si>
    <t>952851000000108</t>
  </si>
  <si>
    <t>952841000000105</t>
  </si>
  <si>
    <t>952861000000106</t>
  </si>
  <si>
    <t>952871000000104</t>
  </si>
  <si>
    <t>952881000000102</t>
  </si>
  <si>
    <t>952901000000104</t>
  </si>
  <si>
    <t>952891000000100</t>
  </si>
  <si>
    <t>952911000000102</t>
  </si>
  <si>
    <t>952921000000108</t>
  </si>
  <si>
    <t>952931000000105</t>
  </si>
  <si>
    <t>952951000000103</t>
  </si>
  <si>
    <t>952941000000101</t>
  </si>
  <si>
    <t>952961000000100</t>
  </si>
  <si>
    <t>952971000000107</t>
  </si>
  <si>
    <t>952981000000109</t>
  </si>
  <si>
    <t>953001000000105</t>
  </si>
  <si>
    <t>952991000000106</t>
  </si>
  <si>
    <t>953011000000107</t>
  </si>
  <si>
    <t>953021000000101</t>
  </si>
  <si>
    <t>953031000000104</t>
  </si>
  <si>
    <t>953051000000106</t>
  </si>
  <si>
    <t>953041000000108</t>
  </si>
  <si>
    <t>953061000000109</t>
  </si>
  <si>
    <t>953071000000102</t>
  </si>
  <si>
    <t>953081000000100</t>
  </si>
  <si>
    <t>953101000000106</t>
  </si>
  <si>
    <t>953091000000103</t>
  </si>
  <si>
    <t>953111000000108</t>
  </si>
  <si>
    <t>953131000000100</t>
  </si>
  <si>
    <t>953121000000102</t>
  </si>
  <si>
    <t>953151000000107</t>
  </si>
  <si>
    <t>953141000000109</t>
  </si>
  <si>
    <t>953161000000105</t>
  </si>
  <si>
    <t>953171000000103</t>
  </si>
  <si>
    <t>953181000000101</t>
  </si>
  <si>
    <t>953201000000102</t>
  </si>
  <si>
    <t>953191000000104</t>
  </si>
  <si>
    <t>953211000000100</t>
  </si>
  <si>
    <t>953221000000106</t>
  </si>
  <si>
    <t>953231000000108</t>
  </si>
  <si>
    <t>953251000000101</t>
  </si>
  <si>
    <t>953241000000104</t>
  </si>
  <si>
    <t>953261000000103</t>
  </si>
  <si>
    <t>953271000000105</t>
  </si>
  <si>
    <t>953281000000107</t>
  </si>
  <si>
    <t>953301000000108</t>
  </si>
  <si>
    <t>953291000000109</t>
  </si>
  <si>
    <t>953311000000105</t>
  </si>
  <si>
    <t>953321000000104</t>
  </si>
  <si>
    <t>953331000000102</t>
  </si>
  <si>
    <t>953341000000106</t>
  </si>
  <si>
    <t>953351000000109</t>
  </si>
  <si>
    <t>953361000000107</t>
  </si>
  <si>
    <t>953371000000100</t>
  </si>
  <si>
    <t>953381000000103</t>
  </si>
  <si>
    <t>953401000000103</t>
  </si>
  <si>
    <t>953391000000101</t>
  </si>
  <si>
    <t>953411000000101</t>
  </si>
  <si>
    <t>953421000000107</t>
  </si>
  <si>
    <t>953451000000102</t>
  </si>
  <si>
    <t>953431000000109</t>
  </si>
  <si>
    <t>953441000000100</t>
  </si>
  <si>
    <t>953461000000104</t>
  </si>
  <si>
    <t>953471000000106</t>
  </si>
  <si>
    <t>953481000000108</t>
  </si>
  <si>
    <t>953501000000104</t>
  </si>
  <si>
    <t>953491000000105</t>
  </si>
  <si>
    <t>953511000000102</t>
  </si>
  <si>
    <t>953521000000108</t>
  </si>
  <si>
    <t>953531000000105</t>
  </si>
  <si>
    <t>953551000000103</t>
  </si>
  <si>
    <t>953541000000101</t>
  </si>
  <si>
    <t>953561000000100</t>
  </si>
  <si>
    <t>953571000000107</t>
  </si>
  <si>
    <t>953581000000109</t>
  </si>
  <si>
    <t>953601000000100</t>
  </si>
  <si>
    <t>953591000000106</t>
  </si>
  <si>
    <t>953611000000103</t>
  </si>
  <si>
    <t>953621000000109</t>
  </si>
  <si>
    <t>953631000000106</t>
  </si>
  <si>
    <t>953651000000104</t>
  </si>
  <si>
    <t>953641000000102</t>
  </si>
  <si>
    <t>1054051000000100</t>
  </si>
  <si>
    <t>1053941000000101</t>
  </si>
  <si>
    <t>1053951000000103</t>
  </si>
  <si>
    <t>1053971000000107</t>
  </si>
  <si>
    <t>1053991000000106</t>
  </si>
  <si>
    <t>1054041000000103</t>
  </si>
  <si>
    <t>1054011000000104</t>
  </si>
  <si>
    <t>1054021000000105</t>
  </si>
  <si>
    <t>1054031000000107</t>
  </si>
  <si>
    <t>The relationship between the child/young person and the person who undertakes the main caring role for them.</t>
  </si>
  <si>
    <t>CYP000 CSDS Header</t>
  </si>
  <si>
    <t>The version of the CSDS that this submission file is for.</t>
  </si>
  <si>
    <t>Start of Repeating Group - CYP000 CSDS Header</t>
  </si>
  <si>
    <t>Used to monitor usage by main carer.</t>
  </si>
  <si>
    <t>Analyse the time between first antenatal visit and other events</t>
  </si>
  <si>
    <t>To monitor services and outcomes for children and young people who are or have been looked after</t>
  </si>
  <si>
    <t>An indication of whether the preferred location of death was discussed with a patient or proxy by a clinician, in the event that there is an expected risk of death before the age of 18 for that person.</t>
  </si>
  <si>
    <r>
      <t>Used to compare outcomes and provision for children/young people with a r</t>
    </r>
    <r>
      <rPr>
        <sz val="10"/>
        <rFont val="Arial"/>
        <family val="2"/>
      </rPr>
      <t>isk of unexpected death</t>
    </r>
  </si>
  <si>
    <r>
      <t xml:space="preserve">Used for temporal queries, e.g. individuals </t>
    </r>
    <r>
      <rPr>
        <sz val="10"/>
        <rFont val="Arial"/>
        <family val="2"/>
      </rPr>
      <t>that died between two dates</t>
    </r>
  </si>
  <si>
    <t>To link with Maternity data set to allow comparison of long term outcomes for children according to circumstances during pregnancy and birth</t>
  </si>
  <si>
    <t>Used to monitor settings for people with disabilities, one of the factors in identifying those who are vulnerable, and comparing health and social outcomes for all people</t>
  </si>
  <si>
    <t>1.0.0</t>
  </si>
  <si>
    <t>Gavin Harrison</t>
  </si>
  <si>
    <t>-Project Team
-NHS Data Model &amp; Dictionary
-Solutions Assurance
-SCCI Development Support</t>
  </si>
  <si>
    <t>CSDS INPATIENT STAYS &amp; URGENT CARE</t>
  </si>
  <si>
    <t>Items from the Commissioning Data Set (CDS) will be linked to the CSDS data by NHS Digital. These items do not need to be flowed within the CSDS.</t>
  </si>
  <si>
    <t>min n6 max n18</t>
  </si>
  <si>
    <t>1.0.1</t>
  </si>
  <si>
    <t>The reason the Child or Young Person is subject to an active Child Protection Plan.</t>
  </si>
  <si>
    <t>Data Item Format</t>
  </si>
  <si>
    <t>SNOMED codes can only contain numeric values</t>
  </si>
  <si>
    <t>CYP403 CPP</t>
  </si>
  <si>
    <t xml:space="preserve">The reason the Child or Young Person (Children and Young People's Health Service) is subject to an active Child Protection Plan. </t>
  </si>
  <si>
    <t xml:space="preserve">The reason the Child or Young Person is subject to an active Child Protection Plan. </t>
  </si>
  <si>
    <t>1.0.2</t>
  </si>
  <si>
    <t>Tom Latham</t>
  </si>
  <si>
    <t>-NHS Data Model &amp; Dictionary
-Solutions Assurance</t>
  </si>
  <si>
    <t>Minor change to data item description in line with NHS Data Model and Dictionary feedback. Update to copyright date.</t>
  </si>
  <si>
    <t>This is the provisional DIAGNOSIS of the child or young person, from a specific classification or clinical terminology, for the main condition treated or investigated during the relevant episode of healthcare.</t>
  </si>
  <si>
    <t>This is the provisional DIAGNOSIS of the person, from a specific classification or clinical terminology, for the main condition treated or investigated during the relevant episode of healthcare.</t>
  </si>
  <si>
    <t>This data item applies to both adults and children. Due to the change in scope to include adults within the CSDS, as opposed to just children in the CYPHS data set, provisional diagnoses for adults may also be included in this field.</t>
  </si>
  <si>
    <t xml:space="preserve">This is the provisional DIAGNOSIS of the person, from a specific classification or clinical terminology, for the main condition treated or investigated during the relevant episode of healthcare.
</t>
  </si>
  <si>
    <t>CYP001 MPI</t>
  </si>
  <si>
    <t>The relationship between the child/young person and the person/s who undertake/s the main caring role for them.</t>
  </si>
  <si>
    <t>CYP102 Service Type Referred To</t>
  </si>
  <si>
    <t>CYP10219 - Record rejected - Referral Rejection Date is after the Date and Time Data Set Created. Service Request Identifier=&lt;C102902&gt;  Local Patient Identifier (Extended)=&lt;C101901&gt; Referral Rejection Date=&lt;C102030&gt;</t>
  </si>
  <si>
    <t>To ensure consistency with other validations</t>
  </si>
  <si>
    <t>CYPHS-441</t>
  </si>
  <si>
    <t>CYP10221 - Record rejected - Referral Rejection Date is after the Service Discharge Date. Service Request Identifier=&lt;C102902&gt;  Local Patient Identifier (Extended)=&lt;C101901&gt; Referral Rejection Date=&lt;C102030&gt;</t>
  </si>
  <si>
    <t>CYP10225 - Record rejected - Referral Closure Date is before the Reporting Period Start Date. Service Request Identifier=&lt;C102902&gt;  Local Patient Identifier (Extended)=&lt;C101901&gt;</t>
  </si>
  <si>
    <t>CYP10209 - Record rejected - Referral Closure Date is after the Date and Time Data Set Created. Service Request Identifier=&lt;C102902&gt;  Local Patient Identifier (Extended)=&lt;C101901&gt;</t>
  </si>
  <si>
    <t>CYP10213 - Record rejected - Referral Closure Date is after the Service Discharge Date. Service Request Identifier=&lt;C102902&gt;  Local Patient Identifier (Extended)=&lt;C101901&gt;</t>
  </si>
  <si>
    <t>CYP20142 - Group rejected - More than one CYP201 provided for this Care Contact Identifier.  Care Contact Identifier=&lt;C201903&gt; Service Request Identifier=&lt;C201902&gt;</t>
  </si>
  <si>
    <t>CYPHS-596</t>
  </si>
  <si>
    <t>1.0.3</t>
  </si>
  <si>
    <t>Inclusion of changes to validations identified between CYPHS TOS v1.5.37 and CSDS TOS v1.0.0</t>
  </si>
  <si>
    <t>1.0.4</t>
  </si>
  <si>
    <t>File-level Reject</t>
  </si>
  <si>
    <t>Remove restriction on adults</t>
  </si>
  <si>
    <t>Provide further information about XML reserved characters.</t>
  </si>
  <si>
    <t xml:space="preserve">The presence of XML reserved characters in any free text fields within a submission file could cause this error message, the XML reserved characters being: 
&gt;
&lt;
&amp;
%
Any reserved characters can be replaced with the appropriate entity reference if these characters genuinely need to be present. 
</t>
  </si>
  <si>
    <t>CSDS Assessment Tool Reference Table</t>
  </si>
  <si>
    <t>A total cumulative count of all rows in this data group within a specific CSDS submission to NHS Digital. This information is used to ensure files are complete upon receipt, and to maintain accurate file processing.</t>
  </si>
  <si>
    <t>Total count of rows for a specific table within this CSDS post-deadline extract.</t>
  </si>
  <si>
    <t>The rejections relate to all the data for that patient's record within the specific table. Certain key required data items used for CSDS Person Index Logic (e.g. NHS Number) output a warning if blank.</t>
  </si>
  <si>
    <t>Refer to CSDS User Guidance for recommended codes</t>
  </si>
  <si>
    <t>Length unknown</t>
  </si>
  <si>
    <t>National Code Definitions</t>
  </si>
  <si>
    <t>Addition</t>
  </si>
  <si>
    <t>Added '99.9 - Length unknown' to National Code Definitions</t>
  </si>
  <si>
    <t>To align with National Code Definitions in Data Dictionary.</t>
  </si>
  <si>
    <r>
      <t xml:space="preserve">The length of the patient (in centimetres) should be recorded.
</t>
    </r>
    <r>
      <rPr>
        <b/>
        <sz val="8"/>
        <rFont val="Arial"/>
        <family val="2"/>
      </rPr>
      <t>Default code below:</t>
    </r>
  </si>
  <si>
    <t>Used to identify the educational establishment of a child or young person.</t>
  </si>
  <si>
    <t>ACCOMMODATION STATUS RECORDED DATE</t>
  </si>
  <si>
    <t>CYP00307 - Record rejected - Accommodation Status Recorded Date has incorrect date format. Local Patient Identifier (Extended)=&lt;C003901&gt;</t>
  </si>
  <si>
    <t>To align correctly with Data Dictionary.</t>
  </si>
  <si>
    <t>If Accommodation Status Recorded Date is before Person Birth Date, the record will be rejected.
CYP00310 - Record rejected - Accommodation Status Recorded Date is before Person Birth Date. Local Patient Identifier (Extended)=&lt;C003901&gt; Accommodation Status Recorded  Date=&lt;C003020&gt; Person Birth Date=&lt;C001060&gt;</t>
  </si>
  <si>
    <t xml:space="preserve">If Person Birth Date is blank AND Accommodation Status Recorded Date is before 1 January 1901, the record will be rejected.
CYP00311 - Record rejected - Person Birth Date is blank AND Accommodation Status Recorded Date is before 1 January 1901. Local Patient Identifier (Extended)=&lt;C003901&gt; Person Birth Date=&lt;C001060&gt;Accommodation Status Recorded Date=&lt;C003020&gt;  </t>
  </si>
  <si>
    <t xml:space="preserve">CYP00307 - Record rejected - Accommodation Status Recorded Date has incorrect date format. Local Patient Identifier (Extended)=&lt;C003901&gt;
</t>
  </si>
  <si>
    <t>If Accommodation Status Recorded Date is after the end of the reporting period, the record will be rejected.
CYP00308 - Record rejected - Accommodation Status Recorded Date is after the end date of the reporting period. Local Patient Identifier (Extended)=&lt;C003901&gt; Accommodation Status Recorded Date=&lt;C003020&gt;</t>
  </si>
  <si>
    <t xml:space="preserve">CYP00307 - Record rejected - Accommodation Status Date has incorrect date format. Local Patient Identifier (Extended)=&lt;C003901&gt;
</t>
  </si>
  <si>
    <t>If Accommodation Status Date is after the end of the reporting period, the record will be rejected.
CYP00308 - Record rejected - Accommodation Status Date is after the end date of the reporting period. Local Patient Identifier (Extended)=&lt;C003901&gt; Accommodation Status Date=&lt;C003020&gt;</t>
  </si>
  <si>
    <t>If Accommodation Status Date is before Person Birth Date, the record will be rejected.
CYP00310 - Record rejected - Accommodation Status Date is before Person Birth Date. Local Patient Identifier (Extended)=&lt;C003901&gt; Accommodation Status Date=&lt;C003020&gt; Person Birth Date=&lt;C001060&gt;</t>
  </si>
  <si>
    <t>CYP00310 - Record rejected - Accommodation Status Recorded Date is before Person Birth Date. Local Patient Identifier (Extended)=&lt;C003901&gt; Accommodation Status Recorded Date=&lt;C003020&gt; Person Birth Date=&lt;C001060&gt;</t>
  </si>
  <si>
    <t xml:space="preserve">If Person Birth Date is blank AND Accommodation Status Date is before 1 January 1901, the record will be rejected.
CYP00311 - Record rejected - Person Birth Date is blank AND Accommodation Status Date is before 1 January 1901. Local Patient Identifier (Extended)=&lt;C003901&gt; Person Birth Date=&lt;C001060&gt;Accommodation Status Date=&lt;C003020&gt;  </t>
  </si>
  <si>
    <t>To correct data item name following alignment with Data Dictionary.</t>
  </si>
  <si>
    <t>Nursing, Health Visiting and Midwifery</t>
  </si>
  <si>
    <t>M04 - General Medical Practitioner with A Special Interest</t>
  </si>
  <si>
    <t>M04 - General Medical Practitioner with Special Interests</t>
  </si>
  <si>
    <t>CYP00182 - Record rejected - Person was 19 years of age or over at the start of the reporting period, but Person Relationship (Main Carer) is populated. Local Patient Identifier (Extended)=&lt;C001901&gt;  Person Relationship (Main Carer) =&lt;C001110&gt; Person Birth Date =&lt;C001060&gt;  Reporting Period Start Date = &lt;C000040&gt;</t>
  </si>
  <si>
    <t>If the person was 19 years of age or over at the start of the reporting period and the Person Relationship (Main Carer) is populated the record will be rejected.
CYP00182 - Record rejected - Person was 19 years of age or over at the start of the reporting period, but Person Relationship (Main Carer) is populated. Local Patient Identifier (Extended)=&lt;C001901&gt;  Person Relationship (Main Carer) =&lt;C001110&gt; Person Birth Date =&lt;C001060&gt;  Reporting Period Start Date = &lt;C000040&gt;</t>
  </si>
  <si>
    <t>To prevent this data item flowing for adults (or individuals whose age cannot be determined) as the current national code definition list does not account sufficiently for the relationships of people who have care responsibility of an adult.</t>
  </si>
  <si>
    <t>To prevent this data item flowing for adults as the current national code definition list does not account sufficiently for the relationships of people who have care responsibility of an adult.</t>
  </si>
  <si>
    <t>JIRA Ticket No (Internal Use)</t>
  </si>
  <si>
    <t>Spreadsheet tab</t>
  </si>
  <si>
    <t>Remove</t>
  </si>
  <si>
    <t>Release History</t>
  </si>
  <si>
    <t>Change Control (Internal)</t>
  </si>
  <si>
    <t>Release History tab combined with Data Set Details tab</t>
  </si>
  <si>
    <t>Change Control (Internal) tab combined with Change control (v1.0) tab</t>
  </si>
  <si>
    <t>Remove duplicate information</t>
  </si>
  <si>
    <t>If Health Visitor First Antenatal Visit Date is more than 1 year before the PersonBirthDate, the record will be rejected.
If Health Visitor First Antenatal Visit Date is after the Date And Time Data Set Created, the record will be rejected.
If Health Visitor First Antenatal Visit Date is after the Reporting Period End Date, a warning will be generated.
If Health Visitor First Antenatal Visit Date is after the Person Birth Date, the record will be rejected.
If Person Birth Date is blank AND Health Visitor First Antenatal Visit Date is populated, the record will be rejected.</t>
  </si>
  <si>
    <t xml:space="preserve">If Health Visitor First Antenatal Visit Date is after the Person Birth Date, the record will be rejected.
CYP00184 - Record rejected - Health Visitor First Antenatal Visit Date is after the Person Birth Date. Local Patient Identifier (Extended)=&lt;C001901&gt; Health Visitor First Antenatal Visit Date=&lt;C001120&gt; Person Birth Date=&lt;C001060&gt; </t>
  </si>
  <si>
    <t>To prevent incorrect records from flowing into the dataset. The first antenatal visit date must have taken place before the person was born.</t>
  </si>
  <si>
    <t xml:space="preserve">If Person Birth Date is blank AND Health Visitor First Antenatal Visit Date is populated, the record will be rejected.
CYP00185 - Record rejected - Person Birth Date is blank AND Health Visitor First Antenatal Visit Date is populated. Local Patient Identifier (Extended)=&lt;C001901&gt; Health Visitor First Antenatal Visit Date=&lt;C001120&gt; </t>
  </si>
  <si>
    <t>To prevent incorrect records from flowing into the dataset. The first antenatal visit date must have taken place before the person was born. If the person birth date is not know then this cannot be verified.</t>
  </si>
  <si>
    <t xml:space="preserve">If Health Visitor First Antenatal Visit Date is after the Person Birth Date, a warning will be generated.
CYP00165 - Warning - Health Visitor First Antenatal Visit Date is after the Person Birth Date. Local Patient Identifier (Extended)=&lt;C001901&gt; Health Visitor First Antenatal Visit Date=&lt;C001120&gt; Person Birth Date=&lt;C001060&gt; </t>
  </si>
  <si>
    <t xml:space="preserve">If PersonBirthDate is blank AND Health Visitor First Antenatal Visit Date is before 1 January 1901, the record will be rejected.
CYP00177 - Record rejected - Person Birth Date is blank AND Health Visitor First Antenatal Visit Date is before 1 January 1901. Local Patient Identifier (Extended)=&lt;C001901&gt; Health Visitor First Antenatal Visit Date=&lt;C001120&gt; </t>
  </si>
  <si>
    <t>If Person was 19 years of age or over at the start of the reporting period and Looked After Child Indicator is populated, the record will be rejected.
CYP00186 - Record rejected - Person was 19 years of age or over at the start of the reporting period, but Looked After Child Indicator is populated. Local Patient Identifier (Extended)=&lt;C001901&gt;  Looked After Child Indicator =&lt;C001130&gt; Person Birth Date =&lt;C001060&gt;  Reporting Period Start Date = &lt;C000040&gt;</t>
  </si>
  <si>
    <t>To prevent this data item flowing for adults.</t>
  </si>
  <si>
    <t>If Person Birth Date is blank and Looked After Child Indicator is populated, the record will be rejected.
CYP00187 - Record rejected - Person Birth Date is blank and Looked After Child Indicator is populated. Local Patient Identifier (Extended)=&lt;C001901&gt; Looked After Child Indicator =&lt;C001130&gt;</t>
  </si>
  <si>
    <t>CYP00189 - Record rejected - Person Birth Date is blank and Safeguarding Vulnerability Factors Indicator is populated. Local Patient Identifier (Extended)=&lt;C001901&gt; Safeguarding Vulnerability Factors Indicator=&lt;C001140&gt;</t>
  </si>
  <si>
    <t>To monitor details of children which require constant supervision due to disability</t>
  </si>
  <si>
    <t>If Person was 19 years of age or over at the start of the reporting period and Safeguarding Vulnerability Factors Indicator is populated, the record will be rejected.
CYP00188 - Record rejected - Person was 19 years of age or over at the start of the reporting period, but Safeguarding Vulnerability Factors Indicator is populated. Local Patient Identifier (Extended)=&lt;C001901&gt;  Safeguarding Vulnerability Factors Indicator=&lt;C001140&gt; Person Birth Date =&lt;C001060&gt;  Reporting Period Start Date = &lt;C000040&gt;</t>
  </si>
  <si>
    <t>If Person Birth Date is blank and Safeguarding Vulnerability Factors Indicator is populated, the record will be rejected.
CYP00189 - Record rejected - Person Birth Date is blank and Safeguarding Vulnerability Factors Indicator is populated. Local Patient Identifier (Extended)=&lt;C001901&gt; Safeguarding Vulnerability Factors Indicator=&lt;C001140&gt;</t>
  </si>
  <si>
    <t>CYP00192 - Record rejected - Person was 19 years of age or over at the start of the reporting period, but Preferred Death Location Discussed Indicator is populated. Local Patient Identifier (Extended)=&lt;C001901&gt; Preferred Death Location Discussed Indicator=&lt;C001170&gt; Person Birth Date =&lt;C001060&gt;  Reporting Period Start Date = &lt;C000040&gt;</t>
  </si>
  <si>
    <t>CYP00193 - Record rejected - Person Birth Date is blank and Preferred Death Location Discussed Indicator is populated. Local Patient Identifier (Extended)=&lt;C001901&gt; Preferred Death Location Discussed Indicator=&lt;C001170&gt;</t>
  </si>
  <si>
    <t>If Person was 19 years of age or over at the start of the reporting period and Preferred Death Location Discussed Indicator is populated, the record will be rejected.
CYP00192 - Record rejected - Person was 19 years of age or over at the start of the reporting period, but Preferred Death Location Discussed Indicator is populated. Local Patient Identifier (Extended)=&lt;C001901&gt; Preferred Death Location Discussed Indicator=&lt;C001170&gt; Person Birth Date =&lt;C001060&gt;  Reporting Period Start Date = &lt;C000040&gt;</t>
  </si>
  <si>
    <t>If Person Birth Date is blank and Preferred Death Location Discussed Indicator is populated, the record will be rejected.
CYP00193 - Record rejected - Person Birth Date is blank and Preferred Death Location Discussed Indicator is populated. Local Patient Identifier (Extended)=&lt;C001901&gt; Preferred Death Location Discussed Indicator=&lt;C001170&gt;</t>
  </si>
  <si>
    <t>CYP00194 - Record rejected - Person was 19 years of age or over at the start of the reporting period, but Person At Risk Of Unexpected Death Indicator is populated. Local Patient Identifier (Extended)=&lt;C001901&gt; Person At Risk Of Unexpected Death Indicator=&lt;C001180&gt; Person Birth Date =&lt;C001060&gt;  Reporting Period Start Date = &lt;C000040&gt;</t>
  </si>
  <si>
    <t>If Person was 19 years of age or over at the start of the reporting period and Person At Risk Of Unexpected Death Indicator is populated, the record will be rejected.
CYP00194 - Record rejected - Person was 19 years of age or over at the start of the reporting period, but Person At Risk Of Unexpected Death Indicator is populated. Local Patient Identifier (Extended)=&lt;C001901&gt; Person At Risk Of Unexpected Death Indicator=&lt;C001180&gt; Person Birth Date =&lt;C001060&gt;  Reporting Period Start Date = &lt;C000040&gt;</t>
  </si>
  <si>
    <t>If Person Birth Date is blank and  Person At Risk Of Unexpected Death Indicator is populated, the record will be rejected.
CYP00195 - Record rejected - Person Birth Date is blank and  Person At Risk Of Unexpected Death Indicator is populated. Local Patient Identifier (Extended)=&lt;C001901&gt; Person At Risk Of Unexpected Death Indicator=&lt;C001180&gt;</t>
  </si>
  <si>
    <t>CYP00195 - Record rejected - Person Birth Date is blank and Person At Risk Of Unexpected Death Indicator is populated. Local Patient Identifier (Extended)=&lt;C001901&gt; Person At Risk Of Unexpected Death Indicator=&lt;C001180&gt;</t>
  </si>
  <si>
    <t>To prevent this table flowing for adults.</t>
  </si>
  <si>
    <t>This group will be rejected if the CYP001 group transmitted for this Local Patient Identifier (Extended) has a blank Person Birth Date.
CYP40110 - Group rejected - The CYP001 group transmitted for this Local Patient Identifier (Extended) has a blank Person Birth Date.  Local Patient Identifier (Extended) = &lt;C401901&gt;</t>
  </si>
  <si>
    <t>To prevent this data item flowing for adults (or individuals whose age cannot be determined).</t>
  </si>
  <si>
    <t>To prevent this table flowing for adults (or individuals whose age cannot be determined).</t>
  </si>
  <si>
    <t>This group will be rejected if the patient identified by this Local Patient Identifier (Extended) in the CYP001 table is 19 years or older at the start of the reporting period.
CYP40209 - Group rejected - The patient identified by this Local Patient Identifier (Extended) in the CYP001 table is 19 years or older at the start of the reporting period.  Local Patient Identifier (Extended) = &lt;C402901&gt; Person Birth Date =&lt;C001060&gt;  Reporting Period Start Date = &lt;C000040&gt;</t>
  </si>
  <si>
    <t>This group will be rejected if the CYP001 group transmitted for this Local Patient Identifier (Extended) has a blank Person Birth Date.
CYP40210 - Group rejected - The CYP001 group transmitted for this Local Patient Identifier (Extended) has a blank Person Birth Date.  Local Patient Identifier (Extended) = &lt;C402901&gt;</t>
  </si>
  <si>
    <t>This group will be rejected if the patient identified by this Local Patient Identifier (Extended) in the CYP001 table is 19 years or older at the start of the reporting period.
CYP40318 - Group rejected - The patient identified by this Local Patient Identifier (Extended) in the CYP001 table is 19 years or older at the start of the reporting period.  Local Patient Identifier (Extended) = &lt;C403901&gt; Person Birth Date =&lt;C001060&gt;  Reporting Period Start Date = &lt;C000040&gt;</t>
  </si>
  <si>
    <t>This group will be rejected if the CYP001 group transmitted for this Local Patient Identifier (Extended) has a blank Person Birth Date.
CYP40319 - Group rejected - The CYP001 group transmitted for this Local Patient Identifier (Extended) has a blank Person Birth Date.  Local Patient Identifier (Extended) = &lt;C403901&gt;</t>
  </si>
  <si>
    <t>This group will be rejected if the patient identified by this Local Patient Identifier (Extended) in the CYP001 table is 19 years or older at the start of the reporting period.
CYP50215 - Group rejected - The patient identified by this Local Patient Identifier (Extended) in the CYP001 table is 19 years or older at the start of the reporting period.  Local Patient Identifier (Extended) = &lt;C502901&gt; Person Birth Date =&lt;C001060&gt;  Reporting Period Start Date = &lt;C000040&gt;</t>
  </si>
  <si>
    <t>This group will be rejected if the CYP001 group transmitted for this Local Patient Identifier (Extended) has a blank Person Birth Date.
CYP50216 - Group rejected - The CYP001 group transmitted for this Local Patient Identifier (Extended) has a blank Person Birth Date.  Local Patient Identifier (Extended) = &lt;C502901&gt;</t>
  </si>
  <si>
    <t>Validation Rules</t>
  </si>
  <si>
    <t>Recvd Data Item Blank - Warning</t>
  </si>
  <si>
    <t>Recvd Data Item Blank - N/A</t>
  </si>
  <si>
    <t>The data item is not expected to flow for adults</t>
  </si>
  <si>
    <t>This field should be mandatory where the NHS Number (Mother) provided is blank to ensure proper linkage.
CYP00174 - Warning - NHS Number Status Indicator Code (Mother) should be mandatory where the NHS Number (Mother) provided is blank. Local Patient Identifier =&lt;C001901&gt;</t>
  </si>
  <si>
    <t>NHS NUMBER STATUS INDICATOR CODE is the trace status of the NHS NUMBER.</t>
  </si>
  <si>
    <t>To align with description in NHS Data Model and Dictionary</t>
  </si>
  <si>
    <t>CYP00197 - Record rejected - Person Birth Date is blank and NHS Number (Mother) is populated. Local Patient Identifier (Extended)=&lt;C001901&gt; NHS Number (Mother)=&lt;C001230&gt;</t>
  </si>
  <si>
    <t>If NHS Number fails standard NHS number checks (Modulus-11 and check for disallowed numbers), the record will be rejected.
If Person was 19 years of age or over at the start of the reporting period and NHS Number (Mother) is populated, the record will be rejected.
If Person Birth Date is blank and NHS Number (Mother) is populated, the record will be rejected.</t>
  </si>
  <si>
    <t>If Person was 19 years of age or over at the start of the reporting period and NHS Number (Mother) is populated, the record will be rejected.
CYP00196 - Record rejected - Person was 19 years of age or over at the start of the reporting period, but NHS Number (Mother) is populated. Local Patient Identifier (Extended)=&lt;C001901&gt; NHS Number (Mother)=&lt;C001230&gt; Person Birth Date =&lt;C001060&gt;  Reporting Period Start Date = &lt;C000040&gt;</t>
  </si>
  <si>
    <t>If Person Birth Date is blank and NHS Number (Mother) is populated, the record will be rejected.
CYP00197 - Record rejected - Person Birth Date is blank and NHS Number (Mother) is populated. Local Patient Identifier (Extended)=&lt;C001901&gt; NHS Number (Mother)=&lt;C001230&gt;</t>
  </si>
  <si>
    <t>This group will be rejected if the patient identified by this Local Patient Identifier (Extended) in the CYP001 table is 1 year or older at the start of the reporting period.
CYP60321 - Group rejected - The patient identified by this Local Patient Identifier (Extended) in the CYP001 table is 1 year or older at the start of the reporting period.  Local Patient Identifier (Extended) = &lt;C603901&gt; Person Birth Date =&lt;C001060&gt;  Reporting Period Start Date = &lt;C000040&gt;</t>
  </si>
  <si>
    <t>This group will be rejected if the CYP001 group transmitted for this Local Patient Identifier (Extended) has a blank Person Birth Date.
CYP60322 - Group rejected - The CYP001 group transmitted for this Local Patient Identifier (Extended) has a blank Person Birth Date.  Local Patient Identifier (Extended) = &lt;C603901&gt;</t>
  </si>
  <si>
    <t>This group will be rejected if the patient identified by this Local Patient Identifier (Extended) in the CYP001 table is 1 year or older at the start of the reporting period.
CYP60442 - Group rejected - The patient identified by this Local Patient Identifier (Extended) in the CYP001 table is 1 year or older at the start of the reporting period.  Local Patient Identifier (Extended) = &lt;C604901&gt; Person Birth Date =&lt;C001060&gt;  Reporting Period Start Date = &lt;C000040&gt;</t>
  </si>
  <si>
    <t>This group will be rejected if the CYP001 group transmitted for this Local Patient Identifier (Extended) has a blank Person Birth Date.
CYP60443 - Group rejected - The CYP001 group transmitted for this Local Patient Identifier (Extended) has a blank Person Birth Date.  Local Patient Identifier (Extended) = &lt;C604901&gt;</t>
  </si>
  <si>
    <t>This group will be rejected if the CYP001 group transmitted for this Local Patient Identifier (Extended) has a blank Person Birth Date.
CYP60524 - Group rejected - The CYP001 group transmitted for this Local Patient Identifier (Extended) has a blank Person Birth Date.  Local Patient Identifier (Extended) = &lt;C605901&gt;</t>
  </si>
  <si>
    <t>To prevent this table flowing for anyone other than newborns.</t>
  </si>
  <si>
    <t>To prevent this table flowing for anyone other than newborns (or individuals whose age cannot be determined).</t>
  </si>
  <si>
    <t>This group will be rejected if the patient identified by this Local Patient Identifier (Extended) in the CYP001 table is 19 years or older at the start of the reporting period.
CYP61012 - Group rejected - The patient identified by this Local Patient Identifier (Extended) in the CYP001 table is 19 years or older at the start of the reporting period.  Local Patient Identifier (Extended) = &lt;C610901&gt; Person Birth Date =&lt;C001060&gt;  Reporting Period Start Date = &lt;C000040&gt;</t>
  </si>
  <si>
    <t>This group will be rejected if the CYP001 group transmitted for this Local Patient Identifier (Extended) has a blank Person Birth Date.
CYP61013 - Group rejected - The CYP001 group transmitted for this Local Patient Identifier (Extended) has a blank Person Birth Date.  Local Patient Identifier (Extended) = &lt;C610901&gt;</t>
  </si>
  <si>
    <t>NHS NUMBER STATUS INDICATOR CODE (MOTHER) is the trace status of the NHS NUMBER (MOTHER).</t>
  </si>
  <si>
    <t>The NHS Number Status Indicator Code (Mother) should be mandatory where the NHS Number (Mother) provided is blank and Person was under 19 years of age at the start of the reporting period.
CYP00198 - Warning - NHS Number Status Indicator Code (Mother) should be mandatory where the NHS Number (Mother) provided is blank and Person was under 19 years of age at the start of the reporting period. Local Patient Identifier =&lt;C001901&gt; Person Birth Date =&lt;C001060&gt;  Reporting Period Start Date = &lt;C000040&gt;</t>
  </si>
  <si>
    <t>Updated version of CYP00174 (now retired) to only trigger for children.</t>
  </si>
  <si>
    <t>Derivation</t>
  </si>
  <si>
    <t>-Project Team
-SCCI Development Support</t>
  </si>
  <si>
    <t>Various validations added to restrict the flow of data for adults where the data item is only intended to capture child data.</t>
  </si>
  <si>
    <t>File-level Rejects</t>
  </si>
  <si>
    <t>Invalid dates of birth corrupt the allocation of the MCDS pseudo person ID and cannot be accepted.
Date of Birth, if provided, must not be after the end of the latest reporting period selected.</t>
  </si>
  <si>
    <t xml:space="preserve">A comprehensive set of documentation has been developed by the project team. Please see the Implementation Guidance, Section 2.2, for an overview of the documentation available and where it can be found.
This document should be read in conjunction with the following documents:
• CSDS Data Model
• CSDS Requirements Specification
• CSDS Change Request
• CSDS Implementation Guidance
• CSDS User Guidance
• CSDS Technical Guidance
• NHS Data Model and Dictionary   
</t>
  </si>
  <si>
    <t>Draft version of CSDS v1.0; Developed from CYPHS TOS v1.5.37</t>
  </si>
  <si>
    <t>Updated following initial feedback following internal review.  The data format  of SNOMED CT fields has been changed from [min an6 max an18] to [min n6 max n18] to correct a legacy issue from the CYPHS data set.</t>
  </si>
  <si>
    <t>CYP00183 - Record rejected - Person Birth Date is blank and Person Relationship (Main Carer) is populated. Local Patient Identifier (Extended)=&lt;C001901&gt; Person Relationship (Main Carer) =&lt;C001110&gt;</t>
  </si>
  <si>
    <t>If the Person Birth Date is blank and Person Relationship (Main Carer) is populated the record will be rejected.
CYP00183 - Record rejected - Person Birth Date is blank and Person Relationship (Main Carer) is populated. Local Patient Identifier (Extended)=&lt;C001901&gt; Person Relationship (Main Carer) =&lt;C001110&gt;</t>
  </si>
  <si>
    <r>
      <rPr>
        <b/>
        <sz val="10"/>
        <rFont val="Arial"/>
        <family val="2"/>
      </rPr>
      <t xml:space="preserve">Validation Failure Message
</t>
    </r>
    <r>
      <rPr>
        <sz val="10"/>
        <rFont val="Arial"/>
        <family val="2"/>
      </rPr>
      <t>CYPREJ007</t>
    </r>
    <r>
      <rPr>
        <b/>
        <sz val="10"/>
        <rFont val="Arial"/>
        <family val="2"/>
      </rPr>
      <t xml:space="preserve"> - </t>
    </r>
    <r>
      <rPr>
        <sz val="10"/>
        <rFont val="Arial"/>
        <family val="2"/>
      </rPr>
      <t xml:space="preserve">Failed Date of Birth Check.  File contains invalid dates of birth. 
</t>
    </r>
    <r>
      <rPr>
        <b/>
        <sz val="10"/>
        <rFont val="Arial"/>
        <family val="2"/>
      </rPr>
      <t xml:space="preserve">Help Text
</t>
    </r>
    <r>
      <rPr>
        <sz val="10"/>
        <rFont val="Arial"/>
        <family val="2"/>
      </rPr>
      <t>Invalid dates of birth corrupt the allocation of the MCDS pseudo person ID and cannot be accepted.
Date of Birth, if provided,  must not be after the end of the latest reporting period selected.  The derived age at start of the earliest reporting period selected must not be 19 years old or greater.</t>
    </r>
  </si>
  <si>
    <r>
      <rPr>
        <b/>
        <sz val="10"/>
        <rFont val="Arial"/>
        <family val="2"/>
      </rPr>
      <t xml:space="preserve">Validation Failure Message
</t>
    </r>
    <r>
      <rPr>
        <sz val="10"/>
        <rFont val="Arial"/>
        <family val="2"/>
      </rPr>
      <t>CYPREJ007</t>
    </r>
    <r>
      <rPr>
        <b/>
        <sz val="10"/>
        <rFont val="Arial"/>
        <family val="2"/>
      </rPr>
      <t xml:space="preserve"> - </t>
    </r>
    <r>
      <rPr>
        <sz val="10"/>
        <rFont val="Arial"/>
        <family val="2"/>
      </rPr>
      <t xml:space="preserve">Failed Date of Birth Check.  File contains invalid dates of birth. 
</t>
    </r>
    <r>
      <rPr>
        <b/>
        <sz val="10"/>
        <rFont val="Arial"/>
        <family val="2"/>
      </rPr>
      <t xml:space="preserve">Help Text
</t>
    </r>
    <r>
      <rPr>
        <sz val="10"/>
        <rFont val="Arial"/>
        <family val="2"/>
      </rPr>
      <t xml:space="preserve">Invalid dates of birth corrupt the allocation of the MCDS pseudo person ID and cannot be accepted.
Date of Birth, if provided,  must not be after the end of the latest reporting period selected.  </t>
    </r>
  </si>
  <si>
    <r>
      <rPr>
        <b/>
        <sz val="10"/>
        <rFont val="Arial"/>
        <family val="2"/>
      </rPr>
      <t>Validation Failure Message</t>
    </r>
    <r>
      <rPr>
        <sz val="10"/>
        <rFont val="Arial"/>
        <family val="2"/>
      </rPr>
      <t xml:space="preserve">
CYPREJ000 - Failed Submission File Format Check.  The file is not a valid XML file. 
</t>
    </r>
    <r>
      <rPr>
        <b/>
        <sz val="10"/>
        <rFont val="Arial"/>
        <family val="2"/>
      </rPr>
      <t>Help Text</t>
    </r>
    <r>
      <rPr>
        <sz val="10"/>
        <rFont val="Arial"/>
        <family val="2"/>
      </rPr>
      <t xml:space="preserve">
The file you have uploaded has failed format checks, and so your submission has been rejected. This could be because of any of the following reasons:
-The file is not an XML file.
-The XML file you have uploaded has been checked against the XML schema for this data set and has been found to not be well-formed.
-The Bureau Service Portal failed to successfully upload the submission file from the data provider.
-A technical issue arose when trying to upload data from the submitted XML file into the database.
Please review the XML file to check it complies with the structure defined by the current XML schema and resubmit the file.</t>
    </r>
  </si>
  <si>
    <r>
      <rPr>
        <b/>
        <sz val="10"/>
        <rFont val="Arial"/>
        <family val="2"/>
      </rPr>
      <t>Validation Failure Message</t>
    </r>
    <r>
      <rPr>
        <sz val="10"/>
        <rFont val="Arial"/>
        <family val="2"/>
      </rPr>
      <t xml:space="preserve">
CYPREJ000 - Failed Submission File Format Check.  The file is not a valid XML file. 
</t>
    </r>
    <r>
      <rPr>
        <b/>
        <sz val="10"/>
        <rFont val="Arial"/>
        <family val="2"/>
      </rPr>
      <t>Help Text</t>
    </r>
    <r>
      <rPr>
        <sz val="10"/>
        <rFont val="Arial"/>
        <family val="2"/>
      </rPr>
      <t xml:space="preserve">
The file you have uploaded has failed format checks, and so your submission has been rejected. This could be because of any of the following reasons:
-The file is not an XML file.
-The XML file you have uploaded has been checked against the XML schema for this data set and has been found to not be well-formed.
-The Bureau Service Portal failed to successfully upload the submission file from the data provider.
-A technical issue arose when trying to upload data from the submitted XML file into the database.
-The file contains XML reserved characters.
Please review the XML file to check it complies with the structure defined by the current XML schema and resubmit the file.
</t>
    </r>
    <r>
      <rPr>
        <b/>
        <sz val="11"/>
        <rFont val="Arial"/>
        <family val="2"/>
      </rPr>
      <t/>
    </r>
  </si>
  <si>
    <r>
      <rPr>
        <b/>
        <sz val="10"/>
        <rFont val="Arial"/>
        <family val="2"/>
      </rPr>
      <t>Validation Failure Message</t>
    </r>
    <r>
      <rPr>
        <sz val="10"/>
        <rFont val="Arial"/>
        <family val="2"/>
      </rPr>
      <t xml:space="preserve">
CYPREJ000 - Failed Submission File Format Check.  The file is not a valid XML file. 
</t>
    </r>
    <r>
      <rPr>
        <b/>
        <sz val="10"/>
        <rFont val="Arial"/>
        <family val="2"/>
      </rPr>
      <t>Notes</t>
    </r>
    <r>
      <rPr>
        <sz val="10"/>
        <rFont val="Arial"/>
        <family val="2"/>
      </rPr>
      <t xml:space="preserve"> [previously blank]</t>
    </r>
  </si>
  <si>
    <r>
      <rPr>
        <b/>
        <sz val="10"/>
        <rFont val="Arial"/>
        <family val="2"/>
      </rPr>
      <t>Validation Failure Message</t>
    </r>
    <r>
      <rPr>
        <sz val="10"/>
        <rFont val="Arial"/>
        <family val="2"/>
      </rPr>
      <t xml:space="preserve">
CYPREJ000 - Failed Submission File Format Check.  The file is not a valid XML file. 
</t>
    </r>
    <r>
      <rPr>
        <b/>
        <sz val="10"/>
        <rFont val="Arial"/>
        <family val="2"/>
      </rPr>
      <t xml:space="preserve">Notes
</t>
    </r>
    <r>
      <rPr>
        <sz val="10"/>
        <rFont val="Arial"/>
        <family val="2"/>
      </rPr>
      <t xml:space="preserve">The presence of XML reserved characters in any free text fields within a submission file could cause this error message, the XML reserved characters being: 
&gt;
&lt;
&amp;
%
Any reserved characters can be replaced with the appropriate entity reference if these characters genuinely need to be present. </t>
    </r>
  </si>
  <si>
    <t>Note to providers: the derivation is established through linkage with the Complete Gridlink NHS Postcode File, downloaded from http://systems.digital.nhs.uk/data/ods/datadownloads/onsdata. The derivation lookup is taken from field name LSOA01 (field 26). The Complete Gridlink NHS Postcode File in use is updated at the beginning of each month.</t>
  </si>
  <si>
    <t>Note to providers: the derivation is established through linkage with the Complete Gridlink NHS Postcode File, downloaded from http://systems.digital.nhs.uk/data/ods/datadownloads/onsdata. The derivation lookup is taken from field name LSOA11 (field 40). The Complete Gridlink NHS Postcode File in use is updated at the beginning of each month.</t>
  </si>
  <si>
    <t>To ensure that the derivation is using the up-to-date 2011 census information</t>
  </si>
  <si>
    <t>This group will be rejected if the patient identified by this Local Patient Identifier (Extended) in the CYP001 table is 19 years or older at the start of the reporting period.
CYP40109 - Group rejected - The patient identified by this Local Patient Identifier (Extended) in the CYP001 table is 19 years or older at the start of the reporting period.  Local Patient Identifier (Extended) = &lt;C401901&gt; Person Birth Date =&lt;C001060&gt;  Reporting Period Start Date = &lt;C000040&gt;</t>
  </si>
  <si>
    <t>Invalid or default  NHS numbers corrupt the allocation of the CSDS pseudo person ID and cannot be accepted.
NHS numbers, if provided, must pass Modulus-11 checks and must not be one of the banned "1111111111"-type numbers.</t>
  </si>
  <si>
    <t>Change reference from MCDS to CSDS</t>
  </si>
  <si>
    <r>
      <rPr>
        <b/>
        <sz val="10"/>
        <rFont val="Arial"/>
        <family val="2"/>
      </rPr>
      <t xml:space="preserve">Help Text
</t>
    </r>
    <r>
      <rPr>
        <sz val="10"/>
        <rFont val="Arial"/>
        <family val="2"/>
      </rPr>
      <t>Invalid postcodes corrupt the allocation of the MCDS pseudo person ID and cannot be accepted.
Postcodes, if provided, must be in one of the correct postcode formats.</t>
    </r>
  </si>
  <si>
    <t xml:space="preserve">Invalid postcodes corrupt the allocation of the CSDS pseudo person ID and cannot be accepted.
Postcodes, if provided, must be in one of the correct postcode formats.
</t>
  </si>
  <si>
    <r>
      <rPr>
        <b/>
        <sz val="10"/>
        <rFont val="Arial"/>
        <family val="2"/>
      </rPr>
      <t xml:space="preserve">Notes
</t>
    </r>
    <r>
      <rPr>
        <sz val="10"/>
        <rFont val="Arial"/>
        <family val="2"/>
      </rPr>
      <t>Checks CYP001 MPI.  An invalid or default postcode will cause the submission to be rejected. Invalid or default postcodes corrupt the allocation of the MCDS pseudo person ID and cannot be accepted. Default postcodes should be made NULL</t>
    </r>
  </si>
  <si>
    <r>
      <rPr>
        <b/>
        <sz val="10"/>
        <rFont val="Arial"/>
        <family val="2"/>
      </rPr>
      <t xml:space="preserve">Help Text
</t>
    </r>
    <r>
      <rPr>
        <sz val="10"/>
        <rFont val="Arial"/>
        <family val="2"/>
      </rPr>
      <t>Invalid postcodes corrupt the allocation of the CSDS pseudo person ID and cannot be accepted.
Postcodes, if provided, must be in one of the correct postcode formats.</t>
    </r>
  </si>
  <si>
    <r>
      <rPr>
        <b/>
        <sz val="10"/>
        <rFont val="Arial"/>
        <family val="2"/>
      </rPr>
      <t xml:space="preserve">Notes
</t>
    </r>
    <r>
      <rPr>
        <sz val="10"/>
        <rFont val="Arial"/>
        <family val="2"/>
      </rPr>
      <t>Checks CYP001 MPI.  An invalid or default postcode will cause the submission to be rejected. Invalid or default postcodes corrupt the allocation of the CSDS pseudo person ID and cannot be accepted. Default postcodes should be made NULL</t>
    </r>
  </si>
  <si>
    <t>Checks CYP001 MPI.  An invalid or default postcode will cause the submission to be rejected. Invalid or default postcodes corrupt the allocation of the CSDS pseudo person ID and cannot be accepted. Default postcodes should be made NULL</t>
  </si>
  <si>
    <t>Invalid dates of birth corrupt the allocation of the CSDS pseudo person ID and cannot be accepted.
Date of Birth, if provided, must not be after the end of the latest reporting period selected.</t>
  </si>
  <si>
    <t xml:space="preserve">Duplicate NHS numbers corrupt the generation of the CSDS database and cannot be accepted. </t>
  </si>
  <si>
    <t>1.0.5</t>
  </si>
  <si>
    <t>Minor amendments following internal review</t>
  </si>
  <si>
    <t>C001D47</t>
  </si>
  <si>
    <t>To prompt users about potential data quality issues</t>
  </si>
  <si>
    <t>If DEATH NOT AT PREFERRED LOCATION REASON is populated but the PERSON DEATH DATE is blank, then a warning message will be generated.
If Death Not At Preferred Location Reason Code is populated, but Death Location Type Code (Preferred) contains the same value as Death Location Type Code (Actual) a warning will be generated.</t>
  </si>
  <si>
    <t>If Death Not At Preferred Location Reason Code is populated, but Death Location Type Code (Preferred) contains the same value as Death Location Type Code (Actual) a warning will be generated.
CYP001101 - Warning - Death Not At Preferred Location Reason Code is populated but Death Location Type Code (Preferred) contains the same value as Death Location Type Code (Actual). Local Patient Identifier (Extended)=&lt;C001901&gt; Death Not At Preferred Location Reason=&lt;C001220&gt; Death Location Type Code (Preferred)=&lt;C001190&gt; Death Location Type Code (Actual)=&lt;C001210&gt;</t>
  </si>
  <si>
    <r>
      <rPr>
        <b/>
        <sz val="10"/>
        <rFont val="Arial"/>
        <family val="2"/>
      </rPr>
      <t xml:space="preserve">Validation Failure Message
</t>
    </r>
    <r>
      <rPr>
        <sz val="10"/>
        <rFont val="Arial"/>
        <family val="2"/>
      </rPr>
      <t>CYPREJ007</t>
    </r>
    <r>
      <rPr>
        <b/>
        <sz val="10"/>
        <rFont val="Arial"/>
        <family val="2"/>
      </rPr>
      <t xml:space="preserve"> - </t>
    </r>
    <r>
      <rPr>
        <sz val="10"/>
        <rFont val="Arial"/>
        <family val="2"/>
      </rPr>
      <t xml:space="preserve">Failed Date of Birth Check.  File contains invalid dates of birth. 
</t>
    </r>
    <r>
      <rPr>
        <b/>
        <sz val="10"/>
        <rFont val="Arial"/>
        <family val="2"/>
      </rPr>
      <t xml:space="preserve">Help Text
</t>
    </r>
    <r>
      <rPr>
        <sz val="10"/>
        <rFont val="Arial"/>
        <family val="2"/>
      </rPr>
      <t>Invalid dates of birth corrupt the allocation of the MCDS pseudo person ID and cannot be accepted.
Date of Birth, if provided,  must not be after the end of the latest reporting period selected.</t>
    </r>
  </si>
  <si>
    <t>Invalid dates of birth corrupt the allocation of the CSDS pseudo person ID and cannot be accepted.
Date of Birth, if provided, must not be after the end of the latest reporting period selected. The derived age at start of the earliest reporting period selected must not be 130 years old or greater.</t>
  </si>
  <si>
    <r>
      <rPr>
        <b/>
        <sz val="10"/>
        <rFont val="Arial"/>
        <family val="2"/>
      </rPr>
      <t xml:space="preserve">Help Text
</t>
    </r>
    <r>
      <rPr>
        <sz val="10"/>
        <rFont val="Arial"/>
        <family val="2"/>
      </rPr>
      <t xml:space="preserve">Duplicate Local Patient Identifier (Extended) corrupt the generation of the MCDS database and cannot be accepted. </t>
    </r>
  </si>
  <si>
    <r>
      <rPr>
        <b/>
        <sz val="10"/>
        <rFont val="Arial"/>
        <family val="2"/>
      </rPr>
      <t>Help Text</t>
    </r>
    <r>
      <rPr>
        <sz val="10"/>
        <rFont val="Arial"/>
        <family val="2"/>
      </rPr>
      <t xml:space="preserve">
Duplicate Local Patient Identifier (Extended) corrupt the generation of the CSDS database and cannot be accepted. </t>
    </r>
  </si>
  <si>
    <t>If REFERRAL REJECTION DATE is populated and is before the start of the reporting period, the record will be rejected.
If REFERRAL REJECTION DATE is populated and is after the Date and Time Data Set Created, the record will be rejected.
If REFERRAL REJECTION DATE is populated and is after the end of the reporting period, a warning will be reported.
If Service Discharge Date in CYP101 is populated, the REFERRAL REJECTION DATE should be less than or equal to the Service Discharge Date or the record will be rejected.
If Referral Rejection Date is before the Referral Request Received Date, the record will be rejected.</t>
  </si>
  <si>
    <t>Minor text fix to ensure consistency with table name</t>
  </si>
  <si>
    <t>If ProvisionalDiagnosisDate is populated and not within the referral period, a warning will be generated.
If PROVISIONAL DIAGNOSIS DATE is before the REFERRAL REQUEST RECEIVED DATE in the CYP101 table, the record will be rejected.
If SERVICE DISCHARGE DATE in CYP101 is populated, the PROVISIONAL DIAGNOSIS DATE should be less than or equal to the SERVICE DISCHARGE DATE or the record will be rejected.</t>
  </si>
  <si>
    <t>If DIAGNOSIS DATE is after the end of the reporting period, the record will be rejected.
If DIAGNOSIS DATE is before the REFERRAL REQUEST RECEIVED DATE in the CYP101 table, the record will be rejected.
If SERVICE DISCHARGE DATE in CYP101 is populated, the DIAGNOSIS DATE should be less than or equal to the SERVICE DISCHARGE DATE or the record will be rejected.</t>
  </si>
  <si>
    <t>If Coded Assessment Tool Type (SNOMED CT) is not in CSDS Assessment Tools reference table, the record will be rejected.</t>
  </si>
  <si>
    <t>Change reference from CYPHS to CSDS</t>
  </si>
  <si>
    <t>If the Date And Time Data Set Created is after the current date, the file will be rejected.
CYP00028 - File rejected - Date And Time Data Set Created is after the Current Date. Date And Time Data Set Created = &lt;C000060&gt; Current Date = &lt;SystemVariable&gt;</t>
  </si>
  <si>
    <t>If the Date And Time Data Set Created is before the Reporting Period Start Date, the file will be rejected.
If the Date And Time Data Set Created is before the Reporting Period End Date, a warning will be generated.
If the Date And Time Data Set Created is after the current date and time, the file will be rejected.</t>
  </si>
  <si>
    <t>If the Date And Time Data Set Created is after the current date and time, the file will be rejected.
CYP00028 - File rejected - Date And Time Data Set Created is after the Current Date and Time. Date And Time Data Set Created = &lt;C000060&gt; Current Date = &lt;SystemVariable&gt;</t>
  </si>
  <si>
    <t>Amended to include time element into validation check</t>
  </si>
  <si>
    <t xml:space="preserve">The data item must be submitted in one of the following formats: 
A1_1AA
A11_1AA
AA1_1AA
AA11_1AA
A1A_1AA
AA1A_1AA
AAA_1AA 
Note that the fourth character from the right is always a space and separates the outward and inward parts of the Postcode. </t>
  </si>
  <si>
    <t>Technical Glossary</t>
  </si>
  <si>
    <t>Previous description was incorrect</t>
  </si>
  <si>
    <t>LOWER SUPER OUTPUT AREA (RESIDENCE) 2011</t>
  </si>
  <si>
    <t>MWOP-22</t>
  </si>
  <si>
    <t>A nationally unique ID for the patient in the CSDS generated from an index held by the BSP.</t>
  </si>
  <si>
    <t>Derived using CSDS Person Index logic. See CSDS Person Index specification.</t>
  </si>
  <si>
    <t>All tables</t>
  </si>
  <si>
    <t>Update references to CSDS</t>
  </si>
  <si>
    <t>CYP10513 - Record rejected - Onward Referral Date is before the Referral Request Received Date. Service Request Identifier=&lt;C105902&gt; Local Patient Identifier (Extended)=&lt;C101901&gt; Onward Referral Date=&lt;C105010&gt; Referral Request Received Date=&lt;C101010&gt;</t>
  </si>
  <si>
    <t>If Onward Referral Date is before the Referral Request Received Date, the record will be rejected.
CYP10513 - Record rejected - Onward Referral Date is before the Referral Request Received Date. Service Request Identifier=&lt;C105902&gt; Local Patient Identifier (Extended)=&lt;C101901&gt; Onward Referral Date=&lt;C105010&gt; Referral Request Received Date=&lt;C101010&gt;</t>
  </si>
  <si>
    <t>Replaced CYP10511 as recommended by testing team to tighten validation rules.</t>
  </si>
  <si>
    <t>Replaced by CYP10513 as recommended by testing team to tighten validation rules.</t>
  </si>
  <si>
    <t>CYP001102 - Warning - Person was under 19 years of age at the start of the reporting period, but Person Relationship (Main Carer) is not populated. Local Patient Identifier (Extended)=&lt;C001901&gt;  Person Relationship (Main Carer) =&lt;C001110&gt; Person Birth Date =&lt;C001060&gt;  Reporting Period Start Date = &lt;C000040&gt;</t>
  </si>
  <si>
    <t>If person was under 19 years of age at the start of the reporting period and Person Relationship (Main Carer) is not populated a warning will be generated.
CYP001102 - Warning - Person was under 19 years of age at the start of the reporting period, but Person Relationship (Main Carer) is not populated. Local Patient Identifier (Extended)=&lt;C001901&gt;  Person Relationship (Main Carer) =&lt;C001110&gt; Person Birth Date =&lt;C001060&gt;  Reporting Period Start Date = &lt;C000040&gt;</t>
  </si>
  <si>
    <t>Replaced CYP001102 as recommended by testing team to tighten validation rules.</t>
  </si>
  <si>
    <t>Replaced CYP00161 as recommended by testing team to tighten validation rules.</t>
  </si>
  <si>
    <t>Derived from the IMMUNISATION  DATE and the PERSON BIRTH DATE.</t>
  </si>
  <si>
    <t>UNIQUE CSDS ID (PATIENT)</t>
  </si>
  <si>
    <t>UNIQUE CSDS ID (MOTHER)</t>
  </si>
  <si>
    <t>1.0.6</t>
  </si>
  <si>
    <t>AGE AT ASSESSMENT TOOL (REFERRAL) COMPLETION DATE</t>
  </si>
  <si>
    <t>Gavin Harrison/ Tom Latham</t>
  </si>
  <si>
    <t>-CMHT Testing Team
-Systems and Service Delivery
-Project Team</t>
  </si>
  <si>
    <t>Further changes following formal static testing and review of derivations by analytical team.</t>
  </si>
  <si>
    <t>-CMHT Testing Team
-CMHT Analytical Team</t>
  </si>
  <si>
    <t>Distance from home to activity location in kilometres</t>
  </si>
  <si>
    <t>To clarify the unit of measurement used.</t>
  </si>
  <si>
    <t>GP Distance From Home in kilometres</t>
  </si>
  <si>
    <t>N/A - item removed</t>
  </si>
  <si>
    <t>Analytical team confirmed that this item is no longer needed.</t>
  </si>
  <si>
    <t>BMI - CHILD</t>
  </si>
  <si>
    <t>BMI PERCENTILE - CHILD</t>
  </si>
  <si>
    <t>BMI CATEGORY FROM POPULATION THRESHOLDS - CHILD</t>
  </si>
  <si>
    <t>Data item name amended to confirm that this applies to children specifically.</t>
  </si>
  <si>
    <t>Body Mass Index of a child</t>
  </si>
  <si>
    <t>Body Mass Index Percentile for a child</t>
  </si>
  <si>
    <t>BMI Category from Population Thresholds for a child</t>
  </si>
  <si>
    <t xml:space="preserve">Body Mass Index </t>
  </si>
  <si>
    <t>Data item description amended to confirm that this applies to children specifically.</t>
  </si>
  <si>
    <t>To allow ages of patients to be calculated in days (rather than years)</t>
  </si>
  <si>
    <t>Derived by calculating REPORTING PERIOD START DATE minus PERSON BIRTH DATE. Measured in days.</t>
  </si>
  <si>
    <t>Derived by calculating REPORTING PERIOD END DATE minus PERSON BIRTH DATE. Measured in days</t>
  </si>
  <si>
    <t>Age, in days, at time of death.</t>
  </si>
  <si>
    <t xml:space="preserve">Derived by calculating REPORTING PERIOD END DATE minus PERSON BIRTH DATE. </t>
  </si>
  <si>
    <t>Amended description to clarify item calculated in days.</t>
  </si>
  <si>
    <t>Age at Service Referral Discharge in days</t>
  </si>
  <si>
    <t>Age at Service Referral Closure in days</t>
  </si>
  <si>
    <t>Age at Service Referral Rejection in days</t>
  </si>
  <si>
    <t xml:space="preserve">Age of the patient in days when the Coded Scored Assessment Tool (Referral) was completed. </t>
  </si>
  <si>
    <t>Age at Care Contact Date in days.</t>
  </si>
  <si>
    <t>Age at Care Contact Date</t>
  </si>
  <si>
    <t>CYP104 RTT</t>
  </si>
  <si>
    <t>CYP603 Newborn Hearing Screening</t>
  </si>
  <si>
    <t>AGE AT BREASTFEEDING STATUS OBSERVATION DATE</t>
  </si>
  <si>
    <t>CYP612 Coded Assessment Contact</t>
  </si>
  <si>
    <t>Age of the patient in days on the date that the Accommodation Status was recorded.</t>
  </si>
  <si>
    <t>Age at Referral to Treatment Start Date in days.</t>
  </si>
  <si>
    <t>Age at Referral to Treatment End Date in days.</t>
  </si>
  <si>
    <t>Age at Child Protection Plan Start Date in days</t>
  </si>
  <si>
    <t>Age at Child Protection Plan End Date in days</t>
  </si>
  <si>
    <t>Age at Immunisation Date in days</t>
  </si>
  <si>
    <t>Age at Newborn Hearing Service Request Date (Newborn Hearing Audiology) in days</t>
  </si>
  <si>
    <t>Age at Procedure Date (Newborn Hearing Audiology) in days</t>
  </si>
  <si>
    <t>Age at Blood Spot Completion Date in days</t>
  </si>
  <si>
    <t>AGE AT 6-8 WEEK PHYSICAL EXAMINATION</t>
  </si>
  <si>
    <t>Age at 6 to 8 Week Physical Examination in days</t>
  </si>
  <si>
    <t>Age in days of the patient at the time of the BMI Observation</t>
  </si>
  <si>
    <t>To allow ages of patients to be calculated in days for analysis purposes</t>
  </si>
  <si>
    <t>Age of the patient in days on the date Breastfeeding Status was observed as part of the Care Activity in CYP202.</t>
  </si>
  <si>
    <t>Age at Service Referral Received Date in days</t>
  </si>
  <si>
    <t>Derived by calculating REPORTING PERIOD END DATE minus PERSON BIRTH DATE. Measured in days.</t>
  </si>
  <si>
    <t>If the Postcode is provided and it cannot be located in the national postcode look-up table, a warning will be reported.
CYP00124 - Warning - Postcode Of Usual Address provided is not in National Code tables. Local Patient Identifier (Extended)=&lt;C001901&gt; Postcode Of Usual Address=&lt;C001070&gt;</t>
  </si>
  <si>
    <t>Replaced by CYP001103 to provide greater clarity about need to use a current postcode</t>
  </si>
  <si>
    <t>Replaced by CYP00124 to provide greater clarity about need to use a current postcode</t>
  </si>
  <si>
    <t>CYP00104 - Record rejected - Local Patient Identifier (Extended) is blank.</t>
  </si>
  <si>
    <t>Time Between Referral To Treatment Start And End Date in days.</t>
  </si>
  <si>
    <t>Time Between Referral and Care Contact in days</t>
  </si>
  <si>
    <t>To make consistent with other calculations in days for analysis purposes</t>
  </si>
  <si>
    <t>Time Spent on Child Protection Plan in days</t>
  </si>
  <si>
    <t>This check is no longer handled at the item level, so this text is not needed. The file level rejection now CYPREJ005 deals with these checks.</t>
  </si>
  <si>
    <t>If Person was 19 years of age or over at the start of the reporting period and NHS Number (Mother) is populated, the record will be rejected.
If Person Birth Date is blank and NHS Number (Mother) is populated, the record will be rejected.</t>
  </si>
  <si>
    <t>If Referral Request Received Date is after the Service Discharge Date, the record will be rejected.
CYP10140 - Record rejected - Referral Request Received Date is after the Service Discharge Date. Service Request Identifier=&lt;C101902&gt; Local Patient Identifier (Extended)=&lt;C101901&gt; Referral Request Received Date=&lt;C101010&gt; Service Discharge Date= &lt;C101080&gt;</t>
  </si>
  <si>
    <t>This validation is reverse (duplicate) of CYP10133 so can be removed.</t>
  </si>
  <si>
    <t>If Person Birth Date is blank AND Procedure Date (Newborn Hearing Audiology) is before 1 January 1901, the record will be rejected.
CYP60320 - Record rejected - Person Birth Date is blank AND Procedure Date (Newborn Hearing Audiology) is before 1 January 1901. Local Patient Identifier (Extended)=&lt;C603901&gt; Procedure Date (Newborn Hearing Audiology)=&lt;C603030&gt;</t>
  </si>
  <si>
    <t>CYPHS-752</t>
  </si>
  <si>
    <t>CYPHS-751</t>
  </si>
  <si>
    <t>CYPHS-750</t>
  </si>
  <si>
    <t>CYPHS-716</t>
  </si>
  <si>
    <t>CYPHS-598</t>
  </si>
  <si>
    <t>Replaced by CYP001104, which is clearer about what would constitute a valid organisation code within the national code tables.</t>
  </si>
  <si>
    <t>CYPHS-702</t>
  </si>
  <si>
    <t>Replaced CYP00146, to provide greater clarity about what would constitute a valid organisation code within the national code tables.</t>
  </si>
  <si>
    <t>CYP00225 - Warning - General Medical Practice Code (Patient Registration) provided was not a live organisation in national code tables at any point during the reporting period. Local Patient Identifier (Extended)=&lt;C002901&gt; General Medical Practice Code (Patient Registration)=&lt;C002010&gt;</t>
  </si>
  <si>
    <t>CYP001104 - Warning - Organisation Code (Educational Establishment) was not a live organisation in national code tables at any point during the reporting period. Local Patient Identifier (Extended)=&lt;C001901&gt; Organisation Code (Educational Establishment) = &lt;C001030&gt;</t>
  </si>
  <si>
    <t>If ORGCODEGMP is not in national organisation tables as an "open" organisation, a warning will be reported.
CYP00224 - Warning - General Medical Practice Code (Patient Registration) provided is not classified in National Code tables as being "open". Local Patient Identifier (Extended)=&lt;C002901&gt; General Medical Practice Code (Patient Registration)=&lt;C002010&gt;</t>
  </si>
  <si>
    <t>Replaced by CYP00225, which is clearer about what would constitute a valid organisation code within the national code tables.</t>
  </si>
  <si>
    <t>CYPHS-447</t>
  </si>
  <si>
    <t>Replaced CYP00207 &amp; CYP00224, to provide greater clarity about what would constitute a valid organisation code within the national code tables.</t>
  </si>
  <si>
    <t>If the Postcode is provided and it is not in one of the accepted formats (see http://www.datadictionary.nhs.uk/web_site_content/supporting_information/nhs_postcode_directory.asp?shownav=1 for details), the record will be rejected.
If Postcode Of Usual Address provided was not a current valid postcode in national code tables at any point during the reporting period, a warning will be reported.
If Postcode is blank, a warning will be reported.</t>
  </si>
  <si>
    <t>If Postcode Of Usual Address provided was not a current valid postcode in national code tables at any point during the reporting period, a warning will be reported.
CYP001103 - Warning - Postcode Of Usual Address provided was not a current valid postcode in national code tables at any point during the reporting period. Local Patient Identifier (Extended)=&lt;C001901&gt; Postcode Of Usual Address=&lt;C001070&gt; Reporting Period Start Date = &lt;C000040&gt;</t>
  </si>
  <si>
    <t>If ProvisionalDiagnosisDate is populated and not within the referral period, a warning will be generated.
CYP60611 - Warning - Provisional Diagnosis Date is outside of the referral period. Service Request Identifier = &lt;C606902&gt; Local Patient Identifier (Extended)=&lt;C101901&gt; Provisional Diagnosis Date=&lt;C606020&gt;</t>
  </si>
  <si>
    <t xml:space="preserve">Validation </t>
  </si>
  <si>
    <t>CYPHS-710</t>
  </si>
  <si>
    <t>Existing validations CYP60615 &amp; CYP60616 cover scenarios where Provisional Diagnosis Date is outside of the referral period (after the Service Discharge Date). However, Service Discharge Date is not a mandatory item so CYP60611 has been removed and replaced by this validation which ensures consistency with how diagnosis dates are validated in the CYP607 &amp; CYP608 tables.</t>
  </si>
  <si>
    <t>If PROVISIONAL DIAGNOSIS DATE is after the end of the reporting period, the record will be rejected.
CYP60617 - Record rejected - Provisional Diagnosis Date is after the end date of the reporting period. Service Request Identifier = &lt;C606902&gt; Local Patient Identifier (Extended)=&lt;C101901&gt; Provisional Diagnosis Date=&lt;C606020&gt;</t>
  </si>
  <si>
    <t>Existing validations CYP60615 &amp; CYP60616 cover scenarios where Provisional Diagnosis Date is outside of the referral period (after the Service Discharge Date). However, Service Discharge Date is not a mandatory item so a new validation CYP60617 has been introduced which ensures consistency with how diagnosis dates are validated in the CYP607 &amp; CYP608 tables.</t>
  </si>
  <si>
    <t>CYP20235 - Record rejected - Coded Finding (Coded Clinical Entry) format does not match expected format from selected Finding Scheme In Use.  Care Activity Identifier=&lt;C202904&gt; Care Contact Identifier=&lt;C202903&gt;  Service Request Identifier=&lt;C201902&gt;  Local Patient Identifier (Extended)=&lt;C101901&gt; Coded Finding (Coded Clinical Entry) =&lt;C202070&gt; Finding Scheme In Use=&lt;C202060&gt;</t>
  </si>
  <si>
    <t>Validation message was incorrectly labelled MHS20235.</t>
  </si>
  <si>
    <t>Derivations Created During:
- Post Deadline Processing (PDP)
- Transformation &amp; Load (TL)
APPLIES TO DERIVED FIELDS (IN GREY) ONLY</t>
  </si>
  <si>
    <t>Column Heading</t>
  </si>
  <si>
    <t>There are no longer any Transformation &amp; Load (TL) derived data items specified within the TOS.</t>
  </si>
  <si>
    <t>CYP10502 - Group rejected - No valid CYP101 group transmitted for this Service Request Identifier.  Service Request Identifier = &lt;C105902&gt;</t>
  </si>
  <si>
    <t>Master Warnings List</t>
  </si>
  <si>
    <t>Validation (Master List)</t>
  </si>
  <si>
    <t>1.0.7</t>
  </si>
  <si>
    <t>CSUAT-224</t>
  </si>
  <si>
    <r>
      <rPr>
        <b/>
        <sz val="10"/>
        <rFont val="Arial"/>
        <family val="2"/>
      </rPr>
      <t xml:space="preserve">Validation Failure Message
</t>
    </r>
    <r>
      <rPr>
        <sz val="10"/>
        <rFont val="Arial"/>
        <family val="2"/>
      </rPr>
      <t>CYPREJ007</t>
    </r>
    <r>
      <rPr>
        <b/>
        <sz val="10"/>
        <rFont val="Arial"/>
        <family val="2"/>
      </rPr>
      <t xml:space="preserve"> - </t>
    </r>
    <r>
      <rPr>
        <sz val="10"/>
        <rFont val="Arial"/>
        <family val="2"/>
      </rPr>
      <t xml:space="preserve">Failed Date of Birth Check.  File contains invalid dates of birth. 
</t>
    </r>
    <r>
      <rPr>
        <b/>
        <sz val="10"/>
        <rFont val="Arial"/>
        <family val="2"/>
      </rPr>
      <t xml:space="preserve">Help Text
</t>
    </r>
    <r>
      <rPr>
        <sz val="10"/>
        <rFont val="Arial"/>
        <family val="2"/>
      </rPr>
      <t>Invalid dates of birth corrupt the allocation of the CSDS pseudo person ID and cannot be accepted.
Date of Birth, if provided,  must not be after the end of the latest reporting period selected.  The derived age at start of the earliest reporting period selected must not be 130 years old or greater.</t>
    </r>
  </si>
  <si>
    <t>Change reference from MCDS to CSDS
Amended on 6 June 2017 within File Level Rejects tab</t>
  </si>
  <si>
    <t>To prevent erroneous dates of birth from flowing into the dataset
Change Control updated on 6 June 2017 to reflect correct message already shown on File Level Rejects tab.</t>
  </si>
  <si>
    <t>If value is not between '01' and '08' then a warning will be generated.
If the NHS Number (Mother) field is blank and the value for this item is anything other than '07' then a warning will be generated.
If NHS Number (Mother) contains a value, and NHS Number Status Indicator Code (Mother) is "07 - Number not present and trace not required", then a warning message will be generated.
The NHS Number Status Indicator Code (Mother) should be completed where the NHS Number (Mother) is blank and Person was under 19 years of age at the start of the reporting period.</t>
  </si>
  <si>
    <t>The NHS Number Status Indicator Code (Mother) should be completed where the NHS Number (Mother) is blank and Person was under 19 years of age at the start of the reporting period.
CYP00198 - Warning - NHS Number Status Indicator Code (Mother) should be completed where the NHS Number (Mother) is blank and Person was under 19 years of age at the start of the reporting period. Local Patient Identifier =&lt;C001901&gt; Person Birth Date =&lt;C001060&gt;  Reporting Period Start Date = &lt;C000040&gt;</t>
  </si>
  <si>
    <t>Provide greater clarity in the wording of this validation.</t>
  </si>
  <si>
    <t>The length of time taken in days to receive the blood spot result from the date that the blood spot card was completed.</t>
  </si>
  <si>
    <t>CYP61114 - Group rejected - More than one CYP611 provided for this Care Activity Identifier. Care Activity Identifier=&lt;C611904&gt;</t>
  </si>
  <si>
    <t>This validation was correctly specified in the main CYP105 tab of the TOS, but was incorrect in the Master Warnings List. Only the Master Warnings List has therefore been updated.</t>
  </si>
  <si>
    <t>CSUAT-226</t>
  </si>
  <si>
    <t>This validation was correctly specified in the main CYP611 tab of the TOS, but was incorrect in the Master Warnings List. Only the  Master Warnings List has therefore been updated.</t>
  </si>
  <si>
    <t>Please Note: Although this data item is specified as "an10", the Format Error check will treat this data item as "max an10".</t>
  </si>
  <si>
    <t>CYP101 Referral</t>
  </si>
  <si>
    <t>NHS Service Agreement Line Number can be less than 10 characters long but as per Data Dictionary expected format is "an10" and therefore causing the referral and associated data rejection.</t>
  </si>
  <si>
    <t>CSUAT-253</t>
  </si>
  <si>
    <t>CYP60115 - Record rejected - Diagnosis Scheme In Use contains an invalid Diagnosis Scheme In Use. Local Patient Identifier (Extended)=&lt;C601901&gt; Diagnosis Scheme In Use=&lt;C601913&gt;</t>
  </si>
  <si>
    <t>CSUAT-251</t>
  </si>
  <si>
    <t>Replaced by CYP60115 to provide consistency across the dataset in handling incorrect Scheme In Use entries where the data item is mandatory.</t>
  </si>
  <si>
    <t>Replaced CYP60105 to provide consistency across the dataset in handling incorrect Scheme In Use entries where the data item is mandatory.</t>
  </si>
  <si>
    <t>CYP60615 - Record rejected - Provisional Diagnosis Date is before Referral Request Received Date. Service Request Identifier=&lt;C606902&gt; Provisional Diagnosis Date=&lt;C606020&gt; Referral Request Received Date=&lt;C101010&gt;</t>
  </si>
  <si>
    <t>CYP60616 - Record rejected - Provisional Diagnosis Date is after the Service Discharge Date. Service Request Identifier=&lt;C606902&gt; Provisional Diagnosis Date=&lt;C606020&gt; Service Discharge Date=&lt;C101080&gt;</t>
  </si>
  <si>
    <t>CYP60618 - Record rejected - Diagnosis Scheme In Use contains an invalid Diagnosis Scheme In Use. Service Request Identifier = &lt;C606902&gt; Local Patient Identifier (Extended)=&lt;C101901&gt; Diagnosis Scheme In Use=&lt;C606913&gt;</t>
  </si>
  <si>
    <t>Replaced by CYP60618 to provide consistency across the dataset in handling incorrect Scheme In Use entries where the data item is mandatory.</t>
  </si>
  <si>
    <t>Replaced CYP60606 to provide consistency across the dataset in handling incorrect Scheme In Use entries where the data item is mandatory.</t>
  </si>
  <si>
    <t>CYP60718 - Record rejected - Diagnosis Scheme In Use contains an invalid Diagnosis Scheme In Use. Service Request Identifier = &lt;C607902&gt; Local Patient Identifier (Extended)=&lt;C101901&gt; Diagnosis Scheme In Use =&lt;C607913&gt;</t>
  </si>
  <si>
    <t>Replaced by CYP60718 to provide consistency across the dataset in handling incorrect Scheme In Use entries where the data item is mandatory.</t>
  </si>
  <si>
    <t>Replaced CYP60706 to provide consistency across the dataset in handling incorrect Scheme In Use entries where the data item is mandatory.</t>
  </si>
  <si>
    <t>CYP60816 - Record rejected - Diagnosis Scheme In Use contains an invalid Diagnosis Scheme In Use. Service Request Identifier = &lt;C608902&gt; Local Patient Identifier (Extended)=&lt;C101901&gt; Diagnosis Scheme In Use =&lt;C608913&gt;</t>
  </si>
  <si>
    <t>Replaced by CYP60816 to provide consistency across the dataset in handling incorrect Scheme In Use entries where the data item is mandatory.</t>
  </si>
  <si>
    <t>Replaced CYP60811 to provide consistency across the dataset in handling incorrect Scheme In Use entries where the data item is mandatory.</t>
  </si>
  <si>
    <t>CYP10144 - Warning - Discharge Letter Issued Date (Mental Health and Community Care) is after the Service Discharge Date. Service Request Identifier=&lt;C101902&gt; Local Patient Identifier (Extended)=&lt;C101901&gt; Discharge Letter Issued Date (Mental Health and Community Care) =&lt;C101090&gt; Service Discharge Date = &lt;C101080&gt;</t>
  </si>
  <si>
    <t>Minor text fix to correct an error.</t>
  </si>
  <si>
    <t>CSUAT-140</t>
  </si>
  <si>
    <t>If there is no valid CYP102 record transmitted for this Care Professional Team Local Identifier, a warning will be reported.</t>
  </si>
  <si>
    <t>If there is no valid MHS102 record transmitted for this Care Professional Team Local Identifier, a warning will be reported.</t>
  </si>
  <si>
    <t>Minor text fix to correct typo in table-level validation referring to MHSDS (rather than CSDS).</t>
  </si>
  <si>
    <t>CSDS Assessment Tools tab</t>
  </si>
  <si>
    <t>CYPHS Assessment Tools</t>
  </si>
  <si>
    <t>CSDS Assessment Tools</t>
  </si>
  <si>
    <t>Minor text fix to amend name of tab so that it reflects CSDS (rather than CYPHS)</t>
  </si>
  <si>
    <t>This group will be rejected if the CYP001 group transmitted for this Local Patient Identifier (Extended) has a blank Person Birth Date.
CYP60525 - Group rejected - The patient identified by this Local Patient Identifier (Extended) in the CYP001 table is 1 year or older at the start of the reporting period.  Local Patient Identifier (Extended) = &lt;C605901&gt; Person Birth Date =&lt;C001060&gt;  Reporting Period Start Date = &lt;C000040&gt;</t>
  </si>
  <si>
    <t>CSUAT-276</t>
  </si>
  <si>
    <t>Correcting inconsistency with validation message</t>
  </si>
  <si>
    <t xml:space="preserve">Warning </t>
  </si>
  <si>
    <t xml:space="preserve">Rejection </t>
  </si>
  <si>
    <t>Derivation Notes</t>
  </si>
  <si>
    <t>Derived by calculating CARE CONTACT DATE in CYP201 minus PERSON BIRTH DATE where a PERSON WEIGHT and PERSON HEIGHT IN METRES or PERSON LENGTH IN CENTIMETRES were recorded.
If the PERSON LENGTH IN CENTIMETRES contains the default value of 99.9 then this derivation will be flowed as a NULL.</t>
  </si>
  <si>
    <t>CSDS-197</t>
  </si>
  <si>
    <t>CSDS-198</t>
  </si>
  <si>
    <t>Derived by calculating REPORTING PERIOD START DATE minus PERSON BIRTH DATE.
This data item will be null if the calculation would return a negative number.</t>
  </si>
  <si>
    <t>Deletion</t>
  </si>
  <si>
    <t>CSUAT -254</t>
  </si>
  <si>
    <t>Analysts confirmed this derived data item is no longer required</t>
  </si>
  <si>
    <t>To make consistent with format specified in NHS Data Model and Dictionary.</t>
  </si>
  <si>
    <t>CSUAT-282</t>
  </si>
  <si>
    <t>CSUAT-295</t>
  </si>
  <si>
    <t>Derived by calculating CARE CONTACT DATE in CYP201 minus PERSON BIRTH DATE where a PERSON WEIGHT and PERSON HEIGHT IN METRES or PERSON LENGTH IN CENTIMETRES were recorded.</t>
  </si>
  <si>
    <t>Derived from the CARE CONTACT DATE in CYP201 and the PERSON BIRTH DATE, where a PERSON WEIGHT and PERSON HEIGHT IN METRES or PERSON LENGTH IN CENTIMETRES were recorded.</t>
  </si>
  <si>
    <t>The derivation itself is not making use of the default value in the calculation. Reverted back to previous functionality (as specified in CSDS TOS v1.0.6). 
This reverses the change specified in change ID 215.</t>
  </si>
  <si>
    <t>The derivation itself is not making use of the default value in the calculation. Reverted back to previous functionality (as specified in CSDS TOS v1.0.6). 
This reverses the change specified in change ID 216.</t>
  </si>
  <si>
    <t>Derivation Format</t>
  </si>
  <si>
    <t>Accommodation Status Code</t>
  </si>
  <si>
    <t>Youth Offenders Institution</t>
  </si>
  <si>
    <t>Activity Location Type Code</t>
  </si>
  <si>
    <t>Meningococcal ACWY</t>
  </si>
  <si>
    <t>Code List</t>
  </si>
  <si>
    <t>PRIMARY DATA COLLECTION SYSTEM IN USE</t>
  </si>
  <si>
    <t>1.5.0</t>
  </si>
  <si>
    <t xml:space="preserve">Son </t>
  </si>
  <si>
    <t>Daughter</t>
  </si>
  <si>
    <t>Grandson</t>
  </si>
  <si>
    <t>Granddaughter</t>
  </si>
  <si>
    <t>Record Level Error/Warning Messages</t>
  </si>
  <si>
    <t>Derivation Notes - to include method/logic applied to derived field.</t>
  </si>
  <si>
    <t>Version No.</t>
  </si>
  <si>
    <t>CARE PLAN IDENTIFIER</t>
  </si>
  <si>
    <t>The type of Care Plan for the patient, recorded by the service.</t>
  </si>
  <si>
    <t>CARE PLAN CREATION DATE</t>
  </si>
  <si>
    <t>The date that a Care Plan was created for a patient.</t>
  </si>
  <si>
    <t>CARE PLAN CREATION TIME</t>
  </si>
  <si>
    <t>The time that a Care Plan was created for a patient.</t>
  </si>
  <si>
    <t>CARE PLAN LAST UPDATED DATE</t>
  </si>
  <si>
    <t>The date that the Care Plan was last updated for a patient.
Where the Care Plan has not otherwise been updated this will be the same as the Care Plan Creation Date.</t>
  </si>
  <si>
    <t>CARE PLAN LAST UPDATED TIME</t>
  </si>
  <si>
    <t>The time that the Care Plan was last updated for a patient.
Where the Care Plan has not otherwise been updated this will be the same as the Care Plan Creation Time.</t>
  </si>
  <si>
    <t>CARE PLAN IMPLEMENTATION DATE</t>
  </si>
  <si>
    <t>The date that the Care Plan was implemented for a patient.</t>
  </si>
  <si>
    <t>A unique row count for this table. This continues across reporting periods and across providers. This uniquely identifies a row of data within this table.</t>
  </si>
  <si>
    <t>The ID should be unique to each submission and record combination within this table. This continues across reporting periods and across providers.
This unique ID should be numeric; start at 100000; increment by 1; never be repeated; however gaps in sequence can occur.</t>
  </si>
  <si>
    <t>ORGANISATION IDENTIFIER (CODE OF PROVIDER)</t>
  </si>
  <si>
    <t>This is the ORGANISATION IDENTIFIER of the ORGANISATION acting as a Health Care Provider. Derived from submitted Header record within submission.</t>
  </si>
  <si>
    <t>min an3 max an6</t>
  </si>
  <si>
    <t>UNIQUE CARE PLAN IDENTIFIER</t>
  </si>
  <si>
    <t>To uniquely identify the Care Plan</t>
  </si>
  <si>
    <t>CARE PLAN AGREED BY</t>
  </si>
  <si>
    <t>The type of PERSON, SERVICE or ORGANISATION that agreed the Care Plan for the patient.</t>
  </si>
  <si>
    <t>CARE PLAN AGREED DATE</t>
  </si>
  <si>
    <t>CarePlanAgreedDate</t>
  </si>
  <si>
    <t>The date on which the Care Plan was agreed by a PATIENT or Patient Proxy.</t>
  </si>
  <si>
    <t>CARE PLAN AGREED TIME</t>
  </si>
  <si>
    <t>The time at which the Care Plan was agreed by a PATIENT or Patient Proxy.</t>
  </si>
  <si>
    <t>SOCIAL AND PERSONAL CIRCUMSTANCE (SNOMED CT)</t>
  </si>
  <si>
    <t>The SNOMED CT concept ID which is used to identify a Social and Personal Circumstance for a person.</t>
  </si>
  <si>
    <t>If Social and Personal Circumstance (SNOMED CT) fails standard SNOMED CT checks (Check Digit and Partition Identifier), the record will be rejected.</t>
  </si>
  <si>
    <t>SOCIAL AND PERSONAL CIRCUMSTANCE RECORDED DATE</t>
  </si>
  <si>
    <t>The date on which the Social and Personal Circumstance was recorded.</t>
  </si>
  <si>
    <t>The current EMPLOYMENT status of a PERSON.</t>
  </si>
  <si>
    <t>Undertaking full (at least 16 hours per week) or part-time (less than 16 hours per week) education or training as a student and not working or actively seeking work</t>
  </si>
  <si>
    <t>Long-term sick or disabled, those receiving government sickness and disability benefits</t>
  </si>
  <si>
    <t>Looking after the family or home as a homemaker and not working or actively seeking work</t>
  </si>
  <si>
    <t>Not receiving government sickness and disability benefits and not working or actively seeking work</t>
  </si>
  <si>
    <t>Unpaid voluntary work and not working or actively seeking work</t>
  </si>
  <si>
    <t>Not Stated (PERSON asked but declined to provide a response)</t>
  </si>
  <si>
    <t>The date that the patient's employment status details were recorded by the healthcare professional.</t>
  </si>
  <si>
    <t>The number of hours worked in a typical week.</t>
  </si>
  <si>
    <t>30 + hours</t>
  </si>
  <si>
    <t>16-29 hours</t>
  </si>
  <si>
    <t>5-15 hours</t>
  </si>
  <si>
    <t>1-4 hours</t>
  </si>
  <si>
    <t>Number of hours worked not known</t>
  </si>
  <si>
    <t>CYP004 Care Plan Type</t>
  </si>
  <si>
    <t>CYP005 Care Plan Agreement</t>
  </si>
  <si>
    <t>CYP006 Social and Personal Circumstances</t>
  </si>
  <si>
    <t>CYP007 Employment Status</t>
  </si>
  <si>
    <t>From provider code in CYP000 Header ORGANISATION IDENTIFIER (CODE OF PROVIDER).</t>
  </si>
  <si>
    <t>CARE PLAN TYPE (Community Care)</t>
  </si>
  <si>
    <t>Prosthetic Service</t>
  </si>
  <si>
    <t>Table</t>
  </si>
  <si>
    <t>CYP007EmpStatus</t>
  </si>
  <si>
    <t>CYP005 CarePlanAgreement</t>
  </si>
  <si>
    <t>CYP006 SocPerCircumstances</t>
  </si>
  <si>
    <t>To update the vaccinations and immunisations for Immunisation Type</t>
  </si>
  <si>
    <t>Data Item</t>
  </si>
  <si>
    <t>Addition of a new data item in the header table to align with MHSDS and Maternity data set.</t>
  </si>
  <si>
    <t>Updated data item description/items for ‘Person Relationship (Main Carer)’ to reflect adult relationships. I.E. children carers for elderly.</t>
  </si>
  <si>
    <t>NHS England requirement to capture data about the transition of children and young people to adult services (transitional patients and plans). Transition covers the period before, during and after a young person moves from children’s’ to adults’ services.</t>
  </si>
  <si>
    <t>To use the new Sexual Orientation Monitoring standard and comply with the Equality Act 2010</t>
  </si>
  <si>
    <t>ORGANISATION IDENTIFIER (CODE OF SUBMITTING ORGANISATION)</t>
  </si>
  <si>
    <t>To align with the new Organisation Reference Data Standard SCCI0090</t>
  </si>
  <si>
    <t>Requested by NHSE for local commissioning use</t>
  </si>
  <si>
    <t>min an3 max an5</t>
  </si>
  <si>
    <t>ORGANISATION IDENTIFIER (LOCAL PATIENT IDENTIFIER)</t>
  </si>
  <si>
    <t>ORGANISATION IDENTIFIER (RESIDENCE RESPONSIBILITY)</t>
  </si>
  <si>
    <t>ORGANISATION IDENTIFIER (EDUCATIONAL ESTABLISHMENT)</t>
  </si>
  <si>
    <t>ORGANISATION IDENTIFIER (CODE OF COMMISSIONER)</t>
  </si>
  <si>
    <t>ORGANISATION IDENTIFIER (PATIENT PATHWAY IDENTIFIER ISSUER)</t>
  </si>
  <si>
    <t>ORGANISATION IDENTIFIER (RECEIVING)</t>
  </si>
  <si>
    <t>C201913</t>
  </si>
  <si>
    <t>ORGANISATION SITE IDENTIFIER (OF TREATMENT)</t>
  </si>
  <si>
    <t>ORGANISATION SITE IDENTIFIER (OF TREATMENT) is the ORGANISATION IDENTIFIER of the Organisation Site where the PATIENT was treated.</t>
  </si>
  <si>
    <t>ORGANISATION IDENTIFIER (IMMUNISATION RESPONSIBLE ORGANISATION)</t>
  </si>
  <si>
    <t>To reflect reconfiguration of existing services as part of ongoing transformation and keep the data set relevant with those changes.</t>
  </si>
  <si>
    <t>Service or Team Type Referred To</t>
  </si>
  <si>
    <t>Data item</t>
  </si>
  <si>
    <t xml:space="preserve">Requested by NHSE </t>
  </si>
  <si>
    <t>min an5 max an8</t>
  </si>
  <si>
    <t>To align with the new Organisation Reference Data Standard SCCI0091</t>
  </si>
  <si>
    <t>The name of the Primary Data Collection System in use by the Health Care Provider.</t>
  </si>
  <si>
    <t>"The ORGANISATION IDENTIFIER of the organisation that assigned the local patient identifier. "</t>
  </si>
  <si>
    <t>"The ORGANISATION IDENTIFIER derived from the patient's POSTCODE OF USUAL ADDRESS This field can routinely be left blank, however if populated it should contain the organisation Identifier of the commissioner with which the patient is resident"</t>
  </si>
  <si>
    <t>ORGANISATION IDENTIFIER (EDUCATIONAL ESTABLISHMENT) is the ORGANISATION IDENTIFIER of the Educational Establishment, including Schools.</t>
  </si>
  <si>
    <t xml:space="preserve">The organisation code derived from the patient's POSTCODE OF USUAL ADDRESS
This field can routinely be left blank, however if populated it should contain the organisation code of the commissioner with which the patient is resident. </t>
  </si>
  <si>
    <t>This is the ORGANISATION IDENTIFIER of the ORGANISATION commissioning health care.</t>
  </si>
  <si>
    <t>"This is the ORGANISATION IDENTIFIER of the ORGANISATION acting as a Health Care Provider. This is the organisation Identifier that will be concatenated with any Local Patient Identifiers to form a unique ""Local Patient Identifier"" within the national database"</t>
  </si>
  <si>
    <t>"This is the ORGANISATION IDENTIFIER of the ORGANISATION acting as the physical sender of a Data Set submission. This Identifier provides an audit trail where a different organisation is undertaking the submission on behalf of the provider organisation. It will not be carried over into the national database"</t>
  </si>
  <si>
    <t>This is the ORGANISATION IDENTIFIER of the ORGANISATION issuing the PATIENT PATHWAY IDENTIFIER. </t>
  </si>
  <si>
    <t>The ORGANISATION IDENTIFIER of the ORGANISATION carrying out the immunisation.</t>
  </si>
  <si>
    <t>Discharge Plan</t>
  </si>
  <si>
    <t>C004010</t>
  </si>
  <si>
    <t>C004030</t>
  </si>
  <si>
    <t>C004040</t>
  </si>
  <si>
    <t>C004050</t>
  </si>
  <si>
    <t>C004060</t>
  </si>
  <si>
    <t>Amended description to align with the new Organisation Reference Data Standard SCCI0090</t>
  </si>
  <si>
    <t>Amended description to align with the new Organisation Reference Data Standard SCCI0091</t>
  </si>
  <si>
    <t>Amended description to align with the new Organisation Reference Data Standard SCCI0092</t>
  </si>
  <si>
    <t>Amended description to align with the new Organisation Reference Data Standard SCCI0093</t>
  </si>
  <si>
    <t>Amended description to align with the new Organisation Reference Data Standard SCCI0094</t>
  </si>
  <si>
    <t>Amended description to align with the new Organisation Reference Data Standard SCCI0095</t>
  </si>
  <si>
    <t>Amended description to align with the new Organisation Reference Data Standard SCCI0096</t>
  </si>
  <si>
    <t>Amended description to align with the new Organisation Reference Data Standard SCCI0097</t>
  </si>
  <si>
    <t>Amended description to align with the new Organisation Reference Data Standard SCCI0098</t>
  </si>
  <si>
    <t>Amended description to align with the new Organisation Reference Data Standard SCCI0099</t>
  </si>
  <si>
    <t>Amended description to align with the new Organisation Reference Data Standard SCCI0100</t>
  </si>
  <si>
    <t>Amended description to align with the new Organisation Reference Data Standard SCCI0101</t>
  </si>
  <si>
    <t>Amended description to align with the new Organisation Reference Data Standard SCCI0102</t>
  </si>
  <si>
    <t>Amended description to align with the new Organisation Reference Data Standard SCCI0103</t>
  </si>
  <si>
    <t>Amended description to align with the new Organisation Reference Data Standard SCCI0104</t>
  </si>
  <si>
    <t>CYP004 CarePlanType</t>
  </si>
  <si>
    <t>C005010</t>
  </si>
  <si>
    <t>C005020</t>
  </si>
  <si>
    <t>C005030</t>
  </si>
  <si>
    <t>C005040</t>
  </si>
  <si>
    <t>C004070</t>
  </si>
  <si>
    <t>C004080</t>
  </si>
  <si>
    <t>Start of Repeating Group - CYP007 Employment Status</t>
  </si>
  <si>
    <t>Family member or Carer</t>
  </si>
  <si>
    <t>Advocate</t>
  </si>
  <si>
    <t>Clinical Service or Team</t>
  </si>
  <si>
    <t>Local Community Support Team</t>
  </si>
  <si>
    <t>Enablement Service</t>
  </si>
  <si>
    <t>Urgent Care Service</t>
  </si>
  <si>
    <t>Wheelchair Service</t>
  </si>
  <si>
    <t>Specialist Palliative Care Service</t>
  </si>
  <si>
    <t>51 Enablement Service</t>
  </si>
  <si>
    <t>52 Urgent Care Service</t>
  </si>
  <si>
    <t>53 Wheelchair Service</t>
  </si>
  <si>
    <t>Added new service type</t>
  </si>
  <si>
    <t>Group-level notes for Data Providers:
Secondary Diagnosis: To carry the details of a secondary diagnosis for a person made by the service that the patient was referred to.</t>
  </si>
  <si>
    <t xml:space="preserve">Nasal Flu Vaccination </t>
  </si>
  <si>
    <t>Nasal Flu Vaccination</t>
  </si>
  <si>
    <t>Father-in-Law</t>
  </si>
  <si>
    <t>Mother-in-Law</t>
  </si>
  <si>
    <t>Son-in-Law</t>
  </si>
  <si>
    <t>Daughter-in-Law</t>
  </si>
  <si>
    <t>PIM</t>
  </si>
  <si>
    <t>PIF</t>
  </si>
  <si>
    <t>GCX</t>
  </si>
  <si>
    <t>PIX</t>
  </si>
  <si>
    <t>Parents-in-Law</t>
  </si>
  <si>
    <t>CHX</t>
  </si>
  <si>
    <t>Children</t>
  </si>
  <si>
    <t>CIX</t>
  </si>
  <si>
    <t>Children-in-Law</t>
  </si>
  <si>
    <t>Grandchild</t>
  </si>
  <si>
    <t>Waiting Time Measurement Type</t>
  </si>
  <si>
    <t>Added new Waiting Time Measurement Type to value list</t>
  </si>
  <si>
    <t>The relationship between the person and the person who undertakes the main caring role for them.</t>
  </si>
  <si>
    <t>50 Crisis Response Service</t>
  </si>
  <si>
    <t>46 Prosthetic Service</t>
  </si>
  <si>
    <t>47 Specialist Palliative Care service</t>
  </si>
  <si>
    <t>CHS</t>
  </si>
  <si>
    <t>CHD</t>
  </si>
  <si>
    <t>CIS</t>
  </si>
  <si>
    <t>CID</t>
  </si>
  <si>
    <t>GCS</t>
  </si>
  <si>
    <t>GCD</t>
  </si>
  <si>
    <t>01 Transition plan</t>
  </si>
  <si>
    <t>Amended Care Plan Type value to explicitly state young person</t>
  </si>
  <si>
    <t>Personalised Care and Support Plan</t>
  </si>
  <si>
    <t>Amended Care Plan Type value to state personalised</t>
  </si>
  <si>
    <t>Group-level notes for Data Providers:
Master Patient Index and Risk Indicators: To carry the personal details of the person and the associated mother's NHS number (where applicable).
This group may be used to identify the person for record linkage
Providers must populate all known data items for the CYP001 table as they were at the end of the reporting period, even if they are unchanged since the last submission.  Do not just provide data for all "changed" data items.
Data providers should note that CYP001 and CYP002 are mandatory groups that must be included whenever any other groups are transmitted that refer to this patient.</t>
  </si>
  <si>
    <t>Group-level notes for Data Providers:
Master Patient Index and Risk Indicators: To carry the personal details of the patient and the associated mother's NHS number (where applicable).
This group may be used to identify the patient for record linkage
Providers must populate all known data items for the CYP001 table as they were at the end of the reporting period, even if they are unchanged since the last submission.  Do not just provide data for all "changed" data items.
Data providers should note that CYP001 and CYP002 are mandatory groups that must be included whenever any other groups are transmitted that refer to this patient.</t>
  </si>
  <si>
    <t>Amended person to patient in description of Group Level Notes</t>
  </si>
  <si>
    <t>Group-level notes for Data Providers:
GP Practice Registration: To carry details of the GP Practice Registration of the person. 
Data providers should note that CYP002 is a mandatory group that must be included whenever any other groups are transmitted that refer to this person.</t>
  </si>
  <si>
    <t>Group-level notes for Data Providers:
GP Practice Registration: To carry details of the GP Practice Registration of the patient. 
Data providers should note that CYP002 is a mandatory group that must be included whenever any other groups are transmitted that refer to this patient.</t>
  </si>
  <si>
    <t xml:space="preserve">Group-level notes for Data Providers:
Accommodation Type: To carry details of the type of accommodation for the patient. </t>
  </si>
  <si>
    <t xml:space="preserve">Group-level notes for Data Providers:
Accommodation Type: To carry details of the type of accommodation for the person. </t>
  </si>
  <si>
    <t>Group-level notes for Data Providers:
Care Plan Agreement: To carry details of any agreements to a Care Plan by a person, team or organisation.
One occurrence of this group is permitted for each agreement of a Care Plan.</t>
  </si>
  <si>
    <t>Group-level notes for Data Providers:
Care Plan Agreement: To carry details of any agreements to a Care Plan by a patient, team or organisation.
One occurrence of this group is permitted for each agreement of a Care Plan.</t>
  </si>
  <si>
    <t>Group-level notes for Data Providers:
Social and Personal Circumstances: To carry details of Social and Personal Circumstances of a patient.
One occurrence of this group is permitted for each Social and Personal Circumstance recorded.
This table is currently limited to collect the following circumstances:
Required - RELIGIOUS OR OTHER BELIEF SYSTEM AFFILIATION GROUP CODE or RELIGIOUS OR OTHER BELIEF SYSTEM AFFILIATION CODE
Required - PERSON STATED SEXUAL ORIENTATION CODE</t>
  </si>
  <si>
    <t>Group-level notes for Data Providers:
Social and Personal Circumstances: To carry details of Social and Personal Circumstances of a person.
One occurrence of this group is permitted for each Social and Personal Circumstance recorded.
This table is currently limited to collect the following circumstances:
Required - RELIGIOUS OR OTHER BELIEF SYSTEM AFFILIATION GROUP CODE or RELIGIOUS OR OTHER BELIEF SYSTEM AFFILIATION CODE
Required - PERSON STATED SEXUAL ORIENTATION CODE</t>
  </si>
  <si>
    <t>Group-level notes for Data Providers:
Service or Team Referral: To carry details of the referral that the patient is subject to. 
All open referrals should be provided in each reporting period they remain open, even if there has been no activity during that reporting period.</t>
  </si>
  <si>
    <t>Group-level notes for Data Providers:
Service or Team Referral: To carry details of the referral that the person is subject to. 
All open referrals should be provided in each reporting period they remain open, even if there has been no activity during that reporting period.</t>
  </si>
  <si>
    <t>Group-level Validation:
One occurrence of this Group is permitted for each service or team that a patient has been referred to.
This group will be rejected if there is no valid CYP101 group transmitted for this Service Request Identifier.
This group will be rejected if there is more than one valid CYP102 group transmitted for this Care Professional Team Local Identifier + Service Request Identifier  combination.</t>
  </si>
  <si>
    <t>Group-level Validation:
One occurrence of this Group is permitted for each service or team that a person has been referred to.
This group will be rejected if there is no valid CYP101 group transmitted for this Service Request Identifier.
This group will be rejected if there is more than one valid CYP102 group transmitted for this Care Professional Team Local Identifier + Service Request Identifier  combination.</t>
  </si>
  <si>
    <t>Group-level notes for Data Providers:
Service or Team Type Referred To: To carry details of the service or team that the patient has been referred to. 
Data providers should note that CYP001 and CYP002 are mandatory groups that must be included whenever any other groups are transmitted that refer to this patient.
All open referrals should be provided in each reporting period they remain open even if there has been no activity during that reporting period.</t>
  </si>
  <si>
    <t>Group-level notes for Data Providers:
Service or Team Type Referred To: To carry details of the service or team that the person has been referred to. 
Data providers should note that CYP001 and CYP002 are mandatory groups that must be included whenever any other groups are transmitted that refer to this person.
All open referrals should be provided in each reporting period they remain open even if there has been no activity during that reporting period.</t>
  </si>
  <si>
    <t xml:space="preserve">Group-level notes for Data Providers:
Other Reason for Referral: To carry details of additional reasons why a patient has been referred to a specific service. </t>
  </si>
  <si>
    <t xml:space="preserve">Group-level notes for Data Providers:
Other Reason for Referral: To carry details of additional reasons why a person has been referred to a specific service. </t>
  </si>
  <si>
    <t xml:space="preserve">Group-level notes for Data Providers:
Referral to Treatment: To carry referral to treatment (RTT) details for the person's referral. </t>
  </si>
  <si>
    <t xml:space="preserve">Group-level notes for Data Providers:
Referral to Treatment: To carry referral to treatment (RTT) details for the patient referral. </t>
  </si>
  <si>
    <t xml:space="preserve">Group-level notes for Data Providers:
Onward Referral: To carry details of any onward referral of the patient which has taken place. </t>
  </si>
  <si>
    <t xml:space="preserve">Group-level notes for Data Providers:
Onward Referral: To carry details of any onward referral of the person which has taken place. </t>
  </si>
  <si>
    <t xml:space="preserve">Group-level notes for Data Providers:
Care Contact: To carry details of any contacts with a patient which have taken place as part of a referral. </t>
  </si>
  <si>
    <t xml:space="preserve">Group-level notes for Data Providers:
Care Contact: To carry details of any contacts with a person which have taken place as part of a referral. </t>
  </si>
  <si>
    <t>Group-level notes for Data Providers:
Care Activity: To carry details of any activities which have taken place as part of a contact with a patient.</t>
  </si>
  <si>
    <t>Group-level notes for Data Providers:
Care Activity: To carry details of any activities which have taken place as part of a contact with a person.</t>
  </si>
  <si>
    <t>Group-level notes for Data Providers:
Medical History: To carry the details of any previous diagnoses for a patient, which are stated by the patient or patient proxy or recorded in medical notes. These do not have to have been diagnosed by the organisation submitting the data.</t>
  </si>
  <si>
    <t>Group-level notes for Data Providers:
Medical History: To carry the details of any previous diagnoses for a patient, which are stated by the person or patient proxy or recorded in medical notes. These do not have to have been diagnosed by the organisation submitting the data.</t>
  </si>
  <si>
    <t>Group-level notes for Data Providers:
Disability Type: To carry the details of the type of disability affecting a patient, based on their perception or the perception of a patient proxy.</t>
  </si>
  <si>
    <t>Group-level notes for Data Providers:
Disability Type: To carry the details of the type of disability affecting a person, based on their perception or the perception of a patient proxy.</t>
  </si>
  <si>
    <t xml:space="preserve">Group-level notes for Data Providers:
Provisional Diagnosis: To carry the details of a provisional diagnosis for a patient made by the service that the patient was referred to. </t>
  </si>
  <si>
    <t xml:space="preserve">Group-level notes for Data Providers:
Provisional Diagnosis: To carry the details of a provisional diagnosis for a person made by the service that the patient was referred to. </t>
  </si>
  <si>
    <t>Group-level notes for Data Providers:
Primary Diagnosis: To carry the details of the primary diagnosis for a person made by the service that the patient was referred to.</t>
  </si>
  <si>
    <t>Group-level notes for Data Providers:
Secondary Diagnosis: To carry the details of a secondary diagnosis for a patient made by the service that the patient was referred to.</t>
  </si>
  <si>
    <t>Group-level notes for Data Providers:
Primary Diagnosis: To carry the details of the primary diagnosis for a patient made by the service that the patient was referred to.</t>
  </si>
  <si>
    <t>Group-level notes for Data Providers:
Observation: To carry the details of observations of a patient which take place at a contact.
This group will be collected and submitted as part of the Care Activity</t>
  </si>
  <si>
    <t>Group-level notes for Data Providers:
Observation: To carry the details of observations of a person which take place at a contact.
This group will be collected and submitted as part of the Care Activity</t>
  </si>
  <si>
    <t>Group-level notes for Data Providers:
Staff Details: to carry details of the staff involved in the treatment of a patient.</t>
  </si>
  <si>
    <t>Group-level notes for Data Providers:
Staff Details: to carry details of the staff involved in the treatment of a person.</t>
  </si>
  <si>
    <t>05 Care Council for Wales</t>
  </si>
  <si>
    <t>Social Care Wales</t>
  </si>
  <si>
    <t>General Osteopathic Council</t>
  </si>
  <si>
    <t>05 Social Care Wales</t>
  </si>
  <si>
    <t>17 General Osteopathic Council</t>
  </si>
  <si>
    <t>New value added</t>
  </si>
  <si>
    <t>ORGANISATION IDENTIFIER (GP PRACTICE RESPONSIBILITY)</t>
  </si>
  <si>
    <t>ORGANISATION IDENTIFIER (GP PRACTICE RESPONSIBILITY) is the ORGANISATION IDENTIFIER of the Organisation responsible for the GP Practice where the PATIENT is registered, irrespective of whether they reside within the boundary of the Clinical Commissioning Group.</t>
  </si>
  <si>
    <t>The ORGANISATION CODE of the ORGANISATION responsible for the GP Practice where the PATIENT is registered, irrespective of whether they reside within the boundary of the Clinical Commissioning Group.
This field can routinely be left blank, however if populated it should contain the organisation code of the commissioner that is associated with the patient’s current registered GP Practice.</t>
  </si>
  <si>
    <t>ORGANISATION IDENTIFIER (REFERRING)</t>
  </si>
  <si>
    <t>ORGANISATION IDENTIFIER (REFERRING) is the ORGANISATION IDENTIFIER of the Organisation from which the referral is made, such as a GP Practice, NHS Trust or NHS Foundation Trust.
This information is essential for managing service agreements which are based on patterns of referral.</t>
  </si>
  <si>
    <t xml:space="preserve">ORGANISATION IDENTIFIER (REFERRING) is the ORGANISATION IDENTIFIER of the Organisation from which the referral is made, such as a GP Practice, NHS Trust or NHS Foundation Trust.
This information is essential for managing service agreements which are based on patterns of referral.
</t>
  </si>
  <si>
    <t>03 Personal Support Plan</t>
  </si>
  <si>
    <t>03 Personalised Care and Support Plan</t>
  </si>
  <si>
    <t>Amended value to align with Data Dictionary</t>
  </si>
  <si>
    <t>To align description with Data Dictionary</t>
  </si>
  <si>
    <t>To align data item name with Data Dictionary</t>
  </si>
  <si>
    <t>10  2-hour response for Crisis response (Intermediate care)</t>
  </si>
  <si>
    <t>11  2-day response for Reablement (Intermediate care)</t>
  </si>
  <si>
    <t>C104080</t>
  </si>
  <si>
    <t>C104090</t>
  </si>
  <si>
    <t>REFERRAL TO TREATMENT PERIOD START TIME</t>
  </si>
  <si>
    <t>REFERRAL TO TREATMENT PERIOD END TIME</t>
  </si>
  <si>
    <t>The start time of a REFERRAL TO TREATMENT PERIOD.
See NHS Data Dictionary for further details and guidance</t>
  </si>
  <si>
    <t>The end time of a REFERRAL TO TREATMENT PERIOD.
See NHS Data Dictionary for further details and guidance</t>
  </si>
  <si>
    <t>51 Crisis response (Intermediate care)</t>
  </si>
  <si>
    <t>52 Reablement (Intermediate care)</t>
  </si>
  <si>
    <t>53 Home-based intermediate care (Not otherwise specified)</t>
  </si>
  <si>
    <t>54 Community bed-based intermediate care (Not otherwise specified)</t>
  </si>
  <si>
    <t>18 Intermediate Care Service</t>
  </si>
  <si>
    <t>Removed '18 Intermediate Care Service' from Service or Team Type Referred To</t>
  </si>
  <si>
    <t>The relationship between the patient and the person who undertakes the main caring role for them.</t>
  </si>
  <si>
    <t>Following feedback from NHS Data Model and Dictionary service.</t>
  </si>
  <si>
    <t>Group level notes</t>
  </si>
  <si>
    <t xml:space="preserve">To carry details of the referral that the patient is subject to. </t>
  </si>
  <si>
    <t>To carry details of the Service or Team referral that the patient is subject to.</t>
  </si>
  <si>
    <t>N/a</t>
  </si>
  <si>
    <t>Remove Additional validation rules</t>
  </si>
  <si>
    <t>M04 - Youth Offenders Institution</t>
  </si>
  <si>
    <t>M04 - Young Offender Institution</t>
  </si>
  <si>
    <t>Young Offender Institution</t>
  </si>
  <si>
    <t>150 - Meningococcal serogroup B (MenB)</t>
  </si>
  <si>
    <t>Meningococcal serogroup B (MenB)</t>
  </si>
  <si>
    <t>51 - Crisis response (Intermediate care)
52 - Reablement (Intermediate care)
53 - Home-based intermediate care (Not otherwise specified)
54 - Community bed-based intermediate care (Not otherwise specified)</t>
  </si>
  <si>
    <t>10 - 2-hour response for Crisis response (Intermediate care)
11 - 2-day response for Reablement (Intermediate care)</t>
  </si>
  <si>
    <t>10 - Crisis Response Intermediate Care Within 2 Hours Waiting Time Measurement
11 - Reablement Intermediate Care Within 2 Days Waiting Time Measurement</t>
  </si>
  <si>
    <t>Crisis Response Intermediate Care Within 2 Hours Waiting Time Measurement</t>
  </si>
  <si>
    <t>Crisis Response Intermediate Care Service</t>
  </si>
  <si>
    <t>Reablement Intermediate Care Service</t>
  </si>
  <si>
    <t>Home-based Intermediate Care Service</t>
  </si>
  <si>
    <t>Community Bed-based Intermediate Care Service</t>
  </si>
  <si>
    <t xml:space="preserve">51 - Crisis Response Intermediate Care Service
52 - Reablement Intermediate Care Service
53 - Home-based Intermediate Care Service 
54 - Community Bed-based Intermediate Care Service </t>
  </si>
  <si>
    <t>Final draft incorporating feedback from Expert Reference Group (ERG) and Data Dictionary for submission to Data Standards Assurance Service (DSAS)</t>
  </si>
  <si>
    <t>Data Standards Assurance Service (DSAS)</t>
  </si>
  <si>
    <t>CJ03 - Young Offenders Institute</t>
  </si>
  <si>
    <t>CJ03 - Young Offender Institution</t>
  </si>
  <si>
    <t>01 - NHS PATIENT, including Overseas Visitors charged under the National Health Service (Charges to Overseas Visitors) Regulations 1989 (as amended by Statutory Instrument) </t>
  </si>
  <si>
    <t>01 - NHS PATIENT, including Overseas Visitors charged under the National Health Service (Overseas Visitors Hospital Charging Regulations)</t>
  </si>
  <si>
    <t>NHS PATIENT, including Overseas Visitors charged under the National Health Service (Overseas Visitors Hospital Charging Regulations)</t>
  </si>
  <si>
    <t>Category II PATIENT, one for whom work is undertaken by hospital medical or dental staff within category II as defined in paragraph 37 of the Terms and Conditions of Service of Hospital Medical and Dental Staff</t>
  </si>
  <si>
    <t>CYP10423 - Record rejected - Referral To Treatment Period Start Date is before Person Birth Date. Service Request Identifier=&lt;C104902&gt; Local Patient Identifier (Extended)=&lt;C101901&gt; Referral To Treatment Period Start Date=&lt;C104050&gt; Person Birth Date=&lt;C001060&gt;</t>
  </si>
  <si>
    <t>Referral To Treatment Period Start Date</t>
  </si>
  <si>
    <t xml:space="preserve">Referral to Treatment Period can start before the Referral received date </t>
  </si>
  <si>
    <t>1.5.1</t>
  </si>
  <si>
    <t>Removed ‘Urgent care service’ and ‘Enablement service as Service Types and amended validation to allow RTT before Referral Request Received Date.</t>
  </si>
  <si>
    <t>10 Crisis Response Intermediate Care Within 2 Hours Waiting Time Measurement</t>
  </si>
  <si>
    <t>05 Crisis Response Intermediate Care Within 2 Hours Waiting Time Measurement</t>
  </si>
  <si>
    <t>06 Reablement Intermediate Care Within 2 Days Waiting Time Measurement</t>
  </si>
  <si>
    <t>11 Reablement Intermediate Care Within 2 Days Waiting Time Measurement</t>
  </si>
  <si>
    <t>Amended code to align with Data Dictionary</t>
  </si>
  <si>
    <t>1.5.2</t>
  </si>
  <si>
    <t>COMMUNITY CARE ACTIVITY TYPE</t>
  </si>
  <si>
    <t>GROUP SESSION TYPE (COMMUNITY CARE)</t>
  </si>
  <si>
    <t>Saeed Daji</t>
  </si>
  <si>
    <t>Amended National Code values in RTT table (Waiting Time Measurement Type) and slight amendment to data item name in CYP202 and CYP301 to align with Data Dictionary.</t>
  </si>
  <si>
    <t>ORGANISATION CODE (RESIDENCE RESPONSIBILITY)</t>
  </si>
  <si>
    <t>Group-level notes for Data Providers:
Care Plan Type: To carry details of Care Plans created for a patient by the organisation, excluding Discharge Plans which are contained in the Service of Team Referral table.
One occurrence of this group is permitted for each Care Plan created for the patient.</t>
  </si>
  <si>
    <t>Group-level notes for Data Providers:
Care Plan Type: To carry details of Care Plans created for a person by the organisation.
One occurrence of this group is permitted for each Care Plan created for the patient.</t>
  </si>
  <si>
    <t>Amended description of Group Level Notes</t>
  </si>
  <si>
    <t>Group-level notes for Data Providers:
Employment status: To carry details of the employment status of the patient.</t>
  </si>
  <si>
    <t>Group-level notes for Data Providers:
Employment status: To carry details of the employment status of the person.</t>
  </si>
  <si>
    <t>C004</t>
  </si>
  <si>
    <t>CYP004CarePlanType</t>
  </si>
  <si>
    <t>This is a unique ID, which identifies each flowed MHSDS record. The rows in the MHS001MPI and associated episode and event tables that make up a single MHSDS record are linked via the Record Number</t>
  </si>
  <si>
    <t>A nationally unique ID for the patient in the MHSDS generated from an index held by the Submission Portal.</t>
  </si>
  <si>
    <t>A unique ID applied when original data file was uploaded to the Submission Portal.</t>
  </si>
  <si>
    <t>max n19</t>
  </si>
  <si>
    <t>MHS008 UNIQUE ID</t>
  </si>
  <si>
    <t>min n6 max n19</t>
  </si>
  <si>
    <t xml:space="preserve">UNIQUE MHSDS PERSON ID </t>
  </si>
  <si>
    <t>max an15</t>
  </si>
  <si>
    <t>UNIQUE SUBMISSION ID</t>
  </si>
  <si>
    <t>MHS009 UNIQUE ID</t>
  </si>
  <si>
    <t>C004D01</t>
  </si>
  <si>
    <t>C004D02</t>
  </si>
  <si>
    <t>C004D03</t>
  </si>
  <si>
    <t>C004D04</t>
  </si>
  <si>
    <t>C005</t>
  </si>
  <si>
    <t>40</t>
  </si>
  <si>
    <t>C005D01</t>
  </si>
  <si>
    <t>C005D02</t>
  </si>
  <si>
    <t>C005D03</t>
  </si>
  <si>
    <t>C005D04</t>
  </si>
  <si>
    <t>C005D05</t>
  </si>
  <si>
    <t>C004D05</t>
  </si>
  <si>
    <t>C004901</t>
  </si>
  <si>
    <t>901</t>
  </si>
  <si>
    <t>C006901</t>
  </si>
  <si>
    <t>C006020</t>
  </si>
  <si>
    <t>C006010</t>
  </si>
  <si>
    <t>C006D01</t>
  </si>
  <si>
    <t>C006D02</t>
  </si>
  <si>
    <t>C006D03</t>
  </si>
  <si>
    <t>C006D04</t>
  </si>
  <si>
    <t>C006D05</t>
  </si>
  <si>
    <t>CYP006SocPerCircumstances</t>
  </si>
  <si>
    <t>MHS006 UNIQUE ID</t>
  </si>
  <si>
    <t>C007901</t>
  </si>
  <si>
    <t>C007010</t>
  </si>
  <si>
    <t>C007020</t>
  </si>
  <si>
    <t>C007030</t>
  </si>
  <si>
    <t>MHS004 UNIQUE ID</t>
  </si>
  <si>
    <t>C007D01</t>
  </si>
  <si>
    <t>C007D02</t>
  </si>
  <si>
    <t>C007D03</t>
  </si>
  <si>
    <t>C007D04</t>
  </si>
  <si>
    <t>C007D05</t>
  </si>
  <si>
    <t>CYP004 UNIQUE ID</t>
  </si>
  <si>
    <t>CYP005 UNIQUE ID</t>
  </si>
  <si>
    <t>This is a unique ID, which identifies each flowed CSDS record. The rows in the CYP001MPI and associated episode and event tables that make up a single CSDS record are linked via the Record Number. The ID should be unique to each submission (Unique Submission ID) and person (LPI) combination; should start at 10000000; it should never be repeated; it should be numeric; and increment by 1. There should be no gaps in sequence between provider or period. Record Number is derived during post-deadline processing only.</t>
  </si>
  <si>
    <t>CYP006 UNIQUE ID</t>
  </si>
  <si>
    <t>CYP007 UNIQUE ID</t>
  </si>
  <si>
    <t>CYP00605 - Record rejected - Social and Personal Circumstance (SNOMED CT) is blank. Local Patient Identifier (Extended)=&lt;C006901&gt;</t>
  </si>
  <si>
    <t>CYP00607 - Warning - Social and Personal Circumstance Recorded Date is blank. Local Patient Identifier (Extended)=&lt;C006901&gt;</t>
  </si>
  <si>
    <t>CYP00608 - Record rejected - Social and Personal Circumstance Recorded Date has incorrect date format. Local Patient Identifier (Extended)=&lt;C006901&gt;</t>
  </si>
  <si>
    <t>CYP00703 - Record rejected - Local Patient Identifier (Extended) is blank.</t>
  </si>
  <si>
    <t>CYP004</t>
  </si>
  <si>
    <t>CYP005</t>
  </si>
  <si>
    <t>CYP006</t>
  </si>
  <si>
    <t>CYP007</t>
  </si>
  <si>
    <t>Removed validation rule to allow collection of data item for patients of all ages</t>
  </si>
  <si>
    <t>If Person Birth Date is blank and  Person At Risk Of Unexpected Death Indicator is populated, the record will be rejected.</t>
  </si>
  <si>
    <t xml:space="preserve">If Person was 19 years of age or over at the start of the reporting period and Person At Risk Of Unexpected Death Indicator is populated, the record will be rejected.
</t>
  </si>
  <si>
    <t xml:space="preserve">If Person was 19 years of age or over at the start of the reporting period and Preferred Death Location Discussed Indicator is populated, the record will be rejected.
</t>
  </si>
  <si>
    <t>If the person was 19 years of age or over at the start of the reporting period and the Person Relationship (Main Carer) is populated the record will be rejected.</t>
  </si>
  <si>
    <t xml:space="preserve">If the Person Birth Date is blank and Person Relationship (Main Carer) is populated the record will be rejected.
If person was under 19 years of age at the start of the reporting period and Person Relationship (Main Carer) is not populated a warning will be generated.
</t>
  </si>
  <si>
    <t xml:space="preserve">Group-level notes for Data Providers:
Care Contact: To carry details of any contacts with a patient which have taken place as a result of a referral. </t>
  </si>
  <si>
    <t xml:space="preserve">To distinguish the fact that a care contact takes place as a result of a referral, not part of a referral. </t>
  </si>
  <si>
    <t>An indication of whether the preferred LOCATION of death was discussed with the PATIENT or Patient Proxy by a CARE PROFESSIONAL, in the event that there is an expected risk of death of the PATIENT.</t>
  </si>
  <si>
    <t>An indication of whether a PATIENT is at risk of sudden, unexpected death, as assessed by a CARE PROFESSIONAL.</t>
  </si>
  <si>
    <t>An indication of whether a patient is at risk of sudden, unexpected death before the age of 18, as assessed by a clinician.</t>
  </si>
  <si>
    <t>Removed age limit of 18 pertinent to the data item since allowing the data item to be recorded for patients of all ages.</t>
  </si>
  <si>
    <t>01 Referral To Treatment Period Included In Referral To Treatment Consultant-Led Waiting Times Measurement</t>
  </si>
  <si>
    <t>09 Other Referral To Treatment Measurement Type</t>
  </si>
  <si>
    <t>02 Allied Health Professional Referral To Treatment Measurement</t>
  </si>
  <si>
    <t>1.5.3</t>
  </si>
  <si>
    <t>Other Intermediate Care Within 2 Days Waiting Time Measurement</t>
  </si>
  <si>
    <t>Crisis Response Intermediate Care Waiting Time Measurement</t>
  </si>
  <si>
    <t>Other Intermediate Care Waiting Time Measurement</t>
  </si>
  <si>
    <t>06 Other Intermediate Care Within 2 Days Waiting Time Measurement</t>
  </si>
  <si>
    <t>07 Crisis Response Intermediate Care Waiting Time Measurement</t>
  </si>
  <si>
    <t>08 Other Intermediate Care Waiting Time Measurement</t>
  </si>
  <si>
    <t>Removed validation rules and amended Data Item descriptions to allow collection of data for patients of all ages where this was previously restricted. Redefined value code list and descriptions to RTT Waiting Type Measurement Type.</t>
  </si>
  <si>
    <t>EMPLOYMENT STATUS</t>
  </si>
  <si>
    <t>EMPLOYMENT STATUS RECORDED DATE</t>
  </si>
  <si>
    <t>WEEKLY HOURS WORKED</t>
  </si>
  <si>
    <t>The ORGANISATION IDENTIFIER of the ORGANISATION acting as a Health Care Provider. This is the organisation Identifier that will be concatenated with any Local Patient Identifiers to form a unique ""Local Patient Identifier"" within the national database"</t>
  </si>
  <si>
    <t>The ORGANISATION IDENTIFIER of the ORGANISATION acting as the physical sender of a Data Set submission. This Identifier provides an audit trail where a different organisation is undertaking the submission on behalf of the provider organisation. It will not be carried over into the national database"</t>
  </si>
  <si>
    <t>This is the ORGANISATION IDENTIFIER of the ORGANISATION acting as a Health Care Provider. This is the organisation Identifier that will be concatenated with any Local Patient Identifiers to form a unique ""Local Patient Identifier"" within the national database"</t>
  </si>
  <si>
    <t>This is the ORGANISATION IDENTIFIER of the ORGANISATION acting as the physical sender of a Data Set submission. This Identifier provides an audit trail where a different organisation is undertaking the submission on behalf of the provider organisation. It will not be carried over into the national database"</t>
  </si>
  <si>
    <t>The ORGANISATION IDENTIFIER of the ORGANISATION acting as a Health Care Provider. Derived from submitted Header record within submission.</t>
  </si>
  <si>
    <t>The ORGANISATION IDENTIFIER of the ORGANISATION commissioning health care.</t>
  </si>
  <si>
    <t>The priority of a request for services; in the case of services to be provided by a CONSULTANT, it is as assessed by or on behalf of the CONSULTANT.
Priority Type 'Urgent' should be used where the request for services is defined as clinically urgent, but it does not fall under the criteria for 'Two Week Wait' (see below).
Priority Type 'Two Week Wait' should be used where either:
- the request for services meets the criteria for an urgent GENERAL PRACTITIONER referral for suspected cancer.  These referrals should be made in accordance with the National Institute for Health and Clinical Excellence (NICE) clinical guidelines on referral for suspected cancer. For further information, see the NICE guidance.
or
- the PATIENT has been referred urgently for breast symptoms, but the referral does not meet the criteria for urgent GENERAL PRACTITIONER referrals for suspected cancer.</t>
  </si>
  <si>
    <t>The ORGANISATION IDENTIFIER of the ORGANISATION issuing the PATIENT PATHWAY IDENTIFIER. </t>
  </si>
  <si>
    <t xml:space="preserve">The provisional DIAGNOSIS of the person, from a specific classification or clinical terminology, for the main condition treated or investigated during the relevant episode of healthcare.
</t>
  </si>
  <si>
    <t xml:space="preserve">The primary diagnosis of the patient, from a specific classification or clinical terminology, for the main condition treated or investigated during the relevant episode of healthcare, and where there is no definitive diagnosis, the main symptom, abnormal findings or problem. 
 </t>
  </si>
  <si>
    <t>The type of feed a baby is receiving</t>
  </si>
  <si>
    <t>1.5.4</t>
  </si>
  <si>
    <t>The SNOMED CT concept ID which is used to identify the finding relating to the Assistive Technology that a PATIENT is dependent on.</t>
  </si>
  <si>
    <t xml:space="preserve">This will indicate the reason why the PATIENT did not die at their preferred LOCATION of death.
</t>
  </si>
  <si>
    <t>CYP404 AssTechToSupportDisTyp</t>
  </si>
  <si>
    <t>Y Yes (PATIENT at risk of unexpected death)</t>
  </si>
  <si>
    <t>N No (PATIENT not at risk of unexpected death)</t>
  </si>
  <si>
    <t>Y Yes (person at risk of unexpected death)</t>
  </si>
  <si>
    <t>N No (person not at risk of unexpected death)</t>
  </si>
  <si>
    <t>The type of consultation between the CARE PROFESSIONAL and the PATIENT.</t>
  </si>
  <si>
    <t>The date the REFERRAL REQUEST was received by the Health Care Provider. The waiting time for a first Out-Patient Appointment should be calculated from the date when the REFERRAL REQUEST is received.
For electronic REFERRAL REQUESTS the REFERRAL REQUEST RECEIVED DATE is the date the REFERRAL REQUEST is received electronically by the Health Care Provider. For Choose and Book, the referral is received when the PATIENT's Unique Booking Reference Number (UBRN) is used to book the first outpatient appointment slot (i.e. converted).
Where an electronic REFERRAL REQUEST made through Choose and Book is rejected by the chosen provider, the ORIGINAL REFERRAL REQUEST RECEIVED DATE should be used when the PATIENT is subsequently re-referred to another service, so that patients are not unfairly disadvantaged when their waiting time calculations are made.
In the circumstance that a PATIENT calls the national Choose and Book Appointments Line and an APPOINTMENT SLOT is not available with the chosen Health Care Provider, the national Choose and Book Appointments Line will electronically forward the REFERRAL REQUEST details to the chosen Health Care Provider so the Health Care Provider can liaise directly with the PATIENT to arrange their Out-Patient Appointment. The REFERRAL REQUEST RECEIVED DATE will be the date that the Health Care Provider receives electronic notification from the national Choose and Book Appointments Line that the PATIENT has experienced slot unavailability. (Note that this is NOT the date that the Health Care Provider opens or actions the electronic notification).
For written REFERRAL REQUESTS letters must be opened and date stamped on the day of receipt. It is this date that must be entered on any PAS or similar system, not the date on which the information is fed into the system if this is later than the date of receipt.
If the REFERRAL REQUEST takes the form of a phone call followed by a letter, record the date when the letter arrives. If there is no following letter, the date of the verbal request should be recorded.</t>
  </si>
  <si>
    <t xml:space="preserve">The date the REFERRAL REQUEST was received by the Health Care Provider. 
</t>
  </si>
  <si>
    <t xml:space="preserve">This is the date the REFERRAL REQUEST was received by the Health Care Provider. 
</t>
  </si>
  <si>
    <t>Amended data item description to align with DD definition. Minor adjustment to remove 'This is the' from the start of the sentence.</t>
  </si>
  <si>
    <t xml:space="preserve">Amended data item description to align with DD definition. </t>
  </si>
  <si>
    <t>Amended national code definition to replace person with patient.</t>
  </si>
  <si>
    <t>Amended data item definition to replace person with patient.</t>
  </si>
  <si>
    <t>Corrected data item name to DD definition</t>
  </si>
  <si>
    <t xml:space="preserve">Corrected data item name to DD definition. </t>
  </si>
  <si>
    <t xml:space="preserve">Amended data item descriptions to align with Data Dictionary definitions. </t>
  </si>
  <si>
    <t>Data Item Name (Data Dictionary Element)</t>
  </si>
  <si>
    <t>Amended column heading to the full name for good practice.</t>
  </si>
  <si>
    <t>1.5.5</t>
  </si>
  <si>
    <t>Amended Data Item column heading to the full name of 'Data Item Name (Data Dictionary Element)' for good practice.</t>
  </si>
  <si>
    <t>CJ05</t>
  </si>
  <si>
    <t>CJ06</t>
  </si>
  <si>
    <t>CJ07</t>
  </si>
  <si>
    <t>CJ08</t>
  </si>
  <si>
    <t>CJ10</t>
  </si>
  <si>
    <t>CJ11</t>
  </si>
  <si>
    <t>CJ12</t>
  </si>
  <si>
    <t>Young Offender Institution (15-17)</t>
  </si>
  <si>
    <t>Secure Children's Home (Secure Welfare Accommodation only)</t>
  </si>
  <si>
    <t>Secure Children's Home (Youth Detention Accommodation only)</t>
  </si>
  <si>
    <t>Secure Children's Home (Secure Welfare Accommodation and Youth Detention Accommodation)</t>
  </si>
  <si>
    <t>Secure Training Centre</t>
  </si>
  <si>
    <t>1.5.6</t>
  </si>
  <si>
    <t xml:space="preserve">New values added to code list where community services could be provided to people living in those settings. </t>
  </si>
  <si>
    <t xml:space="preserve">New values added to Accommodation Status Code code list where community services could be provided to people living in those accommodation types. </t>
  </si>
  <si>
    <t>CJ09 Other accommodation with criminal justice support such as ex-offender support</t>
  </si>
  <si>
    <t xml:space="preserve">Removed code and description to align code list with MHSDS </t>
  </si>
  <si>
    <t xml:space="preserve">CJ05	Young Offender Institution (15-17) 
CJ06	Young Offender Institution (18-21) 
CJ07	Secure Children's Home (Secure Welfare Accommodation only) 
CJ08	Secure Children's Home (Youth Detention Accommodation only) 
CJ10	Secure Children's Home (Secure Welfare Accommodation and Youth Detention Accommodation) 
CJ11	Secure Training Centre 
CJ12	Other accommodation with criminal justice support
 </t>
  </si>
  <si>
    <t>A number used to identify a PATIENT uniquely within a Health Care Provider. It may be different from the PATIENT's casenote number and may be assigned automatically by the computer system.</t>
  </si>
  <si>
    <t>A unique ID, which identifies each individual Care Plan within an organisation.</t>
  </si>
  <si>
    <t>A number used to identify a PATIENT uniquely within a Health Care Provider. It may be different from the PATIENT's casenote number and may be assigned automatically by the computer system.
LOCAL PATIENT IDENTIFIER (EXTENDED) is used where IT systems have a LOCAL PATIENT IDENTIFIER which is longer than 10 characters and LOCAL PATIENT IDENTIFIER cannot be used for data submission.</t>
  </si>
  <si>
    <t xml:space="preserve">The ORGANISATION IDENTIFIER of the organisation that assigned the local patient identifier. </t>
  </si>
  <si>
    <t>The ORGANISATION IDENTIFIER derived from the patient's POSTCODE OF USUAL ADDRESS This field can routinely be left blank, however if populated it should contain the organisation Identifier of the commissioner with which the patient is resident.</t>
  </si>
  <si>
    <t>The ORGANISATION IDENTIFIER of the ORGANISATION acting as the physical sender of a Data Set submission. This Identifier provides an audit trail where a different organisation is undertaking the submission on behalf of the provider organisation. It will not be carried over into the national database.</t>
  </si>
  <si>
    <t>The ORGANISATION IDENTIFIER of the ORGANISATION acting as a Health Care Provider. This is the organisation Identifier that will be concatenated with any Local Patient Identifiers to form a unique ""Local Patient Identifier"" within the national database.</t>
  </si>
  <si>
    <t>This group will be rejected if there is more than one valid CYP105 group transmitted for this  Service Request Identifier + Onward Referral Date + Onward Referral Reason combination.</t>
  </si>
  <si>
    <t>Added new group level validation to reject duplicate records.</t>
  </si>
  <si>
    <t>DCB</t>
  </si>
  <si>
    <t>98 - Not applicable (PATIENT not employed)</t>
  </si>
  <si>
    <t>98 - Not applicable (PERSON not employed)</t>
  </si>
  <si>
    <t>Community Services Data Set (CSDS) v1.5</t>
  </si>
  <si>
    <t>1.5.7</t>
  </si>
  <si>
    <t>The type of special educational needs of a patient.</t>
  </si>
  <si>
    <t>An indication of whether a disabled person needs round the clock care and/or supervision for maintenance of their safety and/or wellbeing.</t>
  </si>
  <si>
    <t>Identifies the communication mechanism used to relay information between the CARE PROFESSIONAL and the PERSON who is the subject of the consultation, during a CARE ACTIVITY.
The consultation should directly support diagnosis and care planning and must replace a face to face Out-Patient Attendance Consultant, Clinic Attendance Nurse or Clinic Attendance Midwife, types of CARE ACTIVITY.
Telephone contacts solely for informing PATIENTS of results are excluded.</t>
  </si>
  <si>
    <t>To bring in-line with DDCN 1734, that was issued on 30 July 2019.</t>
  </si>
  <si>
    <t>Telemedicine</t>
  </si>
  <si>
    <t>Other (not listed)</t>
  </si>
  <si>
    <t>03 - Telemedicine web camera
98 - Other</t>
  </si>
  <si>
    <t>03 - Telemedicine
98 - Other (not listed)</t>
  </si>
  <si>
    <r>
      <rPr>
        <b/>
        <sz val="8"/>
        <rFont val="Arial"/>
        <family val="2"/>
      </rPr>
      <t>Group-level Validation:</t>
    </r>
    <r>
      <rPr>
        <sz val="8"/>
        <rFont val="Arial"/>
        <family val="2"/>
      </rPr>
      <t xml:space="preserve">
If there are more than one CYP001 groups transmitted for this Local Patient Identifier, then all duplicated groups will be rejected.
If there are more than one CYP001 groups transmitted for a NHS number, then all duplicated groups will be rejected.
This group will be rejected if there is no valid CYP002 group transmitted for this Local Patient Identifier (Extended).
</t>
    </r>
  </si>
  <si>
    <t>To bring in-line with Data Dictionary and to make consistent with other NHS Digital national datasets.</t>
  </si>
  <si>
    <t>Group-level notes for Data Providers:
Master Patient Index and Risk Indicators: To carry the personal details of the patient and the associated mother's NHS number (where applicable).
One occurrence of this group is required for each patient.
This group may be used to identify the patient for record linkage
Providers must populate all known data items for the CYP001 table as they were at the end of the reporting period, even if they are unchanged since the last submission.  Do not just provide data for all "changed" data items.
Data providers should note that CYP001 and CYP002 are mandatory groups that must be included whenever any other groups are transmitted that refer to this patient.</t>
  </si>
  <si>
    <t>Group-level notes for Data Providers:
GP Practice Registration: To carry details of the GP Practice Registration of the patient.
One occurrence of this group is required for each change of GP Practice Registration.
Data providers should note that CYP002 is a mandatory group that must be included whenever any other groups are transmitted that refer to this patient.</t>
  </si>
  <si>
    <r>
      <rPr>
        <b/>
        <sz val="8"/>
        <rFont val="Arial"/>
        <family val="2"/>
      </rPr>
      <t xml:space="preserve">Group-level notes for Data Providers:
</t>
    </r>
    <r>
      <rPr>
        <sz val="8"/>
        <rFont val="Arial"/>
        <family val="2"/>
      </rPr>
      <t>GP Practice Registration: To carry details of the GP Practice Registration of the patient.
One occurrence of this group is required for each change of GP Practice Registration.
Data providers should note that CYP002 is a mandatory group that must be included whenever any other groups are transmitted that refer to this patient.</t>
    </r>
  </si>
  <si>
    <t>Group-level notes for Data Providers:
Accommodation Type: To carry details of the type of accommodation for the patient.
One occurrence of this group is permitted, containing the most recently recorded accommodation details.</t>
  </si>
  <si>
    <t>Start of Repeating Group - CYP004 Care Plan Type</t>
  </si>
  <si>
    <t>Start of Repeating Group - CYP005 Care Plan Agreement</t>
  </si>
  <si>
    <t>Start of Repeating Group - CYP006 Social and Personal Circumstances</t>
  </si>
  <si>
    <t>End of Repeating Group - CYP004 Care Plan Type</t>
  </si>
  <si>
    <t>End of Repeating Group - CYP005 Care Plan Agreement</t>
  </si>
  <si>
    <t>End of Repeating Group - CYP006 Social and Personal Circumstances</t>
  </si>
  <si>
    <t>End of Repeating Group - CYP007 Employment Status</t>
  </si>
  <si>
    <t>Group-level Validation:
This group will be rejected if there is no valid CYP004 group transmitted for this Care Plan Identifier.</t>
  </si>
  <si>
    <t>Group-level Validation:
This group will be rejected if there is no valid CYP001 record transmitted for this Local Patient Identifier (Extended).
This group will be rejected if there is more than one valid CYP006 group transmitted for this  Local Patient Identifier+ Social and Personal Circumstance Recorded Date + Social and Personal Cirumstance (SNOMED CT) combination</t>
  </si>
  <si>
    <r>
      <rPr>
        <b/>
        <sz val="8"/>
        <rFont val="Arial"/>
        <family val="2"/>
      </rPr>
      <t>Group-level notes for Data Providers:</t>
    </r>
    <r>
      <rPr>
        <sz val="8"/>
        <rFont val="Arial"/>
        <family val="2"/>
      </rPr>
      <t xml:space="preserve">
Social and Personal Circumstances: To carry details of Social and Personal Circumstances of a patient.
One occurrence of this group is permitted for each Social and Personal Circumstance recorded.</t>
    </r>
  </si>
  <si>
    <t>Group-level notes for Data Providers:
Social and Personal Circumstances: To carry details of Social and Personal Circumstances of a patient.
One occurrence of this group is permitted for each Social and Personal Circumstance recorded.</t>
  </si>
  <si>
    <t>To correct an error where the Group-level Validation &amp; Group-level notes for Data Providers information had been recorded in the incorrect cells.</t>
  </si>
  <si>
    <t xml:space="preserve">Group-level Validation:
This group will be rejected if there is no valid CYP001 record transmitted for this Local Patient Identifier (Extended)
If there is more than one CYP004 provided for a Local Patient Identifier (Extended), all duplicated records will be rejected. </t>
  </si>
  <si>
    <t>Group-level notes for Data Providers:
Employment status: To carry details of the employment status of the patient.
One occurrence of this group is permitted, containing the most recently recorded employment details.</t>
  </si>
  <si>
    <t>Group-level notes for Data Providers:
Service or Team Referral: To carry details of the Service or Team referral that the patient is subject to.
All open referrals should be provided in each reporting period they remain open, even if there has been no activity during that reporting period.</t>
  </si>
  <si>
    <r>
      <rPr>
        <b/>
        <sz val="8"/>
        <rFont val="Arial"/>
        <family val="2"/>
      </rPr>
      <t>Group-level Validation:</t>
    </r>
    <r>
      <rPr>
        <sz val="8"/>
        <rFont val="Arial"/>
        <family val="2"/>
      </rPr>
      <t xml:space="preserve">
This group will be rejected if there is no valid CYP001 group transmitted for this Local Patient Identifier (Extended).
There can be only one CYP101 group for a Service Request ID in a transmission file.</t>
    </r>
  </si>
  <si>
    <r>
      <rPr>
        <b/>
        <sz val="8"/>
        <rFont val="Arial"/>
        <family val="2"/>
      </rPr>
      <t>Group-level notes for Data Providers:</t>
    </r>
    <r>
      <rPr>
        <sz val="8"/>
        <rFont val="Arial"/>
        <family val="2"/>
      </rPr>
      <t xml:space="preserve">
Service or Team Referral: To carry details of the Service or Team referral that the patient is subject to.
One occurrence of this Group is permitted for each referral.
All open referrals should be provided in each reporting period they remain open, even if there has been no activity during that reporting period.
</t>
    </r>
  </si>
  <si>
    <t>Group-level notes for Data Providers:
Service or Team Referral: To carry details of the Service or Team referral that the patient is subject to.
One occurrence of this Group is permitted for each referral.
All open referrals should be provided in each reporting period they remain open, even if there has been no activity during that reporting period.</t>
  </si>
  <si>
    <r>
      <rPr>
        <b/>
        <sz val="8"/>
        <rFont val="Arial"/>
        <family val="2"/>
      </rPr>
      <t>Group-level notes for Data Providers:</t>
    </r>
    <r>
      <rPr>
        <sz val="8"/>
        <rFont val="Arial"/>
        <family val="2"/>
      </rPr>
      <t xml:space="preserve">
Other Reason for Referral: To carry details of additional reasons why a patient has been referred to a specific service.
One occurrence of this Group is permitted for each additional referral reason.</t>
    </r>
  </si>
  <si>
    <t>Group-level notes for Data Providers:
Other Reason for Referral: To carry details of additional reasons why a patient has been referred to a specific service.
One occurrence of this Group is permitted for each additional referral reason.</t>
  </si>
  <si>
    <t>Group-level notes for Data Providers:
Referral to Treatment: To carry referral to treatment (RTT) details for the patient referral.</t>
  </si>
  <si>
    <r>
      <rPr>
        <b/>
        <sz val="8"/>
        <rFont val="Arial"/>
        <family val="2"/>
      </rPr>
      <t>Group-level notes for Data Providers:</t>
    </r>
    <r>
      <rPr>
        <sz val="8"/>
        <rFont val="Arial"/>
        <family val="2"/>
      </rPr>
      <t xml:space="preserve">
Onward Referral: To carry details of any onward referral of the patient which has taken place.
One occurrence of this Group is permitted for each onward referral.</t>
    </r>
  </si>
  <si>
    <t>Group-level notes for Data Providers:
Onward Referral: To carry details of any onward referral of the patient which has taken place.
One occurrence of this Group is permitted for each onward referral.</t>
  </si>
  <si>
    <t>Group-level notes for Data Providers:
Care Contact: To carry details of any contacts with a patient which have taken place as a result of a referral.</t>
  </si>
  <si>
    <t>Group-level notes for Data Providers:
Care Contact: To carry details of any contacts with a patient which have taken place as a result of a referral.
One occurrence of this group is permitted for each Care Contact.</t>
  </si>
  <si>
    <r>
      <rPr>
        <b/>
        <sz val="8"/>
        <rFont val="Arial"/>
        <family val="2"/>
      </rPr>
      <t>Group-level notes for Data Providers:</t>
    </r>
    <r>
      <rPr>
        <sz val="8"/>
        <rFont val="Arial"/>
        <family val="2"/>
      </rPr>
      <t xml:space="preserve">
Care Contact: To carry details of any contacts with a patient which have taken place as a result of a referral.
One occurrence of this group is permitted for each Care Contact.</t>
    </r>
  </si>
  <si>
    <t>Group-level notes for Data Providers:
Care Activity: To carry details of any activities which have taken place as part of a contact with a patient.
One occurrence of this group is permitted for each Care Activity.</t>
  </si>
  <si>
    <r>
      <rPr>
        <b/>
        <sz val="8"/>
        <rFont val="Arial"/>
        <family val="2"/>
      </rPr>
      <t>Group-level notes for Data Providers:</t>
    </r>
    <r>
      <rPr>
        <sz val="8"/>
        <rFont val="Arial"/>
        <family val="2"/>
      </rPr>
      <t xml:space="preserve">
Care Activity: To carry details of any activities which have taken place as part of a contact with a patient.
One occurrence of this group is permitted for each Care Activity.</t>
    </r>
  </si>
  <si>
    <t>Group-level notes for Data Providers:
Group Sessions: To carry details of any group sessions which have been provided to a group of people during the reporting period. 
This data group should include details of all Group Sessions occurring within the reporting period.  Cancelled Group Sessions should NOT be reported.
This data group is not linked to the rest of the data set at patient level.</t>
  </si>
  <si>
    <t>Group-level notes for Data Providers:
Group Sessions: To carry details of any group sessions which have been provided to a group of people during the reporting period.
One occurrence of this group is permitted for each Group Session activity.
This data group should include details of all Group Sessions occurring within the reporting period.  Cancelled Group Sessions should NOT be reported.
This data group is not linked to the rest of the data set at patient level.</t>
  </si>
  <si>
    <r>
      <rPr>
        <b/>
        <sz val="8"/>
        <rFont val="Arial"/>
        <family val="2"/>
      </rPr>
      <t>Group-level notes for Data Providers:</t>
    </r>
    <r>
      <rPr>
        <sz val="8"/>
        <rFont val="Arial"/>
        <family val="2"/>
      </rPr>
      <t xml:space="preserve">
Group Sessions: To carry details of any group sessions which have been provided to a group of people during the reporting period.
One occurrence of this group is permitted for each Group Session activity. 
This data group should include details of all Group Sessions occurring within the reporting period.  Cancelled Group Sessions should NOT be reported.
This data group is not linked to the rest of the data set at patient level.</t>
    </r>
  </si>
  <si>
    <t>Group-level notes for Data Providers:
Special Educational Need Identified: To carry details of the child or young person's Special Educational Need.
This group will be collected and submitted by a health organisation involved in a child's or young person's education assessment</t>
  </si>
  <si>
    <t>Group-level notes for Data Providers:
Special Educational Need Identified: To carry details of the child or young person's Special Educational Need.
One occurrence of this group is permitted for each Special Educational Need identified.
This group will be collected and submitted by a health organisation involved in a child's or young person's education assessment.</t>
  </si>
  <si>
    <r>
      <rPr>
        <b/>
        <sz val="8"/>
        <rFont val="Arial"/>
        <family val="2"/>
      </rPr>
      <t xml:space="preserve">Group-level notes for Data Providers:
</t>
    </r>
    <r>
      <rPr>
        <sz val="8"/>
        <rFont val="Arial"/>
        <family val="2"/>
      </rPr>
      <t>Special Educational Need Identified: To carry details of the child or young person's Special Educational Need.
One occurrence of this group is permitted for each Special Educational Need identified.
This group will be collected and submitted by a health organisation involved in a child's or young person's education assessment.</t>
    </r>
    <r>
      <rPr>
        <b/>
        <sz val="8"/>
        <rFont val="Arial"/>
        <family val="2"/>
      </rPr>
      <t xml:space="preserve">
</t>
    </r>
    <r>
      <rPr>
        <sz val="8"/>
        <rFont val="Arial"/>
        <family val="2"/>
      </rPr>
      <t xml:space="preserve">
</t>
    </r>
  </si>
  <si>
    <t>Group-level notes for Data Providers:
Safeguarding Vulnerability Factor: to carry details of when the child or young person is subject to any safeguarding concerns
For children with a number of Safeguarding Vulnerability Factors (SVFs), the group is repeated for each factor.
This group of data may be collected and submitted by an organisation registering a child or young person with their service.</t>
  </si>
  <si>
    <t>Group-level notes for Data Providers:
Safeguarding Vulnerability Factor: to carry details of when the child or young person is subject to any safeguarding concerns.
One occurrence of this group is permitted for each safeguarding concern.
For children with a number of Safeguarding Vulnerability Factors (SVFs), the group is repeated for each factor.
This group of data may be collected and submitted by an organisation registering a child or young person with their service.</t>
  </si>
  <si>
    <r>
      <rPr>
        <b/>
        <sz val="8"/>
        <rFont val="Arial"/>
        <family val="2"/>
      </rPr>
      <t xml:space="preserve">Group-level notes for Data Providers:
</t>
    </r>
    <r>
      <rPr>
        <sz val="8"/>
        <rFont val="Arial"/>
        <family val="2"/>
      </rPr>
      <t xml:space="preserve">Safeguarding Vulnerability Factor: to carry details of when the child or young person is subject to any safeguarding concerns.
One occurrence of this group is permitted for each safeguarding concern.
For children with a number of Safeguarding Vulnerability Factors (SVFs), the group is repeated for each factor.
This group of data may be collected and submitted by an organisation registering a child or young person with their service.
</t>
    </r>
  </si>
  <si>
    <t>Group-level notes for Data Providers:
Child Protection Plan: to carry details of when the child or young person is subject to a child protection plan 
This group of data may be collected and submitted by an organisation registering a child or young person with their service.
Providers will tend to send this group once when a patient is placed on a Child Protection Plan. Initially, the Child Protection Plan Start Date will be populated only, if the plan is still in force at the end of the reporting period.
Subsequently, a second record will be provided repeating the Child Protection Plan Start Date and also adding the Child Protection Plan End Date value.</t>
  </si>
  <si>
    <t>Group-level notes for Data Providers:
Child Protection Plan: to carry details of when the child or young person is subject to a child protection plan.
One occurrence of this Group is permitted for each child protection plan.
This group of data may be collected and submitted by an organisation registering a child or young person with their service.
Providers will tend to send this group once when a patient is placed on a Child Protection Plan. Initially, the Child Protection Plan Start Date will be populated only, if the plan is still in force at the end of the reporting period.
Subsequently, a second record will be provided repeating the Child Protection Plan Start Date and also adding the Child Protection Plan End Date value.</t>
  </si>
  <si>
    <r>
      <rPr>
        <b/>
        <sz val="8"/>
        <rFont val="Arial"/>
        <family val="2"/>
      </rPr>
      <t>Group-level notes for Data Providers:</t>
    </r>
    <r>
      <rPr>
        <sz val="8"/>
        <rFont val="Arial"/>
        <family val="2"/>
      </rPr>
      <t xml:space="preserve">
Child Protection Plan: to carry details of when the child or young person is subject to a child protection plan.
One occurrence of this Group is permitted for each child protection plan.
This group of data may be collected and submitted by an organisation registering a child or young person with their service.
Providers will tend to send this group once when a patient is placed on a Child Protection Plan. Initially, the Child Protection Plan Start Date will be populated only, if the plan is still in force at the end of the reporting period.
Subsequently, a second record will be provided repeating the Child Protection Plan Start Date and also adding the Child Protection Plan End Date value.</t>
    </r>
  </si>
  <si>
    <t>Group-level notes for Data Providers:
Child's or Young Person's assistive technology  details: To carry details of when assistive technology is used to support a disabled child or young person.
This group of data may be collected and submitted by an organisation registering a child or young person with their service.</t>
  </si>
  <si>
    <t>Group-level notes for Data Providers:
Child's or Young Person's assistive technology  details: To carry details of when assistive technology is used to support a disabled child or young person.
One occurrence of this group is permitted for each assistive technology type.
This group of data may be collected and submitted by an organisation registering a child or young person with their service.</t>
  </si>
  <si>
    <r>
      <rPr>
        <b/>
        <sz val="8"/>
        <rFont val="Arial"/>
        <family val="2"/>
      </rPr>
      <t xml:space="preserve">Group-level notes for Data Providers:
</t>
    </r>
    <r>
      <rPr>
        <sz val="8"/>
        <rFont val="Arial"/>
        <family val="2"/>
      </rPr>
      <t xml:space="preserve">
Child's or Young Person's assistive technology  details: To carry details of when assistive technology is used to support a disabled child or young person.
One occurrence of this group is permitted for each assistive technology type.
This group of data may be collected and submitted by an organisation registering a child or young person with their service.
</t>
    </r>
    <r>
      <rPr>
        <b/>
        <sz val="8"/>
        <rFont val="Arial"/>
        <family val="2"/>
      </rPr>
      <t xml:space="preserve">
</t>
    </r>
    <r>
      <rPr>
        <sz val="8"/>
        <rFont val="Arial"/>
        <family val="2"/>
      </rPr>
      <t xml:space="preserve">
</t>
    </r>
  </si>
  <si>
    <t>Group-level notes for Data Providers:
Coded Immunisation: To carry the details of coded immunisation activity.</t>
  </si>
  <si>
    <r>
      <rPr>
        <b/>
        <sz val="8"/>
        <rFont val="Arial"/>
        <family val="2"/>
      </rPr>
      <t>Group-level Validation:</t>
    </r>
    <r>
      <rPr>
        <sz val="8"/>
        <rFont val="Arial"/>
        <family val="2"/>
      </rPr>
      <t xml:space="preserve">
This group will be rejected if there is no valid CYP001 group transmitted for this Local Patient Identifier (Extended).
If there are more than one CYP501 groups transmitted for a Local Patient Identifier (Extended)  + Immunisation Procedure (Clinical Terminology) +  Immunisation Date combination, then all duplicated groups will  be rejected.</t>
    </r>
  </si>
  <si>
    <t>Group-level notes for Data Providers:
Immunisation: To carry the details of immunisation activity for a child or young person.</t>
  </si>
  <si>
    <t>Group-level notes for Data Providers:
Immunisation: To carry the details of immunisation activity for a child or young person.
One occurrence of this group is permitted for each immunisation activity.</t>
  </si>
  <si>
    <r>
      <rPr>
        <b/>
        <sz val="8"/>
        <rFont val="Arial"/>
        <family val="2"/>
      </rPr>
      <t xml:space="preserve">Group-level notes for Data Providers:
</t>
    </r>
    <r>
      <rPr>
        <sz val="8"/>
        <rFont val="Arial"/>
        <family val="2"/>
      </rPr>
      <t xml:space="preserve">Immunisation: To carry the details of immunisation activity for a child or young person.
One occurrence of this group is permitted for each immunisation activity.
</t>
    </r>
  </si>
  <si>
    <r>
      <rPr>
        <b/>
        <sz val="8"/>
        <rFont val="Arial"/>
        <family val="2"/>
      </rPr>
      <t>Group-level Validation:</t>
    </r>
    <r>
      <rPr>
        <sz val="8"/>
        <rFont val="Arial"/>
        <family val="2"/>
      </rPr>
      <t xml:space="preserve">
This group will be rejected if there is no valid CYP001 group transmitted for this Local Patient Identifier (Extended).
If there are more than one CYP502 groups transmitted for a Local Patient Identifier (Extended)  + Childhood Immunisation Type (Children and Young People's Health Services) +  Immunisation Date combination, then all duplicated groups will  be rejected.
This group will be rejected if the patient identified by this Local Patient Identifier (Extended) in the CYP001 table is 19 years or older at the start of the reporting period.
This group will be rejected if the CYP001 group transmitted for this Local Patient Identifier (Extended) has a blank Person Birth Date.</t>
    </r>
  </si>
  <si>
    <t>Group-level notes for Data Providers:
Medical History: To carry the details of any previous diagnoses for a patient, which are stated by the patient or patient proxy or recorded in medical notes. These do not have to have been diagnosed by the organisation submitting the data.
One occurrence of this group is permitted for each previous diagnosis.</t>
  </si>
  <si>
    <r>
      <rPr>
        <b/>
        <sz val="8"/>
        <rFont val="Arial"/>
        <family val="2"/>
      </rPr>
      <t xml:space="preserve">Group-level notes for Data Providers:
</t>
    </r>
    <r>
      <rPr>
        <sz val="8"/>
        <rFont val="Arial"/>
        <family val="2"/>
      </rPr>
      <t>Medical History: To carry the details of any previous diagnoses for a patient, which are stated by the patient or patient proxy or recorded in medical notes. These do not have to have been diagnosed by the organisation submitting the data.
One occurrence of this group is permitted for each previous diagnosis.</t>
    </r>
  </si>
  <si>
    <t>Group-level notes for Data Providers:
Disability Type: To carry the details of the type of disability affecting a patient, based on their perception or the perception of a patient proxy.
One occurrence of this group is permitted for each disability identified.</t>
  </si>
  <si>
    <r>
      <rPr>
        <b/>
        <sz val="8"/>
        <rFont val="Arial"/>
        <family val="2"/>
      </rPr>
      <t xml:space="preserve">Group-level notes for Data Providers:
</t>
    </r>
    <r>
      <rPr>
        <sz val="8"/>
        <rFont val="Arial"/>
        <family val="2"/>
      </rPr>
      <t>Disability Type: To carry the details of the type of disability affecting a patient, based on their perception or the perception of a patient proxy.
One occurrence of this group is permitted for each disability identified.</t>
    </r>
  </si>
  <si>
    <t>Group-level notes for Data Providers:
Newborn Hearing Screening Audiology Referral: To carry the details of how concerns following newborn hearing screening are followed up
This group may need to be compiled from Care Activity and Diagnosis sections</t>
  </si>
  <si>
    <t>Group-level notes for Data Providers:
Newborn Hearing Screening Audiology Referral: To carry the details of how concerns following newborn hearing screening are followed up.
One occurrence of this Group is permitted for each newborn hearing audiology test.
This group may need to be compiled from Care Activity and Diagnosis sections.</t>
  </si>
  <si>
    <r>
      <rPr>
        <b/>
        <sz val="8"/>
        <rFont val="Arial"/>
        <family val="2"/>
      </rPr>
      <t xml:space="preserve">Group-level notes for Data Providers:
</t>
    </r>
    <r>
      <rPr>
        <sz val="8"/>
        <rFont val="Arial"/>
        <family val="2"/>
      </rPr>
      <t xml:space="preserve">
Newborn Hearing Screening Audiology Referral: To carry the details of how concerns following newborn hearing screening are followed up.
One occurrence of this Group is permitted for each newborn hearing audiology test.
This group may need to be compiled from Care Activity and Diagnosis sections.</t>
    </r>
  </si>
  <si>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 patient identified by this Local Patient Identifier (Extended) in the CYP001 table is 1 year or older at the start of the reporting period.
This group will be rejected if the CYP001 group transmitted for this Local Patient Identifier (Extended) has a blank Person Birth Date.
</t>
    </r>
  </si>
  <si>
    <t>Group-level notes for Data Providers:
Blood Spot Result: To carry the details of the results of newborn blood spot tests.</t>
  </si>
  <si>
    <t>Group-level notes for Data Providers:
Blood Spot Result: To carry the details of the results of newborn blood spot tests.
One occurrence of this Group is permitted for each newborn blood spot test.</t>
  </si>
  <si>
    <r>
      <rPr>
        <b/>
        <sz val="8"/>
        <rFont val="Arial"/>
        <family val="2"/>
      </rPr>
      <t>Group-level notes for Data Providers:</t>
    </r>
    <r>
      <rPr>
        <sz val="8"/>
        <rFont val="Arial"/>
        <family val="2"/>
      </rPr>
      <t xml:space="preserve">
Blood Spot Result: To carry the details of the results of newborn blood spot tests.
One occurrence of this Group is permitted for each newborn blood spot test.
</t>
    </r>
  </si>
  <si>
    <t>Group-level notes for Data Providers:
Infant Physical Examination: To carry the details of the Infant physical examination carried out by the GP.</t>
  </si>
  <si>
    <t>Group-level notes for Data Providers:
Infant Physical Examination: To carry the details of the Infant physical examination carried out by the GP.
One occurrence of this Group is permitted for each Infant Physical Examination.</t>
  </si>
  <si>
    <r>
      <rPr>
        <b/>
        <sz val="8"/>
        <rFont val="Arial"/>
        <family val="2"/>
      </rPr>
      <t>Group-level notes for Data Providers:</t>
    </r>
    <r>
      <rPr>
        <sz val="8"/>
        <rFont val="Arial"/>
        <family val="2"/>
      </rPr>
      <t xml:space="preserve">
Infant Physical Examination: To carry the details of the Infant physical examination carried out by the GP.
One occurrence of this Group is permitted for each Infant Physical Examination.</t>
    </r>
  </si>
  <si>
    <r>
      <rPr>
        <b/>
        <sz val="8"/>
        <rFont val="Arial"/>
        <family val="2"/>
      </rPr>
      <t>Group-level Validation:</t>
    </r>
    <r>
      <rPr>
        <sz val="8"/>
        <rFont val="Arial"/>
        <family val="2"/>
      </rPr>
      <t xml:space="preserve">
This group will be rejected if there is no valid CYP101 group transmitted for this Service Request Identifier.
There can be only one CYP606 group for a Service Request Identifier + Provisional Diagnosis Date + Provisional Diagnosis (Coded Clinical Entry) combination in a transmission file.</t>
    </r>
  </si>
  <si>
    <r>
      <rPr>
        <b/>
        <sz val="8"/>
        <rFont val="Arial"/>
        <family val="2"/>
      </rPr>
      <t>Group-level notes for Data Providers:</t>
    </r>
    <r>
      <rPr>
        <sz val="8"/>
        <rFont val="Arial"/>
        <family val="2"/>
      </rPr>
      <t xml:space="preserve">
Provisional Diagnosis: To carry the details of a provisional diagnosis for a patient made by the service that the patient was referred to.
One occurrence of this Group is permitted for each provisional diagnosis.</t>
    </r>
  </si>
  <si>
    <r>
      <rPr>
        <b/>
        <sz val="8"/>
        <rFont val="Arial"/>
        <family val="2"/>
      </rPr>
      <t>Group-level Validation:</t>
    </r>
    <r>
      <rPr>
        <sz val="8"/>
        <rFont val="Arial"/>
        <family val="2"/>
      </rPr>
      <t xml:space="preserve">
This group will be rejected if there is no valid CYP101 group transmitted for this Service Request Identifier.
There can be only one CYP607 group for a Service Request Identifier + Diagnosis Date + Primary Diagnosis (Coded Clinical Entry) combination in a transmission file.</t>
    </r>
  </si>
  <si>
    <r>
      <rPr>
        <b/>
        <sz val="8"/>
        <rFont val="Arial"/>
        <family val="2"/>
      </rPr>
      <t>Group-level notes for Data Providers:</t>
    </r>
    <r>
      <rPr>
        <sz val="8"/>
        <rFont val="Arial"/>
        <family val="2"/>
      </rPr>
      <t xml:space="preserve">
Primary Diagnosis: To carry the details of the primary diagnosis for a patient made by the service that the patient was referred to.
One occurrence of this Group is permitted for the primary diagnosis. This can change during a reporting period.</t>
    </r>
  </si>
  <si>
    <t>Group-level notes for Data Providers:
Primary Diagnosis: To carry the details of the primary diagnosis for a patient made by the service that the patient was referred to.
One occurrence of this Group is permitted for the primary diagnosis. This can change during a reporting period.</t>
  </si>
  <si>
    <t>Group-level notes for Data Providers:
Secondary Diagnosis: To carry the details of a secondary diagnosis for a patient made by the service that the patient was referred to.
One occurrence of this group is permitted for each secondary diagnosis.</t>
  </si>
  <si>
    <r>
      <rPr>
        <b/>
        <sz val="8"/>
        <rFont val="Arial"/>
        <family val="2"/>
      </rPr>
      <t xml:space="preserve">Group-level Validation:
</t>
    </r>
    <r>
      <rPr>
        <sz val="8"/>
        <rFont val="Arial"/>
        <family val="2"/>
      </rPr>
      <t xml:space="preserve">
This group will be rejected if there is no valid CYP101 group transmitted for this Service Request Identifier.
There can be only one CYP608 group for a Service Request Identifier + Diagnosis Date + Secondary Diagnosis (Coded Clinical Entry) combination in a transmission file.</t>
    </r>
  </si>
  <si>
    <r>
      <rPr>
        <b/>
        <sz val="8"/>
        <rFont val="Arial"/>
        <family val="2"/>
      </rPr>
      <t>Group-level notes for Data Providers:</t>
    </r>
    <r>
      <rPr>
        <sz val="8"/>
        <rFont val="Arial"/>
        <family val="2"/>
      </rPr>
      <t xml:space="preserve">
Secondary Diagnosis: To carry the details of a secondary diagnosis for a patient made by the service that the patient was referred to.
One occurrence of this group is permitted for each secondary diagnosis.</t>
    </r>
  </si>
  <si>
    <t>Group-level notes for Data Providers:
Coded Scored Assessment (Referral): To carry details of scored assessments that are issued and completed as part of a referral period where a specific service or team is responsible for the patient, but do not take place at a specific contact.</t>
  </si>
  <si>
    <t>Group-level notes for Data Providers:
Coded Scored Assessment (Referral): To carry details of scored assessments that are issued and completed as part of a referral period where a specific service or team is responsible for the patient, but do not take place at a specific contact.
One occurrence of this group is permitted for each coded scored assessment question or dimension captured outside of a contact.</t>
  </si>
  <si>
    <r>
      <t xml:space="preserve">Group-level notes for Data Providers:
</t>
    </r>
    <r>
      <rPr>
        <sz val="8"/>
        <rFont val="Arial"/>
        <family val="2"/>
      </rPr>
      <t>Coded Scored Assessment (Referral): To carry details of scored assessments that are issued and completed as part of a referral period where a specific service or team is responsible for the patient, but do not take place at a specific contact.</t>
    </r>
    <r>
      <rPr>
        <b/>
        <sz val="8"/>
        <rFont val="Arial"/>
        <family val="2"/>
      </rPr>
      <t xml:space="preserve">
</t>
    </r>
    <r>
      <rPr>
        <sz val="8"/>
        <rFont val="Arial"/>
        <family val="2"/>
      </rPr>
      <t>One occurrence of this group is permitted for each coded scored assessment question or dimension captured outside of a contact.</t>
    </r>
  </si>
  <si>
    <t>Group-level notes for Data Providers:
Breastfeeding Status: To carry details of a child's breastfeeding status as recorded at a contact.
This group may be derived from data collected routinely by health visiting staff.</t>
  </si>
  <si>
    <t>Group-level notes for Data Providers:
Breastfeeding Status: To carry details of a child's breastfeeding status as recorded at a contact.
One occurrence of this Group is permitted containing the most recently recorded breastfeeding status.
This group may be derived from data collected routinely by health visiting staff.</t>
  </si>
  <si>
    <r>
      <rPr>
        <b/>
        <sz val="8"/>
        <rFont val="Arial"/>
        <family val="2"/>
      </rPr>
      <t xml:space="preserve">Group-level notes for Data Providers:
</t>
    </r>
    <r>
      <rPr>
        <sz val="8"/>
        <rFont val="Arial"/>
        <family val="2"/>
      </rPr>
      <t>Breastfeeding Status: To carry details of a child's breastfeeding status as recorded at a contact.
One occurrence of this Group is permitted containing the most recently recorded breastfeeding status.
This group may be derived from data collected routinely by health visiting staff.</t>
    </r>
  </si>
  <si>
    <t>Group-level notes for Data Providers:
Observation: To carry the details of observations of a patient which take place at a contact.
One occurrence of this group is permitted containing the most recently recorded observation(s).
This group will be collected and submitted as part of the Care Activity</t>
  </si>
  <si>
    <r>
      <rPr>
        <b/>
        <sz val="8"/>
        <rFont val="Arial"/>
        <family val="2"/>
      </rPr>
      <t>Group-level notes for Data Providers:</t>
    </r>
    <r>
      <rPr>
        <sz val="8"/>
        <rFont val="Arial"/>
        <family val="2"/>
      </rPr>
      <t xml:space="preserve">
Observation: To carry the details of observations of a patient which take place at a contact.
One occurrence of this group is permitted containing the most recently recorded observation(s).
This group will be collected and submitted as part of the Care Activity</t>
    </r>
  </si>
  <si>
    <r>
      <rPr>
        <b/>
        <sz val="8"/>
        <rFont val="Arial"/>
        <family val="2"/>
      </rPr>
      <t>Group-level Validation:</t>
    </r>
    <r>
      <rPr>
        <sz val="8"/>
        <rFont val="Arial"/>
        <family val="2"/>
      </rPr>
      <t xml:space="preserve">
This group will be rejected if there is no valid CYP202 group transmitted for this Care Activity Identifier.
If there are more than one CYP611 groups transmitted for a Care Activity Identifier, then all duplicated groups will  be rejected.</t>
    </r>
  </si>
  <si>
    <t>Group-level notes for Data Providers:
Coded Scored Assessment (Contact): To carry details of scored assessments that are issued and completed as part of a specific contact.</t>
  </si>
  <si>
    <t>Group-level notes for Data Providers:
Coded Scored Assessment (Contact): To carry details of scored assessments that are issued and completed as part of a specific contact.
One occurrence of this group is permitted for each coded scored assessment question or dimension.</t>
  </si>
  <si>
    <r>
      <rPr>
        <b/>
        <sz val="8"/>
        <rFont val="Arial"/>
        <family val="2"/>
      </rPr>
      <t>Group-level notes for Data Providers:</t>
    </r>
    <r>
      <rPr>
        <sz val="8"/>
        <rFont val="Arial"/>
        <family val="2"/>
      </rPr>
      <t xml:space="preserve">
Coded Scored Assessment (Contact): To carry details of scored assessments that are issued and completed as part of a specific contact.
One occurrence of this group is permitted for each coded scored assessment question or dimension.</t>
    </r>
  </si>
  <si>
    <t>Group-level notes for Data Providers:
Anonymous Self-Assessment: To carry details of anonymous assessments that are issued by the community health service.
This data group is not linked to the rest of the data set at patient level.
There are currently no assessment tools in scope for CYP613AnonSelfAssessment.</t>
  </si>
  <si>
    <t>Group-level notes for Data Providers:
Anonymous Self-Assessment: To carry details of anonymous assessments that are issued by the community health service.
One occurrence of this group is permitted when an anonymous self-assessment is received from a patient.
This data group is not linked to the rest of the data set at patient level.
There are currently no assessment tools in scope for CYP613AnonSelfAssessment.</t>
  </si>
  <si>
    <r>
      <t xml:space="preserve">Group-level notes for Data Providers:
</t>
    </r>
    <r>
      <rPr>
        <sz val="8"/>
        <rFont val="Arial"/>
        <family val="2"/>
      </rPr>
      <t xml:space="preserve">
Anonymous Self-Assessment: To carry details of anonymous assessments that are issued by the community health service.
One occurrence of this group is permitted when an anonymous self-assessment is received from a patient.
This data group is not linked to the rest of the data set at patient level.
There are currently no assessment tools in scope for CYP613AnonSelfAssessment.</t>
    </r>
  </si>
  <si>
    <r>
      <rPr>
        <b/>
        <sz val="8"/>
        <rFont val="Arial"/>
        <family val="2"/>
      </rPr>
      <t>Group-level Validation:</t>
    </r>
    <r>
      <rPr>
        <sz val="8"/>
        <rFont val="Arial"/>
        <family val="2"/>
      </rPr>
      <t xml:space="preserve">
There are currently no assessment tools in scope for CYP613AnonSelfAssessment. Any records submitted in this table will be rejected.
</t>
    </r>
  </si>
  <si>
    <t>Group-level notes for Data Providers:
Staff Details: to carry details of the staff involved in the treatment of a patient.
One occurrence of this group is permitted for each staff member.</t>
  </si>
  <si>
    <r>
      <t xml:space="preserve">Group-level notes for Data Providers:
</t>
    </r>
    <r>
      <rPr>
        <sz val="8"/>
        <rFont val="Arial"/>
        <family val="2"/>
      </rPr>
      <t>Staff Details: to carry details of the staff involved in the treatment of a patient.</t>
    </r>
    <r>
      <rPr>
        <b/>
        <sz val="8"/>
        <rFont val="Arial"/>
        <family val="2"/>
      </rPr>
      <t xml:space="preserve">
</t>
    </r>
    <r>
      <rPr>
        <sz val="8"/>
        <rFont val="Arial"/>
        <family val="2"/>
      </rPr>
      <t>One occurrence of this group is permitted for each staff member.</t>
    </r>
  </si>
  <si>
    <t>CarePlanAgreedTime</t>
  </si>
  <si>
    <t>To correct an error.</t>
  </si>
  <si>
    <t>Group-level notes for Data Providers:
Provisional Diagnosis: To carry the details of a provisional diagnosis for a patient made by the service that the patient was referred to.
One occurrence of this Group is permitted for each provisional diagnosis.</t>
  </si>
  <si>
    <t>Group-level notes for Data Providers:
Provisional Diagnosis: To carry the details of a provisional diagnosis for a patient made by the service that the patient was referred to.</t>
  </si>
  <si>
    <t>n1.max n2</t>
  </si>
  <si>
    <t>ORO - Other</t>
  </si>
  <si>
    <t>ORO - Other (not listed)</t>
  </si>
  <si>
    <t>Other accommodation with mental health care and support (not listed)</t>
  </si>
  <si>
    <t>Other accommodation with criminal justice support (not listed)</t>
  </si>
  <si>
    <t>Not Known (Not Recorded)</t>
  </si>
  <si>
    <t>Amendments following review of draft Data Dictionary Change Notice.
Expected to be final version for DCB approval.</t>
  </si>
  <si>
    <t>- NHS Data Model &amp; Dictionary
- Data Standards Assurance Service (DSAS)
- Data Co-ordination Board (DCB)</t>
  </si>
  <si>
    <t>Community Services Data Set (CSDS)</t>
  </si>
  <si>
    <t>Group-level Validation:
To carry details of any agreements to a Care Plan by a patient, team or organisation.
One occurrence of this group is permitted for each agreement of a Care Plan.</t>
  </si>
  <si>
    <r>
      <t xml:space="preserve">Group-level notes for Data Providers:
</t>
    </r>
    <r>
      <rPr>
        <sz val="8"/>
        <rFont val="Arial"/>
        <family val="2"/>
      </rPr>
      <t xml:space="preserve">
Care Plan Agreement: To carry details of any agreements to a Care Plan by a patient, team or organisation.
One occurrence of this group is permitted for each agreement of a Care Plan.</t>
    </r>
  </si>
  <si>
    <t>Group-level notes for Data Providers:
Service or Team Type Referred To: To carry details of the service or team that the patient has been referred to.
One occurrence of this Group is permitted for each service or team that a patient has been referred to.</t>
  </si>
  <si>
    <r>
      <rPr>
        <b/>
        <sz val="8"/>
        <rFont val="Arial"/>
        <family val="2"/>
      </rPr>
      <t>Group-level notes for Data Providers:</t>
    </r>
    <r>
      <rPr>
        <sz val="8"/>
        <rFont val="Arial"/>
        <family val="2"/>
      </rPr>
      <t xml:space="preserve">
Service or Team Type Referred To: To carry details of the service or team that the patient has been referred to.
One occurrence of this Group is permitted for each service or team that a patient has been referred to.</t>
    </r>
  </si>
  <si>
    <t>Group-level notes for Data Providers:
Coded Immunisation: To carry the details of coded immunisation activity for a patient.
One occurrence of this group is permitted for each coded immunisation activity.</t>
  </si>
  <si>
    <r>
      <rPr>
        <b/>
        <sz val="8"/>
        <rFont val="Arial"/>
        <family val="2"/>
      </rPr>
      <t xml:space="preserve">Group-level notes for Data Providers:
</t>
    </r>
    <r>
      <rPr>
        <sz val="8"/>
        <rFont val="Arial"/>
        <family val="2"/>
      </rPr>
      <t>Coded Immunisation: To carry the details of coded immunisation activity for a patient.
One occurrence of this group is permitted for each coded immunisation activity.</t>
    </r>
  </si>
  <si>
    <t>Group-level notes for Data Providers:
Referral to Treatment: To carry referral to treatment (RTT) details for the patient referral.
One occurrence of this group is permitted for each change in Referral To Treatment Period Status.</t>
  </si>
  <si>
    <r>
      <rPr>
        <b/>
        <sz val="8"/>
        <rFont val="Arial"/>
        <family val="2"/>
      </rPr>
      <t>Group-level notes for Data Providers:</t>
    </r>
    <r>
      <rPr>
        <sz val="8"/>
        <rFont val="Arial"/>
        <family val="2"/>
      </rPr>
      <t xml:space="preserve">
Referral to Treatment: To carry referral to treatment (RTT) details for the patient referral.
One occurrence of this group is permitted for each change in Referral To Treatment Period Status.</t>
    </r>
  </si>
  <si>
    <t>CYP00502 - Group rejected - More than one CYP005 provided for this Care Plan Identifier + Care Plan Agreed By + Care Plan Agreed Date combination. Care Plan Identifier=&lt;C005010&gt;  Care Plan Agreed By=&lt;C005020&gt; Care Plan Agreed Date=&lt;C005030&gt;</t>
  </si>
  <si>
    <t>CYP00702 - Group rejected - More than one CYP007 provided for this Local Patient Identifier (Extended) + Employment Status + Employment Status Recorded Date combination. Local Patient Identifier (Extended)=&lt;C007901&gt; Employment Status=&lt;C007010&gt; Employment Status Recorded Date=&lt;C007020&gt;</t>
  </si>
  <si>
    <t>CYP00702 - Group rejected - More than one CYP007 provided for this Local Patient Identifier (Extended)=&lt;C007901&gt;</t>
  </si>
  <si>
    <t>Added group level validation to reject duplicate records</t>
  </si>
  <si>
    <t>Amended group level validation to reject duplicate records</t>
  </si>
  <si>
    <t>1.5.8</t>
  </si>
  <si>
    <t>CYP603NewBornHearingScreening</t>
  </si>
  <si>
    <t xml:space="preserve">Deleted BSP Reference Name column from all tables as will no longer be required on new submission platform. </t>
  </si>
  <si>
    <t>ORGANISATION IDENTIFIER (RECEIVING) is the ORGANISATION IDENTIFIER of the ORGANISATION that is receiving the PATIENT from another Health Care Provider.</t>
  </si>
  <si>
    <t>Young Persons Transition plan</t>
  </si>
  <si>
    <t>01 Young Persons Transition plan</t>
  </si>
  <si>
    <t>Other Referral To Treatment Measurement Type (not listed)</t>
  </si>
  <si>
    <t>HM07 - Other homeless
MH09	- Other accommodation with mental health care and support
HS09	- Other acute/long stay healthcare residential facility/hospital
CH09	- Other accommodation with care and support (not specialist mental health)
CJ12	- Other accommodation with criminal justice support (not listed)
SH09	- Other sheltered housing
OC99	- Not known</t>
  </si>
  <si>
    <t>MA09 - Other mainstream housing (not listed)
HM07 - Other homeless (not listed)
MH09 - Other accommodation with mental health care and support (not listed)
HS09 - Other acute/long stay healthcare residential facility/hospital (not listed)
CH09 - Other accommodation with care and support (not specialist mental health) (not listed) 
CJ12  - Other accommodation with criminal justice support (not listed) 
SH09 - Other sheltered housing (not listed) 
OC99 - Not Known (Not Recorded)</t>
  </si>
  <si>
    <t>Yes - PATIENT requires constant care and/or supervision</t>
  </si>
  <si>
    <t>No - PATIENT does not require constant care and/or supervision</t>
  </si>
  <si>
    <t>An indication of whether a disabled patient requires constant (round the clock) care and/or supervision for maintenance of their safety
and/or wellbeing.</t>
  </si>
  <si>
    <t>An indication of whether a disabled patient requires constant (round the clock) care and/or supervision for maintenance of their safety and/or wellbeing.</t>
  </si>
  <si>
    <t>an19 YYYY-MM-DDThh:mm:ss</t>
  </si>
  <si>
    <t>CYP006 Social Personal Cicumstances</t>
  </si>
  <si>
    <t>Integrated Multidisciplinary Team (jointly commissioned)</t>
  </si>
  <si>
    <t>Ear, Nose and Throat Service</t>
  </si>
  <si>
    <t>48 Enablement Service
49 Urgent Care Service</t>
  </si>
  <si>
    <t>- Data Standards Assurance Service (DSAS) for ISN publication
- Data Co-ordination Board (DCB)
- NHSD Solutions Assurance</t>
  </si>
  <si>
    <t>Tel: 0300 303 5678</t>
  </si>
  <si>
    <r>
      <rPr>
        <b/>
        <sz val="8"/>
        <rFont val="Arial"/>
        <family val="2"/>
      </rPr>
      <t>Group-level notes for Data Providers:</t>
    </r>
    <r>
      <rPr>
        <sz val="8"/>
        <rFont val="Arial"/>
        <family val="2"/>
      </rPr>
      <t xml:space="preserve">
Accommodation Type: To carry details of the type of accommodation for the patient.
One occurrence of this group is permitted for each accommodation status.</t>
    </r>
  </si>
  <si>
    <r>
      <rPr>
        <b/>
        <sz val="8"/>
        <rFont val="Arial"/>
        <family val="2"/>
      </rPr>
      <t>Group-level notes for Data Providers:</t>
    </r>
    <r>
      <rPr>
        <sz val="8"/>
        <rFont val="Arial"/>
        <family val="2"/>
      </rPr>
      <t xml:space="preserve">
Employment status: To carry details of the employment status of the patient.
One occurrence of this group is permitted for each employment status.</t>
    </r>
  </si>
  <si>
    <t>One occurrence of this group is permitted for each accommodation status.</t>
  </si>
  <si>
    <t>One occurrence of this group is permitted for each employment status.</t>
  </si>
  <si>
    <t>One occurrence of this group is permitted, containing the most recently recorded accommodation details.</t>
  </si>
  <si>
    <t>One occurrence of this group is permitted, containing the most recently recorded employment details.</t>
  </si>
  <si>
    <t>To allow multiple occurrences of an Accommodation Status for a patient</t>
  </si>
  <si>
    <t>To allow multiple occurrences of an Employment Status for a patient</t>
  </si>
  <si>
    <t>The date when a Health Visitor has the first antenatal visit with the pregnant person.</t>
  </si>
  <si>
    <t>All to analyse by constant supervision due to disability indicator</t>
  </si>
  <si>
    <t>ACCOMMODATION STATUS RECORDED DATE is the date when the ACCOMMODATION STATUS CODE was recorded.</t>
  </si>
  <si>
    <t>The unique identifier for a SERVICE REQUEST. 
It will normally be automatically generated by the local system upon recording a new Referral, although can be manually assigned.</t>
  </si>
  <si>
    <t>The CARE CONTACT IDENTIFIER is used to uniquely identify the CARE CONTACT within the Health Care Provider.
It will normally be automatically generated by the local system upon recording a new Care Contact, although can be manually assigned.</t>
  </si>
  <si>
    <t>The unique identifier for a CARE ACTIVITY. 
It will normally be automatically generated by the local system upon recording a new activity, although can be manually assigned.</t>
  </si>
  <si>
    <t>Required for reporting on Commissioner Organisation</t>
  </si>
  <si>
    <t>To analyse the differences in the outcomes and activities depending on immunisation procedure</t>
  </si>
  <si>
    <t>Parkinson's Disease</t>
  </si>
  <si>
    <t>Changed description from pregnant woman to person following feedback from Data Standards &amp; Assurance Service (DSAS).</t>
  </si>
  <si>
    <t>1.5.9</t>
  </si>
  <si>
    <t>removed indicator from description as it was mentioned twice.</t>
  </si>
  <si>
    <t>changed description to align with DD</t>
  </si>
  <si>
    <t xml:space="preserve">050 Parkinsons Disease </t>
  </si>
  <si>
    <t xml:space="preserve">050 Parkinson's Disease </t>
  </si>
  <si>
    <t xml:space="preserve">Added apostrophe to Parkinson’s </t>
  </si>
  <si>
    <t>CYP103 OtherReasonReferral</t>
  </si>
  <si>
    <t>changed description based on DSAS review</t>
  </si>
  <si>
    <t>CYP612 CodedAssessmentContact</t>
  </si>
  <si>
    <t>changed text in 'info requirement purpose' column as highlighted in DSAS review</t>
  </si>
  <si>
    <t>CYP602 DisabilityType</t>
  </si>
  <si>
    <t>rectified format errors with all national codes in all tables</t>
  </si>
  <si>
    <t>highlighted in DSAS review</t>
  </si>
  <si>
    <t xml:space="preserve">Minor amendments following final review by DSAS prior to publication on DCB website.   </t>
  </si>
  <si>
    <t>CYP00503 - Record rejected - Care Plan Identifier is blank.</t>
  </si>
  <si>
    <t>CYP00504 - Record rejected - Care Plan Identifier has incorrect data format. Local Patient Identifier (Extended) =&lt;C004901&gt;</t>
  </si>
  <si>
    <t>CYP00710 - Warning - Employment Status Recorded Date is blank. Local Patient Identifier (Extended)=&lt;C007901&gt;</t>
  </si>
  <si>
    <t>Deleted validation rule since allowing the data item to be recorded for patients of all ages.</t>
  </si>
  <si>
    <t>Changed 'Received Data Item Blank' column from Warning to N/A due to deleting validation rule CYP00183</t>
  </si>
  <si>
    <t xml:space="preserve">Number present and verified
</t>
  </si>
  <si>
    <t>Number present but not traced</t>
  </si>
  <si>
    <t>Trace required</t>
  </si>
  <si>
    <t>Trace attempted - No match or multiple match found</t>
  </si>
  <si>
    <t>Number not present and trace not required</t>
  </si>
  <si>
    <t>Trace postponed (baby under six weeks old)</t>
  </si>
  <si>
    <t>Male</t>
  </si>
  <si>
    <t>Female</t>
  </si>
  <si>
    <t>White</t>
  </si>
  <si>
    <t>American Sign Language</t>
  </si>
  <si>
    <t>None - Lives Alone</t>
  </si>
  <si>
    <t>Son</t>
  </si>
  <si>
    <t>Mainstream Housing</t>
  </si>
  <si>
    <t>Homeless</t>
  </si>
  <si>
    <t>Accommodation with mental health care support</t>
  </si>
  <si>
    <t>Mental Health Registered Care Home</t>
  </si>
  <si>
    <t>Acute/long stay healthcare residential facility/hospital</t>
  </si>
  <si>
    <t>Accommodation with other (not specialist mental health) care support</t>
  </si>
  <si>
    <t>Non-Mental Health Registered Care Home</t>
  </si>
  <si>
    <t>Accommodation with criminal justice support</t>
  </si>
  <si>
    <t>Young Offender Institution (18-21)</t>
  </si>
  <si>
    <t>Sheltered Housing (accommodation with a scheme manager or warden living on the premises or nearby, contactable by an alarm system if necessary)</t>
  </si>
  <si>
    <t>Mobile accommodation</t>
  </si>
  <si>
    <t>Employed</t>
  </si>
  <si>
    <t>Unemployed and actively seeking work</t>
  </si>
  <si>
    <t>Retired</t>
  </si>
  <si>
    <t>Subsequent ACTIVITY during a REFERRAL TO TREATMENT PERIOD</t>
  </si>
  <si>
    <t>ACTIVITY that ends the REFERRAL TO TREATMENT PERIOD</t>
  </si>
  <si>
    <t>ACTIVITY where the REFERRAL TO TREATMENT PERIOD STATUS is not yet known</t>
  </si>
  <si>
    <t>Day Centre premises</t>
  </si>
  <si>
    <t>PATIENT Main Residence or Related Locations</t>
  </si>
  <si>
    <t>Health Centre Premises</t>
  </si>
  <si>
    <t>Hospice Premises</t>
  </si>
  <si>
    <t>Resource Centre Premises</t>
  </si>
  <si>
    <t>Public Locations</t>
  </si>
  <si>
    <t>Trace needs to be resolved - (NHS NUMBER or PATIENT detail conflict)</t>
  </si>
  <si>
    <t>Patient Main Residence or Related Locations</t>
  </si>
  <si>
    <t>GENERAL PRACTITIONER and OPHTHALMIC MEDICAL PRACTITIONER</t>
  </si>
  <si>
    <t>Justice and Home Office Premises</t>
  </si>
  <si>
    <t xml:space="preserve">Number present and verified
</t>
  </si>
  <si>
    <t>Indeterminate (unable to be classified as either male or female)</t>
  </si>
  <si>
    <t>Biological mother</t>
  </si>
  <si>
    <t>Biological father</t>
  </si>
  <si>
    <t>Adoptive mother</t>
  </si>
  <si>
    <t>Adoptive father</t>
  </si>
  <si>
    <t>Foster mother</t>
  </si>
  <si>
    <t>Foster father</t>
  </si>
  <si>
    <t>Other homeless</t>
  </si>
  <si>
    <t>Other mainstream housing</t>
  </si>
  <si>
    <t>Independent hospital/clinic</t>
  </si>
  <si>
    <t>Other acute/long stay healthcare residential facility/hospital</t>
  </si>
  <si>
    <t>Other accommodation with care and support (not specialist mental health)</t>
  </si>
  <si>
    <t>PATIENT or Patient Proxy</t>
  </si>
  <si>
    <t>Other sheltered housing</t>
  </si>
  <si>
    <t>Not applicable (PATIENT not employed)</t>
  </si>
  <si>
    <t>Self referral</t>
  </si>
  <si>
    <t>Source of referral not Known</t>
  </si>
  <si>
    <t>Community Health Service (same or other Health Care Provider)               </t>
  </si>
  <si>
    <t>CONSULTANT</t>
  </si>
  <si>
    <t>GENERAL MEDICAL PRACTITIONER</t>
  </si>
  <si>
    <t>General Practitioner With A Special Interest</t>
  </si>
  <si>
    <t>MIDWIFE</t>
  </si>
  <si>
    <t>District NURSE</t>
  </si>
  <si>
    <t>Macmillan NURSE</t>
  </si>
  <si>
    <t>Staff NURSE</t>
  </si>
  <si>
    <t>Other Registered NURSE</t>
  </si>
  <si>
    <t>Public Health NURSE</t>
  </si>
  <si>
    <t>Specialist Nursing - Arthritis Nursing/Liaison</t>
  </si>
  <si>
    <t>Specialist Nursing - Breast Care Nursing/Liaison</t>
  </si>
  <si>
    <t>Specialist Nursing - Cardiac Nursing/Liaison</t>
  </si>
  <si>
    <t>Specialist Nursing - Diabetic Nursing/Liaison</t>
  </si>
  <si>
    <t>Specialist Nursing - Palliative/Respite Care</t>
  </si>
  <si>
    <t>Specialist Nursing - Tissue Viability Nursing/Liaison</t>
  </si>
  <si>
    <t>Specialist Nursing - Asthma and Respiratory Nursing/Liaison</t>
  </si>
  <si>
    <t>Other CARE PROFESSIONAL (not listed)</t>
  </si>
  <si>
    <t>Complex Social Factors (as defined by the National Institute for Health and Care Excellence guidance)</t>
  </si>
  <si>
    <t>Reason for referral not known</t>
  </si>
  <si>
    <t>PATIENT did not attend</t>
  </si>
  <si>
    <t>PATIENT died</t>
  </si>
  <si>
    <t>PATIENT requested discharge</t>
  </si>
  <si>
    <t>Referred to other speciality/SERVICE (at the same or other Health Care Provider)</t>
  </si>
  <si>
    <t>PATIENT refused to be seen</t>
  </si>
  <si>
    <t>Duplicate REFERRAL REQUEST (PATIENT already undergoing treatment for the same condition at the same or other Health Care Provider)</t>
  </si>
  <si>
    <t>Inappropriate REFERRAL REQUEST (REFERRAL REQUEST is inappropriate for the SERVICES offered by the Health Care Provider)</t>
  </si>
  <si>
    <t>Incomplete REFERRAL REQUEST (incomplete information on REFERRAL REQUEST)</t>
  </si>
  <si>
    <t>ACTIVITY that is not part of a REFERRAL TO TREATMENT PERIOD</t>
  </si>
  <si>
    <t>Active Monitoring - CARE ACTIVITY during Active Monitoring</t>
  </si>
  <si>
    <t>not applicable - ACTIVITY not applicable to REFERRAL TO TREATMENT PERIODS</t>
  </si>
  <si>
    <t>first ACTIVITY - first ACTIVITY in a REFERRAL TO TREATMENT PERIOD</t>
  </si>
  <si>
    <t>Active Monitoring end - first ACTIVITY at the start of a new REFERRAL TO TREATMENT PERIOD following Active Monitoring</t>
  </si>
  <si>
    <t>Start of First Definitive Treatment</t>
  </si>
  <si>
    <t>start of Active Monitoring initiated by the PATIENT</t>
  </si>
  <si>
    <t>start of Active Monitoring initiated by the CARE PROFESSIONAL</t>
  </si>
  <si>
    <t>Onward Referral Reason Not Recorded)</t>
  </si>
  <si>
    <t xml:space="preserve">CYP00309 - Group rejected - More than one CYP003 provided for this Local Patient Identifier (Extended) + Accommodation Status Recorded Date combination.  Local Patient Identifier (Extended)=&lt;C003901&gt; Accommodation Recorded Status Date=&lt;C003020&gt;  </t>
  </si>
  <si>
    <t xml:space="preserve">CYP00309 - Group rejected - More than one CYP003 provided for this Local Patient Identifier (Extended) +  Accommodation Status Code + Accommodation Status Recorded Date combination.  Local Patient Identifier (Extended)=&lt;C003901&gt;  Accommodation Status Code &lt;C003010&gt; Accommodation Recorded Status Date=&lt;C003020&gt;  </t>
  </si>
  <si>
    <t>98 Not applicable (PERSON not employed)</t>
  </si>
  <si>
    <t>98 Not applicable (PATIENT not employed)</t>
  </si>
  <si>
    <t>CYP007 EmpStatus</t>
  </si>
  <si>
    <t>99 Not Known</t>
  </si>
  <si>
    <t>99 Source of referral not known</t>
  </si>
  <si>
    <t>C99 Other Care Professional</t>
  </si>
  <si>
    <t>C99 Other CARE PROFESSIONAL (not listed)</t>
  </si>
  <si>
    <t>083 Complex Social Factors</t>
  </si>
  <si>
    <t>083 Complex Social Factors (as defined by the National Institute for Health and Care Excellence guidance)</t>
  </si>
  <si>
    <t>999 Not known</t>
  </si>
  <si>
    <t>999 Reason for referral not known</t>
  </si>
  <si>
    <t>CYP105 OnwardReferral</t>
  </si>
  <si>
    <t xml:space="preserve">Aligned National code definition with DD definition </t>
  </si>
  <si>
    <t>Private PATIENT, one who uses accommodation or services authorised under the National Health Service Act 2006</t>
  </si>
  <si>
    <t>Amenity PATIENT, one who pays for the use of a single room or small ward in accordance with the National Health Service Act 2006</t>
  </si>
  <si>
    <t>CYP00312 - Group rejected - More than one CYP003 provided for this Local Patient Identifier (Extended) where Accomodation Status Recorded Date is null.  Local Patient Identifier (Extended)=&lt;C003901&gt;</t>
  </si>
  <si>
    <t>To disallow more than one Accommodation Status Code where Accommodation Status Recorded Date is blank for the same LPI.</t>
  </si>
  <si>
    <t>To reject more than one CYP003 where Accommodation Status Recorded Date is null. Aligned with MHSDS</t>
  </si>
  <si>
    <t>CYP00422 - Group rejected - More than one CYP004 provided for this Local Patient Identifier (Extended) where Employment Status Recorded Date is null.  Local Patient Identifier (Extended)=&lt;C003901&gt;</t>
  </si>
  <si>
    <t>To reject more than one CYP004 where Employment Status Recorded Date is null. Aligned with MHSDS</t>
  </si>
  <si>
    <t>1.5.10</t>
  </si>
  <si>
    <t>PERSON ID</t>
  </si>
  <si>
    <t>A nationally unique ID for the patient in the CSDS generated from an index held by the submission portal.</t>
  </si>
  <si>
    <t>max an64</t>
  </si>
  <si>
    <t>Max n10</t>
  </si>
  <si>
    <t>PERSON ID (MOTHER)</t>
  </si>
  <si>
    <t>A nationally unique ID for the mother of the patient generated from an index held by the submission portal.</t>
  </si>
  <si>
    <t>Derived from lookup table that associates a unique value for the mother of each patient, where the patient is under the age of 19.</t>
  </si>
  <si>
    <t>Derivation notes</t>
  </si>
  <si>
    <t xml:space="preserve">PERSON ID </t>
  </si>
  <si>
    <t>A unique index record number held against the CYP001 table + UNIQUE SUBMISSION ID.</t>
  </si>
  <si>
    <t>A unique index record number held against the CYP001 table +  BSP UNIQUE ID.</t>
  </si>
  <si>
    <t>RecordStartDate</t>
  </si>
  <si>
    <t>The first day of the month in which the record first appears.</t>
  </si>
  <si>
    <t>RecordEndDate</t>
  </si>
  <si>
    <t>The first day of the month in which the record first appears.
OUTPUT "RPStartDate" from CYP000 table</t>
  </si>
  <si>
    <t>The first day of the month in which the record first appears.
Output RPStartDate from CYP000Header</t>
  </si>
  <si>
    <t>CYPREJ014 - Failed Content Check. Service or Team Referral table is empty</t>
  </si>
  <si>
    <t>Removed file level reject</t>
  </si>
  <si>
    <t>Amended to align with other datasets for consistency and allow better naming conventions</t>
  </si>
  <si>
    <t>changed reference in description from BSP to submission portal</t>
  </si>
  <si>
    <t>amended format</t>
  </si>
  <si>
    <t>Amended description to emphasise a mother who is under the age of 19.</t>
  </si>
  <si>
    <t>Amended to align with other datasets for consistency</t>
  </si>
  <si>
    <t>OrgID_Provider</t>
  </si>
  <si>
    <t>OrgID_Submitter</t>
  </si>
  <si>
    <t>PrimarySystem</t>
  </si>
  <si>
    <t>RP_StartDate</t>
  </si>
  <si>
    <t>RP_EndDate</t>
  </si>
  <si>
    <t>FileCreation_DateTime</t>
  </si>
  <si>
    <t>UniqueID_CYP000</t>
  </si>
  <si>
    <t>File_Type</t>
  </si>
  <si>
    <t>Upload_DateTime</t>
  </si>
  <si>
    <t>EndProcessing_DateTime</t>
  </si>
  <si>
    <t>TotalRecords</t>
  </si>
  <si>
    <t>UniqueSubmissionID</t>
  </si>
  <si>
    <t>Total_CYP001</t>
  </si>
  <si>
    <t>Total_CYP002</t>
  </si>
  <si>
    <t>Total_CYP003</t>
  </si>
  <si>
    <t>Total_CYP101</t>
  </si>
  <si>
    <t>Total_CYP102</t>
  </si>
  <si>
    <t>Total_CYP103</t>
  </si>
  <si>
    <t>Total_CYP104</t>
  </si>
  <si>
    <t>Total_CYP105</t>
  </si>
  <si>
    <t>Total_CYP201</t>
  </si>
  <si>
    <t>Total_CYP202</t>
  </si>
  <si>
    <t>Total_CYP301</t>
  </si>
  <si>
    <t>Total_CYP401</t>
  </si>
  <si>
    <t>Total_CYP402</t>
  </si>
  <si>
    <t>Total_CYP403</t>
  </si>
  <si>
    <t>Total_CYP404</t>
  </si>
  <si>
    <t>Total_CYP501</t>
  </si>
  <si>
    <t>Total_CYP502</t>
  </si>
  <si>
    <t>Total_CYP601</t>
  </si>
  <si>
    <t>Total_CYP602</t>
  </si>
  <si>
    <t>Total_CYP603</t>
  </si>
  <si>
    <t>Total_CYP604</t>
  </si>
  <si>
    <t>Total_CYP605</t>
  </si>
  <si>
    <t>Total_CYP606</t>
  </si>
  <si>
    <t>Total_CYP607</t>
  </si>
  <si>
    <t>Total_CYP608</t>
  </si>
  <si>
    <t>Total_CYP609</t>
  </si>
  <si>
    <t>Total_CYP610</t>
  </si>
  <si>
    <t>Total_CYP611</t>
  </si>
  <si>
    <t>Total_CYP612</t>
  </si>
  <si>
    <t>Total_CYP613</t>
  </si>
  <si>
    <t>Total_CYP901</t>
  </si>
  <si>
    <t>LocalPatientID</t>
  </si>
  <si>
    <t>OrgID_LocalPatientID</t>
  </si>
  <si>
    <t>OrgID_Responsibile</t>
  </si>
  <si>
    <t>OrgID_EducationEstablishment</t>
  </si>
  <si>
    <t>NHSNumber_Person</t>
  </si>
  <si>
    <t>NHSNumber_Status</t>
  </si>
  <si>
    <t>DateOfBirth_Person</t>
  </si>
  <si>
    <t>Gender</t>
  </si>
  <si>
    <t>EthnicCategory</t>
  </si>
  <si>
    <t>LanguagePreferred</t>
  </si>
  <si>
    <t>Relationship_MainCarer</t>
  </si>
  <si>
    <t>HVFAV_Date</t>
  </si>
  <si>
    <t>ChildLookedAfter_Indicator</t>
  </si>
  <si>
    <t>Safeguarding_Indicator</t>
  </si>
  <si>
    <t>Disability_SpervisionAndCare_Indicator</t>
  </si>
  <si>
    <t>EducationAssesment</t>
  </si>
  <si>
    <t>DiscussedPreferedDeathLocation_Indicator</t>
  </si>
  <si>
    <t>RiskOfUnexpectedDeath_Indicator</t>
  </si>
  <si>
    <t>DeathLocationPreffered_Type</t>
  </si>
  <si>
    <t>DateOfDeath</t>
  </si>
  <si>
    <t>DeathLocationActual_Type</t>
  </si>
  <si>
    <t>NotAtPrefferdLocation_Reason</t>
  </si>
  <si>
    <t>NHSNumber_Mother</t>
  </si>
  <si>
    <t>NHSNumberStatus_Mother</t>
  </si>
  <si>
    <t>RecordNumber</t>
  </si>
  <si>
    <t>UniqueID_CYP001</t>
  </si>
  <si>
    <t>OrgID_CCG_Residence</t>
  </si>
  <si>
    <t>Person_ID</t>
  </si>
  <si>
    <t>PersonID_Mother</t>
  </si>
  <si>
    <t>Age_RP_StartDate</t>
  </si>
  <si>
    <t>Age_RP_EndDate</t>
  </si>
  <si>
    <t>Age_Death</t>
  </si>
  <si>
    <t>ValidNHSNumber_Flag</t>
  </si>
  <si>
    <t>ValidPostcode_Flag</t>
  </si>
  <si>
    <t>Postcode_District</t>
  </si>
  <si>
    <t>Postcode_Default</t>
  </si>
  <si>
    <t>LSOA</t>
  </si>
  <si>
    <t>LocalAuthority</t>
  </si>
  <si>
    <t>County</t>
  </si>
  <si>
    <t>ElectoralWard</t>
  </si>
  <si>
    <t>OrgID_GP</t>
  </si>
  <si>
    <t>GPRegristration_StartDate</t>
  </si>
  <si>
    <t>GPRegristration_EndDate</t>
  </si>
  <si>
    <t>OrgID_GPResponsible</t>
  </si>
  <si>
    <t>UniqueID_CYP002</t>
  </si>
  <si>
    <t>OrgID_CCG_GP</t>
  </si>
  <si>
    <t>DistanceFromHome_GP</t>
  </si>
  <si>
    <t>AccommStatus</t>
  </si>
  <si>
    <t>AccommStatus_Date</t>
  </si>
  <si>
    <t>UniqueID_CYP003</t>
  </si>
  <si>
    <t>PlanID</t>
  </si>
  <si>
    <t>Plan_Type</t>
  </si>
  <si>
    <t>Plan_CreatedDate</t>
  </si>
  <si>
    <t>Plan_CreatedTime</t>
  </si>
  <si>
    <t>Plan_LastUpdateDate</t>
  </si>
  <si>
    <t>Plan_LastUpdateTime</t>
  </si>
  <si>
    <t>Plan_ImplementDate</t>
  </si>
  <si>
    <t>UniqueID_CYP004</t>
  </si>
  <si>
    <t>Unique_PlanID</t>
  </si>
  <si>
    <t>Plan_AgreedBy</t>
  </si>
  <si>
    <t>Plan_AgreedDate</t>
  </si>
  <si>
    <t>Plan_AgreedTime</t>
  </si>
  <si>
    <t>UniqueID_CYP005</t>
  </si>
  <si>
    <t>SNOMED_ID</t>
  </si>
  <si>
    <t>Circumstance_RecordedDate</t>
  </si>
  <si>
    <t>UniqueID_CYP006</t>
  </si>
  <si>
    <t>EmploymentStatus</t>
  </si>
  <si>
    <t>EmploymentStatus_RecordedDate</t>
  </si>
  <si>
    <t>WeeklyHoursWorked</t>
  </si>
  <si>
    <t>UniqueID_CYP007</t>
  </si>
  <si>
    <t>ServiceRequestID</t>
  </si>
  <si>
    <t>OrgID_Commissioner</t>
  </si>
  <si>
    <t>ReferralRequest_ReceivedDate</t>
  </si>
  <si>
    <t>ReferralRequest_ReceivedTime</t>
  </si>
  <si>
    <t>ServiceLineAgreement</t>
  </si>
  <si>
    <t>SourceOfReferral</t>
  </si>
  <si>
    <t>OrgID_Referring</t>
  </si>
  <si>
    <t>Referring_StaffGroup</t>
  </si>
  <si>
    <t>StaffGroup</t>
  </si>
  <si>
    <t>Priority_Type</t>
  </si>
  <si>
    <t>PrimaryReferralReason</t>
  </si>
  <si>
    <t>Discharge_Date</t>
  </si>
  <si>
    <t>Discharge_LetterIssuedDate</t>
  </si>
  <si>
    <t>UniqueID_CYP101</t>
  </si>
  <si>
    <t>Unique_ServiceRequestID</t>
  </si>
  <si>
    <t>Age_ReferralRequest_ReceivedDate</t>
  </si>
  <si>
    <t>Age_Discharge_Date</t>
  </si>
  <si>
    <t>TeamID_Local</t>
  </si>
  <si>
    <t>ReferredTo_TeamType</t>
  </si>
  <si>
    <t>Referral_ClosureDate</t>
  </si>
  <si>
    <t>Referral_RejectionDate</t>
  </si>
  <si>
    <t>Referral_ClosureReason</t>
  </si>
  <si>
    <t>Referral_RejectionReason</t>
  </si>
  <si>
    <t>UniqueID_CYP102</t>
  </si>
  <si>
    <t>Unique_TeamID_Local</t>
  </si>
  <si>
    <t>Age_Referral_ClosureDate</t>
  </si>
  <si>
    <t>Age_Referral_RejectionDate</t>
  </si>
  <si>
    <t>ReferralReason_Other</t>
  </si>
  <si>
    <t>UniqueID_CYP103</t>
  </si>
  <si>
    <t>BookingReference</t>
  </si>
  <si>
    <t>PatientPathwayID</t>
  </si>
  <si>
    <t>PatientPathwayID_OrgID</t>
  </si>
  <si>
    <t>WaitingTime_MeasurementType</t>
  </si>
  <si>
    <t>RTT_StartDate</t>
  </si>
  <si>
    <t>RTT_StartTime</t>
  </si>
  <si>
    <t>RTT_EndDate</t>
  </si>
  <si>
    <t>RTT_EndTime</t>
  </si>
  <si>
    <t>RTT_Status</t>
  </si>
  <si>
    <t>UniqueID_CYP104</t>
  </si>
  <si>
    <t>Age_RTT_StartDate</t>
  </si>
  <si>
    <t>Age_RTT_EndDate</t>
  </si>
  <si>
    <t>Time_RTTStart_to_End</t>
  </si>
  <si>
    <t>Onward_ReferralDate</t>
  </si>
  <si>
    <t>Onward_ReferralReason</t>
  </si>
  <si>
    <t>OrgID_Receiving</t>
  </si>
  <si>
    <t>UniqueID_CYP105</t>
  </si>
  <si>
    <t>CareContactID</t>
  </si>
  <si>
    <t>Contact_Date</t>
  </si>
  <si>
    <t>Contact_Time</t>
  </si>
  <si>
    <t>OrgID_Commissoner</t>
  </si>
  <si>
    <t>AdminCategory</t>
  </si>
  <si>
    <t>CareContact_Duration</t>
  </si>
  <si>
    <t>Consultation_Type</t>
  </si>
  <si>
    <t>CareContact_Subject</t>
  </si>
  <si>
    <t>Consultation_MediumUsed</t>
  </si>
  <si>
    <t>Activity_LocationType</t>
  </si>
  <si>
    <t>Treatment_OrgSiteID</t>
  </si>
  <si>
    <t>GroupTherapyIndicator</t>
  </si>
  <si>
    <t>AttendOrNot</t>
  </si>
  <si>
    <t>ReasonableOffer_Date</t>
  </si>
  <si>
    <t>ClinicallyAppropriate_Date</t>
  </si>
  <si>
    <t>Contact_CancellationDate</t>
  </si>
  <si>
    <t>Contact_CancellationReason</t>
  </si>
  <si>
    <t>ReplacementAppointment_OfferedDate</t>
  </si>
  <si>
    <t>ReplacementAppointment_BookedDate</t>
  </si>
  <si>
    <t>UniqueID_CYP201</t>
  </si>
  <si>
    <t>Unique_CareContactID</t>
  </si>
  <si>
    <t>Age_Contact_Date</t>
  </si>
  <si>
    <t>DistanceFromHome_ContactLocation</t>
  </si>
  <si>
    <t>Time_Refferal_to_CareContact</t>
  </si>
  <si>
    <t>CareActivityID</t>
  </si>
  <si>
    <t>Activity_Type</t>
  </si>
  <si>
    <t>CareProfessionalID_Local</t>
  </si>
  <si>
    <t>CareActivity_Duration</t>
  </si>
  <si>
    <t>Procedure_Scheme</t>
  </si>
  <si>
    <t>CodedProcedure</t>
  </si>
  <si>
    <t>Finding_Scheme</t>
  </si>
  <si>
    <t>CodedFinding</t>
  </si>
  <si>
    <t>Observation_Scheme</t>
  </si>
  <si>
    <t>CodedObservation</t>
  </si>
  <si>
    <t>ObsevationValue</t>
  </si>
  <si>
    <t>UC_UnitOfMeasurement</t>
  </si>
  <si>
    <t>UniqueID_CYP202</t>
  </si>
  <si>
    <t>Unique_CareActivityID</t>
  </si>
  <si>
    <t>GroupSessionID</t>
  </si>
  <si>
    <t>GoupSession_Date</t>
  </si>
  <si>
    <t>GroupSession_Duration</t>
  </si>
  <si>
    <t>GroupSession_Type</t>
  </si>
  <si>
    <t>NumberOfParticipants</t>
  </si>
  <si>
    <t>UniqueID_CYP301</t>
  </si>
  <si>
    <t>EducationNeed_Type</t>
  </si>
  <si>
    <t>UniqueID_CYP401</t>
  </si>
  <si>
    <t>SafeguardingFactors_Type</t>
  </si>
  <si>
    <t>UniqueID_CYP402</t>
  </si>
  <si>
    <t>CPP_Reason</t>
  </si>
  <si>
    <t>CPP_StartDate</t>
  </si>
  <si>
    <t>CPP_EndDate</t>
  </si>
  <si>
    <t>UniqueID_CYP403</t>
  </si>
  <si>
    <t>Age_CPP_StartDate</t>
  </si>
  <si>
    <t>Age_CPP_EndDate</t>
  </si>
  <si>
    <t>Time_SpentOnCPP</t>
  </si>
  <si>
    <t>SNOMED_Date</t>
  </si>
  <si>
    <t>UniqueID_CYP404</t>
  </si>
  <si>
    <t>Immunisation_Date</t>
  </si>
  <si>
    <t>Procdure_Scheme</t>
  </si>
  <si>
    <t>ImmunisationProcedure</t>
  </si>
  <si>
    <t>OrgID_ImmunisationResponsible</t>
  </si>
  <si>
    <t>UniqueID_CYP501</t>
  </si>
  <si>
    <t>Age_Immunisation_Date</t>
  </si>
  <si>
    <t>SchoolYear_Immunisation_Date</t>
  </si>
  <si>
    <t>ChildhoodImmunisation_Type</t>
  </si>
  <si>
    <t>UniqueID_CYP502</t>
  </si>
  <si>
    <t>Diagnosis_Scheme</t>
  </si>
  <si>
    <t>PreviousDiagnosis</t>
  </si>
  <si>
    <t>Diagnosis_Date</t>
  </si>
  <si>
    <t>UniqueID_CYP601</t>
  </si>
  <si>
    <t>Disability</t>
  </si>
  <si>
    <t>DisabilityImpactPerception</t>
  </si>
  <si>
    <t>UniqueID_CYP602</t>
  </si>
  <si>
    <t>Result_HearingScreening</t>
  </si>
  <si>
    <t>ServiceRequest_Date</t>
  </si>
  <si>
    <t>Procdure_Date</t>
  </si>
  <si>
    <t>Result_HearingAudiology</t>
  </si>
  <si>
    <t>UniqueID_CYP603</t>
  </si>
  <si>
    <t>Age_ServiceRequest_Date</t>
  </si>
  <si>
    <t>Age_Procdure_Date</t>
  </si>
  <si>
    <t>CardCompletion_Date</t>
  </si>
  <si>
    <t>TestResult_ReceivedDate</t>
  </si>
  <si>
    <t>Result_Phenylketonuria</t>
  </si>
  <si>
    <t>Result_SickleCellDisease</t>
  </si>
  <si>
    <t>Result_CysticFibrosis</t>
  </si>
  <si>
    <t>Result_CongenitalHypothyroidism</t>
  </si>
  <si>
    <t>Result_MCADD</t>
  </si>
  <si>
    <t>Result_Homocystinuria</t>
  </si>
  <si>
    <t>Result_MapleSyrupUrineDisease</t>
  </si>
  <si>
    <t>Result_GlutaricAciduriaTypeOne</t>
  </si>
  <si>
    <t>Result_IsovalericAciduria</t>
  </si>
  <si>
    <t>UniqueID_CYP604</t>
  </si>
  <si>
    <t>Age_CardCompletion_Date</t>
  </si>
  <si>
    <t>Time_ReceiveResults</t>
  </si>
  <si>
    <t>Examination_Date</t>
  </si>
  <si>
    <t>Result_Hips</t>
  </si>
  <si>
    <t>Result_Heart</t>
  </si>
  <si>
    <t>Result_Eyes</t>
  </si>
  <si>
    <t>Result_Testes</t>
  </si>
  <si>
    <t>UniqueID_CYP605</t>
  </si>
  <si>
    <t>Age_Examination_Date</t>
  </si>
  <si>
    <t>ProvisionalDiagnosis</t>
  </si>
  <si>
    <t>ProvisionalDiagnosis_Date</t>
  </si>
  <si>
    <t>UniqueID_CYP606</t>
  </si>
  <si>
    <t>PrimaryDiagnosis</t>
  </si>
  <si>
    <t>PrimaryDiagnosis_Date</t>
  </si>
  <si>
    <t>UniqueID_CYP607</t>
  </si>
  <si>
    <t>SecondaryDiagnosis</t>
  </si>
  <si>
    <t>SecondaryDiagnosis_Date</t>
  </si>
  <si>
    <t>UniqueID_CYP608</t>
  </si>
  <si>
    <t>Score</t>
  </si>
  <si>
    <t>AssesmentCompletion_Date</t>
  </si>
  <si>
    <t>UniqueID_CYP609</t>
  </si>
  <si>
    <t>Age_AssesmentCompletion_Date</t>
  </si>
  <si>
    <t>BreastFeedingStatus</t>
  </si>
  <si>
    <t>UniqueID_CYP610</t>
  </si>
  <si>
    <t>Age_BreastFeedingStatus</t>
  </si>
  <si>
    <t>Weight</t>
  </si>
  <si>
    <t>Height</t>
  </si>
  <si>
    <t>Length</t>
  </si>
  <si>
    <t>UniqueID_CYP611</t>
  </si>
  <si>
    <t>Age_BMI_Observation</t>
  </si>
  <si>
    <t>SchoolYear_BMI_Observation</t>
  </si>
  <si>
    <t>UniqueID_CYP612</t>
  </si>
  <si>
    <t>Age_AssesmentTool_Contact_Date</t>
  </si>
  <si>
    <t>UniqueID_CYP613</t>
  </si>
  <si>
    <t>RegistrationBody</t>
  </si>
  <si>
    <t>RegistrationEntryID</t>
  </si>
  <si>
    <t>OccupationCode</t>
  </si>
  <si>
    <t>JobRoleCode</t>
  </si>
  <si>
    <t>UniqueID_CYP901</t>
  </si>
  <si>
    <t>CARE PLAN TYPE (COMMUNITY CARE)</t>
  </si>
  <si>
    <t>C007910</t>
  </si>
  <si>
    <t>C007920</t>
  </si>
  <si>
    <t>C007930</t>
  </si>
  <si>
    <t>CYP20238 - Warning - Observation Value is populated and the UCUM Unit Of Measurement is blank. Care Activity Identifier=&lt;C202904&gt; Observation Value =&lt;202100&gt;</t>
  </si>
  <si>
    <t>an19CCYY-MM-DDTHH:MM:SS</t>
  </si>
  <si>
    <t>Added validation to warn organisations to check UCUM before entering an observation value, based on feedback from analysts.</t>
  </si>
  <si>
    <t>If the DATA SET VERSION NUMBER is blank, the file will be rejected.
If the DATA SET VERSION NUMBER has an incorrect data format, the file will be rejected.
If the DATA SET VERSION NUMBER is not set to the current ruling data set, eg "1.5" for version 1.5, the file will be rejected.</t>
  </si>
  <si>
    <t>1.5.11</t>
  </si>
  <si>
    <t>If ORGANISATION CODE does not match expected Org Code for the provider of the transmission file (based on the login details for the Submission Portal), a warning will be generated.
If ORGANISATION CODE is not in national organisation tables as a current, "live" organisation a warning will be generated.</t>
  </si>
  <si>
    <t>If REPORTING PERIOD START DATE does not match the start date of the reporting period selected by the user within Submission Portal, the file will be rejected</t>
  </si>
  <si>
    <t>If REPORTING PERIOD END DATE does not match the end date of the reporting period selected by the user within Submission Portal, the file will be rejected</t>
  </si>
  <si>
    <t>If ORGANISATION IDENTIFIER (RESIDENCE RESPONSIBILITY) is not in national organisation tables as a "live" organisation at any point during the reporting period</t>
  </si>
  <si>
    <t>If ORGANISATION IDENTIFIER (EDUCATIONAL ESTABLISHMENT) is not in national organisation tables as a "live" organisation at any point during the reporting period, a warning will be reported.</t>
  </si>
  <si>
    <t xml:space="preserve">If value is not between '01' - '06 or '08' then a warning will be generated.
If NHS NUMBER contains a value, and NHS NUMBER STATUS INDICATOR CODE is   "07 - Number not present and trace not required", then a warning message will be generated.
This field should be mandatory where the NHS Number provided is blank to ensure proper linkage.
If the NHS Number field is blank and the value for this item is anything other than '07' then a warning will be generated.
</t>
  </si>
  <si>
    <t>If value is not between '01' - '06' or '08' then a warning will be generated.
If the NHS Number (Mother) field is blank and the value for this item is anything other than '07' then a warning will be generated.
If NHS Number (Mother) contains a value, and NHS Number Status Indicator Code (Mother) is "07 - Number not present and trace not required", then a warning message will be generated.
The NHS Number Status Indicator Code (Mother) should be completed where the NHS Number (Mother) is blank and Person was under 19 years of age at the start of the reporting period.</t>
  </si>
  <si>
    <t>If Death Location Type Code (Preferred) is populated and contains an invalid Death Location Type Code (Preferred) a Warning will be generated.</t>
  </si>
  <si>
    <t>If GENERAL MEDICAL PRACTICE CODE (PATIENT REGISTRATION (MOTHER)) is not in national organisation tables as a "live" organisation at any point during the reporting period, a warning will be reported.</t>
  </si>
  <si>
    <t xml:space="preserve">If START DATE is after the end of the reporting period + 1 day, the record will be rejected.
If START DATE is before the patients DATE OF BIRTH (as included in the CYP001), the record will be rejected.
</t>
  </si>
  <si>
    <t xml:space="preserve">If START DATE is after the end of the reporting period + 1 day, the record will be rejected.
If START DATE is before the childs DATE OF BIRTH (as included in the CYP001), the record will be rejected.
</t>
  </si>
  <si>
    <t>CYP00309 - Group rejected - More than one CYP003 provided for this Local Patient Identifier (Extended) + Accommodation Status Code + Accommodation Status Recorded Date combination.  Local Patient Identifier (Extended)=&lt;C003901&gt; Accommodation Status Code=&lt;C003010&gt; Accommodation Recorded Status Date=&lt;C003020&gt;</t>
  </si>
  <si>
    <t>CYP00309 - Group rejected - More than one CYP003 provided for this Local Patient Identifier (Extended) + Accommodation Status Code + Accommodation Status Recorded Date combination.  Local Patient Identifier (Extended)=&lt;C003901&gt; Accommodation Recorded Status Date=&lt;C003020&gt;</t>
  </si>
  <si>
    <t>If more than one CYP004 are provided for a Local Patient Identifier where Employment Status Recorded Date is null, all duplicated records will be rejected.</t>
  </si>
  <si>
    <t>If CARE PLAN CREATION DATE is before the person birth date, the record will be rejected.</t>
  </si>
  <si>
    <t>If CARE PLAN AGREED DATE is before the person birth date, the record will be rejected.</t>
  </si>
  <si>
    <t>If Social and Personal Circumstance Recorded Date is before the Person Birth Date, the record will be rejected.</t>
  </si>
  <si>
    <t>This group will be rejected if there is more than one valid CYP007 group transmitted for this  Local Patient Identifier (Extended) + Employment Status + Employment Status Recorded Date combination.</t>
  </si>
  <si>
    <t>If Employment Status Recorded Date is populated and is after the end of the reporting period, the record will be rejected.
If Employment Status Recorded Date is before the Person Birth Date, the record will be rejected.</t>
  </si>
  <si>
    <t>If Referral To Treatment Period Start Date is before the Person Birth Date, the record will be rejected.</t>
  </si>
  <si>
    <t>If Onward Referral Date is populated and is after the end of the reporting period, the record will be rejected.</t>
  </si>
  <si>
    <t>This group will be rejected if there is more than one valid CYP301 group transmitted for this Group Session Identifier.</t>
  </si>
  <si>
    <t xml:space="preserve">If Newborn Hearing Screening Outcome was recorded as "Clear response, no follow up required", but Service Request Date (Newborn Hearing Audiology) is populated, the record will be rejected.
If Newborn Hearing Screening Outcome was recorded as "Clear response, no follow up required", but Procedure Date (Newborn Hearing Audiology) is populated, the record will be rejected.
</t>
  </si>
  <si>
    <t>If NewbornHearingAudiologyProcedureDate is populated and not within the reporting period, the record will be rejected.</t>
  </si>
  <si>
    <t>If NewbornHearingAudiologyTestDate is populated and not within the reporting period, the record will be rejected.</t>
  </si>
  <si>
    <t>If Procedure Date (Newborn Hearing Audiology) is before the childs Date Of Birth, the record will be rejected.</t>
  </si>
  <si>
    <t>If BloodSpotCardCompletionDate is before the Child's DATE OF BIRTH (as included in CYP001), the record will be rejected.</t>
  </si>
  <si>
    <t>This group will be rejected if the CYP001 group transmitted for this Local Patient Identifier (Extended) is one year older at the start of the reporting period.</t>
  </si>
  <si>
    <t>This Group will be rejected if there are more than one CYP609 group transmitted for this Service Request Identifier  + Coded Assessment Tool Type (SNOMED CT) + Person Score combination.</t>
  </si>
  <si>
    <t>If ASSESSMENT TOOL COMPLETION DATE is populated and not within the reporting period, the record will be rejected.</t>
  </si>
  <si>
    <t>Group-level Validation:
This group will be rejected if there is more than one CYP901 group transmitted for this Care Professional Local Identifier.</t>
  </si>
  <si>
    <t>This group will be rejected if there is more than one CYP901 group transmitted for this Care Professional Local Identifier.</t>
  </si>
  <si>
    <t xml:space="preserve">Group-level error/warning messages:
CYP00031 - Group rejected - No valid CYP000 group transmitted with this submission file.
CYP00032 - Group rejected - More than one CYP000 transmitted with this submission file.    
</t>
  </si>
  <si>
    <t>CYP00199 - Group rejected - More than one CYP001 provided for this Local Patient Identifier (Extended).  Local Patient Identifier (Extended) = &lt;C001901&gt;
CYP001100 - Group rejected - More than one CYP001 provided for this NHS Number.  NHS Number=&lt;C001040r&gt;</t>
  </si>
  <si>
    <t>Group-level Validation:
This group will be rejected if there is no valid CYP001 record transmitted for this Local Patient Identifier (Extended)
If there is more than one CYP007 provided for a Local Patient Identifier (Extended) where the Employment Status Recorded Date is null, all duplicated records will be rejected. 
This group will be rejected if there is more than one valid CYP007 group transmitted for this  Local Patient Identifier (Extended) + Employment Status + Employment Status Recorded Date combination.</t>
  </si>
  <si>
    <t>Group-level error/warning messages:
CYP00701 - Group rejected - No valid CYP001 group transmitted for this Local Patient Identifier (Extended). Local Patient Identifier (Extended)=&lt;C007901&gt;
CYP00702 - Group rejected - More than one CYP007 provided for this Local Patient Identifier (Extended) + Employment Status + Employment Status Recorded Date combination. Local Patient Identifier (Extended)=&lt;C007901&gt; Employment Status=&lt;C007010&gt; Employment Status Recorded Date=&lt;C007020&gt;
CYP00714 - Group rejected - More than one CYP007 provided for this Local Patient Identifier (Extended) where Employment Status Recorded Date is null.  Local Patient Identifier (Extended)=&lt;C007901&gt;</t>
  </si>
  <si>
    <t>Group-level Validation:
This group will be rejected if there is no valid CYP001 record transmitted for this Local Patient Identifier (Extended)
If there is more than one CYP007 provided for a Local Patient Identifier (Extended), all duplicated records will be rejected. 
This group will be rejected if there is more than one valid CYP007 group transmitted for this  Local Patient Identifier (Extended) + Employment Status + Employment Status Recorded Date combination.</t>
  </si>
  <si>
    <t xml:space="preserve">Group-level error/warning messages:
CYP00701 - Group rejected - No valid CYP001 group transmitted for this Local Patient Identifier (Extended). Local Patient Identifier (Extended)=&lt;C007901&gt;
CYP00702 - Group rejected - More than one CYP007 provided for this Local Patient Identifier (Extended) + Employment Status + Employment Status Recorded Date combination. Local Patient Identifier (Extended)=&lt;C007901&gt; Employment Status=&lt;C007010&gt; Employment Status Recorded Date=&lt;C007020&gt;
</t>
  </si>
  <si>
    <t>If ORGANISATION CODE is not in national organisation tables as a current, "live" organisation a warning will be generated.</t>
  </si>
  <si>
    <t xml:space="preserve">Was left in error after removal of validation for patients under 19 . See change ID 247. </t>
  </si>
  <si>
    <t>Was left in error as changed blank rejection to warning. See change ID 354.</t>
  </si>
  <si>
    <t>added new validation</t>
  </si>
  <si>
    <t xml:space="preserve">CYP00611 - Record rejected - Social and Personal Circumstance (SNOMED CT) has incorrect data format. Social and Personal Circumstance (SNOMED CT)=&lt;C006010&gt; </t>
  </si>
  <si>
    <t>Added plain english validaion message to the 'Additional Validation Messages' column for consistency</t>
  </si>
  <si>
    <t>removed reference to BSP from validation message</t>
  </si>
  <si>
    <t>Amended message to make it consistent with other similar message.</t>
  </si>
  <si>
    <t>Amended reference from child to patient</t>
  </si>
  <si>
    <t>corrected misspelling</t>
  </si>
  <si>
    <t>Group Name, Local Patient Identifier (Extended), Organisation Identifier (Local Patient Identifier), NHS Number</t>
  </si>
  <si>
    <t>Local Patient Identifier (Extended), Organisation Identifier (Local Patient Identifier), Postcode</t>
  </si>
  <si>
    <t>Data submitters can only upload data for one Organisation Identifier (Code of Provider) at a time.  All the data in the uploaded file must be for the selected Organisation Identifier (Code of Provider).</t>
  </si>
  <si>
    <t>Group Name, Local Patient Identifier (Extended), Organisation Identifier (Local Patient Identifier), Date of Birth</t>
  </si>
  <si>
    <t>Failed Duplicate Local Patient Identifier (Extended) Check. A Local Patient Identifier (Extended) is allocated to more than one person.</t>
  </si>
  <si>
    <t>Failed Duplicate NHS Number Check. A NHS number is allocated to more than one person.</t>
  </si>
  <si>
    <t>Failed Postcode Check. File contains invalid postcodes.</t>
  </si>
  <si>
    <t>Failed Reporting Period Check. There were no records in the submission file that were for the selected reporting period.</t>
  </si>
  <si>
    <t>All Records Failed Validation. As a result of validation errors, there are no records for the reporting period that can be progressed into the Central System.</t>
  </si>
  <si>
    <t>Failed NHS Number Check. File contains invalid NHS numbers.</t>
  </si>
  <si>
    <t>After checking the records that have been extracted as part of this reporting period, it has been found that they have all been rejected. With so many rejections, this is effectively an empty submission.  
The data provider should view the field-level error reporting to further understand the underlying causes of this error.</t>
  </si>
  <si>
    <t>If ORGANISATION IDENTIFIER (RESIDENCE RESPONSIBILITY) is not in national organisation tables as a "live" organisation at any point during the reporting period, a warning will be generated.</t>
  </si>
  <si>
    <t>If Organisation Code (GP Practice Responsibility) is not in national organisation tables as a "live" organisation at any point during the reporting period, a warning will be generated.
If Organisation Code (GP Practice Responsibility) is blank, then a warning will be generated.</t>
  </si>
  <si>
    <t>If ORGANISATION IDENTIFIER (EDUCATIONAL ESTABLISHMENT) is not in national organisation tables as a "live" organisation at any point during the reporting period, a warning will be generated.</t>
  </si>
  <si>
    <t>If ORGANISATION IDENTIFIER (CODE OF COMMISSIONER) is not in national organisation tables as a "live" organisation at any point during the reporting period, a warning will be generated.</t>
  </si>
  <si>
    <t>If ORGANISATION IDENTIFIER (IMMUNISATION RESPONSIBLE ORGANISATION) is not in national organisation tables as a "live" organisation at any point during the reporting period, a warning will be generated.</t>
  </si>
  <si>
    <t>If ORGANISATION IDENTIFIER (REFERRING) is not in national organisation tables as a "live" organisation at any point during the reporting period, a warning will be generated. The national tables to be validated against can be inferred from the SourceOfCommunityReferral if populated.</t>
  </si>
  <si>
    <t>If ORGANISATION IDENTIFIER (CODE OF COMMISSIONER) is not in national organisation tables as a "live" organisation at any point during the reporting period, a warning will be generated</t>
  </si>
  <si>
    <t xml:space="preserve">If ORGANISATION IDENTIFIER does not match expected Org Identifier for the provider of the transmission file (based on the login details for the Submission Portal), the file will be rejected.
</t>
  </si>
  <si>
    <t>If ORGANISATION IDENTIFIER does not match expected Org Identifier for the provider of the transmission file (based on the login details for the Submission Portal), a warning will be generated.
If ORGANISATION IDENTIFIER (CODE OF SUBMITTING ORGANISATION) is not in national organisation tables as a "live" organisation at any point during the reporting period, a warning will be generated</t>
  </si>
  <si>
    <t>If ORGANISATION IDENTIFIER (LOCAL PATIENT IDENTIFIER) does not match the ORGANISATION IDENTIFIER (CODE OF PROVIDER) in CYP000, a warning will be reported.
If ORGANISATION IDENTIFIER (LOCAL PATIENT IDENTIFIER) is not in national organisation tables as a "live" organisation at any point during the reporting period, a warning will be generated.</t>
  </si>
  <si>
    <t>CYP00004 - File rejected - Organisation Identifier (Code of Provider) is blank.</t>
  </si>
  <si>
    <t>CYP00005 - File rejected - Organisation Identifier (Code of Provider) has incorrect data format. Organisation Identifier (Code of Provider)=&lt;C000020&gt;</t>
  </si>
  <si>
    <t>CYP00008 - File rejected - Organisation Identifier (Code Of Submitting Organisation) has incorrect data format. Organisation Identifier (Code of Provider)=&lt;C000030&gt;</t>
  </si>
  <si>
    <t>CYP00106 - Record rejected - Organisation Identifier (Local Patient Identifier) is blank. Local Patient Identifier (Extended)=&lt;C001901&gt;</t>
  </si>
  <si>
    <t>CYP00108 - Warning - Organisation Identifier (Local Patient Identifier) does not match the Organisation Identifier (Code of Provider) from the CYP000. Local Patient Identifier (Extended)=&lt;C001901&gt;</t>
  </si>
  <si>
    <t>CYP00219 - Record rejected - Organisation Identifier (GP Practice Responsibility) has incorrect data format. Local Patient Identifier (Extended)=&lt;C002901&gt;</t>
  </si>
  <si>
    <t>CYP10125 - Record rejected - Organisation Identifier (Code of Commissioner) is blank. Service Request Identifier=&lt;C101902&gt; Local Patient Identifier (Extended)=&lt;C101901&gt;</t>
  </si>
  <si>
    <t>CYP10408 - Record rejected - Organisation Identifier (Patient Pathway Identifier Issuer) has incorrect data format. Service Request Identifier=&lt;C104902&gt; Local Patient Identifier (Extended)=&lt;C101901&gt;</t>
  </si>
  <si>
    <t>CYP10509 - Record rejected - Organisation Identifier (Receiving) has incorrect data format. Service Request Identifier=&lt;C105902&gt; Local Patient Identifier (Extended)=&lt;C101901&gt;</t>
  </si>
  <si>
    <t>CYP20110 - Record rejected - Organisation Identifier (Code of Commissioner) has incorrect data format. Care Contact Identifier=&lt;C201903&gt; Service Request Identifier=&lt;C201902&gt; Local Patient Identifier (Extended)=&lt;C101901&gt;</t>
  </si>
  <si>
    <t>CYP30120 - Record rejected - Organisation Identifier (Code of Commissioner) is blank. Group Session Identifier=&lt;C301010&gt;</t>
  </si>
  <si>
    <t>CYP30105 - Record rejected - Organisation Identifier (Code of Commissioner) has incorrect data format. Group Session Identifier=&lt;C301010&gt;</t>
  </si>
  <si>
    <t>CYP50110 - Record rejected - Organisation Identifier (Immunisation Responsible Organisation) has incorrect data format. Local Patient Identifier (Extended)=&lt;C501901&gt;</t>
  </si>
  <si>
    <t>CYP50210 - Record rejected - Organisation Identifier (Immunisation Responsible Organisation) has incorrect data format. Local Patient Identifier (Extended)=&lt;C502901&gt;</t>
  </si>
  <si>
    <t>CYP20109 - Record rejected - Care Contact Time has incorrect time format. Care Contact Identifier=&lt;C201903&gt; Service Request Identifier=&lt;C201902&gt; Local Patient Identifier (Extended)=&lt;C101901&gt;</t>
  </si>
  <si>
    <t>CYP60716 - Record rejected - Diagnosis Date is before Referral Request Received Date. Service Request Identifier=&lt;C607902&gt; Diagnosis Date=&lt;C607020&gt; Referral Request Received Date=&lt;C101010&gt;</t>
  </si>
  <si>
    <t>CYP60717 - Record rejected - Diagnosis Date is after the Service Discharge Date. Service Request Identifier=&lt;C607902&gt; Diagnosis Date=&lt;C607020&gt; Service Discharge Date=&lt;C101080&gt;</t>
  </si>
  <si>
    <t>CYP60814 - Record rejected - Diagnosis Date is before Referral Request Received Date. Service Request Identifier=&lt;C608902&gt; Diagnosis Date=&lt;C608020&gt; Referral Request Received Date=&lt;C101010&gt;</t>
  </si>
  <si>
    <t>CYP60815 - Record rejected - Diagnosis Date is after the Service Discharge Date. Service Request Identifier=&lt;C608902&gt; Diagnosis Date=&lt;C608020&gt; Service Discharge Date=&lt;C101080&gt;</t>
  </si>
  <si>
    <r>
      <rPr>
        <b/>
        <sz val="8"/>
        <rFont val="Arial"/>
        <family val="2"/>
      </rPr>
      <t>Group-level Validation:</t>
    </r>
    <r>
      <rPr>
        <sz val="8"/>
        <rFont val="Arial"/>
        <family val="2"/>
      </rPr>
      <t xml:space="preserve">
This record will be rejected if there is no valid CYP001 record transmitted for this Local Patient Identifier (Extended).
This group will be rejected if there is more than one valid CYP003 group transmitted for this  Local Patient Identifier (Extended) + Accommodation Status Code + Accommodation Status Recorded Date combination.
This group will be rejected if there is more than one valid CYP003 group transmitted for this Local Patient Identifier (Extended) where the Accomodation Status Recorded Date is null.</t>
    </r>
  </si>
  <si>
    <r>
      <rPr>
        <b/>
        <sz val="8"/>
        <rFont val="Arial"/>
        <family val="2"/>
      </rPr>
      <t>Group-level Validation:</t>
    </r>
    <r>
      <rPr>
        <sz val="8"/>
        <rFont val="Arial"/>
        <family val="2"/>
      </rPr>
      <t xml:space="preserve">
This group will be rejected if there is no valid CYP001 group transmitted for this Local Patient Identifier (Extended).
If there are more than one CYP002 groups transmitted for a Local Patient Identifier (Extended) + General Medical Practice Code (Patient Registration) + Start Date (GMP Patient Registration) combination, then all duplicated groups will  be rejected.
If there is more than one CYP002 group provided for an Local Patient Identifier (Extended) where the End Date (GMP Patient Registration) is null, then all duplicated groups will be rejected.
If a record is submitted with an End Date (GMP Patient Registration), a corresponding record should be submitted with a consecutive Start Date (GMP Patient Registration) and a different General Medical Practice Code (Patient Registration).</t>
    </r>
  </si>
  <si>
    <t>CYP00105 - Record rejected - Local Patient Identifier (Extended) has incorrect data format. Local Patient Identifier (Extended)=&lt;C001901&gt;</t>
  </si>
  <si>
    <t>CYP00107 - Record rejected - Organisation Identifier (Local Patient Identifier) has incorrect data format. Local Patient Identifier (Extended)=&lt;C001901&gt;</t>
  </si>
  <si>
    <t>CYP00109 - Record rejected - Organisation Identifier (Residence Responsibility) has incorrect data format. Local Patient Identifier (Extended)=&lt;C001901&gt;</t>
  </si>
  <si>
    <t>CYP00145 - Record rejected - Organisation Identifier (Educational Establishment) has incorrect data format. Local Patient Identifier=&lt;C001901&gt;</t>
  </si>
  <si>
    <t>CYP00125 - Record rejected - Person Stated Gender Code has incorrect data format. Local Patient Identifier (Extended)=&lt;C001901&gt; NHS Number=&lt;C001040&gt;</t>
  </si>
  <si>
    <t>CYP00127 - Record rejected - Ethnic Category has incorrect data format. Local Patient Identifier (Extended)=&lt;C001901&gt;</t>
  </si>
  <si>
    <t>CYP00129 - Record rejected - Language Code (Preferred) has incorrect data format. Local Patient Identifier (Extended)=&lt;C001901&gt;</t>
  </si>
  <si>
    <t>CYP00131 - Record rejected - Looked After Child Indicator has incorrect data format. Local Patient Identifier (Extended)=&lt;C001901&gt;</t>
  </si>
  <si>
    <t>CYP00153 - Record rejected - Constant Supervision And Care Required Due To Disability Indicator has incorrect data format. Local Patient Identifier (Extended)=&lt;C001901&gt;</t>
  </si>
  <si>
    <t>CYP00135 - Record rejected - Educational Assessment Outcome has incorrect data format. Local Patient Identifier (Extended)=&lt;C001901&gt;</t>
  </si>
  <si>
    <t>CYP00140 - Record rejected - Death Location Type Code (Preferred) has incorrect data format. Local Patient Identifier (Extended)=&lt;C001901&gt;</t>
  </si>
  <si>
    <t>CYP00137 - Record rejected - Person Death Date has incorrect data format. Local Patient Identifier (Extended)=&lt;C001901&gt;</t>
  </si>
  <si>
    <t>CYP00142 - Record rejected - Death Location Type Code (Actual) has incorrect data format. Local Patient Identifier (Extended)=&lt;C001901&gt;</t>
  </si>
  <si>
    <t>CYP00148 - Record rejected - NHS Number Status Indicator Code (Mother) has incorrect data format. Local Patient Identifier (Extended)=&lt;C001901&gt; NHS Number (Mother)=&lt;C001230&gt;</t>
  </si>
  <si>
    <t>CYP00204 - Record rejected - Local Patient Identifier (Extended) has incorrect data format. Local Patient Identifier (Extended)=&lt;C002901&gt;</t>
  </si>
  <si>
    <t>CYP00206 - Record rejected - General Medical Practice Code (Patient Registration) has incorrect data format. Local Patient Identifier (Extended)=&lt;C002901&gt;</t>
  </si>
  <si>
    <t>CYP00212 - Record rejected - Start Date (GMP Patient Registration) has incorrect data format. Local Patient Identifier (Extended)=&lt;C002901&gt;</t>
  </si>
  <si>
    <t>CYP00215 - Record rejected - End Date (GMP Patient Registration) has incorrect data format. Local Patient Identifier (Extended)=&lt;C002901&gt;</t>
  </si>
  <si>
    <t>CYP00006 - File rejected - Organisation Identifier (Code of Provider) does not match the organisation Identifier from the Submission Portal login details. Organisation Identifier (Code of Provider)=&lt;C000020&gt;</t>
  </si>
  <si>
    <t>CYP00312</t>
  </si>
  <si>
    <t>CYP60903</t>
  </si>
  <si>
    <t>Included Accommodation Status Code to be returned as part of the combination</t>
  </si>
  <si>
    <t>Added plain english validaion message to group level notes section for consistency</t>
  </si>
  <si>
    <t>All Groups</t>
  </si>
  <si>
    <t xml:space="preserve">Organisation Code/ Site Code </t>
  </si>
  <si>
    <t>All references to Organisation and Site code have been corrected to Identifier in the validation messages to be consistent with the new Org Ref data standard.</t>
  </si>
  <si>
    <t>Organisation Identifier/ Site Identifier</t>
  </si>
  <si>
    <t>If ORGANISATION IDENTIFIER (CODE OF SUBMITTING ORGANISATION) is not in national organisation tables as a "live" organisation at any point during the reporting period, a warning will be generated</t>
  </si>
  <si>
    <t>If ORGANISATION IDENTIFIER (CODE OF SUBMITTING ORGANISATION) is not in national organisation tables, a warning will be generated</t>
  </si>
  <si>
    <t>Amended definition for all Organisation Identifiers (site, GMP, Org type) to be consistent throughout the specification</t>
  </si>
  <si>
    <t>If Coded Finding (Coded Clinical Entry) format does not match expected format from selected Finding Scheme in Use, the record will be rejected.</t>
  </si>
  <si>
    <t>If Coded Finding (Clinical Terminology) format does not match expected format from selected Finding Scheme in Use, the record will be rejected.</t>
  </si>
  <si>
    <t xml:space="preserve">Record rejected - Group Session Date is outside of the reporting period. Group Session Identifier=&lt;C301010&gt; Group Session Date=&lt;C301020&gt; </t>
  </si>
  <si>
    <t xml:space="preserve">If Newborn Hearing Screening Outcome was recorded as "Clear response, no follow up required", but  Newborn Hearing Audiology outcome is populated, the record will be rejected.
If Newborn Hearing Screening Outcome was recorded as "Clear response, no follow up required", but Service Request Date (Newborn Hearing Audiology) is populated, the record will be rejected.
If Newborn Hearing Screening Outcome was recorded as "Clear response, no follow up required", but Procedure Date (Newborn Hearing Audiology) is populated, the record will be rejected.
</t>
  </si>
  <si>
    <t>If Newborn Hearing Screening Outcome was recorded as "Clear response, no follow up required", but  Newborn Hearing Audiology outcome is populated, the record will be rejected.</t>
  </si>
  <si>
    <t>Added plain english definition for CYP60317 validation as it was missing</t>
  </si>
  <si>
    <t xml:space="preserve">Record rejected - Procedure Date (Newborn Hearing Audiology) is outside of the reporting period. Local Patient Identifier (Extended)=&lt;C603901&gt; Procedure Date (Newborn Hearing Audiology)=&lt;C603030&gt; </t>
  </si>
  <si>
    <t>Added two new validations to replace the previous validation. One to reject group session date befoe the start of the RP and one to reject after the end of the RP.</t>
  </si>
  <si>
    <t xml:space="preserve">Deleted validation </t>
  </si>
  <si>
    <t>Deleted validation rule</t>
  </si>
  <si>
    <t xml:space="preserve">Record rejected - Newborn Blood Spot Test Result Received Date is outside of the reporting period. Local Patient Identifier (Extended)=&lt;C604901&gt;Newborn Blood Spot Test Result Received Date=&lt;C604020&gt; </t>
  </si>
  <si>
    <t>Deleted validation</t>
  </si>
  <si>
    <t>If ASSESSMENT TOOL COMPLETION DATE is populated and before the start of the reporting period, the record will be rejected.
If ASSESSMENT TOOL COMPLETION DATE is populated and after the end of the reporting period, the record will be rejected.
If Assessment Tool Completion Date is before the Referral Request Received Date, the record will be rejected.</t>
  </si>
  <si>
    <t>Record rejected - Assessment Tool Completion Date is outside of reporting period. Service Request Identifier = &lt;C609902&gt; Local Patient Identifier (Extended)=&lt;C101901&gt;  Assessment Tool Completion Date=&lt;C609010&gt;</t>
  </si>
  <si>
    <t>If ASSESSMENT TOOL COMPLETION DATE is populated and outside of the reporting period, the record will be rejected.
If Assessment Tool Completion Date is before the Referral Request Received Date, the record will be rejected.</t>
  </si>
  <si>
    <t>Amended plain english definition to explain addition of two new validations in relation to RP start date and RP end date</t>
  </si>
  <si>
    <t>If Group Session Date is before the start of the reporting period, the record will be rejected.
If Group Session Date is after the end of the reporting period, the record will be rejected.</t>
  </si>
  <si>
    <t>Added plain english definition for screening outcome</t>
  </si>
  <si>
    <t>If Blood Spot Test Result Received Date is populated and ouside of the reporting period, the record will be rejected.
If Blood Spot Test Result Received is before Blood Spot Card Completion Date, the record will be rejected.</t>
  </si>
  <si>
    <t>CYP61318 - Record rejected - Assessment Tool Completion Date is after the end of the reporting period. Assessment Tool Completion Date=&lt;C613010&gt;
CYP61317 - Record rejected - Assessment Tool Completion Date is before the start of the reporting period. Assessment Tool Completion Date=&lt;C613010&gt;</t>
  </si>
  <si>
    <t>Record rejected - Assessment Tool Completion Date is outside of reporting period. Assessment Tool Completion Date=&lt;C613010&gt;</t>
  </si>
  <si>
    <t>If ASSESSMENT TOOL COMPLETION DATE is populated and before the start of the reporting period, the record will be rejected.
If ASSESSMENT TOOL COMPLETION DATE is populated and after the end of the reporting period, the record will be rejected.</t>
  </si>
  <si>
    <t xml:space="preserve">If ASSESSMENT TOOL COMPLETION DATE is populated and outsidet of the reporting period, the record will be rejected.
</t>
  </si>
  <si>
    <t xml:space="preserve">CYP30123 - Record rejected - Group Session Date is after the end of the reporting period. Group Session Identifier=&lt;C301010&gt; Group Session Date=&lt;C301020&gt; 
CYP30122 - Record rejected - Group Session Date is before the start of the reporting period. Group Session Identifier=&lt;C301010&gt; Group Session Date=&lt;C301020&gt; </t>
  </si>
  <si>
    <t xml:space="preserve">CYP60323 - Record rejected - Procedure Date (Newborn Hearing Audiology) is before the start of the reporting period. Local Patient Identifier (Extended)=&lt;C603901&gt; Procedure Date (Newborn Hearing Audiology)=&lt;C603030&gt; 
CYP60324 - Record rejected - Procedure Date (Newborn Hearing Audiology) is after the end of the reporting period. Local Patient Identifier (Extended)=&lt;C603901&gt; Procedure Date (Newborn Hearing Audiology)=&lt;C603030&gt; </t>
  </si>
  <si>
    <t>CYP60916 - Record rejected - Assessment Tool Completion Date is after the end of the reporting period. Service Request Identifier = &lt;C609902&gt; Local Patient Identifier (Extended)=&lt;C101901&gt;  Assessment Tool Completion Date=&lt;C609010&gt;
CYP60917 - Record rejected - Assessment Tool Completion Date is before the start of the reporting period. Service Request Identifier = &lt;C609902&gt; Local Patient Identifier (Extended)=&lt;C101901&gt;  Assessment Tool Completion Date=&lt;C609010&gt;</t>
  </si>
  <si>
    <t xml:space="preserve">CYP60444 - Record rejected - Newborn Blood Spot Test Result Received Date is before the start of the reporting period. Local Patient Identifier (Extended)=&lt;C604901&gt;Newborn Blood Spot Test Result Received Date=&lt;C604020&gt; 
CYP60445 - Record rejected - Newborn Blood Spot Test Result Received Date is after the end of the reporting period. Local Patient Identifier (Extended)=&lt;C604901&gt;Newborn Blood Spot Test Result Received Date=&lt;C604020&gt; </t>
  </si>
  <si>
    <t>CYP20239 - Record rejected - Procedure Scheme In Use contains the value '06 - SNOMED CT' and Coded Procedure (Clinical Terminology) fails standard SNOMED CT checks (Check Digit and Partition Identifier). Care Activity Identifier=&lt;C202904&gt; Coded Procedure (Clinical Terminology)=&lt;C202050&gt;</t>
  </si>
  <si>
    <t>If Procedure Scheme In Use is populated and Coded Procedure (Clinical Terminology) is blank, then a warning will be generated.
If Coded Procedure (Clinical Terminology) format does not match expected format from selected Procedure Scheme In Use, the record will be rejected.
If Procedure Scheme In Use contains the value '06 - SNOMED CT' and Coded Procedure (Clinical Terminology) fails standard SNOMED CT checks (Check Digit and Partition Identifier), the record will be rejected.</t>
  </si>
  <si>
    <t>validation</t>
  </si>
  <si>
    <t>If Procedure Scheme In Use contains the value '06 - SNOMED CT' and Coded Procedure (Clinical Terminology) fails standard SNOMED CT checks (Check Digit and Partition Identifier), the record will be rejected.</t>
  </si>
  <si>
    <t>New validation rule added to carry out SNOMED CT checks</t>
  </si>
  <si>
    <t>Plain english validation rule added for SNOMED CT checks</t>
  </si>
  <si>
    <t>CYP20240 - Record rejected - Finding Scheme In Use contains the value '04 - SNOMED CT' and Coded Finding (Coded Clinical Entry) fails standard SNOMED CT checks (Check Digit and Partition Identifier). Care Activity Identifier=&lt;C202904&gt; Coded Finding (Coded Clinical Entry) =&lt;C202070&gt;</t>
  </si>
  <si>
    <t>CYP20241 - Record rejected - Observation Scheme In Use contains the value '03 - SNOMED CT' and Coded Observation (Clinical Terminology) fails standard SNOMED CT checks (Check Digit and Partition Identifier). Care Activity Identifier=&lt;C202904&gt; Coded Observation (Clinical Terminology)=&lt;C202090&gt;</t>
  </si>
  <si>
    <t>If Finding Scheme In Use is populated and Coded Finding (Coded Clinical Entry) is blank, then a warning will be generated.
If Coded Finding (Coded Clinical Entry) format does not match expected format from selected Finding Scheme in Use, the record will be rejected.
If Finding Scheme In Use contains the value '04 - SNOMED CT' and Coded Finding (Coded Clinical Entry) fails standard SNOMED CT checks (Check Digit and Partition Identifier), the record will be rejected.</t>
  </si>
  <si>
    <t>If Observation Scheme In Use is populated and Coded Observation (Clinical Terminology) is blank, then a warning will be generated.
If Coded Observation (Clinical Terminology) format does not match expected format from selected Observation Scheme in Use, the record will be rejected.
If Observation Scheme In Use contains the value '03 - SNOMED CT' and Coded Observation (Clinical Terminology) fails standard SNOMED CT checks (Check Digit and Partition Identifier), the record will be rejected.</t>
  </si>
  <si>
    <t>If Observation Scheme In Use contains the value '03 - SNOMED CT' and Coded Observation (Clinical Terminology) fails standard SNOMED CT checks (Check Digit and Partition Identifier), the record will be rejected.</t>
  </si>
  <si>
    <t>If Finding Scheme In Use contains the value '04 - SNOMED CT' and Coded Finding (Coded Clinical Entry) fails standard SNOMED CT checks (Check Digit and Partition Identifier), the record will be rejected.</t>
  </si>
  <si>
    <t>If Procedure Scheme In Use contains the value '06 - SNOMED CT' and Immunisation Procedure (Clinical Terminology) fails standard SNOMED CT checks (Check Digit and Partition Identifier), the record will be rejected.</t>
  </si>
  <si>
    <t>CYP60116 - Record rejected - Diagnosis Scheme In Use contains the value '06 - SNOMED CT' and Previous Diagnosis (Coded Clinical Entry) fails standard SNOMED CT checks (Check Digit and Partition Identifier). Local Patient Identifier (Extended)=&lt;C601901&gt; Previous Diagnosis (Coded Clinical Entry) = &lt;C601010&gt;</t>
  </si>
  <si>
    <t xml:space="preserve">If Previous Diagnosis (Coded Clinical Entry) format does not match expected format for Diagnosis Scheme In Use, the record will be rejected.
If Diagnosis Scheme In Use contains the value '06 - SNOMED CT' and Previous Diagnosis (Coded Clinical Entry) fails standard SNOMED CT checks (Check Digit and Partition Identifier), the record will be rejected.
</t>
  </si>
  <si>
    <t>If Diagnosis Scheme In Use contains the value '06 - SNOMED CT' and Previous Diagnosis (Coded Clinical Entry) fails standard SNOMED CT checks (Check Digit and Partition Identifier), the record will be rejected.</t>
  </si>
  <si>
    <t>CYP60619 - Record rejected - Diagnosis Scheme In Use contains the value '06 - SNOMED CT' and Provisional Diagnosis (Coded Clinical Entry) fails standard SNOMED CT checks (Check Digit and Partition Identifier) Service Request Identifier=&lt;C606902&gt; Provisional Diagnosis (Coded Clinical Entry)=&lt;C606010&gt;</t>
  </si>
  <si>
    <t xml:space="preserve">If Provisional Diagnosis (Coded Clinical Entry) format does not match expected format for Diagnosis Scheme In Use, the record will be rejected.
If Diagnosis Scheme In Use contains the value '06 - SNOMED CT' and Provisional Diagnosis (Coded Clinical Entry) fails standard SNOMED CT checks (Check Digit and Partition Identifier), the record will be rejected.
</t>
  </si>
  <si>
    <t>If Diagnosis Scheme In Use contains the value '06 - SNOMED CT' and Provisional Diagnosis (Coded Clinical Entry) fails standard SNOMED CT checks (Check Digit and Partition Identifier), the record will be rejected.</t>
  </si>
  <si>
    <t>CYP60719 - Record rejected - Diagnosis Scheme In Use contains the value '06 - SNOMED CT' and Primary Diagnosis (Coded Clinical Entry) fails standard SNOMED CT checks (Check Digit and Partition Identifier) Service Request Identifier=&lt;C607902&gt; Primary Diagnosis (Coded Clinical Entry)=&lt;C607010&gt;</t>
  </si>
  <si>
    <t>CYP60817 - Record rejected - Diagnosis Scheme In Use contains the value '06 - SNOMED CT' and Secondary Diagnosis (Coded Clinical Entry) fails standard SNOMED CT checks (Check Digit and Partition Identifier) Service Request Identifier=&lt;C608902&gt; Secondary Diagnosis (Coded Clinical Entry)=&lt;C608010&gt;</t>
  </si>
  <si>
    <t>If Primary Diagnosis (Coded Clinical Entry) format does not match expected format for Diagnosis Scheme In Use, the record will be rejected.
If Diagnosis Scheme In Use contains the value '06 - SNOMED CT' and Primary Diagnosis (Coded Clinical Entry) fails standard SNOMED CT checks (Check Digit and Partition Identifier), the record will be rejected.</t>
  </si>
  <si>
    <t>If Secondary Diagnosis (Coded Clinical Entry) format does not match expected format for Diagnosis Scheme In Use, the record will be rejected.
If Diagnosis Scheme In Use contains the value '06 - SNOMED CT' and Secondary Diagnosis (Coded Clinical Entry) fails standard SNOMED CT checks (Check Digit and Partition Identifier), the record will be rejected.</t>
  </si>
  <si>
    <t>If Diagnosis Scheme In Use contains the value '06 - SNOMED CT' and Primary Diagnosis (Coded Clinical Entry) fails standard SNOMED CT checks (Check Digit and Partition Identifier), the record will be rejected.</t>
  </si>
  <si>
    <t>If Diagnosis Scheme In Use contains the value '06 - SNOMED CT' and Secondary Diagnosis (Coded Clinical Entry) fails standard SNOMED CT checks (Check Digit and Partition Identifier), the record will be rejected.</t>
  </si>
  <si>
    <t>CYP00504 - Record rejected - Care Plan Identifier has incorrect data format. Care Plan Identifier =&lt;C004010&gt;</t>
  </si>
  <si>
    <t>CYP20142 - Group rejected - More than one CYP201 provided for this Care Contact Identifier=&lt;C201903&gt; Service Request Identifier=&lt;C201902&gt;</t>
  </si>
  <si>
    <t>CYP20201 - Group rejected - More than one CYP202 provided for this Care Activity Identifier.  Care Activity Identifier=&lt;C202904&gt;   Care Contact Identifier= &lt;C202903&gt;</t>
  </si>
  <si>
    <t>CYP20201 - Group rejected - More than one CYP202 provided for this Care Activity Identifier=&lt;C202904&gt;   Care Contact Identifier= &lt;C202903&gt;</t>
  </si>
  <si>
    <t>CYP20142</t>
  </si>
  <si>
    <t>CYP20201</t>
  </si>
  <si>
    <t>Added Service Request ID to Master Warning list as it was out sync with group level notes</t>
  </si>
  <si>
    <t>Added Care Activity ID to Master Warning list as it was out sync with group level notes</t>
  </si>
  <si>
    <t>Master Warning List</t>
  </si>
  <si>
    <t>Replaced LPI with Care Plan ID to return correct data item for incorrect format</t>
  </si>
  <si>
    <t>Record rejected - Assessment Tool Completion Date is before the Referral Request Received Date. Assessment Tool Completion Date=&lt;C609010&gt; Service Request Identifier=&lt;C609902&gt; Local Patient Identifier (Extended)=&lt;C101901&gt; Care Contact Date=&lt;C201020&gt; Referral Request Received Date=&lt;C101010&gt;</t>
  </si>
  <si>
    <t>CYP60915 - Record rejected - Assessment Tool Completion Date is before the Referral Request Received Date. Assessment Tool Completion Date=&lt;C609010&gt; Service Request Identifier=&lt;C609902&gt; Local Patient Identifier (Extended)=&lt;C101901&gt; Referral Request Received Date=&lt;C101010&gt;</t>
  </si>
  <si>
    <t>Removed Care Contact ID as it would not be possible to return Care Contact ID due to lack of linkage</t>
  </si>
  <si>
    <t>Minor amendments made based on static testing by NHD Solutions Assurance Team to address removal of legacy validation rules relating to CYPHS, aligning National Code definitions with DD and removal of references to BSP.</t>
  </si>
  <si>
    <t>Further amendments made based on static testing by NHD Solutions Assurance Team to address inconsistencies with validation messages.</t>
  </si>
  <si>
    <t>- NHSD Solutions Assurance</t>
  </si>
  <si>
    <t>Failed Content Check. Demographics Table is empty.</t>
  </si>
  <si>
    <t>CYP20203 - Group rejected - No valid CYP201 group transmitted for this Care Contact Identifier. Care Activity Identifier=&lt;C202904&gt; Care Contact Identifier=&lt;C202903&gt;</t>
  </si>
  <si>
    <t>CYP00115 - Record rejected - NHS Number Status Indicator Code has incorrect data format. Local Patient Identifier (Extended)=&lt;C001901&gt; NHS Number Status Indicator Code=&lt;C001050&gt;</t>
  </si>
  <si>
    <t>CYP00015 - File rejected - Reporting Period End Date does not match the reporting period selected in BSP upload. Reporting Period Start Date =&lt;C000040&gt; Reporting Period End Date =&lt;C000050&gt;</t>
  </si>
  <si>
    <t>CYP00012 - File rejected - Reporting Period Start Date does not match the reporting period selected in BSP upload. Reporting Period Start Date =&lt;C000040&gt; Reporting Period End Date =&lt;C000050&gt;</t>
  </si>
  <si>
    <t>CYP00025 - Warning - Organisation Identifier (Code Of Submitting Organisation) does not match the Organisation Identifier from the Submission Portal login details. Organisation Identifier (Code Of Submitting Organisation)=&lt;C000030&gt;</t>
  </si>
  <si>
    <t>CYP61313 - Record rejected - Coded Assessment Tool Type (SNOMED CT) not in reference table. Coded Assessment Tool Type (SNOMED CT)=&lt;C613910&gt;</t>
  </si>
  <si>
    <t>CYP61213 - Record rejected - Coded Assessment Tool Type (SNOMED CT) not in reference table. Care Activity Identifier=&lt;C612904&gt; Care Contact Identifier=&lt;C202903&gt; Service Request Identifier=&lt;C201902&gt; Local Patient Identifier (Extended)=&lt;C101901&gt; Coded Assessment Tool Type (SNOMED CT)=&lt;C612910&gt;</t>
  </si>
  <si>
    <t>CYP61212 - Group rejected - More than one CYP612 provided for this Care Activity Identifier + Coded Assessment Tool Type (SNOMED CT) + Person Score combination. Care Activity Identifier=&lt;C612904&gt; Coded Assessment Tool Type (SNOMED CT)=&lt;C612910&gt; Person Score=&lt;C612911&gt;</t>
  </si>
  <si>
    <t>CYP61011 - Group rejected - More than one CYP610 provided for this Care Activity Identifier + Breastfeeding Status combination. Care Activity Identifier=&lt;C610904&gt; Breastfeeding Status=&lt;C610010&gt;</t>
  </si>
  <si>
    <t>CYP60913 - Record rejected - Coded Assessment Tool Type (SNOMED CT) not in reference table. Service Request Identifier=&lt;C609902&gt; Local Patient Identifier (Extended)=&lt;C101901&gt; Coded Assessment Tool Type (SNOMED CT)=&lt;C609910&gt;</t>
  </si>
  <si>
    <t>CYP60506 - Record rejected - Local Patient Identifier (Extended) has incorrect data format. Local Patient Identifier (Extended)=&lt;C605901&gt;</t>
  </si>
  <si>
    <t>CYP60209 - Group rejected - More than one CYP602 provided for this Local Patient Identifier (Extended) + Disability Code + Disability Impact Perception combination. Local Patient Identifier (Extended)=&lt;C602901&gt; Disability Code=&lt;C602010&gt; Disability Impact Perception=&lt;C602020&gt;</t>
  </si>
  <si>
    <t>CYP60110 - Group rejected - More than one CYP601 provided for this Local Patient Identifier (Extended) + Previous Diagnosis (Coded Clinical Entry) + Diagnosis Date combination. Local Patient Identifier (Extended)=&lt;C601901&gt; Previous Diagnosis (Coded Clinical Entry)=&lt;C601010&gt; Diagnosis Date=&lt;C601020&gt;</t>
  </si>
  <si>
    <t>CYP40307 - Group rejected - More than one CYP403 provided for this Local Patient Identifier (Extended) + Child Protection Plan Reason Code + Child Protection Plan Start Date + Child Protection Plan End Date combination. Local Patient Identifier (Extended)=&lt;C403901&gt; Child Protection Plan Reason Code=&lt;C403010&gt; Child Protection Plan Start Date=&lt;C403020&gt; Child Protection Plan End Date=&lt;C403030&gt;</t>
  </si>
  <si>
    <t>CYP40208 - Group rejected - More than one CYP402 provided for this Local Patient Identifier (Extended) + Safeguarding Vulnerability Factors Type combination. Local Patient Identifier (Extended)=&lt;C402901&gt; Safeguarding Vulnerability Factors Type=&lt;C402010&gt;</t>
  </si>
  <si>
    <t>CYP40108 - Group rejected - More than one CYP401 provided for this Local Patient Identifier (Extended) + Special Educational Need Type combination. Local Patient Identifier (Extended)=&lt;C401901&gt; Special Educational Need Type=&lt;C401010&gt;</t>
  </si>
  <si>
    <t>CYP20237 - Warning - No valid CYP901 group transmitted for this Care Professional Local Identifier. Care Activity Identifier=&lt;C202904&gt; Care Contact Identifier=&lt;C202903&gt; Service Request Identifier=&lt;C201902&gt; Local Patient Identifier (Extended)=&lt;C101901&gt; Care Professional Local Identifier=&lt;C202020&gt;</t>
  </si>
  <si>
    <t>CYP20234 - Record rejected - Coded Procedure (Clinical Terminology) format does not match expected format from selected Procedure Scheme In Use. Care Activity Identifier=&lt;C202904&gt; Care Contact Identifier=&lt;C202903&gt; Service Request Identifier=&lt;C201902&gt; Local Patient Identifier (Extended)=&lt;C101901&gt; Coded Procedure (Clinical Terminology)=&lt;C202050&gt; Procedure Scheme In Use=&lt;C202040&gt;</t>
  </si>
  <si>
    <t>CYP20201 - Group rejected - More than one CYP202 provided for this Care Activity Identifier. Care Activity Identifier=&lt;C202904&gt; Care Contact Identifier=&lt;C202903&gt;</t>
  </si>
  <si>
    <t>CYP20155 - Record rejected - Replacement Appointment Date Offered is before the Referral Request Received Date. Care Contact Identifier=&lt;C201903&gt; Service Request Identifier=&lt;C201902&gt; Local Patient Identifier (Extended)=&lt;C101901&gt; Replacement Appointment Date Offered=&lt;C201150&gt; Referral Request Received Date=&lt;C101010&gt;</t>
  </si>
  <si>
    <t>CYP20145 - Warning - No valid CYP102 group transmitted for this Care Professional Team Local Identifier. Care Contact Identifier=&lt;C201903&gt; Service Request Identifier=&lt;C201902&gt; Local Patient Identifier (Extended)=&lt;C101901&gt; Care Professional Team Local Identifier=&lt;C201010&gt;</t>
  </si>
  <si>
    <t>CYP20102 - Group rejected - No valid CYP101 group transmitted for this Service Request Identifier. Care Contact Identifier=&lt;C201903&gt; Service Request Identifier=&lt;C201902&gt;</t>
  </si>
  <si>
    <t>CYP10402 - Group rejected - More than one CYP104 provided for this Service Request Identifier + Referral To Treatment Period Start Date + Referral To Treatment Period End Date + Referral To Treatment Period Status. Service Request Identifier=&lt;C104902&gt; Referral To Treatment Period Start Date=&lt;C104050&gt; Referral To Treatment Period End Date=&lt;C104060&gt; Referral To Treatment Period Status=&lt;C104070&gt;</t>
  </si>
  <si>
    <t>CYP10306 - Record rejected - Other Reason For Referral (Community Care) has incorrect data format. Service Request Identifier=&lt;C103902&gt; Local Patient Identifier (Extended)=&lt;C101901&gt;</t>
  </si>
  <si>
    <t>CYP10305 - Record rejected - Other Reason For Referral (Community Care) is blank. Service Request Identifier=&lt;C103902&gt; Local Patient Identifier (Extended)=&lt;C101901&gt;</t>
  </si>
  <si>
    <t>CYP10227 - Record rejected - Referral Rejection Date is before the Referral Request Received Date. Service Request Identifier=&lt;C102902&gt; Local Patient Identifier (Extended)=&lt;C101901&gt; Referral Rejection Date=&lt;C102030&gt; Referral Request Received Date=&lt;C101010&gt;</t>
  </si>
  <si>
    <t>CYP10226 - Record rejected - Referral Closure Date is before the Referral Request Received Date. Service Request Identifier=&lt;C102902&gt; Local Patient Identifier (Extended)=&lt;C101901&gt; Referral Closure Date=&lt;C102020&gt; Referral Request Received Date=&lt;C101010&gt;</t>
  </si>
  <si>
    <t>CYP10225 - Record rejected - Referral Closure Date is before the Reporting Period Start Date. Service Request Identifier=&lt;C102902&gt; Local Patient Identifier (Extended)=&lt;C101901&gt;</t>
  </si>
  <si>
    <t>CYP10221 - Record rejected - Referral Rejection Date is after the Service Discharge Date. Service Request Identifier=&lt;C102902&gt; Local Patient Identifier (Extended)=&lt;C101901&gt; Referral Rejection Date=&lt;C102030&gt;</t>
  </si>
  <si>
    <t>CYP10219 - Record rejected - Referral Rejection Date is after the Date and Time Data Set Created. Service Request Identifier=&lt;C102902&gt; Local Patient Identifier (Extended)=&lt;C101901&gt; Referral Rejection Date=&lt;C102030&gt;</t>
  </si>
  <si>
    <t>CYP10217 - Record rejected - Referral Rejection Date has incorrect date format. Service Request Identifier=&lt;C102902&gt; Local Patient Identifier (Extended)=&lt;C101901&gt;</t>
  </si>
  <si>
    <t>CYP10213 - Record rejected - Referral Closure Date is after the Service Discharge Date. Service Request Identifier=&lt;C102902&gt; Local Patient Identifier (Extended)=&lt;C101901&gt;</t>
  </si>
  <si>
    <t>CYP10211 - Record rejected - Referral Closure Reason has incorrect data format. Service Request Identifier=&lt;C102902&gt; Local Patient Identifier (Extended)=&lt;C101901&gt;</t>
  </si>
  <si>
    <t>CYP10209 - Record rejected - Referral Closure Date is after the Date and Time Data Set Created. Service Request Identifier=&lt;C102902&gt; Local Patient Identifier (Extended)=&lt;C101901&gt;</t>
  </si>
  <si>
    <t>CYP10208 - Record rejected - Referral Closure Date has incorrect date format. Service Request Identifier=&lt;C102902&gt; Local Patient Identifier (Extended)=&lt;C101901&gt;</t>
  </si>
  <si>
    <t>CYP10207 - Record rejected - Service Or Team Type Referred To (Community Care) is blank. Service Request Identifier=&lt;C102902&gt; Local Patient Identifier (Extended)=&lt;C101901&gt;</t>
  </si>
  <si>
    <t>CYP10205 - Record rejected - Service Or Team Type Referred To (Community Care) has incorrect data format. Service Request Identifier=&lt;C102902&gt; Local Patient Identifier (Extended)=&lt;C101901&gt;</t>
  </si>
  <si>
    <t>CYP10121 - Record rejected - Priority Type Code has incorrect data format. Service Request Identifier=&lt;C101902&gt; Local Patient Identifier (Extended)=&lt;C101901&gt;</t>
  </si>
  <si>
    <t>CYP10119 - Record rejected - Referring Care Professional Staff Group (Mental Health and Community Care) has incorrect data format. Service Request Identifier=&lt;C101902&gt; Local Patient Identifier (Extended)=&lt;C101901&gt;</t>
  </si>
  <si>
    <t>CYP10111 - Record rejected - Organisation Identifier (Code of Commissioner) has incorrect data format. Service Request Identifier=&lt;C101902&gt; Local Patient Identifier (Extended)=&lt;C101901&gt;</t>
  </si>
  <si>
    <t>CYP06006 - Record rejected - Social and Personal Circumstance (SNOMED CT) has failed SNOMED CT checks. Local Patient Identifier (Extended)=&lt;C006901&gt; Social and Personal Circumstance (SNOMED CT)=&lt;C006010&gt;</t>
  </si>
  <si>
    <t>CYP00712 - Record rejected - Weekly Hours Worked has incorrect data format. Local Patient Identifier (Extended)=&lt;C007901&gt;</t>
  </si>
  <si>
    <t>CYP00711 - Record rejected - Employment Status Recorded Date is before the Person Birth Date. Local Patient Identifier (Extended)=&lt;C007901&gt; Employment Status Recorded Date=&lt;C007020&gt;</t>
  </si>
  <si>
    <t>CYP00708 - Record rejected - Employment Status Recorded Date has incorrect date format. Local Patient Identifier (Extended)=&lt;C007901&gt;</t>
  </si>
  <si>
    <t>CYP00706 - Record rejected - Employment Status has incorrect data format. Local Patient Identifier (Extended)=&lt;C007901&gt;</t>
  </si>
  <si>
    <t>CYP00705 - Record rejected - Employment Status is blank. Local Patient Identifier (Extended)=&lt;C007901&gt;</t>
  </si>
  <si>
    <t>CYP00704 - Record rejected - Local Patient Identifier (Extended) has incorrect data format. Local Patient Identifier (Extended)=&lt;C007901&gt;</t>
  </si>
  <si>
    <t>CYP00701 - Group rejected - No valid CYP001 group transmitted for this Local Patient Identifier (Extended). Local Patient Identifier (Extended)=&lt;C007901&gt;</t>
  </si>
  <si>
    <t>CYP00604 - Record rejected - Local Patient Identifier (Extended) has incorrect data format. Local Patient Identifier (Extended)=&lt;C006901&gt;</t>
  </si>
  <si>
    <t>CYP00603 - Record rejected - Local Patient Identifier (Extended) is blank.</t>
  </si>
  <si>
    <t>CYP00512 - Record rejected - Care Plan Agreed Time has incorrect data format. Care Plan Identifier=&lt;C005010&gt; Local Patient Identifier (Extended)=&lt;C004901&gt;</t>
  </si>
  <si>
    <t>CYP00511 - Record rejected - Care Plan Agreed Date is before the Person Birth Date. Local Patient Identifier (Extended)=&lt;C004901&gt; Care Plan Agreed Date=&lt;C005030&gt;</t>
  </si>
  <si>
    <t>CYP00422 - Group rejected - More than one CYP004 provided for this Local Patient Identifier (Extended) where Employment Status Recorded Date is null. Local Patient Identifier (Extended)=&lt;C004901&gt;</t>
  </si>
  <si>
    <t>CYP00413 - Record rejected - Care Plan Creation Date is before the Person Birth Date. Local Patient Identifier (Extended)=&lt;C004901&gt; Care Plan Creation Date=&lt;C004040&gt;</t>
  </si>
  <si>
    <t>CYP00404 - Record rejected - Care Plan Identifier has incorrect data format. Local Patient Identifier (Extended)=&lt;C004901&gt;</t>
  </si>
  <si>
    <t>CYP00403 - Record rejected - Care Plan Identifier is blank. Local Patient Identifier (Extended)=&lt;C004901&gt;</t>
  </si>
  <si>
    <t>CYP00312 - Group rejected - More than one CYP003 provided for this Local Patient Identifier (Extended) where Accomodation Status Recorded Date is null. Local Patient Identifier (Extended)=&lt;C003901&gt;</t>
  </si>
  <si>
    <t>CYP60524 - Group rejected - The CYP001 group transmitted for this Local Patient Identifier (Extended) has a blank Person Birth Date. Local Patient Identifier (Extended)=&lt;C605901&gt;</t>
  </si>
  <si>
    <t>CYP60501 - Group rejected - No valid CYP001 group transmitted for this Local Patient Identifier (Extended). Local Patient Identifier (Extended)=&lt;C605901&gt;</t>
  </si>
  <si>
    <t>CYP60443 - Group rejected - The CYP001 group transmitted for this Local Patient Identifier (Extended) has a blank Person Birth Date. Local Patient Identifier (Extended)=&lt;C604901&gt;</t>
  </si>
  <si>
    <t>CYP60401 - Group rejected - No valid CYP001 group transmitted for this Local Patient Identifier (Extended). Local Patient Identifier (Extended)=&lt;C604901&gt;</t>
  </si>
  <si>
    <t>CYP60322 - Group rejected - The CYP001 group transmitted for this Local Patient Identifier (Extended) has a blank Person Birth Date. Local Patient Identifier (Extended)=&lt;C603901&gt;</t>
  </si>
  <si>
    <t>CYP60301 - Group rejected - No valid CYP001 group transmitted for this Local Patient Identifier (Extended). Local Patient Identifier (Extended)=&lt;C603901&gt;</t>
  </si>
  <si>
    <t>CYP60201 - Group rejected - No valid CYP001 group transmitted for this Local Patient Identifier (Extended). Local Patient Identifier (Extended)=&lt;C602901&gt;</t>
  </si>
  <si>
    <t>CYP60116 - Record rejected - Diagnosis Scheme In Use contains the value '06 - SNOMED CT' and Previous Diagnosis (Coded Clinical Entry) fails standard SNOMED CT checks (Check Digit and Partition Identifier). Local Patient Identifier (Extended)=&lt;C601901&gt; Previous Diagnosis (Coded Clinical Entry)=&lt;C601010&gt;</t>
  </si>
  <si>
    <t>CYP60112 - Record rejected - Previous Diagnosis (Coded Clinical Entry) format does not match expected format from selected Diagnosis Scheme In Use. Local Patient Identifier (Extended)=&lt;C601901&gt; Previous Diagnosis (Coded Clinical Entry)=&lt;C601010&gt; Diagnosis Scheme In Use=&lt;C601913&gt;</t>
  </si>
  <si>
    <t>CYP60107 - Record rejected - Previous Diagnosis (Coded Clinical Entry) has incorrect data format. Local Patient Identifier (Extended)=&lt;C601901&gt; Previous Diagnosis (Coded Clinical Entry)=&lt;C601010&gt;</t>
  </si>
  <si>
    <t>CYP60101 - Group rejected - No valid CYP001 group transmitted for this Local Patient Identifier (Extended). Local Patient Identifier (Extended)=&lt;C601901&gt;</t>
  </si>
  <si>
    <t>CYP50216 - Group rejected - The CYP001 group transmitted for this Local Patient Identifier (Extended) has a blank Person Birth Date. Local Patient Identifier (Extended)=&lt;C502901&gt;</t>
  </si>
  <si>
    <t>CYP50201 - Group rejected - No valid CYP001 group transmitted for this Local Patient Identifier (Extended). Local Patient Identifier (Extended)=&lt;C502901&gt;</t>
  </si>
  <si>
    <t>CYP50118 - Record rejected - Procedure Scheme In Use contains the value '06 - SNOMED CT' and Immunisation Procedure (Clinical Terminology) fails standard SNOMED CT checks (Check Digit and Partition Identifier). Local Patient Identifier (Extended)=&lt;C501901&gt; Immunisation Procedure (Clinical Terminology)=&lt;C501020&gt;</t>
  </si>
  <si>
    <t>CYP50116 - Record rejected - Procedure Scheme in use is blank. Local Patient Identifier (Extended)=&lt;C501901&gt;</t>
  </si>
  <si>
    <t>CYP50114 - Record rejected - Immunisation Procedure (Clinical Terminology) has incorrect data format. Local Patient Identifier (Extended)=&lt;C501901&gt; Immunisation Procedure (Clinical Terminology)=&lt;C501020&gt;</t>
  </si>
  <si>
    <t>CYP50101 - Group rejected - No valid CYP001 group transmitted for this Local Patient Identifier (Extended). Local Patient Identifier (Extended)=&lt;C501901&gt;</t>
  </si>
  <si>
    <t>CYP40409 - Group rejected - More than one CYP404 provided for this Local Patient Identifier (Extended) + Assistive Technology Finding (SNOMED CT) + Prescription Date (Assistive Technology) combination. Local Patient Identifier (Extended)=&lt;C404901&gt; Assistive Technology Finding (SNOMED CT)=&lt;C404010&gt; + Prescription Date (Assistive Technology)=&lt;C404020&gt;</t>
  </si>
  <si>
    <t>CYP40401 - Group rejected - No valid CYP001 group transmitted for this Local Patient Identifier (Extended). Local Patient Identifier (Extended)=&lt;C404901&gt;</t>
  </si>
  <si>
    <t>CYP40319 - Group rejected - The CYP001 group transmitted for this Local Patient Identifier (Extended) has a blank Person Birth Date. Local Patient Identifier (Extended)=&lt;C403901&gt;</t>
  </si>
  <si>
    <t>CYP40301 - Group rejected - No valid CYP001 group transmitted for this Local Patient Identifier (Extended). Local Patient Identifier (Extended)=&lt;C403901&gt;</t>
  </si>
  <si>
    <t>CYP40210 - Group rejected - The CYP001 group transmitted for this Local Patient Identifier (Extended) has a blank Person Birth Date. Local Patient Identifier (Extended)=&lt;C402901&gt;</t>
  </si>
  <si>
    <t>CYP40201 - Group rejected - No valid CYP001 group transmitted for this Local Patient Identifier (Extended). Local Patient Identifier (Extended)=&lt;C402901&gt;</t>
  </si>
  <si>
    <t>CYP40110 - Group rejected - The CYP001 group transmitted for this Local Patient Identifier (Extended) has a blank Person Birth Date. Local Patient Identifier (Extended)=&lt;C401901&gt;</t>
  </si>
  <si>
    <t>CYP40101 - Group rejected - No valid CYP001 group transmitted for this Local Patient Identifier (Extended). Local Patient Identifier (Extended)=&lt;C401901&gt;</t>
  </si>
  <si>
    <t>CYP20240 - Record rejected - Finding Scheme In Use contains the value '04 - SNOMED CT' and Coded Finding (Coded Clinical Entry) fails standard SNOMED CT checks (Check Digit and Partition Identifier). Care Activity Identifier=&lt;C202904&gt; Coded Finding (Coded Clinical Entry)=&lt;C202070&gt;</t>
  </si>
  <si>
    <t>CYP20236 - Record rejected - Coded Observation (Clinical Terminology) format does not match expected format from selected Observation Scheme In Use. Care Activity Identifier=&lt;C202904&gt; Care Contact Identifier=&lt;C202903&gt; Service Request Identifier=&lt;C201902&gt; Local Patient Identifier (Extended)=&lt;C101901&gt; Coded Observation (Clinical Terminology)=&lt;C202090&gt; Observation Scheme in Use=&lt;C202080&gt;</t>
  </si>
  <si>
    <t>CYP20235 - Record rejected - Coded Finding (Coded Clinical Entry) format does not match expected format from selected Finding Scheme In Use. Care Activity Identifier=&lt;C202904&gt; Care Contact Identifier=&lt;C202903&gt; Service Request Identifier=&lt;C201902&gt; Local Patient Identifier (Extended)=&lt;C101901&gt; Coded Finding (Coded Clinical Entry)=&lt;C202070&gt; Finding Scheme In Use=&lt;C202060&gt;</t>
  </si>
  <si>
    <t>CYP00222 - Warning - An End Date (GMP Patient Registration) has been submitted but there is no corresponding record with a consecutive Start Date (GMP Patient Registration) and different General Medical Practice Code (Patient Registration). Local Patient Identifier (Extended)=&lt;C002901&gt; Start Date (GMP Patient Registration)=&lt;C002020&gt; End Date (GMP Patient Registration)=&lt;C002030&gt; General Medical Practice Code (Patient Registration)=&lt;C002010&gt;</t>
  </si>
  <si>
    <t>CYP00201 - Group rejected - No valid CYP001 group transmitted for this Local Patient Identifier (Extended). Local Patient Identifier (Extended)=&lt;C002901&gt;</t>
  </si>
  <si>
    <t>CYP001104 - Warning - Organisation Identifier (Educational Establishment) was not a live organisation in national code tables at any point during the reporting period. Local Patient Identifier (Extended)=&lt;C001901&gt; Organisation Identifier (Educational Establishment)=&lt;C001030&gt;</t>
  </si>
  <si>
    <t>CYP00012 - File rejected - Reporting Period Start Date does not match the reporting period selected in Submission Portal upload. Reporting Period Start Date =&lt;C000040&gt; Reporting Period End Date =&lt;C000050&gt;</t>
  </si>
  <si>
    <t>CYP00015 - File rejected - Reporting Period End Date does not match the reporting period selected in Submission Portal upload. Reporting Period Start Date =&lt;C000040&gt; Reporting Period End Date =&lt;C000050&gt;</t>
  </si>
  <si>
    <t>1.5.12</t>
  </si>
  <si>
    <t>CYP00012</t>
  </si>
  <si>
    <t>CYP00015</t>
  </si>
  <si>
    <t>amended reference from BSP to Submission Portal</t>
  </si>
  <si>
    <t>CYP00013 - File rejected - Reporting Period End Date is blank.</t>
  </si>
  <si>
    <t>CYP00166 - Warning - Death Location Type Code (Actual) is populated but the Person Birth Date is blank. Local Patient Identifier (Extended)=&lt;C001901&gt; Death Location Type Code (Actual)=&lt;C001210&gt;</t>
  </si>
  <si>
    <t>CYP00186 - Record rejected - Person was 19 years of age or over at the Reporting Period Start Date, but Looked After Child Indicator is populated. Local Patient Identifier (Extended)=&lt;C001901&gt; Looked After Child Indicator=&lt;C001130&gt; Person Birth Date=&lt;C001060&gt; Reporting Period Start Date=&lt;C000040&gt;</t>
  </si>
  <si>
    <t>CYP40315 - Record rejected - Child Protection Plan End Date is before the Reporting Period Start Date. Local Patient Identifier (Extended)=&lt;C403901&gt; Child Protection Plan End Date=&lt;C403030&gt;</t>
  </si>
  <si>
    <t>CYP20101 - Record rejected - Care Contact Date is before the Reporting Period Start Date. Care Contact Identifier=&lt;C201903&gt; Service Request Identifier=&lt;C201902&gt; Local Patient Identifier (Extended)=&lt;C101901&gt; Care Contact Date=&lt;C201020&gt;</t>
  </si>
  <si>
    <t>CYP10218 - Record rejected - Referral Rejection Date is before the Reporting Period Start Date. Service Request Identifier=&lt;C102902&gt; Local Patient Identifier (Extended)=&lt;C101901&gt; Referral Rejection Date=&lt;C102030&gt;</t>
  </si>
  <si>
    <t>CYP10132 - Record rejected - Service Discharge Date is before the Reporting Period Start Date. Service Request Identifier=&lt;C101902&gt; Local Patient Identifier (Extended)=&lt;C101901&gt;</t>
  </si>
  <si>
    <t>CYP00138 - Record rejected - Person Death Date contains a Person Death Date that is before the Reporting Period Start Date. Local Patient Identifier (Extended)=&lt;C001901&gt; Person Death Date=&lt;C001200&gt;</t>
  </si>
  <si>
    <t>CYP61317 - Record rejected - Assessment Tool Completion Date is before the Reporting Period Start Date. Assessment Tool Completion Date=&lt;C613010&gt;</t>
  </si>
  <si>
    <t>CYP61318 - Record rejected - Assessment Tool Completion Date is after the Reporting Period End Date. Assessment Tool Completion Date=&lt;C613010&gt;</t>
  </si>
  <si>
    <t>CYP50212 - Record rejected - Immunisation Date is after the Reporting Period End Date. Local Patient Identifier (Extended)=&lt;C502901&gt; Immunisation Date=&lt;C502907&gt;</t>
  </si>
  <si>
    <t>CYP40316 - Record rejected - Child Protection Plan End Date is after the Reporting Period End Date. Local Patient Identifier (Extended)=&lt;C403901&gt; Child Protection Plan End Date=&lt;C403030&gt;</t>
  </si>
  <si>
    <t>CYP20127 - Record rejected - Care Contact Date is after the Reporting Period End Date. Care Contact Identifier=&lt;C201903&gt; Service Request Identifier=&lt;C201902&gt; Local Patient Identifier (Extended)=&lt;C101901&gt; Care Contact Date=&lt;C201020&gt;</t>
  </si>
  <si>
    <t>CYP10512 - Record rejected - Onward Referral Date is after the Reporting Period End Date. Service Request Identifier=&lt;C105902&gt; Local Patient Identifier (Extended)=&lt;C101901&gt; Onward Referral Date=&lt;C105010&gt;</t>
  </si>
  <si>
    <t>CYP10417 - Record rejected - Referral To Treatment Period Start Date is after the Reporting Period End Date. Service Request Identifier=&lt;C104902&gt; Local Patient Identifier (Extended)=&lt;C101901&gt; Referral To Treatment Period Start Date=&lt;C104050&gt;</t>
  </si>
  <si>
    <t>CYP10405 - Record rejected - Referral To Treatment Period End Date is after the Reporting Period End Date. Service Request Identifier=&lt;C104902&gt; Local Patient Identifier (Extended)=&lt;C101901&gt; Referral To Treatment Period End Date=&lt;C104060&gt;</t>
  </si>
  <si>
    <t>CYP10220 - Warning - Referral Rejection Date is after the Reporting Period End Date. Service Request Identifier=&lt;C102902&gt; Local Patient Identifier (Extended)=&lt;C101901&gt; Referral Rejection Date=&lt;C102030&gt;</t>
  </si>
  <si>
    <t>CYP10210 - Warning - Referral Closure Date is after the Reporting Period End Date. Service Request Identifier=&lt;C102902&gt; Local Patient Identifier (Extended)=&lt;C101901&gt; Referral Closure Date=&lt;C102020&gt;</t>
  </si>
  <si>
    <t>CYP00213 - Record rejected - Start Date (GMP Patient Registration) is after the Reporting Period End Date + 1 day. Local Patient Identifier (Extended)=&lt;C002901&gt; Start Date (GMP Patient Registration)=&lt;C002020&gt;</t>
  </si>
  <si>
    <t>CYP00139 - Warning - Person Death Date contains a Person Death Date that falls after the Reporting Period End Date. Local Patient Identifier (Extended)=&lt;C001901&gt; Person Death Date=&lt;C001200&gt;</t>
  </si>
  <si>
    <t>CYP61211 - Warning - Person Score contains an invalid Person Score. Care Activity Identifier=&lt;C612904&gt; Care Contact Identifier=&lt;C202903&gt; Service Request Identifier=&lt;C201902&gt; Local Patient Identifier (Extended)=&lt;C101901&gt; Person Score=&lt;C612911&gt;</t>
  </si>
  <si>
    <t>CYP61210 - Group rejected - No valid CYP202 group transmitted for this Care Activity Identifier. Care Activity Identifier=&lt;C612904&gt;</t>
  </si>
  <si>
    <t>CYP61112 - Record rejected - Both Person Length In Centimetres and Person Height In Metres are populated. Care Activity Identifier=&lt;C611904&gt; Care Contact Identifier=&lt;C202903&gt; Service Request Identifier=&lt;C201902&gt; Local Patient Identifier (Extended)=&lt;C101901&gt; Person Length in Centimetres=&lt;C611030&gt; Person Height In Metres=&lt;C611020&gt;</t>
  </si>
  <si>
    <t>CYP61110 - Group rejected - No valid CYP202 group transmitted for this Care Activity Identifier. Care Activity Identifier=&lt;C611904&gt;</t>
  </si>
  <si>
    <t>CYP61010 - Group rejected - No valid CYP202 group transmitted for this Care Activity Identifier. Care Activity Identifier=&lt;C610904&gt;</t>
  </si>
  <si>
    <t>CYP60918 - Record rejected - Assessment Tool Completion Date is after the Reporting Period End Date. Service Request Identifier=&lt;C609902&gt; Local Patient Identifier (Extended)=&lt;C101901&gt; Assessment Tool Completion Date=&lt;C609010&gt;</t>
  </si>
  <si>
    <t>CYP60917 - Record rejected - Assessment Tool Completion Date is before the Reporting Period Start Date. Service Request Identifier=&lt;C609902&gt; Local Patient Identifier (Extended)=&lt;C101901&gt; Assessment Tool Completion Date=&lt;C609010&gt;</t>
  </si>
  <si>
    <t>CYP60912 - Warning - Person Score contains an invalid Person Score. Service Request Identifier=&lt;C609902&gt; Local Patient Identifier (Extended)=&lt;C101901&gt; Person Score=&lt;C609911&gt;</t>
  </si>
  <si>
    <t>CYP60905 - Record rejected - Service Request Identifier has incorrect data format. Service Request Identifier=&lt;C609902&gt;</t>
  </si>
  <si>
    <t>CYP60902 - Group rejected - No valid CYP101 provided for this Service Request Identifier. Service Request Identifier=&lt;C609902&gt;</t>
  </si>
  <si>
    <t>CYP60812 - Record rejected - Secondary Diagnosis (Coded Clinical Entry) format does not match expected format from selected Diagnosis Scheme In Use. Service Request Identifier=&lt;C608902&gt; Local Patient Identifier (Extended)=&lt;C101901&gt; Secondary Diagnosis (Coded Clinical Entry)=&lt;C608010&gt; Diagnosis Scheme In Use=&lt;C608913&gt;</t>
  </si>
  <si>
    <t>CYP60807 - Record rejected - Secondary Diagnosis (Coded Clinical Entry) is blank. Service Request Identifier=&lt;C608902&gt; Local Patient Identifier (Extended)=&lt;C101901&gt; Diagnosis Date=&lt;C608020&gt;</t>
  </si>
  <si>
    <t>CYP60802 - Group rejected - More than one CYP608 provided for this Service Request Identifier + Diagnosis Date + Secondary Diagnosis (Coded Clinical Entry) combination. Service Request Identifier=&lt;C608902&gt; Diagnosis Date=&lt;C608020&gt; Secondary Diagnosis (Coded Clinical Entry)=&lt;C608010&gt;</t>
  </si>
  <si>
    <t>CYP60801 - Group rejected - No valid CYP101 provided for this Service Request Identifier. Service Request Identifier=&lt;C608902&gt;</t>
  </si>
  <si>
    <t>CYP60714 - Record rejected - Primary Diagnosis (Coded Clinical Entry) format does not match expected format from selected Diagnosis Scheme In Use. Service Request Identifier=&lt;C607902&gt; Local Patient Identifier (Extended)=&lt;C101901&gt; Primary Diagnosis (Coded Clinical Entry)=&lt;C607010&gt; Diagnosis Scheme In Use=&lt;C607913&gt;</t>
  </si>
  <si>
    <t>CYP60708 - Record rejected - Primary Diagnosis (Coded Clinical Entry) has incorrect data format. Service Request Identifier=&lt;C607902&gt; Local Patient Identifier (Extended)=&lt;C101901&gt; Primary Diagnosis (Coded Clinical Entry)=&lt;C607010&gt;</t>
  </si>
  <si>
    <t>CYP60707 - Record rejected - Primary Diagnosis (Coded Clinical Entry) is blank. Service Request Identifier=&lt;C607902&gt; Local Patient Identifier (Extended)=&lt;C101901&gt; Diagnosis Date=&lt;C607020&gt;</t>
  </si>
  <si>
    <t>CYP60702 - Group rejected - More than one CYP607 provided for this Service Request Identifier + Diagnosis Date + Primary Diagnosis (Coded Clinical Entry) combination. Service Request Identifier=&lt;C607902&gt; Diagnosis Date=&lt;C607020&gt; Primary Diagnosis (Coded Clinical Entry)=&lt;C607010&gt;</t>
  </si>
  <si>
    <t>CYP60701 - Group rejected - No valid CYP101 provided for this Service Request Identifier. Service Request Identifier=&lt;C607902&gt;</t>
  </si>
  <si>
    <t>CYP60614 - Record rejected - Provisional Diagnosis (Coded Clinical Entry) format does not match expected format from selected Diagnosis Scheme In Use. Service Request Identifier=&lt;C606902&gt; Local Patient Identifier (Extended)=&lt;C101901&gt; Provisional Diagnosis (Coded Clinical Entry)=&lt;C606010&gt; Diagnosis Scheme In Use=&lt;C606913&gt;</t>
  </si>
  <si>
    <t>CYP60613 - Record rejected - Diagnosis Scheme In Use is blank. Service Request Identifier=&lt;C606902&gt; Local Patient Identifier (Extended)=&lt;C101901&gt;</t>
  </si>
  <si>
    <t>CYP60610 - Record rejected - Provisional Diagnosis Date has incorrect data format. Service Request Identifier=&lt;C606902&gt; Local Patient Identifier (Extended)=&lt;C101901&gt;</t>
  </si>
  <si>
    <t>CYP60609 - Warning - Provisional Diagnosis Date is blank. Service Request Identifier=&lt;C606902&gt; Local Patient Identifier (Extended)=&lt;C101901&gt;</t>
  </si>
  <si>
    <t>CYP60607 - Record rejected - Provisional Diagnosis (Coded Clinical Entry) is blank. Service Request Identifier=&lt;C606902&gt; Local Patient Identifier (Extended)=&lt;C101901&gt;</t>
  </si>
  <si>
    <t>CYP60605 - Record rejected - Diagnosis Scheme In Use has incorrect data format. Service Request Identifier=&lt;C606902&gt; Local Patient Identifier (Extended)=&lt;C101901&gt;</t>
  </si>
  <si>
    <t>CYP60602 - Group rejected - More than one CYP606 provided for this Service Request Identifier + Provisional Diagnosis Date + Provisional Diagnosis (Coded Clinical Entry) combination. Service Request Identifier=&lt;C606902&gt; Provisional Diagnosis Date=&lt;C606020&gt; Provisional Diagnosis (Coded Clinical Entry)=&lt;C606010&gt;</t>
  </si>
  <si>
    <t>CYP60601 - Group rejected - No valid CYP101 provided for this Service Request Identifier. Service Request Identifier=&lt;C606902&gt;</t>
  </si>
  <si>
    <t>CYP60525 - Group rejected - The patient identified by this Local Patient Identifier (Extended) in the CYP001 table is 1 year or older at the Reporting Period Start Date. Local Patient Identifier (Extended)=&lt;C605901&gt; Person Birth Date=&lt;C001060&gt; Reporting Period Start Date=&lt;C000040&gt;</t>
  </si>
  <si>
    <t>CYP60519 - Record rejected - Infant Physical Examination Result (Testes) contains a value other than "NN", and Patient Stated Gender Code contains the value "Female". Local Patient Identifier (Extended)=&lt;C605901&gt; Infant Physical Examination Result (Testes)=&lt;C605050&gt; Patient Stated Gender Code=&lt;C001080&gt;</t>
  </si>
  <si>
    <t>CYP60442 - Group rejected - The patient identified by this Local Patient Identifier (Extended) in the CYP001 table is 1 year or older at the Reporting Period Start Date. Local Patient Identifier (Extended)=&lt;C604901&gt; Person Birth Date=&lt;C001060&gt; Reporting Period Start Date=&lt;C000040&gt;</t>
  </si>
  <si>
    <t>CYP60430 - Record rejected - Newborn Blood Spot Test Result Received Date is before Blood Spot Card Completion Date. Local Patient Identifier (Extended)=&lt;C604901&gt; Newborn Blood Spot Test Result Received Date=&lt;C604020&gt; Blood Spot Card Completion Date=&lt;C604010&gt;</t>
  </si>
  <si>
    <t>CYP60321 - Group rejected - The patient identified by this Local Patient Identifier (Extended) in the CYP001 table is 1 year or older at the Reporting Period Start Date. Local Patient Identifier (Extended)=&lt;C603901&gt; Person Birth Date=&lt;C001060&gt; Reporting Period Start Date=&lt;C000040&gt;</t>
  </si>
  <si>
    <t>CYP50215 - Group rejected - The patient identified by this Local Patient Identifier (Extended) in the CYP001 table is 19 years or older at the Reporting Period Start Date. Local Patient Identifier (Extended)=&lt;C502901&gt; Person Birth Date=&lt;C001060&gt; Reporting Period Start Date=&lt;C000040&gt;</t>
  </si>
  <si>
    <t>CYP50202 - Group rejected - More than one CYP502 provided for this Local Patient Identifier (Extended) + Childhood Immunisation Type (Children and Young People's Health Services) + Immunisation Date combination. Local Patient Identifier (Extended)=&lt;C502901&gt; Childhood Immunisation Type (Children and Young People's Health Services)=&lt;C502010&gt; Immunisation Date=&lt;C502907&gt;</t>
  </si>
  <si>
    <t>CYP50102 - Group rejected - More than one CYP501 provided for this Local Patient Identifier (Extended) + Immunisation Procedure (Clinical Terminology) + Immunisation Date combination. Local Patient Identifier (Extended)=&lt;C501901&gt; Immunisation Procedure (Clinical Terminology)=&lt;C501020&gt; Immunisation Date=&lt;C501907&gt;</t>
  </si>
  <si>
    <t>CYP40414 - Warning - Prescription Date (Assistive Technology) is after the Reporting Period End Date. Local Patient Identifier (Extended)=&lt;C404901&gt; Prescription Date (Assistive Technology)=&lt;C404020&gt; Reporting Period End Date=&lt;C000050&gt;</t>
  </si>
  <si>
    <t>CYP40413 - Record rejected - Prescription Date (Assistive Technology) is after the Date and Time Data Set Created. Local Patient Identifier (Extended)=&lt;C404901&gt; Prescription Date (Assistive Technology)=&lt;C404020&gt; Date and time data set created=&lt;C000060&gt;</t>
  </si>
  <si>
    <t>CYP40318 - Group rejected - The patient identified by this Local Patient Identifier (Extended) in the CYP001 table is 19 years or older at the Reporting Period Start Date. Local Patient Identifier (Extended)=&lt;C403901&gt; Person Birth Date=&lt;C001060&gt; Reporting Period Start Date=&lt;C000040&gt;</t>
  </si>
  <si>
    <t>CYP40209 - Group rejected - The patient identified by this Local Patient Identifier (Extended) in the CYP001 table is 19 years or older at the Reporting Period Start Date. Local Patient Identifier (Extended)=&lt;C402901&gt; Person Birth Date=&lt;C001060&gt; Reporting Period Start Date=&lt;C000040&gt;</t>
  </si>
  <si>
    <t>CYP40109 - Group rejected - The patient identified by this Local Patient Identifier (Extended) in the CYP001 table is 19 years or older at the Reporting Period Start Date. Local Patient Identifier (Extended)=&lt;C401901&gt; Person Birth Date=&lt;C001060&gt; Reporting Period Start Date=&lt;C000040&gt;</t>
  </si>
  <si>
    <t>CYP20160 - Record rejected - Replacement Appointment Booked Date is after the Date and Time Data Set Created. Care Contact Identifier=&lt;C201903&gt; Service Request Identifier=&lt;C201902&gt; Local Patient Identifier (Extended)=&lt;C101901&gt; Replacement Appointment Booked Date=&lt;C201160&gt; Date and time data set created=&lt;C000060&gt;</t>
  </si>
  <si>
    <t>CYP20159 - Warning - Replacement Appointment Booked Date is after the Reporting Period End Date. Care Contact Identifier=&lt;C201903&gt; Service Request Identifier=&lt;C201902&gt; Local Patient Identifier (Extended)=&lt;C101901&gt; Replacement Appointment Booked Date=&lt;C201160&gt; Reporting Period End Date=&lt;C000050&gt;</t>
  </si>
  <si>
    <t>CYP20156 - Record rejected - Replacement Appointment Date Offered is before Replacement Appointment Booked Date. Care Contact Identifier=&lt;C201903&gt; Service Request Identifier=&lt;C201902&gt; Local Patient Identifier (Extended)=&lt;C101901&gt; Replacement Appointment Date Offered=&lt;C201150&gt; Replacement Appointment Booked Date=&lt;C201160&gt;</t>
  </si>
  <si>
    <t>CYP20152 - Record rejected - Care Contact Cancellation Date is after the Care Contact Date. Care Contact Identifier=&lt;C201903&gt; Service Request Identifier=&lt;C201902&gt; Local Patient Identifier (Extended)=&lt;C101901&gt; Care Contact Cancellation Date=&lt;C201130&gt; Care Contact Date=&lt;C201020&gt;</t>
  </si>
  <si>
    <t>CYP20150 - Record rejected - Earliest Clinically Appropriate Date is more than 5 years after the Date And Time Data Set Created. Care Contact Identifier=&lt;C201903&gt; Service Request Identifier=&lt;C201902&gt; Local Patient Identifier (Extended)=&lt;C101901&gt; Earliest Clinically Appropriate Date=&lt;C201120&gt; Date And Time Data Set Created=&lt;C000060&gt;</t>
  </si>
  <si>
    <t>CYP20147 - Warning - Earliest Reasonable Offer Date is after the Care Contact Date. Care Contact Identifier=&lt;C201903&gt; Service Request Identifier=&lt;C201902&gt; Local Patient Identifier (Extended)=&lt;C101901&gt; Earliest Reasonable Offer Date=&lt;C201110&gt; Care Contact Date=&lt;C201020&gt;</t>
  </si>
  <si>
    <t>CYP10502 - Group rejected - No valid CYP101 group transmitted for this Service Request Identifier. Service Request Identifier=&lt;C105902&gt;</t>
  </si>
  <si>
    <t>CYP10401 - Group rejected - No valid CYP101 group transmitted for this Service Request Identifier. Service Request Identifier=&lt;C104902&gt;</t>
  </si>
  <si>
    <t>CYP10302 - Group rejected - No valid CYP101 group transmitted for this Service Request Identifier. Service Request Identifier=&lt;C103902&gt;</t>
  </si>
  <si>
    <t>CYP10301 - Group rejected - More than one CYP103 provided for this Service Request Identifier + Other Reason For Referral (Community Care) combination. Service Request Identifier=&lt;C103902&gt; Other Reason For Referral=&lt;C103010&gt;</t>
  </si>
  <si>
    <t>CYP10145 - Warning - Discharge Letter Issued Date (Mental Health and Community Care) is after the Reporting Period End Date. Service Request Identifier=&lt;C101902&gt; Local Patient Identifier (Extended)=&lt;C101901&gt; Discharge Letter Issued Date (Mental Health and Community Care)=&lt;C101090&gt; Reporting Period End Date=&lt;C000050&gt;</t>
  </si>
  <si>
    <t>CYP10144 - Warning - Discharge Letter Issued Date (Mental Health and Community Care) is after the Service Discharge Date. Service Request Identifier=&lt;C101902&gt; Local Patient Identifier (Extended)=&lt;C101901&gt; Discharge Letter Issued Date (Mental Health and Community Care)=&lt;C101090&gt; Service Discharge Date=&lt;C101080&gt;</t>
  </si>
  <si>
    <t>CYP10143 - Record rejected - Discharge Letter Issued Date (Mental Health and Community Care) is before the Referral Request Received Date. Service Request Identifier=&lt;C101902&gt; Local Patient Identifier (Extended)=&lt;C101901&gt; Discharge Letter Issued Date (Mental Health and Community Care)=&lt;C101090&gt; Referral Request Received Date=&lt;C101010&gt;</t>
  </si>
  <si>
    <t>CYP10102 - Group rejected - More than one CYP101 provided for this Service Request Identifier. Local Patient Identifier (Extended)=&lt;C101901&gt; Service Request Identifier=&lt;C101902&gt;</t>
  </si>
  <si>
    <t>CYP10101 - Group rejected - No valid CYP001 group transmitted for this Local Patient Identifier (Extended). Local Patient Identifier (Extended)=&lt;C101901&gt; Service Request Identifier=&lt;C101902&gt;</t>
  </si>
  <si>
    <t>CYP00610 - Record rejected - Social and Personal Circumstance Recorded Date is before the Person Birth Date. Local Patient Identifier (Extended)=&lt;C006901&gt; Social and Personal Circumstance Recorded Date=&lt;C006020&gt;</t>
  </si>
  <si>
    <t>CYP00609 - Record rejected - Social and Personal Circumstance Recorded Date is after the Reporting Period End Date. Local Patient Identifier (Extended)=&lt;C006901&gt;Social and Personal Circumstance Recorded Date=&lt;C006020&gt;</t>
  </si>
  <si>
    <t>CYP00602 - Group rejected - More than one CYP006 provided for this Local Patient Identifier + Social and Personal Circumstance Recorded Date + Social and Personal Cirumstance (SNOMED CT) combination. Local Patient Identifier=&lt;C006901&gt; Social and Personal Circumstance Recorded Date=&lt;C006020&gt; Social and Personal Cirumstance (SNOMED CT)=&lt;C006010&gt;</t>
  </si>
  <si>
    <t>CYP00510 - Record rejected - Care Plan Agreed Date is after the Reporting Period End Date. Care Plan Identifier=&lt;C005010&gt; Local Patient Identifier (Extended)=&lt;C004901&gt;Care Plan Agreed Date=&lt;C005030&gt;</t>
  </si>
  <si>
    <t>CYP00509 - Record rejected - Care Plan Agreed Date is before the Care Plan Creation Date. Care Plan Identifier=&lt;C005010&gt; Local Patient Identifier=&lt;C004901&gt; Care Plan Agreed Date=&lt;C005030&gt; Care Plan Creation Date=&lt;C004040&gt;</t>
  </si>
  <si>
    <t>CYP00508 - Record rejected - Care Plan Agreed Date has incorrect date format. Care Plan Identifier=&lt;C005010&gt; Local Patient Identifier (Extended)=&lt;C004901&gt;</t>
  </si>
  <si>
    <t>CYP00506 - Record rejected -Care Plan Agreed By has incorrect data format. Care Plan Identifier=&lt;C005010&gt; Local Patient Identifier (Extended)=&lt;C004901&gt;</t>
  </si>
  <si>
    <t>CYP00505 - Record rejected - Care Plan Agreed By is blank. Care Plan Identifier=&lt;C005010&gt; Local Patient Identifier (Extended)=&lt;C004901&gt;</t>
  </si>
  <si>
    <t>CYP00504 - Record rejected - Care Plan Identifier has incorrect data format. Care Plan Identifier=&lt;C004010&gt;</t>
  </si>
  <si>
    <t>CYP00501 - Group rejected - No valid CYP004 group transmitted for this Care Plan Identifier. Care Plan Identifier=&lt;C004010&gt;</t>
  </si>
  <si>
    <t>CYP00421 - Record rejected - Care Plan Implementation Date is before the Care Plan Creation Date. Care Plan Identifier=&lt;C004010&gt; Local Patient Identifier (Extended)=&lt;C004901&gt; Care Plan Implementation Date=&lt;C004080&gt; Care Plan Creation Date=&lt;C004040&gt;</t>
  </si>
  <si>
    <t>CYP00420 - Record rejected - Care Plan Implementation Date is after the Reporting Period End Date. Care Plan Identifier=&lt;C004010&gt; Local Patient Identifier (Extended)=&lt;C004901&gt; Care Plan Implementation Date=&lt;C004080&gt;</t>
  </si>
  <si>
    <t>CYP00419 - Record rejected - Care Plan Implementation Date has incorrect date format. Care Plan Identifier=&lt;C004010&gt; Local Patient Identifier (Extended)=&lt;C004901&gt;</t>
  </si>
  <si>
    <t>CYP00418 - Record rejected - Care Plan Last Updated Time has incorrect data format. Care Plan Identifier=&lt;C004010&gt; Local Patient Identifier (Extended)=&lt;C004901&gt;</t>
  </si>
  <si>
    <t>CYP00417 - Record rejected - Care Plan Last Updated Date is after the Reporting Period End Date. Care Plan Identifier=&lt;C004010&gt; Local Patient Identifier (Extended)=&lt;C004901&gt; Care Plan Last Updated Date=&lt;C004060&gt;</t>
  </si>
  <si>
    <t>CYP00416 - Record rejected - Care Plan Last Updated Date is before the Care Plan Creation Date. Care Plan Identifier=&lt;C004010&gt; Local Patient Identifier (Extended)=&lt;C004901&gt; Care Plan Last Updated Date=&lt;C004060&gt; Care Plan Creation Date=&lt;C004040&gt;</t>
  </si>
  <si>
    <t>CYP00415 - Record rejected - Care Plan Last Updated Date has incorrect date format. Care Plan Identifier=&lt;C004010&gt; Local Patient Identifier (Extended)=&lt;C004901&gt;</t>
  </si>
  <si>
    <t>CYP00414 - Record rejected - Care Plan Creation Time has incorrect data format. Care Plan Identifier=&lt;C004010&gt; Local Patient Identifier (Extended)=&lt;C004901&gt;</t>
  </si>
  <si>
    <t>CYP00412 - Record rejected - Care Plan Creation Date is after the Reporting Period End Date. Care Plan Identifier=&lt;C004010&gt; Local Patient Identifier (Extended)=&lt;C004901&gt;</t>
  </si>
  <si>
    <t>CYP00411 - Record rejected - Care Plan Creation Date has incorrect date format. Care Plan Identifier=&lt;C004010&gt; Local Patient Identifier (Extended)=&lt;C004901&gt;</t>
  </si>
  <si>
    <t>CYP00410 - Record rejected - Care Plan Creation Date is blank. Care Plan Identifier=&lt;C004010&gt; Local Patient Identifier (Extended)=&lt;C004901&gt;</t>
  </si>
  <si>
    <t>CYP00409 - Warning - Care Plan Type (Community Care) contains an invalid Care Plan Type (Community Care). Care Plan Identifier=&lt;C004010&gt; Local Patient Identifier (Extended)=&lt;C004901&gt; Care Plan Type (Community Care)=&lt;C004030&gt;</t>
  </si>
  <si>
    <t>CYP00408 - Record rejected - Care Plan Type (Community Care) has incorrect data format. Care Plan Identifier=&lt;C004010&gt; Local Patient Identifier (Extended)=&lt;C004901&gt;</t>
  </si>
  <si>
    <t>CYP00407 - Record rejected - Care Plan Type (Community Care) is blank. Care Plan Identifier=&lt;C004010&gt; Local Patient Identifier (Extended)=&lt;C004901&gt;</t>
  </si>
  <si>
    <t>CYP00406 - Record rejected - Local Patient Identifier (Extended) has incorrect data format. Care Plan Identifier=&lt;C004010&gt;</t>
  </si>
  <si>
    <t>CYP00405 - Record rejected - Local Patient Identifier (Extended) is blank. Care Plan Identifier=&lt;C004010&gt;</t>
  </si>
  <si>
    <t>CYP00402 - Group rejected - More than one CYP004 provided for this Care Plan Identifier. Care Plan Identifier=&lt;C004010&gt; Local Patient Identifier=&lt;C004901&gt;</t>
  </si>
  <si>
    <t>CYP00401 - Group rejected - No valid CYP001 group transmitted for this Local Patient Identifier (Extended). Local Patient Identifier (Extended)=&lt;C004901&gt; Care Plan Identifier=&lt;C004010&gt;</t>
  </si>
  <si>
    <t>CYP00198 - Warning - NHS Number Status Indicator Code (Mother) should be completed where the NHS Number (Mother) is blank and Person was under 19 years of age at the Reporting Period Start Date. Local Patient Identifier=&lt;C001901&gt; Person Birth Date=&lt;C001060&gt; Reporting Period Start Date=&lt;C000040&gt;</t>
  </si>
  <si>
    <t>CYP00196 - Record rejected - Person was 19 years of age or over at the Reporting Period Start Date, but NHS Number (Mother) is populated. Local Patient Identifier (Extended)=&lt;C001901&gt; NHS Number (Mother)=&lt;C001230&gt; Person Birth Date=&lt;C001060&gt; Reporting Period Start Date=&lt;C000040&gt;</t>
  </si>
  <si>
    <t>CYP00188 - Record rejected - Person was 19 years of age or over at the Reporting Period Start Date, but Safeguarding Vulnerability Factors Indicator is populated. Local Patient Identifier (Extended)=&lt;C001901&gt; Safeguarding Vulnerability Factors Indicator=&lt;C001140&gt; Person Birth Date=&lt;C001060&gt; Reporting Period Start Date=&lt;C000040&gt;</t>
  </si>
  <si>
    <t>CYP00187 - Record rejected - Person Birth Date is blank and Looked After Child Indicator is populated. Local Patient Identifier (Extended)=&lt;C001901&gt; Looked After Child Indicator=&lt;C001130&gt;</t>
  </si>
  <si>
    <t>CYP00181 - Record rejected - Person Death Date is after the Date and Time Data Set Created. Local Patient Identifier (Extended)=&lt;C001901&gt; Person Death Date=&lt;C001200&gt; Date and time data set created=&lt;C000060&gt;</t>
  </si>
  <si>
    <t>CYP00179 - Warning - Health Visitor First Antenatal Visit Date is after Reporting Period End Date. Local Patient Identifier (Extended)=&lt;C001901&gt; Health Visitor First Antenatal Visit Date=&lt;C001120&gt; Reporting Period End Date=&lt;C000050&gt;</t>
  </si>
  <si>
    <t>CYP00178 - Record rejected - Health Visitor First Antenatal Visit Date is after the Date and Time Data Set Created. Local Patient Identifier (Extended)=&lt;C001901&gt; Health Visitor First Antenatal Visit Date=&lt;C001120&gt; Date And Time Data Set Created=&lt;C000060&gt;</t>
  </si>
  <si>
    <t>CYP00173 - Warning - NHS Number (Mother) contains a value, and the NHS Number Status Indicator Code (Mother) is "07 - Number not present and trace not required". Local Patient Identifier=&lt;C001901&gt; NHS Number (Mother)=&lt;C001230&gt; NHS Number Status Indicator Code (Mother)=&lt;C001240&gt;</t>
  </si>
  <si>
    <t>CYP00117 - Warning - NHS Number contains a value, and the NHS Number Status Indicator Code is "07 - Number not present and trace not required". Local Patient Identifier=&lt;C001901&gt; NHS Number=&lt;C001040&gt; NHS Number Status Indicator Code=&lt;C001050&gt;</t>
  </si>
  <si>
    <t>CYP001103 - Warning - Postcode Of Usual Address provided was not a current valid postcode in national code tables at any point during the reporting period. Local Patient Identifier (Extended)=&lt;C001901&gt; Postcode Of Usual Address=&lt;C001070&gt; Reporting Period Start Date=&lt;C000040&gt;</t>
  </si>
  <si>
    <t>CYP00028 - File rejected - Date And Time Data Set Created is after the Current Date and Time. Date And Time Data Set Created=&lt;C000060&gt; Current Date=&lt;SystemVariable&gt;</t>
  </si>
  <si>
    <t>CYP00027 - Warning - Date And Time Data Set Created is before Reporting period End Date. Date And Time Data Set Created=&lt;C000060&gt; Reporting Period End Date=&lt;C000050&gt;</t>
  </si>
  <si>
    <t>CYP00026 - File rejected - Date And Time Data Set Created is before Reporting period Start Date. Date And Time Data Set Created=&lt;C000060&gt; Reporting Period Start Date=&lt;C000040&gt;</t>
  </si>
  <si>
    <t>CYP00015 - File rejected - Reporting Period End Date does not match the reporting period selected in Submission Portal upload. Reporting Period Start Date=&lt;C000040&gt; Reporting Period End Date=&lt;C000050&gt;</t>
  </si>
  <si>
    <t>CYP00012 - File rejected - Reporting Period Start Date does not match the reporting period selected in Submission Portal upload. Reporting Period Start Date=&lt;C000040&gt; Reporting Period End Date=&lt;C000050&gt;</t>
  </si>
  <si>
    <t>CYP00214 - Record rejected - Start Date (GMP Patient Registration) is before the Person Birth Date. Local Patient Identifier (Extended)=&lt;C002901&gt; Start Date (GMP Patient Registration)=&lt;C002020&gt;</t>
  </si>
  <si>
    <t>CYP61310 - Warning - Organisation Identifier (Code of Commissioner) is blank.</t>
  </si>
  <si>
    <r>
      <rPr>
        <b/>
        <sz val="8"/>
        <rFont val="Arial"/>
        <family val="2"/>
      </rPr>
      <t>Group-level Validation:</t>
    </r>
    <r>
      <rPr>
        <sz val="8"/>
        <rFont val="Arial"/>
        <family val="2"/>
      </rPr>
      <t xml:space="preserve">
This group will be rejected if there is no valid CYP101 group transmitted for this Service Request Identifier.
This Group will be rejected if there are more than one CYP609 group transmitted for this Service Request Identifier + Coded Assessment Tool Type (SNOMED CT) + Person Score combination.</t>
    </r>
  </si>
  <si>
    <r>
      <rPr>
        <b/>
        <sz val="8"/>
        <rFont val="Arial"/>
        <family val="2"/>
      </rPr>
      <t>Group-level Validation:</t>
    </r>
    <r>
      <rPr>
        <sz val="8"/>
        <rFont val="Arial"/>
        <family val="2"/>
      </rPr>
      <t xml:space="preserve">
This group will be rejected if there is no valid CYP202 group transmitted for this Care Activity Identifier.
If there are more than one CYP612 groups transmitted for Care Activity Identifier + Coded Assessment Tool Type (SNOMED CT) + Person Score combination, then all duplicated groups will  be rejected.</t>
    </r>
  </si>
  <si>
    <t>If Person was 19 years of age or over at the reporting period start date and Looked After Child Indicator is populated, the record will be rejected.
If Person Birth Date is blank and Looked After Child Indicator is populated, the record will be rejected.</t>
  </si>
  <si>
    <t>If Person was 19 years of age or over at the reporting period start date and Safeguarding Vulnerability Factors Indicator is populated, the record will be rejected.
If Person Birth Date is blank and Safeguarding Vulnerability Factors Indicator is populated, the record will be rejected.</t>
  </si>
  <si>
    <t>If value is not between '01' - '06' or '08' then a warning will be generated.
If the NHS Number (Mother) field is blank and the value for this item is anything other than '07' then a warning will be generated.
If NHS Number (Mother) contains a value, and NHS Number Status Indicator Code (Mother) is "07 - Number not present and trace not required", then a warning message will be generated.
The NHS Number Status Indicator Code (Mother) should be completed where the NHS Number (Mother) is blank and Person was under 19 years of age at the reporting period start date.</t>
  </si>
  <si>
    <t>If a Person was 19 years of age or over at the reporting period start date and NHS Number (Mother) is populated, the record will be rejected.
If Person Birth Date is blank and NHS Number (Mother) is populated, the record will be rejected.</t>
  </si>
  <si>
    <t>If Person Death Date is populated and is before the reporting period start date, the entire record will be rejected.
If Person Death Date is populated and is after the reporting period end date, then a warning will be output.
If Person Death Date is before the Person Birth Date, the record will be rejected.
If Person Death Date is after the Date and Time Data Set Created, the record will be rejected.</t>
  </si>
  <si>
    <t xml:space="preserve">If START DATE is after the reporting period end date + 1 day, the record will be rejected.
If START DATE is before the patients DATE OF BIRTH (as included in the CYP001), the record will be rejected.
</t>
  </si>
  <si>
    <t>Validations if END DATE is populated:
If EndDateGMPRegistration is before the reporting period start date, the record will be rejected.
If EndDateGMPRegistration is after the reporting period end date, the record will be rejected.
If EndDateGMPRegistration is before the START DATE, the record will be rejected.</t>
  </si>
  <si>
    <t>If Accommodation Status Recorded Date is after the reporting period end date, the record will be rejected.
If Accommodation Status Recorded Date is before Person Birth Date, the record will be rejected.
If Person Birth Date is blank AND Accommodation Status Recorded Date is before 1 January 1901, the record will be rejected.</t>
  </si>
  <si>
    <t>If CARE PLAN CREATION DATE is after the reporting period end date, the record will be rejected.
If CARE PLAN CREATION DATE is before the person birth date, the record will be rejected.</t>
  </si>
  <si>
    <t>If CARE PLAN LAST UPDATED DATE is before CARE PLAN CREATION DATE, the record will be rejected.
If CARE PLAN LAST UPDATED DATE is after the reporting period end date, the record will be rejected.</t>
  </si>
  <si>
    <t>If CARE PLAN IMPLEMENTATION DATE is after the reporting period end date, the record will be rejected.
If CARE PLAN IMPLEMENTATION DATE is before CARE PLAN CREATION DATE, the record will be rejected.</t>
  </si>
  <si>
    <t xml:space="preserve">If CARE PLAN AGREED DATE is before CARE PLAN CREATION DATE, the record will be rejected.
If CARE PLAN AGREED DATE is after the reporting period end date, the record will be rejected.
If CARE PLAN AGREED DATE is before the person birth date, the record will be rejected.
</t>
  </si>
  <si>
    <t>If Social and Personal Circumstance Recorded Date is populated and is after the reporting period end date, the record will be rejected.
If Social and Personal Circumstance Recorded Date is before the Person Birth Date, the record will be rejected.</t>
  </si>
  <si>
    <t>If Employment Status Recorded Date is populated and is after the reporting period end date, the record will be rejected.
If Employment Status Recorded Date is before the Person Birth Date, the record will be rejected.</t>
  </si>
  <si>
    <t>If Referral Request Received Date is after the reporting period end date, the record will be rejected.
If Referral Request Received Date is before Person Birth Date, the record will be rejected.
If Person Birth Date is blank AND Referral Request Received Date is before 1 January 1901, the record will be rejected.</t>
  </si>
  <si>
    <t xml:space="preserve">If DISCHARGE DATE is populated and is before the reporting period start date, the record will be rejected.
If DISCHARGE DATE is prior to the associated REFERRAL REQUEST RECEIVED DATE, then the record will be rejected.
If DISCHARGE DATE is after the reporting period end date plus 24 hours, a warning will be reported (plus 24 hours is required to enable the flow of the DISCHARGE LETTER ISSUED DATE when this is in the following reporting period).
If DISCHARGE DATE is after the file creation date, the record will be rejected.
</t>
  </si>
  <si>
    <t>If REFERRAL CLOSURE DATE is populated and is before the reporting period start date, the record will be rejected.
If REFERRAL CLOSURE DATE is populated and is after the File Creation Date, the record will be rejected.
If REFERRAL CLOSURE DATE is populated and is after the reporting period end date, a warning will be reported.
If DISCHARGE DATE in CYP101 is populated, the REFERRAL CLOSURE DATE should be less than or equal to the DISCHARGE DATE or the record will be rejected.
If Referral Closure Date is before the Referral Request Received Date, the record will be rejected.</t>
  </si>
  <si>
    <t>If REFERRAL REJECTION DATE is populated and is before the reporting period start date, the record will be rejected.
If REFERRAL REJECTION DATE is populated and is after the Date and Time Data Set Created, the record will be rejected.
If REFERRAL REJECTION DATE is populated and is after the reporting period end date, a warning will be reported.
If Service Discharge Date in CYP101 is populated, the REFERRAL REJECTION DATE should be less than or equal to the Service Discharge Date or the record will be rejected.
If Referral Rejection Date is before the Referral Request Received Date, the record will be rejected.</t>
  </si>
  <si>
    <t>If Referral To Treatment Period Start Date is populated and is after the reporting period end date, the record will be rejected.
If Referral To Treatment Period Start Date is before the Person Birth Date, the record will be rejected.</t>
  </si>
  <si>
    <t>If Referral To Treatment Period End Date is populated and is after the reporting period end date, the record will be rejected.
If Referral To Treatment Period End Date is before the Referral To Treatment Period Start Date, the record will be rejected.
If Referral To Treatment Period End Date is before the Referral Request Received Date, the record will be rejected.</t>
  </si>
  <si>
    <t>If Onward Referral Date is before the Referral Request Received Date, the record will be rejected.
If Onward Referral Date is populated and is after the reporting period end date, the record will be rejected.</t>
  </si>
  <si>
    <t>If Care Contact Date is before the reporting period start date, the record will be rejected.
If Care Contact Date is before the reporting period end date, the record will be rejected.
If Care Contact Date is before the Referral Request Received Date, the record will be rejected.</t>
  </si>
  <si>
    <t>If Group Session Date is before the reporting period start date, the record will be rejected.
If Group Session Date is after the reporting period end date, the record will be rejected.</t>
  </si>
  <si>
    <t>If Child Protection Plan Start Date is after the reporting period end date, the record will be rejected.
If Child Protection Plan Start Date is more than 9 months before Person Birth Date, then the record will be rejected.
If Person Birth Date is blank AND Child Protection Plan Start Date is before 1 January 1901, then the record will be rejected.</t>
  </si>
  <si>
    <t>If ImmunisationDate is after the reporting period end date, the record will be rejected.
If ImmunisationDate is before the patient's DATE OF BIRTH (as included in CYP001), the record will be rejected.
If Person Birth Date is blank AND Immunisation Date is before 1 January 1901, the record will be rejected.</t>
  </si>
  <si>
    <t>If Immunisation Date is after the reporting period end date, the record will be rejected.
If Immunisation Date is before Person Birth Date, the record will be rejected.
If Person Birth Date is blank AND Immunisation Date is before 1 January 1901, the record will be rejected.</t>
  </si>
  <si>
    <t>If DiagnosisDate is after the reporting period end date, the record will be rejected.
If Diagnosis Date is before the Person Birth Date, the record will be rejected.
If Person Birth Date is blank AND Diagnosis Date is before 1 January 1901, the record will be rejected.</t>
  </si>
  <si>
    <t>If ServiceRequestDate is after the reporting period end date, the record will be rejected.
If ServiceRequestDate is before the PERSON BIRTH DATE (as included in CYP001), the record will be rejected.
If Person Birth Date is blank AND Service Request Date (Newborn Hearing Audiology) is before 1 January 1901, the record will be rejected.</t>
  </si>
  <si>
    <t>If NewbornHearingAudiologyProcedureDate is populated and before the reporting period start date, the record will be rejected.
If NewbornHearingAudiologyProcedureDate is populated and after the reporting period end date, the record will be rejected.
If Procedure Date (Newborn Hearing Audiology) is before the Person Birth Date, the record will be rejected.</t>
  </si>
  <si>
    <t>If BloodSpotCardCompletionDate is after the reporting period end date, the record will be rejected.
If BloodSpotCardCompletionDate is before the Child's DATE OF BIRTH (as included in CYP001), the record will be rejected.
If Person Birth Date is blank AND Blood Spot Card Completion Date is before 1 January 1901, the record will be rejected.</t>
  </si>
  <si>
    <t>If Blood Spot Test Result Received Date is populated and before the reporting period start date, the record will be rejected.
If Blood Spot Test Result Received Date is populated and after the reporting period end date, the record will be rejected.
If Blood Spot Test Result Received is before Blood Spot Card Completion Date, the record will be rejected.</t>
  </si>
  <si>
    <t>If PROVISIONAL DIAGNOSIS DATE is after the reporting period end date, the record will be rejected.
If PROVISIONAL DIAGNOSIS DATE is before the REFERRAL REQUEST RECEIVED DATE in the CYP101 table, the record will be rejected.
If SERVICE DISCHARGE DATE in CYP101 is populated, the PROVISIONAL DIAGNOSIS DATE should be less than or equal to the SERVICE DISCHARGE DATE or the record will be rejected.</t>
  </si>
  <si>
    <t>If DIAGNOSIS DATE is after the reporting period end date, the record will be rejected.
If DIAGNOSIS DATE is before the REFERRAL REQUEST RECEIVED DATE in the CYP101 table, the record will be rejected.
If SERVICE DISCHARGE DATE in CYP101 is populated, the DIAGNOSIS DATE should be less than or equal to the SERVICE DISCHARGE DATE or the record will be rejected.</t>
  </si>
  <si>
    <t>If ASSESSMENT TOOL COMPLETION DATE is populated and before the reporting period start date, the record will be rejected.
If ASSESSMENT TOOL COMPLETION DATE is populated and after the reporting period end date, the record will be rejected.
If Assessment Tool Completion Date is before the Referral Request Received Date, the record will be rejected.</t>
  </si>
  <si>
    <t>If ASSESSMENT TOOL COMPLETION DATE is populated and before the reporting period start date, the record will be rejected.
If ASSESSMENT TOOL COMPLETION DATE is populated and after the reporting period end date, the record will be rejected.</t>
  </si>
  <si>
    <t>If Child Protection Plan End Date is before the reporting period start date, the record will be rejected.
If Child Protection Plan End Date is after the reporting period end date, the record will be rejected.
If it is before the CPPCarePlanStartDate, the record will be rejected.</t>
  </si>
  <si>
    <t>Changes made following feedback from NHSD Solutions Assurance team to fix inconsistencies with validation messages, extra spaces, misspellings and other mismatches.</t>
  </si>
  <si>
    <t>No - Is not a Looked After Child</t>
  </si>
  <si>
    <t>Yes - Is a Looked After Child</t>
  </si>
  <si>
    <t>Yes - child safeguarding vulnerability factors present</t>
  </si>
  <si>
    <t>No - child safeguarding vulnerability factors not present</t>
  </si>
  <si>
    <t>Yes - the preferred LOCATION of death was discussed with the PATIENT or Patient Proxy</t>
  </si>
  <si>
    <t>No - the preferred LOCATION of death was not discussed with the PATIENT or Patient Proxy</t>
  </si>
  <si>
    <t>Yes - PATIENT at risk of unexpected death</t>
  </si>
  <si>
    <t>No - PATIENT not at risk of unexpected death</t>
  </si>
  <si>
    <t>Not Known why the PATIENT did not die at their preferred LOCATION of death</t>
  </si>
  <si>
    <t>C000D39</t>
  </si>
  <si>
    <t>Unique_MonthID</t>
  </si>
  <si>
    <t>n4</t>
  </si>
  <si>
    <t>C000D67</t>
  </si>
  <si>
    <t>TOTAL CYP004 POST PROCESSING ROW COUNT</t>
  </si>
  <si>
    <t>Total_CYP004</t>
  </si>
  <si>
    <t>C000D68</t>
  </si>
  <si>
    <t>TOTAL CYP005 POST PROCESSING ROW COUNT</t>
  </si>
  <si>
    <t>Total_CYP005</t>
  </si>
  <si>
    <t>C000D69</t>
  </si>
  <si>
    <t>TOTAL CYP006 POST PROCESSING ROW COUNT</t>
  </si>
  <si>
    <t>Total_CYP006</t>
  </si>
  <si>
    <t>C000D70</t>
  </si>
  <si>
    <t>TOTAL CYP007 POST PROCESSING ROW COUNT</t>
  </si>
  <si>
    <t>Total_CYP007</t>
  </si>
  <si>
    <t>AgeYr_RP_StartDate</t>
  </si>
  <si>
    <t>Derived by calculating REPORTING PERIOD START DATE minus PERSON BIRTH DATE. Measured in years.</t>
  </si>
  <si>
    <t>AgeYr_RP_EndDate</t>
  </si>
  <si>
    <t>Derived by calculating REPORTING PERIOD END DATE minus PERSON BIRTH DATE. Measured in years</t>
  </si>
  <si>
    <t>AgeYr_Death</t>
  </si>
  <si>
    <t>LOWER SUPER OUTPUT AREA (RESIDENCE) Reference Year</t>
  </si>
  <si>
    <t>Big age bands (Child, Adult, Elderly)</t>
  </si>
  <si>
    <t>AgeGroup_RP_StartDate</t>
  </si>
  <si>
    <t>n1</t>
  </si>
  <si>
    <t>C001D51</t>
  </si>
  <si>
    <t>AgeBand_RP_StartDate</t>
  </si>
  <si>
    <t>AgeGroup_RP_EndDate</t>
  </si>
  <si>
    <t>C001D52</t>
  </si>
  <si>
    <t>AgeBand_RP_EndDate</t>
  </si>
  <si>
    <t>AgeGroup_Death</t>
  </si>
  <si>
    <t>C001D53</t>
  </si>
  <si>
    <t>AgeBand_Death</t>
  </si>
  <si>
    <t>C002D28</t>
  </si>
  <si>
    <t>C002D26</t>
  </si>
  <si>
    <t>C002D36</t>
  </si>
  <si>
    <t>C002D37</t>
  </si>
  <si>
    <t>C002D39</t>
  </si>
  <si>
    <t>C003D21</t>
  </si>
  <si>
    <t>C003D36</t>
  </si>
  <si>
    <t>C003D37</t>
  </si>
  <si>
    <t>C003D39</t>
  </si>
  <si>
    <t>C003D31</t>
  </si>
  <si>
    <t>Age of the patient in years on the date that the Accommodation Status was recorded.</t>
  </si>
  <si>
    <t>C003D41</t>
  </si>
  <si>
    <t>C003D51</t>
  </si>
  <si>
    <t>C004D07</t>
  </si>
  <si>
    <t>C004D36</t>
  </si>
  <si>
    <t>C004D37</t>
  </si>
  <si>
    <t>C004D39</t>
  </si>
  <si>
    <t>C005D07</t>
  </si>
  <si>
    <t>C006D36</t>
  </si>
  <si>
    <t>C006D37</t>
  </si>
  <si>
    <t>C006D39</t>
  </si>
  <si>
    <t>1.5.13</t>
  </si>
  <si>
    <t>C007D36</t>
  </si>
  <si>
    <t>C007D37</t>
  </si>
  <si>
    <t>C007D39</t>
  </si>
  <si>
    <t>C101D21</t>
  </si>
  <si>
    <t>C101D22</t>
  </si>
  <si>
    <t>C101D36</t>
  </si>
  <si>
    <t>C101D37</t>
  </si>
  <si>
    <t>C101D39</t>
  </si>
  <si>
    <t>C101D31</t>
  </si>
  <si>
    <t>AgeYr_Referral_ReceivedDate</t>
  </si>
  <si>
    <t>C101D32</t>
  </si>
  <si>
    <t>AgeYr_Service_DischargeDate</t>
  </si>
  <si>
    <t>C101D41</t>
  </si>
  <si>
    <t>AgeGroup_Referral_ReceivedDate</t>
  </si>
  <si>
    <t>C101D51</t>
  </si>
  <si>
    <t>AgeBand_Referral_ReceivedDate</t>
  </si>
  <si>
    <t>C101D42</t>
  </si>
  <si>
    <t>AgeGroup_Service_DischargeDate</t>
  </si>
  <si>
    <t>C101D52</t>
  </si>
  <si>
    <t>AgeBand_Service_DischargeDate</t>
  </si>
  <si>
    <t>C102D39</t>
  </si>
  <si>
    <t>C102D31</t>
  </si>
  <si>
    <t>AgeYr_Referral_ClosureDate</t>
  </si>
  <si>
    <t>C102D32</t>
  </si>
  <si>
    <t>AgeYr_Referral_RejectionDate</t>
  </si>
  <si>
    <t>C102D41</t>
  </si>
  <si>
    <t>AgeGroup_Referral_ClosureDate</t>
  </si>
  <si>
    <t>C102D51</t>
  </si>
  <si>
    <t>AgeBand_Referral_ClosureDate</t>
  </si>
  <si>
    <t>C102D42</t>
  </si>
  <si>
    <t>AgeGroup_Referral_RejectionDate</t>
  </si>
  <si>
    <t>C102D52</t>
  </si>
  <si>
    <t>AgeBand_Referral_RejectionDate</t>
  </si>
  <si>
    <t>C102D21</t>
  </si>
  <si>
    <t>C102D22</t>
  </si>
  <si>
    <t>C102D36</t>
  </si>
  <si>
    <t>C102D37</t>
  </si>
  <si>
    <t>C103D39</t>
  </si>
  <si>
    <t>C103D36</t>
  </si>
  <si>
    <t>C103D37</t>
  </si>
  <si>
    <t>C104D21</t>
  </si>
  <si>
    <t>C104D22</t>
  </si>
  <si>
    <t>C104D25</t>
  </si>
  <si>
    <t>C104D36</t>
  </si>
  <si>
    <t>C104D37</t>
  </si>
  <si>
    <t>C104D39</t>
  </si>
  <si>
    <t>C104D31</t>
  </si>
  <si>
    <t>AgeYr_RTT_StartDate</t>
  </si>
  <si>
    <t>C104D32</t>
  </si>
  <si>
    <t>AgeYr_RTT_EndDate</t>
  </si>
  <si>
    <t>C104D41</t>
  </si>
  <si>
    <t>AgeGroup_RTT_StartDate</t>
  </si>
  <si>
    <t>C104D51</t>
  </si>
  <si>
    <t>AgeBand_RTT_StartDate</t>
  </si>
  <si>
    <t>C104D42</t>
  </si>
  <si>
    <t>AgeGroup_RTT_EndDate</t>
  </si>
  <si>
    <t>C104D52</t>
  </si>
  <si>
    <t>AgeBand_RTT_EndDate</t>
  </si>
  <si>
    <t>C105D39</t>
  </si>
  <si>
    <t>C201D09</t>
  </si>
  <si>
    <t>C201D21</t>
  </si>
  <si>
    <t>C201D26</t>
  </si>
  <si>
    <t>C201D25</t>
  </si>
  <si>
    <t>C201D39</t>
  </si>
  <si>
    <t>C201D31</t>
  </si>
  <si>
    <t>AgeYr_Contact_Date</t>
  </si>
  <si>
    <t>C201D41</t>
  </si>
  <si>
    <t>AgeGroup_Contact_Date</t>
  </si>
  <si>
    <t>C201D51</t>
  </si>
  <si>
    <t>AgeBand_Contact_Date</t>
  </si>
  <si>
    <t>C202D09</t>
  </si>
  <si>
    <t>C202D10</t>
  </si>
  <si>
    <t>C202D39</t>
  </si>
  <si>
    <t>C202D45</t>
  </si>
  <si>
    <t>C202D46</t>
  </si>
  <si>
    <t>C202D55</t>
  </si>
  <si>
    <t>C202D56</t>
  </si>
  <si>
    <t>C202D57</t>
  </si>
  <si>
    <t>C202D58</t>
  </si>
  <si>
    <t>C202D47</t>
  </si>
  <si>
    <t>C202D48</t>
  </si>
  <si>
    <t>C202D40</t>
  </si>
  <si>
    <t>C301D39</t>
  </si>
  <si>
    <t>C301D05</t>
  </si>
  <si>
    <t>C401D39</t>
  </si>
  <si>
    <t>C401D36</t>
  </si>
  <si>
    <t>C401D37</t>
  </si>
  <si>
    <t>C402D39</t>
  </si>
  <si>
    <t>C402D36</t>
  </si>
  <si>
    <t>C402D37</t>
  </si>
  <si>
    <t>C403D21</t>
  </si>
  <si>
    <t>C403D22</t>
  </si>
  <si>
    <t>C403D25</t>
  </si>
  <si>
    <t>C403D36</t>
  </si>
  <si>
    <t>C403D37</t>
  </si>
  <si>
    <t>C403D39</t>
  </si>
  <si>
    <t>C403D31</t>
  </si>
  <si>
    <t>AgeYr_CPP_StartDate</t>
  </si>
  <si>
    <t>C403D32</t>
  </si>
  <si>
    <t>AgeYr_CPP_EndDate</t>
  </si>
  <si>
    <t>C403D51</t>
  </si>
  <si>
    <t>AgeBand_CPP_StartDate</t>
  </si>
  <si>
    <t>C403D52</t>
  </si>
  <si>
    <t>AgeBand_CPP_EndDate</t>
  </si>
  <si>
    <t>C404D36</t>
  </si>
  <si>
    <t>C404D37</t>
  </si>
  <si>
    <t>C404D39</t>
  </si>
  <si>
    <t>C501D36</t>
  </si>
  <si>
    <t>C501D37</t>
  </si>
  <si>
    <t>C501D21</t>
  </si>
  <si>
    <t>C501D27</t>
  </si>
  <si>
    <t>C501D39</t>
  </si>
  <si>
    <t>C501D31</t>
  </si>
  <si>
    <t>AgeYr_Immunisation_Date</t>
  </si>
  <si>
    <t>C501D45</t>
  </si>
  <si>
    <t>C501D46</t>
  </si>
  <si>
    <t>C501D41</t>
  </si>
  <si>
    <t>AgeGroup_Immunisation_Date</t>
  </si>
  <si>
    <t>C501D51</t>
  </si>
  <si>
    <t>AgeBand_Immunisation_Date</t>
  </si>
  <si>
    <t>C502D21</t>
  </si>
  <si>
    <t>C502D27</t>
  </si>
  <si>
    <t>C502D37</t>
  </si>
  <si>
    <t>C502D39</t>
  </si>
  <si>
    <t>C502D31</t>
  </si>
  <si>
    <t>C502D51</t>
  </si>
  <si>
    <t>C601D39</t>
  </si>
  <si>
    <t>UNIQUE MONTH ID</t>
  </si>
  <si>
    <t>C601D36</t>
  </si>
  <si>
    <t>C601D37</t>
  </si>
  <si>
    <t>RECORD START DATE</t>
  </si>
  <si>
    <t>RECORD END DATE</t>
  </si>
  <si>
    <t>C602D39</t>
  </si>
  <si>
    <t>C602D36</t>
  </si>
  <si>
    <t>C603D21</t>
  </si>
  <si>
    <t>C603D22</t>
  </si>
  <si>
    <t>C603D37</t>
  </si>
  <si>
    <t>C603D39</t>
  </si>
  <si>
    <t>C603D31</t>
  </si>
  <si>
    <t>C603D32</t>
  </si>
  <si>
    <t>C603D41</t>
  </si>
  <si>
    <t>C603D51</t>
  </si>
  <si>
    <t>C603D42</t>
  </si>
  <si>
    <t>C603D52</t>
  </si>
  <si>
    <t>AgeBand_Procdure_Date</t>
  </si>
  <si>
    <t>C603D36</t>
  </si>
  <si>
    <t>C602D37</t>
  </si>
  <si>
    <t>C604D21</t>
  </si>
  <si>
    <t>C604D25</t>
  </si>
  <si>
    <t>C604D39</t>
  </si>
  <si>
    <t>C604D31</t>
  </si>
  <si>
    <t>C604D41</t>
  </si>
  <si>
    <t>C604D51</t>
  </si>
  <si>
    <t>C605D21</t>
  </si>
  <si>
    <t>C605D39</t>
  </si>
  <si>
    <t>C605D31</t>
  </si>
  <si>
    <t>C605D41</t>
  </si>
  <si>
    <t>C605D51</t>
  </si>
  <si>
    <t>C606D39</t>
  </si>
  <si>
    <t>C604D37</t>
  </si>
  <si>
    <t>C604D36</t>
  </si>
  <si>
    <t>C605D36</t>
  </si>
  <si>
    <t>C605D37</t>
  </si>
  <si>
    <t>C606D37</t>
  </si>
  <si>
    <t>C606D36</t>
  </si>
  <si>
    <t>C607D39</t>
  </si>
  <si>
    <t>C607D37</t>
  </si>
  <si>
    <t>C607D36</t>
  </si>
  <si>
    <t>C608D36</t>
  </si>
  <si>
    <t>C608D37</t>
  </si>
  <si>
    <t>C608D39</t>
  </si>
  <si>
    <t>C609D21</t>
  </si>
  <si>
    <t>C609D39</t>
  </si>
  <si>
    <t>C609D31</t>
  </si>
  <si>
    <t>AgeYr_AssesmentCompletion_Date</t>
  </si>
  <si>
    <t>C609D41</t>
  </si>
  <si>
    <t>AgeGroup_AssesmentCompletion_Date</t>
  </si>
  <si>
    <t>C609D51</t>
  </si>
  <si>
    <t>AgeBand_AssesmentCompletion_Date</t>
  </si>
  <si>
    <t>C610D10</t>
  </si>
  <si>
    <t>C610D21</t>
  </si>
  <si>
    <t>C609D36</t>
  </si>
  <si>
    <t>C609D37</t>
  </si>
  <si>
    <t>C610D39</t>
  </si>
  <si>
    <t>C610D31</t>
  </si>
  <si>
    <t>AgeYr_BreastFeedingStatus</t>
  </si>
  <si>
    <t>Age of the patient in years, on the date the Breastfeeding Status was observed.</t>
  </si>
  <si>
    <t>C610D51</t>
  </si>
  <si>
    <t>AgeBand_BreastFeedingStatus</t>
  </si>
  <si>
    <t>C611D21</t>
  </si>
  <si>
    <t>C611D27</t>
  </si>
  <si>
    <t>C6011D36</t>
  </si>
  <si>
    <t>C611D39</t>
  </si>
  <si>
    <t>C611D41</t>
  </si>
  <si>
    <t>AgeGroup_BMI_Observation</t>
  </si>
  <si>
    <t>C611D51</t>
  </si>
  <si>
    <t>AgeBand_BMI_Observation</t>
  </si>
  <si>
    <t>C612D10</t>
  </si>
  <si>
    <t>C612D21</t>
  </si>
  <si>
    <t>C612D39</t>
  </si>
  <si>
    <t>C612D30</t>
  </si>
  <si>
    <t>C612D31</t>
  </si>
  <si>
    <t>C612D32</t>
  </si>
  <si>
    <t>C612D33</t>
  </si>
  <si>
    <t>C612D34</t>
  </si>
  <si>
    <t>C613D05</t>
  </si>
  <si>
    <t>C613D39</t>
  </si>
  <si>
    <t>C901D39</t>
  </si>
  <si>
    <t>C901D05</t>
  </si>
  <si>
    <t>C901D36</t>
  </si>
  <si>
    <t>C901D37</t>
  </si>
  <si>
    <t>UNIQUE CARE CONTACT LOCAL IDENTIFIER</t>
  </si>
  <si>
    <t xml:space="preserve">Added new data items to be derived across all data groups </t>
  </si>
  <si>
    <t>Revised all derived data items as part of v1.5 and agreed to add new derivations based on feedback from NHSD developers, analysts and data management</t>
  </si>
  <si>
    <t>Changed field ID names based on review by NHSD Data Management team</t>
  </si>
  <si>
    <t>Deleted multiple derived data items across all data groups</t>
  </si>
  <si>
    <t>Amended multiple field ID names for derived data items across all data groups</t>
  </si>
  <si>
    <t>Deleted multiple derived data items based on review by NHSD working group</t>
  </si>
  <si>
    <t>Added new derived data item fields as part of reviewing derivations for v1.5. Some derived data items were deleted or amended as part of the review.</t>
  </si>
  <si>
    <t>- NHSD Solutions Assurance
- NHSD Data Processing Service (DPS)</t>
  </si>
  <si>
    <t>C000D99</t>
  </si>
  <si>
    <t>C000D64</t>
  </si>
  <si>
    <t>C000D65</t>
  </si>
  <si>
    <t>C000D66</t>
  </si>
  <si>
    <t>an19 YYYY-MM-DDTHH:MM:SS</t>
  </si>
  <si>
    <t>C000D71</t>
  </si>
  <si>
    <t>C000D72</t>
  </si>
  <si>
    <t>C000D73</t>
  </si>
  <si>
    <t>C000D74</t>
  </si>
  <si>
    <t>C000D75</t>
  </si>
  <si>
    <t>C000D76</t>
  </si>
  <si>
    <t>C000D77</t>
  </si>
  <si>
    <t>C000D78</t>
  </si>
  <si>
    <t>C000D79</t>
  </si>
  <si>
    <t>C000D80</t>
  </si>
  <si>
    <t>C000D81</t>
  </si>
  <si>
    <t>C000D82</t>
  </si>
  <si>
    <t>C000D83</t>
  </si>
  <si>
    <t>C000D84</t>
  </si>
  <si>
    <t>C000D85</t>
  </si>
  <si>
    <t>C000D86</t>
  </si>
  <si>
    <t>C000D87</t>
  </si>
  <si>
    <t>C000D88</t>
  </si>
  <si>
    <t>C000D89</t>
  </si>
  <si>
    <t>C000D90</t>
  </si>
  <si>
    <t>C000D91</t>
  </si>
  <si>
    <t>C000D92</t>
  </si>
  <si>
    <t>C000D93</t>
  </si>
  <si>
    <t>C000D94</t>
  </si>
  <si>
    <t>C000D95</t>
  </si>
  <si>
    <t>C000D96</t>
  </si>
  <si>
    <t>C000D97</t>
  </si>
  <si>
    <t>C000D98</t>
  </si>
  <si>
    <t>AGE BAND (DEATH DATE)</t>
  </si>
  <si>
    <t>AGE GROUP (DEATH DATE)</t>
  </si>
  <si>
    <t>AGE GROUP (ACCOMMODATION STATUS DATE)</t>
  </si>
  <si>
    <t>AgeGroup_AccommodationStatusDate</t>
  </si>
  <si>
    <t>AgeBand_AccommodationStatusDate</t>
  </si>
  <si>
    <t>AGE BAND (ACCOMMODATION STATUS DATE)</t>
  </si>
  <si>
    <t>AgeYr_AccommodationStatusDate</t>
  </si>
  <si>
    <t>Age_AccommodationStatusDate</t>
  </si>
  <si>
    <t>AGE GROUP (REPORTING PERIOD START DATE)</t>
  </si>
  <si>
    <t>AGE GROUP (REPORTING PERIOD END DATE)</t>
  </si>
  <si>
    <t>AGE BAND (REPORTING PERIOD START DATE)</t>
  </si>
  <si>
    <t>AGE BAND (REPORTING PERIOD END DATE)</t>
  </si>
  <si>
    <t>AGE GROUP (REFERRAL RECEIVED DATE)</t>
  </si>
  <si>
    <t>AGE GROUP (SERVICE DISCHARGE DATE)</t>
  </si>
  <si>
    <t>AGE BAND (SERVICE DISCHARGE DATE)</t>
  </si>
  <si>
    <t>AGE BAND (REFERRAL RECEIVED DATE)</t>
  </si>
  <si>
    <t>AGE GROUP (REFERRAL CLOSURE DATE)</t>
  </si>
  <si>
    <t>AGE GROUP (REFERRAL REJECTION DATE)</t>
  </si>
  <si>
    <t>AGE BAND (REFERRAL CLOSURE DATE)</t>
  </si>
  <si>
    <t>AGE BAND (REFERRAL REJECTION DATE)</t>
  </si>
  <si>
    <t>AGE BAND (RTT START DATE)</t>
  </si>
  <si>
    <t>AGE GROUP (RTT START DATE)</t>
  </si>
  <si>
    <t>AGE GROUP (RTT END DATE)</t>
  </si>
  <si>
    <t>AGE BAND (RTT END DATE)</t>
  </si>
  <si>
    <t>AGE GROUP (CARE CONTACT DATE)</t>
  </si>
  <si>
    <t>AGE BAND (CARE CONTACT DATE)</t>
  </si>
  <si>
    <t>MAPPED SNOMED CT PROCEDURE CODE</t>
  </si>
  <si>
    <t>MapSnomedCTProcedureCode</t>
  </si>
  <si>
    <t>Mapping to SNOMED CT code where CODED PROCEDURE AND PROCEDURE STATUS (CODED CLINICAL ENTRY) is submitted as a Read Code v2 (04) or Read Code v3 (05)</t>
  </si>
  <si>
    <t>MAPPED SNOMED CT PROCEDURE PREFERRED TERM</t>
  </si>
  <si>
    <t>max an255</t>
  </si>
  <si>
    <t>MASTER SNOMED CT PROCEDURE CODE</t>
  </si>
  <si>
    <t>MasterSnomedCTProcedureCode</t>
  </si>
  <si>
    <t>The derived or submitted SNOMED CT procedure code.</t>
  </si>
  <si>
    <t>min an6 max an56</t>
  </si>
  <si>
    <t>MASTER SNOMED CT PROCEDURE PREFERRED TERM</t>
  </si>
  <si>
    <t>MasterSnomedCTProcedureTerm</t>
  </si>
  <si>
    <t>Preferred term of the MASTER SNOMED CT PROCEDURE CODE.</t>
  </si>
  <si>
    <t>MAPPED OPCS-4 PROCEDURE CODE</t>
  </si>
  <si>
    <t>MapOPCS4ProcedureCode</t>
  </si>
  <si>
    <t>Mapping to OPCS-4 code from MASTER SNOMED CT PROCEDURE CODE.</t>
  </si>
  <si>
    <t>MAPPED OPCS-4 PROCEDURE DESCRIPTION</t>
  </si>
  <si>
    <t>MapOPCS4ProcedureDesc</t>
  </si>
  <si>
    <t>Description of the MAPPED OPCS-4 PROCEDURE CODE.</t>
  </si>
  <si>
    <t>max an500</t>
  </si>
  <si>
    <t>MAPPED SNOMED CT FINDING CODE</t>
  </si>
  <si>
    <t>MapSnomedCTFindingCode</t>
  </si>
  <si>
    <t>MAPPED SNOMED CT FINDING PREFERRED TERM</t>
  </si>
  <si>
    <t>MASTER SNOMED CT FINDING CODE</t>
  </si>
  <si>
    <t>MasterSnomedCTFindingCode</t>
  </si>
  <si>
    <t>The derived or submitted SNOMED CT finding code.</t>
  </si>
  <si>
    <t>MASTER SNOMED CT FINDING PREFERRED TERM</t>
  </si>
  <si>
    <t>MasterSnomedCTFindingTerm</t>
  </si>
  <si>
    <t>Preferred term of the MASTER SNOMED CT FINDING CODE.</t>
  </si>
  <si>
    <t>MAPPED ICD-10 FINDING CODE</t>
  </si>
  <si>
    <t>MapICD10FindingCode</t>
  </si>
  <si>
    <t>Mapping to ICD-10 code from MASTER SNOMED CT FINDING CODE.</t>
  </si>
  <si>
    <t>MAPPED ICD-10 FINDING DESCRIPTION</t>
  </si>
  <si>
    <t>max an1000</t>
  </si>
  <si>
    <t>MASTER ICD-10 FINDING CODE</t>
  </si>
  <si>
    <t>MasterICD10FindingCode</t>
  </si>
  <si>
    <t>The derived or submitted ICD-10 finding code.</t>
  </si>
  <si>
    <t>MASTER ICD-10 FINDING DESCRIPTION</t>
  </si>
  <si>
    <t>MasterICD10FindingDesc</t>
  </si>
  <si>
    <t>Description of the MASTER ICD-10 FINDING CODE.</t>
  </si>
  <si>
    <t>MAPPED SNOMED CT OBSERVATION CODE</t>
  </si>
  <si>
    <t>MapSnomedCTObsCode</t>
  </si>
  <si>
    <t>MAPPED SNOMED CT OBSERVATION PREFERRED TERM</t>
  </si>
  <si>
    <t>MASTER SNOMED CT OBSERVATION CODE</t>
  </si>
  <si>
    <t>MasterSnomedCTObsCode</t>
  </si>
  <si>
    <t>The derived or submitted SNOMED CT observation code.</t>
  </si>
  <si>
    <t>MASTER SNOMED CT OBSERVATION PREFERRED TERM</t>
  </si>
  <si>
    <t>MasterSnomedCTObsTerm</t>
  </si>
  <si>
    <t>Preferred term of the MASTER SNOMED CT OBSERVATION CODE.</t>
  </si>
  <si>
    <t>C202D49</t>
  </si>
  <si>
    <t>C202D50</t>
  </si>
  <si>
    <t>C202D51</t>
  </si>
  <si>
    <t>C202D52</t>
  </si>
  <si>
    <t>C202D53</t>
  </si>
  <si>
    <t>C202D54</t>
  </si>
  <si>
    <t>C202D59</t>
  </si>
  <si>
    <t>C202D60</t>
  </si>
  <si>
    <t>C202D61</t>
  </si>
  <si>
    <t>C202D62</t>
  </si>
  <si>
    <t>If C202040 PROCEDURE SCHEME IN USE is not null and equals '04' or '05' Then
C202050 CODED PROCEDURE (CLINICAL TERMINOLOGY)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t>
  </si>
  <si>
    <t>If C202040 PROCEDURE SCHEME IN USE is not null and equals '04' or '05' Then
populate with C202D45 MAPPED SNOMED CT PROCEDURE CODE
Else
If C202040 PROCEDURE SCHEME IN USE is not null and equals '06' Then
populate with C202050 CODED PROCEDURE (CLINICAL TERMINOLOGY)</t>
  </si>
  <si>
    <t>If C202D47 MASTER SNOMED CT PROCEDURE CODE is not null Then
C202D47 MASTER SNOMED CT PROCEDURE CODE is mapped to OPCS-4 code as defined in current Corporate Reference Data (based on NHS Data Migration on TRUD: https://isd.digital.nhs.uk/trud3/user/guest/group/0/pack/8/subpack/9/releases).</t>
  </si>
  <si>
    <t>Description of the C202D49 MAPPED OPCS-4 PROCEDURE CODE as defined in current Corporate Reference Data table [DSS_CORPORATE].[dbo].[OPCS_CODES_V02] (based on NHS Data Migration on TRUD: https://isd.digital.nhs.uk/trud3/user/guest/group/0/pack/8/subpack/9/releases).</t>
  </si>
  <si>
    <t>If C202060 FINDING SCHEME IN USE is not null and equals '02' or '03' Then
populate with C202D51 MAPPED SNOMED CT FINDING CODE
Else
If C202060 FINDING SCHEME IN USE is not null and equals '04' Then
populate with C202070 CODED FINDING (CODED CLINICAL ENTRY)</t>
  </si>
  <si>
    <t>Preferred term of the C202D53 MASTER SNOMED CT FINDING CODE as defined in current Corporate Reference Data table [DSS_CORPORATE].[SNOMED].[SNOMED_CT_RF2_DESCRIPTIONS] (based on NHS Data Migration on TRUD: https://isd.digital.nhs.uk/trud3/user/guest/group/0/pack/8/subpack/9/releases).</t>
  </si>
  <si>
    <t>If C202D53 MASTER SNOMED CT FINDING CODE is not null Then
C202D53 MASTER SNOMED CT FINDING CODE is mapped to ICD-10 code as defined in current Corporate Reference Data table [DSS_CORPORATE].[SNOMED].[SNOMED_CT_RF2_MAP_TO_ICD10_V01] (based on NHS Data Migration on TRUD: https://isd.digital.nhs.uk/trud3/user/guest/group/0/pack/8/subpack/9/releases).</t>
  </si>
  <si>
    <t>If C202060 FINDING SCHEME IN USE is not null and equals '01' Then
populate with C202070 CODED FINDING (CODED CLINICAL ENTRY)
Else
If C202D55 MAPPED ICD-10 FINDING CODE is not null Then
populate with C202D55 MAPPED ICD-10 FINDING CODE</t>
  </si>
  <si>
    <t>If C202080 OBSERVATION SCHEME IN USE is not null and equals '01' or '02' Then
populate with C202D59 MAPPED SNOMED CT OBSERVATION CODE
Else
If C202080 OBSERVATION SCHEME IN USE is not null and equals '03' Then
populate with C202090 CODED OBSERVATION (CLINICAL TERMINOLOGY)
Else NULL</t>
  </si>
  <si>
    <t>Preferred term of the C202D61 MASTER SNOMED CT OBSERVATION CODE as defined in current Corporate Reference Data table [DSS_CORPORATE].[SNOMED].[SNOMED_CT_RF2_DESCRIPTIONS] (based on NHS Data Migration on TRUD: https://isd.digital.nhs.uk/trud3/user/guest/group/0/pack/8/subpack/9/releases).</t>
  </si>
  <si>
    <t>AGE BAND (CHILD PROTECTION PLAN START DATE)</t>
  </si>
  <si>
    <t>AGE BAND (CHILD PROTECTION PLAN END DATE)</t>
  </si>
  <si>
    <t>AGE GROUP (IMMUNISATION DATE)</t>
  </si>
  <si>
    <t>AGE BAND (IMMUNISATION DATE)</t>
  </si>
  <si>
    <t>C501D47</t>
  </si>
  <si>
    <t>C501D48</t>
  </si>
  <si>
    <t>C501D49</t>
  </si>
  <si>
    <t>C501D50</t>
  </si>
  <si>
    <t>If C501010 PROCEDURE SCHEME IN USE is not null and equals '04' or '05' Then
C501020 IMMUNISATION PROCEDURE (CLINICAL TERMINOLOGY)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t>
  </si>
  <si>
    <t>If C501010 PROCEDURE SCHEME IN USE is not null and equals '04' or '05' Then
populate with C501D45 MAPPED SNOMED CT PROCEDURE CODE
Else
If C501010 PROCEDURE SCHEME IN USE is not null and equals '06' Then
populate with C501020 IMMUNISATION PROCEDURE (CLINICAL TERMINOLOGY)</t>
  </si>
  <si>
    <t>Preferred term of the C501D47 MASTER SNOMED CT PROCEDURE CODE as defined in current Corporate Reference Data table [DSS_CORPORATE].[SNOMED].[SNOMED_CT_RF2_DESCRIPTIONS] (based on NHS Data Migration on TRUD: https://isd.digital.nhs.uk/trud3/user/guest/group/0/pack/8/subpack/9/releases).</t>
  </si>
  <si>
    <t>If C501D47 MASTER SNOMED CT PROCEDURE CODE is not null Then
C501D47 MASTER SNOMED CT PROCEDURE CODE is mapped to OPCS-4 code as defined in current Corporate Reference Data (based on NHS Data Migration on TRUD: https://isd.digital.nhs.uk/trud3/user/guest/group/0/pack/8/subpack/9/releases).</t>
  </si>
  <si>
    <t>Description of the C501D49 MAPPED OPCS-4 PROCEDURE CODE as defined in current Corporate Reference Data table [DSS_CORPORATE].[dbo].[OPCS_CODES_V02] (based on NHS Data Migration on TRUD: https://isd.digital.nhs.uk/trud3/user/guest/group/0/pack/8/subpack/9/releases).</t>
  </si>
  <si>
    <t>C502D36</t>
  </si>
  <si>
    <t>MAPPED SNOMED CT PREVIOUS DIAGNOSIS CODE</t>
  </si>
  <si>
    <t>MapSnomedCTPrevDiagCode</t>
  </si>
  <si>
    <t>MAPPED SNOMED CT PREVIOUS DIAGNOSIS PREFERRED TERM</t>
  </si>
  <si>
    <t>MASTER SNOMED CT PREVIOUS DIAGNOSIS CODE</t>
  </si>
  <si>
    <t>MasterSnomedCTPrevDiagCode</t>
  </si>
  <si>
    <t>The derived or submitted SNOMED CT previous diagnosis code.</t>
  </si>
  <si>
    <t>MASTER SNOMED CT PREVIOUS DIAGNOSIS PREFERRED TERM</t>
  </si>
  <si>
    <t>MasterSnomedCTPrevDiagTerm</t>
  </si>
  <si>
    <t>Preferred term of the MASTER SNOMED CT PREVIOUS DIAGNOSIS CODE.</t>
  </si>
  <si>
    <t>MAPPED ICD-10 PREVIOUS DIAGNOSIS CODE</t>
  </si>
  <si>
    <t>MapICD10PrevCode</t>
  </si>
  <si>
    <t>Mapping to ICD-10 code from MASTER SNOMED CT PREVIOUS DIAGNOSIS CODE.</t>
  </si>
  <si>
    <t>MAPPED ICD-10 PREVIOUS DIAGNOSIS DESCRIPTION</t>
  </si>
  <si>
    <t>MASTER ICD-10 PREVIOUS DIAGNOSIS CODE</t>
  </si>
  <si>
    <t>MasterICD10PrevCode</t>
  </si>
  <si>
    <t>The derived or submitted ICD-10 previous diagnosis code.</t>
  </si>
  <si>
    <t>MASTER ICD-10 PREVIOUS DIAGNOSIS DESCRIPTION</t>
  </si>
  <si>
    <t>MasterICD10PrevDesc</t>
  </si>
  <si>
    <t>Description of the MASTER ICD-10 PREVIOUS DIAGNOSIS CODE.</t>
  </si>
  <si>
    <t>C601D63</t>
  </si>
  <si>
    <t>C601D64</t>
  </si>
  <si>
    <t>C601D65</t>
  </si>
  <si>
    <t>C601D66</t>
  </si>
  <si>
    <t>C601D67</t>
  </si>
  <si>
    <t>C601D68</t>
  </si>
  <si>
    <t>C601D69</t>
  </si>
  <si>
    <t>C601D70</t>
  </si>
  <si>
    <t>If C601913 DIAGNOSIS SCHEME IN USE is not null and equals '04' or '05' Then
C601010 PREVIOUS DIAGNOSIS (CODED CLINICAL ENTRY)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t>
  </si>
  <si>
    <t>Preferred term of the C601D65 MASTER SNOMED CT PREVIOUS DIAGNOSIS CODE as defined in current Corporate Reference Data table [DSS_CORPORATE].[SNOMED].[SNOMED_CT_RF2_DESCRIPTIONS] (based on NHS Data Migration on TRUD: https://isd.digital.nhs.uk/trud3/user/guest/group/0/pack/8/subpack/9/releases).</t>
  </si>
  <si>
    <t>If C601913 DIAGNOSIS SCHEME IN USE is not null and equals '04' or '05' Then
populate with C601D63 MAPPED SNOMED CT PREVIOUS DIAGNOSIS CODE
Else
If C601913 DIAGNOSIS SCHEME IN USE is not null and equals '06' Then
populate with C601010 PREVIOUS DIAGNOSIS (CODED CLINICAL ENTRY)</t>
  </si>
  <si>
    <t>If C601D65 MASTER SNOMED CT PREVIOUS DIAGNOSIS CODE is not null Then
C601D65 MASTER SNOMED CT PREVIOUS DIAGNOSIS CODE is mapped to ICD-10 code as defined in current Corporate Reference Data table [DSS_CORPORATE].[SNOMED].[SNOMED_CT_RF2_MAP_TO_ICD10_V01] (based on NHS Data Migration on TRUD: https://isd.digital.nhs.uk/trud3/user/guest/group/0/pack/8/subpack/9/releases).</t>
  </si>
  <si>
    <t>If C601913 DIAGNOSIS SCHEME IN USE is not null and equals '02' Then
populate with C601010 PREVIOUS DIAGNOSIS (CODED CLINICAL ENTRY)
Else
If C601D67 MAPPED ICD-10 PREVIOUS DIAGNOSIS CODE is not null Then
populate with C601D67 MAPPED ICD-10 PREVIOUS DIAGNOSIS CODE</t>
  </si>
  <si>
    <t>Description of the C601D69 MASTER ICD-10 PREVIOUS DIAGNOSIS CODE as defined in current Corporate Reference Data table [DSS_CORPORATE].[dbo].[ICD10_CODES] (based on NHS Data Migration on TRUD: https://isd.digital.nhs.uk/trud3/user/guest/group/0/pack/8/subpack/9/releases).</t>
  </si>
  <si>
    <t>AGE GROUP (SERVICE REQUEST DATE)</t>
  </si>
  <si>
    <t>AGE GROUP (PROCEDURE DATE)</t>
  </si>
  <si>
    <t>AGE BAND (SERVICE REQUEST DATE)</t>
  </si>
  <si>
    <t>AGE BAND (PROCEDURE DATE)</t>
  </si>
  <si>
    <t>AGE GROUP (BLOOD SPOT COMPLETION DATE)</t>
  </si>
  <si>
    <t>AGE BAND (BLOOD SPOT COMPLETION DATE)</t>
  </si>
  <si>
    <t>AGE GROUP (EXAMINATION DATE)</t>
  </si>
  <si>
    <t>AGE BAND (EXAMINATION DATE)</t>
  </si>
  <si>
    <t>MAPPED SNOMED CT PROVISIONAL DIAGNOSIS CODE</t>
  </si>
  <si>
    <t>MapSnomedCTProvDiagCode</t>
  </si>
  <si>
    <t>MAPPED SNOMED CT PROVISIONAL DIAGNOSIS PREFERRED TERM</t>
  </si>
  <si>
    <t>MASTER SNOMED CT PROVISIONAL DIAGNOSIS CODE</t>
  </si>
  <si>
    <t>MasterSnomedCTProvDiagCode</t>
  </si>
  <si>
    <t>The derived or submitted SNOMED CT provisional diagnosis code.</t>
  </si>
  <si>
    <t>MASTER SNOMED CT PROVISIONAL DIAGNOSIS PREFERRED TERM</t>
  </si>
  <si>
    <t>MasterSnomedCTProvDiagTerm</t>
  </si>
  <si>
    <t>Preferred term of the MASTER SNOMED CT PROVISIONAL DIAGNOSIS CODE.</t>
  </si>
  <si>
    <t>MAPPED ICD-10 PROVISIONAL DIAGNOSIS CODE</t>
  </si>
  <si>
    <t>MapICD10ProvCode</t>
  </si>
  <si>
    <t>Mapping to ICD-10 code from MASTER SNOMED CT PROVISIONAL DIAGNOSIS CODE.</t>
  </si>
  <si>
    <t>MAPPED ICD-10 PROVISIONAL DIAGNOSIS DESCRIPTION</t>
  </si>
  <si>
    <t>MASTER ICD-10 PROVISIONAL DIAGNOSIS CODE</t>
  </si>
  <si>
    <t>MasterICD10ProvCode</t>
  </si>
  <si>
    <t>The derived or submitted ICD-10 provisional diagnosis code.</t>
  </si>
  <si>
    <t>MASTER ICD-10 PROVISIONAL DIAGNOSIS DESCRIPTION</t>
  </si>
  <si>
    <t>MasterICD10ProvDesc</t>
  </si>
  <si>
    <t>Description of the MASTER ICD-10 PROVISIONAL DIAGNOSIS CODE.</t>
  </si>
  <si>
    <t>C606D63</t>
  </si>
  <si>
    <t>C606D64</t>
  </si>
  <si>
    <t>C606D65</t>
  </si>
  <si>
    <t>C606D66</t>
  </si>
  <si>
    <t>C606D67</t>
  </si>
  <si>
    <t>C606D68</t>
  </si>
  <si>
    <t>C606D69</t>
  </si>
  <si>
    <t>C606D70</t>
  </si>
  <si>
    <t>If C606913 DIAGNOSIS SCHEME IN USE is not null and equals '04' or '05' Then
C606010 PREVIOUS DIAGNOSIS (CODED CLINICAL ENTRY)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t>
  </si>
  <si>
    <t>If C606913 DIAGNOSIS SCHEME IN USE is not null and equals '04' or '05' Then
populate with C606D63 MAPPED SNOMED CT PREVIOUS DIAGNOSIS CODE
Else
If C606913 DIAGNOSIS SCHEME IN USE is not null and equals '06' Then
populate with C606010 PREVIOUS DIAGNOSIS (CODED CLINICAL ENTRY)</t>
  </si>
  <si>
    <t>Preferred term of the C606D65 MASTER SNOMED CT PREVIOUS DIAGNOSIS CODE as defined in current Corporate Reference Data table [DSS_CORPORATE].[SNOMED].[SNOMED_CT_RF2_DESCRIPTIONS] (based on NHS Data Migration on TRUD: https://isd.digital.nhs.uk/trud3/user/guest/group/0/pack/8/subpack/9/releases).</t>
  </si>
  <si>
    <t>If C606D65 MASTER SNOMED CT PREVIOUS DIAGNOSIS CODE is not null Then
C606D65 MASTER SNOMED CT PREVIOUS DIAGNOSIS CODE is mapped to ICD-10 code as defined in current Corporate Reference Data table [DSS_CORPORATE].[SNOMED].[SNOMED_CT_RF2_MAP_TO_ICD10_V01] (based on NHS Data Migration on TRUD: https://isd.digital.nhs.uk/trud3/user/guest/group/0/pack/8/subpack/9/releases).</t>
  </si>
  <si>
    <t>If C606913 DIAGNOSIS SCHEME IN USE is not null and equals '02' Then
populate with C606010 PREVIOUS DIAGNOSIS (CODED CLINICAL ENTRY)
Else
If C606D67 MAPPED ICD-10 PREVIOUS DIAGNOSIS CODE is not null Then
populate with C606D67 MAPPED ICD-10 PREVIOUS DIAGNOSIS CODE</t>
  </si>
  <si>
    <t>Description of the C606D69 MASTER ICD-10 PREVIOUS DIAGNOSIS CODE as defined in current Corporate Reference Data table [DSS_CORPORATE].[dbo].[ICD10_CODES] (based on NHS Data Migration on TRUD: https://isd.digital.nhs.uk/trud3/user/guest/group/0/pack/8/subpack/9/releases).</t>
  </si>
  <si>
    <t>C607D63</t>
  </si>
  <si>
    <t>C607D64</t>
  </si>
  <si>
    <t>C607D65</t>
  </si>
  <si>
    <t>C607D66</t>
  </si>
  <si>
    <t>C607D67</t>
  </si>
  <si>
    <t>C607D68</t>
  </si>
  <si>
    <t>C607D69</t>
  </si>
  <si>
    <t>C607D70</t>
  </si>
  <si>
    <t>C608D63</t>
  </si>
  <si>
    <t>C608D64</t>
  </si>
  <si>
    <t>C608D65</t>
  </si>
  <si>
    <t>C608D66</t>
  </si>
  <si>
    <t>C608D67</t>
  </si>
  <si>
    <t>C608D68</t>
  </si>
  <si>
    <t>C608D69</t>
  </si>
  <si>
    <t>C608D70</t>
  </si>
  <si>
    <t>If C608913 DIAGNOSIS SCHEME IN USE is not null and equals '04' or '05' Then
C608010 SECONDARY DIAGNOSIS (CODED CLINICAL ENTRY)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t>
  </si>
  <si>
    <t>MAPPED SNOMED CT PRIMARY DIAGNOSIS CODE</t>
  </si>
  <si>
    <t>MAPPED SNOMED CT PRIMARY DIAGNOSIS PREFERRED TERM</t>
  </si>
  <si>
    <t>MASTER SNOMED CT PRIMARY DIAGNOSIS CODE</t>
  </si>
  <si>
    <t>MASTER SNOMED CT PRIMARY DIAGNOSIS PREFERRED TERM</t>
  </si>
  <si>
    <t>MAPPED ICD-10 PRIMARY DIAGNOSIS CODE</t>
  </si>
  <si>
    <t>MAPPED ICD-10 PRIMARY DIAGNOSIS DESCRIPTION</t>
  </si>
  <si>
    <t>MASTER ICD-10 PRIMARY DIAGNOSIS CODE</t>
  </si>
  <si>
    <t>MASTER ICD-10 PRIMARY DIAGNOSIS DESCRIPTION</t>
  </si>
  <si>
    <t>MasterICD10PrimDesc</t>
  </si>
  <si>
    <t>MasterICD10PrimCode</t>
  </si>
  <si>
    <t>MapICD10PrimCode</t>
  </si>
  <si>
    <t>MasterSnomedCTPrimDiagTerm</t>
  </si>
  <si>
    <t>MasterSnomedCTPrimDiagCode</t>
  </si>
  <si>
    <t>MapSnomedCTPrimDiagCode</t>
  </si>
  <si>
    <t>The derived or submitted SNOMED CT primary diagnosis code.</t>
  </si>
  <si>
    <t>Preferred term of the MASTER SNOMED CT PRIMARY DIAGNOSIS CODE.</t>
  </si>
  <si>
    <t>Mapping to ICD-10 code from MASTER SNOMED CT PRIMARY DIAGNOSIS CODE.</t>
  </si>
  <si>
    <t>The derived or submitted ICD-10 primary diagnosis code.</t>
  </si>
  <si>
    <t>Description of the MASTER ICD-10 PRIMARY DIAGNOSIS CODE.</t>
  </si>
  <si>
    <t>Description of the C607D69 MASTER ICD-10 PRIMARY DIAGNOSIS CODE as defined in current Corporate Reference Data table [DSS_CORPORATE].[dbo].[ICD10_CODES] (based on NHS Data Migration on TRUD: https://isd.digital.nhs.uk/trud3/user/guest/group/0/pack/8/subpack/9/releases).</t>
  </si>
  <si>
    <t>Preferred term of the C607D65 MASTER SNOMED CT PRIMARYDIAGNOSIS CODE as defined in current Corporate Reference Data table [DSS_CORPORATE].[SNOMED].[SNOMED_CT_RF2_DESCRIPTIONS] (based on NHS Data Migration on TRUD: https://isd.digital.nhs.uk/trud3/user/guest/group/0/pack/8/subpack/9/releases).</t>
  </si>
  <si>
    <t>If C607913 DIAGNOSIS SCHEME IN USE is not null and equals '04' or '05' Then
populate with C607D63 MAPPED SNOMED CT PRIMARY DIAGNOSIS CODE
Else
If C607913 DIAGNOSIS SCHEME IN USE is not null and equals '06' Then
populate with C607010 PRIMARY DIAGNOSIS (CODED CLINICAL ENTRY)</t>
  </si>
  <si>
    <t>If C607913 DIAGNOSIS SCHEME IN USE is not null and equals '04' or '05' Then
C607010 PRIMARY DIAGNOSIS (CODED CLINICAL ENTRY)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t>
  </si>
  <si>
    <t>MAPPED SNOMED CT SECONDARY DIAGNOSIS CODE</t>
  </si>
  <si>
    <t>MAPPED SNOMED CT SECONDARY DIAGNOSIS PREFERRED TERM</t>
  </si>
  <si>
    <t>MASTER SNOMED CT SECONDARY DIAGNOSIS CODE</t>
  </si>
  <si>
    <t>MASTER SNOMED CT SECONDARY DIAGNOSIS PREFERRED TERM</t>
  </si>
  <si>
    <t>MAPPED ICD-10 SECONDARY DIAGNOSIS CODE</t>
  </si>
  <si>
    <t>MAPPED ICD-10 SECONDARY DIAGNOSIS DESCRIPTION</t>
  </si>
  <si>
    <t>MASTER ICD-10 SECONDARY DIAGNOSIS CODE</t>
  </si>
  <si>
    <t>MASTER ICD-10 SECONDARY DIAGNOSIS DESCRIPTION</t>
  </si>
  <si>
    <t>MasterICD10SecDesc</t>
  </si>
  <si>
    <t>MasterICD10SecCode</t>
  </si>
  <si>
    <t>MapICD10SecCode</t>
  </si>
  <si>
    <t>MasterSnomedCTSecDiagTerm</t>
  </si>
  <si>
    <t>MasterSnomedCTSecDiagCode</t>
  </si>
  <si>
    <t>MapSnomedCTSecDiagCode</t>
  </si>
  <si>
    <t>The derived or submitted SNOMED CT secondary diagnosis code.</t>
  </si>
  <si>
    <t>Preferred term of the MASTER SNOMED CT SECONDARY DIAGNOSIS CODE.</t>
  </si>
  <si>
    <t>Mapping to ICD-10 code from MASTER SNOMED CT SECONDARY DIAGNOSIS CODE.</t>
  </si>
  <si>
    <t>The derived or submitted ICD-10 secondary diagnosis code.</t>
  </si>
  <si>
    <t>Description of the MASTER ICD-10 SECONDARY DIAGNOSIS CODE.</t>
  </si>
  <si>
    <t>Description of the C608D69 MASTER ICD-10 SECONDARY DIAGNOSIS CODE as defined in current Corporate Reference Data table [DSS_CORPORATE].[dbo].[ICD10_CODES] (based on NHS Data Migration on TRUD: https://isd.digital.nhs.uk/trud3/user/guest/group/0/pack/8/subpack/9/releases).</t>
  </si>
  <si>
    <t>If C608913 DIAGNOSIS SCHEME IN USE is not null and equals '02' Then
populate with C608010 SECONDARY DIAGNOSIS (CODED CLINICAL ENTRY)
Else
If C608D67 MAPPED ICD-10 SECONDARY DIAGNOSIS CODE is not null Then
populate with C608D67 MAPPED ICD-10 SECONDARY DIAGNOSIS CODE</t>
  </si>
  <si>
    <t>If C608D65 MASTER SNOMED CT SECONDARY DIAGNOSIS CODE is not null Then
C608D65 MASTER SNOMED CT SECONDARY DIAGNOSIS CODE is mapped to ICD-10 code as defined in current Corporate Reference Data table [DSS_CORPORATE].[SNOMED].[SNOMED_CT_RF2_MAP_TO_ICD10_V01] (based on NHS Data Migration on TRUD: https://isd.digital.nhs.uk/trud3/user/guest/group/0/pack/8/subpack/9/releases).</t>
  </si>
  <si>
    <t>If C607D65 MASTER SNOMED CT PRIMARY DIAGNOSIS CODE is not null Then
C607D65 MASTER SNOMED CT PRIMARY DIAGNOSIS CODE is mapped to ICD-10 code as defined in current Corporate Reference Data table [DSS_CORPORATE].[SNOMED].[SNOMED_CT_RF2_MAP_TO_ICD10_V01] (based on NHS Data Migration on TRUD: https://isd.digital.nhs.uk/trud3/user/guest/group/0/pack/8/subpack/9/releases).</t>
  </si>
  <si>
    <t>Preferred term of the C608D65 MASTER SNOMED CT SECONDARY DIAGNOSIS CODE as defined in current Corporate Reference Data table [DSS_CORPORATE].[SNOMED].[SNOMED_CT_RF2_DESCRIPTIONS] (based on NHS Data Migration on TRUD: https://isd.digital.nhs.uk/trud3/user/guest/group/0/pack/8/subpack/9/releases).</t>
  </si>
  <si>
    <t>If C608913 DIAGNOSIS SCHEME IN USE is not null and equals '04' or '05' Then
populate with C608D63 MAPPED SNOMED CT SECONDARY DIAGNOSIS CODE
Else
If C608913 DIAGNOSIS SCHEME IN USE is not null and equals '06' Then
populate with C608010 SECONDARY DIAGNOSIS (CODED CLINICAL ENTRY)</t>
  </si>
  <si>
    <t>AGE GROUP (ASSESSMENT COMPLETION DATE)</t>
  </si>
  <si>
    <t>AGE BAND (ASSESSMENT COMPLETION DATE)</t>
  </si>
  <si>
    <t>AGE BAND (BREASTFEEDING STATUS DATE)</t>
  </si>
  <si>
    <t>AGE GROUP (BMI OBSERVATION)</t>
  </si>
  <si>
    <t>AGE BAND (BMI OBSERVATION)</t>
  </si>
  <si>
    <t>ASQ COMMUNICATION SCORE BAND</t>
  </si>
  <si>
    <t>ASQ GROSS MOTOR SCORE BAND</t>
  </si>
  <si>
    <t>ASQ FINE MOTOR SCORE BAND</t>
  </si>
  <si>
    <t>ASQ PERSONAL SOCIAL SCOREBAND</t>
  </si>
  <si>
    <t>ASQ PROBLEM SOLVING SCORE BAND</t>
  </si>
  <si>
    <t>DERIVED BREASTFEEDING STATUS</t>
  </si>
  <si>
    <t>C101D40</t>
  </si>
  <si>
    <t>DERIVED BREASTFEEDING STATUS (MASTER)</t>
  </si>
  <si>
    <t>The derived breastfeeding status, based on submissions using clinical terminology in the CYP202 table and submissions using the Breastfeeding Status value list in the CYP610 table.</t>
  </si>
  <si>
    <t>Data Linkage</t>
  </si>
  <si>
    <t xml:space="preserve">The data items listed below are marked as linkage items </t>
  </si>
  <si>
    <t>Data linkage tab</t>
  </si>
  <si>
    <t>To update in line with CSDS v1.5 changes, and for consistency with other data sets.</t>
  </si>
  <si>
    <t>Amended title and content of data linkage tab</t>
  </si>
  <si>
    <t>Saeed Daji/Tom Latham</t>
  </si>
  <si>
    <t>IDB Short Name</t>
  </si>
  <si>
    <t>LPI</t>
  </si>
  <si>
    <t>OrgCodeLPI</t>
  </si>
  <si>
    <t>OrgCodeRes</t>
  </si>
  <si>
    <t>OrgCodeEdu</t>
  </si>
  <si>
    <t>NHSNO</t>
  </si>
  <si>
    <t>NHSNOStatus</t>
  </si>
  <si>
    <t>DOB</t>
  </si>
  <si>
    <t>PostCode</t>
  </si>
  <si>
    <t>EthnicCat</t>
  </si>
  <si>
    <t>LangCode</t>
  </si>
  <si>
    <t>CarerRel</t>
  </si>
  <si>
    <t>HVANVDate</t>
  </si>
  <si>
    <t>LookedAfterInd</t>
  </si>
  <si>
    <t>VulnerableInd</t>
  </si>
  <si>
    <t>SupervisionInd</t>
  </si>
  <si>
    <t>EduAssessment</t>
  </si>
  <si>
    <t>PDeathLoc</t>
  </si>
  <si>
    <t>PARDeathInd</t>
  </si>
  <si>
    <t>DeathLocPref</t>
  </si>
  <si>
    <t>dod</t>
  </si>
  <si>
    <t>DeathLocAct</t>
  </si>
  <si>
    <t>DeathLocReason</t>
  </si>
  <si>
    <t>NHSNOMother</t>
  </si>
  <si>
    <t>NHSNOMotherStat</t>
  </si>
  <si>
    <t>OrgCodeProv</t>
  </si>
  <si>
    <t>OrgCodeSub</t>
  </si>
  <si>
    <t>PrimSystemInUse</t>
  </si>
  <si>
    <t>RPStartDate</t>
  </si>
  <si>
    <t>RPEndDate</t>
  </si>
  <si>
    <t>FileCreationDT</t>
  </si>
  <si>
    <t>OrgCodeGP</t>
  </si>
  <si>
    <t>StartDate</t>
  </si>
  <si>
    <t>EndDate</t>
  </si>
  <si>
    <t>AccommStatusDate</t>
  </si>
  <si>
    <t>CarePlanID</t>
  </si>
  <si>
    <t>LocalPatientId</t>
  </si>
  <si>
    <t>CarePlanType</t>
  </si>
  <si>
    <t>CarePlanCreatDate</t>
  </si>
  <si>
    <t>CarePlanCreationTime</t>
  </si>
  <si>
    <t>CarePlanLastUpdateDate</t>
  </si>
  <si>
    <t>CarePlanLastUpdateTime</t>
  </si>
  <si>
    <t>CarePlanImplementDate</t>
  </si>
  <si>
    <t>CarePlanAgreedBy</t>
  </si>
  <si>
    <t>SocPerCircumstance</t>
  </si>
  <si>
    <t>SocPerCircumstanceRecDate</t>
  </si>
  <si>
    <t>EmployStatus</t>
  </si>
  <si>
    <t>EmployStatusRecDate</t>
  </si>
  <si>
    <t>WeekHoursWorked</t>
  </si>
  <si>
    <t>SRI</t>
  </si>
  <si>
    <t>OrgCodeComm</t>
  </si>
  <si>
    <t>ReferralDate</t>
  </si>
  <si>
    <t>ReferralTime</t>
  </si>
  <si>
    <t>NHSServLineNo</t>
  </si>
  <si>
    <t>ReferralSource</t>
  </si>
  <si>
    <t>OrgCodeRef</t>
  </si>
  <si>
    <t>PriorityCode</t>
  </si>
  <si>
    <t>ReferralReason</t>
  </si>
  <si>
    <t>DischDate</t>
  </si>
  <si>
    <t>DischLetterDate</t>
  </si>
  <si>
    <t>TeamType</t>
  </si>
  <si>
    <t>RefCloseDate</t>
  </si>
  <si>
    <t>RefRejDate</t>
  </si>
  <si>
    <t>RefCloseReason</t>
  </si>
  <si>
    <t>RefRejReason</t>
  </si>
  <si>
    <t>RefReasonOther</t>
  </si>
  <si>
    <t>BookingRef</t>
  </si>
  <si>
    <t>PPI</t>
  </si>
  <si>
    <t>PPIOrgCode</t>
  </si>
  <si>
    <t>WaitingTimeType</t>
  </si>
  <si>
    <t>StartTime</t>
  </si>
  <si>
    <t>EndTime</t>
  </si>
  <si>
    <t>PeriodStatus</t>
  </si>
  <si>
    <t>OnRefDate</t>
  </si>
  <si>
    <t>OnRefReason</t>
  </si>
  <si>
    <t>OrgCodeRecv</t>
  </si>
  <si>
    <t>CCI</t>
  </si>
  <si>
    <t>TeamLocalID</t>
  </si>
  <si>
    <t>CContactDate</t>
  </si>
  <si>
    <t>CContactTime</t>
  </si>
  <si>
    <t>AdminCatCode</t>
  </si>
  <si>
    <t>ClinDuration</t>
  </si>
  <si>
    <t>ConsultType</t>
  </si>
  <si>
    <t>CCSubject</t>
  </si>
  <si>
    <t>Medium</t>
  </si>
  <si>
    <t>LocCode</t>
  </si>
  <si>
    <t>SiteCode</t>
  </si>
  <si>
    <t>GPTherapyInd</t>
  </si>
  <si>
    <t>AttendCode</t>
  </si>
  <si>
    <t>OfferDate</t>
  </si>
  <si>
    <t>AppropDate</t>
  </si>
  <si>
    <t>CancelDate</t>
  </si>
  <si>
    <t>CancelReason</t>
  </si>
  <si>
    <t>ReplApptOffDate</t>
  </si>
  <si>
    <t>ReplApptDate</t>
  </si>
  <si>
    <t>CAI</t>
  </si>
  <si>
    <t>ActivityCode</t>
  </si>
  <si>
    <t>CPLID</t>
  </si>
  <si>
    <t>ContactDuration</t>
  </si>
  <si>
    <t>ProcScheme</t>
  </si>
  <si>
    <t>ProcCode</t>
  </si>
  <si>
    <t>FindingScheme</t>
  </si>
  <si>
    <t>FindingCode</t>
  </si>
  <si>
    <t>ObsScheme</t>
  </si>
  <si>
    <t>ObsCode</t>
  </si>
  <si>
    <t>ObsValue</t>
  </si>
  <si>
    <t>UCUMUnit</t>
  </si>
  <si>
    <t>GSI</t>
  </si>
  <si>
    <t>GSDate</t>
  </si>
  <si>
    <t>GSDuration</t>
  </si>
  <si>
    <t>GSCode</t>
  </si>
  <si>
    <t>GSParticipants</t>
  </si>
  <si>
    <t>SpEduNeed</t>
  </si>
  <si>
    <t>VulnerableCode</t>
  </si>
  <si>
    <t>CPReasonCode</t>
  </si>
  <si>
    <t>CPPStart</t>
  </si>
  <si>
    <t>CPPEnd</t>
  </si>
  <si>
    <t>SNOMEDID</t>
  </si>
  <si>
    <t>SNOMEDDate</t>
  </si>
  <si>
    <t>ImmDate</t>
  </si>
  <si>
    <t>ImmProc</t>
  </si>
  <si>
    <t>ImmOrgCode</t>
  </si>
  <si>
    <t>CYPHSImm</t>
  </si>
  <si>
    <t>DiagScheme</t>
  </si>
  <si>
    <t>DiagDate</t>
  </si>
  <si>
    <t>PrevDiag</t>
  </si>
  <si>
    <t>DisabCode</t>
  </si>
  <si>
    <t>DisabIP</t>
  </si>
  <si>
    <t>NBHearing</t>
  </si>
  <si>
    <t>RequestDate</t>
  </si>
  <si>
    <t>ProcDate</t>
  </si>
  <si>
    <t>Outcome</t>
  </si>
  <si>
    <t>BSCardDate</t>
  </si>
  <si>
    <t>ResReceivedDate</t>
  </si>
  <si>
    <t>ResultPKU</t>
  </si>
  <si>
    <t>ResultSCD</t>
  </si>
  <si>
    <t>ResultCF</t>
  </si>
  <si>
    <t>ResultCHT</t>
  </si>
  <si>
    <t>ResultMCADD</t>
  </si>
  <si>
    <t>ResultHCU</t>
  </si>
  <si>
    <t>ResultMSUD</t>
  </si>
  <si>
    <t>ResultGA1</t>
  </si>
  <si>
    <t>ResultIVA</t>
  </si>
  <si>
    <t>InfPhysDate</t>
  </si>
  <si>
    <t>InfPhyHips</t>
  </si>
  <si>
    <t>InfPhysHeart</t>
  </si>
  <si>
    <t>InfPhysEyes</t>
  </si>
  <si>
    <t>InfPhysTestes</t>
  </si>
  <si>
    <t>ProvDiag</t>
  </si>
  <si>
    <t>ProvDiagDate</t>
  </si>
  <si>
    <t>PrimDiag</t>
  </si>
  <si>
    <t>PrimDiagDate</t>
  </si>
  <si>
    <t>SecDiag</t>
  </si>
  <si>
    <t>SecDiagDate</t>
  </si>
  <si>
    <t>CompDate</t>
  </si>
  <si>
    <t>BFStatus</t>
  </si>
  <si>
    <t>ProfRegCode</t>
  </si>
  <si>
    <t>ProfRegID</t>
  </si>
  <si>
    <t>Internal Column Name</t>
  </si>
  <si>
    <t>Added the 'IDB Short Name' column to every table.</t>
  </si>
  <si>
    <t/>
  </si>
  <si>
    <t>CYP00198 - Warning - NHS Number Status Indicator Code (Mother) should be completed where the NHS Number (Mother) is blank and Person was under 19 years of age at the Reporting Period Start Date. Local Patient Identifier=&lt;C001901&gt; Person Birth Date=&lt;C001060&gt; Reporting Period Start Date=&lt;C000040&gt;
CYP00175 - Warning - NHS Number (Mother) field is blank but the NHS Number Status Indicator Code (Mother) is a value other than '07'. Local Patient Identifier=&lt;C001901&gt; NHS Number Status Indicator Code (Mother)=&lt;C001240&gt;
CYP00173 - Warning - NHS Number (Mother) contains a value, and the NHS Number Status Indicator Code (Mother) is "07 - Number not present and trace not required". Local Patient Identifier=&lt;C001901&gt; NHS Number (Mother)=&lt;C001230&gt; NHS Number Status Indicator Code (Mother)=&lt;C001240&gt;
CYP00149 - Warning - NHS Number Status Indicator Code (Mother) contains an invalid NHS Number Status Indicator Code (Mother). Local Patient Identifier (Extended)=&lt;C001901&gt; NHS Number Status Indicator Code (Mother)=&lt;C001240&gt;
CYP00148 - Record rejected - NHS Number Status Indicator Code (Mother) has incorrect data format. Local Patient Identifier (Extended)=&lt;C001901&gt; NHS Number (Mother)=&lt;C001230&gt;</t>
  </si>
  <si>
    <t>CYP20161 - Record rejected - Care Contact Date is before the Referral Request Received Date. Care Contact Identifier=&lt;C201903&gt; Service Request Identifier=&lt;C201902&gt; Local Patient Identifier (Extended)=&lt;C101901&gt; Care Contact Date=&lt;C201020&gt; Referral Request Received Date=&lt;C101010&gt;
CYP20127 - Record rejected - Care Contact Date is after the Reporting Period End Date. Care Contact Identifier=&lt;C201903&gt; Service Request Identifier=&lt;C201902&gt; Local Patient Identifier (Extended)=&lt;C101901&gt; Care Contact Date=&lt;C201020&gt;
CYP20108 - Record rejected - Care Contact Date has incorrect date format. Care Contact Identifier=&lt;C201903&gt; Service Request Identifier=&lt;C201902&gt; Local Patient Identifier (Extended)=&lt;C101901&gt;
CYP20107 - Record rejected - Care Contact Date is blank. Care Contact Identifier=&lt;C201903&gt; Service Request Identifier=&lt;C201902&gt; Local Patient Identifier (Extended)=&lt;C101901&gt;
CYP20101 - Record rejected - Care Contact Date is before the Reporting Period Start Date. Care Contact Identifier=&lt;C201903&gt; Service Request Identifier=&lt;C201902&gt; Local Patient Identifier (Extended)=&lt;C101901&gt; Care Contact Date=&lt;C201020&gt;</t>
  </si>
  <si>
    <t>The length of the patient (in centimetres) should be recorded.
Default code below:</t>
  </si>
  <si>
    <t>If BloodSpotCardCompletionDate is before the Person Birth Date (as included in CYP001), the record will be rejected.</t>
  </si>
  <si>
    <t>CYP00166 - Warning - Death Location Type Code (Actual) is populated but the Person Death Date is blank. Local Patient Identifier (Extended)=&lt;C001901&gt; Death Location Type Code (Actual)=&lt;C001210&gt;</t>
  </si>
  <si>
    <t>If Death Location Type Code (Actual) is populated and the Person Death Date is blank a warning will be reported.
CYP00166 - Warning - Death Location Type Code (Actual) is populated but the Person Death Date is blank. Local Patient Identifier (Extended)=&lt;C001901&gt; Death Location Type Code (Actual)=&lt;C001210&gt;</t>
  </si>
  <si>
    <t>Added plain english additional validation rules text and corrected an error referring to the incorrect data item.</t>
  </si>
  <si>
    <t>1.5.14</t>
  </si>
  <si>
    <t>If Death Location Type Code (Actual) is populated and the Person Death Date is blank a warning will be reported.
If Person Death Date is populated and the Death Location Type (Actual) is blank, then a warning message will be generated.</t>
  </si>
  <si>
    <t>CYP61012 - Group rejected - The patient identified by this Local Patient Identifier (Extended) in the CYP001 table is 19 years or older at the start of the reporting period. Local Patient Identifier (Extended)=&lt;C601901&gt; Person Birth Date=&lt;C001060&gt; Reporting Period Start Date=&lt;C000040&gt;</t>
  </si>
  <si>
    <t>Group level error/ warning message</t>
  </si>
  <si>
    <t>Pulling through additional fields to allow the LPI to identified using other linkage fields with the dataset.</t>
  </si>
  <si>
    <t>CYP61012 - Group rejected - The patient identified by this Local Patient Identifier (Extended) in the CYP001 table is 19 years or older at the start of the reporting period. Care Activity Identifier=&lt;C202904&gt; Care Contact Identifier=&lt;C202903&gt; Service Request Identifier=&lt;C201902&gt; Local Patient Identifier (Extended)=&lt;C201901&gt; Person Birth Date=&lt;C001060&gt; Reporting Period Start Date=&lt;C000040&gt;</t>
  </si>
  <si>
    <t>CYP61013 - Group rejected - The CYP001 group transmitted for this Local Patient Identifier (Extended) has a blank Person Birth Date.  Local Patient Identifier (Extended) = &lt;C601901&gt;</t>
  </si>
  <si>
    <t>CYP61013 - Group rejected - The CYP001 group transmitted for this Local Patient Identifier (Extended) has a blank Person Birth Date. Care Activity Identifier=&lt;C202904&gt; Care Contact Identifier=&lt;C202903&gt; Service Request Identifier=&lt;C201902&gt; Local Patient Identifier (Extended) = &lt;C201901&gt;</t>
  </si>
  <si>
    <t>CYP00119 - Warning - NHS Number is blank but the NHS Number Status Indicator Code contains a value of  '01' or '02'. Local Patient Identifier=&lt;C001901&gt; NHS Number Status Indicator Code=&lt;C001050&gt;</t>
  </si>
  <si>
    <t>If value is not between '01' - '06 or '08' then a warning will be generated.
If NHS NUMBER contains a value, and NHS NUMBER STATUS INDICATOR CODE is "07 - Number not present and trace not required", then a warning message will be generated.
This field should be mandatory where the NHS Number provided is blank to ensure proper linkage.
If the NHS Number field is blank and the value for this item is anything other than '07' then a warning will be generated.</t>
  </si>
  <si>
    <t>CYP00119 - Warning - NHS Number field is blank but the NHS Number Status Indicator Code is a value other than '07'. Local Patient Identifier=&lt;C001901&gt; NHS Number Status Indicator Code=&lt;C001050&gt;
CYP00118 - Warning - NHS Number Status Indicator Code should be mandatory where the NHS Number provided is blank. Local Patient Identifier=&lt;C001901&gt; 
CYP00117 - Warning - NHS Number contains a value, and the NHS Number Status Indicator Code is "07 - Number not present and trace not required". Local Patient Identifier=&lt;C001901&gt; NHS Number=&lt;C001040&gt; NHS Number Status Indicator Code=&lt;C001050&gt;
CYP00116 - Warning - NHS Number Status Indicator Code contains an invalid NHS Number Status Indicator Code. Local Patient Identifier (Extended)=&lt;C001901&gt; NHS Number Status Indicator Code=&lt;C001050&gt;
CYP00115 - Record rejected - NHS Number Status Indicator Code has incorrect data format. Local Patient Identifier (Extended)=&lt;C001901&gt; NHS Number Status Indicator Code=&lt;C001050&gt;</t>
  </si>
  <si>
    <t>CYP00119 - Warning - NHS Number is blank but the NHS Number Status Indicator Code contains a value of  '01' or '02'. Local Patient Identifier=&lt;C001901&gt; NHS Number Status Indicator Code=&lt;C001050&gt;
CYP00118 - Warning - Both the NHS Number Status Indicator Code and the NHS Number are blank. Local Patient Identifier=&lt;C001901&gt; 
CYP00117 - Warning - NHS Number contains a value, and the NHS Number Status Indicator Code is "07 - Number not present and trace not required". Local Patient Identifier=&lt;C001901&gt; NHS Number=&lt;C001040&gt; NHS Number Status Indicator Code=&lt;C001050&gt;
CYP00116 - Warning - NHS Number Status Indicator Code contains an invalid NHS Number Status Indicator Code. Local Patient Identifier (Extended)=&lt;C001901&gt; NHS Number Status Indicator Code=&lt;C001050&gt;
CYP00115 - Record rejected - NHS Number Status Indicator Code has incorrect data format. Local Patient Identifier (Extended)=&lt;C001901&gt; NHS Number Status Indicator Code=&lt;C001050&gt;</t>
  </si>
  <si>
    <t>To align with other NHS Digital datasets (e.g. MSDS)</t>
  </si>
  <si>
    <t>If NHS Number is blank and the NHS Number Status Indicator Code contains a value of  '01' or '02' a warning will be reported.
If both the NHS Number Status Indicator Code and the NHS Number are blank a warning will be reported.
If NHS NUMBER contains a value, and NHS NUMBER STATUS INDICATOR CODE is "07 - Number not present and trace not required", then a warning message will be generated.</t>
  </si>
  <si>
    <t>To align with error message CYP00225.</t>
  </si>
  <si>
    <t>CYP00409 - Record rejected - Care Plan Type (Community Care) contains an invalid Care Plan Type (Community Care). Care Plan Identifier=&lt;C004010&gt; Local Patient Identifier (Extended)=&lt;C004901&gt; Care Plan Type (Community Care)=&lt;C004030&gt;</t>
  </si>
  <si>
    <t>changed from warning to reject to align with additional validation rules.</t>
  </si>
  <si>
    <t>This group will be rejected if there is more than one valid CYP005 group transmitted for this Care Plan Identifier + Care Plan Agreed By + Care Plan Agreed Date combination.</t>
  </si>
  <si>
    <t>CYP00175 - Warning - NHS Number (Mother) field is blank but the NHS Number Status Indicator Code (Mother) contains a value of '01' or '02'. Local Patient Identifier=&lt;C001901&gt; NHS Number Status Indicator Code (Mother)=&lt;C001240&gt;</t>
  </si>
  <si>
    <t>CYP00198 - Warning - NHS Number Status Indicator Code (Mother) should be completed where the NHS Number (Mother) is blank and Person was under 19 years of age at the Reporting Period Start Date. Local Patient Identifier=&lt;C001901&gt; Person Birth Date=&lt;C001060&gt; Reporting Period Start Date=&lt;C000040&gt;
CYP00175 - Warning - NHS Number (Mother) field is blank but the NHS Number Status Indicator Code (Mother) contains a value of '01' or '02'. Local Patient Identifier=&lt;C001901&gt; NHS Number Status Indicator Code (Mother)=&lt;C001240&gt;
CYP00173 - Warning - NHS Number (Mother) contains a value, and the NHS Number Status Indicator Code (Mother) is ""07 - Number not present and trace not required"". Local Patient Identifier=&lt;C001901&gt; NHS Number (Mother)=&lt;C001230&gt; NHS Number Status Indicator Code (Mother)=&lt;C001240&gt;
CYP00149 - Warning - NHS Number Status Indicator Code (Mother) contains an invalid NHS Number Status Indicator Code (Mother). Local Patient Identifier (Extended)=&lt;C001901&gt; NHS Number Status Indicator Code (Mother)=&lt;C001240&gt;
CYP00148 - Record rejected - NHS Number Status Indicator Code (Mother) has incorrect data format. Local Patient Identifier (Extended)=&lt;C001901&gt; NHS Number (Mother)=&lt;C001230&gt;"</t>
  </si>
  <si>
    <t>If the NHS Number Status Indicator Code (Mother) and the NHS Number (Mother) are both blank and the Person was under 19 years of age at the Reporting Period Start Date then a warning will be generated.
If the NHS Number (Mother) is blank and the NHS Number Status Indicator Code (Mother) contains a value of  '01' or '02' then a warning will be generated.
If NHS Number (Mother) contains a value, and NHS Number Status Indicator Code (Mother) is "07 - Number not present and trace not required", then a warning message will be generated.</t>
  </si>
  <si>
    <t>If Newborn Hearing Screening Outcome was recorded as "Clear response, no follow up required", but  Newborn Hearing Audiology outcome is populated, the record will be rejected.
If Newborn Hearing Screening Outcome was recorded as "Clear response, no follow up required", but Service Request Date (Newborn Hearing Audiology) is populated, the record will be rejected.
If Newborn Hearing Screening Outcome was recorded as "Clear response, no follow up required", but Procedure Date (Newborn Hearing Audiology) is populated, the record will be rejected.</t>
  </si>
  <si>
    <t>If Newborn Hearing Screening Outcome was recorded as "Clear response, no follow up required", but Service Request Date (Newborn Hearing Audiology) is populated, the record will be rejected.</t>
  </si>
  <si>
    <t>If Procedure Date (Newborn Hearing Audiology) is populated and before the reporting period start date, the record will be rejected.
If Procedure Date (Newborn Hearing Audiology) is populated and after the reporting period end date, the record will be rejected.
If Procedure Date (Newborn Hearing Audiology) is before the Person Birth Date, the record will be rejected.</t>
  </si>
  <si>
    <t>If Service Request Date (Newborn Hearing Audiology) is before the PERSON BIRTH DATE (as included in CYP001), the record will be rejected.</t>
  </si>
  <si>
    <t>If Newborn Blood Spot Test Result Received Date is populated and before the start of the reporting period, the record will be rejected.
If Newborn Blood Spot Test Result Received Date is populated and after the end of the reporting period, the record will be rejected.
If Newborn Blood Spot Test Result Received Date is before Blood Spot Card Completion Date, the record will be rejected.</t>
  </si>
  <si>
    <t>GPRegistration_StartDate</t>
  </si>
  <si>
    <t>To amend typo in column name</t>
  </si>
  <si>
    <t>GPRegistration_EndDate</t>
  </si>
  <si>
    <t>Procedure_Date</t>
  </si>
  <si>
    <t>Age_Procedure_Date</t>
  </si>
  <si>
    <t>To amend typo in IDB name</t>
  </si>
  <si>
    <t>Derived item calculates the age of the patient in years. The CYP603 table does not allow submissions for patients who are 1 year old or more, so this derivation is redundant.</t>
  </si>
  <si>
    <t>AgeBand_Procedure_Date</t>
  </si>
  <si>
    <t>CYP609 Coded Assessment Referral</t>
  </si>
  <si>
    <t>AssessmentCompletion_Date</t>
  </si>
  <si>
    <t>Age_AssessmentCompletion_Date</t>
  </si>
  <si>
    <t>AgeYr_AssessmentCompletion_Date</t>
  </si>
  <si>
    <t>AgeGroup_AssessmentCompletion_Date</t>
  </si>
  <si>
    <t>AgeBand_AssessmentCompletion_Date</t>
  </si>
  <si>
    <t>AGE AT ASSESSMENT TOOL (REFERRAL) COMPLETION DATE (DAYS)</t>
  </si>
  <si>
    <t>AGE AT ASSESSMENT TOOL (REFERRAL) COMPLETION DATE (YEARS)</t>
  </si>
  <si>
    <t>Amended derivation name to differentiate it from identically named derivation.</t>
  </si>
  <si>
    <t>AGE AT  ASSESSMENT TOOL (CONTACT) COMPLETION DATE (DAYS)</t>
  </si>
  <si>
    <t>Age_AssessmentTool_Contact_Date</t>
  </si>
  <si>
    <t>Amended derivation name for consistency with similar derivation in CYP609 table.</t>
  </si>
  <si>
    <t>ObservationValue</t>
  </si>
  <si>
    <t>AGE AT ASSESSMENT TOOL (CONTACT) COMPLETION DATE (DAYS)</t>
  </si>
  <si>
    <t>AGE  AT ASSESSMENT TOOL (CONTACT) COMPLETION DATE</t>
  </si>
  <si>
    <t>Time_Referral_to_CareContact</t>
  </si>
  <si>
    <t>OrgID_Responsible</t>
  </si>
  <si>
    <t>NHSNumber</t>
  </si>
  <si>
    <t>Amended at portal developer's request</t>
  </si>
  <si>
    <t>DateOfBirth</t>
  </si>
  <si>
    <t>Disability_SupervisionAndCare_Indicator</t>
  </si>
  <si>
    <t>EducationAssessment</t>
  </si>
  <si>
    <t>DiscussedPreferredDeathLocation_Indicator</t>
  </si>
  <si>
    <t>DeathLocationPreferred_Type</t>
  </si>
  <si>
    <t>DEATH NOT AT PREFERRED LOCATION REASON</t>
  </si>
  <si>
    <t>NotAtPreferredLocation_Reason</t>
  </si>
  <si>
    <t>LSOA_Residence</t>
  </si>
  <si>
    <t>LOWER SUPER OUTPUT AREA (RESIDENCE) REFERENCE YEAR</t>
  </si>
  <si>
    <t>Amended case to upper case for consistency with other derivations.</t>
  </si>
  <si>
    <t>GroupSession_Date</t>
  </si>
  <si>
    <t>Date and time original data file was uploaded to the submission portal.</t>
  </si>
  <si>
    <t>To reinstate missing derivation from CSDS v1.0</t>
  </si>
  <si>
    <t>To amend wrongly transposed column name, which appeared to relate to a different data item</t>
  </si>
  <si>
    <t>To amend wrongly transposed IDB name, which appeared to relate to a different data item</t>
  </si>
  <si>
    <t>C611D36</t>
  </si>
  <si>
    <t>As per portal developer feedback, and to ensure consistency across the data set.</t>
  </si>
  <si>
    <t>To ensure XML schema name is in the correct format and references the correct table.</t>
  </si>
  <si>
    <t>CYP20161 - Record rejected - Care Contact Date is before the Referral Request Received Date. Care Contact Identifier=&lt;C201903&gt; Service Request Identifier=&lt;C201902&gt; Local Patient Identifier (Extended)=&lt;C101901&gt; Care Contact Date=&lt;C201020&gt; Referral Request Received Date=&lt;C101010&gt;
CYP20108 - Record rejected - Care Contact Date has incorrect date format. Care Contact Identifier=&lt;C201903&gt; Service Request Identifier=&lt;C201902&gt; Local Patient Identifier (Extended)=&lt;C101901&gt;
CYP20107 - Record rejected - Care Contact Date is blank. Care Contact Identifier=&lt;C201903&gt; Service Request Identifier=&lt;C201902&gt; Local Patient Identifier (Extended)=&lt;C101901&gt;</t>
  </si>
  <si>
    <t>To align with Additional validation rules</t>
  </si>
  <si>
    <t>If Care Contact Date outside the reporting period start date, the record will be rejected.
If Care Contact Date is before the Referral Request Received Date, the record will be rejected.</t>
  </si>
  <si>
    <t>To align with other validations that distinguish between the reporting period start date and the reporting period end date.</t>
  </si>
  <si>
    <t>If Care Contact Date is before the reporting period start date, the record will be rejected.
If Care Contact Date is after the reporting period end date, the record will be rejected.
If Care Contact Date is before the Referral Request Received Date, the record will be rejected.</t>
  </si>
  <si>
    <t>If Child Protection Plan End Date is before the reporting period start date, the record will be rejected.
If Child Protection Plan End Date is after the reporting period end date, the record will be rejected.
If Child Protection Plan End Date it is before the Child Protection Plan Start Date, the record will be rejected.</t>
  </si>
  <si>
    <t>To align with validation message.</t>
  </si>
  <si>
    <t>CYP50119 - Record rejected - Immunisation Procedure (Clinical Terminology) format does not match expected format from selected Procedure Scheme In Use. Local Patient Identifier (Extended)=&lt;C501901&gt; Procedure Scheme In Use=&lt;C501010&gt; Immunisation Procedure (Clinical Terminology)=&lt;C501020&gt;</t>
  </si>
  <si>
    <t>If Procedure Scheme In Use contains the value '06 - SNOMED CT' and Immunisation Procedure (Clinical Terminology) fails standard SNOMED CT checks (Check Digit and Partition Identifier), the record will be rejected.
If Immunisation Procedure (Clinical Terminology) format does not match expected format from selected Procedure Scheme In Use, the record will be rejected.</t>
  </si>
  <si>
    <t>CYP50118 - Record rejected - Procedure Scheme In Use contains the value '06 - SNOMED CT' and Immunisation Procedure (Clinical Terminology) fails standard SNOMED CT checks (Check Digit and Partition Identifier). Local Patient Identifier (Extended)=&lt;C501901&gt; Immunisation Procedure (Clinical Terminology) = &lt;C501020&gt;
CYP50119 - Record rejected - Immunisation Procedure (Clinical Terminology) format does not match expected format from selected Procedure Scheme In Use. Local Patient Identifier (Extended)=&lt;C501901&gt; Procedure Scheme In Use=&lt;C501010&gt; Immunisation Procedure (Clinical Terminology)=&lt;C501020&gt;</t>
  </si>
  <si>
    <t>All</t>
  </si>
  <si>
    <t>Updated the field names to display, where the name has changed in the update to v1.5.</t>
  </si>
  <si>
    <t>If ORGANISATION IDENTIFIER (CODE OF SUBMITTING ORGANISATION) does not match expected Org Identifier for the submitter of the transmission file (based on the login details for the Submission Portal), a warning will be generated.
If ORGANISATION IDENTIFIER (CODE OF SUBMITTING ORGANISATION) is not in national organisation tables as a "live" organisation at any point during the reporting period, a warning will be generated</t>
  </si>
  <si>
    <t xml:space="preserve">If ORGANISATION IDENTIFIER (CODE OF PROVIDER) does not match expected Org Identifier for the provider of the transmission file (based on the login details for the Submission Portal), the file will be rejected.
</t>
  </si>
  <si>
    <t>CYP00009 - Warning - Organisation Identifier (Code of Submitting Organisation) is not in national organisation tables as a "live" organisation at any point during the reporting period. Organisation Identifier (Code of Submitting Organisation)=&lt;C000030&gt;</t>
  </si>
  <si>
    <t>CYP00147 - Warning - Organisation Identifier (Local Patient Identifier) is not in national organisation tables as a "live" organisation at any point during the reporting period. Local Patient Identifier (Extended)=&lt;C001901&gt;</t>
  </si>
  <si>
    <t>CYP00110 - Warning - Organisation Identifier (Residence Responsibility) is not in national organisation tables as a "live" organisation at any point during the reporting period. Local Patient Identifier (Extended)=&lt;C001901&gt;</t>
  </si>
  <si>
    <t>If Organisation Identifier (GP Practice Responsibility) is not in national organisation tables as a "live" organisation at any point during the reporting period, a warning will be generated.
If Organisation Identifier (GP Practice Responsibility) is blank, then a warning will be generated.</t>
  </si>
  <si>
    <t>CYP00220 - Warning - Organisation Identifier (GP Practice Responsibility) is not in national organisation tables as a "live" organisation at any point during the reporting period. Local Patient Identifier (Extended)=&lt;C002901&gt;</t>
  </si>
  <si>
    <t>CYP00301 - Group rejected - No valid CYP001 group transmitted for this Local Patient Identifier (Extended). Local Patient Identifier (Extended)=&lt;C003901&gt;</t>
  </si>
  <si>
    <t>CYP10117 - Record rejected - Organisation Identifier (Referring) has incorrect data format. Service Request Identifier=&lt;C101902&gt; Local Patient Identifier (Extended)=&lt;C101901&gt;</t>
  </si>
  <si>
    <t>CYP10118 - Warning - Organisation Identifier (Referring) is not in national organisation tables as a "live" organisation at any point during the reporting period. Service Request Identifier=&lt;C101902&gt; Local Patient Identifier (Extended)=&lt;C101901&gt; Referring Organisation Identifier=&lt;C101040&gt;</t>
  </si>
  <si>
    <t xml:space="preserve">If ORGANISATION IDENTIFIER (REFERRING) is not in national organisation tables as a "live" organisation at any point during the reporting period, a warning will be generated. </t>
  </si>
  <si>
    <t>CYP10112 - Warning - Organisation Identifier (Code of Commissioner) is not in national organisation tables as a "live" organisation at any point during the reporting period. Service Request Identifier=&lt;C101902&gt; Local Patient Identifier (Extended)=&lt;C101901&gt; Organisation Identifier (Code of Commissioner)=&lt;C101912&gt;</t>
  </si>
  <si>
    <t>CYP10409 - Warning - Organisation Identifier (Patient Pathway Identifier Issuer) is not in national organisation tables as a "live" organisation at any point during the reporting period. Service Request Identifier=&lt;C104902&gt; Local Patient Identifier (Extended)=&lt;C101901&gt;Organisation Identifier (Patient Pathway Identifier Issuer)=&lt;C104030&gt;</t>
  </si>
  <si>
    <t>If ORGANISATION IDENTIFIER (PATIENT PATHWAY IDENTIFIER ISSUER) is not in national organisation tables as a "live" organisation at any point during the reporting period, a warning will be generated.</t>
  </si>
  <si>
    <t>To revert to the format used in CSDS v1.0</t>
  </si>
  <si>
    <t>To amend wrongly transposed format, which appeared to relate to a different data item</t>
  </si>
  <si>
    <t>C001D20</t>
  </si>
  <si>
    <t>Requested by Data Management to support standarised numbering of similar derivations across the data set.</t>
  </si>
  <si>
    <t>AGE AT BREASTFEEDING STATUS OBSERVATION DATE (DAYS)</t>
  </si>
  <si>
    <t>AGE AT BREASTFEEDING STATUS OBSERVATION DATE (YEARS)</t>
  </si>
  <si>
    <t>To differentiate this derivation from an identically named derivation</t>
  </si>
  <si>
    <t>ASQ SCORE BAND</t>
  </si>
  <si>
    <t>ASQ_ScoreBand</t>
  </si>
  <si>
    <t>C612D45</t>
  </si>
  <si>
    <t>C612D46</t>
  </si>
  <si>
    <t>SNOMED CT ASSESSMENT PREFERRED TERM</t>
  </si>
  <si>
    <t>SNOMEDCTAssTerm</t>
  </si>
  <si>
    <t>Preferred term of the submitted CODED ASSESSMENT TOOL TYPE (SNOMED CT).</t>
  </si>
  <si>
    <t>The band relating to a child's ASQ-3 score, giving an indication of whether they are above or below the expected threshold.</t>
  </si>
  <si>
    <t>CYP612 Coded Scored Assessment Contact</t>
  </si>
  <si>
    <t>Replaced by a single derivation that will be used across all ASQ-3 dimensions, as agreed with analysts.</t>
  </si>
  <si>
    <t>To replace separate derivations representing different ASQ-3 dimensions, as agreed with analysts.</t>
  </si>
  <si>
    <t>To pull through SNOMED CT term for submitted scored assessments, for futureproofing once other scored assessments are permitted in this table. Can be used in conjunction with 'ASQ SCORE BAND' once mappings developed.</t>
  </si>
  <si>
    <t>CYP10510 - Warning - Organisation Identifier (Receiving) is not in national organisation tables as a "live" organisation at any point during the reporting period. Service Request Identifier=&lt;C105902&gt; Local Patient Identifier (Extended)=&lt;C101901&gt; Organisation Identifier (Receiving)=&lt;C105030&gt;</t>
  </si>
  <si>
    <t>If ORGANISATION IDENTIFIER (RECEIVING) is not in national organisation tables as a "live" organisation at any point during the reporting period, a warning will be generated.</t>
  </si>
  <si>
    <t>If ORGANISATION SITE IDENTIFIER (OF TREATMENT) is not in national organisation tables as a "live" organisation at any point during the reporting period, a warning will be generated.</t>
  </si>
  <si>
    <t>CYP20111 - Warning - Organisation Identifier (Code of Commissioner) is not in national organisation tables as a "live" organisation at any point during the reporting period. Care Contact Identifier=&lt;C201903&gt; Service Request Identifier=&lt;C201902&gt; Local Patient Identifier (Extended)=&lt;C101901&gt; Organisation Identifier (Code of Commissioner)=&lt;C201912&gt;</t>
  </si>
  <si>
    <t>CYP30106 - Warning - Organisation Identifier (Code of Commissioner) is not in national organisation tables as a "live" organisation at any point during the reporting period. Group Session Identifier=&lt;C301010&gt; Organisation Identifier (Code of Commissioner)=&lt;C301912&gt;</t>
  </si>
  <si>
    <t>CYP50111 - Warning - Organisation Identifier (Immunisation Responsible Organisation) is not in national organisation tables as a "live" organisation at any point during the reporting period. Local Patient Identifier (Extended)=&lt;C501901&gt;</t>
  </si>
  <si>
    <t>CYP50211 - Warning - Organisation Identifier (Immunisation Responsible Organisation) is not in national organisation tables as a "live" organisation at any point during the reporting period. Local Patient Identifier (Extended)=&lt;C502901&gt;</t>
  </si>
  <si>
    <t>CYP61312 - Warning - Organisation Type Identifier (Code of Commissioner) is not in national organisation tables as a "live" organisation at any point during the reporting period. Organisation Type Identifier (Code of Commissioner)=&lt;C613912&gt;</t>
  </si>
  <si>
    <t>- NHSD Solutions Assurance
- NHSD Data Processing Service (DPS)
- NHSD Data Management Service
- NHSD Community Analysis</t>
  </si>
  <si>
    <t>CYP00001 - File rejected - Data Set Version Number is blank.
CYP00002 - File rejected - Data Set Version Number has incorrect data format.
CYP00003 - File rejected - Data Set Version Number has incorrect value for current ruling data set. Data Set Version Number=&lt;C000010&gt;</t>
  </si>
  <si>
    <t>CYP00029 - Record rejected - Primary Data Collection System In Use is blank.
CYP00030 - Record rejected - Primary Data Collection System In Use has incorrect data format.</t>
  </si>
  <si>
    <t>CYP00010 - File rejected - Reporting Period Start Date is blank.
CYP00011 - File rejected - Reporting Period Start Date has incorrect data format.
CYP00012 - File rejected - Reporting Period Start Date does not match the reporting period selected in Submission Portal upload. Reporting Period Start Date=&lt;C000040&gt; Reporting Period End Date=&lt;C000050&gt;</t>
  </si>
  <si>
    <t>CYP00013 - File rejected - Reporting Period End Date is blank.
CYP00014 - File rejected - Reporting Period End Date has incorrect data format.
CYP00015 - File rejected - Reporting Period End Date does not match the reporting period selected in Submission Portal upload. Reporting Period Start Date=&lt;C000040&gt; Reporting Period End Date=&lt;C000050&gt;</t>
  </si>
  <si>
    <t>CYP00104 - Record rejected - Local Patient Identifier (Extended) is blank.
CYP00105 - Record rejected - Local Patient Identifier (Extended) has incorrect data format. Local Patient Identifier (Extended)=&lt;C001901&gt;</t>
  </si>
  <si>
    <t>CYP001104 - Warning - Organisation Identifier (Educational Establishment) was not a live organisation in national code tables at any point during the reporting period. Local Patient Identifier (Extended)=&lt;C001901&gt; Organisation Identifier (Educational Establishment)=&lt;C001030&gt;
CYP00145 - Record rejected - Organisation Identifier (Educational Establishment) has incorrect data format. Local Patient Identifier=&lt;C001901&gt;</t>
  </si>
  <si>
    <t>CYP001103 - Warning - Postcode Of Usual Address provided was not a current valid postcode in national code tables at any point during the reporting period. Local Patient Identifier (Extended)=&lt;C001901&gt; Postcode Of Usual Address=&lt;C001070&gt; Reporting Period Start Date=&lt;C000040&gt;
CYP00151 - Warning - Postcode Of Usual Address is blank. Local Patient Identifier (Extended)=&lt;C001901&gt;</t>
  </si>
  <si>
    <t>CYP00137 - Record rejected - Person Death Date has incorrect data format. Local Patient Identifier (Extended)=&lt;C001901&gt;
CYP00138 - Record rejected - Person Death Date contains a Person Death Date that is before the Reporting Period Start Date. Local Patient Identifier (Extended)=&lt;C001901&gt; Person Death Date=&lt;C001200&gt;
CYP00139 - Warning - Person Death Date contains a Person Death Date that falls after the Reporting Period End Date. Local Patient Identifier (Extended)=&lt;C001901&gt; Person Death Date=&lt;C001200&gt;
CYP00180 - Record rejected - Person Death Date is before the Person Birth Date. Local Patient Identifier (Extended)=&lt;C001901&gt; Person Death Date=&lt;C001200&gt; Person Birth Date=&lt;C001060&gt;
CYP00181 - Record rejected - Person Death Date is after the Date and Time Data Set Created. Local Patient Identifier (Extended)=&lt;C001901&gt; Person Death Date=&lt;C001200&gt; Date and time data set created=&lt;C000060&gt;</t>
  </si>
  <si>
    <t>CYP00196 - Record rejected - Person was 19 years of age or over at the Reporting Period Start Date, but NHS Number (Mother) is populated. Local Patient Identifier (Extended)=&lt;C001901&gt; NHS Number (Mother)=&lt;C001230&gt; Person Birth Date=&lt;C001060&gt; Reporting Period Start Date=&lt;C000040&gt;
CYP00197 - Record rejected - Person Birth Date is blank and NHS Number (Mother) is populated. Local Patient Identifier (Extended)=&lt;C001901&gt; NHS Number (Mother)=&lt;C001230&gt;</t>
  </si>
  <si>
    <t>CYP00205 - Record rejected - General Medical Practice Code (Patient Registration) is blank. Local Patient Identifier (Extended)=&lt;C002901&gt;
CYP00206 - Record rejected - General Medical Practice Code (Patient Registration) has incorrect data format. Local Patient Identifier (Extended)=&lt;C002901&gt;
CYP00225 - Warning - General Medical Practice Code (Patient Registration) provided was not a live organisation in national code tables at any point during the reporting period. Local Patient Identifier (Extended)=&lt;C002901&gt; General Medical Practice Code (Patient Registration)=&lt;C002010&gt;</t>
  </si>
  <si>
    <t>CYP00302 - Record rejected - Local Patient Identifier (Extended) is blank.
CYP00303 - Record rejected - Local Patient Identifier (Extended) has incorrect data format. Local Patient Identifier (Extended)=&lt;C003901&gt;</t>
  </si>
  <si>
    <t>CYP00403 - Record rejected - Care Plan Identifier is blank. Local Patient Identifier (Extended)=&lt;C004901&gt;
CYP00404 - Record rejected - Care Plan Identifier has incorrect data format. Local Patient Identifier (Extended)=&lt;C004901&gt;</t>
  </si>
  <si>
    <t>CYP00405 - Record rejected - Local Patient Identifier (Extended) is blank. Care Plan Identifier=&lt;C004010&gt;
CYP00406 - Record rejected - Local Patient Identifier (Extended) has incorrect data format. Care Plan Identifier=&lt;C004010&gt;</t>
  </si>
  <si>
    <t>CYP00407 - Record rejected - Care Plan Type (Community Care) is blank. Care Plan Identifier=&lt;C004010&gt; Local Patient Identifier (Extended)=&lt;C004901&gt;
CYP00408 - Record rejected - Care Plan Type (Community Care) has incorrect data format. Care Plan Identifier=&lt;C004010&gt; Local Patient Identifier (Extended)=&lt;C004901&gt;
CYP00409 - Record rejected - Care Plan Type (Community Care) contains an invalid Care Plan Type (Community Care). Care Plan Identifier=&lt;C004010&gt; Local Patient Identifier (Extended)=&lt;C004901&gt; Care Plan Type (Community Care)=&lt;C004030&gt;</t>
  </si>
  <si>
    <t>CYP00410 - Record rejected - Care Plan Creation Date is blank. Care Plan Identifier=&lt;C004010&gt; Local Patient Identifier (Extended)=&lt;C004901&gt;
CYP00411 - Record rejected - Care Plan Creation Date has incorrect date format. Care Plan Identifier=&lt;C004010&gt; Local Patient Identifier (Extended)=&lt;C004901&gt;
CYP00412 - Record rejected - Care Plan Creation Date is after the Reporting Period End Date. Care Plan Identifier=&lt;C004010&gt; Local Patient Identifier (Extended)=&lt;C004901&gt;
CYP00413 - Record rejected - Care Plan Creation Date is before the Person Birth Date. Local Patient Identifier (Extended)=&lt;C004901&gt; Care Plan Creation Date=&lt;C004040&gt;</t>
  </si>
  <si>
    <t>CYP00415 - Record rejected - Care Plan Last Updated Date has incorrect date format. Care Plan Identifier=&lt;C004010&gt; Local Patient Identifier (Extended)=&lt;C004901&gt;
CYP00416 - Record rejected - Care Plan Last Updated Date is before the Care Plan Creation Date. Care Plan Identifier=&lt;C004010&gt; Local Patient Identifier (Extended)=&lt;C004901&gt; Care Plan Last Updated Date=&lt;C004060&gt; Care Plan Creation Date=&lt;C004040&gt;
CYP00417 - Record rejected - Care Plan Last Updated Date is after the Reporting Period End Date. Care Plan Identifier=&lt;C004010&gt; Local Patient Identifier (Extended)=&lt;C004901&gt; Care Plan Last Updated Date=&lt;C004060&gt;</t>
  </si>
  <si>
    <t>CYP00419 - Record rejected - Care Plan Implementation Date has incorrect date format. Care Plan Identifier=&lt;C004010&gt; Local Patient Identifier (Extended)=&lt;C004901&gt;
CYP00420 - Record rejected - Care Plan Implementation Date is after the Reporting Period End Date. Care Plan Identifier=&lt;C004010&gt; Local Patient Identifier (Extended)=&lt;C004901&gt; Care Plan Implementation Date=&lt;C004080&gt;
CYP00421 - Record rejected - Care Plan Implementation Date is before the Care Plan Creation Date. Care Plan Identifier=&lt;C004010&gt; Local Patient Identifier (Extended)=&lt;C004901&gt; Care Plan Implementation Date=&lt;C004080&gt; Care Plan Creation Date=&lt;C004040&gt;</t>
  </si>
  <si>
    <t>CYP00503 - Record rejected - Care Plan Identifier is blank.
CYP00504 - Record rejected - Care Plan Identifier has incorrect data format. Care Plan Identifier=&lt;C004010&gt;</t>
  </si>
  <si>
    <t>CYP00508 - Record rejected - Care Plan Agreed Date has incorrect date format. Care Plan Identifier=&lt;C005010&gt; Local Patient Identifier (Extended)=&lt;C004901&gt;
CYP00509 - Record rejected - Care Plan Agreed Date is before the Care Plan Creation Date. Care Plan Identifier=&lt;C005010&gt; Local Patient Identifier=&lt;C004901&gt; Care Plan Agreed Date=&lt;C005030&gt; Care Plan Creation Date=&lt;C004040&gt;
CYP00510 - Record rejected - Care Plan Agreed Date is after the Reporting Period End Date. Care Plan Identifier=&lt;C005010&gt; Local Patient Identifier (Extended)=&lt;C004901&gt;Care Plan Agreed Date=&lt;C005030&gt;
CYP00511 - Record rejected - Care Plan Agreed Date is before the Person Birth Date. Local Patient Identifier (Extended)=&lt;C004901&gt; Care Plan Agreed Date=&lt;C005030&gt;</t>
  </si>
  <si>
    <t>CYP10103 - Record rejected - Service Request Identifier is blank. Local Patient Identifier (Extended)=&lt;C101901&gt;
CYP10104 - Record rejected - Service Request Identifier has incorrect data format. Local Patient Identifier (Extended)=&lt;C101901&gt;</t>
  </si>
  <si>
    <t>CYP10111 - Record rejected - Organisation Identifier (Code of Commissioner) has incorrect data format. Service Request Identifier=&lt;C101902&gt; Local Patient Identifier (Extended)=&lt;C101901&gt;
CYP10112 - Warning - Organisation Identifier (Code of Commissioner) is not in national organisation tables as a "live" organisation at any point during the reporting period. Service Request Identifier=&lt;C101902&gt; Local Patient Identifier (Extended)=&lt;C101901&gt; Organisation Identifier (Code of Commissioner)=&lt;C101912&gt;
CYP10125 - Record rejected - Organisation Identifier (Code of Commissioner) is blank. Service Request Identifier=&lt;C101902&gt; Local Patient Identifier (Extended)=&lt;C101901&gt;</t>
  </si>
  <si>
    <t>CYP10117 - Record rejected - Organisation Identifier (Referring) has incorrect data format. Service Request Identifier=&lt;C101902&gt; Local Patient Identifier (Extended)=&lt;C101901&gt;
CYP10118 - Warning - Organisation Identifier (Referring) is not in national organisation tables as a "live" organisation at any point during the reporting period. Service Request Identifier=&lt;C101902&gt; Local Patient Identifier (Extended)=&lt;C101901&gt; Referring Organisation Identifier=&lt;C101040&gt;</t>
  </si>
  <si>
    <t>CYP10208 - Record rejected - Referral Closure Date has incorrect date format. Service Request Identifier=&lt;C102902&gt; Local Patient Identifier (Extended)=&lt;C101901&gt;
CYP10209 - Record rejected - Referral Closure Date is after the Date and Time Data Set Created. Service Request Identifier=&lt;C102902&gt; Local Patient Identifier (Extended)=&lt;C101901&gt;
CYP10210 - Warning - Referral Closure Date is after the Reporting Period End Date. Service Request Identifier=&lt;C102902&gt; Local Patient Identifier (Extended)=&lt;C101901&gt; Referral Closure Date=&lt;C102020&gt;
CYP10213 - Record rejected - Referral Closure Date is after the Service Discharge Date. Service Request Identifier=&lt;C102902&gt; Local Patient Identifier (Extended)=&lt;C101901&gt;
CYP10225 - Record rejected - Referral Closure Date is before the Reporting Period Start Date. Service Request Identifier=&lt;C102902&gt; Local Patient Identifier (Extended)=&lt;C101901&gt;
CYP10226 - Record rejected - Referral Closure Date is before the Referral Request Received Date. Service Request Identifier=&lt;C102902&gt; Local Patient Identifier (Extended)=&lt;C101901&gt; Referral Closure Date=&lt;C102020&gt; Referral Request Received Date=&lt;C101010&gt;</t>
  </si>
  <si>
    <t>CYP10217 - Record rejected - Referral Rejection Date has incorrect date format. Service Request Identifier=&lt;C102902&gt; Local Patient Identifier (Extended)=&lt;C101901&gt;
CYP10218 - Record rejected - Referral Rejection Date is before the Reporting Period Start Date. Service Request Identifier=&lt;C102902&gt; Local Patient Identifier (Extended)=&lt;C101901&gt; Referral Rejection Date=&lt;C102030&gt;
CYP10219 - Record rejected - Referral Rejection Date is after the Date and Time Data Set Created. Service Request Identifier=&lt;C102902&gt; Local Patient Identifier (Extended)=&lt;C101901&gt; Referral Rejection Date=&lt;C102030&gt;
CYP10220 - Warning - Referral Rejection Date is after the Reporting Period End Date. Service Request Identifier=&lt;C102902&gt; Local Patient Identifier (Extended)=&lt;C101901&gt; Referral Rejection Date=&lt;C102030&gt;
CYP10221 - Record rejected - Referral Rejection Date is after the Service Discharge Date. Service Request Identifier=&lt;C102902&gt; Local Patient Identifier (Extended)=&lt;C101901&gt; Referral Rejection Date=&lt;C102030&gt;
CYP10227 - Record rejected - Referral Rejection Date is before the Referral Request Received Date. Service Request Identifier=&lt;C102902&gt; Local Patient Identifier (Extended)=&lt;C101901&gt; Referral Rejection Date=&lt;C102030&gt; Referral Request Received Date=&lt;C101010&gt;</t>
  </si>
  <si>
    <t>CYP10408 - Record rejected - Organisation Identifier (Patient Pathway Identifier Issuer) has incorrect data format. Service Request Identifier=&lt;C104902&gt; Local Patient Identifier (Extended)=&lt;C101901&gt;
CYP10409 - Warning - Organisation Identifier (Patient Pathway Identifier Issuer) is not in national organisation tables as a "live" organisation at any point during the reporting period. Service Request Identifier=&lt;C104902&gt; Local Patient Identifier (Extended)=&lt;C101901&gt;Organisation Identifier (Patient Pathway Identifier Issuer)=&lt;C104030&gt;</t>
  </si>
  <si>
    <t>CYP10412 - Record rejected - Referral To Treatment Period Start Date has incorrect date format. Service Request Identifier=&lt;C104902&gt; Local Patient Identifier (Extended)=&lt;C101901&gt;
CYP10417 - Record rejected - Referral To Treatment Period Start Date is after the Reporting Period End Date. Service Request Identifier=&lt;C104902&gt; Local Patient Identifier (Extended)=&lt;C101901&gt; Referral To Treatment Period Start Date=&lt;C104050&gt;
CYP10423 - Record rejected - Referral To Treatment Period Start Date is before Person Birth Date. Service Request Identifier=&lt;C104902&gt; Local Patient Identifier (Extended)=&lt;C101901&gt; Referral To Treatment Period Start Date=&lt;C104050&gt; Person Birth Date=&lt;C001060&gt;</t>
  </si>
  <si>
    <t>CYP10405 - Record rejected - Referral To Treatment Period End Date is after the Reporting Period End Date. Service Request Identifier=&lt;C104902&gt; Local Patient Identifier (Extended)=&lt;C101901&gt; Referral To Treatment Period End Date=&lt;C104060&gt;
CYP10413 - Record rejected - Referral To Treatment Period End Date has incorrect date format. Service Request Identifier=&lt;C104902&gt; Local Patient Identifier (Extended)=&lt;C101901&gt;
CYP10416 - Record rejected - Referral To Treatment Period End Date is before the Referral To Treatment Period Start Date. Service Request Identifier=&lt;C104902&gt; Local Patient Identifier (Extended)=&lt;C101901&gt; Referral To Treatment Period End Date=&lt;C104060&gt;
CYP10422 - Record rejected - Referral To Treatment Period End Date is before the Referral Request Received Date. Service Request Identifier=&lt;C104902&gt; Local Patient Identifier (Extended)=&lt;C101901&gt; Referral Request Received Date=&lt;C101010&gt; Referral To Treatment Period End Date=&lt;C104060&gt;</t>
  </si>
  <si>
    <t>CYP10505 - Record rejected - Onward Referral Date is blank. Service Request Identifier=&lt;C105902&gt; Local Patient Identifier (Extended)=&lt;C101901&gt;
CYP10506 - Record rejected - Onward Referral Date has incorrect data format. Service Request Identifier=&lt;C105902&gt; Local Patient Identifier (Extended)=&lt;C101901&gt;
CYP10512 - Record rejected - Onward Referral Date is after the Reporting Period End Date. Service Request Identifier=&lt;C105902&gt; Local Patient Identifier (Extended)=&lt;C101901&gt; Onward Referral Date=&lt;C105010&gt;
CYP10513 - Record rejected - Onward Referral Date is before the Referral Request Received Date. Service Request Identifier=&lt;C105902&gt; Local Patient Identifier (Extended)=&lt;C101901&gt; Onward Referral Date=&lt;C105010&gt; Referral Request Received Date=&lt;C101010&gt;</t>
  </si>
  <si>
    <t>CYP10509 - Record rejected - Organisation Identifier (Receiving) has incorrect data format. Service Request Identifier=&lt;C105902&gt; Local Patient Identifier (Extended)=&lt;C101901&gt;
CYP10510 - Warning - Organisation Identifier (Receiving) is not in national organisation tables as a "live" organisation at any point during the reporting period. Service Request Identifier=&lt;C105902&gt; Local Patient Identifier (Extended)=&lt;C101901&gt; Organisation Identifier (Receiving)=&lt;C105030&gt;</t>
  </si>
  <si>
    <t>CYP20101 - Record rejected - Care Contact Date is before the Reporting Period Start Date. Care Contact Identifier=&lt;C201903&gt; Service Request Identifier=&lt;C201902&gt; Local Patient Identifier (Extended)=&lt;C101901&gt; Care Contact Date=&lt;C201020&gt;
CYP20107 - Record rejected - Care Contact Date is blank. Care Contact Identifier=&lt;C201903&gt; Service Request Identifier=&lt;C201902&gt; Local Patient Identifier (Extended)=&lt;C101901&gt;
CYP20108 - Record rejected - Care Contact Date has incorrect date format. Care Contact Identifier=&lt;C201903&gt; Service Request Identifier=&lt;C201902&gt; Local Patient Identifier (Extended)=&lt;C101901&gt;
CYP20127 - Record rejected - Care Contact Date is after the Reporting Period End Date. Care Contact Identifier=&lt;C201903&gt; Service Request Identifier=&lt;C201902&gt; Local Patient Identifier (Extended)=&lt;C101901&gt; Care Contact Date=&lt;C201020&gt;
CYP20161 - Record rejected - Care Contact Date is before the Referral Request Received Date. Care Contact Identifier=&lt;C201903&gt; Service Request Identifier=&lt;C201902&gt; Local Patient Identifier (Extended)=&lt;C101901&gt; Care Contact Date=&lt;C201020&gt; Referral Request Received Date=&lt;C101010&gt;</t>
  </si>
  <si>
    <t>CYP20110 - Record rejected - Organisation Identifier (Code of Commissioner) has incorrect data format. Care Contact Identifier=&lt;C201903&gt; Service Request Identifier=&lt;C201902&gt; Local Patient Identifier (Extended)=&lt;C101901&gt;
CYP20111 - Warning - Organisation Identifier (Code of Commissioner) is not in national organisation tables as a "live" organisation at any point during the reporting period. Care Contact Identifier=&lt;C201903&gt; Service Request Identifier=&lt;C201902&gt; Local Patient Identifier (Extended)=&lt;C101901&gt; Organisation Identifier (Code of Commissioner)=&lt;C201912&gt;</t>
  </si>
  <si>
    <t>CYP20130 - Record rejected - Earliest Clinically Appropriate Date has incorrect date format. Care Contact Identifier=&lt;C201903&gt; Service Request Identifier=&lt;C201902&gt; Local Patient Identifier (Extended)=&lt;C101901&gt;
CYP20149 - Record rejected - Earliest Clinically Appropriate Date is before the Referral Request Received Date. Care Contact Identifier=&lt;C201903&gt; Service Request Identifier=&lt;C201902&gt; Local Patient Identifier (Extended)=&lt;C101901&gt; Earliest Clinically Appropriate Date=&lt;C201120&gt; Referral Request Received Date=&lt;C101010&gt;
CYP20150 - Record rejected - Earliest Clinically Appropriate Date is more than 5 years after the Date And Time Data Set Created. Care Contact Identifier=&lt;C201903&gt; Service Request Identifier=&lt;C201902&gt; Local Patient Identifier (Extended)=&lt;C101901&gt; Earliest Clinically Appropriate Date=&lt;C201120&gt; Date And Time Data Set Created=&lt;C000060&gt;</t>
  </si>
  <si>
    <t>CYP20134 - Record rejected - Replacement Appointment Booked Date has incorrect date format. Care Contact Identifier=&lt;C201903&gt; Service Request Identifier=&lt;C201902&gt; Local Patient Identifier (Extended)=&lt;C101901&gt;
CYP20158 - Record rejected - Replacement Appointment Booked Date is before the referral Request Received Date. Care Contact Identifier=&lt;C201903&gt; Service Request Identifier=&lt;C201902&gt; Local Patient Identifier (Extended)=&lt;C101901&gt; Replacement Appointment Booked Date=&lt;C201160&gt; Referral Request Received Date=&lt;C101010&gt;
CYP20159 - Warning - Replacement Appointment Booked Date is after the Reporting Period End Date. Care Contact Identifier=&lt;C201903&gt; Service Request Identifier=&lt;C201902&gt; Local Patient Identifier (Extended)=&lt;C101901&gt; Replacement Appointment Booked Date=&lt;C201160&gt; Reporting Period End Date=&lt;C000050&gt;
CYP20160 - Record rejected - Replacement Appointment Booked Date is after the Date and Time Data Set Created. Care Contact Identifier=&lt;C201903&gt; Service Request Identifier=&lt;C201902&gt; Local Patient Identifier (Extended)=&lt;C101901&gt; Replacement Appointment Booked Date=&lt;C201160&gt; Date and time data set created=&lt;C000060&gt;</t>
  </si>
  <si>
    <t>CYP30101 - Record rejected - Group Session Identifier is blank.
CYP30102 - Record rejected - Group Session Identifier has incorrect data format. Group Session Identifier=&lt;C301010&gt;</t>
  </si>
  <si>
    <t>CYP30105 - Record rejected - Organisation Identifier (Code of Commissioner) has incorrect data format. Group Session Identifier=&lt;C301010&gt;
CYP30106 - Warning - Organisation Identifier (Code of Commissioner) is not in national organisation tables as a "live" organisation at any point during the reporting period. Group Session Identifier=&lt;C301010&gt; Organisation Identifier (Code of Commissioner)=&lt;C301912&gt;
CYP30120 - Record rejected - Organisation Identifier (Code of Commissioner) is blank. Group Session Identifier=&lt;C301010&gt;</t>
  </si>
  <si>
    <t>CYP40102 - Record rejected - Local Patient Identifier (Extended) is blank.
CYP40103 - Record rejected - Local Patient Identifier (Extended) has incorrect data format. Local Patient Identifier (Extended)=&lt;C401901&gt;</t>
  </si>
  <si>
    <t>CYP40309 - Record rejected - Child Protection Plan End Date has incorrect date format. Local Patient Identifier (Extended)=&lt;C403901&gt;
CYP40313 - Record rejected - Child Protection Plan End Date is before the Child Protection Plan Start Date. Local Patient Identifier (Extended)=&lt;C403901&gt;
CYP40315 - Record rejected - Child Protection Plan End Date is before the Reporting Period Start Date. Local Patient Identifier (Extended)=&lt;C403901&gt; Child Protection Plan End Date=&lt;C403030&gt;
CYP40316 - Record rejected - Child Protection Plan End Date is after the Reporting Period End Date. Local Patient Identifier (Extended)=&lt;C403901&gt; Child Protection Plan End Date=&lt;C403030&gt;</t>
  </si>
  <si>
    <t>CYP40404 - Record rejected - Assistive Technology Finding (SNOMED CT) is blank. Local Patient Identifier (Extended)=&lt;C404901&gt;
CYP40405 - Record rejected - Assistive Technology Finding (SNOMED CT) has incorrect data format. Local Patient Identifier (Extended)=&lt;C404901&gt;
CYP40410 - Record rejected - Assistive Technology Finding (SNOMED CT) has failed SNOMED CT checks. Local Patient Identifier (Extended)=&lt;C404901&gt; Assistive Technology Finding (SNOMED CT)=&lt;C404010&gt;</t>
  </si>
  <si>
    <t>CYP50113 - Record rejected - Immunisation Procedure (Clinical Terminology) is blank. Local Patient Identifier (Extended)=&lt;C501901&gt;
CYP50114 - Record rejected - Immunisation Procedure (Clinical Terminology) has incorrect data format. Local Patient Identifier (Extended)=&lt;C501901&gt; Immunisation Procedure (Clinical Terminology)=&lt;C501020&gt;
CYP50118 - Record rejected - Procedure Scheme In Use contains the value '06 - SNOMED CT' and Immunisation Procedure (Clinical Terminology) fails standard SNOMED CT checks (Check Digit and Partition Identifier). Local Patient Identifier (Extended)=&lt;C501901&gt; Immunisation Procedure (Clinical Terminology)=&lt;C501020&gt;
CYP50119 - Record rejected - Immunisation Procedure (Clinical Terminology) format does not match expected format from selected Procedure Scheme In Use. Local Patient Identifier (Extended)=&lt;C501901&gt; Procedure Scheme In Use=&lt;C501010&gt; Immunisation Procedure (Clinical Terminology)=&lt;C501020&gt;</t>
  </si>
  <si>
    <t>CYP50203 - Record rejected - Local Patient Identifier (Extended) is blank.
CYP50204 - Record rejected - Local Patient Identifier (Extended) has incorrect data format. Local Patient Identifier (Extended)=&lt;C502901&gt;</t>
  </si>
  <si>
    <t>CYP60106 - Record rejected - Previous Diagnosis (Coded Clinical Entry) is blank. Local Patient Identifier (Extended)=&lt;C601901&gt;
CYP60107 - Record rejected - Previous Diagnosis (Coded Clinical Entry) has incorrect data format. Local Patient Identifier (Extended)=&lt;C601901&gt; Previous Diagnosis (Coded Clinical Entry)=&lt;C601010&gt;
CYP60112 - Record rejected - Previous Diagnosis (Coded Clinical Entry) format does not match expected format from selected Diagnosis Scheme In Use. Local Patient Identifier (Extended)=&lt;C601901&gt; Previous Diagnosis (Coded Clinical Entry)=&lt;C601010&gt; Diagnosis Scheme In Use=&lt;C601913&gt;
CYP60116 - Record rejected - Diagnosis Scheme In Use contains the value '06 - SNOMED CT' and Previous Diagnosis (Coded Clinical Entry) fails standard SNOMED CT checks (Check Digit and Partition Identifier). Local Patient Identifier (Extended)=&lt;C601901&gt; Previous Diagnosis (Coded Clinical Entry)=&lt;C601010&gt;</t>
  </si>
  <si>
    <t>CYP60202 - Record rejected - Local Patient Identifier (Extended) is blank.
CYP60203 - Record rejected - Local Patient Identifier (Extended) has incorrect data format. Local Patient Identifier (Extended)=&lt;C602901&gt;</t>
  </si>
  <si>
    <t>CYP60505 - Record rejected - Local Patient Identifier (Extended) is blank.
CYP60506 - Record rejected - Local Patient Identifier (Extended) has incorrect data format. Local Patient Identifier (Extended)=&lt;C605901&gt;</t>
  </si>
  <si>
    <t>CYP60904 - Record rejected - Service Request Identifier is blank.
CYP60905 - Record rejected - Service Request Identifier has incorrect data format. Service Request Identifier=&lt;C609902&gt;</t>
  </si>
  <si>
    <t>CYP61106 - Record rejected - Person Length In Centimetres has incorrect data format. Care Activity Identifier=&lt;C611904&gt; Care Contact Identifier=&lt;C202903&gt; Service Request Identifier=&lt;C201902&gt; Local Patient Identifier (Extended)=&lt;C101901&gt;
CYP61112 - Record rejected - Both Person Length In Centimetres and Person Height In Metres are populated. Care Activity Identifier=&lt;C611904&gt; Care Contact Identifier=&lt;C202903&gt; Service Request Identifier=&lt;C201902&gt; Local Patient Identifier (Extended)=&lt;C101901&gt; Person Length in Centimetres=&lt;C611030&gt; Person Height In Metres=&lt;C611020&gt;</t>
  </si>
  <si>
    <t>CYP61301 - Record rejected - Assessment Tool Completion Date is blank.
CYP61302 - Record rejected - Assessment Tool Completion Date has incorrect data format.
CYP61317 - Record rejected - Assessment Tool Completion Date is before the Reporting Period Start Date. Assessment Tool Completion Date=&lt;C613010&gt;
CYP61318 - Record rejected - Assessment Tool Completion Date is after the Reporting Period End Date. Assessment Tool Completion Date=&lt;C613010&gt;</t>
  </si>
  <si>
    <t>CYP61303 - Record rejected - Coded Assessment Tool Type (SNOMED CT) is blank.
CYP61304 - Record rejected - Coded Assessment Tool Type (SNOMED CT) has incorrect data format.
CYP61313 - Record rejected - Coded Assessment Tool Type (SNOMED CT) not in reference table. Coded Assessment Tool Type (SNOMED CT)=&lt;C613910&gt;</t>
  </si>
  <si>
    <t>CYP90101 - Record rejected - Care Professional Local Identifier is blank.
CYP90102 - Record rejected - Care Professional Local Identifier has incorrect data format. Care Professional Local Identifier=&lt;C901010&gt;</t>
  </si>
  <si>
    <t>Amended to reflect new submission portal, and for consistency with the rest of the data set</t>
  </si>
  <si>
    <t>Amended format for consistency with other instances of this derived item.</t>
  </si>
  <si>
    <t>Include in Extract - National = N</t>
  </si>
  <si>
    <t>Include in Extract - National = Y</t>
  </si>
  <si>
    <t>Based on analytical request for continued access to this information, which is available to them in CSDS v1.0</t>
  </si>
  <si>
    <t>CYP101 Referral Type</t>
  </si>
  <si>
    <t xml:space="preserve">Format </t>
  </si>
  <si>
    <t>This table does not accept records for patients 1 year old or more, so there is no need for a derivation showing the patient's age in years.</t>
  </si>
  <si>
    <t xml:space="preserve">This table does not accept records for patients 1 year old or more, so there is no need for a derivation showing 5 year age bands </t>
  </si>
  <si>
    <t>This table does not accept records for patients 1 year old or more, so there is no need for a derivation showing age groupings</t>
  </si>
  <si>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 patient identified by this Local Patient Identifier (Extended) in the CYP001 table is 1 year old or more at the start of the reporting period.
This group will be rejected if the CYP001 group transmitted for this Local Patient Identifier (Extended) has a blank Person Birth Date.
</t>
    </r>
  </si>
  <si>
    <t>Group level validation</t>
  </si>
  <si>
    <t xml:space="preserve">Amendment </t>
  </si>
  <si>
    <t>This group will be rejected if the patient identified by this Local Patient Identifier (Extended) in the CYP001 table is 1 year old or more at the start of the reporting period.</t>
  </si>
  <si>
    <t>This group will be rejected if the patient identified by this Local Patient Identifier (Extended) in the CYP001 table is 1 year or older at the start of the reporting period.</t>
  </si>
  <si>
    <t>Grammatical update; for consistency with other similar validations</t>
  </si>
  <si>
    <t xml:space="preserve">Removed and replaced by new master breastfeeding derivation </t>
  </si>
  <si>
    <t>Removed and replaced by new master breastfeeding derivation in CYP202 table</t>
  </si>
  <si>
    <t>The ORGANISATION IDENTIFIER of the ORGANISATION acting as a Health Care Provider. This is the organisation Identifier that will be concatenated with any Local Patient Identifiers to form a unique "Local Patient Identifier" within the national database.</t>
  </si>
  <si>
    <t>If Observation Value is populated and the UCUM Unit Of Measurement is blank, then a warning will be generated.</t>
  </si>
  <si>
    <t>If GENERAL MEDICAL PRACTICE CODE (PATIENT REGISTRATION) is not in national organisation tables as a "live" organisation at any point during the reporting period, a warning will be reported.</t>
  </si>
  <si>
    <t>CYP20123 - Record rejected - Organisation Site Identifier (Of Treatment) has incorrect data format. Care Contact Identifier=&lt;C201903&gt; Service Request Identifier=&lt;C201902&gt; Local Patient Identifier (Extended)=&lt;C101901&gt;</t>
  </si>
  <si>
    <t>CYP20124 - Warning - Organisation Site Identifier (Of Treatment) is not in national organisation tables as a "live" organisation at any point during the reporting period. Care Contact Identifier=&lt;C201903&gt; Service Request Identifier=&lt;C201902&gt; Local Patient Identifier (Extended)=&lt;C101901&gt;</t>
  </si>
  <si>
    <t>CYP30108 - Record rejected - Group Session Type (Community Care) has incorrect data format. Group Session Identifier=&lt;C301010&gt;</t>
  </si>
  <si>
    <t>CYP30113 - Record rejected - Organisation Site Identifier (Of Treatment) has incorrect data format. Group Session Identifier=&lt;C301010&gt;</t>
  </si>
  <si>
    <t>CYP30114 - Warning - Organisation Site Identifier (Of Treatment) is not in national organisation tables as a "live" organisation at any point during the reporting period. Group Session Identifier=&lt;C301010&gt;</t>
  </si>
  <si>
    <t>If Newborn Blood Spot Test Result Received Date is populated and before the reporting period start date, the record will be rejected.
If Newborn Blood Spot Test Result Received Date is populated and after the reporting period end date, the record will be rejected.
If Newborn Blood Spot Test Result Received Date is before Blood Spot Card Completion Date, the record will be rejected.</t>
  </si>
  <si>
    <t>C005D36</t>
  </si>
  <si>
    <t>C005D37</t>
  </si>
  <si>
    <t>C005D39</t>
  </si>
  <si>
    <t>Age_Referral_ReceivedDate</t>
  </si>
  <si>
    <t>Age_Service_Discharge_Date</t>
  </si>
  <si>
    <t>Age at Referral to Treatment Start Date in years.</t>
  </si>
  <si>
    <t>Age at Referral to Treatment End Date in years.</t>
  </si>
  <si>
    <t>Days_RTTStart_to_End</t>
  </si>
  <si>
    <t>BreastFeedingStatus_Master</t>
  </si>
  <si>
    <t>To amend the XML schema name to match the table which the item is in.</t>
  </si>
  <si>
    <t>As requested by Data Management</t>
  </si>
  <si>
    <t>To ensure data item description matches name/intention of data item.</t>
  </si>
  <si>
    <t>DURATION BETWEEN REFERRAL TO TREATMENT START AND END DATES</t>
  </si>
  <si>
    <t>To better reflect intention of data item, which measures duration in days rather than time in hours.</t>
  </si>
  <si>
    <t>To match updated derivation name</t>
  </si>
  <si>
    <t>New master derivation to replace previous separate breastfeeding derivations.</t>
  </si>
  <si>
    <t>To remove redundant derivation, as this table is for patients aged less than 1 only.</t>
  </si>
  <si>
    <t>max an7</t>
  </si>
  <si>
    <t>To ensure 5 year age bands can be recorded using plain English descriptions or ranges, e.g. '100-104', if required.</t>
  </si>
  <si>
    <t>To ensure 5 year age groups can be recorded using plain English descriptions or ranges, e.g. 'Elderly', if required.</t>
  </si>
  <si>
    <t>To ensure 5 year age groups can be recorded using plain English descriptions, e.g. 'Elderly', or ranges, if required.</t>
  </si>
  <si>
    <t>Reverted back as per developer feedback - the Total Post Processing counts will not be part of the data asset and can only be generated in extracts.</t>
  </si>
  <si>
    <t>As per developer feedback - the data is available in other ways and doesn't need to be part of the TOS</t>
  </si>
  <si>
    <t xml:space="preserve">LSOA  </t>
  </si>
  <si>
    <t>To reflect how LOSA will be calculated -  rather than adding a new column for each LSOA year, a column will be used to indicate which LSOA_year was used</t>
  </si>
  <si>
    <t>As suggested by developers.</t>
  </si>
  <si>
    <t>Amended as only single SNOMED CT terms can flow within CSDS, as it doesn't support the submission of post-coordinated terms.</t>
  </si>
  <si>
    <t xml:space="preserve">Deletion </t>
  </si>
  <si>
    <t>Removed because the equivalent 'master' derivation will pull through the same information.</t>
  </si>
  <si>
    <t>C202D65</t>
  </si>
  <si>
    <t>C202D67</t>
  </si>
  <si>
    <t>C202D68</t>
  </si>
  <si>
    <t>C202D69</t>
  </si>
  <si>
    <t>C202D71</t>
  </si>
  <si>
    <t>C202D72</t>
  </si>
  <si>
    <t>C202D75</t>
  </si>
  <si>
    <t>C202D77</t>
  </si>
  <si>
    <t>C202D78</t>
  </si>
  <si>
    <t>C501D55</t>
  </si>
  <si>
    <t>C501D57</t>
  </si>
  <si>
    <t>C501D58</t>
  </si>
  <si>
    <t>C501D59</t>
  </si>
  <si>
    <t>C501D60</t>
  </si>
  <si>
    <t>C601D85</t>
  </si>
  <si>
    <t>C601D87</t>
  </si>
  <si>
    <t>C601D88</t>
  </si>
  <si>
    <t>C601D89</t>
  </si>
  <si>
    <t>C601D91</t>
  </si>
  <si>
    <t>C601D92</t>
  </si>
  <si>
    <t>C606D85</t>
  </si>
  <si>
    <t>C606D87</t>
  </si>
  <si>
    <t>C606D88</t>
  </si>
  <si>
    <t>C606D89</t>
  </si>
  <si>
    <t>C606D91</t>
  </si>
  <si>
    <t>C606D92</t>
  </si>
  <si>
    <t>C607D85</t>
  </si>
  <si>
    <t>C607D87</t>
  </si>
  <si>
    <t>C607D88</t>
  </si>
  <si>
    <t>C607D89</t>
  </si>
  <si>
    <t>C607D91</t>
  </si>
  <si>
    <t>C607D92</t>
  </si>
  <si>
    <t>C608D85</t>
  </si>
  <si>
    <t>C608D87</t>
  </si>
  <si>
    <t>C608D88</t>
  </si>
  <si>
    <t>C608D89</t>
  </si>
  <si>
    <t>C608D91</t>
  </si>
  <si>
    <t>C608D92</t>
  </si>
  <si>
    <r>
      <t xml:space="preserve">Where included
</t>
    </r>
    <r>
      <rPr>
        <b/>
        <i/>
        <sz val="10"/>
        <color theme="0"/>
        <rFont val="Arial"/>
        <family val="2"/>
      </rPr>
      <t>DCB = Data Set Specification
TECH = Enhanced TOS</t>
    </r>
  </si>
  <si>
    <t>Describes the Error and Warning messages that will be generated by the central system when "group-level validations" fail.
Note each error/warning message has a unique code in the format of the Group identifier + unique number  eg.  "MSD0011"</t>
  </si>
  <si>
    <t xml:space="preserve">Descibes the valid formats that will be accepted in this field.  For dates and times it specifically refers to the exact formatting.  For other fields it describes the data type required and the max/min field lengths.  NB. These formats are described within the XML Schema.
</t>
  </si>
  <si>
    <r>
      <t>What the central system will do when receiving this field containing</t>
    </r>
    <r>
      <rPr>
        <b/>
        <sz val="10"/>
        <rFont val="Arial"/>
        <family val="2"/>
      </rPr>
      <t xml:space="preserve"> blank/null</t>
    </r>
    <r>
      <rPr>
        <sz val="10"/>
        <rFont val="Arial"/>
        <family val="2"/>
      </rPr>
      <t xml:space="preserve">
"Reject" = The record will be rejected, and an appropriate rejection message will be written to the validation reports for the provider
"Warning" = The data item will be accepted, but an appropriate warning message will be written to the validation reports for the provider
"N/A" = The data item will be accepted
</t>
    </r>
  </si>
  <si>
    <t>What the central system will do when this field fails format checking  eg.  a value of "AB" is received and the field is defined as a "n1" format field
"Reject" = The entire record will be rejected, and an appropriate rejection message will be written to the validation reports for the provider
NB.  All data items are currently set to "Reject" on formatting errors.</t>
  </si>
  <si>
    <t xml:space="preserve">What the central system will do when this field fails validation against the "National Code" values allowed by the Output Data Spec
"Reject" = The record will be rejected, and an appropriate rejection message will be written to the validation reports for the provider
"Warning" = The data item will be accepted and written to the central database with the value transmitted, but an appropriate warning message will be written to the validation reports for the provider
"N/A" = The data item will be accepted and written to the central database with the value transmitted
</t>
  </si>
  <si>
    <t xml:space="preserve">Reference Number for Information Request </t>
  </si>
  <si>
    <t>Describes the Error and Warning messages that will be generated by the central system when "field-level validations" fail.
Note each error/warning message has a unique code in the format of the UID + unique number  eg.  "MSD0010101"</t>
  </si>
  <si>
    <t>Additional notes on how the derived data item values are created</t>
  </si>
  <si>
    <t>Include in extract? - Provider Pre Deadline</t>
  </si>
  <si>
    <t>Defines whether each submitted and derived data item is included in the Provider Pre Deadline Extract</t>
  </si>
  <si>
    <t>Include in extract? - Provider Post Deadline</t>
  </si>
  <si>
    <t>Defines whether each submitted and derived data item is included in the Provider Post Deadline Extract</t>
  </si>
  <si>
    <t>Defines whether each submitted and derived data item is included in the Data Services for Commissioners Regional Office (DSCRO) Extract</t>
  </si>
  <si>
    <t>The version of the Technical Output Specification where a data item has been included or amended. The first two numbers refer to the overall version of the data set and the final number refers to the version of the document</t>
  </si>
  <si>
    <t xml:space="preserve">Community Services Data Set (CSDS) </t>
  </si>
  <si>
    <t>Mandatory/ Required/ Optional/Derived/Not in Internal Asset</t>
  </si>
  <si>
    <t>Include in extract? - Commissioner</t>
  </si>
  <si>
    <t>Defines whether each submitted and derived data item is availabe in the internal asset accessed by NHS Digtial analysts for publication purposes.</t>
  </si>
  <si>
    <t xml:space="preserve">A unique alphanumeric identifier for the data item, also used to describe the field in the XML Schema.
</t>
  </si>
  <si>
    <t xml:space="preserve">The data item name used in the IDB for submission purposes.
</t>
  </si>
  <si>
    <t xml:space="preserve">The data item name used in NHS Digital internal systems.
</t>
  </si>
  <si>
    <t>Validation Rules - Recvd Data Item Blank</t>
  </si>
  <si>
    <t>Validation Rules - Format Error</t>
  </si>
  <si>
    <t>Validation Rules - National Code Error</t>
  </si>
  <si>
    <t>Validation Rules - Additional Validation Rules</t>
  </si>
  <si>
    <t>Include in extract? - National</t>
  </si>
  <si>
    <t>Further amendments made based on static testing by NHS Digital Solutions Assurance Team to address inconsistencies with validation messages. Further updates to derivations based on portal developer and data management feedback.</t>
  </si>
  <si>
    <t>Gavin Harrison/Tom Latham</t>
  </si>
  <si>
    <t>Document guidance tab</t>
  </si>
  <si>
    <t>Explanation of data set columns tab</t>
  </si>
  <si>
    <t>Document Guidance tab replaced by Explanation Of Data Set Columns tab, for consistency with other data sets and to reflect current structure of TOS.</t>
  </si>
  <si>
    <t>Document Guidance tab</t>
  </si>
  <si>
    <t>Explanation of Data Set Columns tab</t>
  </si>
  <si>
    <t>Failed Date of Birth Check. File contains invalid dates of birth.</t>
  </si>
  <si>
    <t>Duplicate NHS numbers corrupt the generation of the CSDS database and cannot be accepted.</t>
  </si>
  <si>
    <t>Duplicate Local Patient Identifier (Extended) corrupt the generation of the CSDS database and cannot be accepted.</t>
  </si>
  <si>
    <t>Failed Organisation Identifier (Code of Provider) Check. The organisation Identifier of the provider in the submitted file does not match the Provider Organisation selected in the Submission Portal.</t>
  </si>
  <si>
    <t>Organisation Identifier (Code of Provider) (from file), Provider Organisation Identifier (from submission portal)</t>
  </si>
  <si>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 CYP001 group transmitted for this Local Patient Identifier (Extended) has a blank Person Birth Date.
This group will be rejected if the patient identified by this Local Patient Identifier (Extended) in the CYP001 table is 1 year old or more at the Reporting Period Start Date.</t>
    </r>
  </si>
  <si>
    <t>CYP00157 - Record rejected - Preferred Death Location Discussed Indicator has incorrect data format. Local Patient Identifier (Extended)=&lt;C001901&gt;</t>
  </si>
  <si>
    <t>CYP00308 - Record rejected - Accommodation Status Recorded Date is after the Reporting Period End Date. Local Patient Identifier (Extended)=&lt;C003901&gt; Accommodation Status Recorded Date=&lt;C003020&gt;</t>
  </si>
  <si>
    <t>If Accommodation Status Recorded Date is after the Reporting Period End Date, the record will be rejected.
If Accommodation Status Recorded Date is before Person Birth Date, the record will be rejected.
If Person Birth Date is blank AND Accommodation Status Recorded Date is before 1 January 1901, the record will be rejected.</t>
  </si>
  <si>
    <t>CYP60427 - Record rejected - Blood Spot Card Completion Date is after the Reporting Period End Date. Local Patient Identifier (Extended)=&lt;C604901&gt; Blood Spot Card Completion Date=&lt;C604010&gt;</t>
  </si>
  <si>
    <t>If Blood Spot Card Completion Date is after the Reporting Period End Date, the record will be rejected.
If Blood Spot Card Completion Date is before the Person Birth Date (as included in CYP001), the record will be rejected.
If Person Birth Date is blank AND Blood Spot Card Completion Date is before 1 January 1901, the record will be rejected.</t>
  </si>
  <si>
    <t>If Care Contact Date is before the Reporting Period Start Date, the record will be rejected.
If Care Contact Date is after the Reporting Period End Date, the record will be rejected.
If Care Contact Date is before the Referral Request Received Date, the record will be rejected.</t>
  </si>
  <si>
    <t>If CARE PLAN AGREED DATE is before CARE PLAN CREATION DATE, the record will be rejected.
If CARE PLAN AGREED DATE is after the Reporting Period End Date, the record will be rejected.
If CARE PLAN AGREED DATE is before the Person Birth Date, the record will be rejected.</t>
  </si>
  <si>
    <t>If CARE PLAN CREATION DATE is after the Reporting Period End Date, the record will be rejected.
If CARE PLAN CREATION DATE is before the Person Birth Date, the record will be rejected.</t>
  </si>
  <si>
    <t>If CARE PLAN IMPLEMENTATION DATE is after the Reporting Period End Date, the record will be rejected.
If CARE PLAN IMPLEMENTATION DATE is before CARE PLAN CREATION DATE, the record will be rejected.</t>
  </si>
  <si>
    <t>CYP00221 - Group rejected - More than one CYP002 provided for this Local Patient Identifier (Extended) where End Date (GMP Patient Registration) is null. Local Patient Identifier (Extended)=&lt;C002901&gt;</t>
  </si>
  <si>
    <t>If CARE PLAN LAST UPDATED DATE is before CARE PLAN CREATION DATE, the record will be rejected.
If CARE PLAN LAST UPDATED DATE is after the Reporting Period End Date, the record will be rejected.</t>
  </si>
  <si>
    <t>If Child Protection Plan End Date is before the Reporting Period Start Date, the record will be rejected.
If Child Protection Plan End Date is after the Reporting Period End Date, the record will be rejected.
If Child Protection Plan End Date it is before the Child Protection Plan Start Date, the record will be rejected.</t>
  </si>
  <si>
    <t>If Child Protection Plan Start Date is after the Reporting Period End Date, the record will be rejected.
If Child Protection Plan Start Date is more than 9 months before Person Birth Date, then the record will be rejected.
If Person Birth Date is blank AND Child Protection Plan Start Date is before 1 January 1901, then the record will be rejected.</t>
  </si>
  <si>
    <t>CYP00311 - Record rejected - Person Birth Date is blank AND Accommodation Status Recorded Date is before 1 January 1901. Local Patient Identifier (Extended)=&lt;C003901&gt; Person Birth Date=&lt;C001060&gt; Accommodation Status Recorded Date=&lt;C003020&gt;</t>
  </si>
  <si>
    <t>CYP00159 - Record rejected - Death Not At Preferred Location Reason has incorrect data format. Local Patient Identifier (Extended)=&lt;C001901&gt;</t>
  </si>
  <si>
    <t>If DEATH NOT AT PREFERRED LOCATION REASON is populated but the PERSON DEATH DATE is blank, then a warning message will be generated.
If Death Not At Preferred Location Reason is populated, but Death Location Type Code (Preferred) contains the same value as Death Location Type Code (Actual) a warning will be generated.</t>
  </si>
  <si>
    <t>CYP00167 - Warning - Death Not At Preferred Location Reason is populated but the Person Death Date is blank. Local Patient Identifier (Extended)=&lt;C001901&gt; Death Not At Preferred Location Reason=&lt;C001220&gt;</t>
  </si>
  <si>
    <t>CYP001101 - Warning - Death Not At Preferred Location Reason is populated but Death Location Type Code (Preferred) contains the same value as Death Location Type Code (Actual). Local Patient Identifier (Extended)=&lt;C001901&gt; Death Not At Preferred Location Reason=&lt;C001220&gt; Death Location Type Code (Preferred)=&lt;C001190&gt; Death Location Type Code (Actual)=&lt;C001210&gt;</t>
  </si>
  <si>
    <t>CYP60715 - Record rejected - Diagnosis Date is after the Reporting Period End Date. Service Request Identifier=&lt;C607902&gt; Local Patient Identifier (Extended)=&lt;C101901&gt; Diagnosis Date=&lt;C607020&gt;</t>
  </si>
  <si>
    <t>If DIAGNOSIS DATE is after the Reporting Period End Date, the record will be rejected.
If DIAGNOSIS DATE is before the REFERRAL REQUEST RECEIVED DATE in the CYP101 table, the record will be rejected.
If SERVICE DISCHARGE DATE in CYP101 is populated, the DIAGNOSIS DATE should be less than or equal to the SERVICE DISCHARGE DATE or the record will be rejected.</t>
  </si>
  <si>
    <t>CYP00606 - Record rejected - Social and Personal Circumstance (SNOMED CT) has failed SNOMED CT checks. Local Patient Identifier (Extended)=&lt;C006901&gt; Social and Personal Circumstance (SNOMED CT)=&lt;C006010&gt;</t>
  </si>
  <si>
    <t>The error code wasn't referencing the correct table.</t>
  </si>
  <si>
    <t>CYP60813 - Record rejected - Diagnosis Date is after the Reporting Period End Date. Service Request Identifier=&lt;C608902&gt; Local Patient Identifier (Extended)=&lt;C101901&gt; Diagnosis Date=&lt;C608020&gt;</t>
  </si>
  <si>
    <t>CYP60109 - Record rejected - Diagnosis Date is after the Reporting Period End Date. Local Patient Identifier (Extended)=&lt;C601901&gt; Diagnosis Date=&lt;C601020&gt;</t>
  </si>
  <si>
    <t>If DiagnosisDate is after the Reporting Period End Date, the record will be rejected.
If Diagnosis Date is before the Person Birth Date, the record will be rejected.
If Person Birth Date is blank AND Diagnosis Date is before 1 January 1901, the record will be rejected.</t>
  </si>
  <si>
    <t>CYP00709 - Record rejected - Employment Status Recorded Date is after the Reporting Period End Date. Local Patient Identifier (Extended)=&lt;C007901&gt; Employment Status Recorded Date=&lt;C007020&gt;</t>
  </si>
  <si>
    <t>If Employment Status Recorded Date is populated and is after the Reporting Period End Date, the record will be rejected.
If Employment Status Recorded Date is before the Person Birth Date, the record will be rejected.</t>
  </si>
  <si>
    <t>CYP00217 - Record rejected - End Date (GMP Patient Registration) is after the Reporting Period End Date. Local Patient Identifier (Extended)=&lt;C002901&gt; End Date (GMP Patient Registration)=&lt;C002030&gt;</t>
  </si>
  <si>
    <t>Validations if END DATE (GMP PATIENT REGISTRATION) is populated:
If END DATE (GMP PATIENT REGISTRATION) is before the Reporting Period Start Date, the record will be rejected.
If END DATE (GMP PATIENT REGISTRATION) is after the Reporting Period End Date, the record will be rejected.
If END DATE (GMP PATIENT REGISTRATION) is before the START DATE (GMP PATIENT REGISTRATION), the record will be rejected.</t>
  </si>
  <si>
    <t>CYP00216 - Record rejected - End Date (GMP Patient Registration) is before the Reporting Period Start Date. Local Patient Identifier (Extended)=&lt;C002901&gt; End Date (GMP Patient Registration)=&lt;C002030&gt;</t>
  </si>
  <si>
    <t>If ImmunisationDate is after the Reporting Period End Date, the record will be rejected.
If ImmunisationDate is before the patient's Person Birth Date (as included in CYP001), the record will be rejected.
If Person Birth Date is blank AND Immunisation Date is before 1 January 1901, the record will be rejected.</t>
  </si>
  <si>
    <t>If Immunisation Date is after the Reporting Period End Date, the record will be rejected.
If Immunisation Date is before Person Birth Date, the record will be rejected.
If Person Birth Date is blank AND Immunisation Date is before 1 January 1901, the record will be rejected.</t>
  </si>
  <si>
    <t>If Onward Referral Date is before the Referral Request Received Date, the record will be rejected.
If Onward Referral Date is populated and is after the Reporting Period End Date, the record will be rejected.</t>
  </si>
  <si>
    <t>If Person Death Date is populated and is before the Reporting Period Start Date, the entire record will be rejected.
If Person Death Date is populated and is after the Reporting Period End Date, then a warning will be output.
If Person Death Date is before the Person Birth Date, the record will be rejected.
If Person Death Date is after the Date and Time Data Set Created, the record will be rejected.</t>
  </si>
  <si>
    <t>If Person was 19 years of age or over at the Reporting Period Start Date and Looked After Child Indicator is populated, the record will be rejected.
If Person Birth Date is blank and Looked After Child Indicator is populated, the record will be rejected.</t>
  </si>
  <si>
    <t>If Person was 19 years of age or over at the Reporting Period Start Date and Safeguarding Vulnerability Factors Indicator is populated, the record will be rejected.
If Person Birth Date is blank and Safeguarding Vulnerability Factors Indicator is populated, the record will be rejected.</t>
  </si>
  <si>
    <t>If PROVISIONAL DIAGNOSIS DATE is after the Reporting Period End Date, the record will be rejected.
If PROVISIONAL DIAGNOSIS DATE is before the REFERRAL REQUEST RECEIVED DATE in the CYP101 table, the record will be rejected.
If SERVICE DISCHARGE DATE in CYP101 is populated, the PROVISIONAL DIAGNOSIS DATE should be less than or equal to the SERVICE DISCHARGE DATE or the record will be rejected.</t>
  </si>
  <si>
    <t>CYP60617 - Record rejected - Provisional Diagnosis Date is after the Reporting Period End Date. Service Request Identifier=&lt;C606902&gt; Local Patient Identifier (Extended)=&lt;C101901&gt; Provisional Diagnosis Date=&lt;C606020&gt;</t>
  </si>
  <si>
    <t>CYP20154 - Warning - Care Contact Cancellation Date is after the Reporting Period End Date. Care Contact Identifier=&lt;C201903&gt; Service Request Identifier=&lt;C201902&gt; Local Patient Identifier (Extended)=&lt;C101901&gt; Care Contact Cancellation Date=&lt;C201130&gt; Reporting Period End Date=&lt;C000050&gt;</t>
  </si>
  <si>
    <t>If REFERRAL REJECTION DATE is populated and is before the Reporting Period Start Date, the record will be rejected.
If REFERRAL REJECTION DATE is populated and is after the Date and Time Data Set Created, the record will be rejected.
If REFERRAL REJECTION DATE is populated and is after the Reporting Period End Date, a warning will be reported.
If Service Discharge Date in CYP101 is populated, the REFERRAL REJECTION DATE should be less than or equal to the Service Discharge Date or the record will be rejected.
If Referral Rejection Date is before the Referral Request Received Date, the record will be rejected.</t>
  </si>
  <si>
    <t>CYP20157 - Record rejected - Replacement Appointment Date Offered is more than 5 years after the Date and Time Data Set Created. Care Contact Identifier=&lt;C201903&gt; Service Request Identifier=&lt;C201902&gt; Local Patient Identifier (Extended)=&lt;C101901&gt; Replacement Appointment Date Offered=&lt;C201150&gt; Date and Time Data Set Created=&lt;C000060&gt;</t>
  </si>
  <si>
    <t>CYP20106 - Record rejected - Service Request Identifier has incorrect data format. Care Contact Identifier=&lt;C201903&gt; Service Request Identifier=&lt;C201902&gt;</t>
  </si>
  <si>
    <t>CYP10138 - Record rejected - Referral Request Received Date is after the Reporting Period End Date. Service Request Identifier=&lt;C101902&gt; Local Patient Identifier (Extended)=&lt;C101901&gt; Referral Request Received Date=&lt;C101010&gt;</t>
  </si>
  <si>
    <t>If Referral Request Received Date is after the Reporting Period End Date, the record will be rejected.
If Referral Request Received Date is before Person Birth Date, the record will be rejected.
If Person Birth Date is blank AND Referral Request Received Date is before 1 January 1901, the record will be rejected.</t>
  </si>
  <si>
    <t>If Referral To Treatment Period End Date is populated and is after the Reporting Period End Date, the record will be rejected.
If Referral To Treatment Period End Date is before the Referral To Treatment Period Start Date, the record will be rejected.
If Referral To Treatment Period End Date is before the Referral Request Received Date, the record will be rejected.</t>
  </si>
  <si>
    <t>CYP20214 - Record rejected - Care Professional Local Identifier has incorrect data format. Care Activity Identifier=&lt;C202904&gt; Care Contact Identifier=&lt;C202903&gt; Service Request Identifier=&lt;C201902&gt; Local Patient Identifier (Extended)=&lt;C101901&gt;</t>
  </si>
  <si>
    <t>CYP20211 - Record rejected - Clinical Contact Duration Of Care Activity has incorrect data format. Care Activity Identifier=&lt;C202904&gt; Care Contact Identifier=&lt;C202903&gt; Service Request Identifier=&lt;C201902&gt; Local Patient Identifier (Extended)=&lt;C101901&gt;</t>
  </si>
  <si>
    <t>CYP20215 - Record rejected - Procedure Scheme In Use has incorrect data format. Care Activity Identifier=&lt;C202904&gt; Care Contact Identifier=&lt;C202903&gt; Service Request Identifier=&lt;C201902&gt; Local Patient Identifier (Extended)=&lt;C101901&gt;</t>
  </si>
  <si>
    <t>CYP20217 - Record rejected - Coded Procedure (Clinical Terminology) has incorrect data format. Care Activity Identifier=&lt;C202904&gt; Care Contact Identifier=&lt;C202903&gt; Service Request Identifier=&lt;C201902&gt; Local Patient Identifier (Extended)=&lt;C101901&gt;</t>
  </si>
  <si>
    <t>CYP20205 - Record rejected - Care Contact Identifier has incorrect data format. Care Activity Identifier=&lt;C202904&gt; Care Contact Identifier=&lt;C202903&gt;</t>
  </si>
  <si>
    <t>CYP30107 - Record rejected - Clinical Contact Duration Of Group Session has incorrect format. Group Session Identifier=&lt;C301010&gt;</t>
  </si>
  <si>
    <t>If Referral To Treatment Period Start Date is populated and is after the Reporting Period End Date, the record will be rejected.
If Referral To Treatment Period Start Date is before the Person Birth Date, the record will be rejected.</t>
  </si>
  <si>
    <t>CYP60311 - Record rejected - Service Request Date (Newborn Hearing Audiology) is after the Reporting Period End Date. Local Patient Identifier (Extended)=&lt;C603901&gt; Service Request Date (Newborn Hearing Audiology)=&lt;C603020&gt;</t>
  </si>
  <si>
    <t>If Service Request Date (Newborn Hearing Audiology) is after the Reporting Period End Date, the record will be rejected.
If Service Request Date (Newborn Hearing Audiology) is before the Person Birth Date (as included in CYP001), the record will be rejected.
If Person Birth Date is blank AND Service Request Date (Newborn Hearing Audiology) is before 1 January 1901, the record will be rejected.</t>
  </si>
  <si>
    <t>If Social and Personal Circumstance Recorded Date is populated and is after the Reporting Period End Date, the record will be rejected.
If Social and Personal Circumstance Recorded Date is before the Person Birth Date, the record will be rejected.</t>
  </si>
  <si>
    <t xml:space="preserve">If START DATE (GMP PATIENT REGISTRATION) is after the Reporting Period End Date + 1 day, the record will be rejected.
If START DATE (GMP PATIENT REGISTRATION) is before the patients PERSON BIRTH DATE (as included in the CYP001), the record will be rejected.
</t>
  </si>
  <si>
    <t>CYP60204 - Record rejected - Disability Code has incorrect data format. Local Patient Identifier (Extended)=&lt;C602901&gt;</t>
  </si>
  <si>
    <t>CYP60608 - Record rejected - Provisional Diagnosis (Coded Clinical Entry) has incorrect data format. Service Request Identifier=&lt;C606902&gt; Local Patient Identifier (Extended)=&lt;C101901&gt;</t>
  </si>
  <si>
    <t>CYP60604 - Record rejected - Service Request Identifier has incorrect data format. Service Request Identifier=&lt;C606902&gt;</t>
  </si>
  <si>
    <t>CYP60709 - Warning - Diagnosis Date is blank. Service Request Identifier=&lt;C607902&gt; Local Patient Identifier (Extended)=&lt;C101901&gt;</t>
  </si>
  <si>
    <t>CYP60710 - Record rejected - Diagnosis Date has incorrect data format. Service Request Identifier=&lt;C607902&gt; Local Patient Identifier (Extended)=&lt;C101901&gt;</t>
  </si>
  <si>
    <t>CYP60704 - Record rejected - Service Request Identifier has incorrect data format. Service Request Identifier=&lt;C607902&gt;</t>
  </si>
  <si>
    <t>CYP60705 - Record rejected - Diagnosis Scheme In Use has incorrect data format. Service Request Identifier=&lt;C607902&gt; Local Patient Identifier (Extended)=&lt;C101901&gt;</t>
  </si>
  <si>
    <t>CYP60713 - Record rejected - Diagnosis Scheme In Use is blank. Service Request Identifier=&lt;C607902&gt; Local Patient Identifier (Extended)=&lt;C101901&gt;</t>
  </si>
  <si>
    <t>CYP60808 - Record rejected - Secondary Diagnosis (Coded Clinical Entry) has incorrect data format. Service Request Identifier=&lt;C608902&gt; Local Patient Identifier (Extended)=&lt;C101901&gt;</t>
  </si>
  <si>
    <t>CYP60809 - Warning - Diagnosis Date is blank. Service Request Identifier=&lt;C608902&gt; Local Patient Identifier (Extended)=&lt;C101901&gt;</t>
  </si>
  <si>
    <t>CYP60810 - Record rejected - Diagnosis Date has incorrect data format. Service Request Identifier=&lt;C608902&gt; Local Patient Identifier (Extended)=&lt;C101901&gt;</t>
  </si>
  <si>
    <t>If REFERRAL CLOSURE DATE is populated and is before the Reporting Period Start Date, the record will be rejected.
If REFERRAL CLOSURE DATE is populated and is after the File Creation Date, the record will be rejected.
If REFERRAL CLOSURE DATE is populated and is after the Reporting Period End Date, a warning will be reported.
If DISCHARGE DATE in CYP101 is populated, the REFERRAL CLOSURE DATE should be less than or equal to the DISCHARGE DATE or the record will be rejected.
If Referral Closure Date is before the Referral Request Received Date, the record will be rejected.</t>
  </si>
  <si>
    <t>CYP60804 - Record rejected - Service Request Identifier has incorrect data format. Service Request Identifier=&lt;C608902&gt;</t>
  </si>
  <si>
    <t>CYP60805 - Record rejected - Diagnosis Scheme In Use has incorrect data format. Service Request Identifier=&lt;C608902&gt; Local Patient Identifier (Extended)=&lt;C101901&gt;</t>
  </si>
  <si>
    <t>CYP60806 - Record rejected - Diagnosis Scheme In Use is blank. Service Request Identifier=&lt;C608902&gt; Local Patient Identifier (Extended)=&lt;C101901&gt;</t>
  </si>
  <si>
    <t>CYP60903 - Group rejected - More than one CYP609 provided for this Service Request Identifier + Coded Assessment Tool Type (SNOMED CT) + Person Score combination. Service Request Identifier=&lt;C609902&gt; Coded Assessment Tool Type (SNOMED CT)=&lt;C609910&gt; Person Score=&lt;C609911&gt;</t>
  </si>
  <si>
    <t>CYP60910 - Warning - Assessment Tool Completion Date is blank. Service Request Identifier=&lt;C609902&gt; Local Patient Identifier (Extended)=&lt;C101901&gt;</t>
  </si>
  <si>
    <t>CYP60911 - Record rejected - Assessment Tool Completion Date has incorrect data format. Service Request Identifier=&lt;C609902&gt; Local Patient Identifier (Extended)=&lt;C101901&gt;</t>
  </si>
  <si>
    <t>CYP60906 - Record rejected - Coded Assessment Tool Type (SNOMED CT) is blank. Service Request Identifier=&lt;C609902&gt; Local Patient Identifier (Extended)=&lt;C101901&gt;</t>
  </si>
  <si>
    <t>CYP60907 - Record rejected - Coded Assessment Tool Type (SNOMED CT) has incorrect data format. Service Request Identifier=&lt;C609902&gt; Local Patient Identifier (Extended)=&lt;C101901&gt;</t>
  </si>
  <si>
    <t>CYP60908 - Record rejected - Person Score is blank. Service Request Identifier=&lt;C609902&gt; Local Patient Identifier (Extended)=&lt;C101901&gt;</t>
  </si>
  <si>
    <t>CYP60909 - Record rejected - Person Score has incorrect data format. Service Request Identifier=&lt;C609902&gt; Local Patient Identifier (Extended)=&lt;C101901&gt;</t>
  </si>
  <si>
    <t>PERSON LENGTH IN CENTIMETRES</t>
  </si>
  <si>
    <t>CYP10137 - Warning - Service Discharge Date is after the Reporting Period End Date plus 24 hours. Service Request Identifier=&lt;C101902&gt; Local Patient Identifier (Extended)=&lt;C101901&gt; Service Discharge Date=&lt;C101080&gt;</t>
  </si>
  <si>
    <t>If SERVICE DISCHARGE DATE is populated and is before the Reporting Period Start Date, the record will be rejected.
If SERVICE DISCHARGE DATE is prior to the associated REFERRAL REQUEST RECEIVED DATE, then the record will be rejected.
If SERVICE DISCHARGE DATE is after the Reporting Period End Date plus 24 hours, a warning will be reported (plus 24 hours is required to enable the flow of the DISCHARGE LETTER ISSUED DATE when this is in the following reporting period).
If SERVICE DISCHARGE DATE is after the DATE AND TIME DATA SET CREATED, the record will be rejected.</t>
  </si>
  <si>
    <t>CYP00507 - Warning - Care Plan Agreed By contains an invalid national code. Care Plan Identifier=&lt;C005010&gt; Local Patient Identifier (Extended)=&lt;C004901&gt; Care Plan Agreed By=&lt;C005020&gt;</t>
  </si>
  <si>
    <t>CYP20208 - Warning - Community Care Activity Type contains an invalid national code. Care Activity Identifier=&lt;C202904&gt; Care Contact Identifier=&lt;C202903&gt; Service Request Identifier=&lt;C201902&gt; Local Patient Identifier (Extended)=&lt;C101901&gt; Community Care Activity Type=&lt;C202010&gt;</t>
  </si>
  <si>
    <t>CYP30109 - Warning - Group Session Type (Community Care) contains an invalid national code. Group Session Identifier=&lt;C301010&gt; Group Session Type (Community Care)=&lt;C301040&gt;</t>
  </si>
  <si>
    <t>CYP00160 - Warning - Death Not At Preferred Location Reason contains an invalid national code. Local Patient Identifier (Extended)=&lt;C001901&gt; Death Not At Preferred Location Reason=&lt;C001220&gt;</t>
  </si>
  <si>
    <t>CYP00116 - Warning - NHS Number Status Indicator Code contains an invalid national code. Local Patient Identifier (Extended)=&lt;C001901&gt; NHS Number Status Indicator Code=&lt;C001050&gt;</t>
  </si>
  <si>
    <t>CYP00126 - Warning - Person Stated Gender Code contains an invalid national code. Local Patient Identifier (Extended)=&lt;C001901&gt; Gender=&lt;C001080&gt;</t>
  </si>
  <si>
    <t>CYP00128 - Warning - Ethnic Category contains an invalid national code. Local Patient Identifier (Extended)=&lt;C001901&gt; Ethnic Category=&lt;C001090&gt;</t>
  </si>
  <si>
    <t>CYP00130 - Warning - Language Code (Preferred) contains an invalid national code. Local Patient Identifier (Extended)=&lt;C001901&gt; Language Code (Preferred)=&lt;C001100&gt;</t>
  </si>
  <si>
    <t>CYP00163 - Warning - Person Relationship (Main Carer) contains an invalid national code. Local Patient Identifier (Extended)=&lt;C001901&gt; Person Relationship (Main Carer)=&lt;C001110&gt;</t>
  </si>
  <si>
    <t>CYP00132 - Warning - Looked After Child Indicator contains an invalid national code. Local Patient Identifier (Extended)=&lt;C001901&gt; Looked After Child Indicator=&lt;C001130&gt;</t>
  </si>
  <si>
    <t>CYP00134 - Warning - Safeguarding Vulnerability Factors Indicator contains an invalid national code. Local Patient Identifier=&lt;C001901&gt; Safeguarding Vulnerability Factors Indicator=&lt;C001140&gt;</t>
  </si>
  <si>
    <t>CYP00154 - Warning - Constant Supervision And Care Required Due To Disability Indicator contains an invalid national code. Local Patient Identifier (Extended)=&lt;C001901&gt; Constant Supervision And Care Required Due To Disability Indicator=&lt;C001150&gt;</t>
  </si>
  <si>
    <t>CYP00136 - Warning - Educational Assessment Outcome contains an invalid national code. Local Patient Identifier (Extended)=&lt;C001901&gt; Educational Assessment Outcome=&lt;C001160&gt;</t>
  </si>
  <si>
    <t>CYP00158 - Warning - Preferred Death Location Discussed Indicator contains an invalid national code. Local Patient Identifier (Extended)=&lt;C001901&gt; Preferred Death Location Discussed Indicator=&lt;C001170&gt;</t>
  </si>
  <si>
    <t>CYP00156 - Warning - Person At Risk Of Unexpected Death Indicator contains an invalid national code. Local Patient Identifier (Extended)=&lt;C001901&gt; Person At Risk Of Unexpected Death Indicator=&lt;C001180&gt;</t>
  </si>
  <si>
    <t>CYP00141 - Warning - Death Location Type Code (Preferred) contains an invalid national code. Local Patient Identifier (Extended)=&lt;C001901&gt; Death Location Type Code (Preferred)=&lt;C001190&gt;</t>
  </si>
  <si>
    <t>CYP00143 - Warning - Death Location Type Code (Actual) contains an invalid national code. Local Patient Identifier (Extended)=&lt;C001901&gt; Death Location Type Code (Actual)=&lt;C001210&gt;</t>
  </si>
  <si>
    <t>CYP00149 - Warning - NHS Number Status Indicator Code (Mother) contains an invalid national code. Local Patient Identifier (Extended)=&lt;C001901&gt; NHS Number Status Indicator Code (Mother)=&lt;C001240&gt;</t>
  </si>
  <si>
    <t>Warning - &lt;Data Item Name&gt; contains an invalid national code.</t>
  </si>
  <si>
    <t>Warning - &lt;Data Item Name&gt; contains an invalid &lt;Data Item Name&gt;.</t>
  </si>
  <si>
    <t>To remove repetition and make this type of validation clearer to the end user.</t>
  </si>
  <si>
    <t>CYP00306 - Warning - Accommodation Status Code contains an invalid national code. Local Patient Identifier (Extended)=&lt;C003901&gt; Accommodation Status Code=&lt;C003010&gt;</t>
  </si>
  <si>
    <t>CYP00707 - Warning - Employment Status contains an invalid national code. Local Patient Identifier (Extended)=&lt;C007901&gt; Employment Status=&lt;C007010&gt;</t>
  </si>
  <si>
    <t>CYP00713 - Warning - Weekly Hours Worked contains an invalid national code. Local Patient Identifier (Extended)=&lt;C007901&gt; Weekly Hours Worked=&lt;C007030&gt;</t>
  </si>
  <si>
    <t>CYP10116 - Warning - Source of Referral For Community contains an invalid national code. Service Request Identifier=&lt;C101902&gt; Local Patient Identifier (Extended)=&lt;C101901&gt; Source Of Referral For Community=&lt;C101030&gt;</t>
  </si>
  <si>
    <t>CYP10120 - Warning - Referring Care Professional Staff Group (Mental Health and Community Care) contains an invalid national code. Service Request Identifier=&lt;C101902&gt; Local Patient Identifier (Extended)=&lt;C101901&gt; Referring Care Professional Staff Group (Mental Health and Community Care)=&lt;C101050&gt;</t>
  </si>
  <si>
    <t>CYP10122 - Warning - Priority Type Code contains an invalid national code. Service Request Identifier=&lt;C101902&gt; Local Patient Identifier (Extended)=&lt;C101901&gt; Priority Type Code=&lt;C101060&gt;</t>
  </si>
  <si>
    <t>CYP10124 - Warning - Primary Reason For Referral (Community Care) contains an invalid national code. Service Request Identifier=&lt;C101902&gt; Local Patient Identifier (Extended)=&lt;C101901&gt; Primary Reason For Referral (Community Care)=&lt;C101070&gt;</t>
  </si>
  <si>
    <t>CYP10206 - Warning - Service Or Team Type Referred To (Community Care) contains an invalid national code. Service Request Identifier=&lt;C102902&gt; Local Patient Identifier (Extended)=&lt;C101901&gt; Service Or Team Type Referred To (Community Care)=&lt;C102010&gt;</t>
  </si>
  <si>
    <t>CYP10212 - Warning - Referral Closure Reason contains an invalid national code. Service Request Identifier=&lt;C102902&gt; Local Patient Identifier (Extended)=&lt;C101901&gt; Referral Closure Reason=&lt;C102040&gt;</t>
  </si>
  <si>
    <t>CYP10216 - Warning - Referral Rejection Reason contains an invalid national code. Service Request Identifier=&lt;C102902&gt; Local Patient Identifier (Extended)=&lt;C101901&gt; Referral Rejection Reason=&lt;C102050&gt;</t>
  </si>
  <si>
    <t>CYP10307 - Warning - Other Reason For Referral (Community Care) contains an invalid national code. Service Request Identifier=&lt;C103902&gt; LocalPatientId=&lt;C101901&gt; Other Reason For Referral (Community Care)=&lt;C103010&gt;</t>
  </si>
  <si>
    <t>CYP10411 - Warning - Waiting Time Measurement Type contains an invalid national code. Service Request Identifier=&lt;C104902&gt; Local Patient Identifier (Extended)=&lt;C101901&gt; Waiting Time Measurement Type=&lt;C104040&gt;</t>
  </si>
  <si>
    <t>CYP10415 - Warning - Referral To Treatment Period Status contains an invalid national code. Service Request Identifier=&lt;C104902&gt; Local Patient Identifier (Extended)=&lt;C101901&gt; Referral To Treatment Period Status=&lt;C104070&gt;</t>
  </si>
  <si>
    <t>CYP10508 - Warning - Onward Referral Reason contains an invalid national code. Service Request Identifier=&lt;C105902&gt; Local Patient Identifier (Extended)=&lt;C101901&gt; Onward Referral Reason=&lt;C105020&gt;</t>
  </si>
  <si>
    <t>CYP20116 - Warning - Consultation Type contains an invalid national code. Care Contact Identifier=&lt;C201903&gt; Service Request Identifier=&lt;C201902&gt; Local Patient Identifier (Extended)=&lt;C101901&gt; Consultation Type=&lt;C201060&gt;</t>
  </si>
  <si>
    <t>CYP20118 - Warning - Care Contact Subject contains an invalid national code. Care Contact Identifier=&lt;C201903&gt; Service Request Identifier=&lt;C201902&gt; Local Patient Identifier (Extended)=&lt;C101901&gt; Care Contact Subject=&lt;C201070&gt;</t>
  </si>
  <si>
    <t>CYP20120 - Warning - Consultation Medium Used contains an invalid national code. Care Contact Identifier=&lt;C201903&gt; Service Request Identifier=&lt;C201902&gt; Local Patient Identifier (Extended)=&lt;C101901&gt; Consultation Medium Used=&lt;C201080&gt;</t>
  </si>
  <si>
    <t>CYP20122 - Warning - Activity Location Type Code contains an invalid national code. Care Contact Identifier=&lt;C201903&gt; Service Request Identifier=&lt;C201902&gt; Local Patient Identifier (Extended)=&lt;C101901&gt; Activity Location Type Code=&lt;C201909&gt;</t>
  </si>
  <si>
    <t>CYP20141 - Warning - Group Therapy Indicator contains an invalid national code. Care Contact Identifier=&lt;C201903&gt; Service Request Identifier=&lt;C201902&gt; Local Patient Identifier (Extended)=&lt;C101901&gt; Group Therapy Indicator=&lt;C201090&gt;</t>
  </si>
  <si>
    <t>CYP20126 - Warning - Attended Or Did Not Attend Code contains an invalid national code. Care Contact Identifier=&lt;C201903&gt; Service Request Identifier=&lt;C201902&gt; Local Patient Identifier (Extended)=&lt;C101901&gt; Attended Or Did Not Attend Code=&lt;C201100&gt;</t>
  </si>
  <si>
    <t>CYP20133 - Warning - Care Contact Cancellation Reason contains an invalid national code. Care Contact Identifier=&lt;C201903&gt; Service Request Identifier=&lt;C201902&gt; Local Patient Identifier (Extended)=&lt;C101901&gt; Care Contact Cancellation Reason=&lt;C201140&gt;</t>
  </si>
  <si>
    <t>CYP20216 - Warning - Procedure Scheme In Use contains an invalid national code. Care Activity Identifier=&lt;C202904&gt; Care Contact Identifier=&lt;C202903&gt; Service Request Identifier=&lt;C201902&gt; Local Patient Identifier (Extended)=&lt;C101901&gt; Procedure Scheme In Use=&lt;C202040&gt;</t>
  </si>
  <si>
    <t>CYP20230 - Warning - Observation Scheme In Use contains an invalid national code. Care Activity Identifier=&lt;C202904&gt; Care Contact Identifier=&lt;C202903&gt; Service Request Identifier=&lt;C201902&gt; Local Patient Identifier (Extended)=&lt;C101901&gt; Observation Scheme In Use=&lt;C202080&gt;</t>
  </si>
  <si>
    <t>CYP30112 - Warning - Activity Location Type Code contains an invalid national code. Group Session Identifier=&lt;C301010&gt; Activity Location Type Code=&lt;C301909&gt;</t>
  </si>
  <si>
    <t>CYP40206 - Warning - Safeguarding Vulnerability Factors Type contains an invalid national code. Local Patient Identifier=&lt;C402901&gt; Safeguarding Vulnerability Factors Type=&lt;C402010&gt;</t>
  </si>
  <si>
    <t>CYP40106 - Warning - Special Educational Need Type contains an invalid national code. Local Patient Identifier=&lt;C401901&gt; Special Educational Need Type=&lt;C401010&gt;</t>
  </si>
  <si>
    <t>CYP40306 - Warning - Child Protection Plan Reason Code contains an invalid national code. Local Patient Identifier=&lt;C403901&gt; Child Protection Plan Reason Code=&lt;C403010&gt;</t>
  </si>
  <si>
    <t>CYP50112 - Record rejected - Procedure Scheme In Use contains an invalid national code. Local Patient Identifier (Extended)=&lt;C501901&gt; Procedure Scheme In Use=&lt;C501010&gt;</t>
  </si>
  <si>
    <t>CYP50207 - Warning - Childhood Immunisation Type (Children and Young People's Health Services) contains an invalid national code. Local Patient Identifier (Extended)=&lt;C502901&gt; Childhood Immunisation Type (Children and Young People's Health Services)=&lt;C502010&gt;</t>
  </si>
  <si>
    <t>CYP60115 - Record rejected - Diagnosis Scheme In Use contains an invalid national code. Local Patient Identifier (Extended)=&lt;C601901&gt; Diagnosis Scheme In Use=&lt;C601913&gt;</t>
  </si>
  <si>
    <t>CYP60205 - Warning - Disability Code contains an invalid national code. Local Patient Identifier (Extended)=&lt;C602901&gt; Disability Code=&lt;C602010&gt;</t>
  </si>
  <si>
    <t>CYP60208 - Warning - Disability Impact Perception contains an invalid national code. Local Patient Identifier (Extended)=&lt;C602901&gt; Disability Impact Perception=&lt;C602020&gt;</t>
  </si>
  <si>
    <t>CYP60308 - Warning - Newborn Hearing Screening Outcome contains an invalid national code. Local Patient Identifier (Extended)=&lt;C603901&gt; Newborn Hearing Screening Outcome=&lt;C603010&gt;</t>
  </si>
  <si>
    <t>CYP60310 - Warning - CYP603HearingScreening contains an invalid national code. Local Patient Identifier (Extended)=&lt;C603901&gt; Newborn Hearing Audiology Outcome=&lt;C603040&gt;</t>
  </si>
  <si>
    <t>CYP60408 - Warning - Newborn Blood Spot Test Outcome Status Code (Phenylketonuria) contains an invalid national code. Local Patient Identifier (Extended)=&lt;C604901&gt; Newborn Blood Spot Test Outcome Status Code (Phenylketonuria)=&lt;C604030&gt;</t>
  </si>
  <si>
    <t>CYP60410 - Warning - Newborn Blood Spot Test Outcome Status Code (Sickle Cell Disease) contains an invalid national code. Local Patient Identifier (Extended)=&lt;C604901&gt; Newborn Blood Spot Test Outcome Status Code (Sickle Cell Disease)=&lt;C604040&gt;</t>
  </si>
  <si>
    <t>CYP60412 - Warning - Newborn Blood Spot Test Outcome Status Code (Cystic Fibrosis) contains an invalid national code. Local Patient Identifier (Extended)=&lt;C604901&gt; Newborn Blood Spot Test Outcome Status Code (Cystic Fibrosis)=&lt;C604050&gt;</t>
  </si>
  <si>
    <t>CYP60414 - Warning - Newborn Blood Spot Test Outcome Status Code (Congenital Hypothyroidism) contains an invalid national code. Local Patient Identifier (Extended)=&lt;C604901&gt; Newborn Blood Spot Test Outcome Status Code (Congenital Hypothyroidism)=&lt;C604060&gt;</t>
  </si>
  <si>
    <t>CYP60416 - Warning - Newborn Blood Spot Test Outcome Status Code (Medium Chain ACYL-COA Dehydrogenase Deficiency) contains an invalid national code. Local Patient Identifier (Extended)=&lt;C604901&gt; Newborn Blood Spot Test Outcome Status Code (Medium Chain ACYL-COA Dehydrogenase Deficiency)=&lt;C604070&gt;</t>
  </si>
  <si>
    <t>CYP60420 - Warning - Newborn Blood Spot Test Outcome Status Code (Homocystinuria) contains an invalid national code. Local Patient Identifier (Extended)=&lt;C604901&gt; Newborn Blood Spot Test Outcome Status Code (Homocystinuria)=&lt;C604080&gt;</t>
  </si>
  <si>
    <t>CYP60422 - Warning - Newborn Blood Spot Test Outcome Status Code (Maple Syrup Urine Disease) contains an invalid national code. Local Patient Identifier (Extended)=&lt;C604901&gt; Newborn Blood Spot Test Outcome Status Code (Maple Syrup Urine Disease)=&lt;C604090&gt;</t>
  </si>
  <si>
    <t>CYP60424 - Warning - Newborn Blood Spot Test Outcome Status Code (Glutaric Aciduria Type 1) contains an invalid national code. Local Patient Identifier (Extended)=&lt;C604901&gt; Newborn Blood Spot Test Outcome Status Code (Glutaric Aciduria Type 1)=&lt;C604100&gt;</t>
  </si>
  <si>
    <t>CYP60426 - Warning - Newborn Blood Spot Test Outcome Status Code (Isovaleric Aciduria) contains an invalid national code. Local Patient Identifier (Extended)=&lt;C604901&gt; Newborn Blood Spot Test Outcome Status Code (Isovaleric Aciduria)=&lt;C604110&gt;</t>
  </si>
  <si>
    <t>CYP60510 - Warning - Infant Physical Examination Result (Hips) contains an invalid national code. Local Patient Identifier (Extended)=&lt;C605901&gt; Infant Physical Examination Result (Hips)=&lt;C605020&gt;</t>
  </si>
  <si>
    <t>CYP60512 - Warning - Infant Physical Examination Result (Heart) contains an invalid national code. Local Patient Identifier (Extended)=&lt;C605901&gt; Infant Physical Examination Result (Heart)=&lt;C605030&gt;</t>
  </si>
  <si>
    <t>CYP60514 - Warning - Infant Physical Examination Result (Eyes) contains an invalid national code. Local Patient Identifier (Extended)=&lt;C605901&gt; Infant Physical Examination Result (Eyes)=&lt;C605040&gt;</t>
  </si>
  <si>
    <t>CYP60516 - Warning - Infant Physical Examination Result (Testes) contains an invalid national code. Local Patient Identifier (Extended)=&lt;C605901&gt; Infant Physical Examination Result (Testes)=&lt;C605050&gt;</t>
  </si>
  <si>
    <t>CYP60618 - Record rejected - Diagnosis Scheme In Use contains an invalid national code. Service Request Identifier=&lt;C606902&gt; Local Patient Identifier (Extended)=&lt;C101901&gt; Diagnosis Scheme In Use=&lt;C606913&gt;</t>
  </si>
  <si>
    <t>CYP60718 - Record rejected - Diagnosis Scheme In Use contains an invalid national code. Service Request Identifier=&lt;C607902&gt; Local Patient Identifier (Extended)=&lt;C101901&gt; Diagnosis Scheme In Use=&lt;C607913&gt;</t>
  </si>
  <si>
    <t>CYP60816 - Record rejected - Diagnosis Scheme In Use contains an invalid national code. Service Request Identifier=&lt;C608902&gt; Local Patient Identifier (Extended)=&lt;C101901&gt; Diagnosis Scheme In Use=&lt;C608913&gt;</t>
  </si>
  <si>
    <t>CYP61007 - Warning - Breastfeeding Status contains an invalid national code. Care Activity Identifier=&lt;C610904&gt; Care Contact Identifier=&lt;C202903&gt; Service Request Identifier=&lt;C201902&gt; Local Patient Identifier (Extended)=&lt;C101901&gt; Breastfeeding Status=&lt;C610010&gt;</t>
  </si>
  <si>
    <t>CYP61309 - Warning - Activity Location Type Code contains an invalid national code. Activity Location Type Code=&lt;C613909&gt;</t>
  </si>
  <si>
    <t>CYP90105 - Warning - Professional Registration Body Code contains an invalid national code. Care Professional Local Identifier=&lt;C901010&gt; Professional Registration Body Code=&lt;C901020&gt;</t>
  </si>
  <si>
    <t>CYP90109 - Warning - Care Professional Staff Group (Community Care) contains an invalid national code. Care Professional Local Identifier=&lt;C901010&gt; Care Professional Staff Group (Community Care)=&lt;C901040&gt;</t>
  </si>
  <si>
    <t>1.5.15</t>
  </si>
  <si>
    <t>Remove trailing space from data item name.</t>
  </si>
  <si>
    <t>Further amendments made based on static testing by NHS Digital Solutions Assurance Team to address inconsistencies with validation messages.</t>
  </si>
  <si>
    <t>CYP00125 - Record rejected - Person Stated Gender Code has incorrect data format. Local Patient Identifier (Extended)=&lt;C001901&gt; NHS Number=&lt;C001040&gt;
CYP00126 - Warning - Person Stated Gender Code contains an invalid national code. Local Patient Identifier (Extended)=&lt;C001901&gt; Gender=&lt;C001080&gt;
CYP00152 - Warning - Person Stated Gender Code is blank. Local Patient Identifier (Extended)=&lt;C001901&gt;</t>
  </si>
  <si>
    <t>CYP00127 - Record rejected - Ethnic Category has incorrect data format. Local Patient Identifier (Extended)=&lt;C001901&gt;
CYP00128 - Warning - Ethnic Category contains an invalid national code. Local Patient Identifier (Extended)=&lt;C001901&gt; Ethnic Category=&lt;C001090&gt;</t>
  </si>
  <si>
    <t>CYP00129 - Record rejected - Language Code (Preferred) has incorrect data format. Local Patient Identifier (Extended)=&lt;C001901&gt;
CYP00130 - Warning - Language Code (Preferred) contains an invalid national code. Local Patient Identifier (Extended)=&lt;C001901&gt; Language Code (Preferred)=&lt;C001100&gt;</t>
  </si>
  <si>
    <t>CYP00162 - Record rejected - Person Relationship (Main Carer) has incorrect data format. Local Patient Identifier (Extended)=&lt;C001901&gt;
CYP00163 - Warning - Person Relationship (Main Carer) contains an invalid national code. Local Patient Identifier (Extended)=&lt;C001901&gt; Person Relationship (Main Carer)=&lt;C001110&gt;</t>
  </si>
  <si>
    <t>CYP00131 - Record rejected - Looked After Child Indicator has incorrect data format. Local Patient Identifier (Extended)=&lt;C001901&gt;
CYP00132 - Warning - Looked After Child Indicator contains an invalid national code. Local Patient Identifier (Extended)=&lt;C001901&gt; Looked After Child Indicator=&lt;C001130&gt;
CYP00186 - Record rejected - Person was 19 years of age or over at the Reporting Period Start Date, but Looked After Child Indicator is populated. Local Patient Identifier (Extended)=&lt;C001901&gt; Looked After Child Indicator=&lt;C001130&gt; Person Birth Date=&lt;C001060&gt; Reporting Period Start Date=&lt;C000040&gt;
CYP00187 - Record rejected - Person Birth Date is blank and Looked After Child Indicator is populated. Local Patient Identifier (Extended)=&lt;C001901&gt; Looked After Child Indicator=&lt;C001130&gt;</t>
  </si>
  <si>
    <t>CYP00153 - Record rejected - Constant Supervision And Care Required Due To Disability Indicator has incorrect data format. Local Patient Identifier (Extended)=&lt;C001901&gt;
CYP00154 - Warning - Constant Supervision And Care Required Due To Disability Indicator contains an invalid national code. Local Patient Identifier (Extended)=&lt;C001901&gt; Constant Supervision And Care Required Due To Disability Indicator=&lt;C001150&gt;</t>
  </si>
  <si>
    <t>CYP00135 - Record rejected - Educational Assessment Outcome has incorrect data format. Local Patient Identifier (Extended)=&lt;C001901&gt;
CYP00136 - Warning - Educational Assessment Outcome contains an invalid national code. Local Patient Identifier (Extended)=&lt;C001901&gt; Educational Assessment Outcome=&lt;C001160&gt;</t>
  </si>
  <si>
    <t>CYP00157 - Record rejected - Preferred Death Location Discussed Indicator has incorrect data format. Local Patient Identifier (Extended)=&lt;C001901&gt;
CYP00158 - Warning - Preferred Death Location Discussed Indicator contains an invalid national code. Local Patient Identifier (Extended)=&lt;C001901&gt; Preferred Death Location Discussed Indicator=&lt;C001170&gt;</t>
  </si>
  <si>
    <t>CYP00140 - Record rejected - Death Location Type Code (Preferred) has incorrect data format. Local Patient Identifier (Extended)=&lt;C001901&gt;
CYP00141 - Warning - Death Location Type Code (Preferred) contains an invalid national code. Local Patient Identifier (Extended)=&lt;C001901&gt; Death Location Type Code (Preferred)=&lt;C001190&gt;</t>
  </si>
  <si>
    <t>CYP001101 - Warning - Death Not At Preferred Location Reason is populated but Death Location Type Code (Preferred) contains the same value as Death Location Type Code (Actual). Local Patient Identifier (Extended)=&lt;C001901&gt; Death Not At Preferred Location Reason=&lt;C001220&gt; Death Location Type Code (Preferred)=&lt;C001190&gt; Death Location Type Code (Actual)=&lt;C001210&gt;
CYP00159 - Record rejected - Death Not At Preferred Location Reason has incorrect data format. Local Patient Identifier (Extended)=&lt;C001901&gt;
CYP00160 - Warning - Death Not At Preferred Location Reason contains an invalid national code. Local Patient Identifier (Extended)=&lt;C001901&gt; Death Not At Preferred Location Reason=&lt;C001220&gt;
CYP00167 - Warning - Death Not At Preferred Location Reason is populated but the Person Death Date is blank. Local Patient Identifier (Extended)=&lt;C001901&gt; Death Not At Preferred Location Reason=&lt;C001220&gt;</t>
  </si>
  <si>
    <t>CYP00148 - Record rejected - NHS Number Status Indicator Code (Mother) has incorrect data format. Local Patient Identifier (Extended)=&lt;C001901&gt; NHS Number (Mother)=&lt;C001230&gt;
CYP00149 - Warning - NHS Number Status Indicator Code (Mother) contains an invalid national code. Local Patient Identifier (Extended)=&lt;C001901&gt; NHS Number Status Indicator Code (Mother)=&lt;C001240&gt;
CYP00173 - Warning - NHS Number (Mother) contains a value, and the NHS Number Status Indicator Code (Mother) is "07 - Number not present and trace not required". Local Patient Identifier=&lt;C001901&gt; NHS Number (Mother)=&lt;C001230&gt; NHS Number Status Indicator Code (Mother)=&lt;C001240&gt;
CYP00175 - Warning - NHS Number (Mother) field is blank but the NHS Number Status Indicator Code (Mother) contains a value of '01' or '02'. Local Patient Identifier=&lt;C001901&gt; NHS Number Status Indicator Code (Mother)=&lt;C001240&gt;
CYP00198 - Warning - NHS Number Status Indicator Code (Mother) should be completed where the NHS Number (Mother) is blank and Person was under 19 years of age at the Reporting Period Start Date. Local Patient Identifier=&lt;C001901&gt; Person Birth Date=&lt;C001060&gt; Reporting Period Start Date=&lt;C000040&gt;</t>
  </si>
  <si>
    <t>CYP00215 - Record rejected - End Date (GMP Patient Registration) has incorrect data format. Local Patient Identifier (Extended)=&lt;C002901&gt;
CYP00216 - Record rejected - End Date (GMP Patient Registration) is before the Reporting Period Start Date. Local Patient Identifier (Extended)=&lt;C002901&gt; End Date (GMP Patient Registration)=&lt;C002030&gt;
CYP00217 - Record rejected - End Date (GMP Patient Registration) is after the Reporting Period End Date. Local Patient Identifier (Extended)=&lt;C002901&gt; End Date (GMP Patient Registration)=&lt;C002030&gt;
CYP00218 - Record rejected - End Date (GMP Patient Registration) is before the Start Date (GMP Patient Registration). Local Patient Identifier (Extended)=&lt;C002901&gt; End Date (GMP Patient Registration)=&lt;C002030&gt;</t>
  </si>
  <si>
    <t>CYP00304 - Record rejected - Accommodation Status Code is blank. Local Patient Identifier (Extended)=&lt;C003901&gt;
CYP00305 - Record rejected - Accommodation Status Code has incorrect data format. Local Patient Identifier (Extended)=&lt;C003901&gt;
CYP00306 - Warning - Accommodation Status Code contains an invalid national code. Local Patient Identifier (Extended)=&lt;C003901&gt; Accommodation Status Code=&lt;C003010&gt;</t>
  </si>
  <si>
    <t>CYP00505 - Record rejected - Care Plan Agreed By is blank. Care Plan Identifier=&lt;C005010&gt; Local Patient Identifier (Extended)=&lt;C004901&gt;
CYP00506 - Record rejected -Care Plan Agreed By has incorrect data format. Care Plan Identifier=&lt;C005010&gt; Local Patient Identifier (Extended)=&lt;C004901&gt;
CYP00507 - Warning - Care Plan Agreed By contains an invalid national code. Care Plan Identifier=&lt;C005010&gt; Local Patient Identifier (Extended)=&lt;C004901&gt; Care Plan Agreed By=&lt;C005020&gt;</t>
  </si>
  <si>
    <t>CYP10119 - Record rejected - Referring Care Professional Staff Group (Mental Health and Community Care) has incorrect data format. Service Request Identifier=&lt;C101902&gt; Local Patient Identifier (Extended)=&lt;C101901&gt;
CYP10120 - Warning - Referring Care Professional Staff Group (Mental Health and Community Care) contains an invalid national code. Service Request Identifier=&lt;C101902&gt; Local Patient Identifier (Extended)=&lt;C101901&gt; Referring Care Professional Staff Group (Mental Health and Community Care)=&lt;C101050&gt;</t>
  </si>
  <si>
    <t>CYP10121 - Record rejected - Priority Type Code has incorrect data format. Service Request Identifier=&lt;C101902&gt; Local Patient Identifier (Extended)=&lt;C101901&gt;
CYP10122 - Warning - Priority Type Code contains an invalid national code. Service Request Identifier=&lt;C101902&gt; Local Patient Identifier (Extended)=&lt;C101901&gt; Priority Type Code=&lt;C101060&gt;</t>
  </si>
  <si>
    <t>CYP10123 - Record rejected - Primary Reason For Referral (Community Care) has incorrect data format. Service Request Identifier=&lt;C101902&gt; Local Patient Identifier (Extended)=&lt;C101901&gt;
CYP10124 - Warning - Primary Reason For Referral (Community Care) contains an invalid national code. Service Request Identifier=&lt;C101902&gt; Local Patient Identifier (Extended)=&lt;C101901&gt; Primary Reason For Referral (Community Care)=&lt;C101070&gt;</t>
  </si>
  <si>
    <t>CYP10131 - Record rejected - Service Discharge Date has incorrect date format. Service Request Identifier=&lt;C101902&gt; Local Patient Identifier (Extended)=&lt;C101901&gt;
CYP10132 - Record rejected - Service Discharge Date is before the Reporting Period Start Date. Service Request Identifier=&lt;C101902&gt; Local Patient Identifier (Extended)=&lt;C101901&gt;
CYP10133 - Record rejected - Service Discharge Date is prior to the associated Referral Request Received Date. Service Request Identifier=&lt;C101902&gt; Local Patient Identifier (Extended)=&lt;C101901&gt;
CYP10137 - Warning - Service Discharge Date is after the Reporting Period End Date plus 24 hours. Service Request Identifier=&lt;C101902&gt; Local Patient Identifier (Extended)=&lt;C101901&gt; Service Discharge Date=&lt;C101080&gt;
CYP10139 - Record rejected - Service Discharge Date is after the Date And Time Data Set Created. Service Request Identifier=&lt;C101902&gt; Local Patient Identifier (Extended)=&lt;C101901&gt;</t>
  </si>
  <si>
    <t>CYP10205 - Record rejected - Service Or Team Type Referred To (Community Care) has incorrect data format. Service Request Identifier=&lt;C102902&gt; Local Patient Identifier (Extended)=&lt;C101901&gt;
CYP10206 - Warning - Service Or Team Type Referred To (Community Care) contains an invalid national code. Service Request Identifier=&lt;C102902&gt; Local Patient Identifier (Extended)=&lt;C101901&gt; Service Or Team Type Referred To (Community Care)=&lt;C102010&gt;
CYP10207 - Record rejected - Service Or Team Type Referred To (Community Care) is blank. Service Request Identifier=&lt;C102902&gt; Local Patient Identifier (Extended)=&lt;C101901&gt;</t>
  </si>
  <si>
    <t>CYP10211 - Record rejected - Referral Closure Reason has incorrect data format. Service Request Identifier=&lt;C102902&gt; Local Patient Identifier (Extended)=&lt;C101901&gt;
CYP10212 - Warning - Referral Closure Reason contains an invalid national code. Service Request Identifier=&lt;C102902&gt; Local Patient Identifier (Extended)=&lt;C101901&gt; Referral Closure Reason=&lt;C102040&gt;
CYP10222 - Warning - Referral Closure Date is populated but Referral Closure Reason is blank. Service Request Identifier=&lt;C102902&gt; Local Patient Identifier (Extended)=&lt;C101901&gt;</t>
  </si>
  <si>
    <t>CYP10215 - Record rejected - Referral Rejection Reason has incorrect data format. Service Request Identifier=&lt;C102902&gt; Local Patient Identifier (Extended)=&lt;C101901&gt;
CYP10216 - Warning - Referral Rejection Reason contains an invalid national code. Service Request Identifier=&lt;C102902&gt; Local Patient Identifier (Extended)=&lt;C101901&gt; Referral Rejection Reason=&lt;C102050&gt;
CYP10223 - Warning - Referral Rejection Date is populated but Referral Rejection Reason is blank. Service Request Identifier=&lt;C102902&gt; Local Patient Identifier (Extended)=&lt;C101901&gt;</t>
  </si>
  <si>
    <t>CYP10305 - Record rejected - Other Reason For Referral (Community Care) is blank. Service Request Identifier=&lt;C103902&gt; Local Patient Identifier (Extended)=&lt;C101901&gt;
CYP10306 - Record rejected - Other Reason For Referral (Community Care) has incorrect data format. Service Request Identifier=&lt;C103902&gt; Local Patient Identifier (Extended)=&lt;C101901&gt;
CYP10307 - Warning - Other Reason For Referral (Community Care) contains an invalid national code. Service Request Identifier=&lt;C103902&gt; LocalPatientId=&lt;C101901&gt; Other Reason For Referral (Community Care)=&lt;C103010&gt;</t>
  </si>
  <si>
    <t>CYP10410 - Record rejected - Waiting Time Measurement Type has incorrect data format. Service Request Identifier=&lt;C104902&gt; Local Patient Identifier (Extended)=&lt;C101901&gt;
CYP10411 - Warning - Waiting Time Measurement Type contains an invalid national code. Service Request Identifier=&lt;C104902&gt; Local Patient Identifier (Extended)=&lt;C101901&gt; Waiting Time Measurement Type=&lt;C104040&gt;</t>
  </si>
  <si>
    <t>CYP10414 - Record rejected - Referral To Treatment Period Status has incorrect data format. Service Request Identifier=&lt;C104902&gt; Local Patient Identifier (Extended)=&lt;C101901&gt;
CYP10415 - Warning - Referral To Treatment Period Status contains an invalid national code. Service Request Identifier=&lt;C104902&gt; Local Patient Identifier (Extended)=&lt;C101901&gt; Referral To Treatment Period Status=&lt;C104070&gt;</t>
  </si>
  <si>
    <t>CYP10507 - Record rejected - Onward Referral Reason has incorrect data format. Service Request Identifier=&lt;C105902&gt; Local Patient Identifier (Extended)=&lt;C101901&gt;
CYP10508 - Warning - Onward Referral Reason contains an invalid national code. Service Request Identifier=&lt;C105902&gt; Local Patient Identifier (Extended)=&lt;C101901&gt; Onward Referral Reason=&lt;C105020&gt;</t>
  </si>
  <si>
    <t>CYP20115 - Record rejected - Consultation Type has incorrect data format. Care Contact Identifier=&lt;C201903&gt; Service Request Identifier=&lt;C201902&gt; Local Patient Identifier (Extended)=&lt;C101901&gt;
CYP20116 - Warning - Consultation Type contains an invalid national code. Care Contact Identifier=&lt;C201903&gt; Service Request Identifier=&lt;C201902&gt; Local Patient Identifier (Extended)=&lt;C101901&gt; Consultation Type=&lt;C201060&gt;</t>
  </si>
  <si>
    <t>CYP20117 - Record rejected - Care Contact Subject has incorrect data format. Care Contact Identifier=&lt;C201903&gt; Service Request Identifier=&lt;C201902&gt; Local Patient Identifier (Extended)=&lt;C101901&gt;
CYP20118 - Warning - Care Contact Subject contains an invalid national code. Care Contact Identifier=&lt;C201903&gt; Service Request Identifier=&lt;C201902&gt; Local Patient Identifier (Extended)=&lt;C101901&gt; Care Contact Subject=&lt;C201070&gt;</t>
  </si>
  <si>
    <t>CYP20119 - Record rejected - Consultation Medium Used has incorrect data format. Care Contact Identifier=&lt;C201903&gt; Service Request Identifier=&lt;C201902&gt; Local Patient Identifier (Extended)=&lt;C101901&gt;
CYP20120 - Warning - Consultation Medium Used contains an invalid national code. Care Contact Identifier=&lt;C201903&gt; Service Request Identifier=&lt;C201902&gt; Local Patient Identifier (Extended)=&lt;C101901&gt; Consultation Medium Used=&lt;C201080&gt;</t>
  </si>
  <si>
    <t>CYP20121 - Record rejected - Activity Location Type Code has incorrect data format. Care Contact Identifier=&lt;C201903&gt; Service Request Identifier=&lt;C201902&gt; Local Patient Identifier (Extended)=&lt;C101901&gt;
CYP20122 - Warning - Activity Location Type Code contains an invalid national code. Care Contact Identifier=&lt;C201903&gt; Service Request Identifier=&lt;C201902&gt; Local Patient Identifier (Extended)=&lt;C101901&gt; Activity Location Type Code=&lt;C201909&gt;</t>
  </si>
  <si>
    <t>CYP20140 - Record rejected - Group Therapy Indicator has incorrect data format. Care Contact Identifier=&lt;C201903&gt; Service Request Identifier=&lt;C201902&gt; Local Patient Identifier (Extended)=&lt;C101901&gt;
CYP20141 - Warning - Group Therapy Indicator contains an invalid national code. Care Contact Identifier=&lt;C201903&gt; Service Request Identifier=&lt;C201902&gt; Local Patient Identifier (Extended)=&lt;C101901&gt; Group Therapy Indicator=&lt;C201090&gt;</t>
  </si>
  <si>
    <t>CYP20125 - Record rejected - Attended Or Did Not Attend Code has incorrect data format. Care Contact Identifier=&lt;C201903&gt; Service Request Identifier=&lt;C201902&gt; Local Patient Identifier (Extended)=&lt;C101901&gt;
CYP20126 - Warning - Attended Or Did Not Attend Code contains an invalid national code. Care Contact Identifier=&lt;C201903&gt; Service Request Identifier=&lt;C201902&gt; Local Patient Identifier (Extended)=&lt;C101901&gt; Attended Or Did Not Attend Code=&lt;C201100&gt;</t>
  </si>
  <si>
    <t>CYP20132 - Record rejected - Care Contact Cancellation Reason has incorrect data format. Care Contact Identifier=&lt;C201903&gt; Service Request Identifier=&lt;C201902&gt; Local Patient Identifier (Extended)=&lt;C101901&gt;
CYP20133 - Warning - Care Contact Cancellation Reason contains an invalid national code. Care Contact Identifier=&lt;C201903&gt; Service Request Identifier=&lt;C201902&gt; Local Patient Identifier (Extended)=&lt;C101901&gt; Care Contact Cancellation Reason=&lt;C201140&gt;
CYP20143 - Warning - Care Contact Cancellation Date is populated but Care Contact Cancellation Reason is blank. Care Contact Identifier=&lt;C201903&gt; Service Request Identifier=&lt;C201902&gt; Local Patient Identifier (Extended)=&lt;C101901&gt;</t>
  </si>
  <si>
    <t>CYP20135 - Record rejected - Replacement Appointment Date Offered has incorrect date format. Care Contact Identifier=&lt;C201903&gt; Service Request Identifier=&lt;C201902&gt; Local Patient Identifier (Extended)=&lt;C101901&gt;
CYP20155 - Record rejected - Replacement Appointment Date Offered is before the Referral Request Received Date. Care Contact Identifier=&lt;C201903&gt; Service Request Identifier=&lt;C201902&gt; Local Patient Identifier (Extended)=&lt;C101901&gt; Replacement Appointment Date Offered=&lt;C201150&gt; Referral Request Received Date=&lt;C101010&gt;
CYP20156 - Record rejected - Replacement Appointment Date Offered is before Replacement Appointment Booked Date. Care Contact Identifier=&lt;C201903&gt; Service Request Identifier=&lt;C201902&gt; Local Patient Identifier (Extended)=&lt;C101901&gt; Replacement Appointment Date Offered=&lt;C201150&gt; Replacement Appointment Booked Date=&lt;C201160&gt;
CYP20157 - Record rejected - Replacement Appointment Date Offered is more than 5 years after the Date and Time Data Set Created. Care Contact Identifier=&lt;C201903&gt; Service Request Identifier=&lt;C201902&gt; Local Patient Identifier (Extended)=&lt;C101901&gt; Replacement Appointment Date Offered=&lt;C201150&gt; Date and Time Data Set Created=&lt;C000060&gt;</t>
  </si>
  <si>
    <t>CYP20204 - Record rejected - Care Contact Identifier is blank. Care Activity Identifier=&lt;C202904&gt;
CYP20205 - Record rejected - Care Contact Identifier has incorrect data format. Care Activity Identifier=&lt;C202904&gt; Care Contact Identifier=&lt;C202903&gt;</t>
  </si>
  <si>
    <t>CYP20215 - Record rejected - Procedure Scheme In Use has incorrect data format. Care Activity Identifier=&lt;C202904&gt; Care Contact Identifier=&lt;C202903&gt; Service Request Identifier=&lt;C201902&gt; Local Patient Identifier (Extended)=&lt;C101901&gt;
CYP20216 - Warning - Procedure Scheme In Use contains an invalid national code. Care Activity Identifier=&lt;C202904&gt; Care Contact Identifier=&lt;C202903&gt; Service Request Identifier=&lt;C201902&gt; Local Patient Identifier (Extended)=&lt;C101901&gt; Procedure Scheme In Use=&lt;C202040&gt;
CYP20220 - Record rejected - Coded Procedure (Clinical Terminology) is populated, but no valid Procedure Scheme In Use has been provided. Care Activity Identifier=&lt;C202904&gt; Care Contact Identifier=&lt;C202903&gt; Service Request Identifier=&lt;C201902&gt; Local Patient Identifier (Extended)=&lt;C101901&gt; Procedure Scheme In Use=&lt;C202040&gt;</t>
  </si>
  <si>
    <t>CYP20217 - Record rejected - Coded Procedure (Clinical Terminology) has incorrect data format. Care Activity Identifier=&lt;C202904&gt; Care Contact Identifier=&lt;C202903&gt; Service Request Identifier=&lt;C201902&gt; Local Patient Identifier (Extended)=&lt;C101901&gt;
CYP20219 - Warning - Procedure Scheme In Use is populated, but Coded Procedure (Clinical Terminology) is blank. Care Activity Identifier=&lt;C202904&gt; Care Contact Identifier=&lt;C202903&gt; Service Request Identifier=&lt;C201902&gt; Local Patient Identifier (Extended)=&lt;C101901&gt; Coded Procedure (Clinical Terminology)=&lt;C202050&gt;
CYP20234 - Record rejected - Coded Procedure (Clinical Terminology) format does not match expected format from selected Procedure Scheme In Use. Care Activity Identifier=&lt;C202904&gt; Care Contact Identifier=&lt;C202903&gt; Service Request Identifier=&lt;C201902&gt; Local Patient Identifier (Extended)=&lt;C101901&gt; Coded Procedure (Clinical Terminology)=&lt;C202050&gt; Procedure Scheme In Use=&lt;C202040&gt;
CYP20239 - Record rejected - Procedure Scheme In Use contains the value '06 - SNOMED CT' and Coded Procedure (Clinical Terminology) fails standard SNOMED CT checks (Check Digit and Partition Identifier). Care Activity Identifier=&lt;C202904&gt; Coded Procedure (Clinical Terminology)=&lt;C202050&gt;</t>
  </si>
  <si>
    <t>CYP30108 - Record rejected - Group Session Type (Community Care) has incorrect data format. Group Session Identifier=&lt;C301010&gt;
CYP30109 - Warning - Group Session Type (Community Care) contains an invalid national code. Group Session Identifier=&lt;C301010&gt; Group Session Type (Community Care)=&lt;C301040&gt;</t>
  </si>
  <si>
    <t>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national code. Local Patient Identifier=&lt;C401901&gt; Special Educational Need Type=&lt;C401010&gt;</t>
  </si>
  <si>
    <t>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national code. Local Patient Identifier=&lt;C402901&gt; Safeguarding Vulnerability Factors Type=&lt;C402010&gt;</t>
  </si>
  <si>
    <t>CYP40304 - Record rejected - Child Protection Plan Reason Code is blank. Local Patient Identifier (Extended)=&lt;C403901&gt;
CYP40305 - Record rejected - Child Protection Plan Reason Code has incorrect data format. Local Patient Identifier (Extended)=&lt;C403901&gt;
CYP40306 - Warning - Child Protection Plan Reason Code contains an invalid national code. Local Patient Identifier=&lt;C403901&gt; Child Protection Plan Reason Code=&lt;C403010&gt;</t>
  </si>
  <si>
    <t>CYP50205 - Record rejected - Childhood Immunisation Type (Children and Young People's Health Services) is blank. Local Patient Identifier (Extended)=&lt;C502901&gt;
CYP50206 - Record rejected - Childhood Immunisation Type (Children and Young People's Health Services) has incorrect data format. Local Patient Identifier (Extended)=&lt;C502901&gt;
CYP50207 - Warning - Childhood Immunisation Type (Children and Young People's Health Services) contains an invalid national code. Local Patient Identifier (Extended)=&lt;C502901&gt; Childhood Immunisation Type (Children and Young People's Health Services)=&lt;C502010&gt;</t>
  </si>
  <si>
    <t>CYP60104 - Record rejected - Diagnosis Scheme In Use has incorrect data format. Local Patient Identifier (Extended)=&lt;C601901&gt;
CYP60111 - Record rejected - Diagnosis Scheme In Use is blank. Local Patient Identifier (Extended)=&lt;C601901&gt;
CYP60115 - Record rejected - Diagnosis Scheme In Use contains an invalid national code. Local Patient Identifier (Extended)=&lt;C601901&gt; Diagnosis Scheme In Use=&lt;C601913&gt;</t>
  </si>
  <si>
    <t>CYP60204 - Record rejected - Disability Code has incorrect data format. Local Patient Identifier (Extended)=&lt;C602901&gt;
CYP60205 - Warning - Disability Code contains an invalid national code. Local Patient Identifier (Extended)=&lt;C602901&gt; Disability Code=&lt;C602010&gt;
CYP60206 - Record rejected - Disability Code is blank. Local Patient Identifier (Extended)=&lt;C602901&gt;</t>
  </si>
  <si>
    <t>CYP60207 - Record rejected - Disability Impact Perception has incorrect data format. Local Patient Identifier (Extended)=&lt;C602901&gt;
CYP60208 - Warning - Disability Impact Perception contains an invalid national code. Local Patient Identifier (Extended)=&lt;C602901&gt; Disability Impact Perception=&lt;C602020&gt;</t>
  </si>
  <si>
    <t>CYP60307 - Record rejected - Newborn Hearing Screening Outcome has incorrect data format. Local Patient Identifier (Extended)=&lt;C603901&gt;
CYP60308 - Warning - Newborn Hearing Screening Outcome contains an invalid national code. Local Patient Identifier (Extended)=&lt;C603901&gt; Newborn Hearing Screening Outcome=&lt;C603010&gt;
CYP60315 - Record rejected - Newborn Hearing Screening Outcome was recorded as "Clear response, no follow up required", but Service Request Date (Newborn Hearing Audiology) is populated. Local Patient Identifier (Extended)=&lt;C603901&gt; Newborn Hearing Screening Outcome=&lt;C603010&gt;
CYP60316 - Record rejected - Newborn Hearing Screening Outcome was recorded as "Clear response, no follow up required", but Procedure Date (Newborn Hearing Audiology) is populated. Local Patient Identifier (Extended)=&lt;C603901&gt; Newborn Hearing Screening Outcome=&lt;C603010&gt;
CYP60317 - Record rejected - Newborn Hearing Screening Outcome was recorded as "Clear response, no follow up required", but Newborn Hearing Audiology Outcome is populated. Local Patient Identifier (Extended)=&lt;C603901&gt; Newborn Hearing Screening Outcome=&lt;C603010&gt;</t>
  </si>
  <si>
    <t>CYP60309 - Record rejected - Newborn Hearing Audiology Outcome has incorrect data format. Local Patient Identifier (Extended)=&lt;C603901&gt;
CYP60310 - Warning - CYP603HearingScreening contains an invalid national code. Local Patient Identifier (Extended)=&lt;C603901&gt; Newborn Hearing Audiology Outcome=&lt;C603040&gt;</t>
  </si>
  <si>
    <t>CYP60407 - Record rejected - Newborn Blood Spot Test Outcome Status Code (Phenylketonuria) has incorrect data format. Local Patient Identifier (Extended)=&lt;C604901&gt;
CYP60408 - Warning - Newborn Blood Spot Test Outcome Status Code (Phenylketonuria) contains an invalid national code. Local Patient Identifier (Extended)=&lt;C604901&gt; Newborn Blood Spot Test Outcome Status Code (Phenylketonuria)=&lt;C604030&gt;
CYP60431 - Warning - Newborn Blood Spot Test Outcome Status Code (Phenylketonuria) is populated but Newborn Blood Spot Test Result Received Date is blank. Local Patient Identifier (Extended)=&lt;C604901&gt;</t>
  </si>
  <si>
    <t>CYP60409 - Record rejected - Newborn Blood Spot Test Outcome Status Code (Sickle Cell Disease) has incorrect data format. Local Patient Identifier (Extended)=&lt;C604901&gt;
CYP60410 - Warning - Newborn Blood Spot Test Outcome Status Code (Sickle Cell Disease) contains an invalid national code. Local Patient Identifier (Extended)=&lt;C604901&gt; Newborn Blood Spot Test Outcome Status Code (Sickle Cell Disease)=&lt;C604040&gt;
CYP60432 - Warning - Newborn Blood Spot Test Outcome Status Code (Sickle Cell Disease) is populated but Newborn Blood Spot Test Result Received Date is blank. Local Patient Identifier (Extended)=&lt;C604901&gt;</t>
  </si>
  <si>
    <t>CYP60411 - Record rejected - Newborn Blood Spot Test Outcome Status Code (Cystic Fibrosis) has incorrect data format. Local Patient Identifier (Extended)=&lt;C604901&gt;
CYP60412 - Warning - Newborn Blood Spot Test Outcome Status Code (Cystic Fibrosis) contains an invalid national code. Local Patient Identifier (Extended)=&lt;C604901&gt; Newborn Blood Spot Test Outcome Status Code (Cystic Fibrosis)=&lt;C604050&gt;
CYP60433 - Warning - Newborn Blood Spot Test Outcome Status Code (Cystic Fibrosis) is populated but Newborn Blood Spot Test Result Received Date is blank. Local Patient Identifier (Extended)=&lt;C604901&gt;</t>
  </si>
  <si>
    <t>CYP60413 - Record rejected - Newborn Blood Spot Test Outcome Status Code (Congenital Hypothyroidism) has incorrect data format. Local Patient Identifier (Extended)=&lt;C604901&gt;
CYP60414 - Warning - Newborn Blood Spot Test Outcome Status Code (Congenital Hypothyroidism) contains an invalid national code. Local Patient Identifier (Extended)=&lt;C604901&gt; Newborn Blood Spot Test Outcome Status Code (Congenital Hypothyroidism)=&lt;C604060&gt;
CYP60434 - Warning - Newborn Blood Spot Test Outcome Status Code (Congenital Hypothyroidism) is populated but Newborn Blood Spot Test Result Received Date is blank. Local Patient Identifier (Extended)=&lt;C604901&gt;</t>
  </si>
  <si>
    <t>CYP60415 - Record rejected - Newborn Blood Spot Test Outcome Status Code (Medium Chain ACYL-COA Dehydrogenase Deficiency) has incorrect data format. Local Patient Identifier (Extended)=&lt;C604901&gt;
CYP60416 - Warning - Newborn Blood Spot Test Outcome Status Code (Medium Chain ACYL-COA Dehydrogenase Deficiency) contains an invalid national code. Local Patient Identifier (Extended)=&lt;C604901&gt; Newborn Blood Spot Test Outcome Status Code (Medium Chain ACYL-COA Dehydrogenase Deficiency)=&lt;C604070&gt;
CYP60435 - Warning - Newborn Blood Spot Test Outcome Status Code (Medium Chain ACYL-COA Dehydrogenase Deficiency) is populated but Newborn Blood Spot Test Result Received Date is blank. Local Patient Identifier (Extended)=&lt;C604901&gt;</t>
  </si>
  <si>
    <t>CYP60419 - Record rejected - Newborn Blood Spot Test Outcome Status Code (Homocystinuria) has incorrect data format. Local Patient Identifier (Extended)=&lt;C604901&gt;
CYP60420 - Warning - Newborn Blood Spot Test Outcome Status Code (Homocystinuria) contains an invalid national code. Local Patient Identifier (Extended)=&lt;C604901&gt; Newborn Blood Spot Test Outcome Status Code (Homocystinuria)=&lt;C604080&gt;
CYP60436 - Warning - Newborn Blood Spot Test Outcome Status Code (Homocystinuria) is populated but Newborn Blood Spot Test Result Received Date is blank. Local Patient Identifier (Extended)=&lt;C604901&gt;</t>
  </si>
  <si>
    <t>CYP60421 - Record rejected - Newborn Blood Spot Test Outcome Status Code (Maple Syrup Urine Disease) has incorrect data format. Local Patient Identifier (Extended)=&lt;C604901&gt;
CYP60422 - Warning - Newborn Blood Spot Test Outcome Status Code (Maple Syrup Urine Disease) contains an invalid national code. Local Patient Identifier (Extended)=&lt;C604901&gt; Newborn Blood Spot Test Outcome Status Code (Maple Syrup Urine Disease)=&lt;C604090&gt;
CYP60437 - Warning - Newborn Blood Spot Test Outcome Status Code (Maple Syrup Urine Disease) is populated but Newborn Blood Spot Test Result Received Date is blank. Local Patient Identifier (Extended)=&lt;C604901&gt;</t>
  </si>
  <si>
    <t>CYP60423 - Record rejected - Newborn Blood Spot Test Outcome Status Code (Glutaric Aciduria Type 1) has incorrect data format. Local Patient Identifier (Extended)=&lt;C604901&gt;
CYP60424 - Warning - Newborn Blood Spot Test Outcome Status Code (Glutaric Aciduria Type 1) contains an invalid national code. Local Patient Identifier (Extended)=&lt;C604901&gt; Newborn Blood Spot Test Outcome Status Code (Glutaric Aciduria Type 1)=&lt;C604100&gt;
CYP60438 - Warning - Newborn Blood Spot Test Outcome Status Code (Glutaric Aciduria Type 1) is populated but Newborn Blood Spot Test Result Received Date is blank. Local Patient Identifier (Extended)=&lt;C604901&gt;</t>
  </si>
  <si>
    <t>CYP60425 - Record rejected - Newborn Blood Spot Test Outcome Status Code (Isovaleric Aciduria) has incorrect data format. Local Patient Identifier (Extended)=&lt;C604901&gt;
CYP60426 - Warning - Newborn Blood Spot Test Outcome Status Code (Isovaleric Aciduria) contains an invalid national code. Local Patient Identifier (Extended)=&lt;C604901&gt; Newborn Blood Spot Test Outcome Status Code (Isovaleric Aciduria)=&lt;C604110&gt;
CYP60439 - Warning - Newborn Blood Spot Test Outcome Status Code (Isovaleric Aciduria) is populated but Newborn Blood Spot Test Result Received Date is blank. Local Patient Identifier (Extended)=&lt;C604901&gt;</t>
  </si>
  <si>
    <t>CYP60509 - Record rejected - Infant Physical Examination Result (Hips) has incorrect data format. Local Patient Identifier (Extended)=&lt;C605901&gt;
CYP60510 - Warning - Infant Physical Examination Result (Hips) contains an invalid national code. Local Patient Identifier (Extended)=&lt;C605901&gt; Infant Physical Examination Result (Hips)=&lt;C605020&gt;</t>
  </si>
  <si>
    <t>CYP60511 - Record rejected - Infant Physical Examination Result (Heart) has incorrect data format. Local Patient Identifier (Extended)=&lt;C605901&gt;
CYP60512 - Warning - Infant Physical Examination Result (Heart) contains an invalid national code. Local Patient Identifier (Extended)=&lt;C605901&gt; Infant Physical Examination Result (Heart)=&lt;C605030&gt;</t>
  </si>
  <si>
    <t>CYP60513 - Record rejected - Infant Physical Examination Result (Eyes) has incorrect data format. Local Patient Identifier (Extended)=&lt;C605901&gt;
CYP60514 - Warning - Infant Physical Examination Result (Eyes) contains an invalid national code. Local Patient Identifier (Extended)=&lt;C605901&gt; Infant Physical Examination Result (Eyes)=&lt;C605040&gt;</t>
  </si>
  <si>
    <t>CYP60603 - Record rejected - Service Request Identifier is blank.
CYP60604 - Record rejected - Service Request Identifier has incorrect data format. Service Request Identifier=&lt;C606902&gt;</t>
  </si>
  <si>
    <t>CYP60605 - Record rejected - Diagnosis Scheme In Use has incorrect data format. Service Request Identifier=&lt;C606902&gt; Local Patient Identifier (Extended)=&lt;C101901&gt;
CYP60613 - Record rejected - Diagnosis Scheme In Use is blank. Service Request Identifier=&lt;C606902&gt; Local Patient Identifier (Extended)=&lt;C101901&gt;
CYP60618 - Record rejected - Diagnosis Scheme In Use contains an invalid national code. Service Request Identifier=&lt;C606902&gt; Local Patient Identifier (Extended)=&lt;C101901&gt; Diagnosis Scheme In Use=&lt;C606913&gt;</t>
  </si>
  <si>
    <t>CYP60609 - Warning - Provisional Diagnosis Date is blank. Service Request Identifier=&lt;C606902&gt; Local Patient Identifier (Extended)=&lt;C101901&gt;
CYP60610 - Record rejected - Provisional Diagnosis Date has incorrect data format. Service Request Identifier=&lt;C606902&gt; Local Patient Identifier (Extended)=&lt;C101901&gt;
CYP60615 - Record rejected - Provisional Diagnosis Date is before Referral Request Received Date. Service Request Identifier=&lt;C606902&gt; Provisional Diagnosis Date=&lt;C606020&gt; Referral Request Received Date=&lt;C101010&gt;
CYP60616 - Record rejected - Provisional Diagnosis Date is after the Service Discharge Date. Service Request Identifier=&lt;C606902&gt; Provisional Diagnosis Date=&lt;C606020&gt; Service Discharge Date=&lt;C101080&gt;
CYP60617 - Record rejected - Provisional Diagnosis Date is after the Reporting Period End Date. Service Request Identifier=&lt;C606902&gt; Local Patient Identifier (Extended)=&lt;C101901&gt; Provisional Diagnosis Date=&lt;C606020&gt;</t>
  </si>
  <si>
    <t>CYP60703 - Record rejected - Service Request Identifier is blank.
CYP60704 - Record rejected - Service Request Identifier has incorrect data format. Service Request Identifier=&lt;C607902&gt;</t>
  </si>
  <si>
    <t>CYP60705 - Record rejected - Diagnosis Scheme In Use has incorrect data format. Service Request Identifier=&lt;C607902&gt; Local Patient Identifier (Extended)=&lt;C101901&gt;
CYP60713 - Record rejected - Diagnosis Scheme In Use is blank. Service Request Identifier=&lt;C607902&gt; Local Patient Identifier (Extended)=&lt;C101901&gt;
CYP60718 - Record rejected - Diagnosis Scheme In Use contains an invalid national code. Service Request Identifier=&lt;C607902&gt; Local Patient Identifier (Extended)=&lt;C101901&gt; Diagnosis Scheme In Use=&lt;C607913&gt;</t>
  </si>
  <si>
    <t>CYP60709 - Warning - Diagnosis Date is blank. Service Request Identifier=&lt;C607902&gt; Local Patient Identifier (Extended)=&lt;C101901&gt;
CYP60710 - Record rejected - Diagnosis Date has incorrect data format. Service Request Identifier=&lt;C607902&gt; Local Patient Identifier (Extended)=&lt;C101901&gt;
CYP60715 - Record rejected - Diagnosis Date is after the Reporting Period End Date. Service Request Identifier=&lt;C607902&gt; Local Patient Identifier (Extended)=&lt;C101901&gt; Diagnosis Date=&lt;C607020&gt;
CYP60716 - Record rejected - Diagnosis Date is before Referral Request Received Date. Service Request Identifier=&lt;C607902&gt; Diagnosis Date=&lt;C607020&gt; Referral Request Received Date=&lt;C101010&gt;
CYP60717 - Record rejected - Diagnosis Date is after the Service Discharge Date. Service Request Identifier=&lt;C607902&gt; Diagnosis Date=&lt;C607020&gt; Service Discharge Date=&lt;C101080&gt;</t>
  </si>
  <si>
    <t>CYP60803 - Record rejected - Service Request Identifier is blank.
CYP60804 - Record rejected - Service Request Identifier has incorrect data format. Service Request Identifier=&lt;C608902&gt;</t>
  </si>
  <si>
    <t>CYP60805 - Record rejected - Diagnosis Scheme In Use has incorrect data format. Service Request Identifier=&lt;C608902&gt; Local Patient Identifier (Extended)=&lt;C101901&gt;
CYP60806 - Record rejected - Diagnosis Scheme In Use is blank. Service Request Identifier=&lt;C608902&gt; Local Patient Identifier (Extended)=&lt;C101901&gt;
CYP60816 - Record rejected - Diagnosis Scheme In Use contains an invalid national code. Service Request Identifier=&lt;C608902&gt; Local Patient Identifier (Extended)=&lt;C101901&gt; Diagnosis Scheme In Use=&lt;C608913&gt;</t>
  </si>
  <si>
    <t>CYP60809 - Warning - Diagnosis Date is blank. Service Request Identifier=&lt;C608902&gt; Local Patient Identifier (Extended)=&lt;C101901&gt;
CYP60810 - Record rejected - Diagnosis Date has incorrect data format. Service Request Identifier=&lt;C608902&gt; Local Patient Identifier (Extended)=&lt;C101901&gt;
CYP60813 - Record rejected - Diagnosis Date is after the Reporting Period End Date. Service Request Identifier=&lt;C608902&gt; Local Patient Identifier (Extended)=&lt;C101901&gt; Diagnosis Date=&lt;C608020&gt;
CYP60814 - Record rejected - Diagnosis Date is before Referral Request Received Date. Service Request Identifier=&lt;C608902&gt; Diagnosis Date=&lt;C608020&gt; Referral Request Received Date=&lt;C101010&gt;
CYP60815 - Record rejected - Diagnosis Date is after the Service Discharge Date. Service Request Identifier=&lt;C608902&gt; Diagnosis Date=&lt;C608020&gt; Service Discharge Date=&lt;C101080&gt;</t>
  </si>
  <si>
    <t>CYP60906 - Record rejected - Coded Assessment Tool Type (SNOMED CT) is blank. Service Request Identifier=&lt;C609902&gt; Local Patient Identifier (Extended)=&lt;C101901&gt;
CYP60907 - Record rejected - Coded Assessment Tool Type (SNOMED CT) has incorrect data format. Service Request Identifier=&lt;C609902&gt; Local Patient Identifier (Extended)=&lt;C101901&gt;
CYP60913 - Record rejected - Coded Assessment Tool Type (SNOMED CT) not in reference table. Service Request Identifier=&lt;C609902&gt; Local Patient Identifier (Extended)=&lt;C101901&gt; Coded Assessment Tool Type (SNOMED CT)=&lt;C609910&gt;</t>
  </si>
  <si>
    <t>CYP60908 - Record rejected - Person Score is blank. Service Request Identifier=&lt;C609902&gt; Local Patient Identifier (Extended)=&lt;C101901&gt;
CYP60909 - Record rejected - Person Score has incorrect data format. Service Request Identifier=&lt;C609902&gt; Local Patient Identifier (Extended)=&lt;C101901&gt;
CYP60912 - Warning - Person Score contains an invalid Person Score. Service Request Identifier=&lt;C609902&gt; Local Patient Identifier (Extended)=&lt;C101901&gt; Person Score=&lt;C609911&gt;</t>
  </si>
  <si>
    <t>CYP61308 - Record rejected - Activity Location Type Code has incorrect data format.
CYP61309 - Warning - Activity Location Type Code contains an invalid national code. Activity Location Type Code=&lt;C613909&gt;</t>
  </si>
  <si>
    <t>CYP90108 - Record rejected - Care Professional Staff Group (Community Care) has incorrect data format. Care Professional Local Identifier=&lt;C901010&gt;
CYP90109 - Warning - Care Professional Staff Group (Community Care) contains an invalid national code. Care Professional Local Identifier=&lt;C901010&gt; Care Professional Staff Group (Community Care)=&lt;C901040&gt;</t>
  </si>
  <si>
    <t>CYP10424 - Record Rejected - Referral To Treatment Period Start Time has incorrect data format. Service Request Identifier=&lt;C104902&gt; Local Patient Identifier (Extended)=&lt;C101901&gt; Referral To Treatment Period Start Time=&lt;C104080&gt;</t>
  </si>
  <si>
    <t>CYP10425 - Record Rejected - Referral To Treatment Period End Time has incorrect data format. Service Request Identifier=&lt;C104902&gt; Local Patient Identifier (Extended)=&lt;C101901&gt; Referral To Treatment Period Start Time=&lt;C104090&gt;</t>
  </si>
  <si>
    <t>Remove reference to Bureau Service Portal, which will not be used for CSDS v1.5.</t>
  </si>
  <si>
    <t>1.5.16</t>
  </si>
  <si>
    <t>A unique ID per table. This continues across reporting periods and across providers. This uniquely identifies a row of data within this table.</t>
  </si>
  <si>
    <t>To make this consistent with similar derivations in other tables in CSDS.</t>
  </si>
  <si>
    <t>an19 CCYY-MM-DDTHH:MM:SS</t>
  </si>
  <si>
    <t>To make this consistent with other data/ time data items in CSDS.</t>
  </si>
  <si>
    <t>The CYP604 table can only be submitted for babies (under 1 year old) so this derivation should never have a value greater than 365 (so n3 is sufficient as a format).</t>
  </si>
  <si>
    <t>To allow the intended range of values to flow in this derivation.</t>
  </si>
  <si>
    <t>A unique identifier generated from the CARE PROFESSIONAL TEAM LOCAL IDENTIFIER and the ORGANISATION IDENTIFIER (CODE OF PROVIDER) from CYP000.</t>
  </si>
  <si>
    <t>To reflect updated data item names in CSDS v1.5.</t>
  </si>
  <si>
    <t>Eg.
From provider code in CYP000 Header ORGANISATION CODE (CODE OF PROVIDER).</t>
  </si>
  <si>
    <t>Eg.
From provider code in CYP000 Header ORGANISATION IDENTIFIER (CODE OF PROVIDER).</t>
  </si>
  <si>
    <t>Where this field is populated, it indicates the date at which the record ceased to be valid. The Record End Date is the Record Start Date of the successor record minus one day. The successor record will be the next submitted record in CYP003 with the same PERSON ID, ACCOMMODATION STATUS CODE and ACCOMMODATION STATUS DATE.</t>
  </si>
  <si>
    <t>ORGANISATION IDENTIFIER (CCG OF RESIDENCE)</t>
  </si>
  <si>
    <t>Organisation Identifier of provider submitting the data.</t>
  </si>
  <si>
    <t>ORGANISATION IDENTIFIER (CCG OF GP PRACTICE)</t>
  </si>
  <si>
    <t>The Organisation Identifier (CCG of GP Practice) for the patient, derived from the submitted GENERAL MEDICAL PRACTICE CODE (PATIENT REGISTRATION). Where a Null, Invalid or Default GPCD is submitted, Organisation Identifier (CCG of GP Practice) will appear as Null.
Note to providers: This derivation is established through linkage with the Epraccur.csv, downloaded from http://systems.digital.nhs.uk/data/ods/datadownloads/gppractice. The derivation lookup is taken from field name Parent Organisation Code (field 15). The Epraccur.csv file in use is updated at the beginning of each month.</t>
  </si>
  <si>
    <t>From provider Identifier in CYP000 Header ORGANISATION IDENTIFIER (CODE OF PROVIDER).</t>
  </si>
  <si>
    <t>amendment</t>
  </si>
  <si>
    <t>Changed all references from UNIQUE CYPHS ID (PATIENT) to PERSON ID in derivation notes as the derived item has been replaced with PERSON ID.</t>
  </si>
  <si>
    <t>e.g: Where this field is populated, it indicates the date at which the record ceased to be valid. The Record End Date is the Record Start Date of the successor record minus one day. The successor record will be the next submitted record in CYP002 with the same UNIQUE CYPHS ID (PATIENT), GENERAL MEDICAL PRACTICE CODE (PATIENT REGISTRATION) and START DATE (GMP PATIENT REGISTRATION).</t>
  </si>
  <si>
    <t>e.g: Where this field is populated, it indicates the date at which the record ceased to be valid. The Record End Date is the Record Start Date of the successor record minus one day. The successor record will be the next submitted record in CYP002 with the same PERSON ID, GENERAL MEDICAL PRACTICE CODE (PATIENT REGISTRATION) and START DATE (GMP PATIENT REGISTRATION).</t>
  </si>
  <si>
    <t>e.g: Where this field is populated, it indicates the date at which the record ceased to be valid. The Business End Date is the Business Start Date of the successor record minus one day. The successor record will be the next submitted record in CYP003 with the same UNIQUE CYPHS ID (PATIENT), ACCOMMODATION STATUS CODE and ACCOMMODATION STATUS DATE.</t>
  </si>
  <si>
    <t>Changed format to be consistent with other Org IDs across all data sets.</t>
  </si>
  <si>
    <t>Changed all references from Business Start Date/Business End Date to Record Start Date and Record End Date.</t>
  </si>
  <si>
    <t>Changed text description in all tables to align with MHSDS.</t>
  </si>
  <si>
    <t>This is a unique ID, which identifies each flowed patient record. The rows in the MPI and associated episode and event tables within a submission are linked via the Record Number.</t>
  </si>
  <si>
    <t xml:space="preserve">Further amendments made based on static testing by NHD Solutions Assurance Team to address inconsistencies with derivations. Further amendments to format of derived data items, descriptions and derivation notes based on feedback from platform developers. </t>
  </si>
  <si>
    <t>D105D36</t>
  </si>
  <si>
    <t>D201D36</t>
  </si>
  <si>
    <t>D202D36</t>
  </si>
  <si>
    <t>D301D36</t>
  </si>
  <si>
    <t>D610D36</t>
  </si>
  <si>
    <t>D611D36</t>
  </si>
  <si>
    <t>D612D36</t>
  </si>
  <si>
    <t>D613D36</t>
  </si>
  <si>
    <t>1.5.17</t>
  </si>
  <si>
    <t>Deleted data item from table as there was no corresponding Record Start Date.</t>
  </si>
  <si>
    <t>Removal of Record Start Date derivations from CYP105, CYP201, CYP202, CYP301, CYP610, CYP611, CYP612 and CYP613 based on review and feedback from portal developer and data management.</t>
  </si>
  <si>
    <t>Where this field is populated, it indicates the date at which the record ceased to be valid. The Record End Date is the Record Start Date of the successor record minus one day. The successor record will be the next submitted record in CYP004 with the same CARE PLAN IDENTIFIER, LOCAL PATIENT IDENTIFIER, CARE PLAN TYPE and CARE PLAN CREATION DATE.</t>
  </si>
  <si>
    <t>Where this field is populated, it indicates the date at which the record ceased to be valid. The Record End Date is the Record Start Date of the successor record minus one day. The successor record will be the next submitted record in CYP005 with the same CARE PLAN IDENTIFIER, CARE PLAN AGREED BY AND CARE PLAN AGREED DATE.</t>
  </si>
  <si>
    <t>Where this field is populated, it indicates the date at which the record ceased to be valid. The Record End Date is the Record Start Date of the successor record minus one day. The successor record will be the next submitted record in CYP006 with the same LOCAL PATIENT IDENTIFIER, SOCIAL AND PERSONAL CIRCUMSTANCE (SNOMED CT), AND SOCIAL AND PERSONAL CIRCUMSTANCE RECORDED DATE.</t>
  </si>
  <si>
    <t>Where this field is populated, it indicates the date at which the record ceased to be valid. The Record End Date is the Record Start Date of the successor record minus one day. The successor record will be the next submitted record in CYP007 with the same LOCAL PATIENT IDENTIFIER, EMPLOYMENT STATUS AND EMPLOYMENT STATUS RECORDED DATE.</t>
  </si>
  <si>
    <t xml:space="preserve">Amended derivation note to make it relevant for derived data item. </t>
  </si>
  <si>
    <t>1.5.18</t>
  </si>
  <si>
    <t>This group will be rejected if there is more than one valid CYP004 group transmitted for this Local Patient Identifier (Extended) where the Employment Status Recorded Date is null.</t>
  </si>
  <si>
    <r>
      <rPr>
        <b/>
        <sz val="8"/>
        <rFont val="Arial"/>
        <family val="2"/>
      </rPr>
      <t>Group-level Validation:</t>
    </r>
    <r>
      <rPr>
        <sz val="8"/>
        <rFont val="Arial"/>
        <family val="2"/>
      </rPr>
      <t xml:space="preserve">
This group will be rejected if there is no valid CYP001 record transmitted for this Local Patient Identifier (Extended).
If more than one CYP004 are provided for a Care Plan Identifier, all duplicated records will be rejected. </t>
    </r>
  </si>
  <si>
    <r>
      <t xml:space="preserve">Group-level notes for Data Providers:
</t>
    </r>
    <r>
      <rPr>
        <sz val="8"/>
        <rFont val="Arial"/>
        <family val="2"/>
      </rPr>
      <t xml:space="preserve">Care Plan Type: To carry details of Care Plans created for a patient by the organisation, </t>
    </r>
    <r>
      <rPr>
        <sz val="8"/>
        <color theme="1"/>
        <rFont val="Arial"/>
        <family val="2"/>
      </rPr>
      <t>excluding Discharge Plans which are contained in the Service of Team Referral table.</t>
    </r>
    <r>
      <rPr>
        <sz val="8"/>
        <rFont val="Arial"/>
        <family val="2"/>
      </rPr>
      <t xml:space="preserve">
One occurrence of this group is permitted for each Care Plan created for the patient.</t>
    </r>
  </si>
  <si>
    <t>Deleted group level note as it was added in error.</t>
  </si>
  <si>
    <t>Group level Warning</t>
  </si>
  <si>
    <t>Deleted group level validation note as it was added in error.</t>
  </si>
  <si>
    <t>Deleted group level warning message as it was added in error.</t>
  </si>
  <si>
    <t>Day Centre Premises</t>
  </si>
  <si>
    <t>CYP00607 - Record rejected - Social and Personal Circumstance Recorded Date is blank. Local Patient Identifier (Extended)=&lt;C006901&gt;</t>
  </si>
  <si>
    <t>Changed validation from Warning to Rejection as the data item is mandatory</t>
  </si>
  <si>
    <t>Changed 'Received data Item Blank' validation rule to Reject to align with error warning message and as the data item is mandatory.</t>
  </si>
  <si>
    <t>CYP20238 - Warning - Observation Value is populated and the UCUM Unit Of Measurement is blank. Care Activity Identifier=&lt;C202904&gt; Observation Value=&lt;C202100&gt;</t>
  </si>
  <si>
    <t>CYP00029 - File rejected - Primary Data Collection System In Use is blank.
CYP00030 - File rejected - Primary Data Collection System In Use has incorrect data format.</t>
  </si>
  <si>
    <t>CYP00029 - File rejected - Primary Data Collection System In Use is blank.</t>
  </si>
  <si>
    <t>CYP00030 - File rejected - Primary Data Collection System In Use has incorrect data format.</t>
  </si>
  <si>
    <t>Changed Record Rejection to File Rejection for consistency as highlighted during assurance testing.</t>
  </si>
  <si>
    <t>CYP10201 - Group rejected - No valid CYP101 group transmitted for this Service Request Identifier. Service Request Identifier=&lt;C102902&gt;</t>
  </si>
  <si>
    <t>CYP00007 - File rejected - Organisation Identifier (Code Of Submitting Organisation) is blank.</t>
  </si>
  <si>
    <t>CYP60918</t>
  </si>
  <si>
    <t>C611D31</t>
  </si>
  <si>
    <t>AgeYr_BMI_Observation</t>
  </si>
  <si>
    <t>AGE AT BMI OBSERVATION (DAYS)</t>
  </si>
  <si>
    <t>AGE AT BMI OBSERVATION (YEARS)</t>
  </si>
  <si>
    <t>CYP10303 - Record rejected - Service Request Identifier is blank.</t>
  </si>
  <si>
    <t>CYP00118 - Warning - Both the NHS Number Status Indicator Code and the NHS Number are blank. Local Patient Identifier=&lt;C001901&gt;</t>
  </si>
  <si>
    <t>CYP00133 - Record rejected - Safeguarding Vulnerability Factors Indicator has incorrect data format. Local Patient Identifier (Extended)=&lt;C001901&gt;</t>
  </si>
  <si>
    <t>CYP00144 - Warning - PERSON DEATH DATE is populated but the Death Location Type Code (Actual) is blank. Local Patient Identifier (Extended)=&lt;C001901&gt;</t>
  </si>
  <si>
    <t>CYP00155 - Record rejected - Person At Risk Of Unexpected Death Indicator has incorrect data format. Local Patient Identifier (Extended)=&lt;C001901&gt;</t>
  </si>
  <si>
    <t>CYP00176 - Record rejected - Health Visitor First Antenatal Visit Date is more than 1 year before the Person Birth Date. Local Patient Identifier (Extended)=&lt;C001901&gt; Health Visitor First Antenatal Visit Date=&lt;C001120&gt; Person Birth Date=&lt;C001060&gt;</t>
  </si>
  <si>
    <t>CYP00184 - Record rejected - Health Visitor First Antenatal Visit Date is after the Person Birth Date. Local Patient Identifier (Extended)=&lt;C001901&gt; Health Visitor First Antenatal Visit Date=&lt;C001120&gt; Person Birth Date=&lt;C001060&gt;</t>
  </si>
  <si>
    <t>CYP00185 - Record rejected - Person Birth Date is blank AND Health Visitor First Antenatal Visit Date is populated. Local Patient Identifier (Extended)=&lt;C001901&gt; Health Visitor First Antenatal Visit Date=&lt;C001120&gt;</t>
  </si>
  <si>
    <t>CYP00202 - Group rejected - More than one CYP002 provided for this Local Patient Identifier (Extended) + General Medical Practice Code (Patient Registration) + Start Date (GMP Patient Registration) combination. Local Patient Identifier (Extended)=&lt;C002901&gt; General Medical Practice Code (Patient Registration)=&lt;C002010&gt; Start Date (GMP Patient Registration)=&lt;C002020&gt;</t>
  </si>
  <si>
    <t>CYP00203 - Record rejected - Local Patient Identifier (Extended) is blank.</t>
  </si>
  <si>
    <t>CYP00223 - Warning - Organisation Identifier (GP Practice Responsibility) is blank. Local Patient Identifier (Extended)=&lt;C002901&gt;</t>
  </si>
  <si>
    <t>CYP00601 - Group rejected - No valid CYP001 group transmitted for this Local Patient Identifier (Extended). Local Patient Identifier (Extended)=&lt;C006901&gt;</t>
  </si>
  <si>
    <t>CYP10105 - Record rejected - Local Patient Identifier (Extended) is blank.</t>
  </si>
  <si>
    <t>CYP10115 - Record rejected - Source Of Referral For Community has incorrect data format. Service Request Identifier=&lt;C101902&gt; Local Patient Identifier (Extended)=&lt;C101901&gt;</t>
  </si>
  <si>
    <t>CYP10142 - Record Rejected - Person Birth Date is blank AND Referral Request Received Date is before 1 January 1901. Service Request Identifier=&lt;C101902&gt; Local Patient Identifier (Extended)=&lt;C101901&gt; Referral Request Received Date=&lt;C101010&gt;</t>
  </si>
  <si>
    <t>CYP10146 - Record rejected - Discharge Letter Issued Date (Mental Health and Community Care) is after the Date and Time Data Set Created. Service Request Identifier=&lt;C101902&gt; Local Patient Identifier (Extended)=&lt;C101901&gt; Discharge Letter Issued Date (Mental Health and Community Care)=&lt;C101090&gt; Date And Time Data Set Created=&lt;C000060&gt;</t>
  </si>
  <si>
    <t>CYP10203 - Record rejected - Service Request Identifier is blank.</t>
  </si>
  <si>
    <t>CYP10403 - Record rejected - Service Request Identifier is blank.</t>
  </si>
  <si>
    <t>CYP10404 - Record rejected - Service Request Identifier has incorrect data format. Service Request Identifier=&lt;C104902&gt;</t>
  </si>
  <si>
    <t>CYP10418 - Group rejected - More than one CYP104 provided for this Unique Booking Reference Number (Converted). Service Request Identifier=&lt;C104902&gt; Unique Booking Reference Number (Converted)=&lt;C104010&gt;</t>
  </si>
  <si>
    <t>CYP10419 - Group rejected - More than one CYP104 provided for this Patient Pathway Identifier. Service Request Identifier=&lt;C104902&gt; Patient Pathway Identifier=&lt;C104020&gt;</t>
  </si>
  <si>
    <t>CYP10503 - Record rejected - Service Request Identifier is blank.</t>
  </si>
  <si>
    <t>CYP10504 - Record rejected - Service Request Identifier has incorrect data format. Service Request Identifier=&lt;C105902&gt;</t>
  </si>
  <si>
    <t>CYP10511 - Group rejected - More than one CYP105 provided for this Service Request Identifier + Onward Referral Date + Onward Referral Reason. Service Request Identifier=&lt;C105902&gt; Onward Referral Date=&lt;C105010&gt; Onward Referral Reason=&lt;C105020&gt;</t>
  </si>
  <si>
    <t>CYP20103 - Record rejected - Care Contact Identifier is blank.</t>
  </si>
  <si>
    <t>CYP20104 - Record rejected - Care Contact Identifier has incorrect data format. Care Contact Identifier=&lt;C201903&gt; Service Request Identifier=&lt;C201902&gt;</t>
  </si>
  <si>
    <t>CYP20105 - Record rejected - Service Request Identifier is blank. Care Contact Identifier=&lt;C201903&gt;</t>
  </si>
  <si>
    <t>CYP20113 - Warning - Administrative Category Code contains an invalid national code. Care Contact Identifier=&lt;C201903&gt; Service Request Identifier=&lt;C201902&gt; Local Patient Identifier (Extended)=&lt;C101901&gt; Administrative Category Code=&lt;C201040&gt;</t>
  </si>
  <si>
    <t>CYP20148 - Record rejected - Earliest Reasonable Offer Date is more than 5 years after the Date and Time Data Set Created. Care Contact Identifier=&lt;C201903&gt; Service Request Identifier=&lt;C201902&gt; Local Patient Identifier (Extended)=&lt;C101901&gt; Earliest Reasonable Offer Date=&lt;C201110&gt; Date And Time Data Set Created=&lt;C000060&gt;</t>
  </si>
  <si>
    <t>CYP20153 - Record rejected - Care Contact Cancellation Date is after the Date and Time Data Set Created. Care Contact Identifier=&lt;C201903&gt; Service Request Identifier=&lt;C201902&gt; Local Patient Identifier (Extended)=&lt;C101901&gt; Care Contact Cancellation Date=&lt;C201130&gt; Date And Time Data Set Created=&lt;C000060&gt;</t>
  </si>
  <si>
    <t>CYP20206 - Record rejected - Community Care Activity Type is blank. Care Activity Identifier=&lt;C202904&gt; Care Contact Identifier=&lt;C202903&gt; Service Request Identifier=&lt;C201902&gt; Local Patient Identifier (Extended)=&lt;C101901&gt;</t>
  </si>
  <si>
    <t>CYP20207 - Record rejected - Community Care Activity Type has incorrect data format. Care Activity Identifier=&lt;C202904&gt; Care Contact Identifier=&lt;C202903&gt; Service Request Identifier=&lt;C201902&gt; Local Patient Identifier (Extended)=&lt;C101901&gt;</t>
  </si>
  <si>
    <t>CYP20212 - Record rejected - Care Activity Identifier is blank.</t>
  </si>
  <si>
    <t>CYP20213 - Record rejected - Care Activity Identifier has incorrect data format. Care Activity Identifier=&lt;C202904&gt; Care Contact Identifier=&lt;C202903&gt;</t>
  </si>
  <si>
    <t>CYP20221 - Record rejected - Observation Value has incorrect data format. Care Activity Identifier=&lt;C202904&gt; Care Contact Identifier=&lt;C202903&gt; Service Request Identifier=&lt;C201902&gt; Local Patient Identifier (Extended)=&lt;C101901&gt;</t>
  </si>
  <si>
    <t>CYP20222 - Record rejected - UCUM Unit Of Measurement has incorrect data format. Care Activity Identifier=&lt;C202904&gt; Care Contact Identifier=&lt;C202903&gt; Service Request Identifier=&lt;C201902&gt; Local Patient Identifier (Extended)=&lt;C101901&gt;</t>
  </si>
  <si>
    <t>CYP20224 - Record rejected - Finding Scheme In Use has incorrect data format. Care Activity Identifier=&lt;C202904&gt; Care Contact Identifier=&lt;C202903&gt; Service Request Identifier=&lt;C201902&gt; Local Patient Identifier (Extended)=&lt;C101901&gt;</t>
  </si>
  <si>
    <t>CYP20225 - Warning - Finding Scheme In Use contains an invalid national code. Care Activity Identifier=&lt;C202904&gt; Care Contact Identifier=&lt;C202903&gt; Service Request Identifier=&lt;C201902&gt; Local Patient Identifier (Extended)=&lt;C101901&gt;</t>
  </si>
  <si>
    <t>CYP20226 - Record rejected - Coded Finding (Coded Clinical Entry) is populated, but no valid Finding Scheme In Use has been provided. Care Activity Identifier=&lt;C202904&gt; Care Contact Identifier=&lt;C202903&gt; Service Request Identifier=&lt;C201902&gt; Local Patient Identifier (Extended)=&lt;C101901&gt;</t>
  </si>
  <si>
    <t>CYP20227 - Record rejected - Coded Finding (Coded Clinical Entry) has incorrect data format. Care Activity Identifier=&lt;C202904&gt; Care Contact Identifier=&lt;C202903&gt; Service Request Identifier=&lt;C201902&gt; Local Patient Identifier (Extended)=&lt;C101901&gt;</t>
  </si>
  <si>
    <t>CYP20228 - Warning - Finding Scheme In Use is populated, but Coded Finding (Coded Clinical Entry) is blank. Care Activity Identifier=&lt;C202904&gt; Care Contact Identifier=&lt;C202903&gt; Service Request Identifier=&lt;C201902&gt; Local Patient Identifier (Extended)=&lt;C101901&gt;</t>
  </si>
  <si>
    <t>CYP20229 - Record rejected - Observation Scheme In Use has incorrect data format. Care Activity Identifier=&lt;C202904&gt; Care Contact Identifier=&lt;C202903&gt; Service Request Identifier=&lt;C201902&gt; Local Patient Identifier (Extended)=&lt;C101901&gt;</t>
  </si>
  <si>
    <t>CYP20231 - Record rejected - Coded Observation (Clinical Terminology) is populated, but no valid Observation Scheme In Use has been provided. Care Activity Identifier=&lt;C202904&gt; Care Contact Identifier=&lt;C202903&gt; Service Request Identifier=&lt;C201902&gt; Local Patient Identifier (Extended)=&lt;C101901&gt;</t>
  </si>
  <si>
    <t>CYP20232 - Record rejected - Coded Observation (Clinical Terminology) has incorrect data format. Care Activity Identifier=&lt;C202904&gt; Care Contact Identifier=&lt;C202903&gt; Service Request Identifier=&lt;C201902&gt; Local Patient Identifier (Extended)=&lt;C101901&gt;</t>
  </si>
  <si>
    <t>CYP20233 - Warning - Observation Scheme In Use is populated, but Coded Observation (Clinical Terminology) is blank. Care Activity Identifier=&lt;C202904&gt; Care Contact Identifier=&lt;C202903&gt; Service Request Identifier=&lt;C201902&gt; Local Patient Identifier (Extended)=&lt;C101901&gt;</t>
  </si>
  <si>
    <t>CYP30121 - Warning - No valid CYP901 group transmitted for this Care Professional Local Identifier. Group Session Identifier=&lt;C301010&gt; Care Professional Local Identifier=&lt;C301060&gt;</t>
  </si>
  <si>
    <t>CYP30122 - Record rejected - Group Session Date is after the Reporting Period End Date. Group Session Identifier=&lt;C301010&gt; Group Session Date=&lt;C301020&gt;</t>
  </si>
  <si>
    <t>CYP30123 - Record rejected - Group Session Date is before the Reporting Period Start Date. Group Session Identifier=&lt;C301010&gt; Group Session Date=&lt;C301020&gt;</t>
  </si>
  <si>
    <t>CYP40202 - Record rejected - Local Patient Identifier (Extended) is blank.</t>
  </si>
  <si>
    <t>CYP40302 - Record rejected - Local Patient Identifier (Extended) is blank.</t>
  </si>
  <si>
    <t>CYP40310 - Record rejected - Child Protection Plan Start Date is blank. Local Patient Identifier=&lt;C403901&gt;</t>
  </si>
  <si>
    <t>CYP40311 - Record rejected - Child Protection Plan Start Date is more than 9 months before the Person Birth Date. Local Patient Identifier (Extended)=&lt;C403901&gt; Child Protection Plan Start Date=&lt;C403020&gt;</t>
  </si>
  <si>
    <t>CYP40312 - Record rejected - Child Protection Plan Start Date is after the Reporting Period End Date. Local Patient Identifier=&lt;C403901&gt; Child Protection Plan Start Date=&lt;C403020&gt;</t>
  </si>
  <si>
    <t>CYP40402 - Record rejected - Local Patient Identifier (Extended) is blank.</t>
  </si>
  <si>
    <t>CYP50103 - Record rejected - Local Patient Identifier (Extended) is blank.</t>
  </si>
  <si>
    <t>CYP50107 - Record rejected - Immunisation Date is before the Person Birth Date. Local Patient Identifier (Extended)=&lt;C501901&gt; Immunisation Date=&lt;C501907&gt;</t>
  </si>
  <si>
    <t>CYP50108 - Record rejected - Immunisation Date is after the Reporting Period End Date. Local Patient Identifier (Extended)=&lt;C501901&gt; Immunisation Date=&lt;C501907&gt;</t>
  </si>
  <si>
    <t>CYP50109 - Record rejected - Procedure Scheme In Use has incorrect data format. Local Patient Identifier (Extended)=&lt;C501901&gt;</t>
  </si>
  <si>
    <t>CYP60102 - Record rejected - Local Patient Identifier (Extended) is blank.</t>
  </si>
  <si>
    <t>CYP60303 - Record rejected - Local Patient Identifier (Extended) is blank.</t>
  </si>
  <si>
    <t>CYP60323 - Record rejected - Procedure Date (Newborn Hearing Audiology) is before the Reporting Period Start Date. Local Patient Identifier (Extended)=&lt;C603901&gt; Procedure Date (Newborn Hearing Audiology)=&lt;C603030&gt;</t>
  </si>
  <si>
    <t>CYP60324 - Record rejected - Procedure Date (Newborn Hearing Audiology) is after the Reporting Period End Date. Local Patient Identifier (Extended)=&lt;C603901&gt; Procedure Date (Newborn Hearing Audiology)=&lt;C603030&gt;</t>
  </si>
  <si>
    <t>CYP60403 - Record rejected - Local Patient Identifier (Extended) is blank.</t>
  </si>
  <si>
    <t>CYP60444 - Record rejected - Newborn Blood Spot Test Result Received Date is before the Reporting Period Start Date. Local Patient Identifier (Extended)=&lt;C604901&gt;Newborn Blood Spot Test Result Received Date=&lt;C604020&gt;</t>
  </si>
  <si>
    <t>CYP60445 - Record rejected - Newborn Blood Spot Test Result Received Date is after the Reporting Period End Date. Local Patient Identifier (Extended)=&lt;C604901&gt;Newborn Blood Spot Test Result Received Date=&lt;C604020&gt;</t>
  </si>
  <si>
    <t>CYP60518 - Record rejected - Infant Physical Examination Date is blank. Local Patient Identifier (Extended)=&lt;C605901&gt;</t>
  </si>
  <si>
    <t>CYP61004 - Record rejected - Care Activity Identifier has incorrect data format. Care Activity Identifier=&lt;C610904&gt;</t>
  </si>
  <si>
    <t>CYP61005 - Record rejected - Breastfeeding Status is blank. Care Activity Identifier=&lt;C610904&gt; Care Contact Identifier=&lt;C202903&gt; Service Request Identifier=&lt;C201902&gt; Local Patient Identifier (Extended)=&lt;C101901&gt;</t>
  </si>
  <si>
    <t>CYP61006 - Record rejected - Breastfeeding Status has incorrect data format. Care Activity Identifier=&lt;C610904&gt; Care Contact Identifier=&lt;C202903&gt; Service Request Identifier=&lt;C201902&gt; Local Patient Identifier (Extended)=&lt;C101901&gt;</t>
  </si>
  <si>
    <t>CYP61103 - Record rejected - Care Activity Identifier has incorrect data format. Care Activity Identifier=&lt;C611904&gt;</t>
  </si>
  <si>
    <t>CYP61113 - Warning - Care Activity Identifier is populated, and Person Weight, Person Height In Metres and Person Length In Centimetres are all blank. Care Activity Identifier=&lt;C611904&gt;</t>
  </si>
  <si>
    <t>CYP61203 - Record rejected - Care Activity Identifier has incorrect data format. Care Activity Identifier=&lt;C612904&gt;</t>
  </si>
  <si>
    <t>CYP61204 - Record rejected - Coded Assessment Tool Type (SNOMED CT) is blank. Care Activity Identifier=&lt;C612904&gt; Care Contact Identifier=&lt;C202903&gt; Service Request Identifier=&lt;C201902&gt; Local Patient Identifier (Extended)=&lt;C101901&gt;</t>
  </si>
  <si>
    <t>CYP61205 - Record rejected - Coded Assessment Tool Type (SNOMED CT) has incorrect data format. Care Activity Identifier=&lt;C612904&gt; Care Contact Identifier=&lt;C202903&gt; Service Request Identifier=&lt;C201902&gt; Local Patient Identifier (Extended)=&lt;C101901&gt;</t>
  </si>
  <si>
    <t>CYP61206 - Record rejected - Person Score is blank. Care Activity Identifier=&lt;C612904&gt; Care Contact Identifier=&lt;C202903&gt; Service Request Identifier=&lt;C201902&gt; Local Patient Identifier (Extended)=&lt;C101901&gt;</t>
  </si>
  <si>
    <t>CYP61207 - Record rejected - Person Score has incorrect data format. Care Activity Identifier=&lt;C612904&gt; Care Contact Identifier=&lt;C202903&gt; Service Request Identifier=&lt;C201902&gt; Local Patient Identifier (Extended)=&lt;C101901&gt;</t>
  </si>
  <si>
    <t>CYP61314 - Warning - Person Score contains an invalid Person Score. Person Score=&lt;C613911&gt;</t>
  </si>
  <si>
    <t>CYP90104 - Record rejected - Professional Registration Body Code has incorrect data format. Care Professional Local Identifier=&lt;C901010&gt;</t>
  </si>
  <si>
    <t>CYP90107 - Record rejected - Professional Registration Entry Identifier has incorrect data format. Care Professional Local Identifier=&lt;C901010&gt;</t>
  </si>
  <si>
    <t>If the PRIMARY DATA COLLECTION SYSTEM IN USE is blank, the file will be rejected.
If the PRIMARY DATA COLLECTION SYSTEM IN USE has an incorrect data format, the file will be rejected.</t>
  </si>
  <si>
    <t>If the REPORTING PERIOD START DATE is blank, the file will be rejected.
If the REPORTING PERIOD START DATE has an incorrect data format, the file will be rejected.
If REPORTING PERIOD START DATE does not match the start date of the reporting period selected by the user within Submission Portal, the file will be rejected.</t>
  </si>
  <si>
    <t>If the REPORTING PERIOD END DATE is blank, the file will be rejected.
If the REPORTING PERIOD END DATE has an incorrect data format, the file will be rejected.
If REPORTING PERIOD END DATE does not match the end date of the reporting period selected by the user within Submission Portal, the file will be rejected</t>
  </si>
  <si>
    <t>If ORGANISATION IDENTIFIER (CODE OF SUBMITTING ORGANISATION) does not match expected Org Identifier for the submitter of the transmission file (based on the login details for the Submission Portal), a warning will be generated.
If the ORGANISATION IDENTIFIER (CODE OF SUBMITTING ORGANISATION) is blank, the file will be rejected.
If the ORGANISATION IDENTIFIER (CODE OF SUBMITTING ORGANISATION) has an incorrect data format, the file will be rejected.
If ORGANISATION IDENTIFIER (CODE OF SUBMITTING ORGANISATION) is not in national organisation tables as a "live" organisation at any point during the reporting period, a warning will be generated.</t>
  </si>
  <si>
    <t>Amended national code validation from rejection to N/A as national code does not apply to data item.</t>
  </si>
  <si>
    <t>Added new additional validation rule (plain english) to align with with validation rules and for consistency within the data group.</t>
  </si>
  <si>
    <t xml:space="preserve">If the ORGANISATION IDENTIFIER (CODE OF PROVIDER) is blank, the file will be rejected.
If the ORGANISATION IDENTIFIER (CODE OF PROVIDER) has an incorrect data format, the file will be rejected.
</t>
  </si>
  <si>
    <t>Deleted validation as it was a duplication and is covered by CYPREJ010 - Failed Organisation Identifier (Code of Provider) Check. The organisation Identifier of the provider in the submitted file does not match the Provider Organisation selected in the Submission Portal.</t>
  </si>
  <si>
    <t>An incremental month number, with month 0001 being April 1900.</t>
  </si>
  <si>
    <t>This is a unique ID which identifies the month of the reporting period. 
It should start at the last CSDS v1.0 uniqmonthid (for march 2020) + 1 and increment by 1.
Month 0001 being April 1900 
It should continue to increment irrespective of the end of financial or calendar year.</t>
  </si>
  <si>
    <t>End of Repeating Group - CYP000 Header</t>
  </si>
  <si>
    <t>0-18
19-64
65_Plus</t>
  </si>
  <si>
    <t>0-4'
'5-9'
'10-14'
'15-19'
'20-24'
'25-29'
'30-34'
'35-39'
'40-44'
'45-49'
'50-54'
'55-59'
'10-14'
'65-69'
'70-74'
'75-79'
'80-84'
'85-89'
'90-94'
'95-99'
'100-104'
'105-109'
'110-114'
'115-119'
'120-124'
'124-129'</t>
  </si>
  <si>
    <t>Using AgeYr_RP_StartDate:
If &gt;=0 and &lt;=18     --&gt; '0-18'
If &gt;=19 and &lt;=64   --&gt; '19-64'
If &gt;=65 and &lt;=129 --&gt; '65Plus'
If &lt;0 or &gt;=130        --&gt; NULL
If NULL                   --&gt; NULL</t>
  </si>
  <si>
    <t>When FindingCode (CYP202) is in ('169741004', '169745008', '169750002', '169751003', '169968005', '169973004', '230127002', '412729005', '364991000000100', '62P1.', '62P5.', '62PA.', '62PB.', '6412.', '6422.','Ub1ve', 'XaJgn', '64e1.', 'XaPO0','62PE.') 
or BFStatus (CYP610) = '01' 
==&gt; 'B1'
When FindingCode (CYP202) is in ('169743001', '169969002', '169974005', '733896006', '365091000000100', '491951000000103', '62P3.', '6413.', '6423.', 'XaPO8', '62P30', 'XaQ7W') 
or BFStatus (CYP610) = '02' 
==&gt; 'B2'
when FindingCode (CYP202) is in ('169744007', '169746009', '169747000', '169967000', '169972009', '268472006', '412728002', '365171000000100', '62P4.', '62P6.', '62P7.', '6411.', '6421.', '62P2.', '64e0.', '62PF.', 'XE1SF', 'XaJgm', 'XaPOG')
or BFStatus (CYP610) = '03'
==&gt; 'B3'</t>
  </si>
  <si>
    <t>Failed Submission File Format Check. The file is not a valid XML or IDB file.</t>
  </si>
  <si>
    <t>The submission file you have uploaded contains no entries in the CYP002GP.</t>
  </si>
  <si>
    <t>The submission file you have uploaded contains no entries in the CYP000Header.</t>
  </si>
  <si>
    <t>The submission file you have uploaded contains no entries in the CYP001MPI group. Without any entries in the CYP001MPI group, this is effectively an empty submission.</t>
  </si>
  <si>
    <t>This reference table contains a list of outcome measures (individual, total and/or scale scores) that can be submitted as Coded Assessment Tool Type (SNOMED CT) within the following CSDS tables:
CYP609 Coded Scored Assessment (Referral)
CYP612 Coded Scored Assessment (Contact)
The table presents the equivalent SNOMED CT Concept ID and national codes for each measure. Only those measures that appear in this list can be submitted within the CSDS. Any SNOMED CT Concept ID that is not in this list will be rejected at the submission portal.</t>
  </si>
  <si>
    <t>0-4</t>
  </si>
  <si>
    <t>0 to 4 years old</t>
  </si>
  <si>
    <t>5 to 9 years old</t>
  </si>
  <si>
    <t>5-9</t>
  </si>
  <si>
    <t>10-14</t>
  </si>
  <si>
    <t>15-19</t>
  </si>
  <si>
    <t>20-24</t>
  </si>
  <si>
    <t>25-29</t>
  </si>
  <si>
    <t>30-34</t>
  </si>
  <si>
    <t>35-39</t>
  </si>
  <si>
    <t>40-44</t>
  </si>
  <si>
    <t>45-49</t>
  </si>
  <si>
    <t>50-54</t>
  </si>
  <si>
    <t>55-59</t>
  </si>
  <si>
    <t>65-69</t>
  </si>
  <si>
    <t>70-74</t>
  </si>
  <si>
    <t>75-79</t>
  </si>
  <si>
    <t>80-84</t>
  </si>
  <si>
    <t>85-89</t>
  </si>
  <si>
    <t>90-94</t>
  </si>
  <si>
    <t>95-99</t>
  </si>
  <si>
    <t>100-104</t>
  </si>
  <si>
    <t>105-109</t>
  </si>
  <si>
    <t>110-114</t>
  </si>
  <si>
    <t>115-119</t>
  </si>
  <si>
    <t>120-124</t>
  </si>
  <si>
    <t>124-129</t>
  </si>
  <si>
    <t>10 to 14 years old</t>
  </si>
  <si>
    <t>15 to 19 years old</t>
  </si>
  <si>
    <t>20 to 24 years old</t>
  </si>
  <si>
    <t>25 to 29 years old</t>
  </si>
  <si>
    <t>30 to 34 years old</t>
  </si>
  <si>
    <t>35 to 39 years old</t>
  </si>
  <si>
    <t>40 to 44 years old</t>
  </si>
  <si>
    <t>45 to 49 years old</t>
  </si>
  <si>
    <t>50 to 54 years old</t>
  </si>
  <si>
    <t>55 to 59 years old</t>
  </si>
  <si>
    <t>60-64</t>
  </si>
  <si>
    <t>60 to 64 years old</t>
  </si>
  <si>
    <t>65 to 69 years old</t>
  </si>
  <si>
    <t>70 to 74 years old</t>
  </si>
  <si>
    <t>75 to 79 years old</t>
  </si>
  <si>
    <t>80 to 84 years old</t>
  </si>
  <si>
    <t>85 to 89 years old</t>
  </si>
  <si>
    <t>90 to 94 years old</t>
  </si>
  <si>
    <t>95 to 99 years old</t>
  </si>
  <si>
    <t>100 to 104 years old</t>
  </si>
  <si>
    <t>105 to 109 years old</t>
  </si>
  <si>
    <t>110 to 114 years old</t>
  </si>
  <si>
    <t>115 to 119 years old</t>
  </si>
  <si>
    <t>120 to 124 years old</t>
  </si>
  <si>
    <t>0-18</t>
  </si>
  <si>
    <t>19-64</t>
  </si>
  <si>
    <t>65_Plus</t>
  </si>
  <si>
    <t>Child</t>
  </si>
  <si>
    <t>Adult</t>
  </si>
  <si>
    <t>Elderly</t>
  </si>
  <si>
    <t>C1</t>
  </si>
  <si>
    <t>C2</t>
  </si>
  <si>
    <t>C3</t>
  </si>
  <si>
    <t>G1</t>
  </si>
  <si>
    <t>G2</t>
  </si>
  <si>
    <t>G3</t>
  </si>
  <si>
    <t>F1</t>
  </si>
  <si>
    <t>F2</t>
  </si>
  <si>
    <t>F3</t>
  </si>
  <si>
    <t>S1</t>
  </si>
  <si>
    <t>S2</t>
  </si>
  <si>
    <t>S3</t>
  </si>
  <si>
    <t>P1</t>
  </si>
  <si>
    <t>P2</t>
  </si>
  <si>
    <t>P3</t>
  </si>
  <si>
    <t>Communication score below threshold</t>
  </si>
  <si>
    <t>Communication score above threshold</t>
  </si>
  <si>
    <t>Communication score, Invalid</t>
  </si>
  <si>
    <t>Gross Motor score below threshold</t>
  </si>
  <si>
    <t>Gross Motor score above threshold</t>
  </si>
  <si>
    <t>Gross Motor score, Invalid</t>
  </si>
  <si>
    <t>Fine Motor score below threshold</t>
  </si>
  <si>
    <t>Fine Motor score above threshold</t>
  </si>
  <si>
    <t>Fine Motor score, Invalid</t>
  </si>
  <si>
    <t>Personal Social score below threshold</t>
  </si>
  <si>
    <t>Personal Social score above threshold</t>
  </si>
  <si>
    <t>Personal Social score, Invalid</t>
  </si>
  <si>
    <t>Problem Solving score below threshold</t>
  </si>
  <si>
    <t>Problem Solving score above threshold</t>
  </si>
  <si>
    <t>Problem Solving score, Invalid</t>
  </si>
  <si>
    <t>All Tables</t>
  </si>
  <si>
    <t>Age Group derivations</t>
  </si>
  <si>
    <t>Age Band derivations</t>
  </si>
  <si>
    <t>Added Age Group derivations to multiple tables grouped by 3 main categories.</t>
  </si>
  <si>
    <t>Added Age group derivations to multiple tables grouped by a 5-year banding.</t>
  </si>
  <si>
    <t>Added Derivation construction notes to derived data items where it was previously missing.</t>
  </si>
  <si>
    <t>Mandatory (M)/ Required (R)/ Optional (O)/ Derived (D)/ Extract (E)</t>
  </si>
  <si>
    <t>CYP00004 - File rejected - Organisation Identifier (Code of Provider) is blank.
CYP00005 - File rejected - Organisation Identifier (Code of Provider) has incorrect data format. Organisation Identifier (Code of Provider)=&lt;C000020&gt;</t>
  </si>
  <si>
    <t>CYP00007 - File rejected - Organisation Identifier (Code Of Submitting Organisation) is blank.
CYP00008 - File rejected - Organisation Identifier (Code Of Submitting Organisation) has incorrect data format. Organisation Identifier (Code of Provider)=&lt;C000030&gt;
CYP00009 - Warning - Organisation Identifier (Code of Submitting Organisation) is not in national organisation tables as a "live" organisation at any point during the reporting period. Organisation Identifier (Code of Submitting Organisation)=&lt;C000030&gt;
CYP00025 - Warning - Organisation Identifier (Code Of Submitting Organisation) does not match the Organisation Identifier from the Submission Portal login details. Organisation Identifier (Code Of Submitting Organisation)=&lt;C000030&gt;</t>
  </si>
  <si>
    <t>CYP00115 - Record rejected - NHS Number Status Indicator Code has incorrect data format. Local Patient Identifier (Extended)=&lt;C001901&gt; NHS Number Status Indicator Code=&lt;C001050&gt;
CYP00116 - Warning - NHS Number Status Indicator Code contains an invalid national code. Local Patient Identifier (Extended)=&lt;C001901&gt; NHS Number Status Indicator Code=&lt;C001050&gt;
CYP00117 - Warning - NHS Number contains a value, and the NHS Number Status Indicator Code is "07 - Number not present and trace not required". Local Patient Identifier=&lt;C001901&gt; NHS Number=&lt;C001040&gt; NHS Number Status Indicator Code=&lt;C001050&gt;
CYP00118 - Warning - Both the NHS Number Status Indicator Code and the NHS Number are blank. Local Patient Identifier=&lt;C001901&gt;
CYP00119 - Warning - NHS Number is blank but the NHS Number Status Indicator Code contains a value of  '01' or '02'. Local Patient Identifier=&lt;C001901&gt; NHS Number Status Indicator Code=&lt;C001050&gt;</t>
  </si>
  <si>
    <t>CYP00164 - Record rejected - Health Visitor First Antenatal Visit Date has incorrect data format. Local Patient Identifier (Extended)=&lt;C001901&gt;
CYP00176 - Record rejected - Health Visitor First Antenatal Visit Date is more than 1 year before the Person Birth Date. Local Patient Identifier (Extended)=&lt;C001901&gt; Health Visitor First Antenatal Visit Date=&lt;C001120&gt; Person Birth Date=&lt;C001060&gt;
CYP00178 - Record rejected - Health Visitor First Antenatal Visit Date is after the Date and Time Data Set Created. Local Patient Identifier (Extended)=&lt;C001901&gt; Health Visitor First Antenatal Visit Date=&lt;C001120&gt; Date And Time Data Set Created=&lt;C000060&gt;
CYP00179 - Warning - Health Visitor First Antenatal Visit Date is after Reporting Period End Date. Local Patient Identifier (Extended)=&lt;C001901&gt; Health Visitor First Antenatal Visit Date=&lt;C001120&gt; Reporting Period End Date=&lt;C000050&gt;
CYP00184 - Record rejected - Health Visitor First Antenatal Visit Date is after the Person Birth Date. Local Patient Identifier (Extended)=&lt;C001901&gt; Health Visitor First Antenatal Visit Date=&lt;C001120&gt; Person Birth Date=&lt;C001060&gt;
CYP00185 - Record rejected - Person Birth Date is blank AND Health Visitor First Antenatal Visit Date is populated. Local Patient Identifier (Extended)=&lt;C001901&gt; Health Visitor First Antenatal Visit Date=&lt;C001120&gt;</t>
  </si>
  <si>
    <t>CYP00133 - Record rejected - Safeguarding Vulnerability Factors Indicator has incorrect data format. Local Patient Identifier (Extended)=&lt;C001901&gt;
CYP00134 - Warning - Safeguarding Vulnerability Factors Indicator contains an invalid national code. Local Patient Identifier=&lt;C001901&gt; Safeguarding Vulnerability Factors Indicator=&lt;C001140&gt;
CYP00188 - Record rejected - Person was 19 years of age or over at the Reporting Period Start Date, but Safeguarding Vulnerability Factors Indicator is populated. Local Patient Identifier (Extended)=&lt;C001901&gt; Safeguarding Vulnerability Factors Indicator=&lt;C001140&gt; Person Birth Date=&lt;C001060&gt; Reporting Period Start Date=&lt;C000040&gt;
CYP00189 - Record rejected - Person Birth Date is blank and Safeguarding Vulnerability Factors Indicator is populated. Local Patient Identifier (Extended)=&lt;C001901&gt; Safeguarding Vulnerability Factors Indicator=&lt;C001140&gt;</t>
  </si>
  <si>
    <t>CYP00155 - Record rejected - Person At Risk Of Unexpected Death Indicator has incorrect data format. Local Patient Identifier (Extended)=&lt;C001901&gt;
CYP00156 - Warning - Person At Risk Of Unexpected Death Indicator contains an invalid national code. Local Patient Identifier (Extended)=&lt;C001901&gt; Person At Risk Of Unexpected Death Indicator=&lt;C001180&gt;</t>
  </si>
  <si>
    <t>CYP00142 - Record rejected - Death Location Type Code (Actual) has incorrect data format. Local Patient Identifier (Extended)=&lt;C001901&gt;
CYP00143 - Warning - Death Location Type Code (Actual) contains an invalid national code. Local Patient Identifier (Extended)=&lt;C001901&gt; Death Location Type Code (Actual)=&lt;C001210&gt;
CYP00144 - Warning - PERSON DEATH DATE is populated but the Death Location Type Code (Actual) is blank. Local Patient Identifier (Extended)=&lt;C001901&gt;
CYP00166 - Warning - Death Location Type Code (Actual) is populated but the Person Death Date is blank. Local Patient Identifier (Extended)=&lt;C001901&gt; Death Location Type Code (Actual)=&lt;C001210&gt;</t>
  </si>
  <si>
    <t>CYP00203 - Record rejected - Local Patient Identifier (Extended) is blank.
CYP00204 - Record rejected - Local Patient Identifier (Extended) has incorrect data format. Local Patient Identifier (Extended)=&lt;C002901&gt;</t>
  </si>
  <si>
    <t>CYP10105 - Record rejected - Local Patient Identifier (Extended) is blank.
CYP10106 - Record rejected - Local Patient Identifier (Extended) has incorrect data format. Local Patient Identifier (Extended)=&lt;C101901&gt;</t>
  </si>
  <si>
    <t>CYP10115 - Record rejected - Source Of Referral For Community has incorrect data format. Service Request Identifier=&lt;C101902&gt; Local Patient Identifier (Extended)=&lt;C101901&gt;
CYP10116 - Warning - Source of Referral For Community contains an invalid national code. Service Request Identifier=&lt;C101902&gt; Local Patient Identifier (Extended)=&lt;C101901&gt; Source Of Referral For Community=&lt;C101030&gt;</t>
  </si>
  <si>
    <t>CYP10134 - Record rejected - Discharge Letter Issued Date (Mental Health and Community Care) has incorrect date format. Service Request Identifier=&lt;C101902&gt; Local Patient Identifier (Extended)=&lt;C101901&gt;
CYP10143 - Record rejected - Discharge Letter Issued Date (Mental Health and Community Care) is before the Referral Request Received Date. Service Request Identifier=&lt;C101902&gt; Local Patient Identifier (Extended)=&lt;C101901&gt; Discharge Letter Issued Date (Mental Health and Community Care)=&lt;C101090&gt; Referral Request Received Date=&lt;C101010&gt;
CYP10144 - Warning - Discharge Letter Issued Date (Mental Health and Community Care) is after the Service Discharge Date. Service Request Identifier=&lt;C101902&gt; Local Patient Identifier (Extended)=&lt;C101901&gt; Discharge Letter Issued Date (Mental Health and Community Care)=&lt;C101090&gt; Service Discharge Date=&lt;C101080&gt;
CYP10145 - Warning - Discharge Letter Issued Date (Mental Health and Community Care) is after the Reporting Period End Date. Service Request Identifier=&lt;C101902&gt; Local Patient Identifier (Extended)=&lt;C101901&gt; Discharge Letter Issued Date (Mental Health and Community Care)=&lt;C101090&gt; Reporting Period End Date=&lt;C000050&gt;
CYP10146 - Record rejected - Discharge Letter Issued Date (Mental Health and Community Care) is after the Date and Time Data Set Created. Service Request Identifier=&lt;C101902&gt; Local Patient Identifier (Extended)=&lt;C101901&gt; Discharge Letter Issued Date (Mental Health and Community Care)=&lt;C101090&gt; Date And Time Data Set Created=&lt;C000060&gt;</t>
  </si>
  <si>
    <t>CYP10203 - Record rejected - Service Request Identifier is blank.
CYP10204 - Record rejected - Service Request Identifier has incorrect data format. Service Request Identifier=&lt;C102902&gt;</t>
  </si>
  <si>
    <t>CYP10303 - Record rejected - Service Request Identifier is blank.
CYP10304 - Record rejected - Service Request Identifier has incorrect data format. Service Request Identifier=&lt;C103902&gt;</t>
  </si>
  <si>
    <t>CYP10403 - Record rejected - Service Request Identifier is blank.
CYP10404 - Record rejected - Service Request Identifier has incorrect data format. Service Request Identifier=&lt;C104902&gt;</t>
  </si>
  <si>
    <t>CYP10503 - Record rejected - Service Request Identifier is blank.
CYP10504 - Record rejected - Service Request Identifier has incorrect data format. Service Request Identifier=&lt;C105902&gt;</t>
  </si>
  <si>
    <t>CYP20103 - Record rejected - Care Contact Identifier is blank.
CYP20104 - Record rejected - Care Contact Identifier has incorrect data format. Care Contact Identifier=&lt;C201903&gt; Service Request Identifier=&lt;C201902&gt;</t>
  </si>
  <si>
    <t>CYP20105 - Record rejected - Service Request Identifier is blank. Care Contact Identifier=&lt;C201903&gt;
CYP20106 - Record rejected - Service Request Identifier has incorrect data format. Care Contact Identifier=&lt;C201903&gt; Service Request Identifier=&lt;C201902&gt;</t>
  </si>
  <si>
    <t>CYP20112 - Record rejected - Administrative Category Code has incorrect data format. Care Contact Identifier=&lt;C201903&gt; Service Request Identifier=&lt;C201902&gt; Local Patient Identifier (Extended)=&lt;C101901&gt;
CYP20113 - Warning - Administrative Category Code contains an invalid national code. Care Contact Identifier=&lt;C201903&gt; Service Request Identifier=&lt;C201902&gt; Local Patient Identifier (Extended)=&lt;C101901&gt; Administrative Category Code=&lt;C201040&gt;</t>
  </si>
  <si>
    <t>CYP20129 - Record rejected - Earliest Reasonable Offer Date has incorrect date format. Care Contact Identifier=&lt;C201903&gt; Service Request Identifier=&lt;C201902&gt; Local Patient Identifier (Extended)=&lt;C101901&gt;
CYP20146 - Record rejected - Earliest Reasonable Offer Date is before the Referral Request Received Date. Care Contact Identifier=&lt;C201903&gt; Service Request Identifier=&lt;C201902&gt; Local Patient Identifier (Extended)=&lt;C101901&gt; Earliest Reasonable Offer Date=&lt;C201110&gt; Referral Request Received Date=&lt;C101010&gt;
CYP20147 - Warning - Earliest Reasonable Offer Date is after the Care Contact Date. Care Contact Identifier=&lt;C201903&gt; Service Request Identifier=&lt;C201902&gt; Local Patient Identifier (Extended)=&lt;C101901&gt; Earliest Reasonable Offer Date=&lt;C201110&gt; Care Contact Date=&lt;C201020&gt;
CYP20148 - Record rejected - Earliest Reasonable Offer Date is more than 5 years after the Date and Time Data Set Created. Care Contact Identifier=&lt;C201903&gt; Service Request Identifier=&lt;C201902&gt; Local Patient Identifier (Extended)=&lt;C101901&gt; Earliest Reasonable Offer Date=&lt;C201110&gt; Date And Time Data Set Created=&lt;C000060&gt;</t>
  </si>
  <si>
    <t>CYP20131 - Record rejected - Care Contact Cancellation Date has incorrect date format. Care Contact Identifier=&lt;C201903&gt; Service Request Identifier=&lt;C201902&gt; Local Patient Identifier (Extended)=&lt;C101901&gt;
CYP20151 - Record rejected - Care Contact Cancellation Date is before the Referral Request Received Date. Care Contact Identifier=&lt;C201903&gt; Service Request Identifier=&lt;C201902&gt; Local Patient Identifier (Extended)=&lt;C101901&gt; Care Contact Cancellation Date=&lt;C201130&gt; Referral Request Received Date=&lt;C101010&gt;
CYP20152 - Record rejected - Care Contact Cancellation Date is after the Care Contact Date. Care Contact Identifier=&lt;C201903&gt; Service Request Identifier=&lt;C201902&gt; Local Patient Identifier (Extended)=&lt;C101901&gt; Care Contact Cancellation Date=&lt;C201130&gt; Care Contact Date=&lt;C201020&gt;
CYP20153 - Record rejected - Care Contact Cancellation Date is after the Date and Time Data Set Created. Care Contact Identifier=&lt;C201903&gt; Service Request Identifier=&lt;C201902&gt; Local Patient Identifier (Extended)=&lt;C101901&gt; Care Contact Cancellation Date=&lt;C201130&gt; Date And Time Data Set Created=&lt;C000060&gt;
CYP20154 - Warning - Care Contact Cancellation Date is after the Reporting Period End Date. Care Contact Identifier=&lt;C201903&gt; Service Request Identifier=&lt;C201902&gt; Local Patient Identifier (Extended)=&lt;C101901&gt; Care Contact Cancellation Date=&lt;C201130&gt; Reporting Period End Date=&lt;C000050&gt;</t>
  </si>
  <si>
    <t>CYP20212 - Record rejected - Care Activity Identifier is blank.
CYP20213 - Record rejected - Care Activity Identifier has incorrect data format. Care Activity Identifier=&lt;C202904&gt; Care Contact Identifier=&lt;C202903&gt;</t>
  </si>
  <si>
    <t>CYP20206 - Record rejected - Community Care Activity Type is blank. Care Activity Identifier=&lt;C202904&gt; Care Contact Identifier=&lt;C202903&gt; Service Request Identifier=&lt;C201902&gt; Local Patient Identifier (Extended)=&lt;C101901&gt;
CYP20207 - Record rejected - Community Care Activity Type has incorrect data format. Care Activity Identifier=&lt;C202904&gt; Care Contact Identifier=&lt;C202903&gt; Service Request Identifier=&lt;C201902&gt; Local Patient Identifier (Extended)=&lt;C101901&gt;
CYP20208 - Warning - Community Care Activity Type contains an invalid national code. Care Activity Identifier=&lt;C202904&gt; Care Contact Identifier=&lt;C202903&gt; Service Request Identifier=&lt;C201902&gt; Local Patient Identifier (Extended)=&lt;C101901&gt; Community Care Activity Type=&lt;C202010&gt;</t>
  </si>
  <si>
    <t>CYP20227 - Record rejected - Coded Finding (Coded Clinical Entry) has incorrect data format. Care Activity Identifier=&lt;C202904&gt; Care Contact Identifier=&lt;C202903&gt; Service Request Identifier=&lt;C201902&gt; Local Patient Identifier (Extended)=&lt;C101901&gt;
CYP20228 - Warning - Finding Scheme In Use is populated, but Coded Finding (Coded Clinical Entry) is blank. Care Activity Identifier=&lt;C202904&gt; Care Contact Identifier=&lt;C202903&gt; Service Request Identifier=&lt;C201902&gt; Local Patient Identifier (Extended)=&lt;C101901&gt;
CYP20235 - Record rejected - Coded Finding (Coded Clinical Entry) format does not match expected format from selected Finding Scheme In Use. Care Activity Identifier=&lt;C202904&gt; Care Contact Identifier=&lt;C202903&gt; Service Request Identifier=&lt;C201902&gt; Local Patient Identifier (Extended)=&lt;C101901&gt; Coded Finding (Coded Clinical Entry)=&lt;C202070&gt; Finding Scheme In Use=&lt;C202060&gt;
CYP20240 - Record rejected - Finding Scheme In Use contains the value '04 - SNOMED CT' and Coded Finding (Coded Clinical Entry) fails standard SNOMED CT checks (Check Digit and Partition Identifier). Care Activity Identifier=&lt;C202904&gt; Coded Finding (Coded Clinical Entry)=&lt;C202070&gt;</t>
  </si>
  <si>
    <t>CYP20229 - Record rejected - Observation Scheme In Use has incorrect data format. Care Activity Identifier=&lt;C202904&gt; Care Contact Identifier=&lt;C202903&gt; Service Request Identifier=&lt;C201902&gt; Local Patient Identifier (Extended)=&lt;C101901&gt;
CYP20230 - Warning - Observation Scheme In Use contains an invalid national code. Care Activity Identifier=&lt;C202904&gt; Care Contact Identifier=&lt;C202903&gt; Service Request Identifier=&lt;C201902&gt; Local Patient Identifier (Extended)=&lt;C101901&gt; Observation Scheme In Use=&lt;C202080&gt;
CYP20231 - Record rejected - Coded Observation (Clinical Terminology) is populated, but no valid Observation Scheme In Use has been provided. Care Activity Identifier=&lt;C202904&gt; Care Contact Identifier=&lt;C202903&gt; Service Request Identifier=&lt;C201902&gt; Local Patient Identifier (Extended)=&lt;C101901&gt;</t>
  </si>
  <si>
    <t>CYP20232 - Record rejected - Coded Observation (Clinical Terminology) has incorrect data format. Care Activity Identifier=&lt;C202904&gt; Care Contact Identifier=&lt;C202903&gt; Service Request Identifier=&lt;C201902&gt; Local Patient Identifier (Extended)=&lt;C101901&gt;
CYP20233 - Warning - Observation Scheme In Use is populated, but Coded Observation (Clinical Terminology) is blank. Care Activity Identifier=&lt;C202904&gt; Care Contact Identifier=&lt;C202903&gt; Service Request Identifier=&lt;C201902&gt; Local Patient Identifier (Extended)=&lt;C101901&gt;
CYP20236 - Record rejected - Coded Observation (Clinical Terminology) format does not match expected format from selected Observation Scheme In Use. Care Activity Identifier=&lt;C202904&gt; Care Contact Identifier=&lt;C202903&gt; Service Request Identifier=&lt;C201902&gt; Local Patient Identifier (Extended)=&lt;C101901&gt; Coded Observation (Clinical Terminology)=&lt;C202090&gt; Observation Scheme in Use=&lt;C202080&gt;
CYP20241 - Record rejected - Observation Scheme In Use contains the value '03 - SNOMED CT' and Coded Observation (Clinical Terminology) fails standard SNOMED CT checks (Check Digit and Partition Identifier). Care Activity Identifier=&lt;C202904&gt; Coded Observation (Clinical Terminology)=&lt;C202090&gt;</t>
  </si>
  <si>
    <t>CYP20222 - Record rejected - UCUM Unit Of Measurement has incorrect data format. Care Activity Identifier=&lt;C202904&gt; Care Contact Identifier=&lt;C202903&gt; Service Request Identifier=&lt;C201902&gt; Local Patient Identifier (Extended)=&lt;C101901&gt;
CYP20238 - Warning - Observation Value is populated and the UCUM Unit Of Measurement is blank. Care Activity Identifier=&lt;C202904&gt; Observation Value=&lt;C202100&gt;</t>
  </si>
  <si>
    <t>CYP30103 - Record rejected - Group Session Date is blank. Group Session Identifier=&lt;C301010&gt;
CYP30104 - Record rejected - Group Session Date has incorrect date format. Group Session Identifier=&lt;C301010&gt;
CYP30122 - Record rejected - Group Session Date is after the Reporting Period End Date. Group Session Identifier=&lt;C301010&gt; Group Session Date=&lt;C301020&gt;
CYP30123 - Record rejected - Group Session Date is before the Reporting Period Start Date. Group Session Identifier=&lt;C301010&gt; Group Session Date=&lt;C301020&gt;</t>
  </si>
  <si>
    <t>CYP40202 - Record rejected - Local Patient Identifier (Extended) is blank.
CYP40203 - Record rejected - Local Patient Identifier (Extended) has incorrect data format. Local Patient Identifier (Extended)=&lt;C402901&gt;</t>
  </si>
  <si>
    <t>CYP40302 - Record rejected - Local Patient Identifier (Extended) is blank.
CYP40303 - Record rejected - Local Patient Identifier (Extended) has incorrect data format. Local Patient Identifier (Extended)=&lt;C403901&gt;</t>
  </si>
  <si>
    <t>CYP40402 - Record rejected - Local Patient Identifier (Extended) is blank.
CYP40403 - Record rejected - Local Patient Identifier (Extended) has incorrect data format. Local Patient Identifier (Extended)=&lt;C404901&gt;</t>
  </si>
  <si>
    <t>CYP50103 - Record rejected - Local Patient Identifier (Extended) is blank.
CYP50104 - Record rejected - Local Patient Identifier (Extended) has incorrect data format. Local Patient Identifier (Extended)=&lt;C501901&gt;</t>
  </si>
  <si>
    <t>CYP50109 - Record rejected - Procedure Scheme In Use has incorrect data format. Local Patient Identifier (Extended)=&lt;C501901&gt;
CYP50112 - Record rejected - Procedure Scheme In Use contains an invalid national code. Local Patient Identifier (Extended)=&lt;C501901&gt; Procedure Scheme In Use=&lt;C501010&gt;
CYP50116 - Record rejected - Procedure Scheme in use is blank. Local Patient Identifier (Extended)=&lt;C501901&gt;</t>
  </si>
  <si>
    <t>CYP60102 - Record rejected - Local Patient Identifier (Extended) is blank.
CYP60103 - Record rejected - Local Patient Identifier (Extended) has incorrect data format. Local Patient Identifier (Extended)=&lt;C601901&gt;</t>
  </si>
  <si>
    <t>CYP60303 - Record rejected - Local Patient Identifier (Extended) is blank.
CYP60304 - Record rejected - Local Patient Identifier (Extended) has incorrect data format. Local Patient Identifier (Extended)=&lt;C603901&gt;</t>
  </si>
  <si>
    <t>CYP60306 - Record rejected - Procedure Date (Newborn Hearing Audiology) has incorrect date format. Local Patient Identifier (Extended)=&lt;C603901&gt;
CYP60319 - Record rejected - Procedure Date (Newborn Hearing Audiology) is before the Person Birth Date. Local Patient Identifier (Extended)=&lt;C603901&gt; Procedure Date (Newborn Hearing Audiology)=&lt;C603030&gt; Person Birth Date=&lt;C001060&gt;
CYP60323 - Record rejected - Procedure Date (Newborn Hearing Audiology) is before the Reporting Period Start Date. Local Patient Identifier (Extended)=&lt;C603901&gt; Procedure Date (Newborn Hearing Audiology)=&lt;C603030&gt;
CYP60324 - Record rejected - Procedure Date (Newborn Hearing Audiology) is after the Reporting Period End Date. Local Patient Identifier (Extended)=&lt;C603901&gt; Procedure Date (Newborn Hearing Audiology)=&lt;C603030&gt;</t>
  </si>
  <si>
    <t>CYP60403 - Record rejected - Local Patient Identifier (Extended) is blank.
CYP60404 - Record rejected - Local Patient Identifier (Extended) has incorrect data format. Local Patient Identifier (Extended)=&lt;C604901&gt;</t>
  </si>
  <si>
    <t>CYP60418 - Record rejected - Newborn Blood Spot Test Result Received Date has incorrect data format. Local Patient Identifier (Extended)=&lt;C604901&gt;
CYP60430 - Record rejected - Newborn Blood Spot Test Result Received Date is before Blood Spot Card Completion Date. Local Patient Identifier (Extended)=&lt;C604901&gt; Newborn Blood Spot Test Result Received Date=&lt;C604020&gt; Blood Spot Card Completion Date=&lt;C604010&gt;
CYP60444 - Record rejected - Newborn Blood Spot Test Result Received Date is before the Reporting Period Start Date. Local Patient Identifier (Extended)=&lt;C604901&gt;Newborn Blood Spot Test Result Received Date=&lt;C604020&gt;
CYP60445 - Record rejected - Newborn Blood Spot Test Result Received Date is after the Reporting Period End Date. Local Patient Identifier (Extended)=&lt;C604901&gt;Newborn Blood Spot Test Result Received Date=&lt;C604020&gt;</t>
  </si>
  <si>
    <t>CYP61003 - Record rejected - Care Activity Identifier is blank.
CYP61004 - Record rejected - Care Activity Identifier has incorrect data format. Care Activity Identifier=&lt;C610904&gt;</t>
  </si>
  <si>
    <t>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national code. Care Activity Identifier=&lt;C610904&gt; Care Contact Identifier=&lt;C202903&gt; Service Request Identifier=&lt;C201902&gt; Local Patient Identifier (Extended)=&lt;C101901&gt; Breastfeeding Status=&lt;C610010&gt;</t>
  </si>
  <si>
    <t>CYP61102 - Record rejected - Care Activity Identifier is blank.
CYP61103 - Record rejected - Care Activity Identifier has incorrect data format. Care Activity Identifier=&lt;C611904&gt;
CYP61113 - Warning - Care Activity Identifier is populated, and Person Weight, Person Height In Metres and Person Length In Centimetres are all blank. Care Activity Identifier=&lt;C611904&gt;</t>
  </si>
  <si>
    <t>CYP61202 - Record rejected - Care Activity Identifier is blank.
CYP61203 - Record rejected - Care Activity Identifier has incorrect data format. Care Activity Identifier=&lt;C612904&gt;</t>
  </si>
  <si>
    <t>CYP61204 - Record rejected - Coded Assessment Tool Type (SNOMED CT) is blank. Care Activity Identifier=&lt;C612904&gt; Care Contact Identifier=&lt;C202903&gt; Service Request Identifier=&lt;C201902&gt; Local Patient Identifier (Extended)=&lt;C101901&gt;
CYP61205 - Record rejected - Coded Assessment Tool Type (SNOMED CT) has incorrect data format. Care Activity Identifier=&lt;C612904&gt; Care Contact Identifier=&lt;C202903&gt; Service Request Identifier=&lt;C201902&gt; Local Patient Identifier (Extended)=&lt;C101901&gt;
CYP61213 - Record rejected - Coded Assessment Tool Type (SNOMED CT) not in reference table. Care Activity Identifier=&lt;C612904&gt; Care Contact Identifier=&lt;C202903&gt; Service Request Identifier=&lt;C201902&gt; Local Patient Identifier (Extended)=&lt;C101901&gt; Coded Assessment Tool Type (SNOMED CT)=&lt;C612910&gt;</t>
  </si>
  <si>
    <t>CYP61206 - Record rejected - Person Score is blank. Care Activity Identifier=&lt;C612904&gt; Care Contact Identifier=&lt;C202903&gt; Service Request Identifier=&lt;C201902&gt; Local Patient Identifier (Extended)=&lt;C101901&gt;
CYP61207 - Record rejected - Person Score has incorrect data format. Care Activity Identifier=&lt;C612904&gt; Care Contact Identifier=&lt;C202903&gt; Service Request Identifier=&lt;C201902&gt; Local Patient Identifier (Extended)=&lt;C101901&gt;
CYP61211 - Warning - Person Score contains an invalid Person Score. Care Activity Identifier=&lt;C612904&gt; Care Contact Identifier=&lt;C202903&gt; Service Request Identifier=&lt;C201902&gt; Local Patient Identifier (Extended)=&lt;C101901&gt; Person Score=&lt;C612911&gt;</t>
  </si>
  <si>
    <t>CYP61305 - Record rejected - Person Score is blank.
CYP61306 - Record rejected - Person Score has incorrect data format.
CYP61314 - Warning - Person Score contains an invalid Person Score. Person Score=&lt;C613911&gt;</t>
  </si>
  <si>
    <t>CYP90104 - Record rejected - Professional Registration Body Code has incorrect data format. Care Professional Local Identifier=&lt;C901010&gt;
CYP90105 - Warning - Professional Registration Body Code contains an invalid national code. Care Professional Local Identifier=&lt;C901010&gt; Professional Registration Body Code=&lt;C901020&gt;</t>
  </si>
  <si>
    <t>Failed Submission File Format Check. The file is not a valid XML file.</t>
  </si>
  <si>
    <t>To reflect that the submission portal will accept either an xml file or an IDB file.</t>
  </si>
  <si>
    <t xml:space="preserve">If the ORGANISATION IDENTIFIER (CODE OF PROVIDER) is blank, the file will be rejected.
If the ORGANISATION IDENTIFIER (CODE OF PROVIDER) has an incorrect data format, the file will be rejected.
Also see CYPREJ010 in the 'File-level Rejects' tab.
</t>
  </si>
  <si>
    <t>CYP000</t>
  </si>
  <si>
    <t>To carry submission header details.</t>
  </si>
  <si>
    <r>
      <t xml:space="preserve">Group-level notes for Data Providers:
</t>
    </r>
    <r>
      <rPr>
        <sz val="8"/>
        <rFont val="Arial"/>
        <family val="2"/>
      </rPr>
      <t xml:space="preserve">
To carry submission header details.</t>
    </r>
  </si>
  <si>
    <t>To carry the personal details of the patient and the associated mother's NHS number (where applicable).</t>
  </si>
  <si>
    <t>CYP001100 - Group rejected - More than one CYP001 provided for this NHS Number. NHS Number=&lt;C001040r&gt;</t>
  </si>
  <si>
    <t>CYP00199 - Group rejected - More than one CYP001 provided for this Local Patient Identifier (Extended). Local Patient Identifier (Extended) = &lt;C001901&gt;</t>
  </si>
  <si>
    <t>To carry details of the GP Practice Registration of the patient.</t>
  </si>
  <si>
    <t>CYP00309 - Group rejected - More than one CYP003 provided for this Local Patient Identifier (Extended) + Accommodation Status Code + Accommodation Status Recorded Date combination. Local Patient Identifier (Extended)=&lt;C003901&gt; Accommodation Status Code=&lt;C003010&gt; Accommodation Recorded Status Date=&lt;C003020&gt;</t>
  </si>
  <si>
    <t>CYP20142 - Group rejected - More than one CYP201 provided for this Care Contact Identifier. Care Contact Identifier=&lt;C201903&gt; Service Request Identifier=&lt;C201902&gt;</t>
  </si>
  <si>
    <t>CYP61012 - Group rejected - The patient identified by this Local Patient Identifier (Extended) in the CYP001 table is 19 years or older at the Reporting Period Start Date. Care Activity Identifier=&lt;C202904&gt; Care Contact Identifier=&lt;C202903&gt; Service Request Identifier=&lt;C201902&gt; Local Patient Identifier (Extended)=&lt;C201901&gt; Person Birth Date=&lt;C001060&gt; Reporting Period Start Date=&lt;C000040&gt;</t>
  </si>
  <si>
    <t>CYP61013 - Group rejected - The CYP001 group transmitted for this Local Patient Identifier (Extended) has a blank Person Birth Date. Care Activity Identifier=&lt;C202904&gt; Care Contact Identifier=&lt;C202903&gt; Service Request Identifier=&lt;C201902&gt; Local Patient Identifier (Extended) =&lt;C201901&gt;</t>
  </si>
  <si>
    <t>CYP005CarePlanAgreement</t>
  </si>
  <si>
    <t>Collection Start Date</t>
  </si>
  <si>
    <t>Assessment Tool Name</t>
  </si>
  <si>
    <t>ASQ-3</t>
  </si>
  <si>
    <t>ASQ-3 (Ages and Stages Questionnaires Third Edition) 2 month questionnaire</t>
  </si>
  <si>
    <t>ASQ-3 (Ages and Stages Questionnaires Third Edition) 4 month questionnaire</t>
  </si>
  <si>
    <t>ASQ-3 (Ages and Stages Questionnaires Third Edition) 6 month questionnaire</t>
  </si>
  <si>
    <t>ASQ-3 (Ages and Stages Questionnaires Third Edition) 8 month questionnaire</t>
  </si>
  <si>
    <t>ASQ-3 (Ages and Stages Questionnaires Third Edition) 9 month questionnaire</t>
  </si>
  <si>
    <t>ASQ-3 (Ages and Stages Questionnaires Third Edition) 10 month questionnaire</t>
  </si>
  <si>
    <t>ASQ-3 (Ages and Stages Questionnaires Third Edition) 12 month questionnaire</t>
  </si>
  <si>
    <t>ASQ-3 (Ages and Stages Questionnaires Third Edition) 14 month questionnaire</t>
  </si>
  <si>
    <t>ASQ-3 (Ages and Stages Questionnaires Third Edition) 16 month questionnaire</t>
  </si>
  <si>
    <t>ASQ-3 (Ages and Stages Questionnaires Third Edition) 18 month questionnaire</t>
  </si>
  <si>
    <t>ASQ-3 (Ages and Stages Questionnaires Third Edition) 20 month questionnaire</t>
  </si>
  <si>
    <t>ASQ-3 (Ages and Stages Questionnaires Third Edition) 22 month questionnaire</t>
  </si>
  <si>
    <t>ASQ-3 (Ages and Stages Questionnaires Third Edition) 24 month questionnaire</t>
  </si>
  <si>
    <t>ASQ-3 (Ages and Stages Questionnaires Third Edition) 27 month questionnaire</t>
  </si>
  <si>
    <t>ASQ-3 (Ages and Stages Questionnaires Third Edition) 30 month questionnaire</t>
  </si>
  <si>
    <t>ASQ-3 (Ages and Stages Questionnaires Third Edition) 33 month questionnaire</t>
  </si>
  <si>
    <t>ASQ-3 (Ages and Stages Questionnaires Third Edition) 36 month questionnaire</t>
  </si>
  <si>
    <t>ASQ-3 (Ages and Stages Questionnaires Third Edition) 42 month questionnaire</t>
  </si>
  <si>
    <t>ASQ-3 (Ages and Stages Questionnaires Third Edition) 48 month questionnaire</t>
  </si>
  <si>
    <t>ASQ-3 (Ages and Stages Questionnaires Third Edition) 54 month questionnaire</t>
  </si>
  <si>
    <t>ASQ-3 (Ages and Stages Questionnaires Third Edition) 60 month questionnaire</t>
  </si>
  <si>
    <t>ASQ-SE</t>
  </si>
  <si>
    <t>Australia-modified Karnofsky Performance Status scale score</t>
  </si>
  <si>
    <t xml:space="preserve">Australia-modified Karnofsky Performance Status scale score </t>
  </si>
  <si>
    <t>Australia-modified Karnofsky Performance Status scale score (observable entity)</t>
  </si>
  <si>
    <t>901671000000100</t>
  </si>
  <si>
    <t>0-100</t>
  </si>
  <si>
    <t>The Karnofsky Performance Scale Index allows patients to be classified as to their functional impairment. This can be used to compare effectiveness of different therapies and to assess the prognosis in individual patients. The lower the Karnofsky score, the worse the survival for most serious illnesses.
Further details can be found on the National Palliative Care Research Centre website here:
http://www.npcrc.org/files/news/karnofsky_performance_scale.pdf</t>
  </si>
  <si>
    <t>Needs Provision Complexity Scale</t>
  </si>
  <si>
    <t>Needs and Provision Complexity Scale version 6 medical care needs score</t>
  </si>
  <si>
    <t>Needs and Provision Complexity Scale version 6 medical care needs score (observable entity)</t>
  </si>
  <si>
    <t>1105421000000101</t>
  </si>
  <si>
    <t>The Needs &amp; Provision Complexity Scale (NPCS) allows a characterisation of healthcare and social support services in terms of both the type and amount needed and delivered. It also includes a costing algorithm to estimate the cost of meeting unmet needs. It may be used at individual level during integrated care planning to monitor the changing needs of a given patient over time and the services that are provided to support them at different stages along the care pathway. It may also have application at population level to identify gaps in service provision and to estimate the likely costs of addressing those gaps.
Further details can be found on the King's College London website here:
https://www.kcl.ac.uk/cicelysaunders/resources/tools/npcs</t>
  </si>
  <si>
    <t>Needs and Provision Complexity Scale version 6 medical care provision score</t>
  </si>
  <si>
    <t>Needs and Provision Complexity Scale version 6 medical care provision score (observable entity)</t>
  </si>
  <si>
    <t>1105431000000104</t>
  </si>
  <si>
    <t>Needs and Provision Complexity Scale version 6 skilled nursing needs score</t>
  </si>
  <si>
    <t>Needs and Provision Complexity Scale version 6 skilled nursing needs score (observable entity)</t>
  </si>
  <si>
    <t>1105441000000108</t>
  </si>
  <si>
    <t>Needs and Provision Complexity Scale version 6 skilled nursing provision score</t>
  </si>
  <si>
    <t>Needs and Provision Complexity Scale version 6 skilled nursing provision score (observable entity)</t>
  </si>
  <si>
    <t>1105451000000106</t>
  </si>
  <si>
    <t>Needs and Provision Complexity Scale version 6 number of carers needed score</t>
  </si>
  <si>
    <t>Needs and Provision Complexity Scale version 6 number of carers needed score (observable entity)</t>
  </si>
  <si>
    <t>1105461000000109</t>
  </si>
  <si>
    <t>Needs and Provision Complexity Scale version 6 number of carers provided score</t>
  </si>
  <si>
    <t>Needs and Provision Complexity Scale version 6 number of carers provided score (observable entity)</t>
  </si>
  <si>
    <t>1105471000000102</t>
  </si>
  <si>
    <t>Needs and Provision Complexity Scale version 6 care frequency provision score</t>
  </si>
  <si>
    <t>Needs and Provision Complexity Scale version 6 care frequency provision score (observable entity)</t>
  </si>
  <si>
    <t>1105491000000103</t>
  </si>
  <si>
    <t>Needs and Provision Complexity Scale version 6 personal assistant/enabler needs score</t>
  </si>
  <si>
    <t>Needs and Provision Complexity Scale version 6 personal assistant/enabler needs score (observable entity)</t>
  </si>
  <si>
    <t>1105501000000109</t>
  </si>
  <si>
    <t>Needs and Provision Complexity Scale version 6 personal assistant/enabler provision score</t>
  </si>
  <si>
    <t>Needs and Provision Complexity Scale version 6 personal assistant/enabler provision score (observable entity)</t>
  </si>
  <si>
    <t>1105511000000106</t>
  </si>
  <si>
    <t>Needs and Provision Complexity Scale version 6 number of therapy disciplines needed score</t>
  </si>
  <si>
    <t>Needs and Provision Complexity Scale version 6 number of therapy disciplines needed score (observable entity)</t>
  </si>
  <si>
    <t>1105521000000100</t>
  </si>
  <si>
    <t>Needs and Provision Complexity Scale version 6 number of therapy disciplines provided score</t>
  </si>
  <si>
    <t>Needs and Provision Complexity Scale version 6 number of therapy disciplines provided score (observable entity)</t>
  </si>
  <si>
    <t>1105531000000103</t>
  </si>
  <si>
    <t>Needs and Provision Complexity Scale version 6 therapy intensity needed score</t>
  </si>
  <si>
    <t>Needs and Provision Complexity Scale version 6 therapy intensity needed score (observable entity)</t>
  </si>
  <si>
    <t>1105541000000107</t>
  </si>
  <si>
    <t>Needs and Provision Complexity Scale version 6 therapy intensity provided score</t>
  </si>
  <si>
    <t>Needs and Provision Complexity Scale version 6 therapy intensity provided score (observable entity)</t>
  </si>
  <si>
    <t>1105551000000105</t>
  </si>
  <si>
    <t>Needs and Provision Complexity Scale version 6 vocational/educational support needs score</t>
  </si>
  <si>
    <t>Needs and Provision Complexity Scale version 6 vocational/educational support needs score (observable entity)</t>
  </si>
  <si>
    <t>1105561000000108</t>
  </si>
  <si>
    <t>Needs and Provision Complexity Scale version 6 vocational/educational support provision score</t>
  </si>
  <si>
    <t>Needs and Provision Complexity Scale version 6 vocational/educational support provision score (observable entity)</t>
  </si>
  <si>
    <t>1105571000000101</t>
  </si>
  <si>
    <t>Needs and Provision Complexity Scale version 6 social work and case management needs score</t>
  </si>
  <si>
    <t>Needs and Provision Complexity Scale version 6 social work and case management needs score (observable entity)</t>
  </si>
  <si>
    <t>1105581000000104</t>
  </si>
  <si>
    <t>Needs and Provision Complexity Scale version 6 social work and case management provision score</t>
  </si>
  <si>
    <t>Needs and Provision Complexity Scale version 6 social work and case management provision score (observable entity)</t>
  </si>
  <si>
    <t>1105591000000102</t>
  </si>
  <si>
    <t>Needs and Provision Complexity Scale version 6 family/carer support needs score</t>
  </si>
  <si>
    <t>Needs and Provision Complexity Scale version 6 family/carer support needs score (observable entity)</t>
  </si>
  <si>
    <t>1105601000000108</t>
  </si>
  <si>
    <t>Needs and Provision Complexity Scale version 6 family/carer support provision score</t>
  </si>
  <si>
    <t>Needs and Provision Complexity Scale version 6 family/carer support provision score (observable entity)</t>
  </si>
  <si>
    <t>1105611000000105</t>
  </si>
  <si>
    <t>Needs and Provision Complexity Scale version 6 residential respite provision score</t>
  </si>
  <si>
    <t>Needs and Provision Complexity Scale version 6 residential respite provision score (observable entity)</t>
  </si>
  <si>
    <t>1105621000000104</t>
  </si>
  <si>
    <t>Needs and Provision Complexity Scale version 6 residential respite needs score</t>
  </si>
  <si>
    <t>Needs and Provision Complexity Scale version 6 residential respite needs score (observable entity)</t>
  </si>
  <si>
    <t>1105631000000102</t>
  </si>
  <si>
    <t>Needs and Provision Complexity Scale version 6 day care needs score</t>
  </si>
  <si>
    <t>Needs and Provision Complexity Scale version 6 day care needs score (observable entity)</t>
  </si>
  <si>
    <t>1105641000000106</t>
  </si>
  <si>
    <t>Needs and Provision Complexity Scale version 6 day care provision score</t>
  </si>
  <si>
    <t>Needs and Provision Complexity Scale version 6 day care provision score (observable entity)</t>
  </si>
  <si>
    <t>1105651000000109</t>
  </si>
  <si>
    <t>Needs and Provision Complexity Scale version 6 advocacy needs score</t>
  </si>
  <si>
    <t>Needs and Provision Complexity Scale version 6 advocacy needs score (observable entity)|</t>
  </si>
  <si>
    <t>1105661000000107</t>
  </si>
  <si>
    <t>Needs and Provision Complexity Scale version 6 advocacy provision score</t>
  </si>
  <si>
    <t>Needs and Provision Complexity Scale version 6 advocacy provision score (observable entity)</t>
  </si>
  <si>
    <t>1105671000000100</t>
  </si>
  <si>
    <t>Needs and Provision Complexity Scale version 6 specialist equipment needs score</t>
  </si>
  <si>
    <t>Needs and Provision Complexity Scale version 6 specialist equipment needs score (observable entity)</t>
  </si>
  <si>
    <t>1105681000000103</t>
  </si>
  <si>
    <t>Needs and Provision Complexity Scale version 6 specialist equipment provision score</t>
  </si>
  <si>
    <t>Needs and Provision Complexity Scale version 6 specialist equipment provision score (observable entity)</t>
  </si>
  <si>
    <t>1105691000000101</t>
  </si>
  <si>
    <t>Needs and Provision Complexity Scale version 6 accommodation needs score</t>
  </si>
  <si>
    <t>Needs and Provision Complexity Scale version 6 accommodation needs score (observable entity)</t>
  </si>
  <si>
    <t>1105701000000101</t>
  </si>
  <si>
    <t>Needs and Provision Complexity Scale version 6 accommodation provision score</t>
  </si>
  <si>
    <t>Needs and Provision Complexity Scale version 6 accommodation provision score (observable entity)</t>
  </si>
  <si>
    <t>1105711000000104</t>
  </si>
  <si>
    <t>Needs and Provision Complexity Scale version 6 care frequency needs score</t>
  </si>
  <si>
    <t>Needs and Provision Complexity Scale version 6 care frequency needs score (observable entity)</t>
  </si>
  <si>
    <t>1105481000000100</t>
  </si>
  <si>
    <t>Musculoskeletal Health Questionnaire (MSK-HQ)</t>
  </si>
  <si>
    <t>Musculoskeletal Health Questionnaire total score</t>
  </si>
  <si>
    <t>Musculoskeletal Health Questionnaire total score (observable entity)</t>
  </si>
  <si>
    <t>1036651000000102</t>
  </si>
  <si>
    <t>0-56</t>
  </si>
  <si>
    <t>The MSK-HQ is a short questionnaire that allows people with musculoskeletal conditions (such as arthritis or back pain) to report their symptoms and quality of life in a standardised way.
There are 14 questions, with a possible score of 0 - 4 for each question, giving a possible total score of 56 for each questionnaire.
There is an additional question about physcial activity levels in the past week, which is scored between 0-7, with 0 representing 0 days and 7 representing 7 days.
Further details can be found on the Versus Arthritis website here:
https://www.versusarthritis.org/policy/resources-for-policy-makers/for-healthcare-practitioners-and-commissioners/versus-arthritis-musculoskeletal-health-questionnaire/</t>
  </si>
  <si>
    <t>Musculoskeletal Health Questionnaire item 1 score - pain/stiffness during the day</t>
  </si>
  <si>
    <t>Musculoskeletal Health Questionnaire item 1 score - pain/stiffness during the day (observable entity)</t>
  </si>
  <si>
    <t>1099711000000106</t>
  </si>
  <si>
    <t>Musculoskeletal Health Questionnaire item 2 score - pain/stiffness during the night</t>
  </si>
  <si>
    <t>Musculoskeletal Health Questionnaire item 2 score - pain/stiffness during the night (observable entity)</t>
  </si>
  <si>
    <t>1099721000000100</t>
  </si>
  <si>
    <t>Musculoskeletal Health Questionnaire item 3 score - walking</t>
  </si>
  <si>
    <t>Musculoskeletal Health Questionnaire item 3 score - walking (observable entity)</t>
  </si>
  <si>
    <t>1099731000000103</t>
  </si>
  <si>
    <t>Musculoskeletal Health Questionnaire item 4 score - washing/dressing</t>
  </si>
  <si>
    <t>Musculoskeletal Health Questionnaire item 4 score - washing/dressing (observable entity)</t>
  </si>
  <si>
    <t>1099741000000107</t>
  </si>
  <si>
    <t>Musculoskeletal Health Questionnaire item 5 score - physical activity levels</t>
  </si>
  <si>
    <t>Musculoskeletal Health Questionnaire item 5 score - physical activity levels (observable entity)</t>
  </si>
  <si>
    <t>1099751000000105</t>
  </si>
  <si>
    <t>Musculoskeletal Health Questionnaire item 6 score - work/daily routine</t>
  </si>
  <si>
    <t>Musculoskeletal Health Questionnaire item 6 score - work/daily routine (observable entity)</t>
  </si>
  <si>
    <t>1099761000000108</t>
  </si>
  <si>
    <t>Musculoskeletal Health Questionnaire item 7 score - social activities and hobbies</t>
  </si>
  <si>
    <t>Musculoskeletal Health Questionnaire item 7 score - social activities and hobbies (observable entity)</t>
  </si>
  <si>
    <t>1099771000000101</t>
  </si>
  <si>
    <t>Musculoskeletal Health Questionnaire item 8 score - needing help</t>
  </si>
  <si>
    <t>Musculoskeletal Health Questionnaire item 8 score - needing help (observable entity)</t>
  </si>
  <si>
    <t>1099781000000104</t>
  </si>
  <si>
    <t>Musculoskeletal Health Questionnaire item 9 score - sleep</t>
  </si>
  <si>
    <t>Musculoskeletal Health Questionnaire item 9 score - sleep (observable entity)</t>
  </si>
  <si>
    <t>1099791000000102</t>
  </si>
  <si>
    <t>Musculoskeletal Health Questionnaire item 10 score - fatigue or low energy</t>
  </si>
  <si>
    <t>Musculoskeletal Health Questionnaire item 10 score - fatigue or low energy (observable entity)</t>
  </si>
  <si>
    <t>1099801000000103</t>
  </si>
  <si>
    <t>Musculoskeletal Health Questionnaire item 11 score - emotional well being</t>
  </si>
  <si>
    <t>Musculoskeletal Health Questionnaire item 11 score - emotional well being (observable entity)</t>
  </si>
  <si>
    <t>1099811000000101</t>
  </si>
  <si>
    <t>Musculoskeletal Health Questionnaire item 12 score - understanding of your condition and any current treatment</t>
  </si>
  <si>
    <t>Musculoskeletal Health Questionnaire item 12 score - understanding of your condition and any current treatment (observable entity)</t>
  </si>
  <si>
    <t>1099821000000107</t>
  </si>
  <si>
    <t>Musculoskeletal Health Questionnaire item 13 score - confidence in being able to manage your symptoms</t>
  </si>
  <si>
    <t>Musculoskeletal Health Questionnaire item 13 score - confidence in being able to manage your symptoms (observable entity)</t>
  </si>
  <si>
    <t>1099831000000109</t>
  </si>
  <si>
    <t>Musculoskeletal Health Questionnaire - physical activity levels - in the past week how many days have you done a total of 30 minutes or more of physical activity</t>
  </si>
  <si>
    <t>Musculoskeletal Health Questionnaire - physical activity levels - in the past week how many days have you done a total of 30 minutes or more of physical activity (observable entity)</t>
  </si>
  <si>
    <t>1099851000000102</t>
  </si>
  <si>
    <t>Palliative care phase measure phase</t>
  </si>
  <si>
    <t>Palliative care phase measure phase (observable entity)</t>
  </si>
  <si>
    <t>1092801000000106</t>
  </si>
  <si>
    <t>Stable</t>
  </si>
  <si>
    <t>Unstable</t>
  </si>
  <si>
    <t>Deteriorating</t>
  </si>
  <si>
    <t>Canadian Study of Health and Aging Clinical Frailty Scale score</t>
  </si>
  <si>
    <t>Canadian Study of Health and Aging Clinical Frailty Scale score (observable entity)</t>
  </si>
  <si>
    <t>763264000</t>
  </si>
  <si>
    <t>Very Fit</t>
  </si>
  <si>
    <t>A score of between 1-9 can be recorded.
Further details can be found on the Geriatric Medicine Research Department, Dalhousie University website here:
https://www.dal.ca/sites/gmr/our-tools/clinical-frailty-scale.html</t>
  </si>
  <si>
    <t>Well</t>
  </si>
  <si>
    <t>Managing Well</t>
  </si>
  <si>
    <t>Vulnerable</t>
  </si>
  <si>
    <t>Mildly Frail</t>
  </si>
  <si>
    <t>Moderately Frail</t>
  </si>
  <si>
    <t>Severely Frail</t>
  </si>
  <si>
    <t>Very Severely Frail</t>
  </si>
  <si>
    <t>Terminally ill</t>
  </si>
  <si>
    <t>Patient Activation Measure Level</t>
  </si>
  <si>
    <t>Patient Activation Measure Level (observable entity)</t>
  </si>
  <si>
    <t>962851000000103</t>
  </si>
  <si>
    <t>Individuals are asked to complete a short survey and based on their responses, they receive a Patient Activation Measure (PAM) score (between 0 and 100). The resulting score places the individual at one of four levels of activation, each of which reveals insight into a range of health-related characteristics, including behaviours and outcomes. The four levels of activation are:
Level 1: Individuals tend to be passive and feel overwhelmed by managing their own health. They may not understand their role in the care process.
Level 2: Individuals may lack the knowledge and confidence to manage their health.
Level 3: Individuals appear to be taking action but may still lack the confidence and skill to support their behaviours.
Level 4: Individuals have adopted many of the behaviours needed to support their health but may not be able to maintain them in the face of life stressors.
See NHS England website for further details on the PAM:
https://www.england.nhs.uk/personalisedcare/supported-self-management/patient-activation-measure/
The PAM tool is licensed by the US company, Insignia Health LLC.</t>
  </si>
  <si>
    <t>Clarification of new assessment scale for use when CSDS v1.5 goes live, which will update the lookup table of accepted values as per the following validations:
CYP60913
CYP61213</t>
  </si>
  <si>
    <t>Clarification of new assessment scales for use when CSDS v1.5 goes live.
Confirmation of derivation notes for all remaining derivations.
Further amendments made based on feedback from NHD Solutions Assurance Team and portal developers (see Change control tab for further details).</t>
  </si>
  <si>
    <t>Gavin Harrison/ Saeed Daji</t>
  </si>
  <si>
    <t>Shows levels of mandation for the data item as described to DCB.
Mandatory: These data items MUST be reported. Failure to submit these items will result in the rejection of the submission. 
Required: These data items SHOULD be reported where they apply.  Failure to submit these items will not result in the rejection of the submission but may affect the derivation of national indicators or national analysis. (Please note that the purpose of the data set is not to change clinical practice).
Optional: These data items MAY be submitted on an optional basis at the submitters discretion.
Derived: These data items are NOT FOR SUBMISSION and will be derived from the submitted data by NHS Digital after submission. These items are also greyed out on the specification.
Extract: These derived data items are NOT FOR SUBMISSION, and are not held in the internal asset used by NHS Digital analysts. These items are generated in extracts only and are also greyed out on the specification.
Note that these rules are applied at table level i.e. they only apply where a table is present.</t>
  </si>
  <si>
    <t>Preferred term of the C612910 CODED ASSESSMENT TOOL TYPE (SNOMED CT) as defined in current Corporate Reference Data table [DSS_CORPORATE].[SNOMED].[SNOMED_CT_RF2_DESCRIPTIONS] (based on NHS Data Migration on TRUD: https://isd.digital.nhs.uk/trud3/user/guest/group/0/pack/8/subpack/9/releases).</t>
  </si>
  <si>
    <t>CYP60910 - Warning - Assessment Tool Completion Date is blank. Service Request Identifier=&lt;C609902&gt; Local Patient Identifier (Extended)=&lt;C101901&gt;
CYP60911 - Record rejected - Assessment Tool Completion Date has incorrect data format. Service Request Identifier=&lt;C609902&gt; Local Patient Identifier (Extended)=&lt;C101901&gt;
CYP60915 - Record rejected - Assessment Tool Completion Date is before the Referral Request Received Date. Assessment Tool Completion Date=&lt;C609010&gt; Service Request Identifier=&lt;C609902&gt; Local Patient Identifier (Extended)=&lt;C101901&gt; Referral Request Received Date=&lt;C101010&gt;
CYP60917 - Record rejected - Assessment Tool Completion Date is before the Reporting Period Start Date. Service Request Identifier=&lt;C609902&gt; Local Patient Identifier (Extended)=&lt;C101901&gt; Assessment Tool Completion Date=&lt;C609010&gt;
CYP60918 - Record rejected - Assessment Tool Completion Date is after the Reporting Period End Date. Service Request Identifier=&lt;C609902&gt; Local Patient Identifier (Extended)=&lt;C101901&gt; Assessment Tool Completion Date=&lt;C609010&gt;</t>
  </si>
  <si>
    <t xml:space="preserve">C607913 </t>
  </si>
  <si>
    <t>1.5.19</t>
  </si>
  <si>
    <t>CYP60519 - Record rejected - Infant Physical Examination Result (Testes) contains a value other than "NN", and Person Stated Gender Code contains the value "Female". Local Patient Identifier (Extended)=&lt;C605901&gt; Infant Physical Examination Result (Testes)=&lt;C605050&gt; Person Stated Gender Code=&lt;C001080&gt;</t>
  </si>
  <si>
    <t>Amended reference from Patient to Person for C001080 within validation message.</t>
  </si>
  <si>
    <t>Derived Item</t>
  </si>
  <si>
    <t>deletion</t>
  </si>
  <si>
    <t xml:space="preserve">Deleted derived data item as NHS number will suffice. </t>
  </si>
  <si>
    <t>CYP00028 - File rejected - Date And Time Data Set Created is after Upload Date. Date And Time Data Set Created=&lt;C000060&gt;</t>
  </si>
  <si>
    <t>Amended validation rule to align with IAPT and MHSDS.</t>
  </si>
  <si>
    <t>AGE OF PATIENT AT REPORTING PERIOD START (DAYS)</t>
  </si>
  <si>
    <t>AGE OF PATIENT AT REPORTING PERIOD END (DAYS)</t>
  </si>
  <si>
    <t>AGE AT DEATH (DAYS)</t>
  </si>
  <si>
    <t>AGE OF PATIENT AT REPORTING PERIOD START (YEARS)</t>
  </si>
  <si>
    <t>AGE OF PATIENT AT REPORTING PERIOD END (YEARS)</t>
  </si>
  <si>
    <t>AGE AT DEATH (YEARS)</t>
  </si>
  <si>
    <t>See 'Record End Date' section of the Complex Derivations tab for full construction.
This record supersedes any records in previous submission periods, when 'RecordEndDate' is NULL and matching values in the following fields: 
Person_ID, OrgID_Provider.
NULL values should match to NULL values; this ony effects required fields that are marked with ®.
The record that has been superseded will be set as the 'RecordStartDate' of the successor record minus one day. 
Where the RecordEndDate is null, this indicates the current record.</t>
  </si>
  <si>
    <t>Where this field is populated, it indicates the date at which the record ceased to be most recent version. 
The Record End Date is the Record Start Date of the successor record minus one day. 
The successor record will be the next submitted record in CYP002 with the same PERSON ID, ORGANISATION IDENTIFIER (CODE OF PROVIDER), GENERAL MEDICAL PRACTICE CODE (PATIENT REGISTRATION) and START DATE (GMP PATIENT REGISTRATION).</t>
  </si>
  <si>
    <t>Where this field is populated, it indicates the date at which the record ceased to be most recent version. 
The Record End Date is the Record Start Date of the successor record minus one day. 
The successor record will be the next submitted record in CYP003 with the same PERSON ID, ORGANISATION IDENTIFIER (CODE OF PROVIDER), ACCOMMODATION STATUS CODE and ACCOMMODATION STATUS DATE.</t>
  </si>
  <si>
    <t>Where this field is populated, it indicates the date at which the record ceased to be most recent version. 
The Record End Date is the Record Start Date of the successor record minus one day. 
The successor record will be the next submitted record in CYP004 with the same PERSON ID, ORGANISATION IDENTIFIER (CODE OF PROVIDER), CARE PLAN IDENTIFIER.</t>
  </si>
  <si>
    <t>Where this field is populated, it indicates the date at which the record ceased to be most recent version.
The Record End Date is the Record Start Date of the successor record minus one day. 
The successor record will be the next submitted record in CYP005 with the same PERSON ID, ORGANISATION IDENTIFIER (CODE OF PROVIDER), CARE PLAN IDENTIFIER, CARE PLAN AGREED BY AND CARE PLAN AGREED DATE.</t>
  </si>
  <si>
    <t>Where this field is populated, it indicates the date at which the record ceased to be most recent version. 
The Record End Date is the Record Start Date of the successor record minus one day. 
The successor record will be the next submitted record in CYP006 with the same PERSON ID, ORGANISATION IDENTIFIER (CODE OF PROVIDER), SOCIAL AND PERSONAL CIRCUMSTANCE (SNOMED CT), SOCIAL AND PERSONAL CIRCUMSTANCE RECORDED DATE.</t>
  </si>
  <si>
    <t>Where this field is populated, it indicates the date at which the record ceased to be most recent version. 
The Record End Date is the Record Start Date of the successor record minus one day. 
The successor record will be the next submitted record in CYP007 with the same PERSON ID, ORGANISATION IDENTIFIER (CODE OF PROVIDER), EMPLOYMENT STATUS AND EMPLOYMENT STATUS RECORDED DATE.</t>
  </si>
  <si>
    <t>Where this field is populated, it indicates the date at which the record ceased to be most recent version.
The Record End Date is the Record Start Date of the successor record minus one day. 
The successor record will be the next submitted record in CYP101 with the same UNIQUE SERVICE REQUEST IDENTIFIER.</t>
  </si>
  <si>
    <t>Where this field is populated, it indicates the date at which the record ceased to be most recent version. 
The Record End Date is the Record Start Date of the successor record minus one day. 
The successor record will be the next submitted record in CYP102 with the same UNIQUE SERVICE REQUEST IDENTIFIER, CARE PROFESSIONAL TEAM LOCAL IDENTIFIER.</t>
  </si>
  <si>
    <t>Where this field is populated, it indicates the date at which the record ceased to be most recent version. 
The Record End Date is the Record Start Date of the successor record minus one day. 
The successor record will be the next submitted record in CYP103 with the same UNIQUE SERVICE REQUEST IDENTIFIER, OTHER REASON FOR REFERRAL (COMMUNITY CARE).</t>
  </si>
  <si>
    <t>Where this field is populated, it indicates the date at which the record ceased to be most recent version. 
The Record End Date is the Record Start Date of the successor record minus one day. 
The successor record will be the next submitted record in CYP104 with the same UNIQUE SERVICE REQUEST IDENTIFIER, REFERRAL TO TREATMENT PERIOD START DATE, REFERRAL TO TREATMENT PERIOD END DATE and REFERRAL TO TREATMENT PERIOD STATUS.</t>
  </si>
  <si>
    <t>Where this field is populated, it indicates the date at which the record ceased to be most recent version. 
The Record End Date is the Record Start Date of the successor record minus one day. 
The successor record will be the next submitted record in CYP105 with the same UNIQUE SERVICE REQUEST IDENTIFIER, ONWARD REFERRAL DATE, ONWARD REFERRAL REASON.</t>
  </si>
  <si>
    <t>Added new derived item</t>
  </si>
  <si>
    <t>Where this field is populated, it indicates the date at which the record ceased to be most recent version. 
The Record End Date is the Record Start Date of the successor record minus one day. 
The successor record will be the next submitted record in CYP401 with the same PERSON ID, ORGANISATION IDENTIFIER (CODE OF PROVIDER), SPECIAL EDUCATIONAL NEED TYPE.</t>
  </si>
  <si>
    <t>Where this field is populated, it indicates the date at which the record ceased to be most recent version. 
The Record End Date is the Record Start Date of the successor record minus one day. 
The successor record will be the next submitted record in CYP602 with the same PERSON ID, ORGANISATION IDENTIFIER (CODE OF PROVIDER), DISABILITY CODE, DISABILITY IMPACT PERCEPTION.</t>
  </si>
  <si>
    <t>Complex Derivations</t>
  </si>
  <si>
    <t>The derivations within this section relate to episodes or patient pathways potentially spanning several reporting periods.</t>
  </si>
  <si>
    <t>These derivations are only calculated when final data is available (usually at the end of the refresh window).</t>
  </si>
  <si>
    <t>Many of these derivations are dependent on other derivations which must be calculated first.</t>
  </si>
  <si>
    <t>Record End Date</t>
  </si>
  <si>
    <t>Tables containing data for episodes that can span multiple reporting periods have Record Start/End Date derived fields added. These fields define the reporting periods that records are applicable to. 
The Record Start/End Dates cover the scenario where a referral, for example, is open but not submitted for a particular reporting period. That referral could still be included in that reporting period's data with use of the Record Start/End Date fields.
The Record Start Date is the first day of the reporting period. The Record End Date is the last day of the month before a record with the same natural key was successfully submitted.
The fields for each table that make up the natural key for populating the Record End Date are below. The fields in italics are not mandatory - in these fields null values will match with null values in subsequent submissions, but do not match non-null entries:</t>
  </si>
  <si>
    <t>Field 1</t>
  </si>
  <si>
    <t>Field 2</t>
  </si>
  <si>
    <t>Field 3</t>
  </si>
  <si>
    <t>Field 4</t>
  </si>
  <si>
    <t>Field 5</t>
  </si>
  <si>
    <t>Concatination</t>
  </si>
  <si>
    <t>CSDS_1.0</t>
  </si>
  <si>
    <t>Person_ID, OrgID_Provider</t>
  </si>
  <si>
    <t>OrgCode_Prov (C001D03), UniqueCYPHS_ID_Patient (C001D05)</t>
  </si>
  <si>
    <t>GPRegistration_StartDate ®</t>
  </si>
  <si>
    <t>Person_ID, OrgID_Provider, OrgID_GP, GPRegistration_StartDate ®</t>
  </si>
  <si>
    <t>OrgCode_Prov (C002D03), UniqueCYPHS_ID_Patient (C002D04), OrgCodeGP (C002010), StartDate (C002020)</t>
  </si>
  <si>
    <t>AccommStatus_Date ®</t>
  </si>
  <si>
    <t>Person_ID, OrgID_Provider, AccommStatus, AccommStatus_Date ®</t>
  </si>
  <si>
    <t>OrgCode_Prov (C003D03), UniqueCYPHS_ID_Patient (C003D04), AccommStatus (C003010), AccommStatusDate (C003020)</t>
  </si>
  <si>
    <t>Person_ID, OrgID_Provider, PlanID</t>
  </si>
  <si>
    <t>Plan_AgreedDate ®</t>
  </si>
  <si>
    <t>Person_ID, OrgID_Provider, PlanID, CarePlanAgreedBy, Plan_AgreedDate ®</t>
  </si>
  <si>
    <t>Person_ID, OrgID_Provider, SNOMED_ID, Circumstance_RecordedDate</t>
  </si>
  <si>
    <t>Person_ID, OrgID_Provider, EmploymentStatus, EmploymentStatus_RecordedDate</t>
  </si>
  <si>
    <t>UniqueServiceReq_ID (C101D06)</t>
  </si>
  <si>
    <t>TeamID_Local ®</t>
  </si>
  <si>
    <t>Unique_ServiceRequestID, TeamID_Local ®</t>
  </si>
  <si>
    <t>UniqueServiceReq_ID (C102D06), TeamType (C102010)</t>
  </si>
  <si>
    <t>Unique_ServiceRequestID, ReferralReason_Other</t>
  </si>
  <si>
    <t>UniqueServiceReq_ID (C103D06), RefReasonOther (C103010)</t>
  </si>
  <si>
    <t>RTT_StartDate ®</t>
  </si>
  <si>
    <t>RTT_EndDate ®</t>
  </si>
  <si>
    <t>RTT_Status ®</t>
  </si>
  <si>
    <t>Unique_ServiceRequestID, RTT_StartDate ®, RTT_EndDate ®, RTT_Status ®</t>
  </si>
  <si>
    <t>UniqueServiceReq_ID (C104D06), StartDate (C104050), EndDate (C104060), PeriodStatus (C104070)</t>
  </si>
  <si>
    <t>Onward_ReferralReason ®</t>
  </si>
  <si>
    <t>Unique_ServiceRequestID, Onward_ReferralDate, Onward_ReferralReason ®</t>
  </si>
  <si>
    <t>UniqueServiceReq_ID (C105D06)</t>
  </si>
  <si>
    <t>Person_ID, OrgID_Provider, EducationNeed_Type</t>
  </si>
  <si>
    <t>OrgCode_Prov (C401D03), UniqueCYPHS_ID_Patient (C401D04) and SpEduNeed (C401010)</t>
  </si>
  <si>
    <t>Person_ID, OrgID_Provider, SafeguardingFactors_Type</t>
  </si>
  <si>
    <t>OrgCode_Prov (C402D03), UniqueCYPHS_ID_Patient (C402D04) and VulnerableCode (C402010)</t>
  </si>
  <si>
    <t>CPP_EndDate ®</t>
  </si>
  <si>
    <t>Person_ID, OrgID_Provider, CPP_Reason, CPP_StartDate, CPP_EndDate ®</t>
  </si>
  <si>
    <t>OrgCode_Prov (C403D03), UniqueCYPHS_ID_Patient (C403D04), CPReasonCode (C403010), CPPStart (C403020), CPPEnd (C403030)</t>
  </si>
  <si>
    <t>SNOMED_Date ®</t>
  </si>
  <si>
    <t>Person_ID, OrgID_Provider, SNOMED_ID, SNOMED_Date ®</t>
  </si>
  <si>
    <t>OrgCode_Prov (C404D03), UniqueCYPHS_ID_Patient (C404D04), SNOMEDID (C404010), SNOMEDDate (C404020)</t>
  </si>
  <si>
    <t>Person_ID, OrgID_Provider, ImmunisationProcedure, Immunisation_Date</t>
  </si>
  <si>
    <t>OrgCode_Prov (C501D03), UniqueCYPHS_ID_Patient (C501D04), ImmProc (C501020), ImmDate (C501907)</t>
  </si>
  <si>
    <t>Person_ID, OrgID_Provider, ChildhoodImmunisation_Type, Immunisation_Date</t>
  </si>
  <si>
    <t>OrgCode_Prov (C502D03), UniqueCYPHS_ID_Patient (C502D04), CYPHSImm (C502010), ImmDate (C502907)</t>
  </si>
  <si>
    <t>Diagnosis_Date ®</t>
  </si>
  <si>
    <t>Person_ID, OrgID_Provider, PreviousDiagnosis, Diagnosis_Date ®</t>
  </si>
  <si>
    <t>OrgCode_Prov (C601D03), UniqueCYPHS_ID_Patient (C601D04), PrevDiag (C601010), DiagDate (C601020)</t>
  </si>
  <si>
    <t>DisabilityImpactPerception ®</t>
  </si>
  <si>
    <t>Person_ID, OrgID_Provider, Disability, DisabilityImpactPerception ®</t>
  </si>
  <si>
    <t>OrgCode_Prov (C602D03), UniqueCYPHS_ID_Patient (C602D04), DisabCode (C602010), DisabIP (C602020)</t>
  </si>
  <si>
    <t>Result_HearingScreening ®</t>
  </si>
  <si>
    <t>ServiceRequest_Date ®</t>
  </si>
  <si>
    <t>Procedure_Date ®</t>
  </si>
  <si>
    <t>Person_ID, OrgID_Provider, Result_HearingScreening ®, ServiceRequest_Date ®, Procedure_Date ®</t>
  </si>
  <si>
    <t>OrgCode_Prov (C603D03), UniqueCYPHS_ID_Patient (C603D04), NBHearing (C603010), RequestDate (C603020), ProcDate (C603030)</t>
  </si>
  <si>
    <t>CardCompletion_Date ®</t>
  </si>
  <si>
    <t>Person_ID, OrgID_Provider, CardCompletion_Date ®</t>
  </si>
  <si>
    <t>OrgCode_Prov (C604D03), UniqueCYPHS_ID_Patient (C604D04), BSCardDate (C604010)</t>
  </si>
  <si>
    <t>Person_ID, OrgID_Provider, Examination_Date</t>
  </si>
  <si>
    <t>OrgCode_Prov (C605D03), UniqueCYPHS_ID_Patient (C605D04), InfPhysDate (C605010)</t>
  </si>
  <si>
    <t>ProvisionalDiagnosis_Date ®</t>
  </si>
  <si>
    <t>Unique_ServiceRequestID, ProvisionalDiagnosis, ProvisionalDiagnosis_Date ®</t>
  </si>
  <si>
    <t>UniqueServiceReq_ID (C606D06), DiagScheme (C606913), ProvDiag (C606010), ProvDiagDate (C606020)</t>
  </si>
  <si>
    <t>PrimaryDiagnosis_Date ®</t>
  </si>
  <si>
    <t>Unique_ServiceRequestID, PrimaryDiagnosis, PrimaryDiagnosis_Date ®</t>
  </si>
  <si>
    <t>UniqueServiceReq_ID (C607D06), DiagScheme (C607913), PrimDiag (C607010), PrimDiagDate (C607020)</t>
  </si>
  <si>
    <t>SecondaryDiagnosis_Date ®</t>
  </si>
  <si>
    <t>Unique_ServiceRequestID, SecondaryDiagnosis, SecondaryDiagnosis_Date ®</t>
  </si>
  <si>
    <t>UniqueServiceReq_ID (C608D06), DiagScheme (C608913), SecDiag (C608010), SecDiagDate (C608020)</t>
  </si>
  <si>
    <t>Unique_ServiceRequestID, SNOMED_ID, Score</t>
  </si>
  <si>
    <t>UniqueServiceReq_ID (C609D06), SNOMEDID (C609910), CompDate (C609010)</t>
  </si>
  <si>
    <t>CareProfessionalID_Local, OrgID_Provider</t>
  </si>
  <si>
    <t>OrgCode_Prov (C901D03), CPLID (C901010)</t>
  </si>
  <si>
    <t>Below is a hypothetical scenario to highlight the rules for non-mandatory fields in particular, using the CYP002GP table as an example:</t>
  </si>
  <si>
    <t>RP</t>
  </si>
  <si>
    <t>, , ,  ®</t>
  </si>
  <si>
    <t>ABC123</t>
  </si>
  <si>
    <t>ABC</t>
  </si>
  <si>
    <t>DEF</t>
  </si>
  <si>
    <t>null</t>
  </si>
  <si>
    <t>In January a record is submitted with a NULL StartDateGMPRegistration.</t>
  </si>
  <si>
    <t>In February a record arrives matching the mandatory natural key fields with a null StartDateGMPRegistration. The January record is closed - nulls match nulls.</t>
  </si>
  <si>
    <t>No records arrive in April but one arrives in May matching the natural key fields of the March record, which is closed with an end date of the last day in April.</t>
  </si>
  <si>
    <t>An April record comes in with StartDateGMPRegistration null again. This does not close any records as the previous records with nulls there are closed, and the open record otherwise matching has this field populated.</t>
  </si>
  <si>
    <t>In June a record arrives matching the natural key fields of the March and May records. Only the May record is closed as it was the only one open.</t>
  </si>
  <si>
    <t>e.g: Where this field is populated, it indicates the date at which the record ceased to be valid. The Record End Date is the Record Start Date of the successor record minus one day. The successor record will be the next submitted record in CYP001 with the same ORGANISATION IDENTIFIER (CODE OF PROVIDER) and PERSON ID.</t>
  </si>
  <si>
    <t>e.g: Where this field is populated, it indicates the date at which the record ceased to be most recent version. 
The Record End Date is the Record Start Date of the successor record minus one day. 
The successor record will be the next submitted record in CYP001 with the same ORGANISATION IDENTIFIER (CODE OF PROVIDER) and PERSON ID.</t>
  </si>
  <si>
    <t>e.g: Where this field is populated, it indicates the date at which the record ceased to be active. The Record End Date is the Record Start Date of the successor record minus one day. The successor record will be the next submitted record in CYP001 with the same ORGANISATION IDENTIFIER (CODE OF PROVIDER) and PERSON ID.
IF RecordStartDate is not greatest RecordStartDate for all CYP001 records with same OrgCodeProv &amp; Person_ID and with UseSubmissionFlag = 'Y'
THEN
OUTPUT 'YYYY-MM-DD' where YYYY-MM-DD is set as the RecordStartDate of the successor record minus one day.
ELSE NULL
ENDIF</t>
  </si>
  <si>
    <t>e.g: See 'Record End Date' section of the Complex Derivations tab for full construction.
This record supersedes any records in previous submission periods, when 'RecordEndDate' is NULL and matching values in the following fields: 
Person_ID, OrgID_Provider.
NULL values should match to NULL values; this ony effects required fields that are marked with ®.
The record that has been superseded will be set as the 'RecordStartDate' of the successor record minus one day. 
Where the RecordEndDate is null, this indicates the current record.</t>
  </si>
  <si>
    <t>Amended description based on feedback from NHSD analytical team</t>
  </si>
  <si>
    <t>C104D53</t>
  </si>
  <si>
    <t>C104D54</t>
  </si>
  <si>
    <t>C104D55</t>
  </si>
  <si>
    <t>CrisisResponse_WaitingTime</t>
  </si>
  <si>
    <t>ResponseStandard_Met</t>
  </si>
  <si>
    <t>Crisis Response WaitingTime</t>
  </si>
  <si>
    <t>Other IntermediateCare Waiting Time</t>
  </si>
  <si>
    <t>Response Standard Met</t>
  </si>
  <si>
    <t>Waiting time measurement type calculation needed by NHSE for long term plan</t>
  </si>
  <si>
    <t>C105D36</t>
  </si>
  <si>
    <t>C105D37</t>
  </si>
  <si>
    <t>The waiting time measurement for crisis response intermediate care, in minutes.</t>
  </si>
  <si>
    <t>The waiting time measurement for other intermediate care, in days</t>
  </si>
  <si>
    <t xml:space="preserve">An indicator to measure whether crisis response intermediate care within 2 hours or other intermediate care within 2 days have been met.
</t>
  </si>
  <si>
    <t xml:space="preserve">The presence of XML reserved characters in any free text fields within a submission file could cause this error message, the XML reserved characters being: 
&gt;
&lt;
&amp;
%
Any reserved characters can be replaced with the appropriate entity reference if these characters genuinely need to be present. 
Validate each expected Column is of the correct type (e.g. Date, Time, Date and Time)
      • Valid date =&gt; 01/01/1890 and has    
      time 00:00:00 or no time
</t>
  </si>
  <si>
    <t xml:space="preserve">The file you have uploaded has failed format checks, and so your submission has been rejected. This could be because of any of the following reasons:
-The file is not an XML or IDB file.
-The XML file you have uploaded has been checked against the XML schema for this data set and has been found to not be well-formed.
-The submission portal failed to successfully upload the submission file from the data provider.
-A technical issue arose when trying to upload data from the submitted XML or IDB file into the submission portal.
-The file contains XML reserved characters.
Please review the XML or IDB file to check it complies with the structure defined by the current XML schema and resubmit the file.
"Date", "Time" and "Date and Time" data items must be provided in a valid format. Dates that are earlier than 01/01/1890 or include a time other than 00:00:00 are not valid, and will cause the submission to be rejected.
</t>
  </si>
  <si>
    <t xml:space="preserve">The file you have uploaded has failed format checks, and so your submission has been rejected. This could be because of any of the following reasons:
-The file is not an XML or IDB file.
-The XML file you have uploaded has been checked against the XML schema for this data set and has been found to not be well-formed.
-The submission portal failed to successfully upload the submission file from the data provider.
-A technical issue arose when trying to upload data from the submitted XML or IDB file into the submission portal.
-The file contains XML reserved characters.
Please review the XML or IDB file to check it complies with the structure defined by the current XML schema and resubmit the file.
</t>
  </si>
  <si>
    <t>See 'Record End Date' section of the Complex Derivations tab for full construction.
This record supersedes any records in previous submission periods, when 'RecordEndDate' is NULL and matching values in the following fields: 
Person_ID, OrgID_Provider, OrgID_GP, GPRegistration_StartDate®.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</si>
  <si>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See 'Record End Date' section of the Complex Derivations tab for full construction.
This record supersedes any records in previous submission periods, when 'RecordEndDate' is NULL and matching values in the following fields: 
Person_ID, OrgID_Provider, AccommStatus, AccommStatus_Date ®.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</si>
  <si>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See 'Record End Date' section of the Complex Derivations tab for full construction.
This record supersedes any records in previous submission periods, when 'RecordEndDate' is NULL and matching values in the following fields: 
Person_ID, OrgID_Provider, PlanID.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</si>
  <si>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See 'Record End Date' section of the Complex Derivations tab for full construction.
This record supersedes any records in previous submission periods, when 'RecordEndDate' is NULL and matching values in the following fields: 
Person_ID, OrgID_Provider, PlanID, CarePlanAgreedBy, Plan_AgreedDate®.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</si>
  <si>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See 'Record End Date' section of the Complex Derivations tab for full construction.
This record supersedes any records in previous submission periods, when 'RecordEndDate' is NULL and matching values in the following fields: 
Person_ID, OrgID_Provider, SNOMED_ID, Circumstance_RecordedDate.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</si>
  <si>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See 'Record End Date' section of the Complex Derivations tab for full construction.
This record supersedes any records in previous submission periods, when 'RecordEndDate' is NULL and matching values in the following fields: 
Person_ID, OrgID_Provider, EmploymentStatus, EmploymentStatus_RecordedDate.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</si>
  <si>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See 'Record End Date' section of the Complex Derivations tab for full construction.
This record supersedes any records in previous submission periods, when 'RecordEndDate' is NULL and matching values in the following fields: 
Unique_ServiceRequestID.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</si>
  <si>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See 'Record End Date' section of the Complex Derivations tab for full construction.
This record supersedes any records in previous submission periods, when 'RecordEndDate' is NULL and matching values in the following fields: 
Unique_ServiceRequestID, TeamID_Local®.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</si>
  <si>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See 'Record End Date' section of the Complex Derivations tab for full construction.
This record supersedes any records in previous submission periods, when 'RecordEndDate' is NULL and matching values in the following fields: 
Unique_ServiceRequestID, ReferralReason_Other.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</si>
  <si>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See 'Record End Date' section of the Complex Derivations tab for full construction.
This record supersedes any records in previous submission periods, when 'RecordEndDate' is NULL and matching values in the following fields: 
Unique_ServiceRequestID, RTT_StartDate®, RTT_EndDate®, RTT_Status®.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</si>
  <si>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See 'Record End Date' section of the Complex Derivations tab for full construction.
This record supersedes any records in previous submission periods, when 'RecordEndDate' is NULL and matching values in the following fields: 
Unique_ServiceRequestID, Onward_ReferralDate, Onward_ReferralReason®.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</si>
  <si>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 xml:space="preserve">Changed National Code Error validation rule from Warning to Reject as the data item is mandatory. </t>
  </si>
  <si>
    <t>CYP00016 - File rejected - Date And Time Data Set Created is blank.
CYP00017 - File rejected - Date And Time Data Set Created has incorrect data format.
CYP00026 - File rejected - Date And Time Data Set Created is before Reporting period Start Date. Date And Time Data Set Created=&lt;C000060&gt; Reporting Period Start Date=&lt;C000040&gt;
CYP00027 - Warning - Date And Time Data Set Created is before Reporting period End Date. Date And Time Data Set Created=&lt;C000060&gt; Reporting Period End Date=&lt;C000050&gt;
CYP00028 - File rejected - Date And Time Data Set Created is after Upload Date. Date And Time Data Set Created=&lt;C000060&gt;</t>
  </si>
  <si>
    <t>CYP60515 - Record rejected - Infant Physical Examination Result (Testes) has incorrect data format. Local Patient Identifier (Extended)=&lt;C605901&gt;
CYP60516 - Warning - Infant Physical Examination Result (Testes) contains an invalid national code. Local Patient Identifier (Extended)=&lt;C605901&gt; Infant Physical Examination Result (Testes)=&lt;C605050&gt;
CYP60519 - Record rejected - Infant Physical Examination Result (Testes) contains a value other than "NN", and Person Stated Gender Code contains the value "Female". Local Patient Identifier (Extended)=&lt;C605901&gt; Infant Physical Examination Result (Testes)=&lt;C605050&gt; Person Stated Gender Code=&lt;C001080&gt;</t>
  </si>
  <si>
    <t>n5</t>
  </si>
  <si>
    <t>Other IntermediateCare Waiting Time (night)</t>
  </si>
  <si>
    <t>OtherIntermediateCare_WaitingTime_Overnight</t>
  </si>
  <si>
    <t>Amended field format based on feedback from data loading and validation team.</t>
  </si>
  <si>
    <t>n3</t>
  </si>
  <si>
    <t>If C202040 PROCEDURE SCHEME IN USE is not null and equals '04' or '05' Then
populate with C202D57 MAPPED SNOMED CT PROCEDURE CODE
Else
If C202040 PROCEDURE SCHEME IN USE is not null and equals '06' Then
populate with C202050 CODED PROCEDURE (CLINICAL TERMINOLOGY)</t>
  </si>
  <si>
    <t>If C202040 PROCEDURE SCHEME IN USE is not null and equals '04' or '05' Then
populate with C202D47 MAPPED SNOMED CT PROCEDURE CODE
Else
If C202040 PROCEDURE SCHEME IN USE is not null and equals '06' Then
populate with C202050 CODED PROCEDURE (CLINICAL TERMINOLOGY)</t>
  </si>
  <si>
    <t>Amended description to refer to correct XML Schema Element Name.</t>
  </si>
  <si>
    <t>Description of the C202D59 MAPPED OPCS-4 PROCEDURE CODE as defined in current Corporate Reference Data table [DSS_CORPORATE].[dbo].[OPCS_CODES_V02] (based on NHS Data Migration on TRUD: https://isd.digital.nhs.uk/trud3/user/guest/group/0/pack/8/subpack/9/releases).</t>
  </si>
  <si>
    <t>Preferred term of the C202D67 MASTER SNOMED CT FINDING CODE as defined in current Corporate Reference Data table [DSS_CORPORATE].[SNOMED].[SNOMED_CT_RF2_DESCRIPTIONS] (based on NHS Data Migration on TRUD: https://isd.digital.nhs.uk/trud3/user/guest/group/0/pack/8/subpack/9/releases).</t>
  </si>
  <si>
    <t>Description of the C202D71 MASTER ICD-10 FINDING CODE as defined in current Corporate Reference Data table [DSS_CORPORATE].[dbo].[ICD10_CODES] (based on NHS Data Migration on TRUD: https://isd.digital.nhs.uk/trud3/user/guest/group/0/pack/8/subpack/9/releases).</t>
  </si>
  <si>
    <t>Description of the C202D59 MASTER ICD-10 FINDING CODE as defined in current Corporate Reference Data table [DSS_CORPORATE].[dbo].[ICD10_CODES] (based on NHS Data Migration on TRUD: https://isd.digital.nhs.uk/trud3/user/guest/group/0/pack/8/subpack/9/releases).</t>
  </si>
  <si>
    <t>Preferred term of the C202D77 MASTER SNOMED CT OBSERVATION CODE as defined in current Corporate Reference Data table [DSS_CORPORATE].[SNOMED].[SNOMED_CT_RF2_DESCRIPTIONS] (based on NHS Data Migration on TRUD: https://isd.digital.nhs.uk/trud3/user/guest/group/0/pack/8/subpack/9/releases).</t>
  </si>
  <si>
    <t>Preferred term of the C501D57 MASTER SNOMED CT PROCEDURE CODE as defined in current Corporate Reference Data table [DSS_CORPORATE].[SNOMED].[SNOMED_CT_RF2_DESCRIPTIONS] (based on NHS Data Migration on TRUD: https://isd.digital.nhs.uk/trud3/user/guest/group/0/pack/8/subpack/9/releases).</t>
  </si>
  <si>
    <t>Description of the C501D59 MAPPED OPCS-4 PROCEDURE CODE as defined in current Corporate Reference Data table [DSS_CORPORATE].[dbo].[OPCS_CODES_V02] (based on NHS Data Migration on TRUD: https://isd.digital.nhs.uk/trud3/user/guest/group/0/pack/8/subpack/9/releases).</t>
  </si>
  <si>
    <t>cyp606 Medical History (Provisional Diagnosis)</t>
  </si>
  <si>
    <t>Preferred term of the C601D87 MASTER SNOMED CT PREVIOUS DIAGNOSIS CODE as defined in current Corporate Reference Data table [DSS_CORPORATE].[SNOMED].[SNOMED_CT_RF2_DESCRIPTIONS] (based on NHS Data Migration on TRUD: https://isd.digital.nhs.uk/trud3/user/guest/group/0/pack/8/subpack/9/releases).</t>
  </si>
  <si>
    <t>Description of the C601D91 MASTER ICD-10 PREVIOUS DIAGNOSIS CODE as defined in current Corporate Reference Data table [DSS_CORPORATE].[dbo].[ICD10_CODES] (based on NHS Data Migration on TRUD: https://isd.digital.nhs.uk/trud3/user/guest/group/0/pack/8/subpack/9/releases).</t>
  </si>
  <si>
    <t>Preferred term of the C606D87 MASTER SNOMED CT PREVIOUS DIAGNOSIS CODE as defined in current Corporate Reference Data table [DSS_CORPORATE].[SNOMED].[SNOMED_CT_RF2_DESCRIPTIONS] (based on NHS Data Migration on TRUD: https://isd.digital.nhs.uk/trud3/user/guest/group/0/pack/8/subpack/9/releases).</t>
  </si>
  <si>
    <t>Description of the C606D91 MASTER ICD-10 PREVIOUS DIAGNOSIS CODE as defined in current Corporate Reference Data table [DSS_CORPORATE].[dbo].[ICD10_CODES] (based on NHS Data Migration on TRUD: https://isd.digital.nhs.uk/trud3/user/guest/group/0/pack/8/subpack/9/releases).</t>
  </si>
  <si>
    <t>Preferred term of the C607D87 MASTER SNOMED CT PRIMARYDIAGNOSIS CODE as defined in current Corporate Reference Data table [DSS_CORPORATE].[SNOMED].[SNOMED_CT_RF2_DESCRIPTIONS] (based on NHS Data Migration on TRUD: https://isd.digital.nhs.uk/trud3/user/guest/group/0/pack/8/subpack/9/releases).</t>
  </si>
  <si>
    <t>Description of the C607D91 MASTER ICD-10 PRIMARY DIAGNOSIS CODE as defined in current Corporate Reference Data table [DSS_CORPORATE].[dbo].[ICD10_CODES] (based on NHS Data Migration on TRUD: https://isd.digital.nhs.uk/trud3/user/guest/group/0/pack/8/subpack/9/releases).</t>
  </si>
  <si>
    <t>Preferred term of the C608D87 MASTER SNOMED CT SECONDARY DIAGNOSIS CODE as defined in current Corporate Reference Data table [DSS_CORPORATE].[SNOMED].[SNOMED_CT_RF2_DESCRIPTIONS] (based on NHS Data Migration on TRUD: https://isd.digital.nhs.uk/trud3/user/guest/group/0/pack/8/subpack/9/releases).</t>
  </si>
  <si>
    <t>Description of the C608D91 MASTER ICD-10 SECONDARY DIAGNOSIS CODE as defined in current Corporate Reference Data table [DSS_CORPORATE].[dbo].[ICD10_CODES] (based on NHS Data Migration on TRUD: https://isd.digital.nhs.uk/trud3/user/guest/group/0/pack/8/subpack/9/releases).</t>
  </si>
  <si>
    <t>If C202D57 MASTER SNOMED CT PROCEDURE CODE is not null Then
C202D47 MASTER SNOMED CT PROCEDURE CODE is mapped to OPCS-4 code as defined in current Corporate Reference Data (based on NHS Data Migration on TRUD: https://isd.digital.nhs.uk/trud3/user/guest/group/0/pack/8/subpack/9/releases).</t>
  </si>
  <si>
    <t>If C202D67 MASTER SNOMED CT FINDING CODE is not null Then
C202D53 MASTER SNOMED CT FINDING CODE is mapped to ICD-10 code as defined in current Corporate Reference Data table [DSS_CORPORATE].[SNOMED].[SNOMED_CT_RF2_MAP_TO_ICD10_V01] (based on NHS Data Migration on TRUD: https://isd.digital.nhs.uk/trud3/user/guest/group/0/pack/8/subpack/9/releases).</t>
  </si>
  <si>
    <t>If C501D57 MASTER SNOMED CT PROCEDURE CODE is not null Then
C501D47 MASTER SNOMED CT PROCEDURE CODE is mapped to OPCS-4 code as defined in current Corporate Reference Data (based on NHS Data Migration on TRUD: https://isd.digital.nhs.uk/trud3/user/guest/group/0/pack/8/subpack/9/releases).</t>
  </si>
  <si>
    <t>If C601D87 MASTER SNOMED CT PREVIOUS DIAGNOSIS CODE is not null Then
C601D87 MASTER SNOMED CT PREVIOUS DIAGNOSIS CODE is mapped to ICD-10 code as defined in current Corporate Reference Data table [DSS_CORPORATE].[SNOMED].[SNOMED_CT_RF2_MAP_TO_ICD10_V01] (based on NHS Data Migration on TRUD: https://isd.digital.nhs.uk/trud3/user/guest/group/0/pack/8/subpack/9/releases).</t>
  </si>
  <si>
    <t>If C606D87 MASTER SNOMED CT PREVIOUS DIAGNOSIS CODE is not null Then
C606D87 MASTER SNOMED CT PREVIOUS DIAGNOSIS CODE is mapped to ICD-10 code as defined in current Corporate Reference Data table [DSS_CORPORATE].[SNOMED].[SNOMED_CT_RF2_MAP_TO_ICD10_V01] (based on NHS Data Migration on TRUD: https://isd.digital.nhs.uk/trud3/user/guest/group/0/pack/8/subpack/9/releases).</t>
  </si>
  <si>
    <t>If C608D87 MASTER SNOMED CT SECONDARY DIAGNOSIS CODE is not null Then
C608D87 MASTER SNOMED CT SECONDARY DIAGNOSIS CODE is mapped to ICD-10 code as defined in current Corporate Reference Data table [DSS_CORPORATE].[SNOMED].[SNOMED_CT_RF2_MAP_TO_ICD10_V01] (based on NHS Data Migration on TRUD: https://isd.digital.nhs.uk/trud3/user/guest/group/0/pack/8/subpack/9/releases).</t>
  </si>
  <si>
    <t>If C607D87 MASTER SNOMED CT PRIMARY DIAGNOSIS CODE is not null Then
C607D87 MASTER SNOMED CT PRIMARY DIAGNOSIS CODE is mapped to ICD-10 code as defined in current Corporate Reference Data table [DSS_CORPORATE].[SNOMED].[SNOMED_CT_RF2_MAP_TO_ICD10_V01] (based on NHS Data Migration on TRUD: https://isd.digital.nhs.uk/trud3/user/guest/group/0/pack/8/subpack/9/releases).</t>
  </si>
  <si>
    <t>If C202040 PROCEDURE SCHEME IN USE is not null and equals '04' or '05' Then
populate with C202D55 MAPPED SNOMED CT PROCEDURE CODE
Else
If C202040 PROCEDURE SCHEME IN USE is not null and equals '06' Then
populate with C202050 CODED PROCEDURE (CLINICAL TERMINOLOGY)</t>
  </si>
  <si>
    <t>If C202060 FINDING SCHEME IN USE is not null and equals '02' or '03' Then
populate with C202D65 MAPPED SNOMED CT FINDING CODE
Else
If C202060 FINDING SCHEME IN USE is not null and equals '04' Then
populate with C202070 CODED FINDING (CODED CLINICAL ENTRY)</t>
  </si>
  <si>
    <t>If C202060 FINDING SCHEME IN USE is not null and equals '01' Then
populate with C202070 CODED FINDING (CODED CLINICAL ENTRY)
Else
If C202D69 MAPPED ICD-10 FINDING CODE is not null Then
populate with C202D55 MAPPED ICD-10 FINDING CODE</t>
  </si>
  <si>
    <t>If C202080 OBSERVATION SCHEME IN USE is not null and equals '01' or '02' Then
populate with C202D75 MAPPED SNOMED CT OBSERVATION CODE
Else
If C202080 OBSERVATION SCHEME IN USE is not null and equals '03' Then
populate with C202090 CODED OBSERVATION (CLINICAL TERMINOLOGY)
Else NULL</t>
  </si>
  <si>
    <t>If C501010 PROCEDURE SCHEME IN USE is not null and equals '04' or '05' Then
populate with C501D55 MAPPED SNOMED CT PROCEDURE CODE
Else
If C501010 PROCEDURE SCHEME IN USE is not null and equals '06' Then
populate with C501020 IMMUNISATION PROCEDURE (CLINICAL TERMINOLOGY)</t>
  </si>
  <si>
    <t>If C601913 DIAGNOSIS SCHEME IN USE is not null and equals '04' or '05' Then
populate with C601D85 MAPPED SNOMED CT PREVIOUS DIAGNOSIS CODE
Else
If C601913 DIAGNOSIS SCHEME IN USE is not null and equals '06' Then
populate with C601010 PREVIOUS DIAGNOSIS (CODED CLINICAL ENTRY)</t>
  </si>
  <si>
    <t>If C601913 DIAGNOSIS SCHEME IN USE is not null and equals '02' Then
populate with C601010 PREVIOUS DIAGNOSIS (CODED CLINICAL ENTRY)
Else
If C601D89 MAPPED ICD-10 PREVIOUS DIAGNOSIS CODE is not null Then
populate with C601D89 MAPPED ICD-10 PREVIOUS DIAGNOSIS CODE</t>
  </si>
  <si>
    <t>If C606913 DIAGNOSIS SCHEME IN USE is not null and equals '04' or '05' Then
populate with C606D85 MAPPED SNOMED CT PREVIOUS DIAGNOSIS CODE
Else
If C606913 DIAGNOSIS SCHEME IN USE is not null and equals '06' Then
populate with C606010 PREVIOUS DIAGNOSIS (CODED CLINICAL ENTRY)</t>
  </si>
  <si>
    <t>If C606913 DIAGNOSIS SCHEME IN USE is not null and equals '02' Then
populate with C606010 PREVIOUS DIAGNOSIS (CODED CLINICAL ENTRY)
Else
If C606D89 MAPPED ICD-10 PREVIOUS DIAGNOSIS CODE is not null Then
populate with C606D89 MAPPED ICD-10 PREVIOUS DIAGNOSIS CODE</t>
  </si>
  <si>
    <t>If C607913 DIAGNOSIS SCHEME IN USE is not null and equals '04' or '05' Then
populate with C607D85 MAPPED SNOMED CT PRIMARY DIAGNOSIS CODE
Else
If C607913 DIAGNOSIS SCHEME IN USE is not null and equals '06' Then
populate with C607010 PRIMARY DIAGNOSIS (CODED CLINICAL ENTRY)</t>
  </si>
  <si>
    <t>If C607913 DIAGNOSIS SCHEME IN USE is not null and equals '02' Then
populate with C607010 PRIMARY DIAGNOSIS (CODED CLINICAL ENTRY)
Else
If C607D89 MAPPED ICD-10 PRIMARY DIAGNOSIS CODE is not null Then
populate with C607D89 MAPPED ICD-10 PRIMARY DIAGNOSIS CODE</t>
  </si>
  <si>
    <t>If C608913 DIAGNOSIS SCHEME IN USE is not null and equals '04' or '05' Then
populate with C608D85 MAPPED SNOMED CT SECONDARY DIAGNOSIS CODE
Else
If C608913 DIAGNOSIS SCHEME IN USE is not null and equals '06' Then
populate with C608010 SECONDARY DIAGNOSIS (CODED CLINICAL ENTRY)</t>
  </si>
  <si>
    <t>If C608913 DIAGNOSIS SCHEME IN USE is not null and equals '02' Then
populate with C608010 SECONDARY DIAGNOSIS (CODED CLINICAL ENTRY)
Else
If C608D89 MAPPED ICD-10 SECONDARY DIAGNOSIS CODE is not null Then
populate with C608D89 MAPPED ICD-10 SECONDARY DIAGNOSIS CODE</t>
  </si>
  <si>
    <t>If C202D57 MASTER SNOMED CT PROCEDURE CODE is not null Then
C202D57 MASTER SNOMED CT PROCEDURE CODE is mapped to OPCS-4 code as defined in current Corporate Reference Data (based on NHS Data Migration on TRUD: https://isd.digital.nhs.uk/trud3/user/guest/group/0/pack/8/subpack/9/releases).</t>
  </si>
  <si>
    <t>If C202060 FINDING SCHEME IN USE is not null and equals '01' Then
populate with C202070 CODED FINDING (CODED CLINICAL ENTRY)
Else
If C202D69 MAPPED ICD-10 FINDING CODE is not null Then
populate with C202D69 MAPPED ICD-10 FINDING CODE</t>
  </si>
  <si>
    <t>Preferred term of the C202D57 MASTER SNOMED CT PROCEDURE CODE as defined in current Corporate Reference Data table [DSS_CORPORATE].[SNOMED].[SNOMED_CT_RF2_DESCRIPTIONS] (based on NHS Data Migration on TRUD: https://isd.digital.nhs.uk/trud3/user/guest/group/0/pack/8/subpack/9/releases).</t>
  </si>
  <si>
    <t>C611D61</t>
  </si>
  <si>
    <t xml:space="preserve">EXTRACT INCLUSION </t>
  </si>
  <si>
    <t>Added a Y for Provider Post-deadline</t>
  </si>
  <si>
    <t>Added a Y for Commissioner</t>
  </si>
  <si>
    <t>Added a Y to indicate that the derived data item will be included in the extract</t>
  </si>
  <si>
    <t>The first day of the month in which the record first appears.
Output "RPStartDate" from CYP000 table</t>
  </si>
  <si>
    <t>Amended the word output to lowercase.</t>
  </si>
  <si>
    <t>Amended notes to say how value is derived.</t>
  </si>
  <si>
    <t>The Organisation Identifier (Residence Responsibility) for the patient, derived from the submitted POSTCODE OF USUAL ADDRESS. Where a Null postcode is submitted Organisation Code (CCG of Residence) will appear as Null.
Note to providers: This derivation is established through linkage with the  Complete Gridlink NHS Postcode File,  downloaded from http://systems.digital.nhs.uk/data/ods/datadownloads/onsdata. The derivation lookup is taken from field name  CCG (field 18). The Complete Gridlink NHS Postcode File in use is updated at the beginning of each month.</t>
  </si>
  <si>
    <t>From provider Code in CYP000 Header ORGANISATION IDENTIFIER (CODE OF PROVIDER).</t>
  </si>
  <si>
    <t>changed from ID of Provider to Code of Provider for consistency</t>
  </si>
  <si>
    <t xml:space="preserve">Amended derivation notes to align with the same field in the rest of the tables. </t>
  </si>
  <si>
    <t>CSUAT-328</t>
  </si>
  <si>
    <t>CSUAT-333</t>
  </si>
  <si>
    <t>Mapping to SNOMED CT code where CODED PROCEDURE (CLINICAL TERMINOLOGY) is submitted as a Read Code v2 (04) or Read Code v3 (05)</t>
  </si>
  <si>
    <t>CSUAT-327</t>
  </si>
  <si>
    <t>Amended description to refer to correct field name</t>
  </si>
  <si>
    <t xml:space="preserve">Amended description to align with the standard format for all similar data items. </t>
  </si>
  <si>
    <t>Where this field is populated, it indicates the date at which the record ceased to be most recent version. 
The Record End Date is the Record Start Date of the successor record minus one day. 
The successor record will be the next submitted record in CYP003 with the same PERSON ID, ORGANISATION IDENTIFIER (CODE OF PROVIDER), ACCOMMODATION STATUS CODE and ACCOMMODATION STATUS RECORDED DATE.</t>
  </si>
  <si>
    <t>Changed data item name in description from ACCOMMODATION STATUS DATE to ACCOMMODATION STATUS RECORDED DATE.</t>
  </si>
  <si>
    <t>CSUAT-335</t>
  </si>
  <si>
    <t>Derived by calculating PERSON BIRTH DATE and PERSON DEATH DATE TIME.</t>
  </si>
  <si>
    <t>This is a flag to identify a valid NHS Number within a submission.</t>
  </si>
  <si>
    <t>This is a flag to identify a valid Postcode within a submission.</t>
  </si>
  <si>
    <t xml:space="preserve">This calculates age in days at start of Reporting Period </t>
  </si>
  <si>
    <t xml:space="preserve">This calculates age in days at end of Reporting Period </t>
  </si>
  <si>
    <t xml:space="preserve">This calculates age in years at start of Reporting Period </t>
  </si>
  <si>
    <t xml:space="preserve">This calculates age in years at end of Reporting Period </t>
  </si>
  <si>
    <t>This calculates age in years at time of death.</t>
  </si>
  <si>
    <t>This calculates age in days at time of death.</t>
  </si>
  <si>
    <t>Derived by calculating REPORTING PERIOD END DATE minus PERSON BIRTH DATE.
This data item will be null if the calculation would return a negative number.</t>
  </si>
  <si>
    <t>Using AgeYr_RP_StartDate:
If &gt;=0 and &lt;=18     --&gt; '0-18'
If &gt;=19 and &lt;=64   --&gt; '19-64'
If &gt;=65 and &lt;=129 --&gt; '65_Plus'
If &lt;0 or &gt;=130        --&gt; NULL
If NULL                   --&gt; NULL</t>
  </si>
  <si>
    <t>C001D41
C001D42, 
C001D43
C003D41
C101D41
C101D42
C102D41
C102D42
C104D41
C104D42
C201D41
C501D41
C609D41
C611D41</t>
  </si>
  <si>
    <t>CYP001
CYP003 
CYP101
CYP102 
CYP104 
CYP201 
CYP501 
CYP609 
CYP611</t>
  </si>
  <si>
    <t>e.g. AGE GROUP (REPORTING PERIOD START DATE)</t>
  </si>
  <si>
    <t>CSUAT-338</t>
  </si>
  <si>
    <t>max n7</t>
  </si>
  <si>
    <t>All TOTAL CYPxxx POST PROCESSING ROW COUNT data items.</t>
  </si>
  <si>
    <t xml:space="preserve">Amended format for all TOTAL CYPxxx POST PROCESSING ROW COUNT data items. </t>
  </si>
  <si>
    <t xml:space="preserve">an2
</t>
  </si>
  <si>
    <t>format changed to an2 as the only poissible derived values are B1, B2, B3.</t>
  </si>
  <si>
    <t>format changed to accommodate ANANA changes.</t>
  </si>
  <si>
    <t>changed text in derivation notes from 65Plus to 65_Plus for multiple Age Group derived items.</t>
  </si>
  <si>
    <t>CYP403 MPI</t>
  </si>
  <si>
    <t>CYP610 MPI</t>
  </si>
  <si>
    <t>CYP611 MPI</t>
  </si>
  <si>
    <t>CYP003 MPI</t>
  </si>
  <si>
    <t>CYP103 MPI</t>
  </si>
  <si>
    <t>CYP401 MPI</t>
  </si>
  <si>
    <t>CYP402 MPI</t>
  </si>
  <si>
    <t>CYP404 MPI</t>
  </si>
  <si>
    <t>CYP501 MPI</t>
  </si>
  <si>
    <t>CYP502 MPI</t>
  </si>
  <si>
    <t>CYP601 MPI</t>
  </si>
  <si>
    <t>CYP602 MPI</t>
  </si>
  <si>
    <t>CYP603 MPI</t>
  </si>
  <si>
    <t>CYP604 MPI</t>
  </si>
  <si>
    <t>CYP605 MPI</t>
  </si>
  <si>
    <t>CYP606 MPI</t>
  </si>
  <si>
    <t>CYP607 MPI</t>
  </si>
  <si>
    <t>CYP608 MPI</t>
  </si>
  <si>
    <t>CYP609 MPI</t>
  </si>
  <si>
    <t>CYP901 MPI</t>
  </si>
  <si>
    <t>Record Start Date</t>
  </si>
  <si>
    <t>Amended derivation notes to remove ambiguity, provide instructions and completeness.</t>
  </si>
  <si>
    <t>Musculoskeletal Health Questionnaire item 14 score - overall impact</t>
  </si>
  <si>
    <t>Musculoskeletal Health Questionnaire item 14 score - overall impact (observable entity)</t>
  </si>
  <si>
    <t>1099841000000100</t>
  </si>
  <si>
    <t>Assessment Tool</t>
  </si>
  <si>
    <t>Added an additional question 14 to the Musculoskeletal Health Questionnaire which was originaly missed.</t>
  </si>
  <si>
    <t>CSUAT-337</t>
  </si>
  <si>
    <t>Derived by calculating PERSON DEATH DATE minus PERSON BIRTH DATE. 
Measured in days</t>
  </si>
  <si>
    <t>Derived by calculating PERSON DEATH DATE minus PERSON BIRTH DATE. 
Measured in years</t>
  </si>
  <si>
    <t>Derived by calculating CHILD PROTECTION PLAN START DATE minus PERSON BIRTH DATE.
Measured in days.</t>
  </si>
  <si>
    <t>Derived by calculating CHILD PROTECTION PLAN START DATE minus PERSON BIRTH DATE.
Measured in years.</t>
  </si>
  <si>
    <t>Derived by calculating CARE CONTACT DATE in CYP201  minus PERSON BIRTH DATE where a BREASTFEEDING STATUS in ('01', '02', '03).
Measured in days.</t>
  </si>
  <si>
    <t>Derived by calculating CARE CONTACT DATE in CYP201  minus PERSON BIRTH DATE where a BREASTFEEDING STATUS in ('01', '02', '03).
Measured in years.</t>
  </si>
  <si>
    <t>Derived by calculating CARE CONTACT DATE in CYP201 minus PERSON BIRTH DATE where a PERSON WEIGHT and PERSON HEIGHT IN METRES or a PERSON WEIGHT and PERSON LENGTH IN CENTIMETRES were recorded.
Measured in days.</t>
  </si>
  <si>
    <t>Derived by calculating CARE CONTACT DATE in CYP201 minus PERSON BIRTH DATE where a PERSON WEIGHT and PERSON HEIGHT IN METRES or a PERSON WEIGHT and PERSON LENGTH IN CENTIMETRES were recorded.
Measured in years.</t>
  </si>
  <si>
    <t>Using AgeYr_AccommodationStatusDate:
if &gt;=0 and &lt;=18 ---&gt; '0-18'
if &gt;=19 and &lt;=64 ---&gt; '19-64'
If &gt;=65 and &lt;=129 --&gt; '65_Plus'
If &lt;0 or &gt;=130        --&gt; NULL
If NULL                   --&gt; NULL</t>
  </si>
  <si>
    <t>From REPORTING PERIOD START DATE in CYP000 Header.</t>
  </si>
  <si>
    <t>Changed derivation note to: From REPORTING PERIOD START DATE in CYP000 Header.</t>
  </si>
  <si>
    <t>Local Patient Identifier (Extended), Organisation Identifier (Local Patient Identifier), NHS Number</t>
  </si>
  <si>
    <t>Local Patient Identifier (Extended), Organisation Identifier (Local Patient Identifier), Date of Birth</t>
  </si>
  <si>
    <t>Organisation Identifier (Code of Provider) (from file)</t>
  </si>
  <si>
    <t xml:space="preserve">Removed Org ID (Code of Provider) from 'Data Item to be displayed for each failed record' column. </t>
  </si>
  <si>
    <t>Removed Group Name from 'Data Item to be displayed for each failed record' column</t>
  </si>
  <si>
    <t xml:space="preserve">Removed Group Name from 'Data Item to be displayed for each failed record' column. </t>
  </si>
  <si>
    <t>The full default postcode, if a default postcode is submitted as POSTCODE OF USUAL ADDRESS. This derived item will be Null if the POSTCODE OF USUAL ADDRESS is not a valid default postcode.
Full list of default postcodes can be found at http://systems.hscic.gov.uk/data/ods/datadownloads/onsdata/ons-look-ups/pseudocountry1.zip</t>
  </si>
  <si>
    <t>removed triple asterisk as potentially confusing.</t>
  </si>
  <si>
    <t>Invalid dates of birth corrupt the allocation of the CSDS pseudo person ID and cannot be accepted. This includes dates of birth that are either missing (blank) or in the incorrect data format.
Date of Birth, if provided, must not be after the end of the latest reporting period selected. The derived age at start of the earliest reporting period selected must not be 130 years old or greater.</t>
  </si>
  <si>
    <t>Added extra scentence to help text to make sure age at start of reporting period is not 130 years or older.</t>
  </si>
  <si>
    <t>Amended commissioner inclusion coluymn from N to Y</t>
  </si>
  <si>
    <t>max n8</t>
  </si>
  <si>
    <t>max n5?</t>
  </si>
  <si>
    <t>CRISIS RESPONSE WAITINGTIME</t>
  </si>
  <si>
    <t>OTHER INTERMEDIATECARE WAITING TIME (NIGHT)</t>
  </si>
  <si>
    <t>N5</t>
  </si>
  <si>
    <t>Changed format based as field will be calculated in minutes only so not technically a time field.</t>
  </si>
  <si>
    <t xml:space="preserve">Changed field format to remove fixed format retriction. </t>
  </si>
  <si>
    <t xml:space="preserve">Calculate the difference in days between the CYP104.RTT_StartDate and CYP104.RTT_EndDate for CYP104.WaitingTime_MeasurementType. 
Note: Day is defined as after midnight and not 24 hours e.g. If a referral was made on Monday 4pm and treatment was received on Tuesday 11am, this will be classed as a day even though this is technically 19 hours  </t>
  </si>
  <si>
    <t xml:space="preserve">Calculate the difference in days between the CYP104.RTT_StartDate and CYP104.RTT_EndDate for all CYP104.WaitingTime_MeasurementType. 
Note: Day is defined as after midnight and not 24 hours e.g. If a referral was made on Monday 4pm and treatment was received on Tuesday 11am, this will be classed as a day even though this is technically 19 hours  </t>
  </si>
  <si>
    <t>Removed 'all' from text to reflect that CYP104 start and end date might not be calculated for all Waiting Time Measurement Type as not all providers will flow the NC for the field. Field is a R data item.</t>
  </si>
  <si>
    <t>Derived using Master Person Service (MPS) Person Index logic. See specification in Technical Glossary tab.</t>
  </si>
  <si>
    <t xml:space="preserve">Amended derivation notes to notify users that the logic is now in the Technical Glossary tab. </t>
  </si>
  <si>
    <t>Amended format of field to allow up to 5 numbers. Removed restriction of fixed number of characters.</t>
  </si>
  <si>
    <t>Added date and time validation based on feedback from developers. 
***This change was revoked***</t>
  </si>
  <si>
    <t>Added date and time validation text based on feedback from developers.
***This change was revoked***</t>
  </si>
  <si>
    <t>In July a record arrives matching the natural key fields of the March and May records. Only the May record is closed as it was the only one open.</t>
  </si>
  <si>
    <t>Rearranged row sequencing to follow REFERRAL TO TREATMENT PERIOD END DATE to align with XML schema.</t>
  </si>
  <si>
    <t>Rearranged row sequencing to follow REFERRAL TO TREATMENT PERIOD STATUS to align with XML schema.</t>
  </si>
  <si>
    <t>Rearranged row sequencing to follow REFERRAL TO TREATMENT PERIOD START TIME to align with XML schema.</t>
  </si>
  <si>
    <t>Rearranged row sequencing to follow REFERRAL TO TREATMENT PERIOD START DATE to align with XML schema.</t>
  </si>
  <si>
    <t>1.5.20</t>
  </si>
  <si>
    <t>Derived from SITE CODE (OF TREATMENT) and POSTCODE OF USUAL ADDRESS. See additional guidance for distance calculations in Technical Glossary tab.</t>
  </si>
  <si>
    <t>Calculate the difference in minutes between the CYP104.RTT_StartDate/StartTime and CYP104.RTT_EndDate/EndTime for all the CYP104.WaitingTime_MeasurementType.</t>
  </si>
  <si>
    <t>Calculate the difference in days between the CYP104.RTT_StartDate and CYP104.RTT_EndDate for CYP104.WaitingTime_MeasurementType. 
Note: Day is defined as after midnight and not 24 hours e.g. If a referral was made on Monday 4pm and treatment was received on Tuesday 11am, this will be classed as a day even though this is technically 19 hours.</t>
  </si>
  <si>
    <t>If Accommodation Status Recorded Date is after the Reporting Period End Date, the record will be rejected.
If Accommodation Status Recorded Date is before Person Birth Date, the record will be rejected.
If Person Birth Date is blank AND Accommodation Status Recorded Date is before 1 January 1890, the record will be rejected.</t>
  </si>
  <si>
    <t>CYP00307 - Record rejected - Accommodation Status Recorded Date has incorrect date format. Local Patient Identifier (Extended)=&lt;C003901&gt;
CYP00308 - Record rejected - Accommodation Status Recorded Date is after the Reporting Period End Date. Local Patient Identifier (Extended)=&lt;C003901&gt; Accommodation Status Recorded Date=&lt;C003020&gt;
CYP00310 - Record rejected - Accommodation Status Recorded Date is before Person Birth Date. Local Patient Identifier (Extended)=&lt;C003901&gt; Accommodation Status Recorded Date=&lt;C003020&gt; Person Birth Date=&lt;C001060&gt;
CYP00311 - Record rejected - Person Birth Date is blank AND Accommodation Status Recorded Date is before 1 January 1890. Local Patient Identifier (Extended)=&lt;C003901&gt; Person Birth Date=&lt;C001060&gt; Accommodation Status Recorded Date=&lt;C003020&gt;</t>
  </si>
  <si>
    <t>CYP10107 - Record rejected - Referral Request Received Date is blank. Service Request Identifier=&lt;C101902&gt; Local Patient Identifier (Extended)=&lt;C101901&gt;
CYP10108 - Record rejected - Referral Request Received Date has incorrect date format. Service Request Identifier=&lt;C101902&gt; Local Patient Identifier (Extended)=&lt;C101901&gt;
CYP10138 - Record rejected - Referral Request Received Date is after the Reporting Period End Date. Service Request Identifier=&lt;C101902&gt; Local Patient Identifier (Extended)=&lt;C101901&gt; Referral Request Received Date=&lt;C101010&gt;
CYP10141 - Record rejected - Referral Request Received Date is before Person Birth Date. Service Request Identifier=&lt;C101902&gt; Local Patient Identifier (Extended)=&lt;C101901&gt; Referral Request Received Date=&lt;C101010&gt; Person Birth Date=&lt;C001060&gt;
CYP10142 - Record Rejected - Person Birth Date is blank AND Referral Request Received Date is before 1 January 1890. Service Request Identifier=&lt;C101902&gt; Local Patient Identifier (Extended)=&lt;C101901&gt; Referral Request Received Date=&lt;C101010&gt;</t>
  </si>
  <si>
    <t>If Referral Request Received Date is after the Reporting Period End Date, the record will be rejected.
If Referral Request Received Date is before Person Birth Date, the record will be rejected.
If Person Birth Date is blank AND Referral Request Received Date is before 1 January 1890, the record will be rejected.</t>
  </si>
  <si>
    <t xml:space="preserve">CYP40412 - Record rejected - Person Birth Date is blank AND Prescription Date (Assistive Technology) is before 1 January 1901. Local Patient Identifier (Extended)=&lt;C404901&gt; Prescription Date (Assistive Technology)=&lt;C404020&gt;
 </t>
  </si>
  <si>
    <t xml:space="preserve">
CYP50117 - Record rejected - Person Birth Date is blank AND Immunisation Date is before 1 January 1901. Local Patient Identifier (Extended)=&lt;C501901&gt; Immunisation Date=&lt;C501907&gt;</t>
  </si>
  <si>
    <t xml:space="preserve">
CYP60114 - Record rejected - Person Birth Date is blank AND Diagnosis Date is before 1 January 1901. Local Patient Identifier (Extended)=&lt;C601901&gt; Diagnosis Date=&lt;C601020&gt;</t>
  </si>
  <si>
    <t xml:space="preserve">CYP60522 - Record rejected - Person Birth Date is blank AND Infant Physical Examination Date is before 1 January 1901. Local Patient Identifier (Extended)=&lt;C605901&gt; Infant Physical Examination Date=&lt;C605010&gt;
</t>
  </si>
  <si>
    <t>CYP00311 - Record rejected - Person Birth Date is blank AND Accommodation Status Recorded Date is before 1 January 1890. Local Patient Identifier (Extended)=&lt;C003901&gt; Person Birth Date=&lt;C001060&gt; Accommodation Status Recorded Date=&lt;C003020&gt;</t>
  </si>
  <si>
    <t>CYP10142 - Record Rejected - Person Birth Date is blank AND Referral Request Received Date is before 1 January 1890. Service Request Identifier=&lt;C101902&gt; Local Patient Identifier (Extended)=&lt;C101901&gt; Referral Request Received Date=&lt;C101010&gt;</t>
  </si>
  <si>
    <t>If Child Protection Plan Start Date is after the Reporting Period End Date, the record will be rejected.
If Child Protection Plan Start Date is more than 9 months before Person Birth Date, then the record will be rejected.
If Person Birth Date is blank AND Child Protection Plan Start Date is before 1 January 1890, then the record will be rejected.</t>
  </si>
  <si>
    <t>CYP40317 - Record rejected - Person Birth Date is blank AND Child Protection Plan Start Date is before 1 January 1890. Local Patient Identifier (Extended)=&lt;C403901&gt; Child Protection Plan Start Date=&lt;C403020&gt;</t>
  </si>
  <si>
    <t>If Prescription Date (Assistive Technology) is before the Person Birth Date, the record will be rejected.
If PersonBirthDate is blank AND Prescription Date (Assistive Technology) is before 1 January 1890, the record will be rejected.
If Prescription Date (Assistive Technology) is after the Date and Time Data Set Created, the record will be rejected.
If Prescription Date (Assistive Technology) is after the Reporting Period End Date, a warning will be generted.</t>
  </si>
  <si>
    <t xml:space="preserve">CYP40412 - Record rejected - Person Birth Date is blank AND Prescription Date (Assistive Technology) is before 1 January 1890. Local Patient Identifier (Extended)=&lt;C404901&gt; Prescription Date (Assistive Technology)=&lt;C404020&gt;
 </t>
  </si>
  <si>
    <t>If ImmunisationDate is after the Reporting Period End Date, the record will be rejected.
If ImmunisationDate is before the patient's Person Birth Date (as included in CYP001), the record will be rejected.
If Person Birth Date is blank AND Immunisation Date is before 1 January 1890, the record will be rejected.</t>
  </si>
  <si>
    <t>CYP50117 - Record rejected - Person Birth Date is blank AND Immunisation Date is before 1 January 1890. Local Patient Identifier (Extended)=&lt;C501901&gt; Immunisation Date=&lt;C501907&gt;</t>
  </si>
  <si>
    <t>If Immunisation Date is after the Reporting Period End Date, the record will be rejected.
If Immunisation Date is before Person Birth Date, the record will be rejected.
If Person Birth Date is blank AND Immunisation Date is before 1 January 1890, the record will be rejected.</t>
  </si>
  <si>
    <t>CYP50214 - Record rejected - Person Birth Date is blank AND Immunisation Date is before 1 January 1890. Local Patient Identifier (Extended)=&lt;C502901&gt; Immunisation Date=&lt;C502907&gt;</t>
  </si>
  <si>
    <t>If DiagnosisDate is after the Reporting Period End Date, the record will be rejected.
If Diagnosis Date is before the Person Birth Date, the record will be rejected.
If Person Birth Date is blank AND Diagnosis Date is before 1 January 1890, the record will be rejected.</t>
  </si>
  <si>
    <t>CYP60114 - Record rejected - Person Birth Date is blank AND Diagnosis Date is before 1 January 1890. Local Patient Identifier (Extended)=&lt;C601901&gt; Diagnosis Date=&lt;C601020&gt;</t>
  </si>
  <si>
    <t>If Service Request Date (Newborn Hearing Audiology) is after the Reporting Period End Date, the record will be rejected.
If Service Request Date (Newborn Hearing Audiology) is before the Person Birth Date (as included in CYP001), the record will be rejected.
If Person Birth Date is blank AND Service Request Date (Newborn Hearing Audiology) is before 1 January 1890, the record will be rejected.</t>
  </si>
  <si>
    <t>CYP60318 - Record rejected - Person Birth Date is blank AND Service Request Date (Newborn Hearing Audiology) is before 1 January 1890. Local Patient Identifier (Extended)=&lt;C603901&gt; Service Request Date (Newborn Hearing Audiology)=&lt;C603020&gt;</t>
  </si>
  <si>
    <t>If Blood Spot Card Completion Date is after the Reporting Period End Date, the record will be rejected.
If Blood Spot Card Completion Date is before the Person Birth Date (as included in CYP001), the record will be rejected.
If Person Birth Date is blank AND Blood Spot Card Completion Date is before 1 January 1890, the record will be rejected.</t>
  </si>
  <si>
    <t>CYP60441 - Record rejected - Person Birth Date is blank AND Blood Spot Card Completion Date is before 1 January 1890. Local Patient Identifier (Extended)=&lt;C604901&gt; Blood Spot Card Completion Date=&lt;C604010&gt;</t>
  </si>
  <si>
    <t>If Infant Physical Examination Date is more than 99 days after Person Birth Date, the record will be rejected.
If Infant Physical Examination Date is less than 2 weeks after Person Birth Date, the record will be rejected.
If Person Birth Date is blank AND Infant Physical Examination Date is before 1 January 1890, the record will be rejected.
If Infant Physical Examination Date is after the Date And Time Data Set Created, the record will be rejected.</t>
  </si>
  <si>
    <t xml:space="preserve">CYP60522 - Record rejected - Person Birth Date is blank AND Infant Physical Examination Date is before 1 January 1890. Local Patient Identifier (Extended)=&lt;C605901&gt; Infant Physical Examination Date=&lt;C605010&gt;
</t>
  </si>
  <si>
    <t>CYP60108 - Record rejected - Diagnosis Date has incorrect data format. Local Patient Identifier (Extended)=&lt;C601901&gt;
CYP60109 - Record rejected - Diagnosis Date is after the Reporting Period End Date. Local Patient Identifier (Extended)=&lt;C601901&gt; Diagnosis Date=&lt;C601020&gt;
CYP60113 - Record rejected - Diagnosis Date is before the Person Birth Date. Local Patient Identifier (Extended)=&lt;C601901&gt; Diagnosis Date=&lt;C601020&gt; Person Birth Date=&lt;C001060&gt;
CYP60114 - Record rejected - Person Birth Date is blank AND Diagnosis Date is before 1 January 1890. Local Patient Identifier (Extended)=&lt;C601901&gt; Diagnosis Date=&lt;C601020&gt;</t>
  </si>
  <si>
    <t>CYP40308 - Record rejected - Child Protection Plan Start Date has incorrect date format. Local Patient Identifier (Extended)=&lt;C403901&gt;
CYP40310 - Record rejected - Child Protection Plan Start Date is blank. Local Patient Identifier=&lt;C403901&gt;
CYP40311 - Record rejected - Child Protection Plan Start Date is more than 9 months before the Person Birth Date. Local Patient Identifier (Extended)=&lt;C403901&gt; Child Protection Plan Start Date=&lt;C403020&gt;
CYP40312 - Record rejected - Child Protection Plan Start Date is after the Reporting Period End Date. Local Patient Identifier=&lt;C403901&gt; Child Protection Plan Start Date=&lt;C403020&gt;
CYP40317 - Record rejected - Person Birth Date is blank AND Child Protection Plan Start Date is before 1 January 1890. Local Patient Identifier (Extended)=&lt;C403901&gt; Child Protection Plan Start Date=&lt;C403020&gt;</t>
  </si>
  <si>
    <t>CYP40408 - Record rejected - Prescription Date (Assistive Technology) has incorrect data format. Local Patient Identifier (Extended)=&lt;C404901&gt;
CYP40411 - Record rejected - Prescription Date (Assistive Technology) is before the Person Birth Date. Local Patient Identifier (Extended)=&lt;C404901&gt; Prescription Date (Assistive Technology)=&lt;C404020&gt; Person Birth Date=&lt;C001060&gt;
CYP40412 - Record rejected - Person Birth Date is blank AND Prescription Date (Assistive Technology) is before 1 January 1890. Local Patient Identifier (Extended)=&lt;C404901&gt; Prescription Date (Assistive Technology)=&lt;C404020&gt;
CYP40413 - Record rejected - Prescription Date (Assistive Technology) is after the Date and Time Data Set Created. Local Patient Identifier (Extended)=&lt;C404901&gt; Prescription Date (Assistive Technology)=&lt;C404020&gt; Date and time data set created=&lt;C000060&gt;
CYP40414 - Warning - Prescription Date (Assistive Technology) is after the Reporting Period End Date. Local Patient Identifier (Extended)=&lt;C404901&gt; Prescription Date (Assistive Technology)=&lt;C404020&gt; Reporting Period End Date=&lt;C000050&gt;</t>
  </si>
  <si>
    <t>CYP50105 - Record rejected - Immunisation Date is blank. Local Patient Identifier (Extended)=&lt;C501901&gt;
CYP50106 - Record rejected - Immunisation Date has incorrect date format. Local Patient Identifier (Extended)=&lt;C501901&gt;
CYP50107 - Record rejected - Immunisation Date is before the Person Birth Date. Local Patient Identifier (Extended)=&lt;C501901&gt; Immunisation Date=&lt;C501907&gt;
CYP50108 - Record rejected - Immunisation Date is after the Reporting Period End Date. Local Patient Identifier (Extended)=&lt;C501901&gt; Immunisation Date=&lt;C501907&gt;
CYP50117 - Record rejected - Person Birth Date is blank AND Immunisation Date is before 1 January 1890. Local Patient Identifier (Extended)=&lt;C501901&gt; Immunisation Date=&lt;C501907&gt;</t>
  </si>
  <si>
    <t>CYP50208 - Record rejected - Immunisation Date is blank. Local Patient Identifier (Extended)=&lt;C502901&gt;
CYP50209 - Record rejected - Immunisation Date has incorrect data format. Local Patient Identifier (Extended)=&lt;C502901&gt;
CYP50212 - Record rejected - Immunisation Date is after the Reporting Period End Date. Local Patient Identifier (Extended)=&lt;C502901&gt; Immunisation Date=&lt;C502907&gt;
CYP50213 - Record rejected - Immunisation Date is before Person Birth Date. Local Patient Identifier (Extended)=&lt;C502901&gt; Immunisation Date=&lt;C502907&gt; Person Birth Date=&lt;C001060&gt;
CYP50214 - Record rejected - Person Birth Date is blank AND Immunisation Date is before 1 January 1890. Local Patient Identifier (Extended)=&lt;C502901&gt; Immunisation Date=&lt;C502907&gt;</t>
  </si>
  <si>
    <t>CYP60305 - Record rejected - Service Request Date (Newborn Hearing Audiology) has incorrect date format. Local Patient Identifier (Extended)=&lt;C603901&gt;
CYP60311 - Record rejected - Service Request Date (Newborn Hearing Audiology) is after the Reporting Period End Date. Local Patient Identifier (Extended)=&lt;C603901&gt; Service Request Date (Newborn Hearing Audiology)=&lt;C603020&gt;
CYP60312 - Record rejected - Service Request Date (Newborn Hearing Audiology) is before the Person Birth Date. Local Patient Identifier (Extended)=&lt;C603901&gt; Service Request Date (Newborn Hearing Audiology)=&lt;C603020&gt;
CYP60318 - Record rejected - Person Birth Date is blank AND Service Request Date (Newborn Hearing Audiology) is before 1 January 1890. Local Patient Identifier (Extended)=&lt;C603901&gt; Service Request Date (Newborn Hearing Audiology)=&lt;C603020&gt;</t>
  </si>
  <si>
    <t>CYP60406 - Record rejected - Blood Spot Card Completion Date has incorrect data format. Local Patient Identifier (Extended)=&lt;C604901&gt;
CYP60427 - Record rejected - Blood Spot Card Completion Date is after the Reporting Period End Date. Local Patient Identifier (Extended)=&lt;C604901&gt; Blood Spot Card Completion Date=&lt;C604010&gt;
CYP60428 - Record rejected - Blood Spot Card Completion Date is before the Person Birth date. Local Patient Identifier (Extended)=&lt;C604901&gt; Blood Spot Card Completion Date=&lt;C604010&gt;
CYP60441 - Record rejected - Person Birth Date is blank AND Blood Spot Card Completion Date is before 1 January 1890. Local Patient Identifier (Extended)=&lt;C604901&gt; Blood Spot Card Completion Date=&lt;C604010&gt;</t>
  </si>
  <si>
    <t>CYP60517 - Record rejected - Infant Physical Examination Date has incorrect data format. Local Patient Identifier (Extended)=&lt;C605901&gt;
CYP60518 - Record rejected - Infant Physical Examination Date is blank. Local Patient Identifier (Extended)=&lt;C605901&gt;
CYP60520 - Record rejected - Infant Physical Examination Date is more than 99 days after Person Birth Date. Local Patient Identifier (Extended)=&lt;C605901&gt; Infant Physical Examination Date=&lt;C605010&gt; Person Birth Date=&lt;C001060&gt;
CYP60521 - Record rejected - Infant Physical Examination Date is less than 2 weeks after Person Birth Date. Local Patient Identifier (Extended)=&lt;C605901&gt; Infant Physical Examination Date=&lt;C605010&gt; Person Birth Date=&lt;C001060&gt;
CYP60522 - Record rejected - Person Birth Date is blank AND Infant Physical Examination Date is before 1 January 1890. Local Patient Identifier (Extended)=&lt;C605901&gt; Infant Physical Examination Date=&lt;C605010&gt;
CYP60523 - Record rejected - Infant Physical Examination Date is after the Date And Time Data Set Created. Local Patient Identifier (Extended)=&lt;C605901&gt; Infant Physical Examination Date=&lt;C605010&gt; Date and Time Data Set Created=&lt;C000060&gt;</t>
  </si>
  <si>
    <t>CYP40412 - Record rejected - Person Birth Date is blank AND Prescription Date (Assistive Technology) is before 1 January 1890. Local Patient Identifier (Extended)=&lt;C404901&gt; Prescription Date (Assistive Technology)=&lt;C404020&gt;</t>
  </si>
  <si>
    <t>CYP60522 - Record rejected - Person Birth Date is blank AND Infant Physical Examination Date is before 1 January 1890. Local Patient Identifier (Extended)=&lt;C605901&gt; Infant Physical Examination Date=&lt;C605010&gt;</t>
  </si>
  <si>
    <t>Feedback from NHSD Analysts and validation team.</t>
  </si>
  <si>
    <t>School Year at Immunisation date based on the age as at 31st August before the immunisation date, whether the young person is in school or not.
This is an estimation of the school year and not the actual school year they might be in.</t>
  </si>
  <si>
    <t>School Year at Immunisation date based on the age as at 31st August before the immunisation date, whether the young person is in school or not. This is an estimation of the school year and not the actual school year they might be in.</t>
  </si>
  <si>
    <t>Amended derived data item description based on feedback from NHSD analytical team.</t>
  </si>
  <si>
    <t>School Year at BMI observation is based on the age as at 31st August before the immunisation date, whether the young person is in school or not. This is an estimation of the school year and not the actual school year they might be in.</t>
  </si>
  <si>
    <t xml:space="preserve">Derived by calculating ACCOMODATION STATUS DATE minus PERSON BIRTH DATE.
In the scenario where both ACCOMODATION STATUS DATE and PERSON BIRTH DATE are the same, this value will be 0. </t>
  </si>
  <si>
    <t>Added an extra sentence to be explicit where two comparable dates occur on the same date, the resulting value will be a 0.</t>
  </si>
  <si>
    <t>DURATION BETWEEN REFERRAL TO TREATMENT START AND END DATE</t>
  </si>
  <si>
    <t xml:space="preserve">Derived by calculating CARE CONTACT DATE minus PERSON BIRTH DATE.
</t>
  </si>
  <si>
    <t>Duration between Referral To Treatment Start and End Date in days.</t>
  </si>
  <si>
    <t>Derived_WaitingTime</t>
  </si>
  <si>
    <t>WaitingTime_Minutes</t>
  </si>
  <si>
    <t>The waiting time measurement, in minutes.</t>
  </si>
  <si>
    <t>Derived_WaitingTime_Overnight</t>
  </si>
  <si>
    <t>WaitingTime_Overnight</t>
  </si>
  <si>
    <t>The waiting time measurement, in days.
Note: Day is defined as after midnight and not 24 hours e.g. If a referral was made on Monday 4pm and treatment was received on Tuesday 11am, this will be classed as a day even though this is technically 19 hours.</t>
  </si>
  <si>
    <t>Derived from the IMMUNISATION  DATE in CYP501 and the PERSON BIRTH DATE in CYP001.
In the scenario where both  IMMUNISATION  DATE in CYP501 and PERSON BIRTH DATE in CYP001 are the same, this value will be 0.</t>
  </si>
  <si>
    <t>Derived by calculating IMMUNISATION  DATE in CYP502 minus PERSON BIRTH DATE in CYP001.
In the scenario where IMMUNISATION  DATE in CYP502 and PERSON BIRTH DATE in CYP001 are the same, this value will be 0.</t>
  </si>
  <si>
    <t>Derived from the IMMUNISATION  DATE in CYP501 and the PERSON BIRTH DATE in CYP001.
In the scenario where both  IMMUNISATION DATE in CYP501 and PERSON BIRTH DATE in CYP001 are the same, this value will be 0.</t>
  </si>
  <si>
    <t>Derived from the IMMUNISATION DATE in CYP502 and the PERSON BIRTH DATE in CYP001.
In the scenario where both IMMUNISATION DATE in CYP502 and PERSON BIRTH DATE in CYP001 are the same, this value will be 0.</t>
  </si>
  <si>
    <t>Y' if postcode has passed validation and is not null in the pre deadline submission, otherwise 'N'.</t>
  </si>
  <si>
    <t>Y' if Postcode of Usual Address has passed validation, no warnings were triggered and is a valid postcode in the Gridall file (https://digital.nhs.uk/services/organisation-data-service/data-downloads/office-for-national-statistics-data), otherwise 'N'.</t>
  </si>
  <si>
    <t>For consistency with other NHS Digital datasets</t>
  </si>
  <si>
    <t>DSP-11720</t>
  </si>
  <si>
    <t>This is a unique ID, which identifies each flowed patient record. The rows in the CYP001MPI and associated episode and event tables within a submission are linked via the Record Number.</t>
  </si>
  <si>
    <t>The ID should be unique to each submission (UNIQUE SUBMISSION ID) and person (LOCAL PATIENT IDENTIFIER (EXTENDED)) combination, it should never be repeated, it should be numeric and increment by 1; gaps in sequence between provider or period are expected. The ID will be prefixed with the associated UNIQUE SUBMISSION ID.</t>
  </si>
  <si>
    <t>The ID should be unique to each submission (UNIQUE SUBMISSION ID) and row number combination within this table, it should never be repeated, it should be numeric and increment by 1; gaps in sequence between provider or period are expected. The ID will be prefixed with the associated UNIQUE SUBMISSION ID.</t>
  </si>
  <si>
    <t>To provider greater clarity on how this derivation is constructed following feedback from NHS Digital Solutions Assurance.</t>
  </si>
  <si>
    <t>Normal no complaints; no evidence of disease.</t>
  </si>
  <si>
    <t>Able to carry on normal activity; minor signs or symptoms of disease.</t>
  </si>
  <si>
    <t>Normal activity with effort; some signs or symptoms of disease.</t>
  </si>
  <si>
    <t>Cares for self; unable to carry on normal activity or to do active work.</t>
  </si>
  <si>
    <t>Requires occasional assistance, but is able to care for most of his personal needs.</t>
  </si>
  <si>
    <t>Requires considerable assistance and frequent medical care.</t>
  </si>
  <si>
    <t>Disabled; requires special care and assistance.</t>
  </si>
  <si>
    <t>Severely disabled; hospital admission is indicated although death not imminent.</t>
  </si>
  <si>
    <t>Very sick; hospital admission necessary;active supportive treatment necessary.</t>
  </si>
  <si>
    <t>Moribund; fatal processes progressing rapidly.</t>
  </si>
  <si>
    <t>Dead</t>
  </si>
  <si>
    <r>
      <rPr>
        <b/>
        <sz val="10"/>
        <color theme="1"/>
        <rFont val="Arial"/>
        <family val="2"/>
      </rPr>
      <t>GP occasional –</t>
    </r>
    <r>
      <rPr>
        <sz val="10"/>
        <color theme="1"/>
        <rFont val="Arial"/>
        <family val="2"/>
      </rPr>
      <t>- no regular contact – self-initiated visits to GP as required</t>
    </r>
  </si>
  <si>
    <r>
      <rPr>
        <b/>
        <sz val="10"/>
        <color theme="1"/>
        <rFont val="Arial"/>
        <family val="2"/>
      </rPr>
      <t>GP active monitoring</t>
    </r>
    <r>
      <rPr>
        <sz val="10"/>
        <color theme="1"/>
        <rFont val="Arial"/>
        <family val="2"/>
      </rPr>
      <t xml:space="preserve"> - regular monitoring/ treatment by GP s</t>
    </r>
  </si>
  <si>
    <r>
      <rPr>
        <b/>
        <sz val="10"/>
        <color theme="1"/>
        <rFont val="Arial"/>
        <family val="2"/>
      </rPr>
      <t>Low level specialist support</t>
    </r>
    <r>
      <rPr>
        <sz val="10"/>
        <color theme="1"/>
        <rFont val="Arial"/>
        <family val="2"/>
      </rPr>
      <t xml:space="preserve"> eg for largely stable condition
On-going monitoring/ treatment by GP with occasional specialist advice / review</t>
    </r>
  </si>
  <si>
    <r>
      <rPr>
        <b/>
        <sz val="10"/>
        <color theme="1"/>
        <rFont val="Arial"/>
        <family val="2"/>
      </rPr>
      <t>Active specialist medical intervention required</t>
    </r>
    <r>
      <rPr>
        <sz val="10"/>
        <color theme="1"/>
        <rFont val="Arial"/>
        <family val="2"/>
      </rPr>
      <t xml:space="preserve"> eg for changing/unstable
condition or for unresolved symptoms.
Investigation or treatment requiring frequent contact with specialist medical</t>
    </r>
  </si>
  <si>
    <r>
      <rPr>
        <b/>
        <sz val="10"/>
        <color theme="1"/>
        <rFont val="Arial"/>
        <family val="2"/>
      </rPr>
      <t>GP occasional</t>
    </r>
    <r>
      <rPr>
        <sz val="10"/>
        <color theme="1"/>
        <rFont val="Arial"/>
        <family val="2"/>
      </rPr>
      <t xml:space="preserve"> –- no regular contact – self-initiated visits to GP as required</t>
    </r>
  </si>
  <si>
    <r>
      <rPr>
        <b/>
        <sz val="10"/>
        <color theme="1"/>
        <rFont val="Arial"/>
        <family val="2"/>
      </rPr>
      <t>GP active monitoring</t>
    </r>
    <r>
      <rPr>
        <sz val="10"/>
        <color theme="1"/>
        <rFont val="Arial"/>
        <family val="2"/>
      </rPr>
      <t xml:space="preserve"> - regular monitoring/ treatment by GP solely</t>
    </r>
  </si>
  <si>
    <r>
      <rPr>
        <b/>
        <sz val="10"/>
        <color theme="1"/>
        <rFont val="Arial"/>
        <family val="2"/>
      </rPr>
      <t>Active specialist medical intervention</t>
    </r>
    <r>
      <rPr>
        <sz val="10"/>
        <color theme="1"/>
        <rFont val="Arial"/>
        <family val="2"/>
      </rPr>
      <t xml:space="preserve"> eg for changing/unstable condition or for
unresolved symptoms.
Investigation or treatment requiring frequent contact with specialist medical team</t>
    </r>
  </si>
  <si>
    <r>
      <rPr>
        <b/>
        <sz val="10"/>
        <rFont val="Arial"/>
        <family val="2"/>
      </rPr>
      <t>No needs</t>
    </r>
    <r>
      <rPr>
        <sz val="10"/>
        <rFont val="Arial"/>
        <family val="2"/>
      </rPr>
      <t xml:space="preserve"> for skilled nursing</t>
    </r>
  </si>
  <si>
    <r>
      <rPr>
        <b/>
        <sz val="10"/>
        <rFont val="Arial"/>
        <family val="2"/>
      </rPr>
      <t>Occasional intervention</t>
    </r>
    <r>
      <rPr>
        <sz val="10"/>
        <rFont val="Arial"/>
        <family val="2"/>
      </rPr>
      <t xml:space="preserve"> (eg monthly or less)</t>
    </r>
  </si>
  <si>
    <r>
      <rPr>
        <b/>
        <sz val="10"/>
        <rFont val="Arial"/>
        <family val="2"/>
      </rPr>
      <t>Regular intervention</t>
    </r>
    <r>
      <rPr>
        <sz val="10"/>
        <rFont val="Arial"/>
        <family val="2"/>
      </rPr>
      <t xml:space="preserve"> eg every 1-2 weeks</t>
    </r>
  </si>
  <si>
    <r>
      <rPr>
        <b/>
        <sz val="10"/>
        <rFont val="Arial"/>
        <family val="2"/>
      </rPr>
      <t>Frequent intervention</t>
    </r>
    <r>
      <rPr>
        <sz val="10"/>
        <rFont val="Arial"/>
        <family val="2"/>
      </rPr>
      <t xml:space="preserve"> on a daily basis or several times a week</t>
    </r>
  </si>
  <si>
    <r>
      <rPr>
        <b/>
        <sz val="10"/>
        <rFont val="Arial"/>
        <family val="2"/>
      </rPr>
      <t>No provision</t>
    </r>
    <r>
      <rPr>
        <sz val="10"/>
        <rFont val="Arial"/>
        <family val="2"/>
      </rPr>
      <t xml:space="preserve"> of skilled nursing</t>
    </r>
  </si>
  <si>
    <r>
      <rPr>
        <b/>
        <sz val="10"/>
        <rFont val="Arial"/>
        <family val="2"/>
      </rPr>
      <t>Occasional intervention</t>
    </r>
    <r>
      <rPr>
        <sz val="10"/>
        <rFont val="Arial"/>
        <family val="2"/>
      </rPr>
      <t xml:space="preserve"> from a</t>
    </r>
    <r>
      <rPr>
        <b/>
        <sz val="10"/>
        <rFont val="Arial"/>
        <family val="2"/>
      </rPr>
      <t xml:space="preserve"> trained or specialist nurse (eg monthly or less)</t>
    </r>
  </si>
  <si>
    <r>
      <rPr>
        <b/>
        <sz val="10"/>
        <rFont val="Arial"/>
        <family val="2"/>
      </rPr>
      <t>Regular intervention</t>
    </r>
    <r>
      <rPr>
        <sz val="10"/>
        <rFont val="Arial"/>
        <family val="2"/>
      </rPr>
      <t xml:space="preserve"> from a trained </t>
    </r>
    <r>
      <rPr>
        <b/>
        <sz val="10"/>
        <rFont val="Arial"/>
        <family val="2"/>
      </rPr>
      <t>nurse or specialist nurse</t>
    </r>
    <r>
      <rPr>
        <sz val="10"/>
        <rFont val="Arial"/>
        <family val="2"/>
      </rPr>
      <t xml:space="preserve"> eg every </t>
    </r>
    <r>
      <rPr>
        <b/>
        <sz val="10"/>
        <rFont val="Arial"/>
        <family val="2"/>
      </rPr>
      <t>1-2 weeks</t>
    </r>
  </si>
  <si>
    <r>
      <rPr>
        <b/>
        <sz val="10"/>
        <rFont val="Arial"/>
        <family val="2"/>
      </rPr>
      <t>Frequent intervention</t>
    </r>
    <r>
      <rPr>
        <sz val="10"/>
        <rFont val="Arial"/>
        <family val="2"/>
      </rPr>
      <t xml:space="preserve"> from a </t>
    </r>
    <r>
      <rPr>
        <b/>
        <sz val="10"/>
        <rFont val="Arial"/>
        <family val="2"/>
      </rPr>
      <t>trained nurse or specialist nurse</t>
    </r>
    <r>
      <rPr>
        <sz val="10"/>
        <rFont val="Arial"/>
        <family val="2"/>
      </rPr>
      <t xml:space="preserve"> on a daily basis, or
</t>
    </r>
    <r>
      <rPr>
        <b/>
        <sz val="10"/>
        <rFont val="Arial"/>
        <family val="2"/>
      </rPr>
      <t>Several times a week</t>
    </r>
  </si>
  <si>
    <r>
      <rPr>
        <b/>
        <sz val="10"/>
        <color theme="1"/>
        <rFont val="Arial"/>
        <family val="2"/>
      </rPr>
      <t>No carers</t>
    </r>
    <r>
      <rPr>
        <sz val="10"/>
        <color theme="1"/>
        <rFont val="Arial"/>
        <family val="2"/>
      </rPr>
      <t xml:space="preserve"> required for basic care activities</t>
    </r>
  </si>
  <si>
    <r>
      <t xml:space="preserve">Requires </t>
    </r>
    <r>
      <rPr>
        <b/>
        <sz val="10"/>
        <color theme="1"/>
        <rFont val="Arial"/>
        <family val="2"/>
      </rPr>
      <t>help from 1 person</t>
    </r>
    <r>
      <rPr>
        <sz val="10"/>
        <color theme="1"/>
        <rFont val="Arial"/>
        <family val="2"/>
      </rPr>
      <t xml:space="preserve"> for most basic care needs</t>
    </r>
  </si>
  <si>
    <r>
      <t xml:space="preserve">Requires </t>
    </r>
    <r>
      <rPr>
        <b/>
        <sz val="10"/>
        <color theme="1"/>
        <rFont val="Arial"/>
        <family val="2"/>
      </rPr>
      <t>help from&gt; 2 people</t>
    </r>
    <r>
      <rPr>
        <sz val="10"/>
        <color theme="1"/>
        <rFont val="Arial"/>
        <family val="2"/>
      </rPr>
      <t xml:space="preserve"> for most basic care needs</t>
    </r>
  </si>
  <si>
    <r>
      <rPr>
        <b/>
        <sz val="10"/>
        <color theme="1"/>
        <rFont val="Arial"/>
        <family val="2"/>
      </rPr>
      <t xml:space="preserve">No carers </t>
    </r>
    <r>
      <rPr>
        <sz val="10"/>
        <color theme="1"/>
        <rFont val="Arial"/>
        <family val="2"/>
      </rPr>
      <t xml:space="preserve"> for basic care activities</t>
    </r>
  </si>
  <si>
    <t>1 carer</t>
  </si>
  <si>
    <t>2 carers</t>
  </si>
  <si>
    <r>
      <rPr>
        <b/>
        <sz val="10"/>
        <color theme="1"/>
        <rFont val="Arial"/>
        <family val="2"/>
      </rPr>
      <t>No provision</t>
    </r>
    <r>
      <rPr>
        <sz val="10"/>
        <color theme="1"/>
        <rFont val="Arial"/>
        <family val="2"/>
      </rPr>
      <t xml:space="preserve"> for help with self care</t>
    </r>
  </si>
  <si>
    <r>
      <rPr>
        <b/>
        <sz val="10"/>
        <color theme="1"/>
        <rFont val="Arial"/>
        <family val="2"/>
      </rPr>
      <t>Occasional care visits</t>
    </r>
    <r>
      <rPr>
        <sz val="10"/>
        <color theme="1"/>
        <rFont val="Arial"/>
        <family val="2"/>
      </rPr>
      <t xml:space="preserve"> – less than daily for help with self care, or extended activities of daily living</t>
    </r>
  </si>
  <si>
    <r>
      <rPr>
        <b/>
        <sz val="10"/>
        <color theme="1"/>
        <rFont val="Arial"/>
        <family val="2"/>
      </rPr>
      <t>Once daily care visit</t>
    </r>
    <r>
      <rPr>
        <sz val="10"/>
        <color theme="1"/>
        <rFont val="Arial"/>
        <family val="2"/>
      </rPr>
      <t xml:space="preserve"> 1-2 hours</t>
    </r>
  </si>
  <si>
    <r>
      <rPr>
        <b/>
        <sz val="10"/>
        <color theme="1"/>
        <rFont val="Arial"/>
        <family val="2"/>
      </rPr>
      <t>2-3 care visits per day</t>
    </r>
    <r>
      <rPr>
        <sz val="10"/>
        <color theme="1"/>
        <rFont val="Arial"/>
        <family val="2"/>
      </rPr>
      <t xml:space="preserve"> – (or 3-6 hours care per day in total) - no night time care</t>
    </r>
  </si>
  <si>
    <r>
      <rPr>
        <b/>
        <sz val="10"/>
        <color theme="1"/>
        <rFont val="Arial"/>
        <family val="2"/>
      </rPr>
      <t>Live-in or all day care package</t>
    </r>
    <r>
      <rPr>
        <sz val="10"/>
        <color theme="1"/>
        <rFont val="Arial"/>
        <family val="2"/>
      </rPr>
      <t xml:space="preserve"> - &gt;6 hours</t>
    </r>
  </si>
  <si>
    <r>
      <rPr>
        <b/>
        <sz val="10"/>
        <color theme="1"/>
        <rFont val="Arial"/>
        <family val="2"/>
      </rPr>
      <t>1:1 care throughout the day</t>
    </r>
    <r>
      <rPr>
        <sz val="10"/>
        <color theme="1"/>
        <rFont val="Arial"/>
        <family val="2"/>
      </rPr>
      <t xml:space="preserve"> AND/Or </t>
    </r>
    <r>
      <rPr>
        <b/>
        <sz val="10"/>
        <color theme="1"/>
        <rFont val="Arial"/>
        <family val="2"/>
      </rPr>
      <t>waking night care</t>
    </r>
  </si>
  <si>
    <r>
      <rPr>
        <b/>
        <sz val="10"/>
        <color theme="1"/>
        <rFont val="Arial"/>
        <family val="2"/>
      </rPr>
      <t>No need</t>
    </r>
    <r>
      <rPr>
        <sz val="10"/>
        <color theme="1"/>
        <rFont val="Arial"/>
        <family val="2"/>
      </rPr>
      <t xml:space="preserve"> for assistance with community activities</t>
    </r>
  </si>
  <si>
    <r>
      <rPr>
        <b/>
        <sz val="10"/>
        <color theme="1"/>
        <rFont val="Arial"/>
        <family val="2"/>
      </rPr>
      <t>Occasional need</t>
    </r>
    <r>
      <rPr>
        <sz val="10"/>
        <color theme="1"/>
        <rFont val="Arial"/>
        <family val="2"/>
      </rPr>
      <t xml:space="preserve"> – 1-2 days per week</t>
    </r>
  </si>
  <si>
    <r>
      <rPr>
        <b/>
        <sz val="10"/>
        <color theme="1"/>
        <rFont val="Arial"/>
        <family val="2"/>
      </rPr>
      <t>Frequent need</t>
    </r>
    <r>
      <rPr>
        <sz val="10"/>
        <color theme="1"/>
        <rFont val="Arial"/>
        <family val="2"/>
      </rPr>
      <t xml:space="preserve"> – 3-5 days/week</t>
    </r>
  </si>
  <si>
    <r>
      <rPr>
        <b/>
        <sz val="10"/>
        <color theme="1"/>
        <rFont val="Arial"/>
        <family val="2"/>
      </rPr>
      <t>Daily</t>
    </r>
    <r>
      <rPr>
        <sz val="10"/>
        <color theme="1"/>
        <rFont val="Arial"/>
        <family val="2"/>
      </rPr>
      <t xml:space="preserve"> – 6-7 days/week</t>
    </r>
  </si>
  <si>
    <r>
      <rPr>
        <b/>
        <sz val="10"/>
        <color theme="1"/>
        <rFont val="Arial"/>
        <family val="2"/>
      </rPr>
      <t>No provision</t>
    </r>
    <r>
      <rPr>
        <sz val="10"/>
        <color theme="1"/>
        <rFont val="Arial"/>
        <family val="2"/>
      </rPr>
      <t xml:space="preserve"> for assistance with community activities</t>
    </r>
  </si>
  <si>
    <r>
      <rPr>
        <b/>
        <sz val="10"/>
        <color theme="1"/>
        <rFont val="Arial"/>
        <family val="2"/>
      </rPr>
      <t>Occasional assistance provided</t>
    </r>
    <r>
      <rPr>
        <sz val="10"/>
        <color theme="1"/>
        <rFont val="Arial"/>
        <family val="2"/>
      </rPr>
      <t xml:space="preserve"> – 1-2 days per week</t>
    </r>
  </si>
  <si>
    <r>
      <rPr>
        <b/>
        <sz val="10"/>
        <color theme="1"/>
        <rFont val="Arial"/>
        <family val="2"/>
      </rPr>
      <t>Frequent assistance provided</t>
    </r>
    <r>
      <rPr>
        <sz val="10"/>
        <color theme="1"/>
        <rFont val="Arial"/>
        <family val="2"/>
      </rPr>
      <t xml:space="preserve"> – 3-5 days/week</t>
    </r>
  </si>
  <si>
    <r>
      <rPr>
        <b/>
        <sz val="10"/>
        <color theme="1"/>
        <rFont val="Arial"/>
        <family val="2"/>
      </rPr>
      <t>Daily assistance provided</t>
    </r>
    <r>
      <rPr>
        <sz val="10"/>
        <color theme="1"/>
        <rFont val="Arial"/>
        <family val="2"/>
      </rPr>
      <t xml:space="preserve"> – 6-7 days/week</t>
    </r>
  </si>
  <si>
    <t>Single discipline only</t>
  </si>
  <si>
    <r>
      <rPr>
        <b/>
        <sz val="10"/>
        <color theme="1"/>
        <rFont val="Arial"/>
        <family val="2"/>
      </rPr>
      <t>Individual disciplines</t>
    </r>
    <r>
      <rPr>
        <sz val="10"/>
        <color theme="1"/>
        <rFont val="Arial"/>
        <family val="2"/>
      </rPr>
      <t>, not co-ordinated</t>
    </r>
  </si>
  <si>
    <t>Co-ordinated interdisciplinary team</t>
  </si>
  <si>
    <r>
      <rPr>
        <b/>
        <sz val="10"/>
        <color theme="1"/>
        <rFont val="Arial"/>
        <family val="2"/>
      </rPr>
      <t>No need</t>
    </r>
    <r>
      <rPr>
        <sz val="10"/>
        <color theme="1"/>
        <rFont val="Arial"/>
        <family val="2"/>
      </rPr>
      <t xml:space="preserve"> for trained therapy intervention</t>
    </r>
  </si>
  <si>
    <r>
      <rPr>
        <b/>
        <sz val="10"/>
        <color theme="1"/>
        <rFont val="Arial"/>
        <family val="2"/>
      </rPr>
      <t>Requires occasional review or maintenance</t>
    </r>
    <r>
      <rPr>
        <sz val="10"/>
        <color theme="1"/>
        <rFont val="Arial"/>
        <family val="2"/>
      </rPr>
      <t xml:space="preserve"> programme – </t>
    </r>
    <r>
      <rPr>
        <b/>
        <sz val="10"/>
        <color theme="1"/>
        <rFont val="Arial"/>
        <family val="2"/>
      </rPr>
      <t>OR</t>
    </r>
    <r>
      <rPr>
        <sz val="10"/>
        <color theme="1"/>
        <rFont val="Arial"/>
        <family val="2"/>
      </rPr>
      <t xml:space="preserve"> requires </t>
    </r>
    <r>
      <rPr>
        <b/>
        <sz val="10"/>
        <color theme="1"/>
        <rFont val="Arial"/>
        <family val="2"/>
      </rPr>
      <t>Group therapy solely</t>
    </r>
    <r>
      <rPr>
        <sz val="10"/>
        <color theme="1"/>
        <rFont val="Arial"/>
        <family val="2"/>
      </rPr>
      <t xml:space="preserve">
Eg Rehab needs met by family/care staff or self-exercise, supervised by therapist eg 1-2 hrs total/month</t>
    </r>
  </si>
  <si>
    <r>
      <rPr>
        <b/>
        <sz val="10"/>
        <color theme="1"/>
        <rFont val="Arial"/>
        <family val="2"/>
      </rPr>
      <t>Regular intervention</t>
    </r>
    <r>
      <rPr>
        <sz val="10"/>
        <color theme="1"/>
        <rFont val="Arial"/>
        <family val="2"/>
      </rPr>
      <t xml:space="preserve"> for maintenance / treatment eg</t>
    </r>
    <r>
      <rPr>
        <b/>
        <sz val="10"/>
        <color theme="1"/>
        <rFont val="Arial"/>
        <family val="2"/>
      </rPr>
      <t xml:space="preserve"> every 1-2 weeks</t>
    </r>
    <r>
      <rPr>
        <sz val="10"/>
        <color theme="1"/>
        <rFont val="Arial"/>
        <family val="2"/>
      </rPr>
      <t>: OP or domiciliary treatment</t>
    </r>
  </si>
  <si>
    <r>
      <rPr>
        <b/>
        <sz val="10"/>
        <color theme="1"/>
        <rFont val="Arial"/>
        <family val="2"/>
      </rPr>
      <t>Requires frequent intervention</t>
    </r>
    <r>
      <rPr>
        <sz val="10"/>
        <color theme="1"/>
        <rFont val="Arial"/>
        <family val="2"/>
      </rPr>
      <t xml:space="preserve"> involving several sessions per week</t>
    </r>
  </si>
  <si>
    <r>
      <rPr>
        <b/>
        <sz val="10"/>
        <color theme="1"/>
        <rFont val="Arial"/>
        <family val="2"/>
      </rPr>
      <t>No therapy intervention</t>
    </r>
    <r>
      <rPr>
        <sz val="10"/>
        <color theme="1"/>
        <rFont val="Arial"/>
        <family val="2"/>
      </rPr>
      <t xml:space="preserve"> (or &lt;1 hr per month)</t>
    </r>
  </si>
  <si>
    <r>
      <rPr>
        <b/>
        <sz val="10"/>
        <color theme="1"/>
        <rFont val="Arial"/>
        <family val="2"/>
      </rPr>
      <t>Occasional review or maintenance</t>
    </r>
    <r>
      <rPr>
        <sz val="10"/>
        <color theme="1"/>
        <rFont val="Arial"/>
        <family val="2"/>
      </rPr>
      <t xml:space="preserve"> programme –- about </t>
    </r>
    <r>
      <rPr>
        <b/>
        <sz val="10"/>
        <color theme="1"/>
        <rFont val="Arial"/>
        <family val="2"/>
      </rPr>
      <t>1-2 hours/month</t>
    </r>
    <r>
      <rPr>
        <sz val="10"/>
        <color theme="1"/>
        <rFont val="Arial"/>
        <family val="2"/>
      </rPr>
      <t xml:space="preserve"> in total
– </t>
    </r>
    <r>
      <rPr>
        <b/>
        <sz val="10"/>
        <color theme="1"/>
        <rFont val="Arial"/>
        <family val="2"/>
      </rPr>
      <t>OR</t>
    </r>
    <r>
      <rPr>
        <sz val="10"/>
        <color theme="1"/>
        <rFont val="Arial"/>
        <family val="2"/>
      </rPr>
      <t xml:space="preserve"> attends for </t>
    </r>
    <r>
      <rPr>
        <b/>
        <sz val="10"/>
        <color theme="1"/>
        <rFont val="Arial"/>
        <family val="2"/>
      </rPr>
      <t>Group therapy solely</t>
    </r>
  </si>
  <si>
    <r>
      <rPr>
        <b/>
        <sz val="10"/>
        <color theme="1"/>
        <rFont val="Arial"/>
        <family val="2"/>
      </rPr>
      <t>Regular intervention</t>
    </r>
    <r>
      <rPr>
        <sz val="10"/>
        <color theme="1"/>
        <rFont val="Arial"/>
        <family val="2"/>
      </rPr>
      <t xml:space="preserve"> for maintenance / treatment eg </t>
    </r>
    <r>
      <rPr>
        <b/>
        <sz val="10"/>
        <color theme="1"/>
        <rFont val="Arial"/>
        <family val="2"/>
      </rPr>
      <t>every 1-2 weeks:</t>
    </r>
  </si>
  <si>
    <r>
      <rPr>
        <b/>
        <sz val="10"/>
        <color theme="1"/>
        <rFont val="Arial"/>
        <family val="2"/>
      </rPr>
      <t>Frequent intervention</t>
    </r>
    <r>
      <rPr>
        <sz val="10"/>
        <color theme="1"/>
        <rFont val="Arial"/>
        <family val="2"/>
      </rPr>
      <t xml:space="preserve"> involving </t>
    </r>
    <r>
      <rPr>
        <b/>
        <sz val="10"/>
        <color theme="1"/>
        <rFont val="Arial"/>
        <family val="2"/>
      </rPr>
      <t>several sessions per week</t>
    </r>
    <r>
      <rPr>
        <sz val="10"/>
        <color theme="1"/>
        <rFont val="Arial"/>
        <family val="2"/>
      </rPr>
      <t xml:space="preserve"> (may be from different disciplines)</t>
    </r>
  </si>
  <si>
    <r>
      <rPr>
        <b/>
        <sz val="10"/>
        <color theme="1"/>
        <rFont val="Arial"/>
        <family val="2"/>
      </rPr>
      <t>No need</t>
    </r>
    <r>
      <rPr>
        <sz val="10"/>
        <color theme="1"/>
        <rFont val="Arial"/>
        <family val="2"/>
      </rPr>
      <t xml:space="preserve"> for vocational/educational support</t>
    </r>
  </si>
  <si>
    <t>Requires vocational assessment / advice or educational statementing</t>
  </si>
  <si>
    <r>
      <rPr>
        <b/>
        <sz val="10"/>
        <color theme="1"/>
        <rFont val="Arial"/>
        <family val="2"/>
      </rPr>
      <t>Requires on-going vocational /educational support</t>
    </r>
    <r>
      <rPr>
        <sz val="10"/>
        <color theme="1"/>
        <rFont val="Arial"/>
        <family val="2"/>
      </rPr>
      <t xml:space="preserve"> eg Access to work scheme, or withdrawal from work</t>
    </r>
  </si>
  <si>
    <r>
      <rPr>
        <b/>
        <sz val="10"/>
        <color theme="1"/>
        <rFont val="Arial"/>
        <family val="2"/>
      </rPr>
      <t>Requires formal vocational / educational rehab</t>
    </r>
    <r>
      <rPr>
        <sz val="10"/>
        <color theme="1"/>
        <rFont val="Arial"/>
        <family val="2"/>
      </rPr>
      <t xml:space="preserve"> eg work prep, work re-training, supported placements</t>
    </r>
  </si>
  <si>
    <r>
      <rPr>
        <b/>
        <sz val="10"/>
        <color theme="1"/>
        <rFont val="Arial"/>
        <family val="2"/>
      </rPr>
      <t>No provision</t>
    </r>
    <r>
      <rPr>
        <sz val="10"/>
        <color theme="1"/>
        <rFont val="Arial"/>
        <family val="2"/>
      </rPr>
      <t xml:space="preserve"> for vocational/educational support</t>
    </r>
  </si>
  <si>
    <r>
      <rPr>
        <b/>
        <sz val="10"/>
        <color theme="1"/>
        <rFont val="Arial"/>
        <family val="2"/>
      </rPr>
      <t xml:space="preserve">Received/ing vocational /educational assessment / advice </t>
    </r>
    <r>
      <rPr>
        <sz val="10"/>
        <color theme="1"/>
        <rFont val="Arial"/>
        <family val="2"/>
      </rPr>
      <t>or</t>
    </r>
    <r>
      <rPr>
        <b/>
        <sz val="10"/>
        <color theme="1"/>
        <rFont val="Arial"/>
        <family val="2"/>
      </rPr>
      <t xml:space="preserve"> statementing</t>
    </r>
  </si>
  <si>
    <r>
      <rPr>
        <b/>
        <sz val="10"/>
        <color theme="1"/>
        <rFont val="Arial"/>
        <family val="2"/>
      </rPr>
      <t>Receives on-going vocational/educational support</t>
    </r>
    <r>
      <rPr>
        <sz val="10"/>
        <color theme="1"/>
        <rFont val="Arial"/>
        <family val="2"/>
      </rPr>
      <t xml:space="preserve"> eg Access to work scheme, or withdraw from work</t>
    </r>
  </si>
  <si>
    <r>
      <rPr>
        <b/>
        <sz val="10"/>
        <color theme="1"/>
        <rFont val="Arial"/>
        <family val="2"/>
      </rPr>
      <t>Receives formal vocational / educational rehabilitation</t>
    </r>
    <r>
      <rPr>
        <sz val="10"/>
        <color theme="1"/>
        <rFont val="Arial"/>
        <family val="2"/>
      </rPr>
      <t xml:space="preserve"> eg work preparation, work re-training, supported
placements</t>
    </r>
  </si>
  <si>
    <r>
      <rPr>
        <b/>
        <sz val="10"/>
        <color theme="1"/>
        <rFont val="Arial"/>
        <family val="2"/>
      </rPr>
      <t>No needs</t>
    </r>
    <r>
      <rPr>
        <sz val="10"/>
        <color theme="1"/>
        <rFont val="Arial"/>
        <family val="2"/>
      </rPr>
      <t xml:space="preserve"> for social work or case management</t>
    </r>
  </si>
  <si>
    <r>
      <t xml:space="preserve">Requires </t>
    </r>
    <r>
      <rPr>
        <b/>
        <sz val="10"/>
        <color theme="1"/>
        <rFont val="Arial"/>
        <family val="2"/>
      </rPr>
      <t>occasional intervention or available for advice</t>
    </r>
    <r>
      <rPr>
        <sz val="10"/>
        <color theme="1"/>
        <rFont val="Arial"/>
        <family val="2"/>
      </rPr>
      <t xml:space="preserve"> when needed eg contact </t>
    </r>
    <r>
      <rPr>
        <b/>
        <sz val="10"/>
        <color theme="1"/>
        <rFont val="Arial"/>
        <family val="2"/>
      </rPr>
      <t>2-3 x per year</t>
    </r>
  </si>
  <si>
    <r>
      <t xml:space="preserve">Requires </t>
    </r>
    <r>
      <rPr>
        <b/>
        <sz val="10"/>
        <color theme="1"/>
        <rFont val="Arial"/>
        <family val="2"/>
      </rPr>
      <t>regular intervention or contac</t>
    </r>
    <r>
      <rPr>
        <sz val="10"/>
        <color theme="1"/>
        <rFont val="Arial"/>
        <family val="2"/>
      </rPr>
      <t xml:space="preserve">t eg every </t>
    </r>
    <r>
      <rPr>
        <b/>
        <sz val="10"/>
        <color theme="1"/>
        <rFont val="Arial"/>
        <family val="2"/>
      </rPr>
      <t>1-2 months</t>
    </r>
  </si>
  <si>
    <r>
      <t>Requires</t>
    </r>
    <r>
      <rPr>
        <b/>
        <sz val="10"/>
        <color theme="1"/>
        <rFont val="Arial"/>
        <family val="2"/>
      </rPr>
      <t xml:space="preserve"> frequent intervention or contact</t>
    </r>
    <r>
      <rPr>
        <sz val="10"/>
        <color theme="1"/>
        <rFont val="Arial"/>
        <family val="2"/>
      </rPr>
      <t xml:space="preserve"> eg every </t>
    </r>
    <r>
      <rPr>
        <b/>
        <sz val="10"/>
        <color theme="1"/>
        <rFont val="Arial"/>
        <family val="2"/>
      </rPr>
      <t>1-2 weeks</t>
    </r>
  </si>
  <si>
    <r>
      <rPr>
        <b/>
        <sz val="10"/>
        <color theme="1"/>
        <rFont val="Arial"/>
        <family val="2"/>
      </rPr>
      <t>No provision</t>
    </r>
    <r>
      <rPr>
        <sz val="10"/>
        <color theme="1"/>
        <rFont val="Arial"/>
        <family val="2"/>
      </rPr>
      <t xml:space="preserve"> of social work or case management –</t>
    </r>
    <r>
      <rPr>
        <b/>
        <sz val="10"/>
        <color theme="1"/>
        <rFont val="Arial"/>
        <family val="2"/>
      </rPr>
      <t xml:space="preserve"> or very inconsistent</t>
    </r>
    <r>
      <rPr>
        <sz val="10"/>
        <color theme="1"/>
        <rFont val="Arial"/>
        <family val="2"/>
      </rPr>
      <t xml:space="preserve"> (ie effectively none)</t>
    </r>
  </si>
  <si>
    <r>
      <rPr>
        <b/>
        <sz val="10"/>
        <color theme="1"/>
        <rFont val="Arial"/>
        <family val="2"/>
      </rPr>
      <t>Occasional intervention or contacts for advice</t>
    </r>
    <r>
      <rPr>
        <sz val="10"/>
        <color theme="1"/>
        <rFont val="Arial"/>
        <family val="2"/>
      </rPr>
      <t xml:space="preserve"> when needed eg </t>
    </r>
    <r>
      <rPr>
        <b/>
        <sz val="10"/>
        <color theme="1"/>
        <rFont val="Arial"/>
        <family val="2"/>
      </rPr>
      <t>2-3 times per year</t>
    </r>
  </si>
  <si>
    <r>
      <rPr>
        <b/>
        <sz val="10"/>
        <color theme="1"/>
        <rFont val="Arial"/>
        <family val="2"/>
      </rPr>
      <t>Regular intervention or contac</t>
    </r>
    <r>
      <rPr>
        <sz val="10"/>
        <color theme="1"/>
        <rFont val="Arial"/>
        <family val="2"/>
      </rPr>
      <t xml:space="preserve">t eg every </t>
    </r>
    <r>
      <rPr>
        <b/>
        <sz val="10"/>
        <color theme="1"/>
        <rFont val="Arial"/>
        <family val="2"/>
      </rPr>
      <t>1-2 months</t>
    </r>
  </si>
  <si>
    <r>
      <rPr>
        <b/>
        <sz val="10"/>
        <color theme="1"/>
        <rFont val="Arial"/>
        <family val="2"/>
      </rPr>
      <t>Frequent intervention or contact</t>
    </r>
    <r>
      <rPr>
        <sz val="10"/>
        <color theme="1"/>
        <rFont val="Arial"/>
        <family val="2"/>
      </rPr>
      <t xml:space="preserve"> eg every </t>
    </r>
    <r>
      <rPr>
        <b/>
        <sz val="10"/>
        <color theme="1"/>
        <rFont val="Arial"/>
        <family val="2"/>
      </rPr>
      <t>1-2 weeks</t>
    </r>
  </si>
  <si>
    <r>
      <rPr>
        <b/>
        <sz val="10"/>
        <color theme="1"/>
        <rFont val="Arial"/>
        <family val="2"/>
      </rPr>
      <t>No needs</t>
    </r>
    <r>
      <rPr>
        <sz val="10"/>
        <color theme="1"/>
        <rFont val="Arial"/>
        <family val="2"/>
      </rPr>
      <t xml:space="preserve"> for family / carer support</t>
    </r>
  </si>
  <si>
    <r>
      <rPr>
        <b/>
        <sz val="10"/>
        <color theme="1"/>
        <rFont val="Arial"/>
        <family val="2"/>
      </rPr>
      <t>Assessment required</t>
    </r>
    <r>
      <rPr>
        <sz val="10"/>
        <color theme="1"/>
        <rFont val="Arial"/>
        <family val="2"/>
      </rPr>
      <t xml:space="preserve"> for family / carer</t>
    </r>
  </si>
  <si>
    <r>
      <rPr>
        <b/>
        <sz val="10"/>
        <color theme="1"/>
        <rFont val="Arial"/>
        <family val="2"/>
      </rPr>
      <t>Time-limited family/carer support required</t>
    </r>
    <r>
      <rPr>
        <sz val="10"/>
        <color theme="1"/>
        <rFont val="Arial"/>
        <family val="2"/>
      </rPr>
      <t xml:space="preserve"> eg for skills training</t>
    </r>
  </si>
  <si>
    <r>
      <rPr>
        <b/>
        <sz val="10"/>
        <color theme="1"/>
        <rFont val="Arial"/>
        <family val="2"/>
      </rPr>
      <t>On-going family/carer support required</t>
    </r>
    <r>
      <rPr>
        <sz val="10"/>
        <color theme="1"/>
        <rFont val="Arial"/>
        <family val="2"/>
      </rPr>
      <t xml:space="preserve"> eg for emotional support</t>
    </r>
  </si>
  <si>
    <r>
      <rPr>
        <b/>
        <sz val="10"/>
        <color theme="1"/>
        <rFont val="Arial"/>
        <family val="2"/>
      </rPr>
      <t>No provision</t>
    </r>
    <r>
      <rPr>
        <sz val="10"/>
        <color theme="1"/>
        <rFont val="Arial"/>
        <family val="2"/>
      </rPr>
      <t xml:space="preserve"> for family / carer support</t>
    </r>
  </si>
  <si>
    <r>
      <rPr>
        <b/>
        <sz val="10"/>
        <color theme="1"/>
        <rFont val="Arial"/>
        <family val="2"/>
      </rPr>
      <t>Received/ing assessment</t>
    </r>
    <r>
      <rPr>
        <sz val="10"/>
        <color theme="1"/>
        <rFont val="Arial"/>
        <family val="2"/>
      </rPr>
      <t xml:space="preserve"> for family / carer</t>
    </r>
  </si>
  <si>
    <r>
      <rPr>
        <b/>
        <sz val="10"/>
        <color theme="1"/>
        <rFont val="Arial"/>
        <family val="2"/>
      </rPr>
      <t>Received/ing family/carer support</t>
    </r>
    <r>
      <rPr>
        <sz val="10"/>
        <color theme="1"/>
        <rFont val="Arial"/>
        <family val="2"/>
      </rPr>
      <t xml:space="preserve"> eg for skills training</t>
    </r>
  </si>
  <si>
    <r>
      <rPr>
        <b/>
        <sz val="10"/>
        <color theme="1"/>
        <rFont val="Arial"/>
        <family val="2"/>
      </rPr>
      <t>Receives on-going family/carer support</t>
    </r>
    <r>
      <rPr>
        <sz val="10"/>
        <color theme="1"/>
        <rFont val="Arial"/>
        <family val="2"/>
      </rPr>
      <t xml:space="preserve"> eg for emotional support</t>
    </r>
  </si>
  <si>
    <r>
      <rPr>
        <b/>
        <sz val="10"/>
        <color theme="1"/>
        <rFont val="Arial"/>
        <family val="2"/>
      </rPr>
      <t>No provision</t>
    </r>
    <r>
      <rPr>
        <sz val="10"/>
        <color theme="1"/>
        <rFont val="Arial"/>
        <family val="2"/>
      </rPr>
      <t xml:space="preserve"> for residential respite care</t>
    </r>
  </si>
  <si>
    <r>
      <rPr>
        <b/>
        <sz val="10"/>
        <color theme="1"/>
        <rFont val="Arial"/>
        <family val="2"/>
      </rPr>
      <t>Occasional residential respite provision</t>
    </r>
    <r>
      <rPr>
        <sz val="10"/>
        <color theme="1"/>
        <rFont val="Arial"/>
        <family val="2"/>
      </rPr>
      <t>– eg to cover holidays etc.</t>
    </r>
  </si>
  <si>
    <r>
      <rPr>
        <b/>
        <sz val="10"/>
        <color theme="1"/>
        <rFont val="Arial"/>
        <family val="2"/>
      </rPr>
      <t>Regular planned residential respite provision</t>
    </r>
    <r>
      <rPr>
        <sz val="10"/>
        <color theme="1"/>
        <rFont val="Arial"/>
        <family val="2"/>
      </rPr>
      <t xml:space="preserve"> , but not very frequent
(eg 1-2 weeks per 6 months))</t>
    </r>
  </si>
  <si>
    <r>
      <rPr>
        <b/>
        <sz val="10"/>
        <color theme="1"/>
        <rFont val="Arial"/>
        <family val="2"/>
      </rPr>
      <t>Frequent planned residential care</t>
    </r>
    <r>
      <rPr>
        <sz val="10"/>
        <color theme="1"/>
        <rFont val="Arial"/>
        <family val="2"/>
      </rPr>
      <t xml:space="preserve"> (eg every 4-6 weeks)
AND/OR</t>
    </r>
    <r>
      <rPr>
        <b/>
        <sz val="10"/>
        <color theme="1"/>
        <rFont val="Arial"/>
        <family val="2"/>
      </rPr>
      <t xml:space="preserve"> back-up support at times of crisis</t>
    </r>
  </si>
  <si>
    <r>
      <rPr>
        <b/>
        <sz val="10"/>
        <color theme="1"/>
        <rFont val="Arial"/>
        <family val="2"/>
      </rPr>
      <t>No need</t>
    </r>
    <r>
      <rPr>
        <sz val="10"/>
        <color theme="1"/>
        <rFont val="Arial"/>
        <family val="2"/>
      </rPr>
      <t xml:space="preserve"> for residential respite care</t>
    </r>
  </si>
  <si>
    <r>
      <t>Requires</t>
    </r>
    <r>
      <rPr>
        <b/>
        <sz val="10"/>
        <color theme="1"/>
        <rFont val="Arial"/>
        <family val="2"/>
      </rPr>
      <t xml:space="preserve"> occasional residential respite</t>
    </r>
    <r>
      <rPr>
        <sz val="10"/>
        <color theme="1"/>
        <rFont val="Arial"/>
        <family val="2"/>
      </rPr>
      <t xml:space="preserve"> – eg to cover holidays etc.</t>
    </r>
  </si>
  <si>
    <r>
      <t>Requires</t>
    </r>
    <r>
      <rPr>
        <b/>
        <sz val="10"/>
        <color theme="1"/>
        <rFont val="Arial"/>
        <family val="2"/>
      </rPr>
      <t xml:space="preserve"> regular planned residential respite</t>
    </r>
    <r>
      <rPr>
        <sz val="10"/>
        <color theme="1"/>
        <rFont val="Arial"/>
        <family val="2"/>
      </rPr>
      <t xml:space="preserve"> , but not very frequent (eg 1-2 weeks per 6 months)</t>
    </r>
  </si>
  <si>
    <r>
      <t xml:space="preserve">Requires </t>
    </r>
    <r>
      <rPr>
        <b/>
        <sz val="10"/>
        <color theme="1"/>
        <rFont val="Arial"/>
        <family val="2"/>
      </rPr>
      <t>frequent planned residential care</t>
    </r>
    <r>
      <rPr>
        <sz val="10"/>
        <color theme="1"/>
        <rFont val="Arial"/>
        <family val="2"/>
      </rPr>
      <t xml:space="preserve"> (eg every 4-6 weeks)
AND/OR </t>
    </r>
    <r>
      <rPr>
        <b/>
        <sz val="10"/>
        <color theme="1"/>
        <rFont val="Arial"/>
        <family val="2"/>
      </rPr>
      <t>back-up support at times of crisis</t>
    </r>
  </si>
  <si>
    <r>
      <rPr>
        <b/>
        <sz val="10"/>
        <color theme="1"/>
        <rFont val="Arial"/>
        <family val="2"/>
      </rPr>
      <t>No need</t>
    </r>
    <r>
      <rPr>
        <sz val="10"/>
        <color theme="1"/>
        <rFont val="Arial"/>
        <family val="2"/>
      </rPr>
      <t xml:space="preserve"> for day care</t>
    </r>
  </si>
  <si>
    <r>
      <rPr>
        <b/>
        <sz val="10"/>
        <color theme="1"/>
        <rFont val="Arial"/>
        <family val="2"/>
      </rPr>
      <t>Occasional day care</t>
    </r>
    <r>
      <rPr>
        <sz val="10"/>
        <color theme="1"/>
        <rFont val="Arial"/>
        <family val="2"/>
      </rPr>
      <t xml:space="preserve"> – 1-2 days per week</t>
    </r>
  </si>
  <si>
    <r>
      <rPr>
        <b/>
        <sz val="10"/>
        <color theme="1"/>
        <rFont val="Arial"/>
        <family val="2"/>
      </rPr>
      <t>Frequent day care</t>
    </r>
    <r>
      <rPr>
        <sz val="10"/>
        <color theme="1"/>
        <rFont val="Arial"/>
        <family val="2"/>
      </rPr>
      <t xml:space="preserve"> – 3-5 days/week</t>
    </r>
  </si>
  <si>
    <r>
      <rPr>
        <b/>
        <sz val="10"/>
        <color theme="1"/>
        <rFont val="Arial"/>
        <family val="2"/>
      </rPr>
      <t>No provision</t>
    </r>
    <r>
      <rPr>
        <sz val="10"/>
        <color theme="1"/>
        <rFont val="Arial"/>
        <family val="2"/>
      </rPr>
      <t xml:space="preserve"> for day care</t>
    </r>
  </si>
  <si>
    <r>
      <rPr>
        <b/>
        <sz val="10"/>
        <color theme="1"/>
        <rFont val="Arial"/>
        <family val="2"/>
      </rPr>
      <t>Occasional day care provided</t>
    </r>
    <r>
      <rPr>
        <sz val="10"/>
        <color theme="1"/>
        <rFont val="Arial"/>
        <family val="2"/>
      </rPr>
      <t xml:space="preserve"> – 1-2 days per week</t>
    </r>
  </si>
  <si>
    <r>
      <rPr>
        <b/>
        <sz val="10"/>
        <color theme="1"/>
        <rFont val="Arial"/>
        <family val="2"/>
      </rPr>
      <t>Frequent day care provided</t>
    </r>
    <r>
      <rPr>
        <sz val="10"/>
        <color theme="1"/>
        <rFont val="Arial"/>
        <family val="2"/>
      </rPr>
      <t xml:space="preserve"> – 3-5 days/week</t>
    </r>
  </si>
  <si>
    <r>
      <rPr>
        <b/>
        <sz val="10"/>
        <color theme="1"/>
        <rFont val="Arial"/>
        <family val="2"/>
      </rPr>
      <t>No needs</t>
    </r>
    <r>
      <rPr>
        <sz val="10"/>
        <color theme="1"/>
        <rFont val="Arial"/>
        <family val="2"/>
      </rPr>
      <t xml:space="preserve"> for advocacy</t>
    </r>
  </si>
  <si>
    <r>
      <rPr>
        <b/>
        <sz val="10"/>
        <color theme="1"/>
        <rFont val="Arial"/>
        <family val="2"/>
      </rPr>
      <t>Mental capacity</t>
    </r>
    <r>
      <rPr>
        <sz val="10"/>
        <color theme="1"/>
        <rFont val="Arial"/>
        <family val="2"/>
      </rPr>
      <t xml:space="preserve"> assessment required</t>
    </r>
  </si>
  <si>
    <r>
      <rPr>
        <b/>
        <sz val="10"/>
        <color theme="1"/>
        <rFont val="Arial"/>
        <family val="2"/>
      </rPr>
      <t>Independent advocacy</t>
    </r>
    <r>
      <rPr>
        <sz val="10"/>
        <color theme="1"/>
        <rFont val="Arial"/>
        <family val="2"/>
      </rPr>
      <t xml:space="preserve"> required</t>
    </r>
  </si>
  <si>
    <r>
      <rPr>
        <b/>
        <sz val="10"/>
        <color theme="1"/>
        <rFont val="Arial"/>
        <family val="2"/>
      </rPr>
      <t>No provision</t>
    </r>
    <r>
      <rPr>
        <sz val="10"/>
        <color theme="1"/>
        <rFont val="Arial"/>
        <family val="2"/>
      </rPr>
      <t xml:space="preserve"> for advocacy</t>
    </r>
  </si>
  <si>
    <t>Received/ing mental capacity assessment</t>
  </si>
  <si>
    <t>Receiving Independent advocacy</t>
  </si>
  <si>
    <t>No specialist equipment required</t>
  </si>
  <si>
    <r>
      <rPr>
        <b/>
        <sz val="10"/>
        <color theme="1"/>
        <rFont val="Arial"/>
        <family val="2"/>
      </rPr>
      <t>Basic equipment required</t>
    </r>
    <r>
      <rPr>
        <sz val="10"/>
        <color theme="1"/>
        <rFont val="Arial"/>
        <family val="2"/>
      </rPr>
      <t xml:space="preserve"> (eg from social services equipment store
eg kitchen aids, commode, bed, hoist etc) </t>
    </r>
  </si>
  <si>
    <r>
      <rPr>
        <b/>
        <sz val="10"/>
        <color theme="1"/>
        <rFont val="Arial"/>
        <family val="2"/>
      </rPr>
      <t>Specialist equipment required</t>
    </r>
    <r>
      <rPr>
        <sz val="10"/>
        <color theme="1"/>
        <rFont val="Arial"/>
        <family val="2"/>
      </rPr>
      <t xml:space="preserve"> – equipment requiring professional assessment and provision ( eg seating, standing frames)</t>
    </r>
  </si>
  <si>
    <r>
      <rPr>
        <b/>
        <sz val="10"/>
        <color theme="1"/>
        <rFont val="Arial"/>
        <family val="2"/>
      </rPr>
      <t>Highly specialist equipment required</t>
    </r>
    <r>
      <rPr>
        <sz val="10"/>
        <color theme="1"/>
        <rFont val="Arial"/>
        <family val="2"/>
      </rPr>
      <t xml:space="preserve"> – bespoke equipment
requiring professional prescription ( eg environmental control,
communication aids, ventilatory support)</t>
    </r>
  </si>
  <si>
    <t>No specialist equipment /provision inadequate</t>
  </si>
  <si>
    <r>
      <rPr>
        <b/>
        <sz val="10"/>
        <color theme="1"/>
        <rFont val="Arial"/>
        <family val="2"/>
      </rPr>
      <t>Basic equipment provided</t>
    </r>
    <r>
      <rPr>
        <sz val="10"/>
        <color theme="1"/>
        <rFont val="Arial"/>
        <family val="2"/>
      </rPr>
      <t xml:space="preserve"> (eg from social services equipment store
eg kitchen aids, commode, bed, hoist etc)</t>
    </r>
  </si>
  <si>
    <r>
      <rPr>
        <b/>
        <sz val="10"/>
        <color theme="1"/>
        <rFont val="Arial"/>
        <family val="2"/>
      </rPr>
      <t>Specialist equipment provided</t>
    </r>
    <r>
      <rPr>
        <sz val="10"/>
        <color theme="1"/>
        <rFont val="Arial"/>
        <family val="2"/>
      </rPr>
      <t xml:space="preserve"> – equipment requiring professional
assessment and provision ( eg seating, standing frames)</t>
    </r>
  </si>
  <si>
    <r>
      <rPr>
        <b/>
        <sz val="10"/>
        <color theme="1"/>
        <rFont val="Arial"/>
        <family val="2"/>
      </rPr>
      <t>Highly specialist equipment provided</t>
    </r>
    <r>
      <rPr>
        <sz val="10"/>
        <color theme="1"/>
        <rFont val="Arial"/>
        <family val="2"/>
      </rPr>
      <t xml:space="preserve"> – bespoke equipment
requiring professional prescription ( eg environmental control,
communication aids, ventilatory support)</t>
    </r>
  </si>
  <si>
    <t>No need for special accommodation</t>
  </si>
  <si>
    <r>
      <rPr>
        <b/>
        <sz val="10"/>
        <color theme="1"/>
        <rFont val="Arial"/>
        <family val="2"/>
      </rPr>
      <t>Restricted accommodation options</t>
    </r>
    <r>
      <rPr>
        <sz val="10"/>
        <color theme="1"/>
        <rFont val="Arial"/>
        <family val="2"/>
      </rPr>
      <t xml:space="preserve"> (eg requires ground floor or lift access accommodation)</t>
    </r>
  </si>
  <si>
    <r>
      <rPr>
        <b/>
        <sz val="10"/>
        <color theme="1"/>
        <rFont val="Arial"/>
        <family val="2"/>
      </rPr>
      <t>Requires partially adapted accommodation</t>
    </r>
    <r>
      <rPr>
        <sz val="10"/>
        <color theme="1"/>
        <rFont val="Arial"/>
        <family val="2"/>
      </rPr>
      <t xml:space="preserve"> (eg rails, ramps etc)</t>
    </r>
  </si>
  <si>
    <r>
      <rPr>
        <b/>
        <sz val="10"/>
        <color theme="1"/>
        <rFont val="Arial"/>
        <family val="2"/>
      </rPr>
      <t>Requires fully adapted accommodation</t>
    </r>
    <r>
      <rPr>
        <sz val="10"/>
        <color theme="1"/>
        <rFont val="Arial"/>
        <family val="2"/>
      </rPr>
      <t xml:space="preserve"> (eg fully wheelchair accessible)</t>
    </r>
  </si>
  <si>
    <r>
      <rPr>
        <b/>
        <sz val="10"/>
        <color theme="1"/>
        <rFont val="Arial"/>
        <family val="2"/>
      </rPr>
      <t>Requires sheltered living accommodation</t>
    </r>
    <r>
      <rPr>
        <sz val="10"/>
        <color theme="1"/>
        <rFont val="Arial"/>
        <family val="2"/>
      </rPr>
      <t xml:space="preserve"> (eg warden controlled)</t>
    </r>
  </si>
  <si>
    <r>
      <rPr>
        <b/>
        <sz val="10"/>
        <color theme="1"/>
        <rFont val="Arial"/>
        <family val="2"/>
      </rPr>
      <t>Requires supervised living arrangement</t>
    </r>
    <r>
      <rPr>
        <sz val="10"/>
        <color theme="1"/>
        <rFont val="Arial"/>
        <family val="2"/>
      </rPr>
      <t xml:space="preserve"> eg small group home</t>
    </r>
  </si>
  <si>
    <t>Requires residential care home setting</t>
  </si>
  <si>
    <t>Requires nursing home care</t>
  </si>
  <si>
    <t>Requires specialist nursing home</t>
  </si>
  <si>
    <t>Requires Hospice care</t>
  </si>
  <si>
    <r>
      <rPr>
        <b/>
        <sz val="10"/>
        <color theme="1"/>
        <rFont val="Arial"/>
        <family val="2"/>
      </rPr>
      <t>Has partially adapted accommodation</t>
    </r>
    <r>
      <rPr>
        <sz val="10"/>
        <color theme="1"/>
        <rFont val="Arial"/>
        <family val="2"/>
      </rPr>
      <t xml:space="preserve"> (e.g. ramps rails etc)</t>
    </r>
  </si>
  <si>
    <r>
      <rPr>
        <b/>
        <sz val="10"/>
        <color theme="1"/>
        <rFont val="Arial"/>
        <family val="2"/>
      </rPr>
      <t>Has fully adapted accommodation</t>
    </r>
    <r>
      <rPr>
        <sz val="10"/>
        <color theme="1"/>
        <rFont val="Arial"/>
        <family val="2"/>
      </rPr>
      <t xml:space="preserve"> (e.g. fully wheelchair accessible)</t>
    </r>
  </si>
  <si>
    <r>
      <rPr>
        <b/>
        <sz val="10"/>
        <color theme="1"/>
        <rFont val="Arial"/>
        <family val="2"/>
      </rPr>
      <t xml:space="preserve">Has sheltered living accommodation </t>
    </r>
    <r>
      <rPr>
        <sz val="10"/>
        <color theme="1"/>
        <rFont val="Arial"/>
        <family val="2"/>
      </rPr>
      <t>(e.g. warden controlled)</t>
    </r>
  </si>
  <si>
    <t>Has supervised living arrangment e.g. small group home</t>
  </si>
  <si>
    <t>Has residential care home setting</t>
  </si>
  <si>
    <t>Has nursing home care</t>
  </si>
  <si>
    <t>Has specialist nursing home</t>
  </si>
  <si>
    <t>Has hospice care</t>
  </si>
  <si>
    <r>
      <rPr>
        <b/>
        <sz val="10"/>
        <color theme="1"/>
        <rFont val="Arial"/>
        <family val="2"/>
      </rPr>
      <t>No need</t>
    </r>
    <r>
      <rPr>
        <sz val="10"/>
        <color theme="1"/>
        <rFont val="Arial"/>
        <family val="2"/>
      </rPr>
      <t xml:space="preserve"> for help with self care.</t>
    </r>
  </si>
  <si>
    <r>
      <rPr>
        <b/>
        <sz val="10"/>
        <color theme="1"/>
        <rFont val="Arial"/>
        <family val="2"/>
      </rPr>
      <t>Occasional need</t>
    </r>
    <r>
      <rPr>
        <sz val="10"/>
        <color theme="1"/>
        <rFont val="Arial"/>
        <family val="2"/>
      </rPr>
      <t xml:space="preserve"> – less than daily for help with self care, or extended activities of daily living</t>
    </r>
  </si>
  <si>
    <r>
      <t>Requires</t>
    </r>
    <r>
      <rPr>
        <b/>
        <sz val="10"/>
        <color theme="1"/>
        <rFont val="Arial"/>
        <family val="2"/>
      </rPr>
      <t xml:space="preserve"> regular help once daily</t>
    </r>
  </si>
  <si>
    <r>
      <t>Requires</t>
    </r>
    <r>
      <rPr>
        <b/>
        <sz val="10"/>
        <color theme="1"/>
        <rFont val="Arial"/>
        <family val="2"/>
      </rPr>
      <t xml:space="preserve"> regular help 2-3 times a day </t>
    </r>
    <r>
      <rPr>
        <sz val="10"/>
        <color theme="1"/>
        <rFont val="Arial"/>
        <family val="2"/>
      </rPr>
      <t>– could be met by an intermittent visiting care package
Able to be left safely for &gt;4 hours and does not require care / supervision at night</t>
    </r>
  </si>
  <si>
    <r>
      <rPr>
        <b/>
        <sz val="10"/>
        <color theme="1"/>
        <rFont val="Arial"/>
        <family val="2"/>
      </rPr>
      <t>Frequent or unpredictable care needs</t>
    </r>
    <r>
      <rPr>
        <sz val="10"/>
        <color theme="1"/>
        <rFont val="Arial"/>
        <family val="2"/>
      </rPr>
      <t>, requiring the presence of someone most of the time
Cannot be left safely for &gt;4 hours or requires care / supervision at night (but not waking night care)</t>
    </r>
  </si>
  <si>
    <r>
      <rPr>
        <b/>
        <sz val="10"/>
        <color theme="1"/>
        <rFont val="Arial"/>
        <family val="2"/>
      </rPr>
      <t>Requires constant supervision</t>
    </r>
    <r>
      <rPr>
        <sz val="10"/>
        <color theme="1"/>
        <rFont val="Arial"/>
        <family val="2"/>
      </rPr>
      <t xml:space="preserve"> - unable to be left alone in the house, even for short periods
AND/Or requires </t>
    </r>
    <r>
      <rPr>
        <b/>
        <sz val="10"/>
        <color theme="1"/>
        <rFont val="Arial"/>
        <family val="2"/>
      </rPr>
      <t>waking night care</t>
    </r>
    <r>
      <rPr>
        <sz val="10"/>
        <color theme="1"/>
        <rFont val="Arial"/>
        <family val="2"/>
      </rPr>
      <t xml:space="preserve"> – needs &gt; 2 interventions at night)</t>
    </r>
  </si>
  <si>
    <t>0</t>
  </si>
  <si>
    <t>Very severe</t>
  </si>
  <si>
    <t>1</t>
  </si>
  <si>
    <t>Fairly severe</t>
  </si>
  <si>
    <t>2</t>
  </si>
  <si>
    <t xml:space="preserve">Moderately </t>
  </si>
  <si>
    <t>3</t>
  </si>
  <si>
    <t>Slightly</t>
  </si>
  <si>
    <t>4</t>
  </si>
  <si>
    <t>Not at all</t>
  </si>
  <si>
    <t>Unable to walk</t>
  </si>
  <si>
    <t xml:space="preserve">Severely </t>
  </si>
  <si>
    <t>Unable to wash or dress myself</t>
  </si>
  <si>
    <t>Unable to do physical activities</t>
  </si>
  <si>
    <t>Very much</t>
  </si>
  <si>
    <t>Extremely</t>
  </si>
  <si>
    <t>All the time</t>
  </si>
  <si>
    <t>Frequently</t>
  </si>
  <si>
    <t>Sometimes</t>
  </si>
  <si>
    <t>Rarely</t>
  </si>
  <si>
    <t>Every night</t>
  </si>
  <si>
    <t>Extreme</t>
  </si>
  <si>
    <t>Severe</t>
  </si>
  <si>
    <t>Moderate</t>
  </si>
  <si>
    <t>Slight</t>
  </si>
  <si>
    <t>Severely</t>
  </si>
  <si>
    <t>Moderately</t>
  </si>
  <si>
    <t>Very well</t>
  </si>
  <si>
    <t>Completely</t>
  </si>
  <si>
    <t>Very</t>
  </si>
  <si>
    <t>1 day</t>
  </si>
  <si>
    <t>2 days</t>
  </si>
  <si>
    <t>3 days</t>
  </si>
  <si>
    <t>4 days</t>
  </si>
  <si>
    <t>5</t>
  </si>
  <si>
    <t>5 days</t>
  </si>
  <si>
    <t>6</t>
  </si>
  <si>
    <t>6 days</t>
  </si>
  <si>
    <t>7</t>
  </si>
  <si>
    <t>7 days</t>
  </si>
  <si>
    <t>The CSDS Information Standard is the specification of a patient-level data-extraction (output) standard intended for community service providers in England.
This Information Standard has been accepted by the Data Coordination Board and has been assigned standard number DCB1069. This mandates the patient-level CSDS as a national data standard.
The ISN does not directly place any requirement on system suppliers to accommodate the CSDS within their systems. The contractual agreement between data providers and system suppliers will dictate whether system suppliers have to abide by the ISN.
The formal Information Standard can be found at:
https://digital.nhs.uk/data-and-information/information-standards/information-standards-and-data-collections-including-extractions/publications-and-notifications/standards-and-collections/dcb1069-community-services-data-set
Further information and supporting documents can be found at:
http://digital.nhs.uk/csds</t>
  </si>
  <si>
    <t>Associated value descriptions added for all scores.</t>
  </si>
  <si>
    <t>To confirm the associated value descriptions added for all scores.</t>
  </si>
  <si>
    <t xml:space="preserve">- NHS Digital Website
</t>
  </si>
  <si>
    <t xml:space="preserve">- Data Standards Assurance Service (DSAS) for ISN publication
</t>
  </si>
  <si>
    <t>- Data Co-ordination Board (DCB)
- NHS Data Model &amp; Dictionary</t>
  </si>
  <si>
    <t>CENSUS YEAR</t>
  </si>
  <si>
    <t>At the request of NHS Digital Data Management team.</t>
  </si>
  <si>
    <t>DSP-11740</t>
  </si>
  <si>
    <t>Note to providers: the derivation is established through linkage with the Complete Gridlink NHS Postcode File, downloaded from http://systems.digital.nhs.uk/data/ods/datadownloads/onsdata. The derivation lookup is currently taken from field name LSOA11 (field 40). The Complete Gridlink NHS Postcode File in use is updated at the beginning of each month."</t>
  </si>
  <si>
    <t>If C001D16 LOWER SUPER OUTPUT AREA (RESIDENCE) is populated Then
Populate with the value "2011"
Else NULL
Note: This value will be updated in a future version of the Technical Output Specification (TOS) when a new Census Year is being referenced.</t>
  </si>
  <si>
    <t>Census_Year</t>
  </si>
  <si>
    <t>The Census year used in the LSOA calculation.</t>
  </si>
  <si>
    <t>Month of Care Contact</t>
  </si>
  <si>
    <t>Age at Care Contact month end</t>
  </si>
  <si>
    <t>Month of birthday</t>
  </si>
  <si>
    <t>Sept</t>
  </si>
  <si>
    <t>Oct</t>
  </si>
  <si>
    <t>Nov</t>
  </si>
  <si>
    <t>Dec</t>
  </si>
  <si>
    <t>Jan</t>
  </si>
  <si>
    <t>Feb</t>
  </si>
  <si>
    <t>Mar</t>
  </si>
  <si>
    <t>Apr</t>
  </si>
  <si>
    <t>May</t>
  </si>
  <si>
    <t>Jun</t>
  </si>
  <si>
    <t>Jul</t>
  </si>
  <si>
    <t>Aug</t>
  </si>
  <si>
    <t>-</t>
  </si>
  <si>
    <t>School Year Derivations</t>
  </si>
  <si>
    <t>This logic table is used to assist in the calculation of the following derivations:
C611D27 - SCHOOL YEAR AT BMI OBSERVATION
C501D27 - SCHOOL YEAR AT IMMUNISATION DATE
C502D27 - SCHOOL YEAR AT IMMUNISATION DATE</t>
  </si>
  <si>
    <t>DSP-11491</t>
  </si>
  <si>
    <t>School Year at BMI observation is based on the age as at 31st August before the care contact date, whether the young person is in school or not. This is an estimation of the school year and not the actual school year they might be in.</t>
  </si>
  <si>
    <t>DERIVED WAITING TIME</t>
  </si>
  <si>
    <t>DERIVED WAITING TIME (NIGHT)</t>
  </si>
  <si>
    <t>RESPONSE STANDARD MET</t>
  </si>
  <si>
    <t>N2</t>
  </si>
  <si>
    <t>N1</t>
  </si>
  <si>
    <t>E1</t>
  </si>
  <si>
    <t>E2</t>
  </si>
  <si>
    <t>CSUAT-331</t>
  </si>
  <si>
    <t>If C202040 PROCEDURE SCHEME IN USE is not null and equals '04' or '05' Then
C202050 CODED PROCEDURE (CLINICAL TERMINOLOGY)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
Else NULL</t>
  </si>
  <si>
    <t>CSUAT-329</t>
  </si>
  <si>
    <t>If C202D57 MASTER SNOMED CT PROCEDURE CODE is not null Then
C202D57 MASTER SNOMED CT PROCEDURE CODE is mapped to OPCS-4 code as defined in current Corporate Reference Data (based on NHS Data Migration on TRUD: https://isd.digital.nhs.uk/trud3/user/guest/group/0/pack/8/subpack/9/releases).
Else NULL</t>
  </si>
  <si>
    <t>If C202D67 MASTER SNOMED CT FINDING CODE is not null Then
C202D53 MASTER SNOMED CT FINDING CODE is mapped to ICD-10 code as defined in current Corporate Reference Data table [DSS_CORPORATE].[SNOMED].[SNOMED_CT_RF2_MAP_TO_ICD10_V01] (based on NHS Data Migration on TRUD: https://isd.digital.nhs.uk/trud3/user/guest/group/0/pack/8/subpack/9/releases).
Else NULL</t>
  </si>
  <si>
    <t>If C501010 PROCEDURE SCHEME IN USE is not null and equals '04' or '05' Then
C501020 IMMUNISATION PROCEDURE (CLINICAL TERMINOLOGY)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
Else NULL</t>
  </si>
  <si>
    <t>If C501D57 MASTER SNOMED CT PROCEDURE CODE is not null Then
C501D47 MASTER SNOMED CT PROCEDURE CODE is mapped to OPCS-4 code as defined in current Corporate Reference Data (based on NHS Data Migration on TRUD: https://isd.digital.nhs.uk/trud3/user/guest/group/0/pack/8/subpack/9/releases).
Else NULL</t>
  </si>
  <si>
    <t>If C601913 DIAGNOSIS SCHEME IN USE is not null and equals '04' or '05' Then
C601010 PREVIOUS DIAGNOSIS (CODED CLINICAL ENTRY)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
Else NULL</t>
  </si>
  <si>
    <t>If C601D87 MASTER SNOMED CT PREVIOUS DIAGNOSIS CODE is not null Then
C601D87 MASTER SNOMED CT PREVIOUS DIAGNOSIS CODE is mapped to ICD-10 code as defined in current Corporate Reference Data table [DSS_CORPORATE].[SNOMED].[SNOMED_CT_RF2_MAP_TO_ICD10_V01] (based on NHS Data Migration on TRUD: https://isd.digital.nhs.uk/trud3/user/guest/group/0/pack/8/subpack/9/releases).
Else NULL</t>
  </si>
  <si>
    <t>If C606913 DIAGNOSIS SCHEME IN USE is not null and equals '04' or '05' Then
C606010 PREVIOUS DIAGNOSIS (CODED CLINICAL ENTRY)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
Else NULL</t>
  </si>
  <si>
    <t>If C606D87 MASTER SNOMED CT PREVIOUS DIAGNOSIS CODE is not null Then
C606D87 MASTER SNOMED CT PREVIOUS DIAGNOSIS CODE is mapped to ICD-10 code as defined in current Corporate Reference Data table [DSS_CORPORATE].[SNOMED].[SNOMED_CT_RF2_MAP_TO_ICD10_V01] (based on NHS Data Migration on TRUD: https://isd.digital.nhs.uk/trud3/user/guest/group/0/pack/8/subpack/9/releases).
Else NULL</t>
  </si>
  <si>
    <t>If C607913 DIAGNOSIS SCHEME IN USE is not null and equals '04' or '05' Then
C607010 PRIMARY DIAGNOSIS (CODED CLINICAL ENTRY)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
Else NULL</t>
  </si>
  <si>
    <t>If C607D87 MASTER SNOMED CT PRIMARY DIAGNOSIS CODE is not null Then
C607D87 MASTER SNOMED CT PRIMARY DIAGNOSIS CODE is mapped to ICD-10 code as defined in current Corporate Reference Data table [DSS_CORPORATE].[SNOMED].[SNOMED_CT_RF2_MAP_TO_ICD10_V01] (based on NHS Data Migration on TRUD: https://isd.digital.nhs.uk/trud3/user/guest/group/0/pack/8/subpack/9/releases).
Else NULL</t>
  </si>
  <si>
    <t>If C608913 DIAGNOSIS SCHEME IN USE is not null and equals '04' or '05' Then
C608010 SECONDARY DIAGNOSIS (CODED CLINICAL ENTRY)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
Else NULL</t>
  </si>
  <si>
    <t>If C608D87 MASTER SNOMED CT SECONDARY DIAGNOSIS CODE is not null Then
C608D87 MASTER SNOMED CT SECONDARY DIAGNOSIS CODE is mapped to ICD-10 code as defined in current Corporate Reference Data table [DSS_CORPORATE].[SNOMED].[SNOMED_CT_RF2_MAP_TO_ICD10_V01] (based on NHS Data Migration on TRUD: https://isd.digital.nhs.uk/trud3/user/guest/group/0/pack/8/subpack/9/releases).
Else NULL</t>
  </si>
  <si>
    <t>If C202040 PROCEDURE SCHEME IN USE is not null and equals '04' or '05' Then
populate with C202D55 MAPPED SNOMED CT PROCEDURE CODE
Else
If C202040 PROCEDURE SCHEME IN USE is not null and equals '06' Then
populate with C202050 CODED PROCEDURE (CLINICAL TERMINOLOGY)
Else NULL</t>
  </si>
  <si>
    <t>If C202060 FINDING SCHEME IN USE is not null and equals '02' or '03' Then
populate with C202D65 MAPPED SNOMED CT FINDING CODE
Else
If C202060 FINDING SCHEME IN USE is not null and equals '04' Then
populate with C202070 CODED FINDING (CODED CLINICAL ENTRY)
Else NULL</t>
  </si>
  <si>
    <t>If C202060 FINDING SCHEME IN USE is not null and equals '01' Then
populate with C202070 CODED FINDING (CODED CLINICAL ENTRY)
Else
If C202D69 MAPPED ICD-10 FINDING CODE is not null Then
populate with C202D69 MAPPED ICD-10 FINDING CODE
Else NULL</t>
  </si>
  <si>
    <t>If C601913 DIAGNOSIS SCHEME IN USE is not null and equals '04' or '05' Then
populate with C601D85 MAPPED SNOMED CT PREVIOUS DIAGNOSIS CODE
Else
If C601913 DIAGNOSIS SCHEME IN USE is not null and equals '06' Then
populate with C601010 PREVIOUS DIAGNOSIS (CODED CLINICAL ENTRY)
Else NULL</t>
  </si>
  <si>
    <t>If C601913 DIAGNOSIS SCHEME IN USE is not null and equals '02' Then
populate with C601010 PREVIOUS DIAGNOSIS (CODED CLINICAL ENTRY)
Else
If C601D89 MAPPED ICD-10 PREVIOUS DIAGNOSIS CODE is not null Then
populate with C601D89 MAPPED ICD-10 PREVIOUS DIAGNOSIS CODE
Else NULL</t>
  </si>
  <si>
    <t>If C606913 DIAGNOSIS SCHEME IN USE is not null and equals '04' or '05' Then
populate with C606D85 MAPPED SNOMED CT PREVIOUS DIAGNOSIS CODE
Else
If C606913 DIAGNOSIS SCHEME IN USE is not null and equals '06' Then
populate with C606010 PREVIOUS DIAGNOSIS (CODED CLINICAL ENTRY)
Else NULL</t>
  </si>
  <si>
    <t>If C606913 DIAGNOSIS SCHEME IN USE is not null and equals '02' Then
populate with C606010 PREVIOUS DIAGNOSIS (CODED CLINICAL ENTRY)
Else
If C606D89 MAPPED ICD-10 PREVIOUS DIAGNOSIS CODE is not null Then
populate with C606D89 MAPPED ICD-10 PREVIOUS DIAGNOSIS CODE
Else NULL</t>
  </si>
  <si>
    <t>If C607913 DIAGNOSIS SCHEME IN USE is not null and equals '04' or '05' Then
populate with C607D85 MAPPED SNOMED CT PRIMARY DIAGNOSIS CODE
Else
If C607913 DIAGNOSIS SCHEME IN USE is not null and equals '06' Then
populate with C607010 PRIMARY DIAGNOSIS (CODED CLINICAL ENTRY)
Else NULL</t>
  </si>
  <si>
    <t>If C607913 DIAGNOSIS SCHEME IN USE is not null and equals '02' Then
populate with C607010 PRIMARY DIAGNOSIS (CODED CLINICAL ENTRY)
Else
If C607D89 MAPPED ICD-10 PRIMARY DIAGNOSIS CODE is not null Then
populate with C607D89 MAPPED ICD-10 PRIMARY DIAGNOSIS CODE
Else NULL</t>
  </si>
  <si>
    <t>If C608913 DIAGNOSIS SCHEME IN USE is not null and equals '04' or '05' Then
populate with C608D85 MAPPED SNOMED CT SECONDARY DIAGNOSIS CODE
Else
If C608913 DIAGNOSIS SCHEME IN USE is not null and equals '06' Then
populate with C608010 SECONDARY DIAGNOSIS (CODED CLINICAL ENTRY)
Else NULL</t>
  </si>
  <si>
    <t>If C608913 DIAGNOSIS SCHEME IN USE is not null and equals '02' Then
populate with C608010 SECONDARY DIAGNOSIS (CODED CLINICAL ENTRY)
Else
If C608D89 MAPPED ICD-10 SECONDARY DIAGNOSIS CODE is not null Then
populate with C608D89 MAPPED ICD-10 SECONDARY DIAGNOSIS CODE
Else NULL</t>
  </si>
  <si>
    <t>To provide greater clarity about how this derivaiton is constructed following feedback from NHS Digital Solutions Assurance.</t>
  </si>
  <si>
    <t>Added an extra sentence to be explicit where two comparable dates occur on the same date, the resulting value will be a 1.</t>
  </si>
  <si>
    <t>At request of NHS Digital Data Management &amp; NHS Digital Analysis team.</t>
  </si>
  <si>
    <t>Time between Referral To Treatment Start and End Date in days.</t>
  </si>
  <si>
    <t>Days_Referral_to_CareContact</t>
  </si>
  <si>
    <t>DURATION SPENT ON CHILD PROTECTION PLAN</t>
  </si>
  <si>
    <t>Duration_SpentOnCPP</t>
  </si>
  <si>
    <t>Duration spent on Child Protection Plan in days</t>
  </si>
  <si>
    <t>Days_ReceiveResults</t>
  </si>
  <si>
    <t>Following feedback from protal developers, to ensure consistency with other datasets the changed the blank Person Birth Date reference from 1 January 1901 to 1 January 1890.</t>
  </si>
  <si>
    <t>If both PERSON BIRTH DATE and PERSON DEATH DATE are populated Then
Derive by calculating PERSON DEATH DATE in CYP001 minus PERSON BIRTH DATE in CYP001. Measured in years.
Else NULL
Note: In the scenario where both PERSON DEATH DATE in CYP001 and PERSON BIRTH DATE in CYP001 are the same, this value will be 0.</t>
  </si>
  <si>
    <t>If both PERSON BIRTH DATE and PERSON DEATH DATE are populated Then
Derive by calculating PERSON DEATH DATE in CYP001 minus PERSON BIRTH DATE in CYP001. Measured in days.
Else NULL
Note: In the scenario where both PERSON DEATH DATE in CYP001 and PERSON BIRTH DATE in CYP001 are the same, this value will be 0.</t>
  </si>
  <si>
    <t>If both PERSON BIRTH DATE and ACCOMODATION STATUS RECORDED DATE are populated Then
Derive by calculating ACCOMODATION STATUS RECORDED DATE in CYP003 minus PERSON BIRTH DATE in CYP001. Measured in years.
Else NULL
Note: In the scenario where both ACCOMODATION STATUS RECORDED DATE in CYP003 and PERSON BIRTH DATE in CYP001 are the same, this value will be 0.</t>
  </si>
  <si>
    <t>If PERSON BIRTH DATE is populated Then
Derive by calculating REPORTING PERIOD START DATE in CYP000 minus PERSON BIRTH DATE in CYP001. Measured in days.
Else NULL
Note: This data item will be null if the calculation would return a negative number.
In the scenario where both REPORTING PERIOD START DATE in CYP000 and PERSON BIRTH DATE in CYP001 are the same, this value will be 0.</t>
  </si>
  <si>
    <t>If PERSON BIRTH DATE is populated Then
Derive by calculating REPORTING PERIOD END DATE in CYP000 minus PERSON BIRTH DATE in CYP001. Measured in days.
Else NULL
Note: In the scenario where both REPORTING PERIOD END DATE in CYP000and PERSON BIRTH DATE in CYP001 are the same, this value will be 0.</t>
  </si>
  <si>
    <t>If PERSON BIRTH DATE is populated Then
Derive by calculating REPORTING PERIOD START DATE in CYP000 minus PERSON BIRTH DATE in CYP001. Measured in years.
Else NULL
Note: This data item will be null if the calculation would return a negative number.
In the scenario where both REPORTING PERIOD START DATE in CYP000 and PERSON BIRTH DATE in CYP001 are the same, this value will be 0.</t>
  </si>
  <si>
    <t>If PERSON BIRTH DATE is populated Then
Derive by calculating REPORTING PERIOD END DATE in CYP000 minus PERSON BIRTH DATE in CYP001. Measured in years.
Else NULL
Note: This data item will be null if the calculation would return a negative number.
In the scenario where both REPORTING PERIOD END DATE in CYP000and PERSON BIRTH DATE in CYP001 are the same, this value will be 0.</t>
  </si>
  <si>
    <t>If both PERSON BIRTH DATE and ACCOMODATION STATUS RECORDED DATE are populated Then
Derive by calculating ACCOMODATION STATUS RECORDED DATE in CYP003 minus PERSON BIRTH DATE in CYP001. Measured in days.
Else NULL
Note: In the scenario where both ACCOMODATION STATUS RECORDED DATE in CYP003 and PERSON BIRTH DATE in CYP001 are the same, this value will be 0.</t>
  </si>
  <si>
    <t>If PERSON BIRTH DATE is populated Then
Derive by calculating REFERRAL REQUEST RECEIVED DATE in CYP101 minus PERSON BIRTH DATE in CYP001. Measured in days.
Else NULL
Note: In the scenario where both REFERRAL REQUEST RECEIVED DATE in CYP101 and PERSON BIRTH DATE in CYP001 are the same, this value will be 0.</t>
  </si>
  <si>
    <t>If both PERSON BIRTH DATE and SERVICE DISCHARGE DATE are populated Then
Derive by calculating SERVICE DISCHARGE DATE in CYP101 minus PERSON BIRTH DATE in CYP001. Measured in days.
Else NULL
Note: In the scenario where both SERVICE DISCHARGE DATE in CYP101 and PERSON BIRTH DATE in CYP001 are the same, this value will be 0.</t>
  </si>
  <si>
    <t>If PERSON BIRTH DATE is populated Then
Derive by calculating REFERRAL REQUEST RECEIVED DATE in CYP101 minus PERSON BIRTH DATE in CYP001. Measured in years.
Else NULL
Note: In the scenario where both REFERRAL REQUEST RECEIVED DATE in CYP101 and PERSON BIRTH DATE in CYP001 are the same, this value will be 0.</t>
  </si>
  <si>
    <t>If both PERSON BIRTH DATE and SERVICE DISCHARGE DATE are populated Then
Derive by calculating SERVICE DISCHARGE DATE in CYP101 minus PERSON BIRTH DATE in CYP001. Measured in years.
Else NULL
Note: In the scenario where both SERVICE DISCHARGE DATE in CYP101 and PERSON BIRTH DATE in CYP001 are the same, this value will be 0.</t>
  </si>
  <si>
    <t>If both PERSON BIRTH DATE and REFERRAL CLOSURE DATE are populated Then
Derive by calculating REFERRAL CLOSURE DATE in CYP102 minus PERSON BIRTH DATE in CYP001. Measured in days.
Else NULL
Note: In the scenario where both REFERRAL CLOSURE DATE in CYP102 and PERSON BIRTH DATE in CYP001 are the same, this value will be 0.</t>
  </si>
  <si>
    <t>If both PERSON BIRTH DATE and REFERRAL REJECTION DATE are populated Then
Derive by calculating REFERRAL REJECTION DATE in CYP102 minus PERSON BIRTH DATE in CYP001. Measured in days.
Else NULL
Note: In the scenario where both REFERRAL REJECTION DATE in CYP102 and PERSON BIRTH DATE in CYP001 are the same, this value will be 0.</t>
  </si>
  <si>
    <t>If both PERSON BIRTH DATE and REFERRAL CLOSURE DATE are populated Then
Derive by calculating REFERRAL CLOSURE DATE in CYP102 minus PERSON BIRTH DATE in CYP001. Measured in years.
Else NULL
Note: In the scenario where both REFERRAL CLOSURE DATE in CYP102 and PERSON BIRTH DATE in CYP001 are the same, this value will be 0.</t>
  </si>
  <si>
    <t>If both PERSON BIRTH DATE and REFERRAL REJECTION DATE are populated Then
Derive by calculating REFERRAL REJECTION DATE in CYP102 minus PERSON BIRTH DATE in CYP001. Measured in years.
Note: In the scenario where both REFERRAL REJECTION DATE in CYP102 and PERSON BIRTH DATE in CYP001 are the same, this value will be 0.</t>
  </si>
  <si>
    <t>If both PERSON BIRTH DATE and REFERRAL TO TREATMENT PERIOD START DATE are populated Then
Derive by calculating REFERRAL TO TREATMENT PERIOD START DATE in CYP104 minus PERSON BIRTH DATE in CYP001. Measured in days.
Else NULL
Note: In the scenario where both REFERRAL TO TREATMENT PERIOD START DATE in CYP104 and PERSON BIRTH DATE CYP001 are the same, this value will be 0.</t>
  </si>
  <si>
    <t>If both PERSON BIRTH DATE and REFERRAL TO TREATMENT PERIOD END DATE are populated Then
Derive by calculating REFERRAL TO TREATMENT PERIOD END DATE in CYP104 minus PERSON BIRTH DATE in CYP001. Measured in days.
Else NULL
Note: In the scenario where both REFERRAL TO TREATMENT PERIOD END DATE in CYP104 and PERSON BIRTH DATE in CYP001 are the same, this value will be 0.</t>
  </si>
  <si>
    <t>If both REFERRAL TO TREATMENT PERIOD START DATE and REFERRAL TO TREATMENT PERIOD END DATE are populated Then
Derive by calculating REFERRAL TO TREATMENT PERIOD END DATE in CYP104 minus REFERRAL TO TREATMENT PERIOD START DATE in CYP104. Measured in days.
Else NULL
Note: In the scenario where both REFERRAL TO TREATMENT PERIOD END DATE in CYP104 and REFERRAL TO TREATMENT PERIOD START DATE in CYP104 are the same, this value will be 0.</t>
  </si>
  <si>
    <t>If both PERSON BIRTH DATE and REFERRAL TO TREATMENT PERIOD START DATE are populated Then
Derive by calculating REFERRAL TO TREATMENT PERIOD START DATE in CYP104 minus PERSON BIRTH DATE in CYP001. Measured in years.
Else NULL
Note: In the scenario where both REFERRAL TO TREATMENT PERIOD START DATE in CYP104 and PERSON BIRTH DATE in CYP001 are the same, this value will be 0.</t>
  </si>
  <si>
    <t>If both PERSON BIRTH DATE and REFERRAL TO TREATMENT PERIOD END DATE are populated Then
Derive by calculating REFERRAL TO TREATMENT PERIOD END DATE in CYP104 minus PERSON BIRTH DATE in CYP001. Measured in years.
Else NULL
Note: In the scenario where both REFERRAL TO TREATMENT PERIOD END DATE in CYP104 and PERSON BIRTH DATE in CYP001 are the same, this value will be 0.</t>
  </si>
  <si>
    <t>If PERSON BIRTH DATE is populated Then
Derive by calculating CARE CONTACT DATE in CYP201 minus PERSON BIRTH DATE in CYP001. Measured in days.
Else NULL
Note: In the scenario where both CARE CONTACT DATE in CYP201 and PERSON BIRTH DATE in CYP001 are the same, this value will be 0.</t>
  </si>
  <si>
    <t>If PERSON BIRTH DATE is populated Then
Derive by calculating CHILD PROTECTION PLAN START DATE in CYP403 minus PERSON BIRTH DATE in CYP001. Measured in days.
Else NULL
Note: In the scenario where both CHILD PROTECTION PLAN START DATE in CYP403 and PERSON BIRTH DATE in CYP001 are the same, this value will be 0.</t>
  </si>
  <si>
    <t>If PERSON BIRTH DATE is populated Then
Derive by calculating CHILD PROTECTION PLAN END DATE in CYP403 minus PERSON BIRTH DATE in CYP001. Measured in days.
Else NULL
Note: In the scenario where both CHILD PROTECTION PLAN END DATE in CYP403 and PERSON BIRTH DATE in CYP001 are the same, this value will be 0.</t>
  </si>
  <si>
    <t>If CHILD PROTECTION PLAN END DATE is populated Then
Derive by calculating CHILD PROTECTION PLAN END DATE in CYP403 minus CHILD PROTECTION PLAN START DATE in CYP403. Measured in days.
Else NULL
Note: In the scenario where both CHILD PROTECTION PLAN END DATE in CYP403 and CHILD PROTECTION PLAN START DATE in CYP403 are the same, this value will be 1.</t>
  </si>
  <si>
    <t>If PERSON BIRTH DATE is populated Then
Derive by calculating CHILD PROTECTION PLAN START DATE in CYP403 minus PERSON BIRTH DATE in CYP001. Measured in years.
Else NULL
Note: In the scenario where both CHILD PROTECTION PLAN START DATE in CYP403 and PERSON BIRTH DATE in CYP001 are the same, this value will be 0.</t>
  </si>
  <si>
    <t>If both PERSON BIRTH DATE and CHILD PROTECTION PLAN END DATE are populated Then
Derive by calculating CHILD PROTECTION PLAN END DATE in CYP403 minus PERSON BIRTH DATE in CYP001. Measured in years.
Else NULL
Note: In the scenario where both CHILD PROTECTION PLAN END DATE in CYP403 and PERSON BIRTH DATE in CYP001 are the same, this value will be 0.</t>
  </si>
  <si>
    <t>If PERSON BIRTH DATE is populated Then
Derive by calculating IMMUNISATION DATE in CYP501 minus PERSON BIRTH DATE in CYP001. Measured in days.
Else NULL
Note: In the scenario where both  IMMUNISATION DATE in CYP501 and PERSON BIRTH DATE in CYP001 are the same, this value will be 0.</t>
  </si>
  <si>
    <t>Added an extra sentence to be explicit where two comparable dates occur on the same date, the resulting value will be a 0.
See also Change control ID: 1140.</t>
  </si>
  <si>
    <t>Derive by calculating CARE CONTACT DATE in CYP201 minus REFERRAL REQUEST RECEIVED DATE in CYP101.
Note: In the scenario where both CARE CONTACT DATE  in CYP201 and REFERRAL REQUEST RECEIVED DATE in CYP101 are the same, this value will be 0.</t>
  </si>
  <si>
    <t>Derive by calculating CARE CONTACT DATE in CYP201 minus REFERRAL REQUEST RECEIVED DATE in CYP101.
Note: In the scenario where both CARE CONTACT DATE in CYP201 and REFERRAL REQUEST RECEIVED DATE in CYP101 are the same, this value will be 0.</t>
  </si>
  <si>
    <t>If PERSON BIRTH DATE is populated Then
Derive by calculating IMMUNISATION DATE in CYP501 minus PERSON BIRTH DATE in CYP001. Measured in years.
Else NULL
Note: In the scenario where both IMMUNISATION DATE in CYP501 and PERSON BIRTH DATE in CYP001 are the same, this value will be 0.</t>
  </si>
  <si>
    <t>If PERSON BIRTH DATE is populated Then
Derive by calculating IMMUNISATION DATE in CYP502 minus PERSON BIRTH DATE CYP001. Measured in days.
Else NULL
Note: In the scenario where IMMUNISATION DATE in CYP502 and PERSON BIRTH DATE in CYP001 are the same, this value will be 0.</t>
  </si>
  <si>
    <t>If PERSON BIRTH DATE is populated Then
Derive from the IMMUNISATION DATE in CYP502 and the PERSON BIRTH DATE in CYP001. Measured in years.
Else NULL
Note: In the scenario where IMMUNISATION DATE in CYP502 and PERSON BIRTH DATE in CYP001 are the same, this value will be 0.</t>
  </si>
  <si>
    <t>If both PERSON BIRTH DATE and SERVICE REQUEST DATE (NEWBORN HEARING AUDIOLOGY) are populated Then
Derive by calculating SERVICE REQUEST DATE (NEWBORN HEARING AUDIOLOGY) in CYP603 minus PERSON BIRTH DATE in CYP001. Measured in days.
Else NULL
Note: In the scenario where both SERVICE REQUEST DATE (NEWBORN HEARING AUDIOLOGY) in CYP603 and PERSON BIRTH DATE in CYP001 are the same, this value will be 0.</t>
  </si>
  <si>
    <t>If both PERSON BIRTH DATE and PROCEDURE DATE (NEWBORN HEARING AUDIOLOGY) are populated Then
Derive by calculating PROCEDURE DATE (NEWBORN HEARING AUDIOLOGY) in CYP603 minus PERSON BIRTH DATE in CYP001. Measured in days.
Else NULL
Note: In the scenario where both PROCEDURE DATE (NEWBORN HEARING AUDIOLOGY) in CYP603 and PERSON BIRTH DATE in CYP001 are the same, this value will be 0.</t>
  </si>
  <si>
    <t>If both PERSON BIRTH DATE and BLOOD SPOT CARD COMPLETION DATE are populated Then
Derive by calculating BLOOD SPOT CARD COMPLETION DATE in CYP604 minus PERSON BIRTH DATE in CYP001. Measured in days.
Else NULL
Note: In the scenario where both BLOOD SPOT CARD COMPLETION DATE in CYP604 and PERSON BIRTH DATE in CYP001 are the same, this value will be 0.</t>
  </si>
  <si>
    <t>If both NEWBORN BLOOD SPOT TEST RESULT RECEIVED DATE and BLOOD SPOT CARD COMPLETION DATE are populated Then
Derive by calculating NEWBORN BLOOD SPOT TEST RESULT RECEIVED DATE in CYP604 minus BLOOD SPOT CARD COMPLETION DATE in CYP604. Measured in days.
Else NULL
Note: In the scenario where both NEWBORN BLOOD SPOT TEST RESULT RECEIVED DATE in CYP604 and BLOOD SPOT CARD COMPLETION DATE in CYP604 are the same, this value will be 0.</t>
  </si>
  <si>
    <t>If PERSON BIRTH DATE is populated Then
Derive by calculating INFANT PHYSICAL EXAMINATION DATE in CYP605 minus PERSON BIRTH DATE in CYP001. Measured in days.
Else NULL
Note: In the scenario where INFANT PHYSICAL EXAMINATION DATE in CYP605 and PERSON BIRTH DATE in CYP001 are the same, this value will be 0.</t>
  </si>
  <si>
    <t>If PERSON BIRTH DATE is populated Then
Derive by calculating ASSESSMENT TOOL COMPLETION DATE in CYP609 minus PERSON BIRTH DATE in CYP001. Measured in days.
Else NULL
Note: In the scenario where both ASSESSMENT TOOL COMPLETION DATE in CYP609 and PERSON BIRTH DATE in CYP001 are the same, this value will be 0.</t>
  </si>
  <si>
    <t>If PERSON BIRTH DATE is populated Then
Derive by calculating ASSESSMENT TOOL COMPLETION DATE in CYP609 minus PERSON BIRTH DATE in CYP001. Measured in years.
Else NULL
Note: In the scenario where both ASSESSMENT TOOL COMPLETION DATE in CYP609 and PERSON BIRTH DATE in CYP001 are the same, this value will be 0.</t>
  </si>
  <si>
    <t>If PERSON BIRTH DATE is populated Then
Derive by calculating CARE CONTACT DATE in CYP201 minus PERSON BIRTH DATE in CYP001. Measured in days.
Else NULL
Note In the scenario where both CARE CONTACT DATE in CYP201 and PERSON BIRTH DATE in CYP001 are the same, this value will be 0.</t>
  </si>
  <si>
    <t>If PERSON BIRTH DATE is populated Then
Derive by calculating CARE CONTACT DATE in CYP201 minus PERSON BIRTH DATE in CYP001. Measured in years.
Else NULL
Note: In the scenario where both CARE CONTACT DATE in CYP201 and PERSON BIRTH DATE in CYP001 are the same, this value will be 0.</t>
  </si>
  <si>
    <t>If PERSON BIRTH DATE is populated Then
Derive by calculating CARE CONTACT DATE in CYP201 minus PERSON BIRTH DATE. Measured in years.
Else NULL
Note: In the scenario where both CARE CONTACT DATE in CYP201 and PERSON BIRTH DATE in CYP001 are the same, this value will be 0.</t>
  </si>
  <si>
    <t>If PERSON BIRTH DATE is populated Then
Derive by calculating CARE CONTACT DATE in CYP201 minus PERSON BIRTH DATE in CYP001. Measured in days.
Else NULL
Note: In the scenario where CARE CONTACT DATE in CYP201 and PERSON BIRTH DATE in CYP001 are the same, this value will be 0.</t>
  </si>
  <si>
    <t>IDB Element Name</t>
  </si>
  <si>
    <t>Amended field name following feedback from NHS Digital CSDS Analysis team.</t>
  </si>
  <si>
    <t>Amended description following feedback from NHS Digital CSDS Analysis team.</t>
  </si>
  <si>
    <t>If all four of REFERRAL TO TREATMENT PERIOD START DATE, REFERRAL TO TREATMENT PERIOD START TIME, REFERRAL TO TREATMENT PERIOD END DATE and REFERRAL TO TREATMENT PERIOD END TIME are populated Then
Derive by calculating CYP104.RTT_EndDate and CYP104.RTT_EndTime minus CYP104.RTT_StartDate and CYP104.RTT_StartTime for all the CYP104.WaitingTime_MeasurementType.
Else NULL</t>
  </si>
  <si>
    <t>Amended derivation calculation notes following feedback from NHS Digital CSDS Analysis team &amp; NHS Digital Solutions Assurance.</t>
  </si>
  <si>
    <t xml:space="preserve">If both REFERRAL TO TREATMENT PERIOD START DATE and REFERRAL TO TREATMENT PERIOD END DATE are populated Then
Calculate the difference in days between the CYP104.RTT_StartDate and CYP104.RTT_EndDate for CYP104.WaitingTime_MeasurementType. 
Else NULL
Note: Day is defined as after midnight and not 24 hours e.g. If a referral was made on Monday 4pm and treatment was received on Tuesday 11am, this will be classed as a day even though this is technically 19 hours.
For WAITING TIME MEASUREMENT TYPE where REFERRAL TO TREATMENT PERIOD START DATE and REFERRAL TO TREATMENT PERIOD END DATE are the same , this value will be 0. </t>
  </si>
  <si>
    <t>If C001D12 VALID POSTCODE FLAG = 'Y' Then
Derive the Postcode District from the submitted POSTCODE OF USUAL ADDRESS.
Else NULL
Note to providers: the postcode district is comprised of all characters to the left of the space in a full eight character postcode.</t>
  </si>
  <si>
    <t>If C001D12 VALID POSTCODE FLAG = 'Y' Then
Derive the Lower Layer Super Output Area (Residence) for the patient from the submitted POSTCODE OF USUAL ADDRESS. 
Else NULL
Note to providers: the derivation is established through linkage with the Complete Gridlink NHS Postcode File, downloaded from https://digital.nhs.uk/services/organisation-data-service/data-downloads/office-for-national-statistics-data. The derivation lookup is currently taken from field name LSOA11 (field 40). The Complete Gridlink NHS Postcode File in use is updated at the beginning of each month.</t>
  </si>
  <si>
    <t>If C001D12 VALID POSTCODE FLAG = 'Y' Then
Derive the County for the patient from the submitted POSTCODE OF USUAL ADDRESS.
Else NULL
Note to providers: the derivation is established through linkage with the Complete Gridlink NHS Postcode File, downloaded from https://digital.nhs.uk/services/organisation-data-service/data-downloads/office-for-national-statistics-data. The derivation lookup is taken from field name OSCTY (field 7). The Complete Gridlink NHS Postcode File in use is updated at the beginning of each month.</t>
  </si>
  <si>
    <t>If C001D12 VALID POSTCODE FLAG = 'Y' Then
Derive the Local Authority District/Unitary Authority for the patient from the submitted POSTCODE OF USUAL ADDRESS.
Else NULL
Note to providers: the derivation is established through linkage with the Complete Gridlink NHS Postcode File, downloaded from 
https://digital.nhs.uk/services/organisation-data-service/data-downloads/office-for-national-statistics-data. The derivation lookup is taken from field name OSLAUA (field 9). The Complete Gridlink NHS Postcode File in use is updated at the beginning of each month.</t>
  </si>
  <si>
    <t>If C001D12 VALID POSTCODE FLAG = 'Y' Then
The Electoral Ward/Division for the patient, derived from the submitted POSTCODE OF USUAL ADDRESS.
Else NULL
Note to providers: This derivation is established through linkage with the  Complete Gridlink NHS Postcode File,  downloaded from https://digital.nhs.uk/services/organisation-data-service/data-downloads/office-for-national-statistics-data. The derivation lookup is taken from field name OSWARD (field 10). The Complete Gridlink NHS Postcode File in use is updated at the beginning of each month.</t>
  </si>
  <si>
    <t>If C001D12 VALID POSTCODE FLAG = 'Y' Then
The Organisation Identifier (Residence Responsibility) for the patient, derived from the submitted POSTCODE OF USUAL ADDRESS.
Else NULL
Note to providers: This derivation is established through linkage with the  Complete Gridlink NHS Postcode File,  downloaded from https://digital.nhs.uk/services/organisation-data-service/data-downloads/office-for-national-statistics-data. The derivation lookup is taken from field name  CCG (field 18). The Complete Gridlink NHS Postcode File in use is updated at the beginning of each month.</t>
  </si>
  <si>
    <t>If PERSON BIRTH DATE is populated and both PERSON WEIGHT and (PERSON HEIGHT IN METRES or PERSON LENGTH IN CENTIMETRES) are populated
Then
Determine the Month of the Individuals Birthday – from the PERSON BIRTH DATE in the CYP001 table
and
Determine the Month of the Care Contact – from the field CARE CONTACT DATE in the CYP201 table
Then If
The individual would be under 19 years of age on the previous 31 August from the CARE CONTACT DATE
Then
Determine what the age of the individual would be for the last date in the month for which the care contact occurred
Then
Populate with the associated School Year using the lookup table from the 'Complex Derivations' tab
Else NULL</t>
  </si>
  <si>
    <t>If both PERSON BIRTH DATE and IMMUNISATION DATE are populated
Then
Determine the Month of the Individuals Birthday – from the PERSON BIRTH DATE in the CYP001 table
and
Determine the Month of the Immunisation Date – from the field IMMUNISATION DATE in the CYP501 table
Then If
The individual would be under 19 years of age on the previous 31 August from the IMMUNISATION DATE 
Then
Determine what the age of the individual would be for the last date in the month for which the immunisation occurred
Then
Populate with the associated School Year using the lookup table from the 'Complex Derivations' tab
Else NULL</t>
  </si>
  <si>
    <t>If both PERSON BIRTH DATE and IMMUNISATION DATE are populated
Then
Determine the Month of the Individuals Birthday – from the PERSON BIRTH DATE in the CYP001 table
and
Determine the Month of the Immunisation Date – from the field IMMUNISATION DATE in the CYP502 table
Then If
The individual would be under 19 years of age on the previous 31 August from the IMMUNISATION DATE 
Then
Determine what the age of the individual would be for the last date in the month for which the immunisation occurred
Then
Populate with the associated School Year using the lookup table from the 'Complex Derivations' tab
Else NULL</t>
  </si>
  <si>
    <t>If PERSON BIRTH DATE is populated Then
Derive by calculating CARE CONTACT DATE minus PERSON BIRTH DATE. Measured in years.
Else NULL
Note: In the scenario where both CARE CONTACT DATE in CYP201 and PERSON BIRTH DATE in CYP001 are the same, this value will be 0.</t>
  </si>
  <si>
    <t>To make consistent with other calculations in years for analysis purposes</t>
  </si>
  <si>
    <t>DSP-11923</t>
  </si>
  <si>
    <t>All Derivations</t>
  </si>
  <si>
    <t>Information Requirments are used to justify why a submitted data item is required. This information is superfluous for derivations.</t>
  </si>
  <si>
    <t>CSUAT-332</t>
  </si>
  <si>
    <t>CSUAT-334</t>
  </si>
  <si>
    <t>All Data Items</t>
  </si>
  <si>
    <t>The 'IDB Short Name' column was originally intended to be used in the CSDS v1.5 IDB, to make the transition from the CSDS v1.0 Conversion Tool more straighforward. The 'IDB Short Name' column was using the same names as the 'BSP Reference Name' that was used in CSDS v1.0. However, the 'IDB Short Name' was never actually used in the CSDS v1.0 Conversion Tool and as such a revised version of the CSDS v1.5 IDB was released on TRUD in March 2020 that makes use of the 'Internal Column Name' instead of the 'IDB Short Name'.
The 'IDB Short Name' column is therfore no longer required.</t>
  </si>
  <si>
    <t>CYP61012 - Group rejected - The patient identified by this Local Patient Identifier (Extended) in the CYP001 table is 19 years or older at the Reporting Period Start Date. Care Activity Identifier=&lt;C202904&gt; Care Contact Identifier=&lt;C202903&gt; Service Request Identifier=&lt;C201902&gt; Local Patient Identifier (Extended)=&lt;C101901&gt; Person Birth Date=&lt;C001060&gt; Reporting Period Start Date=&lt;C000040&gt;</t>
  </si>
  <si>
    <t>CYP61013 - Group rejected - The CYP001 group transmitted for this Local Patient Identifier (Extended) has a blank Person Birth Date. Care Activity Identifier=&lt;C202904&gt; Care Contact Identifier=&lt;C202903&gt; Service Request Identifier=&lt;C201902&gt; Local Patient Identifier (Extended) =&lt;C101901&gt;</t>
  </si>
  <si>
    <t>Change an incorrect reference from &lt;C201901&gt; to &lt;C101901&gt;</t>
  </si>
  <si>
    <t>DSP-12105</t>
  </si>
  <si>
    <t>The reporting period start date to which this file refers.</t>
  </si>
  <si>
    <t>The reporting period end date to which this file refers.</t>
  </si>
  <si>
    <t>Date/time this upload file was created.</t>
  </si>
  <si>
    <t>Total count of rows in all the extract tables that relate to this Header.</t>
  </si>
  <si>
    <t>Generic for all information requirements.</t>
  </si>
  <si>
    <t>Derived from lookup table that assigns an increasing incremental value to each of a providers submissions.</t>
  </si>
  <si>
    <t>The ORGANISATION IDENTIFIER of the organisation that assigned the local patient identifier.</t>
  </si>
  <si>
    <t>A number used to identify a PATIENT uniquely within the NHS in England and Wales.</t>
  </si>
  <si>
    <t>The date on which a PERSON was born or is officially deemed to have been born.</t>
  </si>
  <si>
    <t>The POSTCODE of the ADDRESS nominated by the PATIENT with ADDRESS ASSOCIATION TYPE 'Main Permanent Residence' or 'Other Permanent Residence'.</t>
  </si>
  <si>
    <t>LANGUAGE CODE (PREFERRED) is the language the PATIENT prefers to use for communication with a Health Care Provider. LANGUAGE CODE is based on the ISO 639-1 two character language codes, see the ISO 639.2 Registration Authority website (http://www.loc.gov/standards/iso639-2/php/code_list.php), plus five extensions (q1, q2, q3, q4, q5).</t>
  </si>
  <si>
    <t>To record if there are any safeguarding vulnerability factors.</t>
  </si>
  <si>
    <t>The full default postcode, where a default value was provided in the POSTCODE OF USUAL ADDRESS.</t>
  </si>
  <si>
    <t>This calculates age in days at start of Reporting Period.</t>
  </si>
  <si>
    <t>This calculates age in days at end of Reporting Period.</t>
  </si>
  <si>
    <t>This calculates age in years at start of Reporting Period.</t>
  </si>
  <si>
    <t>This calculates age in years at end of Reporting Period.</t>
  </si>
  <si>
    <t>Where this field is populated, it indicates the date at which the record ceased to be most recent version.
The Record End Date is the Record Start Date of the successor record minus one day.
The successor record will be the next submitted record in CYP001 with the same ORGANISATION IDENTIFIER (CODE OF PROVIDER) and PERSON ID.</t>
  </si>
  <si>
    <t>Age in years, grouped into 3 main categories.</t>
  </si>
  <si>
    <t>Age in years, grouped into a 5-year banding.</t>
  </si>
  <si>
    <t>Used to uniquely identify an individual.</t>
  </si>
  <si>
    <t>Used to uniquely identify the organisation issuing the LPI.</t>
  </si>
  <si>
    <t>Used to calculate age at events.</t>
  </si>
  <si>
    <t>Used to associate an individual with geographical areas, e.g. CCG, Electoral Ward, Sure Start area etc.</t>
  </si>
  <si>
    <t>Used to analyse data for difference by gender.</t>
  </si>
  <si>
    <t>Used to monitor equality or distinctions in service usage by ethnicity.</t>
  </si>
  <si>
    <t>Used to monitor variances in service usage/access according to preferred language.</t>
  </si>
  <si>
    <t>Analyse the time between first antenatal visit and other events.</t>
  </si>
  <si>
    <t>To monitor services and outcomes for children and young people who are or have been looked after.</t>
  </si>
  <si>
    <t>To monitor details of children with safeguarding concerns.</t>
  </si>
  <si>
    <t>To monitor details of children which require constant supervision due to disability.</t>
  </si>
  <si>
    <t>Used to compare outcomes and provision for children/young people with disabilities or condition.</t>
  </si>
  <si>
    <t>To monitor volume of people where the preferred death location was discussed.</t>
  </si>
  <si>
    <t>Used to compare outcomes and provision for children/young people with a risk of unexpected death.</t>
  </si>
  <si>
    <t>Used to compare outcomes depending on preferred location type and difference between preferred and acual death location.</t>
  </si>
  <si>
    <t>Used for temporal queries, e.g. individuals that died between two dates.</t>
  </si>
  <si>
    <t>Used to compare outcomes depending on actual location type and difference between preferred and acual death location.</t>
  </si>
  <si>
    <t>For analysis on why the person did not die at the preferred place of death.</t>
  </si>
  <si>
    <t>To link with Maternity data set to allow comparison of long term outcomes for children according to circumstances during pregnancy and birth.</t>
  </si>
  <si>
    <t>The full default postcode, if a default postcode is submitted as POSTCODE OF USUAL ADDRESS. This derived item will be Null if the POSTCODE OF USUAL ADDRESS is not a valid default postcode.
Full list of default postcodes can be found at http://systems.hscic.gov.uk/data/ods/datadownloads/onsdata/ons-look-ups/pseudocountry1.zip.</t>
  </si>
  <si>
    <t>Using AgeYr_RP_StartDate:
If &gt;=0 and &lt;=18     --&gt; '0-18'
If &gt;=19 and &lt;=64   --&gt; '19-64'
If &gt;=65 and &lt;=129 --&gt; '65_Plus'
If &lt;0 or &gt;=130        --&gt; NULL
If NULL                   --&gt; NULL.</t>
  </si>
  <si>
    <t>Using AgeYr_RP_EndDate:
If &gt;=0 and &lt;=18     --&gt; '0-18'
If &gt;=19 and &lt;=64   --&gt; '19-64'
If &gt;=65 and &lt;=129 --&gt; '65_Plus'
If &lt;0 or &gt;=130        --&gt; NULL
If NULL                   --&gt; NULL.</t>
  </si>
  <si>
    <t>Using AgeYr_Death:
If &gt;=0 and &lt;=18     --&gt; '0-18'
If &gt;=19 and &lt;=64   --&gt; '19-64'
If &gt;=65 and &lt;=129 --&gt; '65_Plus'
If &lt;0 or &gt;=130        --&gt; NULL
If NULL                   --&gt; NULL.</t>
  </si>
  <si>
    <t>Start Date on which the PERSON registered with a General Medical Practitioner Practice.</t>
  </si>
  <si>
    <t>GP Distance From Home in kilometres.</t>
  </si>
  <si>
    <t>The CCG of the patient's registered GP Practice, as derived from data item GENERAL MEDICAL PRACTICE CODE (PATIENT REGISTRATION).</t>
  </si>
  <si>
    <t>Used to identify CCG and registration with a GP.</t>
  </si>
  <si>
    <t>Used to allow temporal analysis of registration with a GP.</t>
  </si>
  <si>
    <t>Required for identifying the Commissioner responsible for payment.</t>
  </si>
  <si>
    <t>Used to monitor settings for people with disabilities, one of the factors in identifying those who are vulnerable, and comparing health and social outcomes for all people.</t>
  </si>
  <si>
    <t>Using AgeYr_AccommodationStatusDate:
if &gt;=0 and &lt;=18 ---&gt; '0-18'
if &gt;=19 and &lt;=64 ---&gt; '19-64'
If &gt;=65 and &lt;=129 --&gt; '65_Plus'
If &lt;0 or &gt;=130        --&gt; NULL
If NULL                   --&gt; NULL.</t>
  </si>
  <si>
    <t>To uniquely identify the Care Plan.</t>
  </si>
  <si>
    <t>Derived from ORGANISATION IDENTIFIER (CODE OF PROVIDER) + CARE PLAN IDENTIFIER.</t>
  </si>
  <si>
    <t>This is a unique ID which identifies the month of the reporting period. 
It should start at the last CSDS v1.0 uniqmonthid (for march 2020) + 1 and increment by 1.
Month 0001 being April 1900.
It should continue to increment irrespective of the end of financial or calendar year.</t>
  </si>
  <si>
    <t>The Discharge Letter Issued Date (Mental Health and Community Care) is the date when the Discharge Letter was issued by the provider of Mental Health Services or Community Health Services to the PATIENT.</t>
  </si>
  <si>
    <t>To uniquely identify the referral.</t>
  </si>
  <si>
    <t>Age at Service Referral Received Date in days.</t>
  </si>
  <si>
    <t>Age at Service Referral Discharge in days.</t>
  </si>
  <si>
    <t>Age at Service Referral Received Date in years.</t>
  </si>
  <si>
    <t>Age at Service Referral Discharge in years.</t>
  </si>
  <si>
    <t>Used to uniquely identify a referral.</t>
  </si>
  <si>
    <t>Required for measuring Quality &amp; Performance - Waiting Times.</t>
  </si>
  <si>
    <t>Required for measuring Quality &amp; Performance - Waiting Times and Response Times.</t>
  </si>
  <si>
    <t>Used to uniquely identify a service agreement line.</t>
  </si>
  <si>
    <t>Required for reporting on Referral Source and to support validation of Referring Organisation Code.</t>
  </si>
  <si>
    <t>Required for reporting on Referral Source.</t>
  </si>
  <si>
    <t>Required for reporting on Referral Priority and measuring Response Times.</t>
  </si>
  <si>
    <t>Required for measuring Quality &amp; Performance - RTT and Response Times.</t>
  </si>
  <si>
    <t>Required for measuring Quality &amp; Performance.</t>
  </si>
  <si>
    <t xml:space="preserve">To support community contract reporting requirements around issuance of Discharge Letters within 24 hours of discharge.
</t>
  </si>
  <si>
    <t>Derived from ORGANISATION IDENTIFIER (CODE OF PROVIDER) + SERVICE REQUEST IDENTIFIER.</t>
  </si>
  <si>
    <t>Using AgeYr_Referral_ReceivedDate:
If &gt;=0 and &lt;=18     --&gt; '0-18'
If &gt;=19 and &lt;=64   --&gt; '19-64'
If &gt;=65 and &lt;=129 --&gt; '65_Plus'
If &lt;0 or &gt;=130        --&gt; NULL
If NULL                   --&gt; NULL.</t>
  </si>
  <si>
    <t>Using AgeYr_Service_DischargeDate:
If &gt;=0 and &lt;=18     --&gt; '0-18'
If &gt;=19 and &lt;=64   --&gt; '19-64'
If &gt;=65 and &lt;=129 --&gt; '65_Plus'
If &lt;0 or &gt;=130        --&gt; NULL
If NULL                   --&gt; NULL.</t>
  </si>
  <si>
    <t>Age at Service Referral Closure in days.</t>
  </si>
  <si>
    <t>Age at Service Referral Rejection in days.</t>
  </si>
  <si>
    <t>Age at Service Referral Closure in years.</t>
  </si>
  <si>
    <t>Age at Service Referral Rejection in years.</t>
  </si>
  <si>
    <t>Used to uniquely identify a professional team.</t>
  </si>
  <si>
    <t>Required for reporting on the basis of Service Types.</t>
  </si>
  <si>
    <t>Using AgeYr_Referral_ClosureDate:
If &gt;=0 and &lt;=18     --&gt; '0-18'
If &gt;=19 and &lt;=64   --&gt; '19-64'
If &gt;=65 and &lt;=129 --&gt; '65_Plus'
If &lt;0 or &gt;=130        --&gt; NULL
If NULL                   --&gt; NULL.</t>
  </si>
  <si>
    <t>Using AgeYr_Referral_RejectionDate:
If &gt;=0 and &lt;=18     --&gt; '0-18'
If &gt;=19 and &lt;=64   --&gt; '19-64'
If &gt;=65 and &lt;=129 --&gt; '65_Plus'
If &lt;0 or &gt;=130        --&gt; NULL
If NULL                   --&gt; NULL.</t>
  </si>
  <si>
    <t>The ORGANISATION IDENTIFIER of the ORGANISATION issuing the PATIENT PATHWAY IDENTIFIER.</t>
  </si>
  <si>
    <t>The start date of a REFERRAL TO TREATMENT PERIOD.
See NHS Data Dictionary for further details and guidance.</t>
  </si>
  <si>
    <t>The end date of a REFERRAL TO TREATMENT PERIOD.
See NHS Data Dictionary for further details and guidance.</t>
  </si>
  <si>
    <t>The status of an ACTIVITY (or anticipated ACTIVITY) for the REFERRAL TO TREATMENT PERIOD decided by the lead CARE PROFESSIONAL.</t>
  </si>
  <si>
    <t>The start time of a REFERRAL TO TREATMENT PERIOD.
See NHS Data Dictionary for further details and guidance.</t>
  </si>
  <si>
    <t>The end time of a REFERRAL TO TREATMENT PERIOD.
See NHS Data Dictionary for further details and guidance.</t>
  </si>
  <si>
    <t>For RTT.</t>
  </si>
  <si>
    <t>for RTT.</t>
  </si>
  <si>
    <t>All to analyse this data item.</t>
  </si>
  <si>
    <t>Required for measuring quality and performance - RTT.</t>
  </si>
  <si>
    <t>If all four of REFERRAL TO TREATMENT PERIOD START DATE, REFERRAL TO TREATMENT PERIOD START TIME, REFERRAL TO TREATMENT PERIOD END DATE and REFERRAL TO TREATMENT PERIOD END TIME are populated Then
Derive by calculating CYP104.RTT_EndDate and CYP104.RTT_EndTime minus CYP104.RTT_StartDate and CYP104.RTT_StartTime for all the CYP104.WaitingTime_MeasurementType.
Else NULL.</t>
  </si>
  <si>
    <t>If both REFERRAL TO TREATMENT PERIOD START DATE and REFERRAL TO TREATMENT PERIOD END DATE are populated Then
Calculate the difference in days between the CYP104.RTT_StartDate and CYP104.RTT_EndDate for CYP104.WaitingTime_MeasurementType.
Else NULL
Note: Day is defined as after midnight and not 24 hours e.g. If a referral was made on Monday 4pm and treatment was received on Tuesday 11am, this will be classed as a day even though this is technically 19 hours.
For WAITING TIME MEASUREMENT TYPE where REFERRAL TO TREATMENT PERIOD START DATE and REFERRAL TO TREATMENT PERIOD END DATE are the same , this value will be 0.</t>
  </si>
  <si>
    <t xml:space="preserve">When CYP104.WaitingTime_MeasurementType = ‘05’ and the difference between the CYP104.RTT_StartDate/StartTime and CYP104.RTT_EndDate/EndTime is less or equal to 2 hours.
Or when CYP104.WaitingTime_MeasurementType = ‘06’ and the difference between the CYP104.RTT_StartDate and CYP104.RTT_EndDate is less or equal to 2 days.
Then ‘Y’; else ‘N’.
 </t>
  </si>
  <si>
    <t>Using AgeYr_RTT_StartDate:
If &gt;=0 and &lt;=18     --&gt; '0-18'
If &gt;=19 and &lt;=64   --&gt; '19-64'
If &gt;=65 and &lt;=129 --&gt; '65_Plus'
If &lt;0 or &gt;=130        --&gt; NULL
If NULL                   --&gt; NULL.</t>
  </si>
  <si>
    <t>Using AgeYr_RTT_EndDate:
If &gt;=0 and &lt;=18     --&gt; '0-18'
If &gt;=19 and &lt;=64   --&gt; '19-64'
If &gt;=65 and &lt;=129 --&gt; '65_Plus'
If &lt;0 or &gt;=130        --&gt; NULL
If NULL                   --&gt; NULL.</t>
  </si>
  <si>
    <t>Required for measuring quality and performance.</t>
  </si>
  <si>
    <t>Required for reporting on Referral Receiver.</t>
  </si>
  <si>
    <t>Indicates whether an APPOINTMENT for a CARE CONTACT took place and if the APPOINTMENT did not take place it whether advanced warning was given.</t>
  </si>
  <si>
    <t>To uniquely identify the contact.</t>
  </si>
  <si>
    <t>Time Between Referral and Care Contact in days.</t>
  </si>
  <si>
    <t>Distance from home to activity location in kilometres.</t>
  </si>
  <si>
    <t>Age at Care Contact Date in years.</t>
  </si>
  <si>
    <t>Required for reporting on Care Activities.</t>
  </si>
  <si>
    <t>Required for reporting on Care Activities, Performance of Care Professionals.</t>
  </si>
  <si>
    <t>Used to analyse different outcoed depending on administrative category.</t>
  </si>
  <si>
    <t>Needed for Currency &amp; Pricing and Capacity Planning.</t>
  </si>
  <si>
    <t>Required for Reporting on Quality and Performance.</t>
  </si>
  <si>
    <t>Required for reporting on Care Activities, Performance and Pricing.</t>
  </si>
  <si>
    <t>Required for measuring Quality &amp; Performance - RTT.</t>
  </si>
  <si>
    <t>To monitor reasons for rescheduled appointments and for RTT.</t>
  </si>
  <si>
    <t>This is required to calculate whether a new appointment was offered for a date within 28 calendar days of the cancellation of an appointment for non clinical reasons.</t>
  </si>
  <si>
    <t>This is required to calculate whether a new appointment was offered within 5 working days of the cancellation of an appointment for non clinical reasons.</t>
  </si>
  <si>
    <t>Derived from ORGANISATION IDENTIFIER (CODE OF PROVIDER) + CARE CONTACT IDENTIFIER.</t>
  </si>
  <si>
    <t>To uniquely identify the activity.</t>
  </si>
  <si>
    <t>Mapping to SNOMED CT code where CODED PROCEDURE (CLINICAL TERMINOLOGY) is submitted as a Read Code v2 (04) or Read Code v3 (05).</t>
  </si>
  <si>
    <t>Mapping to SNOMED CT code where CODED FINDING (CODED CLINICAL ENTRY) is submitted as a Read Code v2 (02) or Read Code v3 (03).</t>
  </si>
  <si>
    <t>Mapping to SNOMED CT code where CODED OBSERVATION (CLINICAL TERMINOLOGY) is submitted as a Read Code v2 (01) or Read Code v3 (02).</t>
  </si>
  <si>
    <t>Uniquely identify a care professional.</t>
  </si>
  <si>
    <t>Required for reporting on data quality differences between coding schemes.</t>
  </si>
  <si>
    <t>Required for anaylsis of the outcomes and activity between different activities or results.</t>
  </si>
  <si>
    <t>Used to compare outcomes between different comparable measurements.</t>
  </si>
  <si>
    <t>Derived from ORGANISATION IDENTIFIER (CODE OF PROVIDER) + CARE ACTIVITY IDENTIFIER.</t>
  </si>
  <si>
    <t>If C202040 PROCEDURE SCHEME IN USE is not null and equals '04' or '05' Then
C202050 CODED PROCEDURE (CLINICAL TERMINOLOGY)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
Else NULL.</t>
  </si>
  <si>
    <t>If C202040 PROCEDURE SCHEME IN USE is not null and equals '04' or '05' Then
populate with C202D55 MAPPED SNOMED CT PROCEDURE CODE
Else
If C202040 PROCEDURE SCHEME IN USE is not null and equals '06' Then
populate with C202050 CODED PROCEDURE (CLINICAL TERMINOLOGY)
Else NULL.</t>
  </si>
  <si>
    <t>If C202D57 MASTER SNOMED CT PROCEDURE CODE is not null Then
C202D57 MASTER SNOMED CT PROCEDURE CODE is mapped to OPCS-4 code as defined in current Corporate Reference Data (based on NHS Data Migration on TRUD: https://isd.digital.nhs.uk/trud3/user/guest/group/0/pack/8/subpack/9/releases).
Else NULL.</t>
  </si>
  <si>
    <t>If C202060 FINDING SCHEME IN USE is not null and equals '02' or '03' Then
C202070 CODED FINDING (CODED CLINICAL ENTRY)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
Else Null.</t>
  </si>
  <si>
    <t>If C202060 FINDING SCHEME IN USE is not null and equals '02' or '03' Then
populate with C202D65 MAPPED SNOMED CT FINDING CODE
Else
If C202060 FINDING SCHEME IN USE is not null and equals '04' Then
populate with C202070 CODED FINDING (CODED CLINICAL ENTRY)
Else NULL.</t>
  </si>
  <si>
    <t>If C202D67 MASTER SNOMED CT FINDING CODE is not null Then
C202D53 MASTER SNOMED CT FINDING CODE is mapped to ICD-10 code as defined in current Corporate Reference Data table [DSS_CORPORATE].[SNOMED].[SNOMED_CT_RF2_MAP_TO_ICD10_V01] (based on NHS Data Migration on TRUD: https://isd.digital.nhs.uk/trud3/user/guest/group/0/pack/8/subpack/9/releases).
Else NULL.</t>
  </si>
  <si>
    <t>If C202060 FINDING SCHEME IN USE is not null and equals '01' Then
populate with C202070 CODED FINDING (CODED CLINICAL ENTRY)
Else
If C202D69 MAPPED ICD-10 FINDING CODE is not null Then
populate with C202D69 MAPPED ICD-10 FINDING CODE
Else NULL.</t>
  </si>
  <si>
    <t>If C202080 OBSERVATION SCHEME IN USE is not null and equals '01' or '02' Then
C202090 CODED OBSERVATION (CLINICAL TERMINOLOGY)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
Else Null.</t>
  </si>
  <si>
    <t>If C202080 OBSERVATION SCHEME IN USE is not null and equals '01' or '02' Then
populate with C202D75 MAPPED SNOMED CT OBSERVATION CODE
Else
If C202080 OBSERVATION SCHEME IN USE is not null and equals '03' Then
populate with C202090 CODED OBSERVATION (CLINICAL TERMINOLOGY)
Else NULL.</t>
  </si>
  <si>
    <t>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t>
  </si>
  <si>
    <t xml:space="preserve">The type of Group Session provided by a Community Health Service.
</t>
  </si>
  <si>
    <t>Required for reporting on Commissioner Organisation.</t>
  </si>
  <si>
    <t>Required for reporting on Group Activities.</t>
  </si>
  <si>
    <t>Required for reporting on Group Activities in terms of population coverage.</t>
  </si>
  <si>
    <t>Used to uniquely identify a care professional.</t>
  </si>
  <si>
    <t>This is a unique ID which identifies the month of the reporting period. 
It should start at the last CSDS v1.0 uniqmonthid (for march 2020) + 1 and increment by 1.
Month 0001 being April 1900. 
It should continue to increment irrespective of the end of financial or calendar year.</t>
  </si>
  <si>
    <t>See 'Record End Date' section of the Complex Derivations tab for full construction.
This record supersedes any records in previous submission periods, when 'RecordEndDate' is NULL and matching values in the following fields: 
Person_ID, OrgID_Provider, EducationNeed_Type.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</si>
  <si>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This is a unique ID which identifies the month of the reporting period.
It should start at the last CSDS v1.0 uniqmonthid (for march 2020) + 1 and increment by 1.
Month 0001 being April 1900.
It should continue to increment irrespective of the end of financial or calendar year.</t>
  </si>
  <si>
    <t>Where this field is populated, it indicates the date at which the record ceased to be most recent version.
The Record End Date is the Record Start Date of the successor record minus one day.
The successor record will be the next submitted record in CYP402 with the same PERSON ID, ORGANISATION IDENTIFIER (CODE OF PROVIDER),  SAFEGUARDING VULNERABILITY FACTORS TYPE.</t>
  </si>
  <si>
    <t>See 'Record End Date' section of the Complex Derivations tab for full construction.
This record supersedes any records in previous submission periods, when 'RecordEndDate' is NULL and matching values in the following fields: 
Person_ID, OrgID_Provider, SafeguardingFactors_Type.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</si>
  <si>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The date on which a child / young person is placed on a child protection plan.</t>
  </si>
  <si>
    <t>The date on which a child / young person is removed from a child protection plan.</t>
  </si>
  <si>
    <t>Age at Child Protection Plan Start Date in days.</t>
  </si>
  <si>
    <t>Age at Child Protection Plan End Date in days.</t>
  </si>
  <si>
    <t>Duration spent on Child Protection Plan in days.</t>
  </si>
  <si>
    <t>Age at Child Protection Plan Start Date in years.</t>
  </si>
  <si>
    <t>Age at Child Protection Plan End Date in years.</t>
  </si>
  <si>
    <t>Where this field is populated, it indicates the date at which the record ceased to be most recent version.
The Record End Date is the Record Start Date of the successor record minus one day.
The successor record will be the next submitted record in CYP403 with the same PERSON ID, ORGANISATION IDENTIFIER (CODE OF PROVIDER), CHILD PROTECTION PLAN REASON CODE, CHILD PROTECTION PLAN START DATE and CHILD PROTECTION PLAN END DATE.</t>
  </si>
  <si>
    <t>To monitor details of children on a child protection plan.</t>
  </si>
  <si>
    <t>See 'Record End Date' section of the Complex Derivations tab for full construction.
This record supersedes any records in previous submission periods, when 'RecordEndDate' is NULL and matching values in the following fields:
Person_ID, OrgID_Provider, CPP_Reason, CPP_StartDate, CPP_EndDate®.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</si>
  <si>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Where this field is populated, it indicates the date at which the record ceased to be most recent version.
The Record End Date is the Record Start Date of the successor record minus one day.
The successor record will be the next submitted record in CYP404 with the same PERSON ID, ORGANISATION IDENTIFIER (CODE OF PROVIDER), ASSISTIVE TECHNOLOGY FINDING (SNOMED CT) and PRESCRIPTION DATE (ASSISTIVE TECHNOLOGY).</t>
  </si>
  <si>
    <t>To monitor data quality details of the technology type.</t>
  </si>
  <si>
    <t>To monitor details of the technology.</t>
  </si>
  <si>
    <t>See 'Record End Date' section of the Complex Derivations tab for full construction.
This record supersedes any records in previous submission periods, when 'RecordEndDate' is NULL and matching values in the following fields:
Person_ID, OrgID_Provider, SNOMED_ID, SNOMED_Date ®.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</si>
  <si>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The date on which the immunisation was carried out.</t>
  </si>
  <si>
    <t>A unique identifier for an immunisation from a specific clinical terminology.</t>
  </si>
  <si>
    <t>Age at Immunisation Date in days.</t>
  </si>
  <si>
    <t>Age at Immunisation Date in years.</t>
  </si>
  <si>
    <t>Where this field is populated, it indicates the date at which the record ceased to be most recent version.
The Record End Date is the Record Start Date of the successor record minus one day.
The successor record will be the next submitted record in CYP501 with the same PERSON ID, ORGANISATION IDENTIFIER (CODE OF PROVIDER), IMMUNISATION PROCEDURE (CLINICAL TERMINOLOGY), IMMUNISATION DATE.</t>
  </si>
  <si>
    <t>Analysis of times differences.</t>
  </si>
  <si>
    <t>To analyse the differences in the outcomes and activities depending on immunisation procedure.</t>
  </si>
  <si>
    <t>If both PERSON BIRTH DATE and IMMUNISATION DATE are populated
Then
Determine the Month of the Individuals Birthday – from the PERSON BIRTH DATE in the CYP001 table
and
Determine the Month of the Immunisation Date – from the field IMMUNISATION DATE in the CYP501 table
Then If
The individual would be under 19 years of age on the previous 31 August from the IMMUNISATION DATE 
Then
Determine what the age of the individual would be for the last date in the month for which the immunisation occurred
Then
Populate with the associated School Year using the lookup table from the 'Complex Derivations' tab
Else NULL.</t>
  </si>
  <si>
    <t>See 'Record End Date' section of the Complex Derivations tab for full construction.
This record supersedes any records in previous submission periods, when 'RecordEndDate' is NULL and matching values in the following fields:
Person_ID, OrgID_Provider, ImmunisationProcedure, Immunisation_Date.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</si>
  <si>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If C501010 PROCEDURE SCHEME IN USE is not null and equals '04' or '05' Then
C501020 IMMUNISATION PROCEDURE (CLINICAL TERMINOLOGY)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
Else NULL.</t>
  </si>
  <si>
    <t>If C501010 PROCEDURE SCHEME IN USE is not null and equals '04' or '05' Then
populate with C501D55 MAPPED SNOMED CT PROCEDURE CODE
Else
If C501010 PROCEDURE SCHEME IN USE is not null and equals '06' Then
populate with C501020 IMMUNISATION PROCEDURE (CLINICAL TERMINOLOGY).</t>
  </si>
  <si>
    <t>If C501D57 MASTER SNOMED CT PROCEDURE CODE is not null Then
C501D47 MASTER SNOMED CT PROCEDURE CODE is mapped to OPCS-4 code as defined in current Corporate Reference Data (based on NHS Data Migration on TRUD: https://isd.digital.nhs.uk/trud3/user/guest/group/0/pack/8/subpack/9/releases).
Else NULL.</t>
  </si>
  <si>
    <t>Whether or not a child's immunisations are up to date, derived from Red Book 2009.</t>
  </si>
  <si>
    <t>Where this field is populated, it indicates the date at which the record ceased to be most recent version.
The Record End Date is the Record Start Date of the successor record minus one day. The successor record will be the next submitted record in CYP502 with the same PERSON ID, ORGANISATION IDENTIFIER (CODE OF PROVIDER), CHILDHOOD IMMUNISATION TYPE (CHILDREN AND YOUNG PEOPLE'S HEALTH SERVICES), IMMUNISATION DATE.</t>
  </si>
  <si>
    <t>If both PERSON BIRTH DATE and IMMUNISATION DATE are populated
Then
Determine the Month of the Individuals Birthday – from the PERSON BIRTH DATE in the CYP001 table
and
Determine the Month of the Immunisation Date – from the field IMMUNISATION DATE in the CYP502 table
Then If
The individual would be under 19 years of age on the previous 31 August from the IMMUNISATION DATE 
Then
Determine what the age of the individual would be for the last date in the month for which the immunisation occurred
Then
Populate with the associated School Year using the lookup table from the 'Complex Derivations' tab
Else NULL.</t>
  </si>
  <si>
    <t>See 'Record End Date' section of the Complex Derivations tab for full construction.
This record supersedes any records in previous submission periods, when 'RecordEndDate' is NULL and matching values in the following fields:
Person_ID, OrgID_Provider, ChildhoodImmunisation_Type, Immunisation_Date.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</si>
  <si>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DIAGNOSIS DATE is the PERSON PROPERTY OBSERVED DATE for the PATIENT DIAGNOSIS.</t>
  </si>
  <si>
    <t>Where this field is populated, it indicates the date at which the record ceased to be most recent version.
The Record End Date is the Record Start Date of the successor record minus one day.
The successor record will be the next submitted record in CYP601 with the same PERSON ID, ORGANISATION IDENTIFIER (CODE OF PROVIDER), PREVIOUS DIAGNOSIS (CODED CLINICAL ENTRY), DIAGNOSIS DATE.</t>
  </si>
  <si>
    <t>Mapping to SNOMED CT code where PREVIOUS DIAGNOSIS (CODED CLINICAL ENTRY) is submitted as a Read Code v2 (04) or Read Code v3 (05).</t>
  </si>
  <si>
    <t>To monitor data quality details of the diagnosis scheme.</t>
  </si>
  <si>
    <t>See 'Record End Date' section of the Complex Derivations tab for full construction.
This record supersedes any records in previous submission periods, when 'RecordEndDate' is NULL and matching values in the following fields:
Person_ID, OrgID_Provider, PreviousDiagnosis, Diagnosis_Date®.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</si>
  <si>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If C601913 DIAGNOSIS SCHEME IN USE is not null and equals '04' or '05' Then
populate with C601D85 MAPPED SNOMED CT PREVIOUS DIAGNOSIS CODE
Else
If C601913 DIAGNOSIS SCHEME IN USE is not null and equals '06' Then
populate with C601010 PREVIOUS DIAGNOSIS (CODED CLINICAL ENTRY)
Else NULL.</t>
  </si>
  <si>
    <t>If C601D87 MASTER SNOMED CT PREVIOUS DIAGNOSIS CODE is not null Then
C601D87 MASTER SNOMED CT PREVIOUS DIAGNOSIS CODE is mapped to ICD-10 code as defined in current Corporate Reference Data table [DSS_CORPORATE].[SNOMED].[SNOMED_CT_RF2_MAP_TO_ICD10_V01] (based on NHS Data Migration on TRUD: https://isd.digital.nhs.uk/trud3/user/guest/group/0/pack/8/subpack/9/releases).
Else NULL.</t>
  </si>
  <si>
    <t>If C601913 DIAGNOSIS SCHEME IN USE is not null and equals '02' Then
populate with C601010 PREVIOUS DIAGNOSIS (CODED CLINICAL ENTRY)
Else
If C601D89 MAPPED ICD-10 PREVIOUS DIAGNOSIS CODE is not null Then
populate with C601D89 MAPPED ICD-10 PREVIOUS DIAGNOSIS CODE
Else NULL.</t>
  </si>
  <si>
    <t>See 'Record End Date' section of the Complex Derivations tab for full construction.
This record supersedes any records in previous submission periods, when 'RecordEndDate' is NULL and matching values in the following fields:
Person_ID, OrgID_Provider, Disability, DisabilityImpactPerception®.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</si>
  <si>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Outcome of NEWBORN HEARING SCREENING.</t>
  </si>
  <si>
    <t>The date on which a referral for audiology testing was made.</t>
  </si>
  <si>
    <t>The outcome of audiology testing.</t>
  </si>
  <si>
    <t>Age at Newborn Hearing Service Request Date (Newborn Hearing Audiology) in days.</t>
  </si>
  <si>
    <t>Age at Procedure Date (Newborn Hearing Audiology) in days.</t>
  </si>
  <si>
    <t>Where this field is populated, it indicates the date at which the record ceased to be most recent version.
The Record End Date is the Record Start Date of the successor record minus one day.
The successor record will be the next submitted record in CYP603 with the same PERSON ID, ORGANISATION IDENTIFIER (CODE OF PROVIDER), NEWBORN HEARING SCREENING OUTCOME, SERVICE REQUEST DATE (NEWBORN HEARING AUDIOLOGY), PROCEDURE DATE (NEWBORN HEARING AUDIOLOGY).</t>
  </si>
  <si>
    <t>To monitor the outcomes for those babies referred from Newborn Hearing Screening, Blood Spot Screening and Newborn and 6-8 week physical screening.</t>
  </si>
  <si>
    <t>Monitor outcomes from newborn hearing screening.</t>
  </si>
  <si>
    <t>Analysis of date differences.</t>
  </si>
  <si>
    <t>See 'Record End Date' section of the Complex Derivations tab for full construction.
This record supersedes any records in previous submission periods, when 'RecordEndDate' is NULL and matching values in the following fields:
Person_ID, OrgID_Provider, Result_HearingScreening®, ServiceRequest_Date®, Procedure_Date®.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</si>
  <si>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The blood SAMPLE COLLECTION DATE for a Newborn Blood Spot Test for a Neonate.</t>
  </si>
  <si>
    <t>Result of screening for PKU.</t>
  </si>
  <si>
    <t>Result of screening for SCD.</t>
  </si>
  <si>
    <t>Result of screening for CF.</t>
  </si>
  <si>
    <t>Result of screening for CHT.</t>
  </si>
  <si>
    <t>Result of screening for MCADD.</t>
  </si>
  <si>
    <t>Result of screening for HCU.</t>
  </si>
  <si>
    <t>Result of screening for MSUD.</t>
  </si>
  <si>
    <t>Result of screening for GA1.</t>
  </si>
  <si>
    <t>Result of screening for IVA.</t>
  </si>
  <si>
    <t>Age at Blood Spot Completion Date in days.</t>
  </si>
  <si>
    <t>Where this field is populated, it indicates the date at which the record ceased to be most recent version.
The Record End Date is the Record Start Date of the successor record minus one day.
The successor record will be the next submitted record in CYP604 with the same PERSON ID, ORGANISATION IDENTIFIER (CODE OF PROVIDER), BLOOD SPOT CARD COMPLETION DATE.</t>
  </si>
  <si>
    <t>See 'Record End Date' section of the Complex Derivations tab for full construction.
This record supersedes any records in previous submission periods, when 'RecordEndDate' is NULL and matching values in the following fields:
Person_ID, OrgID_Provider, CardCompletion_Date®.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</si>
  <si>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The date that the PHYSICAL EXAMINATION of the INFANT took place.</t>
  </si>
  <si>
    <t>Whether or not a problem was detected or suspected with hips.</t>
  </si>
  <si>
    <t>Whether or not a problem was detected or suspected with the heart.</t>
  </si>
  <si>
    <t>Whether or not a problem was detected or suspected with the eyes.</t>
  </si>
  <si>
    <t>Whether or not a problem was detected or suspected with the testes.</t>
  </si>
  <si>
    <t>Age at 6 to 8 Week Physical Examination in days.</t>
  </si>
  <si>
    <t>Where this field is populated, it indicates the date at which the record ceased to be most recent version.
The Record End Date is the Record Start Date of the successor record minus one day.
The successor record will be the next submitted record in CYP605 with the same PERSON ID, ORGANISATION IDENTIFIER (CODE OF PROVIDER), INFANT PHYSICAL EXAMINATION DATE.</t>
  </si>
  <si>
    <t>To monitor the outcomes for those babies referred from Newborn Hearing Screening, Blood Spot Screening and Newborn and physical screening.</t>
  </si>
  <si>
    <t>See 'Record End Date' section of the Complex Derivations tab for full construction.
This record supersedes any records in previous submission periods, when 'RecordEndDate' is NULL and matching values in the following fields:
Person_ID, OrgID_Provider, Examination_Date.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</si>
  <si>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The unique identifier for a SERVICE REQUEST.
It will normally be automatically generated by the local system upon recording a new Referral, although can be manually assigned.</t>
  </si>
  <si>
    <t>Where this field is populated, it indicates the date at which the record ceased to be most recent version.
The Record End Date is the Record Start Date of the successor record minus one day.
The successor record will be the next submitted record in CYP606 with the same UNIQUE SERVICE REQUEST IDENTIFIER, PROVISIONAL DIAGNOSIS (CODED CLINICAL ENTRY), PROVISIONAL DIAGNOSIS DATE.</t>
  </si>
  <si>
    <t>Mapping to SNOMED CT code where PROVISIONAL DIAGNOSIS (CODED CLINICAL ENTRY) is submitted as a Read Code v2 (04) or Read Code v3 (05).</t>
  </si>
  <si>
    <t>See 'Record End Date' section of the Complex Derivations tab for full construction.
This record supersedes any records in previous submission periods, when 'RecordEndDate' is NULL and matching values in the following fields:
Unique_ServiceRequestID, ProvisionalDiagnosis, ProvisionalDiagnosis_Date®.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</si>
  <si>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If C606913 DIAGNOSIS SCHEME IN USE is not null and equals '04' or '05' Then
C606010 PREVIOUS DIAGNOSIS (CODED CLINICAL ENTRY)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
Else NULL.</t>
  </si>
  <si>
    <t>If C606913 DIAGNOSIS SCHEME IN USE is not null and equals '04' or '05' Then
populate with C606D85 MAPPED SNOMED CT PREVIOUS DIAGNOSIS CODE
Else
If C606913 DIAGNOSIS SCHEME IN USE is not null and equals '06' Then
populate with C606010 PREVIOUS DIAGNOSIS (CODED CLINICAL ENTRY)
Else NULL.</t>
  </si>
  <si>
    <t>If C606D87 MASTER SNOMED CT PREVIOUS DIAGNOSIS CODE is not null Then
C606D87 MASTER SNOMED CT PREVIOUS DIAGNOSIS CODE is mapped to ICD-10 code as defined in current Corporate Reference Data table [DSS_CORPORATE].[SNOMED].[SNOMED_CT_RF2_MAP_TO_ICD10_V01] (based on NHS Data Migration on TRUD: https://isd.digital.nhs.uk/trud3/user/guest/group/0/pack/8/subpack/9/releases).
Else NULL.</t>
  </si>
  <si>
    <t>If C606913 DIAGNOSIS SCHEME IN USE is not null and equals '02' Then
populate with C606010 PREVIOUS DIAGNOSIS (CODED CLINICAL ENTRY)
Else
If C606D89 MAPPED ICD-10 PREVIOUS DIAGNOSIS CODE is not null Then
populate with C606D89 MAPPED ICD-10 PREVIOUS DIAGNOSIS CODE
Else NULL.</t>
  </si>
  <si>
    <t>The primary diagnosis of the patient, from a specific classification or clinical terminology, for the main condition treated or investigated during the relevant episode of healthcare, and where there is no definitive diagnosis, the main symptom, abnormal findings or problem.</t>
  </si>
  <si>
    <t>Where this field is populated, it indicates the date at which the record ceased to be most recent version.
The Record End Date is the Record Start Date of the successor record minus one day.
The successor record will be the next submitted record in CYP607 with the same UNIQUE SERVICE REQUEST IDENTIFIER, PRIMARY DIAGNOSIS (CODED CLINICAL ENTRY), DIAGNOSIS DATE.</t>
  </si>
  <si>
    <t>Mapping to SNOMED CT code where PRIMARY DIAGNOSIS (CODED CLINICAL ENTRY) is submitted as a Read Code v2 (04) or Read Code v3 (05).</t>
  </si>
  <si>
    <t>See 'Record End Date' section of the Complex Derivations tab for full construction.
This record supersedes any records in previous submission periods, when 'RecordEndDate' is NULL and matching values in the following fields:
Unique_ServiceRequestID, PrimaryDiagnosis, PrimaryDiagnosis_Date®.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</si>
  <si>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If C607913 DIAGNOSIS SCHEME IN USE is not null and equals '04' or '05' Then
populate with C607D85 MAPPED SNOMED CT PRIMARY DIAGNOSIS CODE
Else
If C607913 DIAGNOSIS SCHEME IN USE is not null and equals '06' Then
populate with C607010 PRIMARY DIAGNOSIS (CODED CLINICAL ENTRY)
Else NULL.</t>
  </si>
  <si>
    <t>If C607D87 MASTER SNOMED CT PRIMARY DIAGNOSIS CODE is not null Then
C607D87 MASTER SNOMED CT PRIMARY DIAGNOSIS CODE is mapped to ICD-10 code as defined in current Corporate Reference Data table [DSS_CORPORATE].[SNOMED].[SNOMED_CT_RF2_MAP_TO_ICD10_V01] (based on NHS Data Migration on TRUD: https://isd.digital.nhs.uk/trud3/user/guest/group/0/pack/8/subpack/9/releases).
Else NULL.</t>
  </si>
  <si>
    <t>If C607913 DIAGNOSIS SCHEME IN USE is not null and equals '02' Then
populate with C607010 PRIMARY DIAGNOSIS (CODED CLINICAL ENTRY)
Else
If C607D89 MAPPED ICD-10 PRIMARY DIAGNOSIS CODE is not null Then
populate with C607D89 MAPPED ICD-10 PRIMARY DIAGNOSIS CODE
Else NULL.</t>
  </si>
  <si>
    <t>Where this field is populated, it indicates the date at which the record ceased to be most recent version.
The Record End Date is the Record Start Date of the successor record minus one day.
The successor record will be the next submitted record in CYP608 with the same UNIQUE SERVICE REQUEST IDENTIFIER, SECONDARY DIAGNOSIS (CODED CLINICAL ENTRY), DIAGNOSIS DATE.</t>
  </si>
  <si>
    <t>Mapping to SNOMED CT code where SECONDARY DIAGNOSIS (CODED CLINICAL ENTRY) is submitted as a Read Code v2 (04) or Read Code v3 (05).</t>
  </si>
  <si>
    <t>See 'Record End Date' section of the Complex Derivations tab for full construction.
This record supersedes any records in previous submission periods, when 'RecordEndDate' is NULL and matching values in the following fields:
Unique_ServiceRequestID, SecondaryDiagnosis, SecondaryDiagnosis_Date®.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</si>
  <si>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This is a unique ID which identifies the month of the reporting period.
It should start at the last CSDS v1.0 uniqmonthid (for march 2020) + 1 and increment by 1.
Month 0001 being April 1900
It should continue to increment irrespective of the end of financial or calendar year.</t>
  </si>
  <si>
    <t>If C608913 DIAGNOSIS SCHEME IN USE is not null and equals '04' or '05' Then
C608010 SECONDARY DIAGNOSIS (CODED CLINICAL ENTRY)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
Else NULL.</t>
  </si>
  <si>
    <t>If C608913 DIAGNOSIS SCHEME IN USE is not null and equals '04' or '05' Then
populate with C608D85 MAPPED SNOMED CT SECONDARY DIAGNOSIS CODE
Else
If C608913 DIAGNOSIS SCHEME IN USE is not null and equals '06' Then
populate with C608010 SECONDARY DIAGNOSIS (CODED CLINICAL ENTRY)
Else NULL.</t>
  </si>
  <si>
    <t>If C608D87 MASTER SNOMED CT SECONDARY DIAGNOSIS CODE is not null Then
C608D87 MASTER SNOMED CT SECONDARY DIAGNOSIS CODE is mapped to ICD-10 code as defined in current Corporate Reference Data table [DSS_CORPORATE].[SNOMED].[SNOMED_CT_RF2_MAP_TO_ICD10_V01] (based on NHS Data Migration on TRUD: https://isd.digital.nhs.uk/trud3/user/guest/group/0/pack/8/subpack/9/releases).
Else NULL.</t>
  </si>
  <si>
    <t>If C608913 DIAGNOSIS SCHEME IN USE is not null and equals '02' Then
populate with C608010 SECONDARY DIAGNOSIS (CODED CLINICAL ENTRY)
Else
If C608D89 MAPPED ICD-10 SECONDARY DIAGNOSIS CODE is not null Then
populate with C608D89 MAPPED ICD-10 SECONDARY DIAGNOSIS CODE
Else NULL.</t>
  </si>
  <si>
    <t>Age of the patient in days when the Coded Scored Assessment Tool (Referral) was completed.</t>
  </si>
  <si>
    <t>Age of the patient in years when the Coded Scored Assessment Tool (Referral) was completed.</t>
  </si>
  <si>
    <t>Where this field is populated, it indicates the date at which the record ceased to be most recent version.
The Record End Date is the Record Start Date of the successor record minus one day.
The successor record will be the next submitted record in CYP609 with the same UNIQUE SERVICE REQUEST IDENTIFIER, CODED ASSESSMENT TOOL TYPE (SNOMED CT), PERSON SCORE.</t>
  </si>
  <si>
    <t>To monitor outcomes and activites depending on Coded Assessments.</t>
  </si>
  <si>
    <t>To monitor outcomes and activites and quantify.</t>
  </si>
  <si>
    <t>See 'Record End Date' section of the Complex Derivations tab for full construction.
This record supersedes any records in previous submission periods, when 'RecordEndDate' is NULL and matching values in the following fields:
Unique_ServiceRequestID, SNOMED_ID, Score.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</si>
  <si>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Using AgeYr_AssessmentCompletion_Date:
If &gt;=0 and &lt;=18     --&gt; '0-18'
If &gt;=19 and &lt;=64   --&gt; '19-64'
If &gt;=65 and &lt;=129 --&gt; '65_Plus'
If &lt;0 or &gt;=130        --&gt; NULL
If NULL                   --&gt; NULL.</t>
  </si>
  <si>
    <t>The unique identifier for a CARE ACTIVITY.
It will normally be automatically generated by the local system upon recording a new activity, although can be manually assigned.</t>
  </si>
  <si>
    <t>The type of feed a baby is receiving.</t>
  </si>
  <si>
    <t>To monitor breastfeeding rates.</t>
  </si>
  <si>
    <t>Age in days of the patient at the time of the BMI Observation.</t>
  </si>
  <si>
    <t>Age in years of the patient at the time of the BMI Observation.</t>
  </si>
  <si>
    <t>To monitor whether or not a recent measurement had been taken when prescribing drugs by body weight. Also to monitor obesity.</t>
  </si>
  <si>
    <t>To monitor growth and obesity.</t>
  </si>
  <si>
    <t>If PERSON BIRTH DATE is populated and both PERSON WEIGHT and (PERSON HEIGHT IN METRES or PERSON LENGTH IN CENTIMETRES) are populated
Then
Determine the Month of the Individuals Birthday – from the PERSON BIRTH DATE in the CYP001 table
and
Determine the Month of the Care Contact – from the field CARE CONTACT DATE in the CYP201 table
Then If
The individual would be under 19 years of age on the previous 31 August from the CARE CONTACT DATE
Then
Determine what the age of the individual would be for the last date in the month for which the care contact occurred
Then
Populate with the associated School Year using the lookup table from the 'Complex Derivations' tab
Else NULL.</t>
  </si>
  <si>
    <t>Using AgeYr_BMI_Observation:
If &gt;=0 and &lt;=18     --&gt; '0-18'
If &gt;=19 and &lt;=64   --&gt; '19-64'
If &gt;=65 and &lt;=129 --&gt; '65_Plus'
If &lt;0 or &gt;=130        --&gt; NULL
If NULL                   --&gt; NULL.</t>
  </si>
  <si>
    <t>Age of the patient in days when the Coded Scored Assessment Tool (Contact) was completed.</t>
  </si>
  <si>
    <t>SELF ASSESSMENT COMPLETION DATE is the DATE the completed ASSESSMENT was received.</t>
  </si>
  <si>
    <t>To monitor self-assessment outcomes and completion rates depending on location.</t>
  </si>
  <si>
    <t>The registration identifier allocated by an ORGANISATION.</t>
  </si>
  <si>
    <t>Where this field is populated, it indicates the date at which the record ceased to be most recent version.
The Record End Date is the Record Start Date of the successor record minus one day.
The successor record will be the next submitted record in CYP901 with the same CARE PROFESSIONAL LOCAL IDENTIFIER, ORGANISATION IDENTIFIER (PROVIDER).</t>
  </si>
  <si>
    <t>Required for reporting on Care Professionals.</t>
  </si>
  <si>
    <t>To monitor outcomes depending on professional registration.</t>
  </si>
  <si>
    <t>Used to uniquely identify an professional registration body.</t>
  </si>
  <si>
    <t>To monitor outcomes depending on NHS occupation.</t>
  </si>
  <si>
    <t>To monitor outcomes depending on care professional job role.</t>
  </si>
  <si>
    <t>See 'Record End Date' section of the Complex Derivations tab for full construction.
This record supersedes any records in previous submission periods, when 'RecordEndDate' is NULL and matching values in the following fields:
CareProfessionalID_Local, OrgID_Provider.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</si>
  <si>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 xml:space="preserve">CSUAT-339 </t>
  </si>
  <si>
    <t>Fixed gramatical errors within the 'Information Requirements Purpose' field for all tables by removing double spaces, extra carriage returns and adding missing full stops.</t>
  </si>
  <si>
    <t>Fixed gramatical errors within the 'Data Item Description' field for all tables by removing double spaces, extra carriage returns and adding missing full stops.</t>
  </si>
  <si>
    <t>Fixed gramatical errors within the 'Derivation Notes' field for all tables by removing double spaces, extra carriage returns and adding missing full stops.</t>
  </si>
  <si>
    <t>Commissioning</t>
  </si>
  <si>
    <t>CYP00603 - Record rejected - Local Patient Identifier (Extended) is blank.
CYP00604 - Record rejected - Local Patient Identifier (Extended) has incorrect data format. Local Patient Identifier (Extended)=&lt;C006901&gt;</t>
  </si>
  <si>
    <t>CYP00607 - Record rejected - Social and Personal Circumstance Recorded Date is blank. Local Patient Identifier (Extended)=&lt;C006901&gt;
CYP00608 - Record rejected - Social and Personal Circumstance Recorded Date has incorrect date format. Local Patient Identifier (Extended)=&lt;C006901&gt;
CYP00609 - Record rejected - Social and Personal Circumstance Recorded Date is after the Reporting Period End Date. Local Patient Identifier (Extended)=&lt;C006901&gt;Social and Personal Circumstance Recorded Date=&lt;C006020&gt;
CYP00610 - Record rejected - Social and Personal Circumstance Recorded Date is before the Person Birth Date. Local Patient Identifier (Extended)=&lt;C006901&gt; Social and Personal Circumstance Recorded Date=&lt;C006020&gt;</t>
  </si>
  <si>
    <t>CYP00703 - Record rejected - Local Patient Identifier (Extended) is blank.
CYP00704 - Record rejected - Local Patient Identifier (Extended) has incorrect data format. Local Patient Identifier (Extended)=&lt;C007901&gt;</t>
  </si>
  <si>
    <t>CYP00705 - Record rejected - Employment Status is blank. Local Patient Identifier (Extended)=&lt;C007901&gt;
CYP00706 - Record rejected - Employment Status has incorrect data format. Local Patient Identifier (Extended)=&lt;C007901&gt;
CYP00707 - Warning - Employment Status contains an invalid national code. Local Patient Identifier (Extended)=&lt;C007901&gt; Employment Status=&lt;C007010&gt;</t>
  </si>
  <si>
    <t>CYP00708 - Record rejected - Employment Status Recorded Date has incorrect date format. Local Patient Identifier (Extended)=&lt;C007901&gt;
CYP00709 - Record rejected - Employment Status Recorded Date is after the Reporting Period End Date. Local Patient Identifier (Extended)=&lt;C007901&gt; Employment Status Recorded Date=&lt;C007020&gt;
CYP00710 - Warning - Employment Status Recorded Date is blank. Local Patient Identifier (Extended)=&lt;C007901&gt;
CYP00711 - Record rejected - Employment Status Recorded Date is before the Person Birth Date. Local Patient Identifier (Extended)=&lt;C007901&gt; Employment Status Recorded Date=&lt;C007020&gt;</t>
  </si>
  <si>
    <t>CYP00712 - Record rejected - Weekly Hours Worked has incorrect data format. Local Patient Identifier (Extended)=&lt;C007901&gt;
CYP00713 - Warning - Weekly Hours Worked contains an invalid national code. Local Patient Identifier (Extended)=&lt;C007901&gt; Weekly Hours Worked=&lt;C007030&gt;</t>
  </si>
  <si>
    <t>DSP-8911</t>
  </si>
  <si>
    <t>Following new instructions from Data Services for Commissioners that there should only be a single extract called 'Commissioning' that includes all of the data items including derivations.</t>
  </si>
  <si>
    <t>CSDS assessment scales tab updated to confirm associated value descriptions.
Further updates in response to feedback from NHSD Solutions Assurance &amp; NHSD Data Management Service.
Amendments to extract inclusion rules to specify a single 'Commissioning' extract.</t>
  </si>
  <si>
    <t xml:space="preserve">ASQ Score Band </t>
  </si>
  <si>
    <t>Data Item description</t>
  </si>
  <si>
    <t>Derivation construction</t>
  </si>
  <si>
    <t>1 - Score below threshold</t>
  </si>
  <si>
    <t>2 - Score above threshold</t>
  </si>
  <si>
    <t>3 - Invalid Score</t>
  </si>
  <si>
    <t>Communication_ScoreBand</t>
  </si>
  <si>
    <t>C1 – Communication score below threshold</t>
  </si>
  <si>
    <t>C2 – Communication score above threshold</t>
  </si>
  <si>
    <t>c3 – Invalid Communication score</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</si>
  <si>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'953211000000100'</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25.17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</si>
  <si>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'953261000000103'</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24.02 </t>
    </r>
  </si>
  <si>
    <r>
      <t>when</t>
    </r>
    <r>
      <rPr>
        <sz val="9.5"/>
        <color rgb="FF000000"/>
        <rFont val="Consolas"/>
        <family val="3"/>
      </rPr>
      <t xml:space="preserve"> SNOMEDID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'953211000000100'</t>
    </r>
    <r>
      <rPr>
        <sz val="9.5"/>
        <color rgb="FF808080"/>
        <rFont val="Consolas"/>
        <family val="3"/>
      </rPr>
      <t>,</t>
    </r>
    <r>
      <rPr>
        <sz val="9.5"/>
        <color rgb="FF000000"/>
        <rFont val="Consolas"/>
        <family val="3"/>
      </rPr>
      <t xml:space="preserve"> </t>
    </r>
    <r>
      <rPr>
        <sz val="9.5"/>
        <color rgb="FFFF0000"/>
        <rFont val="Consolas"/>
        <family val="3"/>
      </rPr>
      <t>'953261000000103'</t>
    </r>
    <r>
      <rPr>
        <sz val="9.5"/>
        <color rgb="FF808080"/>
        <rFont val="Consolas"/>
        <family val="3"/>
      </rPr>
      <t>,</t>
    </r>
    <r>
      <rPr>
        <sz val="9.5"/>
        <color rgb="FF000000"/>
        <rFont val="Consolas"/>
        <family val="3"/>
      </rPr>
      <t xml:space="preserve"> </t>
    </r>
    <r>
      <rPr>
        <sz val="9.5"/>
        <color rgb="FFFF0000"/>
        <rFont val="Consolas"/>
        <family val="3"/>
      </rPr>
      <t>'953311000000105'</t>
    </r>
    <r>
      <rPr>
        <sz val="9.5"/>
        <color rgb="FF808080"/>
        <rFont val="Consolas"/>
        <family val="3"/>
      </rPr>
      <t>)</t>
    </r>
    <r>
      <rPr>
        <sz val="9.5"/>
        <color rgb="FF000000"/>
        <rFont val="Consolas"/>
        <family val="3"/>
      </rPr>
      <t xml:space="preserve"> </t>
    </r>
    <r>
      <rPr>
        <sz val="9.5"/>
        <color rgb="FF808080"/>
        <rFont val="Consolas"/>
        <family val="3"/>
      </rPr>
      <t>AND</t>
    </r>
    <r>
      <rPr>
        <sz val="9.5"/>
        <color rgb="FF0000FF"/>
        <rFont val="Consolas"/>
        <family val="3"/>
      </rPr>
      <t xml:space="preserve"> </t>
    </r>
    <r>
      <rPr>
        <sz val="9.5"/>
        <color rgb="FF808080"/>
        <rFont val="Consolas"/>
        <family val="3"/>
      </rPr>
      <t>(</t>
    </r>
    <r>
      <rPr>
        <sz val="9.5"/>
        <color rgb="FF000000"/>
        <rFont val="Consolas"/>
        <family val="3"/>
      </rPr>
      <t xml:space="preserve">SCORE </t>
    </r>
    <r>
      <rPr>
        <sz val="9.5"/>
        <color rgb="FF808080"/>
        <rFont val="Consolas"/>
        <family val="3"/>
      </rPr>
      <t>&lt;</t>
    </r>
    <r>
      <rPr>
        <sz val="9.5"/>
        <color rgb="FF000000"/>
        <rFont val="Consolas"/>
        <family val="3"/>
      </rPr>
      <t xml:space="preserve"> 0 </t>
    </r>
    <r>
      <rPr>
        <sz val="9.5"/>
        <color rgb="FF808080"/>
        <rFont val="Consolas"/>
        <family val="3"/>
      </rPr>
      <t>or</t>
    </r>
    <r>
      <rPr>
        <sz val="9.5"/>
        <color rgb="FF000000"/>
        <rFont val="Consolas"/>
        <family val="3"/>
      </rPr>
      <t xml:space="preserve"> SCORE </t>
    </r>
    <r>
      <rPr>
        <sz val="9.5"/>
        <color rgb="FF808080"/>
        <rFont val="Consolas"/>
        <family val="3"/>
      </rPr>
      <t>&gt;</t>
    </r>
    <r>
      <rPr>
        <sz val="9.5"/>
        <color rgb="FF000000"/>
        <rFont val="Consolas"/>
        <family val="3"/>
      </rPr>
      <t xml:space="preserve"> 60</t>
    </r>
    <r>
      <rPr>
        <sz val="9.5"/>
        <color rgb="FF808080"/>
        <rFont val="Consolas"/>
        <family val="3"/>
      </rPr>
      <t>)</t>
    </r>
  </si>
  <si>
    <t>GrossMotor_ScoreBand</t>
  </si>
  <si>
    <t>G1 – Gross Motor score below threshold</t>
  </si>
  <si>
    <t>G2 - Gross Motor score above threshold</t>
  </si>
  <si>
    <t>G3 - Invalid Gross Motor score</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</si>
  <si>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'953231000000108'</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38.07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</si>
  <si>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'953281000000107'</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28.01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</si>
  <si>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'953331000000102'</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36.14 </t>
    </r>
  </si>
  <si>
    <r>
      <t>when</t>
    </r>
    <r>
      <rPr>
        <sz val="9.5"/>
        <color rgb="FF000000"/>
        <rFont val="Consolas"/>
        <family val="3"/>
      </rPr>
      <t xml:space="preserve"> SNOMEDID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'953231000000108'</t>
    </r>
    <r>
      <rPr>
        <sz val="9.5"/>
        <color rgb="FF808080"/>
        <rFont val="Consolas"/>
        <family val="3"/>
      </rPr>
      <t>,</t>
    </r>
    <r>
      <rPr>
        <sz val="9.5"/>
        <color rgb="FF000000"/>
        <rFont val="Consolas"/>
        <family val="3"/>
      </rPr>
      <t xml:space="preserve"> </t>
    </r>
    <r>
      <rPr>
        <sz val="9.5"/>
        <color rgb="FFFF0000"/>
        <rFont val="Consolas"/>
        <family val="3"/>
      </rPr>
      <t>'953281000000107'</t>
    </r>
    <r>
      <rPr>
        <sz val="9.5"/>
        <color rgb="FF808080"/>
        <rFont val="Consolas"/>
        <family val="3"/>
      </rPr>
      <t>,</t>
    </r>
    <r>
      <rPr>
        <sz val="9.5"/>
        <color rgb="FF000000"/>
        <rFont val="Consolas"/>
        <family val="3"/>
      </rPr>
      <t xml:space="preserve"> </t>
    </r>
    <r>
      <rPr>
        <sz val="9.5"/>
        <color rgb="FFFF0000"/>
        <rFont val="Consolas"/>
        <family val="3"/>
      </rPr>
      <t>'953331000000102'</t>
    </r>
    <r>
      <rPr>
        <sz val="9.5"/>
        <color rgb="FF808080"/>
        <rFont val="Consolas"/>
        <family val="3"/>
      </rPr>
      <t>)</t>
    </r>
    <r>
      <rPr>
        <sz val="9.5"/>
        <color rgb="FF000000"/>
        <rFont val="Consolas"/>
        <family val="3"/>
      </rPr>
      <t xml:space="preserve"> </t>
    </r>
    <r>
      <rPr>
        <sz val="9.5"/>
        <color rgb="FF808080"/>
        <rFont val="Consolas"/>
        <family val="3"/>
      </rPr>
      <t>AND</t>
    </r>
    <r>
      <rPr>
        <sz val="9.5"/>
        <color rgb="FF0000FF"/>
        <rFont val="Consolas"/>
        <family val="3"/>
      </rPr>
      <t xml:space="preserve"> </t>
    </r>
    <r>
      <rPr>
        <sz val="9.5"/>
        <color rgb="FF808080"/>
        <rFont val="Consolas"/>
        <family val="3"/>
      </rPr>
      <t>(</t>
    </r>
    <r>
      <rPr>
        <sz val="9.5"/>
        <color rgb="FF000000"/>
        <rFont val="Consolas"/>
        <family val="3"/>
      </rPr>
      <t xml:space="preserve">SCORE </t>
    </r>
    <r>
      <rPr>
        <sz val="9.5"/>
        <color rgb="FF808080"/>
        <rFont val="Consolas"/>
        <family val="3"/>
      </rPr>
      <t>&lt;</t>
    </r>
    <r>
      <rPr>
        <sz val="9.5"/>
        <color rgb="FF000000"/>
        <rFont val="Consolas"/>
        <family val="3"/>
      </rPr>
      <t xml:space="preserve"> 0 </t>
    </r>
    <r>
      <rPr>
        <sz val="9.5"/>
        <color rgb="FF808080"/>
        <rFont val="Consolas"/>
        <family val="3"/>
      </rPr>
      <t>or</t>
    </r>
    <r>
      <rPr>
        <sz val="9.5"/>
        <color rgb="FF000000"/>
        <rFont val="Consolas"/>
        <family val="3"/>
      </rPr>
      <t xml:space="preserve"> SCORE </t>
    </r>
    <r>
      <rPr>
        <sz val="9.5"/>
        <color rgb="FF808080"/>
        <rFont val="Consolas"/>
        <family val="3"/>
      </rPr>
      <t>&gt;</t>
    </r>
    <r>
      <rPr>
        <sz val="9.5"/>
        <color rgb="FF000000"/>
        <rFont val="Consolas"/>
        <family val="3"/>
      </rPr>
      <t xml:space="preserve"> 60</t>
    </r>
    <r>
      <rPr>
        <sz val="9.5"/>
        <color rgb="FF808080"/>
        <rFont val="Consolas"/>
        <family val="3"/>
      </rPr>
      <t>)</t>
    </r>
    <r>
      <rPr>
        <sz val="9.5"/>
        <color rgb="FF000000"/>
        <rFont val="Consolas"/>
        <family val="3"/>
      </rPr>
      <t xml:space="preserve"> </t>
    </r>
  </si>
  <si>
    <t>FineMotor_ScoreBand</t>
  </si>
  <si>
    <t>F1 – Fine Motor score below threshold</t>
  </si>
  <si>
    <t>F2 – Fine Motor score above threshold</t>
  </si>
  <si>
    <t>F3 - Invalid Fine Motor score</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</si>
  <si>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'953221000000106'</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35.16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</si>
  <si>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'953271000000105'</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18.42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</si>
  <si>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'953321000000104'</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19.25 </t>
    </r>
  </si>
  <si>
    <r>
      <t>when</t>
    </r>
    <r>
      <rPr>
        <sz val="9.5"/>
        <color rgb="FF000000"/>
        <rFont val="Consolas"/>
        <family val="3"/>
      </rPr>
      <t xml:space="preserve"> SNOMEDID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'953221000000106'</t>
    </r>
    <r>
      <rPr>
        <sz val="9.5"/>
        <color rgb="FF808080"/>
        <rFont val="Consolas"/>
        <family val="3"/>
      </rPr>
      <t>,</t>
    </r>
    <r>
      <rPr>
        <sz val="9.5"/>
        <color rgb="FF000000"/>
        <rFont val="Consolas"/>
        <family val="3"/>
      </rPr>
      <t xml:space="preserve"> </t>
    </r>
    <r>
      <rPr>
        <sz val="9.5"/>
        <color rgb="FFFF0000"/>
        <rFont val="Consolas"/>
        <family val="3"/>
      </rPr>
      <t>'953271000000105'</t>
    </r>
    <r>
      <rPr>
        <sz val="9.5"/>
        <color rgb="FF808080"/>
        <rFont val="Consolas"/>
        <family val="3"/>
      </rPr>
      <t>,</t>
    </r>
    <r>
      <rPr>
        <sz val="9.5"/>
        <color rgb="FF000000"/>
        <rFont val="Consolas"/>
        <family val="3"/>
      </rPr>
      <t xml:space="preserve"> </t>
    </r>
    <r>
      <rPr>
        <sz val="9.5"/>
        <color rgb="FFFF0000"/>
        <rFont val="Consolas"/>
        <family val="3"/>
      </rPr>
      <t>'953321000000104'</t>
    </r>
    <r>
      <rPr>
        <sz val="9.5"/>
        <color rgb="FF808080"/>
        <rFont val="Consolas"/>
        <family val="3"/>
      </rPr>
      <t>)</t>
    </r>
    <r>
      <rPr>
        <sz val="9.5"/>
        <color rgb="FF000000"/>
        <rFont val="Consolas"/>
        <family val="3"/>
      </rPr>
      <t xml:space="preserve"> </t>
    </r>
    <r>
      <rPr>
        <sz val="9.5"/>
        <color rgb="FF808080"/>
        <rFont val="Consolas"/>
        <family val="3"/>
      </rPr>
      <t>AND</t>
    </r>
    <r>
      <rPr>
        <sz val="9.5"/>
        <color rgb="FF0000FF"/>
        <rFont val="Consolas"/>
        <family val="3"/>
      </rPr>
      <t xml:space="preserve"> </t>
    </r>
    <r>
      <rPr>
        <sz val="9.5"/>
        <color rgb="FF808080"/>
        <rFont val="Consolas"/>
        <family val="3"/>
      </rPr>
      <t>(</t>
    </r>
    <r>
      <rPr>
        <sz val="9.5"/>
        <color rgb="FF000000"/>
        <rFont val="Consolas"/>
        <family val="3"/>
      </rPr>
      <t xml:space="preserve">SCORE </t>
    </r>
    <r>
      <rPr>
        <sz val="9.5"/>
        <color rgb="FF808080"/>
        <rFont val="Consolas"/>
        <family val="3"/>
      </rPr>
      <t>&lt;</t>
    </r>
    <r>
      <rPr>
        <sz val="9.5"/>
        <color rgb="FF000000"/>
        <rFont val="Consolas"/>
        <family val="3"/>
      </rPr>
      <t xml:space="preserve"> 0 </t>
    </r>
    <r>
      <rPr>
        <sz val="9.5"/>
        <color rgb="FF808080"/>
        <rFont val="Consolas"/>
        <family val="3"/>
      </rPr>
      <t>or</t>
    </r>
    <r>
      <rPr>
        <sz val="9.5"/>
        <color rgb="FF000000"/>
        <rFont val="Consolas"/>
        <family val="3"/>
      </rPr>
      <t xml:space="preserve"> SCORE </t>
    </r>
    <r>
      <rPr>
        <sz val="9.5"/>
        <color rgb="FF808080"/>
        <rFont val="Consolas"/>
        <family val="3"/>
      </rPr>
      <t>&gt;</t>
    </r>
    <r>
      <rPr>
        <sz val="9.5"/>
        <color rgb="FF000000"/>
        <rFont val="Consolas"/>
        <family val="3"/>
      </rPr>
      <t xml:space="preserve"> 60</t>
    </r>
    <r>
      <rPr>
        <sz val="9.5"/>
        <color rgb="FF808080"/>
        <rFont val="Consolas"/>
        <family val="3"/>
      </rPr>
      <t>)</t>
    </r>
    <r>
      <rPr>
        <sz val="9.5"/>
        <color rgb="FF000000"/>
        <rFont val="Consolas"/>
        <family val="3"/>
      </rPr>
      <t xml:space="preserve"> </t>
    </r>
  </si>
  <si>
    <t>ASQ_PersonalSocial_ScoreBand</t>
  </si>
  <si>
    <t>S1 – Personal Social score below threshold</t>
  </si>
  <si>
    <t>S2 – Personal Social score above threshold</t>
  </si>
  <si>
    <t>S3 - Invalid Personal Social score</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</si>
  <si>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'953251000000101'</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31.54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</si>
  <si>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'953301000000108'</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25.31 </t>
    </r>
  </si>
  <si>
    <t>ASQ_ProblemSolving_ScoreBand</t>
  </si>
  <si>
    <t>P1 – Problem Solving score below threshold</t>
  </si>
  <si>
    <t>P2 – Problem Solving score above threshold</t>
  </si>
  <si>
    <t>P3 - Invalid Problem Solving score</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</si>
  <si>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'953241000000104'</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29.78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</si>
  <si>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'953291000000109'</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27.62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</si>
  <si>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'953341000000106'</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27.08 </t>
    </r>
  </si>
  <si>
    <r>
      <t>when</t>
    </r>
    <r>
      <rPr>
        <sz val="9.5"/>
        <color rgb="FF000000"/>
        <rFont val="Consolas"/>
        <family val="3"/>
      </rPr>
      <t xml:space="preserve"> SNOMEDID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'953241000000104'</t>
    </r>
    <r>
      <rPr>
        <sz val="9.5"/>
        <color rgb="FF808080"/>
        <rFont val="Consolas"/>
        <family val="3"/>
      </rPr>
      <t>,</t>
    </r>
    <r>
      <rPr>
        <sz val="9.5"/>
        <color rgb="FF000000"/>
        <rFont val="Consolas"/>
        <family val="3"/>
      </rPr>
      <t xml:space="preserve"> </t>
    </r>
    <r>
      <rPr>
        <sz val="9.5"/>
        <color rgb="FFFF0000"/>
        <rFont val="Consolas"/>
        <family val="3"/>
      </rPr>
      <t>'953291000000109'</t>
    </r>
    <r>
      <rPr>
        <sz val="9.5"/>
        <color rgb="FF808080"/>
        <rFont val="Consolas"/>
        <family val="3"/>
      </rPr>
      <t>,</t>
    </r>
    <r>
      <rPr>
        <sz val="9.5"/>
        <color rgb="FF000000"/>
        <rFont val="Consolas"/>
        <family val="3"/>
      </rPr>
      <t xml:space="preserve"> </t>
    </r>
    <r>
      <rPr>
        <sz val="9.5"/>
        <color rgb="FFFF0000"/>
        <rFont val="Consolas"/>
        <family val="3"/>
      </rPr>
      <t>'953341000000106'</t>
    </r>
    <r>
      <rPr>
        <sz val="9.5"/>
        <color rgb="FF808080"/>
        <rFont val="Consolas"/>
        <family val="3"/>
      </rPr>
      <t>)</t>
    </r>
    <r>
      <rPr>
        <sz val="9.5"/>
        <color rgb="FF000000"/>
        <rFont val="Consolas"/>
        <family val="3"/>
      </rPr>
      <t xml:space="preserve"> </t>
    </r>
    <r>
      <rPr>
        <sz val="9.5"/>
        <color rgb="FF808080"/>
        <rFont val="Consolas"/>
        <family val="3"/>
      </rPr>
      <t>AND</t>
    </r>
    <r>
      <rPr>
        <sz val="9.5"/>
        <color rgb="FF0000FF"/>
        <rFont val="Consolas"/>
        <family val="3"/>
      </rPr>
      <t xml:space="preserve"> </t>
    </r>
    <r>
      <rPr>
        <sz val="9.5"/>
        <color rgb="FF808080"/>
        <rFont val="Consolas"/>
        <family val="3"/>
      </rPr>
      <t>(</t>
    </r>
    <r>
      <rPr>
        <sz val="9.5"/>
        <color rgb="FF000000"/>
        <rFont val="Consolas"/>
        <family val="3"/>
      </rPr>
      <t xml:space="preserve">SCORE </t>
    </r>
    <r>
      <rPr>
        <sz val="9.5"/>
        <color rgb="FF808080"/>
        <rFont val="Consolas"/>
        <family val="3"/>
      </rPr>
      <t>&lt;</t>
    </r>
    <r>
      <rPr>
        <sz val="9.5"/>
        <color rgb="FF000000"/>
        <rFont val="Consolas"/>
        <family val="3"/>
      </rPr>
      <t xml:space="preserve"> 0 </t>
    </r>
    <r>
      <rPr>
        <sz val="9.5"/>
        <color rgb="FF808080"/>
        <rFont val="Consolas"/>
        <family val="3"/>
      </rPr>
      <t>or</t>
    </r>
    <r>
      <rPr>
        <sz val="9.5"/>
        <color rgb="FF000000"/>
        <rFont val="Consolas"/>
        <family val="3"/>
      </rPr>
      <t xml:space="preserve"> SCORE </t>
    </r>
    <r>
      <rPr>
        <sz val="9.5"/>
        <color rgb="FF808080"/>
        <rFont val="Consolas"/>
        <family val="3"/>
      </rPr>
      <t>&gt;</t>
    </r>
    <r>
      <rPr>
        <sz val="9.5"/>
        <color rgb="FF000000"/>
        <rFont val="Consolas"/>
        <family val="3"/>
      </rPr>
      <t xml:space="preserve"> 60</t>
    </r>
    <r>
      <rPr>
        <sz val="9.5"/>
        <color rgb="FF808080"/>
        <rFont val="Consolas"/>
        <family val="3"/>
      </rPr>
      <t>)</t>
    </r>
  </si>
  <si>
    <t>CSDS ASQ Score Band Derivation Specifications</t>
  </si>
  <si>
    <t>See separate 'CSDS ASQ Score Band Derivation Specifications' in Complex Derivations tab.</t>
  </si>
  <si>
    <t>See separate 'CSDS ASQ Band Derivation Specification'</t>
  </si>
  <si>
    <t>Incorporated the previously separate 'CSDS ASQ Score Band Derivation Specifications' document into the Complex Derivaitons tab for ease of reference.</t>
  </si>
  <si>
    <t>Include in extract?
Commissioning</t>
  </si>
  <si>
    <t>Following confirmation from DSCRO business lead and CSDS Information Asset Owner.</t>
  </si>
  <si>
    <t>DSP-11272</t>
  </si>
  <si>
    <t>To reflect that this data item only ever appears as a Required data item.</t>
  </si>
  <si>
    <t>1.5.21</t>
  </si>
  <si>
    <t>CYP60619 - Record rejected - Diagnosis Scheme In Use contains the value '06 - SNOMED CT' and Provisional Diagnosis (Coded Clinical Entry) fails standard SNOMED CT checks (Check Digit and Partition Identifier). Service Request Identifier=&lt;C606902&gt; Provisional Diagnosis (Coded Clinical Entry)=&lt;C606010&gt;</t>
  </si>
  <si>
    <t>To ensure that the validation error message is machine readable.</t>
  </si>
  <si>
    <t>DSP-12626</t>
  </si>
  <si>
    <t>CYP60719 - Record rejected - Diagnosis Scheme In Use contains the value '06 - SNOMED CT' and Primary Diagnosis (Coded Clinical Entry) fails standard SNOMED CT checks (Check Digit and Partition Identifier). Service Request Identifier=&lt;C607902&gt; Primary Diagnosis (Coded Clinical Entry)=&lt;C607010&gt;</t>
  </si>
  <si>
    <t>CYP60817 - Record rejected - Diagnosis Scheme In Use contains the value '06 - SNOMED CT' and Secondary Diagnosis (Coded Clinical Entry) fails standard SNOMED CT checks (Check Digit and Partition Identifier). Service Request Identifier=&lt;C608902&gt; Secondary Diagnosis (Coded Clinical Entry)=&lt;C608010&gt;</t>
  </si>
  <si>
    <t>To correct an error in the previously specified format to ensure all school year can flow into this derivation, e.g. R, N2 etc.</t>
  </si>
  <si>
    <t>DSP-13154</t>
  </si>
  <si>
    <t>CSDS ASQ Score Band Derivation Specifications
S3 - Invalid Personal Social score</t>
  </si>
  <si>
    <t>Derivation Construction</t>
  </si>
  <si>
    <t>WHEN SNOMEDID = '953291000000109</t>
  </si>
  <si>
    <t>WHEN SNOMEDID = '953351000000109'</t>
  </si>
  <si>
    <t>The previous construction logic was referencing the incorrect SNOMED CT code.</t>
  </si>
  <si>
    <t>DSP-12478</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</si>
  <si>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'953351000000109'</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32.01 </t>
    </r>
  </si>
  <si>
    <r>
      <t>when</t>
    </r>
    <r>
      <rPr>
        <sz val="9.5"/>
        <color rgb="FF000000"/>
        <rFont val="Consolas"/>
        <family val="3"/>
      </rPr>
      <t xml:space="preserve"> SNOMEDID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'953251000000101'</t>
    </r>
    <r>
      <rPr>
        <sz val="9.5"/>
        <color rgb="FF808080"/>
        <rFont val="Consolas"/>
        <family val="3"/>
      </rPr>
      <t>,</t>
    </r>
    <r>
      <rPr>
        <sz val="9.5"/>
        <color rgb="FF000000"/>
        <rFont val="Consolas"/>
        <family val="3"/>
      </rPr>
      <t xml:space="preserve"> </t>
    </r>
    <r>
      <rPr>
        <sz val="9.5"/>
        <color rgb="FFFF0000"/>
        <rFont val="Consolas"/>
        <family val="3"/>
      </rPr>
      <t>'953301000000108'</t>
    </r>
    <r>
      <rPr>
        <sz val="9.5"/>
        <color rgb="FF808080"/>
        <rFont val="Consolas"/>
        <family val="3"/>
      </rPr>
      <t>,</t>
    </r>
    <r>
      <rPr>
        <sz val="9.5"/>
        <color rgb="FF000000"/>
        <rFont val="Consolas"/>
        <family val="3"/>
      </rPr>
      <t xml:space="preserve"> </t>
    </r>
    <r>
      <rPr>
        <sz val="9.5"/>
        <color rgb="FFFF0000"/>
        <rFont val="Consolas"/>
        <family val="3"/>
      </rPr>
      <t>'953351000000109'</t>
    </r>
    <r>
      <rPr>
        <sz val="9.5"/>
        <color rgb="FF808080"/>
        <rFont val="Consolas"/>
        <family val="3"/>
      </rPr>
      <t>)</t>
    </r>
    <r>
      <rPr>
        <sz val="9.5"/>
        <color rgb="FF000000"/>
        <rFont val="Consolas"/>
        <family val="3"/>
      </rPr>
      <t xml:space="preserve"> </t>
    </r>
    <r>
      <rPr>
        <sz val="9.5"/>
        <color rgb="FF808080"/>
        <rFont val="Consolas"/>
        <family val="3"/>
      </rPr>
      <t>AND</t>
    </r>
    <r>
      <rPr>
        <sz val="9.5"/>
        <color rgb="FF0000FF"/>
        <rFont val="Consolas"/>
        <family val="3"/>
      </rPr>
      <t xml:space="preserve"> </t>
    </r>
    <r>
      <rPr>
        <sz val="9.5"/>
        <color rgb="FF808080"/>
        <rFont val="Consolas"/>
        <family val="3"/>
      </rPr>
      <t>(</t>
    </r>
    <r>
      <rPr>
        <sz val="9.5"/>
        <color rgb="FF000000"/>
        <rFont val="Consolas"/>
        <family val="3"/>
      </rPr>
      <t xml:space="preserve">SCORE </t>
    </r>
    <r>
      <rPr>
        <sz val="9.5"/>
        <color rgb="FF808080"/>
        <rFont val="Consolas"/>
        <family val="3"/>
      </rPr>
      <t>&lt;</t>
    </r>
    <r>
      <rPr>
        <sz val="9.5"/>
        <color rgb="FF000000"/>
        <rFont val="Consolas"/>
        <family val="3"/>
      </rPr>
      <t xml:space="preserve"> 0 </t>
    </r>
    <r>
      <rPr>
        <sz val="9.5"/>
        <color rgb="FF808080"/>
        <rFont val="Consolas"/>
        <family val="3"/>
      </rPr>
      <t>or</t>
    </r>
    <r>
      <rPr>
        <sz val="9.5"/>
        <color rgb="FF000000"/>
        <rFont val="Consolas"/>
        <family val="3"/>
      </rPr>
      <t xml:space="preserve"> SCORE </t>
    </r>
    <r>
      <rPr>
        <sz val="9.5"/>
        <color rgb="FF808080"/>
        <rFont val="Consolas"/>
        <family val="3"/>
      </rPr>
      <t>&gt;</t>
    </r>
    <r>
      <rPr>
        <sz val="9.5"/>
        <color rgb="FF000000"/>
        <rFont val="Consolas"/>
        <family val="3"/>
      </rPr>
      <t xml:space="preserve"> 60</t>
    </r>
    <r>
      <rPr>
        <sz val="9.5"/>
        <color rgb="FF808080"/>
        <rFont val="Consolas"/>
        <family val="3"/>
      </rPr>
      <t>)</t>
    </r>
  </si>
  <si>
    <t>To make this consistent with the derived data item C202D09 - UNIQUE CARE CONTACT IDENTIFIER, which will be used for linkage purposes between the CYP201/CYP202 tables in the combined Commissioning extract.</t>
  </si>
  <si>
    <t>DSP-13395</t>
  </si>
  <si>
    <t>CYP60607 - Record rejected - Provisional Diagnosis (Coded Clinical Entry) is blank. Service Request Identifier=&lt;C606902&gt; Local Patient Identifier (Extended)=&lt;C101901&gt;
CYP60608 - Record rejected - Provisional Diagnosis (Coded Clinical Entry) has incorrect data format. Service Request Identifier=&lt;C606902&gt; Local Patient Identifier (Extended)=&lt;C101901&gt;
CYP60614 - Record rejected - Provisional Diagnosis (Coded Clinical Entry) format does not match expected format from selected Diagnosis Scheme In Use. Service Request Identifier=&lt;C606902&gt; Local Patient Identifier (Extended)=&lt;C101901&gt; Provisional Diagnosis (Coded Clinical Entry)=&lt;C606010&gt; Diagnosis Scheme In Use=&lt;C606913&gt;
CYP60619 - Record rejected - Diagnosis Scheme In Use contains the value '06 - SNOMED CT' and Provisional Diagnosis (Coded Clinical Entry) fails standard SNOMED CT checks (Check Digit and Partition Identifier). Service Request Identifier=&lt;C606902&gt; Provisional Diagnosis (Coded Clinical Entry)=&lt;C606010&gt;</t>
  </si>
  <si>
    <t>CYP60707 - Record rejected - Primary Diagnosis (Coded Clinical Entry) is blank. Service Request Identifier=&lt;C607902&gt; Local Patient Identifier (Extended)=&lt;C101901&gt; Diagnosis Date=&lt;C607020&gt;
CYP60708 - Record rejected - Primary Diagnosis (Coded Clinical Entry) has incorrect data format. Service Request Identifier=&lt;C607902&gt; Local Patient Identifier (Extended)=&lt;C101901&gt; Primary Diagnosis (Coded Clinical Entry)=&lt;C607010&gt;
CYP60714 - Record rejected - Primary Diagnosis (Coded Clinical Entry) format does not match expected format from selected Diagnosis Scheme In Use. Service Request Identifier=&lt;C607902&gt; Local Patient Identifier (Extended)=&lt;C101901&gt; Primary Diagnosis (Coded Clinical Entry)=&lt;C607010&gt; Diagnosis Scheme In Use=&lt;C607913&gt;
CYP60719 - Record rejected - Diagnosis Scheme In Use contains the value '06 - SNOMED CT' and Primary Diagnosis (Coded Clinical Entry) fails standard SNOMED CT checks (Check Digit and Partition Identifier). Service Request Identifier=&lt;C607902&gt; Primary Diagnosis (Coded Clinical Entry)=&lt;C607010&gt;</t>
  </si>
  <si>
    <t>CYP60807 - Record rejected - Secondary Diagnosis (Coded Clinical Entry) is blank. Service Request Identifier=&lt;C608902&gt; Local Patient Identifier (Extended)=&lt;C101901&gt; Diagnosis Date=&lt;C608020&gt;
CYP60808 - Record rejected - Secondary Diagnosis (Coded Clinical Entry) has incorrect data format. Service Request Identifier=&lt;C608902&gt; Local Patient Identifier (Extended)=&lt;C101901&gt;
CYP60812 - Record rejected - Secondary Diagnosis (Coded Clinical Entry) format does not match expected format from selected Diagnosis Scheme In Use. Service Request Identifier=&lt;C608902&gt; Local Patient Identifier (Extended)=&lt;C101901&gt; Secondary Diagnosis (Coded Clinical Entry)=&lt;C608010&gt; Diagnosis Scheme In Use=&lt;C608913&gt;
CYP60817 - Record rejected - Diagnosis Scheme In Use contains the value '06 - SNOMED CT' and Secondary Diagnosis (Coded Clinical Entry) fails standard SNOMED CT checks (Check Digit and Partition Identifier). Service Request Identifier=&lt;C608902&gt; Secondary Diagnosis (Coded Clinical Entry)=&lt;C608010&gt;</t>
  </si>
  <si>
    <t>To uniquely identify the care professional team.</t>
  </si>
  <si>
    <t>To provide consistency in the description with other similar derivations.</t>
  </si>
  <si>
    <t>Derived from ORGANISATION IDENTIFIER (CODE OF PROVIDER) + CARE PROFESSIONAL TEAM LOCAL IDENTIFIER.</t>
  </si>
  <si>
    <t>To provide consistency in the description around the construction order with other similar derivations as agreed with Community Analysis team.</t>
  </si>
  <si>
    <t>School Year 1-13</t>
  </si>
  <si>
    <t>School Year Y1-Y13</t>
  </si>
  <si>
    <t>Add "Y" to the front of school year to remove any potential confusion with year groups E1/E2/N1/N2</t>
  </si>
  <si>
    <t>Y1</t>
  </si>
  <si>
    <t>Y2</t>
  </si>
  <si>
    <t>Y3</t>
  </si>
  <si>
    <t>Y4</t>
  </si>
  <si>
    <t>Y5</t>
  </si>
  <si>
    <t>Y6</t>
  </si>
  <si>
    <t>Y7</t>
  </si>
  <si>
    <t>Y8</t>
  </si>
  <si>
    <t>Y9</t>
  </si>
  <si>
    <t>Y10</t>
  </si>
  <si>
    <t>Y11</t>
  </si>
  <si>
    <t>Y12</t>
  </si>
  <si>
    <t>Y13</t>
  </si>
  <si>
    <t>max an3</t>
  </si>
  <si>
    <t>To allow Y11, Y12 etc to flow in this derivation.</t>
  </si>
  <si>
    <t>125-129</t>
  </si>
  <si>
    <t>To remove the overlap that existed with the 120-124 Age band.</t>
  </si>
  <si>
    <t>125 to 129 years old</t>
  </si>
  <si>
    <t>Using AgeYr_RP_EndDate: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</si>
  <si>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Using AgeYr_RP_StartDate: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</si>
  <si>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0-4
5-9
10-14
15-19
20-24
25-29
30-34
35-39
40-44
45-49
50-54
55-59
60-64
65-69
70-74
75-79
80-84
85-89
90-94
95-99
100-104
105-109
110-114
115-119
120-124
124-129</t>
  </si>
  <si>
    <t>0-4
5-9
10-14
15-19</t>
  </si>
  <si>
    <t>To remove the adult age bands since this table is restrcited to children only.</t>
  </si>
  <si>
    <t>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&gt;=124 and &lt;=129 --&gt; '124-129'
If &lt;0 and &gt;=130        --&gt; NULL
If NULL                      --&gt; NULL.</t>
  </si>
  <si>
    <t>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</si>
  <si>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Using AgeYr_Death: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</si>
  <si>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Using AgeYr_AccommodationStatusDate: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</si>
  <si>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Using AgeYr_Referral_ReceivedDate: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</si>
  <si>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Using AgeYr_Service_DischargeDate: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</si>
  <si>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Using AgeYr_Referral_ClosureDate: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</si>
  <si>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Using AgeYr_Referral_RejectionDate: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</si>
  <si>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Using AgeYr_RTT_StartDate: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</si>
  <si>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Using AgeYr_RTT_EndDate: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</si>
  <si>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Using AgeYr_Immunisation_Date: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</si>
  <si>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Using AgeYr_AssessmentCompletion_Date: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</si>
  <si>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Using AgeYr_BMI_Observation: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</si>
  <si>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If &gt;=0 and &lt;=4          --&gt; '0-4'
If &gt;=5 and &lt;=9          --&gt; '5-9'
If &gt;=10 and &lt;=14     --&gt; '10-14'
If &gt;=15 and &lt;=19     --&gt; '15-19'
If &lt;0 and &gt;=20          --&gt; NULL
If NULL                      --&gt; NULL.</t>
  </si>
  <si>
    <t>Using AgeYr_CPP_StartDate:
If &gt;=0 and &lt;=4          --&gt; '0-4'
If &gt;=5 and &lt;=9          --&gt; '5-9'
If &gt;=10 and &lt;=14     --&gt; '10-14'
If &gt;=15 and &lt;=19     --&gt; '15-19'
If &lt;0 and &gt;=20          --&gt; NULL
If NULL                      --&gt; NULL.</t>
  </si>
  <si>
    <t>Using Age_CPP_EndDate:
If &gt;=0 and &lt;=4          --&gt; '0-4'
If &gt;=5 and &lt;=9          --&gt; '5-9'
If &gt;=10 and &lt;=14     --&gt; '10-14'
If &gt;=15 and &lt;=19     --&gt; '15-19'
If &lt;0 and &gt;=20          --&gt; NULL
If NULL                      --&gt; NULL.</t>
  </si>
  <si>
    <t>Using AgeYr_Immunisation_Date:
If &gt;=0 and &lt;=4          --&gt; '0-4'
If &gt;=5 and &lt;=9          --&gt; '5-9'
If &gt;=10 and &lt;=14     --&gt; '10-14'
If &gt;=15 and &lt;=19     --&gt; '15-19'
If &lt;0 and &gt;=20          --&gt; NULL
If NULL                      --&gt; NULL.</t>
  </si>
  <si>
    <t>Using AgeYr_BreastFeedingStatus:
If &gt;=0 and &lt;=4          --&gt; '0-4'
If &gt;=5 and &lt;=9          --&gt; '5-9'
If &gt;=10 and &lt;=14     --&gt; '10-14'
If &gt;=15 and &lt;=19     --&gt; '15-19'
If &lt;0 and &gt;=130        --&gt; NULL
If NULL                      --&gt; NULL.</t>
  </si>
  <si>
    <t>To make this consistent with the data item that this is being derived from.</t>
  </si>
  <si>
    <t>If PERSON BIRTH DATE is populated
Then
Determine the Month of the Individuals Birthday – from the PERSON BIRTH DATE in the CYP001 table
and
Determine the Month of the Care Contact – from the field CARE CONTACT DATE in the CYP201 table
Then If
The individual would be under 19 years of age on the previous 31 August from the CARE CONTACT DATE
Then
Determine what the age of the individual would be for the last date in the month for which the care contact occurred
Then
Populate with the associated School Year using the lookup table from the 'Complex Derivations' tab
Else NULL.</t>
  </si>
  <si>
    <t>To make the pre-condition for the calculation consistent with other derivations within the CYP611 table.</t>
  </si>
  <si>
    <t>DSP-13343</t>
  </si>
  <si>
    <t xml:space="preserve">If CYP104.RTT_StartDate, CYP104.RTT_StartTime, CYP104.RTT_EndDate, CYP104.RTT_EndTime are populated Then
Derive by calculating CYP104.RTT_EndDate and CYP104.RTT_EndTime minus CYP104.RTT_StartDate and CYP104.RTT_StartTime (for all the CYP104.WaitingTime_MeasurementType).
If CYP104.RTT_StartDate OR CYP104.RTT_StartTime are NULL
AND CYP101.ReferralRequest_ReceivedDate, CYP101.ReferralRequest_ReceivedTime, CYP104.RTT_EndDate, CYP104.RTT_EndTime are populated Then
Derive by calculating CYP104.RTT_EndDate and CYP104.RTT_EndTime minus CYP101.ReferralRequest_ReceivedDate and CYP101.ReferralRequest_ReceivedTime (for all the CYP104.WaitingTime_MeasurementType) 
If CYP104.RTT_StartDate is NULL
AND CYP101.ReferralRequest_ReceivedDate, CYP104.RTT_StartTime, CYP104.RTT_EndDate, CYP104.RTT_EndTime are populated Then
Derive by calculating CYP104.RTT_EndDate and CYP104.RTT_EndTime minus CYP101.ReferralRequest_ReceivedDate and CYP104.RTT_StartTime (for all the CYP104.WaitingTime_MeasurementType)    
If CYP104.RTT_StartTime is NULL
AND CYP104.RTT_StartDate, CYP101.ReferralRequest_ReceivedTime, CYP104.RTT_EndDate, CYP104.RTT_EndTime are populated Then
Derive by calculating CYP104.RTT_EndDate and CYP104.RTT_EndTime minus CYP104.RTT_StartDate and CYP101.ReferralRequest_ReceivedTime (for all the CYP104.WaitingTime_MeasurementType)    
Else NULL </t>
  </si>
  <si>
    <t>DSP-11782</t>
  </si>
  <si>
    <t>Additional clarification about how this derivation should be calculated following feedback from portal developers.</t>
  </si>
  <si>
    <t>If both CYP104.RTT_StartDate and CYP104.RTT_EndDate are populated Then
Calculate the difference in days between the CYP104.RTT_StartDate and CYP104.RTT_EndDate for all CYP104.WaitingTime_MeasurementType.
If CYP104.RTT_StartDate is NULL 
AND 
CYP101.ReferralRequest_ReceivedDate and CYP104.RTT_EndDate are populated Then
Calculate the difference in days between the CYP101.ReferralRequest_ReceivedDate and CYP104.RTT_EndDate for all CYP104.WaitingTime_MeasurementType.
Else NULL
Note: Day is defined as after midnight and not 24 hours e.g. If a referral was made on Monday 4pm and treatment was received on Tuesday 11am, this will be classed as a day even though this is technically 19 hours.
For WAITING TIME MEASUREMENT TYPE where REFERRAL TO TREATMENT PERIOD START DATE and REFERRAL TO TREATMENT PERIOD END DATE are the same , this value will be 0.</t>
  </si>
  <si>
    <t>When CYP104.WaitingTime_MeasurementType = ‘05’ and CYP104.WaitingTime_Minutes is less or equal to 2 hours.
OR 	
When CYP104.WaitingTime_MeasurementType = ‘06’ and CYP104.WaitingTime_Overnight is less or equal to 2 days.
Then 'Y' 
When CYP104.WaitingTime_MeasurementType = ‘05’ and CYP104.WaitingTime_Minutes is greater than 2 hours.
OR 	
When CYP104.WaitingTime_MeasurementType = ‘06’ and CYP104.WaitingTime_Overnight is greater than 2 days.
Then 'N' 
Else NULL.</t>
  </si>
  <si>
    <t>Further updates to derived data items in response to feedback from NHSD Solutions Assurance &amp; NHSD Data Management Service.
See Change Control tab for full details.</t>
  </si>
  <si>
    <t>The previous description was incorrectly referring to a different data item.</t>
  </si>
  <si>
    <t>1.5.22</t>
  </si>
  <si>
    <t>To add a Modulus-11 check validation for the NHS Number (Mother).</t>
  </si>
  <si>
    <t>See page 25 of the Palliative Care Outcomes Collaboration Clinical Manual:
https://ahsri.uow.edu.au/content/groups/public/@web/@chsd/@pcoc/documents/doc/uow129133.pdf
See Appendix 1 (pages 23-24) of the Palliative care phase: inter-rater reliability and acceptability in a national study:
https://ro.uow.edu.au/cgi/viewcontent.cgi?article=1417&amp;context=ahsri</t>
  </si>
  <si>
    <t>If the submission file is in xml format then the presence of XML reserved characters in any free text fields within a submission file could cause this error message, the XML reserved characters being: 
"
&amp;
'
&lt;
&gt;
Any reserved characters can be replaced with the appropriate entity reference if these characters genuinely need to be present.
If the submission file is in IDB format then the above advice should be disregarded.</t>
  </si>
  <si>
    <t>CYP001105 - Record rejected - NHS Number (Mother) contains an invalid NHS number. NHS numbers, if provided, must pass Modulus-11 checks. Local Patient Identifier (Extended)=&lt;C001901&gt;
CYP00196 - Record rejected - Person was 19 years of age or over at the Reporting Period Start Date, but NHS Number (Mother) is populated. Local Patient Identifier (Extended)=&lt;C001901&gt; NHS Number (Mother)=&lt;C001230&gt; Person Birth Date=&lt;C001060&gt; Reporting Period Start Date=&lt;C000040&gt;
CYP00197 - Record rejected - Person Birth Date is blank and NHS Number (Mother) is populated. Local Patient Identifier (Extended)=&lt;C001901&gt; NHS Number (Mother)=&lt;C001230&gt;</t>
  </si>
  <si>
    <t>CYP001105 - Record rejected - NHS Number (Mother) contains an invalid NHS number. NHS numbers, if provided, must pass Modulus-11 checks. Local Patient Identifier (Extended)=&lt;C001901&gt;</t>
  </si>
  <si>
    <t>NHS numbers, if provided, must pass Modulus-11 checks.</t>
  </si>
  <si>
    <t>Date of Birth, if provided, must be in a valid format and must not be after the end of the latest reporting period selected. The derived age at start of the earliest reporting period selected must not be 130 years old or greater.</t>
  </si>
  <si>
    <t>To align with other NHS Digital datasets (e.g. MSDS).</t>
  </si>
  <si>
    <t>DSP-14221</t>
  </si>
  <si>
    <t>DSP-14197</t>
  </si>
  <si>
    <t>DSP-14224</t>
  </si>
  <si>
    <t>DSP-14232</t>
  </si>
  <si>
    <r>
      <t xml:space="preserve">The presence of XML reserved characters in any free text fields within a submission file could cause this error message, the XML reserved characters being: 
&gt;
&lt;
&amp;
%
Any reserved characters can be replaced with the appropriate entity reference if these characters genuinely need to be present. </t>
    </r>
    <r>
      <rPr>
        <sz val="10"/>
        <color rgb="FFFF0000"/>
        <rFont val="Arial"/>
        <family val="2"/>
      </rPr>
      <t xml:space="preserve">
</t>
    </r>
  </si>
  <si>
    <t>Postcodes, if provided, must be in one of the correct postcode formats.
See the 'Technical Glossary' tab in the CSDS Technical Output Specification for further details.</t>
  </si>
  <si>
    <t>Checks CYP001 MPI. An invalid postcode will cause the submission to be rejected.</t>
  </si>
  <si>
    <t>Checks CYP001MPI
Note: This does not apply to NHS Number (Mother).</t>
  </si>
  <si>
    <t>Checks CYP001MPI</t>
  </si>
  <si>
    <t>If the Postcode is provided and it is not in one of the accepted formats (see http://www.datadictionary.nhs.uk/web_site_content/supporting_information/nhs_postcode_directory.asp?shownav=1 for details), the record will be rejected.
If Postcode Of Usual Address provided was not a current valid postcode in national code tables at any point during the reporting period, a warning will be reported.
If Postcode is blank, a warning will be reported.
Default postcodes are acceptable within a submission.</t>
  </si>
  <si>
    <t>To confirm that the submission portal will accept default postcodes.</t>
  </si>
  <si>
    <t>The full default postcode, where a default postcode is submitted as POSTCODE OF USUAL ADDRESS.
This derived item will be Null if the POSTCODE OF USUAL ADDRESS is not a valid default postcode.
Full list of default postcodes can be found at http://systems.hscic.gov.uk/data/ods/datadownloads/onsdata/ons-look-ups/pseudocountry1.zip.</t>
  </si>
  <si>
    <t>Special Characters</t>
  </si>
  <si>
    <t>Each submitted data item and NHS Digital extract field should conform to the format specified in the Format column for the table in question. In the case of submitted data items, they must also conform to the validation rules specified in the four Validation Rules columns. 
Within these constraints, the submission portal will accept any characters present in the UTF-8 Basic Latin character set. 
Whilst the portal is not specifically designed to reject characters not appearing in this character set, their acceptance has not been tested and NHS Digital cannot guarantee that inclusion in a submission will not result in record or file rejection. 
The submission portal will also accept spaces where there is at least one UTF-8 Basic Latin character before and after a single space, or multiple consecutive spaces.
The portal is not designed to reject submissions that contain leading or trailing ‘white space’ in any field (e.g. spaces, tabs, carriage returns, and newline characters). Leading or trailing ‘white space’ will be removed during processing of submissions, prior to any other validation rules being applied.
In the case of NHS Digital XML extracts all submitted XML reserved characters will be replaced with their escape sequences.</t>
  </si>
  <si>
    <t>XML reserve characters and their escape sequences:</t>
  </si>
  <si>
    <t>&lt;</t>
  </si>
  <si>
    <t>&amp;lt;</t>
  </si>
  <si>
    <t>&gt;</t>
  </si>
  <si>
    <t>&amp;gt;</t>
  </si>
  <si>
    <t>&amp;</t>
  </si>
  <si>
    <t>&amp;amp;</t>
  </si>
  <si>
    <t>&amp;apos;</t>
  </si>
  <si>
    <t>"</t>
  </si>
  <si>
    <t>&amp;quot;</t>
  </si>
  <si>
    <t>Added the Special Characters section to explain how the submission portal is expected to handle special characters. See 'Technical Glossary' tab for specific details.</t>
  </si>
  <si>
    <t>C001D00</t>
  </si>
  <si>
    <t>C000D00</t>
  </si>
  <si>
    <t>C002D00</t>
  </si>
  <si>
    <t>C003D00</t>
  </si>
  <si>
    <t>C004D00</t>
  </si>
  <si>
    <t>C005D00</t>
  </si>
  <si>
    <t>C006D00</t>
  </si>
  <si>
    <t>C007D00</t>
  </si>
  <si>
    <t>C101D00</t>
  </si>
  <si>
    <t>C102D00</t>
  </si>
  <si>
    <t>C103D00</t>
  </si>
  <si>
    <t>C104D00</t>
  </si>
  <si>
    <t>C105D00</t>
  </si>
  <si>
    <t>C201D00</t>
  </si>
  <si>
    <t>C202D00</t>
  </si>
  <si>
    <t>C301D00</t>
  </si>
  <si>
    <t>C401D00</t>
  </si>
  <si>
    <t>C402D00</t>
  </si>
  <si>
    <t>C403D00</t>
  </si>
  <si>
    <t>C404D00</t>
  </si>
  <si>
    <t>C501D00</t>
  </si>
  <si>
    <t>C502D00</t>
  </si>
  <si>
    <t>C601D00</t>
  </si>
  <si>
    <t>C602D00</t>
  </si>
  <si>
    <t>C603D00</t>
  </si>
  <si>
    <t>C604D00</t>
  </si>
  <si>
    <t>C605D00</t>
  </si>
  <si>
    <t>C606D00</t>
  </si>
  <si>
    <t>C607D00</t>
  </si>
  <si>
    <t>C608D00</t>
  </si>
  <si>
    <t>C609D00</t>
  </si>
  <si>
    <t>C610D00</t>
  </si>
  <si>
    <t>C611D00</t>
  </si>
  <si>
    <t>C612D00</t>
  </si>
  <si>
    <t>C613D00</t>
  </si>
  <si>
    <t>C901D00</t>
  </si>
  <si>
    <t>EFFECTIVE FROM</t>
  </si>
  <si>
    <t>EFFECTIVE_FROM</t>
  </si>
  <si>
    <t>Added following advice from system developers to align this with the Commissioning Extract, as this derivation was included in the Commissioning extract for other NHS Digital datasets, but wasn't previously defined in this document.</t>
  </si>
  <si>
    <t>Removed from inclusion in Commissioning extracts to prevent any confusion with the EFFECTIVE FROM derived data item, which will appear in every table.</t>
  </si>
  <si>
    <t>Removed from inclusion in Commissioning extracts as this data item is intended for internal use by NHS Digital. At the point of Commissioning extract creation this data item would never in reality be populated, as such there is little value in dessiminating this data item.</t>
  </si>
  <si>
    <t>The date and time the file was received by the Submission Portal.</t>
  </si>
  <si>
    <t xml:space="preserve">This is The date and time the file was received by the Submission Portal. It's when the record was deemed to be the latest version of that record. </t>
  </si>
  <si>
    <t>Y - Yes</t>
  </si>
  <si>
    <t>Y - Yes
N - No</t>
  </si>
  <si>
    <t>To correct the inconsistency where an 'N' was specified in the derivaiton notes, but not clearly identified in the National Codes column.</t>
  </si>
  <si>
    <t>Checks the NHS Number in CYP001MPI
Note: This does not apply to NHS Number (Mother).
For all NHS number fields, It is recommended that default NHS numbers such as ‘1111111111’, ‘9999999999’, ‘1234567890’ etc. are not submitted, where NHS number is not known they should be submitted Null. If default numbers are submitted they will be accepted by the system.</t>
  </si>
  <si>
    <t>If the NHS Number (Mother) contains an invalid NHS number, the record will be rejected. NHS numbers, if provided, must pass Modulus-11 checks.
If a Person was 19 years of age or over at the Reporting Period Start Date and NHS Number (Mother) is populated, the record will be rejected.
If Person Birth Date is blank and NHS Number (Mother) is populated, the record will be rejected.
It is recommended that default NHS numbers such as ‘1111111111’, ‘9999999999’, ‘1234567890’ etc. are not submitted. Where NHS number (Mother) is applicable, but not known, they should be submitted Null. If default numbers are submitted they will be accepted by the system.</t>
  </si>
  <si>
    <t>If a Person was 19 years of age or over at the Reporting Period Start Date and NHS Number (Mother) is populated, the record will be rejected.
If Person Birth Date is blank and NHS Number (Mother) is populated, the record will be rejected.</t>
  </si>
  <si>
    <t>To add a Modulus-11 check validation for the NHS Number (Mother) and provide additional clarification about how default NHS Numbers will be handled by the submission portal.</t>
  </si>
  <si>
    <t>DSP-14427</t>
  </si>
  <si>
    <t>The file you have uploaded has failed format checks, and so your submission has been rejected. This could be because of any of the following reasons:
-The file is not an XML or IDB file.
-The XML file you have uploaded has been checked against the XML schema for this data set and has been found to not be well-formed.
-The submission portal failed to successfully upload the submission file from the data provider.
-A technical issue arose when trying to upload data from the submitted XML or IDB file into the submission portal.
-The submitted xml file contains XML reserved characters.
Please review either your XML file to check it complies with the structure defined by the current XML schema, or your IDB file to check it complies with the structure defined within this technical output specification and then resubmit the file.</t>
  </si>
  <si>
    <t>A nationally unique pseudonymised ID for the patient generated by the Master Person Service (MPS).</t>
  </si>
  <si>
    <t>DSP-12782</t>
  </si>
  <si>
    <t>To reflect that Person_ID is pseudonymised through Privitar.</t>
  </si>
  <si>
    <t>an15</t>
  </si>
  <si>
    <t>Derived using Master Person Service (MPS) logic. See specification in Technical Glossary tab.</t>
  </si>
  <si>
    <t>Creating the Person_ID</t>
  </si>
  <si>
    <t>The MPS service will return the MPS trace NHS number available for all person demographic datasets that are processed through it.  
DPS will utilise this service in combination with their own processing to generate a universal Person_ID (previously referred to as the Common Based Linkage Attribute (CBLA)).  
This Person_ID will either be populated with:
•           NHS Number - Where the input data can be matched to a single record selected from PDS that holds a valid NHS number
           ELSE
•           UPRI 1 (Unmatched Person Record Identifier 1) - where the input data cannot be matched to a single person record holding a valid NHS number within PDS but the data for the record is sufficient to identify a distinct person.  
In this scenario, the Spine MPS service will generate an ID that will be consistently attributed to that distinct person record, thus making it suitable for linkage. 
UPRI 1 will be prefixed with an A or B (or, in the future, could theoretically be any alpha character excluding ‘U’) 
           ELSE
•           UPRI 2 (Unmatched Person record Identifier 2) - where the input data cannot be matched to a single person record holding a valid NHS number within PDS and the data for the record is insufficient to identify a distinct person (e.g. John Smith and Postcode).  
In this scenario, DPS will generate a 'one-off' ID (UPRI 2) that will not be attributed to any distinct person record and thus cannot be used for linkage. 
UPRI 2 will always be prefixed with a U</t>
  </si>
  <si>
    <r>
      <rPr>
        <b/>
        <sz val="10"/>
        <rFont val="Arial"/>
        <family val="2"/>
      </rPr>
      <t xml:space="preserve">Creating the Person_ID
</t>
    </r>
    <r>
      <rPr>
        <sz val="10"/>
        <rFont val="Arial"/>
        <family val="2"/>
      </rPr>
      <t xml:space="preserve">
The inner workings of how the Person_ID is being derived are as follows:
The MPS service will return the MPS trace NHS number available for all person demographic datasets that are processed through it.  
DPS will utilise this service in combination with their own processing to generate a universal Person_ID (previously referred to as the Common Based Linkage Attribute (CBLA)).  
This Person_ID will either be populated with:
•           NHS Number - Where the input data can be matched to a single record selected from PDS that holds a valid NHS number
           ELSE
•           UPRI 1 (Unmatched Person Record Identifier 1) - where the input data cannot be matched to a single person record holding a valid NHS number within PDS but the data for the record is sufficient to identify a distinct person.  
In this scenario, the Spine MPS service will generate an ID that will be consistently attributed to that distinct person record, thus making it suitable for linkage. 
UPRI 1 will be prefixed with an A or B (or, in the future, could theoretically be any alpha character excluding ‘U’) 
           ELSE
•           UPRI 2 (Unmatched Person record Identifier 2) - where the input data cannot be matched to a single person record holding a valid NHS number within PDS and the data for the record is insufficient to identify a distinct person (e.g. John Smith and Postcode).  
In this scenario, DPS will generate a 'one-off' ID (UPRI 2) that will not be attributed to any distinct person record and thus cannot be used for linkage. 
UPRI 2 will always be prefixed with a U
Once the Person_ID has been passed through the MPS service it is then passed through a tool called Privitar that uses an algorithm to pseudonymise the ID as we do not provide the Person_ID in the clear.</t>
    </r>
  </si>
  <si>
    <t>The inner workings of how the Person_ID is being derived are as follows:
The MPS service will return the MPS trace NHS number available for all person demographic datasets that are processed through it.  
DPS will utilise this service in combination with their own processing to generate a universal Person_ID (previously referred to as the Common Based Linkage Attribute (CBLA)).  
This Person_ID will either be populated with:
•           NHS Number - Where the input data can be matched to a single record selected from PDS that holds a valid NHS number
           ELSE
•           UPRI 1 (Unmatched Person Record Identifier 1) - where the input data cannot be matched to a single person record holding a valid NHS number within PDS but the data for the record is sufficient to identify a distinct person.  
In this scenario, the Spine MPS service will generate an ID that will be consistently attributed to that distinct person record, thus making it suitable for linkage. 
UPRI 1 will be prefixed with an A or B (or, in the future, could theoretically be any alpha character excluding ‘U’) 
           ELSE
•           UPRI 2 (Unmatched Person record Identifier 2) - where the input data cannot be matched to a single person record holding a valid NHS number within PDS and the data for the record is insufficient to identify a distinct person (e.g. John Smith and Postcode).  
In this scenario, DPS will generate a 'one-off' ID (UPRI 2) that will not be attributed to any distinct person record and thus cannot be used for linkage. 
UPRI 2 will always be prefixed with a U
Once the Person_ID has been passed through the MPS service it is then passed through a tool called Privitar that uses an algorithm to pseudonymise the ID as we do not provide the Person_ID in the clear.</t>
  </si>
  <si>
    <t>CYPREJ017</t>
  </si>
  <si>
    <t>To prevent invalid a duplicated header records from being submitted within the same submission file.</t>
  </si>
  <si>
    <t>DSP-15080</t>
  </si>
  <si>
    <t>Group-level Validation:
There can be only one CYP000 transmitted within a submission file.
The submission file will be rejected if the CYP000 is missing from a submission.</t>
  </si>
  <si>
    <t>To provide greater clarity about the handling of missing, invalid and duplictaed header records.</t>
  </si>
  <si>
    <t>Failed Header check. File contains multiple header records.</t>
  </si>
  <si>
    <t>More than one CYP000Header record transmitted with this submission file.</t>
  </si>
  <si>
    <t>Group-level error/warning messages:
CYP00031 - Group rejected - No valid CYP000 group transmitted with this submission file.
CYP00032 - Group rejected - More than one CYP000 transmitted with this submission file.</t>
  </si>
  <si>
    <t>Group-level error/warning messages:</t>
  </si>
  <si>
    <t>CYP00031 &amp; CYP00032 not required as these scenarios are covered by file-level rejects CYPREJ016 &amp; CYPREJ017.</t>
  </si>
  <si>
    <r>
      <rPr>
        <b/>
        <sz val="8"/>
        <rFont val="Arial"/>
        <family val="2"/>
      </rPr>
      <t xml:space="preserve">Group-level Validation:
</t>
    </r>
    <r>
      <rPr>
        <sz val="8"/>
        <rFont val="Arial"/>
        <family val="2"/>
      </rPr>
      <t xml:space="preserve">
If more than one CYPS000 provided, all duplicated records (and hence the submission file) will be rejected. Please also see CYPREJ017 in the File-level Rejects tab.
The submission file will be rejected if the CYP000 is missing from a submission. Please see CYPREJ016 in the File-level Rejects tab.
The submission file will also be rejected if any of the file level rejections contained within this table are generated. Please see below for details.</t>
    </r>
  </si>
  <si>
    <t>Group-level Validation:
If more than one CYPS000 provided, all duplicated records (and hence the submission file) will be rejected. Please also see CYPREJ017 in the File-level Rejects tab.
The submission file will be rejected if the CYP000 is missing from a submission. Please see CYPREJ016 in the File-level Rejects tab.
The submission file will also be rejected if any of the file level rejections contained within this table are generated. Please see below for details.</t>
  </si>
  <si>
    <t>CYP00611 - Record rejected - Social and Personal Circumstance (SNOMED CT) has incorrect data format. Local Patient Identifier (Extended)=&lt;C006901&gt; Social and Personal Circumstance (SNOMED CT)=&lt;C006010&gt;</t>
  </si>
  <si>
    <t>To provide additional detail in the validation output message to allow providers to identify the specific LPI that has caused this error.</t>
  </si>
  <si>
    <t>DSP-14925</t>
  </si>
  <si>
    <t>CYP30111 - Record rejected - Activity Location Type Code has incorrect data format. Group Session Identifier=&lt;C301010&gt;</t>
  </si>
  <si>
    <t>To provide additional detail in the validation output message to allow providers to identify the specific Group Session Identifier that has caused this error.</t>
  </si>
  <si>
    <t>CYP00605 - Record rejected - Social and Personal Circumstance (SNOMED CT) is blank. Local Patient Identifier (Extended)=&lt;C006901&gt;
CYP00606 - Record rejected - Social and Personal Circumstance (SNOMED CT) has failed SNOMED CT checks. Local Patient Identifier (Extended)=&lt;C006901&gt; Social and Personal Circumstance (SNOMED CT)=&lt;C006010&gt;
CYP00611 - Record rejected - Social and Personal Circumstance (SNOMED CT) has incorrect data format. Local Patient Identifier (Extended)=&lt;C006901&gt; Social and Personal Circumstance (SNOMED CT)=&lt;C006010&gt;</t>
  </si>
  <si>
    <t>CYP30111 - Record rejected - Activity Location Type Code has incorrect data format. Group Session Identifier=&lt;C301010&gt;
CYP30112 - Warning - Activity Location Type Code contains an invalid national code. Group Session Identifier=&lt;C301010&gt; Activity Location Type Code=&lt;C301909&gt;</t>
  </si>
  <si>
    <t>Value Format</t>
  </si>
  <si>
    <t>Added value format column to the CSDS Assessment Scales tab to provide greater clarity about the expected format for each individual assessment scale score.</t>
  </si>
  <si>
    <t>DSP-14849</t>
  </si>
  <si>
    <t>This group will be rejected if there is more than one CYP005 group transmitted for this Care Plan Identifier + Care Plan Agreed By + Care Plan Agreed Date combination.</t>
  </si>
  <si>
    <t>Clarify that the behaviour of this duplicate check should match that of the associated error message specified in the Group-level error/warning messages.</t>
  </si>
  <si>
    <r>
      <t xml:space="preserve">Group-level Validation:
</t>
    </r>
    <r>
      <rPr>
        <sz val="8"/>
        <rFont val="Arial"/>
        <family val="2"/>
      </rPr>
      <t>This group will be rejected if there is more than one valid CYP005 group transmitted for this Care Plan Identifier</t>
    </r>
    <r>
      <rPr>
        <b/>
        <sz val="8"/>
        <rFont val="Arial"/>
        <family val="2"/>
      </rPr>
      <t xml:space="preserve">
</t>
    </r>
    <r>
      <rPr>
        <sz val="8"/>
        <rFont val="Arial"/>
        <family val="2"/>
      </rPr>
      <t>This group will be rejected if there is more than one CYP005 group transmitted for this Care Plan Identifier + Care Plan Agreed By + Care Plan Agreed Date combination.</t>
    </r>
  </si>
  <si>
    <t>This group will be rejected if there is more than one valid CYP006 group transmitted for this  Local Patient Identifier+ Social and Personal Circumstance Recorded Date + Social and Personal Circumstance (SNOMED CT) combination.</t>
  </si>
  <si>
    <t>This group will be rejected if there is more than one CYP006 group transmitted for this Local Patient Identifier + Social and Personal Circumstance Recorded Date + Social and Personal Circumstance (SNOMED CT) combination.</t>
  </si>
  <si>
    <r>
      <rPr>
        <b/>
        <sz val="8"/>
        <rFont val="Arial"/>
        <family val="2"/>
      </rPr>
      <t>Group-level Validation:</t>
    </r>
    <r>
      <rPr>
        <sz val="8"/>
        <rFont val="Arial"/>
        <family val="2"/>
      </rPr>
      <t xml:space="preserve">
This group will be rejected if there is no valid CYP001 record transmitted for this Local Patient Identifier (Extended).
This group will be rejected if there is more than one CYP006 group transmitted for this Local Patient Identifier + Social and Personal Circumstance Recorded Date + Social and Personal Circumstance (SNOMED CT) combination.
This table is currently limited to collect the following circumstances:
Required - RELIGIOUS OR OTHER BELIEF SYSTEM AFFILIATION GROUP CODE or RELIGIOUS OR OTHER BELIEF SYSTEM AFFILIATION CODE
Required - PERSON STATED SEXUAL ORIENTATION CODE</t>
    </r>
  </si>
  <si>
    <t>This group will be rejected if there is more than one CYP007 group transmitted for this  Local Patient Identifier (Extended) + Employment Status + Employment Status Recorded Date combination.</t>
  </si>
  <si>
    <t>CYP00714 - Group rejected - More than one CYP007 provided for a Local Patient Identifier (Extended) where the Employment Status Recorded Date is null. Local Patient Identifier (Extended)=&lt;C007901&gt;</t>
  </si>
  <si>
    <r>
      <t xml:space="preserve">Group-level Validation:
</t>
    </r>
    <r>
      <rPr>
        <sz val="8"/>
        <rFont val="Arial"/>
        <family val="2"/>
      </rPr>
      <t xml:space="preserve">This group will be rejected if there is no valid CYP001 record transmitted for this Local Patient Identifier (Extended)
This group will be rejected if there is more than one CYP007 group transmitted for this Local Patient Identifier (Extended) + Employment Status + Employment Status Recorded Date combination.
If there is more than one CYP007 provided for a Local Patient Identifier (Extended) where the Employment Status Recorded Date is null, all duplicated records will be rejected. </t>
    </r>
  </si>
  <si>
    <t>This group will be rejected if there is more than one valid CYP102 group transmitted for this Care Professional Team Local Identifier + Service Request Identifier  combination.</t>
  </si>
  <si>
    <t>This group will be rejected if there is more than one CYP102 group transmitted for this Care Professional Team Local Identifier + Service Request Identifier combination.</t>
  </si>
  <si>
    <r>
      <rPr>
        <b/>
        <sz val="8"/>
        <rFont val="Arial"/>
        <family val="2"/>
      </rPr>
      <t>Group-level Validation:</t>
    </r>
    <r>
      <rPr>
        <sz val="8"/>
        <rFont val="Arial"/>
        <family val="2"/>
      </rPr>
      <t xml:space="preserve">
This group will be rejected if there is no valid CYP101 group transmitted for this Service Request Identifier.
This group will be rejected if there is more than one CYP102 group transmitted for this Care Professional Team Local Identifier + Service Request Identifier combination.</t>
    </r>
  </si>
  <si>
    <t>This group will be rejected if there is more than one valid CYP103 group transmitted for this  Service Request Identifier + Other Reason For Referral (Community Care) combination.</t>
  </si>
  <si>
    <t>This group will be rejected if there is more than one CYP103 group transmitted for this Service Request Identifier + Other Reason For Referral (Community Care) combination.</t>
  </si>
  <si>
    <r>
      <rPr>
        <b/>
        <sz val="8"/>
        <rFont val="Arial"/>
        <family val="2"/>
      </rPr>
      <t>Group-level Validation:</t>
    </r>
    <r>
      <rPr>
        <sz val="8"/>
        <rFont val="Arial"/>
        <family val="2"/>
      </rPr>
      <t xml:space="preserve">
This group will be rejected if there is no valid CYP101 group transmitted for this Service Request Identifier.
This group will be rejected if there is more than one CYP103 group transmitted for this Service Request Identifier + Other Reason For Referral (Community Care) combination.</t>
    </r>
  </si>
  <si>
    <t>This group will be rejected if there is more than one valid CYP104 group transmitted for this  Service Request Identifier + Referral To Treatment Period Start Date + Referral To Treatment Period End Date + Referral To Treatment Period Status combination.</t>
  </si>
  <si>
    <t>This group will be rejected if there is more than one CYP104 group transmitted for this Service Request Identifier + Referral To Treatment Period Start Date + Referral To Treatment Period End Date + Referral To Treatment Period Status combination.</t>
  </si>
  <si>
    <r>
      <rPr>
        <b/>
        <sz val="8"/>
        <rFont val="Arial"/>
        <family val="2"/>
      </rPr>
      <t>Group-level Validation:</t>
    </r>
    <r>
      <rPr>
        <sz val="8"/>
        <rFont val="Arial"/>
        <family val="2"/>
      </rPr>
      <t xml:space="preserve">
This group will be rejected if there is no valid CYP101 group transmitted for this Service Request Identifier.
This group will be rejected if there is more than one CYP104 group transmitted for this Service Request Identifier + Referral To Treatment Period Start Date + Referral To Treatment Period End Date + Referral To Treatment Period Status combination.
If there are more than one CYP104 groups transmitted for this Unique Booking Reference Number (Converted), then all duplicated groups will  be rejected.
If there are more than one CYP104 groups transmitted for this Patient Pathway Identifier, then both groups will be rejected.</t>
    </r>
  </si>
  <si>
    <t>This group will be rejected if there is more than one CYP105 group transmitted for this Service Request Identifier + Onward Referral Date + Onward Referral Reason combination.</t>
  </si>
  <si>
    <r>
      <rPr>
        <b/>
        <sz val="8"/>
        <rFont val="Arial"/>
        <family val="2"/>
      </rPr>
      <t>Group-level Validation:</t>
    </r>
    <r>
      <rPr>
        <sz val="8"/>
        <rFont val="Arial"/>
        <family val="2"/>
      </rPr>
      <t xml:space="preserve">
This group will be rejected if there is no valid CYP101 group transmitted for this Service Request Identifier.
This group will be rejected if there is more than one CYP105 group transmitted for this Service Request Identifier + Onward Referral Date + Onward Referral Reason combination.</t>
    </r>
  </si>
  <si>
    <t>This group will be rejected if there is more than one valid CYP201 group transmitted for this Care Contact Identifier.</t>
  </si>
  <si>
    <t>This group will be rejected if there is more than one CYP201 group transmitted for this Care Contact Identifier.</t>
  </si>
  <si>
    <r>
      <rPr>
        <b/>
        <sz val="8"/>
        <rFont val="Arial"/>
        <family val="2"/>
      </rPr>
      <t>Group-level Validation:</t>
    </r>
    <r>
      <rPr>
        <sz val="8"/>
        <rFont val="Arial"/>
        <family val="2"/>
      </rPr>
      <t xml:space="preserve">
This group will be rejected if there is no valid CYP101 group transmitted for this Service Request Identifier.
This group will be rejected if there is more than one CYP201 group transmitted for this Care Contact Identifier.
If there is no valid CYP102 record transmitted for this Care Professional Team Local Identifier, a warning will be reported.</t>
    </r>
  </si>
  <si>
    <t>This group will be rejected if there is more than one valid CYP202 group transmitted for this Care Activity Identifier.</t>
  </si>
  <si>
    <t>This group will be rejected if there is more than one CYP202 group transmitted for this Care Activity Identifier.</t>
  </si>
  <si>
    <r>
      <rPr>
        <b/>
        <sz val="8"/>
        <rFont val="Arial"/>
        <family val="2"/>
      </rPr>
      <t>Group-level Validation:</t>
    </r>
    <r>
      <rPr>
        <sz val="8"/>
        <rFont val="Arial"/>
        <family val="2"/>
      </rPr>
      <t xml:space="preserve">
This group will be rejected if there is no valid CYP201 group transmitted for this Care Contact Identifier.
This group will be rejected if there is more than one CYP202 group transmitted for this Care Activity Identifier.
If there is no valid CYP901 record transmitted for this Care Professional Local Identifier, a warning will be reported.</t>
    </r>
  </si>
  <si>
    <t>This group will be rejected if there is more than one CYP301 group transmitted for this Group Session Identifier.</t>
  </si>
  <si>
    <r>
      <rPr>
        <b/>
        <sz val="8"/>
        <rFont val="Arial"/>
        <family val="2"/>
      </rPr>
      <t>Group-level Validation:</t>
    </r>
    <r>
      <rPr>
        <sz val="8"/>
        <rFont val="Arial"/>
        <family val="2"/>
      </rPr>
      <t xml:space="preserve">
If there is no valid CYP901 record transmitted for this Care Professional Local Identifier, a warning will be reported.
This group will be rejected if there is more than one CYP301 group transmitted for this Group Session Identifier.</t>
    </r>
  </si>
  <si>
    <t>This group will be rejected if there is more than one valid CYP401 group transmitted for this  Local Patient Identifier (Extended) + Special Educational Need Type combination.</t>
  </si>
  <si>
    <t>This group will be rejected if there is more than one CYP401 group transmitted for this Local Patient Identifier (Extended) + Special Educational Need Type combination.</t>
  </si>
  <si>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there is more than one CYP401 group transmitted for this Local Patient Identifier (Extended) + Special Educational Need Type combination.
This group will be rejected if the patient identified by this Local Patient Identifier (Extended) in the CYP001 table is 19 years or older at the start of the reporting period.
This group will be rejected if the CYP001 group transmitted for this Local Patient Identifier (Extended) has a blank Person Birth Date.</t>
    </r>
  </si>
  <si>
    <t>This group will be rejected if there is more than one valid CYP402 group transmitted for this  Local Patient Identifier (Extended) + Safeguarding Vulnerability Factors Type combination.</t>
  </si>
  <si>
    <t>This group will be rejected if there is more than one CYP402 group transmitted for this Local Patient Identifier (Extended) + Safeguarding Vulnerability Factors Type combination.</t>
  </si>
  <si>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there is more than one CYP402 group transmitted for this Local Patient Identifier (Extended) + Safeguarding Vulnerability Factors Type combination.
This group will be rejected if the patient identified by this Local Patient Identifier (Extended) in the CYP001 table is 19 years or older at the start of the reporting period.
This group will be rejected if the CYP001 group transmitted for this Local Patient Identifier (Extended) has a blank Person Birth Date.</t>
    </r>
  </si>
  <si>
    <t>This group will be rejected if there is more than one valid CYP403 group transmitted for this  Local Patient Identifier (Extended) + Child Protection Plan Reason Code + Child Protection Plan Start Date + Child Protection Plan End Date combination.</t>
  </si>
  <si>
    <t>This group will be rejected if there is more than one CYP403 group transmitted for this Local Patient Identifier (Extended) + Child Protection Plan Reason Code + Child Protection Plan Start Date + Child Protection Plan End Date combination.</t>
  </si>
  <si>
    <r>
      <rPr>
        <b/>
        <sz val="8"/>
        <rFont val="Arial"/>
        <family val="2"/>
      </rPr>
      <t xml:space="preserve">Group-level Validation:
</t>
    </r>
    <r>
      <rPr>
        <sz val="8"/>
        <rFont val="Arial"/>
        <family val="2"/>
      </rPr>
      <t xml:space="preserve">
This group will be rejected if there is no valid CYP001 group transmitted for this Local Patient Identifier (Extended).
This group will be rejected if there is more than one CYP403 group transmitted for this Local Patient Identifier (Extended) + Child Protection Plan Reason Code + Child Protection Plan Start Date + Child Protection Plan End Date combination.
This group will be rejected if the patient identified by this Local Patient Identifier (Extended) in the CYP001 table is 19 years or older at the start of the reporting period.
This group will be rejected if the CYP001 group transmitted for this Local Patient Identifier (Extended) has a blank Person Birth Date.</t>
    </r>
  </si>
  <si>
    <t>This group will be rejected if there is more than one valid CYP404 group transmitted for this Local Patient Identifier (Extended) + Assistive Technology Finding (SNOMED CT) + Prescription Date (Assistive Technology) combination..</t>
  </si>
  <si>
    <t>This group will be rejected if there is more than one CYP404 group transmitted for this Local Patient Identifier (Extended) + Assistive Technology Finding (SNOMED CT) + Prescription Date (Assistive Technology) combination.</t>
  </si>
  <si>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there is more than one CYP404 group transmitted for this Local Patient Identifier (Extended) + Assistive Technology Finding (SNOMED CT) + Prescription Date (Assistive Technology) combination.</t>
    </r>
  </si>
  <si>
    <t>This group will be rejected if there is more than one valid CYP601 group transmitted for this Local Patient Identifier (Extended) + Previous Diagnosis (Coded Clinical Entry) + Diagnosis Date combination.</t>
  </si>
  <si>
    <t>This group will be rejected if there is more than one CYP601 group transmitted for this Local Patient Identifier (Extended) + Previous Diagnosis (Coded Clinical Entry) + Diagnosis Date combination.</t>
  </si>
  <si>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there is more than one CYP601 group transmitted for this Local Patient Identifier (Extended) + Previous Diagnosis (Coded Clinical Entry) + Diagnosis Date combination.</t>
    </r>
  </si>
  <si>
    <t>This group will be rejected if there is more than one valid CYP602 group transmitted for this Local Patient Identifier (Extended) + Disability Code + Disability Impact Perception combination.</t>
  </si>
  <si>
    <t>This group will be rejected if there is more than one CYP602 group transmitted for this Local Patient Identifier (Extended) + Disability Code + Disability Impact Perception combination.</t>
  </si>
  <si>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there is more than one CYP602 group transmitted for this Local Patient Identifier (Extended) + Disability Code + Disability Impact Perception combination.</t>
    </r>
  </si>
  <si>
    <t>DSP-15151</t>
  </si>
  <si>
    <t>Clarification about how the Person ID is pseudonymised in the Commissioning Extracts added to Technical Glossary.
Amendments to file-level rejects tabs to clarify the handling of invalid, missing or duplicated CYP000 Header records.
Minor amendments to validation message output text to pull through additional fields.
Added value format column to the CSDS Assessment Scales tab</t>
  </si>
  <si>
    <t>1.5.23</t>
  </si>
  <si>
    <t>DSP-15037</t>
  </si>
  <si>
    <t>CYP00110 - Warning - Organisation Identifier (Residence Responsibility) is not in national organisation tables as a "live" organisation at any point during the reporting period. Local Patient Identifier (Extended)=&lt;C001901&gt; Organisation Identifier (Residence Responsibility)=&lt;C001020&gt;</t>
  </si>
  <si>
    <t>To provide additional detail in the validation output message to assist providers with resolving the cause of the error.</t>
  </si>
  <si>
    <t>CYP00147 - Warning - Organisation Identifier (Local Patient Identifier) is not in national organisation tables as a "live" organisation at any point during the reporting period. Local Patient Identifier (Extended)=&lt;C001901&gt; Organisation Identifier (Local Patient Identifier)=&lt;C001010&gt;</t>
  </si>
  <si>
    <t>CYP00220 - Warning - Organisation Identifier (GP Practice Responsibility) is not in national organisation tables as a "live" organisation at any point during the reporting period. Local Patient Identifier (Extended)=&lt;C002901&gt; Organisation Identifier (GP Practice Responsibility)=&lt;C002040&gt;</t>
  </si>
  <si>
    <t>CYP00214 - Record rejected - Start Date (GMP Patient Registration) is before the Person Birth Date. Local Patient Identifier (Extended)=&lt;C002901&gt; Start Date (GMP Patient Registration)=&lt;C002020&gt; Person Birth Date=&lt;C001060&gt;</t>
  </si>
  <si>
    <t>CYP20124 - Warning - Organisation Site Identifier (Of Treatment) is not in national organisation tables as a "live" organisation at any point during the reporting period. Care Contact Identifier=&lt;C201903&gt; Service Request Identifier=&lt;C201902&gt; Local Patient Identifier (Extended)=&lt;C101901&gt; Organisation Site Identifier (Of Treatment)=&lt;C201906&gt;</t>
  </si>
  <si>
    <t>CYP20225 - Warning - Finding Scheme In Use contains an invalid national code. Care Activity Identifier=&lt;C202904&gt; Care Contact Identifier=&lt;C202903&gt; Service Request Identifier=&lt;C201902&gt; Local Patient Identifier (Extended)=&lt;C101901&gt; Finding Scheme In Use=&lt;C202060&gt;</t>
  </si>
  <si>
    <t>CYP30114 - Warning - Organisation Site Identifier (Of Treatment) is not in national organisation tables as a "live" organisation at any point during the reporting period. Group Session Identifier=&lt;C301010&gt; Organisation Site Identifier (Of Treatment)=&lt;C301906&gt;</t>
  </si>
  <si>
    <t>CYP50111 - Warning - Organisation Identifier (Immunisation Responsible Organisation) is not in national organisation tables as a "live" organisation at any point during the reporting period. Local Patient Identifier (Extended)=&lt;C501901&gt; Organisation Identifier (Immunisation Responsible Organisation)=&lt;C501908&gt;</t>
  </si>
  <si>
    <t>CYP50211 - Warning - Organisation Identifier (Immunisation Responsible Organisation) is not in national organisation tables as a "live" organisation at any point during the reporting period. Local Patient Identifier (Extended)=&lt;C502901&gt; Organisation Identifier (Immunisation Responsible Organisation)=&lt;C502908&gt;</t>
  </si>
  <si>
    <t>A total cumulative count of included records in this table following CSDS post-deadline processing for use within Post deadline extracts.</t>
  </si>
  <si>
    <t>To more accurately define how this derivation is calculated.</t>
  </si>
  <si>
    <t>Total count of rows for all included records across all the CSDS extract tables that relate to this Header.</t>
  </si>
  <si>
    <t xml:space="preserve">Total count of rows for all included records in this specific table following CSDS post-deadline processing for use in Post Deadline extracts.
(Please note Provider Post Deadline extracts will only include one record within the header table containing this information. For Post Deadline Commissioning Extracts there will be multiple records within the Header, with each record being a unique Provider containing the same row count data as per the corresponding Provider Post Deadline Extract)   </t>
  </si>
  <si>
    <t>Total count of rows for all included records across all tables that relate to this Header for use in Post Deadline extracts.
(Please note Provider Post Deadline extracts will only include one record within the header table containing this information. For Post Deadline Commissioning Extracts there will be multiple records within the Header, with each record being a unique Provider containing the same row count data as per the corresponding Provider Post Deadline Extract)</t>
  </si>
  <si>
    <t>CYP00106 - Record rejected - Organisation Identifier (Local Patient Identifier) is blank. Local Patient Identifier (Extended)=&lt;C001901&gt;
CYP00107 - Record rejected - Organisation Identifier (Local Patient Identifier) has incorrect data format. Local Patient Identifier (Extended)=&lt;C001901&gt;
CYP00108 - Warning - Organisation Identifier (Local Patient Identifier) does not match the Organisation Identifier (Code of Provider) from the CYP000. Local Patient Identifier (Extended)=&lt;C001901&gt;
CYP00147 - Warning - Organisation Identifier (Local Patient Identifier) is not in national organisation tables as a "live" organisation at any point during the reporting period. Local Patient Identifier (Extended)=&lt;C001901&gt; Organisation Identifier (Local Patient Identifier)=&lt;C001010&gt;</t>
  </si>
  <si>
    <t>CYP00109 - Record rejected - Organisation Identifier (Residence Responsibility) has incorrect data format. Local Patient Identifier (Extended)=&lt;C001901&gt;
CYP00110 - Warning - Organisation Identifier (Residence Responsibility) is not in national organisation tables as a "live" organisation at any point during the reporting period. Local Patient Identifier (Extended)=&lt;C001901&gt; Organisation Identifier (Residence Responsibility)=&lt;C001020&gt;</t>
  </si>
  <si>
    <t>CYP00212 - Record rejected - Start Date (GMP Patient Registration) has incorrect data format. Local Patient Identifier (Extended)=&lt;C002901&gt;
CYP00213 - Record rejected - Start Date (GMP Patient Registration) is after the Reporting Period End Date + 1 day. Local Patient Identifier (Extended)=&lt;C002901&gt; Start Date (GMP Patient Registration)=&lt;C002020&gt;
CYP00214 - Record rejected - Start Date (GMP Patient Registration) is before the Person Birth Date. Local Patient Identifier (Extended)=&lt;C002901&gt; Start Date (GMP Patient Registration)=&lt;C002020&gt; Person Birth Date=&lt;C001060&gt;</t>
  </si>
  <si>
    <t>CYP00219 - Record rejected - Organisation Identifier (GP Practice Responsibility) has incorrect data format. Local Patient Identifier (Extended)=&lt;C002901&gt;
CYP00220 - Warning - Organisation Identifier (GP Practice Responsibility) is not in national organisation tables as a "live" organisation at any point during the reporting period. Local Patient Identifier (Extended)=&lt;C002901&gt; Organisation Identifier (GP Practice Responsibility)=&lt;C002040&gt;
CYP00223 - Warning - Organisation Identifier (GP Practice Responsibility) is blank. Local Patient Identifier (Extended)=&lt;C002901&gt;</t>
  </si>
  <si>
    <t>CYP20123 - Record rejected - Organisation Site Identifier (Of Treatment) has incorrect data format. Care Contact Identifier=&lt;C201903&gt; Service Request Identifier=&lt;C201902&gt; Local Patient Identifier (Extended)=&lt;C101901&gt;
CYP20124 - Warning - Organisation Site Identifier (Of Treatment) is not in national organisation tables as a "live" organisation at any point during the reporting period. Care Contact Identifier=&lt;C201903&gt; Service Request Identifier=&lt;C201902&gt; Local Patient Identifier (Extended)=&lt;C101901&gt; Organisation Site Identifier (Of Treatment)=&lt;C201906&gt;</t>
  </si>
  <si>
    <t>CYP20224 - Record rejected - Finding Scheme In Use has incorrect data format. Care Activity Identifier=&lt;C202904&gt; Care Contact Identifier=&lt;C202903&gt; Service Request Identifier=&lt;C201902&gt; Local Patient Identifier (Extended)=&lt;C101901&gt;
CYP20225 - Warning - Finding Scheme In Use contains an invalid national code. Care Activity Identifier=&lt;C202904&gt; Care Contact Identifier=&lt;C202903&gt; Service Request Identifier=&lt;C201902&gt; Local Patient Identifier (Extended)=&lt;C101901&gt; Finding Scheme In Use=&lt;C202060&gt;
CYP20226 - Record rejected - Coded Finding (Coded Clinical Entry) is populated, but no valid Finding Scheme In Use has been provided. Care Activity Identifier=&lt;C202904&gt; Care Contact Identifier=&lt;C202903&gt; Service Request Identifier=&lt;C201902&gt; Local Patient Identifier (Extended)=&lt;C101901&gt;</t>
  </si>
  <si>
    <t>CYP30113 - Record rejected - Organisation Site Identifier (Of Treatment) has incorrect data format. Group Session Identifier=&lt;C301010&gt;
CYP30114 - Warning - Organisation Site Identifier (Of Treatment) is not in national organisation tables as a "live" organisation at any point during the reporting period. Group Session Identifier=&lt;C301010&gt; Organisation Site Identifier (Of Treatment)=&lt;C301906&gt;</t>
  </si>
  <si>
    <t>CYP50110 - Record rejected - Organisation Identifier (Immunisation Responsible Organisation) has incorrect data format. Local Patient Identifier (Extended)=&lt;C501901&gt;
CYP50111 - Warning - Organisation Identifier (Immunisation Responsible Organisation) is not in national organisation tables as a "live" organisation at any point during the reporting period. Local Patient Identifier (Extended)=&lt;C501901&gt; Organisation Identifier (Immunisation Responsible Organisation)=&lt;C501908&gt;</t>
  </si>
  <si>
    <t>CYP50210 - Record rejected - Organisation Identifier (Immunisation Responsible Organisation) has incorrect data format. Local Patient Identifier (Extended)=&lt;C502901&gt;
CYP50211 - Warning - Organisation Identifier (Immunisation Responsible Organisation) is not in national organisation tables as a "live" organisation at any point during the reporting period. Local Patient Identifier (Extended)=&lt;C502901&gt; Organisation Identifier (Immunisation Responsible Organisation)=&lt;C502908&gt;</t>
  </si>
  <si>
    <t>CYP61011 - Group rejected - More than one CYP610 provided for this Care Activity Identifier. Care Activity Identifier=&lt;C610904&gt;</t>
  </si>
  <si>
    <t>There can only be one CYP610 record for each Care Activity Identifier.</t>
  </si>
  <si>
    <t>DSP-15546</t>
  </si>
  <si>
    <t>If there are more than one CYP610 groups transmitted for this Care Activity Identifier + Breastfeeding Status combination, then all duplicated groups will  be rejected.</t>
  </si>
  <si>
    <t>If there are more than one CYP610 groups transmitted for this Care Activity Identifier, then all duplicated groups will be rejected.</t>
  </si>
  <si>
    <r>
      <rPr>
        <b/>
        <sz val="8"/>
        <rFont val="Arial"/>
        <family val="2"/>
      </rPr>
      <t>Group-level Validation:</t>
    </r>
    <r>
      <rPr>
        <sz val="8"/>
        <rFont val="Arial"/>
        <family val="2"/>
      </rPr>
      <t xml:space="preserve">
This group will be rejected if there is no valid CYP202 group transmitted for this Care Activity Identifier.
If there are more than one CYP610 groups transmitted for this Care Activity Identifier, then all duplicated groups will be rejected.
This group will be rejected if the patient identified by this Local Patient Identifier (Extended) in the CYP001 table is 19 years or older at the Reporting Period Start Date.
This group will be rejected if the CYP001 group transmitted for this Local Patient Identifier (Extended) has a blank Person Birth Date.</t>
    </r>
  </si>
  <si>
    <t>When FindingCode (CYP202) is in ('169741004', '169745008', '169750002', '169751003', '169968005', '169973004', '230127002', '412729005', '364991000000100', '62P1.', '62P5.', '62PA.', '62PB.', '6412.', '6422.','Ub1ve', 'XaJgn', '64e1.', 'XaPO0','62PE.') 
==&gt; 'B1'
When FindingCode (CYP202) is in ('169743001', '169969002', '169974005', '733896006', '365091000000100', '491951000000103', '62P3.', '6413.', '6423.', 'XaPO8', '62P30', 'XaQ7W') 
==&gt; 'B2'
when FindingCode (CYP202) is in ('169744007', '169746009', '169747000', '169967000', '169972009', '268472006', '412728002', '365171000000100', '62P4.', '62P6.', '62P7.', '6411.', '6421.', '62P2.', '64e0.', '62PF.', 'XE1SF', 'XaJgm', 'XaPOG')
==&gt; 'B3'
If none of the above codes have been used in the FindingCode (CYP202) then the BFStatus (CYP610) will be used as follows:
when BFStatus (CYP610) = '01'
==&gt; 'B1'
when BFStatus (CYP610) = '02'
==&gt; 'B2'
when BFStatus (CYP610) = '03'
==&gt; 'B3'</t>
  </si>
  <si>
    <t>Clarifying the order of operations where conflicting information is present in both the CYP202 and CYP610 tables.</t>
  </si>
  <si>
    <t>DSP-15497</t>
  </si>
  <si>
    <t>If PERSON BIRTH DATE is populated Then
Derive by calculating REPORTING PERIOD START DATE in CYP000 minus PERSON BIRTH DATE in CYP001. Measured in days.
Else NULL
In the scenario where both REPORTING PERIOD START DATE in CYP000 and PERSON BIRTH DATE in CYP001 are the same, this value will be 0.</t>
  </si>
  <si>
    <t>Confirmation from analytical team that this derivation can contain a negative number. This would help identify potential DQ issues for providers to focus on.</t>
  </si>
  <si>
    <t>DSP-15538</t>
  </si>
  <si>
    <t>2 - Score above or equal to threshold</t>
  </si>
  <si>
    <t>Clarification about the expected behaviour of this derivation in the table heading and associated table entries when the value is an exact match.</t>
  </si>
  <si>
    <t>DSP-15496</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</si>
  <si>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'953311000000105'</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33.3</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</si>
  <si>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'953211000000100'</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25.17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</si>
  <si>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'953261000000103'</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24.02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</si>
  <si>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'953311000000105'</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33.3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</si>
  <si>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'953231000000108'</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38.07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</si>
  <si>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'953281000000107'</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28.01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</si>
  <si>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'953331000000102'</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36.14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</si>
  <si>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'953221000000106'</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35.16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</si>
  <si>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'953271000000105'</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18.42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</si>
  <si>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'953321000000104'</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19.25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</si>
  <si>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'953251000000101'</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31.54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</si>
  <si>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'953301000000108'</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25.31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</si>
  <si>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'953351000000109'</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32.01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</si>
  <si>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'953241000000104'</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29.78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</si>
  <si>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'953291000000109'</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27.62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</si>
  <si>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'953341000000106'</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27.08 </t>
    </r>
  </si>
  <si>
    <t>This validation check had been specified in the 'Group level validation' section, but the associated error message had been omitted in error.</t>
  </si>
  <si>
    <t>Minor amendments to validation message output text to pull through additional fields.
Minor amendments to derivations following static testing of post-deadline processing routines.</t>
  </si>
  <si>
    <t>Using AgeYr_Contact_Date: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'124-129'
If &lt;0 and &gt;=130        --&gt; NULL
If NULL                      --&gt; NULL.</t>
  </si>
  <si>
    <t xml:space="preserve">               </t>
  </si>
  <si>
    <t>DSP-15516</t>
  </si>
  <si>
    <t>At present this derivation will always be NULL.
This is a placeholder derivation, pending further discussion with NHS England on the construction logic. This construction logic will be confirmed in a future release of the Technical Output Specification.</t>
  </si>
  <si>
    <t>To confirm that this derivaiton is expected to return a NULL value at present.</t>
  </si>
  <si>
    <t>Table (CYP101Referral): Field 1 (Person_ID) + Field 2 (OrgID_Provider) + Field 3 (ServiceRequestID) + Field 4 (Unique_ServiceRequestID)</t>
  </si>
  <si>
    <t>Table (CYP101Referral): Field 1 (Unique_ServiceRequestID)</t>
  </si>
  <si>
    <t>Updated so that this reflects the behaviour of the C101D37 - RECORD END DATE derivations as specified in the CYP001MPI tab.</t>
  </si>
  <si>
    <t>DSP-15545</t>
  </si>
  <si>
    <t>At present this derivation will always be NULL.
This is a placeholder derivation, pending further discussion with subject matter experts within NHS Digital on the construction logic. This construction logic will be confirmed in a future release of the Technical Output Specification.</t>
  </si>
  <si>
    <t>DSP-13026</t>
  </si>
  <si>
    <t>DSP-13027</t>
  </si>
  <si>
    <t>DSP-13028</t>
  </si>
  <si>
    <t>DSP-13029</t>
  </si>
  <si>
    <t>DSP-13030</t>
  </si>
  <si>
    <t>DSP-13031</t>
  </si>
  <si>
    <t>DSP-13032</t>
  </si>
  <si>
    <t>DSP-13033</t>
  </si>
  <si>
    <t>DSP-13034</t>
  </si>
  <si>
    <t>DSP-13035</t>
  </si>
  <si>
    <t>DSP-13036</t>
  </si>
  <si>
    <t>DSP-13037</t>
  </si>
  <si>
    <t>DSP-13038</t>
  </si>
  <si>
    <t>DSP-13039</t>
  </si>
  <si>
    <t>DSP-13040</t>
  </si>
  <si>
    <t>DSP-13041</t>
  </si>
  <si>
    <t>DSP-13042</t>
  </si>
  <si>
    <t>DSP-13043</t>
  </si>
  <si>
    <t>DSP-13044</t>
  </si>
  <si>
    <t>DSP-13045</t>
  </si>
  <si>
    <t>DSP-13046</t>
  </si>
  <si>
    <t>DSP-13047</t>
  </si>
  <si>
    <t>DSP-13048</t>
  </si>
  <si>
    <t>DSP-13049</t>
  </si>
  <si>
    <t>DSP-13050</t>
  </si>
  <si>
    <t>DSP-13051</t>
  </si>
  <si>
    <t>DSP-13052</t>
  </si>
  <si>
    <t>DSP-13053</t>
  </si>
  <si>
    <t>DSP-13054</t>
  </si>
  <si>
    <t>DSP-13055</t>
  </si>
  <si>
    <t>DSP-13056</t>
  </si>
  <si>
    <t>DSP-13057</t>
  </si>
  <si>
    <t>DSP-13058</t>
  </si>
  <si>
    <t>DSP-13059</t>
  </si>
  <si>
    <t>DSP-13060</t>
  </si>
  <si>
    <t>DSP-13061</t>
  </si>
  <si>
    <t>DSP-13062</t>
  </si>
  <si>
    <t>DSP-13063</t>
  </si>
  <si>
    <t>DSP-13064</t>
  </si>
  <si>
    <t>DSP-13065</t>
  </si>
  <si>
    <t>DSP-13066</t>
  </si>
  <si>
    <t>DSP-13067</t>
  </si>
  <si>
    <t>Using AgeYr_Contact_Date:
If &gt;=0 and &lt;=18     --&gt; '0-18'
If &gt;=19 and &lt;=64   --&gt; '19-64'
If &gt;=65 and &lt;=129 --&gt; '65_Plus'
If &lt;0 or &gt;=130        --&gt; NULL
If NULL                   --&gt; NULL.</t>
  </si>
  <si>
    <t>To correct a copy + paste error.</t>
  </si>
  <si>
    <t>DSP-15660</t>
  </si>
  <si>
    <t>Using AgeYr_Immunisation_Date:
If &gt;=0 and &lt;=18     --&gt; '0-18'
If &gt;=19 and &lt;=64   --&gt; '19-64'
If &gt;=65 and &lt;=129 --&gt; '65_Plus'
If &lt;0 or &gt;=130        --&gt; NULL
If NULL                   --&gt; NULL.</t>
  </si>
  <si>
    <t>DSP-15661</t>
  </si>
  <si>
    <t>CYP61311 - Record rejected - Organisation Identifier (Code of Commissioner) has incorrect data format.</t>
  </si>
  <si>
    <t>CYP61312 - Warning - Organisation Identifier (Code of Commissioner) is not in national organisation tables as a "live" organisation at any point during the reporting period. Organisation Identifier (Code of Commissioner)=&lt;C613912&gt;</t>
  </si>
  <si>
    <t>To correct a typo error.</t>
  </si>
  <si>
    <t>CYP001100 - Group rejected - More than one CYP001 provided for this NHS Number. NHS Number=&lt;C001040&gt;</t>
  </si>
  <si>
    <t xml:space="preserve">Shows levels of mandation for the data item as described to DCB.
Mandatory: These data items MUST be reported without exception. Failure to submit these items will result in the rejection of the record. 
Required: These data items MUST be reported where they apply. It is a legal and contractual requirement to submit these data items where the service has been provided to a patient. Failure to submit these data items will not result in the rejection of the record but may affect the derivation of national indicators or national analysis. Please note that the purpose of the data set is not to change clinical practice.
Optional: These data items MAY be submitted on an optional basis at the submitter's discretion.
Derived: These data items are derived during pre and/or post deadline processing for inclusion in the extracts made available for download. Please note that these are not for submission to the Submission Portal and are not included in the submission file. These items are also greyed out in the specification.
Note that these rules are applied at table level i.e. they only apply where a table is present. </t>
  </si>
  <si>
    <t xml:space="preserve">Updates to dataset terminology requested by Head of Delivery to make it clearer and more targeted. </t>
  </si>
  <si>
    <t>CYP61310 - Warning - Organisation Identifier (Code of Commissioner) is blank.
CYP61311 - Record rejected - Organisation Identifier (Code of Commissioner) has incorrect data format.
CYP61312 - Warning - Organisation Identifier (Code of Commissioner) is not in national organisation tables as a "live" organisation at any point during the reporting period. Organisation Identifier (Code of Commissioner)=&lt;C613912&gt;</t>
  </si>
  <si>
    <t>1.5.24</t>
  </si>
  <si>
    <t>ASQ-3 (105 separate entries)</t>
  </si>
  <si>
    <t>max n2.max n1</t>
  </si>
  <si>
    <t>To allow for the recording of decimal values in cases when one or two item responses in one area are missing.</t>
  </si>
  <si>
    <t>0-60.0</t>
  </si>
  <si>
    <t>The person score is the 'total score'. There are 6 questions for each dimension, with a possible total score of 60 for each dimension.
When one or two items in an area are unscored, area item scores are averaged and the total area score is adjusted. Adjusted scores ensure the child is not penalized for unanswered items or items that are inappropriate given their cultural context. An area should not be scored if more than two items are unanswered.
More information on ASQ-3, including scoring advice can be found on the ages and stages website: https://agesandstages.com/</t>
  </si>
  <si>
    <t>0 - 60.0</t>
  </si>
  <si>
    <t>The person score is the 'total score'. There are 6 questions for each dimension, with a possible total score of 60 for each dimension.
When one or two items in an area are unscored, area item scores are averaged and the total area score is adjusted. Adjusted scores ensure the child is not penalized for unanswered items or items that are inappropriate given their cultural context. An area should not be scored if more than two items are unanswered.
More information on ASQ-3, including scoring advice can be found on the ages and stages website:
https://agesandstages.com/</t>
  </si>
  <si>
    <t>DSP-18921</t>
  </si>
  <si>
    <t>1 - Stable
2 - Unstable
3 - Deteriorating
4 - Terminal
5 - Bereavement</t>
  </si>
  <si>
    <t>1 - Stable
2 - Unstable
3 - Deteriorating
4 - Dying
5 - Deceased</t>
  </si>
  <si>
    <t>Feedback from NHSE that the value descriptions were Australian definitions, which are slightly different in the UK.</t>
  </si>
  <si>
    <t>Dying</t>
  </si>
  <si>
    <t>Deceased</t>
  </si>
  <si>
    <t>See the table on page 3 of the 'Phase of Illness in palliative care: Cross-sectional analysis of clinical data from community, hospital and hospice patients' article:
https://journals.sagepub.com/doi/pdf/10.1177/0269216317727157
Also see 'A New Approach to Supporting Community Healthcare Funding Testing and Guidance Document' (page 32):
https://www.england.nhs.uk/wp-content/uploads/2019/05/a-new-approach-to-community-healthcare-funding-testing-and-guidance.pdf</t>
  </si>
  <si>
    <t>Group Mandation</t>
  </si>
  <si>
    <r>
      <rPr>
        <b/>
        <sz val="8"/>
        <rFont val="Arial"/>
        <family val="2"/>
      </rPr>
      <t xml:space="preserve">Group Mandation:
</t>
    </r>
    <r>
      <rPr>
        <b/>
        <sz val="22"/>
        <rFont val="Arial"/>
        <family val="2"/>
      </rPr>
      <t>R</t>
    </r>
    <r>
      <rPr>
        <b/>
        <sz val="14"/>
        <rFont val="Arial"/>
        <family val="2"/>
      </rPr>
      <t xml:space="preserve">
</t>
    </r>
    <r>
      <rPr>
        <b/>
        <sz val="9"/>
        <rFont val="Arial"/>
        <family val="2"/>
      </rPr>
      <t>MUST be reported where applicable.</t>
    </r>
  </si>
  <si>
    <t>DSDS</t>
  </si>
  <si>
    <t>Addition of group mandation status to detail where a table is 'Mandatory' or 'Required'.</t>
  </si>
  <si>
    <t>Amendments to accepted value formats for ASQ-3 assessment scale to allow for the recording of decimal values.
Amendments to the value descriptions for the Palliative care phase measure phase assessment scale to use UK definitions.
Addition of Group Mandation Status to all tables.</t>
  </si>
  <si>
    <r>
      <t xml:space="preserve">Group Mandation:
</t>
    </r>
    <r>
      <rPr>
        <b/>
        <sz val="22"/>
        <rFont val="Arial"/>
        <family val="2"/>
      </rPr>
      <t>R</t>
    </r>
    <r>
      <rPr>
        <b/>
        <sz val="14"/>
        <rFont val="Arial"/>
        <family val="2"/>
      </rPr>
      <t xml:space="preserve">
</t>
    </r>
    <r>
      <rPr>
        <b/>
        <sz val="9"/>
        <rFont val="Arial"/>
        <family val="2"/>
      </rPr>
      <t>MUST be reported where applicable.</t>
    </r>
  </si>
  <si>
    <r>
      <t xml:space="preserve">Group Mandation:
</t>
    </r>
    <r>
      <rPr>
        <b/>
        <sz val="22"/>
        <rFont val="Arial"/>
        <family val="2"/>
      </rPr>
      <t>M</t>
    </r>
  </si>
  <si>
    <r>
      <rPr>
        <b/>
        <sz val="8"/>
        <rFont val="Arial"/>
        <family val="2"/>
      </rPr>
      <t>Group Mandation:</t>
    </r>
    <r>
      <rPr>
        <sz val="8"/>
        <rFont val="Arial"/>
        <family val="2"/>
      </rPr>
      <t xml:space="preserve">
</t>
    </r>
    <r>
      <rPr>
        <b/>
        <sz val="22"/>
        <rFont val="Arial"/>
        <family val="2"/>
      </rPr>
      <t>M</t>
    </r>
  </si>
  <si>
    <t>Early Language Identification Measure (ELIM)</t>
  </si>
  <si>
    <t>Early Language Identification Measure word list score (observable entity)</t>
  </si>
  <si>
    <t>0-50</t>
  </si>
  <si>
    <t>Early Language Identification Measure word list</t>
  </si>
  <si>
    <t>1324921000000106</t>
  </si>
  <si>
    <t>1324931000000108</t>
  </si>
  <si>
    <t>Early Language Identification Measure observation score (observable entity)</t>
  </si>
  <si>
    <t>1.5.25</t>
  </si>
  <si>
    <t>Early Language Identification Measure observation score</t>
  </si>
  <si>
    <t>Jane Cleave</t>
  </si>
  <si>
    <t>Addition of ELIM assessment scale which will update the lookup table of accepted values as per the following validations:
CYP60913
CYP61213</t>
  </si>
  <si>
    <t>0-6</t>
  </si>
  <si>
    <t xml:space="preserve">A score of between 0 and 6 can be recorded.
Further details can be found here https://assets.publishing.service.gov.uk/government/uploads/system/uploads/attachment_data/file/939872/ELIM_Handbook_December-2020.pdf
</t>
  </si>
  <si>
    <t>A score of between 0-50 can be recorded. 
Further details can be found here https://assets.publishing.service.gov.uk/government/uploads/system/uploads/attachment_data/file/939872/ELIM_Handbook_December-2020.pdf</t>
  </si>
  <si>
    <t>Addition of the Early Language Identification Measure (ELIM) to the CSDS Assessment Tools tab.</t>
  </si>
  <si>
    <t>1.5.26</t>
  </si>
  <si>
    <t>C001D54</t>
  </si>
  <si>
    <t xml:space="preserve">ORGANISATION IDENTIFIER (ICB OF RESIDENCE) </t>
  </si>
  <si>
    <t>C001D55</t>
  </si>
  <si>
    <t xml:space="preserve">ORGANISATION IDENTIFIER (SUB ICB LOCATION OF RESIDENCE) </t>
  </si>
  <si>
    <t>C002D40</t>
  </si>
  <si>
    <t xml:space="preserve">ORGANISATION IDENTIFIER (ICB OF GP PRACTICE) </t>
  </si>
  <si>
    <t>C002D41</t>
  </si>
  <si>
    <t xml:space="preserve">ORGANISATION IDENTIFIER (SUB ICB LOCATION OF GP PRACTICE) </t>
  </si>
  <si>
    <t>OrgIDICBRes</t>
  </si>
  <si>
    <t>OrgIDSubICBLocResidence</t>
  </si>
  <si>
    <t>OrgIDICBGPPractice</t>
  </si>
  <si>
    <t>The ICB Location of the patients registered GP Practice, as derived from data item GENERAL MEDICAL PRACTICE CODE (PATIENT REGISTRATION).</t>
  </si>
  <si>
    <t>The Organisation Identifier (ICB of GP Practice) for the patient, derived from the submitted GENERAL MEDICAL PRACTICE CODE (PATIENT REGISTRATION).
Where a Null, Invalid or Default GENERAL MEDICAL PRACTICE CODE (PATIENT REGISTRATION) is submitted, Organisation Identifier (ICB of GP Practice) will appear as Null.
Note to providers: This derivation is established through linkage with the ODS API suite, see 
https://digital.nhs.uk/services/organisation-data-service
The information on the ODS API suite is also currently available in legacy csv format via the GP Practices file, see
https://digital.nhs.uk/services/organisation-data-service/file-downloads/gp-and-gp-practice-related-data
This reference data is updated quarterly, so there may be some delay in recognising newly created GP practices.</t>
  </si>
  <si>
    <t>The Sub ICB Location of the patients registered GP Practice, as derived from data item GENERAL MEDICAL PRACTICE CODE (PATIENT REGISTRATION).</t>
  </si>
  <si>
    <t>The Organisation Identifier (Sub ICB Location of GP Practice), derived from the submitted GENERAL MEDICAL PRACTICE CODE (PATIENT REGISTRATION).
Where a Null, Invalid or Default GENERAL MEDICAL PRACTICE CODE (PATIENT REGISTRATION) is submitted, Organisation Identifier (Sub ICB Location of GP Practice) will appear as Null.
Note to providers: This derivation is established through linkage with the ODS API suite, see 
https://digital.nhs.uk/services/organisation-data-service
The information on the ODS API suite is also currently available in legacy csv format via the GP Practices file, see
https://digital.nhs.uk/services/organisation-data-service/file-downloads/gp-and-gp-practice-related-data
This reference data is updated quarterly, so there may be some delay in recognising newly created GP practices</t>
  </si>
  <si>
    <t>Amanda Driver</t>
  </si>
  <si>
    <t>Data Set Development Service</t>
  </si>
  <si>
    <t>7 &amp; 8 Wellington Place</t>
  </si>
  <si>
    <t>Leeds, LS1 4AP</t>
  </si>
  <si>
    <t>The ICB of residence, as derived from data item POSTCODE OF USUAL ADDRESS.</t>
  </si>
  <si>
    <t>The Sub ICB Location of residence, as derived from data item POSTCODE OF USUAL ADDRESS and Gridall.</t>
  </si>
  <si>
    <t>If C001D12 VALID POSTCODE FLAG = 'Y' Then
Derive the Organisation Identifier (ICB of Residence) for the patient from the submitted POSTCODE OF USUAL ADDRESS.
Else NULL
Note to providers: This derivation is established through linkage with the ODS API suite, see 
https://digital.nhs.uk/services/organisation-data-service
The information on the ODS API suite is also currently available in legacy csv format via the Complete Gridlink NHS Postcode Directory file, see
https://digital.nhs.uk/services/organisation-data-service/file-downloads/office-for-national-statistics-data
This reference data is updated quarterly, so there may be some delay in recognising newly created postcodes.</t>
  </si>
  <si>
    <t>If C001D12 VALID POSTCODE FLAG = 'Y' Then
Derive the Organisation Identifier (Sub ICB Location of Residence) from the submitted POSTCODE OF USUAL ADDRESS.
Else NULL
Note to providers: This derivation is established through linkage with the ODS API suite, see 
https://digital.nhs.uk/services/organisation-data-service
The information on the ODS API suite is also currently available in legacy csv format via the Complete Gridlink NHS Postcode Directory file, see
https://digital.nhs.uk/services/organisation-data-service/file-downloads/office-for-national-statistics-data
This reference data is updated quarterly, so there may be some delay in recognising newly created postcodes.</t>
  </si>
  <si>
    <t>OrgIDSubICBLocGP</t>
  </si>
  <si>
    <t>The CSDS v1.5 Technical Output Specification (TOS) is intended to provide a comprehensive technical view of the  provider submission (36 data set tables) and processed Submission Portal Extracts.
The 36 data set tables include data item level detail necessary to construct an output data set suitable for submission. The data set tables also include additional information explaining:
-which records should be included in a submission (inclusion rules)
-what errors or inconsistencies may cause a record to be rejected or warnings to be generated
-what derivations will be generated from the  submitted data for inclusion in the extract tables</t>
  </si>
  <si>
    <t xml:space="preserve">Changes to existing and new validations. Final baseline version for publication on DCB website.   </t>
  </si>
  <si>
    <t>Amended National Code Validation error to reject for mandatory data items in CYP501, CYP601, CYP606, CYP607, CYP608. Removed Person ID (Mother) and added new Record End Date logic to multiple tables including NHSE derivation to calculate waiting time measurement for Crisis Response Intermediate Care within 2 hours and Reablement Intermediate Care within 2 days. This version also addresses feedback for v18 static testing by NHSD Solutions Assurance Team.</t>
  </si>
  <si>
    <t xml:space="preserve">To reflect that Integrated Care Boards (ICB) will take over all current commissioning responsibilities from CCGs, as set out in the Health and Care Act 2022. </t>
  </si>
  <si>
    <t xml:space="preserve">Additions of four ICB derivations, two in the CYP001 Master Patient Index and Risk Indicators table and two in the CYP002 GP Practice Registration table, to reflect that Integrated Care Boards (ICB) will take over all current commissioning responsibilities from CCGs, as set out in the Health and Care Act 2022. 
</t>
  </si>
  <si>
    <t>- NHS Digital Website</t>
  </si>
  <si>
    <t>1.5.27</t>
  </si>
  <si>
    <r>
      <t xml:space="preserve">The CCG of the patient's residence, as derived from data item POST CODE OF USUAL ADDRESS.
</t>
    </r>
    <r>
      <rPr>
        <b/>
        <sz val="10"/>
        <rFont val="Arial"/>
        <family val="2"/>
      </rPr>
      <t>For data relating to activity between 1 July 2022 and 31 March 2023 this derivation is based on the CCG associated with the POSTCODE OF USUAL ADDRESS as at 30 June 2022. Any changes to the assignment of a POSTCODE OF USUAL ADDRESS to a Sub-ICB Location between 1 July 2022 and 31 March 2023 will not be reflected in this derivation.</t>
    </r>
  </si>
  <si>
    <t>The CCG of the patient's residence, as derived from data item POST CODE OF USUAL ADDRESS.
For data relating to activity between 1 July 2022 and 31 March 2023 this derivation is based on the CCG associated with the POSTCODE OF USUAL ADDRESS as at 30 June 2022. Any changes to the assignment of a POSTCODE OF USUAL ADDRESS to a Sub-ICB Location between 1 July 2022 and 31 March 2023 will not be reflected in this derivation.</t>
  </si>
  <si>
    <t>If C001D12 VALID POSTCODE FLAG = 'Y' Then
The Organisation Identifier (Residence Responsibility) for the patient, derived from the submitted POSTCODE OF USUAL ADDRESS.
Else NULL
Note to providers: This derivation is established through linkage with the  Complete Gridlink NHS Postcode File,  downloaded from https://digital.nhs.uk/services/organisation-data-service/data-downloads/office-for-national-statistics-data. The derivation lookup is taken from field name  CCG (field 18). The Complete Gridlink NHS Postcode File in use is updated at the beginning of each month.
For data relating to activity between 1 July 2022 and 31 March 2023 this derivation is based on the CCG associated with the POSTCODE OF USUAL ADDRESS as at 30 June 2022. Any changes to the assignment of a POSTCODE OF USUAL ADDRESS to a Sub-ICB Location between 1 July 2022 and 31 March 2023 will not be reflected in this derivation.</t>
  </si>
  <si>
    <t>The CCG of the patient's registered GP Practice, as derived from data item GENERAL MEDICAL PRACTICE CODE (PATIENT REGISTRATION).
For data relating to activity between 1 July 2022 and 31 March 2023 this derivation is based on the CCG associated with the GENERAL MEDICAL PRACTICE CODE (PATIENT REGISTRATION) as at 30 June 2022. Any changes to the assignment of a GENERAL MEDICAL PRACTICE CODE (PATIENT REGISTRATION) to a Sub-ICB Location between 1 July 2022 and 31 March 2023 will not be reflected in this derivation.</t>
  </si>
  <si>
    <r>
      <t xml:space="preserve">The Organisation Identifier (CCG of GP Practice) for the patient, derived from the submitted GENERAL MEDICAL PRACTICE CODE (PATIENT REGISTRATION). Where a Null, Invalid or Default GPCD is submitted, Organisation Identifier (CCG of GP Practice) will appear as Null.
Note to providers: This derivation is established through linkage with the Epraccur.csv, downloaded from http://systems.digital.nhs.uk/data/ods/datadownloads/gppractice. The derivation lookup is taken from field name Parent Organisation Code (field 15). The Epraccur.csv file in use is updated at the beginning of each month.
</t>
    </r>
    <r>
      <rPr>
        <b/>
        <sz val="10"/>
        <rFont val="Arial"/>
        <family val="2"/>
      </rPr>
      <t>For data relating to activity between 1 July 2022 and 31 March 2023 this derivation is based on the CCG associated with the GENERAL MEDICAL PRACTICE CODE (PATIENT REGISTRATION) as at 30 June 2022. Any changes to the assignment of a GENERAL MEDICAL PRACTICE CODE (PATIENT REGISTRATION) to a Sub-ICB Location between 1 July 2022 and 31 March 2023 will not be reflected in this derivation</t>
    </r>
    <r>
      <rPr>
        <sz val="10"/>
        <rFont val="Arial"/>
        <family val="2"/>
      </rPr>
      <t>.</t>
    </r>
  </si>
  <si>
    <r>
      <t xml:space="preserve">If C001D12 VALID POSTCODE FLAG = 'Y' Then
The Organisation Identifier (Residence Responsibility) for the patient, derived from the submitted POSTCODE OF USUAL ADDRESS.
Else NULL
Note to providers: This derivation is established through linkage with the  Complete Gridlink NHS Postcode File,  downloaded from https://digital.nhs.uk/services/organisation-data-service/data-downloads/office-for-national-statistics-data. The derivation lookup is taken from field name  CCG (field 18). The Complete Gridlink NHS Postcode File in use is updated at the beginning of each month.
</t>
    </r>
    <r>
      <rPr>
        <b/>
        <sz val="10"/>
        <rFont val="Arial"/>
        <family val="2"/>
      </rPr>
      <t>For data relating to activity between 1 July 2022 and 31 March 2023 this derivation is based on the CCG associated with the POSTCODE OF USUAL ADDRESS as at 30 June 2022. Any changes to the assignment of a POSTCODE OF USUAL ADDRESS to a Sub-ICB Location between 1 July 2022 and 31 March 2023 will not be reflected in this derivation.</t>
    </r>
  </si>
  <si>
    <r>
      <t xml:space="preserve">The CCG of the patient's registered GP Practice, as derived from data item GENERAL MEDICAL PRACTICE CODE (PATIENT REGISTRATION).
</t>
    </r>
    <r>
      <rPr>
        <b/>
        <sz val="10"/>
        <rFont val="Arial"/>
        <family val="2"/>
      </rPr>
      <t>For data relating to activity between 1 July 2022 and 31 March 2023 this derivation is based on the CCG associated with the GENERAL MEDICAL PRACTICE CODE (PATIENT REGISTRATION) as at 30 June 2022. Any changes to the assignment of a GENERAL MEDICAL PRACTICE CODE (PATIENT REGISTRATION) to a Sub-ICB Location between 1 July 2022 and 31 March 2023 will not be reflected in this derivation.</t>
    </r>
  </si>
  <si>
    <t>The Organisation Identifier (CCG of GP Practice) for the patient, derived from the submitted GENERAL MEDICAL PRACTICE CODE (PATIENT REGISTRATION). Where a Null, Invalid or Default GPCD is submitted, Organisation Identifier (CCG of GP Practice) will appear as Null.
Note to providers: This derivation is established through linkage with the Epraccur.csv, downloaded from http://systems.digital.nhs.uk/data/ods/datadownloads/gppractice. The derivation lookup is taken from field name Parent Organisation Code (field 15). The Epraccur.csv file in use is updated at the beginning of each month.
For data relating to activity between 1 July 2022 and 31 March 2023 this derivation is based on the CCG associated with the GENERAL MEDICAL PRACTICE CODE (PATIENT REGISTRATION) as at 30 June 2022. Any changes to the assignment of a GENERAL MEDICAL PRACTICE CODE (PATIENT REGISTRATION) to a Sub-ICB Location between 1 July 2022 and 31 March 2023 will not be reflected in this derivation.</t>
  </si>
  <si>
    <t>Remove ambiguity in current description - data item should still be collection in CSDS</t>
  </si>
  <si>
    <t>Remove ambiguity in original description - No impact on Data Dictionary</t>
  </si>
  <si>
    <t>Superseded by CYP00184</t>
  </si>
  <si>
    <t>Superseded by CYP00185</t>
  </si>
  <si>
    <t>This validation is not required. The validations CYP60313 &amp; CYP60319 would be triggered before any situation which would allow CYP60320 to be triggered.</t>
  </si>
  <si>
    <r>
      <t xml:space="preserve">To clarify that the derivation will be flowed as null if a default value has been used in the PERSON LENGTH IN CENTIMETRES field.
</t>
    </r>
    <r>
      <rPr>
        <b/>
        <sz val="10"/>
        <rFont val="Arial"/>
        <family val="2"/>
      </rPr>
      <t>This change has been superseded and reversed by  the change specified in change ID 220.</t>
    </r>
  </si>
  <si>
    <r>
      <t xml:space="preserve">To clarify that the derivation will be flowed as null if a default value has been used in the PERSON LENGTH IN CENTIMETRES field.
</t>
    </r>
    <r>
      <rPr>
        <b/>
        <sz val="10"/>
        <rFont val="Arial"/>
        <family val="2"/>
      </rPr>
      <t>This change has been superseded and reversed by  the change specified in change ID 221.</t>
    </r>
  </si>
  <si>
    <t>To clarify that this particular derivation cannot flow a negative number.</t>
  </si>
  <si>
    <t xml:space="preserve">Added 2 new values (as supplied by NHSE) to code list and amended the  code list numbering convention. </t>
  </si>
  <si>
    <t xml:space="preserve">All to analyse by constant supervision due to disability indicator </t>
  </si>
  <si>
    <t>Updates to legacy CCG derivations to clarify how these should be calculated to reflect recent ICB change.</t>
  </si>
  <si>
    <t>Updates to data item description and derivation notes for the following legacy CCG derivations, 'ORGANISATION IDENTIFIER (CCG OF RESIDENCE)' and 'ORGANISATION IDENTIFIER (CCG OF GP PRACTICE)', to clarify how these should be calculated to reflect recent ICB change.</t>
  </si>
  <si>
    <t xml:space="preserve">Group-level error/warning messages:
</t>
  </si>
  <si>
    <t>Group-level error/warning messages:
CYP90112 - Group rejected - More than one CYP901 provided for this Care Professional Local Identifier. Care Professional Local Identifier=&lt;C901010&gt;</t>
  </si>
  <si>
    <t>Group-level error/warning messages:
CYP61315 - Group rejected - No assessment tools currently in scope for CYP613.</t>
  </si>
  <si>
    <t>Group-level error/warning messages:
CYP61210 - Group rejected - No valid CYP202 group transmitted for this Care Activity Identifier. Care Activity Identifier=&lt;C612904&gt;
CYP61212 - Group rejected - More than one CYP612 provided for this Care Activity Identifier + Coded Assessment Tool Type (SNOMED CT) + Person Score combination. Care Activity Identifier=&lt;C612904&gt; Coded Assessment Tool Type (SNOMED CT)=&lt;C612910&gt; Person Score=&lt;C612911&gt;</t>
  </si>
  <si>
    <t>Group-level error/warning messages:
CYP61110 - Group rejected - No valid CYP202 group transmitted for this Care Activity Identifier. Care Activity Identifier=&lt;C611904&gt;
CYP61114 - Group rejected - More than one CYP611 provided for this Care Activity Identifier. Care Activity Identifier=&lt;C611904&gt;</t>
  </si>
  <si>
    <t>Group-level error/warning messages:
CYP61010 - Group rejected - No valid CYP202 group transmitted for this Care Activity Identifier. Care Activity Identifier=&lt;C610904&gt;
CYP61011 - Group rejected - More than one CYP610 provided for this Care Activity Identifier. Care Activity Identifier=&lt;C610904&gt;
CYP61012 - Group rejected - The patient identified by this Local Patient Identifier (Extended) in the CYP001 table is 19 years or older at the Reporting Period Start Date. Care Activity Identifier=&lt;C202904&gt; Care Contact Identifier=&lt;C202903&gt; Service Request Identifier=&lt;C201902&gt; Local Patient Identifier (Extended)=&lt;C101901&gt; Person Birth Date=&lt;C001060&gt; Reporting Period Start Date=&lt;C000040&gt;
CYP61013 - Group rejected - The CYP001 group transmitted for this Local Patient Identifier (Extended) has a blank Person Birth Date. Care Activity Identifier=&lt;C202904&gt; Care Contact Identifier=&lt;C202903&gt; Service Request Identifier=&lt;C201902&gt; Local Patient Identifier (Extended) =&lt;C101901&gt;</t>
  </si>
  <si>
    <t>Group-level error/warning messages:
CYP60902 - Group rejected - No valid CYP101 provided for this Service Request Identifier. Service Request Identifier=&lt;C609902&gt;
CYP60903 - Group rejected - More than one CYP609 provided for this Service Request Identifier + Coded Assessment Tool Type (SNOMED CT) + Person Score combination. Service Request Identifier=&lt;C609902&gt; Coded Assessment Tool Type (SNOMED CT)=&lt;C609910&gt; Person Score=&lt;C609911&gt;</t>
  </si>
  <si>
    <t>Group-level error/warning messages:
CYP60801 - Group rejected - No valid CYP101 provided for this Service Request Identifier. Service Request Identifier=&lt;C608902&gt;
CYP60802 - Group rejected - More than one CYP608 provided for this Service Request Identifier + Diagnosis Date + Secondary Diagnosis (Coded Clinical Entry) combination. Service Request Identifier=&lt;C608902&gt; Diagnosis Date=&lt;C608020&gt; Secondary Diagnosis (Coded Clinical Entry)=&lt;C608010&gt;</t>
  </si>
  <si>
    <t>Group-level error/warning messages:
CYP60701 - Group rejected - No valid CYP101 provided for this Service Request Identifier. Service Request Identifier=&lt;C607902&gt;
CYP60702 - Group rejected - More than one CYP607 provided for this Service Request Identifier + Diagnosis Date + Primary Diagnosis (Coded Clinical Entry) combination. Service Request Identifier=&lt;C607902&gt; Diagnosis Date=&lt;C607020&gt; Primary Diagnosis (Coded Clinical Entry)=&lt;C607010&gt;</t>
  </si>
  <si>
    <t>Group-level error/warning messages:
CYP60601 - Group rejected - No valid CYP101 provided for this Service Request Identifier. Service Request Identifier=&lt;C606902&gt;
CYP60602 - Group rejected - More than one CYP606 provided for this Service Request Identifier + Provisional Diagnosis Date + Provisional Diagnosis (Coded Clinical Entry) combination. Service Request Identifier=&lt;C606902&gt; Provisional Diagnosis Date=&lt;C606020&gt; Provisional Diagnosis (Coded Clinical Entry)=&lt;C606010&gt;</t>
  </si>
  <si>
    <t>Group-level error/warning messages:
CYP60501 - Group rejected - No valid CYP001 group transmitted for this Local Patient Identifier (Extended). Local Patient Identifier (Extended)=&lt;C605901&gt;
CYP60524 - Group rejected - The CYP001 group transmitted for this Local Patient Identifier (Extended) has a blank Person Birth Date. Local Patient Identifier (Extended)=&lt;C605901&gt;
CYP60525 - Group rejected - The patient identified by this Local Patient Identifier (Extended) in the CYP001 table is 1 year or older at the Reporting Period Start Date. Local Patient Identifier (Extended)=&lt;C605901&gt; Person Birth Date=&lt;C001060&gt; Reporting Period Start Date=&lt;C000040&gt;</t>
  </si>
  <si>
    <t>Group-level error/warning messages:
CYP60401 - Group rejected - No valid CYP001 group transmitted for this Local Patient Identifier (Extended). Local Patient Identifier (Extended)=&lt;C604901&gt;
CYP60442 - Group rejected - The patient identified by this Local Patient Identifier (Extended) in the CYP001 table is 1 year or older at the Reporting Period Start Date. Local Patient Identifier (Extended)=&lt;C604901&gt; Person Birth Date=&lt;C001060&gt; Reporting Period Start Date=&lt;C000040&gt;
CYP60443 - Group rejected - The CYP001 group transmitted for this Local Patient Identifier (Extended) has a blank Person Birth Date. Local Patient Identifier (Extended)=&lt;C604901&gt;</t>
  </si>
  <si>
    <t>Group-level error/warning messages:
CYP60301 - Group rejected - No valid CYP001 group transmitted for this Local Patient Identifier (Extended). Local Patient Identifier (Extended)=&lt;C603901&gt;
CYP60321 - Group rejected - The patient identified by this Local Patient Identifier (Extended) in the CYP001 table is 1 year or older at the Reporting Period Start Date. Local Patient Identifier (Extended)=&lt;C603901&gt; Person Birth Date=&lt;C001060&gt; Reporting Period Start Date=&lt;C000040&gt;
CYP60322 - Group rejected - The CYP001 group transmitted for this Local Patient Identifier (Extended) has a blank Person Birth Date. Local Patient Identifier (Extended)=&lt;C603901&gt;</t>
  </si>
  <si>
    <t>Group-level error/warning messages:
CYP60201 - Group rejected - No valid CYP001 group transmitted for this Local Patient Identifier (Extended). Local Patient Identifier (Extended)=&lt;C602901&gt;
CYP60209 - Group rejected - More than one CYP602 provided for this Local Patient Identifier (Extended) + Disability Code + Disability Impact Perception combination. Local Patient Identifier (Extended)=&lt;C602901&gt; Disability Code=&lt;C602010&gt; Disability Impact Perception=&lt;C602020&gt;</t>
  </si>
  <si>
    <t>Group-level error/warning messages:
CYP60101 - Group rejected - No valid CYP001 group transmitted for this Local Patient Identifier (Extended). Local Patient Identifier (Extended)=&lt;C601901&gt;
CYP60110 - Group rejected - More than one CYP601 provided for this Local Patient Identifier (Extended) + Previous Diagnosis (Coded Clinical Entry) + Diagnosis Date combination. Local Patient Identifier (Extended)=&lt;C601901&gt; Previous Diagnosis (Coded Clinical Entry)=&lt;C601010&gt; Diagnosis Date=&lt;C601020&gt;</t>
  </si>
  <si>
    <t>Group-level error/warning messages:
CYP50201 - Group rejected - No valid CYP001 group transmitted for this Local Patient Identifier (Extended). Local Patient Identifier (Extended)=&lt;C502901&gt;
CYP50202 - Group rejected - More than one CYP502 provided for this Local Patient Identifier (Extended) + Childhood Immunisation Type (Children and Young People's Health Services) + Immunisation Date combination. Local Patient Identifier (Extended)=&lt;C502901&gt; Childhood Immunisation Type (Children and Young People's Health Services)=&lt;C502010&gt; Immunisation Date=&lt;C502907&gt;
CYP50215 - Group rejected - The patient identified by this Local Patient Identifier (Extended) in the CYP001 table is 19 years or older at the Reporting Period Start Date. Local Patient Identifier (Extended)=&lt;C502901&gt; Person Birth Date=&lt;C001060&gt; Reporting Period Start Date=&lt;C000040&gt;
CYP50216 - Group rejected - The CYP001 group transmitted for this Local Patient Identifier (Extended) has a blank Person Birth Date. Local Patient Identifier (Extended)=&lt;C502901&gt;</t>
  </si>
  <si>
    <t>Group-level error/warning messages:
CYP50101 - Group rejected - No valid CYP001 group transmitted for this Local Patient Identifier (Extended). Local Patient Identifier (Extended)=&lt;C501901&gt;
CYP50102 - Group rejected - More than one CYP501 provided for this Local Patient Identifier (Extended) + Immunisation Procedure (Clinical Terminology) + Immunisation Date combination. Local Patient Identifier (Extended)=&lt;C501901&gt; Immunisation Procedure (Clinical Terminology)=&lt;C501020&gt; Immunisation Date=&lt;C501907&gt;</t>
  </si>
  <si>
    <t>Group-level error/warning messages:
CYP40401 - Group rejected - No valid CYP001 group transmitted for this Local Patient Identifier (Extended). Local Patient Identifier (Extended)=&lt;C404901&gt;
CYP40409 - Group rejected - More than one CYP404 provided for this Local Patient Identifier (Extended) + Assistive Technology Finding (SNOMED CT) + Prescription Date (Assistive Technology) combination. Local Patient Identifier (Extended)=&lt;C404901&gt; Assistive Technology Finding (SNOMED CT)=&lt;C404010&gt; + Prescription Date (Assistive Technology)=&lt;C404020&gt;</t>
  </si>
  <si>
    <t>Group-level error/warning messages:
CYP40301 - Group rejected - No valid CYP001 group transmitted for this Local Patient Identifier (Extended). Local Patient Identifier (Extended)=&lt;C403901&gt;
CYP40307 - Group rejected - More than one CYP403 provided for this Local Patient Identifier (Extended) + Child Protection Plan Reason Code + Child Protection Plan Start Date + Child Protection Plan End Date combination. Local Patient Identifier (Extended)=&lt;C403901&gt; Child Protection Plan Reason Code=&lt;C403010&gt; Child Protection Plan Start Date=&lt;C403020&gt; Child Protection Plan End Date=&lt;C403030&gt;
CYP40318 - Group rejected - The patient identified by this Local Patient Identifier (Extended) in the CYP001 table is 19 years or older at the Reporting Period Start Date. Local Patient Identifier (Extended)=&lt;C403901&gt; Person Birth Date=&lt;C001060&gt; Reporting Period Start Date=&lt;C000040&gt;
CYP40319 - Group rejected - The CYP001 group transmitted for this Local Patient Identifier (Extended) has a blank Person Birth Date. Local Patient Identifier (Extended)=&lt;C403901&gt;</t>
  </si>
  <si>
    <t>Group-level error/warning messages:
CYP40201 - Group rejected - No valid CYP001 group transmitted for this Local Patient Identifier (Extended). Local Patient Identifier (Extended)=&lt;C402901&gt;
CYP40208 - Group rejected - More than one CYP402 provided for this Local Patient Identifier (Extended) + Safeguarding Vulnerability Factors Type combination. Local Patient Identifier (Extended)=&lt;C402901&gt; Safeguarding Vulnerability Factors Type=&lt;C402010&gt;
CYP40209 - Group rejected - The patient identified by this Local Patient Identifier (Extended) in the CYP001 table is 19 years or older at the Reporting Period Start Date. Local Patient Identifier (Extended)=&lt;C402901&gt; Person Birth Date=&lt;C001060&gt; Reporting Period Start Date=&lt;C000040&gt;
CYP40210 - Group rejected - The CYP001 group transmitted for this Local Patient Identifier (Extended) has a blank Person Birth Date. Local Patient Identifier (Extended)=&lt;C402901&gt;</t>
  </si>
  <si>
    <t>Group-level error/warning messages:
CYP40101 - Group rejected - No valid CYP001 group transmitted for this Local Patient Identifier (Extended). Local Patient Identifier (Extended)=&lt;C401901&gt;
CYP40108 - Group rejected - More than one CYP401 provided for this Local Patient Identifier (Extended) + Special Educational Need Type combination. Local Patient Identifier (Extended)=&lt;C401901&gt; Special Educational Need Type=&lt;C401010&gt;
CYP40109 - Group rejected - The patient identified by this Local Patient Identifier (Extended) in the CYP001 table is 19 years or older at the Reporting Period Start Date. Local Patient Identifier (Extended)=&lt;C401901&gt; Person Birth Date=&lt;C001060&gt; Reporting Period Start Date=&lt;C000040&gt;
CYP40110 - Group rejected - The CYP001 group transmitted for this Local Patient Identifier (Extended) has a blank Person Birth Date. Local Patient Identifier (Extended)=&lt;C401901&gt;</t>
  </si>
  <si>
    <t>Group-level error/warning messages:
CYP30115 - Group rejected - More than one CYP301 provided for this Group Session Identifier. Group Session Identifier=&lt;C301010&gt;
CYP30121 - Warning - No valid CYP901 group transmitted for this Care Professional Local Identifier. Group Session Identifier=&lt;C301010&gt; Care Professional Local Identifier=&lt;C301060&gt;</t>
  </si>
  <si>
    <t>Group-level error/warning messages:
CYP20201 - Group rejected - More than one CYP202 provided for this Care Activity Identifier. Care Activity Identifier=&lt;C202904&gt; Care Contact Identifier=&lt;C202903&gt;
CYP20203 - Group rejected - No valid CYP201 group transmitted for this Care Contact Identifier. Care Activity Identifier=&lt;C202904&gt; Care Contact Identifier=&lt;C202903&gt;
CYP20237 - Warning - No valid CYP901 group transmitted for this Care Professional Local Identifier. Care Activity Identifier=&lt;C202904&gt; Care Contact Identifier=&lt;C202903&gt; Service Request Identifier=&lt;C201902&gt; Local Patient Identifier (Extended)=&lt;C101901&gt; Care Professional Local Identifier=&lt;C202020&gt;</t>
  </si>
  <si>
    <t>Group-level error/warning messages:
CYP20102 - Group rejected - No valid CYP101 group transmitted for this Service Request Identifier. Care Contact Identifier=&lt;C201903&gt; Service Request Identifier=&lt;C201902&gt;
CYP20142 - Group rejected - More than one CYP201 provided for this Care Contact Identifier. Care Contact Identifier=&lt;C201903&gt; Service Request Identifier=&lt;C201902&gt;
CYP20145 - Warning - No valid CYP102 group transmitted for this Care Professional Team Local Identifier. Care Contact Identifier=&lt;C201903&gt; Service Request Identifier=&lt;C201902&gt; Local Patient Identifier (Extended)=&lt;C101901&gt; Care Professional Team Local Identifier=&lt;C201010&gt;</t>
  </si>
  <si>
    <t>Group-level error/warning messages:
CYP10502 - Group rejected - No valid CYP101 group transmitted for this Service Request Identifier. Service Request Identifier=&lt;C105902&gt;
CYP10511 - Group rejected - More than one CYP105 provided for this Service Request Identifier + Onward Referral Date + Onward Referral Reason. Service Request Identifier=&lt;C105902&gt; Onward Referral Date=&lt;C105010&gt; Onward Referral Reason=&lt;C105020&gt;</t>
  </si>
  <si>
    <t>Group-level error/warning messages:
CYP10401 - Group rejected - No valid CYP101 group transmitted for this Service Request Identifier. Service Request Identifier=&lt;C104902&gt;
CYP10402 - Group rejected - More than one CYP104 provided for this Service Request Identifier + Referral To Treatment Period Start Date + Referral To Treatment Period End Date + Referral To Treatment Period Status. Service Request Identifier=&lt;C104902&gt; Referral To Treatment Period Start Date=&lt;C104050&gt; Referral To Treatment Period End Date=&lt;C104060&gt; Referral To Treatment Period Status=&lt;C104070&gt;
CYP10418 - Group rejected - More than one CYP104 provided for this Unique Booking Reference Number (Converted). Service Request Identifier=&lt;C104902&gt; Unique Booking Reference Number (Converted)=&lt;C104010&gt;
CYP10419 - Group rejected - More than one CYP104 provided for this Patient Pathway Identifier. Service Request Identifier=&lt;C104902&gt; Patient Pathway Identifier=&lt;C104020&gt;</t>
  </si>
  <si>
    <t>Group-level error/warning messages:
CYP10301 - Group rejected - More than one CYP103 provided for this Service Request Identifier + Other Reason For Referral (Community Care) combination. Service Request Identifier=&lt;C103902&gt; Other Reason For Referral=&lt;C103010&gt;
CYP10302 - Group rejected - No valid CYP101 group transmitted for this Service Request Identifier. Service Request Identifier=&lt;C103902&gt;</t>
  </si>
  <si>
    <t>Group-level error/warning messages:
CYP10201 - Group rejected - No valid CYP101 group transmitted for this Service Request Identifier. Service Request Identifier=&lt;C102902&gt;
CYP10214 - Group rejected - More than one CYP102 provided for this Care Professional Team Local Identifier + Service Request Identifier combination. Care Professional Team Local Identifier=&lt;C102905&gt; Service Request Identifier=&lt;C102902&gt;</t>
  </si>
  <si>
    <t>Group-level error/warning messages:
CYP10101 - Group rejected - No valid CYP001 group transmitted for this Local Patient Identifier (Extended). Local Patient Identifier (Extended)=&lt;C101901&gt; Service Request Identifier=&lt;C101902&gt;
CYP10102 - Group rejected - More than one CYP101 provided for this Service Request Identifier. Local Patient Identifier (Extended)=&lt;C101901&gt; Service Request Identifier=&lt;C101902&gt;</t>
  </si>
  <si>
    <t>Group-level error/warning messages:
CYP00701 - Group rejected - No valid CYP001 group transmitted for this Local Patient Identifier (Extended). Local Patient Identifier (Extended)=&lt;C007901&gt;
CYP00702 - Group rejected - More than one CYP007 provided for this Local Patient Identifier (Extended) + Employment Status + Employment Status Recorded Date combination. Local Patient Identifier (Extended)=&lt;C007901&gt; Employment Status=&lt;C007010&gt; Employment Status Recorded Date=&lt;C007020&gt;
CYP00714 - Group rejected - More than one CYP007 provided for a Local Patient Identifier (Extended) where the Employment Status Recorded Date is null. Local Patient Identifier (Extended)=&lt;C007901&gt;</t>
  </si>
  <si>
    <t>Group-level error/warning messages:
CYP00601 - Group rejected - No valid CYP001 group transmitted for this Local Patient Identifier (Extended). Local Patient Identifier (Extended)=&lt;C006901&gt;
CYP00602 - Group rejected - More than one CYP006 provided for this Local Patient Identifier + Social and Personal Circumstance Recorded Date + Social and Personal Cirumstance (SNOMED CT) combination. Local Patient Identifier=&lt;C006901&gt; Social and Personal Circumstance Recorded Date=&lt;C006020&gt; Social and Personal Cirumstance (SNOMED CT)=&lt;C006010&gt;</t>
  </si>
  <si>
    <t>Group-level error/warning messages:
CYP00501 - Group rejected - No valid CYP004 group transmitted for this Care Plan Identifier. Care Plan Identifier=&lt;C004010&gt;
CYP00502 - Group rejected - More than one CYP005 provided for this Care Plan Identifier + Care Plan Agreed By + Care Plan Agreed Date combination. Care Plan Identifier=&lt;C005010&gt;  Care Plan Agreed By=&lt;C005020&gt; Care Plan Agreed Date=&lt;C005030&gt;</t>
  </si>
  <si>
    <t>Group-level error/warning messages:
CYP00401 - Group rejected - No valid CYP001 group transmitted for this Local Patient Identifier (Extended). Local Patient Identifier (Extended)=&lt;C004901&gt; Care Plan Identifier=&lt;C004010&gt;
CYP00402 - Group rejected - More than one CYP004 provided for this Care Plan Identifier. Care Plan Identifier=&lt;C004010&gt; Local Patient Identifier=&lt;C004901&gt;</t>
  </si>
  <si>
    <t>Group-level error/warning messages:
CYP00301 - Group rejected - No valid CYP001 group transmitted for this Local Patient Identifier (Extended). Local Patient Identifier (Extended)=&lt;C003901&gt;
CYP00309 - Group rejected - More than one CYP003 provided for this Local Patient Identifier (Extended) + Accommodation Status Code + Accommodation Status Recorded Date combination. Local Patient Identifier (Extended)=&lt;C003901&gt; Accommodation Status Code=&lt;C003010&gt; Accommodation Recorded Status Date=&lt;C003020&gt;
CYP00312 - Group rejected - More than one CYP003 provided for this Local Patient Identifier (Extended) where Accomodation Status Recorded Date is null. Local Patient Identifier (Extended)=&lt;C003901&gt;</t>
  </si>
  <si>
    <t>Group-level error/warning messages:
CYP00201 - Group rejected - No valid CYP001 group transmitted for this Local Patient Identifier (Extended). Local Patient Identifier (Extended)=&lt;C002901&gt;
CYP00202 - Group rejected - More than one CYP002 provided for this Local Patient Identifier (Extended) + General Medical Practice Code (Patient Registration) + Start Date (GMP Patient Registration) combination. Local Patient Identifier (Extended)=&lt;C002901&gt; General Medical Practice Code (Patient Registration)=&lt;C002010&gt; Start Date (GMP Patient Registration)=&lt;C002020&gt;
CYP00221 - Group rejected - More than one CYP002 provided for this Local Patient Identifier (Extended) where End Date (GMP Patient Registration) is null. Local Patient Identifier (Extended)=&lt;C002901&gt;
CYP00222 - Warning - An End Date (GMP Patient Registration) has been submitted but there is no corresponding record with a consecutive Start Date (GMP Patient Registration) and different General Medical Practice Code (Patient Registration). Local Patient Identifier (Extended)=&lt;C002901&gt; Start Date (GMP Patient Registration)=&lt;C002020&gt; End Date (GMP Patient Registration)=&lt;C002030&gt; General Medical Practice Code (Patient Registration)=&lt;C002010&gt;</t>
  </si>
  <si>
    <t>Group-level error/warning messages:
CYP001100 - Group rejected - More than one CYP001 provided for this NHS Number. NHS Number=&lt;C001040&gt;
CYP00171 - Group rejected - No valid CYP002 group transmitted for this Local Patient Identifier (Extended). Local Patient Identifier (Extended)=&lt;C001901&gt;
CYP00199 - Group rejected - More than one CYP001 provided for this Local Patient Identifier (Extended). Local Patient Identifier (Extended) = &lt;C001901&gt;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</si>
</sst>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
    <numFmt numFmtId="165" formatCode="0.0"/>
    <numFmt numFmtId="166" formatCode="yyyy\-mm\-dd;@"/>
  </numFmts>
  <fonts count="127">
    <font>
      <sz val="10"/>
      <name val="Arial"/>
    </font>
    <font>
      <sz val="12"/>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9"/>
      <name val="Arial"/>
      <family val="2"/>
    </font>
    <font>
      <sz val="8"/>
      <name val="Arial"/>
      <family val="2"/>
    </font>
    <font>
      <b/>
      <sz val="8"/>
      <name val="Arial"/>
      <family val="2"/>
    </font>
    <font>
      <b/>
      <sz val="10"/>
      <color indexed="22"/>
      <name val="Arial"/>
      <family val="2"/>
    </font>
    <font>
      <b/>
      <sz val="10"/>
      <name val="Arial"/>
      <family val="2"/>
    </font>
    <font>
      <b/>
      <sz val="10"/>
      <color indexed="18"/>
      <name val="Arial"/>
      <family val="2"/>
    </font>
    <font>
      <b/>
      <sz val="10"/>
      <color indexed="8"/>
      <name val="Arial"/>
      <family val="2"/>
    </font>
    <font>
      <b/>
      <sz val="12"/>
      <color indexed="9"/>
      <name val="Arial"/>
      <family val="2"/>
    </font>
    <font>
      <sz val="10"/>
      <name val="Arial"/>
      <family val="2"/>
    </font>
    <font>
      <b/>
      <sz val="9"/>
      <name val="Arial"/>
      <family val="2"/>
    </font>
    <font>
      <b/>
      <sz val="16"/>
      <name val="Arial"/>
      <family val="2"/>
    </font>
    <font>
      <b/>
      <sz val="18"/>
      <color indexed="9"/>
      <name val="Arial"/>
      <family val="2"/>
    </font>
    <font>
      <b/>
      <sz val="8"/>
      <color indexed="9"/>
      <name val="Arial"/>
      <family val="2"/>
    </font>
    <font>
      <b/>
      <sz val="15"/>
      <color indexed="9"/>
      <name val="Arial Unicode MS"/>
      <family val="2"/>
    </font>
    <font>
      <b/>
      <sz val="13"/>
      <color indexed="9"/>
      <name val="Arial Unicode MS"/>
      <family val="2"/>
    </font>
    <font>
      <sz val="13"/>
      <color indexed="9"/>
      <name val="Arial Unicode MS"/>
      <family val="2"/>
    </font>
    <font>
      <sz val="10"/>
      <color indexed="8"/>
      <name val="Arial"/>
      <family val="2"/>
    </font>
    <font>
      <sz val="10"/>
      <color indexed="9"/>
      <name val="Arial"/>
      <family val="2"/>
    </font>
    <font>
      <b/>
      <sz val="8"/>
      <color rgb="FFFF00FF"/>
      <name val="Arial"/>
      <family val="2"/>
    </font>
    <font>
      <sz val="10"/>
      <name val="Arial"/>
      <family val="2"/>
    </font>
    <font>
      <sz val="8"/>
      <color indexed="10"/>
      <name val="Arial"/>
      <family val="2"/>
    </font>
    <font>
      <u/>
      <sz val="10"/>
      <color theme="10"/>
      <name val="Arial"/>
      <family val="2"/>
    </font>
    <font>
      <sz val="8"/>
      <color rgb="FFFF000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sz val="8"/>
      <color theme="1"/>
      <name val="Arial"/>
      <family val="2"/>
    </font>
    <font>
      <b/>
      <sz val="16"/>
      <color theme="1"/>
      <name val="Arial"/>
      <family val="2"/>
    </font>
    <font>
      <sz val="9"/>
      <name val="Arial"/>
      <family val="2"/>
    </font>
    <font>
      <sz val="8"/>
      <color indexed="8"/>
      <name val="Arial"/>
      <family val="2"/>
    </font>
    <font>
      <u/>
      <sz val="8"/>
      <color indexed="12"/>
      <name val="Arial"/>
      <family val="2"/>
    </font>
    <font>
      <b/>
      <sz val="8"/>
      <color indexed="8"/>
      <name val="Arial"/>
      <family val="2"/>
    </font>
    <font>
      <strike/>
      <sz val="10"/>
      <name val="Arial"/>
      <family val="2"/>
    </font>
    <font>
      <sz val="10"/>
      <color theme="1"/>
      <name val="Arial"/>
      <family val="2"/>
    </font>
    <font>
      <sz val="10"/>
      <color rgb="FFFF0000"/>
      <name val="Arial"/>
      <family val="2"/>
    </font>
    <font>
      <b/>
      <sz val="9"/>
      <color indexed="8"/>
      <name val="Arial"/>
      <family val="2"/>
    </font>
    <font>
      <b/>
      <sz val="18"/>
      <color theme="3"/>
      <name val="Cambria"/>
      <family val="2"/>
      <scheme val="major"/>
    </font>
    <font>
      <sz val="12"/>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11"/>
      <color theme="1"/>
      <name val="Arial"/>
      <family val="2"/>
    </font>
    <font>
      <b/>
      <sz val="12"/>
      <color theme="0"/>
      <name val="Arial"/>
      <family val="2"/>
    </font>
    <font>
      <b/>
      <sz val="11"/>
      <name val="Arial"/>
      <family val="2"/>
    </font>
    <font>
      <b/>
      <sz val="10"/>
      <color theme="0"/>
      <name val="Arial"/>
      <family val="2"/>
    </font>
    <font>
      <sz val="11"/>
      <name val="Arial"/>
      <family val="2"/>
    </font>
    <font>
      <u/>
      <sz val="11"/>
      <color theme="10"/>
      <name val="Calibri"/>
      <family val="2"/>
    </font>
    <font>
      <u/>
      <sz val="10"/>
      <color indexed="30"/>
      <name val="Arial"/>
      <family val="2"/>
    </font>
    <font>
      <sz val="11"/>
      <color theme="1"/>
      <name val="Calibri"/>
      <family val="2"/>
    </font>
    <font>
      <u/>
      <sz val="12"/>
      <color rgb="FF004488"/>
      <name val="Arial"/>
      <family val="2"/>
    </font>
    <font>
      <sz val="12"/>
      <color indexed="8"/>
      <name val="Arial"/>
      <family val="2"/>
    </font>
    <font>
      <sz val="27"/>
      <color theme="4"/>
      <name val="Arial"/>
      <family val="2"/>
    </font>
    <font>
      <sz val="20"/>
      <name val="Arial"/>
      <family val="2"/>
    </font>
    <font>
      <b/>
      <sz val="10"/>
      <color rgb="FF4F81BD"/>
      <name val="Arial"/>
      <family val="2"/>
    </font>
    <font>
      <b/>
      <sz val="12"/>
      <color theme="0"/>
      <name val="Arial Unicode MS"/>
      <family val="2"/>
    </font>
    <font>
      <sz val="27"/>
      <color rgb="FF005EB8"/>
      <name val="Arial"/>
      <family val="2"/>
    </font>
    <font>
      <b/>
      <sz val="8"/>
      <color theme="0"/>
      <name val="Arial"/>
      <family val="2"/>
    </font>
    <font>
      <b/>
      <sz val="8"/>
      <color rgb="FF002060"/>
      <name val="Arial"/>
      <family val="2"/>
    </font>
    <font>
      <sz val="8"/>
      <name val="Arial"/>
      <family val="2"/>
    </font>
    <font>
      <b/>
      <sz val="9"/>
      <color theme="1"/>
      <name val="Arial"/>
      <family val="2"/>
    </font>
    <font>
      <sz val="9"/>
      <color theme="1"/>
      <name val="Arial"/>
      <family val="2"/>
    </font>
    <font>
      <b/>
      <sz val="8"/>
      <color theme="1"/>
      <name val="Arial"/>
      <family val="2"/>
    </font>
    <font>
      <sz val="10"/>
      <name val="Arial"/>
      <family val="2"/>
      <charset val="1"/>
    </font>
    <font>
      <sz val="8"/>
      <name val="Arial"/>
      <family val="2"/>
    </font>
    <font>
      <sz val="10"/>
      <color theme="1"/>
      <name val="Calibri"/>
      <family val="2"/>
      <scheme val="minor"/>
    </font>
    <font>
      <b/>
      <sz val="8"/>
      <name val="Arial"/>
      <family val="2"/>
    </font>
    <font>
      <b/>
      <sz val="8"/>
      <color theme="1"/>
      <name val="Arial"/>
      <family val="2"/>
    </font>
    <font>
      <b/>
      <sz val="8"/>
      <color indexed="8"/>
      <name val="Arial"/>
      <family val="2"/>
    </font>
    <font>
      <sz val="10"/>
      <name val="Arial"/>
      <family val="2"/>
    </font>
    <font>
      <b/>
      <i/>
      <sz val="10"/>
      <color theme="0"/>
      <name val="Arial"/>
      <family val="2"/>
    </font>
    <font>
      <b/>
      <u/>
      <sz val="14"/>
      <color rgb="FF005EB8"/>
      <name val="Arial"/>
      <family val="2"/>
    </font>
    <font>
      <b/>
      <sz val="12"/>
      <color rgb="FF005EB8"/>
      <name val="Arial"/>
      <family val="2"/>
    </font>
    <font>
      <b/>
      <sz val="10"/>
      <color rgb="FFFF0000"/>
      <name val="Arial"/>
      <family val="2"/>
    </font>
    <font>
      <sz val="10"/>
      <name val="Arial"/>
      <family val="2"/>
    </font>
    <font>
      <b/>
      <sz val="10"/>
      <color theme="1"/>
      <name val="Arial"/>
      <family val="2"/>
    </font>
    <font>
      <sz val="11"/>
      <name val="Calibri"/>
      <family val="2"/>
    </font>
    <font>
      <b/>
      <sz val="11"/>
      <name val="Calibri"/>
      <family val="2"/>
    </font>
    <font>
      <b/>
      <sz val="12"/>
      <name val="Calibri"/>
      <family val="2"/>
    </font>
    <font>
      <sz val="9.5"/>
      <color rgb="FF0000FF"/>
      <name val="Consolas"/>
      <family val="3"/>
    </font>
    <font>
      <sz val="9.5"/>
      <color rgb="FF000000"/>
      <name val="Consolas"/>
      <family val="3"/>
    </font>
    <font>
      <sz val="9.5"/>
      <color rgb="FF808080"/>
      <name val="Consolas"/>
      <family val="3"/>
    </font>
    <font>
      <sz val="9.5"/>
      <color rgb="FFFF0000"/>
      <name val="Consolas"/>
      <family val="3"/>
    </font>
    <font>
      <sz val="8"/>
      <name val="Arial"/>
      <family val="2"/>
    </font>
    <font>
      <b/>
      <sz val="22"/>
      <name val="Arial"/>
      <family val="2"/>
    </font>
    <font>
      <b/>
      <sz val="14"/>
      <name val="Arial"/>
      <family val="2"/>
    </font>
  </fonts>
  <fills count="6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lightUp">
        <bgColor indexed="43"/>
      </patternFill>
    </fill>
    <fill>
      <patternFill patternType="solid">
        <fgColor rgb="FFFAFC9E"/>
        <bgColor indexed="64"/>
      </patternFill>
    </fill>
    <fill>
      <patternFill patternType="solid">
        <fgColor theme="0" tint="-0.2499465926084170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005EB8"/>
        <bgColor indexed="64"/>
      </patternFill>
    </fill>
    <fill>
      <patternFill patternType="solid">
        <fgColor rgb="FFFFB81C"/>
        <bgColor indexed="64"/>
      </patternFill>
    </fill>
    <fill>
      <patternFill patternType="solid">
        <fgColor rgb="FF92D050"/>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medium">
        <color theme="0" tint="-0.24994659260841701"/>
      </bottom>
      <diagonal/>
    </border>
    <border>
      <left style="thin">
        <color indexed="64"/>
      </left>
      <right style="thin">
        <color indexed="64"/>
      </right>
      <top style="medium">
        <color theme="0" tint="-0.24994659260841701"/>
      </top>
      <bottom style="medium">
        <color theme="0" tint="-0.24994659260841701"/>
      </bottom>
      <diagonal/>
    </border>
    <border>
      <left style="thin">
        <color indexed="64"/>
      </left>
      <right style="thin">
        <color indexed="64"/>
      </right>
      <top style="medium">
        <color theme="0" tint="-0.24994659260841701"/>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style="medium">
        <color indexed="64"/>
      </bottom>
      <diagonal/>
    </border>
  </borders>
  <cellStyleXfs count="51493">
    <xf numFmtId="0" fontId="0" fillId="0" borderId="0"/>
    <xf numFmtId="0" fontId="33" fillId="0" borderId="0"/>
    <xf numFmtId="0" fontId="13" fillId="0" borderId="0"/>
    <xf numFmtId="0" fontId="35" fillId="0" borderId="0" applyNumberFormat="0" applyFill="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9" fillId="14"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21" borderId="0" applyNumberFormat="0" applyBorder="0" applyAlignment="0" applyProtection="0"/>
    <xf numFmtId="0" fontId="40" fillId="5" borderId="0" applyNumberFormat="0" applyBorder="0" applyAlignment="0" applyProtection="0"/>
    <xf numFmtId="0" fontId="41" fillId="22" borderId="8" applyNumberFormat="0" applyAlignment="0" applyProtection="0"/>
    <xf numFmtId="0" fontId="42" fillId="23" borderId="9" applyNumberFormat="0" applyAlignment="0" applyProtection="0"/>
    <xf numFmtId="0" fontId="43" fillId="0" borderId="0" applyNumberFormat="0" applyFill="0" applyBorder="0" applyAlignment="0" applyProtection="0"/>
    <xf numFmtId="0" fontId="44" fillId="6" borderId="0" applyNumberFormat="0" applyBorder="0" applyAlignment="0" applyProtection="0"/>
    <xf numFmtId="0" fontId="45" fillId="0" borderId="10" applyNumberFormat="0" applyFill="0" applyAlignment="0" applyProtection="0"/>
    <xf numFmtId="0" fontId="46" fillId="0" borderId="11" applyNumberFormat="0" applyFill="0" applyAlignment="0" applyProtection="0"/>
    <xf numFmtId="0" fontId="47" fillId="0" borderId="12" applyNumberFormat="0" applyFill="0" applyAlignment="0" applyProtection="0"/>
    <xf numFmtId="0" fontId="47" fillId="0" borderId="0" applyNumberFormat="0" applyFill="0" applyBorder="0" applyAlignment="0" applyProtection="0"/>
    <xf numFmtId="0" fontId="37" fillId="0" borderId="0" applyNumberFormat="0" applyFill="0" applyBorder="0" applyAlignment="0" applyProtection="0">
      <alignment vertical="top"/>
      <protection locked="0"/>
    </xf>
    <xf numFmtId="0" fontId="48" fillId="9" borderId="8" applyNumberFormat="0" applyAlignment="0" applyProtection="0"/>
    <xf numFmtId="0" fontId="49" fillId="0" borderId="13" applyNumberFormat="0" applyFill="0" applyAlignment="0" applyProtection="0"/>
    <xf numFmtId="0" fontId="50" fillId="24" borderId="0" applyNumberFormat="0" applyBorder="0" applyAlignment="0" applyProtection="0"/>
    <xf numFmtId="0" fontId="38" fillId="25" borderId="14" applyNumberFormat="0" applyFont="0" applyAlignment="0" applyProtection="0"/>
    <xf numFmtId="0" fontId="51" fillId="22" borderId="15" applyNumberFormat="0" applyAlignment="0" applyProtection="0"/>
    <xf numFmtId="0" fontId="52" fillId="0" borderId="0" applyNumberFormat="0" applyFill="0" applyBorder="0" applyAlignment="0" applyProtection="0"/>
    <xf numFmtId="0" fontId="53" fillId="0" borderId="16" applyNumberFormat="0" applyFill="0" applyAlignment="0" applyProtection="0"/>
    <xf numFmtId="0" fontId="54" fillId="0" borderId="0" applyNumberFormat="0" applyFill="0" applyBorder="0" applyAlignment="0" applyProtection="0"/>
    <xf numFmtId="0" fontId="12" fillId="0" borderId="0"/>
    <xf numFmtId="0" fontId="55" fillId="0" borderId="0" applyNumberFormat="0" applyFill="0" applyBorder="0" applyAlignment="0" applyProtection="0">
      <alignment vertical="top"/>
      <protection locked="0"/>
    </xf>
    <xf numFmtId="0" fontId="13" fillId="0" borderId="0"/>
    <xf numFmtId="0" fontId="11" fillId="0" borderId="0"/>
    <xf numFmtId="0" fontId="37" fillId="0" borderId="0" applyNumberFormat="0" applyFill="0" applyBorder="0" applyAlignment="0" applyProtection="0">
      <alignment vertical="top"/>
      <protection locked="0"/>
    </xf>
    <xf numFmtId="0" fontId="13" fillId="0" borderId="0"/>
    <xf numFmtId="0" fontId="11" fillId="0" borderId="0"/>
    <xf numFmtId="0" fontId="37" fillId="0" borderId="0" applyNumberFormat="0" applyFill="0" applyBorder="0" applyAlignment="0" applyProtection="0">
      <alignment vertical="top"/>
      <protection locked="0"/>
    </xf>
    <xf numFmtId="0" fontId="10" fillId="0" borderId="0"/>
    <xf numFmtId="43" fontId="13" fillId="0" borderId="0" applyFont="0" applyFill="0" applyBorder="0" applyAlignment="0" applyProtection="0"/>
    <xf numFmtId="9" fontId="13" fillId="0" borderId="0" applyFont="0" applyFill="0" applyBorder="0" applyAlignment="0" applyProtection="0"/>
    <xf numFmtId="164" fontId="15" fillId="27" borderId="0"/>
    <xf numFmtId="0" fontId="13" fillId="0" borderId="0"/>
    <xf numFmtId="0" fontId="9" fillId="0" borderId="0"/>
    <xf numFmtId="0" fontId="9" fillId="0" borderId="0"/>
    <xf numFmtId="0" fontId="9" fillId="0" borderId="0"/>
    <xf numFmtId="0" fontId="9" fillId="0" borderId="0"/>
    <xf numFmtId="0" fontId="66" fillId="0" borderId="0" applyNumberFormat="0" applyFill="0" applyBorder="0" applyAlignment="0" applyProtection="0"/>
    <xf numFmtId="0" fontId="9" fillId="38"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9" fillId="42"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9" fillId="4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9" fillId="50"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9" fillId="54"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9" fillId="58"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9" fillId="39"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9" fillId="43"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9" fillId="47"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9" fillId="51"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9" fillId="55"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9" fillId="59"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68" fillId="40" borderId="0" applyNumberFormat="0" applyBorder="0" applyAlignment="0" applyProtection="0"/>
    <xf numFmtId="0" fontId="68" fillId="44" borderId="0" applyNumberFormat="0" applyBorder="0" applyAlignment="0" applyProtection="0"/>
    <xf numFmtId="0" fontId="68" fillId="48" borderId="0" applyNumberFormat="0" applyBorder="0" applyAlignment="0" applyProtection="0"/>
    <xf numFmtId="0" fontId="68" fillId="52" borderId="0" applyNumberFormat="0" applyBorder="0" applyAlignment="0" applyProtection="0"/>
    <xf numFmtId="0" fontId="68" fillId="56" borderId="0" applyNumberFormat="0" applyBorder="0" applyAlignment="0" applyProtection="0"/>
    <xf numFmtId="0" fontId="68" fillId="60" borderId="0" applyNumberFormat="0" applyBorder="0" applyAlignment="0" applyProtection="0"/>
    <xf numFmtId="0" fontId="68" fillId="37" borderId="0" applyNumberFormat="0" applyBorder="0" applyAlignment="0" applyProtection="0"/>
    <xf numFmtId="0" fontId="68" fillId="41" borderId="0" applyNumberFormat="0" applyBorder="0" applyAlignment="0" applyProtection="0"/>
    <xf numFmtId="0" fontId="68" fillId="45" borderId="0" applyNumberFormat="0" applyBorder="0" applyAlignment="0" applyProtection="0"/>
    <xf numFmtId="0" fontId="68" fillId="49" borderId="0" applyNumberFormat="0" applyBorder="0" applyAlignment="0" applyProtection="0"/>
    <xf numFmtId="0" fontId="68" fillId="53" borderId="0" applyNumberFormat="0" applyBorder="0" applyAlignment="0" applyProtection="0"/>
    <xf numFmtId="0" fontId="68" fillId="57" borderId="0" applyNumberFormat="0" applyBorder="0" applyAlignment="0" applyProtection="0"/>
    <xf numFmtId="0" fontId="69" fillId="31" borderId="0" applyNumberFormat="0" applyBorder="0" applyAlignment="0" applyProtection="0"/>
    <xf numFmtId="0" fontId="70" fillId="34" borderId="29" applyNumberFormat="0" applyAlignment="0" applyProtection="0"/>
    <xf numFmtId="0" fontId="71" fillId="35" borderId="32" applyNumberFormat="0" applyAlignment="0" applyProtection="0"/>
    <xf numFmtId="0" fontId="72" fillId="0" borderId="0" applyNumberFormat="0" applyFill="0" applyBorder="0" applyAlignment="0" applyProtection="0"/>
    <xf numFmtId="0" fontId="73" fillId="30" borderId="0" applyNumberFormat="0" applyBorder="0" applyAlignment="0" applyProtection="0"/>
    <xf numFmtId="0" fontId="74" fillId="0" borderId="26" applyNumberFormat="0" applyFill="0" applyAlignment="0" applyProtection="0"/>
    <xf numFmtId="0" fontId="75" fillId="0" borderId="27" applyNumberFormat="0" applyFill="0" applyAlignment="0" applyProtection="0"/>
    <xf numFmtId="0" fontId="76" fillId="0" borderId="28" applyNumberFormat="0" applyFill="0" applyAlignment="0" applyProtection="0"/>
    <xf numFmtId="0" fontId="76" fillId="0" borderId="0" applyNumberFormat="0" applyFill="0" applyBorder="0" applyAlignment="0" applyProtection="0"/>
    <xf numFmtId="0" fontId="77" fillId="33" borderId="29" applyNumberFormat="0" applyAlignment="0" applyProtection="0"/>
    <xf numFmtId="0" fontId="78" fillId="0" borderId="31" applyNumberFormat="0" applyFill="0" applyAlignment="0" applyProtection="0"/>
    <xf numFmtId="0" fontId="79" fillId="32" borderId="0" applyNumberFormat="0" applyBorder="0" applyAlignment="0" applyProtection="0"/>
    <xf numFmtId="0" fontId="13" fillId="0" borderId="0"/>
    <xf numFmtId="0" fontId="38" fillId="0" borderId="0"/>
    <xf numFmtId="0" fontId="1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9" fillId="0" borderId="0"/>
    <xf numFmtId="0" fontId="38" fillId="0" borderId="0"/>
    <xf numFmtId="0" fontId="67" fillId="0" borderId="0"/>
    <xf numFmtId="0" fontId="67"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0" fillId="25" borderId="14" applyNumberFormat="0" applyFont="0" applyAlignment="0" applyProtection="0"/>
    <xf numFmtId="0" fontId="30" fillId="25" borderId="14" applyNumberFormat="0" applyFont="0" applyAlignment="0" applyProtection="0"/>
    <xf numFmtId="0" fontId="9" fillId="36" borderId="33" applyNumberFormat="0" applyFont="0" applyAlignment="0" applyProtection="0"/>
    <xf numFmtId="0" fontId="80" fillId="34" borderId="30" applyNumberFormat="0" applyAlignment="0" applyProtection="0"/>
    <xf numFmtId="0" fontId="81" fillId="0" borderId="34" applyNumberFormat="0" applyFill="0" applyAlignment="0" applyProtection="0"/>
    <xf numFmtId="0" fontId="82"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0" borderId="0"/>
    <xf numFmtId="0" fontId="8" fillId="0" borderId="0"/>
    <xf numFmtId="0" fontId="8" fillId="36" borderId="33" applyNumberFormat="0" applyFont="0" applyAlignment="0" applyProtection="0"/>
    <xf numFmtId="0" fontId="83" fillId="0" borderId="0"/>
    <xf numFmtId="0" fontId="13" fillId="0" borderId="0"/>
    <xf numFmtId="0" fontId="13"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0" borderId="0"/>
    <xf numFmtId="0" fontId="8" fillId="0" borderId="0"/>
    <xf numFmtId="0" fontId="8" fillId="36" borderId="33"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0" borderId="0"/>
    <xf numFmtId="0" fontId="8" fillId="0" borderId="0"/>
    <xf numFmtId="0" fontId="8" fillId="36" borderId="3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13" fillId="0" borderId="0"/>
    <xf numFmtId="0" fontId="2" fillId="0" borderId="0"/>
    <xf numFmtId="0" fontId="2" fillId="0" borderId="0"/>
    <xf numFmtId="0" fontId="88" fillId="0" borderId="0" applyNumberFormat="0" applyFill="0" applyBorder="0" applyAlignment="0" applyProtection="0"/>
    <xf numFmtId="43" fontId="13" fillId="0" borderId="0" applyFont="0" applyFill="0" applyBorder="0" applyAlignment="0" applyProtection="0"/>
    <xf numFmtId="0" fontId="35" fillId="0" borderId="0" applyNumberFormat="0" applyFill="0" applyBorder="0" applyAlignment="0" applyProtection="0"/>
    <xf numFmtId="0" fontId="3" fillId="0" borderId="0"/>
    <xf numFmtId="0" fontId="3" fillId="0" borderId="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90" fillId="0" borderId="0" applyFont="0" applyFill="0" applyBorder="0" applyAlignment="0" applyProtection="0"/>
    <xf numFmtId="0" fontId="89" fillId="0" borderId="0" applyNumberFormat="0" applyFill="0" applyBorder="0" applyAlignment="0" applyProtection="0">
      <alignment vertical="top"/>
      <protection locked="0"/>
    </xf>
    <xf numFmtId="0" fontId="91" fillId="0" borderId="0" applyNumberFormat="0" applyFill="0" applyBorder="0" applyAlignment="0" applyProtection="0"/>
    <xf numFmtId="0" fontId="92" fillId="36" borderId="33" applyNumberFormat="0" applyFont="0" applyAlignment="0" applyProtection="0"/>
    <xf numFmtId="0" fontId="92" fillId="25" borderId="14" applyNumberFormat="0" applyFont="0" applyAlignment="0" applyProtection="0"/>
    <xf numFmtId="0" fontId="1" fillId="0" borderId="0"/>
    <xf numFmtId="0" fontId="13" fillId="0" borderId="0"/>
    <xf numFmtId="0" fontId="3" fillId="0" borderId="0"/>
    <xf numFmtId="0" fontId="3" fillId="0" borderId="0"/>
    <xf numFmtId="0" fontId="104" fillId="0" borderId="0"/>
    <xf numFmtId="0" fontId="110" fillId="0" borderId="0"/>
    <xf numFmtId="0" fontId="115" fillId="0" borderId="0"/>
  </cellStyleXfs>
  <cellXfs count="1019">
    <xf numFmtId="0" fontId="0" fillId="0" borderId="0" xfId="0"/>
    <xf numFmtId="0" fontId="13" fillId="0" borderId="0" xfId="0" applyFont="1" applyAlignment="1">
      <alignment vertical="top" wrapText="1"/>
    </xf>
    <xf numFmtId="0" fontId="18" fillId="0" borderId="0" xfId="0" applyFont="1"/>
    <xf numFmtId="0" fontId="19" fillId="0" borderId="0" xfId="0" applyFont="1" applyAlignment="1">
      <alignment horizontal="left"/>
    </xf>
    <xf numFmtId="0" fontId="20" fillId="0" borderId="0" xfId="0" applyFont="1" applyAlignment="1">
      <alignment horizontal="left"/>
    </xf>
    <xf numFmtId="0" fontId="21" fillId="0" borderId="0" xfId="0" applyFont="1" applyAlignment="1">
      <alignment horizontal="left"/>
    </xf>
    <xf numFmtId="0" fontId="19" fillId="0" borderId="0" xfId="0" applyFont="1" applyAlignment="1">
      <alignment horizontal="left" vertical="center"/>
    </xf>
    <xf numFmtId="0" fontId="22" fillId="0" borderId="0" xfId="0" applyFont="1" applyAlignment="1">
      <alignment horizontal="left"/>
    </xf>
    <xf numFmtId="0" fontId="15" fillId="0" borderId="0" xfId="0" applyFont="1"/>
    <xf numFmtId="0" fontId="15" fillId="0" borderId="1" xfId="0" applyFont="1" applyBorder="1" applyAlignment="1">
      <alignment vertical="top" wrapText="1"/>
    </xf>
    <xf numFmtId="0" fontId="19" fillId="0" borderId="0" xfId="0" applyFont="1"/>
    <xf numFmtId="0" fontId="15" fillId="2" borderId="1" xfId="0" applyFont="1" applyFill="1" applyBorder="1" applyAlignment="1">
      <alignment horizontal="center" vertical="top" wrapText="1"/>
    </xf>
    <xf numFmtId="0" fontId="0" fillId="0" borderId="0" xfId="0" applyAlignment="1">
      <alignment horizontal="center"/>
    </xf>
    <xf numFmtId="0" fontId="27" fillId="0" borderId="0" xfId="0" applyFont="1" applyAlignment="1">
      <alignment horizontal="left" vertical="top"/>
    </xf>
    <xf numFmtId="0" fontId="29" fillId="0" borderId="0" xfId="0" applyFont="1" applyAlignment="1">
      <alignment horizontal="left" vertical="top"/>
    </xf>
    <xf numFmtId="0" fontId="13" fillId="0" borderId="0" xfId="0" applyFont="1"/>
    <xf numFmtId="0" fontId="16" fillId="0" borderId="2" xfId="0" applyFont="1" applyBorder="1" applyAlignment="1">
      <alignment vertical="top" wrapText="1"/>
    </xf>
    <xf numFmtId="0" fontId="16" fillId="0" borderId="2" xfId="0" applyFont="1" applyBorder="1" applyAlignment="1">
      <alignment horizontal="center" vertical="top" wrapText="1"/>
    </xf>
    <xf numFmtId="0" fontId="15" fillId="3" borderId="1" xfId="0" applyFont="1" applyFill="1" applyBorder="1" applyAlignment="1">
      <alignment vertical="top" wrapText="1"/>
    </xf>
    <xf numFmtId="0" fontId="15" fillId="3" borderId="1" xfId="0" applyFont="1" applyFill="1" applyBorder="1" applyAlignment="1">
      <alignment horizontal="center" vertical="top" wrapText="1"/>
    </xf>
    <xf numFmtId="0" fontId="36" fillId="0" borderId="1" xfId="0" applyFont="1" applyBorder="1" applyAlignment="1">
      <alignment vertical="top" wrapText="1"/>
    </xf>
    <xf numFmtId="0" fontId="59" fillId="0" borderId="1" xfId="0" applyFont="1" applyBorder="1" applyAlignment="1">
      <alignment vertical="top" wrapText="1"/>
    </xf>
    <xf numFmtId="49" fontId="23" fillId="0" borderId="1" xfId="0" applyNumberFormat="1" applyFont="1" applyBorder="1" applyAlignment="1">
      <alignment horizontal="center" vertical="top" wrapText="1"/>
    </xf>
    <xf numFmtId="0" fontId="60" fillId="0" borderId="4" xfId="37" applyFont="1" applyBorder="1" applyAlignment="1" applyProtection="1">
      <alignment horizontal="center" vertical="top" wrapText="1"/>
    </xf>
    <xf numFmtId="0" fontId="58" fillId="0" borderId="1" xfId="0" applyFont="1" applyBorder="1" applyAlignment="1">
      <alignment horizontal="center" vertical="top" wrapText="1"/>
    </xf>
    <xf numFmtId="0" fontId="15" fillId="0" borderId="4" xfId="0" applyFont="1" applyBorder="1" applyAlignment="1">
      <alignment horizontal="left" vertical="top" wrapText="1"/>
    </xf>
    <xf numFmtId="0" fontId="34" fillId="0" borderId="1" xfId="0" applyFont="1" applyBorder="1" applyAlignment="1">
      <alignment vertical="top" wrapText="1"/>
    </xf>
    <xf numFmtId="0" fontId="34" fillId="0" borderId="4" xfId="0" applyFont="1" applyBorder="1" applyAlignment="1">
      <alignment horizontal="left" vertical="top" wrapText="1"/>
    </xf>
    <xf numFmtId="0" fontId="60" fillId="0" borderId="17" xfId="37" applyFont="1" applyBorder="1" applyAlignment="1" applyProtection="1">
      <alignment horizontal="center" vertical="top" wrapText="1"/>
    </xf>
    <xf numFmtId="0" fontId="59" fillId="0" borderId="1" xfId="0" applyFont="1" applyBorder="1" applyAlignment="1">
      <alignment horizontal="center" vertical="top" wrapText="1"/>
    </xf>
    <xf numFmtId="0" fontId="36" fillId="0" borderId="1" xfId="0" applyFont="1" applyBorder="1" applyAlignment="1">
      <alignment horizontal="center" vertical="top" wrapText="1"/>
    </xf>
    <xf numFmtId="0" fontId="15" fillId="2" borderId="1" xfId="0" applyFont="1" applyFill="1" applyBorder="1" applyAlignment="1">
      <alignment vertical="top" wrapText="1"/>
    </xf>
    <xf numFmtId="0" fontId="15" fillId="26" borderId="1" xfId="0" applyFont="1" applyFill="1" applyBorder="1" applyAlignment="1">
      <alignment horizontal="center" vertical="top" wrapText="1"/>
    </xf>
    <xf numFmtId="49" fontId="36" fillId="26" borderId="1" xfId="0" applyNumberFormat="1" applyFont="1" applyFill="1" applyBorder="1" applyAlignment="1">
      <alignment horizontal="center" vertical="top" wrapText="1"/>
    </xf>
    <xf numFmtId="0" fontId="36" fillId="26" borderId="1" xfId="0" applyFont="1" applyFill="1" applyBorder="1" applyAlignment="1">
      <alignment horizontal="center" vertical="top" wrapText="1"/>
    </xf>
    <xf numFmtId="0" fontId="13" fillId="0" borderId="0" xfId="0" applyFont="1" applyAlignment="1">
      <alignment horizontal="left"/>
    </xf>
    <xf numFmtId="0" fontId="13" fillId="0" borderId="0" xfId="51"/>
    <xf numFmtId="0" fontId="13" fillId="0" borderId="0" xfId="51" applyAlignment="1">
      <alignment horizontal="left"/>
    </xf>
    <xf numFmtId="0" fontId="15" fillId="0" borderId="0" xfId="51" applyFont="1"/>
    <xf numFmtId="0" fontId="15" fillId="0" borderId="1" xfId="0" applyFont="1" applyBorder="1" applyAlignment="1">
      <alignment horizontal="center" vertical="top" wrapText="1"/>
    </xf>
    <xf numFmtId="0" fontId="24" fillId="0" borderId="0" xfId="0" applyFont="1" applyAlignment="1">
      <alignment vertical="top"/>
    </xf>
    <xf numFmtId="0" fontId="15" fillId="2" borderId="1" xfId="0" applyFont="1" applyFill="1" applyBorder="1" applyAlignment="1">
      <alignment horizontal="center" vertical="top"/>
    </xf>
    <xf numFmtId="0" fontId="15" fillId="0" borderId="0" xfId="0" applyFont="1" applyAlignment="1">
      <alignment vertical="top" wrapText="1"/>
    </xf>
    <xf numFmtId="0" fontId="32" fillId="0" borderId="2" xfId="0" applyFont="1" applyBorder="1" applyAlignment="1">
      <alignment vertical="top" wrapText="1"/>
    </xf>
    <xf numFmtId="0" fontId="15" fillId="0" borderId="2" xfId="0" quotePrefix="1" applyFont="1" applyBorder="1" applyAlignment="1">
      <alignment horizontal="center" vertical="top" wrapText="1"/>
    </xf>
    <xf numFmtId="49" fontId="15" fillId="0" borderId="2" xfId="0" applyNumberFormat="1" applyFont="1" applyBorder="1" applyAlignment="1">
      <alignment horizontal="center" vertical="top" wrapText="1"/>
    </xf>
    <xf numFmtId="49" fontId="15" fillId="0" borderId="2" xfId="0" quotePrefix="1" applyNumberFormat="1" applyFont="1" applyBorder="1" applyAlignment="1">
      <alignment horizontal="center" vertical="top" wrapText="1"/>
    </xf>
    <xf numFmtId="49" fontId="15" fillId="0" borderId="1" xfId="0" applyNumberFormat="1" applyFont="1" applyBorder="1" applyAlignment="1">
      <alignment horizontal="center" vertical="top" wrapText="1"/>
    </xf>
    <xf numFmtId="0" fontId="0" fillId="28" borderId="0" xfId="0" applyFill="1"/>
    <xf numFmtId="0" fontId="15" fillId="3" borderId="1" xfId="0" applyFont="1" applyFill="1" applyBorder="1" applyAlignment="1">
      <alignment horizontal="center" vertical="top"/>
    </xf>
    <xf numFmtId="0" fontId="13" fillId="0" borderId="1" xfId="124" applyBorder="1" applyAlignment="1">
      <alignment horizontal="left" vertical="top" wrapText="1"/>
    </xf>
    <xf numFmtId="0" fontId="15" fillId="0" borderId="2" xfId="0" applyFont="1" applyBorder="1" applyAlignment="1">
      <alignment horizontal="center" vertical="top" wrapText="1"/>
    </xf>
    <xf numFmtId="0" fontId="15" fillId="0" borderId="1" xfId="0" applyFont="1" applyBorder="1" applyAlignment="1">
      <alignment vertical="top"/>
    </xf>
    <xf numFmtId="0" fontId="15" fillId="26" borderId="0" xfId="0" applyFont="1" applyFill="1"/>
    <xf numFmtId="0" fontId="18" fillId="0" borderId="0" xfId="0" applyFont="1" applyAlignment="1">
      <alignment horizontal="center" vertical="center"/>
    </xf>
    <xf numFmtId="0" fontId="18" fillId="0" borderId="0" xfId="0" applyFont="1" applyAlignment="1">
      <alignment horizontal="center" vertical="center" wrapText="1"/>
    </xf>
    <xf numFmtId="0" fontId="0" fillId="0" borderId="0" xfId="0" applyAlignment="1">
      <alignment wrapText="1"/>
    </xf>
    <xf numFmtId="49" fontId="0" fillId="0" borderId="0" xfId="0" applyNumberFormat="1"/>
    <xf numFmtId="0" fontId="18" fillId="0" borderId="0" xfId="0" applyFont="1" applyAlignment="1">
      <alignment horizontal="center" wrapText="1"/>
    </xf>
    <xf numFmtId="0" fontId="13" fillId="0" borderId="0" xfId="0" applyFont="1" applyAlignment="1">
      <alignment wrapText="1"/>
    </xf>
    <xf numFmtId="0" fontId="15" fillId="0" borderId="2" xfId="0" applyFont="1" applyBorder="1" applyAlignment="1">
      <alignment vertical="top" wrapText="1"/>
    </xf>
    <xf numFmtId="0" fontId="18" fillId="61" borderId="0" xfId="0" applyFont="1" applyFill="1" applyAlignment="1">
      <alignment horizontal="center" vertical="center" wrapText="1"/>
    </xf>
    <xf numFmtId="0" fontId="15" fillId="0" borderId="6" xfId="0" applyFont="1" applyBorder="1" applyAlignment="1">
      <alignment horizontal="center" vertical="top" wrapText="1"/>
    </xf>
    <xf numFmtId="0" fontId="15" fillId="0" borderId="6" xfId="0" applyFont="1" applyBorder="1" applyAlignment="1">
      <alignment horizontal="left" vertical="top" wrapText="1"/>
    </xf>
    <xf numFmtId="1" fontId="15" fillId="0" borderId="7" xfId="0" applyNumberFormat="1" applyFont="1" applyBorder="1" applyAlignment="1">
      <alignment horizontal="center" vertical="top" wrapText="1"/>
    </xf>
    <xf numFmtId="0" fontId="15" fillId="0" borderId="6" xfId="0" applyFont="1" applyBorder="1" applyAlignment="1">
      <alignment vertical="top" wrapText="1"/>
    </xf>
    <xf numFmtId="0" fontId="15" fillId="0" borderId="1" xfId="0" applyFont="1" applyBorder="1" applyAlignment="1">
      <alignment horizontal="left" vertical="top" wrapText="1"/>
    </xf>
    <xf numFmtId="0" fontId="16" fillId="0" borderId="1" xfId="0" applyFont="1" applyBorder="1" applyAlignment="1">
      <alignment vertical="top" wrapText="1"/>
    </xf>
    <xf numFmtId="0" fontId="15" fillId="0" borderId="19" xfId="0" applyFont="1" applyBorder="1"/>
    <xf numFmtId="0" fontId="36" fillId="0" borderId="4" xfId="0" applyFont="1" applyBorder="1" applyAlignment="1">
      <alignment horizontal="center" vertical="top" wrapText="1"/>
    </xf>
    <xf numFmtId="0" fontId="56" fillId="0" borderId="1" xfId="0" applyFont="1" applyBorder="1" applyAlignment="1">
      <alignment horizontal="center" vertical="top" wrapText="1"/>
    </xf>
    <xf numFmtId="0" fontId="15" fillId="0" borderId="4" xfId="0" applyFont="1" applyBorder="1" applyAlignment="1">
      <alignment horizontal="center" vertical="top" wrapText="1"/>
    </xf>
    <xf numFmtId="0" fontId="56" fillId="0" borderId="1" xfId="0" applyFont="1" applyBorder="1" applyAlignment="1">
      <alignment vertical="top" wrapText="1"/>
    </xf>
    <xf numFmtId="0" fontId="56" fillId="0" borderId="4" xfId="0" applyFont="1" applyBorder="1" applyAlignment="1">
      <alignment horizontal="center" vertical="top" wrapText="1"/>
    </xf>
    <xf numFmtId="0" fontId="56" fillId="0" borderId="0" xfId="0" applyFont="1"/>
    <xf numFmtId="0" fontId="59" fillId="0" borderId="2" xfId="0" applyFont="1" applyBorder="1" applyAlignment="1">
      <alignment horizontal="center" vertical="top" wrapText="1"/>
    </xf>
    <xf numFmtId="0" fontId="61" fillId="0" borderId="1" xfId="0" applyFont="1" applyBorder="1" applyAlignment="1">
      <alignment horizontal="left" vertical="top" wrapText="1"/>
    </xf>
    <xf numFmtId="1" fontId="15" fillId="0" borderId="1" xfId="0" applyNumberFormat="1" applyFont="1" applyBorder="1" applyAlignment="1">
      <alignment horizontal="left" vertical="top" wrapText="1"/>
    </xf>
    <xf numFmtId="1" fontId="15" fillId="0" borderId="1" xfId="0" applyNumberFormat="1" applyFont="1" applyBorder="1" applyAlignment="1">
      <alignment horizontal="center" vertical="top" wrapText="1"/>
    </xf>
    <xf numFmtId="0" fontId="0" fillId="0" borderId="1" xfId="0" applyBorder="1" applyAlignment="1">
      <alignment vertical="top"/>
    </xf>
    <xf numFmtId="0" fontId="15" fillId="0" borderId="1" xfId="0" quotePrefix="1" applyFont="1" applyBorder="1" applyAlignment="1">
      <alignment horizontal="left" vertical="top" wrapText="1"/>
    </xf>
    <xf numFmtId="0" fontId="15" fillId="0" borderId="1" xfId="0" applyFont="1" applyBorder="1"/>
    <xf numFmtId="49" fontId="16" fillId="0" borderId="1" xfId="0" applyNumberFormat="1" applyFont="1" applyBorder="1" applyAlignment="1">
      <alignment horizontal="center" vertical="top" wrapText="1"/>
    </xf>
    <xf numFmtId="49" fontId="56" fillId="0" borderId="1" xfId="0" applyNumberFormat="1" applyFont="1" applyBorder="1" applyAlignment="1">
      <alignment horizontal="center" vertical="top" wrapText="1"/>
    </xf>
    <xf numFmtId="0" fontId="56" fillId="0" borderId="4" xfId="0" applyFont="1" applyBorder="1" applyAlignment="1">
      <alignment horizontal="left" vertical="top" wrapText="1"/>
    </xf>
    <xf numFmtId="0" fontId="56" fillId="0" borderId="4" xfId="0" applyFont="1" applyBorder="1" applyAlignment="1">
      <alignment vertical="top" wrapText="1"/>
    </xf>
    <xf numFmtId="0" fontId="35" fillId="0" borderId="2" xfId="3" applyBorder="1" applyAlignment="1">
      <alignment vertical="top" wrapText="1"/>
    </xf>
    <xf numFmtId="49" fontId="15" fillId="0" borderId="1" xfId="0" applyNumberFormat="1" applyFont="1" applyBorder="1" applyAlignment="1">
      <alignment horizontal="left" vertical="top" wrapText="1"/>
    </xf>
    <xf numFmtId="49" fontId="15" fillId="0" borderId="7" xfId="0" applyNumberFormat="1" applyFont="1" applyBorder="1" applyAlignment="1">
      <alignment horizontal="left" vertical="top" wrapText="1"/>
    </xf>
    <xf numFmtId="1" fontId="59" fillId="0" borderId="1" xfId="51" applyNumberFormat="1" applyFont="1" applyBorder="1" applyAlignment="1">
      <alignment vertical="top" wrapText="1"/>
    </xf>
    <xf numFmtId="0" fontId="59" fillId="0" borderId="1" xfId="51" applyFont="1" applyBorder="1" applyAlignment="1">
      <alignment horizontal="center" vertical="top" wrapText="1"/>
    </xf>
    <xf numFmtId="1" fontId="59" fillId="0" borderId="7" xfId="51" applyNumberFormat="1" applyFont="1" applyBorder="1" applyAlignment="1">
      <alignment horizontal="left" vertical="top" wrapText="1"/>
    </xf>
    <xf numFmtId="1" fontId="65" fillId="0" borderId="1" xfId="51" applyNumberFormat="1" applyFont="1" applyBorder="1" applyAlignment="1">
      <alignment horizontal="center" vertical="top" wrapText="1"/>
    </xf>
    <xf numFmtId="0" fontId="13" fillId="0" borderId="4" xfId="51" applyBorder="1" applyAlignment="1">
      <alignment vertical="top"/>
    </xf>
    <xf numFmtId="0" fontId="16" fillId="0" borderId="1" xfId="0" applyFont="1" applyBorder="1" applyAlignment="1">
      <alignment horizontal="left" vertical="top" wrapText="1"/>
    </xf>
    <xf numFmtId="0" fontId="0" fillId="0" borderId="0" xfId="0" applyAlignment="1">
      <alignment horizontal="left" vertical="top" wrapText="1"/>
    </xf>
    <xf numFmtId="0" fontId="13" fillId="0" borderId="0" xfId="0" applyFont="1" applyAlignment="1">
      <alignment horizontal="left" wrapText="1"/>
    </xf>
    <xf numFmtId="0" fontId="18" fillId="0" borderId="0" xfId="0" applyFont="1" applyAlignment="1">
      <alignment horizontal="center"/>
    </xf>
    <xf numFmtId="0" fontId="15" fillId="0" borderId="0" xfId="0" applyFont="1" applyAlignment="1">
      <alignment vertical="top"/>
    </xf>
    <xf numFmtId="0" fontId="18" fillId="62" borderId="0" xfId="0" applyFont="1" applyFill="1" applyAlignment="1">
      <alignment horizontal="center"/>
    </xf>
    <xf numFmtId="0" fontId="0" fillId="62" borderId="0" xfId="0" applyFill="1"/>
    <xf numFmtId="0" fontId="18" fillId="62" borderId="0" xfId="0" applyFont="1" applyFill="1" applyAlignment="1">
      <alignment horizontal="center" wrapText="1"/>
    </xf>
    <xf numFmtId="0" fontId="15" fillId="0" borderId="0" xfId="0" applyFont="1" applyAlignment="1">
      <alignment horizontal="left" vertical="top" wrapText="1"/>
    </xf>
    <xf numFmtId="0" fontId="0" fillId="0" borderId="0" xfId="0" applyAlignment="1">
      <alignment vertical="top"/>
    </xf>
    <xf numFmtId="0" fontId="0" fillId="0" borderId="0" xfId="0" applyAlignment="1">
      <alignment vertical="center" wrapText="1"/>
    </xf>
    <xf numFmtId="0" fontId="13" fillId="0" borderId="0" xfId="124"/>
    <xf numFmtId="0" fontId="13" fillId="0" borderId="0" xfId="124" applyAlignment="1">
      <alignment wrapText="1"/>
    </xf>
    <xf numFmtId="0" fontId="15" fillId="0" borderId="7" xfId="0" applyFont="1" applyBorder="1" applyAlignment="1">
      <alignment horizontal="center" vertical="top" wrapText="1"/>
    </xf>
    <xf numFmtId="0" fontId="15" fillId="0" borderId="2" xfId="0" applyFont="1" applyBorder="1" applyAlignment="1">
      <alignment horizontal="left" vertical="top" wrapText="1"/>
    </xf>
    <xf numFmtId="0" fontId="15" fillId="0" borderId="7" xfId="0" applyFont="1" applyBorder="1" applyAlignment="1">
      <alignment horizontal="left" vertical="top" wrapText="1"/>
    </xf>
    <xf numFmtId="0" fontId="15" fillId="0" borderId="7" xfId="0" applyFont="1" applyBorder="1" applyAlignment="1">
      <alignment vertical="top" wrapText="1"/>
    </xf>
    <xf numFmtId="0" fontId="15" fillId="0" borderId="1" xfId="0" applyFont="1" applyBorder="1" applyAlignment="1">
      <alignment horizontal="center" vertical="top"/>
    </xf>
    <xf numFmtId="0" fontId="13" fillId="0" borderId="0" xfId="126" applyAlignment="1">
      <alignment horizontal="left" vertical="top"/>
    </xf>
    <xf numFmtId="0" fontId="31" fillId="0" borderId="0" xfId="126" applyFont="1" applyAlignment="1">
      <alignment horizontal="left" vertical="top" wrapText="1"/>
    </xf>
    <xf numFmtId="0" fontId="30" fillId="0" borderId="0" xfId="126" applyFont="1" applyAlignment="1">
      <alignment horizontal="left" vertical="top" wrapText="1"/>
    </xf>
    <xf numFmtId="0" fontId="13" fillId="0" borderId="0" xfId="126" applyAlignment="1">
      <alignment horizontal="left" vertical="top" wrapText="1"/>
    </xf>
    <xf numFmtId="0" fontId="13" fillId="0" borderId="1" xfId="126" applyBorder="1" applyAlignment="1">
      <alignment horizontal="left" vertical="top" wrapText="1"/>
    </xf>
    <xf numFmtId="0" fontId="15" fillId="0" borderId="0" xfId="0" applyFont="1" applyAlignment="1">
      <alignment horizontal="center"/>
    </xf>
    <xf numFmtId="0" fontId="15" fillId="0" borderId="2" xfId="0" applyFont="1" applyBorder="1" applyAlignment="1">
      <alignment horizontal="center" vertical="top"/>
    </xf>
    <xf numFmtId="0" fontId="15" fillId="0" borderId="7" xfId="0" applyFont="1" applyBorder="1" applyAlignment="1">
      <alignment horizontal="center" vertical="top"/>
    </xf>
    <xf numFmtId="0" fontId="15" fillId="0" borderId="25" xfId="0" applyFont="1" applyBorder="1"/>
    <xf numFmtId="0" fontId="0" fillId="0" borderId="1" xfId="0" applyBorder="1"/>
    <xf numFmtId="0" fontId="13" fillId="26" borderId="1" xfId="0" applyFont="1" applyFill="1" applyBorder="1" applyAlignment="1">
      <alignment horizontal="center" vertical="top" wrapText="1"/>
    </xf>
    <xf numFmtId="0" fontId="15" fillId="3" borderId="1" xfId="0" applyFont="1" applyFill="1" applyBorder="1" applyAlignment="1">
      <alignment horizontal="left" vertical="top" wrapText="1"/>
    </xf>
    <xf numFmtId="0" fontId="36" fillId="0" borderId="7" xfId="0" applyFont="1" applyBorder="1" applyAlignment="1">
      <alignment vertical="top" wrapText="1"/>
    </xf>
    <xf numFmtId="0" fontId="36" fillId="0" borderId="18" xfId="0" applyFont="1" applyBorder="1" applyAlignment="1">
      <alignment horizontal="center" vertical="top" wrapText="1"/>
    </xf>
    <xf numFmtId="0" fontId="15" fillId="0" borderId="7" xfId="0" applyFont="1" applyBorder="1"/>
    <xf numFmtId="0" fontId="15" fillId="0" borderId="2" xfId="0" applyFont="1" applyBorder="1"/>
    <xf numFmtId="49" fontId="64" fillId="26" borderId="1" xfId="0" applyNumberFormat="1" applyFont="1" applyFill="1" applyBorder="1" applyAlignment="1">
      <alignment horizontal="center" vertical="top" wrapText="1"/>
    </xf>
    <xf numFmtId="0" fontId="64" fillId="26" borderId="1" xfId="0" applyFont="1" applyFill="1" applyBorder="1" applyAlignment="1">
      <alignment horizontal="center" vertical="top" wrapText="1"/>
    </xf>
    <xf numFmtId="0" fontId="15" fillId="26" borderId="7" xfId="0" applyFont="1" applyFill="1" applyBorder="1" applyAlignment="1">
      <alignment horizontal="center" vertical="top"/>
    </xf>
    <xf numFmtId="0" fontId="15" fillId="29" borderId="1" xfId="0" applyFont="1" applyFill="1" applyBorder="1" applyAlignment="1">
      <alignment horizontal="left" vertical="top" wrapText="1"/>
    </xf>
    <xf numFmtId="0" fontId="15" fillId="29" borderId="1" xfId="0" applyFont="1" applyFill="1" applyBorder="1" applyAlignment="1">
      <alignment horizontal="center" vertical="top" wrapText="1"/>
    </xf>
    <xf numFmtId="0" fontId="15" fillId="29" borderId="1" xfId="0" applyFont="1" applyFill="1" applyBorder="1" applyAlignment="1">
      <alignment horizontal="center" vertical="top"/>
    </xf>
    <xf numFmtId="0" fontId="15" fillId="26" borderId="1" xfId="178" applyFont="1" applyFill="1" applyBorder="1" applyAlignment="1">
      <alignment horizontal="left" vertical="top" wrapText="1"/>
    </xf>
    <xf numFmtId="0" fontId="15" fillId="26" borderId="1" xfId="0" applyFont="1" applyFill="1" applyBorder="1" applyAlignment="1">
      <alignment horizontal="left" vertical="top" wrapText="1"/>
    </xf>
    <xf numFmtId="0" fontId="59" fillId="26" borderId="1" xfId="178" applyFont="1" applyFill="1" applyBorder="1" applyAlignment="1">
      <alignment horizontal="center" vertical="top" wrapText="1"/>
    </xf>
    <xf numFmtId="0" fontId="15" fillId="26" borderId="1" xfId="178" applyFont="1" applyFill="1" applyBorder="1" applyAlignment="1">
      <alignment horizontal="center" vertical="top" wrapText="1"/>
    </xf>
    <xf numFmtId="49" fontId="15" fillId="26" borderId="1" xfId="0" applyNumberFormat="1" applyFont="1" applyFill="1" applyBorder="1" applyAlignment="1">
      <alignment horizontal="center" vertical="top" wrapText="1"/>
    </xf>
    <xf numFmtId="0" fontId="59" fillId="26" borderId="1" xfId="178" applyFont="1" applyFill="1" applyBorder="1" applyAlignment="1">
      <alignment horizontal="left" vertical="top" wrapText="1"/>
    </xf>
    <xf numFmtId="49" fontId="59" fillId="26" borderId="7" xfId="178" applyNumberFormat="1" applyFont="1" applyFill="1" applyBorder="1" applyAlignment="1">
      <alignment horizontal="center" vertical="top" wrapText="1"/>
    </xf>
    <xf numFmtId="0" fontId="59" fillId="26" borderId="1" xfId="0" applyFont="1" applyFill="1" applyBorder="1" applyAlignment="1">
      <alignment horizontal="left" vertical="top" wrapText="1"/>
    </xf>
    <xf numFmtId="0" fontId="13" fillId="29" borderId="1" xfId="0" applyFont="1" applyFill="1" applyBorder="1" applyAlignment="1">
      <alignment horizontal="center" vertical="top" wrapText="1"/>
    </xf>
    <xf numFmtId="0" fontId="15" fillId="26" borderId="1" xfId="0" applyFont="1" applyFill="1" applyBorder="1" applyAlignment="1">
      <alignment horizontal="center" vertical="top"/>
    </xf>
    <xf numFmtId="0" fontId="15" fillId="26" borderId="4" xfId="0" applyFont="1" applyFill="1" applyBorder="1" applyAlignment="1">
      <alignment horizontal="center" vertical="top"/>
    </xf>
    <xf numFmtId="0" fontId="15" fillId="26" borderId="18" xfId="0" applyFont="1" applyFill="1" applyBorder="1" applyAlignment="1">
      <alignment horizontal="center" vertical="top"/>
    </xf>
    <xf numFmtId="0" fontId="15" fillId="26" borderId="17" xfId="0" applyFont="1" applyFill="1" applyBorder="1" applyAlignment="1">
      <alignment horizontal="center" vertical="top"/>
    </xf>
    <xf numFmtId="0" fontId="32" fillId="26" borderId="1" xfId="0" applyFont="1" applyFill="1" applyBorder="1" applyAlignment="1">
      <alignment horizontal="left" vertical="top" wrapText="1"/>
    </xf>
    <xf numFmtId="49" fontId="15" fillId="26" borderId="1" xfId="178" applyNumberFormat="1" applyFont="1" applyFill="1" applyBorder="1" applyAlignment="1">
      <alignment horizontal="center" vertical="top" wrapText="1"/>
    </xf>
    <xf numFmtId="49" fontId="64" fillId="29" borderId="1" xfId="0" applyNumberFormat="1" applyFont="1" applyFill="1" applyBorder="1" applyAlignment="1">
      <alignment horizontal="center" vertical="top" wrapText="1"/>
    </xf>
    <xf numFmtId="0" fontId="18" fillId="29" borderId="1" xfId="0" applyFont="1" applyFill="1" applyBorder="1" applyAlignment="1">
      <alignment horizontal="left" vertical="top" wrapText="1"/>
    </xf>
    <xf numFmtId="49" fontId="13" fillId="29" borderId="1" xfId="0" applyNumberFormat="1" applyFont="1" applyFill="1" applyBorder="1" applyAlignment="1">
      <alignment horizontal="center" vertical="top" wrapText="1"/>
    </xf>
    <xf numFmtId="0" fontId="15" fillId="26" borderId="1" xfId="124" applyFont="1" applyFill="1" applyBorder="1" applyAlignment="1">
      <alignment horizontal="center" vertical="top" wrapText="1"/>
    </xf>
    <xf numFmtId="49" fontId="15" fillId="26" borderId="1" xfId="124" applyNumberFormat="1" applyFont="1" applyFill="1" applyBorder="1" applyAlignment="1">
      <alignment horizontal="center" vertical="top" wrapText="1"/>
    </xf>
    <xf numFmtId="0" fontId="15" fillId="26" borderId="1" xfId="124" applyFont="1" applyFill="1" applyBorder="1" applyAlignment="1">
      <alignment horizontal="left" vertical="top" wrapText="1"/>
    </xf>
    <xf numFmtId="0" fontId="15" fillId="26" borderId="1" xfId="124" applyFont="1" applyFill="1" applyBorder="1" applyAlignment="1">
      <alignment horizontal="center" vertical="top"/>
    </xf>
    <xf numFmtId="1" fontId="15" fillId="26" borderId="1" xfId="0" applyNumberFormat="1" applyFont="1" applyFill="1" applyBorder="1" applyAlignment="1">
      <alignment horizontal="left" vertical="top" wrapText="1"/>
    </xf>
    <xf numFmtId="1" fontId="15" fillId="26" borderId="1" xfId="0" applyNumberFormat="1" applyFont="1" applyFill="1" applyBorder="1" applyAlignment="1">
      <alignment horizontal="center" vertical="top" wrapText="1"/>
    </xf>
    <xf numFmtId="0" fontId="15" fillId="26" borderId="1" xfId="0" applyFont="1" applyFill="1" applyBorder="1" applyAlignment="1">
      <alignment vertical="top" wrapText="1"/>
    </xf>
    <xf numFmtId="1" fontId="15" fillId="26" borderId="1" xfId="0" applyNumberFormat="1" applyFont="1" applyFill="1" applyBorder="1" applyAlignment="1">
      <alignment vertical="top" wrapText="1"/>
    </xf>
    <xf numFmtId="0" fontId="0" fillId="26" borderId="0" xfId="0" applyFill="1"/>
    <xf numFmtId="0" fontId="0" fillId="0" borderId="0" xfId="0" applyAlignment="1">
      <alignment vertical="top" wrapText="1"/>
    </xf>
    <xf numFmtId="0" fontId="27" fillId="0" borderId="0" xfId="124" applyFont="1" applyAlignment="1">
      <alignment horizontal="left" vertical="top"/>
    </xf>
    <xf numFmtId="0" fontId="29" fillId="0" borderId="0" xfId="124" applyFont="1" applyAlignment="1">
      <alignment horizontal="left" vertical="top"/>
    </xf>
    <xf numFmtId="0" fontId="18" fillId="0" borderId="0" xfId="124" applyFont="1"/>
    <xf numFmtId="0" fontId="18" fillId="0" borderId="0" xfId="124" applyFont="1" applyAlignment="1">
      <alignment horizontal="center" wrapText="1"/>
    </xf>
    <xf numFmtId="0" fontId="37" fillId="0" borderId="1" xfId="37" applyBorder="1" applyAlignment="1" applyProtection="1">
      <alignment horizontal="left" vertical="top" wrapText="1"/>
    </xf>
    <xf numFmtId="0" fontId="18" fillId="0" borderId="0" xfId="124" applyFont="1" applyAlignment="1">
      <alignment wrapText="1"/>
    </xf>
    <xf numFmtId="0" fontId="64" fillId="0" borderId="1" xfId="124" applyFont="1" applyBorder="1" applyAlignment="1">
      <alignment horizontal="left" vertical="top" wrapText="1"/>
    </xf>
    <xf numFmtId="0" fontId="13" fillId="0" borderId="6" xfId="124" applyBorder="1"/>
    <xf numFmtId="0" fontId="13" fillId="0" borderId="7" xfId="124" applyBorder="1"/>
    <xf numFmtId="0" fontId="18" fillId="0" borderId="17" xfId="124" applyFont="1" applyBorder="1"/>
    <xf numFmtId="0" fontId="13" fillId="0" borderId="35" xfId="124" applyBorder="1"/>
    <xf numFmtId="0" fontId="13" fillId="0" borderId="18" xfId="124" applyBorder="1"/>
    <xf numFmtId="0" fontId="13" fillId="0" borderId="2" xfId="124" applyBorder="1"/>
    <xf numFmtId="0" fontId="13" fillId="0" borderId="17" xfId="124" applyBorder="1"/>
    <xf numFmtId="0" fontId="13" fillId="0" borderId="5" xfId="124" applyBorder="1" applyAlignment="1">
      <alignment wrapText="1"/>
    </xf>
    <xf numFmtId="0" fontId="85" fillId="0" borderId="0" xfId="0" applyFont="1" applyAlignment="1">
      <alignment horizontal="left" vertical="top"/>
    </xf>
    <xf numFmtId="0" fontId="87" fillId="0" borderId="1" xfId="0" applyFont="1" applyBorder="1" applyAlignment="1">
      <alignment vertical="top" wrapText="1"/>
    </xf>
    <xf numFmtId="0" fontId="87" fillId="0" borderId="1" xfId="0" applyFont="1" applyBorder="1" applyAlignment="1">
      <alignment horizontal="left" vertical="top" wrapText="1"/>
    </xf>
    <xf numFmtId="0" fontId="87" fillId="0" borderId="0" xfId="0" applyFont="1"/>
    <xf numFmtId="0" fontId="87" fillId="0" borderId="0" xfId="0" applyFont="1" applyAlignment="1">
      <alignment horizontal="left" vertical="top" wrapText="1"/>
    </xf>
    <xf numFmtId="0" fontId="62" fillId="0" borderId="0" xfId="124" applyFont="1" applyAlignment="1">
      <alignment horizontal="left" vertical="top" wrapText="1"/>
    </xf>
    <xf numFmtId="0" fontId="62" fillId="0" borderId="0" xfId="0" applyFont="1" applyAlignment="1">
      <alignment horizontal="left" vertical="top" wrapText="1"/>
    </xf>
    <xf numFmtId="0" fontId="28" fillId="0" borderId="0" xfId="0" applyFont="1" applyAlignment="1">
      <alignment horizontal="left" vertical="top"/>
    </xf>
    <xf numFmtId="14" fontId="13" fillId="0" borderId="1" xfId="126" applyNumberFormat="1" applyBorder="1" applyAlignment="1">
      <alignment horizontal="left" vertical="top" wrapText="1"/>
    </xf>
    <xf numFmtId="0" fontId="18" fillId="0" borderId="1" xfId="0" applyFont="1" applyBorder="1" applyAlignment="1">
      <alignment vertical="top"/>
    </xf>
    <xf numFmtId="0" fontId="0" fillId="0" borderId="1" xfId="0" applyBorder="1" applyAlignment="1">
      <alignment vertical="top" wrapText="1"/>
    </xf>
    <xf numFmtId="0" fontId="18" fillId="0" borderId="0" xfId="0" applyFont="1" applyAlignment="1">
      <alignment vertical="top"/>
    </xf>
    <xf numFmtId="0" fontId="15" fillId="26" borderId="1" xfId="360" applyFont="1" applyFill="1" applyBorder="1" applyAlignment="1">
      <alignment horizontal="left" vertical="top" wrapText="1"/>
    </xf>
    <xf numFmtId="0" fontId="18" fillId="0" borderId="0" xfId="0" applyFont="1" applyAlignment="1">
      <alignment horizontal="center" vertical="top" wrapText="1"/>
    </xf>
    <xf numFmtId="0" fontId="59" fillId="0" borderId="2" xfId="0" applyFont="1" applyBorder="1" applyAlignment="1">
      <alignment horizontal="left" vertical="top" wrapText="1"/>
    </xf>
    <xf numFmtId="0" fontId="28" fillId="0" borderId="0" xfId="0" applyFont="1" applyAlignment="1">
      <alignment horizontal="center" vertical="top"/>
    </xf>
    <xf numFmtId="1" fontId="15" fillId="0" borderId="7" xfId="0" applyNumberFormat="1" applyFont="1" applyBorder="1" applyAlignment="1">
      <alignment horizontal="left" vertical="top" wrapText="1"/>
    </xf>
    <xf numFmtId="0" fontId="13" fillId="62" borderId="0" xfId="0" applyFont="1" applyFill="1"/>
    <xf numFmtId="0" fontId="17" fillId="0" borderId="0" xfId="0" applyFont="1" applyAlignment="1">
      <alignment horizontal="left" vertical="center" wrapText="1"/>
    </xf>
    <xf numFmtId="0" fontId="94" fillId="0" borderId="0" xfId="124" applyFont="1" applyAlignment="1">
      <alignment horizontal="left" vertical="top"/>
    </xf>
    <xf numFmtId="0" fontId="27" fillId="0" borderId="0" xfId="126" applyFont="1" applyAlignment="1">
      <alignment horizontal="left" vertical="top"/>
    </xf>
    <xf numFmtId="0" fontId="29" fillId="0" borderId="0" xfId="126" applyFont="1" applyAlignment="1">
      <alignment horizontal="left" vertical="top"/>
    </xf>
    <xf numFmtId="0" fontId="93" fillId="3" borderId="0" xfId="0" applyFont="1" applyFill="1" applyAlignment="1">
      <alignment horizontal="left" vertical="center" wrapText="1"/>
    </xf>
    <xf numFmtId="0" fontId="27" fillId="0" borderId="0" xfId="0" applyFont="1" applyAlignment="1">
      <alignment horizontal="center" vertical="top"/>
    </xf>
    <xf numFmtId="0" fontId="16" fillId="2" borderId="1" xfId="0" applyFont="1" applyFill="1" applyBorder="1" applyAlignment="1">
      <alignment horizontal="left" vertical="top" wrapText="1"/>
    </xf>
    <xf numFmtId="0" fontId="16" fillId="3" borderId="1" xfId="0" applyFont="1" applyFill="1" applyBorder="1" applyAlignment="1">
      <alignment vertical="top" wrapText="1"/>
    </xf>
    <xf numFmtId="0" fontId="16" fillId="0" borderId="18" xfId="0" applyFont="1" applyBorder="1" applyAlignment="1">
      <alignment horizontal="left" vertical="top" wrapText="1"/>
    </xf>
    <xf numFmtId="0" fontId="16" fillId="0" borderId="7" xfId="0" applyFont="1" applyBorder="1" applyAlignment="1">
      <alignment vertical="top" wrapText="1"/>
    </xf>
    <xf numFmtId="0" fontId="95" fillId="0" borderId="0" xfId="0" applyFont="1"/>
    <xf numFmtId="0" fontId="16" fillId="0" borderId="2" xfId="0" applyFont="1" applyBorder="1" applyAlignment="1">
      <alignment horizontal="left" vertical="top" wrapText="1"/>
    </xf>
    <xf numFmtId="0" fontId="16" fillId="29" borderId="1" xfId="0" applyFont="1" applyFill="1" applyBorder="1" applyAlignment="1">
      <alignment horizontal="left" vertical="top" wrapText="1"/>
    </xf>
    <xf numFmtId="0" fontId="16" fillId="26" borderId="1" xfId="0" applyFont="1" applyFill="1" applyBorder="1" applyAlignment="1">
      <alignment horizontal="left" vertical="top" wrapText="1"/>
    </xf>
    <xf numFmtId="0" fontId="16" fillId="0" borderId="6" xfId="0" applyFont="1" applyBorder="1" applyAlignment="1">
      <alignment vertical="top" wrapText="1"/>
    </xf>
    <xf numFmtId="0" fontId="16" fillId="0" borderId="6" xfId="0" applyFont="1" applyBorder="1" applyAlignment="1">
      <alignment horizontal="left" vertical="top" wrapText="1"/>
    </xf>
    <xf numFmtId="0" fontId="16" fillId="26" borderId="4" xfId="0" applyFont="1" applyFill="1" applyBorder="1" applyAlignment="1">
      <alignment horizontal="left" vertical="top" wrapText="1"/>
    </xf>
    <xf numFmtId="49" fontId="16" fillId="0" borderId="2" xfId="0" applyNumberFormat="1" applyFont="1" applyBorder="1" applyAlignment="1">
      <alignment vertical="top" wrapText="1"/>
    </xf>
    <xf numFmtId="49" fontId="16" fillId="0" borderId="1" xfId="0" applyNumberFormat="1" applyFont="1" applyBorder="1" applyAlignment="1">
      <alignment vertical="top" wrapText="1"/>
    </xf>
    <xf numFmtId="49" fontId="16" fillId="0" borderId="1" xfId="0" applyNumberFormat="1" applyFont="1" applyBorder="1" applyAlignment="1">
      <alignment horizontal="left" vertical="top" wrapText="1"/>
    </xf>
    <xf numFmtId="1" fontId="16" fillId="0" borderId="1" xfId="0" applyNumberFormat="1" applyFont="1" applyBorder="1" applyAlignment="1">
      <alignment horizontal="left" vertical="top" wrapText="1"/>
    </xf>
    <xf numFmtId="49" fontId="16" fillId="0" borderId="7" xfId="0" applyNumberFormat="1" applyFont="1" applyBorder="1" applyAlignment="1">
      <alignment vertical="top" wrapText="1"/>
    </xf>
    <xf numFmtId="1" fontId="16" fillId="0" borderId="7" xfId="0" applyNumberFormat="1" applyFont="1" applyBorder="1" applyAlignment="1">
      <alignment horizontal="left" vertical="top" wrapText="1"/>
    </xf>
    <xf numFmtId="1" fontId="16" fillId="26" borderId="1" xfId="0" applyNumberFormat="1" applyFont="1" applyFill="1" applyBorder="1" applyAlignment="1">
      <alignment horizontal="left" vertical="top" wrapText="1"/>
    </xf>
    <xf numFmtId="49" fontId="16" fillId="0" borderId="6" xfId="0" applyNumberFormat="1" applyFont="1" applyBorder="1" applyAlignment="1">
      <alignment vertical="top" wrapText="1"/>
    </xf>
    <xf numFmtId="49" fontId="16" fillId="0" borderId="4" xfId="0" applyNumberFormat="1" applyFont="1" applyBorder="1" applyAlignment="1">
      <alignment vertical="top" wrapText="1"/>
    </xf>
    <xf numFmtId="0" fontId="16" fillId="0" borderId="4" xfId="0" applyFont="1" applyBorder="1" applyAlignment="1">
      <alignment vertical="top" wrapText="1"/>
    </xf>
    <xf numFmtId="0" fontId="16" fillId="0" borderId="2" xfId="37" applyFont="1" applyBorder="1" applyAlignment="1" applyProtection="1">
      <alignment vertical="top" wrapText="1"/>
    </xf>
    <xf numFmtId="49" fontId="16" fillId="0" borderId="2" xfId="37" applyNumberFormat="1" applyFont="1" applyBorder="1" applyAlignment="1" applyProtection="1">
      <alignment vertical="top" wrapText="1"/>
    </xf>
    <xf numFmtId="49" fontId="16" fillId="0" borderId="1" xfId="51" applyNumberFormat="1" applyFont="1" applyBorder="1" applyAlignment="1">
      <alignment vertical="top" wrapText="1"/>
    </xf>
    <xf numFmtId="0" fontId="16" fillId="0" borderId="1" xfId="51" applyFont="1" applyBorder="1" applyAlignment="1">
      <alignment vertical="top" wrapText="1"/>
    </xf>
    <xf numFmtId="0" fontId="16" fillId="0" borderId="0" xfId="0" applyFont="1" applyAlignment="1">
      <alignment vertical="top" wrapText="1"/>
    </xf>
    <xf numFmtId="49" fontId="16" fillId="0" borderId="18" xfId="0" applyNumberFormat="1" applyFont="1" applyBorder="1" applyAlignment="1">
      <alignment horizontal="left" vertical="top" wrapText="1"/>
    </xf>
    <xf numFmtId="0" fontId="96" fillId="64" borderId="1" xfId="0" applyFont="1" applyFill="1" applyBorder="1" applyAlignment="1">
      <alignment horizontal="left" vertical="top" wrapText="1"/>
    </xf>
    <xf numFmtId="0" fontId="14" fillId="64" borderId="1" xfId="0" applyFont="1" applyFill="1" applyBorder="1" applyAlignment="1">
      <alignment vertical="top" wrapText="1"/>
    </xf>
    <xf numFmtId="0" fontId="14" fillId="64" borderId="1" xfId="0" applyFont="1" applyFill="1" applyBorder="1" applyAlignment="1">
      <alignment horizontal="left" vertical="top" wrapText="1"/>
    </xf>
    <xf numFmtId="0" fontId="14" fillId="64" borderId="1" xfId="0" quotePrefix="1" applyFont="1" applyFill="1" applyBorder="1" applyAlignment="1">
      <alignment horizontal="left" vertical="top" wrapText="1"/>
    </xf>
    <xf numFmtId="0" fontId="86" fillId="64" borderId="1" xfId="0" applyFont="1" applyFill="1" applyBorder="1" applyAlignment="1">
      <alignment vertical="top" wrapText="1"/>
    </xf>
    <xf numFmtId="0" fontId="86" fillId="64" borderId="1" xfId="124" applyFont="1" applyFill="1" applyBorder="1" applyAlignment="1">
      <alignment horizontal="center" vertical="center" wrapText="1"/>
    </xf>
    <xf numFmtId="0" fontId="14" fillId="64" borderId="1" xfId="0" applyFont="1" applyFill="1" applyBorder="1" applyAlignment="1">
      <alignment horizontal="center" vertical="top" wrapText="1"/>
    </xf>
    <xf numFmtId="0" fontId="14" fillId="64" borderId="3" xfId="0" applyFont="1" applyFill="1" applyBorder="1" applyAlignment="1">
      <alignment horizontal="center" vertical="top" wrapText="1"/>
    </xf>
    <xf numFmtId="0" fontId="14" fillId="64" borderId="2" xfId="0" applyFont="1" applyFill="1" applyBorder="1" applyAlignment="1">
      <alignment vertical="top" wrapText="1"/>
    </xf>
    <xf numFmtId="0" fontId="14" fillId="64" borderId="2" xfId="0" applyFont="1" applyFill="1" applyBorder="1" applyAlignment="1">
      <alignment horizontal="center" vertical="top" wrapText="1"/>
    </xf>
    <xf numFmtId="0" fontId="14" fillId="64" borderId="2" xfId="0" quotePrefix="1" applyFont="1" applyFill="1" applyBorder="1" applyAlignment="1">
      <alignment horizontal="left" vertical="top" wrapText="1"/>
    </xf>
    <xf numFmtId="49" fontId="14" fillId="64" borderId="1" xfId="0" applyNumberFormat="1" applyFont="1" applyFill="1" applyBorder="1" applyAlignment="1">
      <alignment vertical="top" wrapText="1"/>
    </xf>
    <xf numFmtId="0" fontId="14" fillId="64" borderId="1" xfId="51" applyFont="1" applyFill="1" applyBorder="1" applyAlignment="1">
      <alignment vertical="top" wrapText="1"/>
    </xf>
    <xf numFmtId="0" fontId="14" fillId="64" borderId="1" xfId="51" applyFont="1" applyFill="1" applyBorder="1" applyAlignment="1">
      <alignment horizontal="center" vertical="top" wrapText="1"/>
    </xf>
    <xf numFmtId="0" fontId="14" fillId="64" borderId="3" xfId="51" applyFont="1" applyFill="1" applyBorder="1" applyAlignment="1">
      <alignment horizontal="center" vertical="top" wrapText="1"/>
    </xf>
    <xf numFmtId="0" fontId="14" fillId="64" borderId="4" xfId="51" quotePrefix="1" applyFont="1" applyFill="1" applyBorder="1" applyAlignment="1">
      <alignment horizontal="left" vertical="top" wrapText="1"/>
    </xf>
    <xf numFmtId="0" fontId="13" fillId="64" borderId="0" xfId="51" applyFill="1"/>
    <xf numFmtId="0" fontId="14" fillId="64" borderId="3" xfId="51" applyFont="1" applyFill="1" applyBorder="1" applyAlignment="1">
      <alignment vertical="top" wrapText="1"/>
    </xf>
    <xf numFmtId="0" fontId="24" fillId="65" borderId="5" xfId="0" applyFont="1" applyFill="1" applyBorder="1" applyAlignment="1">
      <alignment horizontal="left" vertical="top"/>
    </xf>
    <xf numFmtId="0" fontId="24" fillId="65" borderId="3" xfId="0" applyFont="1" applyFill="1" applyBorder="1" applyAlignment="1">
      <alignment horizontal="left" vertical="top"/>
    </xf>
    <xf numFmtId="0" fontId="15" fillId="65" borderId="4" xfId="0" applyFont="1" applyFill="1" applyBorder="1" applyAlignment="1">
      <alignment horizontal="left" vertical="top" wrapText="1"/>
    </xf>
    <xf numFmtId="0" fontId="15" fillId="65" borderId="5" xfId="0" applyFont="1" applyFill="1" applyBorder="1" applyAlignment="1">
      <alignment horizontal="left" vertical="top" wrapText="1"/>
    </xf>
    <xf numFmtId="0" fontId="15" fillId="65" borderId="1" xfId="0" applyFont="1" applyFill="1" applyBorder="1" applyAlignment="1">
      <alignment horizontal="left" vertical="top" wrapText="1"/>
    </xf>
    <xf numFmtId="0" fontId="15" fillId="65" borderId="5" xfId="0" applyFont="1" applyFill="1" applyBorder="1" applyAlignment="1">
      <alignment vertical="top" wrapText="1"/>
    </xf>
    <xf numFmtId="0" fontId="15" fillId="65" borderId="3" xfId="0" applyFont="1" applyFill="1" applyBorder="1" applyAlignment="1">
      <alignment vertical="top" wrapText="1"/>
    </xf>
    <xf numFmtId="0" fontId="24" fillId="65" borderId="5" xfId="51" applyFont="1" applyFill="1" applyBorder="1" applyAlignment="1">
      <alignment horizontal="left" vertical="top"/>
    </xf>
    <xf numFmtId="0" fontId="15" fillId="65" borderId="4" xfId="51" applyFont="1" applyFill="1" applyBorder="1" applyAlignment="1">
      <alignment horizontal="left" vertical="top" wrapText="1"/>
    </xf>
    <xf numFmtId="0" fontId="15" fillId="65" borderId="5" xfId="51" applyFont="1" applyFill="1" applyBorder="1" applyAlignment="1">
      <alignment horizontal="left" vertical="top" wrapText="1"/>
    </xf>
    <xf numFmtId="0" fontId="15" fillId="65" borderId="1" xfId="51" applyFont="1" applyFill="1" applyBorder="1" applyAlignment="1">
      <alignment horizontal="left" vertical="top" wrapText="1"/>
    </xf>
    <xf numFmtId="0" fontId="24" fillId="65" borderId="4" xfId="0" applyFont="1" applyFill="1" applyBorder="1" applyAlignment="1">
      <alignment horizontal="left" vertical="top"/>
    </xf>
    <xf numFmtId="0" fontId="15" fillId="65" borderId="3" xfId="0" applyFont="1" applyFill="1" applyBorder="1" applyAlignment="1">
      <alignment horizontal="left" vertical="top" wrapText="1"/>
    </xf>
    <xf numFmtId="0" fontId="15" fillId="65" borderId="1" xfId="0" applyFont="1" applyFill="1" applyBorder="1" applyAlignment="1">
      <alignment vertical="top" wrapText="1"/>
    </xf>
    <xf numFmtId="0" fontId="24" fillId="65" borderId="5" xfId="0" applyFont="1" applyFill="1" applyBorder="1" applyAlignment="1">
      <alignment vertical="top"/>
    </xf>
    <xf numFmtId="0" fontId="24" fillId="65" borderId="4" xfId="0" applyFont="1" applyFill="1" applyBorder="1" applyAlignment="1">
      <alignment vertical="top" wrapText="1"/>
    </xf>
    <xf numFmtId="0" fontId="24" fillId="65" borderId="5" xfId="0" applyFont="1" applyFill="1" applyBorder="1" applyAlignment="1">
      <alignment vertical="top" wrapText="1"/>
    </xf>
    <xf numFmtId="0" fontId="24" fillId="65" borderId="3" xfId="0" applyFont="1" applyFill="1" applyBorder="1" applyAlignment="1">
      <alignment vertical="top" wrapText="1"/>
    </xf>
    <xf numFmtId="0" fontId="57" fillId="65" borderId="4" xfId="0" applyFont="1" applyFill="1" applyBorder="1" applyAlignment="1">
      <alignment horizontal="left" vertical="top"/>
    </xf>
    <xf numFmtId="0" fontId="57" fillId="65" borderId="4" xfId="0" applyFont="1" applyFill="1" applyBorder="1" applyAlignment="1">
      <alignment vertical="top" wrapText="1"/>
    </xf>
    <xf numFmtId="0" fontId="57" fillId="65" borderId="5" xfId="0" applyFont="1" applyFill="1" applyBorder="1" applyAlignment="1">
      <alignment vertical="top" wrapText="1"/>
    </xf>
    <xf numFmtId="0" fontId="15" fillId="65" borderId="4" xfId="0" applyFont="1" applyFill="1" applyBorder="1" applyAlignment="1">
      <alignment horizontal="left" vertical="top"/>
    </xf>
    <xf numFmtId="0" fontId="16" fillId="64" borderId="5" xfId="0" applyFont="1" applyFill="1" applyBorder="1" applyAlignment="1">
      <alignment horizontal="left" vertical="top"/>
    </xf>
    <xf numFmtId="0" fontId="16" fillId="64" borderId="5" xfId="0" applyFont="1" applyFill="1" applyBorder="1" applyAlignment="1">
      <alignment vertical="top" wrapText="1"/>
    </xf>
    <xf numFmtId="0" fontId="16" fillId="64" borderId="1" xfId="0" applyFont="1" applyFill="1" applyBorder="1" applyAlignment="1">
      <alignment vertical="top" wrapText="1"/>
    </xf>
    <xf numFmtId="0" fontId="16" fillId="64" borderId="3" xfId="0" applyFont="1" applyFill="1" applyBorder="1" applyAlignment="1">
      <alignment vertical="top" wrapText="1"/>
    </xf>
    <xf numFmtId="0" fontId="16" fillId="64" borderId="5" xfId="0" applyFont="1" applyFill="1" applyBorder="1" applyAlignment="1">
      <alignment vertical="top"/>
    </xf>
    <xf numFmtId="0" fontId="16" fillId="64" borderId="5" xfId="51" applyFont="1" applyFill="1" applyBorder="1" applyAlignment="1">
      <alignment vertical="top"/>
    </xf>
    <xf numFmtId="0" fontId="16" fillId="64" borderId="5" xfId="51" applyFont="1" applyFill="1" applyBorder="1" applyAlignment="1">
      <alignment vertical="top" wrapText="1"/>
    </xf>
    <xf numFmtId="0" fontId="16" fillId="64" borderId="1" xfId="51" applyFont="1" applyFill="1" applyBorder="1" applyAlignment="1">
      <alignment vertical="top" wrapText="1"/>
    </xf>
    <xf numFmtId="0" fontId="16" fillId="64" borderId="4" xfId="0" applyFont="1" applyFill="1" applyBorder="1" applyAlignment="1">
      <alignment vertical="top"/>
    </xf>
    <xf numFmtId="0" fontId="98" fillId="64" borderId="5" xfId="0" applyFont="1" applyFill="1" applyBorder="1" applyAlignment="1">
      <alignment horizontal="left" vertical="top"/>
    </xf>
    <xf numFmtId="0" fontId="98" fillId="64" borderId="5" xfId="0" applyFont="1" applyFill="1" applyBorder="1" applyAlignment="1">
      <alignment vertical="top"/>
    </xf>
    <xf numFmtId="0" fontId="98" fillId="64" borderId="5" xfId="51" applyFont="1" applyFill="1" applyBorder="1" applyAlignment="1">
      <alignment vertical="top"/>
    </xf>
    <xf numFmtId="0" fontId="98" fillId="64" borderId="4" xfId="0" applyFont="1" applyFill="1" applyBorder="1" applyAlignment="1">
      <alignment vertical="top"/>
    </xf>
    <xf numFmtId="0" fontId="16" fillId="64" borderId="19" xfId="0" applyFont="1" applyFill="1" applyBorder="1" applyAlignment="1">
      <alignment vertical="top"/>
    </xf>
    <xf numFmtId="0" fontId="16" fillId="64" borderId="19" xfId="0" applyFont="1" applyFill="1" applyBorder="1" applyAlignment="1">
      <alignment vertical="top" wrapText="1"/>
    </xf>
    <xf numFmtId="0" fontId="98" fillId="64" borderId="19" xfId="0" applyFont="1" applyFill="1" applyBorder="1" applyAlignment="1">
      <alignment vertical="top"/>
    </xf>
    <xf numFmtId="0" fontId="16" fillId="64" borderId="18" xfId="0" applyFont="1" applyFill="1" applyBorder="1" applyAlignment="1">
      <alignment vertical="top"/>
    </xf>
    <xf numFmtId="0" fontId="98" fillId="64" borderId="18" xfId="0" applyFont="1" applyFill="1" applyBorder="1" applyAlignment="1">
      <alignment vertical="top"/>
    </xf>
    <xf numFmtId="0" fontId="16" fillId="64" borderId="3" xfId="51" applyFont="1" applyFill="1" applyBorder="1" applyAlignment="1">
      <alignment vertical="top" wrapText="1"/>
    </xf>
    <xf numFmtId="0" fontId="16" fillId="64" borderId="19" xfId="51" applyFont="1" applyFill="1" applyBorder="1" applyAlignment="1">
      <alignment vertical="top" wrapText="1"/>
    </xf>
    <xf numFmtId="0" fontId="16" fillId="64" borderId="19" xfId="51" applyFont="1" applyFill="1" applyBorder="1" applyAlignment="1">
      <alignment vertical="top"/>
    </xf>
    <xf numFmtId="0" fontId="98" fillId="64" borderId="19" xfId="51" applyFont="1" applyFill="1" applyBorder="1" applyAlignment="1">
      <alignment vertical="top"/>
    </xf>
    <xf numFmtId="0" fontId="13" fillId="0" borderId="1" xfId="126" quotePrefix="1" applyBorder="1" applyAlignment="1">
      <alignment horizontal="left" vertical="top" wrapText="1"/>
    </xf>
    <xf numFmtId="165" fontId="13" fillId="0" borderId="1" xfId="126" applyNumberFormat="1" applyBorder="1" applyAlignment="1">
      <alignment horizontal="left" vertical="top" wrapText="1"/>
    </xf>
    <xf numFmtId="165" fontId="0" fillId="0" borderId="1" xfId="0" applyNumberFormat="1" applyBorder="1" applyAlignment="1">
      <alignment vertical="top"/>
    </xf>
    <xf numFmtId="0" fontId="15" fillId="0" borderId="2" xfId="0" applyFont="1" applyBorder="1" applyAlignment="1">
      <alignment horizontal="center"/>
    </xf>
    <xf numFmtId="0" fontId="15" fillId="0" borderId="2" xfId="0" applyFont="1" applyBorder="1" applyAlignment="1">
      <alignment horizontal="left" vertical="top"/>
    </xf>
    <xf numFmtId="0" fontId="16" fillId="66" borderId="2" xfId="0" applyFont="1" applyFill="1" applyBorder="1" applyAlignment="1">
      <alignment horizontal="left" vertical="top" wrapText="1"/>
    </xf>
    <xf numFmtId="0" fontId="13" fillId="0" borderId="1" xfId="126" applyBorder="1" applyAlignment="1">
      <alignment horizontal="left" vertical="top"/>
    </xf>
    <xf numFmtId="0" fontId="14" fillId="64" borderId="24" xfId="0" applyFont="1" applyFill="1" applyBorder="1" applyAlignment="1">
      <alignment vertical="top" wrapText="1"/>
    </xf>
    <xf numFmtId="0" fontId="14" fillId="64" borderId="4" xfId="0" applyFont="1" applyFill="1" applyBorder="1" applyAlignment="1">
      <alignment vertical="top"/>
    </xf>
    <xf numFmtId="0" fontId="15" fillId="0" borderId="1" xfId="0" applyFont="1" applyBorder="1" applyAlignment="1">
      <alignment horizontal="left" vertical="top"/>
    </xf>
    <xf numFmtId="0" fontId="15" fillId="0" borderId="36" xfId="0" applyFont="1" applyBorder="1" applyAlignment="1">
      <alignment horizontal="center" vertical="top" wrapText="1"/>
    </xf>
    <xf numFmtId="0" fontId="15" fillId="26" borderId="1" xfId="360" applyFont="1" applyFill="1" applyBorder="1" applyAlignment="1">
      <alignment horizontal="center" vertical="top" wrapText="1"/>
    </xf>
    <xf numFmtId="49" fontId="36" fillId="26" borderId="1" xfId="360" applyNumberFormat="1" applyFont="1" applyFill="1" applyBorder="1" applyAlignment="1">
      <alignment horizontal="center" vertical="top" wrapText="1"/>
    </xf>
    <xf numFmtId="0" fontId="36" fillId="26" borderId="1" xfId="360" applyFont="1" applyFill="1" applyBorder="1" applyAlignment="1">
      <alignment horizontal="center" vertical="top" wrapText="1"/>
    </xf>
    <xf numFmtId="0" fontId="15" fillId="26" borderId="1" xfId="360" applyFont="1" applyFill="1" applyBorder="1" applyAlignment="1">
      <alignment horizontal="center" vertical="top"/>
    </xf>
    <xf numFmtId="0" fontId="15" fillId="26" borderId="4" xfId="360" applyFont="1" applyFill="1" applyBorder="1" applyAlignment="1">
      <alignment horizontal="center" vertical="top"/>
    </xf>
    <xf numFmtId="0" fontId="15" fillId="29" borderId="1" xfId="360" applyFont="1" applyFill="1" applyBorder="1" applyAlignment="1">
      <alignment horizontal="left" vertical="top" wrapText="1"/>
    </xf>
    <xf numFmtId="49" fontId="64" fillId="26" borderId="1" xfId="360" applyNumberFormat="1" applyFont="1" applyFill="1" applyBorder="1" applyAlignment="1">
      <alignment horizontal="center" vertical="top" wrapText="1"/>
    </xf>
    <xf numFmtId="0" fontId="64" fillId="26" borderId="1" xfId="360" applyFont="1" applyFill="1" applyBorder="1" applyAlignment="1">
      <alignment horizontal="center" vertical="top" wrapText="1"/>
    </xf>
    <xf numFmtId="0" fontId="13" fillId="26" borderId="1" xfId="360" applyFill="1" applyBorder="1" applyAlignment="1">
      <alignment horizontal="center" vertical="top" wrapText="1"/>
    </xf>
    <xf numFmtId="0" fontId="15" fillId="0" borderId="4" xfId="0" applyFont="1" applyBorder="1" applyAlignment="1">
      <alignment horizontal="center" vertical="top"/>
    </xf>
    <xf numFmtId="49" fontId="15" fillId="0" borderId="1" xfId="124" applyNumberFormat="1" applyFont="1" applyBorder="1" applyAlignment="1">
      <alignment horizontal="center" vertical="top" wrapText="1"/>
    </xf>
    <xf numFmtId="0" fontId="15" fillId="0" borderId="1" xfId="124" applyFont="1" applyBorder="1" applyAlignment="1">
      <alignment vertical="top" wrapText="1"/>
    </xf>
    <xf numFmtId="0" fontId="15" fillId="0" borderId="1" xfId="124" applyFont="1" applyBorder="1"/>
    <xf numFmtId="0" fontId="15" fillId="0" borderId="1" xfId="124" applyFont="1" applyBorder="1" applyAlignment="1">
      <alignment horizontal="center" vertical="top"/>
    </xf>
    <xf numFmtId="0" fontId="15" fillId="0" borderId="0" xfId="124" applyFont="1"/>
    <xf numFmtId="0" fontId="13" fillId="0" borderId="0" xfId="124" applyAlignment="1">
      <alignment horizontal="left"/>
    </xf>
    <xf numFmtId="0" fontId="14" fillId="64" borderId="3" xfId="0" applyFont="1" applyFill="1" applyBorder="1" applyAlignment="1">
      <alignment vertical="top" wrapText="1"/>
    </xf>
    <xf numFmtId="0" fontId="15" fillId="66" borderId="2" xfId="0" applyFont="1" applyFill="1" applyBorder="1" applyAlignment="1">
      <alignment vertical="top" wrapText="1"/>
    </xf>
    <xf numFmtId="0" fontId="13" fillId="0" borderId="2" xfId="126" applyBorder="1" applyAlignment="1">
      <alignment horizontal="left" vertical="top"/>
    </xf>
    <xf numFmtId="0" fontId="16" fillId="65" borderId="5" xfId="0" applyFont="1" applyFill="1" applyBorder="1" applyAlignment="1">
      <alignment horizontal="left" vertical="top" wrapText="1"/>
    </xf>
    <xf numFmtId="0" fontId="16" fillId="65" borderId="3" xfId="0" applyFont="1" applyFill="1" applyBorder="1" applyAlignment="1">
      <alignment horizontal="left" vertical="top" wrapText="1"/>
    </xf>
    <xf numFmtId="0" fontId="15" fillId="65" borderId="1" xfId="124" applyFont="1" applyFill="1" applyBorder="1" applyAlignment="1">
      <alignment vertical="top" wrapText="1"/>
    </xf>
    <xf numFmtId="0" fontId="15" fillId="65" borderId="5" xfId="124" applyFont="1" applyFill="1" applyBorder="1" applyAlignment="1">
      <alignment vertical="top" wrapText="1"/>
    </xf>
    <xf numFmtId="0" fontId="15" fillId="65" borderId="3" xfId="124" applyFont="1" applyFill="1" applyBorder="1" applyAlignment="1">
      <alignment vertical="top" wrapText="1"/>
    </xf>
    <xf numFmtId="0" fontId="24" fillId="65" borderId="5" xfId="0" applyFont="1" applyFill="1" applyBorder="1" applyAlignment="1">
      <alignment horizontal="left" vertical="top" wrapText="1"/>
    </xf>
    <xf numFmtId="0" fontId="24" fillId="65" borderId="3" xfId="0" applyFont="1" applyFill="1" applyBorder="1" applyAlignment="1">
      <alignment horizontal="left" vertical="top" wrapText="1"/>
    </xf>
    <xf numFmtId="0" fontId="24" fillId="65" borderId="5" xfId="124" applyFont="1" applyFill="1" applyBorder="1" applyAlignment="1">
      <alignment horizontal="left" vertical="top" wrapText="1"/>
    </xf>
    <xf numFmtId="0" fontId="24" fillId="65" borderId="3" xfId="124" applyFont="1" applyFill="1" applyBorder="1" applyAlignment="1">
      <alignment horizontal="left" vertical="top" wrapText="1"/>
    </xf>
    <xf numFmtId="0" fontId="15" fillId="65" borderId="5" xfId="124" applyFont="1" applyFill="1" applyBorder="1" applyAlignment="1">
      <alignment horizontal="left" vertical="top" wrapText="1"/>
    </xf>
    <xf numFmtId="0" fontId="16" fillId="3" borderId="2" xfId="0" applyFont="1" applyFill="1" applyBorder="1" applyAlignment="1">
      <alignment horizontal="center" vertical="top" wrapText="1"/>
    </xf>
    <xf numFmtId="0" fontId="16" fillId="3" borderId="2" xfId="0" applyFont="1" applyFill="1" applyBorder="1" applyAlignment="1">
      <alignment horizontal="left" vertical="top" wrapText="1"/>
    </xf>
    <xf numFmtId="0" fontId="15" fillId="3" borderId="2" xfId="0" applyFont="1" applyFill="1" applyBorder="1" applyAlignment="1">
      <alignment vertical="top" wrapText="1"/>
    </xf>
    <xf numFmtId="0" fontId="15" fillId="64" borderId="5" xfId="0" applyFont="1" applyFill="1" applyBorder="1" applyAlignment="1">
      <alignment vertical="top" wrapText="1"/>
    </xf>
    <xf numFmtId="0" fontId="15" fillId="64" borderId="1" xfId="0" applyFont="1" applyFill="1" applyBorder="1" applyAlignment="1">
      <alignment vertical="top" wrapText="1"/>
    </xf>
    <xf numFmtId="0" fontId="13" fillId="0" borderId="1" xfId="0" applyFont="1" applyBorder="1"/>
    <xf numFmtId="0" fontId="99" fillId="26" borderId="1" xfId="360" applyFont="1" applyFill="1" applyBorder="1" applyAlignment="1">
      <alignment horizontal="center" vertical="top" wrapText="1"/>
    </xf>
    <xf numFmtId="0" fontId="0" fillId="0" borderId="1" xfId="0" applyBorder="1" applyAlignment="1">
      <alignment wrapText="1"/>
    </xf>
    <xf numFmtId="0" fontId="13" fillId="0" borderId="1" xfId="0" applyFont="1" applyBorder="1" applyAlignment="1">
      <alignment wrapText="1"/>
    </xf>
    <xf numFmtId="0" fontId="0" fillId="0" borderId="1" xfId="0" applyBorder="1" applyAlignment="1">
      <alignment horizontal="left" vertical="top" wrapText="1"/>
    </xf>
    <xf numFmtId="0" fontId="13" fillId="0" borderId="1" xfId="0" applyFont="1" applyBorder="1" applyAlignment="1">
      <alignment horizontal="left" vertical="top" wrapText="1"/>
    </xf>
    <xf numFmtId="49" fontId="15" fillId="3" borderId="1" xfId="0" applyNumberFormat="1" applyFont="1" applyFill="1" applyBorder="1" applyAlignment="1">
      <alignment horizontal="left" vertical="top"/>
    </xf>
    <xf numFmtId="49" fontId="15" fillId="3" borderId="1" xfId="0" applyNumberFormat="1" applyFont="1" applyFill="1" applyBorder="1" applyAlignment="1">
      <alignment horizontal="left" vertical="top" wrapText="1"/>
    </xf>
    <xf numFmtId="49" fontId="15" fillId="3" borderId="1" xfId="0" applyNumberFormat="1" applyFont="1" applyFill="1" applyBorder="1" applyAlignment="1">
      <alignment vertical="top" wrapText="1"/>
    </xf>
    <xf numFmtId="0" fontId="13" fillId="0" borderId="1" xfId="0" applyFont="1" applyBorder="1" applyAlignment="1">
      <alignment vertical="top" wrapText="1"/>
    </xf>
    <xf numFmtId="0" fontId="13" fillId="0" borderId="1" xfId="126" applyBorder="1" applyAlignment="1">
      <alignment vertical="top"/>
    </xf>
    <xf numFmtId="0" fontId="13" fillId="3" borderId="1" xfId="0" applyFont="1" applyFill="1" applyBorder="1" applyAlignment="1">
      <alignment vertical="top" wrapText="1"/>
    </xf>
    <xf numFmtId="0" fontId="13" fillId="3" borderId="1" xfId="126" applyFill="1" applyBorder="1" applyAlignment="1">
      <alignment vertical="top"/>
    </xf>
    <xf numFmtId="0" fontId="0" fillId="3" borderId="1" xfId="0" applyFill="1" applyBorder="1" applyAlignment="1">
      <alignment vertical="top" wrapText="1"/>
    </xf>
    <xf numFmtId="0" fontId="13" fillId="0" borderId="1" xfId="0" applyFont="1" applyBorder="1" applyAlignment="1">
      <alignment horizontal="left" vertical="top"/>
    </xf>
    <xf numFmtId="0" fontId="13" fillId="0" borderId="1" xfId="126" applyBorder="1" applyAlignment="1">
      <alignment vertical="top" wrapText="1"/>
    </xf>
    <xf numFmtId="0" fontId="15" fillId="3" borderId="2" xfId="0" applyFont="1" applyFill="1" applyBorder="1" applyAlignment="1">
      <alignment horizontal="left" vertical="top" wrapText="1"/>
    </xf>
    <xf numFmtId="0" fontId="15" fillId="3" borderId="2" xfId="0" applyFont="1" applyFill="1" applyBorder="1" applyAlignment="1">
      <alignment horizontal="center" vertical="top" wrapText="1"/>
    </xf>
    <xf numFmtId="0" fontId="16" fillId="3" borderId="2" xfId="0" applyFont="1" applyFill="1" applyBorder="1" applyAlignment="1">
      <alignment vertical="top" wrapText="1"/>
    </xf>
    <xf numFmtId="0" fontId="16" fillId="3" borderId="1" xfId="0" applyFont="1" applyFill="1" applyBorder="1" applyAlignment="1">
      <alignment horizontal="left" vertical="top" wrapText="1"/>
    </xf>
    <xf numFmtId="0" fontId="15" fillId="3" borderId="0" xfId="0" applyFont="1" applyFill="1"/>
    <xf numFmtId="0" fontId="0" fillId="3" borderId="1" xfId="0" applyFill="1" applyBorder="1" applyAlignment="1">
      <alignment horizontal="center" vertical="top"/>
    </xf>
    <xf numFmtId="0" fontId="13" fillId="3" borderId="1" xfId="0" applyFont="1" applyFill="1" applyBorder="1" applyAlignment="1">
      <alignment horizontal="center" vertical="top"/>
    </xf>
    <xf numFmtId="49" fontId="16" fillId="3" borderId="2" xfId="0" applyNumberFormat="1" applyFont="1" applyFill="1" applyBorder="1" applyAlignment="1">
      <alignment vertical="top" wrapText="1"/>
    </xf>
    <xf numFmtId="0" fontId="60" fillId="3" borderId="17" xfId="37" applyFont="1" applyFill="1" applyBorder="1" applyAlignment="1" applyProtection="1">
      <alignment horizontal="center" vertical="top" wrapText="1"/>
    </xf>
    <xf numFmtId="0" fontId="15" fillId="3" borderId="2" xfId="0" applyFont="1" applyFill="1" applyBorder="1" applyAlignment="1">
      <alignment horizontal="center" vertical="top"/>
    </xf>
    <xf numFmtId="0" fontId="15" fillId="3" borderId="1" xfId="0" applyFont="1" applyFill="1" applyBorder="1" applyAlignment="1">
      <alignment vertical="top"/>
    </xf>
    <xf numFmtId="0" fontId="18" fillId="3" borderId="1" xfId="0" applyFont="1" applyFill="1" applyBorder="1"/>
    <xf numFmtId="0" fontId="13" fillId="3" borderId="1" xfId="0" applyFont="1" applyFill="1" applyBorder="1"/>
    <xf numFmtId="0" fontId="0" fillId="3" borderId="1" xfId="0" applyFill="1" applyBorder="1"/>
    <xf numFmtId="0" fontId="13" fillId="3" borderId="1" xfId="0" applyFont="1" applyFill="1" applyBorder="1" applyAlignment="1">
      <alignment wrapText="1"/>
    </xf>
    <xf numFmtId="0" fontId="0" fillId="3" borderId="1" xfId="0" applyFill="1" applyBorder="1" applyAlignment="1">
      <alignment wrapText="1"/>
    </xf>
    <xf numFmtId="0" fontId="0" fillId="3" borderId="1" xfId="0" applyFill="1" applyBorder="1" applyAlignment="1">
      <alignment horizontal="center"/>
    </xf>
    <xf numFmtId="0" fontId="0" fillId="3" borderId="1" xfId="0" applyFill="1" applyBorder="1" applyAlignment="1">
      <alignment horizontal="center" wrapText="1"/>
    </xf>
    <xf numFmtId="0" fontId="13" fillId="3" borderId="1" xfId="0" applyFont="1" applyFill="1" applyBorder="1" applyAlignment="1">
      <alignment vertical="center" wrapText="1"/>
    </xf>
    <xf numFmtId="49" fontId="0" fillId="3" borderId="1" xfId="0" applyNumberFormat="1" applyFill="1" applyBorder="1"/>
    <xf numFmtId="49" fontId="13" fillId="3" borderId="1" xfId="0" applyNumberFormat="1" applyFont="1" applyFill="1" applyBorder="1"/>
    <xf numFmtId="0" fontId="0" fillId="3" borderId="1" xfId="0" applyFill="1" applyBorder="1" applyAlignment="1">
      <alignment vertical="top"/>
    </xf>
    <xf numFmtId="49" fontId="18" fillId="3" borderId="1" xfId="0" applyNumberFormat="1" applyFont="1" applyFill="1" applyBorder="1"/>
    <xf numFmtId="0" fontId="13" fillId="3" borderId="1" xfId="124" applyFill="1" applyBorder="1" applyAlignment="1">
      <alignment vertical="top" wrapText="1"/>
    </xf>
    <xf numFmtId="0" fontId="15" fillId="3" borderId="1" xfId="0" applyFont="1" applyFill="1" applyBorder="1" applyAlignment="1">
      <alignment horizontal="left" wrapText="1"/>
    </xf>
    <xf numFmtId="0" fontId="13" fillId="3" borderId="1" xfId="0" applyFont="1" applyFill="1" applyBorder="1" applyAlignment="1">
      <alignment horizontal="center" wrapText="1"/>
    </xf>
    <xf numFmtId="0" fontId="0" fillId="3" borderId="1" xfId="0" applyFill="1" applyBorder="1" applyAlignment="1">
      <alignment horizontal="left" vertical="top" wrapText="1"/>
    </xf>
    <xf numFmtId="0" fontId="0" fillId="3" borderId="1" xfId="0" applyFill="1" applyBorder="1" applyAlignment="1">
      <alignment vertical="center" wrapText="1"/>
    </xf>
    <xf numFmtId="0" fontId="101" fillId="0" borderId="0" xfId="0" applyFont="1" applyAlignment="1">
      <alignment vertical="center" wrapText="1"/>
    </xf>
    <xf numFmtId="0" fontId="58" fillId="0" borderId="1" xfId="0" applyFont="1" applyBorder="1" applyAlignment="1">
      <alignment horizontal="left" vertical="center" wrapText="1"/>
    </xf>
    <xf numFmtId="0" fontId="102" fillId="0" borderId="1" xfId="0" applyFont="1" applyBorder="1" applyAlignment="1">
      <alignment vertical="center" wrapText="1"/>
    </xf>
    <xf numFmtId="0" fontId="13" fillId="3" borderId="1" xfId="126" applyFill="1" applyBorder="1" applyAlignment="1">
      <alignment horizontal="left" vertical="top"/>
    </xf>
    <xf numFmtId="0" fontId="13" fillId="3" borderId="1" xfId="126" applyFill="1" applyBorder="1" applyAlignment="1">
      <alignment horizontal="left" vertical="top" wrapText="1"/>
    </xf>
    <xf numFmtId="0" fontId="56" fillId="26" borderId="1" xfId="0" applyFont="1" applyFill="1" applyBorder="1" applyAlignment="1">
      <alignment horizontal="center" vertical="top" wrapText="1"/>
    </xf>
    <xf numFmtId="0" fontId="56" fillId="26" borderId="1" xfId="0" applyFont="1" applyFill="1" applyBorder="1" applyAlignment="1">
      <alignment horizontal="left" vertical="top" wrapText="1"/>
    </xf>
    <xf numFmtId="0" fontId="15" fillId="26" borderId="1" xfId="0" applyFont="1" applyFill="1" applyBorder="1" applyAlignment="1">
      <alignment wrapText="1"/>
    </xf>
    <xf numFmtId="0" fontId="15" fillId="26" borderId="1" xfId="0" applyFont="1" applyFill="1" applyBorder="1"/>
    <xf numFmtId="0" fontId="0" fillId="26" borderId="1" xfId="0" applyFill="1" applyBorder="1" applyAlignment="1">
      <alignment horizontal="center" vertical="top" wrapText="1"/>
    </xf>
    <xf numFmtId="0" fontId="0" fillId="26" borderId="1" xfId="0" applyFill="1" applyBorder="1" applyAlignment="1">
      <alignment horizontal="center" vertical="top"/>
    </xf>
    <xf numFmtId="0" fontId="0" fillId="26" borderId="1" xfId="0" applyFill="1" applyBorder="1" applyAlignment="1">
      <alignment wrapText="1"/>
    </xf>
    <xf numFmtId="0" fontId="0" fillId="26" borderId="1" xfId="0" applyFill="1" applyBorder="1"/>
    <xf numFmtId="49" fontId="59" fillId="26" borderId="1" xfId="178" applyNumberFormat="1" applyFont="1" applyFill="1" applyBorder="1" applyAlignment="1">
      <alignment horizontal="left" vertical="top" wrapText="1"/>
    </xf>
    <xf numFmtId="0" fontId="103" fillId="26" borderId="1" xfId="0" applyFont="1" applyFill="1" applyBorder="1" applyAlignment="1">
      <alignment horizontal="left" vertical="top" wrapText="1"/>
    </xf>
    <xf numFmtId="0" fontId="14" fillId="64" borderId="1" xfId="126" applyFont="1" applyFill="1" applyBorder="1" applyAlignment="1">
      <alignment vertical="top" wrapText="1"/>
    </xf>
    <xf numFmtId="49" fontId="59" fillId="26" borderId="1" xfId="178" applyNumberFormat="1" applyFont="1" applyFill="1" applyBorder="1" applyAlignment="1">
      <alignment horizontal="center" vertical="top" wrapText="1"/>
    </xf>
    <xf numFmtId="0" fontId="16" fillId="26" borderId="1" xfId="0" applyFont="1" applyFill="1" applyBorder="1" applyAlignment="1">
      <alignment horizontal="left" vertical="top"/>
    </xf>
    <xf numFmtId="0" fontId="0" fillId="26" borderId="1" xfId="0" applyFill="1" applyBorder="1" applyAlignment="1">
      <alignment horizontal="left" vertical="top" wrapText="1"/>
    </xf>
    <xf numFmtId="49" fontId="61" fillId="26" borderId="1" xfId="178" applyNumberFormat="1" applyFont="1" applyFill="1" applyBorder="1" applyAlignment="1">
      <alignment horizontal="left" vertical="top" wrapText="1"/>
    </xf>
    <xf numFmtId="0" fontId="16" fillId="26" borderId="2" xfId="0" applyFont="1" applyFill="1" applyBorder="1" applyAlignment="1">
      <alignment vertical="top" wrapText="1"/>
    </xf>
    <xf numFmtId="0" fontId="16" fillId="26" borderId="1" xfId="0" applyFont="1" applyFill="1" applyBorder="1" applyAlignment="1">
      <alignment vertical="top" wrapText="1"/>
    </xf>
    <xf numFmtId="0" fontId="15" fillId="26" borderId="2" xfId="0" applyFont="1" applyFill="1" applyBorder="1" applyAlignment="1">
      <alignment vertical="top" wrapText="1"/>
    </xf>
    <xf numFmtId="0" fontId="16" fillId="26" borderId="4" xfId="0" applyFont="1" applyFill="1" applyBorder="1" applyAlignment="1">
      <alignment vertical="top" wrapText="1"/>
    </xf>
    <xf numFmtId="0" fontId="14" fillId="64" borderId="1" xfId="51" quotePrefix="1" applyFont="1" applyFill="1" applyBorder="1" applyAlignment="1">
      <alignment horizontal="left" vertical="top" wrapText="1"/>
    </xf>
    <xf numFmtId="0" fontId="103" fillId="0" borderId="2" xfId="0" applyFont="1" applyBorder="1" applyAlignment="1">
      <alignment vertical="top" wrapText="1"/>
    </xf>
    <xf numFmtId="0" fontId="103" fillId="0" borderId="1" xfId="0" applyFont="1" applyBorder="1" applyAlignment="1">
      <alignment vertical="top" wrapText="1"/>
    </xf>
    <xf numFmtId="49" fontId="103" fillId="0" borderId="1" xfId="124" applyNumberFormat="1" applyFont="1" applyBorder="1" applyAlignment="1">
      <alignment horizontal="left" vertical="top" wrapText="1"/>
    </xf>
    <xf numFmtId="0" fontId="103" fillId="26" borderId="1" xfId="360" applyFont="1" applyFill="1" applyBorder="1" applyAlignment="1">
      <alignment horizontal="left" vertical="top" wrapText="1"/>
    </xf>
    <xf numFmtId="0" fontId="103" fillId="26" borderId="1" xfId="0" applyFont="1" applyFill="1" applyBorder="1" applyAlignment="1">
      <alignment vertical="top" wrapText="1"/>
    </xf>
    <xf numFmtId="0" fontId="56" fillId="26" borderId="1" xfId="360" applyFont="1" applyFill="1" applyBorder="1" applyAlignment="1">
      <alignment horizontal="left" vertical="top" wrapText="1"/>
    </xf>
    <xf numFmtId="0" fontId="56" fillId="26" borderId="1" xfId="360" applyFont="1" applyFill="1" applyBorder="1" applyAlignment="1">
      <alignment horizontal="center" vertical="top" wrapText="1"/>
    </xf>
    <xf numFmtId="0" fontId="15" fillId="3" borderId="17" xfId="0" applyFont="1" applyFill="1" applyBorder="1" applyAlignment="1">
      <alignment vertical="top" wrapText="1"/>
    </xf>
    <xf numFmtId="0" fontId="15" fillId="3" borderId="1" xfId="0" applyFont="1" applyFill="1" applyBorder="1" applyAlignment="1">
      <alignment wrapText="1"/>
    </xf>
    <xf numFmtId="0" fontId="103" fillId="0" borderId="2" xfId="3" quotePrefix="1" applyFont="1" applyBorder="1" applyAlignment="1">
      <alignment horizontal="left" vertical="top" wrapText="1"/>
    </xf>
    <xf numFmtId="0" fontId="15" fillId="26" borderId="1" xfId="0" applyFont="1" applyFill="1" applyBorder="1" applyAlignment="1">
      <alignment horizontal="left" vertical="top"/>
    </xf>
    <xf numFmtId="0" fontId="106" fillId="0" borderId="1" xfId="0" applyFont="1" applyBorder="1" applyAlignment="1">
      <alignment horizontal="left" vertical="top"/>
    </xf>
    <xf numFmtId="0" fontId="106" fillId="0" borderId="1" xfId="0" applyFont="1" applyBorder="1" applyAlignment="1">
      <alignment horizontal="left" vertical="top" wrapText="1"/>
    </xf>
    <xf numFmtId="0" fontId="15" fillId="26" borderId="2" xfId="0" applyFont="1" applyFill="1" applyBorder="1" applyAlignment="1">
      <alignment horizontal="center" vertical="top"/>
    </xf>
    <xf numFmtId="0" fontId="15" fillId="26" borderId="7" xfId="0" applyFont="1" applyFill="1" applyBorder="1" applyAlignment="1">
      <alignment horizontal="center" vertical="top" wrapText="1"/>
    </xf>
    <xf numFmtId="0" fontId="36" fillId="26" borderId="2" xfId="0" applyFont="1" applyFill="1" applyBorder="1" applyAlignment="1">
      <alignment horizontal="center" vertical="top" wrapText="1"/>
    </xf>
    <xf numFmtId="0" fontId="36" fillId="26" borderId="7" xfId="0" applyFont="1" applyFill="1" applyBorder="1" applyAlignment="1">
      <alignment horizontal="center" vertical="top" wrapText="1"/>
    </xf>
    <xf numFmtId="0" fontId="59" fillId="26" borderId="7" xfId="0" applyFont="1" applyFill="1" applyBorder="1" applyAlignment="1">
      <alignment horizontal="left" vertical="top" wrapText="1"/>
    </xf>
    <xf numFmtId="0" fontId="59" fillId="26" borderId="1" xfId="0" applyFont="1" applyFill="1" applyBorder="1" applyAlignment="1">
      <alignment horizontal="center" vertical="top" wrapText="1"/>
    </xf>
    <xf numFmtId="0" fontId="59" fillId="26" borderId="7" xfId="0" applyFont="1" applyFill="1" applyBorder="1" applyAlignment="1">
      <alignment horizontal="center" vertical="top" wrapText="1"/>
    </xf>
    <xf numFmtId="0" fontId="102" fillId="0" borderId="0" xfId="0" applyFont="1" applyAlignment="1">
      <alignment vertical="center"/>
    </xf>
    <xf numFmtId="0" fontId="16" fillId="64" borderId="24" xfId="0" applyFont="1" applyFill="1" applyBorder="1" applyAlignment="1">
      <alignment vertical="top" wrapText="1"/>
    </xf>
    <xf numFmtId="0" fontId="16" fillId="29" borderId="2" xfId="0" applyFont="1" applyFill="1" applyBorder="1" applyAlignment="1">
      <alignment horizontal="left" vertical="top" wrapText="1"/>
    </xf>
    <xf numFmtId="0" fontId="13" fillId="26" borderId="1" xfId="0" applyFont="1" applyFill="1" applyBorder="1" applyAlignment="1">
      <alignment horizontal="center" vertical="top"/>
    </xf>
    <xf numFmtId="0" fontId="59" fillId="26" borderId="1" xfId="178" applyFont="1" applyFill="1" applyBorder="1" applyAlignment="1">
      <alignment vertical="top" wrapText="1"/>
    </xf>
    <xf numFmtId="0" fontId="0" fillId="26" borderId="1" xfId="0" applyFill="1" applyBorder="1" applyAlignment="1">
      <alignment vertical="top"/>
    </xf>
    <xf numFmtId="0" fontId="59" fillId="26" borderId="2" xfId="0" applyFont="1" applyFill="1" applyBorder="1" applyAlignment="1">
      <alignment horizontal="left" vertical="top" wrapText="1"/>
    </xf>
    <xf numFmtId="0" fontId="59" fillId="26" borderId="7" xfId="178" applyFont="1" applyFill="1" applyBorder="1" applyAlignment="1">
      <alignment horizontal="center" vertical="top" wrapText="1"/>
    </xf>
    <xf numFmtId="0" fontId="16" fillId="26" borderId="4" xfId="124" applyFont="1" applyFill="1" applyBorder="1" applyAlignment="1">
      <alignment horizontal="left" vertical="top" wrapText="1"/>
    </xf>
    <xf numFmtId="49" fontId="16" fillId="26" borderId="1" xfId="0" applyNumberFormat="1" applyFont="1" applyFill="1" applyBorder="1" applyAlignment="1">
      <alignment horizontal="left" vertical="top" wrapText="1"/>
    </xf>
    <xf numFmtId="0" fontId="0" fillId="26" borderId="1" xfId="0" applyFill="1" applyBorder="1" applyAlignment="1">
      <alignment vertical="top" wrapText="1"/>
    </xf>
    <xf numFmtId="0" fontId="107" fillId="26" borderId="1" xfId="0" applyFont="1" applyFill="1" applyBorder="1" applyAlignment="1">
      <alignment horizontal="left" vertical="top" wrapText="1"/>
    </xf>
    <xf numFmtId="0" fontId="108" fillId="26" borderId="1" xfId="0" applyFont="1" applyFill="1" applyBorder="1" applyAlignment="1">
      <alignment horizontal="left" vertical="top" wrapText="1"/>
    </xf>
    <xf numFmtId="49" fontId="109" fillId="26" borderId="1" xfId="178" applyNumberFormat="1" applyFont="1" applyFill="1" applyBorder="1" applyAlignment="1">
      <alignment horizontal="left" vertical="top" wrapText="1"/>
    </xf>
    <xf numFmtId="0" fontId="107" fillId="26" borderId="1" xfId="0" applyFont="1" applyFill="1" applyBorder="1" applyAlignment="1">
      <alignment horizontal="left" vertical="top"/>
    </xf>
    <xf numFmtId="0" fontId="107" fillId="26" borderId="4" xfId="0" applyFont="1" applyFill="1" applyBorder="1" applyAlignment="1">
      <alignment horizontal="left" vertical="top" wrapText="1"/>
    </xf>
    <xf numFmtId="0" fontId="107" fillId="26" borderId="1" xfId="0" applyFont="1" applyFill="1" applyBorder="1" applyAlignment="1">
      <alignment vertical="top"/>
    </xf>
    <xf numFmtId="0" fontId="16" fillId="26" borderId="1" xfId="51" applyFont="1" applyFill="1" applyBorder="1" applyAlignment="1">
      <alignment horizontal="left" vertical="top"/>
    </xf>
    <xf numFmtId="0" fontId="16" fillId="26" borderId="1" xfId="51" applyFont="1" applyFill="1" applyBorder="1" applyAlignment="1">
      <alignment horizontal="left" vertical="top" wrapText="1"/>
    </xf>
    <xf numFmtId="0" fontId="13" fillId="26" borderId="1" xfId="51" applyFill="1" applyBorder="1" applyAlignment="1">
      <alignment horizontal="left" vertical="top" wrapText="1"/>
    </xf>
    <xf numFmtId="0" fontId="15" fillId="26" borderId="1" xfId="51" applyFont="1" applyFill="1" applyBorder="1" applyAlignment="1">
      <alignment horizontal="center" vertical="top" wrapText="1"/>
    </xf>
    <xf numFmtId="0" fontId="16" fillId="64" borderId="24" xfId="51" applyFont="1" applyFill="1" applyBorder="1" applyAlignment="1">
      <alignment vertical="top" wrapText="1"/>
    </xf>
    <xf numFmtId="0" fontId="16" fillId="26" borderId="1" xfId="178" applyFont="1" applyFill="1" applyBorder="1" applyAlignment="1">
      <alignment horizontal="left" vertical="top" wrapText="1"/>
    </xf>
    <xf numFmtId="0" fontId="0" fillId="3" borderId="6" xfId="0" applyFill="1" applyBorder="1" applyAlignment="1">
      <alignment wrapText="1"/>
    </xf>
    <xf numFmtId="0" fontId="0" fillId="3" borderId="35" xfId="0" applyFill="1" applyBorder="1" applyAlignment="1">
      <alignment wrapText="1"/>
    </xf>
    <xf numFmtId="49" fontId="15" fillId="0" borderId="2" xfId="0" applyNumberFormat="1" applyFont="1" applyBorder="1" applyAlignment="1">
      <alignment vertical="top" wrapText="1"/>
    </xf>
    <xf numFmtId="49" fontId="15" fillId="0" borderId="1" xfId="124" applyNumberFormat="1" applyFont="1" applyBorder="1" applyAlignment="1">
      <alignment vertical="top" wrapText="1"/>
    </xf>
    <xf numFmtId="0" fontId="15" fillId="26" borderId="2" xfId="0" applyFont="1" applyFill="1" applyBorder="1" applyAlignment="1">
      <alignment horizontal="center" vertical="top" wrapText="1"/>
    </xf>
    <xf numFmtId="0" fontId="15" fillId="26" borderId="2" xfId="0" applyFont="1" applyFill="1" applyBorder="1" applyAlignment="1">
      <alignment horizontal="left" vertical="top" wrapText="1"/>
    </xf>
    <xf numFmtId="0" fontId="16" fillId="26" borderId="2" xfId="0" applyFont="1" applyFill="1" applyBorder="1" applyAlignment="1">
      <alignment horizontal="left" vertical="top"/>
    </xf>
    <xf numFmtId="0" fontId="16" fillId="26" borderId="2" xfId="0" applyFont="1" applyFill="1" applyBorder="1" applyAlignment="1">
      <alignment horizontal="left" vertical="top" wrapText="1"/>
    </xf>
    <xf numFmtId="0" fontId="16" fillId="26" borderId="7" xfId="0" applyFont="1" applyFill="1" applyBorder="1" applyAlignment="1">
      <alignment horizontal="left" vertical="top" wrapText="1"/>
    </xf>
    <xf numFmtId="0" fontId="97" fillId="3" borderId="0" xfId="126" applyFont="1" applyFill="1" applyAlignment="1">
      <alignment horizontal="left" vertical="top" wrapText="1"/>
    </xf>
    <xf numFmtId="0" fontId="27" fillId="3" borderId="0" xfId="126" applyFont="1" applyFill="1" applyAlignment="1">
      <alignment horizontal="left" vertical="top"/>
    </xf>
    <xf numFmtId="0" fontId="86" fillId="64" borderId="0" xfId="126" applyFont="1" applyFill="1" applyAlignment="1">
      <alignment horizontal="center" vertical="top" wrapText="1"/>
    </xf>
    <xf numFmtId="0" fontId="86" fillId="64" borderId="0" xfId="126" applyFont="1" applyFill="1" applyAlignment="1">
      <alignment horizontal="center" vertical="top"/>
    </xf>
    <xf numFmtId="0" fontId="18" fillId="3" borderId="0" xfId="126" applyFont="1" applyFill="1" applyAlignment="1">
      <alignment horizontal="left" vertical="top"/>
    </xf>
    <xf numFmtId="0" fontId="18" fillId="3" borderId="0" xfId="126" applyFont="1" applyFill="1" applyAlignment="1">
      <alignment horizontal="center" vertical="top"/>
    </xf>
    <xf numFmtId="0" fontId="18" fillId="65" borderId="0" xfId="126" applyFont="1" applyFill="1" applyAlignment="1">
      <alignment horizontal="left" vertical="top"/>
    </xf>
    <xf numFmtId="0" fontId="18" fillId="0" borderId="0" xfId="126" applyFont="1" applyAlignment="1">
      <alignment horizontal="left" vertical="top"/>
    </xf>
    <xf numFmtId="0" fontId="14" fillId="64" borderId="0" xfId="126" applyFont="1" applyFill="1" applyAlignment="1">
      <alignment vertical="top" wrapText="1"/>
    </xf>
    <xf numFmtId="0" fontId="14" fillId="64" borderId="0" xfId="126" applyFont="1" applyFill="1" applyAlignment="1">
      <alignment horizontal="left" vertical="top" wrapText="1"/>
    </xf>
    <xf numFmtId="0" fontId="14" fillId="64" borderId="0" xfId="126" quotePrefix="1" applyFont="1" applyFill="1" applyAlignment="1">
      <alignment horizontal="left" vertical="top" wrapText="1"/>
    </xf>
    <xf numFmtId="0" fontId="13" fillId="3" borderId="0" xfId="126" applyFill="1" applyAlignment="1">
      <alignment horizontal="left" vertical="top" wrapText="1"/>
    </xf>
    <xf numFmtId="0" fontId="13" fillId="0" borderId="0" xfId="126" applyAlignment="1">
      <alignment horizontal="center" vertical="top"/>
    </xf>
    <xf numFmtId="0" fontId="59" fillId="26" borderId="2" xfId="0" applyFont="1" applyFill="1" applyBorder="1" applyAlignment="1">
      <alignment horizontal="center" vertical="top" wrapText="1"/>
    </xf>
    <xf numFmtId="49" fontId="59" fillId="26" borderId="2" xfId="178" applyNumberFormat="1" applyFont="1" applyFill="1" applyBorder="1" applyAlignment="1">
      <alignment horizontal="center" vertical="top" wrapText="1"/>
    </xf>
    <xf numFmtId="0" fontId="59" fillId="26" borderId="2" xfId="178" applyFont="1" applyFill="1" applyBorder="1" applyAlignment="1">
      <alignment horizontal="center" vertical="top" wrapText="1"/>
    </xf>
    <xf numFmtId="0" fontId="15" fillId="29" borderId="7" xfId="0" applyFont="1" applyFill="1" applyBorder="1" applyAlignment="1">
      <alignment horizontal="center" vertical="top" wrapText="1"/>
    </xf>
    <xf numFmtId="0" fontId="15" fillId="29" borderId="18" xfId="0" applyFont="1" applyFill="1" applyBorder="1" applyAlignment="1">
      <alignment horizontal="center" vertical="top" wrapText="1"/>
    </xf>
    <xf numFmtId="0" fontId="13" fillId="0" borderId="2" xfId="126" applyBorder="1" applyAlignment="1">
      <alignment horizontal="left" vertical="top" wrapText="1"/>
    </xf>
    <xf numFmtId="0" fontId="14" fillId="64" borderId="4" xfId="0" applyFont="1" applyFill="1" applyBorder="1" applyAlignment="1">
      <alignment vertical="top" wrapText="1"/>
    </xf>
    <xf numFmtId="0" fontId="103" fillId="0" borderId="4" xfId="0" applyFont="1" applyBorder="1" applyAlignment="1">
      <alignment vertical="top" wrapText="1"/>
    </xf>
    <xf numFmtId="0" fontId="103" fillId="26" borderId="4" xfId="360" applyFont="1" applyFill="1" applyBorder="1" applyAlignment="1">
      <alignment horizontal="left" vertical="top" wrapText="1"/>
    </xf>
    <xf numFmtId="0" fontId="13" fillId="0" borderId="37" xfId="126" applyBorder="1" applyAlignment="1">
      <alignment horizontal="left" vertical="top"/>
    </xf>
    <xf numFmtId="14" fontId="13" fillId="0" borderId="37" xfId="126" applyNumberFormat="1" applyBorder="1" applyAlignment="1">
      <alignment horizontal="left" vertical="top"/>
    </xf>
    <xf numFmtId="0" fontId="13" fillId="0" borderId="38" xfId="126" applyBorder="1" applyAlignment="1">
      <alignment horizontal="left" vertical="top"/>
    </xf>
    <xf numFmtId="0" fontId="13" fillId="0" borderId="38" xfId="0" applyFont="1" applyBorder="1" applyAlignment="1">
      <alignment wrapText="1"/>
    </xf>
    <xf numFmtId="14" fontId="13" fillId="0" borderId="38" xfId="126" applyNumberFormat="1" applyBorder="1" applyAlignment="1">
      <alignment horizontal="left" vertical="top"/>
    </xf>
    <xf numFmtId="0" fontId="13" fillId="0" borderId="37" xfId="126" applyBorder="1" applyAlignment="1">
      <alignment horizontal="left" vertical="top" wrapText="1"/>
    </xf>
    <xf numFmtId="49" fontId="15" fillId="26" borderId="1" xfId="0" applyNumberFormat="1" applyFont="1" applyFill="1" applyBorder="1" applyAlignment="1">
      <alignment horizontal="left" vertical="top" wrapText="1"/>
    </xf>
    <xf numFmtId="0" fontId="0" fillId="3" borderId="0" xfId="0" applyFill="1"/>
    <xf numFmtId="0" fontId="13" fillId="0" borderId="38" xfId="126" applyBorder="1" applyAlignment="1">
      <alignment horizontal="left" vertical="top" wrapText="1"/>
    </xf>
    <xf numFmtId="0" fontId="13" fillId="0" borderId="0" xfId="0" applyFont="1" applyAlignment="1">
      <alignment horizontal="left" vertical="top" wrapText="1"/>
    </xf>
    <xf numFmtId="0" fontId="3" fillId="0" borderId="0" xfId="51488"/>
    <xf numFmtId="49" fontId="84" fillId="0" borderId="0" xfId="51488" applyNumberFormat="1" applyFont="1" applyAlignment="1">
      <alignment vertical="top" wrapText="1"/>
    </xf>
    <xf numFmtId="1" fontId="84" fillId="0" borderId="0" xfId="51488" applyNumberFormat="1" applyFont="1" applyAlignment="1">
      <alignment horizontal="left" vertical="top" wrapText="1"/>
    </xf>
    <xf numFmtId="0" fontId="63" fillId="0" borderId="0" xfId="51488" applyFont="1" applyAlignment="1">
      <alignment vertical="top" wrapText="1"/>
    </xf>
    <xf numFmtId="49" fontId="63" fillId="0" borderId="0" xfId="51488" applyNumberFormat="1" applyFont="1" applyAlignment="1">
      <alignment vertical="top" wrapText="1"/>
    </xf>
    <xf numFmtId="1" fontId="63" fillId="0" borderId="0" xfId="51488" applyNumberFormat="1" applyFont="1" applyAlignment="1">
      <alignment horizontal="left" vertical="top" wrapText="1"/>
    </xf>
    <xf numFmtId="0" fontId="63" fillId="0" borderId="0" xfId="51488" applyFont="1" applyAlignment="1">
      <alignment horizontal="left" vertical="top" wrapText="1"/>
    </xf>
    <xf numFmtId="1" fontId="86" fillId="64" borderId="1" xfId="51488" applyNumberFormat="1" applyFont="1" applyFill="1" applyBorder="1" applyAlignment="1">
      <alignment vertical="top" wrapText="1"/>
    </xf>
    <xf numFmtId="49" fontId="86" fillId="64" borderId="1" xfId="51488" applyNumberFormat="1" applyFont="1" applyFill="1" applyBorder="1" applyAlignment="1">
      <alignment vertical="top" wrapText="1"/>
    </xf>
    <xf numFmtId="1" fontId="86" fillId="64" borderId="1" xfId="51488" applyNumberFormat="1" applyFont="1" applyFill="1" applyBorder="1" applyAlignment="1">
      <alignment vertical="center" wrapText="1"/>
    </xf>
    <xf numFmtId="1" fontId="86" fillId="64" borderId="7" xfId="51488" applyNumberFormat="1" applyFont="1" applyFill="1" applyBorder="1" applyAlignment="1">
      <alignment vertical="top" wrapText="1"/>
    </xf>
    <xf numFmtId="49" fontId="86" fillId="64" borderId="7" xfId="51488" applyNumberFormat="1" applyFont="1" applyFill="1" applyBorder="1" applyAlignment="1">
      <alignment vertical="top" wrapText="1"/>
    </xf>
    <xf numFmtId="1" fontId="63" fillId="0" borderId="1" xfId="51488" applyNumberFormat="1" applyFont="1" applyBorder="1" applyAlignment="1">
      <alignment horizontal="left" vertical="center"/>
    </xf>
    <xf numFmtId="0" fontId="87" fillId="0" borderId="0" xfId="51488" applyFont="1"/>
    <xf numFmtId="49" fontId="63" fillId="0" borderId="1" xfId="51488" applyNumberFormat="1" applyFont="1" applyBorder="1" applyAlignment="1">
      <alignment horizontal="left"/>
    </xf>
    <xf numFmtId="1" fontId="63" fillId="0" borderId="1" xfId="51488" applyNumberFormat="1" applyFont="1" applyBorder="1"/>
    <xf numFmtId="0" fontId="63" fillId="0" borderId="1" xfId="51488" applyFont="1" applyBorder="1" applyAlignment="1">
      <alignment vertical="top" wrapText="1"/>
    </xf>
    <xf numFmtId="0" fontId="13" fillId="3" borderId="1" xfId="51488" applyFont="1" applyFill="1" applyBorder="1" applyAlignment="1">
      <alignment wrapText="1"/>
    </xf>
    <xf numFmtId="0" fontId="13" fillId="3" borderId="1" xfId="51488" applyFont="1" applyFill="1" applyBorder="1" applyAlignment="1">
      <alignment vertical="top" wrapText="1"/>
    </xf>
    <xf numFmtId="49" fontId="63" fillId="0" borderId="1" xfId="51488" applyNumberFormat="1" applyFont="1" applyBorder="1" applyAlignment="1">
      <alignment horizontal="left" vertical="top"/>
    </xf>
    <xf numFmtId="49" fontId="63" fillId="0" borderId="1" xfId="51488" applyNumberFormat="1" applyFont="1" applyBorder="1" applyAlignment="1">
      <alignment horizontal="left" vertical="center"/>
    </xf>
    <xf numFmtId="1" fontId="63" fillId="0" borderId="1" xfId="51488" applyNumberFormat="1" applyFont="1" applyBorder="1" applyAlignment="1">
      <alignment horizontal="left" vertical="top"/>
    </xf>
    <xf numFmtId="1" fontId="63" fillId="0" borderId="1" xfId="51488" applyNumberFormat="1" applyFont="1" applyBorder="1" applyAlignment="1">
      <alignment vertical="top"/>
    </xf>
    <xf numFmtId="1" fontId="63" fillId="0" borderId="1" xfId="51488" applyNumberFormat="1" applyFont="1" applyBorder="1" applyAlignment="1">
      <alignment vertical="top" wrapText="1"/>
    </xf>
    <xf numFmtId="14" fontId="3" fillId="0" borderId="1" xfId="51488" applyNumberFormat="1" applyBorder="1" applyAlignment="1">
      <alignment vertical="top"/>
    </xf>
    <xf numFmtId="0" fontId="63" fillId="0" borderId="0" xfId="51488" applyFont="1" applyAlignment="1">
      <alignment wrapText="1"/>
    </xf>
    <xf numFmtId="49" fontId="63" fillId="0" borderId="0" xfId="51488" applyNumberFormat="1" applyFont="1"/>
    <xf numFmtId="1" fontId="63" fillId="0" borderId="0" xfId="51488" applyNumberFormat="1" applyFont="1"/>
    <xf numFmtId="0" fontId="15" fillId="3" borderId="1" xfId="0" applyFont="1" applyFill="1" applyBorder="1"/>
    <xf numFmtId="0" fontId="15" fillId="26" borderId="1" xfId="126" applyFont="1" applyFill="1" applyBorder="1" applyAlignment="1">
      <alignment horizontal="left" vertical="top" wrapText="1"/>
    </xf>
    <xf numFmtId="0" fontId="0" fillId="0" borderId="1" xfId="0" applyBorder="1" applyAlignment="1">
      <alignment horizontal="left" vertical="top"/>
    </xf>
    <xf numFmtId="0" fontId="15" fillId="26" borderId="7" xfId="0" applyFont="1" applyFill="1" applyBorder="1" applyAlignment="1">
      <alignment horizontal="left" vertical="top" wrapText="1"/>
    </xf>
    <xf numFmtId="49" fontId="36" fillId="26" borderId="1" xfId="0" applyNumberFormat="1" applyFont="1" applyFill="1" applyBorder="1" applyAlignment="1">
      <alignment horizontal="left" vertical="top" wrapText="1"/>
    </xf>
    <xf numFmtId="0" fontId="13" fillId="0" borderId="4" xfId="126" applyBorder="1" applyAlignment="1">
      <alignment horizontal="left" vertical="top"/>
    </xf>
    <xf numFmtId="0" fontId="13" fillId="0" borderId="3" xfId="126" applyBorder="1" applyAlignment="1">
      <alignment horizontal="left" vertical="top"/>
    </xf>
    <xf numFmtId="0" fontId="13" fillId="0" borderId="1" xfId="0" applyFont="1" applyBorder="1" applyAlignment="1">
      <alignment vertical="center" wrapText="1"/>
    </xf>
    <xf numFmtId="14" fontId="96" fillId="64" borderId="1" xfId="0" applyNumberFormat="1" applyFont="1" applyFill="1" applyBorder="1" applyAlignment="1">
      <alignment horizontal="left" vertical="top" wrapText="1"/>
    </xf>
    <xf numFmtId="1" fontId="86" fillId="64" borderId="1" xfId="51488" applyNumberFormat="1" applyFont="1" applyFill="1" applyBorder="1" applyAlignment="1">
      <alignment horizontal="center" vertical="top" wrapText="1"/>
    </xf>
    <xf numFmtId="0" fontId="13" fillId="3" borderId="2" xfId="51488" applyFont="1" applyFill="1" applyBorder="1" applyAlignment="1">
      <alignment vertical="top" wrapText="1"/>
    </xf>
    <xf numFmtId="49" fontId="63" fillId="0" borderId="7" xfId="51488" applyNumberFormat="1" applyFont="1" applyBorder="1" applyAlignment="1">
      <alignment horizontal="left" vertical="top"/>
    </xf>
    <xf numFmtId="0" fontId="93" fillId="3" borderId="0" xfId="51492" applyFont="1" applyFill="1" applyAlignment="1">
      <alignment horizontal="left" vertical="center" wrapText="1"/>
    </xf>
    <xf numFmtId="49" fontId="93" fillId="3" borderId="0" xfId="51492" applyNumberFormat="1" applyFont="1" applyFill="1" applyAlignment="1">
      <alignment horizontal="left" vertical="center" wrapText="1"/>
    </xf>
    <xf numFmtId="0" fontId="25" fillId="0" borderId="0" xfId="51492" applyFont="1" applyAlignment="1">
      <alignment horizontal="left" vertical="top"/>
    </xf>
    <xf numFmtId="49" fontId="25" fillId="0" borderId="0" xfId="51492" applyNumberFormat="1" applyFont="1" applyAlignment="1">
      <alignment horizontal="left" vertical="center"/>
    </xf>
    <xf numFmtId="0" fontId="25" fillId="0" borderId="0" xfId="51492" applyFont="1" applyAlignment="1">
      <alignment horizontal="left" vertical="center"/>
    </xf>
    <xf numFmtId="0" fontId="13" fillId="0" borderId="7" xfId="51488" applyFont="1" applyBorder="1" applyAlignment="1">
      <alignment horizontal="left" vertical="top" wrapText="1"/>
    </xf>
    <xf numFmtId="14" fontId="87" fillId="0" borderId="1" xfId="51488" applyNumberFormat="1" applyFont="1" applyBorder="1" applyAlignment="1">
      <alignment horizontal="right" vertical="top"/>
    </xf>
    <xf numFmtId="0" fontId="13" fillId="0" borderId="1" xfId="51488" applyFont="1" applyBorder="1" applyAlignment="1">
      <alignment horizontal="left" vertical="top" wrapText="1"/>
    </xf>
    <xf numFmtId="0" fontId="13" fillId="3" borderId="7" xfId="51488" applyFont="1" applyFill="1" applyBorder="1" applyAlignment="1">
      <alignment horizontal="left" vertical="top" wrapText="1"/>
    </xf>
    <xf numFmtId="0" fontId="13" fillId="3" borderId="1" xfId="51488" applyFont="1" applyFill="1" applyBorder="1" applyAlignment="1">
      <alignment horizontal="left" vertical="top" wrapText="1"/>
    </xf>
    <xf numFmtId="1" fontId="86" fillId="64" borderId="7" xfId="51488" applyNumberFormat="1" applyFont="1" applyFill="1" applyBorder="1" applyAlignment="1">
      <alignment horizontal="left" vertical="top" wrapText="1"/>
    </xf>
    <xf numFmtId="49" fontId="86" fillId="64" borderId="7" xfId="51488" applyNumberFormat="1" applyFont="1" applyFill="1" applyBorder="1" applyAlignment="1">
      <alignment horizontal="left" vertical="top" wrapText="1"/>
    </xf>
    <xf numFmtId="1" fontId="86" fillId="64" borderId="1" xfId="51488" applyNumberFormat="1" applyFont="1" applyFill="1" applyBorder="1" applyAlignment="1">
      <alignment horizontal="left" vertical="top" wrapText="1"/>
    </xf>
    <xf numFmtId="1" fontId="86" fillId="64" borderId="1" xfId="51488" applyNumberFormat="1" applyFont="1" applyFill="1" applyBorder="1" applyAlignment="1">
      <alignment horizontal="right" vertical="top" wrapText="1"/>
    </xf>
    <xf numFmtId="14" fontId="3" fillId="0" borderId="1" xfId="51488" applyNumberFormat="1" applyBorder="1" applyAlignment="1">
      <alignment horizontal="right" vertical="top"/>
    </xf>
    <xf numFmtId="1" fontId="63" fillId="0" borderId="1" xfId="51488" applyNumberFormat="1" applyFont="1" applyBorder="1" applyAlignment="1">
      <alignment wrapText="1"/>
    </xf>
    <xf numFmtId="1" fontId="63" fillId="3" borderId="1" xfId="51488" applyNumberFormat="1" applyFont="1" applyFill="1" applyBorder="1" applyAlignment="1">
      <alignment vertical="top" wrapText="1"/>
    </xf>
    <xf numFmtId="1" fontId="116" fillId="3" borderId="1" xfId="51488" applyNumberFormat="1" applyFont="1" applyFill="1" applyBorder="1" applyAlignment="1">
      <alignment vertical="top" wrapText="1"/>
    </xf>
    <xf numFmtId="1" fontId="63" fillId="0" borderId="1" xfId="51488" applyNumberFormat="1" applyFont="1" applyBorder="1" applyAlignment="1">
      <alignment horizontal="left" vertical="top" wrapText="1"/>
    </xf>
    <xf numFmtId="1" fontId="116" fillId="0" borderId="1" xfId="51488" applyNumberFormat="1" applyFont="1" applyBorder="1" applyAlignment="1">
      <alignment vertical="top" wrapText="1"/>
    </xf>
    <xf numFmtId="1" fontId="63" fillId="0" borderId="0" xfId="51488" applyNumberFormat="1" applyFont="1" applyAlignment="1">
      <alignment vertical="top" wrapText="1"/>
    </xf>
    <xf numFmtId="0" fontId="13" fillId="3" borderId="6" xfId="51488" applyFont="1" applyFill="1" applyBorder="1" applyAlignment="1">
      <alignment vertical="top"/>
    </xf>
    <xf numFmtId="0" fontId="13" fillId="3" borderId="7" xfId="51488" applyFont="1" applyFill="1" applyBorder="1" applyAlignment="1">
      <alignment vertical="top"/>
    </xf>
    <xf numFmtId="0" fontId="0" fillId="0" borderId="24" xfId="0" applyBorder="1" applyAlignment="1">
      <alignment horizontal="right"/>
    </xf>
    <xf numFmtId="0" fontId="0" fillId="0" borderId="7" xfId="0" applyBorder="1" applyAlignment="1">
      <alignment horizontal="right"/>
    </xf>
    <xf numFmtId="0" fontId="0" fillId="0" borderId="0" xfId="0" applyAlignment="1">
      <alignment horizontal="right"/>
    </xf>
    <xf numFmtId="0" fontId="113" fillId="0" borderId="0" xfId="124" applyFont="1" applyAlignment="1">
      <alignment horizontal="left"/>
    </xf>
    <xf numFmtId="0" fontId="118" fillId="0" borderId="42" xfId="0" applyFont="1" applyBorder="1" applyAlignment="1">
      <alignment vertical="center" wrapText="1"/>
    </xf>
    <xf numFmtId="0" fontId="117" fillId="0" borderId="45" xfId="0" applyFont="1" applyBorder="1" applyAlignment="1">
      <alignment vertical="center" wrapText="1"/>
    </xf>
    <xf numFmtId="0" fontId="0" fillId="0" borderId="42" xfId="0" applyBorder="1" applyAlignment="1">
      <alignment vertical="top" wrapText="1"/>
    </xf>
    <xf numFmtId="0" fontId="120" fillId="0" borderId="45" xfId="0" applyFont="1" applyBorder="1" applyAlignment="1">
      <alignment vertical="center" wrapText="1"/>
    </xf>
    <xf numFmtId="0" fontId="121" fillId="0" borderId="45" xfId="0" applyFont="1" applyBorder="1" applyAlignment="1">
      <alignment vertical="center" wrapText="1"/>
    </xf>
    <xf numFmtId="0" fontId="120" fillId="0" borderId="42" xfId="0" applyFont="1" applyBorder="1" applyAlignment="1">
      <alignment vertical="center" wrapText="1"/>
    </xf>
    <xf numFmtId="14" fontId="13" fillId="0" borderId="2" xfId="126" applyNumberFormat="1" applyBorder="1" applyAlignment="1">
      <alignment horizontal="left" vertical="top"/>
    </xf>
    <xf numFmtId="14" fontId="13" fillId="0" borderId="1" xfId="126" applyNumberFormat="1" applyBorder="1" applyAlignment="1">
      <alignment horizontal="left" vertical="top"/>
    </xf>
    <xf numFmtId="0" fontId="115" fillId="0" borderId="23" xfId="0" applyFont="1" applyBorder="1" applyAlignment="1">
      <alignment horizontal="center" wrapText="1"/>
    </xf>
    <xf numFmtId="0" fontId="115" fillId="0" borderId="6" xfId="0" applyFont="1" applyBorder="1" applyAlignment="1">
      <alignment horizontal="center" wrapText="1"/>
    </xf>
    <xf numFmtId="0" fontId="115" fillId="0" borderId="0" xfId="0" applyFont="1" applyAlignment="1">
      <alignment horizontal="right"/>
    </xf>
    <xf numFmtId="0" fontId="115" fillId="0" borderId="23" xfId="0" applyFont="1" applyBorder="1" applyAlignment="1">
      <alignment horizontal="right" wrapText="1"/>
    </xf>
    <xf numFmtId="0" fontId="115" fillId="0" borderId="6" xfId="0" applyFont="1" applyBorder="1" applyAlignment="1">
      <alignment horizontal="right" wrapText="1"/>
    </xf>
    <xf numFmtId="0" fontId="115" fillId="0" borderId="23" xfId="0" applyFont="1" applyBorder="1" applyAlignment="1">
      <alignment horizontal="right"/>
    </xf>
    <xf numFmtId="0" fontId="115" fillId="0" borderId="6" xfId="0" applyFont="1" applyBorder="1" applyAlignment="1">
      <alignment horizontal="right"/>
    </xf>
    <xf numFmtId="0" fontId="16" fillId="64" borderId="5" xfId="0" applyFont="1" applyFill="1" applyBorder="1" applyAlignment="1">
      <alignment horizontal="center" vertical="top" wrapText="1"/>
    </xf>
    <xf numFmtId="0" fontId="24" fillId="65" borderId="3" xfId="0" applyFont="1" applyFill="1" applyBorder="1" applyAlignment="1">
      <alignment horizontal="center" vertical="top"/>
    </xf>
    <xf numFmtId="0" fontId="16" fillId="64" borderId="5" xfId="51" applyFont="1" applyFill="1" applyBorder="1" applyAlignment="1">
      <alignment horizontal="center" vertical="top" wrapText="1"/>
    </xf>
    <xf numFmtId="0" fontId="24" fillId="65" borderId="3" xfId="51" applyFont="1" applyFill="1" applyBorder="1" applyAlignment="1">
      <alignment horizontal="center" vertical="top"/>
    </xf>
    <xf numFmtId="0" fontId="16" fillId="64" borderId="19" xfId="51" applyFont="1" applyFill="1" applyBorder="1" applyAlignment="1">
      <alignment horizontal="center" vertical="top" wrapText="1"/>
    </xf>
    <xf numFmtId="0" fontId="13" fillId="0" borderId="0" xfId="51" applyAlignment="1">
      <alignment horizontal="center"/>
    </xf>
    <xf numFmtId="0" fontId="16" fillId="64" borderId="19" xfId="0" applyFont="1" applyFill="1" applyBorder="1" applyAlignment="1">
      <alignment horizontal="center" vertical="top" wrapText="1"/>
    </xf>
    <xf numFmtId="0" fontId="15" fillId="65" borderId="5" xfId="0" applyFont="1" applyFill="1" applyBorder="1" applyAlignment="1">
      <alignment horizontal="center" vertical="top" wrapText="1"/>
    </xf>
    <xf numFmtId="0" fontId="15" fillId="65" borderId="3" xfId="0" applyFont="1" applyFill="1" applyBorder="1" applyAlignment="1">
      <alignment horizontal="center" vertical="top" wrapText="1"/>
    </xf>
    <xf numFmtId="0" fontId="57" fillId="65" borderId="3" xfId="0" applyFont="1" applyFill="1" applyBorder="1" applyAlignment="1">
      <alignment horizontal="center" vertical="top" wrapText="1"/>
    </xf>
    <xf numFmtId="0" fontId="15" fillId="65" borderId="4" xfId="0" applyFont="1" applyFill="1" applyBorder="1" applyAlignment="1">
      <alignment horizontal="center" vertical="top" wrapText="1"/>
    </xf>
    <xf numFmtId="0" fontId="15" fillId="65" borderId="3" xfId="0" applyFont="1" applyFill="1" applyBorder="1" applyAlignment="1">
      <alignment horizontal="center" vertical="top"/>
    </xf>
    <xf numFmtId="0" fontId="0" fillId="65" borderId="0" xfId="0" applyFill="1" applyAlignment="1">
      <alignment horizontal="center"/>
    </xf>
    <xf numFmtId="0" fontId="13" fillId="65" borderId="0" xfId="124" applyFill="1" applyAlignment="1">
      <alignment horizontal="center"/>
    </xf>
    <xf numFmtId="0" fontId="13" fillId="0" borderId="0" xfId="124" applyAlignment="1">
      <alignment horizontal="center"/>
    </xf>
    <xf numFmtId="0" fontId="16" fillId="65" borderId="5" xfId="0" applyFont="1" applyFill="1" applyBorder="1" applyAlignment="1">
      <alignment horizontal="center" vertical="top" wrapText="1"/>
    </xf>
    <xf numFmtId="0" fontId="87" fillId="0" borderId="1" xfId="0" applyFont="1" applyBorder="1" applyAlignment="1">
      <alignment wrapText="1"/>
    </xf>
    <xf numFmtId="0" fontId="13" fillId="0" borderId="0" xfId="124" applyAlignment="1">
      <alignment horizontal="left" vertical="top" wrapText="1"/>
    </xf>
    <xf numFmtId="0" fontId="64" fillId="0" borderId="0" xfId="124" applyFont="1" applyAlignment="1">
      <alignment horizontal="left" vertical="top" wrapText="1"/>
    </xf>
    <xf numFmtId="0" fontId="18" fillId="0" borderId="0" xfId="0" applyFont="1" applyAlignment="1">
      <alignment horizontal="left" vertical="top"/>
    </xf>
    <xf numFmtId="0" fontId="13" fillId="0" borderId="1" xfId="124" applyBorder="1"/>
    <xf numFmtId="0" fontId="13" fillId="0" borderId="1" xfId="124" quotePrefix="1" applyBorder="1"/>
    <xf numFmtId="1" fontId="86" fillId="64" borderId="1" xfId="51488" applyNumberFormat="1" applyFont="1" applyFill="1" applyBorder="1" applyAlignment="1">
      <alignment horizontal="center" vertical="center" wrapText="1"/>
    </xf>
    <xf numFmtId="0" fontId="93" fillId="3" borderId="0" xfId="51492" applyFont="1" applyFill="1" applyAlignment="1">
      <alignment horizontal="center" vertical="center" wrapText="1"/>
    </xf>
    <xf numFmtId="0" fontId="25" fillId="0" borderId="0" xfId="51492" applyFont="1" applyAlignment="1">
      <alignment horizontal="center" vertical="center"/>
    </xf>
    <xf numFmtId="1" fontId="63" fillId="0" borderId="0" xfId="51488" applyNumberFormat="1" applyFont="1" applyAlignment="1">
      <alignment horizontal="center"/>
    </xf>
    <xf numFmtId="1" fontId="84" fillId="0" borderId="0" xfId="51488" applyNumberFormat="1" applyFont="1" applyAlignment="1">
      <alignment horizontal="center" vertical="top" wrapText="1"/>
    </xf>
    <xf numFmtId="1" fontId="63" fillId="0" borderId="0" xfId="51488" applyNumberFormat="1" applyFont="1" applyAlignment="1">
      <alignment horizontal="center" vertical="top" wrapText="1"/>
    </xf>
    <xf numFmtId="1" fontId="63" fillId="0" borderId="1" xfId="51488" applyNumberFormat="1" applyFont="1" applyBorder="1" applyAlignment="1">
      <alignment horizontal="center" vertical="top"/>
    </xf>
    <xf numFmtId="49" fontId="63" fillId="0" borderId="1" xfId="51488" applyNumberFormat="1" applyFont="1" applyBorder="1" applyAlignment="1">
      <alignment horizontal="center" vertical="center"/>
    </xf>
    <xf numFmtId="0" fontId="93" fillId="0" borderId="0" xfId="0" applyFont="1" applyAlignment="1">
      <alignment horizontal="left" vertical="center" wrapText="1"/>
    </xf>
    <xf numFmtId="49" fontId="93" fillId="0" borderId="0" xfId="0" applyNumberFormat="1" applyFont="1" applyAlignment="1">
      <alignment horizontal="left" vertical="center" wrapText="1"/>
    </xf>
    <xf numFmtId="0" fontId="18" fillId="0" borderId="1" xfId="0" applyFont="1" applyBorder="1"/>
    <xf numFmtId="0" fontId="18" fillId="0" borderId="6" xfId="0" applyFont="1" applyBorder="1"/>
    <xf numFmtId="0" fontId="114" fillId="0" borderId="1" xfId="0" applyFont="1" applyBorder="1"/>
    <xf numFmtId="0" fontId="18" fillId="0" borderId="1" xfId="124" applyFont="1" applyBorder="1"/>
    <xf numFmtId="0" fontId="0" fillId="0" borderId="1" xfId="124" applyFont="1" applyBorder="1"/>
    <xf numFmtId="166" fontId="0" fillId="0" borderId="1" xfId="124" applyNumberFormat="1" applyFont="1" applyBorder="1" applyAlignment="1">
      <alignment horizontal="right"/>
    </xf>
    <xf numFmtId="17" fontId="0" fillId="0" borderId="1" xfId="124" applyNumberFormat="1" applyFont="1" applyBorder="1"/>
    <xf numFmtId="166" fontId="0" fillId="0" borderId="1" xfId="124" applyNumberFormat="1" applyFont="1" applyBorder="1"/>
    <xf numFmtId="0" fontId="13" fillId="0" borderId="1" xfId="124" applyBorder="1" applyAlignment="1">
      <alignment horizontal="right"/>
    </xf>
    <xf numFmtId="0" fontId="0" fillId="0" borderId="0" xfId="124" applyFont="1"/>
    <xf numFmtId="17" fontId="0" fillId="0" borderId="0" xfId="124" applyNumberFormat="1" applyFont="1"/>
    <xf numFmtId="14" fontId="0" fillId="0" borderId="0" xfId="124" applyNumberFormat="1" applyFont="1"/>
    <xf numFmtId="166" fontId="13" fillId="0" borderId="1" xfId="124" applyNumberFormat="1" applyBorder="1" applyAlignment="1">
      <alignment horizontal="right"/>
    </xf>
    <xf numFmtId="0" fontId="0" fillId="0" borderId="0" xfId="124" applyFont="1" applyAlignment="1">
      <alignment horizontal="left" wrapText="1"/>
    </xf>
    <xf numFmtId="166" fontId="0" fillId="0" borderId="0" xfId="124" applyNumberFormat="1" applyFont="1" applyAlignment="1">
      <alignment horizontal="right"/>
    </xf>
    <xf numFmtId="166" fontId="0" fillId="0" borderId="0" xfId="124" applyNumberFormat="1" applyFont="1"/>
    <xf numFmtId="0" fontId="16" fillId="65" borderId="1" xfId="0" applyFont="1" applyFill="1" applyBorder="1" applyAlignment="1">
      <alignment horizontal="center" vertical="top" wrapText="1"/>
    </xf>
    <xf numFmtId="0" fontId="15" fillId="65" borderId="1" xfId="0" applyFont="1" applyFill="1" applyBorder="1" applyAlignment="1">
      <alignment horizontal="center" vertical="top" wrapText="1"/>
    </xf>
    <xf numFmtId="0" fontId="63" fillId="0" borderId="2" xfId="51488" applyFont="1" applyBorder="1" applyAlignment="1">
      <alignment vertical="top" wrapText="1"/>
    </xf>
    <xf numFmtId="49" fontId="63" fillId="0" borderId="0" xfId="51488" applyNumberFormat="1" applyFont="1" applyAlignment="1">
      <alignment vertical="top"/>
    </xf>
    <xf numFmtId="49" fontId="63" fillId="0" borderId="1" xfId="51488" applyNumberFormat="1" applyFont="1" applyBorder="1" applyAlignment="1">
      <alignment vertical="top"/>
    </xf>
    <xf numFmtId="14" fontId="63" fillId="0" borderId="2" xfId="51488" applyNumberFormat="1" applyFont="1" applyBorder="1" applyAlignment="1">
      <alignment horizontal="left" vertical="top"/>
    </xf>
    <xf numFmtId="14" fontId="63" fillId="0" borderId="1" xfId="51488" applyNumberFormat="1" applyFont="1" applyBorder="1" applyAlignment="1">
      <alignment horizontal="left" vertical="top"/>
    </xf>
    <xf numFmtId="1" fontId="63" fillId="0" borderId="2" xfId="51488" applyNumberFormat="1" applyFont="1" applyBorder="1" applyAlignment="1">
      <alignment vertical="top"/>
    </xf>
    <xf numFmtId="1" fontId="63" fillId="0" borderId="2" xfId="51488" applyNumberFormat="1" applyFont="1" applyBorder="1" applyAlignment="1">
      <alignment vertical="top" wrapText="1"/>
    </xf>
    <xf numFmtId="0" fontId="35" fillId="0" borderId="1" xfId="3" applyBorder="1"/>
    <xf numFmtId="0" fontId="35" fillId="0" borderId="1" xfId="3" applyBorder="1" applyAlignment="1">
      <alignment vertical="top" wrapText="1"/>
    </xf>
    <xf numFmtId="14" fontId="13" fillId="0" borderId="1" xfId="0" applyNumberFormat="1" applyFont="1" applyBorder="1" applyAlignment="1">
      <alignment horizontal="center" vertical="top" wrapText="1"/>
    </xf>
    <xf numFmtId="14" fontId="13" fillId="0" borderId="1" xfId="0" applyNumberFormat="1" applyFont="1" applyBorder="1" applyAlignment="1">
      <alignment horizontal="left" vertical="top" wrapText="1"/>
    </xf>
    <xf numFmtId="49" fontId="13" fillId="0" borderId="1" xfId="0" applyNumberFormat="1" applyFont="1" applyBorder="1" applyAlignment="1">
      <alignment horizontal="left" vertical="top" wrapText="1"/>
    </xf>
    <xf numFmtId="0" fontId="86" fillId="64" borderId="1" xfId="0" applyFont="1" applyFill="1" applyBorder="1" applyAlignment="1">
      <alignment horizontal="justify" vertical="top" wrapText="1"/>
    </xf>
    <xf numFmtId="0" fontId="13" fillId="0" borderId="1" xfId="0" quotePrefix="1" applyFont="1" applyBorder="1" applyAlignment="1">
      <alignment horizontal="center" vertical="top" wrapText="1"/>
    </xf>
    <xf numFmtId="49" fontId="18" fillId="0" borderId="1" xfId="0" applyNumberFormat="1" applyFont="1" applyBorder="1" applyAlignment="1">
      <alignment horizontal="left" vertical="top" wrapText="1"/>
    </xf>
    <xf numFmtId="0" fontId="13" fillId="0" borderId="4" xfId="0" applyFont="1" applyBorder="1" applyAlignment="1">
      <alignment horizontal="left" vertical="top" wrapText="1"/>
    </xf>
    <xf numFmtId="49" fontId="16" fillId="26" borderId="1" xfId="178" applyNumberFormat="1" applyFont="1" applyFill="1" applyBorder="1" applyAlignment="1">
      <alignment horizontal="left" vertical="top" wrapText="1"/>
    </xf>
    <xf numFmtId="49" fontId="18" fillId="0" borderId="1" xfId="0" quotePrefix="1" applyNumberFormat="1" applyFont="1" applyBorder="1" applyAlignment="1">
      <alignment horizontal="left" vertical="top" wrapText="1"/>
    </xf>
    <xf numFmtId="0" fontId="15" fillId="0" borderId="7" xfId="0" applyFont="1" applyBorder="1" applyAlignment="1">
      <alignment vertical="top"/>
    </xf>
    <xf numFmtId="0" fontId="13" fillId="0" borderId="1" xfId="178" applyFont="1" applyBorder="1" applyAlignment="1">
      <alignment horizontal="left" vertical="top" wrapText="1"/>
    </xf>
    <xf numFmtId="0" fontId="15" fillId="29" borderId="1" xfId="0" applyFont="1" applyFill="1" applyBorder="1" applyAlignment="1">
      <alignment vertical="top" wrapText="1"/>
    </xf>
    <xf numFmtId="0" fontId="15" fillId="26" borderId="1" xfId="126" applyFont="1" applyFill="1" applyBorder="1" applyAlignment="1">
      <alignment vertical="top" wrapText="1"/>
    </xf>
    <xf numFmtId="0" fontId="56" fillId="26" borderId="1" xfId="0" applyFont="1" applyFill="1" applyBorder="1" applyAlignment="1">
      <alignment vertical="top" wrapText="1"/>
    </xf>
    <xf numFmtId="0" fontId="15" fillId="0" borderId="2" xfId="0" applyFont="1" applyBorder="1" applyAlignment="1">
      <alignment vertical="top"/>
    </xf>
    <xf numFmtId="0" fontId="15" fillId="26" borderId="1" xfId="360" applyFont="1" applyFill="1" applyBorder="1" applyAlignment="1">
      <alignment vertical="top" wrapText="1"/>
    </xf>
    <xf numFmtId="0" fontId="15" fillId="26" borderId="7" xfId="0" applyFont="1" applyFill="1" applyBorder="1" applyAlignment="1">
      <alignment vertical="top" wrapText="1"/>
    </xf>
    <xf numFmtId="0" fontId="15" fillId="26" borderId="1" xfId="178" applyFont="1" applyFill="1" applyBorder="1" applyAlignment="1">
      <alignment vertical="top" wrapText="1"/>
    </xf>
    <xf numFmtId="49" fontId="59" fillId="26" borderId="1" xfId="178" applyNumberFormat="1" applyFont="1" applyFill="1" applyBorder="1" applyAlignment="1">
      <alignment vertical="top" wrapText="1"/>
    </xf>
    <xf numFmtId="0" fontId="15" fillId="26" borderId="1" xfId="124" applyFont="1" applyFill="1" applyBorder="1" applyAlignment="1">
      <alignment vertical="top" wrapText="1"/>
    </xf>
    <xf numFmtId="0" fontId="15" fillId="0" borderId="1" xfId="124" applyFont="1" applyBorder="1" applyAlignment="1">
      <alignment vertical="top"/>
    </xf>
    <xf numFmtId="0" fontId="15" fillId="29" borderId="1" xfId="360" applyFont="1" applyFill="1" applyBorder="1" applyAlignment="1">
      <alignment vertical="top" wrapText="1"/>
    </xf>
    <xf numFmtId="14" fontId="13" fillId="0" borderId="2" xfId="0" applyNumberFormat="1" applyFont="1" applyBorder="1" applyAlignment="1">
      <alignment horizontal="center" vertical="top" wrapText="1"/>
    </xf>
    <xf numFmtId="14" fontId="13" fillId="0" borderId="7" xfId="0" applyNumberFormat="1" applyFont="1" applyBorder="1" applyAlignment="1">
      <alignment horizontal="center" vertical="top" wrapText="1"/>
    </xf>
    <xf numFmtId="14" fontId="13" fillId="0" borderId="2" xfId="0" applyNumberFormat="1" applyFont="1" applyBorder="1" applyAlignment="1">
      <alignment horizontal="center" vertical="top"/>
    </xf>
    <xf numFmtId="14" fontId="13" fillId="0" borderId="7" xfId="0" applyNumberFormat="1" applyFont="1" applyBorder="1" applyAlignment="1">
      <alignment horizontal="center" vertical="top"/>
    </xf>
    <xf numFmtId="14" fontId="13" fillId="0" borderId="2" xfId="0" applyNumberFormat="1" applyFont="1" applyBorder="1" applyAlignment="1">
      <alignment horizontal="left" vertical="top" wrapText="1"/>
    </xf>
    <xf numFmtId="14" fontId="13" fillId="0" borderId="7" xfId="0" applyNumberFormat="1" applyFont="1" applyBorder="1" applyAlignment="1">
      <alignment horizontal="left" vertical="top" wrapText="1"/>
    </xf>
    <xf numFmtId="14" fontId="18" fillId="0" borderId="2" xfId="0" applyNumberFormat="1" applyFont="1" applyBorder="1" applyAlignment="1">
      <alignment horizontal="left" vertical="top" wrapText="1"/>
    </xf>
    <xf numFmtId="14" fontId="18" fillId="0" borderId="7" xfId="0" applyNumberFormat="1" applyFont="1" applyBorder="1" applyAlignment="1">
      <alignment horizontal="left" vertical="top" wrapText="1"/>
    </xf>
    <xf numFmtId="14" fontId="13" fillId="0" borderId="1" xfId="0" applyNumberFormat="1" applyFont="1" applyBorder="1" applyAlignment="1">
      <alignment horizontal="center" vertical="top" wrapText="1"/>
    </xf>
    <xf numFmtId="14" fontId="18" fillId="0" borderId="1" xfId="0" applyNumberFormat="1" applyFont="1" applyBorder="1" applyAlignment="1">
      <alignment horizontal="left" vertical="top" wrapText="1"/>
    </xf>
    <xf numFmtId="0" fontId="13" fillId="0" borderId="1" xfId="0" applyFont="1" applyBorder="1" applyAlignment="1">
      <alignment horizontal="left" vertical="top" wrapText="1"/>
    </xf>
    <xf numFmtId="14" fontId="13" fillId="0" borderId="1" xfId="0" applyNumberFormat="1" applyFont="1" applyBorder="1" applyAlignment="1">
      <alignment horizontal="left" vertical="top" wrapText="1"/>
    </xf>
    <xf numFmtId="0" fontId="13" fillId="0" borderId="2" xfId="0" applyFont="1" applyBorder="1" applyAlignment="1">
      <alignment horizontal="left" vertical="top" wrapText="1"/>
    </xf>
    <xf numFmtId="0" fontId="13" fillId="0" borderId="7" xfId="0" applyFont="1" applyBorder="1" applyAlignment="1">
      <alignment horizontal="left" vertical="top" wrapText="1"/>
    </xf>
    <xf numFmtId="0" fontId="97" fillId="3" borderId="0" xfId="0" applyFont="1" applyFill="1" applyAlignment="1">
      <alignment horizontal="left" vertical="center" wrapText="1"/>
    </xf>
    <xf numFmtId="0" fontId="13" fillId="0" borderId="0" xfId="124" applyAlignment="1">
      <alignment horizontal="left" vertical="top" wrapText="1"/>
    </xf>
    <xf numFmtId="0" fontId="13" fillId="0" borderId="0" xfId="0" applyFont="1" applyAlignment="1">
      <alignment horizontal="left" vertical="top" wrapText="1"/>
    </xf>
    <xf numFmtId="0" fontId="13" fillId="3" borderId="1" xfId="0" applyFont="1" applyFill="1" applyBorder="1" applyAlignment="1">
      <alignment horizontal="left" vertical="top" wrapText="1"/>
    </xf>
    <xf numFmtId="49" fontId="13" fillId="0" borderId="2" xfId="0" applyNumberFormat="1" applyFont="1" applyBorder="1" applyAlignment="1">
      <alignment horizontal="left" vertical="top" wrapText="1"/>
    </xf>
    <xf numFmtId="49" fontId="13" fillId="0" borderId="7" xfId="0" applyNumberFormat="1" applyFont="1" applyBorder="1" applyAlignment="1">
      <alignment horizontal="left" vertical="top" wrapText="1"/>
    </xf>
    <xf numFmtId="0" fontId="13" fillId="63" borderId="1" xfId="0" applyFont="1" applyFill="1" applyBorder="1" applyAlignment="1">
      <alignment horizontal="left" vertical="top" wrapText="1"/>
    </xf>
    <xf numFmtId="0" fontId="13" fillId="0" borderId="2" xfId="126" applyBorder="1" applyAlignment="1">
      <alignment horizontal="left" vertical="top"/>
    </xf>
    <xf numFmtId="0" fontId="13" fillId="0" borderId="6" xfId="126" applyBorder="1" applyAlignment="1">
      <alignment horizontal="left" vertical="top"/>
    </xf>
    <xf numFmtId="0" fontId="13" fillId="0" borderId="7" xfId="126" applyBorder="1" applyAlignment="1">
      <alignment horizontal="left" vertical="top"/>
    </xf>
    <xf numFmtId="0" fontId="13" fillId="0" borderId="2" xfId="126" applyBorder="1" applyAlignment="1">
      <alignment horizontal="left" vertical="top" wrapText="1"/>
    </xf>
    <xf numFmtId="0" fontId="13" fillId="0" borderId="6" xfId="126" applyBorder="1" applyAlignment="1">
      <alignment horizontal="left" vertical="top" wrapText="1"/>
    </xf>
    <xf numFmtId="0" fontId="13" fillId="0" borderId="7" xfId="126" applyBorder="1" applyAlignment="1">
      <alignment horizontal="left" vertical="top" wrapText="1"/>
    </xf>
    <xf numFmtId="14" fontId="13" fillId="0" borderId="2" xfId="126" applyNumberFormat="1" applyBorder="1" applyAlignment="1">
      <alignment horizontal="left" vertical="top"/>
    </xf>
    <xf numFmtId="14" fontId="13" fillId="0" borderId="6" xfId="126" applyNumberFormat="1" applyBorder="1" applyAlignment="1">
      <alignment horizontal="left" vertical="top"/>
    </xf>
    <xf numFmtId="14" fontId="13" fillId="0" borderId="7" xfId="126" applyNumberFormat="1" applyBorder="1" applyAlignment="1">
      <alignment horizontal="left" vertical="top"/>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wrapText="1"/>
    </xf>
    <xf numFmtId="0" fontId="13" fillId="0" borderId="2" xfId="0" applyFont="1" applyBorder="1" applyAlignment="1">
      <alignment horizontal="left" vertical="top"/>
    </xf>
    <xf numFmtId="0" fontId="13" fillId="0" borderId="7" xfId="0" applyFont="1" applyBorder="1" applyAlignment="1">
      <alignment horizontal="left" vertical="top"/>
    </xf>
    <xf numFmtId="0" fontId="13" fillId="0" borderId="36" xfId="126" applyBorder="1" applyAlignment="1">
      <alignment horizontal="left" vertical="top" wrapText="1"/>
    </xf>
    <xf numFmtId="0" fontId="13" fillId="0" borderId="23" xfId="126" applyBorder="1" applyAlignment="1">
      <alignment horizontal="left" vertical="top" wrapText="1"/>
    </xf>
    <xf numFmtId="0" fontId="13" fillId="0" borderId="24" xfId="126" applyBorder="1" applyAlignment="1">
      <alignment horizontal="left" vertical="top" wrapText="1"/>
    </xf>
    <xf numFmtId="14" fontId="13" fillId="0" borderId="2" xfId="126" applyNumberFormat="1" applyBorder="1" applyAlignment="1">
      <alignment horizontal="left" vertical="top" wrapText="1"/>
    </xf>
    <xf numFmtId="14" fontId="13" fillId="0" borderId="6" xfId="126" applyNumberFormat="1" applyBorder="1" applyAlignment="1">
      <alignment horizontal="left" vertical="top" wrapText="1"/>
    </xf>
    <xf numFmtId="14" fontId="13" fillId="0" borderId="7" xfId="126" applyNumberFormat="1" applyBorder="1" applyAlignment="1">
      <alignment horizontal="left" vertical="top" wrapText="1"/>
    </xf>
    <xf numFmtId="49" fontId="15" fillId="3" borderId="2" xfId="0" applyNumberFormat="1" applyFont="1" applyFill="1" applyBorder="1" applyAlignment="1">
      <alignment vertical="top" wrapText="1"/>
    </xf>
    <xf numFmtId="49" fontId="15" fillId="3" borderId="6" xfId="0" applyNumberFormat="1" applyFont="1" applyFill="1" applyBorder="1" applyAlignment="1">
      <alignment vertical="top" wrapText="1"/>
    </xf>
    <xf numFmtId="49" fontId="15" fillId="3" borderId="7" xfId="0" applyNumberFormat="1" applyFont="1" applyFill="1" applyBorder="1" applyAlignment="1">
      <alignment vertical="top" wrapText="1"/>
    </xf>
    <xf numFmtId="0" fontId="13" fillId="0" borderId="2" xfId="0" applyFont="1" applyBorder="1" applyAlignment="1">
      <alignment vertical="top" wrapText="1"/>
    </xf>
    <xf numFmtId="0" fontId="13" fillId="0" borderId="6" xfId="0" applyFont="1" applyBorder="1" applyAlignment="1">
      <alignment vertical="top" wrapText="1"/>
    </xf>
    <xf numFmtId="0" fontId="13" fillId="0" borderId="7" xfId="0" applyFont="1" applyBorder="1" applyAlignment="1">
      <alignment vertical="top" wrapText="1"/>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97" fillId="3" borderId="0" xfId="0" applyFont="1" applyFill="1" applyAlignment="1">
      <alignment vertical="center" wrapText="1"/>
    </xf>
    <xf numFmtId="0" fontId="13" fillId="0" borderId="35" xfId="124" applyBorder="1" applyAlignment="1">
      <alignment wrapText="1"/>
    </xf>
    <xf numFmtId="0" fontId="13" fillId="0" borderId="0" xfId="124" applyAlignment="1">
      <alignment wrapText="1"/>
    </xf>
    <xf numFmtId="0" fontId="0" fillId="0" borderId="1" xfId="0" applyBorder="1" applyAlignment="1">
      <alignment horizontal="left" vertical="top" wrapText="1"/>
    </xf>
    <xf numFmtId="0" fontId="0" fillId="0" borderId="0" xfId="0" applyAlignment="1">
      <alignment horizontal="left" vertical="top" wrapText="1"/>
    </xf>
    <xf numFmtId="49" fontId="63" fillId="0" borderId="2" xfId="51488" applyNumberFormat="1" applyFont="1" applyBorder="1" applyAlignment="1">
      <alignment horizontal="left" vertical="top"/>
    </xf>
    <xf numFmtId="49" fontId="63" fillId="0" borderId="6" xfId="51488" applyNumberFormat="1" applyFont="1" applyBorder="1" applyAlignment="1">
      <alignment horizontal="left" vertical="top"/>
    </xf>
    <xf numFmtId="49" fontId="63" fillId="0" borderId="7" xfId="51488" applyNumberFormat="1" applyFont="1" applyBorder="1" applyAlignment="1">
      <alignment horizontal="left" vertical="top"/>
    </xf>
    <xf numFmtId="14" fontId="3" fillId="0" borderId="2" xfId="51488" applyNumberFormat="1" applyBorder="1" applyAlignment="1">
      <alignment vertical="top"/>
    </xf>
    <xf numFmtId="14" fontId="3" fillId="0" borderId="6" xfId="51488" applyNumberFormat="1" applyBorder="1" applyAlignment="1">
      <alignment vertical="top"/>
    </xf>
    <xf numFmtId="14" fontId="3" fillId="0" borderId="7" xfId="51488" applyNumberFormat="1" applyBorder="1" applyAlignment="1">
      <alignment vertical="top"/>
    </xf>
    <xf numFmtId="0" fontId="13" fillId="3" borderId="2" xfId="51488" applyFont="1" applyFill="1" applyBorder="1" applyAlignment="1">
      <alignment vertical="top" wrapText="1"/>
    </xf>
    <xf numFmtId="0" fontId="13" fillId="3" borderId="6" xfId="51488" applyFont="1" applyFill="1" applyBorder="1" applyAlignment="1">
      <alignment vertical="top" wrapText="1"/>
    </xf>
    <xf numFmtId="0" fontId="13" fillId="3" borderId="7" xfId="51488" applyFont="1" applyFill="1" applyBorder="1" applyAlignment="1">
      <alignment vertical="top" wrapText="1"/>
    </xf>
    <xf numFmtId="49" fontId="63" fillId="0" borderId="2" xfId="51488" applyNumberFormat="1" applyFont="1" applyBorder="1" applyAlignment="1">
      <alignment horizontal="center" vertical="top"/>
    </xf>
    <xf numFmtId="49" fontId="63" fillId="0" borderId="6" xfId="51488" applyNumberFormat="1" applyFont="1" applyBorder="1" applyAlignment="1">
      <alignment horizontal="center" vertical="top"/>
    </xf>
    <xf numFmtId="49" fontId="63" fillId="0" borderId="7" xfId="51488" applyNumberFormat="1" applyFont="1" applyBorder="1" applyAlignment="1">
      <alignment horizontal="center" vertical="top"/>
    </xf>
    <xf numFmtId="1" fontId="63" fillId="0" borderId="2" xfId="51488" applyNumberFormat="1" applyFont="1" applyBorder="1" applyAlignment="1">
      <alignment horizontal="center" vertical="top"/>
    </xf>
    <xf numFmtId="1" fontId="63" fillId="0" borderId="6" xfId="51488" applyNumberFormat="1" applyFont="1" applyBorder="1" applyAlignment="1">
      <alignment horizontal="center" vertical="top"/>
    </xf>
    <xf numFmtId="1" fontId="63" fillId="0" borderId="7" xfId="51488" applyNumberFormat="1" applyFont="1" applyBorder="1" applyAlignment="1">
      <alignment horizontal="center" vertical="top"/>
    </xf>
    <xf numFmtId="0" fontId="13" fillId="3" borderId="1" xfId="51488" applyFont="1" applyFill="1" applyBorder="1" applyAlignment="1">
      <alignment vertical="top" wrapText="1"/>
    </xf>
    <xf numFmtId="49" fontId="63" fillId="0" borderId="1" xfId="51488" applyNumberFormat="1" applyFont="1" applyBorder="1" applyAlignment="1">
      <alignment horizontal="left" vertical="top"/>
    </xf>
    <xf numFmtId="0" fontId="13" fillId="3" borderId="36" xfId="51488" applyFont="1" applyFill="1" applyBorder="1" applyAlignment="1">
      <alignment vertical="top" wrapText="1"/>
    </xf>
    <xf numFmtId="0" fontId="13" fillId="3" borderId="23" xfId="51488" applyFont="1" applyFill="1" applyBorder="1" applyAlignment="1">
      <alignment vertical="top" wrapText="1"/>
    </xf>
    <xf numFmtId="0" fontId="13" fillId="3" borderId="24" xfId="51488" applyFont="1" applyFill="1" applyBorder="1" applyAlignment="1">
      <alignment vertical="top" wrapText="1"/>
    </xf>
    <xf numFmtId="0" fontId="63" fillId="0" borderId="2" xfId="51488" applyFont="1" applyBorder="1" applyAlignment="1">
      <alignment vertical="top" wrapText="1"/>
    </xf>
    <xf numFmtId="0" fontId="63" fillId="0" borderId="6" xfId="51488" applyFont="1" applyBorder="1" applyAlignment="1">
      <alignment vertical="top" wrapText="1"/>
    </xf>
    <xf numFmtId="0" fontId="63" fillId="0" borderId="7" xfId="51488" applyFont="1" applyBorder="1" applyAlignment="1">
      <alignment vertical="top" wrapText="1"/>
    </xf>
    <xf numFmtId="0" fontId="13" fillId="3" borderId="2" xfId="51488" applyFont="1" applyFill="1" applyBorder="1" applyAlignment="1">
      <alignment horizontal="left" vertical="top" wrapText="1"/>
    </xf>
    <xf numFmtId="0" fontId="13" fillId="3" borderId="6" xfId="51488" applyFont="1" applyFill="1" applyBorder="1" applyAlignment="1">
      <alignment horizontal="left" vertical="top" wrapText="1"/>
    </xf>
    <xf numFmtId="0" fontId="13" fillId="3" borderId="7" xfId="51488" applyFont="1" applyFill="1" applyBorder="1" applyAlignment="1">
      <alignment horizontal="left" vertical="top" wrapText="1"/>
    </xf>
    <xf numFmtId="49" fontId="63" fillId="0" borderId="2" xfId="51488" applyNumberFormat="1" applyFont="1" applyBorder="1" applyAlignment="1">
      <alignment horizontal="left" vertical="top" wrapText="1"/>
    </xf>
    <xf numFmtId="49" fontId="63" fillId="0" borderId="6" xfId="51488" applyNumberFormat="1" applyFont="1" applyBorder="1" applyAlignment="1">
      <alignment horizontal="left" vertical="top" wrapText="1"/>
    </xf>
    <xf numFmtId="49" fontId="63" fillId="0" borderId="7" xfId="51488" applyNumberFormat="1" applyFont="1" applyBorder="1" applyAlignment="1">
      <alignment horizontal="left" vertical="top" wrapText="1"/>
    </xf>
    <xf numFmtId="0" fontId="97" fillId="3" borderId="0" xfId="51492" applyFont="1" applyFill="1" applyAlignment="1">
      <alignment horizontal="left" vertical="center" wrapText="1"/>
    </xf>
    <xf numFmtId="0" fontId="3" fillId="0" borderId="0" xfId="51488" applyAlignment="1">
      <alignment horizontal="left" vertical="top" wrapText="1"/>
    </xf>
    <xf numFmtId="1" fontId="86" fillId="64" borderId="1" xfId="51488" applyNumberFormat="1" applyFont="1" applyFill="1" applyBorder="1" applyAlignment="1">
      <alignment horizontal="center" vertical="top" wrapText="1"/>
    </xf>
    <xf numFmtId="1" fontId="86" fillId="64" borderId="1" xfId="51488" applyNumberFormat="1" applyFont="1" applyFill="1" applyBorder="1" applyAlignment="1">
      <alignment horizontal="center" vertical="center" wrapText="1"/>
    </xf>
    <xf numFmtId="1" fontId="13" fillId="0" borderId="2" xfId="51488" applyNumberFormat="1" applyFont="1" applyBorder="1" applyAlignment="1">
      <alignment horizontal="left" vertical="top" wrapText="1"/>
    </xf>
    <xf numFmtId="1" fontId="13" fillId="0" borderId="6" xfId="51488" applyNumberFormat="1" applyFont="1" applyBorder="1" applyAlignment="1">
      <alignment horizontal="left" vertical="top" wrapText="1"/>
    </xf>
    <xf numFmtId="1" fontId="13" fillId="0" borderId="7" xfId="51488" applyNumberFormat="1" applyFont="1" applyBorder="1" applyAlignment="1">
      <alignment horizontal="left" vertical="top" wrapText="1"/>
    </xf>
    <xf numFmtId="1" fontId="18" fillId="0" borderId="2" xfId="51488" applyNumberFormat="1" applyFont="1" applyBorder="1" applyAlignment="1">
      <alignment horizontal="left" vertical="top" wrapText="1"/>
    </xf>
    <xf numFmtId="1" fontId="18" fillId="0" borderId="6" xfId="51488" applyNumberFormat="1" applyFont="1" applyBorder="1" applyAlignment="1">
      <alignment horizontal="left" vertical="top" wrapText="1"/>
    </xf>
    <xf numFmtId="1" fontId="18" fillId="0" borderId="7" xfId="51488" applyNumberFormat="1" applyFont="1" applyBorder="1" applyAlignment="1">
      <alignment horizontal="left" vertical="top" wrapText="1"/>
    </xf>
    <xf numFmtId="0" fontId="97" fillId="3" borderId="0" xfId="126" applyFont="1" applyFill="1" applyAlignment="1">
      <alignment horizontal="left" vertical="top" wrapText="1"/>
    </xf>
    <xf numFmtId="0" fontId="97" fillId="3" borderId="0" xfId="126" applyFont="1" applyFill="1" applyAlignment="1">
      <alignment horizontal="left" vertical="top"/>
    </xf>
    <xf numFmtId="0" fontId="13" fillId="0" borderId="0" xfId="126" applyAlignment="1">
      <alignment horizontal="left" vertical="top"/>
    </xf>
    <xf numFmtId="0" fontId="94" fillId="3" borderId="0" xfId="126" applyFont="1" applyFill="1" applyAlignment="1">
      <alignment horizontal="left" vertical="top"/>
    </xf>
    <xf numFmtId="0" fontId="15" fillId="65" borderId="4" xfId="0" applyFont="1" applyFill="1" applyBorder="1" applyAlignment="1">
      <alignment horizontal="left" vertical="top" wrapText="1"/>
    </xf>
    <xf numFmtId="0" fontId="15" fillId="65" borderId="5" xfId="0" applyFont="1" applyFill="1" applyBorder="1" applyAlignment="1">
      <alignment horizontal="left" vertical="top" wrapText="1"/>
    </xf>
    <xf numFmtId="0" fontId="15" fillId="65" borderId="3" xfId="0" applyFont="1" applyFill="1" applyBorder="1" applyAlignment="1">
      <alignment horizontal="left" vertical="top" wrapText="1"/>
    </xf>
    <xf numFmtId="0" fontId="14" fillId="64" borderId="4" xfId="0" applyFont="1" applyFill="1" applyBorder="1" applyAlignment="1">
      <alignment horizontal="center" vertical="top" wrapText="1"/>
    </xf>
    <xf numFmtId="0" fontId="14" fillId="64" borderId="5" xfId="0" applyFont="1" applyFill="1" applyBorder="1" applyAlignment="1">
      <alignment horizontal="center" vertical="top" wrapText="1"/>
    </xf>
    <xf numFmtId="0" fontId="14" fillId="64" borderId="3" xfId="0" applyFont="1" applyFill="1" applyBorder="1" applyAlignment="1">
      <alignment horizontal="center" vertical="top" wrapText="1"/>
    </xf>
    <xf numFmtId="0" fontId="16" fillId="65" borderId="4" xfId="0" applyFont="1" applyFill="1" applyBorder="1" applyAlignment="1">
      <alignment horizontal="left" vertical="top" wrapText="1"/>
    </xf>
    <xf numFmtId="0" fontId="16" fillId="65" borderId="5" xfId="0" applyFont="1" applyFill="1" applyBorder="1" applyAlignment="1">
      <alignment horizontal="left" vertical="top" wrapText="1"/>
    </xf>
    <xf numFmtId="0" fontId="16" fillId="0" borderId="2" xfId="0" applyFont="1" applyBorder="1" applyAlignment="1">
      <alignment horizontal="left" vertical="top" wrapText="1"/>
    </xf>
    <xf numFmtId="0" fontId="16" fillId="0" borderId="7" xfId="0" applyFont="1" applyBorder="1" applyAlignment="1">
      <alignment horizontal="left" vertical="top" wrapText="1"/>
    </xf>
    <xf numFmtId="0" fontId="16" fillId="0" borderId="6" xfId="0" applyFont="1" applyBorder="1" applyAlignment="1">
      <alignment horizontal="left" vertical="top" wrapText="1"/>
    </xf>
    <xf numFmtId="0" fontId="15" fillId="0" borderId="2" xfId="0" applyFont="1" applyBorder="1" applyAlignment="1">
      <alignment horizontal="left" vertical="top" wrapText="1"/>
    </xf>
    <xf numFmtId="0" fontId="15" fillId="0" borderId="6" xfId="0" applyFont="1" applyBorder="1" applyAlignment="1">
      <alignment horizontal="left" vertical="top" wrapText="1"/>
    </xf>
    <xf numFmtId="0" fontId="15" fillId="0" borderId="7" xfId="0" applyFont="1" applyBorder="1" applyAlignment="1">
      <alignment horizontal="left" vertical="top" wrapText="1"/>
    </xf>
    <xf numFmtId="0" fontId="15" fillId="0" borderId="2" xfId="0" applyFont="1" applyBorder="1" applyAlignment="1">
      <alignment horizontal="center" vertical="top" wrapText="1"/>
    </xf>
    <xf numFmtId="0" fontId="15" fillId="0" borderId="6" xfId="0" applyFont="1" applyBorder="1" applyAlignment="1">
      <alignment horizontal="center" vertical="top" wrapText="1"/>
    </xf>
    <xf numFmtId="0" fontId="15" fillId="0" borderId="7" xfId="0" applyFont="1" applyBorder="1" applyAlignment="1">
      <alignment horizontal="center" vertical="top" wrapText="1"/>
    </xf>
    <xf numFmtId="0" fontId="15" fillId="3" borderId="2" xfId="0" applyFont="1" applyFill="1" applyBorder="1" applyAlignment="1">
      <alignment horizontal="left" vertical="top" wrapText="1"/>
    </xf>
    <xf numFmtId="0" fontId="15" fillId="3" borderId="6" xfId="0" applyFont="1" applyFill="1" applyBorder="1" applyAlignment="1">
      <alignment horizontal="left" vertical="top" wrapText="1"/>
    </xf>
    <xf numFmtId="0" fontId="15" fillId="3" borderId="7" xfId="0" applyFont="1" applyFill="1" applyBorder="1" applyAlignment="1">
      <alignment horizontal="left" vertical="top" wrapText="1"/>
    </xf>
    <xf numFmtId="0" fontId="15" fillId="0" borderId="2" xfId="0" applyFont="1" applyBorder="1" applyAlignment="1">
      <alignment vertical="top" wrapText="1"/>
    </xf>
    <xf numFmtId="0" fontId="15" fillId="0" borderId="6" xfId="0" applyFont="1" applyBorder="1" applyAlignment="1">
      <alignment vertical="top" wrapText="1"/>
    </xf>
    <xf numFmtId="0" fontId="15" fillId="0" borderId="7" xfId="0" applyFont="1" applyBorder="1" applyAlignment="1">
      <alignment vertical="top" wrapText="1"/>
    </xf>
    <xf numFmtId="0" fontId="15" fillId="0" borderId="2" xfId="0" applyFont="1" applyBorder="1" applyAlignment="1">
      <alignment horizontal="center" vertical="top"/>
    </xf>
    <xf numFmtId="0" fontId="15" fillId="0" borderId="6" xfId="0" applyFont="1" applyBorder="1" applyAlignment="1">
      <alignment horizontal="center" vertical="top"/>
    </xf>
    <xf numFmtId="0" fontId="15" fillId="0" borderId="7" xfId="0" applyFont="1" applyBorder="1" applyAlignment="1">
      <alignment horizontal="center" vertical="top"/>
    </xf>
    <xf numFmtId="0" fontId="15" fillId="0" borderId="1" xfId="0" applyFont="1" applyBorder="1" applyAlignment="1">
      <alignment horizontal="center" vertical="top"/>
    </xf>
    <xf numFmtId="0" fontId="15" fillId="0" borderId="2" xfId="0" applyFont="1" applyBorder="1" applyAlignment="1">
      <alignment horizontal="center"/>
    </xf>
    <xf numFmtId="0" fontId="15" fillId="0" borderId="6" xfId="0" applyFont="1" applyBorder="1" applyAlignment="1">
      <alignment horizontal="center"/>
    </xf>
    <xf numFmtId="0" fontId="15" fillId="0" borderId="7" xfId="0" applyFont="1" applyBorder="1" applyAlignment="1">
      <alignment horizontal="center"/>
    </xf>
    <xf numFmtId="0" fontId="15" fillId="0" borderId="1" xfId="0" applyFont="1" applyBorder="1" applyAlignment="1">
      <alignment horizontal="center"/>
    </xf>
    <xf numFmtId="0" fontId="15" fillId="0" borderId="1" xfId="0" applyFont="1" applyBorder="1" applyAlignment="1">
      <alignment horizontal="left" vertical="top" wrapText="1"/>
    </xf>
    <xf numFmtId="0" fontId="15" fillId="3" borderId="1" xfId="0" applyFont="1" applyFill="1" applyBorder="1" applyAlignment="1">
      <alignment horizontal="left" vertical="top" wrapText="1"/>
    </xf>
    <xf numFmtId="0" fontId="15" fillId="26" borderId="2" xfId="0" applyFont="1" applyFill="1" applyBorder="1" applyAlignment="1">
      <alignment horizontal="center" vertical="top" wrapText="1"/>
    </xf>
    <xf numFmtId="0" fontId="15" fillId="26" borderId="6" xfId="0" applyFont="1" applyFill="1" applyBorder="1" applyAlignment="1">
      <alignment horizontal="center" vertical="top" wrapText="1"/>
    </xf>
    <xf numFmtId="0" fontId="15" fillId="26" borderId="7" xfId="0" applyFont="1" applyFill="1" applyBorder="1" applyAlignment="1">
      <alignment horizontal="center" vertical="top" wrapText="1"/>
    </xf>
    <xf numFmtId="0" fontId="16" fillId="26" borderId="2" xfId="0" applyFont="1" applyFill="1" applyBorder="1" applyAlignment="1">
      <alignment horizontal="left" vertical="top" wrapText="1"/>
    </xf>
    <xf numFmtId="0" fontId="16" fillId="26" borderId="6" xfId="0" applyFont="1" applyFill="1" applyBorder="1" applyAlignment="1">
      <alignment horizontal="left" vertical="top" wrapText="1"/>
    </xf>
    <xf numFmtId="0" fontId="16" fillId="26" borderId="7" xfId="0" applyFont="1" applyFill="1" applyBorder="1" applyAlignment="1">
      <alignment horizontal="left" vertical="top" wrapText="1"/>
    </xf>
    <xf numFmtId="0" fontId="15" fillId="26" borderId="2" xfId="0" applyFont="1" applyFill="1" applyBorder="1" applyAlignment="1">
      <alignment horizontal="left" vertical="top" wrapText="1"/>
    </xf>
    <xf numFmtId="0" fontId="15" fillId="26" borderId="6" xfId="0" applyFont="1" applyFill="1" applyBorder="1" applyAlignment="1">
      <alignment horizontal="left" vertical="top" wrapText="1"/>
    </xf>
    <xf numFmtId="0" fontId="15" fillId="26" borderId="7" xfId="0" applyFont="1" applyFill="1" applyBorder="1" applyAlignment="1">
      <alignment horizontal="left" vertical="top" wrapText="1"/>
    </xf>
    <xf numFmtId="49" fontId="59" fillId="26" borderId="2" xfId="178" applyNumberFormat="1" applyFont="1" applyFill="1" applyBorder="1" applyAlignment="1">
      <alignment horizontal="left" vertical="top" wrapText="1"/>
    </xf>
    <xf numFmtId="49" fontId="59" fillId="26" borderId="6" xfId="178" applyNumberFormat="1" applyFont="1" applyFill="1" applyBorder="1" applyAlignment="1">
      <alignment horizontal="left" vertical="top" wrapText="1"/>
    </xf>
    <xf numFmtId="49" fontId="59" fillId="26" borderId="7" xfId="178" applyNumberFormat="1" applyFont="1" applyFill="1" applyBorder="1" applyAlignment="1">
      <alignment horizontal="left" vertical="top" wrapText="1"/>
    </xf>
    <xf numFmtId="0" fontId="15" fillId="26" borderId="1" xfId="0" applyFont="1" applyFill="1" applyBorder="1" applyAlignment="1">
      <alignment horizontal="center" vertical="top" wrapText="1"/>
    </xf>
    <xf numFmtId="0" fontId="16" fillId="26" borderId="1" xfId="0" applyFont="1" applyFill="1" applyBorder="1" applyAlignment="1">
      <alignment horizontal="left" vertical="top" wrapText="1"/>
    </xf>
    <xf numFmtId="49" fontId="59" fillId="26" borderId="2" xfId="178" applyNumberFormat="1" applyFont="1" applyFill="1" applyBorder="1" applyAlignment="1">
      <alignment horizontal="center" vertical="top" wrapText="1"/>
    </xf>
    <xf numFmtId="49" fontId="59" fillId="26" borderId="6" xfId="178" applyNumberFormat="1" applyFont="1" applyFill="1" applyBorder="1" applyAlignment="1">
      <alignment horizontal="center" vertical="top" wrapText="1"/>
    </xf>
    <xf numFmtId="49" fontId="59" fillId="26" borderId="7" xfId="178" applyNumberFormat="1" applyFont="1" applyFill="1" applyBorder="1" applyAlignment="1">
      <alignment horizontal="center" vertical="top" wrapText="1"/>
    </xf>
    <xf numFmtId="0" fontId="15" fillId="26" borderId="2" xfId="0" quotePrefix="1" applyFont="1" applyFill="1" applyBorder="1" applyAlignment="1">
      <alignment horizontal="left" vertical="top" wrapText="1"/>
    </xf>
    <xf numFmtId="0" fontId="15" fillId="26" borderId="7" xfId="0" quotePrefix="1" applyFont="1" applyFill="1" applyBorder="1" applyAlignment="1">
      <alignment horizontal="left" vertical="top" wrapText="1"/>
    </xf>
    <xf numFmtId="0" fontId="36" fillId="26" borderId="2" xfId="0" applyFont="1" applyFill="1" applyBorder="1" applyAlignment="1">
      <alignment horizontal="center" vertical="top" wrapText="1"/>
    </xf>
    <xf numFmtId="0" fontId="36" fillId="26" borderId="7" xfId="0" applyFont="1" applyFill="1" applyBorder="1" applyAlignment="1">
      <alignment horizontal="center" vertical="top" wrapText="1"/>
    </xf>
    <xf numFmtId="49" fontId="36" fillId="26" borderId="2" xfId="0" applyNumberFormat="1" applyFont="1" applyFill="1" applyBorder="1" applyAlignment="1">
      <alignment horizontal="center" vertical="top" wrapText="1"/>
    </xf>
    <xf numFmtId="49" fontId="36" fillId="26" borderId="7" xfId="0" applyNumberFormat="1" applyFont="1" applyFill="1" applyBorder="1" applyAlignment="1">
      <alignment horizontal="center" vertical="top" wrapText="1"/>
    </xf>
    <xf numFmtId="0" fontId="32" fillId="26" borderId="2" xfId="0" applyFont="1" applyFill="1" applyBorder="1" applyAlignment="1">
      <alignment horizontal="center" vertical="top" wrapText="1"/>
    </xf>
    <xf numFmtId="0" fontId="32" fillId="26" borderId="7" xfId="0" applyFont="1" applyFill="1" applyBorder="1" applyAlignment="1">
      <alignment horizontal="center" vertical="top" wrapText="1"/>
    </xf>
    <xf numFmtId="0" fontId="15" fillId="26" borderId="2" xfId="0" applyFont="1" applyFill="1" applyBorder="1" applyAlignment="1">
      <alignment horizontal="center" vertical="top"/>
    </xf>
    <xf numFmtId="0" fontId="15" fillId="26" borderId="7" xfId="0" applyFont="1" applyFill="1" applyBorder="1" applyAlignment="1">
      <alignment horizontal="center" vertical="top"/>
    </xf>
    <xf numFmtId="0" fontId="59" fillId="26" borderId="2" xfId="0" quotePrefix="1" applyFont="1" applyFill="1" applyBorder="1" applyAlignment="1">
      <alignment horizontal="left" vertical="top" wrapText="1"/>
    </xf>
    <xf numFmtId="0" fontId="59" fillId="26" borderId="7" xfId="0" quotePrefix="1" applyFont="1" applyFill="1" applyBorder="1" applyAlignment="1">
      <alignment horizontal="left" vertical="top" wrapText="1"/>
    </xf>
    <xf numFmtId="0" fontId="59" fillId="26" borderId="2" xfId="0" applyFont="1" applyFill="1" applyBorder="1" applyAlignment="1">
      <alignment horizontal="center" vertical="top" wrapText="1"/>
    </xf>
    <xf numFmtId="0" fontId="59" fillId="26" borderId="7" xfId="0" applyFont="1" applyFill="1" applyBorder="1" applyAlignment="1">
      <alignment horizontal="center" vertical="top" wrapText="1"/>
    </xf>
    <xf numFmtId="49" fontId="16" fillId="0" borderId="2" xfId="0" applyNumberFormat="1" applyFont="1" applyBorder="1" applyAlignment="1">
      <alignment horizontal="left" vertical="top" wrapText="1"/>
    </xf>
    <xf numFmtId="49" fontId="16" fillId="0" borderId="6" xfId="0" applyNumberFormat="1" applyFont="1" applyBorder="1" applyAlignment="1">
      <alignment horizontal="left" vertical="top" wrapText="1"/>
    </xf>
    <xf numFmtId="49" fontId="16" fillId="0" borderId="7" xfId="0" applyNumberFormat="1" applyFont="1" applyBorder="1" applyAlignment="1">
      <alignment horizontal="left" vertical="top" wrapText="1"/>
    </xf>
    <xf numFmtId="0" fontId="16" fillId="0" borderId="2" xfId="0" applyFont="1" applyBorder="1" applyAlignment="1">
      <alignment vertical="top" wrapText="1"/>
    </xf>
    <xf numFmtId="0" fontId="16" fillId="0" borderId="6" xfId="0" applyFont="1" applyBorder="1" applyAlignment="1">
      <alignment vertical="top" wrapText="1"/>
    </xf>
    <xf numFmtId="0" fontId="16" fillId="0" borderId="7" xfId="0" applyFont="1" applyBorder="1" applyAlignment="1">
      <alignment vertical="top" wrapText="1"/>
    </xf>
    <xf numFmtId="0" fontId="56" fillId="26" borderId="2" xfId="0" applyFont="1" applyFill="1" applyBorder="1" applyAlignment="1">
      <alignment horizontal="left" vertical="top" wrapText="1"/>
    </xf>
    <xf numFmtId="0" fontId="56" fillId="26" borderId="6" xfId="0" applyFont="1" applyFill="1" applyBorder="1" applyAlignment="1">
      <alignment horizontal="left" vertical="top" wrapText="1"/>
    </xf>
    <xf numFmtId="0" fontId="56" fillId="26" borderId="7" xfId="0" applyFont="1" applyFill="1" applyBorder="1" applyAlignment="1">
      <alignment horizontal="left" vertical="top" wrapText="1"/>
    </xf>
    <xf numFmtId="0" fontId="56" fillId="26" borderId="2" xfId="0" applyFont="1" applyFill="1" applyBorder="1" applyAlignment="1">
      <alignment horizontal="center" vertical="top" wrapText="1"/>
    </xf>
    <xf numFmtId="0" fontId="56" fillId="26" borderId="6" xfId="0" applyFont="1" applyFill="1" applyBorder="1" applyAlignment="1">
      <alignment horizontal="center" vertical="top" wrapText="1"/>
    </xf>
    <xf numFmtId="0" fontId="56" fillId="26" borderId="7" xfId="0" applyFont="1" applyFill="1" applyBorder="1" applyAlignment="1">
      <alignment horizontal="center" vertical="top" wrapText="1"/>
    </xf>
    <xf numFmtId="0" fontId="13" fillId="26" borderId="2" xfId="0" applyFont="1" applyFill="1" applyBorder="1" applyAlignment="1">
      <alignment horizontal="center" vertical="top"/>
    </xf>
    <xf numFmtId="0" fontId="0" fillId="26" borderId="6" xfId="0" applyFill="1" applyBorder="1" applyAlignment="1">
      <alignment horizontal="center" vertical="top"/>
    </xf>
    <xf numFmtId="0" fontId="0" fillId="26" borderId="1" xfId="0" applyFill="1" applyBorder="1"/>
    <xf numFmtId="0" fontId="0" fillId="26" borderId="2" xfId="0" applyFill="1" applyBorder="1"/>
    <xf numFmtId="0" fontId="0" fillId="26" borderId="6" xfId="0" applyFill="1" applyBorder="1"/>
    <xf numFmtId="0" fontId="0" fillId="26" borderId="2" xfId="0" applyFill="1" applyBorder="1" applyAlignment="1">
      <alignment horizontal="left" vertical="top" wrapText="1"/>
    </xf>
    <xf numFmtId="0" fontId="0" fillId="26" borderId="6" xfId="0" applyFill="1" applyBorder="1" applyAlignment="1">
      <alignment horizontal="left" vertical="top"/>
    </xf>
    <xf numFmtId="0" fontId="15" fillId="26" borderId="6" xfId="0" applyFont="1" applyFill="1" applyBorder="1" applyAlignment="1">
      <alignment horizontal="center" vertical="top"/>
    </xf>
    <xf numFmtId="0" fontId="0" fillId="26" borderId="2" xfId="0" applyFill="1" applyBorder="1" applyAlignment="1">
      <alignment horizontal="center" vertical="top"/>
    </xf>
    <xf numFmtId="0" fontId="103" fillId="0" borderId="2" xfId="0" applyFont="1" applyBorder="1" applyAlignment="1">
      <alignment horizontal="left" vertical="top" wrapText="1"/>
    </xf>
    <xf numFmtId="0" fontId="103" fillId="0" borderId="6" xfId="0" applyFont="1" applyBorder="1" applyAlignment="1">
      <alignment horizontal="left" vertical="top" wrapText="1"/>
    </xf>
    <xf numFmtId="0" fontId="103" fillId="0" borderId="2" xfId="0" applyFont="1" applyBorder="1" applyAlignment="1">
      <alignment vertical="top" wrapText="1"/>
    </xf>
    <xf numFmtId="0" fontId="103" fillId="0" borderId="6" xfId="0" applyFont="1" applyBorder="1" applyAlignment="1">
      <alignment vertical="top" wrapText="1"/>
    </xf>
    <xf numFmtId="0" fontId="103" fillId="0" borderId="7" xfId="0" applyFont="1" applyBorder="1" applyAlignment="1">
      <alignment vertical="top" wrapText="1"/>
    </xf>
    <xf numFmtId="0" fontId="15" fillId="0" borderId="2" xfId="0" applyFont="1" applyBorder="1" applyAlignment="1">
      <alignment horizontal="left" vertical="top"/>
    </xf>
    <xf numFmtId="0" fontId="15" fillId="0" borderId="6" xfId="0" applyFont="1" applyBorder="1" applyAlignment="1">
      <alignment horizontal="left" vertical="top"/>
    </xf>
    <xf numFmtId="0" fontId="103" fillId="0" borderId="7" xfId="0" applyFont="1" applyBorder="1" applyAlignment="1">
      <alignment horizontal="left" vertical="top" wrapText="1"/>
    </xf>
    <xf numFmtId="0" fontId="16" fillId="65" borderId="3" xfId="0" applyFont="1" applyFill="1" applyBorder="1" applyAlignment="1">
      <alignment horizontal="left" vertical="top" wrapText="1"/>
    </xf>
    <xf numFmtId="0" fontId="15" fillId="65" borderId="4" xfId="124" applyFont="1" applyFill="1" applyBorder="1" applyAlignment="1">
      <alignment horizontal="left" vertical="top" wrapText="1"/>
    </xf>
    <xf numFmtId="0" fontId="15" fillId="65" borderId="5" xfId="124" applyFont="1" applyFill="1" applyBorder="1" applyAlignment="1">
      <alignment horizontal="left" vertical="top" wrapText="1"/>
    </xf>
    <xf numFmtId="0" fontId="15" fillId="65" borderId="3" xfId="124" applyFont="1" applyFill="1" applyBorder="1" applyAlignment="1">
      <alignment horizontal="left" vertical="top" wrapText="1"/>
    </xf>
    <xf numFmtId="0" fontId="103" fillId="0" borderId="2" xfId="3" quotePrefix="1" applyFont="1" applyBorder="1" applyAlignment="1">
      <alignment horizontal="left" vertical="top" wrapText="1"/>
    </xf>
    <xf numFmtId="0" fontId="103" fillId="0" borderId="6" xfId="3" quotePrefix="1" applyFont="1" applyBorder="1" applyAlignment="1">
      <alignment horizontal="left" vertical="top" wrapText="1"/>
    </xf>
    <xf numFmtId="0" fontId="103" fillId="0" borderId="7" xfId="3" quotePrefix="1" applyFont="1" applyBorder="1" applyAlignment="1">
      <alignment horizontal="left" vertical="top" wrapText="1"/>
    </xf>
    <xf numFmtId="0" fontId="103" fillId="0" borderId="17" xfId="0" applyFont="1" applyBorder="1" applyAlignment="1">
      <alignment horizontal="left" vertical="top" wrapText="1"/>
    </xf>
    <xf numFmtId="0" fontId="103" fillId="0" borderId="35" xfId="0" applyFont="1" applyBorder="1" applyAlignment="1">
      <alignment horizontal="left" vertical="top" wrapText="1"/>
    </xf>
    <xf numFmtId="0" fontId="103" fillId="0" borderId="18" xfId="0" applyFont="1" applyBorder="1" applyAlignment="1">
      <alignment horizontal="left" vertical="top" wrapText="1"/>
    </xf>
    <xf numFmtId="0" fontId="15" fillId="3" borderId="2" xfId="0" applyFont="1" applyFill="1" applyBorder="1" applyAlignment="1">
      <alignment horizontal="left" vertical="top"/>
    </xf>
    <xf numFmtId="0" fontId="15" fillId="3" borderId="6" xfId="0" applyFont="1" applyFill="1" applyBorder="1" applyAlignment="1">
      <alignment horizontal="left" vertical="top"/>
    </xf>
    <xf numFmtId="0" fontId="15" fillId="3" borderId="7" xfId="0" applyFont="1" applyFill="1" applyBorder="1" applyAlignment="1">
      <alignment horizontal="left" vertical="top"/>
    </xf>
    <xf numFmtId="0" fontId="15" fillId="0" borderId="7" xfId="0" applyFont="1" applyBorder="1" applyAlignment="1">
      <alignment horizontal="left" vertical="top"/>
    </xf>
    <xf numFmtId="0" fontId="103" fillId="0" borderId="36" xfId="3" applyFont="1" applyBorder="1" applyAlignment="1">
      <alignment horizontal="left" vertical="top" wrapText="1"/>
    </xf>
    <xf numFmtId="0" fontId="103" fillId="0" borderId="23" xfId="3" applyFont="1" applyBorder="1" applyAlignment="1">
      <alignment horizontal="left" vertical="top" wrapText="1"/>
    </xf>
    <xf numFmtId="0" fontId="59" fillId="0" borderId="2" xfId="0" applyFont="1" applyBorder="1" applyAlignment="1">
      <alignment horizontal="center" vertical="top" wrapText="1"/>
    </xf>
    <xf numFmtId="0" fontId="59" fillId="0" borderId="6" xfId="0" applyFont="1" applyBorder="1" applyAlignment="1">
      <alignment horizontal="center" vertical="top" wrapText="1"/>
    </xf>
    <xf numFmtId="0" fontId="59" fillId="0" borderId="7" xfId="0" applyFont="1" applyBorder="1" applyAlignment="1">
      <alignment horizontal="center" vertical="top" wrapText="1"/>
    </xf>
    <xf numFmtId="1" fontId="16" fillId="0" borderId="2" xfId="0" applyNumberFormat="1" applyFont="1" applyBorder="1" applyAlignment="1">
      <alignment horizontal="left" vertical="top" wrapText="1"/>
    </xf>
    <xf numFmtId="1" fontId="16" fillId="0" borderId="6" xfId="0" applyNumberFormat="1" applyFont="1" applyBorder="1" applyAlignment="1">
      <alignment horizontal="left" vertical="top" wrapText="1"/>
    </xf>
    <xf numFmtId="1" fontId="16" fillId="0" borderId="7" xfId="0" applyNumberFormat="1" applyFont="1" applyBorder="1" applyAlignment="1">
      <alignment horizontal="left" vertical="top" wrapText="1"/>
    </xf>
    <xf numFmtId="1" fontId="15" fillId="0" borderId="1" xfId="0" applyNumberFormat="1" applyFont="1" applyBorder="1" applyAlignment="1">
      <alignment horizontal="left" vertical="top" wrapText="1"/>
    </xf>
    <xf numFmtId="1" fontId="15" fillId="0" borderId="2" xfId="0" applyNumberFormat="1" applyFont="1" applyBorder="1" applyAlignment="1">
      <alignment horizontal="left" vertical="top" wrapText="1"/>
    </xf>
    <xf numFmtId="1" fontId="15" fillId="0" borderId="1" xfId="0" applyNumberFormat="1" applyFont="1" applyBorder="1" applyAlignment="1">
      <alignment horizontal="center" vertical="top" wrapText="1"/>
    </xf>
    <xf numFmtId="1" fontId="15" fillId="0" borderId="2" xfId="0" applyNumberFormat="1" applyFont="1" applyBorder="1" applyAlignment="1">
      <alignment horizontal="center" vertical="top" wrapText="1"/>
    </xf>
    <xf numFmtId="49" fontId="16" fillId="0" borderId="2" xfId="0" applyNumberFormat="1" applyFont="1" applyBorder="1" applyAlignment="1">
      <alignment vertical="top" wrapText="1"/>
    </xf>
    <xf numFmtId="49" fontId="16" fillId="0" borderId="6" xfId="0" applyNumberFormat="1" applyFont="1" applyBorder="1" applyAlignment="1">
      <alignment vertical="top" wrapText="1"/>
    </xf>
    <xf numFmtId="49" fontId="16" fillId="0" borderId="7" xfId="0" applyNumberFormat="1" applyFont="1" applyBorder="1" applyAlignment="1">
      <alignment vertical="top" wrapText="1"/>
    </xf>
    <xf numFmtId="1" fontId="16" fillId="0" borderId="2" xfId="0" applyNumberFormat="1" applyFont="1" applyBorder="1" applyAlignment="1">
      <alignment vertical="top" wrapText="1"/>
    </xf>
    <xf numFmtId="1" fontId="16" fillId="0" borderId="6" xfId="0" applyNumberFormat="1" applyFont="1" applyBorder="1" applyAlignment="1">
      <alignment vertical="top" wrapText="1"/>
    </xf>
    <xf numFmtId="1" fontId="16" fillId="0" borderId="7" xfId="0" applyNumberFormat="1" applyFont="1" applyBorder="1" applyAlignment="1">
      <alignment vertical="top" wrapText="1"/>
    </xf>
    <xf numFmtId="1" fontId="15" fillId="0" borderId="6" xfId="0" applyNumberFormat="1" applyFont="1" applyBorder="1" applyAlignment="1">
      <alignment horizontal="left" vertical="top" wrapText="1"/>
    </xf>
    <xf numFmtId="1" fontId="15" fillId="0" borderId="6" xfId="0" applyNumberFormat="1" applyFont="1" applyBorder="1" applyAlignment="1">
      <alignment horizontal="center" vertical="top" wrapText="1"/>
    </xf>
    <xf numFmtId="1" fontId="15" fillId="0" borderId="7" xfId="0" applyNumberFormat="1" applyFont="1" applyBorder="1" applyAlignment="1">
      <alignment horizontal="center" vertical="top" wrapText="1"/>
    </xf>
    <xf numFmtId="0" fontId="16" fillId="3" borderId="2" xfId="0" applyFont="1" applyFill="1" applyBorder="1" applyAlignment="1">
      <alignment horizontal="left" vertical="top" wrapText="1"/>
    </xf>
    <xf numFmtId="0" fontId="16" fillId="3" borderId="6" xfId="0" applyFont="1" applyFill="1" applyBorder="1" applyAlignment="1">
      <alignment horizontal="left" vertical="top" wrapText="1"/>
    </xf>
    <xf numFmtId="0" fontId="15" fillId="3" borderId="2" xfId="0" applyFont="1" applyFill="1" applyBorder="1" applyAlignment="1">
      <alignment horizontal="center" vertical="top" wrapText="1"/>
    </xf>
    <xf numFmtId="0" fontId="15" fillId="3" borderId="6" xfId="0" applyFont="1" applyFill="1" applyBorder="1" applyAlignment="1">
      <alignment horizontal="center" vertical="top" wrapText="1"/>
    </xf>
    <xf numFmtId="0" fontId="15" fillId="3" borderId="1" xfId="0" applyFont="1" applyFill="1" applyBorder="1" applyAlignment="1">
      <alignment horizontal="center" vertical="top"/>
    </xf>
    <xf numFmtId="0" fontId="15" fillId="3" borderId="1" xfId="0" applyFont="1" applyFill="1" applyBorder="1" applyAlignment="1">
      <alignment horizontal="center" vertical="top" wrapText="1"/>
    </xf>
    <xf numFmtId="0" fontId="107" fillId="26" borderId="2" xfId="0" applyFont="1" applyFill="1" applyBorder="1" applyAlignment="1">
      <alignment horizontal="left" vertical="top" wrapText="1"/>
    </xf>
    <xf numFmtId="0" fontId="107" fillId="26" borderId="6" xfId="0" applyFont="1" applyFill="1" applyBorder="1" applyAlignment="1">
      <alignment horizontal="left" vertical="top" wrapText="1"/>
    </xf>
    <xf numFmtId="0" fontId="107" fillId="26" borderId="7" xfId="0" applyFont="1" applyFill="1" applyBorder="1" applyAlignment="1">
      <alignment horizontal="left" vertical="top" wrapText="1"/>
    </xf>
    <xf numFmtId="49" fontId="15" fillId="0" borderId="2" xfId="0" applyNumberFormat="1" applyFont="1" applyBorder="1" applyAlignment="1">
      <alignment horizontal="left" vertical="top" wrapText="1"/>
    </xf>
    <xf numFmtId="49" fontId="15" fillId="0" borderId="6" xfId="0" applyNumberFormat="1" applyFont="1" applyBorder="1" applyAlignment="1">
      <alignment horizontal="left" vertical="top" wrapText="1"/>
    </xf>
    <xf numFmtId="49" fontId="15" fillId="0" borderId="2" xfId="0" applyNumberFormat="1" applyFont="1" applyBorder="1" applyAlignment="1">
      <alignment horizontal="center" vertical="top" wrapText="1"/>
    </xf>
    <xf numFmtId="49" fontId="15" fillId="0" borderId="6" xfId="0" applyNumberFormat="1" applyFont="1" applyBorder="1" applyAlignment="1">
      <alignment horizontal="center" vertical="top" wrapText="1"/>
    </xf>
    <xf numFmtId="0" fontId="0" fillId="26" borderId="7" xfId="0" applyFill="1" applyBorder="1"/>
    <xf numFmtId="0" fontId="0" fillId="26" borderId="7" xfId="0" applyFill="1" applyBorder="1" applyAlignment="1">
      <alignment horizontal="center" vertical="top"/>
    </xf>
    <xf numFmtId="49" fontId="16" fillId="0" borderId="36" xfId="0" applyNumberFormat="1" applyFont="1" applyBorder="1" applyAlignment="1">
      <alignment horizontal="left" vertical="top" wrapText="1"/>
    </xf>
    <xf numFmtId="49" fontId="16" fillId="0" borderId="23" xfId="0" applyNumberFormat="1" applyFont="1" applyBorder="1" applyAlignment="1">
      <alignment horizontal="left" vertical="top" wrapText="1"/>
    </xf>
    <xf numFmtId="49" fontId="16" fillId="0" borderId="24" xfId="0" applyNumberFormat="1" applyFont="1" applyBorder="1" applyAlignment="1">
      <alignment horizontal="left" vertical="top" wrapText="1"/>
    </xf>
    <xf numFmtId="1" fontId="15" fillId="0" borderId="7" xfId="0" applyNumberFormat="1" applyFont="1" applyBorder="1" applyAlignment="1">
      <alignment horizontal="left" vertical="top" wrapText="1"/>
    </xf>
    <xf numFmtId="0" fontId="16" fillId="3" borderId="7" xfId="0" applyFont="1" applyFill="1" applyBorder="1" applyAlignment="1">
      <alignment horizontal="left" vertical="top" wrapText="1"/>
    </xf>
    <xf numFmtId="0" fontId="107" fillId="26" borderId="1" xfId="0" applyFont="1" applyFill="1" applyBorder="1" applyAlignment="1">
      <alignment horizontal="left" vertical="top" wrapText="1"/>
    </xf>
    <xf numFmtId="0" fontId="0" fillId="26" borderId="6" xfId="0" applyFill="1" applyBorder="1" applyAlignment="1">
      <alignment horizontal="left" vertical="top" wrapText="1"/>
    </xf>
    <xf numFmtId="0" fontId="0" fillId="26" borderId="7" xfId="0" applyFill="1" applyBorder="1" applyAlignment="1">
      <alignment horizontal="left" vertical="top" wrapText="1"/>
    </xf>
    <xf numFmtId="49" fontId="18" fillId="0" borderId="6" xfId="0" applyNumberFormat="1" applyFont="1" applyBorder="1" applyAlignment="1">
      <alignment horizontal="left" vertical="top" wrapText="1"/>
    </xf>
    <xf numFmtId="49" fontId="18" fillId="0" borderId="7" xfId="0" applyNumberFormat="1" applyFont="1" applyBorder="1" applyAlignment="1">
      <alignment horizontal="left" vertical="top" wrapText="1"/>
    </xf>
    <xf numFmtId="1" fontId="18" fillId="0" borderId="6" xfId="0" applyNumberFormat="1" applyFont="1" applyBorder="1" applyAlignment="1">
      <alignment horizontal="left" vertical="top" wrapText="1"/>
    </xf>
    <xf numFmtId="1" fontId="18" fillId="0" borderId="7" xfId="0" applyNumberFormat="1" applyFont="1" applyBorder="1" applyAlignment="1">
      <alignment horizontal="left" vertical="top" wrapText="1"/>
    </xf>
    <xf numFmtId="0" fontId="16" fillId="26" borderId="2" xfId="0" applyFont="1" applyFill="1" applyBorder="1" applyAlignment="1">
      <alignment vertical="top" wrapText="1"/>
    </xf>
    <xf numFmtId="0" fontId="107" fillId="26" borderId="7" xfId="0" applyFont="1" applyFill="1" applyBorder="1" applyAlignment="1">
      <alignment vertical="top" wrapText="1"/>
    </xf>
    <xf numFmtId="0" fontId="107" fillId="26" borderId="2" xfId="0" applyFont="1" applyFill="1" applyBorder="1" applyAlignment="1">
      <alignment vertical="top" wrapText="1"/>
    </xf>
    <xf numFmtId="0" fontId="15" fillId="26" borderId="2" xfId="0" applyFont="1" applyFill="1" applyBorder="1" applyAlignment="1">
      <alignment horizontal="center"/>
    </xf>
    <xf numFmtId="0" fontId="15" fillId="26" borderId="7" xfId="0" applyFont="1" applyFill="1" applyBorder="1" applyAlignment="1">
      <alignment horizontal="center"/>
    </xf>
    <xf numFmtId="0" fontId="107" fillId="26" borderId="2" xfId="0" applyFont="1" applyFill="1" applyBorder="1" applyAlignment="1">
      <alignment horizontal="left" vertical="top"/>
    </xf>
    <xf numFmtId="0" fontId="107" fillId="26" borderId="7" xfId="0" applyFont="1" applyFill="1" applyBorder="1" applyAlignment="1">
      <alignment horizontal="left" vertical="top"/>
    </xf>
    <xf numFmtId="0" fontId="0" fillId="0" borderId="2" xfId="0" applyBorder="1" applyAlignment="1">
      <alignment vertical="top"/>
    </xf>
    <xf numFmtId="0" fontId="0" fillId="0" borderId="6" xfId="0" applyBorder="1" applyAlignment="1">
      <alignment vertical="top"/>
    </xf>
    <xf numFmtId="0" fontId="0" fillId="0" borderId="7" xfId="0" applyBorder="1" applyAlignment="1">
      <alignment vertical="top"/>
    </xf>
    <xf numFmtId="0" fontId="15" fillId="65" borderId="4" xfId="0" applyFont="1" applyFill="1" applyBorder="1" applyAlignment="1">
      <alignment horizontal="center" vertical="top" wrapText="1"/>
    </xf>
    <xf numFmtId="0" fontId="15" fillId="65" borderId="5" xfId="0" applyFont="1" applyFill="1" applyBorder="1" applyAlignment="1">
      <alignment horizontal="center" vertical="top" wrapText="1"/>
    </xf>
    <xf numFmtId="0" fontId="56" fillId="0" borderId="2" xfId="0" applyFont="1" applyBorder="1" applyAlignment="1">
      <alignment horizontal="left" vertical="top" wrapText="1"/>
    </xf>
    <xf numFmtId="0" fontId="56" fillId="0" borderId="6" xfId="0" applyFont="1" applyBorder="1" applyAlignment="1">
      <alignment horizontal="left" vertical="top" wrapText="1"/>
    </xf>
    <xf numFmtId="0" fontId="56" fillId="0" borderId="7" xfId="0" applyFont="1" applyBorder="1" applyAlignment="1">
      <alignment horizontal="left" vertical="top" wrapText="1"/>
    </xf>
    <xf numFmtId="0" fontId="56" fillId="0" borderId="2" xfId="0" applyFont="1" applyBorder="1" applyAlignment="1">
      <alignment horizontal="center" vertical="top" wrapText="1"/>
    </xf>
    <xf numFmtId="0" fontId="56" fillId="0" borderId="6" xfId="0" applyFont="1" applyBorder="1" applyAlignment="1">
      <alignment horizontal="center" vertical="top" wrapText="1"/>
    </xf>
    <xf numFmtId="0" fontId="56" fillId="0" borderId="7" xfId="0" applyFont="1" applyBorder="1" applyAlignment="1">
      <alignment horizontal="center" vertical="top" wrapText="1"/>
    </xf>
    <xf numFmtId="0" fontId="15" fillId="26" borderId="1" xfId="0" applyFont="1" applyFill="1" applyBorder="1" applyAlignment="1">
      <alignment horizontal="left" vertical="top" wrapText="1"/>
    </xf>
    <xf numFmtId="0" fontId="15" fillId="26" borderId="1" xfId="0" applyFont="1" applyFill="1" applyBorder="1" applyAlignment="1">
      <alignment horizontal="center" vertical="top"/>
    </xf>
    <xf numFmtId="0" fontId="15" fillId="26" borderId="2" xfId="0" applyFont="1" applyFill="1" applyBorder="1"/>
    <xf numFmtId="0" fontId="15" fillId="26" borderId="6" xfId="0" applyFont="1" applyFill="1" applyBorder="1"/>
    <xf numFmtId="0" fontId="15" fillId="26" borderId="7" xfId="0" applyFont="1" applyFill="1" applyBorder="1"/>
    <xf numFmtId="0" fontId="15" fillId="26" borderId="1" xfId="0" applyFont="1" applyFill="1" applyBorder="1"/>
    <xf numFmtId="0" fontId="15" fillId="0" borderId="1" xfId="0" applyFont="1" applyBorder="1" applyAlignment="1">
      <alignment horizontal="center" vertical="top" wrapText="1"/>
    </xf>
    <xf numFmtId="49" fontId="16" fillId="0" borderId="1" xfId="0" applyNumberFormat="1" applyFont="1" applyBorder="1" applyAlignment="1">
      <alignment horizontal="left" vertical="top" wrapText="1"/>
    </xf>
    <xf numFmtId="0" fontId="16" fillId="0" borderId="1" xfId="0" applyFont="1" applyBorder="1" applyAlignment="1">
      <alignment horizontal="left" vertical="top" wrapText="1"/>
    </xf>
    <xf numFmtId="0" fontId="15" fillId="26" borderId="1" xfId="0" applyFont="1" applyFill="1" applyBorder="1" applyAlignment="1">
      <alignment horizontal="left" vertical="top"/>
    </xf>
    <xf numFmtId="0" fontId="15" fillId="26" borderId="2" xfId="0" applyFont="1" applyFill="1" applyBorder="1" applyAlignment="1">
      <alignment horizontal="left" vertical="top"/>
    </xf>
    <xf numFmtId="0" fontId="15" fillId="26" borderId="6" xfId="0" applyFont="1" applyFill="1" applyBorder="1" applyAlignment="1">
      <alignment horizontal="left" vertical="top"/>
    </xf>
    <xf numFmtId="0" fontId="15" fillId="26" borderId="7" xfId="0" applyFont="1" applyFill="1" applyBorder="1" applyAlignment="1">
      <alignment horizontal="left" vertical="top"/>
    </xf>
    <xf numFmtId="49" fontId="15" fillId="0" borderId="7" xfId="0" applyNumberFormat="1" applyFont="1" applyBorder="1" applyAlignment="1">
      <alignment horizontal="center" vertical="top" wrapText="1"/>
    </xf>
    <xf numFmtId="49" fontId="15" fillId="0" borderId="7" xfId="0" applyNumberFormat="1" applyFont="1" applyBorder="1" applyAlignment="1">
      <alignment horizontal="left" vertical="top" wrapText="1"/>
    </xf>
    <xf numFmtId="0" fontId="13" fillId="26" borderId="1" xfId="0" applyFont="1" applyFill="1" applyBorder="1" applyAlignment="1">
      <alignment horizontal="left" vertical="top"/>
    </xf>
    <xf numFmtId="0" fontId="0" fillId="26" borderId="1" xfId="0" applyFill="1" applyBorder="1" applyAlignment="1">
      <alignment horizontal="left" vertical="top"/>
    </xf>
    <xf numFmtId="1" fontId="16" fillId="0" borderId="1" xfId="0" applyNumberFormat="1" applyFont="1" applyBorder="1" applyAlignment="1">
      <alignment horizontal="left" vertical="top" wrapText="1"/>
    </xf>
    <xf numFmtId="0" fontId="0" fillId="0" borderId="1" xfId="0" applyBorder="1" applyAlignment="1">
      <alignment horizontal="center" vertical="top" wrapText="1"/>
    </xf>
    <xf numFmtId="49" fontId="16" fillId="0" borderId="2" xfId="37" applyNumberFormat="1" applyFont="1" applyBorder="1" applyAlignment="1" applyProtection="1">
      <alignment vertical="top" wrapText="1"/>
    </xf>
    <xf numFmtId="49" fontId="16" fillId="0" borderId="6" xfId="37" applyNumberFormat="1" applyFont="1" applyBorder="1" applyAlignment="1" applyProtection="1">
      <alignment vertical="top" wrapText="1"/>
    </xf>
    <xf numFmtId="49" fontId="16" fillId="0" borderId="7" xfId="37" applyNumberFormat="1" applyFont="1" applyBorder="1" applyAlignment="1" applyProtection="1">
      <alignment vertical="top" wrapText="1"/>
    </xf>
    <xf numFmtId="0" fontId="16" fillId="0" borderId="2" xfId="37" applyFont="1" applyBorder="1" applyAlignment="1" applyProtection="1">
      <alignment vertical="top" wrapText="1"/>
    </xf>
    <xf numFmtId="0" fontId="16" fillId="0" borderId="6" xfId="37" applyFont="1" applyBorder="1" applyAlignment="1" applyProtection="1">
      <alignment vertical="top" wrapText="1"/>
    </xf>
    <xf numFmtId="0" fontId="16" fillId="0" borderId="7" xfId="37" applyFont="1" applyBorder="1" applyAlignment="1" applyProtection="1">
      <alignment vertical="top" wrapText="1"/>
    </xf>
    <xf numFmtId="0" fontId="15" fillId="0" borderId="6" xfId="0" applyFont="1" applyBorder="1" applyAlignment="1">
      <alignment vertical="top"/>
    </xf>
    <xf numFmtId="0" fontId="15" fillId="0" borderId="7" xfId="0" applyFont="1" applyBorder="1" applyAlignment="1">
      <alignment vertical="top"/>
    </xf>
    <xf numFmtId="0" fontId="13" fillId="0" borderId="6" xfId="0" applyFont="1" applyBorder="1" applyAlignment="1">
      <alignment horizontal="center" vertical="top"/>
    </xf>
    <xf numFmtId="0" fontId="13" fillId="0" borderId="7" xfId="0" applyFont="1" applyBorder="1" applyAlignment="1">
      <alignment horizontal="center" vertical="top"/>
    </xf>
    <xf numFmtId="0" fontId="59" fillId="0" borderId="20" xfId="0" applyFont="1" applyBorder="1" applyAlignment="1">
      <alignment horizontal="left" vertical="top" wrapText="1"/>
    </xf>
    <xf numFmtId="0" fontId="15" fillId="0" borderId="21" xfId="0" applyFont="1" applyBorder="1" applyAlignment="1">
      <alignment horizontal="left" vertical="top"/>
    </xf>
    <xf numFmtId="0" fontId="15" fillId="0" borderId="22" xfId="0" applyFont="1" applyBorder="1" applyAlignment="1">
      <alignment horizontal="left" vertical="top"/>
    </xf>
    <xf numFmtId="0" fontId="14" fillId="64" borderId="4" xfId="0" applyFont="1" applyFill="1" applyBorder="1" applyAlignment="1">
      <alignment vertical="top" wrapText="1"/>
    </xf>
    <xf numFmtId="0" fontId="14" fillId="64" borderId="5" xfId="0" applyFont="1" applyFill="1" applyBorder="1" applyAlignment="1">
      <alignment vertical="top" wrapText="1"/>
    </xf>
    <xf numFmtId="0" fontId="14" fillId="64" borderId="3" xfId="0" applyFont="1" applyFill="1" applyBorder="1" applyAlignment="1">
      <alignment vertical="top" wrapText="1"/>
    </xf>
    <xf numFmtId="49" fontId="13" fillId="0" borderId="6" xfId="0" applyNumberFormat="1" applyFont="1" applyBorder="1" applyAlignment="1">
      <alignment horizontal="left"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13" fillId="0" borderId="6" xfId="0" applyFont="1"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14" fillId="64" borderId="4" xfId="51" applyFont="1" applyFill="1" applyBorder="1" applyAlignment="1">
      <alignment horizontal="center" vertical="top" wrapText="1"/>
    </xf>
    <xf numFmtId="0" fontId="14" fillId="64" borderId="5" xfId="51" applyFont="1" applyFill="1" applyBorder="1" applyAlignment="1">
      <alignment horizontal="center" vertical="top" wrapText="1"/>
    </xf>
    <xf numFmtId="0" fontId="14" fillId="64" borderId="3" xfId="51" applyFont="1" applyFill="1" applyBorder="1" applyAlignment="1">
      <alignment horizontal="center" vertical="top" wrapText="1"/>
    </xf>
    <xf numFmtId="0" fontId="15" fillId="65" borderId="4" xfId="51" applyFont="1" applyFill="1" applyBorder="1" applyAlignment="1">
      <alignment horizontal="left" vertical="top" wrapText="1"/>
    </xf>
    <xf numFmtId="0" fontId="15" fillId="65" borderId="5" xfId="51" applyFont="1" applyFill="1" applyBorder="1" applyAlignment="1">
      <alignment horizontal="left" vertical="top" wrapText="1"/>
    </xf>
    <xf numFmtId="0" fontId="15" fillId="65" borderId="3" xfId="51" applyFont="1" applyFill="1" applyBorder="1" applyAlignment="1">
      <alignment horizontal="left" vertical="top" wrapText="1"/>
    </xf>
    <xf numFmtId="0" fontId="16" fillId="65" borderId="4" xfId="51" applyFont="1" applyFill="1" applyBorder="1" applyAlignment="1">
      <alignment horizontal="left" vertical="top" wrapText="1"/>
    </xf>
    <xf numFmtId="0" fontId="16" fillId="65" borderId="5" xfId="51" applyFont="1" applyFill="1" applyBorder="1" applyAlignment="1">
      <alignment horizontal="left" vertical="top" wrapText="1"/>
    </xf>
    <xf numFmtId="0" fontId="15" fillId="0" borderId="2" xfId="0" applyFont="1" applyBorder="1"/>
    <xf numFmtId="0" fontId="15" fillId="0" borderId="7" xfId="0" applyFont="1" applyBorder="1"/>
    <xf numFmtId="0" fontId="30" fillId="0" borderId="2" xfId="0" applyFont="1" applyBorder="1" applyAlignment="1">
      <alignment horizontal="left" vertical="top" wrapText="1"/>
    </xf>
    <xf numFmtId="0" fontId="30" fillId="0" borderId="6" xfId="0" applyFont="1" applyBorder="1" applyAlignment="1">
      <alignment horizontal="left" vertical="top" wrapText="1"/>
    </xf>
    <xf numFmtId="0" fontId="30" fillId="0" borderId="7" xfId="0" applyFont="1" applyBorder="1" applyAlignment="1">
      <alignment horizontal="left" vertical="top" wrapText="1"/>
    </xf>
    <xf numFmtId="0" fontId="15" fillId="0" borderId="17" xfId="0" applyFont="1" applyBorder="1" applyAlignment="1">
      <alignment horizontal="left" vertical="top" wrapText="1"/>
    </xf>
    <xf numFmtId="0" fontId="15" fillId="0" borderId="35" xfId="0" applyFont="1" applyBorder="1" applyAlignment="1">
      <alignment horizontal="left" vertical="top" wrapText="1"/>
    </xf>
    <xf numFmtId="0" fontId="15" fillId="0" borderId="18" xfId="0" applyFont="1" applyBorder="1" applyAlignment="1">
      <alignment horizontal="left" vertical="top" wrapText="1"/>
    </xf>
    <xf numFmtId="0" fontId="97" fillId="0" borderId="0" xfId="0" applyFont="1" applyAlignment="1">
      <alignment horizontal="left" vertical="center" wrapText="1"/>
    </xf>
    <xf numFmtId="0" fontId="112" fillId="0" borderId="0" xfId="0" applyFont="1" applyAlignment="1">
      <alignment horizontal="left" vertical="center"/>
    </xf>
    <xf numFmtId="0" fontId="13" fillId="0" borderId="0" xfId="0" applyFont="1" applyAlignment="1">
      <alignment horizontal="left" wrapText="1"/>
    </xf>
    <xf numFmtId="0" fontId="13" fillId="0" borderId="0" xfId="124" applyAlignment="1">
      <alignment horizontal="left" wrapText="1"/>
    </xf>
    <xf numFmtId="0" fontId="13" fillId="0" borderId="0" xfId="124" applyAlignment="1">
      <alignment horizontal="left"/>
    </xf>
    <xf numFmtId="0" fontId="0" fillId="0" borderId="0" xfId="124" applyFont="1" applyAlignment="1">
      <alignment horizontal="left"/>
    </xf>
    <xf numFmtId="0" fontId="112" fillId="0" borderId="0" xfId="124" applyFont="1" applyAlignment="1">
      <alignment horizontal="left"/>
    </xf>
    <xf numFmtId="0" fontId="0" fillId="0" borderId="0" xfId="124" applyFont="1" applyAlignment="1">
      <alignment horizontal="left" wrapText="1"/>
    </xf>
    <xf numFmtId="0" fontId="0" fillId="0" borderId="18" xfId="0" applyBorder="1" applyAlignment="1">
      <alignment horizontal="center"/>
    </xf>
    <xf numFmtId="0" fontId="0" fillId="0" borderId="19" xfId="0" applyBorder="1" applyAlignment="1">
      <alignment horizontal="center"/>
    </xf>
    <xf numFmtId="0" fontId="113" fillId="0" borderId="0" xfId="124" applyFont="1" applyAlignment="1">
      <alignment horizontal="left" vertical="top" wrapText="1"/>
    </xf>
    <xf numFmtId="0" fontId="118" fillId="0" borderId="39" xfId="0" applyFont="1" applyBorder="1" applyAlignment="1">
      <alignment vertical="center" wrapText="1"/>
    </xf>
    <xf numFmtId="0" fontId="118" fillId="0" borderId="40" xfId="0" applyFont="1" applyBorder="1" applyAlignment="1">
      <alignment vertical="center" wrapText="1"/>
    </xf>
    <xf numFmtId="0" fontId="119" fillId="0" borderId="46" xfId="0" applyFont="1" applyBorder="1" applyAlignment="1">
      <alignment horizontal="center" vertical="center" wrapText="1"/>
    </xf>
    <xf numFmtId="0" fontId="119" fillId="0" borderId="43" xfId="0" applyFont="1" applyBorder="1" applyAlignment="1">
      <alignment horizontal="center" vertical="center" wrapText="1"/>
    </xf>
    <xf numFmtId="0" fontId="119" fillId="0" borderId="41" xfId="0" applyFont="1" applyBorder="1" applyAlignment="1">
      <alignment horizontal="center" vertical="center" wrapText="1"/>
    </xf>
    <xf numFmtId="0" fontId="117" fillId="0" borderId="39" xfId="0" applyFont="1" applyBorder="1" applyAlignment="1">
      <alignment vertical="center" wrapText="1"/>
    </xf>
    <xf numFmtId="0" fontId="117" fillId="0" borderId="44" xfId="0" applyFont="1" applyBorder="1" applyAlignment="1">
      <alignment vertical="center" wrapText="1"/>
    </xf>
    <xf numFmtId="0" fontId="117" fillId="0" borderId="40" xfId="0" applyFont="1" applyBorder="1" applyAlignment="1">
      <alignment vertical="center" wrapText="1"/>
    </xf>
    <xf numFmtId="0" fontId="120" fillId="0" borderId="39" xfId="0" applyFont="1" applyBorder="1" applyAlignment="1">
      <alignment vertical="center" wrapText="1"/>
    </xf>
    <xf numFmtId="0" fontId="120" fillId="0" borderId="44" xfId="0" applyFont="1" applyBorder="1" applyAlignment="1">
      <alignment vertical="center" wrapText="1"/>
    </xf>
    <xf numFmtId="0" fontId="120" fillId="0" borderId="40" xfId="0" applyFont="1" applyBorder="1" applyAlignment="1">
      <alignment vertical="center" wrapText="1"/>
    </xf>
    <xf numFmtId="0" fontId="24" fillId="0" borderId="0" xfId="0" applyFont="1" applyAlignment="1">
      <alignment vertical="top"/>
    </xf>
    <xf numFmtId="0" fontId="15" fillId="0" borderId="2" xfId="0" applyFont="1" applyBorder="1" applyAlignment="1">
      <alignment vertical="top"/>
    </xf>
    <xf numFmtId="0" fontId="15" fillId="0" borderId="1" xfId="0" applyFont="1" applyBorder="1" applyAlignment="1">
      <alignment vertical="top"/>
    </xf>
    <xf numFmtId="0" fontId="15" fillId="26" borderId="1" xfId="0" applyFont="1" applyFill="1" applyBorder="1" applyAlignment="1">
      <alignment vertical="top" wrapText="1"/>
    </xf>
    <xf numFmtId="0" fontId="15" fillId="26" borderId="2" xfId="0" applyFont="1" applyFill="1" applyBorder="1" applyAlignment="1">
      <alignment vertical="top" wrapText="1"/>
    </xf>
    <xf numFmtId="0" fontId="15" fillId="26" borderId="6" xfId="0" applyFont="1" applyFill="1" applyBorder="1" applyAlignment="1">
      <alignment vertical="top" wrapText="1"/>
    </xf>
    <xf numFmtId="0" fontId="15" fillId="26" borderId="7" xfId="0" applyFont="1" applyFill="1" applyBorder="1" applyAlignment="1">
      <alignment vertical="top" wrapText="1"/>
    </xf>
    <xf numFmtId="0" fontId="15" fillId="3" borderId="1" xfId="0" applyFont="1" applyFill="1" applyBorder="1" applyAlignment="1">
      <alignment vertical="top" wrapText="1"/>
    </xf>
    <xf numFmtId="0" fontId="15" fillId="3" borderId="2" xfId="0" applyFont="1" applyFill="1" applyBorder="1" applyAlignment="1">
      <alignment vertical="top" wrapText="1"/>
    </xf>
    <xf numFmtId="0" fontId="15" fillId="3" borderId="6" xfId="0" applyFont="1" applyFill="1" applyBorder="1" applyAlignment="1">
      <alignment vertical="top" wrapText="1"/>
    </xf>
    <xf numFmtId="0" fontId="0" fillId="26" borderId="2" xfId="0" applyFill="1" applyBorder="1" applyAlignment="1">
      <alignment vertical="top" wrapText="1"/>
    </xf>
    <xf numFmtId="0" fontId="0" fillId="26" borderId="6" xfId="0" applyFill="1" applyBorder="1" applyAlignment="1">
      <alignment vertical="top"/>
    </xf>
    <xf numFmtId="49" fontId="59" fillId="26" borderId="2" xfId="178" applyNumberFormat="1" applyFont="1" applyFill="1" applyBorder="1" applyAlignment="1">
      <alignment vertical="top" wrapText="1"/>
    </xf>
    <xf numFmtId="49" fontId="59" fillId="26" borderId="6" xfId="178" applyNumberFormat="1" applyFont="1" applyFill="1" applyBorder="1" applyAlignment="1">
      <alignment vertical="top" wrapText="1"/>
    </xf>
    <xf numFmtId="49" fontId="59" fillId="26" borderId="7" xfId="178" applyNumberFormat="1" applyFont="1" applyFill="1" applyBorder="1" applyAlignment="1">
      <alignment vertical="top" wrapText="1"/>
    </xf>
    <xf numFmtId="0" fontId="59" fillId="26" borderId="2" xfId="0" quotePrefix="1" applyFont="1" applyFill="1" applyBorder="1" applyAlignment="1">
      <alignment vertical="top" wrapText="1"/>
    </xf>
    <xf numFmtId="0" fontId="59" fillId="26" borderId="7" xfId="0" quotePrefix="1" applyFont="1" applyFill="1" applyBorder="1" applyAlignment="1">
      <alignment vertical="top" wrapText="1"/>
    </xf>
    <xf numFmtId="0" fontId="15" fillId="26" borderId="2" xfId="0" quotePrefix="1" applyFont="1" applyFill="1" applyBorder="1" applyAlignment="1">
      <alignment vertical="top" wrapText="1"/>
    </xf>
    <xf numFmtId="0" fontId="15" fillId="26" borderId="7" xfId="0" quotePrefix="1" applyFont="1" applyFill="1" applyBorder="1" applyAlignment="1">
      <alignment vertical="top" wrapText="1"/>
    </xf>
  </cellXfs>
  <cellStyles count="51493">
    <cellStyle name="20% - Accent1 2" xfId="4" xr:uid="{00000000-0005-0000-0000-000000000000}"/>
    <cellStyle name="20% - Accent1 2 2" xfId="65" xr:uid="{00000000-0005-0000-0000-000001000000}"/>
    <cellStyle name="20% - Accent1 2 3" xfId="66" xr:uid="{00000000-0005-0000-0000-000002000000}"/>
    <cellStyle name="20% - Accent1 3" xfId="64" xr:uid="{00000000-0005-0000-0000-000003000000}"/>
    <cellStyle name="20% - Accent1 3 2" xfId="160" xr:uid="{00000000-0005-0000-0000-000004000000}"/>
    <cellStyle name="20% - Accent1 3 2 2" xfId="251" xr:uid="{00000000-0005-0000-0000-000005000000}"/>
    <cellStyle name="20% - Accent1 3 3" xfId="228" xr:uid="{00000000-0005-0000-0000-000006000000}"/>
    <cellStyle name="20% - Accent2 2" xfId="5" xr:uid="{00000000-0005-0000-0000-000007000000}"/>
    <cellStyle name="20% - Accent2 2 2" xfId="68" xr:uid="{00000000-0005-0000-0000-000008000000}"/>
    <cellStyle name="20% - Accent2 2 3" xfId="69" xr:uid="{00000000-0005-0000-0000-000009000000}"/>
    <cellStyle name="20% - Accent2 3" xfId="67" xr:uid="{00000000-0005-0000-0000-00000A000000}"/>
    <cellStyle name="20% - Accent2 3 2" xfId="161" xr:uid="{00000000-0005-0000-0000-00000B000000}"/>
    <cellStyle name="20% - Accent2 3 2 2" xfId="252" xr:uid="{00000000-0005-0000-0000-00000C000000}"/>
    <cellStyle name="20% - Accent2 3 3" xfId="229" xr:uid="{00000000-0005-0000-0000-00000D000000}"/>
    <cellStyle name="20% - Accent3 2" xfId="6" xr:uid="{00000000-0005-0000-0000-00000E000000}"/>
    <cellStyle name="20% - Accent3 2 2" xfId="71" xr:uid="{00000000-0005-0000-0000-00000F000000}"/>
    <cellStyle name="20% - Accent3 2 3" xfId="72" xr:uid="{00000000-0005-0000-0000-000010000000}"/>
    <cellStyle name="20% - Accent3 3" xfId="70" xr:uid="{00000000-0005-0000-0000-000011000000}"/>
    <cellStyle name="20% - Accent3 3 2" xfId="162" xr:uid="{00000000-0005-0000-0000-000012000000}"/>
    <cellStyle name="20% - Accent3 3 2 2" xfId="253" xr:uid="{00000000-0005-0000-0000-000013000000}"/>
    <cellStyle name="20% - Accent3 3 3" xfId="230" xr:uid="{00000000-0005-0000-0000-000014000000}"/>
    <cellStyle name="20% - Accent4 2" xfId="7" xr:uid="{00000000-0005-0000-0000-000015000000}"/>
    <cellStyle name="20% - Accent4 2 2" xfId="74" xr:uid="{00000000-0005-0000-0000-000016000000}"/>
    <cellStyle name="20% - Accent4 2 3" xfId="75" xr:uid="{00000000-0005-0000-0000-000017000000}"/>
    <cellStyle name="20% - Accent4 3" xfId="73" xr:uid="{00000000-0005-0000-0000-000018000000}"/>
    <cellStyle name="20% - Accent4 3 2" xfId="163" xr:uid="{00000000-0005-0000-0000-000019000000}"/>
    <cellStyle name="20% - Accent4 3 2 2" xfId="254" xr:uid="{00000000-0005-0000-0000-00001A000000}"/>
    <cellStyle name="20% - Accent4 3 3" xfId="231" xr:uid="{00000000-0005-0000-0000-00001B000000}"/>
    <cellStyle name="20% - Accent5 2" xfId="8" xr:uid="{00000000-0005-0000-0000-00001C000000}"/>
    <cellStyle name="20% - Accent5 2 2" xfId="77" xr:uid="{00000000-0005-0000-0000-00001D000000}"/>
    <cellStyle name="20% - Accent5 2 3" xfId="78" xr:uid="{00000000-0005-0000-0000-00001E000000}"/>
    <cellStyle name="20% - Accent5 3" xfId="76" xr:uid="{00000000-0005-0000-0000-00001F000000}"/>
    <cellStyle name="20% - Accent5 3 2" xfId="164" xr:uid="{00000000-0005-0000-0000-000020000000}"/>
    <cellStyle name="20% - Accent5 3 2 2" xfId="255" xr:uid="{00000000-0005-0000-0000-000021000000}"/>
    <cellStyle name="20% - Accent5 3 3" xfId="232" xr:uid="{00000000-0005-0000-0000-000022000000}"/>
    <cellStyle name="20% - Accent6 2" xfId="9" xr:uid="{00000000-0005-0000-0000-000023000000}"/>
    <cellStyle name="20% - Accent6 2 2" xfId="80" xr:uid="{00000000-0005-0000-0000-000024000000}"/>
    <cellStyle name="20% - Accent6 2 3" xfId="81" xr:uid="{00000000-0005-0000-0000-000025000000}"/>
    <cellStyle name="20% - Accent6 3" xfId="79" xr:uid="{00000000-0005-0000-0000-000026000000}"/>
    <cellStyle name="20% - Accent6 3 2" xfId="165" xr:uid="{00000000-0005-0000-0000-000027000000}"/>
    <cellStyle name="20% - Accent6 3 2 2" xfId="256" xr:uid="{00000000-0005-0000-0000-000028000000}"/>
    <cellStyle name="20% - Accent6 3 3" xfId="233" xr:uid="{00000000-0005-0000-0000-000029000000}"/>
    <cellStyle name="40% - Accent1 2" xfId="10" xr:uid="{00000000-0005-0000-0000-00002A000000}"/>
    <cellStyle name="40% - Accent1 2 2" xfId="83" xr:uid="{00000000-0005-0000-0000-00002B000000}"/>
    <cellStyle name="40% - Accent1 2 3" xfId="84" xr:uid="{00000000-0005-0000-0000-00002C000000}"/>
    <cellStyle name="40% - Accent1 3" xfId="82" xr:uid="{00000000-0005-0000-0000-00002D000000}"/>
    <cellStyle name="40% - Accent1 3 2" xfId="166" xr:uid="{00000000-0005-0000-0000-00002E000000}"/>
    <cellStyle name="40% - Accent1 3 2 2" xfId="257" xr:uid="{00000000-0005-0000-0000-00002F000000}"/>
    <cellStyle name="40% - Accent1 3 3" xfId="234" xr:uid="{00000000-0005-0000-0000-000030000000}"/>
    <cellStyle name="40% - Accent2 2" xfId="11" xr:uid="{00000000-0005-0000-0000-000031000000}"/>
    <cellStyle name="40% - Accent2 2 2" xfId="86" xr:uid="{00000000-0005-0000-0000-000032000000}"/>
    <cellStyle name="40% - Accent2 2 3" xfId="87" xr:uid="{00000000-0005-0000-0000-000033000000}"/>
    <cellStyle name="40% - Accent2 3" xfId="85" xr:uid="{00000000-0005-0000-0000-000034000000}"/>
    <cellStyle name="40% - Accent2 3 2" xfId="167" xr:uid="{00000000-0005-0000-0000-000035000000}"/>
    <cellStyle name="40% - Accent2 3 2 2" xfId="258" xr:uid="{00000000-0005-0000-0000-000036000000}"/>
    <cellStyle name="40% - Accent2 3 3" xfId="235" xr:uid="{00000000-0005-0000-0000-000037000000}"/>
    <cellStyle name="40% - Accent3 2" xfId="12" xr:uid="{00000000-0005-0000-0000-000038000000}"/>
    <cellStyle name="40% - Accent3 2 2" xfId="89" xr:uid="{00000000-0005-0000-0000-000039000000}"/>
    <cellStyle name="40% - Accent3 2 3" xfId="90" xr:uid="{00000000-0005-0000-0000-00003A000000}"/>
    <cellStyle name="40% - Accent3 3" xfId="88" xr:uid="{00000000-0005-0000-0000-00003B000000}"/>
    <cellStyle name="40% - Accent3 3 2" xfId="168" xr:uid="{00000000-0005-0000-0000-00003C000000}"/>
    <cellStyle name="40% - Accent3 3 2 2" xfId="259" xr:uid="{00000000-0005-0000-0000-00003D000000}"/>
    <cellStyle name="40% - Accent3 3 3" xfId="236" xr:uid="{00000000-0005-0000-0000-00003E000000}"/>
    <cellStyle name="40% - Accent4 2" xfId="13" xr:uid="{00000000-0005-0000-0000-00003F000000}"/>
    <cellStyle name="40% - Accent4 2 2" xfId="92" xr:uid="{00000000-0005-0000-0000-000040000000}"/>
    <cellStyle name="40% - Accent4 2 3" xfId="93" xr:uid="{00000000-0005-0000-0000-000041000000}"/>
    <cellStyle name="40% - Accent4 3" xfId="91" xr:uid="{00000000-0005-0000-0000-000042000000}"/>
    <cellStyle name="40% - Accent4 3 2" xfId="169" xr:uid="{00000000-0005-0000-0000-000043000000}"/>
    <cellStyle name="40% - Accent4 3 2 2" xfId="260" xr:uid="{00000000-0005-0000-0000-000044000000}"/>
    <cellStyle name="40% - Accent4 3 3" xfId="237" xr:uid="{00000000-0005-0000-0000-000045000000}"/>
    <cellStyle name="40% - Accent5 2" xfId="14" xr:uid="{00000000-0005-0000-0000-000046000000}"/>
    <cellStyle name="40% - Accent5 2 2" xfId="95" xr:uid="{00000000-0005-0000-0000-000047000000}"/>
    <cellStyle name="40% - Accent5 2 3" xfId="96" xr:uid="{00000000-0005-0000-0000-000048000000}"/>
    <cellStyle name="40% - Accent5 3" xfId="94" xr:uid="{00000000-0005-0000-0000-000049000000}"/>
    <cellStyle name="40% - Accent5 3 2" xfId="170" xr:uid="{00000000-0005-0000-0000-00004A000000}"/>
    <cellStyle name="40% - Accent5 3 2 2" xfId="261" xr:uid="{00000000-0005-0000-0000-00004B000000}"/>
    <cellStyle name="40% - Accent5 3 3" xfId="238" xr:uid="{00000000-0005-0000-0000-00004C000000}"/>
    <cellStyle name="40% - Accent6 2" xfId="15" xr:uid="{00000000-0005-0000-0000-00004D000000}"/>
    <cellStyle name="40% - Accent6 2 2" xfId="98" xr:uid="{00000000-0005-0000-0000-00004E000000}"/>
    <cellStyle name="40% - Accent6 2 3" xfId="99" xr:uid="{00000000-0005-0000-0000-00004F000000}"/>
    <cellStyle name="40% - Accent6 3" xfId="97" xr:uid="{00000000-0005-0000-0000-000050000000}"/>
    <cellStyle name="40% - Accent6 3 2" xfId="171" xr:uid="{00000000-0005-0000-0000-000051000000}"/>
    <cellStyle name="40% - Accent6 3 2 2" xfId="262" xr:uid="{00000000-0005-0000-0000-000052000000}"/>
    <cellStyle name="40% - Accent6 3 3" xfId="239" xr:uid="{00000000-0005-0000-0000-000053000000}"/>
    <cellStyle name="60% - Accent1 2" xfId="16" xr:uid="{00000000-0005-0000-0000-000054000000}"/>
    <cellStyle name="60% - Accent1 3" xfId="100" xr:uid="{00000000-0005-0000-0000-000055000000}"/>
    <cellStyle name="60% - Accent2 2" xfId="17" xr:uid="{00000000-0005-0000-0000-000056000000}"/>
    <cellStyle name="60% - Accent2 3" xfId="101" xr:uid="{00000000-0005-0000-0000-000057000000}"/>
    <cellStyle name="60% - Accent3 2" xfId="18" xr:uid="{00000000-0005-0000-0000-000058000000}"/>
    <cellStyle name="60% - Accent3 3" xfId="102" xr:uid="{00000000-0005-0000-0000-000059000000}"/>
    <cellStyle name="60% - Accent4 2" xfId="19" xr:uid="{00000000-0005-0000-0000-00005A000000}"/>
    <cellStyle name="60% - Accent4 3" xfId="103" xr:uid="{00000000-0005-0000-0000-00005B000000}"/>
    <cellStyle name="60% - Accent5 2" xfId="20" xr:uid="{00000000-0005-0000-0000-00005C000000}"/>
    <cellStyle name="60% - Accent5 3" xfId="104" xr:uid="{00000000-0005-0000-0000-00005D000000}"/>
    <cellStyle name="60% - Accent6 2" xfId="21" xr:uid="{00000000-0005-0000-0000-00005E000000}"/>
    <cellStyle name="60% - Accent6 3" xfId="105" xr:uid="{00000000-0005-0000-0000-00005F000000}"/>
    <cellStyle name="Accent1 2" xfId="22" xr:uid="{00000000-0005-0000-0000-000060000000}"/>
    <cellStyle name="Accent1 3" xfId="106" xr:uid="{00000000-0005-0000-0000-000061000000}"/>
    <cellStyle name="Accent2 2" xfId="23" xr:uid="{00000000-0005-0000-0000-000062000000}"/>
    <cellStyle name="Accent2 3" xfId="107" xr:uid="{00000000-0005-0000-0000-000063000000}"/>
    <cellStyle name="Accent3 2" xfId="24" xr:uid="{00000000-0005-0000-0000-000064000000}"/>
    <cellStyle name="Accent3 3" xfId="108" xr:uid="{00000000-0005-0000-0000-000065000000}"/>
    <cellStyle name="Accent4 2" xfId="25" xr:uid="{00000000-0005-0000-0000-000066000000}"/>
    <cellStyle name="Accent4 3" xfId="109" xr:uid="{00000000-0005-0000-0000-000067000000}"/>
    <cellStyle name="Accent5 2" xfId="26" xr:uid="{00000000-0005-0000-0000-000068000000}"/>
    <cellStyle name="Accent5 3" xfId="110" xr:uid="{00000000-0005-0000-0000-000069000000}"/>
    <cellStyle name="Accent6 2" xfId="27" xr:uid="{00000000-0005-0000-0000-00006A000000}"/>
    <cellStyle name="Accent6 3" xfId="111" xr:uid="{00000000-0005-0000-0000-00006B000000}"/>
    <cellStyle name="Bad 2" xfId="28" xr:uid="{00000000-0005-0000-0000-00006C000000}"/>
    <cellStyle name="Bad 3" xfId="112" xr:uid="{00000000-0005-0000-0000-00006D000000}"/>
    <cellStyle name="Calculation 2" xfId="29" xr:uid="{00000000-0005-0000-0000-00006E000000}"/>
    <cellStyle name="Calculation 3" xfId="113" xr:uid="{00000000-0005-0000-0000-00006F000000}"/>
    <cellStyle name="Check Cell 2" xfId="30" xr:uid="{00000000-0005-0000-0000-000070000000}"/>
    <cellStyle name="Check Cell 3" xfId="114" xr:uid="{00000000-0005-0000-0000-000071000000}"/>
    <cellStyle name="Comma 2" xfId="55" xr:uid="{00000000-0005-0000-0000-000072000000}"/>
    <cellStyle name="Comma 3" xfId="51473" xr:uid="{00000000-0005-0000-0000-000073000000}"/>
    <cellStyle name="Explanatory Text 2" xfId="31" xr:uid="{00000000-0005-0000-0000-000074000000}"/>
    <cellStyle name="Explanatory Text 3" xfId="115" xr:uid="{00000000-0005-0000-0000-000075000000}"/>
    <cellStyle name="Followed Hyperlink 2" xfId="51483" xr:uid="{00000000-0005-0000-0000-000076000000}"/>
    <cellStyle name="Good 2" xfId="32" xr:uid="{00000000-0005-0000-0000-000077000000}"/>
    <cellStyle name="Good 3" xfId="116" xr:uid="{00000000-0005-0000-0000-000078000000}"/>
    <cellStyle name="Heading 1 2" xfId="33" xr:uid="{00000000-0005-0000-0000-000079000000}"/>
    <cellStyle name="Heading 1 3" xfId="117" xr:uid="{00000000-0005-0000-0000-00007A000000}"/>
    <cellStyle name="Heading 2 2" xfId="34" xr:uid="{00000000-0005-0000-0000-00007B000000}"/>
    <cellStyle name="Heading 2 3" xfId="118" xr:uid="{00000000-0005-0000-0000-00007C000000}"/>
    <cellStyle name="Heading 3 2" xfId="35" xr:uid="{00000000-0005-0000-0000-00007D000000}"/>
    <cellStyle name="Heading 3 3" xfId="119" xr:uid="{00000000-0005-0000-0000-00007E000000}"/>
    <cellStyle name="Heading 4 2" xfId="36" xr:uid="{00000000-0005-0000-0000-00007F000000}"/>
    <cellStyle name="Heading 4 3" xfId="120" xr:uid="{00000000-0005-0000-0000-000080000000}"/>
    <cellStyle name="Hide" xfId="57" xr:uid="{00000000-0005-0000-0000-000081000000}"/>
    <cellStyle name="Hyperlink" xfId="3" builtinId="8"/>
    <cellStyle name="Hyperlink 2" xfId="37" xr:uid="{00000000-0005-0000-0000-000083000000}"/>
    <cellStyle name="Hyperlink 2 2" xfId="51474" xr:uid="{00000000-0005-0000-0000-000084000000}"/>
    <cellStyle name="Hyperlink 3" xfId="47" xr:uid="{00000000-0005-0000-0000-000085000000}"/>
    <cellStyle name="Hyperlink 3 2" xfId="53" xr:uid="{00000000-0005-0000-0000-000086000000}"/>
    <cellStyle name="Hyperlink 3 3" xfId="50" xr:uid="{00000000-0005-0000-0000-000087000000}"/>
    <cellStyle name="Hyperlink 3 4" xfId="51482" xr:uid="{00000000-0005-0000-0000-000088000000}"/>
    <cellStyle name="Hyperlink 4" xfId="51472" xr:uid="{00000000-0005-0000-0000-000089000000}"/>
    <cellStyle name="Input 2" xfId="38" xr:uid="{00000000-0005-0000-0000-00008A000000}"/>
    <cellStyle name="Input 3" xfId="121" xr:uid="{00000000-0005-0000-0000-00008B000000}"/>
    <cellStyle name="Linked Cell 2" xfId="39" xr:uid="{00000000-0005-0000-0000-00008C000000}"/>
    <cellStyle name="Linked Cell 3" xfId="122" xr:uid="{00000000-0005-0000-0000-00008D000000}"/>
    <cellStyle name="Neutral 2" xfId="40" xr:uid="{00000000-0005-0000-0000-00008E000000}"/>
    <cellStyle name="Neutral 3" xfId="123" xr:uid="{00000000-0005-0000-0000-00008F000000}"/>
    <cellStyle name="Normal" xfId="0" builtinId="0"/>
    <cellStyle name="Normal 10" xfId="124" xr:uid="{00000000-0005-0000-0000-000091000000}"/>
    <cellStyle name="Normal 10 2" xfId="177" xr:uid="{00000000-0005-0000-0000-000092000000}"/>
    <cellStyle name="Normal 11" xfId="176" xr:uid="{00000000-0005-0000-0000-000093000000}"/>
    <cellStyle name="Normal 11 2" xfId="51469" xr:uid="{00000000-0005-0000-0000-000094000000}"/>
    <cellStyle name="Normal 12" xfId="175" xr:uid="{00000000-0005-0000-0000-000095000000}"/>
    <cellStyle name="Normal 12 10" xfId="199" xr:uid="{00000000-0005-0000-0000-000096000000}"/>
    <cellStyle name="Normal 12 10 10" xfId="3907" xr:uid="{00000000-0005-0000-0000-000097000000}"/>
    <cellStyle name="Normal 12 10 10 2" xfId="9397" xr:uid="{00000000-0005-0000-0000-000098000000}"/>
    <cellStyle name="Normal 12 10 10 2 2" xfId="22208" xr:uid="{00000000-0005-0000-0000-000099000000}"/>
    <cellStyle name="Normal 12 10 10 2 2 2" xfId="47828" xr:uid="{00000000-0005-0000-0000-00009A000000}"/>
    <cellStyle name="Normal 12 10 10 2 3" xfId="35018" xr:uid="{00000000-0005-0000-0000-00009B000000}"/>
    <cellStyle name="Normal 12 10 10 3" xfId="16718" xr:uid="{00000000-0005-0000-0000-00009C000000}"/>
    <cellStyle name="Normal 12 10 10 3 2" xfId="42338" xr:uid="{00000000-0005-0000-0000-00009D000000}"/>
    <cellStyle name="Normal 12 10 10 4" xfId="29528" xr:uid="{00000000-0005-0000-0000-00009E000000}"/>
    <cellStyle name="Normal 12 10 11" xfId="11227" xr:uid="{00000000-0005-0000-0000-00009F000000}"/>
    <cellStyle name="Normal 12 10 11 2" xfId="24038" xr:uid="{00000000-0005-0000-0000-0000A0000000}"/>
    <cellStyle name="Normal 12 10 11 2 2" xfId="49658" xr:uid="{00000000-0005-0000-0000-0000A1000000}"/>
    <cellStyle name="Normal 12 10 11 3" xfId="36848" xr:uid="{00000000-0005-0000-0000-0000A2000000}"/>
    <cellStyle name="Normal 12 10 12" xfId="5737" xr:uid="{00000000-0005-0000-0000-0000A3000000}"/>
    <cellStyle name="Normal 12 10 12 2" xfId="18548" xr:uid="{00000000-0005-0000-0000-0000A4000000}"/>
    <cellStyle name="Normal 12 10 12 2 2" xfId="44168" xr:uid="{00000000-0005-0000-0000-0000A5000000}"/>
    <cellStyle name="Normal 12 10 12 3" xfId="31358" xr:uid="{00000000-0005-0000-0000-0000A6000000}"/>
    <cellStyle name="Normal 12 10 13" xfId="13058" xr:uid="{00000000-0005-0000-0000-0000A7000000}"/>
    <cellStyle name="Normal 12 10 13 2" xfId="38678" xr:uid="{00000000-0005-0000-0000-0000A8000000}"/>
    <cellStyle name="Normal 12 10 14" xfId="25868" xr:uid="{00000000-0005-0000-0000-0000A9000000}"/>
    <cellStyle name="Normal 12 10 2" xfId="286" xr:uid="{00000000-0005-0000-0000-0000AA000000}"/>
    <cellStyle name="Normal 12 10 2 10" xfId="5778" xr:uid="{00000000-0005-0000-0000-0000AB000000}"/>
    <cellStyle name="Normal 12 10 2 10 2" xfId="18589" xr:uid="{00000000-0005-0000-0000-0000AC000000}"/>
    <cellStyle name="Normal 12 10 2 10 2 2" xfId="44209" xr:uid="{00000000-0005-0000-0000-0000AD000000}"/>
    <cellStyle name="Normal 12 10 2 10 3" xfId="31399" xr:uid="{00000000-0005-0000-0000-0000AE000000}"/>
    <cellStyle name="Normal 12 10 2 11" xfId="13099" xr:uid="{00000000-0005-0000-0000-0000AF000000}"/>
    <cellStyle name="Normal 12 10 2 11 2" xfId="38719" xr:uid="{00000000-0005-0000-0000-0000B0000000}"/>
    <cellStyle name="Normal 12 10 2 12" xfId="25909" xr:uid="{00000000-0005-0000-0000-0000B1000000}"/>
    <cellStyle name="Normal 12 10 2 2" xfId="515" xr:uid="{00000000-0005-0000-0000-0000B2000000}"/>
    <cellStyle name="Normal 12 10 2 2 2" xfId="914" xr:uid="{00000000-0005-0000-0000-0000B3000000}"/>
    <cellStyle name="Normal 12 10 2 2 2 2" xfId="1809" xr:uid="{00000000-0005-0000-0000-0000B4000000}"/>
    <cellStyle name="Normal 12 10 2 2 2 2 2" xfId="3639" xr:uid="{00000000-0005-0000-0000-0000B5000000}"/>
    <cellStyle name="Normal 12 10 2 2 2 2 2 2" xfId="9129" xr:uid="{00000000-0005-0000-0000-0000B6000000}"/>
    <cellStyle name="Normal 12 10 2 2 2 2 2 2 2" xfId="21940" xr:uid="{00000000-0005-0000-0000-0000B7000000}"/>
    <cellStyle name="Normal 12 10 2 2 2 2 2 2 2 2" xfId="47560" xr:uid="{00000000-0005-0000-0000-0000B8000000}"/>
    <cellStyle name="Normal 12 10 2 2 2 2 2 2 3" xfId="34750" xr:uid="{00000000-0005-0000-0000-0000B9000000}"/>
    <cellStyle name="Normal 12 10 2 2 2 2 2 3" xfId="16450" xr:uid="{00000000-0005-0000-0000-0000BA000000}"/>
    <cellStyle name="Normal 12 10 2 2 2 2 2 3 2" xfId="42070" xr:uid="{00000000-0005-0000-0000-0000BB000000}"/>
    <cellStyle name="Normal 12 10 2 2 2 2 2 4" xfId="29260" xr:uid="{00000000-0005-0000-0000-0000BC000000}"/>
    <cellStyle name="Normal 12 10 2 2 2 2 3" xfId="5469" xr:uid="{00000000-0005-0000-0000-0000BD000000}"/>
    <cellStyle name="Normal 12 10 2 2 2 2 3 2" xfId="10959" xr:uid="{00000000-0005-0000-0000-0000BE000000}"/>
    <cellStyle name="Normal 12 10 2 2 2 2 3 2 2" xfId="23770" xr:uid="{00000000-0005-0000-0000-0000BF000000}"/>
    <cellStyle name="Normal 12 10 2 2 2 2 3 2 2 2" xfId="49390" xr:uid="{00000000-0005-0000-0000-0000C0000000}"/>
    <cellStyle name="Normal 12 10 2 2 2 2 3 2 3" xfId="36580" xr:uid="{00000000-0005-0000-0000-0000C1000000}"/>
    <cellStyle name="Normal 12 10 2 2 2 2 3 3" xfId="18280" xr:uid="{00000000-0005-0000-0000-0000C2000000}"/>
    <cellStyle name="Normal 12 10 2 2 2 2 3 3 2" xfId="43900" xr:uid="{00000000-0005-0000-0000-0000C3000000}"/>
    <cellStyle name="Normal 12 10 2 2 2 2 3 4" xfId="31090" xr:uid="{00000000-0005-0000-0000-0000C4000000}"/>
    <cellStyle name="Normal 12 10 2 2 2 2 4" xfId="12789" xr:uid="{00000000-0005-0000-0000-0000C5000000}"/>
    <cellStyle name="Normal 12 10 2 2 2 2 4 2" xfId="25600" xr:uid="{00000000-0005-0000-0000-0000C6000000}"/>
    <cellStyle name="Normal 12 10 2 2 2 2 4 2 2" xfId="51220" xr:uid="{00000000-0005-0000-0000-0000C7000000}"/>
    <cellStyle name="Normal 12 10 2 2 2 2 4 3" xfId="38410" xr:uid="{00000000-0005-0000-0000-0000C8000000}"/>
    <cellStyle name="Normal 12 10 2 2 2 2 5" xfId="7299" xr:uid="{00000000-0005-0000-0000-0000C9000000}"/>
    <cellStyle name="Normal 12 10 2 2 2 2 5 2" xfId="20110" xr:uid="{00000000-0005-0000-0000-0000CA000000}"/>
    <cellStyle name="Normal 12 10 2 2 2 2 5 2 2" xfId="45730" xr:uid="{00000000-0005-0000-0000-0000CB000000}"/>
    <cellStyle name="Normal 12 10 2 2 2 2 5 3" xfId="32920" xr:uid="{00000000-0005-0000-0000-0000CC000000}"/>
    <cellStyle name="Normal 12 10 2 2 2 2 6" xfId="14620" xr:uid="{00000000-0005-0000-0000-0000CD000000}"/>
    <cellStyle name="Normal 12 10 2 2 2 2 6 2" xfId="40240" xr:uid="{00000000-0005-0000-0000-0000CE000000}"/>
    <cellStyle name="Normal 12 10 2 2 2 2 7" xfId="27430" xr:uid="{00000000-0005-0000-0000-0000CF000000}"/>
    <cellStyle name="Normal 12 10 2 2 2 3" xfId="2745" xr:uid="{00000000-0005-0000-0000-0000D0000000}"/>
    <cellStyle name="Normal 12 10 2 2 2 3 2" xfId="8235" xr:uid="{00000000-0005-0000-0000-0000D1000000}"/>
    <cellStyle name="Normal 12 10 2 2 2 3 2 2" xfId="21046" xr:uid="{00000000-0005-0000-0000-0000D2000000}"/>
    <cellStyle name="Normal 12 10 2 2 2 3 2 2 2" xfId="46666" xr:uid="{00000000-0005-0000-0000-0000D3000000}"/>
    <cellStyle name="Normal 12 10 2 2 2 3 2 3" xfId="33856" xr:uid="{00000000-0005-0000-0000-0000D4000000}"/>
    <cellStyle name="Normal 12 10 2 2 2 3 3" xfId="15556" xr:uid="{00000000-0005-0000-0000-0000D5000000}"/>
    <cellStyle name="Normal 12 10 2 2 2 3 3 2" xfId="41176" xr:uid="{00000000-0005-0000-0000-0000D6000000}"/>
    <cellStyle name="Normal 12 10 2 2 2 3 4" xfId="28366" xr:uid="{00000000-0005-0000-0000-0000D7000000}"/>
    <cellStyle name="Normal 12 10 2 2 2 4" xfId="4575" xr:uid="{00000000-0005-0000-0000-0000D8000000}"/>
    <cellStyle name="Normal 12 10 2 2 2 4 2" xfId="10065" xr:uid="{00000000-0005-0000-0000-0000D9000000}"/>
    <cellStyle name="Normal 12 10 2 2 2 4 2 2" xfId="22876" xr:uid="{00000000-0005-0000-0000-0000DA000000}"/>
    <cellStyle name="Normal 12 10 2 2 2 4 2 2 2" xfId="48496" xr:uid="{00000000-0005-0000-0000-0000DB000000}"/>
    <cellStyle name="Normal 12 10 2 2 2 4 2 3" xfId="35686" xr:uid="{00000000-0005-0000-0000-0000DC000000}"/>
    <cellStyle name="Normal 12 10 2 2 2 4 3" xfId="17386" xr:uid="{00000000-0005-0000-0000-0000DD000000}"/>
    <cellStyle name="Normal 12 10 2 2 2 4 3 2" xfId="43006" xr:uid="{00000000-0005-0000-0000-0000DE000000}"/>
    <cellStyle name="Normal 12 10 2 2 2 4 4" xfId="30196" xr:uid="{00000000-0005-0000-0000-0000DF000000}"/>
    <cellStyle name="Normal 12 10 2 2 2 5" xfId="11895" xr:uid="{00000000-0005-0000-0000-0000E0000000}"/>
    <cellStyle name="Normal 12 10 2 2 2 5 2" xfId="24706" xr:uid="{00000000-0005-0000-0000-0000E1000000}"/>
    <cellStyle name="Normal 12 10 2 2 2 5 2 2" xfId="50326" xr:uid="{00000000-0005-0000-0000-0000E2000000}"/>
    <cellStyle name="Normal 12 10 2 2 2 5 3" xfId="37516" xr:uid="{00000000-0005-0000-0000-0000E3000000}"/>
    <cellStyle name="Normal 12 10 2 2 2 6" xfId="6405" xr:uid="{00000000-0005-0000-0000-0000E4000000}"/>
    <cellStyle name="Normal 12 10 2 2 2 6 2" xfId="19216" xr:uid="{00000000-0005-0000-0000-0000E5000000}"/>
    <cellStyle name="Normal 12 10 2 2 2 6 2 2" xfId="44836" xr:uid="{00000000-0005-0000-0000-0000E6000000}"/>
    <cellStyle name="Normal 12 10 2 2 2 6 3" xfId="32026" xr:uid="{00000000-0005-0000-0000-0000E7000000}"/>
    <cellStyle name="Normal 12 10 2 2 2 7" xfId="13726" xr:uid="{00000000-0005-0000-0000-0000E8000000}"/>
    <cellStyle name="Normal 12 10 2 2 2 7 2" xfId="39346" xr:uid="{00000000-0005-0000-0000-0000E9000000}"/>
    <cellStyle name="Normal 12 10 2 2 2 8" xfId="26536" xr:uid="{00000000-0005-0000-0000-0000EA000000}"/>
    <cellStyle name="Normal 12 10 2 2 3" xfId="1410" xr:uid="{00000000-0005-0000-0000-0000EB000000}"/>
    <cellStyle name="Normal 12 10 2 2 3 2" xfId="3240" xr:uid="{00000000-0005-0000-0000-0000EC000000}"/>
    <cellStyle name="Normal 12 10 2 2 3 2 2" xfId="8730" xr:uid="{00000000-0005-0000-0000-0000ED000000}"/>
    <cellStyle name="Normal 12 10 2 2 3 2 2 2" xfId="21541" xr:uid="{00000000-0005-0000-0000-0000EE000000}"/>
    <cellStyle name="Normal 12 10 2 2 3 2 2 2 2" xfId="47161" xr:uid="{00000000-0005-0000-0000-0000EF000000}"/>
    <cellStyle name="Normal 12 10 2 2 3 2 2 3" xfId="34351" xr:uid="{00000000-0005-0000-0000-0000F0000000}"/>
    <cellStyle name="Normal 12 10 2 2 3 2 3" xfId="16051" xr:uid="{00000000-0005-0000-0000-0000F1000000}"/>
    <cellStyle name="Normal 12 10 2 2 3 2 3 2" xfId="41671" xr:uid="{00000000-0005-0000-0000-0000F2000000}"/>
    <cellStyle name="Normal 12 10 2 2 3 2 4" xfId="28861" xr:uid="{00000000-0005-0000-0000-0000F3000000}"/>
    <cellStyle name="Normal 12 10 2 2 3 3" xfId="5070" xr:uid="{00000000-0005-0000-0000-0000F4000000}"/>
    <cellStyle name="Normal 12 10 2 2 3 3 2" xfId="10560" xr:uid="{00000000-0005-0000-0000-0000F5000000}"/>
    <cellStyle name="Normal 12 10 2 2 3 3 2 2" xfId="23371" xr:uid="{00000000-0005-0000-0000-0000F6000000}"/>
    <cellStyle name="Normal 12 10 2 2 3 3 2 2 2" xfId="48991" xr:uid="{00000000-0005-0000-0000-0000F7000000}"/>
    <cellStyle name="Normal 12 10 2 2 3 3 2 3" xfId="36181" xr:uid="{00000000-0005-0000-0000-0000F8000000}"/>
    <cellStyle name="Normal 12 10 2 2 3 3 3" xfId="17881" xr:uid="{00000000-0005-0000-0000-0000F9000000}"/>
    <cellStyle name="Normal 12 10 2 2 3 3 3 2" xfId="43501" xr:uid="{00000000-0005-0000-0000-0000FA000000}"/>
    <cellStyle name="Normal 12 10 2 2 3 3 4" xfId="30691" xr:uid="{00000000-0005-0000-0000-0000FB000000}"/>
    <cellStyle name="Normal 12 10 2 2 3 4" xfId="12390" xr:uid="{00000000-0005-0000-0000-0000FC000000}"/>
    <cellStyle name="Normal 12 10 2 2 3 4 2" xfId="25201" xr:uid="{00000000-0005-0000-0000-0000FD000000}"/>
    <cellStyle name="Normal 12 10 2 2 3 4 2 2" xfId="50821" xr:uid="{00000000-0005-0000-0000-0000FE000000}"/>
    <cellStyle name="Normal 12 10 2 2 3 4 3" xfId="38011" xr:uid="{00000000-0005-0000-0000-0000FF000000}"/>
    <cellStyle name="Normal 12 10 2 2 3 5" xfId="6900" xr:uid="{00000000-0005-0000-0000-000000010000}"/>
    <cellStyle name="Normal 12 10 2 2 3 5 2" xfId="19711" xr:uid="{00000000-0005-0000-0000-000001010000}"/>
    <cellStyle name="Normal 12 10 2 2 3 5 2 2" xfId="45331" xr:uid="{00000000-0005-0000-0000-000002010000}"/>
    <cellStyle name="Normal 12 10 2 2 3 5 3" xfId="32521" xr:uid="{00000000-0005-0000-0000-000003010000}"/>
    <cellStyle name="Normal 12 10 2 2 3 6" xfId="14221" xr:uid="{00000000-0005-0000-0000-000004010000}"/>
    <cellStyle name="Normal 12 10 2 2 3 6 2" xfId="39841" xr:uid="{00000000-0005-0000-0000-000005010000}"/>
    <cellStyle name="Normal 12 10 2 2 3 7" xfId="27031" xr:uid="{00000000-0005-0000-0000-000006010000}"/>
    <cellStyle name="Normal 12 10 2 2 4" xfId="2346" xr:uid="{00000000-0005-0000-0000-000007010000}"/>
    <cellStyle name="Normal 12 10 2 2 4 2" xfId="7836" xr:uid="{00000000-0005-0000-0000-000008010000}"/>
    <cellStyle name="Normal 12 10 2 2 4 2 2" xfId="20647" xr:uid="{00000000-0005-0000-0000-000009010000}"/>
    <cellStyle name="Normal 12 10 2 2 4 2 2 2" xfId="46267" xr:uid="{00000000-0005-0000-0000-00000A010000}"/>
    <cellStyle name="Normal 12 10 2 2 4 2 3" xfId="33457" xr:uid="{00000000-0005-0000-0000-00000B010000}"/>
    <cellStyle name="Normal 12 10 2 2 4 3" xfId="15157" xr:uid="{00000000-0005-0000-0000-00000C010000}"/>
    <cellStyle name="Normal 12 10 2 2 4 3 2" xfId="40777" xr:uid="{00000000-0005-0000-0000-00000D010000}"/>
    <cellStyle name="Normal 12 10 2 2 4 4" xfId="27967" xr:uid="{00000000-0005-0000-0000-00000E010000}"/>
    <cellStyle name="Normal 12 10 2 2 5" xfId="4176" xr:uid="{00000000-0005-0000-0000-00000F010000}"/>
    <cellStyle name="Normal 12 10 2 2 5 2" xfId="9666" xr:uid="{00000000-0005-0000-0000-000010010000}"/>
    <cellStyle name="Normal 12 10 2 2 5 2 2" xfId="22477" xr:uid="{00000000-0005-0000-0000-000011010000}"/>
    <cellStyle name="Normal 12 10 2 2 5 2 2 2" xfId="48097" xr:uid="{00000000-0005-0000-0000-000012010000}"/>
    <cellStyle name="Normal 12 10 2 2 5 2 3" xfId="35287" xr:uid="{00000000-0005-0000-0000-000013010000}"/>
    <cellStyle name="Normal 12 10 2 2 5 3" xfId="16987" xr:uid="{00000000-0005-0000-0000-000014010000}"/>
    <cellStyle name="Normal 12 10 2 2 5 3 2" xfId="42607" xr:uid="{00000000-0005-0000-0000-000015010000}"/>
    <cellStyle name="Normal 12 10 2 2 5 4" xfId="29797" xr:uid="{00000000-0005-0000-0000-000016010000}"/>
    <cellStyle name="Normal 12 10 2 2 6" xfId="11496" xr:uid="{00000000-0005-0000-0000-000017010000}"/>
    <cellStyle name="Normal 12 10 2 2 6 2" xfId="24307" xr:uid="{00000000-0005-0000-0000-000018010000}"/>
    <cellStyle name="Normal 12 10 2 2 6 2 2" xfId="49927" xr:uid="{00000000-0005-0000-0000-000019010000}"/>
    <cellStyle name="Normal 12 10 2 2 6 3" xfId="37117" xr:uid="{00000000-0005-0000-0000-00001A010000}"/>
    <cellStyle name="Normal 12 10 2 2 7" xfId="6006" xr:uid="{00000000-0005-0000-0000-00001B010000}"/>
    <cellStyle name="Normal 12 10 2 2 7 2" xfId="18817" xr:uid="{00000000-0005-0000-0000-00001C010000}"/>
    <cellStyle name="Normal 12 10 2 2 7 2 2" xfId="44437" xr:uid="{00000000-0005-0000-0000-00001D010000}"/>
    <cellStyle name="Normal 12 10 2 2 7 3" xfId="31627" xr:uid="{00000000-0005-0000-0000-00001E010000}"/>
    <cellStyle name="Normal 12 10 2 2 8" xfId="13327" xr:uid="{00000000-0005-0000-0000-00001F010000}"/>
    <cellStyle name="Normal 12 10 2 2 8 2" xfId="38947" xr:uid="{00000000-0005-0000-0000-000020010000}"/>
    <cellStyle name="Normal 12 10 2 2 9" xfId="26137" xr:uid="{00000000-0005-0000-0000-000021010000}"/>
    <cellStyle name="Normal 12 10 2 3" xfId="647" xr:uid="{00000000-0005-0000-0000-000022010000}"/>
    <cellStyle name="Normal 12 10 2 3 2" xfId="1047" xr:uid="{00000000-0005-0000-0000-000023010000}"/>
    <cellStyle name="Normal 12 10 2 3 2 2" xfId="1942" xr:uid="{00000000-0005-0000-0000-000024010000}"/>
    <cellStyle name="Normal 12 10 2 3 2 2 2" xfId="3772" xr:uid="{00000000-0005-0000-0000-000025010000}"/>
    <cellStyle name="Normal 12 10 2 3 2 2 2 2" xfId="9262" xr:uid="{00000000-0005-0000-0000-000026010000}"/>
    <cellStyle name="Normal 12 10 2 3 2 2 2 2 2" xfId="22073" xr:uid="{00000000-0005-0000-0000-000027010000}"/>
    <cellStyle name="Normal 12 10 2 3 2 2 2 2 2 2" xfId="47693" xr:uid="{00000000-0005-0000-0000-000028010000}"/>
    <cellStyle name="Normal 12 10 2 3 2 2 2 2 3" xfId="34883" xr:uid="{00000000-0005-0000-0000-000029010000}"/>
    <cellStyle name="Normal 12 10 2 3 2 2 2 3" xfId="16583" xr:uid="{00000000-0005-0000-0000-00002A010000}"/>
    <cellStyle name="Normal 12 10 2 3 2 2 2 3 2" xfId="42203" xr:uid="{00000000-0005-0000-0000-00002B010000}"/>
    <cellStyle name="Normal 12 10 2 3 2 2 2 4" xfId="29393" xr:uid="{00000000-0005-0000-0000-00002C010000}"/>
    <cellStyle name="Normal 12 10 2 3 2 2 3" xfId="5602" xr:uid="{00000000-0005-0000-0000-00002D010000}"/>
    <cellStyle name="Normal 12 10 2 3 2 2 3 2" xfId="11092" xr:uid="{00000000-0005-0000-0000-00002E010000}"/>
    <cellStyle name="Normal 12 10 2 3 2 2 3 2 2" xfId="23903" xr:uid="{00000000-0005-0000-0000-00002F010000}"/>
    <cellStyle name="Normal 12 10 2 3 2 2 3 2 2 2" xfId="49523" xr:uid="{00000000-0005-0000-0000-000030010000}"/>
    <cellStyle name="Normal 12 10 2 3 2 2 3 2 3" xfId="36713" xr:uid="{00000000-0005-0000-0000-000031010000}"/>
    <cellStyle name="Normal 12 10 2 3 2 2 3 3" xfId="18413" xr:uid="{00000000-0005-0000-0000-000032010000}"/>
    <cellStyle name="Normal 12 10 2 3 2 2 3 3 2" xfId="44033" xr:uid="{00000000-0005-0000-0000-000033010000}"/>
    <cellStyle name="Normal 12 10 2 3 2 2 3 4" xfId="31223" xr:uid="{00000000-0005-0000-0000-000034010000}"/>
    <cellStyle name="Normal 12 10 2 3 2 2 4" xfId="12922" xr:uid="{00000000-0005-0000-0000-000035010000}"/>
    <cellStyle name="Normal 12 10 2 3 2 2 4 2" xfId="25733" xr:uid="{00000000-0005-0000-0000-000036010000}"/>
    <cellStyle name="Normal 12 10 2 3 2 2 4 2 2" xfId="51353" xr:uid="{00000000-0005-0000-0000-000037010000}"/>
    <cellStyle name="Normal 12 10 2 3 2 2 4 3" xfId="38543" xr:uid="{00000000-0005-0000-0000-000038010000}"/>
    <cellStyle name="Normal 12 10 2 3 2 2 5" xfId="7432" xr:uid="{00000000-0005-0000-0000-000039010000}"/>
    <cellStyle name="Normal 12 10 2 3 2 2 5 2" xfId="20243" xr:uid="{00000000-0005-0000-0000-00003A010000}"/>
    <cellStyle name="Normal 12 10 2 3 2 2 5 2 2" xfId="45863" xr:uid="{00000000-0005-0000-0000-00003B010000}"/>
    <cellStyle name="Normal 12 10 2 3 2 2 5 3" xfId="33053" xr:uid="{00000000-0005-0000-0000-00003C010000}"/>
    <cellStyle name="Normal 12 10 2 3 2 2 6" xfId="14753" xr:uid="{00000000-0005-0000-0000-00003D010000}"/>
    <cellStyle name="Normal 12 10 2 3 2 2 6 2" xfId="40373" xr:uid="{00000000-0005-0000-0000-00003E010000}"/>
    <cellStyle name="Normal 12 10 2 3 2 2 7" xfId="27563" xr:uid="{00000000-0005-0000-0000-00003F010000}"/>
    <cellStyle name="Normal 12 10 2 3 2 3" xfId="2878" xr:uid="{00000000-0005-0000-0000-000040010000}"/>
    <cellStyle name="Normal 12 10 2 3 2 3 2" xfId="8368" xr:uid="{00000000-0005-0000-0000-000041010000}"/>
    <cellStyle name="Normal 12 10 2 3 2 3 2 2" xfId="21179" xr:uid="{00000000-0005-0000-0000-000042010000}"/>
    <cellStyle name="Normal 12 10 2 3 2 3 2 2 2" xfId="46799" xr:uid="{00000000-0005-0000-0000-000043010000}"/>
    <cellStyle name="Normal 12 10 2 3 2 3 2 3" xfId="33989" xr:uid="{00000000-0005-0000-0000-000044010000}"/>
    <cellStyle name="Normal 12 10 2 3 2 3 3" xfId="15689" xr:uid="{00000000-0005-0000-0000-000045010000}"/>
    <cellStyle name="Normal 12 10 2 3 2 3 3 2" xfId="41309" xr:uid="{00000000-0005-0000-0000-000046010000}"/>
    <cellStyle name="Normal 12 10 2 3 2 3 4" xfId="28499" xr:uid="{00000000-0005-0000-0000-000047010000}"/>
    <cellStyle name="Normal 12 10 2 3 2 4" xfId="4708" xr:uid="{00000000-0005-0000-0000-000048010000}"/>
    <cellStyle name="Normal 12 10 2 3 2 4 2" xfId="10198" xr:uid="{00000000-0005-0000-0000-000049010000}"/>
    <cellStyle name="Normal 12 10 2 3 2 4 2 2" xfId="23009" xr:uid="{00000000-0005-0000-0000-00004A010000}"/>
    <cellStyle name="Normal 12 10 2 3 2 4 2 2 2" xfId="48629" xr:uid="{00000000-0005-0000-0000-00004B010000}"/>
    <cellStyle name="Normal 12 10 2 3 2 4 2 3" xfId="35819" xr:uid="{00000000-0005-0000-0000-00004C010000}"/>
    <cellStyle name="Normal 12 10 2 3 2 4 3" xfId="17519" xr:uid="{00000000-0005-0000-0000-00004D010000}"/>
    <cellStyle name="Normal 12 10 2 3 2 4 3 2" xfId="43139" xr:uid="{00000000-0005-0000-0000-00004E010000}"/>
    <cellStyle name="Normal 12 10 2 3 2 4 4" xfId="30329" xr:uid="{00000000-0005-0000-0000-00004F010000}"/>
    <cellStyle name="Normal 12 10 2 3 2 5" xfId="12028" xr:uid="{00000000-0005-0000-0000-000050010000}"/>
    <cellStyle name="Normal 12 10 2 3 2 5 2" xfId="24839" xr:uid="{00000000-0005-0000-0000-000051010000}"/>
    <cellStyle name="Normal 12 10 2 3 2 5 2 2" xfId="50459" xr:uid="{00000000-0005-0000-0000-000052010000}"/>
    <cellStyle name="Normal 12 10 2 3 2 5 3" xfId="37649" xr:uid="{00000000-0005-0000-0000-000053010000}"/>
    <cellStyle name="Normal 12 10 2 3 2 6" xfId="6538" xr:uid="{00000000-0005-0000-0000-000054010000}"/>
    <cellStyle name="Normal 12 10 2 3 2 6 2" xfId="19349" xr:uid="{00000000-0005-0000-0000-000055010000}"/>
    <cellStyle name="Normal 12 10 2 3 2 6 2 2" xfId="44969" xr:uid="{00000000-0005-0000-0000-000056010000}"/>
    <cellStyle name="Normal 12 10 2 3 2 6 3" xfId="32159" xr:uid="{00000000-0005-0000-0000-000057010000}"/>
    <cellStyle name="Normal 12 10 2 3 2 7" xfId="13859" xr:uid="{00000000-0005-0000-0000-000058010000}"/>
    <cellStyle name="Normal 12 10 2 3 2 7 2" xfId="39479" xr:uid="{00000000-0005-0000-0000-000059010000}"/>
    <cellStyle name="Normal 12 10 2 3 2 8" xfId="26669" xr:uid="{00000000-0005-0000-0000-00005A010000}"/>
    <cellStyle name="Normal 12 10 2 3 3" xfId="1542" xr:uid="{00000000-0005-0000-0000-00005B010000}"/>
    <cellStyle name="Normal 12 10 2 3 3 2" xfId="3372" xr:uid="{00000000-0005-0000-0000-00005C010000}"/>
    <cellStyle name="Normal 12 10 2 3 3 2 2" xfId="8862" xr:uid="{00000000-0005-0000-0000-00005D010000}"/>
    <cellStyle name="Normal 12 10 2 3 3 2 2 2" xfId="21673" xr:uid="{00000000-0005-0000-0000-00005E010000}"/>
    <cellStyle name="Normal 12 10 2 3 3 2 2 2 2" xfId="47293" xr:uid="{00000000-0005-0000-0000-00005F010000}"/>
    <cellStyle name="Normal 12 10 2 3 3 2 2 3" xfId="34483" xr:uid="{00000000-0005-0000-0000-000060010000}"/>
    <cellStyle name="Normal 12 10 2 3 3 2 3" xfId="16183" xr:uid="{00000000-0005-0000-0000-000061010000}"/>
    <cellStyle name="Normal 12 10 2 3 3 2 3 2" xfId="41803" xr:uid="{00000000-0005-0000-0000-000062010000}"/>
    <cellStyle name="Normal 12 10 2 3 3 2 4" xfId="28993" xr:uid="{00000000-0005-0000-0000-000063010000}"/>
    <cellStyle name="Normal 12 10 2 3 3 3" xfId="5202" xr:uid="{00000000-0005-0000-0000-000064010000}"/>
    <cellStyle name="Normal 12 10 2 3 3 3 2" xfId="10692" xr:uid="{00000000-0005-0000-0000-000065010000}"/>
    <cellStyle name="Normal 12 10 2 3 3 3 2 2" xfId="23503" xr:uid="{00000000-0005-0000-0000-000066010000}"/>
    <cellStyle name="Normal 12 10 2 3 3 3 2 2 2" xfId="49123" xr:uid="{00000000-0005-0000-0000-000067010000}"/>
    <cellStyle name="Normal 12 10 2 3 3 3 2 3" xfId="36313" xr:uid="{00000000-0005-0000-0000-000068010000}"/>
    <cellStyle name="Normal 12 10 2 3 3 3 3" xfId="18013" xr:uid="{00000000-0005-0000-0000-000069010000}"/>
    <cellStyle name="Normal 12 10 2 3 3 3 3 2" xfId="43633" xr:uid="{00000000-0005-0000-0000-00006A010000}"/>
    <cellStyle name="Normal 12 10 2 3 3 3 4" xfId="30823" xr:uid="{00000000-0005-0000-0000-00006B010000}"/>
    <cellStyle name="Normal 12 10 2 3 3 4" xfId="12522" xr:uid="{00000000-0005-0000-0000-00006C010000}"/>
    <cellStyle name="Normal 12 10 2 3 3 4 2" xfId="25333" xr:uid="{00000000-0005-0000-0000-00006D010000}"/>
    <cellStyle name="Normal 12 10 2 3 3 4 2 2" xfId="50953" xr:uid="{00000000-0005-0000-0000-00006E010000}"/>
    <cellStyle name="Normal 12 10 2 3 3 4 3" xfId="38143" xr:uid="{00000000-0005-0000-0000-00006F010000}"/>
    <cellStyle name="Normal 12 10 2 3 3 5" xfId="7032" xr:uid="{00000000-0005-0000-0000-000070010000}"/>
    <cellStyle name="Normal 12 10 2 3 3 5 2" xfId="19843" xr:uid="{00000000-0005-0000-0000-000071010000}"/>
    <cellStyle name="Normal 12 10 2 3 3 5 2 2" xfId="45463" xr:uid="{00000000-0005-0000-0000-000072010000}"/>
    <cellStyle name="Normal 12 10 2 3 3 5 3" xfId="32653" xr:uid="{00000000-0005-0000-0000-000073010000}"/>
    <cellStyle name="Normal 12 10 2 3 3 6" xfId="14353" xr:uid="{00000000-0005-0000-0000-000074010000}"/>
    <cellStyle name="Normal 12 10 2 3 3 6 2" xfId="39973" xr:uid="{00000000-0005-0000-0000-000075010000}"/>
    <cellStyle name="Normal 12 10 2 3 3 7" xfId="27163" xr:uid="{00000000-0005-0000-0000-000076010000}"/>
    <cellStyle name="Normal 12 10 2 3 4" xfId="2478" xr:uid="{00000000-0005-0000-0000-000077010000}"/>
    <cellStyle name="Normal 12 10 2 3 4 2" xfId="7968" xr:uid="{00000000-0005-0000-0000-000078010000}"/>
    <cellStyle name="Normal 12 10 2 3 4 2 2" xfId="20779" xr:uid="{00000000-0005-0000-0000-000079010000}"/>
    <cellStyle name="Normal 12 10 2 3 4 2 2 2" xfId="46399" xr:uid="{00000000-0005-0000-0000-00007A010000}"/>
    <cellStyle name="Normal 12 10 2 3 4 2 3" xfId="33589" xr:uid="{00000000-0005-0000-0000-00007B010000}"/>
    <cellStyle name="Normal 12 10 2 3 4 3" xfId="15289" xr:uid="{00000000-0005-0000-0000-00007C010000}"/>
    <cellStyle name="Normal 12 10 2 3 4 3 2" xfId="40909" xr:uid="{00000000-0005-0000-0000-00007D010000}"/>
    <cellStyle name="Normal 12 10 2 3 4 4" xfId="28099" xr:uid="{00000000-0005-0000-0000-00007E010000}"/>
    <cellStyle name="Normal 12 10 2 3 5" xfId="4308" xr:uid="{00000000-0005-0000-0000-00007F010000}"/>
    <cellStyle name="Normal 12 10 2 3 5 2" xfId="9798" xr:uid="{00000000-0005-0000-0000-000080010000}"/>
    <cellStyle name="Normal 12 10 2 3 5 2 2" xfId="22609" xr:uid="{00000000-0005-0000-0000-000081010000}"/>
    <cellStyle name="Normal 12 10 2 3 5 2 2 2" xfId="48229" xr:uid="{00000000-0005-0000-0000-000082010000}"/>
    <cellStyle name="Normal 12 10 2 3 5 2 3" xfId="35419" xr:uid="{00000000-0005-0000-0000-000083010000}"/>
    <cellStyle name="Normal 12 10 2 3 5 3" xfId="17119" xr:uid="{00000000-0005-0000-0000-000084010000}"/>
    <cellStyle name="Normal 12 10 2 3 5 3 2" xfId="42739" xr:uid="{00000000-0005-0000-0000-000085010000}"/>
    <cellStyle name="Normal 12 10 2 3 5 4" xfId="29929" xr:uid="{00000000-0005-0000-0000-000086010000}"/>
    <cellStyle name="Normal 12 10 2 3 6" xfId="11628" xr:uid="{00000000-0005-0000-0000-000087010000}"/>
    <cellStyle name="Normal 12 10 2 3 6 2" xfId="24439" xr:uid="{00000000-0005-0000-0000-000088010000}"/>
    <cellStyle name="Normal 12 10 2 3 6 2 2" xfId="50059" xr:uid="{00000000-0005-0000-0000-000089010000}"/>
    <cellStyle name="Normal 12 10 2 3 6 3" xfId="37249" xr:uid="{00000000-0005-0000-0000-00008A010000}"/>
    <cellStyle name="Normal 12 10 2 3 7" xfId="6138" xr:uid="{00000000-0005-0000-0000-00008B010000}"/>
    <cellStyle name="Normal 12 10 2 3 7 2" xfId="18949" xr:uid="{00000000-0005-0000-0000-00008C010000}"/>
    <cellStyle name="Normal 12 10 2 3 7 2 2" xfId="44569" xr:uid="{00000000-0005-0000-0000-00008D010000}"/>
    <cellStyle name="Normal 12 10 2 3 7 3" xfId="31759" xr:uid="{00000000-0005-0000-0000-00008E010000}"/>
    <cellStyle name="Normal 12 10 2 3 8" xfId="13459" xr:uid="{00000000-0005-0000-0000-00008F010000}"/>
    <cellStyle name="Normal 12 10 2 3 8 2" xfId="39079" xr:uid="{00000000-0005-0000-0000-000090010000}"/>
    <cellStyle name="Normal 12 10 2 3 9" xfId="26269" xr:uid="{00000000-0005-0000-0000-000091010000}"/>
    <cellStyle name="Normal 12 10 2 4" xfId="422" xr:uid="{00000000-0005-0000-0000-000092010000}"/>
    <cellStyle name="Normal 12 10 2 4 2" xfId="1317" xr:uid="{00000000-0005-0000-0000-000093010000}"/>
    <cellStyle name="Normal 12 10 2 4 2 2" xfId="3147" xr:uid="{00000000-0005-0000-0000-000094010000}"/>
    <cellStyle name="Normal 12 10 2 4 2 2 2" xfId="8637" xr:uid="{00000000-0005-0000-0000-000095010000}"/>
    <cellStyle name="Normal 12 10 2 4 2 2 2 2" xfId="21448" xr:uid="{00000000-0005-0000-0000-000096010000}"/>
    <cellStyle name="Normal 12 10 2 4 2 2 2 2 2" xfId="47068" xr:uid="{00000000-0005-0000-0000-000097010000}"/>
    <cellStyle name="Normal 12 10 2 4 2 2 2 3" xfId="34258" xr:uid="{00000000-0005-0000-0000-000098010000}"/>
    <cellStyle name="Normal 12 10 2 4 2 2 3" xfId="15958" xr:uid="{00000000-0005-0000-0000-000099010000}"/>
    <cellStyle name="Normal 12 10 2 4 2 2 3 2" xfId="41578" xr:uid="{00000000-0005-0000-0000-00009A010000}"/>
    <cellStyle name="Normal 12 10 2 4 2 2 4" xfId="28768" xr:uid="{00000000-0005-0000-0000-00009B010000}"/>
    <cellStyle name="Normal 12 10 2 4 2 3" xfId="4977" xr:uid="{00000000-0005-0000-0000-00009C010000}"/>
    <cellStyle name="Normal 12 10 2 4 2 3 2" xfId="10467" xr:uid="{00000000-0005-0000-0000-00009D010000}"/>
    <cellStyle name="Normal 12 10 2 4 2 3 2 2" xfId="23278" xr:uid="{00000000-0005-0000-0000-00009E010000}"/>
    <cellStyle name="Normal 12 10 2 4 2 3 2 2 2" xfId="48898" xr:uid="{00000000-0005-0000-0000-00009F010000}"/>
    <cellStyle name="Normal 12 10 2 4 2 3 2 3" xfId="36088" xr:uid="{00000000-0005-0000-0000-0000A0010000}"/>
    <cellStyle name="Normal 12 10 2 4 2 3 3" xfId="17788" xr:uid="{00000000-0005-0000-0000-0000A1010000}"/>
    <cellStyle name="Normal 12 10 2 4 2 3 3 2" xfId="43408" xr:uid="{00000000-0005-0000-0000-0000A2010000}"/>
    <cellStyle name="Normal 12 10 2 4 2 3 4" xfId="30598" xr:uid="{00000000-0005-0000-0000-0000A3010000}"/>
    <cellStyle name="Normal 12 10 2 4 2 4" xfId="12297" xr:uid="{00000000-0005-0000-0000-0000A4010000}"/>
    <cellStyle name="Normal 12 10 2 4 2 4 2" xfId="25108" xr:uid="{00000000-0005-0000-0000-0000A5010000}"/>
    <cellStyle name="Normal 12 10 2 4 2 4 2 2" xfId="50728" xr:uid="{00000000-0005-0000-0000-0000A6010000}"/>
    <cellStyle name="Normal 12 10 2 4 2 4 3" xfId="37918" xr:uid="{00000000-0005-0000-0000-0000A7010000}"/>
    <cellStyle name="Normal 12 10 2 4 2 5" xfId="6807" xr:uid="{00000000-0005-0000-0000-0000A8010000}"/>
    <cellStyle name="Normal 12 10 2 4 2 5 2" xfId="19618" xr:uid="{00000000-0005-0000-0000-0000A9010000}"/>
    <cellStyle name="Normal 12 10 2 4 2 5 2 2" xfId="45238" xr:uid="{00000000-0005-0000-0000-0000AA010000}"/>
    <cellStyle name="Normal 12 10 2 4 2 5 3" xfId="32428" xr:uid="{00000000-0005-0000-0000-0000AB010000}"/>
    <cellStyle name="Normal 12 10 2 4 2 6" xfId="14128" xr:uid="{00000000-0005-0000-0000-0000AC010000}"/>
    <cellStyle name="Normal 12 10 2 4 2 6 2" xfId="39748" xr:uid="{00000000-0005-0000-0000-0000AD010000}"/>
    <cellStyle name="Normal 12 10 2 4 2 7" xfId="26938" xr:uid="{00000000-0005-0000-0000-0000AE010000}"/>
    <cellStyle name="Normal 12 10 2 4 3" xfId="2253" xr:uid="{00000000-0005-0000-0000-0000AF010000}"/>
    <cellStyle name="Normal 12 10 2 4 3 2" xfId="7743" xr:uid="{00000000-0005-0000-0000-0000B0010000}"/>
    <cellStyle name="Normal 12 10 2 4 3 2 2" xfId="20554" xr:uid="{00000000-0005-0000-0000-0000B1010000}"/>
    <cellStyle name="Normal 12 10 2 4 3 2 2 2" xfId="46174" xr:uid="{00000000-0005-0000-0000-0000B2010000}"/>
    <cellStyle name="Normal 12 10 2 4 3 2 3" xfId="33364" xr:uid="{00000000-0005-0000-0000-0000B3010000}"/>
    <cellStyle name="Normal 12 10 2 4 3 3" xfId="15064" xr:uid="{00000000-0005-0000-0000-0000B4010000}"/>
    <cellStyle name="Normal 12 10 2 4 3 3 2" xfId="40684" xr:uid="{00000000-0005-0000-0000-0000B5010000}"/>
    <cellStyle name="Normal 12 10 2 4 3 4" xfId="27874" xr:uid="{00000000-0005-0000-0000-0000B6010000}"/>
    <cellStyle name="Normal 12 10 2 4 4" xfId="4083" xr:uid="{00000000-0005-0000-0000-0000B7010000}"/>
    <cellStyle name="Normal 12 10 2 4 4 2" xfId="9573" xr:uid="{00000000-0005-0000-0000-0000B8010000}"/>
    <cellStyle name="Normal 12 10 2 4 4 2 2" xfId="22384" xr:uid="{00000000-0005-0000-0000-0000B9010000}"/>
    <cellStyle name="Normal 12 10 2 4 4 2 2 2" xfId="48004" xr:uid="{00000000-0005-0000-0000-0000BA010000}"/>
    <cellStyle name="Normal 12 10 2 4 4 2 3" xfId="35194" xr:uid="{00000000-0005-0000-0000-0000BB010000}"/>
    <cellStyle name="Normal 12 10 2 4 4 3" xfId="16894" xr:uid="{00000000-0005-0000-0000-0000BC010000}"/>
    <cellStyle name="Normal 12 10 2 4 4 3 2" xfId="42514" xr:uid="{00000000-0005-0000-0000-0000BD010000}"/>
    <cellStyle name="Normal 12 10 2 4 4 4" xfId="29704" xr:uid="{00000000-0005-0000-0000-0000BE010000}"/>
    <cellStyle name="Normal 12 10 2 4 5" xfId="11403" xr:uid="{00000000-0005-0000-0000-0000BF010000}"/>
    <cellStyle name="Normal 12 10 2 4 5 2" xfId="24214" xr:uid="{00000000-0005-0000-0000-0000C0010000}"/>
    <cellStyle name="Normal 12 10 2 4 5 2 2" xfId="49834" xr:uid="{00000000-0005-0000-0000-0000C1010000}"/>
    <cellStyle name="Normal 12 10 2 4 5 3" xfId="37024" xr:uid="{00000000-0005-0000-0000-0000C2010000}"/>
    <cellStyle name="Normal 12 10 2 4 6" xfId="5913" xr:uid="{00000000-0005-0000-0000-0000C3010000}"/>
    <cellStyle name="Normal 12 10 2 4 6 2" xfId="18724" xr:uid="{00000000-0005-0000-0000-0000C4010000}"/>
    <cellStyle name="Normal 12 10 2 4 6 2 2" xfId="44344" xr:uid="{00000000-0005-0000-0000-0000C5010000}"/>
    <cellStyle name="Normal 12 10 2 4 6 3" xfId="31534" xr:uid="{00000000-0005-0000-0000-0000C6010000}"/>
    <cellStyle name="Normal 12 10 2 4 7" xfId="13234" xr:uid="{00000000-0005-0000-0000-0000C7010000}"/>
    <cellStyle name="Normal 12 10 2 4 7 2" xfId="38854" xr:uid="{00000000-0005-0000-0000-0000C8010000}"/>
    <cellStyle name="Normal 12 10 2 4 8" xfId="26044" xr:uid="{00000000-0005-0000-0000-0000C9010000}"/>
    <cellStyle name="Normal 12 10 2 5" xfId="781" xr:uid="{00000000-0005-0000-0000-0000CA010000}"/>
    <cellStyle name="Normal 12 10 2 5 2" xfId="1676" xr:uid="{00000000-0005-0000-0000-0000CB010000}"/>
    <cellStyle name="Normal 12 10 2 5 2 2" xfId="3506" xr:uid="{00000000-0005-0000-0000-0000CC010000}"/>
    <cellStyle name="Normal 12 10 2 5 2 2 2" xfId="8996" xr:uid="{00000000-0005-0000-0000-0000CD010000}"/>
    <cellStyle name="Normal 12 10 2 5 2 2 2 2" xfId="21807" xr:uid="{00000000-0005-0000-0000-0000CE010000}"/>
    <cellStyle name="Normal 12 10 2 5 2 2 2 2 2" xfId="47427" xr:uid="{00000000-0005-0000-0000-0000CF010000}"/>
    <cellStyle name="Normal 12 10 2 5 2 2 2 3" xfId="34617" xr:uid="{00000000-0005-0000-0000-0000D0010000}"/>
    <cellStyle name="Normal 12 10 2 5 2 2 3" xfId="16317" xr:uid="{00000000-0005-0000-0000-0000D1010000}"/>
    <cellStyle name="Normal 12 10 2 5 2 2 3 2" xfId="41937" xr:uid="{00000000-0005-0000-0000-0000D2010000}"/>
    <cellStyle name="Normal 12 10 2 5 2 2 4" xfId="29127" xr:uid="{00000000-0005-0000-0000-0000D3010000}"/>
    <cellStyle name="Normal 12 10 2 5 2 3" xfId="5336" xr:uid="{00000000-0005-0000-0000-0000D4010000}"/>
    <cellStyle name="Normal 12 10 2 5 2 3 2" xfId="10826" xr:uid="{00000000-0005-0000-0000-0000D5010000}"/>
    <cellStyle name="Normal 12 10 2 5 2 3 2 2" xfId="23637" xr:uid="{00000000-0005-0000-0000-0000D6010000}"/>
    <cellStyle name="Normal 12 10 2 5 2 3 2 2 2" xfId="49257" xr:uid="{00000000-0005-0000-0000-0000D7010000}"/>
    <cellStyle name="Normal 12 10 2 5 2 3 2 3" xfId="36447" xr:uid="{00000000-0005-0000-0000-0000D8010000}"/>
    <cellStyle name="Normal 12 10 2 5 2 3 3" xfId="18147" xr:uid="{00000000-0005-0000-0000-0000D9010000}"/>
    <cellStyle name="Normal 12 10 2 5 2 3 3 2" xfId="43767" xr:uid="{00000000-0005-0000-0000-0000DA010000}"/>
    <cellStyle name="Normal 12 10 2 5 2 3 4" xfId="30957" xr:uid="{00000000-0005-0000-0000-0000DB010000}"/>
    <cellStyle name="Normal 12 10 2 5 2 4" xfId="12656" xr:uid="{00000000-0005-0000-0000-0000DC010000}"/>
    <cellStyle name="Normal 12 10 2 5 2 4 2" xfId="25467" xr:uid="{00000000-0005-0000-0000-0000DD010000}"/>
    <cellStyle name="Normal 12 10 2 5 2 4 2 2" xfId="51087" xr:uid="{00000000-0005-0000-0000-0000DE010000}"/>
    <cellStyle name="Normal 12 10 2 5 2 4 3" xfId="38277" xr:uid="{00000000-0005-0000-0000-0000DF010000}"/>
    <cellStyle name="Normal 12 10 2 5 2 5" xfId="7166" xr:uid="{00000000-0005-0000-0000-0000E0010000}"/>
    <cellStyle name="Normal 12 10 2 5 2 5 2" xfId="19977" xr:uid="{00000000-0005-0000-0000-0000E1010000}"/>
    <cellStyle name="Normal 12 10 2 5 2 5 2 2" xfId="45597" xr:uid="{00000000-0005-0000-0000-0000E2010000}"/>
    <cellStyle name="Normal 12 10 2 5 2 5 3" xfId="32787" xr:uid="{00000000-0005-0000-0000-0000E3010000}"/>
    <cellStyle name="Normal 12 10 2 5 2 6" xfId="14487" xr:uid="{00000000-0005-0000-0000-0000E4010000}"/>
    <cellStyle name="Normal 12 10 2 5 2 6 2" xfId="40107" xr:uid="{00000000-0005-0000-0000-0000E5010000}"/>
    <cellStyle name="Normal 12 10 2 5 2 7" xfId="27297" xr:uid="{00000000-0005-0000-0000-0000E6010000}"/>
    <cellStyle name="Normal 12 10 2 5 3" xfId="2612" xr:uid="{00000000-0005-0000-0000-0000E7010000}"/>
    <cellStyle name="Normal 12 10 2 5 3 2" xfId="8102" xr:uid="{00000000-0005-0000-0000-0000E8010000}"/>
    <cellStyle name="Normal 12 10 2 5 3 2 2" xfId="20913" xr:uid="{00000000-0005-0000-0000-0000E9010000}"/>
    <cellStyle name="Normal 12 10 2 5 3 2 2 2" xfId="46533" xr:uid="{00000000-0005-0000-0000-0000EA010000}"/>
    <cellStyle name="Normal 12 10 2 5 3 2 3" xfId="33723" xr:uid="{00000000-0005-0000-0000-0000EB010000}"/>
    <cellStyle name="Normal 12 10 2 5 3 3" xfId="15423" xr:uid="{00000000-0005-0000-0000-0000EC010000}"/>
    <cellStyle name="Normal 12 10 2 5 3 3 2" xfId="41043" xr:uid="{00000000-0005-0000-0000-0000ED010000}"/>
    <cellStyle name="Normal 12 10 2 5 3 4" xfId="28233" xr:uid="{00000000-0005-0000-0000-0000EE010000}"/>
    <cellStyle name="Normal 12 10 2 5 4" xfId="4442" xr:uid="{00000000-0005-0000-0000-0000EF010000}"/>
    <cellStyle name="Normal 12 10 2 5 4 2" xfId="9932" xr:uid="{00000000-0005-0000-0000-0000F0010000}"/>
    <cellStyle name="Normal 12 10 2 5 4 2 2" xfId="22743" xr:uid="{00000000-0005-0000-0000-0000F1010000}"/>
    <cellStyle name="Normal 12 10 2 5 4 2 2 2" xfId="48363" xr:uid="{00000000-0005-0000-0000-0000F2010000}"/>
    <cellStyle name="Normal 12 10 2 5 4 2 3" xfId="35553" xr:uid="{00000000-0005-0000-0000-0000F3010000}"/>
    <cellStyle name="Normal 12 10 2 5 4 3" xfId="17253" xr:uid="{00000000-0005-0000-0000-0000F4010000}"/>
    <cellStyle name="Normal 12 10 2 5 4 3 2" xfId="42873" xr:uid="{00000000-0005-0000-0000-0000F5010000}"/>
    <cellStyle name="Normal 12 10 2 5 4 4" xfId="30063" xr:uid="{00000000-0005-0000-0000-0000F6010000}"/>
    <cellStyle name="Normal 12 10 2 5 5" xfId="11762" xr:uid="{00000000-0005-0000-0000-0000F7010000}"/>
    <cellStyle name="Normal 12 10 2 5 5 2" xfId="24573" xr:uid="{00000000-0005-0000-0000-0000F8010000}"/>
    <cellStyle name="Normal 12 10 2 5 5 2 2" xfId="50193" xr:uid="{00000000-0005-0000-0000-0000F9010000}"/>
    <cellStyle name="Normal 12 10 2 5 5 3" xfId="37383" xr:uid="{00000000-0005-0000-0000-0000FA010000}"/>
    <cellStyle name="Normal 12 10 2 5 6" xfId="6272" xr:uid="{00000000-0005-0000-0000-0000FB010000}"/>
    <cellStyle name="Normal 12 10 2 5 6 2" xfId="19083" xr:uid="{00000000-0005-0000-0000-0000FC010000}"/>
    <cellStyle name="Normal 12 10 2 5 6 2 2" xfId="44703" xr:uid="{00000000-0005-0000-0000-0000FD010000}"/>
    <cellStyle name="Normal 12 10 2 5 6 3" xfId="31893" xr:uid="{00000000-0005-0000-0000-0000FE010000}"/>
    <cellStyle name="Normal 12 10 2 5 7" xfId="13593" xr:uid="{00000000-0005-0000-0000-0000FF010000}"/>
    <cellStyle name="Normal 12 10 2 5 7 2" xfId="39213" xr:uid="{00000000-0005-0000-0000-000000020000}"/>
    <cellStyle name="Normal 12 10 2 5 8" xfId="26403" xr:uid="{00000000-0005-0000-0000-000001020000}"/>
    <cellStyle name="Normal 12 10 2 6" xfId="1182" xr:uid="{00000000-0005-0000-0000-000002020000}"/>
    <cellStyle name="Normal 12 10 2 6 2" xfId="3012" xr:uid="{00000000-0005-0000-0000-000003020000}"/>
    <cellStyle name="Normal 12 10 2 6 2 2" xfId="8502" xr:uid="{00000000-0005-0000-0000-000004020000}"/>
    <cellStyle name="Normal 12 10 2 6 2 2 2" xfId="21313" xr:uid="{00000000-0005-0000-0000-000005020000}"/>
    <cellStyle name="Normal 12 10 2 6 2 2 2 2" xfId="46933" xr:uid="{00000000-0005-0000-0000-000006020000}"/>
    <cellStyle name="Normal 12 10 2 6 2 2 3" xfId="34123" xr:uid="{00000000-0005-0000-0000-000007020000}"/>
    <cellStyle name="Normal 12 10 2 6 2 3" xfId="15823" xr:uid="{00000000-0005-0000-0000-000008020000}"/>
    <cellStyle name="Normal 12 10 2 6 2 3 2" xfId="41443" xr:uid="{00000000-0005-0000-0000-000009020000}"/>
    <cellStyle name="Normal 12 10 2 6 2 4" xfId="28633" xr:uid="{00000000-0005-0000-0000-00000A020000}"/>
    <cellStyle name="Normal 12 10 2 6 3" xfId="4842" xr:uid="{00000000-0005-0000-0000-00000B020000}"/>
    <cellStyle name="Normal 12 10 2 6 3 2" xfId="10332" xr:uid="{00000000-0005-0000-0000-00000C020000}"/>
    <cellStyle name="Normal 12 10 2 6 3 2 2" xfId="23143" xr:uid="{00000000-0005-0000-0000-00000D020000}"/>
    <cellStyle name="Normal 12 10 2 6 3 2 2 2" xfId="48763" xr:uid="{00000000-0005-0000-0000-00000E020000}"/>
    <cellStyle name="Normal 12 10 2 6 3 2 3" xfId="35953" xr:uid="{00000000-0005-0000-0000-00000F020000}"/>
    <cellStyle name="Normal 12 10 2 6 3 3" xfId="17653" xr:uid="{00000000-0005-0000-0000-000010020000}"/>
    <cellStyle name="Normal 12 10 2 6 3 3 2" xfId="43273" xr:uid="{00000000-0005-0000-0000-000011020000}"/>
    <cellStyle name="Normal 12 10 2 6 3 4" xfId="30463" xr:uid="{00000000-0005-0000-0000-000012020000}"/>
    <cellStyle name="Normal 12 10 2 6 4" xfId="12162" xr:uid="{00000000-0005-0000-0000-000013020000}"/>
    <cellStyle name="Normal 12 10 2 6 4 2" xfId="24973" xr:uid="{00000000-0005-0000-0000-000014020000}"/>
    <cellStyle name="Normal 12 10 2 6 4 2 2" xfId="50593" xr:uid="{00000000-0005-0000-0000-000015020000}"/>
    <cellStyle name="Normal 12 10 2 6 4 3" xfId="37783" xr:uid="{00000000-0005-0000-0000-000016020000}"/>
    <cellStyle name="Normal 12 10 2 6 5" xfId="6672" xr:uid="{00000000-0005-0000-0000-000017020000}"/>
    <cellStyle name="Normal 12 10 2 6 5 2" xfId="19483" xr:uid="{00000000-0005-0000-0000-000018020000}"/>
    <cellStyle name="Normal 12 10 2 6 5 2 2" xfId="45103" xr:uid="{00000000-0005-0000-0000-000019020000}"/>
    <cellStyle name="Normal 12 10 2 6 5 3" xfId="32293" xr:uid="{00000000-0005-0000-0000-00001A020000}"/>
    <cellStyle name="Normal 12 10 2 6 6" xfId="13993" xr:uid="{00000000-0005-0000-0000-00001B020000}"/>
    <cellStyle name="Normal 12 10 2 6 6 2" xfId="39613" xr:uid="{00000000-0005-0000-0000-00001C020000}"/>
    <cellStyle name="Normal 12 10 2 6 7" xfId="26803" xr:uid="{00000000-0005-0000-0000-00001D020000}"/>
    <cellStyle name="Normal 12 10 2 7" xfId="2118" xr:uid="{00000000-0005-0000-0000-00001E020000}"/>
    <cellStyle name="Normal 12 10 2 7 2" xfId="7608" xr:uid="{00000000-0005-0000-0000-00001F020000}"/>
    <cellStyle name="Normal 12 10 2 7 2 2" xfId="20419" xr:uid="{00000000-0005-0000-0000-000020020000}"/>
    <cellStyle name="Normal 12 10 2 7 2 2 2" xfId="46039" xr:uid="{00000000-0005-0000-0000-000021020000}"/>
    <cellStyle name="Normal 12 10 2 7 2 3" xfId="33229" xr:uid="{00000000-0005-0000-0000-000022020000}"/>
    <cellStyle name="Normal 12 10 2 7 3" xfId="14929" xr:uid="{00000000-0005-0000-0000-000023020000}"/>
    <cellStyle name="Normal 12 10 2 7 3 2" xfId="40549" xr:uid="{00000000-0005-0000-0000-000024020000}"/>
    <cellStyle name="Normal 12 10 2 7 4" xfId="27739" xr:uid="{00000000-0005-0000-0000-000025020000}"/>
    <cellStyle name="Normal 12 10 2 8" xfId="3948" xr:uid="{00000000-0005-0000-0000-000026020000}"/>
    <cellStyle name="Normal 12 10 2 8 2" xfId="9438" xr:uid="{00000000-0005-0000-0000-000027020000}"/>
    <cellStyle name="Normal 12 10 2 8 2 2" xfId="22249" xr:uid="{00000000-0005-0000-0000-000028020000}"/>
    <cellStyle name="Normal 12 10 2 8 2 2 2" xfId="47869" xr:uid="{00000000-0005-0000-0000-000029020000}"/>
    <cellStyle name="Normal 12 10 2 8 2 3" xfId="35059" xr:uid="{00000000-0005-0000-0000-00002A020000}"/>
    <cellStyle name="Normal 12 10 2 8 3" xfId="16759" xr:uid="{00000000-0005-0000-0000-00002B020000}"/>
    <cellStyle name="Normal 12 10 2 8 3 2" xfId="42379" xr:uid="{00000000-0005-0000-0000-00002C020000}"/>
    <cellStyle name="Normal 12 10 2 8 4" xfId="29569" xr:uid="{00000000-0005-0000-0000-00002D020000}"/>
    <cellStyle name="Normal 12 10 2 9" xfId="11268" xr:uid="{00000000-0005-0000-0000-00002E020000}"/>
    <cellStyle name="Normal 12 10 2 9 2" xfId="24079" xr:uid="{00000000-0005-0000-0000-00002F020000}"/>
    <cellStyle name="Normal 12 10 2 9 2 2" xfId="49699" xr:uid="{00000000-0005-0000-0000-000030020000}"/>
    <cellStyle name="Normal 12 10 2 9 3" xfId="36889" xr:uid="{00000000-0005-0000-0000-000031020000}"/>
    <cellStyle name="Normal 12 10 3" xfId="337" xr:uid="{00000000-0005-0000-0000-000032020000}"/>
    <cellStyle name="Normal 12 10 3 10" xfId="5829" xr:uid="{00000000-0005-0000-0000-000033020000}"/>
    <cellStyle name="Normal 12 10 3 10 2" xfId="18640" xr:uid="{00000000-0005-0000-0000-000034020000}"/>
    <cellStyle name="Normal 12 10 3 10 2 2" xfId="44260" xr:uid="{00000000-0005-0000-0000-000035020000}"/>
    <cellStyle name="Normal 12 10 3 10 3" xfId="31450" xr:uid="{00000000-0005-0000-0000-000036020000}"/>
    <cellStyle name="Normal 12 10 3 11" xfId="13150" xr:uid="{00000000-0005-0000-0000-000037020000}"/>
    <cellStyle name="Normal 12 10 3 11 2" xfId="38770" xr:uid="{00000000-0005-0000-0000-000038020000}"/>
    <cellStyle name="Normal 12 10 3 12" xfId="25960" xr:uid="{00000000-0005-0000-0000-000039020000}"/>
    <cellStyle name="Normal 12 10 3 2" xfId="566" xr:uid="{00000000-0005-0000-0000-00003A020000}"/>
    <cellStyle name="Normal 12 10 3 2 2" xfId="965" xr:uid="{00000000-0005-0000-0000-00003B020000}"/>
    <cellStyle name="Normal 12 10 3 2 2 2" xfId="1860" xr:uid="{00000000-0005-0000-0000-00003C020000}"/>
    <cellStyle name="Normal 12 10 3 2 2 2 2" xfId="3690" xr:uid="{00000000-0005-0000-0000-00003D020000}"/>
    <cellStyle name="Normal 12 10 3 2 2 2 2 2" xfId="9180" xr:uid="{00000000-0005-0000-0000-00003E020000}"/>
    <cellStyle name="Normal 12 10 3 2 2 2 2 2 2" xfId="21991" xr:uid="{00000000-0005-0000-0000-00003F020000}"/>
    <cellStyle name="Normal 12 10 3 2 2 2 2 2 2 2" xfId="47611" xr:uid="{00000000-0005-0000-0000-000040020000}"/>
    <cellStyle name="Normal 12 10 3 2 2 2 2 2 3" xfId="34801" xr:uid="{00000000-0005-0000-0000-000041020000}"/>
    <cellStyle name="Normal 12 10 3 2 2 2 2 3" xfId="16501" xr:uid="{00000000-0005-0000-0000-000042020000}"/>
    <cellStyle name="Normal 12 10 3 2 2 2 2 3 2" xfId="42121" xr:uid="{00000000-0005-0000-0000-000043020000}"/>
    <cellStyle name="Normal 12 10 3 2 2 2 2 4" xfId="29311" xr:uid="{00000000-0005-0000-0000-000044020000}"/>
    <cellStyle name="Normal 12 10 3 2 2 2 3" xfId="5520" xr:uid="{00000000-0005-0000-0000-000045020000}"/>
    <cellStyle name="Normal 12 10 3 2 2 2 3 2" xfId="11010" xr:uid="{00000000-0005-0000-0000-000046020000}"/>
    <cellStyle name="Normal 12 10 3 2 2 2 3 2 2" xfId="23821" xr:uid="{00000000-0005-0000-0000-000047020000}"/>
    <cellStyle name="Normal 12 10 3 2 2 2 3 2 2 2" xfId="49441" xr:uid="{00000000-0005-0000-0000-000048020000}"/>
    <cellStyle name="Normal 12 10 3 2 2 2 3 2 3" xfId="36631" xr:uid="{00000000-0005-0000-0000-000049020000}"/>
    <cellStyle name="Normal 12 10 3 2 2 2 3 3" xfId="18331" xr:uid="{00000000-0005-0000-0000-00004A020000}"/>
    <cellStyle name="Normal 12 10 3 2 2 2 3 3 2" xfId="43951" xr:uid="{00000000-0005-0000-0000-00004B020000}"/>
    <cellStyle name="Normal 12 10 3 2 2 2 3 4" xfId="31141" xr:uid="{00000000-0005-0000-0000-00004C020000}"/>
    <cellStyle name="Normal 12 10 3 2 2 2 4" xfId="12840" xr:uid="{00000000-0005-0000-0000-00004D020000}"/>
    <cellStyle name="Normal 12 10 3 2 2 2 4 2" xfId="25651" xr:uid="{00000000-0005-0000-0000-00004E020000}"/>
    <cellStyle name="Normal 12 10 3 2 2 2 4 2 2" xfId="51271" xr:uid="{00000000-0005-0000-0000-00004F020000}"/>
    <cellStyle name="Normal 12 10 3 2 2 2 4 3" xfId="38461" xr:uid="{00000000-0005-0000-0000-000050020000}"/>
    <cellStyle name="Normal 12 10 3 2 2 2 5" xfId="7350" xr:uid="{00000000-0005-0000-0000-000051020000}"/>
    <cellStyle name="Normal 12 10 3 2 2 2 5 2" xfId="20161" xr:uid="{00000000-0005-0000-0000-000052020000}"/>
    <cellStyle name="Normal 12 10 3 2 2 2 5 2 2" xfId="45781" xr:uid="{00000000-0005-0000-0000-000053020000}"/>
    <cellStyle name="Normal 12 10 3 2 2 2 5 3" xfId="32971" xr:uid="{00000000-0005-0000-0000-000054020000}"/>
    <cellStyle name="Normal 12 10 3 2 2 2 6" xfId="14671" xr:uid="{00000000-0005-0000-0000-000055020000}"/>
    <cellStyle name="Normal 12 10 3 2 2 2 6 2" xfId="40291" xr:uid="{00000000-0005-0000-0000-000056020000}"/>
    <cellStyle name="Normal 12 10 3 2 2 2 7" xfId="27481" xr:uid="{00000000-0005-0000-0000-000057020000}"/>
    <cellStyle name="Normal 12 10 3 2 2 3" xfId="2796" xr:uid="{00000000-0005-0000-0000-000058020000}"/>
    <cellStyle name="Normal 12 10 3 2 2 3 2" xfId="8286" xr:uid="{00000000-0005-0000-0000-000059020000}"/>
    <cellStyle name="Normal 12 10 3 2 2 3 2 2" xfId="21097" xr:uid="{00000000-0005-0000-0000-00005A020000}"/>
    <cellStyle name="Normal 12 10 3 2 2 3 2 2 2" xfId="46717" xr:uid="{00000000-0005-0000-0000-00005B020000}"/>
    <cellStyle name="Normal 12 10 3 2 2 3 2 3" xfId="33907" xr:uid="{00000000-0005-0000-0000-00005C020000}"/>
    <cellStyle name="Normal 12 10 3 2 2 3 3" xfId="15607" xr:uid="{00000000-0005-0000-0000-00005D020000}"/>
    <cellStyle name="Normal 12 10 3 2 2 3 3 2" xfId="41227" xr:uid="{00000000-0005-0000-0000-00005E020000}"/>
    <cellStyle name="Normal 12 10 3 2 2 3 4" xfId="28417" xr:uid="{00000000-0005-0000-0000-00005F020000}"/>
    <cellStyle name="Normal 12 10 3 2 2 4" xfId="4626" xr:uid="{00000000-0005-0000-0000-000060020000}"/>
    <cellStyle name="Normal 12 10 3 2 2 4 2" xfId="10116" xr:uid="{00000000-0005-0000-0000-000061020000}"/>
    <cellStyle name="Normal 12 10 3 2 2 4 2 2" xfId="22927" xr:uid="{00000000-0005-0000-0000-000062020000}"/>
    <cellStyle name="Normal 12 10 3 2 2 4 2 2 2" xfId="48547" xr:uid="{00000000-0005-0000-0000-000063020000}"/>
    <cellStyle name="Normal 12 10 3 2 2 4 2 3" xfId="35737" xr:uid="{00000000-0005-0000-0000-000064020000}"/>
    <cellStyle name="Normal 12 10 3 2 2 4 3" xfId="17437" xr:uid="{00000000-0005-0000-0000-000065020000}"/>
    <cellStyle name="Normal 12 10 3 2 2 4 3 2" xfId="43057" xr:uid="{00000000-0005-0000-0000-000066020000}"/>
    <cellStyle name="Normal 12 10 3 2 2 4 4" xfId="30247" xr:uid="{00000000-0005-0000-0000-000067020000}"/>
    <cellStyle name="Normal 12 10 3 2 2 5" xfId="11946" xr:uid="{00000000-0005-0000-0000-000068020000}"/>
    <cellStyle name="Normal 12 10 3 2 2 5 2" xfId="24757" xr:uid="{00000000-0005-0000-0000-000069020000}"/>
    <cellStyle name="Normal 12 10 3 2 2 5 2 2" xfId="50377" xr:uid="{00000000-0005-0000-0000-00006A020000}"/>
    <cellStyle name="Normal 12 10 3 2 2 5 3" xfId="37567" xr:uid="{00000000-0005-0000-0000-00006B020000}"/>
    <cellStyle name="Normal 12 10 3 2 2 6" xfId="6456" xr:uid="{00000000-0005-0000-0000-00006C020000}"/>
    <cellStyle name="Normal 12 10 3 2 2 6 2" xfId="19267" xr:uid="{00000000-0005-0000-0000-00006D020000}"/>
    <cellStyle name="Normal 12 10 3 2 2 6 2 2" xfId="44887" xr:uid="{00000000-0005-0000-0000-00006E020000}"/>
    <cellStyle name="Normal 12 10 3 2 2 6 3" xfId="32077" xr:uid="{00000000-0005-0000-0000-00006F020000}"/>
    <cellStyle name="Normal 12 10 3 2 2 7" xfId="13777" xr:uid="{00000000-0005-0000-0000-000070020000}"/>
    <cellStyle name="Normal 12 10 3 2 2 7 2" xfId="39397" xr:uid="{00000000-0005-0000-0000-000071020000}"/>
    <cellStyle name="Normal 12 10 3 2 2 8" xfId="26587" xr:uid="{00000000-0005-0000-0000-000072020000}"/>
    <cellStyle name="Normal 12 10 3 2 3" xfId="1461" xr:uid="{00000000-0005-0000-0000-000073020000}"/>
    <cellStyle name="Normal 12 10 3 2 3 2" xfId="3291" xr:uid="{00000000-0005-0000-0000-000074020000}"/>
    <cellStyle name="Normal 12 10 3 2 3 2 2" xfId="8781" xr:uid="{00000000-0005-0000-0000-000075020000}"/>
    <cellStyle name="Normal 12 10 3 2 3 2 2 2" xfId="21592" xr:uid="{00000000-0005-0000-0000-000076020000}"/>
    <cellStyle name="Normal 12 10 3 2 3 2 2 2 2" xfId="47212" xr:uid="{00000000-0005-0000-0000-000077020000}"/>
    <cellStyle name="Normal 12 10 3 2 3 2 2 3" xfId="34402" xr:uid="{00000000-0005-0000-0000-000078020000}"/>
    <cellStyle name="Normal 12 10 3 2 3 2 3" xfId="16102" xr:uid="{00000000-0005-0000-0000-000079020000}"/>
    <cellStyle name="Normal 12 10 3 2 3 2 3 2" xfId="41722" xr:uid="{00000000-0005-0000-0000-00007A020000}"/>
    <cellStyle name="Normal 12 10 3 2 3 2 4" xfId="28912" xr:uid="{00000000-0005-0000-0000-00007B020000}"/>
    <cellStyle name="Normal 12 10 3 2 3 3" xfId="5121" xr:uid="{00000000-0005-0000-0000-00007C020000}"/>
    <cellStyle name="Normal 12 10 3 2 3 3 2" xfId="10611" xr:uid="{00000000-0005-0000-0000-00007D020000}"/>
    <cellStyle name="Normal 12 10 3 2 3 3 2 2" xfId="23422" xr:uid="{00000000-0005-0000-0000-00007E020000}"/>
    <cellStyle name="Normal 12 10 3 2 3 3 2 2 2" xfId="49042" xr:uid="{00000000-0005-0000-0000-00007F020000}"/>
    <cellStyle name="Normal 12 10 3 2 3 3 2 3" xfId="36232" xr:uid="{00000000-0005-0000-0000-000080020000}"/>
    <cellStyle name="Normal 12 10 3 2 3 3 3" xfId="17932" xr:uid="{00000000-0005-0000-0000-000081020000}"/>
    <cellStyle name="Normal 12 10 3 2 3 3 3 2" xfId="43552" xr:uid="{00000000-0005-0000-0000-000082020000}"/>
    <cellStyle name="Normal 12 10 3 2 3 3 4" xfId="30742" xr:uid="{00000000-0005-0000-0000-000083020000}"/>
    <cellStyle name="Normal 12 10 3 2 3 4" xfId="12441" xr:uid="{00000000-0005-0000-0000-000084020000}"/>
    <cellStyle name="Normal 12 10 3 2 3 4 2" xfId="25252" xr:uid="{00000000-0005-0000-0000-000085020000}"/>
    <cellStyle name="Normal 12 10 3 2 3 4 2 2" xfId="50872" xr:uid="{00000000-0005-0000-0000-000086020000}"/>
    <cellStyle name="Normal 12 10 3 2 3 4 3" xfId="38062" xr:uid="{00000000-0005-0000-0000-000087020000}"/>
    <cellStyle name="Normal 12 10 3 2 3 5" xfId="6951" xr:uid="{00000000-0005-0000-0000-000088020000}"/>
    <cellStyle name="Normal 12 10 3 2 3 5 2" xfId="19762" xr:uid="{00000000-0005-0000-0000-000089020000}"/>
    <cellStyle name="Normal 12 10 3 2 3 5 2 2" xfId="45382" xr:uid="{00000000-0005-0000-0000-00008A020000}"/>
    <cellStyle name="Normal 12 10 3 2 3 5 3" xfId="32572" xr:uid="{00000000-0005-0000-0000-00008B020000}"/>
    <cellStyle name="Normal 12 10 3 2 3 6" xfId="14272" xr:uid="{00000000-0005-0000-0000-00008C020000}"/>
    <cellStyle name="Normal 12 10 3 2 3 6 2" xfId="39892" xr:uid="{00000000-0005-0000-0000-00008D020000}"/>
    <cellStyle name="Normal 12 10 3 2 3 7" xfId="27082" xr:uid="{00000000-0005-0000-0000-00008E020000}"/>
    <cellStyle name="Normal 12 10 3 2 4" xfId="2397" xr:uid="{00000000-0005-0000-0000-00008F020000}"/>
    <cellStyle name="Normal 12 10 3 2 4 2" xfId="7887" xr:uid="{00000000-0005-0000-0000-000090020000}"/>
    <cellStyle name="Normal 12 10 3 2 4 2 2" xfId="20698" xr:uid="{00000000-0005-0000-0000-000091020000}"/>
    <cellStyle name="Normal 12 10 3 2 4 2 2 2" xfId="46318" xr:uid="{00000000-0005-0000-0000-000092020000}"/>
    <cellStyle name="Normal 12 10 3 2 4 2 3" xfId="33508" xr:uid="{00000000-0005-0000-0000-000093020000}"/>
    <cellStyle name="Normal 12 10 3 2 4 3" xfId="15208" xr:uid="{00000000-0005-0000-0000-000094020000}"/>
    <cellStyle name="Normal 12 10 3 2 4 3 2" xfId="40828" xr:uid="{00000000-0005-0000-0000-000095020000}"/>
    <cellStyle name="Normal 12 10 3 2 4 4" xfId="28018" xr:uid="{00000000-0005-0000-0000-000096020000}"/>
    <cellStyle name="Normal 12 10 3 2 5" xfId="4227" xr:uid="{00000000-0005-0000-0000-000097020000}"/>
    <cellStyle name="Normal 12 10 3 2 5 2" xfId="9717" xr:uid="{00000000-0005-0000-0000-000098020000}"/>
    <cellStyle name="Normal 12 10 3 2 5 2 2" xfId="22528" xr:uid="{00000000-0005-0000-0000-000099020000}"/>
    <cellStyle name="Normal 12 10 3 2 5 2 2 2" xfId="48148" xr:uid="{00000000-0005-0000-0000-00009A020000}"/>
    <cellStyle name="Normal 12 10 3 2 5 2 3" xfId="35338" xr:uid="{00000000-0005-0000-0000-00009B020000}"/>
    <cellStyle name="Normal 12 10 3 2 5 3" xfId="17038" xr:uid="{00000000-0005-0000-0000-00009C020000}"/>
    <cellStyle name="Normal 12 10 3 2 5 3 2" xfId="42658" xr:uid="{00000000-0005-0000-0000-00009D020000}"/>
    <cellStyle name="Normal 12 10 3 2 5 4" xfId="29848" xr:uid="{00000000-0005-0000-0000-00009E020000}"/>
    <cellStyle name="Normal 12 10 3 2 6" xfId="11547" xr:uid="{00000000-0005-0000-0000-00009F020000}"/>
    <cellStyle name="Normal 12 10 3 2 6 2" xfId="24358" xr:uid="{00000000-0005-0000-0000-0000A0020000}"/>
    <cellStyle name="Normal 12 10 3 2 6 2 2" xfId="49978" xr:uid="{00000000-0005-0000-0000-0000A1020000}"/>
    <cellStyle name="Normal 12 10 3 2 6 3" xfId="37168" xr:uid="{00000000-0005-0000-0000-0000A2020000}"/>
    <cellStyle name="Normal 12 10 3 2 7" xfId="6057" xr:uid="{00000000-0005-0000-0000-0000A3020000}"/>
    <cellStyle name="Normal 12 10 3 2 7 2" xfId="18868" xr:uid="{00000000-0005-0000-0000-0000A4020000}"/>
    <cellStyle name="Normal 12 10 3 2 7 2 2" xfId="44488" xr:uid="{00000000-0005-0000-0000-0000A5020000}"/>
    <cellStyle name="Normal 12 10 3 2 7 3" xfId="31678" xr:uid="{00000000-0005-0000-0000-0000A6020000}"/>
    <cellStyle name="Normal 12 10 3 2 8" xfId="13378" xr:uid="{00000000-0005-0000-0000-0000A7020000}"/>
    <cellStyle name="Normal 12 10 3 2 8 2" xfId="38998" xr:uid="{00000000-0005-0000-0000-0000A8020000}"/>
    <cellStyle name="Normal 12 10 3 2 9" xfId="26188" xr:uid="{00000000-0005-0000-0000-0000A9020000}"/>
    <cellStyle name="Normal 12 10 3 3" xfId="698" xr:uid="{00000000-0005-0000-0000-0000AA020000}"/>
    <cellStyle name="Normal 12 10 3 3 2" xfId="1098" xr:uid="{00000000-0005-0000-0000-0000AB020000}"/>
    <cellStyle name="Normal 12 10 3 3 2 2" xfId="1993" xr:uid="{00000000-0005-0000-0000-0000AC020000}"/>
    <cellStyle name="Normal 12 10 3 3 2 2 2" xfId="3823" xr:uid="{00000000-0005-0000-0000-0000AD020000}"/>
    <cellStyle name="Normal 12 10 3 3 2 2 2 2" xfId="9313" xr:uid="{00000000-0005-0000-0000-0000AE020000}"/>
    <cellStyle name="Normal 12 10 3 3 2 2 2 2 2" xfId="22124" xr:uid="{00000000-0005-0000-0000-0000AF020000}"/>
    <cellStyle name="Normal 12 10 3 3 2 2 2 2 2 2" xfId="47744" xr:uid="{00000000-0005-0000-0000-0000B0020000}"/>
    <cellStyle name="Normal 12 10 3 3 2 2 2 2 3" xfId="34934" xr:uid="{00000000-0005-0000-0000-0000B1020000}"/>
    <cellStyle name="Normal 12 10 3 3 2 2 2 3" xfId="16634" xr:uid="{00000000-0005-0000-0000-0000B2020000}"/>
    <cellStyle name="Normal 12 10 3 3 2 2 2 3 2" xfId="42254" xr:uid="{00000000-0005-0000-0000-0000B3020000}"/>
    <cellStyle name="Normal 12 10 3 3 2 2 2 4" xfId="29444" xr:uid="{00000000-0005-0000-0000-0000B4020000}"/>
    <cellStyle name="Normal 12 10 3 3 2 2 3" xfId="5653" xr:uid="{00000000-0005-0000-0000-0000B5020000}"/>
    <cellStyle name="Normal 12 10 3 3 2 2 3 2" xfId="11143" xr:uid="{00000000-0005-0000-0000-0000B6020000}"/>
    <cellStyle name="Normal 12 10 3 3 2 2 3 2 2" xfId="23954" xr:uid="{00000000-0005-0000-0000-0000B7020000}"/>
    <cellStyle name="Normal 12 10 3 3 2 2 3 2 2 2" xfId="49574" xr:uid="{00000000-0005-0000-0000-0000B8020000}"/>
    <cellStyle name="Normal 12 10 3 3 2 2 3 2 3" xfId="36764" xr:uid="{00000000-0005-0000-0000-0000B9020000}"/>
    <cellStyle name="Normal 12 10 3 3 2 2 3 3" xfId="18464" xr:uid="{00000000-0005-0000-0000-0000BA020000}"/>
    <cellStyle name="Normal 12 10 3 3 2 2 3 3 2" xfId="44084" xr:uid="{00000000-0005-0000-0000-0000BB020000}"/>
    <cellStyle name="Normal 12 10 3 3 2 2 3 4" xfId="31274" xr:uid="{00000000-0005-0000-0000-0000BC020000}"/>
    <cellStyle name="Normal 12 10 3 3 2 2 4" xfId="12973" xr:uid="{00000000-0005-0000-0000-0000BD020000}"/>
    <cellStyle name="Normal 12 10 3 3 2 2 4 2" xfId="25784" xr:uid="{00000000-0005-0000-0000-0000BE020000}"/>
    <cellStyle name="Normal 12 10 3 3 2 2 4 2 2" xfId="51404" xr:uid="{00000000-0005-0000-0000-0000BF020000}"/>
    <cellStyle name="Normal 12 10 3 3 2 2 4 3" xfId="38594" xr:uid="{00000000-0005-0000-0000-0000C0020000}"/>
    <cellStyle name="Normal 12 10 3 3 2 2 5" xfId="7483" xr:uid="{00000000-0005-0000-0000-0000C1020000}"/>
    <cellStyle name="Normal 12 10 3 3 2 2 5 2" xfId="20294" xr:uid="{00000000-0005-0000-0000-0000C2020000}"/>
    <cellStyle name="Normal 12 10 3 3 2 2 5 2 2" xfId="45914" xr:uid="{00000000-0005-0000-0000-0000C3020000}"/>
    <cellStyle name="Normal 12 10 3 3 2 2 5 3" xfId="33104" xr:uid="{00000000-0005-0000-0000-0000C4020000}"/>
    <cellStyle name="Normal 12 10 3 3 2 2 6" xfId="14804" xr:uid="{00000000-0005-0000-0000-0000C5020000}"/>
    <cellStyle name="Normal 12 10 3 3 2 2 6 2" xfId="40424" xr:uid="{00000000-0005-0000-0000-0000C6020000}"/>
    <cellStyle name="Normal 12 10 3 3 2 2 7" xfId="27614" xr:uid="{00000000-0005-0000-0000-0000C7020000}"/>
    <cellStyle name="Normal 12 10 3 3 2 3" xfId="2929" xr:uid="{00000000-0005-0000-0000-0000C8020000}"/>
    <cellStyle name="Normal 12 10 3 3 2 3 2" xfId="8419" xr:uid="{00000000-0005-0000-0000-0000C9020000}"/>
    <cellStyle name="Normal 12 10 3 3 2 3 2 2" xfId="21230" xr:uid="{00000000-0005-0000-0000-0000CA020000}"/>
    <cellStyle name="Normal 12 10 3 3 2 3 2 2 2" xfId="46850" xr:uid="{00000000-0005-0000-0000-0000CB020000}"/>
    <cellStyle name="Normal 12 10 3 3 2 3 2 3" xfId="34040" xr:uid="{00000000-0005-0000-0000-0000CC020000}"/>
    <cellStyle name="Normal 12 10 3 3 2 3 3" xfId="15740" xr:uid="{00000000-0005-0000-0000-0000CD020000}"/>
    <cellStyle name="Normal 12 10 3 3 2 3 3 2" xfId="41360" xr:uid="{00000000-0005-0000-0000-0000CE020000}"/>
    <cellStyle name="Normal 12 10 3 3 2 3 4" xfId="28550" xr:uid="{00000000-0005-0000-0000-0000CF020000}"/>
    <cellStyle name="Normal 12 10 3 3 2 4" xfId="4759" xr:uid="{00000000-0005-0000-0000-0000D0020000}"/>
    <cellStyle name="Normal 12 10 3 3 2 4 2" xfId="10249" xr:uid="{00000000-0005-0000-0000-0000D1020000}"/>
    <cellStyle name="Normal 12 10 3 3 2 4 2 2" xfId="23060" xr:uid="{00000000-0005-0000-0000-0000D2020000}"/>
    <cellStyle name="Normal 12 10 3 3 2 4 2 2 2" xfId="48680" xr:uid="{00000000-0005-0000-0000-0000D3020000}"/>
    <cellStyle name="Normal 12 10 3 3 2 4 2 3" xfId="35870" xr:uid="{00000000-0005-0000-0000-0000D4020000}"/>
    <cellStyle name="Normal 12 10 3 3 2 4 3" xfId="17570" xr:uid="{00000000-0005-0000-0000-0000D5020000}"/>
    <cellStyle name="Normal 12 10 3 3 2 4 3 2" xfId="43190" xr:uid="{00000000-0005-0000-0000-0000D6020000}"/>
    <cellStyle name="Normal 12 10 3 3 2 4 4" xfId="30380" xr:uid="{00000000-0005-0000-0000-0000D7020000}"/>
    <cellStyle name="Normal 12 10 3 3 2 5" xfId="12079" xr:uid="{00000000-0005-0000-0000-0000D8020000}"/>
    <cellStyle name="Normal 12 10 3 3 2 5 2" xfId="24890" xr:uid="{00000000-0005-0000-0000-0000D9020000}"/>
    <cellStyle name="Normal 12 10 3 3 2 5 2 2" xfId="50510" xr:uid="{00000000-0005-0000-0000-0000DA020000}"/>
    <cellStyle name="Normal 12 10 3 3 2 5 3" xfId="37700" xr:uid="{00000000-0005-0000-0000-0000DB020000}"/>
    <cellStyle name="Normal 12 10 3 3 2 6" xfId="6589" xr:uid="{00000000-0005-0000-0000-0000DC020000}"/>
    <cellStyle name="Normal 12 10 3 3 2 6 2" xfId="19400" xr:uid="{00000000-0005-0000-0000-0000DD020000}"/>
    <cellStyle name="Normal 12 10 3 3 2 6 2 2" xfId="45020" xr:uid="{00000000-0005-0000-0000-0000DE020000}"/>
    <cellStyle name="Normal 12 10 3 3 2 6 3" xfId="32210" xr:uid="{00000000-0005-0000-0000-0000DF020000}"/>
    <cellStyle name="Normal 12 10 3 3 2 7" xfId="13910" xr:uid="{00000000-0005-0000-0000-0000E0020000}"/>
    <cellStyle name="Normal 12 10 3 3 2 7 2" xfId="39530" xr:uid="{00000000-0005-0000-0000-0000E1020000}"/>
    <cellStyle name="Normal 12 10 3 3 2 8" xfId="26720" xr:uid="{00000000-0005-0000-0000-0000E2020000}"/>
    <cellStyle name="Normal 12 10 3 3 3" xfId="1593" xr:uid="{00000000-0005-0000-0000-0000E3020000}"/>
    <cellStyle name="Normal 12 10 3 3 3 2" xfId="3423" xr:uid="{00000000-0005-0000-0000-0000E4020000}"/>
    <cellStyle name="Normal 12 10 3 3 3 2 2" xfId="8913" xr:uid="{00000000-0005-0000-0000-0000E5020000}"/>
    <cellStyle name="Normal 12 10 3 3 3 2 2 2" xfId="21724" xr:uid="{00000000-0005-0000-0000-0000E6020000}"/>
    <cellStyle name="Normal 12 10 3 3 3 2 2 2 2" xfId="47344" xr:uid="{00000000-0005-0000-0000-0000E7020000}"/>
    <cellStyle name="Normal 12 10 3 3 3 2 2 3" xfId="34534" xr:uid="{00000000-0005-0000-0000-0000E8020000}"/>
    <cellStyle name="Normal 12 10 3 3 3 2 3" xfId="16234" xr:uid="{00000000-0005-0000-0000-0000E9020000}"/>
    <cellStyle name="Normal 12 10 3 3 3 2 3 2" xfId="41854" xr:uid="{00000000-0005-0000-0000-0000EA020000}"/>
    <cellStyle name="Normal 12 10 3 3 3 2 4" xfId="29044" xr:uid="{00000000-0005-0000-0000-0000EB020000}"/>
    <cellStyle name="Normal 12 10 3 3 3 3" xfId="5253" xr:uid="{00000000-0005-0000-0000-0000EC020000}"/>
    <cellStyle name="Normal 12 10 3 3 3 3 2" xfId="10743" xr:uid="{00000000-0005-0000-0000-0000ED020000}"/>
    <cellStyle name="Normal 12 10 3 3 3 3 2 2" xfId="23554" xr:uid="{00000000-0005-0000-0000-0000EE020000}"/>
    <cellStyle name="Normal 12 10 3 3 3 3 2 2 2" xfId="49174" xr:uid="{00000000-0005-0000-0000-0000EF020000}"/>
    <cellStyle name="Normal 12 10 3 3 3 3 2 3" xfId="36364" xr:uid="{00000000-0005-0000-0000-0000F0020000}"/>
    <cellStyle name="Normal 12 10 3 3 3 3 3" xfId="18064" xr:uid="{00000000-0005-0000-0000-0000F1020000}"/>
    <cellStyle name="Normal 12 10 3 3 3 3 3 2" xfId="43684" xr:uid="{00000000-0005-0000-0000-0000F2020000}"/>
    <cellStyle name="Normal 12 10 3 3 3 3 4" xfId="30874" xr:uid="{00000000-0005-0000-0000-0000F3020000}"/>
    <cellStyle name="Normal 12 10 3 3 3 4" xfId="12573" xr:uid="{00000000-0005-0000-0000-0000F4020000}"/>
    <cellStyle name="Normal 12 10 3 3 3 4 2" xfId="25384" xr:uid="{00000000-0005-0000-0000-0000F5020000}"/>
    <cellStyle name="Normal 12 10 3 3 3 4 2 2" xfId="51004" xr:uid="{00000000-0005-0000-0000-0000F6020000}"/>
    <cellStyle name="Normal 12 10 3 3 3 4 3" xfId="38194" xr:uid="{00000000-0005-0000-0000-0000F7020000}"/>
    <cellStyle name="Normal 12 10 3 3 3 5" xfId="7083" xr:uid="{00000000-0005-0000-0000-0000F8020000}"/>
    <cellStyle name="Normal 12 10 3 3 3 5 2" xfId="19894" xr:uid="{00000000-0005-0000-0000-0000F9020000}"/>
    <cellStyle name="Normal 12 10 3 3 3 5 2 2" xfId="45514" xr:uid="{00000000-0005-0000-0000-0000FA020000}"/>
    <cellStyle name="Normal 12 10 3 3 3 5 3" xfId="32704" xr:uid="{00000000-0005-0000-0000-0000FB020000}"/>
    <cellStyle name="Normal 12 10 3 3 3 6" xfId="14404" xr:uid="{00000000-0005-0000-0000-0000FC020000}"/>
    <cellStyle name="Normal 12 10 3 3 3 6 2" xfId="40024" xr:uid="{00000000-0005-0000-0000-0000FD020000}"/>
    <cellStyle name="Normal 12 10 3 3 3 7" xfId="27214" xr:uid="{00000000-0005-0000-0000-0000FE020000}"/>
    <cellStyle name="Normal 12 10 3 3 4" xfId="2529" xr:uid="{00000000-0005-0000-0000-0000FF020000}"/>
    <cellStyle name="Normal 12 10 3 3 4 2" xfId="8019" xr:uid="{00000000-0005-0000-0000-000000030000}"/>
    <cellStyle name="Normal 12 10 3 3 4 2 2" xfId="20830" xr:uid="{00000000-0005-0000-0000-000001030000}"/>
    <cellStyle name="Normal 12 10 3 3 4 2 2 2" xfId="46450" xr:uid="{00000000-0005-0000-0000-000002030000}"/>
    <cellStyle name="Normal 12 10 3 3 4 2 3" xfId="33640" xr:uid="{00000000-0005-0000-0000-000003030000}"/>
    <cellStyle name="Normal 12 10 3 3 4 3" xfId="15340" xr:uid="{00000000-0005-0000-0000-000004030000}"/>
    <cellStyle name="Normal 12 10 3 3 4 3 2" xfId="40960" xr:uid="{00000000-0005-0000-0000-000005030000}"/>
    <cellStyle name="Normal 12 10 3 3 4 4" xfId="28150" xr:uid="{00000000-0005-0000-0000-000006030000}"/>
    <cellStyle name="Normal 12 10 3 3 5" xfId="4359" xr:uid="{00000000-0005-0000-0000-000007030000}"/>
    <cellStyle name="Normal 12 10 3 3 5 2" xfId="9849" xr:uid="{00000000-0005-0000-0000-000008030000}"/>
    <cellStyle name="Normal 12 10 3 3 5 2 2" xfId="22660" xr:uid="{00000000-0005-0000-0000-000009030000}"/>
    <cellStyle name="Normal 12 10 3 3 5 2 2 2" xfId="48280" xr:uid="{00000000-0005-0000-0000-00000A030000}"/>
    <cellStyle name="Normal 12 10 3 3 5 2 3" xfId="35470" xr:uid="{00000000-0005-0000-0000-00000B030000}"/>
    <cellStyle name="Normal 12 10 3 3 5 3" xfId="17170" xr:uid="{00000000-0005-0000-0000-00000C030000}"/>
    <cellStyle name="Normal 12 10 3 3 5 3 2" xfId="42790" xr:uid="{00000000-0005-0000-0000-00000D030000}"/>
    <cellStyle name="Normal 12 10 3 3 5 4" xfId="29980" xr:uid="{00000000-0005-0000-0000-00000E030000}"/>
    <cellStyle name="Normal 12 10 3 3 6" xfId="11679" xr:uid="{00000000-0005-0000-0000-00000F030000}"/>
    <cellStyle name="Normal 12 10 3 3 6 2" xfId="24490" xr:uid="{00000000-0005-0000-0000-000010030000}"/>
    <cellStyle name="Normal 12 10 3 3 6 2 2" xfId="50110" xr:uid="{00000000-0005-0000-0000-000011030000}"/>
    <cellStyle name="Normal 12 10 3 3 6 3" xfId="37300" xr:uid="{00000000-0005-0000-0000-000012030000}"/>
    <cellStyle name="Normal 12 10 3 3 7" xfId="6189" xr:uid="{00000000-0005-0000-0000-000013030000}"/>
    <cellStyle name="Normal 12 10 3 3 7 2" xfId="19000" xr:uid="{00000000-0005-0000-0000-000014030000}"/>
    <cellStyle name="Normal 12 10 3 3 7 2 2" xfId="44620" xr:uid="{00000000-0005-0000-0000-000015030000}"/>
    <cellStyle name="Normal 12 10 3 3 7 3" xfId="31810" xr:uid="{00000000-0005-0000-0000-000016030000}"/>
    <cellStyle name="Normal 12 10 3 3 8" xfId="13510" xr:uid="{00000000-0005-0000-0000-000017030000}"/>
    <cellStyle name="Normal 12 10 3 3 8 2" xfId="39130" xr:uid="{00000000-0005-0000-0000-000018030000}"/>
    <cellStyle name="Normal 12 10 3 3 9" xfId="26320" xr:uid="{00000000-0005-0000-0000-000019030000}"/>
    <cellStyle name="Normal 12 10 3 4" xfId="473" xr:uid="{00000000-0005-0000-0000-00001A030000}"/>
    <cellStyle name="Normal 12 10 3 4 2" xfId="1368" xr:uid="{00000000-0005-0000-0000-00001B030000}"/>
    <cellStyle name="Normal 12 10 3 4 2 2" xfId="3198" xr:uid="{00000000-0005-0000-0000-00001C030000}"/>
    <cellStyle name="Normal 12 10 3 4 2 2 2" xfId="8688" xr:uid="{00000000-0005-0000-0000-00001D030000}"/>
    <cellStyle name="Normal 12 10 3 4 2 2 2 2" xfId="21499" xr:uid="{00000000-0005-0000-0000-00001E030000}"/>
    <cellStyle name="Normal 12 10 3 4 2 2 2 2 2" xfId="47119" xr:uid="{00000000-0005-0000-0000-00001F030000}"/>
    <cellStyle name="Normal 12 10 3 4 2 2 2 3" xfId="34309" xr:uid="{00000000-0005-0000-0000-000020030000}"/>
    <cellStyle name="Normal 12 10 3 4 2 2 3" xfId="16009" xr:uid="{00000000-0005-0000-0000-000021030000}"/>
    <cellStyle name="Normal 12 10 3 4 2 2 3 2" xfId="41629" xr:uid="{00000000-0005-0000-0000-000022030000}"/>
    <cellStyle name="Normal 12 10 3 4 2 2 4" xfId="28819" xr:uid="{00000000-0005-0000-0000-000023030000}"/>
    <cellStyle name="Normal 12 10 3 4 2 3" xfId="5028" xr:uid="{00000000-0005-0000-0000-000024030000}"/>
    <cellStyle name="Normal 12 10 3 4 2 3 2" xfId="10518" xr:uid="{00000000-0005-0000-0000-000025030000}"/>
    <cellStyle name="Normal 12 10 3 4 2 3 2 2" xfId="23329" xr:uid="{00000000-0005-0000-0000-000026030000}"/>
    <cellStyle name="Normal 12 10 3 4 2 3 2 2 2" xfId="48949" xr:uid="{00000000-0005-0000-0000-000027030000}"/>
    <cellStyle name="Normal 12 10 3 4 2 3 2 3" xfId="36139" xr:uid="{00000000-0005-0000-0000-000028030000}"/>
    <cellStyle name="Normal 12 10 3 4 2 3 3" xfId="17839" xr:uid="{00000000-0005-0000-0000-000029030000}"/>
    <cellStyle name="Normal 12 10 3 4 2 3 3 2" xfId="43459" xr:uid="{00000000-0005-0000-0000-00002A030000}"/>
    <cellStyle name="Normal 12 10 3 4 2 3 4" xfId="30649" xr:uid="{00000000-0005-0000-0000-00002B030000}"/>
    <cellStyle name="Normal 12 10 3 4 2 4" xfId="12348" xr:uid="{00000000-0005-0000-0000-00002C030000}"/>
    <cellStyle name="Normal 12 10 3 4 2 4 2" xfId="25159" xr:uid="{00000000-0005-0000-0000-00002D030000}"/>
    <cellStyle name="Normal 12 10 3 4 2 4 2 2" xfId="50779" xr:uid="{00000000-0005-0000-0000-00002E030000}"/>
    <cellStyle name="Normal 12 10 3 4 2 4 3" xfId="37969" xr:uid="{00000000-0005-0000-0000-00002F030000}"/>
    <cellStyle name="Normal 12 10 3 4 2 5" xfId="6858" xr:uid="{00000000-0005-0000-0000-000030030000}"/>
    <cellStyle name="Normal 12 10 3 4 2 5 2" xfId="19669" xr:uid="{00000000-0005-0000-0000-000031030000}"/>
    <cellStyle name="Normal 12 10 3 4 2 5 2 2" xfId="45289" xr:uid="{00000000-0005-0000-0000-000032030000}"/>
    <cellStyle name="Normal 12 10 3 4 2 5 3" xfId="32479" xr:uid="{00000000-0005-0000-0000-000033030000}"/>
    <cellStyle name="Normal 12 10 3 4 2 6" xfId="14179" xr:uid="{00000000-0005-0000-0000-000034030000}"/>
    <cellStyle name="Normal 12 10 3 4 2 6 2" xfId="39799" xr:uid="{00000000-0005-0000-0000-000035030000}"/>
    <cellStyle name="Normal 12 10 3 4 2 7" xfId="26989" xr:uid="{00000000-0005-0000-0000-000036030000}"/>
    <cellStyle name="Normal 12 10 3 4 3" xfId="2304" xr:uid="{00000000-0005-0000-0000-000037030000}"/>
    <cellStyle name="Normal 12 10 3 4 3 2" xfId="7794" xr:uid="{00000000-0005-0000-0000-000038030000}"/>
    <cellStyle name="Normal 12 10 3 4 3 2 2" xfId="20605" xr:uid="{00000000-0005-0000-0000-000039030000}"/>
    <cellStyle name="Normal 12 10 3 4 3 2 2 2" xfId="46225" xr:uid="{00000000-0005-0000-0000-00003A030000}"/>
    <cellStyle name="Normal 12 10 3 4 3 2 3" xfId="33415" xr:uid="{00000000-0005-0000-0000-00003B030000}"/>
    <cellStyle name="Normal 12 10 3 4 3 3" xfId="15115" xr:uid="{00000000-0005-0000-0000-00003C030000}"/>
    <cellStyle name="Normal 12 10 3 4 3 3 2" xfId="40735" xr:uid="{00000000-0005-0000-0000-00003D030000}"/>
    <cellStyle name="Normal 12 10 3 4 3 4" xfId="27925" xr:uid="{00000000-0005-0000-0000-00003E030000}"/>
    <cellStyle name="Normal 12 10 3 4 4" xfId="4134" xr:uid="{00000000-0005-0000-0000-00003F030000}"/>
    <cellStyle name="Normal 12 10 3 4 4 2" xfId="9624" xr:uid="{00000000-0005-0000-0000-000040030000}"/>
    <cellStyle name="Normal 12 10 3 4 4 2 2" xfId="22435" xr:uid="{00000000-0005-0000-0000-000041030000}"/>
    <cellStyle name="Normal 12 10 3 4 4 2 2 2" xfId="48055" xr:uid="{00000000-0005-0000-0000-000042030000}"/>
    <cellStyle name="Normal 12 10 3 4 4 2 3" xfId="35245" xr:uid="{00000000-0005-0000-0000-000043030000}"/>
    <cellStyle name="Normal 12 10 3 4 4 3" xfId="16945" xr:uid="{00000000-0005-0000-0000-000044030000}"/>
    <cellStyle name="Normal 12 10 3 4 4 3 2" xfId="42565" xr:uid="{00000000-0005-0000-0000-000045030000}"/>
    <cellStyle name="Normal 12 10 3 4 4 4" xfId="29755" xr:uid="{00000000-0005-0000-0000-000046030000}"/>
    <cellStyle name="Normal 12 10 3 4 5" xfId="11454" xr:uid="{00000000-0005-0000-0000-000047030000}"/>
    <cellStyle name="Normal 12 10 3 4 5 2" xfId="24265" xr:uid="{00000000-0005-0000-0000-000048030000}"/>
    <cellStyle name="Normal 12 10 3 4 5 2 2" xfId="49885" xr:uid="{00000000-0005-0000-0000-000049030000}"/>
    <cellStyle name="Normal 12 10 3 4 5 3" xfId="37075" xr:uid="{00000000-0005-0000-0000-00004A030000}"/>
    <cellStyle name="Normal 12 10 3 4 6" xfId="5964" xr:uid="{00000000-0005-0000-0000-00004B030000}"/>
    <cellStyle name="Normal 12 10 3 4 6 2" xfId="18775" xr:uid="{00000000-0005-0000-0000-00004C030000}"/>
    <cellStyle name="Normal 12 10 3 4 6 2 2" xfId="44395" xr:uid="{00000000-0005-0000-0000-00004D030000}"/>
    <cellStyle name="Normal 12 10 3 4 6 3" xfId="31585" xr:uid="{00000000-0005-0000-0000-00004E030000}"/>
    <cellStyle name="Normal 12 10 3 4 7" xfId="13285" xr:uid="{00000000-0005-0000-0000-00004F030000}"/>
    <cellStyle name="Normal 12 10 3 4 7 2" xfId="38905" xr:uid="{00000000-0005-0000-0000-000050030000}"/>
    <cellStyle name="Normal 12 10 3 4 8" xfId="26095" xr:uid="{00000000-0005-0000-0000-000051030000}"/>
    <cellStyle name="Normal 12 10 3 5" xfId="832" xr:uid="{00000000-0005-0000-0000-000052030000}"/>
    <cellStyle name="Normal 12 10 3 5 2" xfId="1727" xr:uid="{00000000-0005-0000-0000-000053030000}"/>
    <cellStyle name="Normal 12 10 3 5 2 2" xfId="3557" xr:uid="{00000000-0005-0000-0000-000054030000}"/>
    <cellStyle name="Normal 12 10 3 5 2 2 2" xfId="9047" xr:uid="{00000000-0005-0000-0000-000055030000}"/>
    <cellStyle name="Normal 12 10 3 5 2 2 2 2" xfId="21858" xr:uid="{00000000-0005-0000-0000-000056030000}"/>
    <cellStyle name="Normal 12 10 3 5 2 2 2 2 2" xfId="47478" xr:uid="{00000000-0005-0000-0000-000057030000}"/>
    <cellStyle name="Normal 12 10 3 5 2 2 2 3" xfId="34668" xr:uid="{00000000-0005-0000-0000-000058030000}"/>
    <cellStyle name="Normal 12 10 3 5 2 2 3" xfId="16368" xr:uid="{00000000-0005-0000-0000-000059030000}"/>
    <cellStyle name="Normal 12 10 3 5 2 2 3 2" xfId="41988" xr:uid="{00000000-0005-0000-0000-00005A030000}"/>
    <cellStyle name="Normal 12 10 3 5 2 2 4" xfId="29178" xr:uid="{00000000-0005-0000-0000-00005B030000}"/>
    <cellStyle name="Normal 12 10 3 5 2 3" xfId="5387" xr:uid="{00000000-0005-0000-0000-00005C030000}"/>
    <cellStyle name="Normal 12 10 3 5 2 3 2" xfId="10877" xr:uid="{00000000-0005-0000-0000-00005D030000}"/>
    <cellStyle name="Normal 12 10 3 5 2 3 2 2" xfId="23688" xr:uid="{00000000-0005-0000-0000-00005E030000}"/>
    <cellStyle name="Normal 12 10 3 5 2 3 2 2 2" xfId="49308" xr:uid="{00000000-0005-0000-0000-00005F030000}"/>
    <cellStyle name="Normal 12 10 3 5 2 3 2 3" xfId="36498" xr:uid="{00000000-0005-0000-0000-000060030000}"/>
    <cellStyle name="Normal 12 10 3 5 2 3 3" xfId="18198" xr:uid="{00000000-0005-0000-0000-000061030000}"/>
    <cellStyle name="Normal 12 10 3 5 2 3 3 2" xfId="43818" xr:uid="{00000000-0005-0000-0000-000062030000}"/>
    <cellStyle name="Normal 12 10 3 5 2 3 4" xfId="31008" xr:uid="{00000000-0005-0000-0000-000063030000}"/>
    <cellStyle name="Normal 12 10 3 5 2 4" xfId="12707" xr:uid="{00000000-0005-0000-0000-000064030000}"/>
    <cellStyle name="Normal 12 10 3 5 2 4 2" xfId="25518" xr:uid="{00000000-0005-0000-0000-000065030000}"/>
    <cellStyle name="Normal 12 10 3 5 2 4 2 2" xfId="51138" xr:uid="{00000000-0005-0000-0000-000066030000}"/>
    <cellStyle name="Normal 12 10 3 5 2 4 3" xfId="38328" xr:uid="{00000000-0005-0000-0000-000067030000}"/>
    <cellStyle name="Normal 12 10 3 5 2 5" xfId="7217" xr:uid="{00000000-0005-0000-0000-000068030000}"/>
    <cellStyle name="Normal 12 10 3 5 2 5 2" xfId="20028" xr:uid="{00000000-0005-0000-0000-000069030000}"/>
    <cellStyle name="Normal 12 10 3 5 2 5 2 2" xfId="45648" xr:uid="{00000000-0005-0000-0000-00006A030000}"/>
    <cellStyle name="Normal 12 10 3 5 2 5 3" xfId="32838" xr:uid="{00000000-0005-0000-0000-00006B030000}"/>
    <cellStyle name="Normal 12 10 3 5 2 6" xfId="14538" xr:uid="{00000000-0005-0000-0000-00006C030000}"/>
    <cellStyle name="Normal 12 10 3 5 2 6 2" xfId="40158" xr:uid="{00000000-0005-0000-0000-00006D030000}"/>
    <cellStyle name="Normal 12 10 3 5 2 7" xfId="27348" xr:uid="{00000000-0005-0000-0000-00006E030000}"/>
    <cellStyle name="Normal 12 10 3 5 3" xfId="2663" xr:uid="{00000000-0005-0000-0000-00006F030000}"/>
    <cellStyle name="Normal 12 10 3 5 3 2" xfId="8153" xr:uid="{00000000-0005-0000-0000-000070030000}"/>
    <cellStyle name="Normal 12 10 3 5 3 2 2" xfId="20964" xr:uid="{00000000-0005-0000-0000-000071030000}"/>
    <cellStyle name="Normal 12 10 3 5 3 2 2 2" xfId="46584" xr:uid="{00000000-0005-0000-0000-000072030000}"/>
    <cellStyle name="Normal 12 10 3 5 3 2 3" xfId="33774" xr:uid="{00000000-0005-0000-0000-000073030000}"/>
    <cellStyle name="Normal 12 10 3 5 3 3" xfId="15474" xr:uid="{00000000-0005-0000-0000-000074030000}"/>
    <cellStyle name="Normal 12 10 3 5 3 3 2" xfId="41094" xr:uid="{00000000-0005-0000-0000-000075030000}"/>
    <cellStyle name="Normal 12 10 3 5 3 4" xfId="28284" xr:uid="{00000000-0005-0000-0000-000076030000}"/>
    <cellStyle name="Normal 12 10 3 5 4" xfId="4493" xr:uid="{00000000-0005-0000-0000-000077030000}"/>
    <cellStyle name="Normal 12 10 3 5 4 2" xfId="9983" xr:uid="{00000000-0005-0000-0000-000078030000}"/>
    <cellStyle name="Normal 12 10 3 5 4 2 2" xfId="22794" xr:uid="{00000000-0005-0000-0000-000079030000}"/>
    <cellStyle name="Normal 12 10 3 5 4 2 2 2" xfId="48414" xr:uid="{00000000-0005-0000-0000-00007A030000}"/>
    <cellStyle name="Normal 12 10 3 5 4 2 3" xfId="35604" xr:uid="{00000000-0005-0000-0000-00007B030000}"/>
    <cellStyle name="Normal 12 10 3 5 4 3" xfId="17304" xr:uid="{00000000-0005-0000-0000-00007C030000}"/>
    <cellStyle name="Normal 12 10 3 5 4 3 2" xfId="42924" xr:uid="{00000000-0005-0000-0000-00007D030000}"/>
    <cellStyle name="Normal 12 10 3 5 4 4" xfId="30114" xr:uid="{00000000-0005-0000-0000-00007E030000}"/>
    <cellStyle name="Normal 12 10 3 5 5" xfId="11813" xr:uid="{00000000-0005-0000-0000-00007F030000}"/>
    <cellStyle name="Normal 12 10 3 5 5 2" xfId="24624" xr:uid="{00000000-0005-0000-0000-000080030000}"/>
    <cellStyle name="Normal 12 10 3 5 5 2 2" xfId="50244" xr:uid="{00000000-0005-0000-0000-000081030000}"/>
    <cellStyle name="Normal 12 10 3 5 5 3" xfId="37434" xr:uid="{00000000-0005-0000-0000-000082030000}"/>
    <cellStyle name="Normal 12 10 3 5 6" xfId="6323" xr:uid="{00000000-0005-0000-0000-000083030000}"/>
    <cellStyle name="Normal 12 10 3 5 6 2" xfId="19134" xr:uid="{00000000-0005-0000-0000-000084030000}"/>
    <cellStyle name="Normal 12 10 3 5 6 2 2" xfId="44754" xr:uid="{00000000-0005-0000-0000-000085030000}"/>
    <cellStyle name="Normal 12 10 3 5 6 3" xfId="31944" xr:uid="{00000000-0005-0000-0000-000086030000}"/>
    <cellStyle name="Normal 12 10 3 5 7" xfId="13644" xr:uid="{00000000-0005-0000-0000-000087030000}"/>
    <cellStyle name="Normal 12 10 3 5 7 2" xfId="39264" xr:uid="{00000000-0005-0000-0000-000088030000}"/>
    <cellStyle name="Normal 12 10 3 5 8" xfId="26454" xr:uid="{00000000-0005-0000-0000-000089030000}"/>
    <cellStyle name="Normal 12 10 3 6" xfId="1233" xr:uid="{00000000-0005-0000-0000-00008A030000}"/>
    <cellStyle name="Normal 12 10 3 6 2" xfId="3063" xr:uid="{00000000-0005-0000-0000-00008B030000}"/>
    <cellStyle name="Normal 12 10 3 6 2 2" xfId="8553" xr:uid="{00000000-0005-0000-0000-00008C030000}"/>
    <cellStyle name="Normal 12 10 3 6 2 2 2" xfId="21364" xr:uid="{00000000-0005-0000-0000-00008D030000}"/>
    <cellStyle name="Normal 12 10 3 6 2 2 2 2" xfId="46984" xr:uid="{00000000-0005-0000-0000-00008E030000}"/>
    <cellStyle name="Normal 12 10 3 6 2 2 3" xfId="34174" xr:uid="{00000000-0005-0000-0000-00008F030000}"/>
    <cellStyle name="Normal 12 10 3 6 2 3" xfId="15874" xr:uid="{00000000-0005-0000-0000-000090030000}"/>
    <cellStyle name="Normal 12 10 3 6 2 3 2" xfId="41494" xr:uid="{00000000-0005-0000-0000-000091030000}"/>
    <cellStyle name="Normal 12 10 3 6 2 4" xfId="28684" xr:uid="{00000000-0005-0000-0000-000092030000}"/>
    <cellStyle name="Normal 12 10 3 6 3" xfId="4893" xr:uid="{00000000-0005-0000-0000-000093030000}"/>
    <cellStyle name="Normal 12 10 3 6 3 2" xfId="10383" xr:uid="{00000000-0005-0000-0000-000094030000}"/>
    <cellStyle name="Normal 12 10 3 6 3 2 2" xfId="23194" xr:uid="{00000000-0005-0000-0000-000095030000}"/>
    <cellStyle name="Normal 12 10 3 6 3 2 2 2" xfId="48814" xr:uid="{00000000-0005-0000-0000-000096030000}"/>
    <cellStyle name="Normal 12 10 3 6 3 2 3" xfId="36004" xr:uid="{00000000-0005-0000-0000-000097030000}"/>
    <cellStyle name="Normal 12 10 3 6 3 3" xfId="17704" xr:uid="{00000000-0005-0000-0000-000098030000}"/>
    <cellStyle name="Normal 12 10 3 6 3 3 2" xfId="43324" xr:uid="{00000000-0005-0000-0000-000099030000}"/>
    <cellStyle name="Normal 12 10 3 6 3 4" xfId="30514" xr:uid="{00000000-0005-0000-0000-00009A030000}"/>
    <cellStyle name="Normal 12 10 3 6 4" xfId="12213" xr:uid="{00000000-0005-0000-0000-00009B030000}"/>
    <cellStyle name="Normal 12 10 3 6 4 2" xfId="25024" xr:uid="{00000000-0005-0000-0000-00009C030000}"/>
    <cellStyle name="Normal 12 10 3 6 4 2 2" xfId="50644" xr:uid="{00000000-0005-0000-0000-00009D030000}"/>
    <cellStyle name="Normal 12 10 3 6 4 3" xfId="37834" xr:uid="{00000000-0005-0000-0000-00009E030000}"/>
    <cellStyle name="Normal 12 10 3 6 5" xfId="6723" xr:uid="{00000000-0005-0000-0000-00009F030000}"/>
    <cellStyle name="Normal 12 10 3 6 5 2" xfId="19534" xr:uid="{00000000-0005-0000-0000-0000A0030000}"/>
    <cellStyle name="Normal 12 10 3 6 5 2 2" xfId="45154" xr:uid="{00000000-0005-0000-0000-0000A1030000}"/>
    <cellStyle name="Normal 12 10 3 6 5 3" xfId="32344" xr:uid="{00000000-0005-0000-0000-0000A2030000}"/>
    <cellStyle name="Normal 12 10 3 6 6" xfId="14044" xr:uid="{00000000-0005-0000-0000-0000A3030000}"/>
    <cellStyle name="Normal 12 10 3 6 6 2" xfId="39664" xr:uid="{00000000-0005-0000-0000-0000A4030000}"/>
    <cellStyle name="Normal 12 10 3 6 7" xfId="26854" xr:uid="{00000000-0005-0000-0000-0000A5030000}"/>
    <cellStyle name="Normal 12 10 3 7" xfId="2169" xr:uid="{00000000-0005-0000-0000-0000A6030000}"/>
    <cellStyle name="Normal 12 10 3 7 2" xfId="7659" xr:uid="{00000000-0005-0000-0000-0000A7030000}"/>
    <cellStyle name="Normal 12 10 3 7 2 2" xfId="20470" xr:uid="{00000000-0005-0000-0000-0000A8030000}"/>
    <cellStyle name="Normal 12 10 3 7 2 2 2" xfId="46090" xr:uid="{00000000-0005-0000-0000-0000A9030000}"/>
    <cellStyle name="Normal 12 10 3 7 2 3" xfId="33280" xr:uid="{00000000-0005-0000-0000-0000AA030000}"/>
    <cellStyle name="Normal 12 10 3 7 3" xfId="14980" xr:uid="{00000000-0005-0000-0000-0000AB030000}"/>
    <cellStyle name="Normal 12 10 3 7 3 2" xfId="40600" xr:uid="{00000000-0005-0000-0000-0000AC030000}"/>
    <cellStyle name="Normal 12 10 3 7 4" xfId="27790" xr:uid="{00000000-0005-0000-0000-0000AD030000}"/>
    <cellStyle name="Normal 12 10 3 8" xfId="3999" xr:uid="{00000000-0005-0000-0000-0000AE030000}"/>
    <cellStyle name="Normal 12 10 3 8 2" xfId="9489" xr:uid="{00000000-0005-0000-0000-0000AF030000}"/>
    <cellStyle name="Normal 12 10 3 8 2 2" xfId="22300" xr:uid="{00000000-0005-0000-0000-0000B0030000}"/>
    <cellStyle name="Normal 12 10 3 8 2 2 2" xfId="47920" xr:uid="{00000000-0005-0000-0000-0000B1030000}"/>
    <cellStyle name="Normal 12 10 3 8 2 3" xfId="35110" xr:uid="{00000000-0005-0000-0000-0000B2030000}"/>
    <cellStyle name="Normal 12 10 3 8 3" xfId="16810" xr:uid="{00000000-0005-0000-0000-0000B3030000}"/>
    <cellStyle name="Normal 12 10 3 8 3 2" xfId="42430" xr:uid="{00000000-0005-0000-0000-0000B4030000}"/>
    <cellStyle name="Normal 12 10 3 8 4" xfId="29620" xr:uid="{00000000-0005-0000-0000-0000B5030000}"/>
    <cellStyle name="Normal 12 10 3 9" xfId="11319" xr:uid="{00000000-0005-0000-0000-0000B6030000}"/>
    <cellStyle name="Normal 12 10 3 9 2" xfId="24130" xr:uid="{00000000-0005-0000-0000-0000B7030000}"/>
    <cellStyle name="Normal 12 10 3 9 2 2" xfId="49750" xr:uid="{00000000-0005-0000-0000-0000B8030000}"/>
    <cellStyle name="Normal 12 10 3 9 3" xfId="36940" xr:uid="{00000000-0005-0000-0000-0000B9030000}"/>
    <cellStyle name="Normal 12 10 4" xfId="362" xr:uid="{00000000-0005-0000-0000-0000BA030000}"/>
    <cellStyle name="Normal 12 10 4 2" xfId="873" xr:uid="{00000000-0005-0000-0000-0000BB030000}"/>
    <cellStyle name="Normal 12 10 4 2 2" xfId="1768" xr:uid="{00000000-0005-0000-0000-0000BC030000}"/>
    <cellStyle name="Normal 12 10 4 2 2 2" xfId="3598" xr:uid="{00000000-0005-0000-0000-0000BD030000}"/>
    <cellStyle name="Normal 12 10 4 2 2 2 2" xfId="9088" xr:uid="{00000000-0005-0000-0000-0000BE030000}"/>
    <cellStyle name="Normal 12 10 4 2 2 2 2 2" xfId="21899" xr:uid="{00000000-0005-0000-0000-0000BF030000}"/>
    <cellStyle name="Normal 12 10 4 2 2 2 2 2 2" xfId="47519" xr:uid="{00000000-0005-0000-0000-0000C0030000}"/>
    <cellStyle name="Normal 12 10 4 2 2 2 2 3" xfId="34709" xr:uid="{00000000-0005-0000-0000-0000C1030000}"/>
    <cellStyle name="Normal 12 10 4 2 2 2 3" xfId="16409" xr:uid="{00000000-0005-0000-0000-0000C2030000}"/>
    <cellStyle name="Normal 12 10 4 2 2 2 3 2" xfId="42029" xr:uid="{00000000-0005-0000-0000-0000C3030000}"/>
    <cellStyle name="Normal 12 10 4 2 2 2 4" xfId="29219" xr:uid="{00000000-0005-0000-0000-0000C4030000}"/>
    <cellStyle name="Normal 12 10 4 2 2 3" xfId="5428" xr:uid="{00000000-0005-0000-0000-0000C5030000}"/>
    <cellStyle name="Normal 12 10 4 2 2 3 2" xfId="10918" xr:uid="{00000000-0005-0000-0000-0000C6030000}"/>
    <cellStyle name="Normal 12 10 4 2 2 3 2 2" xfId="23729" xr:uid="{00000000-0005-0000-0000-0000C7030000}"/>
    <cellStyle name="Normal 12 10 4 2 2 3 2 2 2" xfId="49349" xr:uid="{00000000-0005-0000-0000-0000C8030000}"/>
    <cellStyle name="Normal 12 10 4 2 2 3 2 3" xfId="36539" xr:uid="{00000000-0005-0000-0000-0000C9030000}"/>
    <cellStyle name="Normal 12 10 4 2 2 3 3" xfId="18239" xr:uid="{00000000-0005-0000-0000-0000CA030000}"/>
    <cellStyle name="Normal 12 10 4 2 2 3 3 2" xfId="43859" xr:uid="{00000000-0005-0000-0000-0000CB030000}"/>
    <cellStyle name="Normal 12 10 4 2 2 3 4" xfId="31049" xr:uid="{00000000-0005-0000-0000-0000CC030000}"/>
    <cellStyle name="Normal 12 10 4 2 2 4" xfId="12748" xr:uid="{00000000-0005-0000-0000-0000CD030000}"/>
    <cellStyle name="Normal 12 10 4 2 2 4 2" xfId="25559" xr:uid="{00000000-0005-0000-0000-0000CE030000}"/>
    <cellStyle name="Normal 12 10 4 2 2 4 2 2" xfId="51179" xr:uid="{00000000-0005-0000-0000-0000CF030000}"/>
    <cellStyle name="Normal 12 10 4 2 2 4 3" xfId="38369" xr:uid="{00000000-0005-0000-0000-0000D0030000}"/>
    <cellStyle name="Normal 12 10 4 2 2 5" xfId="7258" xr:uid="{00000000-0005-0000-0000-0000D1030000}"/>
    <cellStyle name="Normal 12 10 4 2 2 5 2" xfId="20069" xr:uid="{00000000-0005-0000-0000-0000D2030000}"/>
    <cellStyle name="Normal 12 10 4 2 2 5 2 2" xfId="45689" xr:uid="{00000000-0005-0000-0000-0000D3030000}"/>
    <cellStyle name="Normal 12 10 4 2 2 5 3" xfId="32879" xr:uid="{00000000-0005-0000-0000-0000D4030000}"/>
    <cellStyle name="Normal 12 10 4 2 2 6" xfId="14579" xr:uid="{00000000-0005-0000-0000-0000D5030000}"/>
    <cellStyle name="Normal 12 10 4 2 2 6 2" xfId="40199" xr:uid="{00000000-0005-0000-0000-0000D6030000}"/>
    <cellStyle name="Normal 12 10 4 2 2 7" xfId="27389" xr:uid="{00000000-0005-0000-0000-0000D7030000}"/>
    <cellStyle name="Normal 12 10 4 2 3" xfId="2704" xr:uid="{00000000-0005-0000-0000-0000D8030000}"/>
    <cellStyle name="Normal 12 10 4 2 3 2" xfId="8194" xr:uid="{00000000-0005-0000-0000-0000D9030000}"/>
    <cellStyle name="Normal 12 10 4 2 3 2 2" xfId="21005" xr:uid="{00000000-0005-0000-0000-0000DA030000}"/>
    <cellStyle name="Normal 12 10 4 2 3 2 2 2" xfId="46625" xr:uid="{00000000-0005-0000-0000-0000DB030000}"/>
    <cellStyle name="Normal 12 10 4 2 3 2 3" xfId="33815" xr:uid="{00000000-0005-0000-0000-0000DC030000}"/>
    <cellStyle name="Normal 12 10 4 2 3 3" xfId="15515" xr:uid="{00000000-0005-0000-0000-0000DD030000}"/>
    <cellStyle name="Normal 12 10 4 2 3 3 2" xfId="41135" xr:uid="{00000000-0005-0000-0000-0000DE030000}"/>
    <cellStyle name="Normal 12 10 4 2 3 4" xfId="28325" xr:uid="{00000000-0005-0000-0000-0000DF030000}"/>
    <cellStyle name="Normal 12 10 4 2 4" xfId="4534" xr:uid="{00000000-0005-0000-0000-0000E0030000}"/>
    <cellStyle name="Normal 12 10 4 2 4 2" xfId="10024" xr:uid="{00000000-0005-0000-0000-0000E1030000}"/>
    <cellStyle name="Normal 12 10 4 2 4 2 2" xfId="22835" xr:uid="{00000000-0005-0000-0000-0000E2030000}"/>
    <cellStyle name="Normal 12 10 4 2 4 2 2 2" xfId="48455" xr:uid="{00000000-0005-0000-0000-0000E3030000}"/>
    <cellStyle name="Normal 12 10 4 2 4 2 3" xfId="35645" xr:uid="{00000000-0005-0000-0000-0000E4030000}"/>
    <cellStyle name="Normal 12 10 4 2 4 3" xfId="17345" xr:uid="{00000000-0005-0000-0000-0000E5030000}"/>
    <cellStyle name="Normal 12 10 4 2 4 3 2" xfId="42965" xr:uid="{00000000-0005-0000-0000-0000E6030000}"/>
    <cellStyle name="Normal 12 10 4 2 4 4" xfId="30155" xr:uid="{00000000-0005-0000-0000-0000E7030000}"/>
    <cellStyle name="Normal 12 10 4 2 5" xfId="11854" xr:uid="{00000000-0005-0000-0000-0000E8030000}"/>
    <cellStyle name="Normal 12 10 4 2 5 2" xfId="24665" xr:uid="{00000000-0005-0000-0000-0000E9030000}"/>
    <cellStyle name="Normal 12 10 4 2 5 2 2" xfId="50285" xr:uid="{00000000-0005-0000-0000-0000EA030000}"/>
    <cellStyle name="Normal 12 10 4 2 5 3" xfId="37475" xr:uid="{00000000-0005-0000-0000-0000EB030000}"/>
    <cellStyle name="Normal 12 10 4 2 6" xfId="6364" xr:uid="{00000000-0005-0000-0000-0000EC030000}"/>
    <cellStyle name="Normal 12 10 4 2 6 2" xfId="19175" xr:uid="{00000000-0005-0000-0000-0000ED030000}"/>
    <cellStyle name="Normal 12 10 4 2 6 2 2" xfId="44795" xr:uid="{00000000-0005-0000-0000-0000EE030000}"/>
    <cellStyle name="Normal 12 10 4 2 6 3" xfId="31985" xr:uid="{00000000-0005-0000-0000-0000EF030000}"/>
    <cellStyle name="Normal 12 10 4 2 7" xfId="13685" xr:uid="{00000000-0005-0000-0000-0000F0030000}"/>
    <cellStyle name="Normal 12 10 4 2 7 2" xfId="39305" xr:uid="{00000000-0005-0000-0000-0000F1030000}"/>
    <cellStyle name="Normal 12 10 4 2 8" xfId="26495" xr:uid="{00000000-0005-0000-0000-0000F2030000}"/>
    <cellStyle name="Normal 12 10 4 3" xfId="1257" xr:uid="{00000000-0005-0000-0000-0000F3030000}"/>
    <cellStyle name="Normal 12 10 4 3 2" xfId="3087" xr:uid="{00000000-0005-0000-0000-0000F4030000}"/>
    <cellStyle name="Normal 12 10 4 3 2 2" xfId="8577" xr:uid="{00000000-0005-0000-0000-0000F5030000}"/>
    <cellStyle name="Normal 12 10 4 3 2 2 2" xfId="21388" xr:uid="{00000000-0005-0000-0000-0000F6030000}"/>
    <cellStyle name="Normal 12 10 4 3 2 2 2 2" xfId="47008" xr:uid="{00000000-0005-0000-0000-0000F7030000}"/>
    <cellStyle name="Normal 12 10 4 3 2 2 3" xfId="34198" xr:uid="{00000000-0005-0000-0000-0000F8030000}"/>
    <cellStyle name="Normal 12 10 4 3 2 3" xfId="15898" xr:uid="{00000000-0005-0000-0000-0000F9030000}"/>
    <cellStyle name="Normal 12 10 4 3 2 3 2" xfId="41518" xr:uid="{00000000-0005-0000-0000-0000FA030000}"/>
    <cellStyle name="Normal 12 10 4 3 2 4" xfId="28708" xr:uid="{00000000-0005-0000-0000-0000FB030000}"/>
    <cellStyle name="Normal 12 10 4 3 3" xfId="4917" xr:uid="{00000000-0005-0000-0000-0000FC030000}"/>
    <cellStyle name="Normal 12 10 4 3 3 2" xfId="10407" xr:uid="{00000000-0005-0000-0000-0000FD030000}"/>
    <cellStyle name="Normal 12 10 4 3 3 2 2" xfId="23218" xr:uid="{00000000-0005-0000-0000-0000FE030000}"/>
    <cellStyle name="Normal 12 10 4 3 3 2 2 2" xfId="48838" xr:uid="{00000000-0005-0000-0000-0000FF030000}"/>
    <cellStyle name="Normal 12 10 4 3 3 2 3" xfId="36028" xr:uid="{00000000-0005-0000-0000-000000040000}"/>
    <cellStyle name="Normal 12 10 4 3 3 3" xfId="17728" xr:uid="{00000000-0005-0000-0000-000001040000}"/>
    <cellStyle name="Normal 12 10 4 3 3 3 2" xfId="43348" xr:uid="{00000000-0005-0000-0000-000002040000}"/>
    <cellStyle name="Normal 12 10 4 3 3 4" xfId="30538" xr:uid="{00000000-0005-0000-0000-000003040000}"/>
    <cellStyle name="Normal 12 10 4 3 4" xfId="12237" xr:uid="{00000000-0005-0000-0000-000004040000}"/>
    <cellStyle name="Normal 12 10 4 3 4 2" xfId="25048" xr:uid="{00000000-0005-0000-0000-000005040000}"/>
    <cellStyle name="Normal 12 10 4 3 4 2 2" xfId="50668" xr:uid="{00000000-0005-0000-0000-000006040000}"/>
    <cellStyle name="Normal 12 10 4 3 4 3" xfId="37858" xr:uid="{00000000-0005-0000-0000-000007040000}"/>
    <cellStyle name="Normal 12 10 4 3 5" xfId="6747" xr:uid="{00000000-0005-0000-0000-000008040000}"/>
    <cellStyle name="Normal 12 10 4 3 5 2" xfId="19558" xr:uid="{00000000-0005-0000-0000-000009040000}"/>
    <cellStyle name="Normal 12 10 4 3 5 2 2" xfId="45178" xr:uid="{00000000-0005-0000-0000-00000A040000}"/>
    <cellStyle name="Normal 12 10 4 3 5 3" xfId="32368" xr:uid="{00000000-0005-0000-0000-00000B040000}"/>
    <cellStyle name="Normal 12 10 4 3 6" xfId="14068" xr:uid="{00000000-0005-0000-0000-00000C040000}"/>
    <cellStyle name="Normal 12 10 4 3 6 2" xfId="39688" xr:uid="{00000000-0005-0000-0000-00000D040000}"/>
    <cellStyle name="Normal 12 10 4 3 7" xfId="26878" xr:uid="{00000000-0005-0000-0000-00000E040000}"/>
    <cellStyle name="Normal 12 10 4 4" xfId="2193" xr:uid="{00000000-0005-0000-0000-00000F040000}"/>
    <cellStyle name="Normal 12 10 4 4 2" xfId="7683" xr:uid="{00000000-0005-0000-0000-000010040000}"/>
    <cellStyle name="Normal 12 10 4 4 2 2" xfId="20494" xr:uid="{00000000-0005-0000-0000-000011040000}"/>
    <cellStyle name="Normal 12 10 4 4 2 2 2" xfId="46114" xr:uid="{00000000-0005-0000-0000-000012040000}"/>
    <cellStyle name="Normal 12 10 4 4 2 3" xfId="33304" xr:uid="{00000000-0005-0000-0000-000013040000}"/>
    <cellStyle name="Normal 12 10 4 4 3" xfId="15004" xr:uid="{00000000-0005-0000-0000-000014040000}"/>
    <cellStyle name="Normal 12 10 4 4 3 2" xfId="40624" xr:uid="{00000000-0005-0000-0000-000015040000}"/>
    <cellStyle name="Normal 12 10 4 4 4" xfId="27814" xr:uid="{00000000-0005-0000-0000-000016040000}"/>
    <cellStyle name="Normal 12 10 4 5" xfId="4023" xr:uid="{00000000-0005-0000-0000-000017040000}"/>
    <cellStyle name="Normal 12 10 4 5 2" xfId="9513" xr:uid="{00000000-0005-0000-0000-000018040000}"/>
    <cellStyle name="Normal 12 10 4 5 2 2" xfId="22324" xr:uid="{00000000-0005-0000-0000-000019040000}"/>
    <cellStyle name="Normal 12 10 4 5 2 2 2" xfId="47944" xr:uid="{00000000-0005-0000-0000-00001A040000}"/>
    <cellStyle name="Normal 12 10 4 5 2 3" xfId="35134" xr:uid="{00000000-0005-0000-0000-00001B040000}"/>
    <cellStyle name="Normal 12 10 4 5 3" xfId="16834" xr:uid="{00000000-0005-0000-0000-00001C040000}"/>
    <cellStyle name="Normal 12 10 4 5 3 2" xfId="42454" xr:uid="{00000000-0005-0000-0000-00001D040000}"/>
    <cellStyle name="Normal 12 10 4 5 4" xfId="29644" xr:uid="{00000000-0005-0000-0000-00001E040000}"/>
    <cellStyle name="Normal 12 10 4 6" xfId="11343" xr:uid="{00000000-0005-0000-0000-00001F040000}"/>
    <cellStyle name="Normal 12 10 4 6 2" xfId="24154" xr:uid="{00000000-0005-0000-0000-000020040000}"/>
    <cellStyle name="Normal 12 10 4 6 2 2" xfId="49774" xr:uid="{00000000-0005-0000-0000-000021040000}"/>
    <cellStyle name="Normal 12 10 4 6 3" xfId="36964" xr:uid="{00000000-0005-0000-0000-000022040000}"/>
    <cellStyle name="Normal 12 10 4 7" xfId="5853" xr:uid="{00000000-0005-0000-0000-000023040000}"/>
    <cellStyle name="Normal 12 10 4 7 2" xfId="18664" xr:uid="{00000000-0005-0000-0000-000024040000}"/>
    <cellStyle name="Normal 12 10 4 7 2 2" xfId="44284" xr:uid="{00000000-0005-0000-0000-000025040000}"/>
    <cellStyle name="Normal 12 10 4 7 3" xfId="31474" xr:uid="{00000000-0005-0000-0000-000026040000}"/>
    <cellStyle name="Normal 12 10 4 8" xfId="13174" xr:uid="{00000000-0005-0000-0000-000027040000}"/>
    <cellStyle name="Normal 12 10 4 8 2" xfId="38794" xr:uid="{00000000-0005-0000-0000-000028040000}"/>
    <cellStyle name="Normal 12 10 4 9" xfId="25984" xr:uid="{00000000-0005-0000-0000-000029040000}"/>
    <cellStyle name="Normal 12 10 5" xfId="606" xr:uid="{00000000-0005-0000-0000-00002A040000}"/>
    <cellStyle name="Normal 12 10 5 2" xfId="1006" xr:uid="{00000000-0005-0000-0000-00002B040000}"/>
    <cellStyle name="Normal 12 10 5 2 2" xfId="1901" xr:uid="{00000000-0005-0000-0000-00002C040000}"/>
    <cellStyle name="Normal 12 10 5 2 2 2" xfId="3731" xr:uid="{00000000-0005-0000-0000-00002D040000}"/>
    <cellStyle name="Normal 12 10 5 2 2 2 2" xfId="9221" xr:uid="{00000000-0005-0000-0000-00002E040000}"/>
    <cellStyle name="Normal 12 10 5 2 2 2 2 2" xfId="22032" xr:uid="{00000000-0005-0000-0000-00002F040000}"/>
    <cellStyle name="Normal 12 10 5 2 2 2 2 2 2" xfId="47652" xr:uid="{00000000-0005-0000-0000-000030040000}"/>
    <cellStyle name="Normal 12 10 5 2 2 2 2 3" xfId="34842" xr:uid="{00000000-0005-0000-0000-000031040000}"/>
    <cellStyle name="Normal 12 10 5 2 2 2 3" xfId="16542" xr:uid="{00000000-0005-0000-0000-000032040000}"/>
    <cellStyle name="Normal 12 10 5 2 2 2 3 2" xfId="42162" xr:uid="{00000000-0005-0000-0000-000033040000}"/>
    <cellStyle name="Normal 12 10 5 2 2 2 4" xfId="29352" xr:uid="{00000000-0005-0000-0000-000034040000}"/>
    <cellStyle name="Normal 12 10 5 2 2 3" xfId="5561" xr:uid="{00000000-0005-0000-0000-000035040000}"/>
    <cellStyle name="Normal 12 10 5 2 2 3 2" xfId="11051" xr:uid="{00000000-0005-0000-0000-000036040000}"/>
    <cellStyle name="Normal 12 10 5 2 2 3 2 2" xfId="23862" xr:uid="{00000000-0005-0000-0000-000037040000}"/>
    <cellStyle name="Normal 12 10 5 2 2 3 2 2 2" xfId="49482" xr:uid="{00000000-0005-0000-0000-000038040000}"/>
    <cellStyle name="Normal 12 10 5 2 2 3 2 3" xfId="36672" xr:uid="{00000000-0005-0000-0000-000039040000}"/>
    <cellStyle name="Normal 12 10 5 2 2 3 3" xfId="18372" xr:uid="{00000000-0005-0000-0000-00003A040000}"/>
    <cellStyle name="Normal 12 10 5 2 2 3 3 2" xfId="43992" xr:uid="{00000000-0005-0000-0000-00003B040000}"/>
    <cellStyle name="Normal 12 10 5 2 2 3 4" xfId="31182" xr:uid="{00000000-0005-0000-0000-00003C040000}"/>
    <cellStyle name="Normal 12 10 5 2 2 4" xfId="12881" xr:uid="{00000000-0005-0000-0000-00003D040000}"/>
    <cellStyle name="Normal 12 10 5 2 2 4 2" xfId="25692" xr:uid="{00000000-0005-0000-0000-00003E040000}"/>
    <cellStyle name="Normal 12 10 5 2 2 4 2 2" xfId="51312" xr:uid="{00000000-0005-0000-0000-00003F040000}"/>
    <cellStyle name="Normal 12 10 5 2 2 4 3" xfId="38502" xr:uid="{00000000-0005-0000-0000-000040040000}"/>
    <cellStyle name="Normal 12 10 5 2 2 5" xfId="7391" xr:uid="{00000000-0005-0000-0000-000041040000}"/>
    <cellStyle name="Normal 12 10 5 2 2 5 2" xfId="20202" xr:uid="{00000000-0005-0000-0000-000042040000}"/>
    <cellStyle name="Normal 12 10 5 2 2 5 2 2" xfId="45822" xr:uid="{00000000-0005-0000-0000-000043040000}"/>
    <cellStyle name="Normal 12 10 5 2 2 5 3" xfId="33012" xr:uid="{00000000-0005-0000-0000-000044040000}"/>
    <cellStyle name="Normal 12 10 5 2 2 6" xfId="14712" xr:uid="{00000000-0005-0000-0000-000045040000}"/>
    <cellStyle name="Normal 12 10 5 2 2 6 2" xfId="40332" xr:uid="{00000000-0005-0000-0000-000046040000}"/>
    <cellStyle name="Normal 12 10 5 2 2 7" xfId="27522" xr:uid="{00000000-0005-0000-0000-000047040000}"/>
    <cellStyle name="Normal 12 10 5 2 3" xfId="2837" xr:uid="{00000000-0005-0000-0000-000048040000}"/>
    <cellStyle name="Normal 12 10 5 2 3 2" xfId="8327" xr:uid="{00000000-0005-0000-0000-000049040000}"/>
    <cellStyle name="Normal 12 10 5 2 3 2 2" xfId="21138" xr:uid="{00000000-0005-0000-0000-00004A040000}"/>
    <cellStyle name="Normal 12 10 5 2 3 2 2 2" xfId="46758" xr:uid="{00000000-0005-0000-0000-00004B040000}"/>
    <cellStyle name="Normal 12 10 5 2 3 2 3" xfId="33948" xr:uid="{00000000-0005-0000-0000-00004C040000}"/>
    <cellStyle name="Normal 12 10 5 2 3 3" xfId="15648" xr:uid="{00000000-0005-0000-0000-00004D040000}"/>
    <cellStyle name="Normal 12 10 5 2 3 3 2" xfId="41268" xr:uid="{00000000-0005-0000-0000-00004E040000}"/>
    <cellStyle name="Normal 12 10 5 2 3 4" xfId="28458" xr:uid="{00000000-0005-0000-0000-00004F040000}"/>
    <cellStyle name="Normal 12 10 5 2 4" xfId="4667" xr:uid="{00000000-0005-0000-0000-000050040000}"/>
    <cellStyle name="Normal 12 10 5 2 4 2" xfId="10157" xr:uid="{00000000-0005-0000-0000-000051040000}"/>
    <cellStyle name="Normal 12 10 5 2 4 2 2" xfId="22968" xr:uid="{00000000-0005-0000-0000-000052040000}"/>
    <cellStyle name="Normal 12 10 5 2 4 2 2 2" xfId="48588" xr:uid="{00000000-0005-0000-0000-000053040000}"/>
    <cellStyle name="Normal 12 10 5 2 4 2 3" xfId="35778" xr:uid="{00000000-0005-0000-0000-000054040000}"/>
    <cellStyle name="Normal 12 10 5 2 4 3" xfId="17478" xr:uid="{00000000-0005-0000-0000-000055040000}"/>
    <cellStyle name="Normal 12 10 5 2 4 3 2" xfId="43098" xr:uid="{00000000-0005-0000-0000-000056040000}"/>
    <cellStyle name="Normal 12 10 5 2 4 4" xfId="30288" xr:uid="{00000000-0005-0000-0000-000057040000}"/>
    <cellStyle name="Normal 12 10 5 2 5" xfId="11987" xr:uid="{00000000-0005-0000-0000-000058040000}"/>
    <cellStyle name="Normal 12 10 5 2 5 2" xfId="24798" xr:uid="{00000000-0005-0000-0000-000059040000}"/>
    <cellStyle name="Normal 12 10 5 2 5 2 2" xfId="50418" xr:uid="{00000000-0005-0000-0000-00005A040000}"/>
    <cellStyle name="Normal 12 10 5 2 5 3" xfId="37608" xr:uid="{00000000-0005-0000-0000-00005B040000}"/>
    <cellStyle name="Normal 12 10 5 2 6" xfId="6497" xr:uid="{00000000-0005-0000-0000-00005C040000}"/>
    <cellStyle name="Normal 12 10 5 2 6 2" xfId="19308" xr:uid="{00000000-0005-0000-0000-00005D040000}"/>
    <cellStyle name="Normal 12 10 5 2 6 2 2" xfId="44928" xr:uid="{00000000-0005-0000-0000-00005E040000}"/>
    <cellStyle name="Normal 12 10 5 2 6 3" xfId="32118" xr:uid="{00000000-0005-0000-0000-00005F040000}"/>
    <cellStyle name="Normal 12 10 5 2 7" xfId="13818" xr:uid="{00000000-0005-0000-0000-000060040000}"/>
    <cellStyle name="Normal 12 10 5 2 7 2" xfId="39438" xr:uid="{00000000-0005-0000-0000-000061040000}"/>
    <cellStyle name="Normal 12 10 5 2 8" xfId="26628" xr:uid="{00000000-0005-0000-0000-000062040000}"/>
    <cellStyle name="Normal 12 10 5 3" xfId="1501" xr:uid="{00000000-0005-0000-0000-000063040000}"/>
    <cellStyle name="Normal 12 10 5 3 2" xfId="3331" xr:uid="{00000000-0005-0000-0000-000064040000}"/>
    <cellStyle name="Normal 12 10 5 3 2 2" xfId="8821" xr:uid="{00000000-0005-0000-0000-000065040000}"/>
    <cellStyle name="Normal 12 10 5 3 2 2 2" xfId="21632" xr:uid="{00000000-0005-0000-0000-000066040000}"/>
    <cellStyle name="Normal 12 10 5 3 2 2 2 2" xfId="47252" xr:uid="{00000000-0005-0000-0000-000067040000}"/>
    <cellStyle name="Normal 12 10 5 3 2 2 3" xfId="34442" xr:uid="{00000000-0005-0000-0000-000068040000}"/>
    <cellStyle name="Normal 12 10 5 3 2 3" xfId="16142" xr:uid="{00000000-0005-0000-0000-000069040000}"/>
    <cellStyle name="Normal 12 10 5 3 2 3 2" xfId="41762" xr:uid="{00000000-0005-0000-0000-00006A040000}"/>
    <cellStyle name="Normal 12 10 5 3 2 4" xfId="28952" xr:uid="{00000000-0005-0000-0000-00006B040000}"/>
    <cellStyle name="Normal 12 10 5 3 3" xfId="5161" xr:uid="{00000000-0005-0000-0000-00006C040000}"/>
    <cellStyle name="Normal 12 10 5 3 3 2" xfId="10651" xr:uid="{00000000-0005-0000-0000-00006D040000}"/>
    <cellStyle name="Normal 12 10 5 3 3 2 2" xfId="23462" xr:uid="{00000000-0005-0000-0000-00006E040000}"/>
    <cellStyle name="Normal 12 10 5 3 3 2 2 2" xfId="49082" xr:uid="{00000000-0005-0000-0000-00006F040000}"/>
    <cellStyle name="Normal 12 10 5 3 3 2 3" xfId="36272" xr:uid="{00000000-0005-0000-0000-000070040000}"/>
    <cellStyle name="Normal 12 10 5 3 3 3" xfId="17972" xr:uid="{00000000-0005-0000-0000-000071040000}"/>
    <cellStyle name="Normal 12 10 5 3 3 3 2" xfId="43592" xr:uid="{00000000-0005-0000-0000-000072040000}"/>
    <cellStyle name="Normal 12 10 5 3 3 4" xfId="30782" xr:uid="{00000000-0005-0000-0000-000073040000}"/>
    <cellStyle name="Normal 12 10 5 3 4" xfId="12481" xr:uid="{00000000-0005-0000-0000-000074040000}"/>
    <cellStyle name="Normal 12 10 5 3 4 2" xfId="25292" xr:uid="{00000000-0005-0000-0000-000075040000}"/>
    <cellStyle name="Normal 12 10 5 3 4 2 2" xfId="50912" xr:uid="{00000000-0005-0000-0000-000076040000}"/>
    <cellStyle name="Normal 12 10 5 3 4 3" xfId="38102" xr:uid="{00000000-0005-0000-0000-000077040000}"/>
    <cellStyle name="Normal 12 10 5 3 5" xfId="6991" xr:uid="{00000000-0005-0000-0000-000078040000}"/>
    <cellStyle name="Normal 12 10 5 3 5 2" xfId="19802" xr:uid="{00000000-0005-0000-0000-000079040000}"/>
    <cellStyle name="Normal 12 10 5 3 5 2 2" xfId="45422" xr:uid="{00000000-0005-0000-0000-00007A040000}"/>
    <cellStyle name="Normal 12 10 5 3 5 3" xfId="32612" xr:uid="{00000000-0005-0000-0000-00007B040000}"/>
    <cellStyle name="Normal 12 10 5 3 6" xfId="14312" xr:uid="{00000000-0005-0000-0000-00007C040000}"/>
    <cellStyle name="Normal 12 10 5 3 6 2" xfId="39932" xr:uid="{00000000-0005-0000-0000-00007D040000}"/>
    <cellStyle name="Normal 12 10 5 3 7" xfId="27122" xr:uid="{00000000-0005-0000-0000-00007E040000}"/>
    <cellStyle name="Normal 12 10 5 4" xfId="2437" xr:uid="{00000000-0005-0000-0000-00007F040000}"/>
    <cellStyle name="Normal 12 10 5 4 2" xfId="7927" xr:uid="{00000000-0005-0000-0000-000080040000}"/>
    <cellStyle name="Normal 12 10 5 4 2 2" xfId="20738" xr:uid="{00000000-0005-0000-0000-000081040000}"/>
    <cellStyle name="Normal 12 10 5 4 2 2 2" xfId="46358" xr:uid="{00000000-0005-0000-0000-000082040000}"/>
    <cellStyle name="Normal 12 10 5 4 2 3" xfId="33548" xr:uid="{00000000-0005-0000-0000-000083040000}"/>
    <cellStyle name="Normal 12 10 5 4 3" xfId="15248" xr:uid="{00000000-0005-0000-0000-000084040000}"/>
    <cellStyle name="Normal 12 10 5 4 3 2" xfId="40868" xr:uid="{00000000-0005-0000-0000-000085040000}"/>
    <cellStyle name="Normal 12 10 5 4 4" xfId="28058" xr:uid="{00000000-0005-0000-0000-000086040000}"/>
    <cellStyle name="Normal 12 10 5 5" xfId="4267" xr:uid="{00000000-0005-0000-0000-000087040000}"/>
    <cellStyle name="Normal 12 10 5 5 2" xfId="9757" xr:uid="{00000000-0005-0000-0000-000088040000}"/>
    <cellStyle name="Normal 12 10 5 5 2 2" xfId="22568" xr:uid="{00000000-0005-0000-0000-000089040000}"/>
    <cellStyle name="Normal 12 10 5 5 2 2 2" xfId="48188" xr:uid="{00000000-0005-0000-0000-00008A040000}"/>
    <cellStyle name="Normal 12 10 5 5 2 3" xfId="35378" xr:uid="{00000000-0005-0000-0000-00008B040000}"/>
    <cellStyle name="Normal 12 10 5 5 3" xfId="17078" xr:uid="{00000000-0005-0000-0000-00008C040000}"/>
    <cellStyle name="Normal 12 10 5 5 3 2" xfId="42698" xr:uid="{00000000-0005-0000-0000-00008D040000}"/>
    <cellStyle name="Normal 12 10 5 5 4" xfId="29888" xr:uid="{00000000-0005-0000-0000-00008E040000}"/>
    <cellStyle name="Normal 12 10 5 6" xfId="11587" xr:uid="{00000000-0005-0000-0000-00008F040000}"/>
    <cellStyle name="Normal 12 10 5 6 2" xfId="24398" xr:uid="{00000000-0005-0000-0000-000090040000}"/>
    <cellStyle name="Normal 12 10 5 6 2 2" xfId="50018" xr:uid="{00000000-0005-0000-0000-000091040000}"/>
    <cellStyle name="Normal 12 10 5 6 3" xfId="37208" xr:uid="{00000000-0005-0000-0000-000092040000}"/>
    <cellStyle name="Normal 12 10 5 7" xfId="6097" xr:uid="{00000000-0005-0000-0000-000093040000}"/>
    <cellStyle name="Normal 12 10 5 7 2" xfId="18908" xr:uid="{00000000-0005-0000-0000-000094040000}"/>
    <cellStyle name="Normal 12 10 5 7 2 2" xfId="44528" xr:uid="{00000000-0005-0000-0000-000095040000}"/>
    <cellStyle name="Normal 12 10 5 7 3" xfId="31718" xr:uid="{00000000-0005-0000-0000-000096040000}"/>
    <cellStyle name="Normal 12 10 5 8" xfId="13418" xr:uid="{00000000-0005-0000-0000-000097040000}"/>
    <cellStyle name="Normal 12 10 5 8 2" xfId="39038" xr:uid="{00000000-0005-0000-0000-000098040000}"/>
    <cellStyle name="Normal 12 10 5 9" xfId="26228" xr:uid="{00000000-0005-0000-0000-000099040000}"/>
    <cellStyle name="Normal 12 10 6" xfId="740" xr:uid="{00000000-0005-0000-0000-00009A040000}"/>
    <cellStyle name="Normal 12 10 6 2" xfId="1635" xr:uid="{00000000-0005-0000-0000-00009B040000}"/>
    <cellStyle name="Normal 12 10 6 2 2" xfId="3465" xr:uid="{00000000-0005-0000-0000-00009C040000}"/>
    <cellStyle name="Normal 12 10 6 2 2 2" xfId="8955" xr:uid="{00000000-0005-0000-0000-00009D040000}"/>
    <cellStyle name="Normal 12 10 6 2 2 2 2" xfId="21766" xr:uid="{00000000-0005-0000-0000-00009E040000}"/>
    <cellStyle name="Normal 12 10 6 2 2 2 2 2" xfId="47386" xr:uid="{00000000-0005-0000-0000-00009F040000}"/>
    <cellStyle name="Normal 12 10 6 2 2 2 3" xfId="34576" xr:uid="{00000000-0005-0000-0000-0000A0040000}"/>
    <cellStyle name="Normal 12 10 6 2 2 3" xfId="16276" xr:uid="{00000000-0005-0000-0000-0000A1040000}"/>
    <cellStyle name="Normal 12 10 6 2 2 3 2" xfId="41896" xr:uid="{00000000-0005-0000-0000-0000A2040000}"/>
    <cellStyle name="Normal 12 10 6 2 2 4" xfId="29086" xr:uid="{00000000-0005-0000-0000-0000A3040000}"/>
    <cellStyle name="Normal 12 10 6 2 3" xfId="5295" xr:uid="{00000000-0005-0000-0000-0000A4040000}"/>
    <cellStyle name="Normal 12 10 6 2 3 2" xfId="10785" xr:uid="{00000000-0005-0000-0000-0000A5040000}"/>
    <cellStyle name="Normal 12 10 6 2 3 2 2" xfId="23596" xr:uid="{00000000-0005-0000-0000-0000A6040000}"/>
    <cellStyle name="Normal 12 10 6 2 3 2 2 2" xfId="49216" xr:uid="{00000000-0005-0000-0000-0000A7040000}"/>
    <cellStyle name="Normal 12 10 6 2 3 2 3" xfId="36406" xr:uid="{00000000-0005-0000-0000-0000A8040000}"/>
    <cellStyle name="Normal 12 10 6 2 3 3" xfId="18106" xr:uid="{00000000-0005-0000-0000-0000A9040000}"/>
    <cellStyle name="Normal 12 10 6 2 3 3 2" xfId="43726" xr:uid="{00000000-0005-0000-0000-0000AA040000}"/>
    <cellStyle name="Normal 12 10 6 2 3 4" xfId="30916" xr:uid="{00000000-0005-0000-0000-0000AB040000}"/>
    <cellStyle name="Normal 12 10 6 2 4" xfId="12615" xr:uid="{00000000-0005-0000-0000-0000AC040000}"/>
    <cellStyle name="Normal 12 10 6 2 4 2" xfId="25426" xr:uid="{00000000-0005-0000-0000-0000AD040000}"/>
    <cellStyle name="Normal 12 10 6 2 4 2 2" xfId="51046" xr:uid="{00000000-0005-0000-0000-0000AE040000}"/>
    <cellStyle name="Normal 12 10 6 2 4 3" xfId="38236" xr:uid="{00000000-0005-0000-0000-0000AF040000}"/>
    <cellStyle name="Normal 12 10 6 2 5" xfId="7125" xr:uid="{00000000-0005-0000-0000-0000B0040000}"/>
    <cellStyle name="Normal 12 10 6 2 5 2" xfId="19936" xr:uid="{00000000-0005-0000-0000-0000B1040000}"/>
    <cellStyle name="Normal 12 10 6 2 5 2 2" xfId="45556" xr:uid="{00000000-0005-0000-0000-0000B2040000}"/>
    <cellStyle name="Normal 12 10 6 2 5 3" xfId="32746" xr:uid="{00000000-0005-0000-0000-0000B3040000}"/>
    <cellStyle name="Normal 12 10 6 2 6" xfId="14446" xr:uid="{00000000-0005-0000-0000-0000B4040000}"/>
    <cellStyle name="Normal 12 10 6 2 6 2" xfId="40066" xr:uid="{00000000-0005-0000-0000-0000B5040000}"/>
    <cellStyle name="Normal 12 10 6 2 7" xfId="27256" xr:uid="{00000000-0005-0000-0000-0000B6040000}"/>
    <cellStyle name="Normal 12 10 6 3" xfId="2571" xr:uid="{00000000-0005-0000-0000-0000B7040000}"/>
    <cellStyle name="Normal 12 10 6 3 2" xfId="8061" xr:uid="{00000000-0005-0000-0000-0000B8040000}"/>
    <cellStyle name="Normal 12 10 6 3 2 2" xfId="20872" xr:uid="{00000000-0005-0000-0000-0000B9040000}"/>
    <cellStyle name="Normal 12 10 6 3 2 2 2" xfId="46492" xr:uid="{00000000-0005-0000-0000-0000BA040000}"/>
    <cellStyle name="Normal 12 10 6 3 2 3" xfId="33682" xr:uid="{00000000-0005-0000-0000-0000BB040000}"/>
    <cellStyle name="Normal 12 10 6 3 3" xfId="15382" xr:uid="{00000000-0005-0000-0000-0000BC040000}"/>
    <cellStyle name="Normal 12 10 6 3 3 2" xfId="41002" xr:uid="{00000000-0005-0000-0000-0000BD040000}"/>
    <cellStyle name="Normal 12 10 6 3 4" xfId="28192" xr:uid="{00000000-0005-0000-0000-0000BE040000}"/>
    <cellStyle name="Normal 12 10 6 4" xfId="4401" xr:uid="{00000000-0005-0000-0000-0000BF040000}"/>
    <cellStyle name="Normal 12 10 6 4 2" xfId="9891" xr:uid="{00000000-0005-0000-0000-0000C0040000}"/>
    <cellStyle name="Normal 12 10 6 4 2 2" xfId="22702" xr:uid="{00000000-0005-0000-0000-0000C1040000}"/>
    <cellStyle name="Normal 12 10 6 4 2 2 2" xfId="48322" xr:uid="{00000000-0005-0000-0000-0000C2040000}"/>
    <cellStyle name="Normal 12 10 6 4 2 3" xfId="35512" xr:uid="{00000000-0005-0000-0000-0000C3040000}"/>
    <cellStyle name="Normal 12 10 6 4 3" xfId="17212" xr:uid="{00000000-0005-0000-0000-0000C4040000}"/>
    <cellStyle name="Normal 12 10 6 4 3 2" xfId="42832" xr:uid="{00000000-0005-0000-0000-0000C5040000}"/>
    <cellStyle name="Normal 12 10 6 4 4" xfId="30022" xr:uid="{00000000-0005-0000-0000-0000C6040000}"/>
    <cellStyle name="Normal 12 10 6 5" xfId="11721" xr:uid="{00000000-0005-0000-0000-0000C7040000}"/>
    <cellStyle name="Normal 12 10 6 5 2" xfId="24532" xr:uid="{00000000-0005-0000-0000-0000C8040000}"/>
    <cellStyle name="Normal 12 10 6 5 2 2" xfId="50152" xr:uid="{00000000-0005-0000-0000-0000C9040000}"/>
    <cellStyle name="Normal 12 10 6 5 3" xfId="37342" xr:uid="{00000000-0005-0000-0000-0000CA040000}"/>
    <cellStyle name="Normal 12 10 6 6" xfId="6231" xr:uid="{00000000-0005-0000-0000-0000CB040000}"/>
    <cellStyle name="Normal 12 10 6 6 2" xfId="19042" xr:uid="{00000000-0005-0000-0000-0000CC040000}"/>
    <cellStyle name="Normal 12 10 6 6 2 2" xfId="44662" xr:uid="{00000000-0005-0000-0000-0000CD040000}"/>
    <cellStyle name="Normal 12 10 6 6 3" xfId="31852" xr:uid="{00000000-0005-0000-0000-0000CE040000}"/>
    <cellStyle name="Normal 12 10 6 7" xfId="13552" xr:uid="{00000000-0005-0000-0000-0000CF040000}"/>
    <cellStyle name="Normal 12 10 6 7 2" xfId="39172" xr:uid="{00000000-0005-0000-0000-0000D0040000}"/>
    <cellStyle name="Normal 12 10 6 8" xfId="26362" xr:uid="{00000000-0005-0000-0000-0000D1040000}"/>
    <cellStyle name="Normal 12 10 7" xfId="1141" xr:uid="{00000000-0005-0000-0000-0000D2040000}"/>
    <cellStyle name="Normal 12 10 7 2" xfId="2971" xr:uid="{00000000-0005-0000-0000-0000D3040000}"/>
    <cellStyle name="Normal 12 10 7 2 2" xfId="8461" xr:uid="{00000000-0005-0000-0000-0000D4040000}"/>
    <cellStyle name="Normal 12 10 7 2 2 2" xfId="21272" xr:uid="{00000000-0005-0000-0000-0000D5040000}"/>
    <cellStyle name="Normal 12 10 7 2 2 2 2" xfId="46892" xr:uid="{00000000-0005-0000-0000-0000D6040000}"/>
    <cellStyle name="Normal 12 10 7 2 2 3" xfId="34082" xr:uid="{00000000-0005-0000-0000-0000D7040000}"/>
    <cellStyle name="Normal 12 10 7 2 3" xfId="15782" xr:uid="{00000000-0005-0000-0000-0000D8040000}"/>
    <cellStyle name="Normal 12 10 7 2 3 2" xfId="41402" xr:uid="{00000000-0005-0000-0000-0000D9040000}"/>
    <cellStyle name="Normal 12 10 7 2 4" xfId="28592" xr:uid="{00000000-0005-0000-0000-0000DA040000}"/>
    <cellStyle name="Normal 12 10 7 3" xfId="4801" xr:uid="{00000000-0005-0000-0000-0000DB040000}"/>
    <cellStyle name="Normal 12 10 7 3 2" xfId="10291" xr:uid="{00000000-0005-0000-0000-0000DC040000}"/>
    <cellStyle name="Normal 12 10 7 3 2 2" xfId="23102" xr:uid="{00000000-0005-0000-0000-0000DD040000}"/>
    <cellStyle name="Normal 12 10 7 3 2 2 2" xfId="48722" xr:uid="{00000000-0005-0000-0000-0000DE040000}"/>
    <cellStyle name="Normal 12 10 7 3 2 3" xfId="35912" xr:uid="{00000000-0005-0000-0000-0000DF040000}"/>
    <cellStyle name="Normal 12 10 7 3 3" xfId="17612" xr:uid="{00000000-0005-0000-0000-0000E0040000}"/>
    <cellStyle name="Normal 12 10 7 3 3 2" xfId="43232" xr:uid="{00000000-0005-0000-0000-0000E1040000}"/>
    <cellStyle name="Normal 12 10 7 3 4" xfId="30422" xr:uid="{00000000-0005-0000-0000-0000E2040000}"/>
    <cellStyle name="Normal 12 10 7 4" xfId="12121" xr:uid="{00000000-0005-0000-0000-0000E3040000}"/>
    <cellStyle name="Normal 12 10 7 4 2" xfId="24932" xr:uid="{00000000-0005-0000-0000-0000E4040000}"/>
    <cellStyle name="Normal 12 10 7 4 2 2" xfId="50552" xr:uid="{00000000-0005-0000-0000-0000E5040000}"/>
    <cellStyle name="Normal 12 10 7 4 3" xfId="37742" xr:uid="{00000000-0005-0000-0000-0000E6040000}"/>
    <cellStyle name="Normal 12 10 7 5" xfId="6631" xr:uid="{00000000-0005-0000-0000-0000E7040000}"/>
    <cellStyle name="Normal 12 10 7 5 2" xfId="19442" xr:uid="{00000000-0005-0000-0000-0000E8040000}"/>
    <cellStyle name="Normal 12 10 7 5 2 2" xfId="45062" xr:uid="{00000000-0005-0000-0000-0000E9040000}"/>
    <cellStyle name="Normal 12 10 7 5 3" xfId="32252" xr:uid="{00000000-0005-0000-0000-0000EA040000}"/>
    <cellStyle name="Normal 12 10 7 6" xfId="13952" xr:uid="{00000000-0005-0000-0000-0000EB040000}"/>
    <cellStyle name="Normal 12 10 7 6 2" xfId="39572" xr:uid="{00000000-0005-0000-0000-0000EC040000}"/>
    <cellStyle name="Normal 12 10 7 7" xfId="26762" xr:uid="{00000000-0005-0000-0000-0000ED040000}"/>
    <cellStyle name="Normal 12 10 8" xfId="2036" xr:uid="{00000000-0005-0000-0000-0000EE040000}"/>
    <cellStyle name="Normal 12 10 8 2" xfId="3866" xr:uid="{00000000-0005-0000-0000-0000EF040000}"/>
    <cellStyle name="Normal 12 10 8 2 2" xfId="9356" xr:uid="{00000000-0005-0000-0000-0000F0040000}"/>
    <cellStyle name="Normal 12 10 8 2 2 2" xfId="22167" xr:uid="{00000000-0005-0000-0000-0000F1040000}"/>
    <cellStyle name="Normal 12 10 8 2 2 2 2" xfId="47787" xr:uid="{00000000-0005-0000-0000-0000F2040000}"/>
    <cellStyle name="Normal 12 10 8 2 2 3" xfId="34977" xr:uid="{00000000-0005-0000-0000-0000F3040000}"/>
    <cellStyle name="Normal 12 10 8 2 3" xfId="16677" xr:uid="{00000000-0005-0000-0000-0000F4040000}"/>
    <cellStyle name="Normal 12 10 8 2 3 2" xfId="42297" xr:uid="{00000000-0005-0000-0000-0000F5040000}"/>
    <cellStyle name="Normal 12 10 8 2 4" xfId="29487" xr:uid="{00000000-0005-0000-0000-0000F6040000}"/>
    <cellStyle name="Normal 12 10 8 3" xfId="5696" xr:uid="{00000000-0005-0000-0000-0000F7040000}"/>
    <cellStyle name="Normal 12 10 8 3 2" xfId="11186" xr:uid="{00000000-0005-0000-0000-0000F8040000}"/>
    <cellStyle name="Normal 12 10 8 3 2 2" xfId="23997" xr:uid="{00000000-0005-0000-0000-0000F9040000}"/>
    <cellStyle name="Normal 12 10 8 3 2 2 2" xfId="49617" xr:uid="{00000000-0005-0000-0000-0000FA040000}"/>
    <cellStyle name="Normal 12 10 8 3 2 3" xfId="36807" xr:uid="{00000000-0005-0000-0000-0000FB040000}"/>
    <cellStyle name="Normal 12 10 8 3 3" xfId="18507" xr:uid="{00000000-0005-0000-0000-0000FC040000}"/>
    <cellStyle name="Normal 12 10 8 3 3 2" xfId="44127" xr:uid="{00000000-0005-0000-0000-0000FD040000}"/>
    <cellStyle name="Normal 12 10 8 3 4" xfId="31317" xr:uid="{00000000-0005-0000-0000-0000FE040000}"/>
    <cellStyle name="Normal 12 10 8 4" xfId="13016" xr:uid="{00000000-0005-0000-0000-0000FF040000}"/>
    <cellStyle name="Normal 12 10 8 4 2" xfId="25827" xr:uid="{00000000-0005-0000-0000-000000050000}"/>
    <cellStyle name="Normal 12 10 8 4 2 2" xfId="51447" xr:uid="{00000000-0005-0000-0000-000001050000}"/>
    <cellStyle name="Normal 12 10 8 4 3" xfId="38637" xr:uid="{00000000-0005-0000-0000-000002050000}"/>
    <cellStyle name="Normal 12 10 8 5" xfId="7526" xr:uid="{00000000-0005-0000-0000-000003050000}"/>
    <cellStyle name="Normal 12 10 8 5 2" xfId="20337" xr:uid="{00000000-0005-0000-0000-000004050000}"/>
    <cellStyle name="Normal 12 10 8 5 2 2" xfId="45957" xr:uid="{00000000-0005-0000-0000-000005050000}"/>
    <cellStyle name="Normal 12 10 8 5 3" xfId="33147" xr:uid="{00000000-0005-0000-0000-000006050000}"/>
    <cellStyle name="Normal 12 10 8 6" xfId="14847" xr:uid="{00000000-0005-0000-0000-000007050000}"/>
    <cellStyle name="Normal 12 10 8 6 2" xfId="40467" xr:uid="{00000000-0005-0000-0000-000008050000}"/>
    <cellStyle name="Normal 12 10 8 7" xfId="27657" xr:uid="{00000000-0005-0000-0000-000009050000}"/>
    <cellStyle name="Normal 12 10 9" xfId="2077" xr:uid="{00000000-0005-0000-0000-00000A050000}"/>
    <cellStyle name="Normal 12 10 9 2" xfId="7567" xr:uid="{00000000-0005-0000-0000-00000B050000}"/>
    <cellStyle name="Normal 12 10 9 2 2" xfId="20378" xr:uid="{00000000-0005-0000-0000-00000C050000}"/>
    <cellStyle name="Normal 12 10 9 2 2 2" xfId="45998" xr:uid="{00000000-0005-0000-0000-00000D050000}"/>
    <cellStyle name="Normal 12 10 9 2 3" xfId="33188" xr:uid="{00000000-0005-0000-0000-00000E050000}"/>
    <cellStyle name="Normal 12 10 9 3" xfId="14888" xr:uid="{00000000-0005-0000-0000-00000F050000}"/>
    <cellStyle name="Normal 12 10 9 3 2" xfId="40508" xr:uid="{00000000-0005-0000-0000-000010050000}"/>
    <cellStyle name="Normal 12 10 9 4" xfId="27698" xr:uid="{00000000-0005-0000-0000-000011050000}"/>
    <cellStyle name="Normal 12 11" xfId="307" xr:uid="{00000000-0005-0000-0000-000012050000}"/>
    <cellStyle name="Normal 12 11 10" xfId="5799" xr:uid="{00000000-0005-0000-0000-000013050000}"/>
    <cellStyle name="Normal 12 11 10 2" xfId="18610" xr:uid="{00000000-0005-0000-0000-000014050000}"/>
    <cellStyle name="Normal 12 11 10 2 2" xfId="44230" xr:uid="{00000000-0005-0000-0000-000015050000}"/>
    <cellStyle name="Normal 12 11 10 3" xfId="31420" xr:uid="{00000000-0005-0000-0000-000016050000}"/>
    <cellStyle name="Normal 12 11 11" xfId="13120" xr:uid="{00000000-0005-0000-0000-000017050000}"/>
    <cellStyle name="Normal 12 11 11 2" xfId="38740" xr:uid="{00000000-0005-0000-0000-000018050000}"/>
    <cellStyle name="Normal 12 11 12" xfId="25930" xr:uid="{00000000-0005-0000-0000-000019050000}"/>
    <cellStyle name="Normal 12 11 2" xfId="536" xr:uid="{00000000-0005-0000-0000-00001A050000}"/>
    <cellStyle name="Normal 12 11 2 2" xfId="935" xr:uid="{00000000-0005-0000-0000-00001B050000}"/>
    <cellStyle name="Normal 12 11 2 2 2" xfId="1830" xr:uid="{00000000-0005-0000-0000-00001C050000}"/>
    <cellStyle name="Normal 12 11 2 2 2 2" xfId="3660" xr:uid="{00000000-0005-0000-0000-00001D050000}"/>
    <cellStyle name="Normal 12 11 2 2 2 2 2" xfId="9150" xr:uid="{00000000-0005-0000-0000-00001E050000}"/>
    <cellStyle name="Normal 12 11 2 2 2 2 2 2" xfId="21961" xr:uid="{00000000-0005-0000-0000-00001F050000}"/>
    <cellStyle name="Normal 12 11 2 2 2 2 2 2 2" xfId="47581" xr:uid="{00000000-0005-0000-0000-000020050000}"/>
    <cellStyle name="Normal 12 11 2 2 2 2 2 3" xfId="34771" xr:uid="{00000000-0005-0000-0000-000021050000}"/>
    <cellStyle name="Normal 12 11 2 2 2 2 3" xfId="16471" xr:uid="{00000000-0005-0000-0000-000022050000}"/>
    <cellStyle name="Normal 12 11 2 2 2 2 3 2" xfId="42091" xr:uid="{00000000-0005-0000-0000-000023050000}"/>
    <cellStyle name="Normal 12 11 2 2 2 2 4" xfId="29281" xr:uid="{00000000-0005-0000-0000-000024050000}"/>
    <cellStyle name="Normal 12 11 2 2 2 3" xfId="5490" xr:uid="{00000000-0005-0000-0000-000025050000}"/>
    <cellStyle name="Normal 12 11 2 2 2 3 2" xfId="10980" xr:uid="{00000000-0005-0000-0000-000026050000}"/>
    <cellStyle name="Normal 12 11 2 2 2 3 2 2" xfId="23791" xr:uid="{00000000-0005-0000-0000-000027050000}"/>
    <cellStyle name="Normal 12 11 2 2 2 3 2 2 2" xfId="49411" xr:uid="{00000000-0005-0000-0000-000028050000}"/>
    <cellStyle name="Normal 12 11 2 2 2 3 2 3" xfId="36601" xr:uid="{00000000-0005-0000-0000-000029050000}"/>
    <cellStyle name="Normal 12 11 2 2 2 3 3" xfId="18301" xr:uid="{00000000-0005-0000-0000-00002A050000}"/>
    <cellStyle name="Normal 12 11 2 2 2 3 3 2" xfId="43921" xr:uid="{00000000-0005-0000-0000-00002B050000}"/>
    <cellStyle name="Normal 12 11 2 2 2 3 4" xfId="31111" xr:uid="{00000000-0005-0000-0000-00002C050000}"/>
    <cellStyle name="Normal 12 11 2 2 2 4" xfId="12810" xr:uid="{00000000-0005-0000-0000-00002D050000}"/>
    <cellStyle name="Normal 12 11 2 2 2 4 2" xfId="25621" xr:uid="{00000000-0005-0000-0000-00002E050000}"/>
    <cellStyle name="Normal 12 11 2 2 2 4 2 2" xfId="51241" xr:uid="{00000000-0005-0000-0000-00002F050000}"/>
    <cellStyle name="Normal 12 11 2 2 2 4 3" xfId="38431" xr:uid="{00000000-0005-0000-0000-000030050000}"/>
    <cellStyle name="Normal 12 11 2 2 2 5" xfId="7320" xr:uid="{00000000-0005-0000-0000-000031050000}"/>
    <cellStyle name="Normal 12 11 2 2 2 5 2" xfId="20131" xr:uid="{00000000-0005-0000-0000-000032050000}"/>
    <cellStyle name="Normal 12 11 2 2 2 5 2 2" xfId="45751" xr:uid="{00000000-0005-0000-0000-000033050000}"/>
    <cellStyle name="Normal 12 11 2 2 2 5 3" xfId="32941" xr:uid="{00000000-0005-0000-0000-000034050000}"/>
    <cellStyle name="Normal 12 11 2 2 2 6" xfId="14641" xr:uid="{00000000-0005-0000-0000-000035050000}"/>
    <cellStyle name="Normal 12 11 2 2 2 6 2" xfId="40261" xr:uid="{00000000-0005-0000-0000-000036050000}"/>
    <cellStyle name="Normal 12 11 2 2 2 7" xfId="27451" xr:uid="{00000000-0005-0000-0000-000037050000}"/>
    <cellStyle name="Normal 12 11 2 2 3" xfId="2766" xr:uid="{00000000-0005-0000-0000-000038050000}"/>
    <cellStyle name="Normal 12 11 2 2 3 2" xfId="8256" xr:uid="{00000000-0005-0000-0000-000039050000}"/>
    <cellStyle name="Normal 12 11 2 2 3 2 2" xfId="21067" xr:uid="{00000000-0005-0000-0000-00003A050000}"/>
    <cellStyle name="Normal 12 11 2 2 3 2 2 2" xfId="46687" xr:uid="{00000000-0005-0000-0000-00003B050000}"/>
    <cellStyle name="Normal 12 11 2 2 3 2 3" xfId="33877" xr:uid="{00000000-0005-0000-0000-00003C050000}"/>
    <cellStyle name="Normal 12 11 2 2 3 3" xfId="15577" xr:uid="{00000000-0005-0000-0000-00003D050000}"/>
    <cellStyle name="Normal 12 11 2 2 3 3 2" xfId="41197" xr:uid="{00000000-0005-0000-0000-00003E050000}"/>
    <cellStyle name="Normal 12 11 2 2 3 4" xfId="28387" xr:uid="{00000000-0005-0000-0000-00003F050000}"/>
    <cellStyle name="Normal 12 11 2 2 4" xfId="4596" xr:uid="{00000000-0005-0000-0000-000040050000}"/>
    <cellStyle name="Normal 12 11 2 2 4 2" xfId="10086" xr:uid="{00000000-0005-0000-0000-000041050000}"/>
    <cellStyle name="Normal 12 11 2 2 4 2 2" xfId="22897" xr:uid="{00000000-0005-0000-0000-000042050000}"/>
    <cellStyle name="Normal 12 11 2 2 4 2 2 2" xfId="48517" xr:uid="{00000000-0005-0000-0000-000043050000}"/>
    <cellStyle name="Normal 12 11 2 2 4 2 3" xfId="35707" xr:uid="{00000000-0005-0000-0000-000044050000}"/>
    <cellStyle name="Normal 12 11 2 2 4 3" xfId="17407" xr:uid="{00000000-0005-0000-0000-000045050000}"/>
    <cellStyle name="Normal 12 11 2 2 4 3 2" xfId="43027" xr:uid="{00000000-0005-0000-0000-000046050000}"/>
    <cellStyle name="Normal 12 11 2 2 4 4" xfId="30217" xr:uid="{00000000-0005-0000-0000-000047050000}"/>
    <cellStyle name="Normal 12 11 2 2 5" xfId="11916" xr:uid="{00000000-0005-0000-0000-000048050000}"/>
    <cellStyle name="Normal 12 11 2 2 5 2" xfId="24727" xr:uid="{00000000-0005-0000-0000-000049050000}"/>
    <cellStyle name="Normal 12 11 2 2 5 2 2" xfId="50347" xr:uid="{00000000-0005-0000-0000-00004A050000}"/>
    <cellStyle name="Normal 12 11 2 2 5 3" xfId="37537" xr:uid="{00000000-0005-0000-0000-00004B050000}"/>
    <cellStyle name="Normal 12 11 2 2 6" xfId="6426" xr:uid="{00000000-0005-0000-0000-00004C050000}"/>
    <cellStyle name="Normal 12 11 2 2 6 2" xfId="19237" xr:uid="{00000000-0005-0000-0000-00004D050000}"/>
    <cellStyle name="Normal 12 11 2 2 6 2 2" xfId="44857" xr:uid="{00000000-0005-0000-0000-00004E050000}"/>
    <cellStyle name="Normal 12 11 2 2 6 3" xfId="32047" xr:uid="{00000000-0005-0000-0000-00004F050000}"/>
    <cellStyle name="Normal 12 11 2 2 7" xfId="13747" xr:uid="{00000000-0005-0000-0000-000050050000}"/>
    <cellStyle name="Normal 12 11 2 2 7 2" xfId="39367" xr:uid="{00000000-0005-0000-0000-000051050000}"/>
    <cellStyle name="Normal 12 11 2 2 8" xfId="26557" xr:uid="{00000000-0005-0000-0000-000052050000}"/>
    <cellStyle name="Normal 12 11 2 3" xfId="1431" xr:uid="{00000000-0005-0000-0000-000053050000}"/>
    <cellStyle name="Normal 12 11 2 3 2" xfId="3261" xr:uid="{00000000-0005-0000-0000-000054050000}"/>
    <cellStyle name="Normal 12 11 2 3 2 2" xfId="8751" xr:uid="{00000000-0005-0000-0000-000055050000}"/>
    <cellStyle name="Normal 12 11 2 3 2 2 2" xfId="21562" xr:uid="{00000000-0005-0000-0000-000056050000}"/>
    <cellStyle name="Normal 12 11 2 3 2 2 2 2" xfId="47182" xr:uid="{00000000-0005-0000-0000-000057050000}"/>
    <cellStyle name="Normal 12 11 2 3 2 2 3" xfId="34372" xr:uid="{00000000-0005-0000-0000-000058050000}"/>
    <cellStyle name="Normal 12 11 2 3 2 3" xfId="16072" xr:uid="{00000000-0005-0000-0000-000059050000}"/>
    <cellStyle name="Normal 12 11 2 3 2 3 2" xfId="41692" xr:uid="{00000000-0005-0000-0000-00005A050000}"/>
    <cellStyle name="Normal 12 11 2 3 2 4" xfId="28882" xr:uid="{00000000-0005-0000-0000-00005B050000}"/>
    <cellStyle name="Normal 12 11 2 3 3" xfId="5091" xr:uid="{00000000-0005-0000-0000-00005C050000}"/>
    <cellStyle name="Normal 12 11 2 3 3 2" xfId="10581" xr:uid="{00000000-0005-0000-0000-00005D050000}"/>
    <cellStyle name="Normal 12 11 2 3 3 2 2" xfId="23392" xr:uid="{00000000-0005-0000-0000-00005E050000}"/>
    <cellStyle name="Normal 12 11 2 3 3 2 2 2" xfId="49012" xr:uid="{00000000-0005-0000-0000-00005F050000}"/>
    <cellStyle name="Normal 12 11 2 3 3 2 3" xfId="36202" xr:uid="{00000000-0005-0000-0000-000060050000}"/>
    <cellStyle name="Normal 12 11 2 3 3 3" xfId="17902" xr:uid="{00000000-0005-0000-0000-000061050000}"/>
    <cellStyle name="Normal 12 11 2 3 3 3 2" xfId="43522" xr:uid="{00000000-0005-0000-0000-000062050000}"/>
    <cellStyle name="Normal 12 11 2 3 3 4" xfId="30712" xr:uid="{00000000-0005-0000-0000-000063050000}"/>
    <cellStyle name="Normal 12 11 2 3 4" xfId="12411" xr:uid="{00000000-0005-0000-0000-000064050000}"/>
    <cellStyle name="Normal 12 11 2 3 4 2" xfId="25222" xr:uid="{00000000-0005-0000-0000-000065050000}"/>
    <cellStyle name="Normal 12 11 2 3 4 2 2" xfId="50842" xr:uid="{00000000-0005-0000-0000-000066050000}"/>
    <cellStyle name="Normal 12 11 2 3 4 3" xfId="38032" xr:uid="{00000000-0005-0000-0000-000067050000}"/>
    <cellStyle name="Normal 12 11 2 3 5" xfId="6921" xr:uid="{00000000-0005-0000-0000-000068050000}"/>
    <cellStyle name="Normal 12 11 2 3 5 2" xfId="19732" xr:uid="{00000000-0005-0000-0000-000069050000}"/>
    <cellStyle name="Normal 12 11 2 3 5 2 2" xfId="45352" xr:uid="{00000000-0005-0000-0000-00006A050000}"/>
    <cellStyle name="Normal 12 11 2 3 5 3" xfId="32542" xr:uid="{00000000-0005-0000-0000-00006B050000}"/>
    <cellStyle name="Normal 12 11 2 3 6" xfId="14242" xr:uid="{00000000-0005-0000-0000-00006C050000}"/>
    <cellStyle name="Normal 12 11 2 3 6 2" xfId="39862" xr:uid="{00000000-0005-0000-0000-00006D050000}"/>
    <cellStyle name="Normal 12 11 2 3 7" xfId="27052" xr:uid="{00000000-0005-0000-0000-00006E050000}"/>
    <cellStyle name="Normal 12 11 2 4" xfId="2367" xr:uid="{00000000-0005-0000-0000-00006F050000}"/>
    <cellStyle name="Normal 12 11 2 4 2" xfId="7857" xr:uid="{00000000-0005-0000-0000-000070050000}"/>
    <cellStyle name="Normal 12 11 2 4 2 2" xfId="20668" xr:uid="{00000000-0005-0000-0000-000071050000}"/>
    <cellStyle name="Normal 12 11 2 4 2 2 2" xfId="46288" xr:uid="{00000000-0005-0000-0000-000072050000}"/>
    <cellStyle name="Normal 12 11 2 4 2 3" xfId="33478" xr:uid="{00000000-0005-0000-0000-000073050000}"/>
    <cellStyle name="Normal 12 11 2 4 3" xfId="15178" xr:uid="{00000000-0005-0000-0000-000074050000}"/>
    <cellStyle name="Normal 12 11 2 4 3 2" xfId="40798" xr:uid="{00000000-0005-0000-0000-000075050000}"/>
    <cellStyle name="Normal 12 11 2 4 4" xfId="27988" xr:uid="{00000000-0005-0000-0000-000076050000}"/>
    <cellStyle name="Normal 12 11 2 5" xfId="4197" xr:uid="{00000000-0005-0000-0000-000077050000}"/>
    <cellStyle name="Normal 12 11 2 5 2" xfId="9687" xr:uid="{00000000-0005-0000-0000-000078050000}"/>
    <cellStyle name="Normal 12 11 2 5 2 2" xfId="22498" xr:uid="{00000000-0005-0000-0000-000079050000}"/>
    <cellStyle name="Normal 12 11 2 5 2 2 2" xfId="48118" xr:uid="{00000000-0005-0000-0000-00007A050000}"/>
    <cellStyle name="Normal 12 11 2 5 2 3" xfId="35308" xr:uid="{00000000-0005-0000-0000-00007B050000}"/>
    <cellStyle name="Normal 12 11 2 5 3" xfId="17008" xr:uid="{00000000-0005-0000-0000-00007C050000}"/>
    <cellStyle name="Normal 12 11 2 5 3 2" xfId="42628" xr:uid="{00000000-0005-0000-0000-00007D050000}"/>
    <cellStyle name="Normal 12 11 2 5 4" xfId="29818" xr:uid="{00000000-0005-0000-0000-00007E050000}"/>
    <cellStyle name="Normal 12 11 2 6" xfId="11517" xr:uid="{00000000-0005-0000-0000-00007F050000}"/>
    <cellStyle name="Normal 12 11 2 6 2" xfId="24328" xr:uid="{00000000-0005-0000-0000-000080050000}"/>
    <cellStyle name="Normal 12 11 2 6 2 2" xfId="49948" xr:uid="{00000000-0005-0000-0000-000081050000}"/>
    <cellStyle name="Normal 12 11 2 6 3" xfId="37138" xr:uid="{00000000-0005-0000-0000-000082050000}"/>
    <cellStyle name="Normal 12 11 2 7" xfId="6027" xr:uid="{00000000-0005-0000-0000-000083050000}"/>
    <cellStyle name="Normal 12 11 2 7 2" xfId="18838" xr:uid="{00000000-0005-0000-0000-000084050000}"/>
    <cellStyle name="Normal 12 11 2 7 2 2" xfId="44458" xr:uid="{00000000-0005-0000-0000-000085050000}"/>
    <cellStyle name="Normal 12 11 2 7 3" xfId="31648" xr:uid="{00000000-0005-0000-0000-000086050000}"/>
    <cellStyle name="Normal 12 11 2 8" xfId="13348" xr:uid="{00000000-0005-0000-0000-000087050000}"/>
    <cellStyle name="Normal 12 11 2 8 2" xfId="38968" xr:uid="{00000000-0005-0000-0000-000088050000}"/>
    <cellStyle name="Normal 12 11 2 9" xfId="26158" xr:uid="{00000000-0005-0000-0000-000089050000}"/>
    <cellStyle name="Normal 12 11 3" xfId="668" xr:uid="{00000000-0005-0000-0000-00008A050000}"/>
    <cellStyle name="Normal 12 11 3 2" xfId="1068" xr:uid="{00000000-0005-0000-0000-00008B050000}"/>
    <cellStyle name="Normal 12 11 3 2 2" xfId="1963" xr:uid="{00000000-0005-0000-0000-00008C050000}"/>
    <cellStyle name="Normal 12 11 3 2 2 2" xfId="3793" xr:uid="{00000000-0005-0000-0000-00008D050000}"/>
    <cellStyle name="Normal 12 11 3 2 2 2 2" xfId="9283" xr:uid="{00000000-0005-0000-0000-00008E050000}"/>
    <cellStyle name="Normal 12 11 3 2 2 2 2 2" xfId="22094" xr:uid="{00000000-0005-0000-0000-00008F050000}"/>
    <cellStyle name="Normal 12 11 3 2 2 2 2 2 2" xfId="47714" xr:uid="{00000000-0005-0000-0000-000090050000}"/>
    <cellStyle name="Normal 12 11 3 2 2 2 2 3" xfId="34904" xr:uid="{00000000-0005-0000-0000-000091050000}"/>
    <cellStyle name="Normal 12 11 3 2 2 2 3" xfId="16604" xr:uid="{00000000-0005-0000-0000-000092050000}"/>
    <cellStyle name="Normal 12 11 3 2 2 2 3 2" xfId="42224" xr:uid="{00000000-0005-0000-0000-000093050000}"/>
    <cellStyle name="Normal 12 11 3 2 2 2 4" xfId="29414" xr:uid="{00000000-0005-0000-0000-000094050000}"/>
    <cellStyle name="Normal 12 11 3 2 2 3" xfId="5623" xr:uid="{00000000-0005-0000-0000-000095050000}"/>
    <cellStyle name="Normal 12 11 3 2 2 3 2" xfId="11113" xr:uid="{00000000-0005-0000-0000-000096050000}"/>
    <cellStyle name="Normal 12 11 3 2 2 3 2 2" xfId="23924" xr:uid="{00000000-0005-0000-0000-000097050000}"/>
    <cellStyle name="Normal 12 11 3 2 2 3 2 2 2" xfId="49544" xr:uid="{00000000-0005-0000-0000-000098050000}"/>
    <cellStyle name="Normal 12 11 3 2 2 3 2 3" xfId="36734" xr:uid="{00000000-0005-0000-0000-000099050000}"/>
    <cellStyle name="Normal 12 11 3 2 2 3 3" xfId="18434" xr:uid="{00000000-0005-0000-0000-00009A050000}"/>
    <cellStyle name="Normal 12 11 3 2 2 3 3 2" xfId="44054" xr:uid="{00000000-0005-0000-0000-00009B050000}"/>
    <cellStyle name="Normal 12 11 3 2 2 3 4" xfId="31244" xr:uid="{00000000-0005-0000-0000-00009C050000}"/>
    <cellStyle name="Normal 12 11 3 2 2 4" xfId="12943" xr:uid="{00000000-0005-0000-0000-00009D050000}"/>
    <cellStyle name="Normal 12 11 3 2 2 4 2" xfId="25754" xr:uid="{00000000-0005-0000-0000-00009E050000}"/>
    <cellStyle name="Normal 12 11 3 2 2 4 2 2" xfId="51374" xr:uid="{00000000-0005-0000-0000-00009F050000}"/>
    <cellStyle name="Normal 12 11 3 2 2 4 3" xfId="38564" xr:uid="{00000000-0005-0000-0000-0000A0050000}"/>
    <cellStyle name="Normal 12 11 3 2 2 5" xfId="7453" xr:uid="{00000000-0005-0000-0000-0000A1050000}"/>
    <cellStyle name="Normal 12 11 3 2 2 5 2" xfId="20264" xr:uid="{00000000-0005-0000-0000-0000A2050000}"/>
    <cellStyle name="Normal 12 11 3 2 2 5 2 2" xfId="45884" xr:uid="{00000000-0005-0000-0000-0000A3050000}"/>
    <cellStyle name="Normal 12 11 3 2 2 5 3" xfId="33074" xr:uid="{00000000-0005-0000-0000-0000A4050000}"/>
    <cellStyle name="Normal 12 11 3 2 2 6" xfId="14774" xr:uid="{00000000-0005-0000-0000-0000A5050000}"/>
    <cellStyle name="Normal 12 11 3 2 2 6 2" xfId="40394" xr:uid="{00000000-0005-0000-0000-0000A6050000}"/>
    <cellStyle name="Normal 12 11 3 2 2 7" xfId="27584" xr:uid="{00000000-0005-0000-0000-0000A7050000}"/>
    <cellStyle name="Normal 12 11 3 2 3" xfId="2899" xr:uid="{00000000-0005-0000-0000-0000A8050000}"/>
    <cellStyle name="Normal 12 11 3 2 3 2" xfId="8389" xr:uid="{00000000-0005-0000-0000-0000A9050000}"/>
    <cellStyle name="Normal 12 11 3 2 3 2 2" xfId="21200" xr:uid="{00000000-0005-0000-0000-0000AA050000}"/>
    <cellStyle name="Normal 12 11 3 2 3 2 2 2" xfId="46820" xr:uid="{00000000-0005-0000-0000-0000AB050000}"/>
    <cellStyle name="Normal 12 11 3 2 3 2 3" xfId="34010" xr:uid="{00000000-0005-0000-0000-0000AC050000}"/>
    <cellStyle name="Normal 12 11 3 2 3 3" xfId="15710" xr:uid="{00000000-0005-0000-0000-0000AD050000}"/>
    <cellStyle name="Normal 12 11 3 2 3 3 2" xfId="41330" xr:uid="{00000000-0005-0000-0000-0000AE050000}"/>
    <cellStyle name="Normal 12 11 3 2 3 4" xfId="28520" xr:uid="{00000000-0005-0000-0000-0000AF050000}"/>
    <cellStyle name="Normal 12 11 3 2 4" xfId="4729" xr:uid="{00000000-0005-0000-0000-0000B0050000}"/>
    <cellStyle name="Normal 12 11 3 2 4 2" xfId="10219" xr:uid="{00000000-0005-0000-0000-0000B1050000}"/>
    <cellStyle name="Normal 12 11 3 2 4 2 2" xfId="23030" xr:uid="{00000000-0005-0000-0000-0000B2050000}"/>
    <cellStyle name="Normal 12 11 3 2 4 2 2 2" xfId="48650" xr:uid="{00000000-0005-0000-0000-0000B3050000}"/>
    <cellStyle name="Normal 12 11 3 2 4 2 3" xfId="35840" xr:uid="{00000000-0005-0000-0000-0000B4050000}"/>
    <cellStyle name="Normal 12 11 3 2 4 3" xfId="17540" xr:uid="{00000000-0005-0000-0000-0000B5050000}"/>
    <cellStyle name="Normal 12 11 3 2 4 3 2" xfId="43160" xr:uid="{00000000-0005-0000-0000-0000B6050000}"/>
    <cellStyle name="Normal 12 11 3 2 4 4" xfId="30350" xr:uid="{00000000-0005-0000-0000-0000B7050000}"/>
    <cellStyle name="Normal 12 11 3 2 5" xfId="12049" xr:uid="{00000000-0005-0000-0000-0000B8050000}"/>
    <cellStyle name="Normal 12 11 3 2 5 2" xfId="24860" xr:uid="{00000000-0005-0000-0000-0000B9050000}"/>
    <cellStyle name="Normal 12 11 3 2 5 2 2" xfId="50480" xr:uid="{00000000-0005-0000-0000-0000BA050000}"/>
    <cellStyle name="Normal 12 11 3 2 5 3" xfId="37670" xr:uid="{00000000-0005-0000-0000-0000BB050000}"/>
    <cellStyle name="Normal 12 11 3 2 6" xfId="6559" xr:uid="{00000000-0005-0000-0000-0000BC050000}"/>
    <cellStyle name="Normal 12 11 3 2 6 2" xfId="19370" xr:uid="{00000000-0005-0000-0000-0000BD050000}"/>
    <cellStyle name="Normal 12 11 3 2 6 2 2" xfId="44990" xr:uid="{00000000-0005-0000-0000-0000BE050000}"/>
    <cellStyle name="Normal 12 11 3 2 6 3" xfId="32180" xr:uid="{00000000-0005-0000-0000-0000BF050000}"/>
    <cellStyle name="Normal 12 11 3 2 7" xfId="13880" xr:uid="{00000000-0005-0000-0000-0000C0050000}"/>
    <cellStyle name="Normal 12 11 3 2 7 2" xfId="39500" xr:uid="{00000000-0005-0000-0000-0000C1050000}"/>
    <cellStyle name="Normal 12 11 3 2 8" xfId="26690" xr:uid="{00000000-0005-0000-0000-0000C2050000}"/>
    <cellStyle name="Normal 12 11 3 3" xfId="1563" xr:uid="{00000000-0005-0000-0000-0000C3050000}"/>
    <cellStyle name="Normal 12 11 3 3 2" xfId="3393" xr:uid="{00000000-0005-0000-0000-0000C4050000}"/>
    <cellStyle name="Normal 12 11 3 3 2 2" xfId="8883" xr:uid="{00000000-0005-0000-0000-0000C5050000}"/>
    <cellStyle name="Normal 12 11 3 3 2 2 2" xfId="21694" xr:uid="{00000000-0005-0000-0000-0000C6050000}"/>
    <cellStyle name="Normal 12 11 3 3 2 2 2 2" xfId="47314" xr:uid="{00000000-0005-0000-0000-0000C7050000}"/>
    <cellStyle name="Normal 12 11 3 3 2 2 3" xfId="34504" xr:uid="{00000000-0005-0000-0000-0000C8050000}"/>
    <cellStyle name="Normal 12 11 3 3 2 3" xfId="16204" xr:uid="{00000000-0005-0000-0000-0000C9050000}"/>
    <cellStyle name="Normal 12 11 3 3 2 3 2" xfId="41824" xr:uid="{00000000-0005-0000-0000-0000CA050000}"/>
    <cellStyle name="Normal 12 11 3 3 2 4" xfId="29014" xr:uid="{00000000-0005-0000-0000-0000CB050000}"/>
    <cellStyle name="Normal 12 11 3 3 3" xfId="5223" xr:uid="{00000000-0005-0000-0000-0000CC050000}"/>
    <cellStyle name="Normal 12 11 3 3 3 2" xfId="10713" xr:uid="{00000000-0005-0000-0000-0000CD050000}"/>
    <cellStyle name="Normal 12 11 3 3 3 2 2" xfId="23524" xr:uid="{00000000-0005-0000-0000-0000CE050000}"/>
    <cellStyle name="Normal 12 11 3 3 3 2 2 2" xfId="49144" xr:uid="{00000000-0005-0000-0000-0000CF050000}"/>
    <cellStyle name="Normal 12 11 3 3 3 2 3" xfId="36334" xr:uid="{00000000-0005-0000-0000-0000D0050000}"/>
    <cellStyle name="Normal 12 11 3 3 3 3" xfId="18034" xr:uid="{00000000-0005-0000-0000-0000D1050000}"/>
    <cellStyle name="Normal 12 11 3 3 3 3 2" xfId="43654" xr:uid="{00000000-0005-0000-0000-0000D2050000}"/>
    <cellStyle name="Normal 12 11 3 3 3 4" xfId="30844" xr:uid="{00000000-0005-0000-0000-0000D3050000}"/>
    <cellStyle name="Normal 12 11 3 3 4" xfId="12543" xr:uid="{00000000-0005-0000-0000-0000D4050000}"/>
    <cellStyle name="Normal 12 11 3 3 4 2" xfId="25354" xr:uid="{00000000-0005-0000-0000-0000D5050000}"/>
    <cellStyle name="Normal 12 11 3 3 4 2 2" xfId="50974" xr:uid="{00000000-0005-0000-0000-0000D6050000}"/>
    <cellStyle name="Normal 12 11 3 3 4 3" xfId="38164" xr:uid="{00000000-0005-0000-0000-0000D7050000}"/>
    <cellStyle name="Normal 12 11 3 3 5" xfId="7053" xr:uid="{00000000-0005-0000-0000-0000D8050000}"/>
    <cellStyle name="Normal 12 11 3 3 5 2" xfId="19864" xr:uid="{00000000-0005-0000-0000-0000D9050000}"/>
    <cellStyle name="Normal 12 11 3 3 5 2 2" xfId="45484" xr:uid="{00000000-0005-0000-0000-0000DA050000}"/>
    <cellStyle name="Normal 12 11 3 3 5 3" xfId="32674" xr:uid="{00000000-0005-0000-0000-0000DB050000}"/>
    <cellStyle name="Normal 12 11 3 3 6" xfId="14374" xr:uid="{00000000-0005-0000-0000-0000DC050000}"/>
    <cellStyle name="Normal 12 11 3 3 6 2" xfId="39994" xr:uid="{00000000-0005-0000-0000-0000DD050000}"/>
    <cellStyle name="Normal 12 11 3 3 7" xfId="27184" xr:uid="{00000000-0005-0000-0000-0000DE050000}"/>
    <cellStyle name="Normal 12 11 3 4" xfId="2499" xr:uid="{00000000-0005-0000-0000-0000DF050000}"/>
    <cellStyle name="Normal 12 11 3 4 2" xfId="7989" xr:uid="{00000000-0005-0000-0000-0000E0050000}"/>
    <cellStyle name="Normal 12 11 3 4 2 2" xfId="20800" xr:uid="{00000000-0005-0000-0000-0000E1050000}"/>
    <cellStyle name="Normal 12 11 3 4 2 2 2" xfId="46420" xr:uid="{00000000-0005-0000-0000-0000E2050000}"/>
    <cellStyle name="Normal 12 11 3 4 2 3" xfId="33610" xr:uid="{00000000-0005-0000-0000-0000E3050000}"/>
    <cellStyle name="Normal 12 11 3 4 3" xfId="15310" xr:uid="{00000000-0005-0000-0000-0000E4050000}"/>
    <cellStyle name="Normal 12 11 3 4 3 2" xfId="40930" xr:uid="{00000000-0005-0000-0000-0000E5050000}"/>
    <cellStyle name="Normal 12 11 3 4 4" xfId="28120" xr:uid="{00000000-0005-0000-0000-0000E6050000}"/>
    <cellStyle name="Normal 12 11 3 5" xfId="4329" xr:uid="{00000000-0005-0000-0000-0000E7050000}"/>
    <cellStyle name="Normal 12 11 3 5 2" xfId="9819" xr:uid="{00000000-0005-0000-0000-0000E8050000}"/>
    <cellStyle name="Normal 12 11 3 5 2 2" xfId="22630" xr:uid="{00000000-0005-0000-0000-0000E9050000}"/>
    <cellStyle name="Normal 12 11 3 5 2 2 2" xfId="48250" xr:uid="{00000000-0005-0000-0000-0000EA050000}"/>
    <cellStyle name="Normal 12 11 3 5 2 3" xfId="35440" xr:uid="{00000000-0005-0000-0000-0000EB050000}"/>
    <cellStyle name="Normal 12 11 3 5 3" xfId="17140" xr:uid="{00000000-0005-0000-0000-0000EC050000}"/>
    <cellStyle name="Normal 12 11 3 5 3 2" xfId="42760" xr:uid="{00000000-0005-0000-0000-0000ED050000}"/>
    <cellStyle name="Normal 12 11 3 5 4" xfId="29950" xr:uid="{00000000-0005-0000-0000-0000EE050000}"/>
    <cellStyle name="Normal 12 11 3 6" xfId="11649" xr:uid="{00000000-0005-0000-0000-0000EF050000}"/>
    <cellStyle name="Normal 12 11 3 6 2" xfId="24460" xr:uid="{00000000-0005-0000-0000-0000F0050000}"/>
    <cellStyle name="Normal 12 11 3 6 2 2" xfId="50080" xr:uid="{00000000-0005-0000-0000-0000F1050000}"/>
    <cellStyle name="Normal 12 11 3 6 3" xfId="37270" xr:uid="{00000000-0005-0000-0000-0000F2050000}"/>
    <cellStyle name="Normal 12 11 3 7" xfId="6159" xr:uid="{00000000-0005-0000-0000-0000F3050000}"/>
    <cellStyle name="Normal 12 11 3 7 2" xfId="18970" xr:uid="{00000000-0005-0000-0000-0000F4050000}"/>
    <cellStyle name="Normal 12 11 3 7 2 2" xfId="44590" xr:uid="{00000000-0005-0000-0000-0000F5050000}"/>
    <cellStyle name="Normal 12 11 3 7 3" xfId="31780" xr:uid="{00000000-0005-0000-0000-0000F6050000}"/>
    <cellStyle name="Normal 12 11 3 8" xfId="13480" xr:uid="{00000000-0005-0000-0000-0000F7050000}"/>
    <cellStyle name="Normal 12 11 3 8 2" xfId="39100" xr:uid="{00000000-0005-0000-0000-0000F8050000}"/>
    <cellStyle name="Normal 12 11 3 9" xfId="26290" xr:uid="{00000000-0005-0000-0000-0000F9050000}"/>
    <cellStyle name="Normal 12 11 4" xfId="443" xr:uid="{00000000-0005-0000-0000-0000FA050000}"/>
    <cellStyle name="Normal 12 11 4 2" xfId="1338" xr:uid="{00000000-0005-0000-0000-0000FB050000}"/>
    <cellStyle name="Normal 12 11 4 2 2" xfId="3168" xr:uid="{00000000-0005-0000-0000-0000FC050000}"/>
    <cellStyle name="Normal 12 11 4 2 2 2" xfId="8658" xr:uid="{00000000-0005-0000-0000-0000FD050000}"/>
    <cellStyle name="Normal 12 11 4 2 2 2 2" xfId="21469" xr:uid="{00000000-0005-0000-0000-0000FE050000}"/>
    <cellStyle name="Normal 12 11 4 2 2 2 2 2" xfId="47089" xr:uid="{00000000-0005-0000-0000-0000FF050000}"/>
    <cellStyle name="Normal 12 11 4 2 2 2 3" xfId="34279" xr:uid="{00000000-0005-0000-0000-000000060000}"/>
    <cellStyle name="Normal 12 11 4 2 2 3" xfId="15979" xr:uid="{00000000-0005-0000-0000-000001060000}"/>
    <cellStyle name="Normal 12 11 4 2 2 3 2" xfId="41599" xr:uid="{00000000-0005-0000-0000-000002060000}"/>
    <cellStyle name="Normal 12 11 4 2 2 4" xfId="28789" xr:uid="{00000000-0005-0000-0000-000003060000}"/>
    <cellStyle name="Normal 12 11 4 2 3" xfId="4998" xr:uid="{00000000-0005-0000-0000-000004060000}"/>
    <cellStyle name="Normal 12 11 4 2 3 2" xfId="10488" xr:uid="{00000000-0005-0000-0000-000005060000}"/>
    <cellStyle name="Normal 12 11 4 2 3 2 2" xfId="23299" xr:uid="{00000000-0005-0000-0000-000006060000}"/>
    <cellStyle name="Normal 12 11 4 2 3 2 2 2" xfId="48919" xr:uid="{00000000-0005-0000-0000-000007060000}"/>
    <cellStyle name="Normal 12 11 4 2 3 2 3" xfId="36109" xr:uid="{00000000-0005-0000-0000-000008060000}"/>
    <cellStyle name="Normal 12 11 4 2 3 3" xfId="17809" xr:uid="{00000000-0005-0000-0000-000009060000}"/>
    <cellStyle name="Normal 12 11 4 2 3 3 2" xfId="43429" xr:uid="{00000000-0005-0000-0000-00000A060000}"/>
    <cellStyle name="Normal 12 11 4 2 3 4" xfId="30619" xr:uid="{00000000-0005-0000-0000-00000B060000}"/>
    <cellStyle name="Normal 12 11 4 2 4" xfId="12318" xr:uid="{00000000-0005-0000-0000-00000C060000}"/>
    <cellStyle name="Normal 12 11 4 2 4 2" xfId="25129" xr:uid="{00000000-0005-0000-0000-00000D060000}"/>
    <cellStyle name="Normal 12 11 4 2 4 2 2" xfId="50749" xr:uid="{00000000-0005-0000-0000-00000E060000}"/>
    <cellStyle name="Normal 12 11 4 2 4 3" xfId="37939" xr:uid="{00000000-0005-0000-0000-00000F060000}"/>
    <cellStyle name="Normal 12 11 4 2 5" xfId="6828" xr:uid="{00000000-0005-0000-0000-000010060000}"/>
    <cellStyle name="Normal 12 11 4 2 5 2" xfId="19639" xr:uid="{00000000-0005-0000-0000-000011060000}"/>
    <cellStyle name="Normal 12 11 4 2 5 2 2" xfId="45259" xr:uid="{00000000-0005-0000-0000-000012060000}"/>
    <cellStyle name="Normal 12 11 4 2 5 3" xfId="32449" xr:uid="{00000000-0005-0000-0000-000013060000}"/>
    <cellStyle name="Normal 12 11 4 2 6" xfId="14149" xr:uid="{00000000-0005-0000-0000-000014060000}"/>
    <cellStyle name="Normal 12 11 4 2 6 2" xfId="39769" xr:uid="{00000000-0005-0000-0000-000015060000}"/>
    <cellStyle name="Normal 12 11 4 2 7" xfId="26959" xr:uid="{00000000-0005-0000-0000-000016060000}"/>
    <cellStyle name="Normal 12 11 4 3" xfId="2274" xr:uid="{00000000-0005-0000-0000-000017060000}"/>
    <cellStyle name="Normal 12 11 4 3 2" xfId="7764" xr:uid="{00000000-0005-0000-0000-000018060000}"/>
    <cellStyle name="Normal 12 11 4 3 2 2" xfId="20575" xr:uid="{00000000-0005-0000-0000-000019060000}"/>
    <cellStyle name="Normal 12 11 4 3 2 2 2" xfId="46195" xr:uid="{00000000-0005-0000-0000-00001A060000}"/>
    <cellStyle name="Normal 12 11 4 3 2 3" xfId="33385" xr:uid="{00000000-0005-0000-0000-00001B060000}"/>
    <cellStyle name="Normal 12 11 4 3 3" xfId="15085" xr:uid="{00000000-0005-0000-0000-00001C060000}"/>
    <cellStyle name="Normal 12 11 4 3 3 2" xfId="40705" xr:uid="{00000000-0005-0000-0000-00001D060000}"/>
    <cellStyle name="Normal 12 11 4 3 4" xfId="27895" xr:uid="{00000000-0005-0000-0000-00001E060000}"/>
    <cellStyle name="Normal 12 11 4 4" xfId="4104" xr:uid="{00000000-0005-0000-0000-00001F060000}"/>
    <cellStyle name="Normal 12 11 4 4 2" xfId="9594" xr:uid="{00000000-0005-0000-0000-000020060000}"/>
    <cellStyle name="Normal 12 11 4 4 2 2" xfId="22405" xr:uid="{00000000-0005-0000-0000-000021060000}"/>
    <cellStyle name="Normal 12 11 4 4 2 2 2" xfId="48025" xr:uid="{00000000-0005-0000-0000-000022060000}"/>
    <cellStyle name="Normal 12 11 4 4 2 3" xfId="35215" xr:uid="{00000000-0005-0000-0000-000023060000}"/>
    <cellStyle name="Normal 12 11 4 4 3" xfId="16915" xr:uid="{00000000-0005-0000-0000-000024060000}"/>
    <cellStyle name="Normal 12 11 4 4 3 2" xfId="42535" xr:uid="{00000000-0005-0000-0000-000025060000}"/>
    <cellStyle name="Normal 12 11 4 4 4" xfId="29725" xr:uid="{00000000-0005-0000-0000-000026060000}"/>
    <cellStyle name="Normal 12 11 4 5" xfId="11424" xr:uid="{00000000-0005-0000-0000-000027060000}"/>
    <cellStyle name="Normal 12 11 4 5 2" xfId="24235" xr:uid="{00000000-0005-0000-0000-000028060000}"/>
    <cellStyle name="Normal 12 11 4 5 2 2" xfId="49855" xr:uid="{00000000-0005-0000-0000-000029060000}"/>
    <cellStyle name="Normal 12 11 4 5 3" xfId="37045" xr:uid="{00000000-0005-0000-0000-00002A060000}"/>
    <cellStyle name="Normal 12 11 4 6" xfId="5934" xr:uid="{00000000-0005-0000-0000-00002B060000}"/>
    <cellStyle name="Normal 12 11 4 6 2" xfId="18745" xr:uid="{00000000-0005-0000-0000-00002C060000}"/>
    <cellStyle name="Normal 12 11 4 6 2 2" xfId="44365" xr:uid="{00000000-0005-0000-0000-00002D060000}"/>
    <cellStyle name="Normal 12 11 4 6 3" xfId="31555" xr:uid="{00000000-0005-0000-0000-00002E060000}"/>
    <cellStyle name="Normal 12 11 4 7" xfId="13255" xr:uid="{00000000-0005-0000-0000-00002F060000}"/>
    <cellStyle name="Normal 12 11 4 7 2" xfId="38875" xr:uid="{00000000-0005-0000-0000-000030060000}"/>
    <cellStyle name="Normal 12 11 4 8" xfId="26065" xr:uid="{00000000-0005-0000-0000-000031060000}"/>
    <cellStyle name="Normal 12 11 5" xfId="802" xr:uid="{00000000-0005-0000-0000-000032060000}"/>
    <cellStyle name="Normal 12 11 5 2" xfId="1697" xr:uid="{00000000-0005-0000-0000-000033060000}"/>
    <cellStyle name="Normal 12 11 5 2 2" xfId="3527" xr:uid="{00000000-0005-0000-0000-000034060000}"/>
    <cellStyle name="Normal 12 11 5 2 2 2" xfId="9017" xr:uid="{00000000-0005-0000-0000-000035060000}"/>
    <cellStyle name="Normal 12 11 5 2 2 2 2" xfId="21828" xr:uid="{00000000-0005-0000-0000-000036060000}"/>
    <cellStyle name="Normal 12 11 5 2 2 2 2 2" xfId="47448" xr:uid="{00000000-0005-0000-0000-000037060000}"/>
    <cellStyle name="Normal 12 11 5 2 2 2 3" xfId="34638" xr:uid="{00000000-0005-0000-0000-000038060000}"/>
    <cellStyle name="Normal 12 11 5 2 2 3" xfId="16338" xr:uid="{00000000-0005-0000-0000-000039060000}"/>
    <cellStyle name="Normal 12 11 5 2 2 3 2" xfId="41958" xr:uid="{00000000-0005-0000-0000-00003A060000}"/>
    <cellStyle name="Normal 12 11 5 2 2 4" xfId="29148" xr:uid="{00000000-0005-0000-0000-00003B060000}"/>
    <cellStyle name="Normal 12 11 5 2 3" xfId="5357" xr:uid="{00000000-0005-0000-0000-00003C060000}"/>
    <cellStyle name="Normal 12 11 5 2 3 2" xfId="10847" xr:uid="{00000000-0005-0000-0000-00003D060000}"/>
    <cellStyle name="Normal 12 11 5 2 3 2 2" xfId="23658" xr:uid="{00000000-0005-0000-0000-00003E060000}"/>
    <cellStyle name="Normal 12 11 5 2 3 2 2 2" xfId="49278" xr:uid="{00000000-0005-0000-0000-00003F060000}"/>
    <cellStyle name="Normal 12 11 5 2 3 2 3" xfId="36468" xr:uid="{00000000-0005-0000-0000-000040060000}"/>
    <cellStyle name="Normal 12 11 5 2 3 3" xfId="18168" xr:uid="{00000000-0005-0000-0000-000041060000}"/>
    <cellStyle name="Normal 12 11 5 2 3 3 2" xfId="43788" xr:uid="{00000000-0005-0000-0000-000042060000}"/>
    <cellStyle name="Normal 12 11 5 2 3 4" xfId="30978" xr:uid="{00000000-0005-0000-0000-000043060000}"/>
    <cellStyle name="Normal 12 11 5 2 4" xfId="12677" xr:uid="{00000000-0005-0000-0000-000044060000}"/>
    <cellStyle name="Normal 12 11 5 2 4 2" xfId="25488" xr:uid="{00000000-0005-0000-0000-000045060000}"/>
    <cellStyle name="Normal 12 11 5 2 4 2 2" xfId="51108" xr:uid="{00000000-0005-0000-0000-000046060000}"/>
    <cellStyle name="Normal 12 11 5 2 4 3" xfId="38298" xr:uid="{00000000-0005-0000-0000-000047060000}"/>
    <cellStyle name="Normal 12 11 5 2 5" xfId="7187" xr:uid="{00000000-0005-0000-0000-000048060000}"/>
    <cellStyle name="Normal 12 11 5 2 5 2" xfId="19998" xr:uid="{00000000-0005-0000-0000-000049060000}"/>
    <cellStyle name="Normal 12 11 5 2 5 2 2" xfId="45618" xr:uid="{00000000-0005-0000-0000-00004A060000}"/>
    <cellStyle name="Normal 12 11 5 2 5 3" xfId="32808" xr:uid="{00000000-0005-0000-0000-00004B060000}"/>
    <cellStyle name="Normal 12 11 5 2 6" xfId="14508" xr:uid="{00000000-0005-0000-0000-00004C060000}"/>
    <cellStyle name="Normal 12 11 5 2 6 2" xfId="40128" xr:uid="{00000000-0005-0000-0000-00004D060000}"/>
    <cellStyle name="Normal 12 11 5 2 7" xfId="27318" xr:uid="{00000000-0005-0000-0000-00004E060000}"/>
    <cellStyle name="Normal 12 11 5 3" xfId="2633" xr:uid="{00000000-0005-0000-0000-00004F060000}"/>
    <cellStyle name="Normal 12 11 5 3 2" xfId="8123" xr:uid="{00000000-0005-0000-0000-000050060000}"/>
    <cellStyle name="Normal 12 11 5 3 2 2" xfId="20934" xr:uid="{00000000-0005-0000-0000-000051060000}"/>
    <cellStyle name="Normal 12 11 5 3 2 2 2" xfId="46554" xr:uid="{00000000-0005-0000-0000-000052060000}"/>
    <cellStyle name="Normal 12 11 5 3 2 3" xfId="33744" xr:uid="{00000000-0005-0000-0000-000053060000}"/>
    <cellStyle name="Normal 12 11 5 3 3" xfId="15444" xr:uid="{00000000-0005-0000-0000-000054060000}"/>
    <cellStyle name="Normal 12 11 5 3 3 2" xfId="41064" xr:uid="{00000000-0005-0000-0000-000055060000}"/>
    <cellStyle name="Normal 12 11 5 3 4" xfId="28254" xr:uid="{00000000-0005-0000-0000-000056060000}"/>
    <cellStyle name="Normal 12 11 5 4" xfId="4463" xr:uid="{00000000-0005-0000-0000-000057060000}"/>
    <cellStyle name="Normal 12 11 5 4 2" xfId="9953" xr:uid="{00000000-0005-0000-0000-000058060000}"/>
    <cellStyle name="Normal 12 11 5 4 2 2" xfId="22764" xr:uid="{00000000-0005-0000-0000-000059060000}"/>
    <cellStyle name="Normal 12 11 5 4 2 2 2" xfId="48384" xr:uid="{00000000-0005-0000-0000-00005A060000}"/>
    <cellStyle name="Normal 12 11 5 4 2 3" xfId="35574" xr:uid="{00000000-0005-0000-0000-00005B060000}"/>
    <cellStyle name="Normal 12 11 5 4 3" xfId="17274" xr:uid="{00000000-0005-0000-0000-00005C060000}"/>
    <cellStyle name="Normal 12 11 5 4 3 2" xfId="42894" xr:uid="{00000000-0005-0000-0000-00005D060000}"/>
    <cellStyle name="Normal 12 11 5 4 4" xfId="30084" xr:uid="{00000000-0005-0000-0000-00005E060000}"/>
    <cellStyle name="Normal 12 11 5 5" xfId="11783" xr:uid="{00000000-0005-0000-0000-00005F060000}"/>
    <cellStyle name="Normal 12 11 5 5 2" xfId="24594" xr:uid="{00000000-0005-0000-0000-000060060000}"/>
    <cellStyle name="Normal 12 11 5 5 2 2" xfId="50214" xr:uid="{00000000-0005-0000-0000-000061060000}"/>
    <cellStyle name="Normal 12 11 5 5 3" xfId="37404" xr:uid="{00000000-0005-0000-0000-000062060000}"/>
    <cellStyle name="Normal 12 11 5 6" xfId="6293" xr:uid="{00000000-0005-0000-0000-000063060000}"/>
    <cellStyle name="Normal 12 11 5 6 2" xfId="19104" xr:uid="{00000000-0005-0000-0000-000064060000}"/>
    <cellStyle name="Normal 12 11 5 6 2 2" xfId="44724" xr:uid="{00000000-0005-0000-0000-000065060000}"/>
    <cellStyle name="Normal 12 11 5 6 3" xfId="31914" xr:uid="{00000000-0005-0000-0000-000066060000}"/>
    <cellStyle name="Normal 12 11 5 7" xfId="13614" xr:uid="{00000000-0005-0000-0000-000067060000}"/>
    <cellStyle name="Normal 12 11 5 7 2" xfId="39234" xr:uid="{00000000-0005-0000-0000-000068060000}"/>
    <cellStyle name="Normal 12 11 5 8" xfId="26424" xr:uid="{00000000-0005-0000-0000-000069060000}"/>
    <cellStyle name="Normal 12 11 6" xfId="1203" xr:uid="{00000000-0005-0000-0000-00006A060000}"/>
    <cellStyle name="Normal 12 11 6 2" xfId="3033" xr:uid="{00000000-0005-0000-0000-00006B060000}"/>
    <cellStyle name="Normal 12 11 6 2 2" xfId="8523" xr:uid="{00000000-0005-0000-0000-00006C060000}"/>
    <cellStyle name="Normal 12 11 6 2 2 2" xfId="21334" xr:uid="{00000000-0005-0000-0000-00006D060000}"/>
    <cellStyle name="Normal 12 11 6 2 2 2 2" xfId="46954" xr:uid="{00000000-0005-0000-0000-00006E060000}"/>
    <cellStyle name="Normal 12 11 6 2 2 3" xfId="34144" xr:uid="{00000000-0005-0000-0000-00006F060000}"/>
    <cellStyle name="Normal 12 11 6 2 3" xfId="15844" xr:uid="{00000000-0005-0000-0000-000070060000}"/>
    <cellStyle name="Normal 12 11 6 2 3 2" xfId="41464" xr:uid="{00000000-0005-0000-0000-000071060000}"/>
    <cellStyle name="Normal 12 11 6 2 4" xfId="28654" xr:uid="{00000000-0005-0000-0000-000072060000}"/>
    <cellStyle name="Normal 12 11 6 3" xfId="4863" xr:uid="{00000000-0005-0000-0000-000073060000}"/>
    <cellStyle name="Normal 12 11 6 3 2" xfId="10353" xr:uid="{00000000-0005-0000-0000-000074060000}"/>
    <cellStyle name="Normal 12 11 6 3 2 2" xfId="23164" xr:uid="{00000000-0005-0000-0000-000075060000}"/>
    <cellStyle name="Normal 12 11 6 3 2 2 2" xfId="48784" xr:uid="{00000000-0005-0000-0000-000076060000}"/>
    <cellStyle name="Normal 12 11 6 3 2 3" xfId="35974" xr:uid="{00000000-0005-0000-0000-000077060000}"/>
    <cellStyle name="Normal 12 11 6 3 3" xfId="17674" xr:uid="{00000000-0005-0000-0000-000078060000}"/>
    <cellStyle name="Normal 12 11 6 3 3 2" xfId="43294" xr:uid="{00000000-0005-0000-0000-000079060000}"/>
    <cellStyle name="Normal 12 11 6 3 4" xfId="30484" xr:uid="{00000000-0005-0000-0000-00007A060000}"/>
    <cellStyle name="Normal 12 11 6 4" xfId="12183" xr:uid="{00000000-0005-0000-0000-00007B060000}"/>
    <cellStyle name="Normal 12 11 6 4 2" xfId="24994" xr:uid="{00000000-0005-0000-0000-00007C060000}"/>
    <cellStyle name="Normal 12 11 6 4 2 2" xfId="50614" xr:uid="{00000000-0005-0000-0000-00007D060000}"/>
    <cellStyle name="Normal 12 11 6 4 3" xfId="37804" xr:uid="{00000000-0005-0000-0000-00007E060000}"/>
    <cellStyle name="Normal 12 11 6 5" xfId="6693" xr:uid="{00000000-0005-0000-0000-00007F060000}"/>
    <cellStyle name="Normal 12 11 6 5 2" xfId="19504" xr:uid="{00000000-0005-0000-0000-000080060000}"/>
    <cellStyle name="Normal 12 11 6 5 2 2" xfId="45124" xr:uid="{00000000-0005-0000-0000-000081060000}"/>
    <cellStyle name="Normal 12 11 6 5 3" xfId="32314" xr:uid="{00000000-0005-0000-0000-000082060000}"/>
    <cellStyle name="Normal 12 11 6 6" xfId="14014" xr:uid="{00000000-0005-0000-0000-000083060000}"/>
    <cellStyle name="Normal 12 11 6 6 2" xfId="39634" xr:uid="{00000000-0005-0000-0000-000084060000}"/>
    <cellStyle name="Normal 12 11 6 7" xfId="26824" xr:uid="{00000000-0005-0000-0000-000085060000}"/>
    <cellStyle name="Normal 12 11 7" xfId="2139" xr:uid="{00000000-0005-0000-0000-000086060000}"/>
    <cellStyle name="Normal 12 11 7 2" xfId="7629" xr:uid="{00000000-0005-0000-0000-000087060000}"/>
    <cellStyle name="Normal 12 11 7 2 2" xfId="20440" xr:uid="{00000000-0005-0000-0000-000088060000}"/>
    <cellStyle name="Normal 12 11 7 2 2 2" xfId="46060" xr:uid="{00000000-0005-0000-0000-000089060000}"/>
    <cellStyle name="Normal 12 11 7 2 3" xfId="33250" xr:uid="{00000000-0005-0000-0000-00008A060000}"/>
    <cellStyle name="Normal 12 11 7 3" xfId="14950" xr:uid="{00000000-0005-0000-0000-00008B060000}"/>
    <cellStyle name="Normal 12 11 7 3 2" xfId="40570" xr:uid="{00000000-0005-0000-0000-00008C060000}"/>
    <cellStyle name="Normal 12 11 7 4" xfId="27760" xr:uid="{00000000-0005-0000-0000-00008D060000}"/>
    <cellStyle name="Normal 12 11 8" xfId="3969" xr:uid="{00000000-0005-0000-0000-00008E060000}"/>
    <cellStyle name="Normal 12 11 8 2" xfId="9459" xr:uid="{00000000-0005-0000-0000-00008F060000}"/>
    <cellStyle name="Normal 12 11 8 2 2" xfId="22270" xr:uid="{00000000-0005-0000-0000-000090060000}"/>
    <cellStyle name="Normal 12 11 8 2 2 2" xfId="47890" xr:uid="{00000000-0005-0000-0000-000091060000}"/>
    <cellStyle name="Normal 12 11 8 2 3" xfId="35080" xr:uid="{00000000-0005-0000-0000-000092060000}"/>
    <cellStyle name="Normal 12 11 8 3" xfId="16780" xr:uid="{00000000-0005-0000-0000-000093060000}"/>
    <cellStyle name="Normal 12 11 8 3 2" xfId="42400" xr:uid="{00000000-0005-0000-0000-000094060000}"/>
    <cellStyle name="Normal 12 11 8 4" xfId="29590" xr:uid="{00000000-0005-0000-0000-000095060000}"/>
    <cellStyle name="Normal 12 11 9" xfId="11289" xr:uid="{00000000-0005-0000-0000-000096060000}"/>
    <cellStyle name="Normal 12 11 9 2" xfId="24100" xr:uid="{00000000-0005-0000-0000-000097060000}"/>
    <cellStyle name="Normal 12 11 9 2 2" xfId="49720" xr:uid="{00000000-0005-0000-0000-000098060000}"/>
    <cellStyle name="Normal 12 11 9 3" xfId="36910" xr:uid="{00000000-0005-0000-0000-000099060000}"/>
    <cellStyle name="Normal 12 12" xfId="266" xr:uid="{00000000-0005-0000-0000-00009A060000}"/>
    <cellStyle name="Normal 12 12 10" xfId="5758" xr:uid="{00000000-0005-0000-0000-00009B060000}"/>
    <cellStyle name="Normal 12 12 10 2" xfId="18569" xr:uid="{00000000-0005-0000-0000-00009C060000}"/>
    <cellStyle name="Normal 12 12 10 2 2" xfId="44189" xr:uid="{00000000-0005-0000-0000-00009D060000}"/>
    <cellStyle name="Normal 12 12 10 3" xfId="31379" xr:uid="{00000000-0005-0000-0000-00009E060000}"/>
    <cellStyle name="Normal 12 12 11" xfId="13079" xr:uid="{00000000-0005-0000-0000-00009F060000}"/>
    <cellStyle name="Normal 12 12 11 2" xfId="38699" xr:uid="{00000000-0005-0000-0000-0000A0060000}"/>
    <cellStyle name="Normal 12 12 12" xfId="25889" xr:uid="{00000000-0005-0000-0000-0000A1060000}"/>
    <cellStyle name="Normal 12 12 2" xfId="495" xr:uid="{00000000-0005-0000-0000-0000A2060000}"/>
    <cellStyle name="Normal 12 12 2 2" xfId="894" xr:uid="{00000000-0005-0000-0000-0000A3060000}"/>
    <cellStyle name="Normal 12 12 2 2 2" xfId="1789" xr:uid="{00000000-0005-0000-0000-0000A4060000}"/>
    <cellStyle name="Normal 12 12 2 2 2 2" xfId="3619" xr:uid="{00000000-0005-0000-0000-0000A5060000}"/>
    <cellStyle name="Normal 12 12 2 2 2 2 2" xfId="9109" xr:uid="{00000000-0005-0000-0000-0000A6060000}"/>
    <cellStyle name="Normal 12 12 2 2 2 2 2 2" xfId="21920" xr:uid="{00000000-0005-0000-0000-0000A7060000}"/>
    <cellStyle name="Normal 12 12 2 2 2 2 2 2 2" xfId="47540" xr:uid="{00000000-0005-0000-0000-0000A8060000}"/>
    <cellStyle name="Normal 12 12 2 2 2 2 2 3" xfId="34730" xr:uid="{00000000-0005-0000-0000-0000A9060000}"/>
    <cellStyle name="Normal 12 12 2 2 2 2 3" xfId="16430" xr:uid="{00000000-0005-0000-0000-0000AA060000}"/>
    <cellStyle name="Normal 12 12 2 2 2 2 3 2" xfId="42050" xr:uid="{00000000-0005-0000-0000-0000AB060000}"/>
    <cellStyle name="Normal 12 12 2 2 2 2 4" xfId="29240" xr:uid="{00000000-0005-0000-0000-0000AC060000}"/>
    <cellStyle name="Normal 12 12 2 2 2 3" xfId="5449" xr:uid="{00000000-0005-0000-0000-0000AD060000}"/>
    <cellStyle name="Normal 12 12 2 2 2 3 2" xfId="10939" xr:uid="{00000000-0005-0000-0000-0000AE060000}"/>
    <cellStyle name="Normal 12 12 2 2 2 3 2 2" xfId="23750" xr:uid="{00000000-0005-0000-0000-0000AF060000}"/>
    <cellStyle name="Normal 12 12 2 2 2 3 2 2 2" xfId="49370" xr:uid="{00000000-0005-0000-0000-0000B0060000}"/>
    <cellStyle name="Normal 12 12 2 2 2 3 2 3" xfId="36560" xr:uid="{00000000-0005-0000-0000-0000B1060000}"/>
    <cellStyle name="Normal 12 12 2 2 2 3 3" xfId="18260" xr:uid="{00000000-0005-0000-0000-0000B2060000}"/>
    <cellStyle name="Normal 12 12 2 2 2 3 3 2" xfId="43880" xr:uid="{00000000-0005-0000-0000-0000B3060000}"/>
    <cellStyle name="Normal 12 12 2 2 2 3 4" xfId="31070" xr:uid="{00000000-0005-0000-0000-0000B4060000}"/>
    <cellStyle name="Normal 12 12 2 2 2 4" xfId="12769" xr:uid="{00000000-0005-0000-0000-0000B5060000}"/>
    <cellStyle name="Normal 12 12 2 2 2 4 2" xfId="25580" xr:uid="{00000000-0005-0000-0000-0000B6060000}"/>
    <cellStyle name="Normal 12 12 2 2 2 4 2 2" xfId="51200" xr:uid="{00000000-0005-0000-0000-0000B7060000}"/>
    <cellStyle name="Normal 12 12 2 2 2 4 3" xfId="38390" xr:uid="{00000000-0005-0000-0000-0000B8060000}"/>
    <cellStyle name="Normal 12 12 2 2 2 5" xfId="7279" xr:uid="{00000000-0005-0000-0000-0000B9060000}"/>
    <cellStyle name="Normal 12 12 2 2 2 5 2" xfId="20090" xr:uid="{00000000-0005-0000-0000-0000BA060000}"/>
    <cellStyle name="Normal 12 12 2 2 2 5 2 2" xfId="45710" xr:uid="{00000000-0005-0000-0000-0000BB060000}"/>
    <cellStyle name="Normal 12 12 2 2 2 5 3" xfId="32900" xr:uid="{00000000-0005-0000-0000-0000BC060000}"/>
    <cellStyle name="Normal 12 12 2 2 2 6" xfId="14600" xr:uid="{00000000-0005-0000-0000-0000BD060000}"/>
    <cellStyle name="Normal 12 12 2 2 2 6 2" xfId="40220" xr:uid="{00000000-0005-0000-0000-0000BE060000}"/>
    <cellStyle name="Normal 12 12 2 2 2 7" xfId="27410" xr:uid="{00000000-0005-0000-0000-0000BF060000}"/>
    <cellStyle name="Normal 12 12 2 2 3" xfId="2725" xr:uid="{00000000-0005-0000-0000-0000C0060000}"/>
    <cellStyle name="Normal 12 12 2 2 3 2" xfId="8215" xr:uid="{00000000-0005-0000-0000-0000C1060000}"/>
    <cellStyle name="Normal 12 12 2 2 3 2 2" xfId="21026" xr:uid="{00000000-0005-0000-0000-0000C2060000}"/>
    <cellStyle name="Normal 12 12 2 2 3 2 2 2" xfId="46646" xr:uid="{00000000-0005-0000-0000-0000C3060000}"/>
    <cellStyle name="Normal 12 12 2 2 3 2 3" xfId="33836" xr:uid="{00000000-0005-0000-0000-0000C4060000}"/>
    <cellStyle name="Normal 12 12 2 2 3 3" xfId="15536" xr:uid="{00000000-0005-0000-0000-0000C5060000}"/>
    <cellStyle name="Normal 12 12 2 2 3 3 2" xfId="41156" xr:uid="{00000000-0005-0000-0000-0000C6060000}"/>
    <cellStyle name="Normal 12 12 2 2 3 4" xfId="28346" xr:uid="{00000000-0005-0000-0000-0000C7060000}"/>
    <cellStyle name="Normal 12 12 2 2 4" xfId="4555" xr:uid="{00000000-0005-0000-0000-0000C8060000}"/>
    <cellStyle name="Normal 12 12 2 2 4 2" xfId="10045" xr:uid="{00000000-0005-0000-0000-0000C9060000}"/>
    <cellStyle name="Normal 12 12 2 2 4 2 2" xfId="22856" xr:uid="{00000000-0005-0000-0000-0000CA060000}"/>
    <cellStyle name="Normal 12 12 2 2 4 2 2 2" xfId="48476" xr:uid="{00000000-0005-0000-0000-0000CB060000}"/>
    <cellStyle name="Normal 12 12 2 2 4 2 3" xfId="35666" xr:uid="{00000000-0005-0000-0000-0000CC060000}"/>
    <cellStyle name="Normal 12 12 2 2 4 3" xfId="17366" xr:uid="{00000000-0005-0000-0000-0000CD060000}"/>
    <cellStyle name="Normal 12 12 2 2 4 3 2" xfId="42986" xr:uid="{00000000-0005-0000-0000-0000CE060000}"/>
    <cellStyle name="Normal 12 12 2 2 4 4" xfId="30176" xr:uid="{00000000-0005-0000-0000-0000CF060000}"/>
    <cellStyle name="Normal 12 12 2 2 5" xfId="11875" xr:uid="{00000000-0005-0000-0000-0000D0060000}"/>
    <cellStyle name="Normal 12 12 2 2 5 2" xfId="24686" xr:uid="{00000000-0005-0000-0000-0000D1060000}"/>
    <cellStyle name="Normal 12 12 2 2 5 2 2" xfId="50306" xr:uid="{00000000-0005-0000-0000-0000D2060000}"/>
    <cellStyle name="Normal 12 12 2 2 5 3" xfId="37496" xr:uid="{00000000-0005-0000-0000-0000D3060000}"/>
    <cellStyle name="Normal 12 12 2 2 6" xfId="6385" xr:uid="{00000000-0005-0000-0000-0000D4060000}"/>
    <cellStyle name="Normal 12 12 2 2 6 2" xfId="19196" xr:uid="{00000000-0005-0000-0000-0000D5060000}"/>
    <cellStyle name="Normal 12 12 2 2 6 2 2" xfId="44816" xr:uid="{00000000-0005-0000-0000-0000D6060000}"/>
    <cellStyle name="Normal 12 12 2 2 6 3" xfId="32006" xr:uid="{00000000-0005-0000-0000-0000D7060000}"/>
    <cellStyle name="Normal 12 12 2 2 7" xfId="13706" xr:uid="{00000000-0005-0000-0000-0000D8060000}"/>
    <cellStyle name="Normal 12 12 2 2 7 2" xfId="39326" xr:uid="{00000000-0005-0000-0000-0000D9060000}"/>
    <cellStyle name="Normal 12 12 2 2 8" xfId="26516" xr:uid="{00000000-0005-0000-0000-0000DA060000}"/>
    <cellStyle name="Normal 12 12 2 3" xfId="1390" xr:uid="{00000000-0005-0000-0000-0000DB060000}"/>
    <cellStyle name="Normal 12 12 2 3 2" xfId="3220" xr:uid="{00000000-0005-0000-0000-0000DC060000}"/>
    <cellStyle name="Normal 12 12 2 3 2 2" xfId="8710" xr:uid="{00000000-0005-0000-0000-0000DD060000}"/>
    <cellStyle name="Normal 12 12 2 3 2 2 2" xfId="21521" xr:uid="{00000000-0005-0000-0000-0000DE060000}"/>
    <cellStyle name="Normal 12 12 2 3 2 2 2 2" xfId="47141" xr:uid="{00000000-0005-0000-0000-0000DF060000}"/>
    <cellStyle name="Normal 12 12 2 3 2 2 3" xfId="34331" xr:uid="{00000000-0005-0000-0000-0000E0060000}"/>
    <cellStyle name="Normal 12 12 2 3 2 3" xfId="16031" xr:uid="{00000000-0005-0000-0000-0000E1060000}"/>
    <cellStyle name="Normal 12 12 2 3 2 3 2" xfId="41651" xr:uid="{00000000-0005-0000-0000-0000E2060000}"/>
    <cellStyle name="Normal 12 12 2 3 2 4" xfId="28841" xr:uid="{00000000-0005-0000-0000-0000E3060000}"/>
    <cellStyle name="Normal 12 12 2 3 3" xfId="5050" xr:uid="{00000000-0005-0000-0000-0000E4060000}"/>
    <cellStyle name="Normal 12 12 2 3 3 2" xfId="10540" xr:uid="{00000000-0005-0000-0000-0000E5060000}"/>
    <cellStyle name="Normal 12 12 2 3 3 2 2" xfId="23351" xr:uid="{00000000-0005-0000-0000-0000E6060000}"/>
    <cellStyle name="Normal 12 12 2 3 3 2 2 2" xfId="48971" xr:uid="{00000000-0005-0000-0000-0000E7060000}"/>
    <cellStyle name="Normal 12 12 2 3 3 2 3" xfId="36161" xr:uid="{00000000-0005-0000-0000-0000E8060000}"/>
    <cellStyle name="Normal 12 12 2 3 3 3" xfId="17861" xr:uid="{00000000-0005-0000-0000-0000E9060000}"/>
    <cellStyle name="Normal 12 12 2 3 3 3 2" xfId="43481" xr:uid="{00000000-0005-0000-0000-0000EA060000}"/>
    <cellStyle name="Normal 12 12 2 3 3 4" xfId="30671" xr:uid="{00000000-0005-0000-0000-0000EB060000}"/>
    <cellStyle name="Normal 12 12 2 3 4" xfId="12370" xr:uid="{00000000-0005-0000-0000-0000EC060000}"/>
    <cellStyle name="Normal 12 12 2 3 4 2" xfId="25181" xr:uid="{00000000-0005-0000-0000-0000ED060000}"/>
    <cellStyle name="Normal 12 12 2 3 4 2 2" xfId="50801" xr:uid="{00000000-0005-0000-0000-0000EE060000}"/>
    <cellStyle name="Normal 12 12 2 3 4 3" xfId="37991" xr:uid="{00000000-0005-0000-0000-0000EF060000}"/>
    <cellStyle name="Normal 12 12 2 3 5" xfId="6880" xr:uid="{00000000-0005-0000-0000-0000F0060000}"/>
    <cellStyle name="Normal 12 12 2 3 5 2" xfId="19691" xr:uid="{00000000-0005-0000-0000-0000F1060000}"/>
    <cellStyle name="Normal 12 12 2 3 5 2 2" xfId="45311" xr:uid="{00000000-0005-0000-0000-0000F2060000}"/>
    <cellStyle name="Normal 12 12 2 3 5 3" xfId="32501" xr:uid="{00000000-0005-0000-0000-0000F3060000}"/>
    <cellStyle name="Normal 12 12 2 3 6" xfId="14201" xr:uid="{00000000-0005-0000-0000-0000F4060000}"/>
    <cellStyle name="Normal 12 12 2 3 6 2" xfId="39821" xr:uid="{00000000-0005-0000-0000-0000F5060000}"/>
    <cellStyle name="Normal 12 12 2 3 7" xfId="27011" xr:uid="{00000000-0005-0000-0000-0000F6060000}"/>
    <cellStyle name="Normal 12 12 2 4" xfId="2326" xr:uid="{00000000-0005-0000-0000-0000F7060000}"/>
    <cellStyle name="Normal 12 12 2 4 2" xfId="7816" xr:uid="{00000000-0005-0000-0000-0000F8060000}"/>
    <cellStyle name="Normal 12 12 2 4 2 2" xfId="20627" xr:uid="{00000000-0005-0000-0000-0000F9060000}"/>
    <cellStyle name="Normal 12 12 2 4 2 2 2" xfId="46247" xr:uid="{00000000-0005-0000-0000-0000FA060000}"/>
    <cellStyle name="Normal 12 12 2 4 2 3" xfId="33437" xr:uid="{00000000-0005-0000-0000-0000FB060000}"/>
    <cellStyle name="Normal 12 12 2 4 3" xfId="15137" xr:uid="{00000000-0005-0000-0000-0000FC060000}"/>
    <cellStyle name="Normal 12 12 2 4 3 2" xfId="40757" xr:uid="{00000000-0005-0000-0000-0000FD060000}"/>
    <cellStyle name="Normal 12 12 2 4 4" xfId="27947" xr:uid="{00000000-0005-0000-0000-0000FE060000}"/>
    <cellStyle name="Normal 12 12 2 5" xfId="4156" xr:uid="{00000000-0005-0000-0000-0000FF060000}"/>
    <cellStyle name="Normal 12 12 2 5 2" xfId="9646" xr:uid="{00000000-0005-0000-0000-000000070000}"/>
    <cellStyle name="Normal 12 12 2 5 2 2" xfId="22457" xr:uid="{00000000-0005-0000-0000-000001070000}"/>
    <cellStyle name="Normal 12 12 2 5 2 2 2" xfId="48077" xr:uid="{00000000-0005-0000-0000-000002070000}"/>
    <cellStyle name="Normal 12 12 2 5 2 3" xfId="35267" xr:uid="{00000000-0005-0000-0000-000003070000}"/>
    <cellStyle name="Normal 12 12 2 5 3" xfId="16967" xr:uid="{00000000-0005-0000-0000-000004070000}"/>
    <cellStyle name="Normal 12 12 2 5 3 2" xfId="42587" xr:uid="{00000000-0005-0000-0000-000005070000}"/>
    <cellStyle name="Normal 12 12 2 5 4" xfId="29777" xr:uid="{00000000-0005-0000-0000-000006070000}"/>
    <cellStyle name="Normal 12 12 2 6" xfId="11476" xr:uid="{00000000-0005-0000-0000-000007070000}"/>
    <cellStyle name="Normal 12 12 2 6 2" xfId="24287" xr:uid="{00000000-0005-0000-0000-000008070000}"/>
    <cellStyle name="Normal 12 12 2 6 2 2" xfId="49907" xr:uid="{00000000-0005-0000-0000-000009070000}"/>
    <cellStyle name="Normal 12 12 2 6 3" xfId="37097" xr:uid="{00000000-0005-0000-0000-00000A070000}"/>
    <cellStyle name="Normal 12 12 2 7" xfId="5986" xr:uid="{00000000-0005-0000-0000-00000B070000}"/>
    <cellStyle name="Normal 12 12 2 7 2" xfId="18797" xr:uid="{00000000-0005-0000-0000-00000C070000}"/>
    <cellStyle name="Normal 12 12 2 7 2 2" xfId="44417" xr:uid="{00000000-0005-0000-0000-00000D070000}"/>
    <cellStyle name="Normal 12 12 2 7 3" xfId="31607" xr:uid="{00000000-0005-0000-0000-00000E070000}"/>
    <cellStyle name="Normal 12 12 2 8" xfId="13307" xr:uid="{00000000-0005-0000-0000-00000F070000}"/>
    <cellStyle name="Normal 12 12 2 8 2" xfId="38927" xr:uid="{00000000-0005-0000-0000-000010070000}"/>
    <cellStyle name="Normal 12 12 2 9" xfId="26117" xr:uid="{00000000-0005-0000-0000-000011070000}"/>
    <cellStyle name="Normal 12 12 3" xfId="627" xr:uid="{00000000-0005-0000-0000-000012070000}"/>
    <cellStyle name="Normal 12 12 3 2" xfId="1027" xr:uid="{00000000-0005-0000-0000-000013070000}"/>
    <cellStyle name="Normal 12 12 3 2 2" xfId="1922" xr:uid="{00000000-0005-0000-0000-000014070000}"/>
    <cellStyle name="Normal 12 12 3 2 2 2" xfId="3752" xr:uid="{00000000-0005-0000-0000-000015070000}"/>
    <cellStyle name="Normal 12 12 3 2 2 2 2" xfId="9242" xr:uid="{00000000-0005-0000-0000-000016070000}"/>
    <cellStyle name="Normal 12 12 3 2 2 2 2 2" xfId="22053" xr:uid="{00000000-0005-0000-0000-000017070000}"/>
    <cellStyle name="Normal 12 12 3 2 2 2 2 2 2" xfId="47673" xr:uid="{00000000-0005-0000-0000-000018070000}"/>
    <cellStyle name="Normal 12 12 3 2 2 2 2 3" xfId="34863" xr:uid="{00000000-0005-0000-0000-000019070000}"/>
    <cellStyle name="Normal 12 12 3 2 2 2 3" xfId="16563" xr:uid="{00000000-0005-0000-0000-00001A070000}"/>
    <cellStyle name="Normal 12 12 3 2 2 2 3 2" xfId="42183" xr:uid="{00000000-0005-0000-0000-00001B070000}"/>
    <cellStyle name="Normal 12 12 3 2 2 2 4" xfId="29373" xr:uid="{00000000-0005-0000-0000-00001C070000}"/>
    <cellStyle name="Normal 12 12 3 2 2 3" xfId="5582" xr:uid="{00000000-0005-0000-0000-00001D070000}"/>
    <cellStyle name="Normal 12 12 3 2 2 3 2" xfId="11072" xr:uid="{00000000-0005-0000-0000-00001E070000}"/>
    <cellStyle name="Normal 12 12 3 2 2 3 2 2" xfId="23883" xr:uid="{00000000-0005-0000-0000-00001F070000}"/>
    <cellStyle name="Normal 12 12 3 2 2 3 2 2 2" xfId="49503" xr:uid="{00000000-0005-0000-0000-000020070000}"/>
    <cellStyle name="Normal 12 12 3 2 2 3 2 3" xfId="36693" xr:uid="{00000000-0005-0000-0000-000021070000}"/>
    <cellStyle name="Normal 12 12 3 2 2 3 3" xfId="18393" xr:uid="{00000000-0005-0000-0000-000022070000}"/>
    <cellStyle name="Normal 12 12 3 2 2 3 3 2" xfId="44013" xr:uid="{00000000-0005-0000-0000-000023070000}"/>
    <cellStyle name="Normal 12 12 3 2 2 3 4" xfId="31203" xr:uid="{00000000-0005-0000-0000-000024070000}"/>
    <cellStyle name="Normal 12 12 3 2 2 4" xfId="12902" xr:uid="{00000000-0005-0000-0000-000025070000}"/>
    <cellStyle name="Normal 12 12 3 2 2 4 2" xfId="25713" xr:uid="{00000000-0005-0000-0000-000026070000}"/>
    <cellStyle name="Normal 12 12 3 2 2 4 2 2" xfId="51333" xr:uid="{00000000-0005-0000-0000-000027070000}"/>
    <cellStyle name="Normal 12 12 3 2 2 4 3" xfId="38523" xr:uid="{00000000-0005-0000-0000-000028070000}"/>
    <cellStyle name="Normal 12 12 3 2 2 5" xfId="7412" xr:uid="{00000000-0005-0000-0000-000029070000}"/>
    <cellStyle name="Normal 12 12 3 2 2 5 2" xfId="20223" xr:uid="{00000000-0005-0000-0000-00002A070000}"/>
    <cellStyle name="Normal 12 12 3 2 2 5 2 2" xfId="45843" xr:uid="{00000000-0005-0000-0000-00002B070000}"/>
    <cellStyle name="Normal 12 12 3 2 2 5 3" xfId="33033" xr:uid="{00000000-0005-0000-0000-00002C070000}"/>
    <cellStyle name="Normal 12 12 3 2 2 6" xfId="14733" xr:uid="{00000000-0005-0000-0000-00002D070000}"/>
    <cellStyle name="Normal 12 12 3 2 2 6 2" xfId="40353" xr:uid="{00000000-0005-0000-0000-00002E070000}"/>
    <cellStyle name="Normal 12 12 3 2 2 7" xfId="27543" xr:uid="{00000000-0005-0000-0000-00002F070000}"/>
    <cellStyle name="Normal 12 12 3 2 3" xfId="2858" xr:uid="{00000000-0005-0000-0000-000030070000}"/>
    <cellStyle name="Normal 12 12 3 2 3 2" xfId="8348" xr:uid="{00000000-0005-0000-0000-000031070000}"/>
    <cellStyle name="Normal 12 12 3 2 3 2 2" xfId="21159" xr:uid="{00000000-0005-0000-0000-000032070000}"/>
    <cellStyle name="Normal 12 12 3 2 3 2 2 2" xfId="46779" xr:uid="{00000000-0005-0000-0000-000033070000}"/>
    <cellStyle name="Normal 12 12 3 2 3 2 3" xfId="33969" xr:uid="{00000000-0005-0000-0000-000034070000}"/>
    <cellStyle name="Normal 12 12 3 2 3 3" xfId="15669" xr:uid="{00000000-0005-0000-0000-000035070000}"/>
    <cellStyle name="Normal 12 12 3 2 3 3 2" xfId="41289" xr:uid="{00000000-0005-0000-0000-000036070000}"/>
    <cellStyle name="Normal 12 12 3 2 3 4" xfId="28479" xr:uid="{00000000-0005-0000-0000-000037070000}"/>
    <cellStyle name="Normal 12 12 3 2 4" xfId="4688" xr:uid="{00000000-0005-0000-0000-000038070000}"/>
    <cellStyle name="Normal 12 12 3 2 4 2" xfId="10178" xr:uid="{00000000-0005-0000-0000-000039070000}"/>
    <cellStyle name="Normal 12 12 3 2 4 2 2" xfId="22989" xr:uid="{00000000-0005-0000-0000-00003A070000}"/>
    <cellStyle name="Normal 12 12 3 2 4 2 2 2" xfId="48609" xr:uid="{00000000-0005-0000-0000-00003B070000}"/>
    <cellStyle name="Normal 12 12 3 2 4 2 3" xfId="35799" xr:uid="{00000000-0005-0000-0000-00003C070000}"/>
    <cellStyle name="Normal 12 12 3 2 4 3" xfId="17499" xr:uid="{00000000-0005-0000-0000-00003D070000}"/>
    <cellStyle name="Normal 12 12 3 2 4 3 2" xfId="43119" xr:uid="{00000000-0005-0000-0000-00003E070000}"/>
    <cellStyle name="Normal 12 12 3 2 4 4" xfId="30309" xr:uid="{00000000-0005-0000-0000-00003F070000}"/>
    <cellStyle name="Normal 12 12 3 2 5" xfId="12008" xr:uid="{00000000-0005-0000-0000-000040070000}"/>
    <cellStyle name="Normal 12 12 3 2 5 2" xfId="24819" xr:uid="{00000000-0005-0000-0000-000041070000}"/>
    <cellStyle name="Normal 12 12 3 2 5 2 2" xfId="50439" xr:uid="{00000000-0005-0000-0000-000042070000}"/>
    <cellStyle name="Normal 12 12 3 2 5 3" xfId="37629" xr:uid="{00000000-0005-0000-0000-000043070000}"/>
    <cellStyle name="Normal 12 12 3 2 6" xfId="6518" xr:uid="{00000000-0005-0000-0000-000044070000}"/>
    <cellStyle name="Normal 12 12 3 2 6 2" xfId="19329" xr:uid="{00000000-0005-0000-0000-000045070000}"/>
    <cellStyle name="Normal 12 12 3 2 6 2 2" xfId="44949" xr:uid="{00000000-0005-0000-0000-000046070000}"/>
    <cellStyle name="Normal 12 12 3 2 6 3" xfId="32139" xr:uid="{00000000-0005-0000-0000-000047070000}"/>
    <cellStyle name="Normal 12 12 3 2 7" xfId="13839" xr:uid="{00000000-0005-0000-0000-000048070000}"/>
    <cellStyle name="Normal 12 12 3 2 7 2" xfId="39459" xr:uid="{00000000-0005-0000-0000-000049070000}"/>
    <cellStyle name="Normal 12 12 3 2 8" xfId="26649" xr:uid="{00000000-0005-0000-0000-00004A070000}"/>
    <cellStyle name="Normal 12 12 3 3" xfId="1522" xr:uid="{00000000-0005-0000-0000-00004B070000}"/>
    <cellStyle name="Normal 12 12 3 3 2" xfId="3352" xr:uid="{00000000-0005-0000-0000-00004C070000}"/>
    <cellStyle name="Normal 12 12 3 3 2 2" xfId="8842" xr:uid="{00000000-0005-0000-0000-00004D070000}"/>
    <cellStyle name="Normal 12 12 3 3 2 2 2" xfId="21653" xr:uid="{00000000-0005-0000-0000-00004E070000}"/>
    <cellStyle name="Normal 12 12 3 3 2 2 2 2" xfId="47273" xr:uid="{00000000-0005-0000-0000-00004F070000}"/>
    <cellStyle name="Normal 12 12 3 3 2 2 3" xfId="34463" xr:uid="{00000000-0005-0000-0000-000050070000}"/>
    <cellStyle name="Normal 12 12 3 3 2 3" xfId="16163" xr:uid="{00000000-0005-0000-0000-000051070000}"/>
    <cellStyle name="Normal 12 12 3 3 2 3 2" xfId="41783" xr:uid="{00000000-0005-0000-0000-000052070000}"/>
    <cellStyle name="Normal 12 12 3 3 2 4" xfId="28973" xr:uid="{00000000-0005-0000-0000-000053070000}"/>
    <cellStyle name="Normal 12 12 3 3 3" xfId="5182" xr:uid="{00000000-0005-0000-0000-000054070000}"/>
    <cellStyle name="Normal 12 12 3 3 3 2" xfId="10672" xr:uid="{00000000-0005-0000-0000-000055070000}"/>
    <cellStyle name="Normal 12 12 3 3 3 2 2" xfId="23483" xr:uid="{00000000-0005-0000-0000-000056070000}"/>
    <cellStyle name="Normal 12 12 3 3 3 2 2 2" xfId="49103" xr:uid="{00000000-0005-0000-0000-000057070000}"/>
    <cellStyle name="Normal 12 12 3 3 3 2 3" xfId="36293" xr:uid="{00000000-0005-0000-0000-000058070000}"/>
    <cellStyle name="Normal 12 12 3 3 3 3" xfId="17993" xr:uid="{00000000-0005-0000-0000-000059070000}"/>
    <cellStyle name="Normal 12 12 3 3 3 3 2" xfId="43613" xr:uid="{00000000-0005-0000-0000-00005A070000}"/>
    <cellStyle name="Normal 12 12 3 3 3 4" xfId="30803" xr:uid="{00000000-0005-0000-0000-00005B070000}"/>
    <cellStyle name="Normal 12 12 3 3 4" xfId="12502" xr:uid="{00000000-0005-0000-0000-00005C070000}"/>
    <cellStyle name="Normal 12 12 3 3 4 2" xfId="25313" xr:uid="{00000000-0005-0000-0000-00005D070000}"/>
    <cellStyle name="Normal 12 12 3 3 4 2 2" xfId="50933" xr:uid="{00000000-0005-0000-0000-00005E070000}"/>
    <cellStyle name="Normal 12 12 3 3 4 3" xfId="38123" xr:uid="{00000000-0005-0000-0000-00005F070000}"/>
    <cellStyle name="Normal 12 12 3 3 5" xfId="7012" xr:uid="{00000000-0005-0000-0000-000060070000}"/>
    <cellStyle name="Normal 12 12 3 3 5 2" xfId="19823" xr:uid="{00000000-0005-0000-0000-000061070000}"/>
    <cellStyle name="Normal 12 12 3 3 5 2 2" xfId="45443" xr:uid="{00000000-0005-0000-0000-000062070000}"/>
    <cellStyle name="Normal 12 12 3 3 5 3" xfId="32633" xr:uid="{00000000-0005-0000-0000-000063070000}"/>
    <cellStyle name="Normal 12 12 3 3 6" xfId="14333" xr:uid="{00000000-0005-0000-0000-000064070000}"/>
    <cellStyle name="Normal 12 12 3 3 6 2" xfId="39953" xr:uid="{00000000-0005-0000-0000-000065070000}"/>
    <cellStyle name="Normal 12 12 3 3 7" xfId="27143" xr:uid="{00000000-0005-0000-0000-000066070000}"/>
    <cellStyle name="Normal 12 12 3 4" xfId="2458" xr:uid="{00000000-0005-0000-0000-000067070000}"/>
    <cellStyle name="Normal 12 12 3 4 2" xfId="7948" xr:uid="{00000000-0005-0000-0000-000068070000}"/>
    <cellStyle name="Normal 12 12 3 4 2 2" xfId="20759" xr:uid="{00000000-0005-0000-0000-000069070000}"/>
    <cellStyle name="Normal 12 12 3 4 2 2 2" xfId="46379" xr:uid="{00000000-0005-0000-0000-00006A070000}"/>
    <cellStyle name="Normal 12 12 3 4 2 3" xfId="33569" xr:uid="{00000000-0005-0000-0000-00006B070000}"/>
    <cellStyle name="Normal 12 12 3 4 3" xfId="15269" xr:uid="{00000000-0005-0000-0000-00006C070000}"/>
    <cellStyle name="Normal 12 12 3 4 3 2" xfId="40889" xr:uid="{00000000-0005-0000-0000-00006D070000}"/>
    <cellStyle name="Normal 12 12 3 4 4" xfId="28079" xr:uid="{00000000-0005-0000-0000-00006E070000}"/>
    <cellStyle name="Normal 12 12 3 5" xfId="4288" xr:uid="{00000000-0005-0000-0000-00006F070000}"/>
    <cellStyle name="Normal 12 12 3 5 2" xfId="9778" xr:uid="{00000000-0005-0000-0000-000070070000}"/>
    <cellStyle name="Normal 12 12 3 5 2 2" xfId="22589" xr:uid="{00000000-0005-0000-0000-000071070000}"/>
    <cellStyle name="Normal 12 12 3 5 2 2 2" xfId="48209" xr:uid="{00000000-0005-0000-0000-000072070000}"/>
    <cellStyle name="Normal 12 12 3 5 2 3" xfId="35399" xr:uid="{00000000-0005-0000-0000-000073070000}"/>
    <cellStyle name="Normal 12 12 3 5 3" xfId="17099" xr:uid="{00000000-0005-0000-0000-000074070000}"/>
    <cellStyle name="Normal 12 12 3 5 3 2" xfId="42719" xr:uid="{00000000-0005-0000-0000-000075070000}"/>
    <cellStyle name="Normal 12 12 3 5 4" xfId="29909" xr:uid="{00000000-0005-0000-0000-000076070000}"/>
    <cellStyle name="Normal 12 12 3 6" xfId="11608" xr:uid="{00000000-0005-0000-0000-000077070000}"/>
    <cellStyle name="Normal 12 12 3 6 2" xfId="24419" xr:uid="{00000000-0005-0000-0000-000078070000}"/>
    <cellStyle name="Normal 12 12 3 6 2 2" xfId="50039" xr:uid="{00000000-0005-0000-0000-000079070000}"/>
    <cellStyle name="Normal 12 12 3 6 3" xfId="37229" xr:uid="{00000000-0005-0000-0000-00007A070000}"/>
    <cellStyle name="Normal 12 12 3 7" xfId="6118" xr:uid="{00000000-0005-0000-0000-00007B070000}"/>
    <cellStyle name="Normal 12 12 3 7 2" xfId="18929" xr:uid="{00000000-0005-0000-0000-00007C070000}"/>
    <cellStyle name="Normal 12 12 3 7 2 2" xfId="44549" xr:uid="{00000000-0005-0000-0000-00007D070000}"/>
    <cellStyle name="Normal 12 12 3 7 3" xfId="31739" xr:uid="{00000000-0005-0000-0000-00007E070000}"/>
    <cellStyle name="Normal 12 12 3 8" xfId="13439" xr:uid="{00000000-0005-0000-0000-00007F070000}"/>
    <cellStyle name="Normal 12 12 3 8 2" xfId="39059" xr:uid="{00000000-0005-0000-0000-000080070000}"/>
    <cellStyle name="Normal 12 12 3 9" xfId="26249" xr:uid="{00000000-0005-0000-0000-000081070000}"/>
    <cellStyle name="Normal 12 12 4" xfId="402" xr:uid="{00000000-0005-0000-0000-000082070000}"/>
    <cellStyle name="Normal 12 12 4 2" xfId="1297" xr:uid="{00000000-0005-0000-0000-000083070000}"/>
    <cellStyle name="Normal 12 12 4 2 2" xfId="3127" xr:uid="{00000000-0005-0000-0000-000084070000}"/>
    <cellStyle name="Normal 12 12 4 2 2 2" xfId="8617" xr:uid="{00000000-0005-0000-0000-000085070000}"/>
    <cellStyle name="Normal 12 12 4 2 2 2 2" xfId="21428" xr:uid="{00000000-0005-0000-0000-000086070000}"/>
    <cellStyle name="Normal 12 12 4 2 2 2 2 2" xfId="47048" xr:uid="{00000000-0005-0000-0000-000087070000}"/>
    <cellStyle name="Normal 12 12 4 2 2 2 3" xfId="34238" xr:uid="{00000000-0005-0000-0000-000088070000}"/>
    <cellStyle name="Normal 12 12 4 2 2 3" xfId="15938" xr:uid="{00000000-0005-0000-0000-000089070000}"/>
    <cellStyle name="Normal 12 12 4 2 2 3 2" xfId="41558" xr:uid="{00000000-0005-0000-0000-00008A070000}"/>
    <cellStyle name="Normal 12 12 4 2 2 4" xfId="28748" xr:uid="{00000000-0005-0000-0000-00008B070000}"/>
    <cellStyle name="Normal 12 12 4 2 3" xfId="4957" xr:uid="{00000000-0005-0000-0000-00008C070000}"/>
    <cellStyle name="Normal 12 12 4 2 3 2" xfId="10447" xr:uid="{00000000-0005-0000-0000-00008D070000}"/>
    <cellStyle name="Normal 12 12 4 2 3 2 2" xfId="23258" xr:uid="{00000000-0005-0000-0000-00008E070000}"/>
    <cellStyle name="Normal 12 12 4 2 3 2 2 2" xfId="48878" xr:uid="{00000000-0005-0000-0000-00008F070000}"/>
    <cellStyle name="Normal 12 12 4 2 3 2 3" xfId="36068" xr:uid="{00000000-0005-0000-0000-000090070000}"/>
    <cellStyle name="Normal 12 12 4 2 3 3" xfId="17768" xr:uid="{00000000-0005-0000-0000-000091070000}"/>
    <cellStyle name="Normal 12 12 4 2 3 3 2" xfId="43388" xr:uid="{00000000-0005-0000-0000-000092070000}"/>
    <cellStyle name="Normal 12 12 4 2 3 4" xfId="30578" xr:uid="{00000000-0005-0000-0000-000093070000}"/>
    <cellStyle name="Normal 12 12 4 2 4" xfId="12277" xr:uid="{00000000-0005-0000-0000-000094070000}"/>
    <cellStyle name="Normal 12 12 4 2 4 2" xfId="25088" xr:uid="{00000000-0005-0000-0000-000095070000}"/>
    <cellStyle name="Normal 12 12 4 2 4 2 2" xfId="50708" xr:uid="{00000000-0005-0000-0000-000096070000}"/>
    <cellStyle name="Normal 12 12 4 2 4 3" xfId="37898" xr:uid="{00000000-0005-0000-0000-000097070000}"/>
    <cellStyle name="Normal 12 12 4 2 5" xfId="6787" xr:uid="{00000000-0005-0000-0000-000098070000}"/>
    <cellStyle name="Normal 12 12 4 2 5 2" xfId="19598" xr:uid="{00000000-0005-0000-0000-000099070000}"/>
    <cellStyle name="Normal 12 12 4 2 5 2 2" xfId="45218" xr:uid="{00000000-0005-0000-0000-00009A070000}"/>
    <cellStyle name="Normal 12 12 4 2 5 3" xfId="32408" xr:uid="{00000000-0005-0000-0000-00009B070000}"/>
    <cellStyle name="Normal 12 12 4 2 6" xfId="14108" xr:uid="{00000000-0005-0000-0000-00009C070000}"/>
    <cellStyle name="Normal 12 12 4 2 6 2" xfId="39728" xr:uid="{00000000-0005-0000-0000-00009D070000}"/>
    <cellStyle name="Normal 12 12 4 2 7" xfId="26918" xr:uid="{00000000-0005-0000-0000-00009E070000}"/>
    <cellStyle name="Normal 12 12 4 3" xfId="2233" xr:uid="{00000000-0005-0000-0000-00009F070000}"/>
    <cellStyle name="Normal 12 12 4 3 2" xfId="7723" xr:uid="{00000000-0005-0000-0000-0000A0070000}"/>
    <cellStyle name="Normal 12 12 4 3 2 2" xfId="20534" xr:uid="{00000000-0005-0000-0000-0000A1070000}"/>
    <cellStyle name="Normal 12 12 4 3 2 2 2" xfId="46154" xr:uid="{00000000-0005-0000-0000-0000A2070000}"/>
    <cellStyle name="Normal 12 12 4 3 2 3" xfId="33344" xr:uid="{00000000-0005-0000-0000-0000A3070000}"/>
    <cellStyle name="Normal 12 12 4 3 3" xfId="15044" xr:uid="{00000000-0005-0000-0000-0000A4070000}"/>
    <cellStyle name="Normal 12 12 4 3 3 2" xfId="40664" xr:uid="{00000000-0005-0000-0000-0000A5070000}"/>
    <cellStyle name="Normal 12 12 4 3 4" xfId="27854" xr:uid="{00000000-0005-0000-0000-0000A6070000}"/>
    <cellStyle name="Normal 12 12 4 4" xfId="4063" xr:uid="{00000000-0005-0000-0000-0000A7070000}"/>
    <cellStyle name="Normal 12 12 4 4 2" xfId="9553" xr:uid="{00000000-0005-0000-0000-0000A8070000}"/>
    <cellStyle name="Normal 12 12 4 4 2 2" xfId="22364" xr:uid="{00000000-0005-0000-0000-0000A9070000}"/>
    <cellStyle name="Normal 12 12 4 4 2 2 2" xfId="47984" xr:uid="{00000000-0005-0000-0000-0000AA070000}"/>
    <cellStyle name="Normal 12 12 4 4 2 3" xfId="35174" xr:uid="{00000000-0005-0000-0000-0000AB070000}"/>
    <cellStyle name="Normal 12 12 4 4 3" xfId="16874" xr:uid="{00000000-0005-0000-0000-0000AC070000}"/>
    <cellStyle name="Normal 12 12 4 4 3 2" xfId="42494" xr:uid="{00000000-0005-0000-0000-0000AD070000}"/>
    <cellStyle name="Normal 12 12 4 4 4" xfId="29684" xr:uid="{00000000-0005-0000-0000-0000AE070000}"/>
    <cellStyle name="Normal 12 12 4 5" xfId="11383" xr:uid="{00000000-0005-0000-0000-0000AF070000}"/>
    <cellStyle name="Normal 12 12 4 5 2" xfId="24194" xr:uid="{00000000-0005-0000-0000-0000B0070000}"/>
    <cellStyle name="Normal 12 12 4 5 2 2" xfId="49814" xr:uid="{00000000-0005-0000-0000-0000B1070000}"/>
    <cellStyle name="Normal 12 12 4 5 3" xfId="37004" xr:uid="{00000000-0005-0000-0000-0000B2070000}"/>
    <cellStyle name="Normal 12 12 4 6" xfId="5893" xr:uid="{00000000-0005-0000-0000-0000B3070000}"/>
    <cellStyle name="Normal 12 12 4 6 2" xfId="18704" xr:uid="{00000000-0005-0000-0000-0000B4070000}"/>
    <cellStyle name="Normal 12 12 4 6 2 2" xfId="44324" xr:uid="{00000000-0005-0000-0000-0000B5070000}"/>
    <cellStyle name="Normal 12 12 4 6 3" xfId="31514" xr:uid="{00000000-0005-0000-0000-0000B6070000}"/>
    <cellStyle name="Normal 12 12 4 7" xfId="13214" xr:uid="{00000000-0005-0000-0000-0000B7070000}"/>
    <cellStyle name="Normal 12 12 4 7 2" xfId="38834" xr:uid="{00000000-0005-0000-0000-0000B8070000}"/>
    <cellStyle name="Normal 12 12 4 8" xfId="26024" xr:uid="{00000000-0005-0000-0000-0000B9070000}"/>
    <cellStyle name="Normal 12 12 5" xfId="761" xr:uid="{00000000-0005-0000-0000-0000BA070000}"/>
    <cellStyle name="Normal 12 12 5 2" xfId="1656" xr:uid="{00000000-0005-0000-0000-0000BB070000}"/>
    <cellStyle name="Normal 12 12 5 2 2" xfId="3486" xr:uid="{00000000-0005-0000-0000-0000BC070000}"/>
    <cellStyle name="Normal 12 12 5 2 2 2" xfId="8976" xr:uid="{00000000-0005-0000-0000-0000BD070000}"/>
    <cellStyle name="Normal 12 12 5 2 2 2 2" xfId="21787" xr:uid="{00000000-0005-0000-0000-0000BE070000}"/>
    <cellStyle name="Normal 12 12 5 2 2 2 2 2" xfId="47407" xr:uid="{00000000-0005-0000-0000-0000BF070000}"/>
    <cellStyle name="Normal 12 12 5 2 2 2 3" xfId="34597" xr:uid="{00000000-0005-0000-0000-0000C0070000}"/>
    <cellStyle name="Normal 12 12 5 2 2 3" xfId="16297" xr:uid="{00000000-0005-0000-0000-0000C1070000}"/>
    <cellStyle name="Normal 12 12 5 2 2 3 2" xfId="41917" xr:uid="{00000000-0005-0000-0000-0000C2070000}"/>
    <cellStyle name="Normal 12 12 5 2 2 4" xfId="29107" xr:uid="{00000000-0005-0000-0000-0000C3070000}"/>
    <cellStyle name="Normal 12 12 5 2 3" xfId="5316" xr:uid="{00000000-0005-0000-0000-0000C4070000}"/>
    <cellStyle name="Normal 12 12 5 2 3 2" xfId="10806" xr:uid="{00000000-0005-0000-0000-0000C5070000}"/>
    <cellStyle name="Normal 12 12 5 2 3 2 2" xfId="23617" xr:uid="{00000000-0005-0000-0000-0000C6070000}"/>
    <cellStyle name="Normal 12 12 5 2 3 2 2 2" xfId="49237" xr:uid="{00000000-0005-0000-0000-0000C7070000}"/>
    <cellStyle name="Normal 12 12 5 2 3 2 3" xfId="36427" xr:uid="{00000000-0005-0000-0000-0000C8070000}"/>
    <cellStyle name="Normal 12 12 5 2 3 3" xfId="18127" xr:uid="{00000000-0005-0000-0000-0000C9070000}"/>
    <cellStyle name="Normal 12 12 5 2 3 3 2" xfId="43747" xr:uid="{00000000-0005-0000-0000-0000CA070000}"/>
    <cellStyle name="Normal 12 12 5 2 3 4" xfId="30937" xr:uid="{00000000-0005-0000-0000-0000CB070000}"/>
    <cellStyle name="Normal 12 12 5 2 4" xfId="12636" xr:uid="{00000000-0005-0000-0000-0000CC070000}"/>
    <cellStyle name="Normal 12 12 5 2 4 2" xfId="25447" xr:uid="{00000000-0005-0000-0000-0000CD070000}"/>
    <cellStyle name="Normal 12 12 5 2 4 2 2" xfId="51067" xr:uid="{00000000-0005-0000-0000-0000CE070000}"/>
    <cellStyle name="Normal 12 12 5 2 4 3" xfId="38257" xr:uid="{00000000-0005-0000-0000-0000CF070000}"/>
    <cellStyle name="Normal 12 12 5 2 5" xfId="7146" xr:uid="{00000000-0005-0000-0000-0000D0070000}"/>
    <cellStyle name="Normal 12 12 5 2 5 2" xfId="19957" xr:uid="{00000000-0005-0000-0000-0000D1070000}"/>
    <cellStyle name="Normal 12 12 5 2 5 2 2" xfId="45577" xr:uid="{00000000-0005-0000-0000-0000D2070000}"/>
    <cellStyle name="Normal 12 12 5 2 5 3" xfId="32767" xr:uid="{00000000-0005-0000-0000-0000D3070000}"/>
    <cellStyle name="Normal 12 12 5 2 6" xfId="14467" xr:uid="{00000000-0005-0000-0000-0000D4070000}"/>
    <cellStyle name="Normal 12 12 5 2 6 2" xfId="40087" xr:uid="{00000000-0005-0000-0000-0000D5070000}"/>
    <cellStyle name="Normal 12 12 5 2 7" xfId="27277" xr:uid="{00000000-0005-0000-0000-0000D6070000}"/>
    <cellStyle name="Normal 12 12 5 3" xfId="2592" xr:uid="{00000000-0005-0000-0000-0000D7070000}"/>
    <cellStyle name="Normal 12 12 5 3 2" xfId="8082" xr:uid="{00000000-0005-0000-0000-0000D8070000}"/>
    <cellStyle name="Normal 12 12 5 3 2 2" xfId="20893" xr:uid="{00000000-0005-0000-0000-0000D9070000}"/>
    <cellStyle name="Normal 12 12 5 3 2 2 2" xfId="46513" xr:uid="{00000000-0005-0000-0000-0000DA070000}"/>
    <cellStyle name="Normal 12 12 5 3 2 3" xfId="33703" xr:uid="{00000000-0005-0000-0000-0000DB070000}"/>
    <cellStyle name="Normal 12 12 5 3 3" xfId="15403" xr:uid="{00000000-0005-0000-0000-0000DC070000}"/>
    <cellStyle name="Normal 12 12 5 3 3 2" xfId="41023" xr:uid="{00000000-0005-0000-0000-0000DD070000}"/>
    <cellStyle name="Normal 12 12 5 3 4" xfId="28213" xr:uid="{00000000-0005-0000-0000-0000DE070000}"/>
    <cellStyle name="Normal 12 12 5 4" xfId="4422" xr:uid="{00000000-0005-0000-0000-0000DF070000}"/>
    <cellStyle name="Normal 12 12 5 4 2" xfId="9912" xr:uid="{00000000-0005-0000-0000-0000E0070000}"/>
    <cellStyle name="Normal 12 12 5 4 2 2" xfId="22723" xr:uid="{00000000-0005-0000-0000-0000E1070000}"/>
    <cellStyle name="Normal 12 12 5 4 2 2 2" xfId="48343" xr:uid="{00000000-0005-0000-0000-0000E2070000}"/>
    <cellStyle name="Normal 12 12 5 4 2 3" xfId="35533" xr:uid="{00000000-0005-0000-0000-0000E3070000}"/>
    <cellStyle name="Normal 12 12 5 4 3" xfId="17233" xr:uid="{00000000-0005-0000-0000-0000E4070000}"/>
    <cellStyle name="Normal 12 12 5 4 3 2" xfId="42853" xr:uid="{00000000-0005-0000-0000-0000E5070000}"/>
    <cellStyle name="Normal 12 12 5 4 4" xfId="30043" xr:uid="{00000000-0005-0000-0000-0000E6070000}"/>
    <cellStyle name="Normal 12 12 5 5" xfId="11742" xr:uid="{00000000-0005-0000-0000-0000E7070000}"/>
    <cellStyle name="Normal 12 12 5 5 2" xfId="24553" xr:uid="{00000000-0005-0000-0000-0000E8070000}"/>
    <cellStyle name="Normal 12 12 5 5 2 2" xfId="50173" xr:uid="{00000000-0005-0000-0000-0000E9070000}"/>
    <cellStyle name="Normal 12 12 5 5 3" xfId="37363" xr:uid="{00000000-0005-0000-0000-0000EA070000}"/>
    <cellStyle name="Normal 12 12 5 6" xfId="6252" xr:uid="{00000000-0005-0000-0000-0000EB070000}"/>
    <cellStyle name="Normal 12 12 5 6 2" xfId="19063" xr:uid="{00000000-0005-0000-0000-0000EC070000}"/>
    <cellStyle name="Normal 12 12 5 6 2 2" xfId="44683" xr:uid="{00000000-0005-0000-0000-0000ED070000}"/>
    <cellStyle name="Normal 12 12 5 6 3" xfId="31873" xr:uid="{00000000-0005-0000-0000-0000EE070000}"/>
    <cellStyle name="Normal 12 12 5 7" xfId="13573" xr:uid="{00000000-0005-0000-0000-0000EF070000}"/>
    <cellStyle name="Normal 12 12 5 7 2" xfId="39193" xr:uid="{00000000-0005-0000-0000-0000F0070000}"/>
    <cellStyle name="Normal 12 12 5 8" xfId="26383" xr:uid="{00000000-0005-0000-0000-0000F1070000}"/>
    <cellStyle name="Normal 12 12 6" xfId="1162" xr:uid="{00000000-0005-0000-0000-0000F2070000}"/>
    <cellStyle name="Normal 12 12 6 2" xfId="2992" xr:uid="{00000000-0005-0000-0000-0000F3070000}"/>
    <cellStyle name="Normal 12 12 6 2 2" xfId="8482" xr:uid="{00000000-0005-0000-0000-0000F4070000}"/>
    <cellStyle name="Normal 12 12 6 2 2 2" xfId="21293" xr:uid="{00000000-0005-0000-0000-0000F5070000}"/>
    <cellStyle name="Normal 12 12 6 2 2 2 2" xfId="46913" xr:uid="{00000000-0005-0000-0000-0000F6070000}"/>
    <cellStyle name="Normal 12 12 6 2 2 3" xfId="34103" xr:uid="{00000000-0005-0000-0000-0000F7070000}"/>
    <cellStyle name="Normal 12 12 6 2 3" xfId="15803" xr:uid="{00000000-0005-0000-0000-0000F8070000}"/>
    <cellStyle name="Normal 12 12 6 2 3 2" xfId="41423" xr:uid="{00000000-0005-0000-0000-0000F9070000}"/>
    <cellStyle name="Normal 12 12 6 2 4" xfId="28613" xr:uid="{00000000-0005-0000-0000-0000FA070000}"/>
    <cellStyle name="Normal 12 12 6 3" xfId="4822" xr:uid="{00000000-0005-0000-0000-0000FB070000}"/>
    <cellStyle name="Normal 12 12 6 3 2" xfId="10312" xr:uid="{00000000-0005-0000-0000-0000FC070000}"/>
    <cellStyle name="Normal 12 12 6 3 2 2" xfId="23123" xr:uid="{00000000-0005-0000-0000-0000FD070000}"/>
    <cellStyle name="Normal 12 12 6 3 2 2 2" xfId="48743" xr:uid="{00000000-0005-0000-0000-0000FE070000}"/>
    <cellStyle name="Normal 12 12 6 3 2 3" xfId="35933" xr:uid="{00000000-0005-0000-0000-0000FF070000}"/>
    <cellStyle name="Normal 12 12 6 3 3" xfId="17633" xr:uid="{00000000-0005-0000-0000-000000080000}"/>
    <cellStyle name="Normal 12 12 6 3 3 2" xfId="43253" xr:uid="{00000000-0005-0000-0000-000001080000}"/>
    <cellStyle name="Normal 12 12 6 3 4" xfId="30443" xr:uid="{00000000-0005-0000-0000-000002080000}"/>
    <cellStyle name="Normal 12 12 6 4" xfId="12142" xr:uid="{00000000-0005-0000-0000-000003080000}"/>
    <cellStyle name="Normal 12 12 6 4 2" xfId="24953" xr:uid="{00000000-0005-0000-0000-000004080000}"/>
    <cellStyle name="Normal 12 12 6 4 2 2" xfId="50573" xr:uid="{00000000-0005-0000-0000-000005080000}"/>
    <cellStyle name="Normal 12 12 6 4 3" xfId="37763" xr:uid="{00000000-0005-0000-0000-000006080000}"/>
    <cellStyle name="Normal 12 12 6 5" xfId="6652" xr:uid="{00000000-0005-0000-0000-000007080000}"/>
    <cellStyle name="Normal 12 12 6 5 2" xfId="19463" xr:uid="{00000000-0005-0000-0000-000008080000}"/>
    <cellStyle name="Normal 12 12 6 5 2 2" xfId="45083" xr:uid="{00000000-0005-0000-0000-000009080000}"/>
    <cellStyle name="Normal 12 12 6 5 3" xfId="32273" xr:uid="{00000000-0005-0000-0000-00000A080000}"/>
    <cellStyle name="Normal 12 12 6 6" xfId="13973" xr:uid="{00000000-0005-0000-0000-00000B080000}"/>
    <cellStyle name="Normal 12 12 6 6 2" xfId="39593" xr:uid="{00000000-0005-0000-0000-00000C080000}"/>
    <cellStyle name="Normal 12 12 6 7" xfId="26783" xr:uid="{00000000-0005-0000-0000-00000D080000}"/>
    <cellStyle name="Normal 12 12 7" xfId="2098" xr:uid="{00000000-0005-0000-0000-00000E080000}"/>
    <cellStyle name="Normal 12 12 7 2" xfId="7588" xr:uid="{00000000-0005-0000-0000-00000F080000}"/>
    <cellStyle name="Normal 12 12 7 2 2" xfId="20399" xr:uid="{00000000-0005-0000-0000-000010080000}"/>
    <cellStyle name="Normal 12 12 7 2 2 2" xfId="46019" xr:uid="{00000000-0005-0000-0000-000011080000}"/>
    <cellStyle name="Normal 12 12 7 2 3" xfId="33209" xr:uid="{00000000-0005-0000-0000-000012080000}"/>
    <cellStyle name="Normal 12 12 7 3" xfId="14909" xr:uid="{00000000-0005-0000-0000-000013080000}"/>
    <cellStyle name="Normal 12 12 7 3 2" xfId="40529" xr:uid="{00000000-0005-0000-0000-000014080000}"/>
    <cellStyle name="Normal 12 12 7 4" xfId="27719" xr:uid="{00000000-0005-0000-0000-000015080000}"/>
    <cellStyle name="Normal 12 12 8" xfId="3928" xr:uid="{00000000-0005-0000-0000-000016080000}"/>
    <cellStyle name="Normal 12 12 8 2" xfId="9418" xr:uid="{00000000-0005-0000-0000-000017080000}"/>
    <cellStyle name="Normal 12 12 8 2 2" xfId="22229" xr:uid="{00000000-0005-0000-0000-000018080000}"/>
    <cellStyle name="Normal 12 12 8 2 2 2" xfId="47849" xr:uid="{00000000-0005-0000-0000-000019080000}"/>
    <cellStyle name="Normal 12 12 8 2 3" xfId="35039" xr:uid="{00000000-0005-0000-0000-00001A080000}"/>
    <cellStyle name="Normal 12 12 8 3" xfId="16739" xr:uid="{00000000-0005-0000-0000-00001B080000}"/>
    <cellStyle name="Normal 12 12 8 3 2" xfId="42359" xr:uid="{00000000-0005-0000-0000-00001C080000}"/>
    <cellStyle name="Normal 12 12 8 4" xfId="29549" xr:uid="{00000000-0005-0000-0000-00001D080000}"/>
    <cellStyle name="Normal 12 12 9" xfId="11248" xr:uid="{00000000-0005-0000-0000-00001E080000}"/>
    <cellStyle name="Normal 12 12 9 2" xfId="24059" xr:uid="{00000000-0005-0000-0000-00001F080000}"/>
    <cellStyle name="Normal 12 12 9 2 2" xfId="49679" xr:uid="{00000000-0005-0000-0000-000020080000}"/>
    <cellStyle name="Normal 12 12 9 3" xfId="36869" xr:uid="{00000000-0005-0000-0000-000021080000}"/>
    <cellStyle name="Normal 12 13" xfId="317" xr:uid="{00000000-0005-0000-0000-000022080000}"/>
    <cellStyle name="Normal 12 13 10" xfId="5809" xr:uid="{00000000-0005-0000-0000-000023080000}"/>
    <cellStyle name="Normal 12 13 10 2" xfId="18620" xr:uid="{00000000-0005-0000-0000-000024080000}"/>
    <cellStyle name="Normal 12 13 10 2 2" xfId="44240" xr:uid="{00000000-0005-0000-0000-000025080000}"/>
    <cellStyle name="Normal 12 13 10 3" xfId="31430" xr:uid="{00000000-0005-0000-0000-000026080000}"/>
    <cellStyle name="Normal 12 13 11" xfId="13130" xr:uid="{00000000-0005-0000-0000-000027080000}"/>
    <cellStyle name="Normal 12 13 11 2" xfId="38750" xr:uid="{00000000-0005-0000-0000-000028080000}"/>
    <cellStyle name="Normal 12 13 12" xfId="25940" xr:uid="{00000000-0005-0000-0000-000029080000}"/>
    <cellStyle name="Normal 12 13 2" xfId="546" xr:uid="{00000000-0005-0000-0000-00002A080000}"/>
    <cellStyle name="Normal 12 13 2 2" xfId="945" xr:uid="{00000000-0005-0000-0000-00002B080000}"/>
    <cellStyle name="Normal 12 13 2 2 2" xfId="1840" xr:uid="{00000000-0005-0000-0000-00002C080000}"/>
    <cellStyle name="Normal 12 13 2 2 2 2" xfId="3670" xr:uid="{00000000-0005-0000-0000-00002D080000}"/>
    <cellStyle name="Normal 12 13 2 2 2 2 2" xfId="9160" xr:uid="{00000000-0005-0000-0000-00002E080000}"/>
    <cellStyle name="Normal 12 13 2 2 2 2 2 2" xfId="21971" xr:uid="{00000000-0005-0000-0000-00002F080000}"/>
    <cellStyle name="Normal 12 13 2 2 2 2 2 2 2" xfId="47591" xr:uid="{00000000-0005-0000-0000-000030080000}"/>
    <cellStyle name="Normal 12 13 2 2 2 2 2 3" xfId="34781" xr:uid="{00000000-0005-0000-0000-000031080000}"/>
    <cellStyle name="Normal 12 13 2 2 2 2 3" xfId="16481" xr:uid="{00000000-0005-0000-0000-000032080000}"/>
    <cellStyle name="Normal 12 13 2 2 2 2 3 2" xfId="42101" xr:uid="{00000000-0005-0000-0000-000033080000}"/>
    <cellStyle name="Normal 12 13 2 2 2 2 4" xfId="29291" xr:uid="{00000000-0005-0000-0000-000034080000}"/>
    <cellStyle name="Normal 12 13 2 2 2 3" xfId="5500" xr:uid="{00000000-0005-0000-0000-000035080000}"/>
    <cellStyle name="Normal 12 13 2 2 2 3 2" xfId="10990" xr:uid="{00000000-0005-0000-0000-000036080000}"/>
    <cellStyle name="Normal 12 13 2 2 2 3 2 2" xfId="23801" xr:uid="{00000000-0005-0000-0000-000037080000}"/>
    <cellStyle name="Normal 12 13 2 2 2 3 2 2 2" xfId="49421" xr:uid="{00000000-0005-0000-0000-000038080000}"/>
    <cellStyle name="Normal 12 13 2 2 2 3 2 3" xfId="36611" xr:uid="{00000000-0005-0000-0000-000039080000}"/>
    <cellStyle name="Normal 12 13 2 2 2 3 3" xfId="18311" xr:uid="{00000000-0005-0000-0000-00003A080000}"/>
    <cellStyle name="Normal 12 13 2 2 2 3 3 2" xfId="43931" xr:uid="{00000000-0005-0000-0000-00003B080000}"/>
    <cellStyle name="Normal 12 13 2 2 2 3 4" xfId="31121" xr:uid="{00000000-0005-0000-0000-00003C080000}"/>
    <cellStyle name="Normal 12 13 2 2 2 4" xfId="12820" xr:uid="{00000000-0005-0000-0000-00003D080000}"/>
    <cellStyle name="Normal 12 13 2 2 2 4 2" xfId="25631" xr:uid="{00000000-0005-0000-0000-00003E080000}"/>
    <cellStyle name="Normal 12 13 2 2 2 4 2 2" xfId="51251" xr:uid="{00000000-0005-0000-0000-00003F080000}"/>
    <cellStyle name="Normal 12 13 2 2 2 4 3" xfId="38441" xr:uid="{00000000-0005-0000-0000-000040080000}"/>
    <cellStyle name="Normal 12 13 2 2 2 5" xfId="7330" xr:uid="{00000000-0005-0000-0000-000041080000}"/>
    <cellStyle name="Normal 12 13 2 2 2 5 2" xfId="20141" xr:uid="{00000000-0005-0000-0000-000042080000}"/>
    <cellStyle name="Normal 12 13 2 2 2 5 2 2" xfId="45761" xr:uid="{00000000-0005-0000-0000-000043080000}"/>
    <cellStyle name="Normal 12 13 2 2 2 5 3" xfId="32951" xr:uid="{00000000-0005-0000-0000-000044080000}"/>
    <cellStyle name="Normal 12 13 2 2 2 6" xfId="14651" xr:uid="{00000000-0005-0000-0000-000045080000}"/>
    <cellStyle name="Normal 12 13 2 2 2 6 2" xfId="40271" xr:uid="{00000000-0005-0000-0000-000046080000}"/>
    <cellStyle name="Normal 12 13 2 2 2 7" xfId="27461" xr:uid="{00000000-0005-0000-0000-000047080000}"/>
    <cellStyle name="Normal 12 13 2 2 3" xfId="2776" xr:uid="{00000000-0005-0000-0000-000048080000}"/>
    <cellStyle name="Normal 12 13 2 2 3 2" xfId="8266" xr:uid="{00000000-0005-0000-0000-000049080000}"/>
    <cellStyle name="Normal 12 13 2 2 3 2 2" xfId="21077" xr:uid="{00000000-0005-0000-0000-00004A080000}"/>
    <cellStyle name="Normal 12 13 2 2 3 2 2 2" xfId="46697" xr:uid="{00000000-0005-0000-0000-00004B080000}"/>
    <cellStyle name="Normal 12 13 2 2 3 2 3" xfId="33887" xr:uid="{00000000-0005-0000-0000-00004C080000}"/>
    <cellStyle name="Normal 12 13 2 2 3 3" xfId="15587" xr:uid="{00000000-0005-0000-0000-00004D080000}"/>
    <cellStyle name="Normal 12 13 2 2 3 3 2" xfId="41207" xr:uid="{00000000-0005-0000-0000-00004E080000}"/>
    <cellStyle name="Normal 12 13 2 2 3 4" xfId="28397" xr:uid="{00000000-0005-0000-0000-00004F080000}"/>
    <cellStyle name="Normal 12 13 2 2 4" xfId="4606" xr:uid="{00000000-0005-0000-0000-000050080000}"/>
    <cellStyle name="Normal 12 13 2 2 4 2" xfId="10096" xr:uid="{00000000-0005-0000-0000-000051080000}"/>
    <cellStyle name="Normal 12 13 2 2 4 2 2" xfId="22907" xr:uid="{00000000-0005-0000-0000-000052080000}"/>
    <cellStyle name="Normal 12 13 2 2 4 2 2 2" xfId="48527" xr:uid="{00000000-0005-0000-0000-000053080000}"/>
    <cellStyle name="Normal 12 13 2 2 4 2 3" xfId="35717" xr:uid="{00000000-0005-0000-0000-000054080000}"/>
    <cellStyle name="Normal 12 13 2 2 4 3" xfId="17417" xr:uid="{00000000-0005-0000-0000-000055080000}"/>
    <cellStyle name="Normal 12 13 2 2 4 3 2" xfId="43037" xr:uid="{00000000-0005-0000-0000-000056080000}"/>
    <cellStyle name="Normal 12 13 2 2 4 4" xfId="30227" xr:uid="{00000000-0005-0000-0000-000057080000}"/>
    <cellStyle name="Normal 12 13 2 2 5" xfId="11926" xr:uid="{00000000-0005-0000-0000-000058080000}"/>
    <cellStyle name="Normal 12 13 2 2 5 2" xfId="24737" xr:uid="{00000000-0005-0000-0000-000059080000}"/>
    <cellStyle name="Normal 12 13 2 2 5 2 2" xfId="50357" xr:uid="{00000000-0005-0000-0000-00005A080000}"/>
    <cellStyle name="Normal 12 13 2 2 5 3" xfId="37547" xr:uid="{00000000-0005-0000-0000-00005B080000}"/>
    <cellStyle name="Normal 12 13 2 2 6" xfId="6436" xr:uid="{00000000-0005-0000-0000-00005C080000}"/>
    <cellStyle name="Normal 12 13 2 2 6 2" xfId="19247" xr:uid="{00000000-0005-0000-0000-00005D080000}"/>
    <cellStyle name="Normal 12 13 2 2 6 2 2" xfId="44867" xr:uid="{00000000-0005-0000-0000-00005E080000}"/>
    <cellStyle name="Normal 12 13 2 2 6 3" xfId="32057" xr:uid="{00000000-0005-0000-0000-00005F080000}"/>
    <cellStyle name="Normal 12 13 2 2 7" xfId="13757" xr:uid="{00000000-0005-0000-0000-000060080000}"/>
    <cellStyle name="Normal 12 13 2 2 7 2" xfId="39377" xr:uid="{00000000-0005-0000-0000-000061080000}"/>
    <cellStyle name="Normal 12 13 2 2 8" xfId="26567" xr:uid="{00000000-0005-0000-0000-000062080000}"/>
    <cellStyle name="Normal 12 13 2 3" xfId="1441" xr:uid="{00000000-0005-0000-0000-000063080000}"/>
    <cellStyle name="Normal 12 13 2 3 2" xfId="3271" xr:uid="{00000000-0005-0000-0000-000064080000}"/>
    <cellStyle name="Normal 12 13 2 3 2 2" xfId="8761" xr:uid="{00000000-0005-0000-0000-000065080000}"/>
    <cellStyle name="Normal 12 13 2 3 2 2 2" xfId="21572" xr:uid="{00000000-0005-0000-0000-000066080000}"/>
    <cellStyle name="Normal 12 13 2 3 2 2 2 2" xfId="47192" xr:uid="{00000000-0005-0000-0000-000067080000}"/>
    <cellStyle name="Normal 12 13 2 3 2 2 3" xfId="34382" xr:uid="{00000000-0005-0000-0000-000068080000}"/>
    <cellStyle name="Normal 12 13 2 3 2 3" xfId="16082" xr:uid="{00000000-0005-0000-0000-000069080000}"/>
    <cellStyle name="Normal 12 13 2 3 2 3 2" xfId="41702" xr:uid="{00000000-0005-0000-0000-00006A080000}"/>
    <cellStyle name="Normal 12 13 2 3 2 4" xfId="28892" xr:uid="{00000000-0005-0000-0000-00006B080000}"/>
    <cellStyle name="Normal 12 13 2 3 3" xfId="5101" xr:uid="{00000000-0005-0000-0000-00006C080000}"/>
    <cellStyle name="Normal 12 13 2 3 3 2" xfId="10591" xr:uid="{00000000-0005-0000-0000-00006D080000}"/>
    <cellStyle name="Normal 12 13 2 3 3 2 2" xfId="23402" xr:uid="{00000000-0005-0000-0000-00006E080000}"/>
    <cellStyle name="Normal 12 13 2 3 3 2 2 2" xfId="49022" xr:uid="{00000000-0005-0000-0000-00006F080000}"/>
    <cellStyle name="Normal 12 13 2 3 3 2 3" xfId="36212" xr:uid="{00000000-0005-0000-0000-000070080000}"/>
    <cellStyle name="Normal 12 13 2 3 3 3" xfId="17912" xr:uid="{00000000-0005-0000-0000-000071080000}"/>
    <cellStyle name="Normal 12 13 2 3 3 3 2" xfId="43532" xr:uid="{00000000-0005-0000-0000-000072080000}"/>
    <cellStyle name="Normal 12 13 2 3 3 4" xfId="30722" xr:uid="{00000000-0005-0000-0000-000073080000}"/>
    <cellStyle name="Normal 12 13 2 3 4" xfId="12421" xr:uid="{00000000-0005-0000-0000-000074080000}"/>
    <cellStyle name="Normal 12 13 2 3 4 2" xfId="25232" xr:uid="{00000000-0005-0000-0000-000075080000}"/>
    <cellStyle name="Normal 12 13 2 3 4 2 2" xfId="50852" xr:uid="{00000000-0005-0000-0000-000076080000}"/>
    <cellStyle name="Normal 12 13 2 3 4 3" xfId="38042" xr:uid="{00000000-0005-0000-0000-000077080000}"/>
    <cellStyle name="Normal 12 13 2 3 5" xfId="6931" xr:uid="{00000000-0005-0000-0000-000078080000}"/>
    <cellStyle name="Normal 12 13 2 3 5 2" xfId="19742" xr:uid="{00000000-0005-0000-0000-000079080000}"/>
    <cellStyle name="Normal 12 13 2 3 5 2 2" xfId="45362" xr:uid="{00000000-0005-0000-0000-00007A080000}"/>
    <cellStyle name="Normal 12 13 2 3 5 3" xfId="32552" xr:uid="{00000000-0005-0000-0000-00007B080000}"/>
    <cellStyle name="Normal 12 13 2 3 6" xfId="14252" xr:uid="{00000000-0005-0000-0000-00007C080000}"/>
    <cellStyle name="Normal 12 13 2 3 6 2" xfId="39872" xr:uid="{00000000-0005-0000-0000-00007D080000}"/>
    <cellStyle name="Normal 12 13 2 3 7" xfId="27062" xr:uid="{00000000-0005-0000-0000-00007E080000}"/>
    <cellStyle name="Normal 12 13 2 4" xfId="2377" xr:uid="{00000000-0005-0000-0000-00007F080000}"/>
    <cellStyle name="Normal 12 13 2 4 2" xfId="7867" xr:uid="{00000000-0005-0000-0000-000080080000}"/>
    <cellStyle name="Normal 12 13 2 4 2 2" xfId="20678" xr:uid="{00000000-0005-0000-0000-000081080000}"/>
    <cellStyle name="Normal 12 13 2 4 2 2 2" xfId="46298" xr:uid="{00000000-0005-0000-0000-000082080000}"/>
    <cellStyle name="Normal 12 13 2 4 2 3" xfId="33488" xr:uid="{00000000-0005-0000-0000-000083080000}"/>
    <cellStyle name="Normal 12 13 2 4 3" xfId="15188" xr:uid="{00000000-0005-0000-0000-000084080000}"/>
    <cellStyle name="Normal 12 13 2 4 3 2" xfId="40808" xr:uid="{00000000-0005-0000-0000-000085080000}"/>
    <cellStyle name="Normal 12 13 2 4 4" xfId="27998" xr:uid="{00000000-0005-0000-0000-000086080000}"/>
    <cellStyle name="Normal 12 13 2 5" xfId="4207" xr:uid="{00000000-0005-0000-0000-000087080000}"/>
    <cellStyle name="Normal 12 13 2 5 2" xfId="9697" xr:uid="{00000000-0005-0000-0000-000088080000}"/>
    <cellStyle name="Normal 12 13 2 5 2 2" xfId="22508" xr:uid="{00000000-0005-0000-0000-000089080000}"/>
    <cellStyle name="Normal 12 13 2 5 2 2 2" xfId="48128" xr:uid="{00000000-0005-0000-0000-00008A080000}"/>
    <cellStyle name="Normal 12 13 2 5 2 3" xfId="35318" xr:uid="{00000000-0005-0000-0000-00008B080000}"/>
    <cellStyle name="Normal 12 13 2 5 3" xfId="17018" xr:uid="{00000000-0005-0000-0000-00008C080000}"/>
    <cellStyle name="Normal 12 13 2 5 3 2" xfId="42638" xr:uid="{00000000-0005-0000-0000-00008D080000}"/>
    <cellStyle name="Normal 12 13 2 5 4" xfId="29828" xr:uid="{00000000-0005-0000-0000-00008E080000}"/>
    <cellStyle name="Normal 12 13 2 6" xfId="11527" xr:uid="{00000000-0005-0000-0000-00008F080000}"/>
    <cellStyle name="Normal 12 13 2 6 2" xfId="24338" xr:uid="{00000000-0005-0000-0000-000090080000}"/>
    <cellStyle name="Normal 12 13 2 6 2 2" xfId="49958" xr:uid="{00000000-0005-0000-0000-000091080000}"/>
    <cellStyle name="Normal 12 13 2 6 3" xfId="37148" xr:uid="{00000000-0005-0000-0000-000092080000}"/>
    <cellStyle name="Normal 12 13 2 7" xfId="6037" xr:uid="{00000000-0005-0000-0000-000093080000}"/>
    <cellStyle name="Normal 12 13 2 7 2" xfId="18848" xr:uid="{00000000-0005-0000-0000-000094080000}"/>
    <cellStyle name="Normal 12 13 2 7 2 2" xfId="44468" xr:uid="{00000000-0005-0000-0000-000095080000}"/>
    <cellStyle name="Normal 12 13 2 7 3" xfId="31658" xr:uid="{00000000-0005-0000-0000-000096080000}"/>
    <cellStyle name="Normal 12 13 2 8" xfId="13358" xr:uid="{00000000-0005-0000-0000-000097080000}"/>
    <cellStyle name="Normal 12 13 2 8 2" xfId="38978" xr:uid="{00000000-0005-0000-0000-000098080000}"/>
    <cellStyle name="Normal 12 13 2 9" xfId="26168" xr:uid="{00000000-0005-0000-0000-000099080000}"/>
    <cellStyle name="Normal 12 13 3" xfId="678" xr:uid="{00000000-0005-0000-0000-00009A080000}"/>
    <cellStyle name="Normal 12 13 3 2" xfId="1078" xr:uid="{00000000-0005-0000-0000-00009B080000}"/>
    <cellStyle name="Normal 12 13 3 2 2" xfId="1973" xr:uid="{00000000-0005-0000-0000-00009C080000}"/>
    <cellStyle name="Normal 12 13 3 2 2 2" xfId="3803" xr:uid="{00000000-0005-0000-0000-00009D080000}"/>
    <cellStyle name="Normal 12 13 3 2 2 2 2" xfId="9293" xr:uid="{00000000-0005-0000-0000-00009E080000}"/>
    <cellStyle name="Normal 12 13 3 2 2 2 2 2" xfId="22104" xr:uid="{00000000-0005-0000-0000-00009F080000}"/>
    <cellStyle name="Normal 12 13 3 2 2 2 2 2 2" xfId="47724" xr:uid="{00000000-0005-0000-0000-0000A0080000}"/>
    <cellStyle name="Normal 12 13 3 2 2 2 2 3" xfId="34914" xr:uid="{00000000-0005-0000-0000-0000A1080000}"/>
    <cellStyle name="Normal 12 13 3 2 2 2 3" xfId="16614" xr:uid="{00000000-0005-0000-0000-0000A2080000}"/>
    <cellStyle name="Normal 12 13 3 2 2 2 3 2" xfId="42234" xr:uid="{00000000-0005-0000-0000-0000A3080000}"/>
    <cellStyle name="Normal 12 13 3 2 2 2 4" xfId="29424" xr:uid="{00000000-0005-0000-0000-0000A4080000}"/>
    <cellStyle name="Normal 12 13 3 2 2 3" xfId="5633" xr:uid="{00000000-0005-0000-0000-0000A5080000}"/>
    <cellStyle name="Normal 12 13 3 2 2 3 2" xfId="11123" xr:uid="{00000000-0005-0000-0000-0000A6080000}"/>
    <cellStyle name="Normal 12 13 3 2 2 3 2 2" xfId="23934" xr:uid="{00000000-0005-0000-0000-0000A7080000}"/>
    <cellStyle name="Normal 12 13 3 2 2 3 2 2 2" xfId="49554" xr:uid="{00000000-0005-0000-0000-0000A8080000}"/>
    <cellStyle name="Normal 12 13 3 2 2 3 2 3" xfId="36744" xr:uid="{00000000-0005-0000-0000-0000A9080000}"/>
    <cellStyle name="Normal 12 13 3 2 2 3 3" xfId="18444" xr:uid="{00000000-0005-0000-0000-0000AA080000}"/>
    <cellStyle name="Normal 12 13 3 2 2 3 3 2" xfId="44064" xr:uid="{00000000-0005-0000-0000-0000AB080000}"/>
    <cellStyle name="Normal 12 13 3 2 2 3 4" xfId="31254" xr:uid="{00000000-0005-0000-0000-0000AC080000}"/>
    <cellStyle name="Normal 12 13 3 2 2 4" xfId="12953" xr:uid="{00000000-0005-0000-0000-0000AD080000}"/>
    <cellStyle name="Normal 12 13 3 2 2 4 2" xfId="25764" xr:uid="{00000000-0005-0000-0000-0000AE080000}"/>
    <cellStyle name="Normal 12 13 3 2 2 4 2 2" xfId="51384" xr:uid="{00000000-0005-0000-0000-0000AF080000}"/>
    <cellStyle name="Normal 12 13 3 2 2 4 3" xfId="38574" xr:uid="{00000000-0005-0000-0000-0000B0080000}"/>
    <cellStyle name="Normal 12 13 3 2 2 5" xfId="7463" xr:uid="{00000000-0005-0000-0000-0000B1080000}"/>
    <cellStyle name="Normal 12 13 3 2 2 5 2" xfId="20274" xr:uid="{00000000-0005-0000-0000-0000B2080000}"/>
    <cellStyle name="Normal 12 13 3 2 2 5 2 2" xfId="45894" xr:uid="{00000000-0005-0000-0000-0000B3080000}"/>
    <cellStyle name="Normal 12 13 3 2 2 5 3" xfId="33084" xr:uid="{00000000-0005-0000-0000-0000B4080000}"/>
    <cellStyle name="Normal 12 13 3 2 2 6" xfId="14784" xr:uid="{00000000-0005-0000-0000-0000B5080000}"/>
    <cellStyle name="Normal 12 13 3 2 2 6 2" xfId="40404" xr:uid="{00000000-0005-0000-0000-0000B6080000}"/>
    <cellStyle name="Normal 12 13 3 2 2 7" xfId="27594" xr:uid="{00000000-0005-0000-0000-0000B7080000}"/>
    <cellStyle name="Normal 12 13 3 2 3" xfId="2909" xr:uid="{00000000-0005-0000-0000-0000B8080000}"/>
    <cellStyle name="Normal 12 13 3 2 3 2" xfId="8399" xr:uid="{00000000-0005-0000-0000-0000B9080000}"/>
    <cellStyle name="Normal 12 13 3 2 3 2 2" xfId="21210" xr:uid="{00000000-0005-0000-0000-0000BA080000}"/>
    <cellStyle name="Normal 12 13 3 2 3 2 2 2" xfId="46830" xr:uid="{00000000-0005-0000-0000-0000BB080000}"/>
    <cellStyle name="Normal 12 13 3 2 3 2 3" xfId="34020" xr:uid="{00000000-0005-0000-0000-0000BC080000}"/>
    <cellStyle name="Normal 12 13 3 2 3 3" xfId="15720" xr:uid="{00000000-0005-0000-0000-0000BD080000}"/>
    <cellStyle name="Normal 12 13 3 2 3 3 2" xfId="41340" xr:uid="{00000000-0005-0000-0000-0000BE080000}"/>
    <cellStyle name="Normal 12 13 3 2 3 4" xfId="28530" xr:uid="{00000000-0005-0000-0000-0000BF080000}"/>
    <cellStyle name="Normal 12 13 3 2 4" xfId="4739" xr:uid="{00000000-0005-0000-0000-0000C0080000}"/>
    <cellStyle name="Normal 12 13 3 2 4 2" xfId="10229" xr:uid="{00000000-0005-0000-0000-0000C1080000}"/>
    <cellStyle name="Normal 12 13 3 2 4 2 2" xfId="23040" xr:uid="{00000000-0005-0000-0000-0000C2080000}"/>
    <cellStyle name="Normal 12 13 3 2 4 2 2 2" xfId="48660" xr:uid="{00000000-0005-0000-0000-0000C3080000}"/>
    <cellStyle name="Normal 12 13 3 2 4 2 3" xfId="35850" xr:uid="{00000000-0005-0000-0000-0000C4080000}"/>
    <cellStyle name="Normal 12 13 3 2 4 3" xfId="17550" xr:uid="{00000000-0005-0000-0000-0000C5080000}"/>
    <cellStyle name="Normal 12 13 3 2 4 3 2" xfId="43170" xr:uid="{00000000-0005-0000-0000-0000C6080000}"/>
    <cellStyle name="Normal 12 13 3 2 4 4" xfId="30360" xr:uid="{00000000-0005-0000-0000-0000C7080000}"/>
    <cellStyle name="Normal 12 13 3 2 5" xfId="12059" xr:uid="{00000000-0005-0000-0000-0000C8080000}"/>
    <cellStyle name="Normal 12 13 3 2 5 2" xfId="24870" xr:uid="{00000000-0005-0000-0000-0000C9080000}"/>
    <cellStyle name="Normal 12 13 3 2 5 2 2" xfId="50490" xr:uid="{00000000-0005-0000-0000-0000CA080000}"/>
    <cellStyle name="Normal 12 13 3 2 5 3" xfId="37680" xr:uid="{00000000-0005-0000-0000-0000CB080000}"/>
    <cellStyle name="Normal 12 13 3 2 6" xfId="6569" xr:uid="{00000000-0005-0000-0000-0000CC080000}"/>
    <cellStyle name="Normal 12 13 3 2 6 2" xfId="19380" xr:uid="{00000000-0005-0000-0000-0000CD080000}"/>
    <cellStyle name="Normal 12 13 3 2 6 2 2" xfId="45000" xr:uid="{00000000-0005-0000-0000-0000CE080000}"/>
    <cellStyle name="Normal 12 13 3 2 6 3" xfId="32190" xr:uid="{00000000-0005-0000-0000-0000CF080000}"/>
    <cellStyle name="Normal 12 13 3 2 7" xfId="13890" xr:uid="{00000000-0005-0000-0000-0000D0080000}"/>
    <cellStyle name="Normal 12 13 3 2 7 2" xfId="39510" xr:uid="{00000000-0005-0000-0000-0000D1080000}"/>
    <cellStyle name="Normal 12 13 3 2 8" xfId="26700" xr:uid="{00000000-0005-0000-0000-0000D2080000}"/>
    <cellStyle name="Normal 12 13 3 3" xfId="1573" xr:uid="{00000000-0005-0000-0000-0000D3080000}"/>
    <cellStyle name="Normal 12 13 3 3 2" xfId="3403" xr:uid="{00000000-0005-0000-0000-0000D4080000}"/>
    <cellStyle name="Normal 12 13 3 3 2 2" xfId="8893" xr:uid="{00000000-0005-0000-0000-0000D5080000}"/>
    <cellStyle name="Normal 12 13 3 3 2 2 2" xfId="21704" xr:uid="{00000000-0005-0000-0000-0000D6080000}"/>
    <cellStyle name="Normal 12 13 3 3 2 2 2 2" xfId="47324" xr:uid="{00000000-0005-0000-0000-0000D7080000}"/>
    <cellStyle name="Normal 12 13 3 3 2 2 3" xfId="34514" xr:uid="{00000000-0005-0000-0000-0000D8080000}"/>
    <cellStyle name="Normal 12 13 3 3 2 3" xfId="16214" xr:uid="{00000000-0005-0000-0000-0000D9080000}"/>
    <cellStyle name="Normal 12 13 3 3 2 3 2" xfId="41834" xr:uid="{00000000-0005-0000-0000-0000DA080000}"/>
    <cellStyle name="Normal 12 13 3 3 2 4" xfId="29024" xr:uid="{00000000-0005-0000-0000-0000DB080000}"/>
    <cellStyle name="Normal 12 13 3 3 3" xfId="5233" xr:uid="{00000000-0005-0000-0000-0000DC080000}"/>
    <cellStyle name="Normal 12 13 3 3 3 2" xfId="10723" xr:uid="{00000000-0005-0000-0000-0000DD080000}"/>
    <cellStyle name="Normal 12 13 3 3 3 2 2" xfId="23534" xr:uid="{00000000-0005-0000-0000-0000DE080000}"/>
    <cellStyle name="Normal 12 13 3 3 3 2 2 2" xfId="49154" xr:uid="{00000000-0005-0000-0000-0000DF080000}"/>
    <cellStyle name="Normal 12 13 3 3 3 2 3" xfId="36344" xr:uid="{00000000-0005-0000-0000-0000E0080000}"/>
    <cellStyle name="Normal 12 13 3 3 3 3" xfId="18044" xr:uid="{00000000-0005-0000-0000-0000E1080000}"/>
    <cellStyle name="Normal 12 13 3 3 3 3 2" xfId="43664" xr:uid="{00000000-0005-0000-0000-0000E2080000}"/>
    <cellStyle name="Normal 12 13 3 3 3 4" xfId="30854" xr:uid="{00000000-0005-0000-0000-0000E3080000}"/>
    <cellStyle name="Normal 12 13 3 3 4" xfId="12553" xr:uid="{00000000-0005-0000-0000-0000E4080000}"/>
    <cellStyle name="Normal 12 13 3 3 4 2" xfId="25364" xr:uid="{00000000-0005-0000-0000-0000E5080000}"/>
    <cellStyle name="Normal 12 13 3 3 4 2 2" xfId="50984" xr:uid="{00000000-0005-0000-0000-0000E6080000}"/>
    <cellStyle name="Normal 12 13 3 3 4 3" xfId="38174" xr:uid="{00000000-0005-0000-0000-0000E7080000}"/>
    <cellStyle name="Normal 12 13 3 3 5" xfId="7063" xr:uid="{00000000-0005-0000-0000-0000E8080000}"/>
    <cellStyle name="Normal 12 13 3 3 5 2" xfId="19874" xr:uid="{00000000-0005-0000-0000-0000E9080000}"/>
    <cellStyle name="Normal 12 13 3 3 5 2 2" xfId="45494" xr:uid="{00000000-0005-0000-0000-0000EA080000}"/>
    <cellStyle name="Normal 12 13 3 3 5 3" xfId="32684" xr:uid="{00000000-0005-0000-0000-0000EB080000}"/>
    <cellStyle name="Normal 12 13 3 3 6" xfId="14384" xr:uid="{00000000-0005-0000-0000-0000EC080000}"/>
    <cellStyle name="Normal 12 13 3 3 6 2" xfId="40004" xr:uid="{00000000-0005-0000-0000-0000ED080000}"/>
    <cellStyle name="Normal 12 13 3 3 7" xfId="27194" xr:uid="{00000000-0005-0000-0000-0000EE080000}"/>
    <cellStyle name="Normal 12 13 3 4" xfId="2509" xr:uid="{00000000-0005-0000-0000-0000EF080000}"/>
    <cellStyle name="Normal 12 13 3 4 2" xfId="7999" xr:uid="{00000000-0005-0000-0000-0000F0080000}"/>
    <cellStyle name="Normal 12 13 3 4 2 2" xfId="20810" xr:uid="{00000000-0005-0000-0000-0000F1080000}"/>
    <cellStyle name="Normal 12 13 3 4 2 2 2" xfId="46430" xr:uid="{00000000-0005-0000-0000-0000F2080000}"/>
    <cellStyle name="Normal 12 13 3 4 2 3" xfId="33620" xr:uid="{00000000-0005-0000-0000-0000F3080000}"/>
    <cellStyle name="Normal 12 13 3 4 3" xfId="15320" xr:uid="{00000000-0005-0000-0000-0000F4080000}"/>
    <cellStyle name="Normal 12 13 3 4 3 2" xfId="40940" xr:uid="{00000000-0005-0000-0000-0000F5080000}"/>
    <cellStyle name="Normal 12 13 3 4 4" xfId="28130" xr:uid="{00000000-0005-0000-0000-0000F6080000}"/>
    <cellStyle name="Normal 12 13 3 5" xfId="4339" xr:uid="{00000000-0005-0000-0000-0000F7080000}"/>
    <cellStyle name="Normal 12 13 3 5 2" xfId="9829" xr:uid="{00000000-0005-0000-0000-0000F8080000}"/>
    <cellStyle name="Normal 12 13 3 5 2 2" xfId="22640" xr:uid="{00000000-0005-0000-0000-0000F9080000}"/>
    <cellStyle name="Normal 12 13 3 5 2 2 2" xfId="48260" xr:uid="{00000000-0005-0000-0000-0000FA080000}"/>
    <cellStyle name="Normal 12 13 3 5 2 3" xfId="35450" xr:uid="{00000000-0005-0000-0000-0000FB080000}"/>
    <cellStyle name="Normal 12 13 3 5 3" xfId="17150" xr:uid="{00000000-0005-0000-0000-0000FC080000}"/>
    <cellStyle name="Normal 12 13 3 5 3 2" xfId="42770" xr:uid="{00000000-0005-0000-0000-0000FD080000}"/>
    <cellStyle name="Normal 12 13 3 5 4" xfId="29960" xr:uid="{00000000-0005-0000-0000-0000FE080000}"/>
    <cellStyle name="Normal 12 13 3 6" xfId="11659" xr:uid="{00000000-0005-0000-0000-0000FF080000}"/>
    <cellStyle name="Normal 12 13 3 6 2" xfId="24470" xr:uid="{00000000-0005-0000-0000-000000090000}"/>
    <cellStyle name="Normal 12 13 3 6 2 2" xfId="50090" xr:uid="{00000000-0005-0000-0000-000001090000}"/>
    <cellStyle name="Normal 12 13 3 6 3" xfId="37280" xr:uid="{00000000-0005-0000-0000-000002090000}"/>
    <cellStyle name="Normal 12 13 3 7" xfId="6169" xr:uid="{00000000-0005-0000-0000-000003090000}"/>
    <cellStyle name="Normal 12 13 3 7 2" xfId="18980" xr:uid="{00000000-0005-0000-0000-000004090000}"/>
    <cellStyle name="Normal 12 13 3 7 2 2" xfId="44600" xr:uid="{00000000-0005-0000-0000-000005090000}"/>
    <cellStyle name="Normal 12 13 3 7 3" xfId="31790" xr:uid="{00000000-0005-0000-0000-000006090000}"/>
    <cellStyle name="Normal 12 13 3 8" xfId="13490" xr:uid="{00000000-0005-0000-0000-000007090000}"/>
    <cellStyle name="Normal 12 13 3 8 2" xfId="39110" xr:uid="{00000000-0005-0000-0000-000008090000}"/>
    <cellStyle name="Normal 12 13 3 9" xfId="26300" xr:uid="{00000000-0005-0000-0000-000009090000}"/>
    <cellStyle name="Normal 12 13 4" xfId="453" xr:uid="{00000000-0005-0000-0000-00000A090000}"/>
    <cellStyle name="Normal 12 13 4 2" xfId="1348" xr:uid="{00000000-0005-0000-0000-00000B090000}"/>
    <cellStyle name="Normal 12 13 4 2 2" xfId="3178" xr:uid="{00000000-0005-0000-0000-00000C090000}"/>
    <cellStyle name="Normal 12 13 4 2 2 2" xfId="8668" xr:uid="{00000000-0005-0000-0000-00000D090000}"/>
    <cellStyle name="Normal 12 13 4 2 2 2 2" xfId="21479" xr:uid="{00000000-0005-0000-0000-00000E090000}"/>
    <cellStyle name="Normal 12 13 4 2 2 2 2 2" xfId="47099" xr:uid="{00000000-0005-0000-0000-00000F090000}"/>
    <cellStyle name="Normal 12 13 4 2 2 2 3" xfId="34289" xr:uid="{00000000-0005-0000-0000-000010090000}"/>
    <cellStyle name="Normal 12 13 4 2 2 3" xfId="15989" xr:uid="{00000000-0005-0000-0000-000011090000}"/>
    <cellStyle name="Normal 12 13 4 2 2 3 2" xfId="41609" xr:uid="{00000000-0005-0000-0000-000012090000}"/>
    <cellStyle name="Normal 12 13 4 2 2 4" xfId="28799" xr:uid="{00000000-0005-0000-0000-000013090000}"/>
    <cellStyle name="Normal 12 13 4 2 3" xfId="5008" xr:uid="{00000000-0005-0000-0000-000014090000}"/>
    <cellStyle name="Normal 12 13 4 2 3 2" xfId="10498" xr:uid="{00000000-0005-0000-0000-000015090000}"/>
    <cellStyle name="Normal 12 13 4 2 3 2 2" xfId="23309" xr:uid="{00000000-0005-0000-0000-000016090000}"/>
    <cellStyle name="Normal 12 13 4 2 3 2 2 2" xfId="48929" xr:uid="{00000000-0005-0000-0000-000017090000}"/>
    <cellStyle name="Normal 12 13 4 2 3 2 3" xfId="36119" xr:uid="{00000000-0005-0000-0000-000018090000}"/>
    <cellStyle name="Normal 12 13 4 2 3 3" xfId="17819" xr:uid="{00000000-0005-0000-0000-000019090000}"/>
    <cellStyle name="Normal 12 13 4 2 3 3 2" xfId="43439" xr:uid="{00000000-0005-0000-0000-00001A090000}"/>
    <cellStyle name="Normal 12 13 4 2 3 4" xfId="30629" xr:uid="{00000000-0005-0000-0000-00001B090000}"/>
    <cellStyle name="Normal 12 13 4 2 4" xfId="12328" xr:uid="{00000000-0005-0000-0000-00001C090000}"/>
    <cellStyle name="Normal 12 13 4 2 4 2" xfId="25139" xr:uid="{00000000-0005-0000-0000-00001D090000}"/>
    <cellStyle name="Normal 12 13 4 2 4 2 2" xfId="50759" xr:uid="{00000000-0005-0000-0000-00001E090000}"/>
    <cellStyle name="Normal 12 13 4 2 4 3" xfId="37949" xr:uid="{00000000-0005-0000-0000-00001F090000}"/>
    <cellStyle name="Normal 12 13 4 2 5" xfId="6838" xr:uid="{00000000-0005-0000-0000-000020090000}"/>
    <cellStyle name="Normal 12 13 4 2 5 2" xfId="19649" xr:uid="{00000000-0005-0000-0000-000021090000}"/>
    <cellStyle name="Normal 12 13 4 2 5 2 2" xfId="45269" xr:uid="{00000000-0005-0000-0000-000022090000}"/>
    <cellStyle name="Normal 12 13 4 2 5 3" xfId="32459" xr:uid="{00000000-0005-0000-0000-000023090000}"/>
    <cellStyle name="Normal 12 13 4 2 6" xfId="14159" xr:uid="{00000000-0005-0000-0000-000024090000}"/>
    <cellStyle name="Normal 12 13 4 2 6 2" xfId="39779" xr:uid="{00000000-0005-0000-0000-000025090000}"/>
    <cellStyle name="Normal 12 13 4 2 7" xfId="26969" xr:uid="{00000000-0005-0000-0000-000026090000}"/>
    <cellStyle name="Normal 12 13 4 3" xfId="2284" xr:uid="{00000000-0005-0000-0000-000027090000}"/>
    <cellStyle name="Normal 12 13 4 3 2" xfId="7774" xr:uid="{00000000-0005-0000-0000-000028090000}"/>
    <cellStyle name="Normal 12 13 4 3 2 2" xfId="20585" xr:uid="{00000000-0005-0000-0000-000029090000}"/>
    <cellStyle name="Normal 12 13 4 3 2 2 2" xfId="46205" xr:uid="{00000000-0005-0000-0000-00002A090000}"/>
    <cellStyle name="Normal 12 13 4 3 2 3" xfId="33395" xr:uid="{00000000-0005-0000-0000-00002B090000}"/>
    <cellStyle name="Normal 12 13 4 3 3" xfId="15095" xr:uid="{00000000-0005-0000-0000-00002C090000}"/>
    <cellStyle name="Normal 12 13 4 3 3 2" xfId="40715" xr:uid="{00000000-0005-0000-0000-00002D090000}"/>
    <cellStyle name="Normal 12 13 4 3 4" xfId="27905" xr:uid="{00000000-0005-0000-0000-00002E090000}"/>
    <cellStyle name="Normal 12 13 4 4" xfId="4114" xr:uid="{00000000-0005-0000-0000-00002F090000}"/>
    <cellStyle name="Normal 12 13 4 4 2" xfId="9604" xr:uid="{00000000-0005-0000-0000-000030090000}"/>
    <cellStyle name="Normal 12 13 4 4 2 2" xfId="22415" xr:uid="{00000000-0005-0000-0000-000031090000}"/>
    <cellStyle name="Normal 12 13 4 4 2 2 2" xfId="48035" xr:uid="{00000000-0005-0000-0000-000032090000}"/>
    <cellStyle name="Normal 12 13 4 4 2 3" xfId="35225" xr:uid="{00000000-0005-0000-0000-000033090000}"/>
    <cellStyle name="Normal 12 13 4 4 3" xfId="16925" xr:uid="{00000000-0005-0000-0000-000034090000}"/>
    <cellStyle name="Normal 12 13 4 4 3 2" xfId="42545" xr:uid="{00000000-0005-0000-0000-000035090000}"/>
    <cellStyle name="Normal 12 13 4 4 4" xfId="29735" xr:uid="{00000000-0005-0000-0000-000036090000}"/>
    <cellStyle name="Normal 12 13 4 5" xfId="11434" xr:uid="{00000000-0005-0000-0000-000037090000}"/>
    <cellStyle name="Normal 12 13 4 5 2" xfId="24245" xr:uid="{00000000-0005-0000-0000-000038090000}"/>
    <cellStyle name="Normal 12 13 4 5 2 2" xfId="49865" xr:uid="{00000000-0005-0000-0000-000039090000}"/>
    <cellStyle name="Normal 12 13 4 5 3" xfId="37055" xr:uid="{00000000-0005-0000-0000-00003A090000}"/>
    <cellStyle name="Normal 12 13 4 6" xfId="5944" xr:uid="{00000000-0005-0000-0000-00003B090000}"/>
    <cellStyle name="Normal 12 13 4 6 2" xfId="18755" xr:uid="{00000000-0005-0000-0000-00003C090000}"/>
    <cellStyle name="Normal 12 13 4 6 2 2" xfId="44375" xr:uid="{00000000-0005-0000-0000-00003D090000}"/>
    <cellStyle name="Normal 12 13 4 6 3" xfId="31565" xr:uid="{00000000-0005-0000-0000-00003E090000}"/>
    <cellStyle name="Normal 12 13 4 7" xfId="13265" xr:uid="{00000000-0005-0000-0000-00003F090000}"/>
    <cellStyle name="Normal 12 13 4 7 2" xfId="38885" xr:uid="{00000000-0005-0000-0000-000040090000}"/>
    <cellStyle name="Normal 12 13 4 8" xfId="26075" xr:uid="{00000000-0005-0000-0000-000041090000}"/>
    <cellStyle name="Normal 12 13 5" xfId="812" xr:uid="{00000000-0005-0000-0000-000042090000}"/>
    <cellStyle name="Normal 12 13 5 2" xfId="1707" xr:uid="{00000000-0005-0000-0000-000043090000}"/>
    <cellStyle name="Normal 12 13 5 2 2" xfId="3537" xr:uid="{00000000-0005-0000-0000-000044090000}"/>
    <cellStyle name="Normal 12 13 5 2 2 2" xfId="9027" xr:uid="{00000000-0005-0000-0000-000045090000}"/>
    <cellStyle name="Normal 12 13 5 2 2 2 2" xfId="21838" xr:uid="{00000000-0005-0000-0000-000046090000}"/>
    <cellStyle name="Normal 12 13 5 2 2 2 2 2" xfId="47458" xr:uid="{00000000-0005-0000-0000-000047090000}"/>
    <cellStyle name="Normal 12 13 5 2 2 2 3" xfId="34648" xr:uid="{00000000-0005-0000-0000-000048090000}"/>
    <cellStyle name="Normal 12 13 5 2 2 3" xfId="16348" xr:uid="{00000000-0005-0000-0000-000049090000}"/>
    <cellStyle name="Normal 12 13 5 2 2 3 2" xfId="41968" xr:uid="{00000000-0005-0000-0000-00004A090000}"/>
    <cellStyle name="Normal 12 13 5 2 2 4" xfId="29158" xr:uid="{00000000-0005-0000-0000-00004B090000}"/>
    <cellStyle name="Normal 12 13 5 2 3" xfId="5367" xr:uid="{00000000-0005-0000-0000-00004C090000}"/>
    <cellStyle name="Normal 12 13 5 2 3 2" xfId="10857" xr:uid="{00000000-0005-0000-0000-00004D090000}"/>
    <cellStyle name="Normal 12 13 5 2 3 2 2" xfId="23668" xr:uid="{00000000-0005-0000-0000-00004E090000}"/>
    <cellStyle name="Normal 12 13 5 2 3 2 2 2" xfId="49288" xr:uid="{00000000-0005-0000-0000-00004F090000}"/>
    <cellStyle name="Normal 12 13 5 2 3 2 3" xfId="36478" xr:uid="{00000000-0005-0000-0000-000050090000}"/>
    <cellStyle name="Normal 12 13 5 2 3 3" xfId="18178" xr:uid="{00000000-0005-0000-0000-000051090000}"/>
    <cellStyle name="Normal 12 13 5 2 3 3 2" xfId="43798" xr:uid="{00000000-0005-0000-0000-000052090000}"/>
    <cellStyle name="Normal 12 13 5 2 3 4" xfId="30988" xr:uid="{00000000-0005-0000-0000-000053090000}"/>
    <cellStyle name="Normal 12 13 5 2 4" xfId="12687" xr:uid="{00000000-0005-0000-0000-000054090000}"/>
    <cellStyle name="Normal 12 13 5 2 4 2" xfId="25498" xr:uid="{00000000-0005-0000-0000-000055090000}"/>
    <cellStyle name="Normal 12 13 5 2 4 2 2" xfId="51118" xr:uid="{00000000-0005-0000-0000-000056090000}"/>
    <cellStyle name="Normal 12 13 5 2 4 3" xfId="38308" xr:uid="{00000000-0005-0000-0000-000057090000}"/>
    <cellStyle name="Normal 12 13 5 2 5" xfId="7197" xr:uid="{00000000-0005-0000-0000-000058090000}"/>
    <cellStyle name="Normal 12 13 5 2 5 2" xfId="20008" xr:uid="{00000000-0005-0000-0000-000059090000}"/>
    <cellStyle name="Normal 12 13 5 2 5 2 2" xfId="45628" xr:uid="{00000000-0005-0000-0000-00005A090000}"/>
    <cellStyle name="Normal 12 13 5 2 5 3" xfId="32818" xr:uid="{00000000-0005-0000-0000-00005B090000}"/>
    <cellStyle name="Normal 12 13 5 2 6" xfId="14518" xr:uid="{00000000-0005-0000-0000-00005C090000}"/>
    <cellStyle name="Normal 12 13 5 2 6 2" xfId="40138" xr:uid="{00000000-0005-0000-0000-00005D090000}"/>
    <cellStyle name="Normal 12 13 5 2 7" xfId="27328" xr:uid="{00000000-0005-0000-0000-00005E090000}"/>
    <cellStyle name="Normal 12 13 5 3" xfId="2643" xr:uid="{00000000-0005-0000-0000-00005F090000}"/>
    <cellStyle name="Normal 12 13 5 3 2" xfId="8133" xr:uid="{00000000-0005-0000-0000-000060090000}"/>
    <cellStyle name="Normal 12 13 5 3 2 2" xfId="20944" xr:uid="{00000000-0005-0000-0000-000061090000}"/>
    <cellStyle name="Normal 12 13 5 3 2 2 2" xfId="46564" xr:uid="{00000000-0005-0000-0000-000062090000}"/>
    <cellStyle name="Normal 12 13 5 3 2 3" xfId="33754" xr:uid="{00000000-0005-0000-0000-000063090000}"/>
    <cellStyle name="Normal 12 13 5 3 3" xfId="15454" xr:uid="{00000000-0005-0000-0000-000064090000}"/>
    <cellStyle name="Normal 12 13 5 3 3 2" xfId="41074" xr:uid="{00000000-0005-0000-0000-000065090000}"/>
    <cellStyle name="Normal 12 13 5 3 4" xfId="28264" xr:uid="{00000000-0005-0000-0000-000066090000}"/>
    <cellStyle name="Normal 12 13 5 4" xfId="4473" xr:uid="{00000000-0005-0000-0000-000067090000}"/>
    <cellStyle name="Normal 12 13 5 4 2" xfId="9963" xr:uid="{00000000-0005-0000-0000-000068090000}"/>
    <cellStyle name="Normal 12 13 5 4 2 2" xfId="22774" xr:uid="{00000000-0005-0000-0000-000069090000}"/>
    <cellStyle name="Normal 12 13 5 4 2 2 2" xfId="48394" xr:uid="{00000000-0005-0000-0000-00006A090000}"/>
    <cellStyle name="Normal 12 13 5 4 2 3" xfId="35584" xr:uid="{00000000-0005-0000-0000-00006B090000}"/>
    <cellStyle name="Normal 12 13 5 4 3" xfId="17284" xr:uid="{00000000-0005-0000-0000-00006C090000}"/>
    <cellStyle name="Normal 12 13 5 4 3 2" xfId="42904" xr:uid="{00000000-0005-0000-0000-00006D090000}"/>
    <cellStyle name="Normal 12 13 5 4 4" xfId="30094" xr:uid="{00000000-0005-0000-0000-00006E090000}"/>
    <cellStyle name="Normal 12 13 5 5" xfId="11793" xr:uid="{00000000-0005-0000-0000-00006F090000}"/>
    <cellStyle name="Normal 12 13 5 5 2" xfId="24604" xr:uid="{00000000-0005-0000-0000-000070090000}"/>
    <cellStyle name="Normal 12 13 5 5 2 2" xfId="50224" xr:uid="{00000000-0005-0000-0000-000071090000}"/>
    <cellStyle name="Normal 12 13 5 5 3" xfId="37414" xr:uid="{00000000-0005-0000-0000-000072090000}"/>
    <cellStyle name="Normal 12 13 5 6" xfId="6303" xr:uid="{00000000-0005-0000-0000-000073090000}"/>
    <cellStyle name="Normal 12 13 5 6 2" xfId="19114" xr:uid="{00000000-0005-0000-0000-000074090000}"/>
    <cellStyle name="Normal 12 13 5 6 2 2" xfId="44734" xr:uid="{00000000-0005-0000-0000-000075090000}"/>
    <cellStyle name="Normal 12 13 5 6 3" xfId="31924" xr:uid="{00000000-0005-0000-0000-000076090000}"/>
    <cellStyle name="Normal 12 13 5 7" xfId="13624" xr:uid="{00000000-0005-0000-0000-000077090000}"/>
    <cellStyle name="Normal 12 13 5 7 2" xfId="39244" xr:uid="{00000000-0005-0000-0000-000078090000}"/>
    <cellStyle name="Normal 12 13 5 8" xfId="26434" xr:uid="{00000000-0005-0000-0000-000079090000}"/>
    <cellStyle name="Normal 12 13 6" xfId="1213" xr:uid="{00000000-0005-0000-0000-00007A090000}"/>
    <cellStyle name="Normal 12 13 6 2" xfId="3043" xr:uid="{00000000-0005-0000-0000-00007B090000}"/>
    <cellStyle name="Normal 12 13 6 2 2" xfId="8533" xr:uid="{00000000-0005-0000-0000-00007C090000}"/>
    <cellStyle name="Normal 12 13 6 2 2 2" xfId="21344" xr:uid="{00000000-0005-0000-0000-00007D090000}"/>
    <cellStyle name="Normal 12 13 6 2 2 2 2" xfId="46964" xr:uid="{00000000-0005-0000-0000-00007E090000}"/>
    <cellStyle name="Normal 12 13 6 2 2 3" xfId="34154" xr:uid="{00000000-0005-0000-0000-00007F090000}"/>
    <cellStyle name="Normal 12 13 6 2 3" xfId="15854" xr:uid="{00000000-0005-0000-0000-000080090000}"/>
    <cellStyle name="Normal 12 13 6 2 3 2" xfId="41474" xr:uid="{00000000-0005-0000-0000-000081090000}"/>
    <cellStyle name="Normal 12 13 6 2 4" xfId="28664" xr:uid="{00000000-0005-0000-0000-000082090000}"/>
    <cellStyle name="Normal 12 13 6 3" xfId="4873" xr:uid="{00000000-0005-0000-0000-000083090000}"/>
    <cellStyle name="Normal 12 13 6 3 2" xfId="10363" xr:uid="{00000000-0005-0000-0000-000084090000}"/>
    <cellStyle name="Normal 12 13 6 3 2 2" xfId="23174" xr:uid="{00000000-0005-0000-0000-000085090000}"/>
    <cellStyle name="Normal 12 13 6 3 2 2 2" xfId="48794" xr:uid="{00000000-0005-0000-0000-000086090000}"/>
    <cellStyle name="Normal 12 13 6 3 2 3" xfId="35984" xr:uid="{00000000-0005-0000-0000-000087090000}"/>
    <cellStyle name="Normal 12 13 6 3 3" xfId="17684" xr:uid="{00000000-0005-0000-0000-000088090000}"/>
    <cellStyle name="Normal 12 13 6 3 3 2" xfId="43304" xr:uid="{00000000-0005-0000-0000-000089090000}"/>
    <cellStyle name="Normal 12 13 6 3 4" xfId="30494" xr:uid="{00000000-0005-0000-0000-00008A090000}"/>
    <cellStyle name="Normal 12 13 6 4" xfId="12193" xr:uid="{00000000-0005-0000-0000-00008B090000}"/>
    <cellStyle name="Normal 12 13 6 4 2" xfId="25004" xr:uid="{00000000-0005-0000-0000-00008C090000}"/>
    <cellStyle name="Normal 12 13 6 4 2 2" xfId="50624" xr:uid="{00000000-0005-0000-0000-00008D090000}"/>
    <cellStyle name="Normal 12 13 6 4 3" xfId="37814" xr:uid="{00000000-0005-0000-0000-00008E090000}"/>
    <cellStyle name="Normal 12 13 6 5" xfId="6703" xr:uid="{00000000-0005-0000-0000-00008F090000}"/>
    <cellStyle name="Normal 12 13 6 5 2" xfId="19514" xr:uid="{00000000-0005-0000-0000-000090090000}"/>
    <cellStyle name="Normal 12 13 6 5 2 2" xfId="45134" xr:uid="{00000000-0005-0000-0000-000091090000}"/>
    <cellStyle name="Normal 12 13 6 5 3" xfId="32324" xr:uid="{00000000-0005-0000-0000-000092090000}"/>
    <cellStyle name="Normal 12 13 6 6" xfId="14024" xr:uid="{00000000-0005-0000-0000-000093090000}"/>
    <cellStyle name="Normal 12 13 6 6 2" xfId="39644" xr:uid="{00000000-0005-0000-0000-000094090000}"/>
    <cellStyle name="Normal 12 13 6 7" xfId="26834" xr:uid="{00000000-0005-0000-0000-000095090000}"/>
    <cellStyle name="Normal 12 13 7" xfId="2149" xr:uid="{00000000-0005-0000-0000-000096090000}"/>
    <cellStyle name="Normal 12 13 7 2" xfId="7639" xr:uid="{00000000-0005-0000-0000-000097090000}"/>
    <cellStyle name="Normal 12 13 7 2 2" xfId="20450" xr:uid="{00000000-0005-0000-0000-000098090000}"/>
    <cellStyle name="Normal 12 13 7 2 2 2" xfId="46070" xr:uid="{00000000-0005-0000-0000-000099090000}"/>
    <cellStyle name="Normal 12 13 7 2 3" xfId="33260" xr:uid="{00000000-0005-0000-0000-00009A090000}"/>
    <cellStyle name="Normal 12 13 7 3" xfId="14960" xr:uid="{00000000-0005-0000-0000-00009B090000}"/>
    <cellStyle name="Normal 12 13 7 3 2" xfId="40580" xr:uid="{00000000-0005-0000-0000-00009C090000}"/>
    <cellStyle name="Normal 12 13 7 4" xfId="27770" xr:uid="{00000000-0005-0000-0000-00009D090000}"/>
    <cellStyle name="Normal 12 13 8" xfId="3979" xr:uid="{00000000-0005-0000-0000-00009E090000}"/>
    <cellStyle name="Normal 12 13 8 2" xfId="9469" xr:uid="{00000000-0005-0000-0000-00009F090000}"/>
    <cellStyle name="Normal 12 13 8 2 2" xfId="22280" xr:uid="{00000000-0005-0000-0000-0000A0090000}"/>
    <cellStyle name="Normal 12 13 8 2 2 2" xfId="47900" xr:uid="{00000000-0005-0000-0000-0000A1090000}"/>
    <cellStyle name="Normal 12 13 8 2 3" xfId="35090" xr:uid="{00000000-0005-0000-0000-0000A2090000}"/>
    <cellStyle name="Normal 12 13 8 3" xfId="16790" xr:uid="{00000000-0005-0000-0000-0000A3090000}"/>
    <cellStyle name="Normal 12 13 8 3 2" xfId="42410" xr:uid="{00000000-0005-0000-0000-0000A4090000}"/>
    <cellStyle name="Normal 12 13 8 4" xfId="29600" xr:uid="{00000000-0005-0000-0000-0000A5090000}"/>
    <cellStyle name="Normal 12 13 9" xfId="11299" xr:uid="{00000000-0005-0000-0000-0000A6090000}"/>
    <cellStyle name="Normal 12 13 9 2" xfId="24110" xr:uid="{00000000-0005-0000-0000-0000A7090000}"/>
    <cellStyle name="Normal 12 13 9 2 2" xfId="49730" xr:uid="{00000000-0005-0000-0000-0000A8090000}"/>
    <cellStyle name="Normal 12 13 9 3" xfId="36920" xr:uid="{00000000-0005-0000-0000-0000A9090000}"/>
    <cellStyle name="Normal 12 14" xfId="358" xr:uid="{00000000-0005-0000-0000-0000AA090000}"/>
    <cellStyle name="Normal 12 14 10" xfId="13171" xr:uid="{00000000-0005-0000-0000-0000AB090000}"/>
    <cellStyle name="Normal 12 14 10 2" xfId="38791" xr:uid="{00000000-0005-0000-0000-0000AC090000}"/>
    <cellStyle name="Normal 12 14 11" xfId="25981" xr:uid="{00000000-0005-0000-0000-0000AD090000}"/>
    <cellStyle name="Normal 12 14 2" xfId="719" xr:uid="{00000000-0005-0000-0000-0000AE090000}"/>
    <cellStyle name="Normal 12 14 2 2" xfId="1119" xr:uid="{00000000-0005-0000-0000-0000AF090000}"/>
    <cellStyle name="Normal 12 14 2 2 2" xfId="2014" xr:uid="{00000000-0005-0000-0000-0000B0090000}"/>
    <cellStyle name="Normal 12 14 2 2 2 2" xfId="3844" xr:uid="{00000000-0005-0000-0000-0000B1090000}"/>
    <cellStyle name="Normal 12 14 2 2 2 2 2" xfId="9334" xr:uid="{00000000-0005-0000-0000-0000B2090000}"/>
    <cellStyle name="Normal 12 14 2 2 2 2 2 2" xfId="22145" xr:uid="{00000000-0005-0000-0000-0000B3090000}"/>
    <cellStyle name="Normal 12 14 2 2 2 2 2 2 2" xfId="47765" xr:uid="{00000000-0005-0000-0000-0000B4090000}"/>
    <cellStyle name="Normal 12 14 2 2 2 2 2 3" xfId="34955" xr:uid="{00000000-0005-0000-0000-0000B5090000}"/>
    <cellStyle name="Normal 12 14 2 2 2 2 3" xfId="16655" xr:uid="{00000000-0005-0000-0000-0000B6090000}"/>
    <cellStyle name="Normal 12 14 2 2 2 2 3 2" xfId="42275" xr:uid="{00000000-0005-0000-0000-0000B7090000}"/>
    <cellStyle name="Normal 12 14 2 2 2 2 4" xfId="29465" xr:uid="{00000000-0005-0000-0000-0000B8090000}"/>
    <cellStyle name="Normal 12 14 2 2 2 3" xfId="5674" xr:uid="{00000000-0005-0000-0000-0000B9090000}"/>
    <cellStyle name="Normal 12 14 2 2 2 3 2" xfId="11164" xr:uid="{00000000-0005-0000-0000-0000BA090000}"/>
    <cellStyle name="Normal 12 14 2 2 2 3 2 2" xfId="23975" xr:uid="{00000000-0005-0000-0000-0000BB090000}"/>
    <cellStyle name="Normal 12 14 2 2 2 3 2 2 2" xfId="49595" xr:uid="{00000000-0005-0000-0000-0000BC090000}"/>
    <cellStyle name="Normal 12 14 2 2 2 3 2 3" xfId="36785" xr:uid="{00000000-0005-0000-0000-0000BD090000}"/>
    <cellStyle name="Normal 12 14 2 2 2 3 3" xfId="18485" xr:uid="{00000000-0005-0000-0000-0000BE090000}"/>
    <cellStyle name="Normal 12 14 2 2 2 3 3 2" xfId="44105" xr:uid="{00000000-0005-0000-0000-0000BF090000}"/>
    <cellStyle name="Normal 12 14 2 2 2 3 4" xfId="31295" xr:uid="{00000000-0005-0000-0000-0000C0090000}"/>
    <cellStyle name="Normal 12 14 2 2 2 4" xfId="12994" xr:uid="{00000000-0005-0000-0000-0000C1090000}"/>
    <cellStyle name="Normal 12 14 2 2 2 4 2" xfId="25805" xr:uid="{00000000-0005-0000-0000-0000C2090000}"/>
    <cellStyle name="Normal 12 14 2 2 2 4 2 2" xfId="51425" xr:uid="{00000000-0005-0000-0000-0000C3090000}"/>
    <cellStyle name="Normal 12 14 2 2 2 4 3" xfId="38615" xr:uid="{00000000-0005-0000-0000-0000C4090000}"/>
    <cellStyle name="Normal 12 14 2 2 2 5" xfId="7504" xr:uid="{00000000-0005-0000-0000-0000C5090000}"/>
    <cellStyle name="Normal 12 14 2 2 2 5 2" xfId="20315" xr:uid="{00000000-0005-0000-0000-0000C6090000}"/>
    <cellStyle name="Normal 12 14 2 2 2 5 2 2" xfId="45935" xr:uid="{00000000-0005-0000-0000-0000C7090000}"/>
    <cellStyle name="Normal 12 14 2 2 2 5 3" xfId="33125" xr:uid="{00000000-0005-0000-0000-0000C8090000}"/>
    <cellStyle name="Normal 12 14 2 2 2 6" xfId="14825" xr:uid="{00000000-0005-0000-0000-0000C9090000}"/>
    <cellStyle name="Normal 12 14 2 2 2 6 2" xfId="40445" xr:uid="{00000000-0005-0000-0000-0000CA090000}"/>
    <cellStyle name="Normal 12 14 2 2 2 7" xfId="27635" xr:uid="{00000000-0005-0000-0000-0000CB090000}"/>
    <cellStyle name="Normal 12 14 2 2 3" xfId="2950" xr:uid="{00000000-0005-0000-0000-0000CC090000}"/>
    <cellStyle name="Normal 12 14 2 2 3 2" xfId="8440" xr:uid="{00000000-0005-0000-0000-0000CD090000}"/>
    <cellStyle name="Normal 12 14 2 2 3 2 2" xfId="21251" xr:uid="{00000000-0005-0000-0000-0000CE090000}"/>
    <cellStyle name="Normal 12 14 2 2 3 2 2 2" xfId="46871" xr:uid="{00000000-0005-0000-0000-0000CF090000}"/>
    <cellStyle name="Normal 12 14 2 2 3 2 3" xfId="34061" xr:uid="{00000000-0005-0000-0000-0000D0090000}"/>
    <cellStyle name="Normal 12 14 2 2 3 3" xfId="15761" xr:uid="{00000000-0005-0000-0000-0000D1090000}"/>
    <cellStyle name="Normal 12 14 2 2 3 3 2" xfId="41381" xr:uid="{00000000-0005-0000-0000-0000D2090000}"/>
    <cellStyle name="Normal 12 14 2 2 3 4" xfId="28571" xr:uid="{00000000-0005-0000-0000-0000D3090000}"/>
    <cellStyle name="Normal 12 14 2 2 4" xfId="4780" xr:uid="{00000000-0005-0000-0000-0000D4090000}"/>
    <cellStyle name="Normal 12 14 2 2 4 2" xfId="10270" xr:uid="{00000000-0005-0000-0000-0000D5090000}"/>
    <cellStyle name="Normal 12 14 2 2 4 2 2" xfId="23081" xr:uid="{00000000-0005-0000-0000-0000D6090000}"/>
    <cellStyle name="Normal 12 14 2 2 4 2 2 2" xfId="48701" xr:uid="{00000000-0005-0000-0000-0000D7090000}"/>
    <cellStyle name="Normal 12 14 2 2 4 2 3" xfId="35891" xr:uid="{00000000-0005-0000-0000-0000D8090000}"/>
    <cellStyle name="Normal 12 14 2 2 4 3" xfId="17591" xr:uid="{00000000-0005-0000-0000-0000D9090000}"/>
    <cellStyle name="Normal 12 14 2 2 4 3 2" xfId="43211" xr:uid="{00000000-0005-0000-0000-0000DA090000}"/>
    <cellStyle name="Normal 12 14 2 2 4 4" xfId="30401" xr:uid="{00000000-0005-0000-0000-0000DB090000}"/>
    <cellStyle name="Normal 12 14 2 2 5" xfId="12100" xr:uid="{00000000-0005-0000-0000-0000DC090000}"/>
    <cellStyle name="Normal 12 14 2 2 5 2" xfId="24911" xr:uid="{00000000-0005-0000-0000-0000DD090000}"/>
    <cellStyle name="Normal 12 14 2 2 5 2 2" xfId="50531" xr:uid="{00000000-0005-0000-0000-0000DE090000}"/>
    <cellStyle name="Normal 12 14 2 2 5 3" xfId="37721" xr:uid="{00000000-0005-0000-0000-0000DF090000}"/>
    <cellStyle name="Normal 12 14 2 2 6" xfId="6610" xr:uid="{00000000-0005-0000-0000-0000E0090000}"/>
    <cellStyle name="Normal 12 14 2 2 6 2" xfId="19421" xr:uid="{00000000-0005-0000-0000-0000E1090000}"/>
    <cellStyle name="Normal 12 14 2 2 6 2 2" xfId="45041" xr:uid="{00000000-0005-0000-0000-0000E2090000}"/>
    <cellStyle name="Normal 12 14 2 2 6 3" xfId="32231" xr:uid="{00000000-0005-0000-0000-0000E3090000}"/>
    <cellStyle name="Normal 12 14 2 2 7" xfId="13931" xr:uid="{00000000-0005-0000-0000-0000E4090000}"/>
    <cellStyle name="Normal 12 14 2 2 7 2" xfId="39551" xr:uid="{00000000-0005-0000-0000-0000E5090000}"/>
    <cellStyle name="Normal 12 14 2 2 8" xfId="26741" xr:uid="{00000000-0005-0000-0000-0000E6090000}"/>
    <cellStyle name="Normal 12 14 2 3" xfId="1614" xr:uid="{00000000-0005-0000-0000-0000E7090000}"/>
    <cellStyle name="Normal 12 14 2 3 2" xfId="3444" xr:uid="{00000000-0005-0000-0000-0000E8090000}"/>
    <cellStyle name="Normal 12 14 2 3 2 2" xfId="8934" xr:uid="{00000000-0005-0000-0000-0000E9090000}"/>
    <cellStyle name="Normal 12 14 2 3 2 2 2" xfId="21745" xr:uid="{00000000-0005-0000-0000-0000EA090000}"/>
    <cellStyle name="Normal 12 14 2 3 2 2 2 2" xfId="47365" xr:uid="{00000000-0005-0000-0000-0000EB090000}"/>
    <cellStyle name="Normal 12 14 2 3 2 2 3" xfId="34555" xr:uid="{00000000-0005-0000-0000-0000EC090000}"/>
    <cellStyle name="Normal 12 14 2 3 2 3" xfId="16255" xr:uid="{00000000-0005-0000-0000-0000ED090000}"/>
    <cellStyle name="Normal 12 14 2 3 2 3 2" xfId="41875" xr:uid="{00000000-0005-0000-0000-0000EE090000}"/>
    <cellStyle name="Normal 12 14 2 3 2 4" xfId="29065" xr:uid="{00000000-0005-0000-0000-0000EF090000}"/>
    <cellStyle name="Normal 12 14 2 3 3" xfId="5274" xr:uid="{00000000-0005-0000-0000-0000F0090000}"/>
    <cellStyle name="Normal 12 14 2 3 3 2" xfId="10764" xr:uid="{00000000-0005-0000-0000-0000F1090000}"/>
    <cellStyle name="Normal 12 14 2 3 3 2 2" xfId="23575" xr:uid="{00000000-0005-0000-0000-0000F2090000}"/>
    <cellStyle name="Normal 12 14 2 3 3 2 2 2" xfId="49195" xr:uid="{00000000-0005-0000-0000-0000F3090000}"/>
    <cellStyle name="Normal 12 14 2 3 3 2 3" xfId="36385" xr:uid="{00000000-0005-0000-0000-0000F4090000}"/>
    <cellStyle name="Normal 12 14 2 3 3 3" xfId="18085" xr:uid="{00000000-0005-0000-0000-0000F5090000}"/>
    <cellStyle name="Normal 12 14 2 3 3 3 2" xfId="43705" xr:uid="{00000000-0005-0000-0000-0000F6090000}"/>
    <cellStyle name="Normal 12 14 2 3 3 4" xfId="30895" xr:uid="{00000000-0005-0000-0000-0000F7090000}"/>
    <cellStyle name="Normal 12 14 2 3 4" xfId="12594" xr:uid="{00000000-0005-0000-0000-0000F8090000}"/>
    <cellStyle name="Normal 12 14 2 3 4 2" xfId="25405" xr:uid="{00000000-0005-0000-0000-0000F9090000}"/>
    <cellStyle name="Normal 12 14 2 3 4 2 2" xfId="51025" xr:uid="{00000000-0005-0000-0000-0000FA090000}"/>
    <cellStyle name="Normal 12 14 2 3 4 3" xfId="38215" xr:uid="{00000000-0005-0000-0000-0000FB090000}"/>
    <cellStyle name="Normal 12 14 2 3 5" xfId="7104" xr:uid="{00000000-0005-0000-0000-0000FC090000}"/>
    <cellStyle name="Normal 12 14 2 3 5 2" xfId="19915" xr:uid="{00000000-0005-0000-0000-0000FD090000}"/>
    <cellStyle name="Normal 12 14 2 3 5 2 2" xfId="45535" xr:uid="{00000000-0005-0000-0000-0000FE090000}"/>
    <cellStyle name="Normal 12 14 2 3 5 3" xfId="32725" xr:uid="{00000000-0005-0000-0000-0000FF090000}"/>
    <cellStyle name="Normal 12 14 2 3 6" xfId="14425" xr:uid="{00000000-0005-0000-0000-0000000A0000}"/>
    <cellStyle name="Normal 12 14 2 3 6 2" xfId="40045" xr:uid="{00000000-0005-0000-0000-0000010A0000}"/>
    <cellStyle name="Normal 12 14 2 3 7" xfId="27235" xr:uid="{00000000-0005-0000-0000-0000020A0000}"/>
    <cellStyle name="Normal 12 14 2 4" xfId="2550" xr:uid="{00000000-0005-0000-0000-0000030A0000}"/>
    <cellStyle name="Normal 12 14 2 4 2" xfId="8040" xr:uid="{00000000-0005-0000-0000-0000040A0000}"/>
    <cellStyle name="Normal 12 14 2 4 2 2" xfId="20851" xr:uid="{00000000-0005-0000-0000-0000050A0000}"/>
    <cellStyle name="Normal 12 14 2 4 2 2 2" xfId="46471" xr:uid="{00000000-0005-0000-0000-0000060A0000}"/>
    <cellStyle name="Normal 12 14 2 4 2 3" xfId="33661" xr:uid="{00000000-0005-0000-0000-0000070A0000}"/>
    <cellStyle name="Normal 12 14 2 4 3" xfId="15361" xr:uid="{00000000-0005-0000-0000-0000080A0000}"/>
    <cellStyle name="Normal 12 14 2 4 3 2" xfId="40981" xr:uid="{00000000-0005-0000-0000-0000090A0000}"/>
    <cellStyle name="Normal 12 14 2 4 4" xfId="28171" xr:uid="{00000000-0005-0000-0000-00000A0A0000}"/>
    <cellStyle name="Normal 12 14 2 5" xfId="4380" xr:uid="{00000000-0005-0000-0000-00000B0A0000}"/>
    <cellStyle name="Normal 12 14 2 5 2" xfId="9870" xr:uid="{00000000-0005-0000-0000-00000C0A0000}"/>
    <cellStyle name="Normal 12 14 2 5 2 2" xfId="22681" xr:uid="{00000000-0005-0000-0000-00000D0A0000}"/>
    <cellStyle name="Normal 12 14 2 5 2 2 2" xfId="48301" xr:uid="{00000000-0005-0000-0000-00000E0A0000}"/>
    <cellStyle name="Normal 12 14 2 5 2 3" xfId="35491" xr:uid="{00000000-0005-0000-0000-00000F0A0000}"/>
    <cellStyle name="Normal 12 14 2 5 3" xfId="17191" xr:uid="{00000000-0005-0000-0000-0000100A0000}"/>
    <cellStyle name="Normal 12 14 2 5 3 2" xfId="42811" xr:uid="{00000000-0005-0000-0000-0000110A0000}"/>
    <cellStyle name="Normal 12 14 2 5 4" xfId="30001" xr:uid="{00000000-0005-0000-0000-0000120A0000}"/>
    <cellStyle name="Normal 12 14 2 6" xfId="11700" xr:uid="{00000000-0005-0000-0000-0000130A0000}"/>
    <cellStyle name="Normal 12 14 2 6 2" xfId="24511" xr:uid="{00000000-0005-0000-0000-0000140A0000}"/>
    <cellStyle name="Normal 12 14 2 6 2 2" xfId="50131" xr:uid="{00000000-0005-0000-0000-0000150A0000}"/>
    <cellStyle name="Normal 12 14 2 6 3" xfId="37321" xr:uid="{00000000-0005-0000-0000-0000160A0000}"/>
    <cellStyle name="Normal 12 14 2 7" xfId="6210" xr:uid="{00000000-0005-0000-0000-0000170A0000}"/>
    <cellStyle name="Normal 12 14 2 7 2" xfId="19021" xr:uid="{00000000-0005-0000-0000-0000180A0000}"/>
    <cellStyle name="Normal 12 14 2 7 2 2" xfId="44641" xr:uid="{00000000-0005-0000-0000-0000190A0000}"/>
    <cellStyle name="Normal 12 14 2 7 3" xfId="31831" xr:uid="{00000000-0005-0000-0000-00001A0A0000}"/>
    <cellStyle name="Normal 12 14 2 8" xfId="13531" xr:uid="{00000000-0005-0000-0000-00001B0A0000}"/>
    <cellStyle name="Normal 12 14 2 8 2" xfId="39151" xr:uid="{00000000-0005-0000-0000-00001C0A0000}"/>
    <cellStyle name="Normal 12 14 2 9" xfId="26341" xr:uid="{00000000-0005-0000-0000-00001D0A0000}"/>
    <cellStyle name="Normal 12 14 3" xfId="494" xr:uid="{00000000-0005-0000-0000-00001E0A0000}"/>
    <cellStyle name="Normal 12 14 3 2" xfId="1389" xr:uid="{00000000-0005-0000-0000-00001F0A0000}"/>
    <cellStyle name="Normal 12 14 3 2 2" xfId="3219" xr:uid="{00000000-0005-0000-0000-0000200A0000}"/>
    <cellStyle name="Normal 12 14 3 2 2 2" xfId="8709" xr:uid="{00000000-0005-0000-0000-0000210A0000}"/>
    <cellStyle name="Normal 12 14 3 2 2 2 2" xfId="21520" xr:uid="{00000000-0005-0000-0000-0000220A0000}"/>
    <cellStyle name="Normal 12 14 3 2 2 2 2 2" xfId="47140" xr:uid="{00000000-0005-0000-0000-0000230A0000}"/>
    <cellStyle name="Normal 12 14 3 2 2 2 3" xfId="34330" xr:uid="{00000000-0005-0000-0000-0000240A0000}"/>
    <cellStyle name="Normal 12 14 3 2 2 3" xfId="16030" xr:uid="{00000000-0005-0000-0000-0000250A0000}"/>
    <cellStyle name="Normal 12 14 3 2 2 3 2" xfId="41650" xr:uid="{00000000-0005-0000-0000-0000260A0000}"/>
    <cellStyle name="Normal 12 14 3 2 2 4" xfId="28840" xr:uid="{00000000-0005-0000-0000-0000270A0000}"/>
    <cellStyle name="Normal 12 14 3 2 3" xfId="5049" xr:uid="{00000000-0005-0000-0000-0000280A0000}"/>
    <cellStyle name="Normal 12 14 3 2 3 2" xfId="10539" xr:uid="{00000000-0005-0000-0000-0000290A0000}"/>
    <cellStyle name="Normal 12 14 3 2 3 2 2" xfId="23350" xr:uid="{00000000-0005-0000-0000-00002A0A0000}"/>
    <cellStyle name="Normal 12 14 3 2 3 2 2 2" xfId="48970" xr:uid="{00000000-0005-0000-0000-00002B0A0000}"/>
    <cellStyle name="Normal 12 14 3 2 3 2 3" xfId="36160" xr:uid="{00000000-0005-0000-0000-00002C0A0000}"/>
    <cellStyle name="Normal 12 14 3 2 3 3" xfId="17860" xr:uid="{00000000-0005-0000-0000-00002D0A0000}"/>
    <cellStyle name="Normal 12 14 3 2 3 3 2" xfId="43480" xr:uid="{00000000-0005-0000-0000-00002E0A0000}"/>
    <cellStyle name="Normal 12 14 3 2 3 4" xfId="30670" xr:uid="{00000000-0005-0000-0000-00002F0A0000}"/>
    <cellStyle name="Normal 12 14 3 2 4" xfId="12369" xr:uid="{00000000-0005-0000-0000-0000300A0000}"/>
    <cellStyle name="Normal 12 14 3 2 4 2" xfId="25180" xr:uid="{00000000-0005-0000-0000-0000310A0000}"/>
    <cellStyle name="Normal 12 14 3 2 4 2 2" xfId="50800" xr:uid="{00000000-0005-0000-0000-0000320A0000}"/>
    <cellStyle name="Normal 12 14 3 2 4 3" xfId="37990" xr:uid="{00000000-0005-0000-0000-0000330A0000}"/>
    <cellStyle name="Normal 12 14 3 2 5" xfId="6879" xr:uid="{00000000-0005-0000-0000-0000340A0000}"/>
    <cellStyle name="Normal 12 14 3 2 5 2" xfId="19690" xr:uid="{00000000-0005-0000-0000-0000350A0000}"/>
    <cellStyle name="Normal 12 14 3 2 5 2 2" xfId="45310" xr:uid="{00000000-0005-0000-0000-0000360A0000}"/>
    <cellStyle name="Normal 12 14 3 2 5 3" xfId="32500" xr:uid="{00000000-0005-0000-0000-0000370A0000}"/>
    <cellStyle name="Normal 12 14 3 2 6" xfId="14200" xr:uid="{00000000-0005-0000-0000-0000380A0000}"/>
    <cellStyle name="Normal 12 14 3 2 6 2" xfId="39820" xr:uid="{00000000-0005-0000-0000-0000390A0000}"/>
    <cellStyle name="Normal 12 14 3 2 7" xfId="27010" xr:uid="{00000000-0005-0000-0000-00003A0A0000}"/>
    <cellStyle name="Normal 12 14 3 3" xfId="2325" xr:uid="{00000000-0005-0000-0000-00003B0A0000}"/>
    <cellStyle name="Normal 12 14 3 3 2" xfId="7815" xr:uid="{00000000-0005-0000-0000-00003C0A0000}"/>
    <cellStyle name="Normal 12 14 3 3 2 2" xfId="20626" xr:uid="{00000000-0005-0000-0000-00003D0A0000}"/>
    <cellStyle name="Normal 12 14 3 3 2 2 2" xfId="46246" xr:uid="{00000000-0005-0000-0000-00003E0A0000}"/>
    <cellStyle name="Normal 12 14 3 3 2 3" xfId="33436" xr:uid="{00000000-0005-0000-0000-00003F0A0000}"/>
    <cellStyle name="Normal 12 14 3 3 3" xfId="15136" xr:uid="{00000000-0005-0000-0000-0000400A0000}"/>
    <cellStyle name="Normal 12 14 3 3 3 2" xfId="40756" xr:uid="{00000000-0005-0000-0000-0000410A0000}"/>
    <cellStyle name="Normal 12 14 3 3 4" xfId="27946" xr:uid="{00000000-0005-0000-0000-0000420A0000}"/>
    <cellStyle name="Normal 12 14 3 4" xfId="4155" xr:uid="{00000000-0005-0000-0000-0000430A0000}"/>
    <cellStyle name="Normal 12 14 3 4 2" xfId="9645" xr:uid="{00000000-0005-0000-0000-0000440A0000}"/>
    <cellStyle name="Normal 12 14 3 4 2 2" xfId="22456" xr:uid="{00000000-0005-0000-0000-0000450A0000}"/>
    <cellStyle name="Normal 12 14 3 4 2 2 2" xfId="48076" xr:uid="{00000000-0005-0000-0000-0000460A0000}"/>
    <cellStyle name="Normal 12 14 3 4 2 3" xfId="35266" xr:uid="{00000000-0005-0000-0000-0000470A0000}"/>
    <cellStyle name="Normal 12 14 3 4 3" xfId="16966" xr:uid="{00000000-0005-0000-0000-0000480A0000}"/>
    <cellStyle name="Normal 12 14 3 4 3 2" xfId="42586" xr:uid="{00000000-0005-0000-0000-0000490A0000}"/>
    <cellStyle name="Normal 12 14 3 4 4" xfId="29776" xr:uid="{00000000-0005-0000-0000-00004A0A0000}"/>
    <cellStyle name="Normal 12 14 3 5" xfId="11475" xr:uid="{00000000-0005-0000-0000-00004B0A0000}"/>
    <cellStyle name="Normal 12 14 3 5 2" xfId="24286" xr:uid="{00000000-0005-0000-0000-00004C0A0000}"/>
    <cellStyle name="Normal 12 14 3 5 2 2" xfId="49906" xr:uid="{00000000-0005-0000-0000-00004D0A0000}"/>
    <cellStyle name="Normal 12 14 3 5 3" xfId="37096" xr:uid="{00000000-0005-0000-0000-00004E0A0000}"/>
    <cellStyle name="Normal 12 14 3 6" xfId="5985" xr:uid="{00000000-0005-0000-0000-00004F0A0000}"/>
    <cellStyle name="Normal 12 14 3 6 2" xfId="18796" xr:uid="{00000000-0005-0000-0000-0000500A0000}"/>
    <cellStyle name="Normal 12 14 3 6 2 2" xfId="44416" xr:uid="{00000000-0005-0000-0000-0000510A0000}"/>
    <cellStyle name="Normal 12 14 3 6 3" xfId="31606" xr:uid="{00000000-0005-0000-0000-0000520A0000}"/>
    <cellStyle name="Normal 12 14 3 7" xfId="13306" xr:uid="{00000000-0005-0000-0000-0000530A0000}"/>
    <cellStyle name="Normal 12 14 3 7 2" xfId="38926" xr:uid="{00000000-0005-0000-0000-0000540A0000}"/>
    <cellStyle name="Normal 12 14 3 8" xfId="26116" xr:uid="{00000000-0005-0000-0000-0000550A0000}"/>
    <cellStyle name="Normal 12 14 4" xfId="853" xr:uid="{00000000-0005-0000-0000-0000560A0000}"/>
    <cellStyle name="Normal 12 14 4 2" xfId="1748" xr:uid="{00000000-0005-0000-0000-0000570A0000}"/>
    <cellStyle name="Normal 12 14 4 2 2" xfId="3578" xr:uid="{00000000-0005-0000-0000-0000580A0000}"/>
    <cellStyle name="Normal 12 14 4 2 2 2" xfId="9068" xr:uid="{00000000-0005-0000-0000-0000590A0000}"/>
    <cellStyle name="Normal 12 14 4 2 2 2 2" xfId="21879" xr:uid="{00000000-0005-0000-0000-00005A0A0000}"/>
    <cellStyle name="Normal 12 14 4 2 2 2 2 2" xfId="47499" xr:uid="{00000000-0005-0000-0000-00005B0A0000}"/>
    <cellStyle name="Normal 12 14 4 2 2 2 3" xfId="34689" xr:uid="{00000000-0005-0000-0000-00005C0A0000}"/>
    <cellStyle name="Normal 12 14 4 2 2 3" xfId="16389" xr:uid="{00000000-0005-0000-0000-00005D0A0000}"/>
    <cellStyle name="Normal 12 14 4 2 2 3 2" xfId="42009" xr:uid="{00000000-0005-0000-0000-00005E0A0000}"/>
    <cellStyle name="Normal 12 14 4 2 2 4" xfId="29199" xr:uid="{00000000-0005-0000-0000-00005F0A0000}"/>
    <cellStyle name="Normal 12 14 4 2 3" xfId="5408" xr:uid="{00000000-0005-0000-0000-0000600A0000}"/>
    <cellStyle name="Normal 12 14 4 2 3 2" xfId="10898" xr:uid="{00000000-0005-0000-0000-0000610A0000}"/>
    <cellStyle name="Normal 12 14 4 2 3 2 2" xfId="23709" xr:uid="{00000000-0005-0000-0000-0000620A0000}"/>
    <cellStyle name="Normal 12 14 4 2 3 2 2 2" xfId="49329" xr:uid="{00000000-0005-0000-0000-0000630A0000}"/>
    <cellStyle name="Normal 12 14 4 2 3 2 3" xfId="36519" xr:uid="{00000000-0005-0000-0000-0000640A0000}"/>
    <cellStyle name="Normal 12 14 4 2 3 3" xfId="18219" xr:uid="{00000000-0005-0000-0000-0000650A0000}"/>
    <cellStyle name="Normal 12 14 4 2 3 3 2" xfId="43839" xr:uid="{00000000-0005-0000-0000-0000660A0000}"/>
    <cellStyle name="Normal 12 14 4 2 3 4" xfId="31029" xr:uid="{00000000-0005-0000-0000-0000670A0000}"/>
    <cellStyle name="Normal 12 14 4 2 4" xfId="12728" xr:uid="{00000000-0005-0000-0000-0000680A0000}"/>
    <cellStyle name="Normal 12 14 4 2 4 2" xfId="25539" xr:uid="{00000000-0005-0000-0000-0000690A0000}"/>
    <cellStyle name="Normal 12 14 4 2 4 2 2" xfId="51159" xr:uid="{00000000-0005-0000-0000-00006A0A0000}"/>
    <cellStyle name="Normal 12 14 4 2 4 3" xfId="38349" xr:uid="{00000000-0005-0000-0000-00006B0A0000}"/>
    <cellStyle name="Normal 12 14 4 2 5" xfId="7238" xr:uid="{00000000-0005-0000-0000-00006C0A0000}"/>
    <cellStyle name="Normal 12 14 4 2 5 2" xfId="20049" xr:uid="{00000000-0005-0000-0000-00006D0A0000}"/>
    <cellStyle name="Normal 12 14 4 2 5 2 2" xfId="45669" xr:uid="{00000000-0005-0000-0000-00006E0A0000}"/>
    <cellStyle name="Normal 12 14 4 2 5 3" xfId="32859" xr:uid="{00000000-0005-0000-0000-00006F0A0000}"/>
    <cellStyle name="Normal 12 14 4 2 6" xfId="14559" xr:uid="{00000000-0005-0000-0000-0000700A0000}"/>
    <cellStyle name="Normal 12 14 4 2 6 2" xfId="40179" xr:uid="{00000000-0005-0000-0000-0000710A0000}"/>
    <cellStyle name="Normal 12 14 4 2 7" xfId="27369" xr:uid="{00000000-0005-0000-0000-0000720A0000}"/>
    <cellStyle name="Normal 12 14 4 3" xfId="2684" xr:uid="{00000000-0005-0000-0000-0000730A0000}"/>
    <cellStyle name="Normal 12 14 4 3 2" xfId="8174" xr:uid="{00000000-0005-0000-0000-0000740A0000}"/>
    <cellStyle name="Normal 12 14 4 3 2 2" xfId="20985" xr:uid="{00000000-0005-0000-0000-0000750A0000}"/>
    <cellStyle name="Normal 12 14 4 3 2 2 2" xfId="46605" xr:uid="{00000000-0005-0000-0000-0000760A0000}"/>
    <cellStyle name="Normal 12 14 4 3 2 3" xfId="33795" xr:uid="{00000000-0005-0000-0000-0000770A0000}"/>
    <cellStyle name="Normal 12 14 4 3 3" xfId="15495" xr:uid="{00000000-0005-0000-0000-0000780A0000}"/>
    <cellStyle name="Normal 12 14 4 3 3 2" xfId="41115" xr:uid="{00000000-0005-0000-0000-0000790A0000}"/>
    <cellStyle name="Normal 12 14 4 3 4" xfId="28305" xr:uid="{00000000-0005-0000-0000-00007A0A0000}"/>
    <cellStyle name="Normal 12 14 4 4" xfId="4514" xr:uid="{00000000-0005-0000-0000-00007B0A0000}"/>
    <cellStyle name="Normal 12 14 4 4 2" xfId="10004" xr:uid="{00000000-0005-0000-0000-00007C0A0000}"/>
    <cellStyle name="Normal 12 14 4 4 2 2" xfId="22815" xr:uid="{00000000-0005-0000-0000-00007D0A0000}"/>
    <cellStyle name="Normal 12 14 4 4 2 2 2" xfId="48435" xr:uid="{00000000-0005-0000-0000-00007E0A0000}"/>
    <cellStyle name="Normal 12 14 4 4 2 3" xfId="35625" xr:uid="{00000000-0005-0000-0000-00007F0A0000}"/>
    <cellStyle name="Normal 12 14 4 4 3" xfId="17325" xr:uid="{00000000-0005-0000-0000-0000800A0000}"/>
    <cellStyle name="Normal 12 14 4 4 3 2" xfId="42945" xr:uid="{00000000-0005-0000-0000-0000810A0000}"/>
    <cellStyle name="Normal 12 14 4 4 4" xfId="30135" xr:uid="{00000000-0005-0000-0000-0000820A0000}"/>
    <cellStyle name="Normal 12 14 4 5" xfId="11834" xr:uid="{00000000-0005-0000-0000-0000830A0000}"/>
    <cellStyle name="Normal 12 14 4 5 2" xfId="24645" xr:uid="{00000000-0005-0000-0000-0000840A0000}"/>
    <cellStyle name="Normal 12 14 4 5 2 2" xfId="50265" xr:uid="{00000000-0005-0000-0000-0000850A0000}"/>
    <cellStyle name="Normal 12 14 4 5 3" xfId="37455" xr:uid="{00000000-0005-0000-0000-0000860A0000}"/>
    <cellStyle name="Normal 12 14 4 6" xfId="6344" xr:uid="{00000000-0005-0000-0000-0000870A0000}"/>
    <cellStyle name="Normal 12 14 4 6 2" xfId="19155" xr:uid="{00000000-0005-0000-0000-0000880A0000}"/>
    <cellStyle name="Normal 12 14 4 6 2 2" xfId="44775" xr:uid="{00000000-0005-0000-0000-0000890A0000}"/>
    <cellStyle name="Normal 12 14 4 6 3" xfId="31965" xr:uid="{00000000-0005-0000-0000-00008A0A0000}"/>
    <cellStyle name="Normal 12 14 4 7" xfId="13665" xr:uid="{00000000-0005-0000-0000-00008B0A0000}"/>
    <cellStyle name="Normal 12 14 4 7 2" xfId="39285" xr:uid="{00000000-0005-0000-0000-00008C0A0000}"/>
    <cellStyle name="Normal 12 14 4 8" xfId="26475" xr:uid="{00000000-0005-0000-0000-00008D0A0000}"/>
    <cellStyle name="Normal 12 14 5" xfId="1254" xr:uid="{00000000-0005-0000-0000-00008E0A0000}"/>
    <cellStyle name="Normal 12 14 5 2" xfId="3084" xr:uid="{00000000-0005-0000-0000-00008F0A0000}"/>
    <cellStyle name="Normal 12 14 5 2 2" xfId="8574" xr:uid="{00000000-0005-0000-0000-0000900A0000}"/>
    <cellStyle name="Normal 12 14 5 2 2 2" xfId="21385" xr:uid="{00000000-0005-0000-0000-0000910A0000}"/>
    <cellStyle name="Normal 12 14 5 2 2 2 2" xfId="47005" xr:uid="{00000000-0005-0000-0000-0000920A0000}"/>
    <cellStyle name="Normal 12 14 5 2 2 3" xfId="34195" xr:uid="{00000000-0005-0000-0000-0000930A0000}"/>
    <cellStyle name="Normal 12 14 5 2 3" xfId="15895" xr:uid="{00000000-0005-0000-0000-0000940A0000}"/>
    <cellStyle name="Normal 12 14 5 2 3 2" xfId="41515" xr:uid="{00000000-0005-0000-0000-0000950A0000}"/>
    <cellStyle name="Normal 12 14 5 2 4" xfId="28705" xr:uid="{00000000-0005-0000-0000-0000960A0000}"/>
    <cellStyle name="Normal 12 14 5 3" xfId="4914" xr:uid="{00000000-0005-0000-0000-0000970A0000}"/>
    <cellStyle name="Normal 12 14 5 3 2" xfId="10404" xr:uid="{00000000-0005-0000-0000-0000980A0000}"/>
    <cellStyle name="Normal 12 14 5 3 2 2" xfId="23215" xr:uid="{00000000-0005-0000-0000-0000990A0000}"/>
    <cellStyle name="Normal 12 14 5 3 2 2 2" xfId="48835" xr:uid="{00000000-0005-0000-0000-00009A0A0000}"/>
    <cellStyle name="Normal 12 14 5 3 2 3" xfId="36025" xr:uid="{00000000-0005-0000-0000-00009B0A0000}"/>
    <cellStyle name="Normal 12 14 5 3 3" xfId="17725" xr:uid="{00000000-0005-0000-0000-00009C0A0000}"/>
    <cellStyle name="Normal 12 14 5 3 3 2" xfId="43345" xr:uid="{00000000-0005-0000-0000-00009D0A0000}"/>
    <cellStyle name="Normal 12 14 5 3 4" xfId="30535" xr:uid="{00000000-0005-0000-0000-00009E0A0000}"/>
    <cellStyle name="Normal 12 14 5 4" xfId="12234" xr:uid="{00000000-0005-0000-0000-00009F0A0000}"/>
    <cellStyle name="Normal 12 14 5 4 2" xfId="25045" xr:uid="{00000000-0005-0000-0000-0000A00A0000}"/>
    <cellStyle name="Normal 12 14 5 4 2 2" xfId="50665" xr:uid="{00000000-0005-0000-0000-0000A10A0000}"/>
    <cellStyle name="Normal 12 14 5 4 3" xfId="37855" xr:uid="{00000000-0005-0000-0000-0000A20A0000}"/>
    <cellStyle name="Normal 12 14 5 5" xfId="6744" xr:uid="{00000000-0005-0000-0000-0000A30A0000}"/>
    <cellStyle name="Normal 12 14 5 5 2" xfId="19555" xr:uid="{00000000-0005-0000-0000-0000A40A0000}"/>
    <cellStyle name="Normal 12 14 5 5 2 2" xfId="45175" xr:uid="{00000000-0005-0000-0000-0000A50A0000}"/>
    <cellStyle name="Normal 12 14 5 5 3" xfId="32365" xr:uid="{00000000-0005-0000-0000-0000A60A0000}"/>
    <cellStyle name="Normal 12 14 5 6" xfId="14065" xr:uid="{00000000-0005-0000-0000-0000A70A0000}"/>
    <cellStyle name="Normal 12 14 5 6 2" xfId="39685" xr:uid="{00000000-0005-0000-0000-0000A80A0000}"/>
    <cellStyle name="Normal 12 14 5 7" xfId="26875" xr:uid="{00000000-0005-0000-0000-0000A90A0000}"/>
    <cellStyle name="Normal 12 14 6" xfId="2190" xr:uid="{00000000-0005-0000-0000-0000AA0A0000}"/>
    <cellStyle name="Normal 12 14 6 2" xfId="7680" xr:uid="{00000000-0005-0000-0000-0000AB0A0000}"/>
    <cellStyle name="Normal 12 14 6 2 2" xfId="20491" xr:uid="{00000000-0005-0000-0000-0000AC0A0000}"/>
    <cellStyle name="Normal 12 14 6 2 2 2" xfId="46111" xr:uid="{00000000-0005-0000-0000-0000AD0A0000}"/>
    <cellStyle name="Normal 12 14 6 2 3" xfId="33301" xr:uid="{00000000-0005-0000-0000-0000AE0A0000}"/>
    <cellStyle name="Normal 12 14 6 3" xfId="15001" xr:uid="{00000000-0005-0000-0000-0000AF0A0000}"/>
    <cellStyle name="Normal 12 14 6 3 2" xfId="40621" xr:uid="{00000000-0005-0000-0000-0000B00A0000}"/>
    <cellStyle name="Normal 12 14 6 4" xfId="27811" xr:uid="{00000000-0005-0000-0000-0000B10A0000}"/>
    <cellStyle name="Normal 12 14 7" xfId="4020" xr:uid="{00000000-0005-0000-0000-0000B20A0000}"/>
    <cellStyle name="Normal 12 14 7 2" xfId="9510" xr:uid="{00000000-0005-0000-0000-0000B30A0000}"/>
    <cellStyle name="Normal 12 14 7 2 2" xfId="22321" xr:uid="{00000000-0005-0000-0000-0000B40A0000}"/>
    <cellStyle name="Normal 12 14 7 2 2 2" xfId="47941" xr:uid="{00000000-0005-0000-0000-0000B50A0000}"/>
    <cellStyle name="Normal 12 14 7 2 3" xfId="35131" xr:uid="{00000000-0005-0000-0000-0000B60A0000}"/>
    <cellStyle name="Normal 12 14 7 3" xfId="16831" xr:uid="{00000000-0005-0000-0000-0000B70A0000}"/>
    <cellStyle name="Normal 12 14 7 3 2" xfId="42451" xr:uid="{00000000-0005-0000-0000-0000B80A0000}"/>
    <cellStyle name="Normal 12 14 7 4" xfId="29641" xr:uid="{00000000-0005-0000-0000-0000B90A0000}"/>
    <cellStyle name="Normal 12 14 8" xfId="11340" xr:uid="{00000000-0005-0000-0000-0000BA0A0000}"/>
    <cellStyle name="Normal 12 14 8 2" xfId="24151" xr:uid="{00000000-0005-0000-0000-0000BB0A0000}"/>
    <cellStyle name="Normal 12 14 8 2 2" xfId="49771" xr:uid="{00000000-0005-0000-0000-0000BC0A0000}"/>
    <cellStyle name="Normal 12 14 8 3" xfId="36961" xr:uid="{00000000-0005-0000-0000-0000BD0A0000}"/>
    <cellStyle name="Normal 12 14 9" xfId="5850" xr:uid="{00000000-0005-0000-0000-0000BE0A0000}"/>
    <cellStyle name="Normal 12 14 9 2" xfId="18661" xr:uid="{00000000-0005-0000-0000-0000BF0A0000}"/>
    <cellStyle name="Normal 12 14 9 2 2" xfId="44281" xr:uid="{00000000-0005-0000-0000-0000C00A0000}"/>
    <cellStyle name="Normal 12 14 9 3" xfId="31471" xr:uid="{00000000-0005-0000-0000-0000C10A0000}"/>
    <cellStyle name="Normal 12 15" xfId="361" xr:uid="{00000000-0005-0000-0000-0000C20A0000}"/>
    <cellStyle name="Normal 12 15 2" xfId="986" xr:uid="{00000000-0005-0000-0000-0000C30A0000}"/>
    <cellStyle name="Normal 12 15 2 2" xfId="1881" xr:uid="{00000000-0005-0000-0000-0000C40A0000}"/>
    <cellStyle name="Normal 12 15 2 2 2" xfId="3711" xr:uid="{00000000-0005-0000-0000-0000C50A0000}"/>
    <cellStyle name="Normal 12 15 2 2 2 2" xfId="9201" xr:uid="{00000000-0005-0000-0000-0000C60A0000}"/>
    <cellStyle name="Normal 12 15 2 2 2 2 2" xfId="22012" xr:uid="{00000000-0005-0000-0000-0000C70A0000}"/>
    <cellStyle name="Normal 12 15 2 2 2 2 2 2" xfId="47632" xr:uid="{00000000-0005-0000-0000-0000C80A0000}"/>
    <cellStyle name="Normal 12 15 2 2 2 2 3" xfId="34822" xr:uid="{00000000-0005-0000-0000-0000C90A0000}"/>
    <cellStyle name="Normal 12 15 2 2 2 3" xfId="16522" xr:uid="{00000000-0005-0000-0000-0000CA0A0000}"/>
    <cellStyle name="Normal 12 15 2 2 2 3 2" xfId="42142" xr:uid="{00000000-0005-0000-0000-0000CB0A0000}"/>
    <cellStyle name="Normal 12 15 2 2 2 4" xfId="29332" xr:uid="{00000000-0005-0000-0000-0000CC0A0000}"/>
    <cellStyle name="Normal 12 15 2 2 3" xfId="5541" xr:uid="{00000000-0005-0000-0000-0000CD0A0000}"/>
    <cellStyle name="Normal 12 15 2 2 3 2" xfId="11031" xr:uid="{00000000-0005-0000-0000-0000CE0A0000}"/>
    <cellStyle name="Normal 12 15 2 2 3 2 2" xfId="23842" xr:uid="{00000000-0005-0000-0000-0000CF0A0000}"/>
    <cellStyle name="Normal 12 15 2 2 3 2 2 2" xfId="49462" xr:uid="{00000000-0005-0000-0000-0000D00A0000}"/>
    <cellStyle name="Normal 12 15 2 2 3 2 3" xfId="36652" xr:uid="{00000000-0005-0000-0000-0000D10A0000}"/>
    <cellStyle name="Normal 12 15 2 2 3 3" xfId="18352" xr:uid="{00000000-0005-0000-0000-0000D20A0000}"/>
    <cellStyle name="Normal 12 15 2 2 3 3 2" xfId="43972" xr:uid="{00000000-0005-0000-0000-0000D30A0000}"/>
    <cellStyle name="Normal 12 15 2 2 3 4" xfId="31162" xr:uid="{00000000-0005-0000-0000-0000D40A0000}"/>
    <cellStyle name="Normal 12 15 2 2 4" xfId="12861" xr:uid="{00000000-0005-0000-0000-0000D50A0000}"/>
    <cellStyle name="Normal 12 15 2 2 4 2" xfId="25672" xr:uid="{00000000-0005-0000-0000-0000D60A0000}"/>
    <cellStyle name="Normal 12 15 2 2 4 2 2" xfId="51292" xr:uid="{00000000-0005-0000-0000-0000D70A0000}"/>
    <cellStyle name="Normal 12 15 2 2 4 3" xfId="38482" xr:uid="{00000000-0005-0000-0000-0000D80A0000}"/>
    <cellStyle name="Normal 12 15 2 2 5" xfId="7371" xr:uid="{00000000-0005-0000-0000-0000D90A0000}"/>
    <cellStyle name="Normal 12 15 2 2 5 2" xfId="20182" xr:uid="{00000000-0005-0000-0000-0000DA0A0000}"/>
    <cellStyle name="Normal 12 15 2 2 5 2 2" xfId="45802" xr:uid="{00000000-0005-0000-0000-0000DB0A0000}"/>
    <cellStyle name="Normal 12 15 2 2 5 3" xfId="32992" xr:uid="{00000000-0005-0000-0000-0000DC0A0000}"/>
    <cellStyle name="Normal 12 15 2 2 6" xfId="14692" xr:uid="{00000000-0005-0000-0000-0000DD0A0000}"/>
    <cellStyle name="Normal 12 15 2 2 6 2" xfId="40312" xr:uid="{00000000-0005-0000-0000-0000DE0A0000}"/>
    <cellStyle name="Normal 12 15 2 2 7" xfId="27502" xr:uid="{00000000-0005-0000-0000-0000DF0A0000}"/>
    <cellStyle name="Normal 12 15 2 3" xfId="2817" xr:uid="{00000000-0005-0000-0000-0000E00A0000}"/>
    <cellStyle name="Normal 12 15 2 3 2" xfId="8307" xr:uid="{00000000-0005-0000-0000-0000E10A0000}"/>
    <cellStyle name="Normal 12 15 2 3 2 2" xfId="21118" xr:uid="{00000000-0005-0000-0000-0000E20A0000}"/>
    <cellStyle name="Normal 12 15 2 3 2 2 2" xfId="46738" xr:uid="{00000000-0005-0000-0000-0000E30A0000}"/>
    <cellStyle name="Normal 12 15 2 3 2 3" xfId="33928" xr:uid="{00000000-0005-0000-0000-0000E40A0000}"/>
    <cellStyle name="Normal 12 15 2 3 3" xfId="15628" xr:uid="{00000000-0005-0000-0000-0000E50A0000}"/>
    <cellStyle name="Normal 12 15 2 3 3 2" xfId="41248" xr:uid="{00000000-0005-0000-0000-0000E60A0000}"/>
    <cellStyle name="Normal 12 15 2 3 4" xfId="28438" xr:uid="{00000000-0005-0000-0000-0000E70A0000}"/>
    <cellStyle name="Normal 12 15 2 4" xfId="4647" xr:uid="{00000000-0005-0000-0000-0000E80A0000}"/>
    <cellStyle name="Normal 12 15 2 4 2" xfId="10137" xr:uid="{00000000-0005-0000-0000-0000E90A0000}"/>
    <cellStyle name="Normal 12 15 2 4 2 2" xfId="22948" xr:uid="{00000000-0005-0000-0000-0000EA0A0000}"/>
    <cellStyle name="Normal 12 15 2 4 2 2 2" xfId="48568" xr:uid="{00000000-0005-0000-0000-0000EB0A0000}"/>
    <cellStyle name="Normal 12 15 2 4 2 3" xfId="35758" xr:uid="{00000000-0005-0000-0000-0000EC0A0000}"/>
    <cellStyle name="Normal 12 15 2 4 3" xfId="17458" xr:uid="{00000000-0005-0000-0000-0000ED0A0000}"/>
    <cellStyle name="Normal 12 15 2 4 3 2" xfId="43078" xr:uid="{00000000-0005-0000-0000-0000EE0A0000}"/>
    <cellStyle name="Normal 12 15 2 4 4" xfId="30268" xr:uid="{00000000-0005-0000-0000-0000EF0A0000}"/>
    <cellStyle name="Normal 12 15 2 5" xfId="11967" xr:uid="{00000000-0005-0000-0000-0000F00A0000}"/>
    <cellStyle name="Normal 12 15 2 5 2" xfId="24778" xr:uid="{00000000-0005-0000-0000-0000F10A0000}"/>
    <cellStyle name="Normal 12 15 2 5 2 2" xfId="50398" xr:uid="{00000000-0005-0000-0000-0000F20A0000}"/>
    <cellStyle name="Normal 12 15 2 5 3" xfId="37588" xr:uid="{00000000-0005-0000-0000-0000F30A0000}"/>
    <cellStyle name="Normal 12 15 2 6" xfId="6477" xr:uid="{00000000-0005-0000-0000-0000F40A0000}"/>
    <cellStyle name="Normal 12 15 2 6 2" xfId="19288" xr:uid="{00000000-0005-0000-0000-0000F50A0000}"/>
    <cellStyle name="Normal 12 15 2 6 2 2" xfId="44908" xr:uid="{00000000-0005-0000-0000-0000F60A0000}"/>
    <cellStyle name="Normal 12 15 2 6 3" xfId="32098" xr:uid="{00000000-0005-0000-0000-0000F70A0000}"/>
    <cellStyle name="Normal 12 15 2 7" xfId="13798" xr:uid="{00000000-0005-0000-0000-0000F80A0000}"/>
    <cellStyle name="Normal 12 15 2 7 2" xfId="39418" xr:uid="{00000000-0005-0000-0000-0000F90A0000}"/>
    <cellStyle name="Normal 12 15 2 8" xfId="26608" xr:uid="{00000000-0005-0000-0000-0000FA0A0000}"/>
    <cellStyle name="Normal 12 15 3" xfId="1256" xr:uid="{00000000-0005-0000-0000-0000FB0A0000}"/>
    <cellStyle name="Normal 12 15 3 2" xfId="3086" xr:uid="{00000000-0005-0000-0000-0000FC0A0000}"/>
    <cellStyle name="Normal 12 15 3 2 2" xfId="8576" xr:uid="{00000000-0005-0000-0000-0000FD0A0000}"/>
    <cellStyle name="Normal 12 15 3 2 2 2" xfId="21387" xr:uid="{00000000-0005-0000-0000-0000FE0A0000}"/>
    <cellStyle name="Normal 12 15 3 2 2 2 2" xfId="47007" xr:uid="{00000000-0005-0000-0000-0000FF0A0000}"/>
    <cellStyle name="Normal 12 15 3 2 2 3" xfId="34197" xr:uid="{00000000-0005-0000-0000-0000000B0000}"/>
    <cellStyle name="Normal 12 15 3 2 3" xfId="15897" xr:uid="{00000000-0005-0000-0000-0000010B0000}"/>
    <cellStyle name="Normal 12 15 3 2 3 2" xfId="41517" xr:uid="{00000000-0005-0000-0000-0000020B0000}"/>
    <cellStyle name="Normal 12 15 3 2 4" xfId="28707" xr:uid="{00000000-0005-0000-0000-0000030B0000}"/>
    <cellStyle name="Normal 12 15 3 3" xfId="4916" xr:uid="{00000000-0005-0000-0000-0000040B0000}"/>
    <cellStyle name="Normal 12 15 3 3 2" xfId="10406" xr:uid="{00000000-0005-0000-0000-0000050B0000}"/>
    <cellStyle name="Normal 12 15 3 3 2 2" xfId="23217" xr:uid="{00000000-0005-0000-0000-0000060B0000}"/>
    <cellStyle name="Normal 12 15 3 3 2 2 2" xfId="48837" xr:uid="{00000000-0005-0000-0000-0000070B0000}"/>
    <cellStyle name="Normal 12 15 3 3 2 3" xfId="36027" xr:uid="{00000000-0005-0000-0000-0000080B0000}"/>
    <cellStyle name="Normal 12 15 3 3 3" xfId="17727" xr:uid="{00000000-0005-0000-0000-0000090B0000}"/>
    <cellStyle name="Normal 12 15 3 3 3 2" xfId="43347" xr:uid="{00000000-0005-0000-0000-00000A0B0000}"/>
    <cellStyle name="Normal 12 15 3 3 4" xfId="30537" xr:uid="{00000000-0005-0000-0000-00000B0B0000}"/>
    <cellStyle name="Normal 12 15 3 4" xfId="12236" xr:uid="{00000000-0005-0000-0000-00000C0B0000}"/>
    <cellStyle name="Normal 12 15 3 4 2" xfId="25047" xr:uid="{00000000-0005-0000-0000-00000D0B0000}"/>
    <cellStyle name="Normal 12 15 3 4 2 2" xfId="50667" xr:uid="{00000000-0005-0000-0000-00000E0B0000}"/>
    <cellStyle name="Normal 12 15 3 4 3" xfId="37857" xr:uid="{00000000-0005-0000-0000-00000F0B0000}"/>
    <cellStyle name="Normal 12 15 3 5" xfId="6746" xr:uid="{00000000-0005-0000-0000-0000100B0000}"/>
    <cellStyle name="Normal 12 15 3 5 2" xfId="19557" xr:uid="{00000000-0005-0000-0000-0000110B0000}"/>
    <cellStyle name="Normal 12 15 3 5 2 2" xfId="45177" xr:uid="{00000000-0005-0000-0000-0000120B0000}"/>
    <cellStyle name="Normal 12 15 3 5 3" xfId="32367" xr:uid="{00000000-0005-0000-0000-0000130B0000}"/>
    <cellStyle name="Normal 12 15 3 6" xfId="14067" xr:uid="{00000000-0005-0000-0000-0000140B0000}"/>
    <cellStyle name="Normal 12 15 3 6 2" xfId="39687" xr:uid="{00000000-0005-0000-0000-0000150B0000}"/>
    <cellStyle name="Normal 12 15 3 7" xfId="26877" xr:uid="{00000000-0005-0000-0000-0000160B0000}"/>
    <cellStyle name="Normal 12 15 4" xfId="2192" xr:uid="{00000000-0005-0000-0000-0000170B0000}"/>
    <cellStyle name="Normal 12 15 4 2" xfId="7682" xr:uid="{00000000-0005-0000-0000-0000180B0000}"/>
    <cellStyle name="Normal 12 15 4 2 2" xfId="20493" xr:uid="{00000000-0005-0000-0000-0000190B0000}"/>
    <cellStyle name="Normal 12 15 4 2 2 2" xfId="46113" xr:uid="{00000000-0005-0000-0000-00001A0B0000}"/>
    <cellStyle name="Normal 12 15 4 2 3" xfId="33303" xr:uid="{00000000-0005-0000-0000-00001B0B0000}"/>
    <cellStyle name="Normal 12 15 4 3" xfId="15003" xr:uid="{00000000-0005-0000-0000-00001C0B0000}"/>
    <cellStyle name="Normal 12 15 4 3 2" xfId="40623" xr:uid="{00000000-0005-0000-0000-00001D0B0000}"/>
    <cellStyle name="Normal 12 15 4 4" xfId="27813" xr:uid="{00000000-0005-0000-0000-00001E0B0000}"/>
    <cellStyle name="Normal 12 15 5" xfId="4022" xr:uid="{00000000-0005-0000-0000-00001F0B0000}"/>
    <cellStyle name="Normal 12 15 5 2" xfId="9512" xr:uid="{00000000-0005-0000-0000-0000200B0000}"/>
    <cellStyle name="Normal 12 15 5 2 2" xfId="22323" xr:uid="{00000000-0005-0000-0000-0000210B0000}"/>
    <cellStyle name="Normal 12 15 5 2 2 2" xfId="47943" xr:uid="{00000000-0005-0000-0000-0000220B0000}"/>
    <cellStyle name="Normal 12 15 5 2 3" xfId="35133" xr:uid="{00000000-0005-0000-0000-0000230B0000}"/>
    <cellStyle name="Normal 12 15 5 3" xfId="16833" xr:uid="{00000000-0005-0000-0000-0000240B0000}"/>
    <cellStyle name="Normal 12 15 5 3 2" xfId="42453" xr:uid="{00000000-0005-0000-0000-0000250B0000}"/>
    <cellStyle name="Normal 12 15 5 4" xfId="29643" xr:uid="{00000000-0005-0000-0000-0000260B0000}"/>
    <cellStyle name="Normal 12 15 6" xfId="11342" xr:uid="{00000000-0005-0000-0000-0000270B0000}"/>
    <cellStyle name="Normal 12 15 6 2" xfId="24153" xr:uid="{00000000-0005-0000-0000-0000280B0000}"/>
    <cellStyle name="Normal 12 15 6 2 2" xfId="49773" xr:uid="{00000000-0005-0000-0000-0000290B0000}"/>
    <cellStyle name="Normal 12 15 6 3" xfId="36963" xr:uid="{00000000-0005-0000-0000-00002A0B0000}"/>
    <cellStyle name="Normal 12 15 7" xfId="5852" xr:uid="{00000000-0005-0000-0000-00002B0B0000}"/>
    <cellStyle name="Normal 12 15 7 2" xfId="18663" xr:uid="{00000000-0005-0000-0000-00002C0B0000}"/>
    <cellStyle name="Normal 12 15 7 2 2" xfId="44283" xr:uid="{00000000-0005-0000-0000-00002D0B0000}"/>
    <cellStyle name="Normal 12 15 7 3" xfId="31473" xr:uid="{00000000-0005-0000-0000-00002E0B0000}"/>
    <cellStyle name="Normal 12 15 8" xfId="13173" xr:uid="{00000000-0005-0000-0000-00002F0B0000}"/>
    <cellStyle name="Normal 12 15 8 2" xfId="38793" xr:uid="{00000000-0005-0000-0000-0000300B0000}"/>
    <cellStyle name="Normal 12 15 9" xfId="25983" xr:uid="{00000000-0005-0000-0000-0000310B0000}"/>
    <cellStyle name="Normal 12 16" xfId="720" xr:uid="{00000000-0005-0000-0000-0000320B0000}"/>
    <cellStyle name="Normal 12 16 2" xfId="1615" xr:uid="{00000000-0005-0000-0000-0000330B0000}"/>
    <cellStyle name="Normal 12 16 2 2" xfId="3445" xr:uid="{00000000-0005-0000-0000-0000340B0000}"/>
    <cellStyle name="Normal 12 16 2 2 2" xfId="8935" xr:uid="{00000000-0005-0000-0000-0000350B0000}"/>
    <cellStyle name="Normal 12 16 2 2 2 2" xfId="21746" xr:uid="{00000000-0005-0000-0000-0000360B0000}"/>
    <cellStyle name="Normal 12 16 2 2 2 2 2" xfId="47366" xr:uid="{00000000-0005-0000-0000-0000370B0000}"/>
    <cellStyle name="Normal 12 16 2 2 2 3" xfId="34556" xr:uid="{00000000-0005-0000-0000-0000380B0000}"/>
    <cellStyle name="Normal 12 16 2 2 3" xfId="16256" xr:uid="{00000000-0005-0000-0000-0000390B0000}"/>
    <cellStyle name="Normal 12 16 2 2 3 2" xfId="41876" xr:uid="{00000000-0005-0000-0000-00003A0B0000}"/>
    <cellStyle name="Normal 12 16 2 2 4" xfId="29066" xr:uid="{00000000-0005-0000-0000-00003B0B0000}"/>
    <cellStyle name="Normal 12 16 2 3" xfId="5275" xr:uid="{00000000-0005-0000-0000-00003C0B0000}"/>
    <cellStyle name="Normal 12 16 2 3 2" xfId="10765" xr:uid="{00000000-0005-0000-0000-00003D0B0000}"/>
    <cellStyle name="Normal 12 16 2 3 2 2" xfId="23576" xr:uid="{00000000-0005-0000-0000-00003E0B0000}"/>
    <cellStyle name="Normal 12 16 2 3 2 2 2" xfId="49196" xr:uid="{00000000-0005-0000-0000-00003F0B0000}"/>
    <cellStyle name="Normal 12 16 2 3 2 3" xfId="36386" xr:uid="{00000000-0005-0000-0000-0000400B0000}"/>
    <cellStyle name="Normal 12 16 2 3 3" xfId="18086" xr:uid="{00000000-0005-0000-0000-0000410B0000}"/>
    <cellStyle name="Normal 12 16 2 3 3 2" xfId="43706" xr:uid="{00000000-0005-0000-0000-0000420B0000}"/>
    <cellStyle name="Normal 12 16 2 3 4" xfId="30896" xr:uid="{00000000-0005-0000-0000-0000430B0000}"/>
    <cellStyle name="Normal 12 16 2 4" xfId="12595" xr:uid="{00000000-0005-0000-0000-0000440B0000}"/>
    <cellStyle name="Normal 12 16 2 4 2" xfId="25406" xr:uid="{00000000-0005-0000-0000-0000450B0000}"/>
    <cellStyle name="Normal 12 16 2 4 2 2" xfId="51026" xr:uid="{00000000-0005-0000-0000-0000460B0000}"/>
    <cellStyle name="Normal 12 16 2 4 3" xfId="38216" xr:uid="{00000000-0005-0000-0000-0000470B0000}"/>
    <cellStyle name="Normal 12 16 2 5" xfId="7105" xr:uid="{00000000-0005-0000-0000-0000480B0000}"/>
    <cellStyle name="Normal 12 16 2 5 2" xfId="19916" xr:uid="{00000000-0005-0000-0000-0000490B0000}"/>
    <cellStyle name="Normal 12 16 2 5 2 2" xfId="45536" xr:uid="{00000000-0005-0000-0000-00004A0B0000}"/>
    <cellStyle name="Normal 12 16 2 5 3" xfId="32726" xr:uid="{00000000-0005-0000-0000-00004B0B0000}"/>
    <cellStyle name="Normal 12 16 2 6" xfId="14426" xr:uid="{00000000-0005-0000-0000-00004C0B0000}"/>
    <cellStyle name="Normal 12 16 2 6 2" xfId="40046" xr:uid="{00000000-0005-0000-0000-00004D0B0000}"/>
    <cellStyle name="Normal 12 16 2 7" xfId="27236" xr:uid="{00000000-0005-0000-0000-00004E0B0000}"/>
    <cellStyle name="Normal 12 16 3" xfId="2551" xr:uid="{00000000-0005-0000-0000-00004F0B0000}"/>
    <cellStyle name="Normal 12 16 3 2" xfId="8041" xr:uid="{00000000-0005-0000-0000-0000500B0000}"/>
    <cellStyle name="Normal 12 16 3 2 2" xfId="20852" xr:uid="{00000000-0005-0000-0000-0000510B0000}"/>
    <cellStyle name="Normal 12 16 3 2 2 2" xfId="46472" xr:uid="{00000000-0005-0000-0000-0000520B0000}"/>
    <cellStyle name="Normal 12 16 3 2 3" xfId="33662" xr:uid="{00000000-0005-0000-0000-0000530B0000}"/>
    <cellStyle name="Normal 12 16 3 3" xfId="15362" xr:uid="{00000000-0005-0000-0000-0000540B0000}"/>
    <cellStyle name="Normal 12 16 3 3 2" xfId="40982" xr:uid="{00000000-0005-0000-0000-0000550B0000}"/>
    <cellStyle name="Normal 12 16 3 4" xfId="28172" xr:uid="{00000000-0005-0000-0000-0000560B0000}"/>
    <cellStyle name="Normal 12 16 4" xfId="4381" xr:uid="{00000000-0005-0000-0000-0000570B0000}"/>
    <cellStyle name="Normal 12 16 4 2" xfId="9871" xr:uid="{00000000-0005-0000-0000-0000580B0000}"/>
    <cellStyle name="Normal 12 16 4 2 2" xfId="22682" xr:uid="{00000000-0005-0000-0000-0000590B0000}"/>
    <cellStyle name="Normal 12 16 4 2 2 2" xfId="48302" xr:uid="{00000000-0005-0000-0000-00005A0B0000}"/>
    <cellStyle name="Normal 12 16 4 2 3" xfId="35492" xr:uid="{00000000-0005-0000-0000-00005B0B0000}"/>
    <cellStyle name="Normal 12 16 4 3" xfId="17192" xr:uid="{00000000-0005-0000-0000-00005C0B0000}"/>
    <cellStyle name="Normal 12 16 4 3 2" xfId="42812" xr:uid="{00000000-0005-0000-0000-00005D0B0000}"/>
    <cellStyle name="Normal 12 16 4 4" xfId="30002" xr:uid="{00000000-0005-0000-0000-00005E0B0000}"/>
    <cellStyle name="Normal 12 16 5" xfId="11701" xr:uid="{00000000-0005-0000-0000-00005F0B0000}"/>
    <cellStyle name="Normal 12 16 5 2" xfId="24512" xr:uid="{00000000-0005-0000-0000-0000600B0000}"/>
    <cellStyle name="Normal 12 16 5 2 2" xfId="50132" xr:uid="{00000000-0005-0000-0000-0000610B0000}"/>
    <cellStyle name="Normal 12 16 5 3" xfId="37322" xr:uid="{00000000-0005-0000-0000-0000620B0000}"/>
    <cellStyle name="Normal 12 16 6" xfId="6211" xr:uid="{00000000-0005-0000-0000-0000630B0000}"/>
    <cellStyle name="Normal 12 16 6 2" xfId="19022" xr:uid="{00000000-0005-0000-0000-0000640B0000}"/>
    <cellStyle name="Normal 12 16 6 2 2" xfId="44642" xr:uid="{00000000-0005-0000-0000-0000650B0000}"/>
    <cellStyle name="Normal 12 16 6 3" xfId="31832" xr:uid="{00000000-0005-0000-0000-0000660B0000}"/>
    <cellStyle name="Normal 12 16 7" xfId="13532" xr:uid="{00000000-0005-0000-0000-0000670B0000}"/>
    <cellStyle name="Normal 12 16 7 2" xfId="39152" xr:uid="{00000000-0005-0000-0000-0000680B0000}"/>
    <cellStyle name="Normal 12 16 8" xfId="26342" xr:uid="{00000000-0005-0000-0000-0000690B0000}"/>
    <cellStyle name="Normal 12 17" xfId="1121" xr:uid="{00000000-0005-0000-0000-00006A0B0000}"/>
    <cellStyle name="Normal 12 17 2" xfId="2951" xr:uid="{00000000-0005-0000-0000-00006B0B0000}"/>
    <cellStyle name="Normal 12 17 2 2" xfId="8441" xr:uid="{00000000-0005-0000-0000-00006C0B0000}"/>
    <cellStyle name="Normal 12 17 2 2 2" xfId="21252" xr:uid="{00000000-0005-0000-0000-00006D0B0000}"/>
    <cellStyle name="Normal 12 17 2 2 2 2" xfId="46872" xr:uid="{00000000-0005-0000-0000-00006E0B0000}"/>
    <cellStyle name="Normal 12 17 2 2 3" xfId="34062" xr:uid="{00000000-0005-0000-0000-00006F0B0000}"/>
    <cellStyle name="Normal 12 17 2 3" xfId="15762" xr:uid="{00000000-0005-0000-0000-0000700B0000}"/>
    <cellStyle name="Normal 12 17 2 3 2" xfId="41382" xr:uid="{00000000-0005-0000-0000-0000710B0000}"/>
    <cellStyle name="Normal 12 17 2 4" xfId="28572" xr:uid="{00000000-0005-0000-0000-0000720B0000}"/>
    <cellStyle name="Normal 12 17 3" xfId="4781" xr:uid="{00000000-0005-0000-0000-0000730B0000}"/>
    <cellStyle name="Normal 12 17 3 2" xfId="10271" xr:uid="{00000000-0005-0000-0000-0000740B0000}"/>
    <cellStyle name="Normal 12 17 3 2 2" xfId="23082" xr:uid="{00000000-0005-0000-0000-0000750B0000}"/>
    <cellStyle name="Normal 12 17 3 2 2 2" xfId="48702" xr:uid="{00000000-0005-0000-0000-0000760B0000}"/>
    <cellStyle name="Normal 12 17 3 2 3" xfId="35892" xr:uid="{00000000-0005-0000-0000-0000770B0000}"/>
    <cellStyle name="Normal 12 17 3 3" xfId="17592" xr:uid="{00000000-0005-0000-0000-0000780B0000}"/>
    <cellStyle name="Normal 12 17 3 3 2" xfId="43212" xr:uid="{00000000-0005-0000-0000-0000790B0000}"/>
    <cellStyle name="Normal 12 17 3 4" xfId="30402" xr:uid="{00000000-0005-0000-0000-00007A0B0000}"/>
    <cellStyle name="Normal 12 17 4" xfId="12101" xr:uid="{00000000-0005-0000-0000-00007B0B0000}"/>
    <cellStyle name="Normal 12 17 4 2" xfId="24912" xr:uid="{00000000-0005-0000-0000-00007C0B0000}"/>
    <cellStyle name="Normal 12 17 4 2 2" xfId="50532" xr:uid="{00000000-0005-0000-0000-00007D0B0000}"/>
    <cellStyle name="Normal 12 17 4 3" xfId="37722" xr:uid="{00000000-0005-0000-0000-00007E0B0000}"/>
    <cellStyle name="Normal 12 17 5" xfId="6611" xr:uid="{00000000-0005-0000-0000-00007F0B0000}"/>
    <cellStyle name="Normal 12 17 5 2" xfId="19422" xr:uid="{00000000-0005-0000-0000-0000800B0000}"/>
    <cellStyle name="Normal 12 17 5 2 2" xfId="45042" xr:uid="{00000000-0005-0000-0000-0000810B0000}"/>
    <cellStyle name="Normal 12 17 5 3" xfId="32232" xr:uid="{00000000-0005-0000-0000-0000820B0000}"/>
    <cellStyle name="Normal 12 17 6" xfId="13932" xr:uid="{00000000-0005-0000-0000-0000830B0000}"/>
    <cellStyle name="Normal 12 17 6 2" xfId="39552" xr:uid="{00000000-0005-0000-0000-0000840B0000}"/>
    <cellStyle name="Normal 12 17 7" xfId="26742" xr:uid="{00000000-0005-0000-0000-0000850B0000}"/>
    <cellStyle name="Normal 12 18" xfId="2016" xr:uid="{00000000-0005-0000-0000-0000860B0000}"/>
    <cellStyle name="Normal 12 18 2" xfId="3846" xr:uid="{00000000-0005-0000-0000-0000870B0000}"/>
    <cellStyle name="Normal 12 18 2 2" xfId="9336" xr:uid="{00000000-0005-0000-0000-0000880B0000}"/>
    <cellStyle name="Normal 12 18 2 2 2" xfId="22147" xr:uid="{00000000-0005-0000-0000-0000890B0000}"/>
    <cellStyle name="Normal 12 18 2 2 2 2" xfId="47767" xr:uid="{00000000-0005-0000-0000-00008A0B0000}"/>
    <cellStyle name="Normal 12 18 2 2 3" xfId="34957" xr:uid="{00000000-0005-0000-0000-00008B0B0000}"/>
    <cellStyle name="Normal 12 18 2 3" xfId="16657" xr:uid="{00000000-0005-0000-0000-00008C0B0000}"/>
    <cellStyle name="Normal 12 18 2 3 2" xfId="42277" xr:uid="{00000000-0005-0000-0000-00008D0B0000}"/>
    <cellStyle name="Normal 12 18 2 4" xfId="29467" xr:uid="{00000000-0005-0000-0000-00008E0B0000}"/>
    <cellStyle name="Normal 12 18 3" xfId="5676" xr:uid="{00000000-0005-0000-0000-00008F0B0000}"/>
    <cellStyle name="Normal 12 18 3 2" xfId="11166" xr:uid="{00000000-0005-0000-0000-0000900B0000}"/>
    <cellStyle name="Normal 12 18 3 2 2" xfId="23977" xr:uid="{00000000-0005-0000-0000-0000910B0000}"/>
    <cellStyle name="Normal 12 18 3 2 2 2" xfId="49597" xr:uid="{00000000-0005-0000-0000-0000920B0000}"/>
    <cellStyle name="Normal 12 18 3 2 3" xfId="36787" xr:uid="{00000000-0005-0000-0000-0000930B0000}"/>
    <cellStyle name="Normal 12 18 3 3" xfId="18487" xr:uid="{00000000-0005-0000-0000-0000940B0000}"/>
    <cellStyle name="Normal 12 18 3 3 2" xfId="44107" xr:uid="{00000000-0005-0000-0000-0000950B0000}"/>
    <cellStyle name="Normal 12 18 3 4" xfId="31297" xr:uid="{00000000-0005-0000-0000-0000960B0000}"/>
    <cellStyle name="Normal 12 18 4" xfId="12996" xr:uid="{00000000-0005-0000-0000-0000970B0000}"/>
    <cellStyle name="Normal 12 18 4 2" xfId="25807" xr:uid="{00000000-0005-0000-0000-0000980B0000}"/>
    <cellStyle name="Normal 12 18 4 2 2" xfId="51427" xr:uid="{00000000-0005-0000-0000-0000990B0000}"/>
    <cellStyle name="Normal 12 18 4 3" xfId="38617" xr:uid="{00000000-0005-0000-0000-00009A0B0000}"/>
    <cellStyle name="Normal 12 18 5" xfId="7506" xr:uid="{00000000-0005-0000-0000-00009B0B0000}"/>
    <cellStyle name="Normal 12 18 5 2" xfId="20317" xr:uid="{00000000-0005-0000-0000-00009C0B0000}"/>
    <cellStyle name="Normal 12 18 5 2 2" xfId="45937" xr:uid="{00000000-0005-0000-0000-00009D0B0000}"/>
    <cellStyle name="Normal 12 18 5 3" xfId="33127" xr:uid="{00000000-0005-0000-0000-00009E0B0000}"/>
    <cellStyle name="Normal 12 18 6" xfId="14827" xr:uid="{00000000-0005-0000-0000-00009F0B0000}"/>
    <cellStyle name="Normal 12 18 6 2" xfId="40447" xr:uid="{00000000-0005-0000-0000-0000A00B0000}"/>
    <cellStyle name="Normal 12 18 7" xfId="27637" xr:uid="{00000000-0005-0000-0000-0000A10B0000}"/>
    <cellStyle name="Normal 12 19" xfId="2057" xr:uid="{00000000-0005-0000-0000-0000A20B0000}"/>
    <cellStyle name="Normal 12 19 2" xfId="7547" xr:uid="{00000000-0005-0000-0000-0000A30B0000}"/>
    <cellStyle name="Normal 12 19 2 2" xfId="20358" xr:uid="{00000000-0005-0000-0000-0000A40B0000}"/>
    <cellStyle name="Normal 12 19 2 2 2" xfId="45978" xr:uid="{00000000-0005-0000-0000-0000A50B0000}"/>
    <cellStyle name="Normal 12 19 2 3" xfId="33168" xr:uid="{00000000-0005-0000-0000-0000A60B0000}"/>
    <cellStyle name="Normal 12 19 3" xfId="14868" xr:uid="{00000000-0005-0000-0000-0000A70B0000}"/>
    <cellStyle name="Normal 12 19 3 2" xfId="40488" xr:uid="{00000000-0005-0000-0000-0000A80B0000}"/>
    <cellStyle name="Normal 12 19 4" xfId="27678" xr:uid="{00000000-0005-0000-0000-0000A90B0000}"/>
    <cellStyle name="Normal 12 2" xfId="180" xr:uid="{00000000-0005-0000-0000-0000AA0B0000}"/>
    <cellStyle name="Normal 12 2 10" xfId="587" xr:uid="{00000000-0005-0000-0000-0000AB0B0000}"/>
    <cellStyle name="Normal 12 2 10 2" xfId="987" xr:uid="{00000000-0005-0000-0000-0000AC0B0000}"/>
    <cellStyle name="Normal 12 2 10 2 2" xfId="1882" xr:uid="{00000000-0005-0000-0000-0000AD0B0000}"/>
    <cellStyle name="Normal 12 2 10 2 2 2" xfId="3712" xr:uid="{00000000-0005-0000-0000-0000AE0B0000}"/>
    <cellStyle name="Normal 12 2 10 2 2 2 2" xfId="9202" xr:uid="{00000000-0005-0000-0000-0000AF0B0000}"/>
    <cellStyle name="Normal 12 2 10 2 2 2 2 2" xfId="22013" xr:uid="{00000000-0005-0000-0000-0000B00B0000}"/>
    <cellStyle name="Normal 12 2 10 2 2 2 2 2 2" xfId="47633" xr:uid="{00000000-0005-0000-0000-0000B10B0000}"/>
    <cellStyle name="Normal 12 2 10 2 2 2 2 3" xfId="34823" xr:uid="{00000000-0005-0000-0000-0000B20B0000}"/>
    <cellStyle name="Normal 12 2 10 2 2 2 3" xfId="16523" xr:uid="{00000000-0005-0000-0000-0000B30B0000}"/>
    <cellStyle name="Normal 12 2 10 2 2 2 3 2" xfId="42143" xr:uid="{00000000-0005-0000-0000-0000B40B0000}"/>
    <cellStyle name="Normal 12 2 10 2 2 2 4" xfId="29333" xr:uid="{00000000-0005-0000-0000-0000B50B0000}"/>
    <cellStyle name="Normal 12 2 10 2 2 3" xfId="5542" xr:uid="{00000000-0005-0000-0000-0000B60B0000}"/>
    <cellStyle name="Normal 12 2 10 2 2 3 2" xfId="11032" xr:uid="{00000000-0005-0000-0000-0000B70B0000}"/>
    <cellStyle name="Normal 12 2 10 2 2 3 2 2" xfId="23843" xr:uid="{00000000-0005-0000-0000-0000B80B0000}"/>
    <cellStyle name="Normal 12 2 10 2 2 3 2 2 2" xfId="49463" xr:uid="{00000000-0005-0000-0000-0000B90B0000}"/>
    <cellStyle name="Normal 12 2 10 2 2 3 2 3" xfId="36653" xr:uid="{00000000-0005-0000-0000-0000BA0B0000}"/>
    <cellStyle name="Normal 12 2 10 2 2 3 3" xfId="18353" xr:uid="{00000000-0005-0000-0000-0000BB0B0000}"/>
    <cellStyle name="Normal 12 2 10 2 2 3 3 2" xfId="43973" xr:uid="{00000000-0005-0000-0000-0000BC0B0000}"/>
    <cellStyle name="Normal 12 2 10 2 2 3 4" xfId="31163" xr:uid="{00000000-0005-0000-0000-0000BD0B0000}"/>
    <cellStyle name="Normal 12 2 10 2 2 4" xfId="12862" xr:uid="{00000000-0005-0000-0000-0000BE0B0000}"/>
    <cellStyle name="Normal 12 2 10 2 2 4 2" xfId="25673" xr:uid="{00000000-0005-0000-0000-0000BF0B0000}"/>
    <cellStyle name="Normal 12 2 10 2 2 4 2 2" xfId="51293" xr:uid="{00000000-0005-0000-0000-0000C00B0000}"/>
    <cellStyle name="Normal 12 2 10 2 2 4 3" xfId="38483" xr:uid="{00000000-0005-0000-0000-0000C10B0000}"/>
    <cellStyle name="Normal 12 2 10 2 2 5" xfId="7372" xr:uid="{00000000-0005-0000-0000-0000C20B0000}"/>
    <cellStyle name="Normal 12 2 10 2 2 5 2" xfId="20183" xr:uid="{00000000-0005-0000-0000-0000C30B0000}"/>
    <cellStyle name="Normal 12 2 10 2 2 5 2 2" xfId="45803" xr:uid="{00000000-0005-0000-0000-0000C40B0000}"/>
    <cellStyle name="Normal 12 2 10 2 2 5 3" xfId="32993" xr:uid="{00000000-0005-0000-0000-0000C50B0000}"/>
    <cellStyle name="Normal 12 2 10 2 2 6" xfId="14693" xr:uid="{00000000-0005-0000-0000-0000C60B0000}"/>
    <cellStyle name="Normal 12 2 10 2 2 6 2" xfId="40313" xr:uid="{00000000-0005-0000-0000-0000C70B0000}"/>
    <cellStyle name="Normal 12 2 10 2 2 7" xfId="27503" xr:uid="{00000000-0005-0000-0000-0000C80B0000}"/>
    <cellStyle name="Normal 12 2 10 2 3" xfId="2818" xr:uid="{00000000-0005-0000-0000-0000C90B0000}"/>
    <cellStyle name="Normal 12 2 10 2 3 2" xfId="8308" xr:uid="{00000000-0005-0000-0000-0000CA0B0000}"/>
    <cellStyle name="Normal 12 2 10 2 3 2 2" xfId="21119" xr:uid="{00000000-0005-0000-0000-0000CB0B0000}"/>
    <cellStyle name="Normal 12 2 10 2 3 2 2 2" xfId="46739" xr:uid="{00000000-0005-0000-0000-0000CC0B0000}"/>
    <cellStyle name="Normal 12 2 10 2 3 2 3" xfId="33929" xr:uid="{00000000-0005-0000-0000-0000CD0B0000}"/>
    <cellStyle name="Normal 12 2 10 2 3 3" xfId="15629" xr:uid="{00000000-0005-0000-0000-0000CE0B0000}"/>
    <cellStyle name="Normal 12 2 10 2 3 3 2" xfId="41249" xr:uid="{00000000-0005-0000-0000-0000CF0B0000}"/>
    <cellStyle name="Normal 12 2 10 2 3 4" xfId="28439" xr:uid="{00000000-0005-0000-0000-0000D00B0000}"/>
    <cellStyle name="Normal 12 2 10 2 4" xfId="4648" xr:uid="{00000000-0005-0000-0000-0000D10B0000}"/>
    <cellStyle name="Normal 12 2 10 2 4 2" xfId="10138" xr:uid="{00000000-0005-0000-0000-0000D20B0000}"/>
    <cellStyle name="Normal 12 2 10 2 4 2 2" xfId="22949" xr:uid="{00000000-0005-0000-0000-0000D30B0000}"/>
    <cellStyle name="Normal 12 2 10 2 4 2 2 2" xfId="48569" xr:uid="{00000000-0005-0000-0000-0000D40B0000}"/>
    <cellStyle name="Normal 12 2 10 2 4 2 3" xfId="35759" xr:uid="{00000000-0005-0000-0000-0000D50B0000}"/>
    <cellStyle name="Normal 12 2 10 2 4 3" xfId="17459" xr:uid="{00000000-0005-0000-0000-0000D60B0000}"/>
    <cellStyle name="Normal 12 2 10 2 4 3 2" xfId="43079" xr:uid="{00000000-0005-0000-0000-0000D70B0000}"/>
    <cellStyle name="Normal 12 2 10 2 4 4" xfId="30269" xr:uid="{00000000-0005-0000-0000-0000D80B0000}"/>
    <cellStyle name="Normal 12 2 10 2 5" xfId="11968" xr:uid="{00000000-0005-0000-0000-0000D90B0000}"/>
    <cellStyle name="Normal 12 2 10 2 5 2" xfId="24779" xr:uid="{00000000-0005-0000-0000-0000DA0B0000}"/>
    <cellStyle name="Normal 12 2 10 2 5 2 2" xfId="50399" xr:uid="{00000000-0005-0000-0000-0000DB0B0000}"/>
    <cellStyle name="Normal 12 2 10 2 5 3" xfId="37589" xr:uid="{00000000-0005-0000-0000-0000DC0B0000}"/>
    <cellStyle name="Normal 12 2 10 2 6" xfId="6478" xr:uid="{00000000-0005-0000-0000-0000DD0B0000}"/>
    <cellStyle name="Normal 12 2 10 2 6 2" xfId="19289" xr:uid="{00000000-0005-0000-0000-0000DE0B0000}"/>
    <cellStyle name="Normal 12 2 10 2 6 2 2" xfId="44909" xr:uid="{00000000-0005-0000-0000-0000DF0B0000}"/>
    <cellStyle name="Normal 12 2 10 2 6 3" xfId="32099" xr:uid="{00000000-0005-0000-0000-0000E00B0000}"/>
    <cellStyle name="Normal 12 2 10 2 7" xfId="13799" xr:uid="{00000000-0005-0000-0000-0000E10B0000}"/>
    <cellStyle name="Normal 12 2 10 2 7 2" xfId="39419" xr:uid="{00000000-0005-0000-0000-0000E20B0000}"/>
    <cellStyle name="Normal 12 2 10 2 8" xfId="26609" xr:uid="{00000000-0005-0000-0000-0000E30B0000}"/>
    <cellStyle name="Normal 12 2 10 3" xfId="1482" xr:uid="{00000000-0005-0000-0000-0000E40B0000}"/>
    <cellStyle name="Normal 12 2 10 3 2" xfId="3312" xr:uid="{00000000-0005-0000-0000-0000E50B0000}"/>
    <cellStyle name="Normal 12 2 10 3 2 2" xfId="8802" xr:uid="{00000000-0005-0000-0000-0000E60B0000}"/>
    <cellStyle name="Normal 12 2 10 3 2 2 2" xfId="21613" xr:uid="{00000000-0005-0000-0000-0000E70B0000}"/>
    <cellStyle name="Normal 12 2 10 3 2 2 2 2" xfId="47233" xr:uid="{00000000-0005-0000-0000-0000E80B0000}"/>
    <cellStyle name="Normal 12 2 10 3 2 2 3" xfId="34423" xr:uid="{00000000-0005-0000-0000-0000E90B0000}"/>
    <cellStyle name="Normal 12 2 10 3 2 3" xfId="16123" xr:uid="{00000000-0005-0000-0000-0000EA0B0000}"/>
    <cellStyle name="Normal 12 2 10 3 2 3 2" xfId="41743" xr:uid="{00000000-0005-0000-0000-0000EB0B0000}"/>
    <cellStyle name="Normal 12 2 10 3 2 4" xfId="28933" xr:uid="{00000000-0005-0000-0000-0000EC0B0000}"/>
    <cellStyle name="Normal 12 2 10 3 3" xfId="5142" xr:uid="{00000000-0005-0000-0000-0000ED0B0000}"/>
    <cellStyle name="Normal 12 2 10 3 3 2" xfId="10632" xr:uid="{00000000-0005-0000-0000-0000EE0B0000}"/>
    <cellStyle name="Normal 12 2 10 3 3 2 2" xfId="23443" xr:uid="{00000000-0005-0000-0000-0000EF0B0000}"/>
    <cellStyle name="Normal 12 2 10 3 3 2 2 2" xfId="49063" xr:uid="{00000000-0005-0000-0000-0000F00B0000}"/>
    <cellStyle name="Normal 12 2 10 3 3 2 3" xfId="36253" xr:uid="{00000000-0005-0000-0000-0000F10B0000}"/>
    <cellStyle name="Normal 12 2 10 3 3 3" xfId="17953" xr:uid="{00000000-0005-0000-0000-0000F20B0000}"/>
    <cellStyle name="Normal 12 2 10 3 3 3 2" xfId="43573" xr:uid="{00000000-0005-0000-0000-0000F30B0000}"/>
    <cellStyle name="Normal 12 2 10 3 3 4" xfId="30763" xr:uid="{00000000-0005-0000-0000-0000F40B0000}"/>
    <cellStyle name="Normal 12 2 10 3 4" xfId="12462" xr:uid="{00000000-0005-0000-0000-0000F50B0000}"/>
    <cellStyle name="Normal 12 2 10 3 4 2" xfId="25273" xr:uid="{00000000-0005-0000-0000-0000F60B0000}"/>
    <cellStyle name="Normal 12 2 10 3 4 2 2" xfId="50893" xr:uid="{00000000-0005-0000-0000-0000F70B0000}"/>
    <cellStyle name="Normal 12 2 10 3 4 3" xfId="38083" xr:uid="{00000000-0005-0000-0000-0000F80B0000}"/>
    <cellStyle name="Normal 12 2 10 3 5" xfId="6972" xr:uid="{00000000-0005-0000-0000-0000F90B0000}"/>
    <cellStyle name="Normal 12 2 10 3 5 2" xfId="19783" xr:uid="{00000000-0005-0000-0000-0000FA0B0000}"/>
    <cellStyle name="Normal 12 2 10 3 5 2 2" xfId="45403" xr:uid="{00000000-0005-0000-0000-0000FB0B0000}"/>
    <cellStyle name="Normal 12 2 10 3 5 3" xfId="32593" xr:uid="{00000000-0005-0000-0000-0000FC0B0000}"/>
    <cellStyle name="Normal 12 2 10 3 6" xfId="14293" xr:uid="{00000000-0005-0000-0000-0000FD0B0000}"/>
    <cellStyle name="Normal 12 2 10 3 6 2" xfId="39913" xr:uid="{00000000-0005-0000-0000-0000FE0B0000}"/>
    <cellStyle name="Normal 12 2 10 3 7" xfId="27103" xr:uid="{00000000-0005-0000-0000-0000FF0B0000}"/>
    <cellStyle name="Normal 12 2 10 4" xfId="2418" xr:uid="{00000000-0005-0000-0000-0000000C0000}"/>
    <cellStyle name="Normal 12 2 10 4 2" xfId="7908" xr:uid="{00000000-0005-0000-0000-0000010C0000}"/>
    <cellStyle name="Normal 12 2 10 4 2 2" xfId="20719" xr:uid="{00000000-0005-0000-0000-0000020C0000}"/>
    <cellStyle name="Normal 12 2 10 4 2 2 2" xfId="46339" xr:uid="{00000000-0005-0000-0000-0000030C0000}"/>
    <cellStyle name="Normal 12 2 10 4 2 3" xfId="33529" xr:uid="{00000000-0005-0000-0000-0000040C0000}"/>
    <cellStyle name="Normal 12 2 10 4 3" xfId="15229" xr:uid="{00000000-0005-0000-0000-0000050C0000}"/>
    <cellStyle name="Normal 12 2 10 4 3 2" xfId="40849" xr:uid="{00000000-0005-0000-0000-0000060C0000}"/>
    <cellStyle name="Normal 12 2 10 4 4" xfId="28039" xr:uid="{00000000-0005-0000-0000-0000070C0000}"/>
    <cellStyle name="Normal 12 2 10 5" xfId="4248" xr:uid="{00000000-0005-0000-0000-0000080C0000}"/>
    <cellStyle name="Normal 12 2 10 5 2" xfId="9738" xr:uid="{00000000-0005-0000-0000-0000090C0000}"/>
    <cellStyle name="Normal 12 2 10 5 2 2" xfId="22549" xr:uid="{00000000-0005-0000-0000-00000A0C0000}"/>
    <cellStyle name="Normal 12 2 10 5 2 2 2" xfId="48169" xr:uid="{00000000-0005-0000-0000-00000B0C0000}"/>
    <cellStyle name="Normal 12 2 10 5 2 3" xfId="35359" xr:uid="{00000000-0005-0000-0000-00000C0C0000}"/>
    <cellStyle name="Normal 12 2 10 5 3" xfId="17059" xr:uid="{00000000-0005-0000-0000-00000D0C0000}"/>
    <cellStyle name="Normal 12 2 10 5 3 2" xfId="42679" xr:uid="{00000000-0005-0000-0000-00000E0C0000}"/>
    <cellStyle name="Normal 12 2 10 5 4" xfId="29869" xr:uid="{00000000-0005-0000-0000-00000F0C0000}"/>
    <cellStyle name="Normal 12 2 10 6" xfId="11568" xr:uid="{00000000-0005-0000-0000-0000100C0000}"/>
    <cellStyle name="Normal 12 2 10 6 2" xfId="24379" xr:uid="{00000000-0005-0000-0000-0000110C0000}"/>
    <cellStyle name="Normal 12 2 10 6 2 2" xfId="49999" xr:uid="{00000000-0005-0000-0000-0000120C0000}"/>
    <cellStyle name="Normal 12 2 10 6 3" xfId="37189" xr:uid="{00000000-0005-0000-0000-0000130C0000}"/>
    <cellStyle name="Normal 12 2 10 7" xfId="6078" xr:uid="{00000000-0005-0000-0000-0000140C0000}"/>
    <cellStyle name="Normal 12 2 10 7 2" xfId="18889" xr:uid="{00000000-0005-0000-0000-0000150C0000}"/>
    <cellStyle name="Normal 12 2 10 7 2 2" xfId="44509" xr:uid="{00000000-0005-0000-0000-0000160C0000}"/>
    <cellStyle name="Normal 12 2 10 7 3" xfId="31699" xr:uid="{00000000-0005-0000-0000-0000170C0000}"/>
    <cellStyle name="Normal 12 2 10 8" xfId="13399" xr:uid="{00000000-0005-0000-0000-0000180C0000}"/>
    <cellStyle name="Normal 12 2 10 8 2" xfId="39019" xr:uid="{00000000-0005-0000-0000-0000190C0000}"/>
    <cellStyle name="Normal 12 2 10 9" xfId="26209" xr:uid="{00000000-0005-0000-0000-00001A0C0000}"/>
    <cellStyle name="Normal 12 2 11" xfId="721" xr:uid="{00000000-0005-0000-0000-00001B0C0000}"/>
    <cellStyle name="Normal 12 2 11 2" xfId="1616" xr:uid="{00000000-0005-0000-0000-00001C0C0000}"/>
    <cellStyle name="Normal 12 2 11 2 2" xfId="3446" xr:uid="{00000000-0005-0000-0000-00001D0C0000}"/>
    <cellStyle name="Normal 12 2 11 2 2 2" xfId="8936" xr:uid="{00000000-0005-0000-0000-00001E0C0000}"/>
    <cellStyle name="Normal 12 2 11 2 2 2 2" xfId="21747" xr:uid="{00000000-0005-0000-0000-00001F0C0000}"/>
    <cellStyle name="Normal 12 2 11 2 2 2 2 2" xfId="47367" xr:uid="{00000000-0005-0000-0000-0000200C0000}"/>
    <cellStyle name="Normal 12 2 11 2 2 2 3" xfId="34557" xr:uid="{00000000-0005-0000-0000-0000210C0000}"/>
    <cellStyle name="Normal 12 2 11 2 2 3" xfId="16257" xr:uid="{00000000-0005-0000-0000-0000220C0000}"/>
    <cellStyle name="Normal 12 2 11 2 2 3 2" xfId="41877" xr:uid="{00000000-0005-0000-0000-0000230C0000}"/>
    <cellStyle name="Normal 12 2 11 2 2 4" xfId="29067" xr:uid="{00000000-0005-0000-0000-0000240C0000}"/>
    <cellStyle name="Normal 12 2 11 2 3" xfId="5276" xr:uid="{00000000-0005-0000-0000-0000250C0000}"/>
    <cellStyle name="Normal 12 2 11 2 3 2" xfId="10766" xr:uid="{00000000-0005-0000-0000-0000260C0000}"/>
    <cellStyle name="Normal 12 2 11 2 3 2 2" xfId="23577" xr:uid="{00000000-0005-0000-0000-0000270C0000}"/>
    <cellStyle name="Normal 12 2 11 2 3 2 2 2" xfId="49197" xr:uid="{00000000-0005-0000-0000-0000280C0000}"/>
    <cellStyle name="Normal 12 2 11 2 3 2 3" xfId="36387" xr:uid="{00000000-0005-0000-0000-0000290C0000}"/>
    <cellStyle name="Normal 12 2 11 2 3 3" xfId="18087" xr:uid="{00000000-0005-0000-0000-00002A0C0000}"/>
    <cellStyle name="Normal 12 2 11 2 3 3 2" xfId="43707" xr:uid="{00000000-0005-0000-0000-00002B0C0000}"/>
    <cellStyle name="Normal 12 2 11 2 3 4" xfId="30897" xr:uid="{00000000-0005-0000-0000-00002C0C0000}"/>
    <cellStyle name="Normal 12 2 11 2 4" xfId="12596" xr:uid="{00000000-0005-0000-0000-00002D0C0000}"/>
    <cellStyle name="Normal 12 2 11 2 4 2" xfId="25407" xr:uid="{00000000-0005-0000-0000-00002E0C0000}"/>
    <cellStyle name="Normal 12 2 11 2 4 2 2" xfId="51027" xr:uid="{00000000-0005-0000-0000-00002F0C0000}"/>
    <cellStyle name="Normal 12 2 11 2 4 3" xfId="38217" xr:uid="{00000000-0005-0000-0000-0000300C0000}"/>
    <cellStyle name="Normal 12 2 11 2 5" xfId="7106" xr:uid="{00000000-0005-0000-0000-0000310C0000}"/>
    <cellStyle name="Normal 12 2 11 2 5 2" xfId="19917" xr:uid="{00000000-0005-0000-0000-0000320C0000}"/>
    <cellStyle name="Normal 12 2 11 2 5 2 2" xfId="45537" xr:uid="{00000000-0005-0000-0000-0000330C0000}"/>
    <cellStyle name="Normal 12 2 11 2 5 3" xfId="32727" xr:uid="{00000000-0005-0000-0000-0000340C0000}"/>
    <cellStyle name="Normal 12 2 11 2 6" xfId="14427" xr:uid="{00000000-0005-0000-0000-0000350C0000}"/>
    <cellStyle name="Normal 12 2 11 2 6 2" xfId="40047" xr:uid="{00000000-0005-0000-0000-0000360C0000}"/>
    <cellStyle name="Normal 12 2 11 2 7" xfId="27237" xr:uid="{00000000-0005-0000-0000-0000370C0000}"/>
    <cellStyle name="Normal 12 2 11 3" xfId="2552" xr:uid="{00000000-0005-0000-0000-0000380C0000}"/>
    <cellStyle name="Normal 12 2 11 3 2" xfId="8042" xr:uid="{00000000-0005-0000-0000-0000390C0000}"/>
    <cellStyle name="Normal 12 2 11 3 2 2" xfId="20853" xr:uid="{00000000-0005-0000-0000-00003A0C0000}"/>
    <cellStyle name="Normal 12 2 11 3 2 2 2" xfId="46473" xr:uid="{00000000-0005-0000-0000-00003B0C0000}"/>
    <cellStyle name="Normal 12 2 11 3 2 3" xfId="33663" xr:uid="{00000000-0005-0000-0000-00003C0C0000}"/>
    <cellStyle name="Normal 12 2 11 3 3" xfId="15363" xr:uid="{00000000-0005-0000-0000-00003D0C0000}"/>
    <cellStyle name="Normal 12 2 11 3 3 2" xfId="40983" xr:uid="{00000000-0005-0000-0000-00003E0C0000}"/>
    <cellStyle name="Normal 12 2 11 3 4" xfId="28173" xr:uid="{00000000-0005-0000-0000-00003F0C0000}"/>
    <cellStyle name="Normal 12 2 11 4" xfId="4382" xr:uid="{00000000-0005-0000-0000-0000400C0000}"/>
    <cellStyle name="Normal 12 2 11 4 2" xfId="9872" xr:uid="{00000000-0005-0000-0000-0000410C0000}"/>
    <cellStyle name="Normal 12 2 11 4 2 2" xfId="22683" xr:uid="{00000000-0005-0000-0000-0000420C0000}"/>
    <cellStyle name="Normal 12 2 11 4 2 2 2" xfId="48303" xr:uid="{00000000-0005-0000-0000-0000430C0000}"/>
    <cellStyle name="Normal 12 2 11 4 2 3" xfId="35493" xr:uid="{00000000-0005-0000-0000-0000440C0000}"/>
    <cellStyle name="Normal 12 2 11 4 3" xfId="17193" xr:uid="{00000000-0005-0000-0000-0000450C0000}"/>
    <cellStyle name="Normal 12 2 11 4 3 2" xfId="42813" xr:uid="{00000000-0005-0000-0000-0000460C0000}"/>
    <cellStyle name="Normal 12 2 11 4 4" xfId="30003" xr:uid="{00000000-0005-0000-0000-0000470C0000}"/>
    <cellStyle name="Normal 12 2 11 5" xfId="11702" xr:uid="{00000000-0005-0000-0000-0000480C0000}"/>
    <cellStyle name="Normal 12 2 11 5 2" xfId="24513" xr:uid="{00000000-0005-0000-0000-0000490C0000}"/>
    <cellStyle name="Normal 12 2 11 5 2 2" xfId="50133" xr:uid="{00000000-0005-0000-0000-00004A0C0000}"/>
    <cellStyle name="Normal 12 2 11 5 3" xfId="37323" xr:uid="{00000000-0005-0000-0000-00004B0C0000}"/>
    <cellStyle name="Normal 12 2 11 6" xfId="6212" xr:uid="{00000000-0005-0000-0000-00004C0C0000}"/>
    <cellStyle name="Normal 12 2 11 6 2" xfId="19023" xr:uid="{00000000-0005-0000-0000-00004D0C0000}"/>
    <cellStyle name="Normal 12 2 11 6 2 2" xfId="44643" xr:uid="{00000000-0005-0000-0000-00004E0C0000}"/>
    <cellStyle name="Normal 12 2 11 6 3" xfId="31833" xr:uid="{00000000-0005-0000-0000-00004F0C0000}"/>
    <cellStyle name="Normal 12 2 11 7" xfId="13533" xr:uid="{00000000-0005-0000-0000-0000500C0000}"/>
    <cellStyle name="Normal 12 2 11 7 2" xfId="39153" xr:uid="{00000000-0005-0000-0000-0000510C0000}"/>
    <cellStyle name="Normal 12 2 11 8" xfId="26343" xr:uid="{00000000-0005-0000-0000-0000520C0000}"/>
    <cellStyle name="Normal 12 2 12" xfId="1122" xr:uid="{00000000-0005-0000-0000-0000530C0000}"/>
    <cellStyle name="Normal 12 2 12 2" xfId="2952" xr:uid="{00000000-0005-0000-0000-0000540C0000}"/>
    <cellStyle name="Normal 12 2 12 2 2" xfId="8442" xr:uid="{00000000-0005-0000-0000-0000550C0000}"/>
    <cellStyle name="Normal 12 2 12 2 2 2" xfId="21253" xr:uid="{00000000-0005-0000-0000-0000560C0000}"/>
    <cellStyle name="Normal 12 2 12 2 2 2 2" xfId="46873" xr:uid="{00000000-0005-0000-0000-0000570C0000}"/>
    <cellStyle name="Normal 12 2 12 2 2 3" xfId="34063" xr:uid="{00000000-0005-0000-0000-0000580C0000}"/>
    <cellStyle name="Normal 12 2 12 2 3" xfId="15763" xr:uid="{00000000-0005-0000-0000-0000590C0000}"/>
    <cellStyle name="Normal 12 2 12 2 3 2" xfId="41383" xr:uid="{00000000-0005-0000-0000-00005A0C0000}"/>
    <cellStyle name="Normal 12 2 12 2 4" xfId="28573" xr:uid="{00000000-0005-0000-0000-00005B0C0000}"/>
    <cellStyle name="Normal 12 2 12 3" xfId="4782" xr:uid="{00000000-0005-0000-0000-00005C0C0000}"/>
    <cellStyle name="Normal 12 2 12 3 2" xfId="10272" xr:uid="{00000000-0005-0000-0000-00005D0C0000}"/>
    <cellStyle name="Normal 12 2 12 3 2 2" xfId="23083" xr:uid="{00000000-0005-0000-0000-00005E0C0000}"/>
    <cellStyle name="Normal 12 2 12 3 2 2 2" xfId="48703" xr:uid="{00000000-0005-0000-0000-00005F0C0000}"/>
    <cellStyle name="Normal 12 2 12 3 2 3" xfId="35893" xr:uid="{00000000-0005-0000-0000-0000600C0000}"/>
    <cellStyle name="Normal 12 2 12 3 3" xfId="17593" xr:uid="{00000000-0005-0000-0000-0000610C0000}"/>
    <cellStyle name="Normal 12 2 12 3 3 2" xfId="43213" xr:uid="{00000000-0005-0000-0000-0000620C0000}"/>
    <cellStyle name="Normal 12 2 12 3 4" xfId="30403" xr:uid="{00000000-0005-0000-0000-0000630C0000}"/>
    <cellStyle name="Normal 12 2 12 4" xfId="12102" xr:uid="{00000000-0005-0000-0000-0000640C0000}"/>
    <cellStyle name="Normal 12 2 12 4 2" xfId="24913" xr:uid="{00000000-0005-0000-0000-0000650C0000}"/>
    <cellStyle name="Normal 12 2 12 4 2 2" xfId="50533" xr:uid="{00000000-0005-0000-0000-0000660C0000}"/>
    <cellStyle name="Normal 12 2 12 4 3" xfId="37723" xr:uid="{00000000-0005-0000-0000-0000670C0000}"/>
    <cellStyle name="Normal 12 2 12 5" xfId="6612" xr:uid="{00000000-0005-0000-0000-0000680C0000}"/>
    <cellStyle name="Normal 12 2 12 5 2" xfId="19423" xr:uid="{00000000-0005-0000-0000-0000690C0000}"/>
    <cellStyle name="Normal 12 2 12 5 2 2" xfId="45043" xr:uid="{00000000-0005-0000-0000-00006A0C0000}"/>
    <cellStyle name="Normal 12 2 12 5 3" xfId="32233" xr:uid="{00000000-0005-0000-0000-00006B0C0000}"/>
    <cellStyle name="Normal 12 2 12 6" xfId="13933" xr:uid="{00000000-0005-0000-0000-00006C0C0000}"/>
    <cellStyle name="Normal 12 2 12 6 2" xfId="39553" xr:uid="{00000000-0005-0000-0000-00006D0C0000}"/>
    <cellStyle name="Normal 12 2 12 7" xfId="26743" xr:uid="{00000000-0005-0000-0000-00006E0C0000}"/>
    <cellStyle name="Normal 12 2 13" xfId="2017" xr:uid="{00000000-0005-0000-0000-00006F0C0000}"/>
    <cellStyle name="Normal 12 2 13 2" xfId="3847" xr:uid="{00000000-0005-0000-0000-0000700C0000}"/>
    <cellStyle name="Normal 12 2 13 2 2" xfId="9337" xr:uid="{00000000-0005-0000-0000-0000710C0000}"/>
    <cellStyle name="Normal 12 2 13 2 2 2" xfId="22148" xr:uid="{00000000-0005-0000-0000-0000720C0000}"/>
    <cellStyle name="Normal 12 2 13 2 2 2 2" xfId="47768" xr:uid="{00000000-0005-0000-0000-0000730C0000}"/>
    <cellStyle name="Normal 12 2 13 2 2 3" xfId="34958" xr:uid="{00000000-0005-0000-0000-0000740C0000}"/>
    <cellStyle name="Normal 12 2 13 2 3" xfId="16658" xr:uid="{00000000-0005-0000-0000-0000750C0000}"/>
    <cellStyle name="Normal 12 2 13 2 3 2" xfId="42278" xr:uid="{00000000-0005-0000-0000-0000760C0000}"/>
    <cellStyle name="Normal 12 2 13 2 4" xfId="29468" xr:uid="{00000000-0005-0000-0000-0000770C0000}"/>
    <cellStyle name="Normal 12 2 13 3" xfId="5677" xr:uid="{00000000-0005-0000-0000-0000780C0000}"/>
    <cellStyle name="Normal 12 2 13 3 2" xfId="11167" xr:uid="{00000000-0005-0000-0000-0000790C0000}"/>
    <cellStyle name="Normal 12 2 13 3 2 2" xfId="23978" xr:uid="{00000000-0005-0000-0000-00007A0C0000}"/>
    <cellStyle name="Normal 12 2 13 3 2 2 2" xfId="49598" xr:uid="{00000000-0005-0000-0000-00007B0C0000}"/>
    <cellStyle name="Normal 12 2 13 3 2 3" xfId="36788" xr:uid="{00000000-0005-0000-0000-00007C0C0000}"/>
    <cellStyle name="Normal 12 2 13 3 3" xfId="18488" xr:uid="{00000000-0005-0000-0000-00007D0C0000}"/>
    <cellStyle name="Normal 12 2 13 3 3 2" xfId="44108" xr:uid="{00000000-0005-0000-0000-00007E0C0000}"/>
    <cellStyle name="Normal 12 2 13 3 4" xfId="31298" xr:uid="{00000000-0005-0000-0000-00007F0C0000}"/>
    <cellStyle name="Normal 12 2 13 4" xfId="12997" xr:uid="{00000000-0005-0000-0000-0000800C0000}"/>
    <cellStyle name="Normal 12 2 13 4 2" xfId="25808" xr:uid="{00000000-0005-0000-0000-0000810C0000}"/>
    <cellStyle name="Normal 12 2 13 4 2 2" xfId="51428" xr:uid="{00000000-0005-0000-0000-0000820C0000}"/>
    <cellStyle name="Normal 12 2 13 4 3" xfId="38618" xr:uid="{00000000-0005-0000-0000-0000830C0000}"/>
    <cellStyle name="Normal 12 2 13 5" xfId="7507" xr:uid="{00000000-0005-0000-0000-0000840C0000}"/>
    <cellStyle name="Normal 12 2 13 5 2" xfId="20318" xr:uid="{00000000-0005-0000-0000-0000850C0000}"/>
    <cellStyle name="Normal 12 2 13 5 2 2" xfId="45938" xr:uid="{00000000-0005-0000-0000-0000860C0000}"/>
    <cellStyle name="Normal 12 2 13 5 3" xfId="33128" xr:uid="{00000000-0005-0000-0000-0000870C0000}"/>
    <cellStyle name="Normal 12 2 13 6" xfId="14828" xr:uid="{00000000-0005-0000-0000-0000880C0000}"/>
    <cellStyle name="Normal 12 2 13 6 2" xfId="40448" xr:uid="{00000000-0005-0000-0000-0000890C0000}"/>
    <cellStyle name="Normal 12 2 13 7" xfId="27638" xr:uid="{00000000-0005-0000-0000-00008A0C0000}"/>
    <cellStyle name="Normal 12 2 14" xfId="2058" xr:uid="{00000000-0005-0000-0000-00008B0C0000}"/>
    <cellStyle name="Normal 12 2 14 2" xfId="7548" xr:uid="{00000000-0005-0000-0000-00008C0C0000}"/>
    <cellStyle name="Normal 12 2 14 2 2" xfId="20359" xr:uid="{00000000-0005-0000-0000-00008D0C0000}"/>
    <cellStyle name="Normal 12 2 14 2 2 2" xfId="45979" xr:uid="{00000000-0005-0000-0000-00008E0C0000}"/>
    <cellStyle name="Normal 12 2 14 2 3" xfId="33169" xr:uid="{00000000-0005-0000-0000-00008F0C0000}"/>
    <cellStyle name="Normal 12 2 14 3" xfId="14869" xr:uid="{00000000-0005-0000-0000-0000900C0000}"/>
    <cellStyle name="Normal 12 2 14 3 2" xfId="40489" xr:uid="{00000000-0005-0000-0000-0000910C0000}"/>
    <cellStyle name="Normal 12 2 14 4" xfId="27679" xr:uid="{00000000-0005-0000-0000-0000920C0000}"/>
    <cellStyle name="Normal 12 2 15" xfId="3888" xr:uid="{00000000-0005-0000-0000-0000930C0000}"/>
    <cellStyle name="Normal 12 2 15 2" xfId="9378" xr:uid="{00000000-0005-0000-0000-0000940C0000}"/>
    <cellStyle name="Normal 12 2 15 2 2" xfId="22189" xr:uid="{00000000-0005-0000-0000-0000950C0000}"/>
    <cellStyle name="Normal 12 2 15 2 2 2" xfId="47809" xr:uid="{00000000-0005-0000-0000-0000960C0000}"/>
    <cellStyle name="Normal 12 2 15 2 3" xfId="34999" xr:uid="{00000000-0005-0000-0000-0000970C0000}"/>
    <cellStyle name="Normal 12 2 15 3" xfId="16699" xr:uid="{00000000-0005-0000-0000-0000980C0000}"/>
    <cellStyle name="Normal 12 2 15 3 2" xfId="42319" xr:uid="{00000000-0005-0000-0000-0000990C0000}"/>
    <cellStyle name="Normal 12 2 15 4" xfId="29509" xr:uid="{00000000-0005-0000-0000-00009A0C0000}"/>
    <cellStyle name="Normal 12 2 16" xfId="11208" xr:uid="{00000000-0005-0000-0000-00009B0C0000}"/>
    <cellStyle name="Normal 12 2 16 2" xfId="24019" xr:uid="{00000000-0005-0000-0000-00009C0C0000}"/>
    <cellStyle name="Normal 12 2 16 2 2" xfId="49639" xr:uid="{00000000-0005-0000-0000-00009D0C0000}"/>
    <cellStyle name="Normal 12 2 16 3" xfId="36829" xr:uid="{00000000-0005-0000-0000-00009E0C0000}"/>
    <cellStyle name="Normal 12 2 17" xfId="5718" xr:uid="{00000000-0005-0000-0000-00009F0C0000}"/>
    <cellStyle name="Normal 12 2 17 2" xfId="18529" xr:uid="{00000000-0005-0000-0000-0000A00C0000}"/>
    <cellStyle name="Normal 12 2 17 2 2" xfId="44149" xr:uid="{00000000-0005-0000-0000-0000A10C0000}"/>
    <cellStyle name="Normal 12 2 17 3" xfId="31339" xr:uid="{00000000-0005-0000-0000-0000A20C0000}"/>
    <cellStyle name="Normal 12 2 18" xfId="13039" xr:uid="{00000000-0005-0000-0000-0000A30C0000}"/>
    <cellStyle name="Normal 12 2 18 2" xfId="38659" xr:uid="{00000000-0005-0000-0000-0000A40C0000}"/>
    <cellStyle name="Normal 12 2 19" xfId="25849" xr:uid="{00000000-0005-0000-0000-0000A50C0000}"/>
    <cellStyle name="Normal 12 2 2" xfId="185" xr:uid="{00000000-0005-0000-0000-0000A60C0000}"/>
    <cellStyle name="Normal 12 2 2 10" xfId="2022" xr:uid="{00000000-0005-0000-0000-0000A70C0000}"/>
    <cellStyle name="Normal 12 2 2 10 2" xfId="3852" xr:uid="{00000000-0005-0000-0000-0000A80C0000}"/>
    <cellStyle name="Normal 12 2 2 10 2 2" xfId="9342" xr:uid="{00000000-0005-0000-0000-0000A90C0000}"/>
    <cellStyle name="Normal 12 2 2 10 2 2 2" xfId="22153" xr:uid="{00000000-0005-0000-0000-0000AA0C0000}"/>
    <cellStyle name="Normal 12 2 2 10 2 2 2 2" xfId="47773" xr:uid="{00000000-0005-0000-0000-0000AB0C0000}"/>
    <cellStyle name="Normal 12 2 2 10 2 2 3" xfId="34963" xr:uid="{00000000-0005-0000-0000-0000AC0C0000}"/>
    <cellStyle name="Normal 12 2 2 10 2 3" xfId="16663" xr:uid="{00000000-0005-0000-0000-0000AD0C0000}"/>
    <cellStyle name="Normal 12 2 2 10 2 3 2" xfId="42283" xr:uid="{00000000-0005-0000-0000-0000AE0C0000}"/>
    <cellStyle name="Normal 12 2 2 10 2 4" xfId="29473" xr:uid="{00000000-0005-0000-0000-0000AF0C0000}"/>
    <cellStyle name="Normal 12 2 2 10 3" xfId="5682" xr:uid="{00000000-0005-0000-0000-0000B00C0000}"/>
    <cellStyle name="Normal 12 2 2 10 3 2" xfId="11172" xr:uid="{00000000-0005-0000-0000-0000B10C0000}"/>
    <cellStyle name="Normal 12 2 2 10 3 2 2" xfId="23983" xr:uid="{00000000-0005-0000-0000-0000B20C0000}"/>
    <cellStyle name="Normal 12 2 2 10 3 2 2 2" xfId="49603" xr:uid="{00000000-0005-0000-0000-0000B30C0000}"/>
    <cellStyle name="Normal 12 2 2 10 3 2 3" xfId="36793" xr:uid="{00000000-0005-0000-0000-0000B40C0000}"/>
    <cellStyle name="Normal 12 2 2 10 3 3" xfId="18493" xr:uid="{00000000-0005-0000-0000-0000B50C0000}"/>
    <cellStyle name="Normal 12 2 2 10 3 3 2" xfId="44113" xr:uid="{00000000-0005-0000-0000-0000B60C0000}"/>
    <cellStyle name="Normal 12 2 2 10 3 4" xfId="31303" xr:uid="{00000000-0005-0000-0000-0000B70C0000}"/>
    <cellStyle name="Normal 12 2 2 10 4" xfId="13002" xr:uid="{00000000-0005-0000-0000-0000B80C0000}"/>
    <cellStyle name="Normal 12 2 2 10 4 2" xfId="25813" xr:uid="{00000000-0005-0000-0000-0000B90C0000}"/>
    <cellStyle name="Normal 12 2 2 10 4 2 2" xfId="51433" xr:uid="{00000000-0005-0000-0000-0000BA0C0000}"/>
    <cellStyle name="Normal 12 2 2 10 4 3" xfId="38623" xr:uid="{00000000-0005-0000-0000-0000BB0C0000}"/>
    <cellStyle name="Normal 12 2 2 10 5" xfId="7512" xr:uid="{00000000-0005-0000-0000-0000BC0C0000}"/>
    <cellStyle name="Normal 12 2 2 10 5 2" xfId="20323" xr:uid="{00000000-0005-0000-0000-0000BD0C0000}"/>
    <cellStyle name="Normal 12 2 2 10 5 2 2" xfId="45943" xr:uid="{00000000-0005-0000-0000-0000BE0C0000}"/>
    <cellStyle name="Normal 12 2 2 10 5 3" xfId="33133" xr:uid="{00000000-0005-0000-0000-0000BF0C0000}"/>
    <cellStyle name="Normal 12 2 2 10 6" xfId="14833" xr:uid="{00000000-0005-0000-0000-0000C00C0000}"/>
    <cellStyle name="Normal 12 2 2 10 6 2" xfId="40453" xr:uid="{00000000-0005-0000-0000-0000C10C0000}"/>
    <cellStyle name="Normal 12 2 2 10 7" xfId="27643" xr:uid="{00000000-0005-0000-0000-0000C20C0000}"/>
    <cellStyle name="Normal 12 2 2 11" xfId="2063" xr:uid="{00000000-0005-0000-0000-0000C30C0000}"/>
    <cellStyle name="Normal 12 2 2 11 2" xfId="7553" xr:uid="{00000000-0005-0000-0000-0000C40C0000}"/>
    <cellStyle name="Normal 12 2 2 11 2 2" xfId="20364" xr:uid="{00000000-0005-0000-0000-0000C50C0000}"/>
    <cellStyle name="Normal 12 2 2 11 2 2 2" xfId="45984" xr:uid="{00000000-0005-0000-0000-0000C60C0000}"/>
    <cellStyle name="Normal 12 2 2 11 2 3" xfId="33174" xr:uid="{00000000-0005-0000-0000-0000C70C0000}"/>
    <cellStyle name="Normal 12 2 2 11 3" xfId="14874" xr:uid="{00000000-0005-0000-0000-0000C80C0000}"/>
    <cellStyle name="Normal 12 2 2 11 3 2" xfId="40494" xr:uid="{00000000-0005-0000-0000-0000C90C0000}"/>
    <cellStyle name="Normal 12 2 2 11 4" xfId="27684" xr:uid="{00000000-0005-0000-0000-0000CA0C0000}"/>
    <cellStyle name="Normal 12 2 2 12" xfId="3893" xr:uid="{00000000-0005-0000-0000-0000CB0C0000}"/>
    <cellStyle name="Normal 12 2 2 12 2" xfId="9383" xr:uid="{00000000-0005-0000-0000-0000CC0C0000}"/>
    <cellStyle name="Normal 12 2 2 12 2 2" xfId="22194" xr:uid="{00000000-0005-0000-0000-0000CD0C0000}"/>
    <cellStyle name="Normal 12 2 2 12 2 2 2" xfId="47814" xr:uid="{00000000-0005-0000-0000-0000CE0C0000}"/>
    <cellStyle name="Normal 12 2 2 12 2 3" xfId="35004" xr:uid="{00000000-0005-0000-0000-0000CF0C0000}"/>
    <cellStyle name="Normal 12 2 2 12 3" xfId="16704" xr:uid="{00000000-0005-0000-0000-0000D00C0000}"/>
    <cellStyle name="Normal 12 2 2 12 3 2" xfId="42324" xr:uid="{00000000-0005-0000-0000-0000D10C0000}"/>
    <cellStyle name="Normal 12 2 2 12 4" xfId="29514" xr:uid="{00000000-0005-0000-0000-0000D20C0000}"/>
    <cellStyle name="Normal 12 2 2 13" xfId="11213" xr:uid="{00000000-0005-0000-0000-0000D30C0000}"/>
    <cellStyle name="Normal 12 2 2 13 2" xfId="24024" xr:uid="{00000000-0005-0000-0000-0000D40C0000}"/>
    <cellStyle name="Normal 12 2 2 13 2 2" xfId="49644" xr:uid="{00000000-0005-0000-0000-0000D50C0000}"/>
    <cellStyle name="Normal 12 2 2 13 3" xfId="36834" xr:uid="{00000000-0005-0000-0000-0000D60C0000}"/>
    <cellStyle name="Normal 12 2 2 14" xfId="5723" xr:uid="{00000000-0005-0000-0000-0000D70C0000}"/>
    <cellStyle name="Normal 12 2 2 14 2" xfId="18534" xr:uid="{00000000-0005-0000-0000-0000D80C0000}"/>
    <cellStyle name="Normal 12 2 2 14 2 2" xfId="44154" xr:uid="{00000000-0005-0000-0000-0000D90C0000}"/>
    <cellStyle name="Normal 12 2 2 14 3" xfId="31344" xr:uid="{00000000-0005-0000-0000-0000DA0C0000}"/>
    <cellStyle name="Normal 12 2 2 15" xfId="13044" xr:uid="{00000000-0005-0000-0000-0000DB0C0000}"/>
    <cellStyle name="Normal 12 2 2 15 2" xfId="38664" xr:uid="{00000000-0005-0000-0000-0000DC0C0000}"/>
    <cellStyle name="Normal 12 2 2 16" xfId="25854" xr:uid="{00000000-0005-0000-0000-0000DD0C0000}"/>
    <cellStyle name="Normal 12 2 2 2" xfId="205" xr:uid="{00000000-0005-0000-0000-0000DE0C0000}"/>
    <cellStyle name="Normal 12 2 2 2 10" xfId="3913" xr:uid="{00000000-0005-0000-0000-0000DF0C0000}"/>
    <cellStyle name="Normal 12 2 2 2 10 2" xfId="9403" xr:uid="{00000000-0005-0000-0000-0000E00C0000}"/>
    <cellStyle name="Normal 12 2 2 2 10 2 2" xfId="22214" xr:uid="{00000000-0005-0000-0000-0000E10C0000}"/>
    <cellStyle name="Normal 12 2 2 2 10 2 2 2" xfId="47834" xr:uid="{00000000-0005-0000-0000-0000E20C0000}"/>
    <cellStyle name="Normal 12 2 2 2 10 2 3" xfId="35024" xr:uid="{00000000-0005-0000-0000-0000E30C0000}"/>
    <cellStyle name="Normal 12 2 2 2 10 3" xfId="16724" xr:uid="{00000000-0005-0000-0000-0000E40C0000}"/>
    <cellStyle name="Normal 12 2 2 2 10 3 2" xfId="42344" xr:uid="{00000000-0005-0000-0000-0000E50C0000}"/>
    <cellStyle name="Normal 12 2 2 2 10 4" xfId="29534" xr:uid="{00000000-0005-0000-0000-0000E60C0000}"/>
    <cellStyle name="Normal 12 2 2 2 11" xfId="11233" xr:uid="{00000000-0005-0000-0000-0000E70C0000}"/>
    <cellStyle name="Normal 12 2 2 2 11 2" xfId="24044" xr:uid="{00000000-0005-0000-0000-0000E80C0000}"/>
    <cellStyle name="Normal 12 2 2 2 11 2 2" xfId="49664" xr:uid="{00000000-0005-0000-0000-0000E90C0000}"/>
    <cellStyle name="Normal 12 2 2 2 11 3" xfId="36854" xr:uid="{00000000-0005-0000-0000-0000EA0C0000}"/>
    <cellStyle name="Normal 12 2 2 2 12" xfId="5743" xr:uid="{00000000-0005-0000-0000-0000EB0C0000}"/>
    <cellStyle name="Normal 12 2 2 2 12 2" xfId="18554" xr:uid="{00000000-0005-0000-0000-0000EC0C0000}"/>
    <cellStyle name="Normal 12 2 2 2 12 2 2" xfId="44174" xr:uid="{00000000-0005-0000-0000-0000ED0C0000}"/>
    <cellStyle name="Normal 12 2 2 2 12 3" xfId="31364" xr:uid="{00000000-0005-0000-0000-0000EE0C0000}"/>
    <cellStyle name="Normal 12 2 2 2 13" xfId="13064" xr:uid="{00000000-0005-0000-0000-0000EF0C0000}"/>
    <cellStyle name="Normal 12 2 2 2 13 2" xfId="38684" xr:uid="{00000000-0005-0000-0000-0000F00C0000}"/>
    <cellStyle name="Normal 12 2 2 2 14" xfId="25874" xr:uid="{00000000-0005-0000-0000-0000F10C0000}"/>
    <cellStyle name="Normal 12 2 2 2 2" xfId="292" xr:uid="{00000000-0005-0000-0000-0000F20C0000}"/>
    <cellStyle name="Normal 12 2 2 2 2 10" xfId="5784" xr:uid="{00000000-0005-0000-0000-0000F30C0000}"/>
    <cellStyle name="Normal 12 2 2 2 2 10 2" xfId="18595" xr:uid="{00000000-0005-0000-0000-0000F40C0000}"/>
    <cellStyle name="Normal 12 2 2 2 2 10 2 2" xfId="44215" xr:uid="{00000000-0005-0000-0000-0000F50C0000}"/>
    <cellStyle name="Normal 12 2 2 2 2 10 3" xfId="31405" xr:uid="{00000000-0005-0000-0000-0000F60C0000}"/>
    <cellStyle name="Normal 12 2 2 2 2 11" xfId="13105" xr:uid="{00000000-0005-0000-0000-0000F70C0000}"/>
    <cellStyle name="Normal 12 2 2 2 2 11 2" xfId="38725" xr:uid="{00000000-0005-0000-0000-0000F80C0000}"/>
    <cellStyle name="Normal 12 2 2 2 2 12" xfId="25915" xr:uid="{00000000-0005-0000-0000-0000F90C0000}"/>
    <cellStyle name="Normal 12 2 2 2 2 2" xfId="521" xr:uid="{00000000-0005-0000-0000-0000FA0C0000}"/>
    <cellStyle name="Normal 12 2 2 2 2 2 2" xfId="920" xr:uid="{00000000-0005-0000-0000-0000FB0C0000}"/>
    <cellStyle name="Normal 12 2 2 2 2 2 2 2" xfId="1815" xr:uid="{00000000-0005-0000-0000-0000FC0C0000}"/>
    <cellStyle name="Normal 12 2 2 2 2 2 2 2 2" xfId="3645" xr:uid="{00000000-0005-0000-0000-0000FD0C0000}"/>
    <cellStyle name="Normal 12 2 2 2 2 2 2 2 2 2" xfId="9135" xr:uid="{00000000-0005-0000-0000-0000FE0C0000}"/>
    <cellStyle name="Normal 12 2 2 2 2 2 2 2 2 2 2" xfId="21946" xr:uid="{00000000-0005-0000-0000-0000FF0C0000}"/>
    <cellStyle name="Normal 12 2 2 2 2 2 2 2 2 2 2 2" xfId="47566" xr:uid="{00000000-0005-0000-0000-0000000D0000}"/>
    <cellStyle name="Normal 12 2 2 2 2 2 2 2 2 2 3" xfId="34756" xr:uid="{00000000-0005-0000-0000-0000010D0000}"/>
    <cellStyle name="Normal 12 2 2 2 2 2 2 2 2 3" xfId="16456" xr:uid="{00000000-0005-0000-0000-0000020D0000}"/>
    <cellStyle name="Normal 12 2 2 2 2 2 2 2 2 3 2" xfId="42076" xr:uid="{00000000-0005-0000-0000-0000030D0000}"/>
    <cellStyle name="Normal 12 2 2 2 2 2 2 2 2 4" xfId="29266" xr:uid="{00000000-0005-0000-0000-0000040D0000}"/>
    <cellStyle name="Normal 12 2 2 2 2 2 2 2 3" xfId="5475" xr:uid="{00000000-0005-0000-0000-0000050D0000}"/>
    <cellStyle name="Normal 12 2 2 2 2 2 2 2 3 2" xfId="10965" xr:uid="{00000000-0005-0000-0000-0000060D0000}"/>
    <cellStyle name="Normal 12 2 2 2 2 2 2 2 3 2 2" xfId="23776" xr:uid="{00000000-0005-0000-0000-0000070D0000}"/>
    <cellStyle name="Normal 12 2 2 2 2 2 2 2 3 2 2 2" xfId="49396" xr:uid="{00000000-0005-0000-0000-0000080D0000}"/>
    <cellStyle name="Normal 12 2 2 2 2 2 2 2 3 2 3" xfId="36586" xr:uid="{00000000-0005-0000-0000-0000090D0000}"/>
    <cellStyle name="Normal 12 2 2 2 2 2 2 2 3 3" xfId="18286" xr:uid="{00000000-0005-0000-0000-00000A0D0000}"/>
    <cellStyle name="Normal 12 2 2 2 2 2 2 2 3 3 2" xfId="43906" xr:uid="{00000000-0005-0000-0000-00000B0D0000}"/>
    <cellStyle name="Normal 12 2 2 2 2 2 2 2 3 4" xfId="31096" xr:uid="{00000000-0005-0000-0000-00000C0D0000}"/>
    <cellStyle name="Normal 12 2 2 2 2 2 2 2 4" xfId="12795" xr:uid="{00000000-0005-0000-0000-00000D0D0000}"/>
    <cellStyle name="Normal 12 2 2 2 2 2 2 2 4 2" xfId="25606" xr:uid="{00000000-0005-0000-0000-00000E0D0000}"/>
    <cellStyle name="Normal 12 2 2 2 2 2 2 2 4 2 2" xfId="51226" xr:uid="{00000000-0005-0000-0000-00000F0D0000}"/>
    <cellStyle name="Normal 12 2 2 2 2 2 2 2 4 3" xfId="38416" xr:uid="{00000000-0005-0000-0000-0000100D0000}"/>
    <cellStyle name="Normal 12 2 2 2 2 2 2 2 5" xfId="7305" xr:uid="{00000000-0005-0000-0000-0000110D0000}"/>
    <cellStyle name="Normal 12 2 2 2 2 2 2 2 5 2" xfId="20116" xr:uid="{00000000-0005-0000-0000-0000120D0000}"/>
    <cellStyle name="Normal 12 2 2 2 2 2 2 2 5 2 2" xfId="45736" xr:uid="{00000000-0005-0000-0000-0000130D0000}"/>
    <cellStyle name="Normal 12 2 2 2 2 2 2 2 5 3" xfId="32926" xr:uid="{00000000-0005-0000-0000-0000140D0000}"/>
    <cellStyle name="Normal 12 2 2 2 2 2 2 2 6" xfId="14626" xr:uid="{00000000-0005-0000-0000-0000150D0000}"/>
    <cellStyle name="Normal 12 2 2 2 2 2 2 2 6 2" xfId="40246" xr:uid="{00000000-0005-0000-0000-0000160D0000}"/>
    <cellStyle name="Normal 12 2 2 2 2 2 2 2 7" xfId="27436" xr:uid="{00000000-0005-0000-0000-0000170D0000}"/>
    <cellStyle name="Normal 12 2 2 2 2 2 2 3" xfId="2751" xr:uid="{00000000-0005-0000-0000-0000180D0000}"/>
    <cellStyle name="Normal 12 2 2 2 2 2 2 3 2" xfId="8241" xr:uid="{00000000-0005-0000-0000-0000190D0000}"/>
    <cellStyle name="Normal 12 2 2 2 2 2 2 3 2 2" xfId="21052" xr:uid="{00000000-0005-0000-0000-00001A0D0000}"/>
    <cellStyle name="Normal 12 2 2 2 2 2 2 3 2 2 2" xfId="46672" xr:uid="{00000000-0005-0000-0000-00001B0D0000}"/>
    <cellStyle name="Normal 12 2 2 2 2 2 2 3 2 3" xfId="33862" xr:uid="{00000000-0005-0000-0000-00001C0D0000}"/>
    <cellStyle name="Normal 12 2 2 2 2 2 2 3 3" xfId="15562" xr:uid="{00000000-0005-0000-0000-00001D0D0000}"/>
    <cellStyle name="Normal 12 2 2 2 2 2 2 3 3 2" xfId="41182" xr:uid="{00000000-0005-0000-0000-00001E0D0000}"/>
    <cellStyle name="Normal 12 2 2 2 2 2 2 3 4" xfId="28372" xr:uid="{00000000-0005-0000-0000-00001F0D0000}"/>
    <cellStyle name="Normal 12 2 2 2 2 2 2 4" xfId="4581" xr:uid="{00000000-0005-0000-0000-0000200D0000}"/>
    <cellStyle name="Normal 12 2 2 2 2 2 2 4 2" xfId="10071" xr:uid="{00000000-0005-0000-0000-0000210D0000}"/>
    <cellStyle name="Normal 12 2 2 2 2 2 2 4 2 2" xfId="22882" xr:uid="{00000000-0005-0000-0000-0000220D0000}"/>
    <cellStyle name="Normal 12 2 2 2 2 2 2 4 2 2 2" xfId="48502" xr:uid="{00000000-0005-0000-0000-0000230D0000}"/>
    <cellStyle name="Normal 12 2 2 2 2 2 2 4 2 3" xfId="35692" xr:uid="{00000000-0005-0000-0000-0000240D0000}"/>
    <cellStyle name="Normal 12 2 2 2 2 2 2 4 3" xfId="17392" xr:uid="{00000000-0005-0000-0000-0000250D0000}"/>
    <cellStyle name="Normal 12 2 2 2 2 2 2 4 3 2" xfId="43012" xr:uid="{00000000-0005-0000-0000-0000260D0000}"/>
    <cellStyle name="Normal 12 2 2 2 2 2 2 4 4" xfId="30202" xr:uid="{00000000-0005-0000-0000-0000270D0000}"/>
    <cellStyle name="Normal 12 2 2 2 2 2 2 5" xfId="11901" xr:uid="{00000000-0005-0000-0000-0000280D0000}"/>
    <cellStyle name="Normal 12 2 2 2 2 2 2 5 2" xfId="24712" xr:uid="{00000000-0005-0000-0000-0000290D0000}"/>
    <cellStyle name="Normal 12 2 2 2 2 2 2 5 2 2" xfId="50332" xr:uid="{00000000-0005-0000-0000-00002A0D0000}"/>
    <cellStyle name="Normal 12 2 2 2 2 2 2 5 3" xfId="37522" xr:uid="{00000000-0005-0000-0000-00002B0D0000}"/>
    <cellStyle name="Normal 12 2 2 2 2 2 2 6" xfId="6411" xr:uid="{00000000-0005-0000-0000-00002C0D0000}"/>
    <cellStyle name="Normal 12 2 2 2 2 2 2 6 2" xfId="19222" xr:uid="{00000000-0005-0000-0000-00002D0D0000}"/>
    <cellStyle name="Normal 12 2 2 2 2 2 2 6 2 2" xfId="44842" xr:uid="{00000000-0005-0000-0000-00002E0D0000}"/>
    <cellStyle name="Normal 12 2 2 2 2 2 2 6 3" xfId="32032" xr:uid="{00000000-0005-0000-0000-00002F0D0000}"/>
    <cellStyle name="Normal 12 2 2 2 2 2 2 7" xfId="13732" xr:uid="{00000000-0005-0000-0000-0000300D0000}"/>
    <cellStyle name="Normal 12 2 2 2 2 2 2 7 2" xfId="39352" xr:uid="{00000000-0005-0000-0000-0000310D0000}"/>
    <cellStyle name="Normal 12 2 2 2 2 2 2 8" xfId="26542" xr:uid="{00000000-0005-0000-0000-0000320D0000}"/>
    <cellStyle name="Normal 12 2 2 2 2 2 3" xfId="1416" xr:uid="{00000000-0005-0000-0000-0000330D0000}"/>
    <cellStyle name="Normal 12 2 2 2 2 2 3 2" xfId="3246" xr:uid="{00000000-0005-0000-0000-0000340D0000}"/>
    <cellStyle name="Normal 12 2 2 2 2 2 3 2 2" xfId="8736" xr:uid="{00000000-0005-0000-0000-0000350D0000}"/>
    <cellStyle name="Normal 12 2 2 2 2 2 3 2 2 2" xfId="21547" xr:uid="{00000000-0005-0000-0000-0000360D0000}"/>
    <cellStyle name="Normal 12 2 2 2 2 2 3 2 2 2 2" xfId="47167" xr:uid="{00000000-0005-0000-0000-0000370D0000}"/>
    <cellStyle name="Normal 12 2 2 2 2 2 3 2 2 3" xfId="34357" xr:uid="{00000000-0005-0000-0000-0000380D0000}"/>
    <cellStyle name="Normal 12 2 2 2 2 2 3 2 3" xfId="16057" xr:uid="{00000000-0005-0000-0000-0000390D0000}"/>
    <cellStyle name="Normal 12 2 2 2 2 2 3 2 3 2" xfId="41677" xr:uid="{00000000-0005-0000-0000-00003A0D0000}"/>
    <cellStyle name="Normal 12 2 2 2 2 2 3 2 4" xfId="28867" xr:uid="{00000000-0005-0000-0000-00003B0D0000}"/>
    <cellStyle name="Normal 12 2 2 2 2 2 3 3" xfId="5076" xr:uid="{00000000-0005-0000-0000-00003C0D0000}"/>
    <cellStyle name="Normal 12 2 2 2 2 2 3 3 2" xfId="10566" xr:uid="{00000000-0005-0000-0000-00003D0D0000}"/>
    <cellStyle name="Normal 12 2 2 2 2 2 3 3 2 2" xfId="23377" xr:uid="{00000000-0005-0000-0000-00003E0D0000}"/>
    <cellStyle name="Normal 12 2 2 2 2 2 3 3 2 2 2" xfId="48997" xr:uid="{00000000-0005-0000-0000-00003F0D0000}"/>
    <cellStyle name="Normal 12 2 2 2 2 2 3 3 2 3" xfId="36187" xr:uid="{00000000-0005-0000-0000-0000400D0000}"/>
    <cellStyle name="Normal 12 2 2 2 2 2 3 3 3" xfId="17887" xr:uid="{00000000-0005-0000-0000-0000410D0000}"/>
    <cellStyle name="Normal 12 2 2 2 2 2 3 3 3 2" xfId="43507" xr:uid="{00000000-0005-0000-0000-0000420D0000}"/>
    <cellStyle name="Normal 12 2 2 2 2 2 3 3 4" xfId="30697" xr:uid="{00000000-0005-0000-0000-0000430D0000}"/>
    <cellStyle name="Normal 12 2 2 2 2 2 3 4" xfId="12396" xr:uid="{00000000-0005-0000-0000-0000440D0000}"/>
    <cellStyle name="Normal 12 2 2 2 2 2 3 4 2" xfId="25207" xr:uid="{00000000-0005-0000-0000-0000450D0000}"/>
    <cellStyle name="Normal 12 2 2 2 2 2 3 4 2 2" xfId="50827" xr:uid="{00000000-0005-0000-0000-0000460D0000}"/>
    <cellStyle name="Normal 12 2 2 2 2 2 3 4 3" xfId="38017" xr:uid="{00000000-0005-0000-0000-0000470D0000}"/>
    <cellStyle name="Normal 12 2 2 2 2 2 3 5" xfId="6906" xr:uid="{00000000-0005-0000-0000-0000480D0000}"/>
    <cellStyle name="Normal 12 2 2 2 2 2 3 5 2" xfId="19717" xr:uid="{00000000-0005-0000-0000-0000490D0000}"/>
    <cellStyle name="Normal 12 2 2 2 2 2 3 5 2 2" xfId="45337" xr:uid="{00000000-0005-0000-0000-00004A0D0000}"/>
    <cellStyle name="Normal 12 2 2 2 2 2 3 5 3" xfId="32527" xr:uid="{00000000-0005-0000-0000-00004B0D0000}"/>
    <cellStyle name="Normal 12 2 2 2 2 2 3 6" xfId="14227" xr:uid="{00000000-0005-0000-0000-00004C0D0000}"/>
    <cellStyle name="Normal 12 2 2 2 2 2 3 6 2" xfId="39847" xr:uid="{00000000-0005-0000-0000-00004D0D0000}"/>
    <cellStyle name="Normal 12 2 2 2 2 2 3 7" xfId="27037" xr:uid="{00000000-0005-0000-0000-00004E0D0000}"/>
    <cellStyle name="Normal 12 2 2 2 2 2 4" xfId="2352" xr:uid="{00000000-0005-0000-0000-00004F0D0000}"/>
    <cellStyle name="Normal 12 2 2 2 2 2 4 2" xfId="7842" xr:uid="{00000000-0005-0000-0000-0000500D0000}"/>
    <cellStyle name="Normal 12 2 2 2 2 2 4 2 2" xfId="20653" xr:uid="{00000000-0005-0000-0000-0000510D0000}"/>
    <cellStyle name="Normal 12 2 2 2 2 2 4 2 2 2" xfId="46273" xr:uid="{00000000-0005-0000-0000-0000520D0000}"/>
    <cellStyle name="Normal 12 2 2 2 2 2 4 2 3" xfId="33463" xr:uid="{00000000-0005-0000-0000-0000530D0000}"/>
    <cellStyle name="Normal 12 2 2 2 2 2 4 3" xfId="15163" xr:uid="{00000000-0005-0000-0000-0000540D0000}"/>
    <cellStyle name="Normal 12 2 2 2 2 2 4 3 2" xfId="40783" xr:uid="{00000000-0005-0000-0000-0000550D0000}"/>
    <cellStyle name="Normal 12 2 2 2 2 2 4 4" xfId="27973" xr:uid="{00000000-0005-0000-0000-0000560D0000}"/>
    <cellStyle name="Normal 12 2 2 2 2 2 5" xfId="4182" xr:uid="{00000000-0005-0000-0000-0000570D0000}"/>
    <cellStyle name="Normal 12 2 2 2 2 2 5 2" xfId="9672" xr:uid="{00000000-0005-0000-0000-0000580D0000}"/>
    <cellStyle name="Normal 12 2 2 2 2 2 5 2 2" xfId="22483" xr:uid="{00000000-0005-0000-0000-0000590D0000}"/>
    <cellStyle name="Normal 12 2 2 2 2 2 5 2 2 2" xfId="48103" xr:uid="{00000000-0005-0000-0000-00005A0D0000}"/>
    <cellStyle name="Normal 12 2 2 2 2 2 5 2 3" xfId="35293" xr:uid="{00000000-0005-0000-0000-00005B0D0000}"/>
    <cellStyle name="Normal 12 2 2 2 2 2 5 3" xfId="16993" xr:uid="{00000000-0005-0000-0000-00005C0D0000}"/>
    <cellStyle name="Normal 12 2 2 2 2 2 5 3 2" xfId="42613" xr:uid="{00000000-0005-0000-0000-00005D0D0000}"/>
    <cellStyle name="Normal 12 2 2 2 2 2 5 4" xfId="29803" xr:uid="{00000000-0005-0000-0000-00005E0D0000}"/>
    <cellStyle name="Normal 12 2 2 2 2 2 6" xfId="11502" xr:uid="{00000000-0005-0000-0000-00005F0D0000}"/>
    <cellStyle name="Normal 12 2 2 2 2 2 6 2" xfId="24313" xr:uid="{00000000-0005-0000-0000-0000600D0000}"/>
    <cellStyle name="Normal 12 2 2 2 2 2 6 2 2" xfId="49933" xr:uid="{00000000-0005-0000-0000-0000610D0000}"/>
    <cellStyle name="Normal 12 2 2 2 2 2 6 3" xfId="37123" xr:uid="{00000000-0005-0000-0000-0000620D0000}"/>
    <cellStyle name="Normal 12 2 2 2 2 2 7" xfId="6012" xr:uid="{00000000-0005-0000-0000-0000630D0000}"/>
    <cellStyle name="Normal 12 2 2 2 2 2 7 2" xfId="18823" xr:uid="{00000000-0005-0000-0000-0000640D0000}"/>
    <cellStyle name="Normal 12 2 2 2 2 2 7 2 2" xfId="44443" xr:uid="{00000000-0005-0000-0000-0000650D0000}"/>
    <cellStyle name="Normal 12 2 2 2 2 2 7 3" xfId="31633" xr:uid="{00000000-0005-0000-0000-0000660D0000}"/>
    <cellStyle name="Normal 12 2 2 2 2 2 8" xfId="13333" xr:uid="{00000000-0005-0000-0000-0000670D0000}"/>
    <cellStyle name="Normal 12 2 2 2 2 2 8 2" xfId="38953" xr:uid="{00000000-0005-0000-0000-0000680D0000}"/>
    <cellStyle name="Normal 12 2 2 2 2 2 9" xfId="26143" xr:uid="{00000000-0005-0000-0000-0000690D0000}"/>
    <cellStyle name="Normal 12 2 2 2 2 3" xfId="653" xr:uid="{00000000-0005-0000-0000-00006A0D0000}"/>
    <cellStyle name="Normal 12 2 2 2 2 3 2" xfId="1053" xr:uid="{00000000-0005-0000-0000-00006B0D0000}"/>
    <cellStyle name="Normal 12 2 2 2 2 3 2 2" xfId="1948" xr:uid="{00000000-0005-0000-0000-00006C0D0000}"/>
    <cellStyle name="Normal 12 2 2 2 2 3 2 2 2" xfId="3778" xr:uid="{00000000-0005-0000-0000-00006D0D0000}"/>
    <cellStyle name="Normal 12 2 2 2 2 3 2 2 2 2" xfId="9268" xr:uid="{00000000-0005-0000-0000-00006E0D0000}"/>
    <cellStyle name="Normal 12 2 2 2 2 3 2 2 2 2 2" xfId="22079" xr:uid="{00000000-0005-0000-0000-00006F0D0000}"/>
    <cellStyle name="Normal 12 2 2 2 2 3 2 2 2 2 2 2" xfId="47699" xr:uid="{00000000-0005-0000-0000-0000700D0000}"/>
    <cellStyle name="Normal 12 2 2 2 2 3 2 2 2 2 3" xfId="34889" xr:uid="{00000000-0005-0000-0000-0000710D0000}"/>
    <cellStyle name="Normal 12 2 2 2 2 3 2 2 2 3" xfId="16589" xr:uid="{00000000-0005-0000-0000-0000720D0000}"/>
    <cellStyle name="Normal 12 2 2 2 2 3 2 2 2 3 2" xfId="42209" xr:uid="{00000000-0005-0000-0000-0000730D0000}"/>
    <cellStyle name="Normal 12 2 2 2 2 3 2 2 2 4" xfId="29399" xr:uid="{00000000-0005-0000-0000-0000740D0000}"/>
    <cellStyle name="Normal 12 2 2 2 2 3 2 2 3" xfId="5608" xr:uid="{00000000-0005-0000-0000-0000750D0000}"/>
    <cellStyle name="Normal 12 2 2 2 2 3 2 2 3 2" xfId="11098" xr:uid="{00000000-0005-0000-0000-0000760D0000}"/>
    <cellStyle name="Normal 12 2 2 2 2 3 2 2 3 2 2" xfId="23909" xr:uid="{00000000-0005-0000-0000-0000770D0000}"/>
    <cellStyle name="Normal 12 2 2 2 2 3 2 2 3 2 2 2" xfId="49529" xr:uid="{00000000-0005-0000-0000-0000780D0000}"/>
    <cellStyle name="Normal 12 2 2 2 2 3 2 2 3 2 3" xfId="36719" xr:uid="{00000000-0005-0000-0000-0000790D0000}"/>
    <cellStyle name="Normal 12 2 2 2 2 3 2 2 3 3" xfId="18419" xr:uid="{00000000-0005-0000-0000-00007A0D0000}"/>
    <cellStyle name="Normal 12 2 2 2 2 3 2 2 3 3 2" xfId="44039" xr:uid="{00000000-0005-0000-0000-00007B0D0000}"/>
    <cellStyle name="Normal 12 2 2 2 2 3 2 2 3 4" xfId="31229" xr:uid="{00000000-0005-0000-0000-00007C0D0000}"/>
    <cellStyle name="Normal 12 2 2 2 2 3 2 2 4" xfId="12928" xr:uid="{00000000-0005-0000-0000-00007D0D0000}"/>
    <cellStyle name="Normal 12 2 2 2 2 3 2 2 4 2" xfId="25739" xr:uid="{00000000-0005-0000-0000-00007E0D0000}"/>
    <cellStyle name="Normal 12 2 2 2 2 3 2 2 4 2 2" xfId="51359" xr:uid="{00000000-0005-0000-0000-00007F0D0000}"/>
    <cellStyle name="Normal 12 2 2 2 2 3 2 2 4 3" xfId="38549" xr:uid="{00000000-0005-0000-0000-0000800D0000}"/>
    <cellStyle name="Normal 12 2 2 2 2 3 2 2 5" xfId="7438" xr:uid="{00000000-0005-0000-0000-0000810D0000}"/>
    <cellStyle name="Normal 12 2 2 2 2 3 2 2 5 2" xfId="20249" xr:uid="{00000000-0005-0000-0000-0000820D0000}"/>
    <cellStyle name="Normal 12 2 2 2 2 3 2 2 5 2 2" xfId="45869" xr:uid="{00000000-0005-0000-0000-0000830D0000}"/>
    <cellStyle name="Normal 12 2 2 2 2 3 2 2 5 3" xfId="33059" xr:uid="{00000000-0005-0000-0000-0000840D0000}"/>
    <cellStyle name="Normal 12 2 2 2 2 3 2 2 6" xfId="14759" xr:uid="{00000000-0005-0000-0000-0000850D0000}"/>
    <cellStyle name="Normal 12 2 2 2 2 3 2 2 6 2" xfId="40379" xr:uid="{00000000-0005-0000-0000-0000860D0000}"/>
    <cellStyle name="Normal 12 2 2 2 2 3 2 2 7" xfId="27569" xr:uid="{00000000-0005-0000-0000-0000870D0000}"/>
    <cellStyle name="Normal 12 2 2 2 2 3 2 3" xfId="2884" xr:uid="{00000000-0005-0000-0000-0000880D0000}"/>
    <cellStyle name="Normal 12 2 2 2 2 3 2 3 2" xfId="8374" xr:uid="{00000000-0005-0000-0000-0000890D0000}"/>
    <cellStyle name="Normal 12 2 2 2 2 3 2 3 2 2" xfId="21185" xr:uid="{00000000-0005-0000-0000-00008A0D0000}"/>
    <cellStyle name="Normal 12 2 2 2 2 3 2 3 2 2 2" xfId="46805" xr:uid="{00000000-0005-0000-0000-00008B0D0000}"/>
    <cellStyle name="Normal 12 2 2 2 2 3 2 3 2 3" xfId="33995" xr:uid="{00000000-0005-0000-0000-00008C0D0000}"/>
    <cellStyle name="Normal 12 2 2 2 2 3 2 3 3" xfId="15695" xr:uid="{00000000-0005-0000-0000-00008D0D0000}"/>
    <cellStyle name="Normal 12 2 2 2 2 3 2 3 3 2" xfId="41315" xr:uid="{00000000-0005-0000-0000-00008E0D0000}"/>
    <cellStyle name="Normal 12 2 2 2 2 3 2 3 4" xfId="28505" xr:uid="{00000000-0005-0000-0000-00008F0D0000}"/>
    <cellStyle name="Normal 12 2 2 2 2 3 2 4" xfId="4714" xr:uid="{00000000-0005-0000-0000-0000900D0000}"/>
    <cellStyle name="Normal 12 2 2 2 2 3 2 4 2" xfId="10204" xr:uid="{00000000-0005-0000-0000-0000910D0000}"/>
    <cellStyle name="Normal 12 2 2 2 2 3 2 4 2 2" xfId="23015" xr:uid="{00000000-0005-0000-0000-0000920D0000}"/>
    <cellStyle name="Normal 12 2 2 2 2 3 2 4 2 2 2" xfId="48635" xr:uid="{00000000-0005-0000-0000-0000930D0000}"/>
    <cellStyle name="Normal 12 2 2 2 2 3 2 4 2 3" xfId="35825" xr:uid="{00000000-0005-0000-0000-0000940D0000}"/>
    <cellStyle name="Normal 12 2 2 2 2 3 2 4 3" xfId="17525" xr:uid="{00000000-0005-0000-0000-0000950D0000}"/>
    <cellStyle name="Normal 12 2 2 2 2 3 2 4 3 2" xfId="43145" xr:uid="{00000000-0005-0000-0000-0000960D0000}"/>
    <cellStyle name="Normal 12 2 2 2 2 3 2 4 4" xfId="30335" xr:uid="{00000000-0005-0000-0000-0000970D0000}"/>
    <cellStyle name="Normal 12 2 2 2 2 3 2 5" xfId="12034" xr:uid="{00000000-0005-0000-0000-0000980D0000}"/>
    <cellStyle name="Normal 12 2 2 2 2 3 2 5 2" xfId="24845" xr:uid="{00000000-0005-0000-0000-0000990D0000}"/>
    <cellStyle name="Normal 12 2 2 2 2 3 2 5 2 2" xfId="50465" xr:uid="{00000000-0005-0000-0000-00009A0D0000}"/>
    <cellStyle name="Normal 12 2 2 2 2 3 2 5 3" xfId="37655" xr:uid="{00000000-0005-0000-0000-00009B0D0000}"/>
    <cellStyle name="Normal 12 2 2 2 2 3 2 6" xfId="6544" xr:uid="{00000000-0005-0000-0000-00009C0D0000}"/>
    <cellStyle name="Normal 12 2 2 2 2 3 2 6 2" xfId="19355" xr:uid="{00000000-0005-0000-0000-00009D0D0000}"/>
    <cellStyle name="Normal 12 2 2 2 2 3 2 6 2 2" xfId="44975" xr:uid="{00000000-0005-0000-0000-00009E0D0000}"/>
    <cellStyle name="Normal 12 2 2 2 2 3 2 6 3" xfId="32165" xr:uid="{00000000-0005-0000-0000-00009F0D0000}"/>
    <cellStyle name="Normal 12 2 2 2 2 3 2 7" xfId="13865" xr:uid="{00000000-0005-0000-0000-0000A00D0000}"/>
    <cellStyle name="Normal 12 2 2 2 2 3 2 7 2" xfId="39485" xr:uid="{00000000-0005-0000-0000-0000A10D0000}"/>
    <cellStyle name="Normal 12 2 2 2 2 3 2 8" xfId="26675" xr:uid="{00000000-0005-0000-0000-0000A20D0000}"/>
    <cellStyle name="Normal 12 2 2 2 2 3 3" xfId="1548" xr:uid="{00000000-0005-0000-0000-0000A30D0000}"/>
    <cellStyle name="Normal 12 2 2 2 2 3 3 2" xfId="3378" xr:uid="{00000000-0005-0000-0000-0000A40D0000}"/>
    <cellStyle name="Normal 12 2 2 2 2 3 3 2 2" xfId="8868" xr:uid="{00000000-0005-0000-0000-0000A50D0000}"/>
    <cellStyle name="Normal 12 2 2 2 2 3 3 2 2 2" xfId="21679" xr:uid="{00000000-0005-0000-0000-0000A60D0000}"/>
    <cellStyle name="Normal 12 2 2 2 2 3 3 2 2 2 2" xfId="47299" xr:uid="{00000000-0005-0000-0000-0000A70D0000}"/>
    <cellStyle name="Normal 12 2 2 2 2 3 3 2 2 3" xfId="34489" xr:uid="{00000000-0005-0000-0000-0000A80D0000}"/>
    <cellStyle name="Normal 12 2 2 2 2 3 3 2 3" xfId="16189" xr:uid="{00000000-0005-0000-0000-0000A90D0000}"/>
    <cellStyle name="Normal 12 2 2 2 2 3 3 2 3 2" xfId="41809" xr:uid="{00000000-0005-0000-0000-0000AA0D0000}"/>
    <cellStyle name="Normal 12 2 2 2 2 3 3 2 4" xfId="28999" xr:uid="{00000000-0005-0000-0000-0000AB0D0000}"/>
    <cellStyle name="Normal 12 2 2 2 2 3 3 3" xfId="5208" xr:uid="{00000000-0005-0000-0000-0000AC0D0000}"/>
    <cellStyle name="Normal 12 2 2 2 2 3 3 3 2" xfId="10698" xr:uid="{00000000-0005-0000-0000-0000AD0D0000}"/>
    <cellStyle name="Normal 12 2 2 2 2 3 3 3 2 2" xfId="23509" xr:uid="{00000000-0005-0000-0000-0000AE0D0000}"/>
    <cellStyle name="Normal 12 2 2 2 2 3 3 3 2 2 2" xfId="49129" xr:uid="{00000000-0005-0000-0000-0000AF0D0000}"/>
    <cellStyle name="Normal 12 2 2 2 2 3 3 3 2 3" xfId="36319" xr:uid="{00000000-0005-0000-0000-0000B00D0000}"/>
    <cellStyle name="Normal 12 2 2 2 2 3 3 3 3" xfId="18019" xr:uid="{00000000-0005-0000-0000-0000B10D0000}"/>
    <cellStyle name="Normal 12 2 2 2 2 3 3 3 3 2" xfId="43639" xr:uid="{00000000-0005-0000-0000-0000B20D0000}"/>
    <cellStyle name="Normal 12 2 2 2 2 3 3 3 4" xfId="30829" xr:uid="{00000000-0005-0000-0000-0000B30D0000}"/>
    <cellStyle name="Normal 12 2 2 2 2 3 3 4" xfId="12528" xr:uid="{00000000-0005-0000-0000-0000B40D0000}"/>
    <cellStyle name="Normal 12 2 2 2 2 3 3 4 2" xfId="25339" xr:uid="{00000000-0005-0000-0000-0000B50D0000}"/>
    <cellStyle name="Normal 12 2 2 2 2 3 3 4 2 2" xfId="50959" xr:uid="{00000000-0005-0000-0000-0000B60D0000}"/>
    <cellStyle name="Normal 12 2 2 2 2 3 3 4 3" xfId="38149" xr:uid="{00000000-0005-0000-0000-0000B70D0000}"/>
    <cellStyle name="Normal 12 2 2 2 2 3 3 5" xfId="7038" xr:uid="{00000000-0005-0000-0000-0000B80D0000}"/>
    <cellStyle name="Normal 12 2 2 2 2 3 3 5 2" xfId="19849" xr:uid="{00000000-0005-0000-0000-0000B90D0000}"/>
    <cellStyle name="Normal 12 2 2 2 2 3 3 5 2 2" xfId="45469" xr:uid="{00000000-0005-0000-0000-0000BA0D0000}"/>
    <cellStyle name="Normal 12 2 2 2 2 3 3 5 3" xfId="32659" xr:uid="{00000000-0005-0000-0000-0000BB0D0000}"/>
    <cellStyle name="Normal 12 2 2 2 2 3 3 6" xfId="14359" xr:uid="{00000000-0005-0000-0000-0000BC0D0000}"/>
    <cellStyle name="Normal 12 2 2 2 2 3 3 6 2" xfId="39979" xr:uid="{00000000-0005-0000-0000-0000BD0D0000}"/>
    <cellStyle name="Normal 12 2 2 2 2 3 3 7" xfId="27169" xr:uid="{00000000-0005-0000-0000-0000BE0D0000}"/>
    <cellStyle name="Normal 12 2 2 2 2 3 4" xfId="2484" xr:uid="{00000000-0005-0000-0000-0000BF0D0000}"/>
    <cellStyle name="Normal 12 2 2 2 2 3 4 2" xfId="7974" xr:uid="{00000000-0005-0000-0000-0000C00D0000}"/>
    <cellStyle name="Normal 12 2 2 2 2 3 4 2 2" xfId="20785" xr:uid="{00000000-0005-0000-0000-0000C10D0000}"/>
    <cellStyle name="Normal 12 2 2 2 2 3 4 2 2 2" xfId="46405" xr:uid="{00000000-0005-0000-0000-0000C20D0000}"/>
    <cellStyle name="Normal 12 2 2 2 2 3 4 2 3" xfId="33595" xr:uid="{00000000-0005-0000-0000-0000C30D0000}"/>
    <cellStyle name="Normal 12 2 2 2 2 3 4 3" xfId="15295" xr:uid="{00000000-0005-0000-0000-0000C40D0000}"/>
    <cellStyle name="Normal 12 2 2 2 2 3 4 3 2" xfId="40915" xr:uid="{00000000-0005-0000-0000-0000C50D0000}"/>
    <cellStyle name="Normal 12 2 2 2 2 3 4 4" xfId="28105" xr:uid="{00000000-0005-0000-0000-0000C60D0000}"/>
    <cellStyle name="Normal 12 2 2 2 2 3 5" xfId="4314" xr:uid="{00000000-0005-0000-0000-0000C70D0000}"/>
    <cellStyle name="Normal 12 2 2 2 2 3 5 2" xfId="9804" xr:uid="{00000000-0005-0000-0000-0000C80D0000}"/>
    <cellStyle name="Normal 12 2 2 2 2 3 5 2 2" xfId="22615" xr:uid="{00000000-0005-0000-0000-0000C90D0000}"/>
    <cellStyle name="Normal 12 2 2 2 2 3 5 2 2 2" xfId="48235" xr:uid="{00000000-0005-0000-0000-0000CA0D0000}"/>
    <cellStyle name="Normal 12 2 2 2 2 3 5 2 3" xfId="35425" xr:uid="{00000000-0005-0000-0000-0000CB0D0000}"/>
    <cellStyle name="Normal 12 2 2 2 2 3 5 3" xfId="17125" xr:uid="{00000000-0005-0000-0000-0000CC0D0000}"/>
    <cellStyle name="Normal 12 2 2 2 2 3 5 3 2" xfId="42745" xr:uid="{00000000-0005-0000-0000-0000CD0D0000}"/>
    <cellStyle name="Normal 12 2 2 2 2 3 5 4" xfId="29935" xr:uid="{00000000-0005-0000-0000-0000CE0D0000}"/>
    <cellStyle name="Normal 12 2 2 2 2 3 6" xfId="11634" xr:uid="{00000000-0005-0000-0000-0000CF0D0000}"/>
    <cellStyle name="Normal 12 2 2 2 2 3 6 2" xfId="24445" xr:uid="{00000000-0005-0000-0000-0000D00D0000}"/>
    <cellStyle name="Normal 12 2 2 2 2 3 6 2 2" xfId="50065" xr:uid="{00000000-0005-0000-0000-0000D10D0000}"/>
    <cellStyle name="Normal 12 2 2 2 2 3 6 3" xfId="37255" xr:uid="{00000000-0005-0000-0000-0000D20D0000}"/>
    <cellStyle name="Normal 12 2 2 2 2 3 7" xfId="6144" xr:uid="{00000000-0005-0000-0000-0000D30D0000}"/>
    <cellStyle name="Normal 12 2 2 2 2 3 7 2" xfId="18955" xr:uid="{00000000-0005-0000-0000-0000D40D0000}"/>
    <cellStyle name="Normal 12 2 2 2 2 3 7 2 2" xfId="44575" xr:uid="{00000000-0005-0000-0000-0000D50D0000}"/>
    <cellStyle name="Normal 12 2 2 2 2 3 7 3" xfId="31765" xr:uid="{00000000-0005-0000-0000-0000D60D0000}"/>
    <cellStyle name="Normal 12 2 2 2 2 3 8" xfId="13465" xr:uid="{00000000-0005-0000-0000-0000D70D0000}"/>
    <cellStyle name="Normal 12 2 2 2 2 3 8 2" xfId="39085" xr:uid="{00000000-0005-0000-0000-0000D80D0000}"/>
    <cellStyle name="Normal 12 2 2 2 2 3 9" xfId="26275" xr:uid="{00000000-0005-0000-0000-0000D90D0000}"/>
    <cellStyle name="Normal 12 2 2 2 2 4" xfId="428" xr:uid="{00000000-0005-0000-0000-0000DA0D0000}"/>
    <cellStyle name="Normal 12 2 2 2 2 4 2" xfId="1323" xr:uid="{00000000-0005-0000-0000-0000DB0D0000}"/>
    <cellStyle name="Normal 12 2 2 2 2 4 2 2" xfId="3153" xr:uid="{00000000-0005-0000-0000-0000DC0D0000}"/>
    <cellStyle name="Normal 12 2 2 2 2 4 2 2 2" xfId="8643" xr:uid="{00000000-0005-0000-0000-0000DD0D0000}"/>
    <cellStyle name="Normal 12 2 2 2 2 4 2 2 2 2" xfId="21454" xr:uid="{00000000-0005-0000-0000-0000DE0D0000}"/>
    <cellStyle name="Normal 12 2 2 2 2 4 2 2 2 2 2" xfId="47074" xr:uid="{00000000-0005-0000-0000-0000DF0D0000}"/>
    <cellStyle name="Normal 12 2 2 2 2 4 2 2 2 3" xfId="34264" xr:uid="{00000000-0005-0000-0000-0000E00D0000}"/>
    <cellStyle name="Normal 12 2 2 2 2 4 2 2 3" xfId="15964" xr:uid="{00000000-0005-0000-0000-0000E10D0000}"/>
    <cellStyle name="Normal 12 2 2 2 2 4 2 2 3 2" xfId="41584" xr:uid="{00000000-0005-0000-0000-0000E20D0000}"/>
    <cellStyle name="Normal 12 2 2 2 2 4 2 2 4" xfId="28774" xr:uid="{00000000-0005-0000-0000-0000E30D0000}"/>
    <cellStyle name="Normal 12 2 2 2 2 4 2 3" xfId="4983" xr:uid="{00000000-0005-0000-0000-0000E40D0000}"/>
    <cellStyle name="Normal 12 2 2 2 2 4 2 3 2" xfId="10473" xr:uid="{00000000-0005-0000-0000-0000E50D0000}"/>
    <cellStyle name="Normal 12 2 2 2 2 4 2 3 2 2" xfId="23284" xr:uid="{00000000-0005-0000-0000-0000E60D0000}"/>
    <cellStyle name="Normal 12 2 2 2 2 4 2 3 2 2 2" xfId="48904" xr:uid="{00000000-0005-0000-0000-0000E70D0000}"/>
    <cellStyle name="Normal 12 2 2 2 2 4 2 3 2 3" xfId="36094" xr:uid="{00000000-0005-0000-0000-0000E80D0000}"/>
    <cellStyle name="Normal 12 2 2 2 2 4 2 3 3" xfId="17794" xr:uid="{00000000-0005-0000-0000-0000E90D0000}"/>
    <cellStyle name="Normal 12 2 2 2 2 4 2 3 3 2" xfId="43414" xr:uid="{00000000-0005-0000-0000-0000EA0D0000}"/>
    <cellStyle name="Normal 12 2 2 2 2 4 2 3 4" xfId="30604" xr:uid="{00000000-0005-0000-0000-0000EB0D0000}"/>
    <cellStyle name="Normal 12 2 2 2 2 4 2 4" xfId="12303" xr:uid="{00000000-0005-0000-0000-0000EC0D0000}"/>
    <cellStyle name="Normal 12 2 2 2 2 4 2 4 2" xfId="25114" xr:uid="{00000000-0005-0000-0000-0000ED0D0000}"/>
    <cellStyle name="Normal 12 2 2 2 2 4 2 4 2 2" xfId="50734" xr:uid="{00000000-0005-0000-0000-0000EE0D0000}"/>
    <cellStyle name="Normal 12 2 2 2 2 4 2 4 3" xfId="37924" xr:uid="{00000000-0005-0000-0000-0000EF0D0000}"/>
    <cellStyle name="Normal 12 2 2 2 2 4 2 5" xfId="6813" xr:uid="{00000000-0005-0000-0000-0000F00D0000}"/>
    <cellStyle name="Normal 12 2 2 2 2 4 2 5 2" xfId="19624" xr:uid="{00000000-0005-0000-0000-0000F10D0000}"/>
    <cellStyle name="Normal 12 2 2 2 2 4 2 5 2 2" xfId="45244" xr:uid="{00000000-0005-0000-0000-0000F20D0000}"/>
    <cellStyle name="Normal 12 2 2 2 2 4 2 5 3" xfId="32434" xr:uid="{00000000-0005-0000-0000-0000F30D0000}"/>
    <cellStyle name="Normal 12 2 2 2 2 4 2 6" xfId="14134" xr:uid="{00000000-0005-0000-0000-0000F40D0000}"/>
    <cellStyle name="Normal 12 2 2 2 2 4 2 6 2" xfId="39754" xr:uid="{00000000-0005-0000-0000-0000F50D0000}"/>
    <cellStyle name="Normal 12 2 2 2 2 4 2 7" xfId="26944" xr:uid="{00000000-0005-0000-0000-0000F60D0000}"/>
    <cellStyle name="Normal 12 2 2 2 2 4 3" xfId="2259" xr:uid="{00000000-0005-0000-0000-0000F70D0000}"/>
    <cellStyle name="Normal 12 2 2 2 2 4 3 2" xfId="7749" xr:uid="{00000000-0005-0000-0000-0000F80D0000}"/>
    <cellStyle name="Normal 12 2 2 2 2 4 3 2 2" xfId="20560" xr:uid="{00000000-0005-0000-0000-0000F90D0000}"/>
    <cellStyle name="Normal 12 2 2 2 2 4 3 2 2 2" xfId="46180" xr:uid="{00000000-0005-0000-0000-0000FA0D0000}"/>
    <cellStyle name="Normal 12 2 2 2 2 4 3 2 3" xfId="33370" xr:uid="{00000000-0005-0000-0000-0000FB0D0000}"/>
    <cellStyle name="Normal 12 2 2 2 2 4 3 3" xfId="15070" xr:uid="{00000000-0005-0000-0000-0000FC0D0000}"/>
    <cellStyle name="Normal 12 2 2 2 2 4 3 3 2" xfId="40690" xr:uid="{00000000-0005-0000-0000-0000FD0D0000}"/>
    <cellStyle name="Normal 12 2 2 2 2 4 3 4" xfId="27880" xr:uid="{00000000-0005-0000-0000-0000FE0D0000}"/>
    <cellStyle name="Normal 12 2 2 2 2 4 4" xfId="4089" xr:uid="{00000000-0005-0000-0000-0000FF0D0000}"/>
    <cellStyle name="Normal 12 2 2 2 2 4 4 2" xfId="9579" xr:uid="{00000000-0005-0000-0000-0000000E0000}"/>
    <cellStyle name="Normal 12 2 2 2 2 4 4 2 2" xfId="22390" xr:uid="{00000000-0005-0000-0000-0000010E0000}"/>
    <cellStyle name="Normal 12 2 2 2 2 4 4 2 2 2" xfId="48010" xr:uid="{00000000-0005-0000-0000-0000020E0000}"/>
    <cellStyle name="Normal 12 2 2 2 2 4 4 2 3" xfId="35200" xr:uid="{00000000-0005-0000-0000-0000030E0000}"/>
    <cellStyle name="Normal 12 2 2 2 2 4 4 3" xfId="16900" xr:uid="{00000000-0005-0000-0000-0000040E0000}"/>
    <cellStyle name="Normal 12 2 2 2 2 4 4 3 2" xfId="42520" xr:uid="{00000000-0005-0000-0000-0000050E0000}"/>
    <cellStyle name="Normal 12 2 2 2 2 4 4 4" xfId="29710" xr:uid="{00000000-0005-0000-0000-0000060E0000}"/>
    <cellStyle name="Normal 12 2 2 2 2 4 5" xfId="11409" xr:uid="{00000000-0005-0000-0000-0000070E0000}"/>
    <cellStyle name="Normal 12 2 2 2 2 4 5 2" xfId="24220" xr:uid="{00000000-0005-0000-0000-0000080E0000}"/>
    <cellStyle name="Normal 12 2 2 2 2 4 5 2 2" xfId="49840" xr:uid="{00000000-0005-0000-0000-0000090E0000}"/>
    <cellStyle name="Normal 12 2 2 2 2 4 5 3" xfId="37030" xr:uid="{00000000-0005-0000-0000-00000A0E0000}"/>
    <cellStyle name="Normal 12 2 2 2 2 4 6" xfId="5919" xr:uid="{00000000-0005-0000-0000-00000B0E0000}"/>
    <cellStyle name="Normal 12 2 2 2 2 4 6 2" xfId="18730" xr:uid="{00000000-0005-0000-0000-00000C0E0000}"/>
    <cellStyle name="Normal 12 2 2 2 2 4 6 2 2" xfId="44350" xr:uid="{00000000-0005-0000-0000-00000D0E0000}"/>
    <cellStyle name="Normal 12 2 2 2 2 4 6 3" xfId="31540" xr:uid="{00000000-0005-0000-0000-00000E0E0000}"/>
    <cellStyle name="Normal 12 2 2 2 2 4 7" xfId="13240" xr:uid="{00000000-0005-0000-0000-00000F0E0000}"/>
    <cellStyle name="Normal 12 2 2 2 2 4 7 2" xfId="38860" xr:uid="{00000000-0005-0000-0000-0000100E0000}"/>
    <cellStyle name="Normal 12 2 2 2 2 4 8" xfId="26050" xr:uid="{00000000-0005-0000-0000-0000110E0000}"/>
    <cellStyle name="Normal 12 2 2 2 2 5" xfId="787" xr:uid="{00000000-0005-0000-0000-0000120E0000}"/>
    <cellStyle name="Normal 12 2 2 2 2 5 2" xfId="1682" xr:uid="{00000000-0005-0000-0000-0000130E0000}"/>
    <cellStyle name="Normal 12 2 2 2 2 5 2 2" xfId="3512" xr:uid="{00000000-0005-0000-0000-0000140E0000}"/>
    <cellStyle name="Normal 12 2 2 2 2 5 2 2 2" xfId="9002" xr:uid="{00000000-0005-0000-0000-0000150E0000}"/>
    <cellStyle name="Normal 12 2 2 2 2 5 2 2 2 2" xfId="21813" xr:uid="{00000000-0005-0000-0000-0000160E0000}"/>
    <cellStyle name="Normal 12 2 2 2 2 5 2 2 2 2 2" xfId="47433" xr:uid="{00000000-0005-0000-0000-0000170E0000}"/>
    <cellStyle name="Normal 12 2 2 2 2 5 2 2 2 3" xfId="34623" xr:uid="{00000000-0005-0000-0000-0000180E0000}"/>
    <cellStyle name="Normal 12 2 2 2 2 5 2 2 3" xfId="16323" xr:uid="{00000000-0005-0000-0000-0000190E0000}"/>
    <cellStyle name="Normal 12 2 2 2 2 5 2 2 3 2" xfId="41943" xr:uid="{00000000-0005-0000-0000-00001A0E0000}"/>
    <cellStyle name="Normal 12 2 2 2 2 5 2 2 4" xfId="29133" xr:uid="{00000000-0005-0000-0000-00001B0E0000}"/>
    <cellStyle name="Normal 12 2 2 2 2 5 2 3" xfId="5342" xr:uid="{00000000-0005-0000-0000-00001C0E0000}"/>
    <cellStyle name="Normal 12 2 2 2 2 5 2 3 2" xfId="10832" xr:uid="{00000000-0005-0000-0000-00001D0E0000}"/>
    <cellStyle name="Normal 12 2 2 2 2 5 2 3 2 2" xfId="23643" xr:uid="{00000000-0005-0000-0000-00001E0E0000}"/>
    <cellStyle name="Normal 12 2 2 2 2 5 2 3 2 2 2" xfId="49263" xr:uid="{00000000-0005-0000-0000-00001F0E0000}"/>
    <cellStyle name="Normal 12 2 2 2 2 5 2 3 2 3" xfId="36453" xr:uid="{00000000-0005-0000-0000-0000200E0000}"/>
    <cellStyle name="Normal 12 2 2 2 2 5 2 3 3" xfId="18153" xr:uid="{00000000-0005-0000-0000-0000210E0000}"/>
    <cellStyle name="Normal 12 2 2 2 2 5 2 3 3 2" xfId="43773" xr:uid="{00000000-0005-0000-0000-0000220E0000}"/>
    <cellStyle name="Normal 12 2 2 2 2 5 2 3 4" xfId="30963" xr:uid="{00000000-0005-0000-0000-0000230E0000}"/>
    <cellStyle name="Normal 12 2 2 2 2 5 2 4" xfId="12662" xr:uid="{00000000-0005-0000-0000-0000240E0000}"/>
    <cellStyle name="Normal 12 2 2 2 2 5 2 4 2" xfId="25473" xr:uid="{00000000-0005-0000-0000-0000250E0000}"/>
    <cellStyle name="Normal 12 2 2 2 2 5 2 4 2 2" xfId="51093" xr:uid="{00000000-0005-0000-0000-0000260E0000}"/>
    <cellStyle name="Normal 12 2 2 2 2 5 2 4 3" xfId="38283" xr:uid="{00000000-0005-0000-0000-0000270E0000}"/>
    <cellStyle name="Normal 12 2 2 2 2 5 2 5" xfId="7172" xr:uid="{00000000-0005-0000-0000-0000280E0000}"/>
    <cellStyle name="Normal 12 2 2 2 2 5 2 5 2" xfId="19983" xr:uid="{00000000-0005-0000-0000-0000290E0000}"/>
    <cellStyle name="Normal 12 2 2 2 2 5 2 5 2 2" xfId="45603" xr:uid="{00000000-0005-0000-0000-00002A0E0000}"/>
    <cellStyle name="Normal 12 2 2 2 2 5 2 5 3" xfId="32793" xr:uid="{00000000-0005-0000-0000-00002B0E0000}"/>
    <cellStyle name="Normal 12 2 2 2 2 5 2 6" xfId="14493" xr:uid="{00000000-0005-0000-0000-00002C0E0000}"/>
    <cellStyle name="Normal 12 2 2 2 2 5 2 6 2" xfId="40113" xr:uid="{00000000-0005-0000-0000-00002D0E0000}"/>
    <cellStyle name="Normal 12 2 2 2 2 5 2 7" xfId="27303" xr:uid="{00000000-0005-0000-0000-00002E0E0000}"/>
    <cellStyle name="Normal 12 2 2 2 2 5 3" xfId="2618" xr:uid="{00000000-0005-0000-0000-00002F0E0000}"/>
    <cellStyle name="Normal 12 2 2 2 2 5 3 2" xfId="8108" xr:uid="{00000000-0005-0000-0000-0000300E0000}"/>
    <cellStyle name="Normal 12 2 2 2 2 5 3 2 2" xfId="20919" xr:uid="{00000000-0005-0000-0000-0000310E0000}"/>
    <cellStyle name="Normal 12 2 2 2 2 5 3 2 2 2" xfId="46539" xr:uid="{00000000-0005-0000-0000-0000320E0000}"/>
    <cellStyle name="Normal 12 2 2 2 2 5 3 2 3" xfId="33729" xr:uid="{00000000-0005-0000-0000-0000330E0000}"/>
    <cellStyle name="Normal 12 2 2 2 2 5 3 3" xfId="15429" xr:uid="{00000000-0005-0000-0000-0000340E0000}"/>
    <cellStyle name="Normal 12 2 2 2 2 5 3 3 2" xfId="41049" xr:uid="{00000000-0005-0000-0000-0000350E0000}"/>
    <cellStyle name="Normal 12 2 2 2 2 5 3 4" xfId="28239" xr:uid="{00000000-0005-0000-0000-0000360E0000}"/>
    <cellStyle name="Normal 12 2 2 2 2 5 4" xfId="4448" xr:uid="{00000000-0005-0000-0000-0000370E0000}"/>
    <cellStyle name="Normal 12 2 2 2 2 5 4 2" xfId="9938" xr:uid="{00000000-0005-0000-0000-0000380E0000}"/>
    <cellStyle name="Normal 12 2 2 2 2 5 4 2 2" xfId="22749" xr:uid="{00000000-0005-0000-0000-0000390E0000}"/>
    <cellStyle name="Normal 12 2 2 2 2 5 4 2 2 2" xfId="48369" xr:uid="{00000000-0005-0000-0000-00003A0E0000}"/>
    <cellStyle name="Normal 12 2 2 2 2 5 4 2 3" xfId="35559" xr:uid="{00000000-0005-0000-0000-00003B0E0000}"/>
    <cellStyle name="Normal 12 2 2 2 2 5 4 3" xfId="17259" xr:uid="{00000000-0005-0000-0000-00003C0E0000}"/>
    <cellStyle name="Normal 12 2 2 2 2 5 4 3 2" xfId="42879" xr:uid="{00000000-0005-0000-0000-00003D0E0000}"/>
    <cellStyle name="Normal 12 2 2 2 2 5 4 4" xfId="30069" xr:uid="{00000000-0005-0000-0000-00003E0E0000}"/>
    <cellStyle name="Normal 12 2 2 2 2 5 5" xfId="11768" xr:uid="{00000000-0005-0000-0000-00003F0E0000}"/>
    <cellStyle name="Normal 12 2 2 2 2 5 5 2" xfId="24579" xr:uid="{00000000-0005-0000-0000-0000400E0000}"/>
    <cellStyle name="Normal 12 2 2 2 2 5 5 2 2" xfId="50199" xr:uid="{00000000-0005-0000-0000-0000410E0000}"/>
    <cellStyle name="Normal 12 2 2 2 2 5 5 3" xfId="37389" xr:uid="{00000000-0005-0000-0000-0000420E0000}"/>
    <cellStyle name="Normal 12 2 2 2 2 5 6" xfId="6278" xr:uid="{00000000-0005-0000-0000-0000430E0000}"/>
    <cellStyle name="Normal 12 2 2 2 2 5 6 2" xfId="19089" xr:uid="{00000000-0005-0000-0000-0000440E0000}"/>
    <cellStyle name="Normal 12 2 2 2 2 5 6 2 2" xfId="44709" xr:uid="{00000000-0005-0000-0000-0000450E0000}"/>
    <cellStyle name="Normal 12 2 2 2 2 5 6 3" xfId="31899" xr:uid="{00000000-0005-0000-0000-0000460E0000}"/>
    <cellStyle name="Normal 12 2 2 2 2 5 7" xfId="13599" xr:uid="{00000000-0005-0000-0000-0000470E0000}"/>
    <cellStyle name="Normal 12 2 2 2 2 5 7 2" xfId="39219" xr:uid="{00000000-0005-0000-0000-0000480E0000}"/>
    <cellStyle name="Normal 12 2 2 2 2 5 8" xfId="26409" xr:uid="{00000000-0005-0000-0000-0000490E0000}"/>
    <cellStyle name="Normal 12 2 2 2 2 6" xfId="1188" xr:uid="{00000000-0005-0000-0000-00004A0E0000}"/>
    <cellStyle name="Normal 12 2 2 2 2 6 2" xfId="3018" xr:uid="{00000000-0005-0000-0000-00004B0E0000}"/>
    <cellStyle name="Normal 12 2 2 2 2 6 2 2" xfId="8508" xr:uid="{00000000-0005-0000-0000-00004C0E0000}"/>
    <cellStyle name="Normal 12 2 2 2 2 6 2 2 2" xfId="21319" xr:uid="{00000000-0005-0000-0000-00004D0E0000}"/>
    <cellStyle name="Normal 12 2 2 2 2 6 2 2 2 2" xfId="46939" xr:uid="{00000000-0005-0000-0000-00004E0E0000}"/>
    <cellStyle name="Normal 12 2 2 2 2 6 2 2 3" xfId="34129" xr:uid="{00000000-0005-0000-0000-00004F0E0000}"/>
    <cellStyle name="Normal 12 2 2 2 2 6 2 3" xfId="15829" xr:uid="{00000000-0005-0000-0000-0000500E0000}"/>
    <cellStyle name="Normal 12 2 2 2 2 6 2 3 2" xfId="41449" xr:uid="{00000000-0005-0000-0000-0000510E0000}"/>
    <cellStyle name="Normal 12 2 2 2 2 6 2 4" xfId="28639" xr:uid="{00000000-0005-0000-0000-0000520E0000}"/>
    <cellStyle name="Normal 12 2 2 2 2 6 3" xfId="4848" xr:uid="{00000000-0005-0000-0000-0000530E0000}"/>
    <cellStyle name="Normal 12 2 2 2 2 6 3 2" xfId="10338" xr:uid="{00000000-0005-0000-0000-0000540E0000}"/>
    <cellStyle name="Normal 12 2 2 2 2 6 3 2 2" xfId="23149" xr:uid="{00000000-0005-0000-0000-0000550E0000}"/>
    <cellStyle name="Normal 12 2 2 2 2 6 3 2 2 2" xfId="48769" xr:uid="{00000000-0005-0000-0000-0000560E0000}"/>
    <cellStyle name="Normal 12 2 2 2 2 6 3 2 3" xfId="35959" xr:uid="{00000000-0005-0000-0000-0000570E0000}"/>
    <cellStyle name="Normal 12 2 2 2 2 6 3 3" xfId="17659" xr:uid="{00000000-0005-0000-0000-0000580E0000}"/>
    <cellStyle name="Normal 12 2 2 2 2 6 3 3 2" xfId="43279" xr:uid="{00000000-0005-0000-0000-0000590E0000}"/>
    <cellStyle name="Normal 12 2 2 2 2 6 3 4" xfId="30469" xr:uid="{00000000-0005-0000-0000-00005A0E0000}"/>
    <cellStyle name="Normal 12 2 2 2 2 6 4" xfId="12168" xr:uid="{00000000-0005-0000-0000-00005B0E0000}"/>
    <cellStyle name="Normal 12 2 2 2 2 6 4 2" xfId="24979" xr:uid="{00000000-0005-0000-0000-00005C0E0000}"/>
    <cellStyle name="Normal 12 2 2 2 2 6 4 2 2" xfId="50599" xr:uid="{00000000-0005-0000-0000-00005D0E0000}"/>
    <cellStyle name="Normal 12 2 2 2 2 6 4 3" xfId="37789" xr:uid="{00000000-0005-0000-0000-00005E0E0000}"/>
    <cellStyle name="Normal 12 2 2 2 2 6 5" xfId="6678" xr:uid="{00000000-0005-0000-0000-00005F0E0000}"/>
    <cellStyle name="Normal 12 2 2 2 2 6 5 2" xfId="19489" xr:uid="{00000000-0005-0000-0000-0000600E0000}"/>
    <cellStyle name="Normal 12 2 2 2 2 6 5 2 2" xfId="45109" xr:uid="{00000000-0005-0000-0000-0000610E0000}"/>
    <cellStyle name="Normal 12 2 2 2 2 6 5 3" xfId="32299" xr:uid="{00000000-0005-0000-0000-0000620E0000}"/>
    <cellStyle name="Normal 12 2 2 2 2 6 6" xfId="13999" xr:uid="{00000000-0005-0000-0000-0000630E0000}"/>
    <cellStyle name="Normal 12 2 2 2 2 6 6 2" xfId="39619" xr:uid="{00000000-0005-0000-0000-0000640E0000}"/>
    <cellStyle name="Normal 12 2 2 2 2 6 7" xfId="26809" xr:uid="{00000000-0005-0000-0000-0000650E0000}"/>
    <cellStyle name="Normal 12 2 2 2 2 7" xfId="2124" xr:uid="{00000000-0005-0000-0000-0000660E0000}"/>
    <cellStyle name="Normal 12 2 2 2 2 7 2" xfId="7614" xr:uid="{00000000-0005-0000-0000-0000670E0000}"/>
    <cellStyle name="Normal 12 2 2 2 2 7 2 2" xfId="20425" xr:uid="{00000000-0005-0000-0000-0000680E0000}"/>
    <cellStyle name="Normal 12 2 2 2 2 7 2 2 2" xfId="46045" xr:uid="{00000000-0005-0000-0000-0000690E0000}"/>
    <cellStyle name="Normal 12 2 2 2 2 7 2 3" xfId="33235" xr:uid="{00000000-0005-0000-0000-00006A0E0000}"/>
    <cellStyle name="Normal 12 2 2 2 2 7 3" xfId="14935" xr:uid="{00000000-0005-0000-0000-00006B0E0000}"/>
    <cellStyle name="Normal 12 2 2 2 2 7 3 2" xfId="40555" xr:uid="{00000000-0005-0000-0000-00006C0E0000}"/>
    <cellStyle name="Normal 12 2 2 2 2 7 4" xfId="27745" xr:uid="{00000000-0005-0000-0000-00006D0E0000}"/>
    <cellStyle name="Normal 12 2 2 2 2 8" xfId="3954" xr:uid="{00000000-0005-0000-0000-00006E0E0000}"/>
    <cellStyle name="Normal 12 2 2 2 2 8 2" xfId="9444" xr:uid="{00000000-0005-0000-0000-00006F0E0000}"/>
    <cellStyle name="Normal 12 2 2 2 2 8 2 2" xfId="22255" xr:uid="{00000000-0005-0000-0000-0000700E0000}"/>
    <cellStyle name="Normal 12 2 2 2 2 8 2 2 2" xfId="47875" xr:uid="{00000000-0005-0000-0000-0000710E0000}"/>
    <cellStyle name="Normal 12 2 2 2 2 8 2 3" xfId="35065" xr:uid="{00000000-0005-0000-0000-0000720E0000}"/>
    <cellStyle name="Normal 12 2 2 2 2 8 3" xfId="16765" xr:uid="{00000000-0005-0000-0000-0000730E0000}"/>
    <cellStyle name="Normal 12 2 2 2 2 8 3 2" xfId="42385" xr:uid="{00000000-0005-0000-0000-0000740E0000}"/>
    <cellStyle name="Normal 12 2 2 2 2 8 4" xfId="29575" xr:uid="{00000000-0005-0000-0000-0000750E0000}"/>
    <cellStyle name="Normal 12 2 2 2 2 9" xfId="11274" xr:uid="{00000000-0005-0000-0000-0000760E0000}"/>
    <cellStyle name="Normal 12 2 2 2 2 9 2" xfId="24085" xr:uid="{00000000-0005-0000-0000-0000770E0000}"/>
    <cellStyle name="Normal 12 2 2 2 2 9 2 2" xfId="49705" xr:uid="{00000000-0005-0000-0000-0000780E0000}"/>
    <cellStyle name="Normal 12 2 2 2 2 9 3" xfId="36895" xr:uid="{00000000-0005-0000-0000-0000790E0000}"/>
    <cellStyle name="Normal 12 2 2 2 3" xfId="343" xr:uid="{00000000-0005-0000-0000-00007A0E0000}"/>
    <cellStyle name="Normal 12 2 2 2 3 10" xfId="5835" xr:uid="{00000000-0005-0000-0000-00007B0E0000}"/>
    <cellStyle name="Normal 12 2 2 2 3 10 2" xfId="18646" xr:uid="{00000000-0005-0000-0000-00007C0E0000}"/>
    <cellStyle name="Normal 12 2 2 2 3 10 2 2" xfId="44266" xr:uid="{00000000-0005-0000-0000-00007D0E0000}"/>
    <cellStyle name="Normal 12 2 2 2 3 10 3" xfId="31456" xr:uid="{00000000-0005-0000-0000-00007E0E0000}"/>
    <cellStyle name="Normal 12 2 2 2 3 11" xfId="13156" xr:uid="{00000000-0005-0000-0000-00007F0E0000}"/>
    <cellStyle name="Normal 12 2 2 2 3 11 2" xfId="38776" xr:uid="{00000000-0005-0000-0000-0000800E0000}"/>
    <cellStyle name="Normal 12 2 2 2 3 12" xfId="25966" xr:uid="{00000000-0005-0000-0000-0000810E0000}"/>
    <cellStyle name="Normal 12 2 2 2 3 2" xfId="572" xr:uid="{00000000-0005-0000-0000-0000820E0000}"/>
    <cellStyle name="Normal 12 2 2 2 3 2 2" xfId="971" xr:uid="{00000000-0005-0000-0000-0000830E0000}"/>
    <cellStyle name="Normal 12 2 2 2 3 2 2 2" xfId="1866" xr:uid="{00000000-0005-0000-0000-0000840E0000}"/>
    <cellStyle name="Normal 12 2 2 2 3 2 2 2 2" xfId="3696" xr:uid="{00000000-0005-0000-0000-0000850E0000}"/>
    <cellStyle name="Normal 12 2 2 2 3 2 2 2 2 2" xfId="9186" xr:uid="{00000000-0005-0000-0000-0000860E0000}"/>
    <cellStyle name="Normal 12 2 2 2 3 2 2 2 2 2 2" xfId="21997" xr:uid="{00000000-0005-0000-0000-0000870E0000}"/>
    <cellStyle name="Normal 12 2 2 2 3 2 2 2 2 2 2 2" xfId="47617" xr:uid="{00000000-0005-0000-0000-0000880E0000}"/>
    <cellStyle name="Normal 12 2 2 2 3 2 2 2 2 2 3" xfId="34807" xr:uid="{00000000-0005-0000-0000-0000890E0000}"/>
    <cellStyle name="Normal 12 2 2 2 3 2 2 2 2 3" xfId="16507" xr:uid="{00000000-0005-0000-0000-00008A0E0000}"/>
    <cellStyle name="Normal 12 2 2 2 3 2 2 2 2 3 2" xfId="42127" xr:uid="{00000000-0005-0000-0000-00008B0E0000}"/>
    <cellStyle name="Normal 12 2 2 2 3 2 2 2 2 4" xfId="29317" xr:uid="{00000000-0005-0000-0000-00008C0E0000}"/>
    <cellStyle name="Normal 12 2 2 2 3 2 2 2 3" xfId="5526" xr:uid="{00000000-0005-0000-0000-00008D0E0000}"/>
    <cellStyle name="Normal 12 2 2 2 3 2 2 2 3 2" xfId="11016" xr:uid="{00000000-0005-0000-0000-00008E0E0000}"/>
    <cellStyle name="Normal 12 2 2 2 3 2 2 2 3 2 2" xfId="23827" xr:uid="{00000000-0005-0000-0000-00008F0E0000}"/>
    <cellStyle name="Normal 12 2 2 2 3 2 2 2 3 2 2 2" xfId="49447" xr:uid="{00000000-0005-0000-0000-0000900E0000}"/>
    <cellStyle name="Normal 12 2 2 2 3 2 2 2 3 2 3" xfId="36637" xr:uid="{00000000-0005-0000-0000-0000910E0000}"/>
    <cellStyle name="Normal 12 2 2 2 3 2 2 2 3 3" xfId="18337" xr:uid="{00000000-0005-0000-0000-0000920E0000}"/>
    <cellStyle name="Normal 12 2 2 2 3 2 2 2 3 3 2" xfId="43957" xr:uid="{00000000-0005-0000-0000-0000930E0000}"/>
    <cellStyle name="Normal 12 2 2 2 3 2 2 2 3 4" xfId="31147" xr:uid="{00000000-0005-0000-0000-0000940E0000}"/>
    <cellStyle name="Normal 12 2 2 2 3 2 2 2 4" xfId="12846" xr:uid="{00000000-0005-0000-0000-0000950E0000}"/>
    <cellStyle name="Normal 12 2 2 2 3 2 2 2 4 2" xfId="25657" xr:uid="{00000000-0005-0000-0000-0000960E0000}"/>
    <cellStyle name="Normal 12 2 2 2 3 2 2 2 4 2 2" xfId="51277" xr:uid="{00000000-0005-0000-0000-0000970E0000}"/>
    <cellStyle name="Normal 12 2 2 2 3 2 2 2 4 3" xfId="38467" xr:uid="{00000000-0005-0000-0000-0000980E0000}"/>
    <cellStyle name="Normal 12 2 2 2 3 2 2 2 5" xfId="7356" xr:uid="{00000000-0005-0000-0000-0000990E0000}"/>
    <cellStyle name="Normal 12 2 2 2 3 2 2 2 5 2" xfId="20167" xr:uid="{00000000-0005-0000-0000-00009A0E0000}"/>
    <cellStyle name="Normal 12 2 2 2 3 2 2 2 5 2 2" xfId="45787" xr:uid="{00000000-0005-0000-0000-00009B0E0000}"/>
    <cellStyle name="Normal 12 2 2 2 3 2 2 2 5 3" xfId="32977" xr:uid="{00000000-0005-0000-0000-00009C0E0000}"/>
    <cellStyle name="Normal 12 2 2 2 3 2 2 2 6" xfId="14677" xr:uid="{00000000-0005-0000-0000-00009D0E0000}"/>
    <cellStyle name="Normal 12 2 2 2 3 2 2 2 6 2" xfId="40297" xr:uid="{00000000-0005-0000-0000-00009E0E0000}"/>
    <cellStyle name="Normal 12 2 2 2 3 2 2 2 7" xfId="27487" xr:uid="{00000000-0005-0000-0000-00009F0E0000}"/>
    <cellStyle name="Normal 12 2 2 2 3 2 2 3" xfId="2802" xr:uid="{00000000-0005-0000-0000-0000A00E0000}"/>
    <cellStyle name="Normal 12 2 2 2 3 2 2 3 2" xfId="8292" xr:uid="{00000000-0005-0000-0000-0000A10E0000}"/>
    <cellStyle name="Normal 12 2 2 2 3 2 2 3 2 2" xfId="21103" xr:uid="{00000000-0005-0000-0000-0000A20E0000}"/>
    <cellStyle name="Normal 12 2 2 2 3 2 2 3 2 2 2" xfId="46723" xr:uid="{00000000-0005-0000-0000-0000A30E0000}"/>
    <cellStyle name="Normal 12 2 2 2 3 2 2 3 2 3" xfId="33913" xr:uid="{00000000-0005-0000-0000-0000A40E0000}"/>
    <cellStyle name="Normal 12 2 2 2 3 2 2 3 3" xfId="15613" xr:uid="{00000000-0005-0000-0000-0000A50E0000}"/>
    <cellStyle name="Normal 12 2 2 2 3 2 2 3 3 2" xfId="41233" xr:uid="{00000000-0005-0000-0000-0000A60E0000}"/>
    <cellStyle name="Normal 12 2 2 2 3 2 2 3 4" xfId="28423" xr:uid="{00000000-0005-0000-0000-0000A70E0000}"/>
    <cellStyle name="Normal 12 2 2 2 3 2 2 4" xfId="4632" xr:uid="{00000000-0005-0000-0000-0000A80E0000}"/>
    <cellStyle name="Normal 12 2 2 2 3 2 2 4 2" xfId="10122" xr:uid="{00000000-0005-0000-0000-0000A90E0000}"/>
    <cellStyle name="Normal 12 2 2 2 3 2 2 4 2 2" xfId="22933" xr:uid="{00000000-0005-0000-0000-0000AA0E0000}"/>
    <cellStyle name="Normal 12 2 2 2 3 2 2 4 2 2 2" xfId="48553" xr:uid="{00000000-0005-0000-0000-0000AB0E0000}"/>
    <cellStyle name="Normal 12 2 2 2 3 2 2 4 2 3" xfId="35743" xr:uid="{00000000-0005-0000-0000-0000AC0E0000}"/>
    <cellStyle name="Normal 12 2 2 2 3 2 2 4 3" xfId="17443" xr:uid="{00000000-0005-0000-0000-0000AD0E0000}"/>
    <cellStyle name="Normal 12 2 2 2 3 2 2 4 3 2" xfId="43063" xr:uid="{00000000-0005-0000-0000-0000AE0E0000}"/>
    <cellStyle name="Normal 12 2 2 2 3 2 2 4 4" xfId="30253" xr:uid="{00000000-0005-0000-0000-0000AF0E0000}"/>
    <cellStyle name="Normal 12 2 2 2 3 2 2 5" xfId="11952" xr:uid="{00000000-0005-0000-0000-0000B00E0000}"/>
    <cellStyle name="Normal 12 2 2 2 3 2 2 5 2" xfId="24763" xr:uid="{00000000-0005-0000-0000-0000B10E0000}"/>
    <cellStyle name="Normal 12 2 2 2 3 2 2 5 2 2" xfId="50383" xr:uid="{00000000-0005-0000-0000-0000B20E0000}"/>
    <cellStyle name="Normal 12 2 2 2 3 2 2 5 3" xfId="37573" xr:uid="{00000000-0005-0000-0000-0000B30E0000}"/>
    <cellStyle name="Normal 12 2 2 2 3 2 2 6" xfId="6462" xr:uid="{00000000-0005-0000-0000-0000B40E0000}"/>
    <cellStyle name="Normal 12 2 2 2 3 2 2 6 2" xfId="19273" xr:uid="{00000000-0005-0000-0000-0000B50E0000}"/>
    <cellStyle name="Normal 12 2 2 2 3 2 2 6 2 2" xfId="44893" xr:uid="{00000000-0005-0000-0000-0000B60E0000}"/>
    <cellStyle name="Normal 12 2 2 2 3 2 2 6 3" xfId="32083" xr:uid="{00000000-0005-0000-0000-0000B70E0000}"/>
    <cellStyle name="Normal 12 2 2 2 3 2 2 7" xfId="13783" xr:uid="{00000000-0005-0000-0000-0000B80E0000}"/>
    <cellStyle name="Normal 12 2 2 2 3 2 2 7 2" xfId="39403" xr:uid="{00000000-0005-0000-0000-0000B90E0000}"/>
    <cellStyle name="Normal 12 2 2 2 3 2 2 8" xfId="26593" xr:uid="{00000000-0005-0000-0000-0000BA0E0000}"/>
    <cellStyle name="Normal 12 2 2 2 3 2 3" xfId="1467" xr:uid="{00000000-0005-0000-0000-0000BB0E0000}"/>
    <cellStyle name="Normal 12 2 2 2 3 2 3 2" xfId="3297" xr:uid="{00000000-0005-0000-0000-0000BC0E0000}"/>
    <cellStyle name="Normal 12 2 2 2 3 2 3 2 2" xfId="8787" xr:uid="{00000000-0005-0000-0000-0000BD0E0000}"/>
    <cellStyle name="Normal 12 2 2 2 3 2 3 2 2 2" xfId="21598" xr:uid="{00000000-0005-0000-0000-0000BE0E0000}"/>
    <cellStyle name="Normal 12 2 2 2 3 2 3 2 2 2 2" xfId="47218" xr:uid="{00000000-0005-0000-0000-0000BF0E0000}"/>
    <cellStyle name="Normal 12 2 2 2 3 2 3 2 2 3" xfId="34408" xr:uid="{00000000-0005-0000-0000-0000C00E0000}"/>
    <cellStyle name="Normal 12 2 2 2 3 2 3 2 3" xfId="16108" xr:uid="{00000000-0005-0000-0000-0000C10E0000}"/>
    <cellStyle name="Normal 12 2 2 2 3 2 3 2 3 2" xfId="41728" xr:uid="{00000000-0005-0000-0000-0000C20E0000}"/>
    <cellStyle name="Normal 12 2 2 2 3 2 3 2 4" xfId="28918" xr:uid="{00000000-0005-0000-0000-0000C30E0000}"/>
    <cellStyle name="Normal 12 2 2 2 3 2 3 3" xfId="5127" xr:uid="{00000000-0005-0000-0000-0000C40E0000}"/>
    <cellStyle name="Normal 12 2 2 2 3 2 3 3 2" xfId="10617" xr:uid="{00000000-0005-0000-0000-0000C50E0000}"/>
    <cellStyle name="Normal 12 2 2 2 3 2 3 3 2 2" xfId="23428" xr:uid="{00000000-0005-0000-0000-0000C60E0000}"/>
    <cellStyle name="Normal 12 2 2 2 3 2 3 3 2 2 2" xfId="49048" xr:uid="{00000000-0005-0000-0000-0000C70E0000}"/>
    <cellStyle name="Normal 12 2 2 2 3 2 3 3 2 3" xfId="36238" xr:uid="{00000000-0005-0000-0000-0000C80E0000}"/>
    <cellStyle name="Normal 12 2 2 2 3 2 3 3 3" xfId="17938" xr:uid="{00000000-0005-0000-0000-0000C90E0000}"/>
    <cellStyle name="Normal 12 2 2 2 3 2 3 3 3 2" xfId="43558" xr:uid="{00000000-0005-0000-0000-0000CA0E0000}"/>
    <cellStyle name="Normal 12 2 2 2 3 2 3 3 4" xfId="30748" xr:uid="{00000000-0005-0000-0000-0000CB0E0000}"/>
    <cellStyle name="Normal 12 2 2 2 3 2 3 4" xfId="12447" xr:uid="{00000000-0005-0000-0000-0000CC0E0000}"/>
    <cellStyle name="Normal 12 2 2 2 3 2 3 4 2" xfId="25258" xr:uid="{00000000-0005-0000-0000-0000CD0E0000}"/>
    <cellStyle name="Normal 12 2 2 2 3 2 3 4 2 2" xfId="50878" xr:uid="{00000000-0005-0000-0000-0000CE0E0000}"/>
    <cellStyle name="Normal 12 2 2 2 3 2 3 4 3" xfId="38068" xr:uid="{00000000-0005-0000-0000-0000CF0E0000}"/>
    <cellStyle name="Normal 12 2 2 2 3 2 3 5" xfId="6957" xr:uid="{00000000-0005-0000-0000-0000D00E0000}"/>
    <cellStyle name="Normal 12 2 2 2 3 2 3 5 2" xfId="19768" xr:uid="{00000000-0005-0000-0000-0000D10E0000}"/>
    <cellStyle name="Normal 12 2 2 2 3 2 3 5 2 2" xfId="45388" xr:uid="{00000000-0005-0000-0000-0000D20E0000}"/>
    <cellStyle name="Normal 12 2 2 2 3 2 3 5 3" xfId="32578" xr:uid="{00000000-0005-0000-0000-0000D30E0000}"/>
    <cellStyle name="Normal 12 2 2 2 3 2 3 6" xfId="14278" xr:uid="{00000000-0005-0000-0000-0000D40E0000}"/>
    <cellStyle name="Normal 12 2 2 2 3 2 3 6 2" xfId="39898" xr:uid="{00000000-0005-0000-0000-0000D50E0000}"/>
    <cellStyle name="Normal 12 2 2 2 3 2 3 7" xfId="27088" xr:uid="{00000000-0005-0000-0000-0000D60E0000}"/>
    <cellStyle name="Normal 12 2 2 2 3 2 4" xfId="2403" xr:uid="{00000000-0005-0000-0000-0000D70E0000}"/>
    <cellStyle name="Normal 12 2 2 2 3 2 4 2" xfId="7893" xr:uid="{00000000-0005-0000-0000-0000D80E0000}"/>
    <cellStyle name="Normal 12 2 2 2 3 2 4 2 2" xfId="20704" xr:uid="{00000000-0005-0000-0000-0000D90E0000}"/>
    <cellStyle name="Normal 12 2 2 2 3 2 4 2 2 2" xfId="46324" xr:uid="{00000000-0005-0000-0000-0000DA0E0000}"/>
    <cellStyle name="Normal 12 2 2 2 3 2 4 2 3" xfId="33514" xr:uid="{00000000-0005-0000-0000-0000DB0E0000}"/>
    <cellStyle name="Normal 12 2 2 2 3 2 4 3" xfId="15214" xr:uid="{00000000-0005-0000-0000-0000DC0E0000}"/>
    <cellStyle name="Normal 12 2 2 2 3 2 4 3 2" xfId="40834" xr:uid="{00000000-0005-0000-0000-0000DD0E0000}"/>
    <cellStyle name="Normal 12 2 2 2 3 2 4 4" xfId="28024" xr:uid="{00000000-0005-0000-0000-0000DE0E0000}"/>
    <cellStyle name="Normal 12 2 2 2 3 2 5" xfId="4233" xr:uid="{00000000-0005-0000-0000-0000DF0E0000}"/>
    <cellStyle name="Normal 12 2 2 2 3 2 5 2" xfId="9723" xr:uid="{00000000-0005-0000-0000-0000E00E0000}"/>
    <cellStyle name="Normal 12 2 2 2 3 2 5 2 2" xfId="22534" xr:uid="{00000000-0005-0000-0000-0000E10E0000}"/>
    <cellStyle name="Normal 12 2 2 2 3 2 5 2 2 2" xfId="48154" xr:uid="{00000000-0005-0000-0000-0000E20E0000}"/>
    <cellStyle name="Normal 12 2 2 2 3 2 5 2 3" xfId="35344" xr:uid="{00000000-0005-0000-0000-0000E30E0000}"/>
    <cellStyle name="Normal 12 2 2 2 3 2 5 3" xfId="17044" xr:uid="{00000000-0005-0000-0000-0000E40E0000}"/>
    <cellStyle name="Normal 12 2 2 2 3 2 5 3 2" xfId="42664" xr:uid="{00000000-0005-0000-0000-0000E50E0000}"/>
    <cellStyle name="Normal 12 2 2 2 3 2 5 4" xfId="29854" xr:uid="{00000000-0005-0000-0000-0000E60E0000}"/>
    <cellStyle name="Normal 12 2 2 2 3 2 6" xfId="11553" xr:uid="{00000000-0005-0000-0000-0000E70E0000}"/>
    <cellStyle name="Normal 12 2 2 2 3 2 6 2" xfId="24364" xr:uid="{00000000-0005-0000-0000-0000E80E0000}"/>
    <cellStyle name="Normal 12 2 2 2 3 2 6 2 2" xfId="49984" xr:uid="{00000000-0005-0000-0000-0000E90E0000}"/>
    <cellStyle name="Normal 12 2 2 2 3 2 6 3" xfId="37174" xr:uid="{00000000-0005-0000-0000-0000EA0E0000}"/>
    <cellStyle name="Normal 12 2 2 2 3 2 7" xfId="6063" xr:uid="{00000000-0005-0000-0000-0000EB0E0000}"/>
    <cellStyle name="Normal 12 2 2 2 3 2 7 2" xfId="18874" xr:uid="{00000000-0005-0000-0000-0000EC0E0000}"/>
    <cellStyle name="Normal 12 2 2 2 3 2 7 2 2" xfId="44494" xr:uid="{00000000-0005-0000-0000-0000ED0E0000}"/>
    <cellStyle name="Normal 12 2 2 2 3 2 7 3" xfId="31684" xr:uid="{00000000-0005-0000-0000-0000EE0E0000}"/>
    <cellStyle name="Normal 12 2 2 2 3 2 8" xfId="13384" xr:uid="{00000000-0005-0000-0000-0000EF0E0000}"/>
    <cellStyle name="Normal 12 2 2 2 3 2 8 2" xfId="39004" xr:uid="{00000000-0005-0000-0000-0000F00E0000}"/>
    <cellStyle name="Normal 12 2 2 2 3 2 9" xfId="26194" xr:uid="{00000000-0005-0000-0000-0000F10E0000}"/>
    <cellStyle name="Normal 12 2 2 2 3 3" xfId="704" xr:uid="{00000000-0005-0000-0000-0000F20E0000}"/>
    <cellStyle name="Normal 12 2 2 2 3 3 2" xfId="1104" xr:uid="{00000000-0005-0000-0000-0000F30E0000}"/>
    <cellStyle name="Normal 12 2 2 2 3 3 2 2" xfId="1999" xr:uid="{00000000-0005-0000-0000-0000F40E0000}"/>
    <cellStyle name="Normal 12 2 2 2 3 3 2 2 2" xfId="3829" xr:uid="{00000000-0005-0000-0000-0000F50E0000}"/>
    <cellStyle name="Normal 12 2 2 2 3 3 2 2 2 2" xfId="9319" xr:uid="{00000000-0005-0000-0000-0000F60E0000}"/>
    <cellStyle name="Normal 12 2 2 2 3 3 2 2 2 2 2" xfId="22130" xr:uid="{00000000-0005-0000-0000-0000F70E0000}"/>
    <cellStyle name="Normal 12 2 2 2 3 3 2 2 2 2 2 2" xfId="47750" xr:uid="{00000000-0005-0000-0000-0000F80E0000}"/>
    <cellStyle name="Normal 12 2 2 2 3 3 2 2 2 2 3" xfId="34940" xr:uid="{00000000-0005-0000-0000-0000F90E0000}"/>
    <cellStyle name="Normal 12 2 2 2 3 3 2 2 2 3" xfId="16640" xr:uid="{00000000-0005-0000-0000-0000FA0E0000}"/>
    <cellStyle name="Normal 12 2 2 2 3 3 2 2 2 3 2" xfId="42260" xr:uid="{00000000-0005-0000-0000-0000FB0E0000}"/>
    <cellStyle name="Normal 12 2 2 2 3 3 2 2 2 4" xfId="29450" xr:uid="{00000000-0005-0000-0000-0000FC0E0000}"/>
    <cellStyle name="Normal 12 2 2 2 3 3 2 2 3" xfId="5659" xr:uid="{00000000-0005-0000-0000-0000FD0E0000}"/>
    <cellStyle name="Normal 12 2 2 2 3 3 2 2 3 2" xfId="11149" xr:uid="{00000000-0005-0000-0000-0000FE0E0000}"/>
    <cellStyle name="Normal 12 2 2 2 3 3 2 2 3 2 2" xfId="23960" xr:uid="{00000000-0005-0000-0000-0000FF0E0000}"/>
    <cellStyle name="Normal 12 2 2 2 3 3 2 2 3 2 2 2" xfId="49580" xr:uid="{00000000-0005-0000-0000-0000000F0000}"/>
    <cellStyle name="Normal 12 2 2 2 3 3 2 2 3 2 3" xfId="36770" xr:uid="{00000000-0005-0000-0000-0000010F0000}"/>
    <cellStyle name="Normal 12 2 2 2 3 3 2 2 3 3" xfId="18470" xr:uid="{00000000-0005-0000-0000-0000020F0000}"/>
    <cellStyle name="Normal 12 2 2 2 3 3 2 2 3 3 2" xfId="44090" xr:uid="{00000000-0005-0000-0000-0000030F0000}"/>
    <cellStyle name="Normal 12 2 2 2 3 3 2 2 3 4" xfId="31280" xr:uid="{00000000-0005-0000-0000-0000040F0000}"/>
    <cellStyle name="Normal 12 2 2 2 3 3 2 2 4" xfId="12979" xr:uid="{00000000-0005-0000-0000-0000050F0000}"/>
    <cellStyle name="Normal 12 2 2 2 3 3 2 2 4 2" xfId="25790" xr:uid="{00000000-0005-0000-0000-0000060F0000}"/>
    <cellStyle name="Normal 12 2 2 2 3 3 2 2 4 2 2" xfId="51410" xr:uid="{00000000-0005-0000-0000-0000070F0000}"/>
    <cellStyle name="Normal 12 2 2 2 3 3 2 2 4 3" xfId="38600" xr:uid="{00000000-0005-0000-0000-0000080F0000}"/>
    <cellStyle name="Normal 12 2 2 2 3 3 2 2 5" xfId="7489" xr:uid="{00000000-0005-0000-0000-0000090F0000}"/>
    <cellStyle name="Normal 12 2 2 2 3 3 2 2 5 2" xfId="20300" xr:uid="{00000000-0005-0000-0000-00000A0F0000}"/>
    <cellStyle name="Normal 12 2 2 2 3 3 2 2 5 2 2" xfId="45920" xr:uid="{00000000-0005-0000-0000-00000B0F0000}"/>
    <cellStyle name="Normal 12 2 2 2 3 3 2 2 5 3" xfId="33110" xr:uid="{00000000-0005-0000-0000-00000C0F0000}"/>
    <cellStyle name="Normal 12 2 2 2 3 3 2 2 6" xfId="14810" xr:uid="{00000000-0005-0000-0000-00000D0F0000}"/>
    <cellStyle name="Normal 12 2 2 2 3 3 2 2 6 2" xfId="40430" xr:uid="{00000000-0005-0000-0000-00000E0F0000}"/>
    <cellStyle name="Normal 12 2 2 2 3 3 2 2 7" xfId="27620" xr:uid="{00000000-0005-0000-0000-00000F0F0000}"/>
    <cellStyle name="Normal 12 2 2 2 3 3 2 3" xfId="2935" xr:uid="{00000000-0005-0000-0000-0000100F0000}"/>
    <cellStyle name="Normal 12 2 2 2 3 3 2 3 2" xfId="8425" xr:uid="{00000000-0005-0000-0000-0000110F0000}"/>
    <cellStyle name="Normal 12 2 2 2 3 3 2 3 2 2" xfId="21236" xr:uid="{00000000-0005-0000-0000-0000120F0000}"/>
    <cellStyle name="Normal 12 2 2 2 3 3 2 3 2 2 2" xfId="46856" xr:uid="{00000000-0005-0000-0000-0000130F0000}"/>
    <cellStyle name="Normal 12 2 2 2 3 3 2 3 2 3" xfId="34046" xr:uid="{00000000-0005-0000-0000-0000140F0000}"/>
    <cellStyle name="Normal 12 2 2 2 3 3 2 3 3" xfId="15746" xr:uid="{00000000-0005-0000-0000-0000150F0000}"/>
    <cellStyle name="Normal 12 2 2 2 3 3 2 3 3 2" xfId="41366" xr:uid="{00000000-0005-0000-0000-0000160F0000}"/>
    <cellStyle name="Normal 12 2 2 2 3 3 2 3 4" xfId="28556" xr:uid="{00000000-0005-0000-0000-0000170F0000}"/>
    <cellStyle name="Normal 12 2 2 2 3 3 2 4" xfId="4765" xr:uid="{00000000-0005-0000-0000-0000180F0000}"/>
    <cellStyle name="Normal 12 2 2 2 3 3 2 4 2" xfId="10255" xr:uid="{00000000-0005-0000-0000-0000190F0000}"/>
    <cellStyle name="Normal 12 2 2 2 3 3 2 4 2 2" xfId="23066" xr:uid="{00000000-0005-0000-0000-00001A0F0000}"/>
    <cellStyle name="Normal 12 2 2 2 3 3 2 4 2 2 2" xfId="48686" xr:uid="{00000000-0005-0000-0000-00001B0F0000}"/>
    <cellStyle name="Normal 12 2 2 2 3 3 2 4 2 3" xfId="35876" xr:uid="{00000000-0005-0000-0000-00001C0F0000}"/>
    <cellStyle name="Normal 12 2 2 2 3 3 2 4 3" xfId="17576" xr:uid="{00000000-0005-0000-0000-00001D0F0000}"/>
    <cellStyle name="Normal 12 2 2 2 3 3 2 4 3 2" xfId="43196" xr:uid="{00000000-0005-0000-0000-00001E0F0000}"/>
    <cellStyle name="Normal 12 2 2 2 3 3 2 4 4" xfId="30386" xr:uid="{00000000-0005-0000-0000-00001F0F0000}"/>
    <cellStyle name="Normal 12 2 2 2 3 3 2 5" xfId="12085" xr:uid="{00000000-0005-0000-0000-0000200F0000}"/>
    <cellStyle name="Normal 12 2 2 2 3 3 2 5 2" xfId="24896" xr:uid="{00000000-0005-0000-0000-0000210F0000}"/>
    <cellStyle name="Normal 12 2 2 2 3 3 2 5 2 2" xfId="50516" xr:uid="{00000000-0005-0000-0000-0000220F0000}"/>
    <cellStyle name="Normal 12 2 2 2 3 3 2 5 3" xfId="37706" xr:uid="{00000000-0005-0000-0000-0000230F0000}"/>
    <cellStyle name="Normal 12 2 2 2 3 3 2 6" xfId="6595" xr:uid="{00000000-0005-0000-0000-0000240F0000}"/>
    <cellStyle name="Normal 12 2 2 2 3 3 2 6 2" xfId="19406" xr:uid="{00000000-0005-0000-0000-0000250F0000}"/>
    <cellStyle name="Normal 12 2 2 2 3 3 2 6 2 2" xfId="45026" xr:uid="{00000000-0005-0000-0000-0000260F0000}"/>
    <cellStyle name="Normal 12 2 2 2 3 3 2 6 3" xfId="32216" xr:uid="{00000000-0005-0000-0000-0000270F0000}"/>
    <cellStyle name="Normal 12 2 2 2 3 3 2 7" xfId="13916" xr:uid="{00000000-0005-0000-0000-0000280F0000}"/>
    <cellStyle name="Normal 12 2 2 2 3 3 2 7 2" xfId="39536" xr:uid="{00000000-0005-0000-0000-0000290F0000}"/>
    <cellStyle name="Normal 12 2 2 2 3 3 2 8" xfId="26726" xr:uid="{00000000-0005-0000-0000-00002A0F0000}"/>
    <cellStyle name="Normal 12 2 2 2 3 3 3" xfId="1599" xr:uid="{00000000-0005-0000-0000-00002B0F0000}"/>
    <cellStyle name="Normal 12 2 2 2 3 3 3 2" xfId="3429" xr:uid="{00000000-0005-0000-0000-00002C0F0000}"/>
    <cellStyle name="Normal 12 2 2 2 3 3 3 2 2" xfId="8919" xr:uid="{00000000-0005-0000-0000-00002D0F0000}"/>
    <cellStyle name="Normal 12 2 2 2 3 3 3 2 2 2" xfId="21730" xr:uid="{00000000-0005-0000-0000-00002E0F0000}"/>
    <cellStyle name="Normal 12 2 2 2 3 3 3 2 2 2 2" xfId="47350" xr:uid="{00000000-0005-0000-0000-00002F0F0000}"/>
    <cellStyle name="Normal 12 2 2 2 3 3 3 2 2 3" xfId="34540" xr:uid="{00000000-0005-0000-0000-0000300F0000}"/>
    <cellStyle name="Normal 12 2 2 2 3 3 3 2 3" xfId="16240" xr:uid="{00000000-0005-0000-0000-0000310F0000}"/>
    <cellStyle name="Normal 12 2 2 2 3 3 3 2 3 2" xfId="41860" xr:uid="{00000000-0005-0000-0000-0000320F0000}"/>
    <cellStyle name="Normal 12 2 2 2 3 3 3 2 4" xfId="29050" xr:uid="{00000000-0005-0000-0000-0000330F0000}"/>
    <cellStyle name="Normal 12 2 2 2 3 3 3 3" xfId="5259" xr:uid="{00000000-0005-0000-0000-0000340F0000}"/>
    <cellStyle name="Normal 12 2 2 2 3 3 3 3 2" xfId="10749" xr:uid="{00000000-0005-0000-0000-0000350F0000}"/>
    <cellStyle name="Normal 12 2 2 2 3 3 3 3 2 2" xfId="23560" xr:uid="{00000000-0005-0000-0000-0000360F0000}"/>
    <cellStyle name="Normal 12 2 2 2 3 3 3 3 2 2 2" xfId="49180" xr:uid="{00000000-0005-0000-0000-0000370F0000}"/>
    <cellStyle name="Normal 12 2 2 2 3 3 3 3 2 3" xfId="36370" xr:uid="{00000000-0005-0000-0000-0000380F0000}"/>
    <cellStyle name="Normal 12 2 2 2 3 3 3 3 3" xfId="18070" xr:uid="{00000000-0005-0000-0000-0000390F0000}"/>
    <cellStyle name="Normal 12 2 2 2 3 3 3 3 3 2" xfId="43690" xr:uid="{00000000-0005-0000-0000-00003A0F0000}"/>
    <cellStyle name="Normal 12 2 2 2 3 3 3 3 4" xfId="30880" xr:uid="{00000000-0005-0000-0000-00003B0F0000}"/>
    <cellStyle name="Normal 12 2 2 2 3 3 3 4" xfId="12579" xr:uid="{00000000-0005-0000-0000-00003C0F0000}"/>
    <cellStyle name="Normal 12 2 2 2 3 3 3 4 2" xfId="25390" xr:uid="{00000000-0005-0000-0000-00003D0F0000}"/>
    <cellStyle name="Normal 12 2 2 2 3 3 3 4 2 2" xfId="51010" xr:uid="{00000000-0005-0000-0000-00003E0F0000}"/>
    <cellStyle name="Normal 12 2 2 2 3 3 3 4 3" xfId="38200" xr:uid="{00000000-0005-0000-0000-00003F0F0000}"/>
    <cellStyle name="Normal 12 2 2 2 3 3 3 5" xfId="7089" xr:uid="{00000000-0005-0000-0000-0000400F0000}"/>
    <cellStyle name="Normal 12 2 2 2 3 3 3 5 2" xfId="19900" xr:uid="{00000000-0005-0000-0000-0000410F0000}"/>
    <cellStyle name="Normal 12 2 2 2 3 3 3 5 2 2" xfId="45520" xr:uid="{00000000-0005-0000-0000-0000420F0000}"/>
    <cellStyle name="Normal 12 2 2 2 3 3 3 5 3" xfId="32710" xr:uid="{00000000-0005-0000-0000-0000430F0000}"/>
    <cellStyle name="Normal 12 2 2 2 3 3 3 6" xfId="14410" xr:uid="{00000000-0005-0000-0000-0000440F0000}"/>
    <cellStyle name="Normal 12 2 2 2 3 3 3 6 2" xfId="40030" xr:uid="{00000000-0005-0000-0000-0000450F0000}"/>
    <cellStyle name="Normal 12 2 2 2 3 3 3 7" xfId="27220" xr:uid="{00000000-0005-0000-0000-0000460F0000}"/>
    <cellStyle name="Normal 12 2 2 2 3 3 4" xfId="2535" xr:uid="{00000000-0005-0000-0000-0000470F0000}"/>
    <cellStyle name="Normal 12 2 2 2 3 3 4 2" xfId="8025" xr:uid="{00000000-0005-0000-0000-0000480F0000}"/>
    <cellStyle name="Normal 12 2 2 2 3 3 4 2 2" xfId="20836" xr:uid="{00000000-0005-0000-0000-0000490F0000}"/>
    <cellStyle name="Normal 12 2 2 2 3 3 4 2 2 2" xfId="46456" xr:uid="{00000000-0005-0000-0000-00004A0F0000}"/>
    <cellStyle name="Normal 12 2 2 2 3 3 4 2 3" xfId="33646" xr:uid="{00000000-0005-0000-0000-00004B0F0000}"/>
    <cellStyle name="Normal 12 2 2 2 3 3 4 3" xfId="15346" xr:uid="{00000000-0005-0000-0000-00004C0F0000}"/>
    <cellStyle name="Normal 12 2 2 2 3 3 4 3 2" xfId="40966" xr:uid="{00000000-0005-0000-0000-00004D0F0000}"/>
    <cellStyle name="Normal 12 2 2 2 3 3 4 4" xfId="28156" xr:uid="{00000000-0005-0000-0000-00004E0F0000}"/>
    <cellStyle name="Normal 12 2 2 2 3 3 5" xfId="4365" xr:uid="{00000000-0005-0000-0000-00004F0F0000}"/>
    <cellStyle name="Normal 12 2 2 2 3 3 5 2" xfId="9855" xr:uid="{00000000-0005-0000-0000-0000500F0000}"/>
    <cellStyle name="Normal 12 2 2 2 3 3 5 2 2" xfId="22666" xr:uid="{00000000-0005-0000-0000-0000510F0000}"/>
    <cellStyle name="Normal 12 2 2 2 3 3 5 2 2 2" xfId="48286" xr:uid="{00000000-0005-0000-0000-0000520F0000}"/>
    <cellStyle name="Normal 12 2 2 2 3 3 5 2 3" xfId="35476" xr:uid="{00000000-0005-0000-0000-0000530F0000}"/>
    <cellStyle name="Normal 12 2 2 2 3 3 5 3" xfId="17176" xr:uid="{00000000-0005-0000-0000-0000540F0000}"/>
    <cellStyle name="Normal 12 2 2 2 3 3 5 3 2" xfId="42796" xr:uid="{00000000-0005-0000-0000-0000550F0000}"/>
    <cellStyle name="Normal 12 2 2 2 3 3 5 4" xfId="29986" xr:uid="{00000000-0005-0000-0000-0000560F0000}"/>
    <cellStyle name="Normal 12 2 2 2 3 3 6" xfId="11685" xr:uid="{00000000-0005-0000-0000-0000570F0000}"/>
    <cellStyle name="Normal 12 2 2 2 3 3 6 2" xfId="24496" xr:uid="{00000000-0005-0000-0000-0000580F0000}"/>
    <cellStyle name="Normal 12 2 2 2 3 3 6 2 2" xfId="50116" xr:uid="{00000000-0005-0000-0000-0000590F0000}"/>
    <cellStyle name="Normal 12 2 2 2 3 3 6 3" xfId="37306" xr:uid="{00000000-0005-0000-0000-00005A0F0000}"/>
    <cellStyle name="Normal 12 2 2 2 3 3 7" xfId="6195" xr:uid="{00000000-0005-0000-0000-00005B0F0000}"/>
    <cellStyle name="Normal 12 2 2 2 3 3 7 2" xfId="19006" xr:uid="{00000000-0005-0000-0000-00005C0F0000}"/>
    <cellStyle name="Normal 12 2 2 2 3 3 7 2 2" xfId="44626" xr:uid="{00000000-0005-0000-0000-00005D0F0000}"/>
    <cellStyle name="Normal 12 2 2 2 3 3 7 3" xfId="31816" xr:uid="{00000000-0005-0000-0000-00005E0F0000}"/>
    <cellStyle name="Normal 12 2 2 2 3 3 8" xfId="13516" xr:uid="{00000000-0005-0000-0000-00005F0F0000}"/>
    <cellStyle name="Normal 12 2 2 2 3 3 8 2" xfId="39136" xr:uid="{00000000-0005-0000-0000-0000600F0000}"/>
    <cellStyle name="Normal 12 2 2 2 3 3 9" xfId="26326" xr:uid="{00000000-0005-0000-0000-0000610F0000}"/>
    <cellStyle name="Normal 12 2 2 2 3 4" xfId="479" xr:uid="{00000000-0005-0000-0000-0000620F0000}"/>
    <cellStyle name="Normal 12 2 2 2 3 4 2" xfId="1374" xr:uid="{00000000-0005-0000-0000-0000630F0000}"/>
    <cellStyle name="Normal 12 2 2 2 3 4 2 2" xfId="3204" xr:uid="{00000000-0005-0000-0000-0000640F0000}"/>
    <cellStyle name="Normal 12 2 2 2 3 4 2 2 2" xfId="8694" xr:uid="{00000000-0005-0000-0000-0000650F0000}"/>
    <cellStyle name="Normal 12 2 2 2 3 4 2 2 2 2" xfId="21505" xr:uid="{00000000-0005-0000-0000-0000660F0000}"/>
    <cellStyle name="Normal 12 2 2 2 3 4 2 2 2 2 2" xfId="47125" xr:uid="{00000000-0005-0000-0000-0000670F0000}"/>
    <cellStyle name="Normal 12 2 2 2 3 4 2 2 2 3" xfId="34315" xr:uid="{00000000-0005-0000-0000-0000680F0000}"/>
    <cellStyle name="Normal 12 2 2 2 3 4 2 2 3" xfId="16015" xr:uid="{00000000-0005-0000-0000-0000690F0000}"/>
    <cellStyle name="Normal 12 2 2 2 3 4 2 2 3 2" xfId="41635" xr:uid="{00000000-0005-0000-0000-00006A0F0000}"/>
    <cellStyle name="Normal 12 2 2 2 3 4 2 2 4" xfId="28825" xr:uid="{00000000-0005-0000-0000-00006B0F0000}"/>
    <cellStyle name="Normal 12 2 2 2 3 4 2 3" xfId="5034" xr:uid="{00000000-0005-0000-0000-00006C0F0000}"/>
    <cellStyle name="Normal 12 2 2 2 3 4 2 3 2" xfId="10524" xr:uid="{00000000-0005-0000-0000-00006D0F0000}"/>
    <cellStyle name="Normal 12 2 2 2 3 4 2 3 2 2" xfId="23335" xr:uid="{00000000-0005-0000-0000-00006E0F0000}"/>
    <cellStyle name="Normal 12 2 2 2 3 4 2 3 2 2 2" xfId="48955" xr:uid="{00000000-0005-0000-0000-00006F0F0000}"/>
    <cellStyle name="Normal 12 2 2 2 3 4 2 3 2 3" xfId="36145" xr:uid="{00000000-0005-0000-0000-0000700F0000}"/>
    <cellStyle name="Normal 12 2 2 2 3 4 2 3 3" xfId="17845" xr:uid="{00000000-0005-0000-0000-0000710F0000}"/>
    <cellStyle name="Normal 12 2 2 2 3 4 2 3 3 2" xfId="43465" xr:uid="{00000000-0005-0000-0000-0000720F0000}"/>
    <cellStyle name="Normal 12 2 2 2 3 4 2 3 4" xfId="30655" xr:uid="{00000000-0005-0000-0000-0000730F0000}"/>
    <cellStyle name="Normal 12 2 2 2 3 4 2 4" xfId="12354" xr:uid="{00000000-0005-0000-0000-0000740F0000}"/>
    <cellStyle name="Normal 12 2 2 2 3 4 2 4 2" xfId="25165" xr:uid="{00000000-0005-0000-0000-0000750F0000}"/>
    <cellStyle name="Normal 12 2 2 2 3 4 2 4 2 2" xfId="50785" xr:uid="{00000000-0005-0000-0000-0000760F0000}"/>
    <cellStyle name="Normal 12 2 2 2 3 4 2 4 3" xfId="37975" xr:uid="{00000000-0005-0000-0000-0000770F0000}"/>
    <cellStyle name="Normal 12 2 2 2 3 4 2 5" xfId="6864" xr:uid="{00000000-0005-0000-0000-0000780F0000}"/>
    <cellStyle name="Normal 12 2 2 2 3 4 2 5 2" xfId="19675" xr:uid="{00000000-0005-0000-0000-0000790F0000}"/>
    <cellStyle name="Normal 12 2 2 2 3 4 2 5 2 2" xfId="45295" xr:uid="{00000000-0005-0000-0000-00007A0F0000}"/>
    <cellStyle name="Normal 12 2 2 2 3 4 2 5 3" xfId="32485" xr:uid="{00000000-0005-0000-0000-00007B0F0000}"/>
    <cellStyle name="Normal 12 2 2 2 3 4 2 6" xfId="14185" xr:uid="{00000000-0005-0000-0000-00007C0F0000}"/>
    <cellStyle name="Normal 12 2 2 2 3 4 2 6 2" xfId="39805" xr:uid="{00000000-0005-0000-0000-00007D0F0000}"/>
    <cellStyle name="Normal 12 2 2 2 3 4 2 7" xfId="26995" xr:uid="{00000000-0005-0000-0000-00007E0F0000}"/>
    <cellStyle name="Normal 12 2 2 2 3 4 3" xfId="2310" xr:uid="{00000000-0005-0000-0000-00007F0F0000}"/>
    <cellStyle name="Normal 12 2 2 2 3 4 3 2" xfId="7800" xr:uid="{00000000-0005-0000-0000-0000800F0000}"/>
    <cellStyle name="Normal 12 2 2 2 3 4 3 2 2" xfId="20611" xr:uid="{00000000-0005-0000-0000-0000810F0000}"/>
    <cellStyle name="Normal 12 2 2 2 3 4 3 2 2 2" xfId="46231" xr:uid="{00000000-0005-0000-0000-0000820F0000}"/>
    <cellStyle name="Normal 12 2 2 2 3 4 3 2 3" xfId="33421" xr:uid="{00000000-0005-0000-0000-0000830F0000}"/>
    <cellStyle name="Normal 12 2 2 2 3 4 3 3" xfId="15121" xr:uid="{00000000-0005-0000-0000-0000840F0000}"/>
    <cellStyle name="Normal 12 2 2 2 3 4 3 3 2" xfId="40741" xr:uid="{00000000-0005-0000-0000-0000850F0000}"/>
    <cellStyle name="Normal 12 2 2 2 3 4 3 4" xfId="27931" xr:uid="{00000000-0005-0000-0000-0000860F0000}"/>
    <cellStyle name="Normal 12 2 2 2 3 4 4" xfId="4140" xr:uid="{00000000-0005-0000-0000-0000870F0000}"/>
    <cellStyle name="Normal 12 2 2 2 3 4 4 2" xfId="9630" xr:uid="{00000000-0005-0000-0000-0000880F0000}"/>
    <cellStyle name="Normal 12 2 2 2 3 4 4 2 2" xfId="22441" xr:uid="{00000000-0005-0000-0000-0000890F0000}"/>
    <cellStyle name="Normal 12 2 2 2 3 4 4 2 2 2" xfId="48061" xr:uid="{00000000-0005-0000-0000-00008A0F0000}"/>
    <cellStyle name="Normal 12 2 2 2 3 4 4 2 3" xfId="35251" xr:uid="{00000000-0005-0000-0000-00008B0F0000}"/>
    <cellStyle name="Normal 12 2 2 2 3 4 4 3" xfId="16951" xr:uid="{00000000-0005-0000-0000-00008C0F0000}"/>
    <cellStyle name="Normal 12 2 2 2 3 4 4 3 2" xfId="42571" xr:uid="{00000000-0005-0000-0000-00008D0F0000}"/>
    <cellStyle name="Normal 12 2 2 2 3 4 4 4" xfId="29761" xr:uid="{00000000-0005-0000-0000-00008E0F0000}"/>
    <cellStyle name="Normal 12 2 2 2 3 4 5" xfId="11460" xr:uid="{00000000-0005-0000-0000-00008F0F0000}"/>
    <cellStyle name="Normal 12 2 2 2 3 4 5 2" xfId="24271" xr:uid="{00000000-0005-0000-0000-0000900F0000}"/>
    <cellStyle name="Normal 12 2 2 2 3 4 5 2 2" xfId="49891" xr:uid="{00000000-0005-0000-0000-0000910F0000}"/>
    <cellStyle name="Normal 12 2 2 2 3 4 5 3" xfId="37081" xr:uid="{00000000-0005-0000-0000-0000920F0000}"/>
    <cellStyle name="Normal 12 2 2 2 3 4 6" xfId="5970" xr:uid="{00000000-0005-0000-0000-0000930F0000}"/>
    <cellStyle name="Normal 12 2 2 2 3 4 6 2" xfId="18781" xr:uid="{00000000-0005-0000-0000-0000940F0000}"/>
    <cellStyle name="Normal 12 2 2 2 3 4 6 2 2" xfId="44401" xr:uid="{00000000-0005-0000-0000-0000950F0000}"/>
    <cellStyle name="Normal 12 2 2 2 3 4 6 3" xfId="31591" xr:uid="{00000000-0005-0000-0000-0000960F0000}"/>
    <cellStyle name="Normal 12 2 2 2 3 4 7" xfId="13291" xr:uid="{00000000-0005-0000-0000-0000970F0000}"/>
    <cellStyle name="Normal 12 2 2 2 3 4 7 2" xfId="38911" xr:uid="{00000000-0005-0000-0000-0000980F0000}"/>
    <cellStyle name="Normal 12 2 2 2 3 4 8" xfId="26101" xr:uid="{00000000-0005-0000-0000-0000990F0000}"/>
    <cellStyle name="Normal 12 2 2 2 3 5" xfId="838" xr:uid="{00000000-0005-0000-0000-00009A0F0000}"/>
    <cellStyle name="Normal 12 2 2 2 3 5 2" xfId="1733" xr:uid="{00000000-0005-0000-0000-00009B0F0000}"/>
    <cellStyle name="Normal 12 2 2 2 3 5 2 2" xfId="3563" xr:uid="{00000000-0005-0000-0000-00009C0F0000}"/>
    <cellStyle name="Normal 12 2 2 2 3 5 2 2 2" xfId="9053" xr:uid="{00000000-0005-0000-0000-00009D0F0000}"/>
    <cellStyle name="Normal 12 2 2 2 3 5 2 2 2 2" xfId="21864" xr:uid="{00000000-0005-0000-0000-00009E0F0000}"/>
    <cellStyle name="Normal 12 2 2 2 3 5 2 2 2 2 2" xfId="47484" xr:uid="{00000000-0005-0000-0000-00009F0F0000}"/>
    <cellStyle name="Normal 12 2 2 2 3 5 2 2 2 3" xfId="34674" xr:uid="{00000000-0005-0000-0000-0000A00F0000}"/>
    <cellStyle name="Normal 12 2 2 2 3 5 2 2 3" xfId="16374" xr:uid="{00000000-0005-0000-0000-0000A10F0000}"/>
    <cellStyle name="Normal 12 2 2 2 3 5 2 2 3 2" xfId="41994" xr:uid="{00000000-0005-0000-0000-0000A20F0000}"/>
    <cellStyle name="Normal 12 2 2 2 3 5 2 2 4" xfId="29184" xr:uid="{00000000-0005-0000-0000-0000A30F0000}"/>
    <cellStyle name="Normal 12 2 2 2 3 5 2 3" xfId="5393" xr:uid="{00000000-0005-0000-0000-0000A40F0000}"/>
    <cellStyle name="Normal 12 2 2 2 3 5 2 3 2" xfId="10883" xr:uid="{00000000-0005-0000-0000-0000A50F0000}"/>
    <cellStyle name="Normal 12 2 2 2 3 5 2 3 2 2" xfId="23694" xr:uid="{00000000-0005-0000-0000-0000A60F0000}"/>
    <cellStyle name="Normal 12 2 2 2 3 5 2 3 2 2 2" xfId="49314" xr:uid="{00000000-0005-0000-0000-0000A70F0000}"/>
    <cellStyle name="Normal 12 2 2 2 3 5 2 3 2 3" xfId="36504" xr:uid="{00000000-0005-0000-0000-0000A80F0000}"/>
    <cellStyle name="Normal 12 2 2 2 3 5 2 3 3" xfId="18204" xr:uid="{00000000-0005-0000-0000-0000A90F0000}"/>
    <cellStyle name="Normal 12 2 2 2 3 5 2 3 3 2" xfId="43824" xr:uid="{00000000-0005-0000-0000-0000AA0F0000}"/>
    <cellStyle name="Normal 12 2 2 2 3 5 2 3 4" xfId="31014" xr:uid="{00000000-0005-0000-0000-0000AB0F0000}"/>
    <cellStyle name="Normal 12 2 2 2 3 5 2 4" xfId="12713" xr:uid="{00000000-0005-0000-0000-0000AC0F0000}"/>
    <cellStyle name="Normal 12 2 2 2 3 5 2 4 2" xfId="25524" xr:uid="{00000000-0005-0000-0000-0000AD0F0000}"/>
    <cellStyle name="Normal 12 2 2 2 3 5 2 4 2 2" xfId="51144" xr:uid="{00000000-0005-0000-0000-0000AE0F0000}"/>
    <cellStyle name="Normal 12 2 2 2 3 5 2 4 3" xfId="38334" xr:uid="{00000000-0005-0000-0000-0000AF0F0000}"/>
    <cellStyle name="Normal 12 2 2 2 3 5 2 5" xfId="7223" xr:uid="{00000000-0005-0000-0000-0000B00F0000}"/>
    <cellStyle name="Normal 12 2 2 2 3 5 2 5 2" xfId="20034" xr:uid="{00000000-0005-0000-0000-0000B10F0000}"/>
    <cellStyle name="Normal 12 2 2 2 3 5 2 5 2 2" xfId="45654" xr:uid="{00000000-0005-0000-0000-0000B20F0000}"/>
    <cellStyle name="Normal 12 2 2 2 3 5 2 5 3" xfId="32844" xr:uid="{00000000-0005-0000-0000-0000B30F0000}"/>
    <cellStyle name="Normal 12 2 2 2 3 5 2 6" xfId="14544" xr:uid="{00000000-0005-0000-0000-0000B40F0000}"/>
    <cellStyle name="Normal 12 2 2 2 3 5 2 6 2" xfId="40164" xr:uid="{00000000-0005-0000-0000-0000B50F0000}"/>
    <cellStyle name="Normal 12 2 2 2 3 5 2 7" xfId="27354" xr:uid="{00000000-0005-0000-0000-0000B60F0000}"/>
    <cellStyle name="Normal 12 2 2 2 3 5 3" xfId="2669" xr:uid="{00000000-0005-0000-0000-0000B70F0000}"/>
    <cellStyle name="Normal 12 2 2 2 3 5 3 2" xfId="8159" xr:uid="{00000000-0005-0000-0000-0000B80F0000}"/>
    <cellStyle name="Normal 12 2 2 2 3 5 3 2 2" xfId="20970" xr:uid="{00000000-0005-0000-0000-0000B90F0000}"/>
    <cellStyle name="Normal 12 2 2 2 3 5 3 2 2 2" xfId="46590" xr:uid="{00000000-0005-0000-0000-0000BA0F0000}"/>
    <cellStyle name="Normal 12 2 2 2 3 5 3 2 3" xfId="33780" xr:uid="{00000000-0005-0000-0000-0000BB0F0000}"/>
    <cellStyle name="Normal 12 2 2 2 3 5 3 3" xfId="15480" xr:uid="{00000000-0005-0000-0000-0000BC0F0000}"/>
    <cellStyle name="Normal 12 2 2 2 3 5 3 3 2" xfId="41100" xr:uid="{00000000-0005-0000-0000-0000BD0F0000}"/>
    <cellStyle name="Normal 12 2 2 2 3 5 3 4" xfId="28290" xr:uid="{00000000-0005-0000-0000-0000BE0F0000}"/>
    <cellStyle name="Normal 12 2 2 2 3 5 4" xfId="4499" xr:uid="{00000000-0005-0000-0000-0000BF0F0000}"/>
    <cellStyle name="Normal 12 2 2 2 3 5 4 2" xfId="9989" xr:uid="{00000000-0005-0000-0000-0000C00F0000}"/>
    <cellStyle name="Normal 12 2 2 2 3 5 4 2 2" xfId="22800" xr:uid="{00000000-0005-0000-0000-0000C10F0000}"/>
    <cellStyle name="Normal 12 2 2 2 3 5 4 2 2 2" xfId="48420" xr:uid="{00000000-0005-0000-0000-0000C20F0000}"/>
    <cellStyle name="Normal 12 2 2 2 3 5 4 2 3" xfId="35610" xr:uid="{00000000-0005-0000-0000-0000C30F0000}"/>
    <cellStyle name="Normal 12 2 2 2 3 5 4 3" xfId="17310" xr:uid="{00000000-0005-0000-0000-0000C40F0000}"/>
    <cellStyle name="Normal 12 2 2 2 3 5 4 3 2" xfId="42930" xr:uid="{00000000-0005-0000-0000-0000C50F0000}"/>
    <cellStyle name="Normal 12 2 2 2 3 5 4 4" xfId="30120" xr:uid="{00000000-0005-0000-0000-0000C60F0000}"/>
    <cellStyle name="Normal 12 2 2 2 3 5 5" xfId="11819" xr:uid="{00000000-0005-0000-0000-0000C70F0000}"/>
    <cellStyle name="Normal 12 2 2 2 3 5 5 2" xfId="24630" xr:uid="{00000000-0005-0000-0000-0000C80F0000}"/>
    <cellStyle name="Normal 12 2 2 2 3 5 5 2 2" xfId="50250" xr:uid="{00000000-0005-0000-0000-0000C90F0000}"/>
    <cellStyle name="Normal 12 2 2 2 3 5 5 3" xfId="37440" xr:uid="{00000000-0005-0000-0000-0000CA0F0000}"/>
    <cellStyle name="Normal 12 2 2 2 3 5 6" xfId="6329" xr:uid="{00000000-0005-0000-0000-0000CB0F0000}"/>
    <cellStyle name="Normal 12 2 2 2 3 5 6 2" xfId="19140" xr:uid="{00000000-0005-0000-0000-0000CC0F0000}"/>
    <cellStyle name="Normal 12 2 2 2 3 5 6 2 2" xfId="44760" xr:uid="{00000000-0005-0000-0000-0000CD0F0000}"/>
    <cellStyle name="Normal 12 2 2 2 3 5 6 3" xfId="31950" xr:uid="{00000000-0005-0000-0000-0000CE0F0000}"/>
    <cellStyle name="Normal 12 2 2 2 3 5 7" xfId="13650" xr:uid="{00000000-0005-0000-0000-0000CF0F0000}"/>
    <cellStyle name="Normal 12 2 2 2 3 5 7 2" xfId="39270" xr:uid="{00000000-0005-0000-0000-0000D00F0000}"/>
    <cellStyle name="Normal 12 2 2 2 3 5 8" xfId="26460" xr:uid="{00000000-0005-0000-0000-0000D10F0000}"/>
    <cellStyle name="Normal 12 2 2 2 3 6" xfId="1239" xr:uid="{00000000-0005-0000-0000-0000D20F0000}"/>
    <cellStyle name="Normal 12 2 2 2 3 6 2" xfId="3069" xr:uid="{00000000-0005-0000-0000-0000D30F0000}"/>
    <cellStyle name="Normal 12 2 2 2 3 6 2 2" xfId="8559" xr:uid="{00000000-0005-0000-0000-0000D40F0000}"/>
    <cellStyle name="Normal 12 2 2 2 3 6 2 2 2" xfId="21370" xr:uid="{00000000-0005-0000-0000-0000D50F0000}"/>
    <cellStyle name="Normal 12 2 2 2 3 6 2 2 2 2" xfId="46990" xr:uid="{00000000-0005-0000-0000-0000D60F0000}"/>
    <cellStyle name="Normal 12 2 2 2 3 6 2 2 3" xfId="34180" xr:uid="{00000000-0005-0000-0000-0000D70F0000}"/>
    <cellStyle name="Normal 12 2 2 2 3 6 2 3" xfId="15880" xr:uid="{00000000-0005-0000-0000-0000D80F0000}"/>
    <cellStyle name="Normal 12 2 2 2 3 6 2 3 2" xfId="41500" xr:uid="{00000000-0005-0000-0000-0000D90F0000}"/>
    <cellStyle name="Normal 12 2 2 2 3 6 2 4" xfId="28690" xr:uid="{00000000-0005-0000-0000-0000DA0F0000}"/>
    <cellStyle name="Normal 12 2 2 2 3 6 3" xfId="4899" xr:uid="{00000000-0005-0000-0000-0000DB0F0000}"/>
    <cellStyle name="Normal 12 2 2 2 3 6 3 2" xfId="10389" xr:uid="{00000000-0005-0000-0000-0000DC0F0000}"/>
    <cellStyle name="Normal 12 2 2 2 3 6 3 2 2" xfId="23200" xr:uid="{00000000-0005-0000-0000-0000DD0F0000}"/>
    <cellStyle name="Normal 12 2 2 2 3 6 3 2 2 2" xfId="48820" xr:uid="{00000000-0005-0000-0000-0000DE0F0000}"/>
    <cellStyle name="Normal 12 2 2 2 3 6 3 2 3" xfId="36010" xr:uid="{00000000-0005-0000-0000-0000DF0F0000}"/>
    <cellStyle name="Normal 12 2 2 2 3 6 3 3" xfId="17710" xr:uid="{00000000-0005-0000-0000-0000E00F0000}"/>
    <cellStyle name="Normal 12 2 2 2 3 6 3 3 2" xfId="43330" xr:uid="{00000000-0005-0000-0000-0000E10F0000}"/>
    <cellStyle name="Normal 12 2 2 2 3 6 3 4" xfId="30520" xr:uid="{00000000-0005-0000-0000-0000E20F0000}"/>
    <cellStyle name="Normal 12 2 2 2 3 6 4" xfId="12219" xr:uid="{00000000-0005-0000-0000-0000E30F0000}"/>
    <cellStyle name="Normal 12 2 2 2 3 6 4 2" xfId="25030" xr:uid="{00000000-0005-0000-0000-0000E40F0000}"/>
    <cellStyle name="Normal 12 2 2 2 3 6 4 2 2" xfId="50650" xr:uid="{00000000-0005-0000-0000-0000E50F0000}"/>
    <cellStyle name="Normal 12 2 2 2 3 6 4 3" xfId="37840" xr:uid="{00000000-0005-0000-0000-0000E60F0000}"/>
    <cellStyle name="Normal 12 2 2 2 3 6 5" xfId="6729" xr:uid="{00000000-0005-0000-0000-0000E70F0000}"/>
    <cellStyle name="Normal 12 2 2 2 3 6 5 2" xfId="19540" xr:uid="{00000000-0005-0000-0000-0000E80F0000}"/>
    <cellStyle name="Normal 12 2 2 2 3 6 5 2 2" xfId="45160" xr:uid="{00000000-0005-0000-0000-0000E90F0000}"/>
    <cellStyle name="Normal 12 2 2 2 3 6 5 3" xfId="32350" xr:uid="{00000000-0005-0000-0000-0000EA0F0000}"/>
    <cellStyle name="Normal 12 2 2 2 3 6 6" xfId="14050" xr:uid="{00000000-0005-0000-0000-0000EB0F0000}"/>
    <cellStyle name="Normal 12 2 2 2 3 6 6 2" xfId="39670" xr:uid="{00000000-0005-0000-0000-0000EC0F0000}"/>
    <cellStyle name="Normal 12 2 2 2 3 6 7" xfId="26860" xr:uid="{00000000-0005-0000-0000-0000ED0F0000}"/>
    <cellStyle name="Normal 12 2 2 2 3 7" xfId="2175" xr:uid="{00000000-0005-0000-0000-0000EE0F0000}"/>
    <cellStyle name="Normal 12 2 2 2 3 7 2" xfId="7665" xr:uid="{00000000-0005-0000-0000-0000EF0F0000}"/>
    <cellStyle name="Normal 12 2 2 2 3 7 2 2" xfId="20476" xr:uid="{00000000-0005-0000-0000-0000F00F0000}"/>
    <cellStyle name="Normal 12 2 2 2 3 7 2 2 2" xfId="46096" xr:uid="{00000000-0005-0000-0000-0000F10F0000}"/>
    <cellStyle name="Normal 12 2 2 2 3 7 2 3" xfId="33286" xr:uid="{00000000-0005-0000-0000-0000F20F0000}"/>
    <cellStyle name="Normal 12 2 2 2 3 7 3" xfId="14986" xr:uid="{00000000-0005-0000-0000-0000F30F0000}"/>
    <cellStyle name="Normal 12 2 2 2 3 7 3 2" xfId="40606" xr:uid="{00000000-0005-0000-0000-0000F40F0000}"/>
    <cellStyle name="Normal 12 2 2 2 3 7 4" xfId="27796" xr:uid="{00000000-0005-0000-0000-0000F50F0000}"/>
    <cellStyle name="Normal 12 2 2 2 3 8" xfId="4005" xr:uid="{00000000-0005-0000-0000-0000F60F0000}"/>
    <cellStyle name="Normal 12 2 2 2 3 8 2" xfId="9495" xr:uid="{00000000-0005-0000-0000-0000F70F0000}"/>
    <cellStyle name="Normal 12 2 2 2 3 8 2 2" xfId="22306" xr:uid="{00000000-0005-0000-0000-0000F80F0000}"/>
    <cellStyle name="Normal 12 2 2 2 3 8 2 2 2" xfId="47926" xr:uid="{00000000-0005-0000-0000-0000F90F0000}"/>
    <cellStyle name="Normal 12 2 2 2 3 8 2 3" xfId="35116" xr:uid="{00000000-0005-0000-0000-0000FA0F0000}"/>
    <cellStyle name="Normal 12 2 2 2 3 8 3" xfId="16816" xr:uid="{00000000-0005-0000-0000-0000FB0F0000}"/>
    <cellStyle name="Normal 12 2 2 2 3 8 3 2" xfId="42436" xr:uid="{00000000-0005-0000-0000-0000FC0F0000}"/>
    <cellStyle name="Normal 12 2 2 2 3 8 4" xfId="29626" xr:uid="{00000000-0005-0000-0000-0000FD0F0000}"/>
    <cellStyle name="Normal 12 2 2 2 3 9" xfId="11325" xr:uid="{00000000-0005-0000-0000-0000FE0F0000}"/>
    <cellStyle name="Normal 12 2 2 2 3 9 2" xfId="24136" xr:uid="{00000000-0005-0000-0000-0000FF0F0000}"/>
    <cellStyle name="Normal 12 2 2 2 3 9 2 2" xfId="49756" xr:uid="{00000000-0005-0000-0000-000000100000}"/>
    <cellStyle name="Normal 12 2 2 2 3 9 3" xfId="36946" xr:uid="{00000000-0005-0000-0000-000001100000}"/>
    <cellStyle name="Normal 12 2 2 2 4" xfId="365" xr:uid="{00000000-0005-0000-0000-000002100000}"/>
    <cellStyle name="Normal 12 2 2 2 4 2" xfId="879" xr:uid="{00000000-0005-0000-0000-000003100000}"/>
    <cellStyle name="Normal 12 2 2 2 4 2 2" xfId="1774" xr:uid="{00000000-0005-0000-0000-000004100000}"/>
    <cellStyle name="Normal 12 2 2 2 4 2 2 2" xfId="3604" xr:uid="{00000000-0005-0000-0000-000005100000}"/>
    <cellStyle name="Normal 12 2 2 2 4 2 2 2 2" xfId="9094" xr:uid="{00000000-0005-0000-0000-000006100000}"/>
    <cellStyle name="Normal 12 2 2 2 4 2 2 2 2 2" xfId="21905" xr:uid="{00000000-0005-0000-0000-000007100000}"/>
    <cellStyle name="Normal 12 2 2 2 4 2 2 2 2 2 2" xfId="47525" xr:uid="{00000000-0005-0000-0000-000008100000}"/>
    <cellStyle name="Normal 12 2 2 2 4 2 2 2 2 3" xfId="34715" xr:uid="{00000000-0005-0000-0000-000009100000}"/>
    <cellStyle name="Normal 12 2 2 2 4 2 2 2 3" xfId="16415" xr:uid="{00000000-0005-0000-0000-00000A100000}"/>
    <cellStyle name="Normal 12 2 2 2 4 2 2 2 3 2" xfId="42035" xr:uid="{00000000-0005-0000-0000-00000B100000}"/>
    <cellStyle name="Normal 12 2 2 2 4 2 2 2 4" xfId="29225" xr:uid="{00000000-0005-0000-0000-00000C100000}"/>
    <cellStyle name="Normal 12 2 2 2 4 2 2 3" xfId="5434" xr:uid="{00000000-0005-0000-0000-00000D100000}"/>
    <cellStyle name="Normal 12 2 2 2 4 2 2 3 2" xfId="10924" xr:uid="{00000000-0005-0000-0000-00000E100000}"/>
    <cellStyle name="Normal 12 2 2 2 4 2 2 3 2 2" xfId="23735" xr:uid="{00000000-0005-0000-0000-00000F100000}"/>
    <cellStyle name="Normal 12 2 2 2 4 2 2 3 2 2 2" xfId="49355" xr:uid="{00000000-0005-0000-0000-000010100000}"/>
    <cellStyle name="Normal 12 2 2 2 4 2 2 3 2 3" xfId="36545" xr:uid="{00000000-0005-0000-0000-000011100000}"/>
    <cellStyle name="Normal 12 2 2 2 4 2 2 3 3" xfId="18245" xr:uid="{00000000-0005-0000-0000-000012100000}"/>
    <cellStyle name="Normal 12 2 2 2 4 2 2 3 3 2" xfId="43865" xr:uid="{00000000-0005-0000-0000-000013100000}"/>
    <cellStyle name="Normal 12 2 2 2 4 2 2 3 4" xfId="31055" xr:uid="{00000000-0005-0000-0000-000014100000}"/>
    <cellStyle name="Normal 12 2 2 2 4 2 2 4" xfId="12754" xr:uid="{00000000-0005-0000-0000-000015100000}"/>
    <cellStyle name="Normal 12 2 2 2 4 2 2 4 2" xfId="25565" xr:uid="{00000000-0005-0000-0000-000016100000}"/>
    <cellStyle name="Normal 12 2 2 2 4 2 2 4 2 2" xfId="51185" xr:uid="{00000000-0005-0000-0000-000017100000}"/>
    <cellStyle name="Normal 12 2 2 2 4 2 2 4 3" xfId="38375" xr:uid="{00000000-0005-0000-0000-000018100000}"/>
    <cellStyle name="Normal 12 2 2 2 4 2 2 5" xfId="7264" xr:uid="{00000000-0005-0000-0000-000019100000}"/>
    <cellStyle name="Normal 12 2 2 2 4 2 2 5 2" xfId="20075" xr:uid="{00000000-0005-0000-0000-00001A100000}"/>
    <cellStyle name="Normal 12 2 2 2 4 2 2 5 2 2" xfId="45695" xr:uid="{00000000-0005-0000-0000-00001B100000}"/>
    <cellStyle name="Normal 12 2 2 2 4 2 2 5 3" xfId="32885" xr:uid="{00000000-0005-0000-0000-00001C100000}"/>
    <cellStyle name="Normal 12 2 2 2 4 2 2 6" xfId="14585" xr:uid="{00000000-0005-0000-0000-00001D100000}"/>
    <cellStyle name="Normal 12 2 2 2 4 2 2 6 2" xfId="40205" xr:uid="{00000000-0005-0000-0000-00001E100000}"/>
    <cellStyle name="Normal 12 2 2 2 4 2 2 7" xfId="27395" xr:uid="{00000000-0005-0000-0000-00001F100000}"/>
    <cellStyle name="Normal 12 2 2 2 4 2 3" xfId="2710" xr:uid="{00000000-0005-0000-0000-000020100000}"/>
    <cellStyle name="Normal 12 2 2 2 4 2 3 2" xfId="8200" xr:uid="{00000000-0005-0000-0000-000021100000}"/>
    <cellStyle name="Normal 12 2 2 2 4 2 3 2 2" xfId="21011" xr:uid="{00000000-0005-0000-0000-000022100000}"/>
    <cellStyle name="Normal 12 2 2 2 4 2 3 2 2 2" xfId="46631" xr:uid="{00000000-0005-0000-0000-000023100000}"/>
    <cellStyle name="Normal 12 2 2 2 4 2 3 2 3" xfId="33821" xr:uid="{00000000-0005-0000-0000-000024100000}"/>
    <cellStyle name="Normal 12 2 2 2 4 2 3 3" xfId="15521" xr:uid="{00000000-0005-0000-0000-000025100000}"/>
    <cellStyle name="Normal 12 2 2 2 4 2 3 3 2" xfId="41141" xr:uid="{00000000-0005-0000-0000-000026100000}"/>
    <cellStyle name="Normal 12 2 2 2 4 2 3 4" xfId="28331" xr:uid="{00000000-0005-0000-0000-000027100000}"/>
    <cellStyle name="Normal 12 2 2 2 4 2 4" xfId="4540" xr:uid="{00000000-0005-0000-0000-000028100000}"/>
    <cellStyle name="Normal 12 2 2 2 4 2 4 2" xfId="10030" xr:uid="{00000000-0005-0000-0000-000029100000}"/>
    <cellStyle name="Normal 12 2 2 2 4 2 4 2 2" xfId="22841" xr:uid="{00000000-0005-0000-0000-00002A100000}"/>
    <cellStyle name="Normal 12 2 2 2 4 2 4 2 2 2" xfId="48461" xr:uid="{00000000-0005-0000-0000-00002B100000}"/>
    <cellStyle name="Normal 12 2 2 2 4 2 4 2 3" xfId="35651" xr:uid="{00000000-0005-0000-0000-00002C100000}"/>
    <cellStyle name="Normal 12 2 2 2 4 2 4 3" xfId="17351" xr:uid="{00000000-0005-0000-0000-00002D100000}"/>
    <cellStyle name="Normal 12 2 2 2 4 2 4 3 2" xfId="42971" xr:uid="{00000000-0005-0000-0000-00002E100000}"/>
    <cellStyle name="Normal 12 2 2 2 4 2 4 4" xfId="30161" xr:uid="{00000000-0005-0000-0000-00002F100000}"/>
    <cellStyle name="Normal 12 2 2 2 4 2 5" xfId="11860" xr:uid="{00000000-0005-0000-0000-000030100000}"/>
    <cellStyle name="Normal 12 2 2 2 4 2 5 2" xfId="24671" xr:uid="{00000000-0005-0000-0000-000031100000}"/>
    <cellStyle name="Normal 12 2 2 2 4 2 5 2 2" xfId="50291" xr:uid="{00000000-0005-0000-0000-000032100000}"/>
    <cellStyle name="Normal 12 2 2 2 4 2 5 3" xfId="37481" xr:uid="{00000000-0005-0000-0000-000033100000}"/>
    <cellStyle name="Normal 12 2 2 2 4 2 6" xfId="6370" xr:uid="{00000000-0005-0000-0000-000034100000}"/>
    <cellStyle name="Normal 12 2 2 2 4 2 6 2" xfId="19181" xr:uid="{00000000-0005-0000-0000-000035100000}"/>
    <cellStyle name="Normal 12 2 2 2 4 2 6 2 2" xfId="44801" xr:uid="{00000000-0005-0000-0000-000036100000}"/>
    <cellStyle name="Normal 12 2 2 2 4 2 6 3" xfId="31991" xr:uid="{00000000-0005-0000-0000-000037100000}"/>
    <cellStyle name="Normal 12 2 2 2 4 2 7" xfId="13691" xr:uid="{00000000-0005-0000-0000-000038100000}"/>
    <cellStyle name="Normal 12 2 2 2 4 2 7 2" xfId="39311" xr:uid="{00000000-0005-0000-0000-000039100000}"/>
    <cellStyle name="Normal 12 2 2 2 4 2 8" xfId="26501" xr:uid="{00000000-0005-0000-0000-00003A100000}"/>
    <cellStyle name="Normal 12 2 2 2 4 3" xfId="1260" xr:uid="{00000000-0005-0000-0000-00003B100000}"/>
    <cellStyle name="Normal 12 2 2 2 4 3 2" xfId="3090" xr:uid="{00000000-0005-0000-0000-00003C100000}"/>
    <cellStyle name="Normal 12 2 2 2 4 3 2 2" xfId="8580" xr:uid="{00000000-0005-0000-0000-00003D100000}"/>
    <cellStyle name="Normal 12 2 2 2 4 3 2 2 2" xfId="21391" xr:uid="{00000000-0005-0000-0000-00003E100000}"/>
    <cellStyle name="Normal 12 2 2 2 4 3 2 2 2 2" xfId="47011" xr:uid="{00000000-0005-0000-0000-00003F100000}"/>
    <cellStyle name="Normal 12 2 2 2 4 3 2 2 3" xfId="34201" xr:uid="{00000000-0005-0000-0000-000040100000}"/>
    <cellStyle name="Normal 12 2 2 2 4 3 2 3" xfId="15901" xr:uid="{00000000-0005-0000-0000-000041100000}"/>
    <cellStyle name="Normal 12 2 2 2 4 3 2 3 2" xfId="41521" xr:uid="{00000000-0005-0000-0000-000042100000}"/>
    <cellStyle name="Normal 12 2 2 2 4 3 2 4" xfId="28711" xr:uid="{00000000-0005-0000-0000-000043100000}"/>
    <cellStyle name="Normal 12 2 2 2 4 3 3" xfId="4920" xr:uid="{00000000-0005-0000-0000-000044100000}"/>
    <cellStyle name="Normal 12 2 2 2 4 3 3 2" xfId="10410" xr:uid="{00000000-0005-0000-0000-000045100000}"/>
    <cellStyle name="Normal 12 2 2 2 4 3 3 2 2" xfId="23221" xr:uid="{00000000-0005-0000-0000-000046100000}"/>
    <cellStyle name="Normal 12 2 2 2 4 3 3 2 2 2" xfId="48841" xr:uid="{00000000-0005-0000-0000-000047100000}"/>
    <cellStyle name="Normal 12 2 2 2 4 3 3 2 3" xfId="36031" xr:uid="{00000000-0005-0000-0000-000048100000}"/>
    <cellStyle name="Normal 12 2 2 2 4 3 3 3" xfId="17731" xr:uid="{00000000-0005-0000-0000-000049100000}"/>
    <cellStyle name="Normal 12 2 2 2 4 3 3 3 2" xfId="43351" xr:uid="{00000000-0005-0000-0000-00004A100000}"/>
    <cellStyle name="Normal 12 2 2 2 4 3 3 4" xfId="30541" xr:uid="{00000000-0005-0000-0000-00004B100000}"/>
    <cellStyle name="Normal 12 2 2 2 4 3 4" xfId="12240" xr:uid="{00000000-0005-0000-0000-00004C100000}"/>
    <cellStyle name="Normal 12 2 2 2 4 3 4 2" xfId="25051" xr:uid="{00000000-0005-0000-0000-00004D100000}"/>
    <cellStyle name="Normal 12 2 2 2 4 3 4 2 2" xfId="50671" xr:uid="{00000000-0005-0000-0000-00004E100000}"/>
    <cellStyle name="Normal 12 2 2 2 4 3 4 3" xfId="37861" xr:uid="{00000000-0005-0000-0000-00004F100000}"/>
    <cellStyle name="Normal 12 2 2 2 4 3 5" xfId="6750" xr:uid="{00000000-0005-0000-0000-000050100000}"/>
    <cellStyle name="Normal 12 2 2 2 4 3 5 2" xfId="19561" xr:uid="{00000000-0005-0000-0000-000051100000}"/>
    <cellStyle name="Normal 12 2 2 2 4 3 5 2 2" xfId="45181" xr:uid="{00000000-0005-0000-0000-000052100000}"/>
    <cellStyle name="Normal 12 2 2 2 4 3 5 3" xfId="32371" xr:uid="{00000000-0005-0000-0000-000053100000}"/>
    <cellStyle name="Normal 12 2 2 2 4 3 6" xfId="14071" xr:uid="{00000000-0005-0000-0000-000054100000}"/>
    <cellStyle name="Normal 12 2 2 2 4 3 6 2" xfId="39691" xr:uid="{00000000-0005-0000-0000-000055100000}"/>
    <cellStyle name="Normal 12 2 2 2 4 3 7" xfId="26881" xr:uid="{00000000-0005-0000-0000-000056100000}"/>
    <cellStyle name="Normal 12 2 2 2 4 4" xfId="2196" xr:uid="{00000000-0005-0000-0000-000057100000}"/>
    <cellStyle name="Normal 12 2 2 2 4 4 2" xfId="7686" xr:uid="{00000000-0005-0000-0000-000058100000}"/>
    <cellStyle name="Normal 12 2 2 2 4 4 2 2" xfId="20497" xr:uid="{00000000-0005-0000-0000-000059100000}"/>
    <cellStyle name="Normal 12 2 2 2 4 4 2 2 2" xfId="46117" xr:uid="{00000000-0005-0000-0000-00005A100000}"/>
    <cellStyle name="Normal 12 2 2 2 4 4 2 3" xfId="33307" xr:uid="{00000000-0005-0000-0000-00005B100000}"/>
    <cellStyle name="Normal 12 2 2 2 4 4 3" xfId="15007" xr:uid="{00000000-0005-0000-0000-00005C100000}"/>
    <cellStyle name="Normal 12 2 2 2 4 4 3 2" xfId="40627" xr:uid="{00000000-0005-0000-0000-00005D100000}"/>
    <cellStyle name="Normal 12 2 2 2 4 4 4" xfId="27817" xr:uid="{00000000-0005-0000-0000-00005E100000}"/>
    <cellStyle name="Normal 12 2 2 2 4 5" xfId="4026" xr:uid="{00000000-0005-0000-0000-00005F100000}"/>
    <cellStyle name="Normal 12 2 2 2 4 5 2" xfId="9516" xr:uid="{00000000-0005-0000-0000-000060100000}"/>
    <cellStyle name="Normal 12 2 2 2 4 5 2 2" xfId="22327" xr:uid="{00000000-0005-0000-0000-000061100000}"/>
    <cellStyle name="Normal 12 2 2 2 4 5 2 2 2" xfId="47947" xr:uid="{00000000-0005-0000-0000-000062100000}"/>
    <cellStyle name="Normal 12 2 2 2 4 5 2 3" xfId="35137" xr:uid="{00000000-0005-0000-0000-000063100000}"/>
    <cellStyle name="Normal 12 2 2 2 4 5 3" xfId="16837" xr:uid="{00000000-0005-0000-0000-000064100000}"/>
    <cellStyle name="Normal 12 2 2 2 4 5 3 2" xfId="42457" xr:uid="{00000000-0005-0000-0000-000065100000}"/>
    <cellStyle name="Normal 12 2 2 2 4 5 4" xfId="29647" xr:uid="{00000000-0005-0000-0000-000066100000}"/>
    <cellStyle name="Normal 12 2 2 2 4 6" xfId="11346" xr:uid="{00000000-0005-0000-0000-000067100000}"/>
    <cellStyle name="Normal 12 2 2 2 4 6 2" xfId="24157" xr:uid="{00000000-0005-0000-0000-000068100000}"/>
    <cellStyle name="Normal 12 2 2 2 4 6 2 2" xfId="49777" xr:uid="{00000000-0005-0000-0000-000069100000}"/>
    <cellStyle name="Normal 12 2 2 2 4 6 3" xfId="36967" xr:uid="{00000000-0005-0000-0000-00006A100000}"/>
    <cellStyle name="Normal 12 2 2 2 4 7" xfId="5856" xr:uid="{00000000-0005-0000-0000-00006B100000}"/>
    <cellStyle name="Normal 12 2 2 2 4 7 2" xfId="18667" xr:uid="{00000000-0005-0000-0000-00006C100000}"/>
    <cellStyle name="Normal 12 2 2 2 4 7 2 2" xfId="44287" xr:uid="{00000000-0005-0000-0000-00006D100000}"/>
    <cellStyle name="Normal 12 2 2 2 4 7 3" xfId="31477" xr:uid="{00000000-0005-0000-0000-00006E100000}"/>
    <cellStyle name="Normal 12 2 2 2 4 8" xfId="13177" xr:uid="{00000000-0005-0000-0000-00006F100000}"/>
    <cellStyle name="Normal 12 2 2 2 4 8 2" xfId="38797" xr:uid="{00000000-0005-0000-0000-000070100000}"/>
    <cellStyle name="Normal 12 2 2 2 4 9" xfId="25987" xr:uid="{00000000-0005-0000-0000-000071100000}"/>
    <cellStyle name="Normal 12 2 2 2 5" xfId="612" xr:uid="{00000000-0005-0000-0000-000072100000}"/>
    <cellStyle name="Normal 12 2 2 2 5 2" xfId="1012" xr:uid="{00000000-0005-0000-0000-000073100000}"/>
    <cellStyle name="Normal 12 2 2 2 5 2 2" xfId="1907" xr:uid="{00000000-0005-0000-0000-000074100000}"/>
    <cellStyle name="Normal 12 2 2 2 5 2 2 2" xfId="3737" xr:uid="{00000000-0005-0000-0000-000075100000}"/>
    <cellStyle name="Normal 12 2 2 2 5 2 2 2 2" xfId="9227" xr:uid="{00000000-0005-0000-0000-000076100000}"/>
    <cellStyle name="Normal 12 2 2 2 5 2 2 2 2 2" xfId="22038" xr:uid="{00000000-0005-0000-0000-000077100000}"/>
    <cellStyle name="Normal 12 2 2 2 5 2 2 2 2 2 2" xfId="47658" xr:uid="{00000000-0005-0000-0000-000078100000}"/>
    <cellStyle name="Normal 12 2 2 2 5 2 2 2 2 3" xfId="34848" xr:uid="{00000000-0005-0000-0000-000079100000}"/>
    <cellStyle name="Normal 12 2 2 2 5 2 2 2 3" xfId="16548" xr:uid="{00000000-0005-0000-0000-00007A100000}"/>
    <cellStyle name="Normal 12 2 2 2 5 2 2 2 3 2" xfId="42168" xr:uid="{00000000-0005-0000-0000-00007B100000}"/>
    <cellStyle name="Normal 12 2 2 2 5 2 2 2 4" xfId="29358" xr:uid="{00000000-0005-0000-0000-00007C100000}"/>
    <cellStyle name="Normal 12 2 2 2 5 2 2 3" xfId="5567" xr:uid="{00000000-0005-0000-0000-00007D100000}"/>
    <cellStyle name="Normal 12 2 2 2 5 2 2 3 2" xfId="11057" xr:uid="{00000000-0005-0000-0000-00007E100000}"/>
    <cellStyle name="Normal 12 2 2 2 5 2 2 3 2 2" xfId="23868" xr:uid="{00000000-0005-0000-0000-00007F100000}"/>
    <cellStyle name="Normal 12 2 2 2 5 2 2 3 2 2 2" xfId="49488" xr:uid="{00000000-0005-0000-0000-000080100000}"/>
    <cellStyle name="Normal 12 2 2 2 5 2 2 3 2 3" xfId="36678" xr:uid="{00000000-0005-0000-0000-000081100000}"/>
    <cellStyle name="Normal 12 2 2 2 5 2 2 3 3" xfId="18378" xr:uid="{00000000-0005-0000-0000-000082100000}"/>
    <cellStyle name="Normal 12 2 2 2 5 2 2 3 3 2" xfId="43998" xr:uid="{00000000-0005-0000-0000-000083100000}"/>
    <cellStyle name="Normal 12 2 2 2 5 2 2 3 4" xfId="31188" xr:uid="{00000000-0005-0000-0000-000084100000}"/>
    <cellStyle name="Normal 12 2 2 2 5 2 2 4" xfId="12887" xr:uid="{00000000-0005-0000-0000-000085100000}"/>
    <cellStyle name="Normal 12 2 2 2 5 2 2 4 2" xfId="25698" xr:uid="{00000000-0005-0000-0000-000086100000}"/>
    <cellStyle name="Normal 12 2 2 2 5 2 2 4 2 2" xfId="51318" xr:uid="{00000000-0005-0000-0000-000087100000}"/>
    <cellStyle name="Normal 12 2 2 2 5 2 2 4 3" xfId="38508" xr:uid="{00000000-0005-0000-0000-000088100000}"/>
    <cellStyle name="Normal 12 2 2 2 5 2 2 5" xfId="7397" xr:uid="{00000000-0005-0000-0000-000089100000}"/>
    <cellStyle name="Normal 12 2 2 2 5 2 2 5 2" xfId="20208" xr:uid="{00000000-0005-0000-0000-00008A100000}"/>
    <cellStyle name="Normal 12 2 2 2 5 2 2 5 2 2" xfId="45828" xr:uid="{00000000-0005-0000-0000-00008B100000}"/>
    <cellStyle name="Normal 12 2 2 2 5 2 2 5 3" xfId="33018" xr:uid="{00000000-0005-0000-0000-00008C100000}"/>
    <cellStyle name="Normal 12 2 2 2 5 2 2 6" xfId="14718" xr:uid="{00000000-0005-0000-0000-00008D100000}"/>
    <cellStyle name="Normal 12 2 2 2 5 2 2 6 2" xfId="40338" xr:uid="{00000000-0005-0000-0000-00008E100000}"/>
    <cellStyle name="Normal 12 2 2 2 5 2 2 7" xfId="27528" xr:uid="{00000000-0005-0000-0000-00008F100000}"/>
    <cellStyle name="Normal 12 2 2 2 5 2 3" xfId="2843" xr:uid="{00000000-0005-0000-0000-000090100000}"/>
    <cellStyle name="Normal 12 2 2 2 5 2 3 2" xfId="8333" xr:uid="{00000000-0005-0000-0000-000091100000}"/>
    <cellStyle name="Normal 12 2 2 2 5 2 3 2 2" xfId="21144" xr:uid="{00000000-0005-0000-0000-000092100000}"/>
    <cellStyle name="Normal 12 2 2 2 5 2 3 2 2 2" xfId="46764" xr:uid="{00000000-0005-0000-0000-000093100000}"/>
    <cellStyle name="Normal 12 2 2 2 5 2 3 2 3" xfId="33954" xr:uid="{00000000-0005-0000-0000-000094100000}"/>
    <cellStyle name="Normal 12 2 2 2 5 2 3 3" xfId="15654" xr:uid="{00000000-0005-0000-0000-000095100000}"/>
    <cellStyle name="Normal 12 2 2 2 5 2 3 3 2" xfId="41274" xr:uid="{00000000-0005-0000-0000-000096100000}"/>
    <cellStyle name="Normal 12 2 2 2 5 2 3 4" xfId="28464" xr:uid="{00000000-0005-0000-0000-000097100000}"/>
    <cellStyle name="Normal 12 2 2 2 5 2 4" xfId="4673" xr:uid="{00000000-0005-0000-0000-000098100000}"/>
    <cellStyle name="Normal 12 2 2 2 5 2 4 2" xfId="10163" xr:uid="{00000000-0005-0000-0000-000099100000}"/>
    <cellStyle name="Normal 12 2 2 2 5 2 4 2 2" xfId="22974" xr:uid="{00000000-0005-0000-0000-00009A100000}"/>
    <cellStyle name="Normal 12 2 2 2 5 2 4 2 2 2" xfId="48594" xr:uid="{00000000-0005-0000-0000-00009B100000}"/>
    <cellStyle name="Normal 12 2 2 2 5 2 4 2 3" xfId="35784" xr:uid="{00000000-0005-0000-0000-00009C100000}"/>
    <cellStyle name="Normal 12 2 2 2 5 2 4 3" xfId="17484" xr:uid="{00000000-0005-0000-0000-00009D100000}"/>
    <cellStyle name="Normal 12 2 2 2 5 2 4 3 2" xfId="43104" xr:uid="{00000000-0005-0000-0000-00009E100000}"/>
    <cellStyle name="Normal 12 2 2 2 5 2 4 4" xfId="30294" xr:uid="{00000000-0005-0000-0000-00009F100000}"/>
    <cellStyle name="Normal 12 2 2 2 5 2 5" xfId="11993" xr:uid="{00000000-0005-0000-0000-0000A0100000}"/>
    <cellStyle name="Normal 12 2 2 2 5 2 5 2" xfId="24804" xr:uid="{00000000-0005-0000-0000-0000A1100000}"/>
    <cellStyle name="Normal 12 2 2 2 5 2 5 2 2" xfId="50424" xr:uid="{00000000-0005-0000-0000-0000A2100000}"/>
    <cellStyle name="Normal 12 2 2 2 5 2 5 3" xfId="37614" xr:uid="{00000000-0005-0000-0000-0000A3100000}"/>
    <cellStyle name="Normal 12 2 2 2 5 2 6" xfId="6503" xr:uid="{00000000-0005-0000-0000-0000A4100000}"/>
    <cellStyle name="Normal 12 2 2 2 5 2 6 2" xfId="19314" xr:uid="{00000000-0005-0000-0000-0000A5100000}"/>
    <cellStyle name="Normal 12 2 2 2 5 2 6 2 2" xfId="44934" xr:uid="{00000000-0005-0000-0000-0000A6100000}"/>
    <cellStyle name="Normal 12 2 2 2 5 2 6 3" xfId="32124" xr:uid="{00000000-0005-0000-0000-0000A7100000}"/>
    <cellStyle name="Normal 12 2 2 2 5 2 7" xfId="13824" xr:uid="{00000000-0005-0000-0000-0000A8100000}"/>
    <cellStyle name="Normal 12 2 2 2 5 2 7 2" xfId="39444" xr:uid="{00000000-0005-0000-0000-0000A9100000}"/>
    <cellStyle name="Normal 12 2 2 2 5 2 8" xfId="26634" xr:uid="{00000000-0005-0000-0000-0000AA100000}"/>
    <cellStyle name="Normal 12 2 2 2 5 3" xfId="1507" xr:uid="{00000000-0005-0000-0000-0000AB100000}"/>
    <cellStyle name="Normal 12 2 2 2 5 3 2" xfId="3337" xr:uid="{00000000-0005-0000-0000-0000AC100000}"/>
    <cellStyle name="Normal 12 2 2 2 5 3 2 2" xfId="8827" xr:uid="{00000000-0005-0000-0000-0000AD100000}"/>
    <cellStyle name="Normal 12 2 2 2 5 3 2 2 2" xfId="21638" xr:uid="{00000000-0005-0000-0000-0000AE100000}"/>
    <cellStyle name="Normal 12 2 2 2 5 3 2 2 2 2" xfId="47258" xr:uid="{00000000-0005-0000-0000-0000AF100000}"/>
    <cellStyle name="Normal 12 2 2 2 5 3 2 2 3" xfId="34448" xr:uid="{00000000-0005-0000-0000-0000B0100000}"/>
    <cellStyle name="Normal 12 2 2 2 5 3 2 3" xfId="16148" xr:uid="{00000000-0005-0000-0000-0000B1100000}"/>
    <cellStyle name="Normal 12 2 2 2 5 3 2 3 2" xfId="41768" xr:uid="{00000000-0005-0000-0000-0000B2100000}"/>
    <cellStyle name="Normal 12 2 2 2 5 3 2 4" xfId="28958" xr:uid="{00000000-0005-0000-0000-0000B3100000}"/>
    <cellStyle name="Normal 12 2 2 2 5 3 3" xfId="5167" xr:uid="{00000000-0005-0000-0000-0000B4100000}"/>
    <cellStyle name="Normal 12 2 2 2 5 3 3 2" xfId="10657" xr:uid="{00000000-0005-0000-0000-0000B5100000}"/>
    <cellStyle name="Normal 12 2 2 2 5 3 3 2 2" xfId="23468" xr:uid="{00000000-0005-0000-0000-0000B6100000}"/>
    <cellStyle name="Normal 12 2 2 2 5 3 3 2 2 2" xfId="49088" xr:uid="{00000000-0005-0000-0000-0000B7100000}"/>
    <cellStyle name="Normal 12 2 2 2 5 3 3 2 3" xfId="36278" xr:uid="{00000000-0005-0000-0000-0000B8100000}"/>
    <cellStyle name="Normal 12 2 2 2 5 3 3 3" xfId="17978" xr:uid="{00000000-0005-0000-0000-0000B9100000}"/>
    <cellStyle name="Normal 12 2 2 2 5 3 3 3 2" xfId="43598" xr:uid="{00000000-0005-0000-0000-0000BA100000}"/>
    <cellStyle name="Normal 12 2 2 2 5 3 3 4" xfId="30788" xr:uid="{00000000-0005-0000-0000-0000BB100000}"/>
    <cellStyle name="Normal 12 2 2 2 5 3 4" xfId="12487" xr:uid="{00000000-0005-0000-0000-0000BC100000}"/>
    <cellStyle name="Normal 12 2 2 2 5 3 4 2" xfId="25298" xr:uid="{00000000-0005-0000-0000-0000BD100000}"/>
    <cellStyle name="Normal 12 2 2 2 5 3 4 2 2" xfId="50918" xr:uid="{00000000-0005-0000-0000-0000BE100000}"/>
    <cellStyle name="Normal 12 2 2 2 5 3 4 3" xfId="38108" xr:uid="{00000000-0005-0000-0000-0000BF100000}"/>
    <cellStyle name="Normal 12 2 2 2 5 3 5" xfId="6997" xr:uid="{00000000-0005-0000-0000-0000C0100000}"/>
    <cellStyle name="Normal 12 2 2 2 5 3 5 2" xfId="19808" xr:uid="{00000000-0005-0000-0000-0000C1100000}"/>
    <cellStyle name="Normal 12 2 2 2 5 3 5 2 2" xfId="45428" xr:uid="{00000000-0005-0000-0000-0000C2100000}"/>
    <cellStyle name="Normal 12 2 2 2 5 3 5 3" xfId="32618" xr:uid="{00000000-0005-0000-0000-0000C3100000}"/>
    <cellStyle name="Normal 12 2 2 2 5 3 6" xfId="14318" xr:uid="{00000000-0005-0000-0000-0000C4100000}"/>
    <cellStyle name="Normal 12 2 2 2 5 3 6 2" xfId="39938" xr:uid="{00000000-0005-0000-0000-0000C5100000}"/>
    <cellStyle name="Normal 12 2 2 2 5 3 7" xfId="27128" xr:uid="{00000000-0005-0000-0000-0000C6100000}"/>
    <cellStyle name="Normal 12 2 2 2 5 4" xfId="2443" xr:uid="{00000000-0005-0000-0000-0000C7100000}"/>
    <cellStyle name="Normal 12 2 2 2 5 4 2" xfId="7933" xr:uid="{00000000-0005-0000-0000-0000C8100000}"/>
    <cellStyle name="Normal 12 2 2 2 5 4 2 2" xfId="20744" xr:uid="{00000000-0005-0000-0000-0000C9100000}"/>
    <cellStyle name="Normal 12 2 2 2 5 4 2 2 2" xfId="46364" xr:uid="{00000000-0005-0000-0000-0000CA100000}"/>
    <cellStyle name="Normal 12 2 2 2 5 4 2 3" xfId="33554" xr:uid="{00000000-0005-0000-0000-0000CB100000}"/>
    <cellStyle name="Normal 12 2 2 2 5 4 3" xfId="15254" xr:uid="{00000000-0005-0000-0000-0000CC100000}"/>
    <cellStyle name="Normal 12 2 2 2 5 4 3 2" xfId="40874" xr:uid="{00000000-0005-0000-0000-0000CD100000}"/>
    <cellStyle name="Normal 12 2 2 2 5 4 4" xfId="28064" xr:uid="{00000000-0005-0000-0000-0000CE100000}"/>
    <cellStyle name="Normal 12 2 2 2 5 5" xfId="4273" xr:uid="{00000000-0005-0000-0000-0000CF100000}"/>
    <cellStyle name="Normal 12 2 2 2 5 5 2" xfId="9763" xr:uid="{00000000-0005-0000-0000-0000D0100000}"/>
    <cellStyle name="Normal 12 2 2 2 5 5 2 2" xfId="22574" xr:uid="{00000000-0005-0000-0000-0000D1100000}"/>
    <cellStyle name="Normal 12 2 2 2 5 5 2 2 2" xfId="48194" xr:uid="{00000000-0005-0000-0000-0000D2100000}"/>
    <cellStyle name="Normal 12 2 2 2 5 5 2 3" xfId="35384" xr:uid="{00000000-0005-0000-0000-0000D3100000}"/>
    <cellStyle name="Normal 12 2 2 2 5 5 3" xfId="17084" xr:uid="{00000000-0005-0000-0000-0000D4100000}"/>
    <cellStyle name="Normal 12 2 2 2 5 5 3 2" xfId="42704" xr:uid="{00000000-0005-0000-0000-0000D5100000}"/>
    <cellStyle name="Normal 12 2 2 2 5 5 4" xfId="29894" xr:uid="{00000000-0005-0000-0000-0000D6100000}"/>
    <cellStyle name="Normal 12 2 2 2 5 6" xfId="11593" xr:uid="{00000000-0005-0000-0000-0000D7100000}"/>
    <cellStyle name="Normal 12 2 2 2 5 6 2" xfId="24404" xr:uid="{00000000-0005-0000-0000-0000D8100000}"/>
    <cellStyle name="Normal 12 2 2 2 5 6 2 2" xfId="50024" xr:uid="{00000000-0005-0000-0000-0000D9100000}"/>
    <cellStyle name="Normal 12 2 2 2 5 6 3" xfId="37214" xr:uid="{00000000-0005-0000-0000-0000DA100000}"/>
    <cellStyle name="Normal 12 2 2 2 5 7" xfId="6103" xr:uid="{00000000-0005-0000-0000-0000DB100000}"/>
    <cellStyle name="Normal 12 2 2 2 5 7 2" xfId="18914" xr:uid="{00000000-0005-0000-0000-0000DC100000}"/>
    <cellStyle name="Normal 12 2 2 2 5 7 2 2" xfId="44534" xr:uid="{00000000-0005-0000-0000-0000DD100000}"/>
    <cellStyle name="Normal 12 2 2 2 5 7 3" xfId="31724" xr:uid="{00000000-0005-0000-0000-0000DE100000}"/>
    <cellStyle name="Normal 12 2 2 2 5 8" xfId="13424" xr:uid="{00000000-0005-0000-0000-0000DF100000}"/>
    <cellStyle name="Normal 12 2 2 2 5 8 2" xfId="39044" xr:uid="{00000000-0005-0000-0000-0000E0100000}"/>
    <cellStyle name="Normal 12 2 2 2 5 9" xfId="26234" xr:uid="{00000000-0005-0000-0000-0000E1100000}"/>
    <cellStyle name="Normal 12 2 2 2 6" xfId="746" xr:uid="{00000000-0005-0000-0000-0000E2100000}"/>
    <cellStyle name="Normal 12 2 2 2 6 2" xfId="1641" xr:uid="{00000000-0005-0000-0000-0000E3100000}"/>
    <cellStyle name="Normal 12 2 2 2 6 2 2" xfId="3471" xr:uid="{00000000-0005-0000-0000-0000E4100000}"/>
    <cellStyle name="Normal 12 2 2 2 6 2 2 2" xfId="8961" xr:uid="{00000000-0005-0000-0000-0000E5100000}"/>
    <cellStyle name="Normal 12 2 2 2 6 2 2 2 2" xfId="21772" xr:uid="{00000000-0005-0000-0000-0000E6100000}"/>
    <cellStyle name="Normal 12 2 2 2 6 2 2 2 2 2" xfId="47392" xr:uid="{00000000-0005-0000-0000-0000E7100000}"/>
    <cellStyle name="Normal 12 2 2 2 6 2 2 2 3" xfId="34582" xr:uid="{00000000-0005-0000-0000-0000E8100000}"/>
    <cellStyle name="Normal 12 2 2 2 6 2 2 3" xfId="16282" xr:uid="{00000000-0005-0000-0000-0000E9100000}"/>
    <cellStyle name="Normal 12 2 2 2 6 2 2 3 2" xfId="41902" xr:uid="{00000000-0005-0000-0000-0000EA100000}"/>
    <cellStyle name="Normal 12 2 2 2 6 2 2 4" xfId="29092" xr:uid="{00000000-0005-0000-0000-0000EB100000}"/>
    <cellStyle name="Normal 12 2 2 2 6 2 3" xfId="5301" xr:uid="{00000000-0005-0000-0000-0000EC100000}"/>
    <cellStyle name="Normal 12 2 2 2 6 2 3 2" xfId="10791" xr:uid="{00000000-0005-0000-0000-0000ED100000}"/>
    <cellStyle name="Normal 12 2 2 2 6 2 3 2 2" xfId="23602" xr:uid="{00000000-0005-0000-0000-0000EE100000}"/>
    <cellStyle name="Normal 12 2 2 2 6 2 3 2 2 2" xfId="49222" xr:uid="{00000000-0005-0000-0000-0000EF100000}"/>
    <cellStyle name="Normal 12 2 2 2 6 2 3 2 3" xfId="36412" xr:uid="{00000000-0005-0000-0000-0000F0100000}"/>
    <cellStyle name="Normal 12 2 2 2 6 2 3 3" xfId="18112" xr:uid="{00000000-0005-0000-0000-0000F1100000}"/>
    <cellStyle name="Normal 12 2 2 2 6 2 3 3 2" xfId="43732" xr:uid="{00000000-0005-0000-0000-0000F2100000}"/>
    <cellStyle name="Normal 12 2 2 2 6 2 3 4" xfId="30922" xr:uid="{00000000-0005-0000-0000-0000F3100000}"/>
    <cellStyle name="Normal 12 2 2 2 6 2 4" xfId="12621" xr:uid="{00000000-0005-0000-0000-0000F4100000}"/>
    <cellStyle name="Normal 12 2 2 2 6 2 4 2" xfId="25432" xr:uid="{00000000-0005-0000-0000-0000F5100000}"/>
    <cellStyle name="Normal 12 2 2 2 6 2 4 2 2" xfId="51052" xr:uid="{00000000-0005-0000-0000-0000F6100000}"/>
    <cellStyle name="Normal 12 2 2 2 6 2 4 3" xfId="38242" xr:uid="{00000000-0005-0000-0000-0000F7100000}"/>
    <cellStyle name="Normal 12 2 2 2 6 2 5" xfId="7131" xr:uid="{00000000-0005-0000-0000-0000F8100000}"/>
    <cellStyle name="Normal 12 2 2 2 6 2 5 2" xfId="19942" xr:uid="{00000000-0005-0000-0000-0000F9100000}"/>
    <cellStyle name="Normal 12 2 2 2 6 2 5 2 2" xfId="45562" xr:uid="{00000000-0005-0000-0000-0000FA100000}"/>
    <cellStyle name="Normal 12 2 2 2 6 2 5 3" xfId="32752" xr:uid="{00000000-0005-0000-0000-0000FB100000}"/>
    <cellStyle name="Normal 12 2 2 2 6 2 6" xfId="14452" xr:uid="{00000000-0005-0000-0000-0000FC100000}"/>
    <cellStyle name="Normal 12 2 2 2 6 2 6 2" xfId="40072" xr:uid="{00000000-0005-0000-0000-0000FD100000}"/>
    <cellStyle name="Normal 12 2 2 2 6 2 7" xfId="27262" xr:uid="{00000000-0005-0000-0000-0000FE100000}"/>
    <cellStyle name="Normal 12 2 2 2 6 3" xfId="2577" xr:uid="{00000000-0005-0000-0000-0000FF100000}"/>
    <cellStyle name="Normal 12 2 2 2 6 3 2" xfId="8067" xr:uid="{00000000-0005-0000-0000-000000110000}"/>
    <cellStyle name="Normal 12 2 2 2 6 3 2 2" xfId="20878" xr:uid="{00000000-0005-0000-0000-000001110000}"/>
    <cellStyle name="Normal 12 2 2 2 6 3 2 2 2" xfId="46498" xr:uid="{00000000-0005-0000-0000-000002110000}"/>
    <cellStyle name="Normal 12 2 2 2 6 3 2 3" xfId="33688" xr:uid="{00000000-0005-0000-0000-000003110000}"/>
    <cellStyle name="Normal 12 2 2 2 6 3 3" xfId="15388" xr:uid="{00000000-0005-0000-0000-000004110000}"/>
    <cellStyle name="Normal 12 2 2 2 6 3 3 2" xfId="41008" xr:uid="{00000000-0005-0000-0000-000005110000}"/>
    <cellStyle name="Normal 12 2 2 2 6 3 4" xfId="28198" xr:uid="{00000000-0005-0000-0000-000006110000}"/>
    <cellStyle name="Normal 12 2 2 2 6 4" xfId="4407" xr:uid="{00000000-0005-0000-0000-000007110000}"/>
    <cellStyle name="Normal 12 2 2 2 6 4 2" xfId="9897" xr:uid="{00000000-0005-0000-0000-000008110000}"/>
    <cellStyle name="Normal 12 2 2 2 6 4 2 2" xfId="22708" xr:uid="{00000000-0005-0000-0000-000009110000}"/>
    <cellStyle name="Normal 12 2 2 2 6 4 2 2 2" xfId="48328" xr:uid="{00000000-0005-0000-0000-00000A110000}"/>
    <cellStyle name="Normal 12 2 2 2 6 4 2 3" xfId="35518" xr:uid="{00000000-0005-0000-0000-00000B110000}"/>
    <cellStyle name="Normal 12 2 2 2 6 4 3" xfId="17218" xr:uid="{00000000-0005-0000-0000-00000C110000}"/>
    <cellStyle name="Normal 12 2 2 2 6 4 3 2" xfId="42838" xr:uid="{00000000-0005-0000-0000-00000D110000}"/>
    <cellStyle name="Normal 12 2 2 2 6 4 4" xfId="30028" xr:uid="{00000000-0005-0000-0000-00000E110000}"/>
    <cellStyle name="Normal 12 2 2 2 6 5" xfId="11727" xr:uid="{00000000-0005-0000-0000-00000F110000}"/>
    <cellStyle name="Normal 12 2 2 2 6 5 2" xfId="24538" xr:uid="{00000000-0005-0000-0000-000010110000}"/>
    <cellStyle name="Normal 12 2 2 2 6 5 2 2" xfId="50158" xr:uid="{00000000-0005-0000-0000-000011110000}"/>
    <cellStyle name="Normal 12 2 2 2 6 5 3" xfId="37348" xr:uid="{00000000-0005-0000-0000-000012110000}"/>
    <cellStyle name="Normal 12 2 2 2 6 6" xfId="6237" xr:uid="{00000000-0005-0000-0000-000013110000}"/>
    <cellStyle name="Normal 12 2 2 2 6 6 2" xfId="19048" xr:uid="{00000000-0005-0000-0000-000014110000}"/>
    <cellStyle name="Normal 12 2 2 2 6 6 2 2" xfId="44668" xr:uid="{00000000-0005-0000-0000-000015110000}"/>
    <cellStyle name="Normal 12 2 2 2 6 6 3" xfId="31858" xr:uid="{00000000-0005-0000-0000-000016110000}"/>
    <cellStyle name="Normal 12 2 2 2 6 7" xfId="13558" xr:uid="{00000000-0005-0000-0000-000017110000}"/>
    <cellStyle name="Normal 12 2 2 2 6 7 2" xfId="39178" xr:uid="{00000000-0005-0000-0000-000018110000}"/>
    <cellStyle name="Normal 12 2 2 2 6 8" xfId="26368" xr:uid="{00000000-0005-0000-0000-000019110000}"/>
    <cellStyle name="Normal 12 2 2 2 7" xfId="1147" xr:uid="{00000000-0005-0000-0000-00001A110000}"/>
    <cellStyle name="Normal 12 2 2 2 7 2" xfId="2977" xr:uid="{00000000-0005-0000-0000-00001B110000}"/>
    <cellStyle name="Normal 12 2 2 2 7 2 2" xfId="8467" xr:uid="{00000000-0005-0000-0000-00001C110000}"/>
    <cellStyle name="Normal 12 2 2 2 7 2 2 2" xfId="21278" xr:uid="{00000000-0005-0000-0000-00001D110000}"/>
    <cellStyle name="Normal 12 2 2 2 7 2 2 2 2" xfId="46898" xr:uid="{00000000-0005-0000-0000-00001E110000}"/>
    <cellStyle name="Normal 12 2 2 2 7 2 2 3" xfId="34088" xr:uid="{00000000-0005-0000-0000-00001F110000}"/>
    <cellStyle name="Normal 12 2 2 2 7 2 3" xfId="15788" xr:uid="{00000000-0005-0000-0000-000020110000}"/>
    <cellStyle name="Normal 12 2 2 2 7 2 3 2" xfId="41408" xr:uid="{00000000-0005-0000-0000-000021110000}"/>
    <cellStyle name="Normal 12 2 2 2 7 2 4" xfId="28598" xr:uid="{00000000-0005-0000-0000-000022110000}"/>
    <cellStyle name="Normal 12 2 2 2 7 3" xfId="4807" xr:uid="{00000000-0005-0000-0000-000023110000}"/>
    <cellStyle name="Normal 12 2 2 2 7 3 2" xfId="10297" xr:uid="{00000000-0005-0000-0000-000024110000}"/>
    <cellStyle name="Normal 12 2 2 2 7 3 2 2" xfId="23108" xr:uid="{00000000-0005-0000-0000-000025110000}"/>
    <cellStyle name="Normal 12 2 2 2 7 3 2 2 2" xfId="48728" xr:uid="{00000000-0005-0000-0000-000026110000}"/>
    <cellStyle name="Normal 12 2 2 2 7 3 2 3" xfId="35918" xr:uid="{00000000-0005-0000-0000-000027110000}"/>
    <cellStyle name="Normal 12 2 2 2 7 3 3" xfId="17618" xr:uid="{00000000-0005-0000-0000-000028110000}"/>
    <cellStyle name="Normal 12 2 2 2 7 3 3 2" xfId="43238" xr:uid="{00000000-0005-0000-0000-000029110000}"/>
    <cellStyle name="Normal 12 2 2 2 7 3 4" xfId="30428" xr:uid="{00000000-0005-0000-0000-00002A110000}"/>
    <cellStyle name="Normal 12 2 2 2 7 4" xfId="12127" xr:uid="{00000000-0005-0000-0000-00002B110000}"/>
    <cellStyle name="Normal 12 2 2 2 7 4 2" xfId="24938" xr:uid="{00000000-0005-0000-0000-00002C110000}"/>
    <cellStyle name="Normal 12 2 2 2 7 4 2 2" xfId="50558" xr:uid="{00000000-0005-0000-0000-00002D110000}"/>
    <cellStyle name="Normal 12 2 2 2 7 4 3" xfId="37748" xr:uid="{00000000-0005-0000-0000-00002E110000}"/>
    <cellStyle name="Normal 12 2 2 2 7 5" xfId="6637" xr:uid="{00000000-0005-0000-0000-00002F110000}"/>
    <cellStyle name="Normal 12 2 2 2 7 5 2" xfId="19448" xr:uid="{00000000-0005-0000-0000-000030110000}"/>
    <cellStyle name="Normal 12 2 2 2 7 5 2 2" xfId="45068" xr:uid="{00000000-0005-0000-0000-000031110000}"/>
    <cellStyle name="Normal 12 2 2 2 7 5 3" xfId="32258" xr:uid="{00000000-0005-0000-0000-000032110000}"/>
    <cellStyle name="Normal 12 2 2 2 7 6" xfId="13958" xr:uid="{00000000-0005-0000-0000-000033110000}"/>
    <cellStyle name="Normal 12 2 2 2 7 6 2" xfId="39578" xr:uid="{00000000-0005-0000-0000-000034110000}"/>
    <cellStyle name="Normal 12 2 2 2 7 7" xfId="26768" xr:uid="{00000000-0005-0000-0000-000035110000}"/>
    <cellStyle name="Normal 12 2 2 2 8" xfId="2042" xr:uid="{00000000-0005-0000-0000-000036110000}"/>
    <cellStyle name="Normal 12 2 2 2 8 2" xfId="3872" xr:uid="{00000000-0005-0000-0000-000037110000}"/>
    <cellStyle name="Normal 12 2 2 2 8 2 2" xfId="9362" xr:uid="{00000000-0005-0000-0000-000038110000}"/>
    <cellStyle name="Normal 12 2 2 2 8 2 2 2" xfId="22173" xr:uid="{00000000-0005-0000-0000-000039110000}"/>
    <cellStyle name="Normal 12 2 2 2 8 2 2 2 2" xfId="47793" xr:uid="{00000000-0005-0000-0000-00003A110000}"/>
    <cellStyle name="Normal 12 2 2 2 8 2 2 3" xfId="34983" xr:uid="{00000000-0005-0000-0000-00003B110000}"/>
    <cellStyle name="Normal 12 2 2 2 8 2 3" xfId="16683" xr:uid="{00000000-0005-0000-0000-00003C110000}"/>
    <cellStyle name="Normal 12 2 2 2 8 2 3 2" xfId="42303" xr:uid="{00000000-0005-0000-0000-00003D110000}"/>
    <cellStyle name="Normal 12 2 2 2 8 2 4" xfId="29493" xr:uid="{00000000-0005-0000-0000-00003E110000}"/>
    <cellStyle name="Normal 12 2 2 2 8 3" xfId="5702" xr:uid="{00000000-0005-0000-0000-00003F110000}"/>
    <cellStyle name="Normal 12 2 2 2 8 3 2" xfId="11192" xr:uid="{00000000-0005-0000-0000-000040110000}"/>
    <cellStyle name="Normal 12 2 2 2 8 3 2 2" xfId="24003" xr:uid="{00000000-0005-0000-0000-000041110000}"/>
    <cellStyle name="Normal 12 2 2 2 8 3 2 2 2" xfId="49623" xr:uid="{00000000-0005-0000-0000-000042110000}"/>
    <cellStyle name="Normal 12 2 2 2 8 3 2 3" xfId="36813" xr:uid="{00000000-0005-0000-0000-000043110000}"/>
    <cellStyle name="Normal 12 2 2 2 8 3 3" xfId="18513" xr:uid="{00000000-0005-0000-0000-000044110000}"/>
    <cellStyle name="Normal 12 2 2 2 8 3 3 2" xfId="44133" xr:uid="{00000000-0005-0000-0000-000045110000}"/>
    <cellStyle name="Normal 12 2 2 2 8 3 4" xfId="31323" xr:uid="{00000000-0005-0000-0000-000046110000}"/>
    <cellStyle name="Normal 12 2 2 2 8 4" xfId="13022" xr:uid="{00000000-0005-0000-0000-000047110000}"/>
    <cellStyle name="Normal 12 2 2 2 8 4 2" xfId="25833" xr:uid="{00000000-0005-0000-0000-000048110000}"/>
    <cellStyle name="Normal 12 2 2 2 8 4 2 2" xfId="51453" xr:uid="{00000000-0005-0000-0000-000049110000}"/>
    <cellStyle name="Normal 12 2 2 2 8 4 3" xfId="38643" xr:uid="{00000000-0005-0000-0000-00004A110000}"/>
    <cellStyle name="Normal 12 2 2 2 8 5" xfId="7532" xr:uid="{00000000-0005-0000-0000-00004B110000}"/>
    <cellStyle name="Normal 12 2 2 2 8 5 2" xfId="20343" xr:uid="{00000000-0005-0000-0000-00004C110000}"/>
    <cellStyle name="Normal 12 2 2 2 8 5 2 2" xfId="45963" xr:uid="{00000000-0005-0000-0000-00004D110000}"/>
    <cellStyle name="Normal 12 2 2 2 8 5 3" xfId="33153" xr:uid="{00000000-0005-0000-0000-00004E110000}"/>
    <cellStyle name="Normal 12 2 2 2 8 6" xfId="14853" xr:uid="{00000000-0005-0000-0000-00004F110000}"/>
    <cellStyle name="Normal 12 2 2 2 8 6 2" xfId="40473" xr:uid="{00000000-0005-0000-0000-000050110000}"/>
    <cellStyle name="Normal 12 2 2 2 8 7" xfId="27663" xr:uid="{00000000-0005-0000-0000-000051110000}"/>
    <cellStyle name="Normal 12 2 2 2 9" xfId="2083" xr:uid="{00000000-0005-0000-0000-000052110000}"/>
    <cellStyle name="Normal 12 2 2 2 9 2" xfId="7573" xr:uid="{00000000-0005-0000-0000-000053110000}"/>
    <cellStyle name="Normal 12 2 2 2 9 2 2" xfId="20384" xr:uid="{00000000-0005-0000-0000-000054110000}"/>
    <cellStyle name="Normal 12 2 2 2 9 2 2 2" xfId="46004" xr:uid="{00000000-0005-0000-0000-000055110000}"/>
    <cellStyle name="Normal 12 2 2 2 9 2 3" xfId="33194" xr:uid="{00000000-0005-0000-0000-000056110000}"/>
    <cellStyle name="Normal 12 2 2 2 9 3" xfId="14894" xr:uid="{00000000-0005-0000-0000-000057110000}"/>
    <cellStyle name="Normal 12 2 2 2 9 3 2" xfId="40514" xr:uid="{00000000-0005-0000-0000-000058110000}"/>
    <cellStyle name="Normal 12 2 2 2 9 4" xfId="27704" xr:uid="{00000000-0005-0000-0000-000059110000}"/>
    <cellStyle name="Normal 12 2 2 3" xfId="313" xr:uid="{00000000-0005-0000-0000-00005A110000}"/>
    <cellStyle name="Normal 12 2 2 3 10" xfId="5805" xr:uid="{00000000-0005-0000-0000-00005B110000}"/>
    <cellStyle name="Normal 12 2 2 3 10 2" xfId="18616" xr:uid="{00000000-0005-0000-0000-00005C110000}"/>
    <cellStyle name="Normal 12 2 2 3 10 2 2" xfId="44236" xr:uid="{00000000-0005-0000-0000-00005D110000}"/>
    <cellStyle name="Normal 12 2 2 3 10 3" xfId="31426" xr:uid="{00000000-0005-0000-0000-00005E110000}"/>
    <cellStyle name="Normal 12 2 2 3 11" xfId="13126" xr:uid="{00000000-0005-0000-0000-00005F110000}"/>
    <cellStyle name="Normal 12 2 2 3 11 2" xfId="38746" xr:uid="{00000000-0005-0000-0000-000060110000}"/>
    <cellStyle name="Normal 12 2 2 3 12" xfId="25936" xr:uid="{00000000-0005-0000-0000-000061110000}"/>
    <cellStyle name="Normal 12 2 2 3 2" xfId="542" xr:uid="{00000000-0005-0000-0000-000062110000}"/>
    <cellStyle name="Normal 12 2 2 3 2 2" xfId="941" xr:uid="{00000000-0005-0000-0000-000063110000}"/>
    <cellStyle name="Normal 12 2 2 3 2 2 2" xfId="1836" xr:uid="{00000000-0005-0000-0000-000064110000}"/>
    <cellStyle name="Normal 12 2 2 3 2 2 2 2" xfId="3666" xr:uid="{00000000-0005-0000-0000-000065110000}"/>
    <cellStyle name="Normal 12 2 2 3 2 2 2 2 2" xfId="9156" xr:uid="{00000000-0005-0000-0000-000066110000}"/>
    <cellStyle name="Normal 12 2 2 3 2 2 2 2 2 2" xfId="21967" xr:uid="{00000000-0005-0000-0000-000067110000}"/>
    <cellStyle name="Normal 12 2 2 3 2 2 2 2 2 2 2" xfId="47587" xr:uid="{00000000-0005-0000-0000-000068110000}"/>
    <cellStyle name="Normal 12 2 2 3 2 2 2 2 2 3" xfId="34777" xr:uid="{00000000-0005-0000-0000-000069110000}"/>
    <cellStyle name="Normal 12 2 2 3 2 2 2 2 3" xfId="16477" xr:uid="{00000000-0005-0000-0000-00006A110000}"/>
    <cellStyle name="Normal 12 2 2 3 2 2 2 2 3 2" xfId="42097" xr:uid="{00000000-0005-0000-0000-00006B110000}"/>
    <cellStyle name="Normal 12 2 2 3 2 2 2 2 4" xfId="29287" xr:uid="{00000000-0005-0000-0000-00006C110000}"/>
    <cellStyle name="Normal 12 2 2 3 2 2 2 3" xfId="5496" xr:uid="{00000000-0005-0000-0000-00006D110000}"/>
    <cellStyle name="Normal 12 2 2 3 2 2 2 3 2" xfId="10986" xr:uid="{00000000-0005-0000-0000-00006E110000}"/>
    <cellStyle name="Normal 12 2 2 3 2 2 2 3 2 2" xfId="23797" xr:uid="{00000000-0005-0000-0000-00006F110000}"/>
    <cellStyle name="Normal 12 2 2 3 2 2 2 3 2 2 2" xfId="49417" xr:uid="{00000000-0005-0000-0000-000070110000}"/>
    <cellStyle name="Normal 12 2 2 3 2 2 2 3 2 3" xfId="36607" xr:uid="{00000000-0005-0000-0000-000071110000}"/>
    <cellStyle name="Normal 12 2 2 3 2 2 2 3 3" xfId="18307" xr:uid="{00000000-0005-0000-0000-000072110000}"/>
    <cellStyle name="Normal 12 2 2 3 2 2 2 3 3 2" xfId="43927" xr:uid="{00000000-0005-0000-0000-000073110000}"/>
    <cellStyle name="Normal 12 2 2 3 2 2 2 3 4" xfId="31117" xr:uid="{00000000-0005-0000-0000-000074110000}"/>
    <cellStyle name="Normal 12 2 2 3 2 2 2 4" xfId="12816" xr:uid="{00000000-0005-0000-0000-000075110000}"/>
    <cellStyle name="Normal 12 2 2 3 2 2 2 4 2" xfId="25627" xr:uid="{00000000-0005-0000-0000-000076110000}"/>
    <cellStyle name="Normal 12 2 2 3 2 2 2 4 2 2" xfId="51247" xr:uid="{00000000-0005-0000-0000-000077110000}"/>
    <cellStyle name="Normal 12 2 2 3 2 2 2 4 3" xfId="38437" xr:uid="{00000000-0005-0000-0000-000078110000}"/>
    <cellStyle name="Normal 12 2 2 3 2 2 2 5" xfId="7326" xr:uid="{00000000-0005-0000-0000-000079110000}"/>
    <cellStyle name="Normal 12 2 2 3 2 2 2 5 2" xfId="20137" xr:uid="{00000000-0005-0000-0000-00007A110000}"/>
    <cellStyle name="Normal 12 2 2 3 2 2 2 5 2 2" xfId="45757" xr:uid="{00000000-0005-0000-0000-00007B110000}"/>
    <cellStyle name="Normal 12 2 2 3 2 2 2 5 3" xfId="32947" xr:uid="{00000000-0005-0000-0000-00007C110000}"/>
    <cellStyle name="Normal 12 2 2 3 2 2 2 6" xfId="14647" xr:uid="{00000000-0005-0000-0000-00007D110000}"/>
    <cellStyle name="Normal 12 2 2 3 2 2 2 6 2" xfId="40267" xr:uid="{00000000-0005-0000-0000-00007E110000}"/>
    <cellStyle name="Normal 12 2 2 3 2 2 2 7" xfId="27457" xr:uid="{00000000-0005-0000-0000-00007F110000}"/>
    <cellStyle name="Normal 12 2 2 3 2 2 3" xfId="2772" xr:uid="{00000000-0005-0000-0000-000080110000}"/>
    <cellStyle name="Normal 12 2 2 3 2 2 3 2" xfId="8262" xr:uid="{00000000-0005-0000-0000-000081110000}"/>
    <cellStyle name="Normal 12 2 2 3 2 2 3 2 2" xfId="21073" xr:uid="{00000000-0005-0000-0000-000082110000}"/>
    <cellStyle name="Normal 12 2 2 3 2 2 3 2 2 2" xfId="46693" xr:uid="{00000000-0005-0000-0000-000083110000}"/>
    <cellStyle name="Normal 12 2 2 3 2 2 3 2 3" xfId="33883" xr:uid="{00000000-0005-0000-0000-000084110000}"/>
    <cellStyle name="Normal 12 2 2 3 2 2 3 3" xfId="15583" xr:uid="{00000000-0005-0000-0000-000085110000}"/>
    <cellStyle name="Normal 12 2 2 3 2 2 3 3 2" xfId="41203" xr:uid="{00000000-0005-0000-0000-000086110000}"/>
    <cellStyle name="Normal 12 2 2 3 2 2 3 4" xfId="28393" xr:uid="{00000000-0005-0000-0000-000087110000}"/>
    <cellStyle name="Normal 12 2 2 3 2 2 4" xfId="4602" xr:uid="{00000000-0005-0000-0000-000088110000}"/>
    <cellStyle name="Normal 12 2 2 3 2 2 4 2" xfId="10092" xr:uid="{00000000-0005-0000-0000-000089110000}"/>
    <cellStyle name="Normal 12 2 2 3 2 2 4 2 2" xfId="22903" xr:uid="{00000000-0005-0000-0000-00008A110000}"/>
    <cellStyle name="Normal 12 2 2 3 2 2 4 2 2 2" xfId="48523" xr:uid="{00000000-0005-0000-0000-00008B110000}"/>
    <cellStyle name="Normal 12 2 2 3 2 2 4 2 3" xfId="35713" xr:uid="{00000000-0005-0000-0000-00008C110000}"/>
    <cellStyle name="Normal 12 2 2 3 2 2 4 3" xfId="17413" xr:uid="{00000000-0005-0000-0000-00008D110000}"/>
    <cellStyle name="Normal 12 2 2 3 2 2 4 3 2" xfId="43033" xr:uid="{00000000-0005-0000-0000-00008E110000}"/>
    <cellStyle name="Normal 12 2 2 3 2 2 4 4" xfId="30223" xr:uid="{00000000-0005-0000-0000-00008F110000}"/>
    <cellStyle name="Normal 12 2 2 3 2 2 5" xfId="11922" xr:uid="{00000000-0005-0000-0000-000090110000}"/>
    <cellStyle name="Normal 12 2 2 3 2 2 5 2" xfId="24733" xr:uid="{00000000-0005-0000-0000-000091110000}"/>
    <cellStyle name="Normal 12 2 2 3 2 2 5 2 2" xfId="50353" xr:uid="{00000000-0005-0000-0000-000092110000}"/>
    <cellStyle name="Normal 12 2 2 3 2 2 5 3" xfId="37543" xr:uid="{00000000-0005-0000-0000-000093110000}"/>
    <cellStyle name="Normal 12 2 2 3 2 2 6" xfId="6432" xr:uid="{00000000-0005-0000-0000-000094110000}"/>
    <cellStyle name="Normal 12 2 2 3 2 2 6 2" xfId="19243" xr:uid="{00000000-0005-0000-0000-000095110000}"/>
    <cellStyle name="Normal 12 2 2 3 2 2 6 2 2" xfId="44863" xr:uid="{00000000-0005-0000-0000-000096110000}"/>
    <cellStyle name="Normal 12 2 2 3 2 2 6 3" xfId="32053" xr:uid="{00000000-0005-0000-0000-000097110000}"/>
    <cellStyle name="Normal 12 2 2 3 2 2 7" xfId="13753" xr:uid="{00000000-0005-0000-0000-000098110000}"/>
    <cellStyle name="Normal 12 2 2 3 2 2 7 2" xfId="39373" xr:uid="{00000000-0005-0000-0000-000099110000}"/>
    <cellStyle name="Normal 12 2 2 3 2 2 8" xfId="26563" xr:uid="{00000000-0005-0000-0000-00009A110000}"/>
    <cellStyle name="Normal 12 2 2 3 2 3" xfId="1437" xr:uid="{00000000-0005-0000-0000-00009B110000}"/>
    <cellStyle name="Normal 12 2 2 3 2 3 2" xfId="3267" xr:uid="{00000000-0005-0000-0000-00009C110000}"/>
    <cellStyle name="Normal 12 2 2 3 2 3 2 2" xfId="8757" xr:uid="{00000000-0005-0000-0000-00009D110000}"/>
    <cellStyle name="Normal 12 2 2 3 2 3 2 2 2" xfId="21568" xr:uid="{00000000-0005-0000-0000-00009E110000}"/>
    <cellStyle name="Normal 12 2 2 3 2 3 2 2 2 2" xfId="47188" xr:uid="{00000000-0005-0000-0000-00009F110000}"/>
    <cellStyle name="Normal 12 2 2 3 2 3 2 2 3" xfId="34378" xr:uid="{00000000-0005-0000-0000-0000A0110000}"/>
    <cellStyle name="Normal 12 2 2 3 2 3 2 3" xfId="16078" xr:uid="{00000000-0005-0000-0000-0000A1110000}"/>
    <cellStyle name="Normal 12 2 2 3 2 3 2 3 2" xfId="41698" xr:uid="{00000000-0005-0000-0000-0000A2110000}"/>
    <cellStyle name="Normal 12 2 2 3 2 3 2 4" xfId="28888" xr:uid="{00000000-0005-0000-0000-0000A3110000}"/>
    <cellStyle name="Normal 12 2 2 3 2 3 3" xfId="5097" xr:uid="{00000000-0005-0000-0000-0000A4110000}"/>
    <cellStyle name="Normal 12 2 2 3 2 3 3 2" xfId="10587" xr:uid="{00000000-0005-0000-0000-0000A5110000}"/>
    <cellStyle name="Normal 12 2 2 3 2 3 3 2 2" xfId="23398" xr:uid="{00000000-0005-0000-0000-0000A6110000}"/>
    <cellStyle name="Normal 12 2 2 3 2 3 3 2 2 2" xfId="49018" xr:uid="{00000000-0005-0000-0000-0000A7110000}"/>
    <cellStyle name="Normal 12 2 2 3 2 3 3 2 3" xfId="36208" xr:uid="{00000000-0005-0000-0000-0000A8110000}"/>
    <cellStyle name="Normal 12 2 2 3 2 3 3 3" xfId="17908" xr:uid="{00000000-0005-0000-0000-0000A9110000}"/>
    <cellStyle name="Normal 12 2 2 3 2 3 3 3 2" xfId="43528" xr:uid="{00000000-0005-0000-0000-0000AA110000}"/>
    <cellStyle name="Normal 12 2 2 3 2 3 3 4" xfId="30718" xr:uid="{00000000-0005-0000-0000-0000AB110000}"/>
    <cellStyle name="Normal 12 2 2 3 2 3 4" xfId="12417" xr:uid="{00000000-0005-0000-0000-0000AC110000}"/>
    <cellStyle name="Normal 12 2 2 3 2 3 4 2" xfId="25228" xr:uid="{00000000-0005-0000-0000-0000AD110000}"/>
    <cellStyle name="Normal 12 2 2 3 2 3 4 2 2" xfId="50848" xr:uid="{00000000-0005-0000-0000-0000AE110000}"/>
    <cellStyle name="Normal 12 2 2 3 2 3 4 3" xfId="38038" xr:uid="{00000000-0005-0000-0000-0000AF110000}"/>
    <cellStyle name="Normal 12 2 2 3 2 3 5" xfId="6927" xr:uid="{00000000-0005-0000-0000-0000B0110000}"/>
    <cellStyle name="Normal 12 2 2 3 2 3 5 2" xfId="19738" xr:uid="{00000000-0005-0000-0000-0000B1110000}"/>
    <cellStyle name="Normal 12 2 2 3 2 3 5 2 2" xfId="45358" xr:uid="{00000000-0005-0000-0000-0000B2110000}"/>
    <cellStyle name="Normal 12 2 2 3 2 3 5 3" xfId="32548" xr:uid="{00000000-0005-0000-0000-0000B3110000}"/>
    <cellStyle name="Normal 12 2 2 3 2 3 6" xfId="14248" xr:uid="{00000000-0005-0000-0000-0000B4110000}"/>
    <cellStyle name="Normal 12 2 2 3 2 3 6 2" xfId="39868" xr:uid="{00000000-0005-0000-0000-0000B5110000}"/>
    <cellStyle name="Normal 12 2 2 3 2 3 7" xfId="27058" xr:uid="{00000000-0005-0000-0000-0000B6110000}"/>
    <cellStyle name="Normal 12 2 2 3 2 4" xfId="2373" xr:uid="{00000000-0005-0000-0000-0000B7110000}"/>
    <cellStyle name="Normal 12 2 2 3 2 4 2" xfId="7863" xr:uid="{00000000-0005-0000-0000-0000B8110000}"/>
    <cellStyle name="Normal 12 2 2 3 2 4 2 2" xfId="20674" xr:uid="{00000000-0005-0000-0000-0000B9110000}"/>
    <cellStyle name="Normal 12 2 2 3 2 4 2 2 2" xfId="46294" xr:uid="{00000000-0005-0000-0000-0000BA110000}"/>
    <cellStyle name="Normal 12 2 2 3 2 4 2 3" xfId="33484" xr:uid="{00000000-0005-0000-0000-0000BB110000}"/>
    <cellStyle name="Normal 12 2 2 3 2 4 3" xfId="15184" xr:uid="{00000000-0005-0000-0000-0000BC110000}"/>
    <cellStyle name="Normal 12 2 2 3 2 4 3 2" xfId="40804" xr:uid="{00000000-0005-0000-0000-0000BD110000}"/>
    <cellStyle name="Normal 12 2 2 3 2 4 4" xfId="27994" xr:uid="{00000000-0005-0000-0000-0000BE110000}"/>
    <cellStyle name="Normal 12 2 2 3 2 5" xfId="4203" xr:uid="{00000000-0005-0000-0000-0000BF110000}"/>
    <cellStyle name="Normal 12 2 2 3 2 5 2" xfId="9693" xr:uid="{00000000-0005-0000-0000-0000C0110000}"/>
    <cellStyle name="Normal 12 2 2 3 2 5 2 2" xfId="22504" xr:uid="{00000000-0005-0000-0000-0000C1110000}"/>
    <cellStyle name="Normal 12 2 2 3 2 5 2 2 2" xfId="48124" xr:uid="{00000000-0005-0000-0000-0000C2110000}"/>
    <cellStyle name="Normal 12 2 2 3 2 5 2 3" xfId="35314" xr:uid="{00000000-0005-0000-0000-0000C3110000}"/>
    <cellStyle name="Normal 12 2 2 3 2 5 3" xfId="17014" xr:uid="{00000000-0005-0000-0000-0000C4110000}"/>
    <cellStyle name="Normal 12 2 2 3 2 5 3 2" xfId="42634" xr:uid="{00000000-0005-0000-0000-0000C5110000}"/>
    <cellStyle name="Normal 12 2 2 3 2 5 4" xfId="29824" xr:uid="{00000000-0005-0000-0000-0000C6110000}"/>
    <cellStyle name="Normal 12 2 2 3 2 6" xfId="11523" xr:uid="{00000000-0005-0000-0000-0000C7110000}"/>
    <cellStyle name="Normal 12 2 2 3 2 6 2" xfId="24334" xr:uid="{00000000-0005-0000-0000-0000C8110000}"/>
    <cellStyle name="Normal 12 2 2 3 2 6 2 2" xfId="49954" xr:uid="{00000000-0005-0000-0000-0000C9110000}"/>
    <cellStyle name="Normal 12 2 2 3 2 6 3" xfId="37144" xr:uid="{00000000-0005-0000-0000-0000CA110000}"/>
    <cellStyle name="Normal 12 2 2 3 2 7" xfId="6033" xr:uid="{00000000-0005-0000-0000-0000CB110000}"/>
    <cellStyle name="Normal 12 2 2 3 2 7 2" xfId="18844" xr:uid="{00000000-0005-0000-0000-0000CC110000}"/>
    <cellStyle name="Normal 12 2 2 3 2 7 2 2" xfId="44464" xr:uid="{00000000-0005-0000-0000-0000CD110000}"/>
    <cellStyle name="Normal 12 2 2 3 2 7 3" xfId="31654" xr:uid="{00000000-0005-0000-0000-0000CE110000}"/>
    <cellStyle name="Normal 12 2 2 3 2 8" xfId="13354" xr:uid="{00000000-0005-0000-0000-0000CF110000}"/>
    <cellStyle name="Normal 12 2 2 3 2 8 2" xfId="38974" xr:uid="{00000000-0005-0000-0000-0000D0110000}"/>
    <cellStyle name="Normal 12 2 2 3 2 9" xfId="26164" xr:uid="{00000000-0005-0000-0000-0000D1110000}"/>
    <cellStyle name="Normal 12 2 2 3 3" xfId="674" xr:uid="{00000000-0005-0000-0000-0000D2110000}"/>
    <cellStyle name="Normal 12 2 2 3 3 2" xfId="1074" xr:uid="{00000000-0005-0000-0000-0000D3110000}"/>
    <cellStyle name="Normal 12 2 2 3 3 2 2" xfId="1969" xr:uid="{00000000-0005-0000-0000-0000D4110000}"/>
    <cellStyle name="Normal 12 2 2 3 3 2 2 2" xfId="3799" xr:uid="{00000000-0005-0000-0000-0000D5110000}"/>
    <cellStyle name="Normal 12 2 2 3 3 2 2 2 2" xfId="9289" xr:uid="{00000000-0005-0000-0000-0000D6110000}"/>
    <cellStyle name="Normal 12 2 2 3 3 2 2 2 2 2" xfId="22100" xr:uid="{00000000-0005-0000-0000-0000D7110000}"/>
    <cellStyle name="Normal 12 2 2 3 3 2 2 2 2 2 2" xfId="47720" xr:uid="{00000000-0005-0000-0000-0000D8110000}"/>
    <cellStyle name="Normal 12 2 2 3 3 2 2 2 2 3" xfId="34910" xr:uid="{00000000-0005-0000-0000-0000D9110000}"/>
    <cellStyle name="Normal 12 2 2 3 3 2 2 2 3" xfId="16610" xr:uid="{00000000-0005-0000-0000-0000DA110000}"/>
    <cellStyle name="Normal 12 2 2 3 3 2 2 2 3 2" xfId="42230" xr:uid="{00000000-0005-0000-0000-0000DB110000}"/>
    <cellStyle name="Normal 12 2 2 3 3 2 2 2 4" xfId="29420" xr:uid="{00000000-0005-0000-0000-0000DC110000}"/>
    <cellStyle name="Normal 12 2 2 3 3 2 2 3" xfId="5629" xr:uid="{00000000-0005-0000-0000-0000DD110000}"/>
    <cellStyle name="Normal 12 2 2 3 3 2 2 3 2" xfId="11119" xr:uid="{00000000-0005-0000-0000-0000DE110000}"/>
    <cellStyle name="Normal 12 2 2 3 3 2 2 3 2 2" xfId="23930" xr:uid="{00000000-0005-0000-0000-0000DF110000}"/>
    <cellStyle name="Normal 12 2 2 3 3 2 2 3 2 2 2" xfId="49550" xr:uid="{00000000-0005-0000-0000-0000E0110000}"/>
    <cellStyle name="Normal 12 2 2 3 3 2 2 3 2 3" xfId="36740" xr:uid="{00000000-0005-0000-0000-0000E1110000}"/>
    <cellStyle name="Normal 12 2 2 3 3 2 2 3 3" xfId="18440" xr:uid="{00000000-0005-0000-0000-0000E2110000}"/>
    <cellStyle name="Normal 12 2 2 3 3 2 2 3 3 2" xfId="44060" xr:uid="{00000000-0005-0000-0000-0000E3110000}"/>
    <cellStyle name="Normal 12 2 2 3 3 2 2 3 4" xfId="31250" xr:uid="{00000000-0005-0000-0000-0000E4110000}"/>
    <cellStyle name="Normal 12 2 2 3 3 2 2 4" xfId="12949" xr:uid="{00000000-0005-0000-0000-0000E5110000}"/>
    <cellStyle name="Normal 12 2 2 3 3 2 2 4 2" xfId="25760" xr:uid="{00000000-0005-0000-0000-0000E6110000}"/>
    <cellStyle name="Normal 12 2 2 3 3 2 2 4 2 2" xfId="51380" xr:uid="{00000000-0005-0000-0000-0000E7110000}"/>
    <cellStyle name="Normal 12 2 2 3 3 2 2 4 3" xfId="38570" xr:uid="{00000000-0005-0000-0000-0000E8110000}"/>
    <cellStyle name="Normal 12 2 2 3 3 2 2 5" xfId="7459" xr:uid="{00000000-0005-0000-0000-0000E9110000}"/>
    <cellStyle name="Normal 12 2 2 3 3 2 2 5 2" xfId="20270" xr:uid="{00000000-0005-0000-0000-0000EA110000}"/>
    <cellStyle name="Normal 12 2 2 3 3 2 2 5 2 2" xfId="45890" xr:uid="{00000000-0005-0000-0000-0000EB110000}"/>
    <cellStyle name="Normal 12 2 2 3 3 2 2 5 3" xfId="33080" xr:uid="{00000000-0005-0000-0000-0000EC110000}"/>
    <cellStyle name="Normal 12 2 2 3 3 2 2 6" xfId="14780" xr:uid="{00000000-0005-0000-0000-0000ED110000}"/>
    <cellStyle name="Normal 12 2 2 3 3 2 2 6 2" xfId="40400" xr:uid="{00000000-0005-0000-0000-0000EE110000}"/>
    <cellStyle name="Normal 12 2 2 3 3 2 2 7" xfId="27590" xr:uid="{00000000-0005-0000-0000-0000EF110000}"/>
    <cellStyle name="Normal 12 2 2 3 3 2 3" xfId="2905" xr:uid="{00000000-0005-0000-0000-0000F0110000}"/>
    <cellStyle name="Normal 12 2 2 3 3 2 3 2" xfId="8395" xr:uid="{00000000-0005-0000-0000-0000F1110000}"/>
    <cellStyle name="Normal 12 2 2 3 3 2 3 2 2" xfId="21206" xr:uid="{00000000-0005-0000-0000-0000F2110000}"/>
    <cellStyle name="Normal 12 2 2 3 3 2 3 2 2 2" xfId="46826" xr:uid="{00000000-0005-0000-0000-0000F3110000}"/>
    <cellStyle name="Normal 12 2 2 3 3 2 3 2 3" xfId="34016" xr:uid="{00000000-0005-0000-0000-0000F4110000}"/>
    <cellStyle name="Normal 12 2 2 3 3 2 3 3" xfId="15716" xr:uid="{00000000-0005-0000-0000-0000F5110000}"/>
    <cellStyle name="Normal 12 2 2 3 3 2 3 3 2" xfId="41336" xr:uid="{00000000-0005-0000-0000-0000F6110000}"/>
    <cellStyle name="Normal 12 2 2 3 3 2 3 4" xfId="28526" xr:uid="{00000000-0005-0000-0000-0000F7110000}"/>
    <cellStyle name="Normal 12 2 2 3 3 2 4" xfId="4735" xr:uid="{00000000-0005-0000-0000-0000F8110000}"/>
    <cellStyle name="Normal 12 2 2 3 3 2 4 2" xfId="10225" xr:uid="{00000000-0005-0000-0000-0000F9110000}"/>
    <cellStyle name="Normal 12 2 2 3 3 2 4 2 2" xfId="23036" xr:uid="{00000000-0005-0000-0000-0000FA110000}"/>
    <cellStyle name="Normal 12 2 2 3 3 2 4 2 2 2" xfId="48656" xr:uid="{00000000-0005-0000-0000-0000FB110000}"/>
    <cellStyle name="Normal 12 2 2 3 3 2 4 2 3" xfId="35846" xr:uid="{00000000-0005-0000-0000-0000FC110000}"/>
    <cellStyle name="Normal 12 2 2 3 3 2 4 3" xfId="17546" xr:uid="{00000000-0005-0000-0000-0000FD110000}"/>
    <cellStyle name="Normal 12 2 2 3 3 2 4 3 2" xfId="43166" xr:uid="{00000000-0005-0000-0000-0000FE110000}"/>
    <cellStyle name="Normal 12 2 2 3 3 2 4 4" xfId="30356" xr:uid="{00000000-0005-0000-0000-0000FF110000}"/>
    <cellStyle name="Normal 12 2 2 3 3 2 5" xfId="12055" xr:uid="{00000000-0005-0000-0000-000000120000}"/>
    <cellStyle name="Normal 12 2 2 3 3 2 5 2" xfId="24866" xr:uid="{00000000-0005-0000-0000-000001120000}"/>
    <cellStyle name="Normal 12 2 2 3 3 2 5 2 2" xfId="50486" xr:uid="{00000000-0005-0000-0000-000002120000}"/>
    <cellStyle name="Normal 12 2 2 3 3 2 5 3" xfId="37676" xr:uid="{00000000-0005-0000-0000-000003120000}"/>
    <cellStyle name="Normal 12 2 2 3 3 2 6" xfId="6565" xr:uid="{00000000-0005-0000-0000-000004120000}"/>
    <cellStyle name="Normal 12 2 2 3 3 2 6 2" xfId="19376" xr:uid="{00000000-0005-0000-0000-000005120000}"/>
    <cellStyle name="Normal 12 2 2 3 3 2 6 2 2" xfId="44996" xr:uid="{00000000-0005-0000-0000-000006120000}"/>
    <cellStyle name="Normal 12 2 2 3 3 2 6 3" xfId="32186" xr:uid="{00000000-0005-0000-0000-000007120000}"/>
    <cellStyle name="Normal 12 2 2 3 3 2 7" xfId="13886" xr:uid="{00000000-0005-0000-0000-000008120000}"/>
    <cellStyle name="Normal 12 2 2 3 3 2 7 2" xfId="39506" xr:uid="{00000000-0005-0000-0000-000009120000}"/>
    <cellStyle name="Normal 12 2 2 3 3 2 8" xfId="26696" xr:uid="{00000000-0005-0000-0000-00000A120000}"/>
    <cellStyle name="Normal 12 2 2 3 3 3" xfId="1569" xr:uid="{00000000-0005-0000-0000-00000B120000}"/>
    <cellStyle name="Normal 12 2 2 3 3 3 2" xfId="3399" xr:uid="{00000000-0005-0000-0000-00000C120000}"/>
    <cellStyle name="Normal 12 2 2 3 3 3 2 2" xfId="8889" xr:uid="{00000000-0005-0000-0000-00000D120000}"/>
    <cellStyle name="Normal 12 2 2 3 3 3 2 2 2" xfId="21700" xr:uid="{00000000-0005-0000-0000-00000E120000}"/>
    <cellStyle name="Normal 12 2 2 3 3 3 2 2 2 2" xfId="47320" xr:uid="{00000000-0005-0000-0000-00000F120000}"/>
    <cellStyle name="Normal 12 2 2 3 3 3 2 2 3" xfId="34510" xr:uid="{00000000-0005-0000-0000-000010120000}"/>
    <cellStyle name="Normal 12 2 2 3 3 3 2 3" xfId="16210" xr:uid="{00000000-0005-0000-0000-000011120000}"/>
    <cellStyle name="Normal 12 2 2 3 3 3 2 3 2" xfId="41830" xr:uid="{00000000-0005-0000-0000-000012120000}"/>
    <cellStyle name="Normal 12 2 2 3 3 3 2 4" xfId="29020" xr:uid="{00000000-0005-0000-0000-000013120000}"/>
    <cellStyle name="Normal 12 2 2 3 3 3 3" xfId="5229" xr:uid="{00000000-0005-0000-0000-000014120000}"/>
    <cellStyle name="Normal 12 2 2 3 3 3 3 2" xfId="10719" xr:uid="{00000000-0005-0000-0000-000015120000}"/>
    <cellStyle name="Normal 12 2 2 3 3 3 3 2 2" xfId="23530" xr:uid="{00000000-0005-0000-0000-000016120000}"/>
    <cellStyle name="Normal 12 2 2 3 3 3 3 2 2 2" xfId="49150" xr:uid="{00000000-0005-0000-0000-000017120000}"/>
    <cellStyle name="Normal 12 2 2 3 3 3 3 2 3" xfId="36340" xr:uid="{00000000-0005-0000-0000-000018120000}"/>
    <cellStyle name="Normal 12 2 2 3 3 3 3 3" xfId="18040" xr:uid="{00000000-0005-0000-0000-000019120000}"/>
    <cellStyle name="Normal 12 2 2 3 3 3 3 3 2" xfId="43660" xr:uid="{00000000-0005-0000-0000-00001A120000}"/>
    <cellStyle name="Normal 12 2 2 3 3 3 3 4" xfId="30850" xr:uid="{00000000-0005-0000-0000-00001B120000}"/>
    <cellStyle name="Normal 12 2 2 3 3 3 4" xfId="12549" xr:uid="{00000000-0005-0000-0000-00001C120000}"/>
    <cellStyle name="Normal 12 2 2 3 3 3 4 2" xfId="25360" xr:uid="{00000000-0005-0000-0000-00001D120000}"/>
    <cellStyle name="Normal 12 2 2 3 3 3 4 2 2" xfId="50980" xr:uid="{00000000-0005-0000-0000-00001E120000}"/>
    <cellStyle name="Normal 12 2 2 3 3 3 4 3" xfId="38170" xr:uid="{00000000-0005-0000-0000-00001F120000}"/>
    <cellStyle name="Normal 12 2 2 3 3 3 5" xfId="7059" xr:uid="{00000000-0005-0000-0000-000020120000}"/>
    <cellStyle name="Normal 12 2 2 3 3 3 5 2" xfId="19870" xr:uid="{00000000-0005-0000-0000-000021120000}"/>
    <cellStyle name="Normal 12 2 2 3 3 3 5 2 2" xfId="45490" xr:uid="{00000000-0005-0000-0000-000022120000}"/>
    <cellStyle name="Normal 12 2 2 3 3 3 5 3" xfId="32680" xr:uid="{00000000-0005-0000-0000-000023120000}"/>
    <cellStyle name="Normal 12 2 2 3 3 3 6" xfId="14380" xr:uid="{00000000-0005-0000-0000-000024120000}"/>
    <cellStyle name="Normal 12 2 2 3 3 3 6 2" xfId="40000" xr:uid="{00000000-0005-0000-0000-000025120000}"/>
    <cellStyle name="Normal 12 2 2 3 3 3 7" xfId="27190" xr:uid="{00000000-0005-0000-0000-000026120000}"/>
    <cellStyle name="Normal 12 2 2 3 3 4" xfId="2505" xr:uid="{00000000-0005-0000-0000-000027120000}"/>
    <cellStyle name="Normal 12 2 2 3 3 4 2" xfId="7995" xr:uid="{00000000-0005-0000-0000-000028120000}"/>
    <cellStyle name="Normal 12 2 2 3 3 4 2 2" xfId="20806" xr:uid="{00000000-0005-0000-0000-000029120000}"/>
    <cellStyle name="Normal 12 2 2 3 3 4 2 2 2" xfId="46426" xr:uid="{00000000-0005-0000-0000-00002A120000}"/>
    <cellStyle name="Normal 12 2 2 3 3 4 2 3" xfId="33616" xr:uid="{00000000-0005-0000-0000-00002B120000}"/>
    <cellStyle name="Normal 12 2 2 3 3 4 3" xfId="15316" xr:uid="{00000000-0005-0000-0000-00002C120000}"/>
    <cellStyle name="Normal 12 2 2 3 3 4 3 2" xfId="40936" xr:uid="{00000000-0005-0000-0000-00002D120000}"/>
    <cellStyle name="Normal 12 2 2 3 3 4 4" xfId="28126" xr:uid="{00000000-0005-0000-0000-00002E120000}"/>
    <cellStyle name="Normal 12 2 2 3 3 5" xfId="4335" xr:uid="{00000000-0005-0000-0000-00002F120000}"/>
    <cellStyle name="Normal 12 2 2 3 3 5 2" xfId="9825" xr:uid="{00000000-0005-0000-0000-000030120000}"/>
    <cellStyle name="Normal 12 2 2 3 3 5 2 2" xfId="22636" xr:uid="{00000000-0005-0000-0000-000031120000}"/>
    <cellStyle name="Normal 12 2 2 3 3 5 2 2 2" xfId="48256" xr:uid="{00000000-0005-0000-0000-000032120000}"/>
    <cellStyle name="Normal 12 2 2 3 3 5 2 3" xfId="35446" xr:uid="{00000000-0005-0000-0000-000033120000}"/>
    <cellStyle name="Normal 12 2 2 3 3 5 3" xfId="17146" xr:uid="{00000000-0005-0000-0000-000034120000}"/>
    <cellStyle name="Normal 12 2 2 3 3 5 3 2" xfId="42766" xr:uid="{00000000-0005-0000-0000-000035120000}"/>
    <cellStyle name="Normal 12 2 2 3 3 5 4" xfId="29956" xr:uid="{00000000-0005-0000-0000-000036120000}"/>
    <cellStyle name="Normal 12 2 2 3 3 6" xfId="11655" xr:uid="{00000000-0005-0000-0000-000037120000}"/>
    <cellStyle name="Normal 12 2 2 3 3 6 2" xfId="24466" xr:uid="{00000000-0005-0000-0000-000038120000}"/>
    <cellStyle name="Normal 12 2 2 3 3 6 2 2" xfId="50086" xr:uid="{00000000-0005-0000-0000-000039120000}"/>
    <cellStyle name="Normal 12 2 2 3 3 6 3" xfId="37276" xr:uid="{00000000-0005-0000-0000-00003A120000}"/>
    <cellStyle name="Normal 12 2 2 3 3 7" xfId="6165" xr:uid="{00000000-0005-0000-0000-00003B120000}"/>
    <cellStyle name="Normal 12 2 2 3 3 7 2" xfId="18976" xr:uid="{00000000-0005-0000-0000-00003C120000}"/>
    <cellStyle name="Normal 12 2 2 3 3 7 2 2" xfId="44596" xr:uid="{00000000-0005-0000-0000-00003D120000}"/>
    <cellStyle name="Normal 12 2 2 3 3 7 3" xfId="31786" xr:uid="{00000000-0005-0000-0000-00003E120000}"/>
    <cellStyle name="Normal 12 2 2 3 3 8" xfId="13486" xr:uid="{00000000-0005-0000-0000-00003F120000}"/>
    <cellStyle name="Normal 12 2 2 3 3 8 2" xfId="39106" xr:uid="{00000000-0005-0000-0000-000040120000}"/>
    <cellStyle name="Normal 12 2 2 3 3 9" xfId="26296" xr:uid="{00000000-0005-0000-0000-000041120000}"/>
    <cellStyle name="Normal 12 2 2 3 4" xfId="449" xr:uid="{00000000-0005-0000-0000-000042120000}"/>
    <cellStyle name="Normal 12 2 2 3 4 2" xfId="1344" xr:uid="{00000000-0005-0000-0000-000043120000}"/>
    <cellStyle name="Normal 12 2 2 3 4 2 2" xfId="3174" xr:uid="{00000000-0005-0000-0000-000044120000}"/>
    <cellStyle name="Normal 12 2 2 3 4 2 2 2" xfId="8664" xr:uid="{00000000-0005-0000-0000-000045120000}"/>
    <cellStyle name="Normal 12 2 2 3 4 2 2 2 2" xfId="21475" xr:uid="{00000000-0005-0000-0000-000046120000}"/>
    <cellStyle name="Normal 12 2 2 3 4 2 2 2 2 2" xfId="47095" xr:uid="{00000000-0005-0000-0000-000047120000}"/>
    <cellStyle name="Normal 12 2 2 3 4 2 2 2 3" xfId="34285" xr:uid="{00000000-0005-0000-0000-000048120000}"/>
    <cellStyle name="Normal 12 2 2 3 4 2 2 3" xfId="15985" xr:uid="{00000000-0005-0000-0000-000049120000}"/>
    <cellStyle name="Normal 12 2 2 3 4 2 2 3 2" xfId="41605" xr:uid="{00000000-0005-0000-0000-00004A120000}"/>
    <cellStyle name="Normal 12 2 2 3 4 2 2 4" xfId="28795" xr:uid="{00000000-0005-0000-0000-00004B120000}"/>
    <cellStyle name="Normal 12 2 2 3 4 2 3" xfId="5004" xr:uid="{00000000-0005-0000-0000-00004C120000}"/>
    <cellStyle name="Normal 12 2 2 3 4 2 3 2" xfId="10494" xr:uid="{00000000-0005-0000-0000-00004D120000}"/>
    <cellStyle name="Normal 12 2 2 3 4 2 3 2 2" xfId="23305" xr:uid="{00000000-0005-0000-0000-00004E120000}"/>
    <cellStyle name="Normal 12 2 2 3 4 2 3 2 2 2" xfId="48925" xr:uid="{00000000-0005-0000-0000-00004F120000}"/>
    <cellStyle name="Normal 12 2 2 3 4 2 3 2 3" xfId="36115" xr:uid="{00000000-0005-0000-0000-000050120000}"/>
    <cellStyle name="Normal 12 2 2 3 4 2 3 3" xfId="17815" xr:uid="{00000000-0005-0000-0000-000051120000}"/>
    <cellStyle name="Normal 12 2 2 3 4 2 3 3 2" xfId="43435" xr:uid="{00000000-0005-0000-0000-000052120000}"/>
    <cellStyle name="Normal 12 2 2 3 4 2 3 4" xfId="30625" xr:uid="{00000000-0005-0000-0000-000053120000}"/>
    <cellStyle name="Normal 12 2 2 3 4 2 4" xfId="12324" xr:uid="{00000000-0005-0000-0000-000054120000}"/>
    <cellStyle name="Normal 12 2 2 3 4 2 4 2" xfId="25135" xr:uid="{00000000-0005-0000-0000-000055120000}"/>
    <cellStyle name="Normal 12 2 2 3 4 2 4 2 2" xfId="50755" xr:uid="{00000000-0005-0000-0000-000056120000}"/>
    <cellStyle name="Normal 12 2 2 3 4 2 4 3" xfId="37945" xr:uid="{00000000-0005-0000-0000-000057120000}"/>
    <cellStyle name="Normal 12 2 2 3 4 2 5" xfId="6834" xr:uid="{00000000-0005-0000-0000-000058120000}"/>
    <cellStyle name="Normal 12 2 2 3 4 2 5 2" xfId="19645" xr:uid="{00000000-0005-0000-0000-000059120000}"/>
    <cellStyle name="Normal 12 2 2 3 4 2 5 2 2" xfId="45265" xr:uid="{00000000-0005-0000-0000-00005A120000}"/>
    <cellStyle name="Normal 12 2 2 3 4 2 5 3" xfId="32455" xr:uid="{00000000-0005-0000-0000-00005B120000}"/>
    <cellStyle name="Normal 12 2 2 3 4 2 6" xfId="14155" xr:uid="{00000000-0005-0000-0000-00005C120000}"/>
    <cellStyle name="Normal 12 2 2 3 4 2 6 2" xfId="39775" xr:uid="{00000000-0005-0000-0000-00005D120000}"/>
    <cellStyle name="Normal 12 2 2 3 4 2 7" xfId="26965" xr:uid="{00000000-0005-0000-0000-00005E120000}"/>
    <cellStyle name="Normal 12 2 2 3 4 3" xfId="2280" xr:uid="{00000000-0005-0000-0000-00005F120000}"/>
    <cellStyle name="Normal 12 2 2 3 4 3 2" xfId="7770" xr:uid="{00000000-0005-0000-0000-000060120000}"/>
    <cellStyle name="Normal 12 2 2 3 4 3 2 2" xfId="20581" xr:uid="{00000000-0005-0000-0000-000061120000}"/>
    <cellStyle name="Normal 12 2 2 3 4 3 2 2 2" xfId="46201" xr:uid="{00000000-0005-0000-0000-000062120000}"/>
    <cellStyle name="Normal 12 2 2 3 4 3 2 3" xfId="33391" xr:uid="{00000000-0005-0000-0000-000063120000}"/>
    <cellStyle name="Normal 12 2 2 3 4 3 3" xfId="15091" xr:uid="{00000000-0005-0000-0000-000064120000}"/>
    <cellStyle name="Normal 12 2 2 3 4 3 3 2" xfId="40711" xr:uid="{00000000-0005-0000-0000-000065120000}"/>
    <cellStyle name="Normal 12 2 2 3 4 3 4" xfId="27901" xr:uid="{00000000-0005-0000-0000-000066120000}"/>
    <cellStyle name="Normal 12 2 2 3 4 4" xfId="4110" xr:uid="{00000000-0005-0000-0000-000067120000}"/>
    <cellStyle name="Normal 12 2 2 3 4 4 2" xfId="9600" xr:uid="{00000000-0005-0000-0000-000068120000}"/>
    <cellStyle name="Normal 12 2 2 3 4 4 2 2" xfId="22411" xr:uid="{00000000-0005-0000-0000-000069120000}"/>
    <cellStyle name="Normal 12 2 2 3 4 4 2 2 2" xfId="48031" xr:uid="{00000000-0005-0000-0000-00006A120000}"/>
    <cellStyle name="Normal 12 2 2 3 4 4 2 3" xfId="35221" xr:uid="{00000000-0005-0000-0000-00006B120000}"/>
    <cellStyle name="Normal 12 2 2 3 4 4 3" xfId="16921" xr:uid="{00000000-0005-0000-0000-00006C120000}"/>
    <cellStyle name="Normal 12 2 2 3 4 4 3 2" xfId="42541" xr:uid="{00000000-0005-0000-0000-00006D120000}"/>
    <cellStyle name="Normal 12 2 2 3 4 4 4" xfId="29731" xr:uid="{00000000-0005-0000-0000-00006E120000}"/>
    <cellStyle name="Normal 12 2 2 3 4 5" xfId="11430" xr:uid="{00000000-0005-0000-0000-00006F120000}"/>
    <cellStyle name="Normal 12 2 2 3 4 5 2" xfId="24241" xr:uid="{00000000-0005-0000-0000-000070120000}"/>
    <cellStyle name="Normal 12 2 2 3 4 5 2 2" xfId="49861" xr:uid="{00000000-0005-0000-0000-000071120000}"/>
    <cellStyle name="Normal 12 2 2 3 4 5 3" xfId="37051" xr:uid="{00000000-0005-0000-0000-000072120000}"/>
    <cellStyle name="Normal 12 2 2 3 4 6" xfId="5940" xr:uid="{00000000-0005-0000-0000-000073120000}"/>
    <cellStyle name="Normal 12 2 2 3 4 6 2" xfId="18751" xr:uid="{00000000-0005-0000-0000-000074120000}"/>
    <cellStyle name="Normal 12 2 2 3 4 6 2 2" xfId="44371" xr:uid="{00000000-0005-0000-0000-000075120000}"/>
    <cellStyle name="Normal 12 2 2 3 4 6 3" xfId="31561" xr:uid="{00000000-0005-0000-0000-000076120000}"/>
    <cellStyle name="Normal 12 2 2 3 4 7" xfId="13261" xr:uid="{00000000-0005-0000-0000-000077120000}"/>
    <cellStyle name="Normal 12 2 2 3 4 7 2" xfId="38881" xr:uid="{00000000-0005-0000-0000-000078120000}"/>
    <cellStyle name="Normal 12 2 2 3 4 8" xfId="26071" xr:uid="{00000000-0005-0000-0000-000079120000}"/>
    <cellStyle name="Normal 12 2 2 3 5" xfId="808" xr:uid="{00000000-0005-0000-0000-00007A120000}"/>
    <cellStyle name="Normal 12 2 2 3 5 2" xfId="1703" xr:uid="{00000000-0005-0000-0000-00007B120000}"/>
    <cellStyle name="Normal 12 2 2 3 5 2 2" xfId="3533" xr:uid="{00000000-0005-0000-0000-00007C120000}"/>
    <cellStyle name="Normal 12 2 2 3 5 2 2 2" xfId="9023" xr:uid="{00000000-0005-0000-0000-00007D120000}"/>
    <cellStyle name="Normal 12 2 2 3 5 2 2 2 2" xfId="21834" xr:uid="{00000000-0005-0000-0000-00007E120000}"/>
    <cellStyle name="Normal 12 2 2 3 5 2 2 2 2 2" xfId="47454" xr:uid="{00000000-0005-0000-0000-00007F120000}"/>
    <cellStyle name="Normal 12 2 2 3 5 2 2 2 3" xfId="34644" xr:uid="{00000000-0005-0000-0000-000080120000}"/>
    <cellStyle name="Normal 12 2 2 3 5 2 2 3" xfId="16344" xr:uid="{00000000-0005-0000-0000-000081120000}"/>
    <cellStyle name="Normal 12 2 2 3 5 2 2 3 2" xfId="41964" xr:uid="{00000000-0005-0000-0000-000082120000}"/>
    <cellStyle name="Normal 12 2 2 3 5 2 2 4" xfId="29154" xr:uid="{00000000-0005-0000-0000-000083120000}"/>
    <cellStyle name="Normal 12 2 2 3 5 2 3" xfId="5363" xr:uid="{00000000-0005-0000-0000-000084120000}"/>
    <cellStyle name="Normal 12 2 2 3 5 2 3 2" xfId="10853" xr:uid="{00000000-0005-0000-0000-000085120000}"/>
    <cellStyle name="Normal 12 2 2 3 5 2 3 2 2" xfId="23664" xr:uid="{00000000-0005-0000-0000-000086120000}"/>
    <cellStyle name="Normal 12 2 2 3 5 2 3 2 2 2" xfId="49284" xr:uid="{00000000-0005-0000-0000-000087120000}"/>
    <cellStyle name="Normal 12 2 2 3 5 2 3 2 3" xfId="36474" xr:uid="{00000000-0005-0000-0000-000088120000}"/>
    <cellStyle name="Normal 12 2 2 3 5 2 3 3" xfId="18174" xr:uid="{00000000-0005-0000-0000-000089120000}"/>
    <cellStyle name="Normal 12 2 2 3 5 2 3 3 2" xfId="43794" xr:uid="{00000000-0005-0000-0000-00008A120000}"/>
    <cellStyle name="Normal 12 2 2 3 5 2 3 4" xfId="30984" xr:uid="{00000000-0005-0000-0000-00008B120000}"/>
    <cellStyle name="Normal 12 2 2 3 5 2 4" xfId="12683" xr:uid="{00000000-0005-0000-0000-00008C120000}"/>
    <cellStyle name="Normal 12 2 2 3 5 2 4 2" xfId="25494" xr:uid="{00000000-0005-0000-0000-00008D120000}"/>
    <cellStyle name="Normal 12 2 2 3 5 2 4 2 2" xfId="51114" xr:uid="{00000000-0005-0000-0000-00008E120000}"/>
    <cellStyle name="Normal 12 2 2 3 5 2 4 3" xfId="38304" xr:uid="{00000000-0005-0000-0000-00008F120000}"/>
    <cellStyle name="Normal 12 2 2 3 5 2 5" xfId="7193" xr:uid="{00000000-0005-0000-0000-000090120000}"/>
    <cellStyle name="Normal 12 2 2 3 5 2 5 2" xfId="20004" xr:uid="{00000000-0005-0000-0000-000091120000}"/>
    <cellStyle name="Normal 12 2 2 3 5 2 5 2 2" xfId="45624" xr:uid="{00000000-0005-0000-0000-000092120000}"/>
    <cellStyle name="Normal 12 2 2 3 5 2 5 3" xfId="32814" xr:uid="{00000000-0005-0000-0000-000093120000}"/>
    <cellStyle name="Normal 12 2 2 3 5 2 6" xfId="14514" xr:uid="{00000000-0005-0000-0000-000094120000}"/>
    <cellStyle name="Normal 12 2 2 3 5 2 6 2" xfId="40134" xr:uid="{00000000-0005-0000-0000-000095120000}"/>
    <cellStyle name="Normal 12 2 2 3 5 2 7" xfId="27324" xr:uid="{00000000-0005-0000-0000-000096120000}"/>
    <cellStyle name="Normal 12 2 2 3 5 3" xfId="2639" xr:uid="{00000000-0005-0000-0000-000097120000}"/>
    <cellStyle name="Normal 12 2 2 3 5 3 2" xfId="8129" xr:uid="{00000000-0005-0000-0000-000098120000}"/>
    <cellStyle name="Normal 12 2 2 3 5 3 2 2" xfId="20940" xr:uid="{00000000-0005-0000-0000-000099120000}"/>
    <cellStyle name="Normal 12 2 2 3 5 3 2 2 2" xfId="46560" xr:uid="{00000000-0005-0000-0000-00009A120000}"/>
    <cellStyle name="Normal 12 2 2 3 5 3 2 3" xfId="33750" xr:uid="{00000000-0005-0000-0000-00009B120000}"/>
    <cellStyle name="Normal 12 2 2 3 5 3 3" xfId="15450" xr:uid="{00000000-0005-0000-0000-00009C120000}"/>
    <cellStyle name="Normal 12 2 2 3 5 3 3 2" xfId="41070" xr:uid="{00000000-0005-0000-0000-00009D120000}"/>
    <cellStyle name="Normal 12 2 2 3 5 3 4" xfId="28260" xr:uid="{00000000-0005-0000-0000-00009E120000}"/>
    <cellStyle name="Normal 12 2 2 3 5 4" xfId="4469" xr:uid="{00000000-0005-0000-0000-00009F120000}"/>
    <cellStyle name="Normal 12 2 2 3 5 4 2" xfId="9959" xr:uid="{00000000-0005-0000-0000-0000A0120000}"/>
    <cellStyle name="Normal 12 2 2 3 5 4 2 2" xfId="22770" xr:uid="{00000000-0005-0000-0000-0000A1120000}"/>
    <cellStyle name="Normal 12 2 2 3 5 4 2 2 2" xfId="48390" xr:uid="{00000000-0005-0000-0000-0000A2120000}"/>
    <cellStyle name="Normal 12 2 2 3 5 4 2 3" xfId="35580" xr:uid="{00000000-0005-0000-0000-0000A3120000}"/>
    <cellStyle name="Normal 12 2 2 3 5 4 3" xfId="17280" xr:uid="{00000000-0005-0000-0000-0000A4120000}"/>
    <cellStyle name="Normal 12 2 2 3 5 4 3 2" xfId="42900" xr:uid="{00000000-0005-0000-0000-0000A5120000}"/>
    <cellStyle name="Normal 12 2 2 3 5 4 4" xfId="30090" xr:uid="{00000000-0005-0000-0000-0000A6120000}"/>
    <cellStyle name="Normal 12 2 2 3 5 5" xfId="11789" xr:uid="{00000000-0005-0000-0000-0000A7120000}"/>
    <cellStyle name="Normal 12 2 2 3 5 5 2" xfId="24600" xr:uid="{00000000-0005-0000-0000-0000A8120000}"/>
    <cellStyle name="Normal 12 2 2 3 5 5 2 2" xfId="50220" xr:uid="{00000000-0005-0000-0000-0000A9120000}"/>
    <cellStyle name="Normal 12 2 2 3 5 5 3" xfId="37410" xr:uid="{00000000-0005-0000-0000-0000AA120000}"/>
    <cellStyle name="Normal 12 2 2 3 5 6" xfId="6299" xr:uid="{00000000-0005-0000-0000-0000AB120000}"/>
    <cellStyle name="Normal 12 2 2 3 5 6 2" xfId="19110" xr:uid="{00000000-0005-0000-0000-0000AC120000}"/>
    <cellStyle name="Normal 12 2 2 3 5 6 2 2" xfId="44730" xr:uid="{00000000-0005-0000-0000-0000AD120000}"/>
    <cellStyle name="Normal 12 2 2 3 5 6 3" xfId="31920" xr:uid="{00000000-0005-0000-0000-0000AE120000}"/>
    <cellStyle name="Normal 12 2 2 3 5 7" xfId="13620" xr:uid="{00000000-0005-0000-0000-0000AF120000}"/>
    <cellStyle name="Normal 12 2 2 3 5 7 2" xfId="39240" xr:uid="{00000000-0005-0000-0000-0000B0120000}"/>
    <cellStyle name="Normal 12 2 2 3 5 8" xfId="26430" xr:uid="{00000000-0005-0000-0000-0000B1120000}"/>
    <cellStyle name="Normal 12 2 2 3 6" xfId="1209" xr:uid="{00000000-0005-0000-0000-0000B2120000}"/>
    <cellStyle name="Normal 12 2 2 3 6 2" xfId="3039" xr:uid="{00000000-0005-0000-0000-0000B3120000}"/>
    <cellStyle name="Normal 12 2 2 3 6 2 2" xfId="8529" xr:uid="{00000000-0005-0000-0000-0000B4120000}"/>
    <cellStyle name="Normal 12 2 2 3 6 2 2 2" xfId="21340" xr:uid="{00000000-0005-0000-0000-0000B5120000}"/>
    <cellStyle name="Normal 12 2 2 3 6 2 2 2 2" xfId="46960" xr:uid="{00000000-0005-0000-0000-0000B6120000}"/>
    <cellStyle name="Normal 12 2 2 3 6 2 2 3" xfId="34150" xr:uid="{00000000-0005-0000-0000-0000B7120000}"/>
    <cellStyle name="Normal 12 2 2 3 6 2 3" xfId="15850" xr:uid="{00000000-0005-0000-0000-0000B8120000}"/>
    <cellStyle name="Normal 12 2 2 3 6 2 3 2" xfId="41470" xr:uid="{00000000-0005-0000-0000-0000B9120000}"/>
    <cellStyle name="Normal 12 2 2 3 6 2 4" xfId="28660" xr:uid="{00000000-0005-0000-0000-0000BA120000}"/>
    <cellStyle name="Normal 12 2 2 3 6 3" xfId="4869" xr:uid="{00000000-0005-0000-0000-0000BB120000}"/>
    <cellStyle name="Normal 12 2 2 3 6 3 2" xfId="10359" xr:uid="{00000000-0005-0000-0000-0000BC120000}"/>
    <cellStyle name="Normal 12 2 2 3 6 3 2 2" xfId="23170" xr:uid="{00000000-0005-0000-0000-0000BD120000}"/>
    <cellStyle name="Normal 12 2 2 3 6 3 2 2 2" xfId="48790" xr:uid="{00000000-0005-0000-0000-0000BE120000}"/>
    <cellStyle name="Normal 12 2 2 3 6 3 2 3" xfId="35980" xr:uid="{00000000-0005-0000-0000-0000BF120000}"/>
    <cellStyle name="Normal 12 2 2 3 6 3 3" xfId="17680" xr:uid="{00000000-0005-0000-0000-0000C0120000}"/>
    <cellStyle name="Normal 12 2 2 3 6 3 3 2" xfId="43300" xr:uid="{00000000-0005-0000-0000-0000C1120000}"/>
    <cellStyle name="Normal 12 2 2 3 6 3 4" xfId="30490" xr:uid="{00000000-0005-0000-0000-0000C2120000}"/>
    <cellStyle name="Normal 12 2 2 3 6 4" xfId="12189" xr:uid="{00000000-0005-0000-0000-0000C3120000}"/>
    <cellStyle name="Normal 12 2 2 3 6 4 2" xfId="25000" xr:uid="{00000000-0005-0000-0000-0000C4120000}"/>
    <cellStyle name="Normal 12 2 2 3 6 4 2 2" xfId="50620" xr:uid="{00000000-0005-0000-0000-0000C5120000}"/>
    <cellStyle name="Normal 12 2 2 3 6 4 3" xfId="37810" xr:uid="{00000000-0005-0000-0000-0000C6120000}"/>
    <cellStyle name="Normal 12 2 2 3 6 5" xfId="6699" xr:uid="{00000000-0005-0000-0000-0000C7120000}"/>
    <cellStyle name="Normal 12 2 2 3 6 5 2" xfId="19510" xr:uid="{00000000-0005-0000-0000-0000C8120000}"/>
    <cellStyle name="Normal 12 2 2 3 6 5 2 2" xfId="45130" xr:uid="{00000000-0005-0000-0000-0000C9120000}"/>
    <cellStyle name="Normal 12 2 2 3 6 5 3" xfId="32320" xr:uid="{00000000-0005-0000-0000-0000CA120000}"/>
    <cellStyle name="Normal 12 2 2 3 6 6" xfId="14020" xr:uid="{00000000-0005-0000-0000-0000CB120000}"/>
    <cellStyle name="Normal 12 2 2 3 6 6 2" xfId="39640" xr:uid="{00000000-0005-0000-0000-0000CC120000}"/>
    <cellStyle name="Normal 12 2 2 3 6 7" xfId="26830" xr:uid="{00000000-0005-0000-0000-0000CD120000}"/>
    <cellStyle name="Normal 12 2 2 3 7" xfId="2145" xr:uid="{00000000-0005-0000-0000-0000CE120000}"/>
    <cellStyle name="Normal 12 2 2 3 7 2" xfId="7635" xr:uid="{00000000-0005-0000-0000-0000CF120000}"/>
    <cellStyle name="Normal 12 2 2 3 7 2 2" xfId="20446" xr:uid="{00000000-0005-0000-0000-0000D0120000}"/>
    <cellStyle name="Normal 12 2 2 3 7 2 2 2" xfId="46066" xr:uid="{00000000-0005-0000-0000-0000D1120000}"/>
    <cellStyle name="Normal 12 2 2 3 7 2 3" xfId="33256" xr:uid="{00000000-0005-0000-0000-0000D2120000}"/>
    <cellStyle name="Normal 12 2 2 3 7 3" xfId="14956" xr:uid="{00000000-0005-0000-0000-0000D3120000}"/>
    <cellStyle name="Normal 12 2 2 3 7 3 2" xfId="40576" xr:uid="{00000000-0005-0000-0000-0000D4120000}"/>
    <cellStyle name="Normal 12 2 2 3 7 4" xfId="27766" xr:uid="{00000000-0005-0000-0000-0000D5120000}"/>
    <cellStyle name="Normal 12 2 2 3 8" xfId="3975" xr:uid="{00000000-0005-0000-0000-0000D6120000}"/>
    <cellStyle name="Normal 12 2 2 3 8 2" xfId="9465" xr:uid="{00000000-0005-0000-0000-0000D7120000}"/>
    <cellStyle name="Normal 12 2 2 3 8 2 2" xfId="22276" xr:uid="{00000000-0005-0000-0000-0000D8120000}"/>
    <cellStyle name="Normal 12 2 2 3 8 2 2 2" xfId="47896" xr:uid="{00000000-0005-0000-0000-0000D9120000}"/>
    <cellStyle name="Normal 12 2 2 3 8 2 3" xfId="35086" xr:uid="{00000000-0005-0000-0000-0000DA120000}"/>
    <cellStyle name="Normal 12 2 2 3 8 3" xfId="16786" xr:uid="{00000000-0005-0000-0000-0000DB120000}"/>
    <cellStyle name="Normal 12 2 2 3 8 3 2" xfId="42406" xr:uid="{00000000-0005-0000-0000-0000DC120000}"/>
    <cellStyle name="Normal 12 2 2 3 8 4" xfId="29596" xr:uid="{00000000-0005-0000-0000-0000DD120000}"/>
    <cellStyle name="Normal 12 2 2 3 9" xfId="11295" xr:uid="{00000000-0005-0000-0000-0000DE120000}"/>
    <cellStyle name="Normal 12 2 2 3 9 2" xfId="24106" xr:uid="{00000000-0005-0000-0000-0000DF120000}"/>
    <cellStyle name="Normal 12 2 2 3 9 2 2" xfId="49726" xr:uid="{00000000-0005-0000-0000-0000E0120000}"/>
    <cellStyle name="Normal 12 2 2 3 9 3" xfId="36916" xr:uid="{00000000-0005-0000-0000-0000E1120000}"/>
    <cellStyle name="Normal 12 2 2 4" xfId="272" xr:uid="{00000000-0005-0000-0000-0000E2120000}"/>
    <cellStyle name="Normal 12 2 2 4 10" xfId="5764" xr:uid="{00000000-0005-0000-0000-0000E3120000}"/>
    <cellStyle name="Normal 12 2 2 4 10 2" xfId="18575" xr:uid="{00000000-0005-0000-0000-0000E4120000}"/>
    <cellStyle name="Normal 12 2 2 4 10 2 2" xfId="44195" xr:uid="{00000000-0005-0000-0000-0000E5120000}"/>
    <cellStyle name="Normal 12 2 2 4 10 3" xfId="31385" xr:uid="{00000000-0005-0000-0000-0000E6120000}"/>
    <cellStyle name="Normal 12 2 2 4 11" xfId="13085" xr:uid="{00000000-0005-0000-0000-0000E7120000}"/>
    <cellStyle name="Normal 12 2 2 4 11 2" xfId="38705" xr:uid="{00000000-0005-0000-0000-0000E8120000}"/>
    <cellStyle name="Normal 12 2 2 4 12" xfId="25895" xr:uid="{00000000-0005-0000-0000-0000E9120000}"/>
    <cellStyle name="Normal 12 2 2 4 2" xfId="501" xr:uid="{00000000-0005-0000-0000-0000EA120000}"/>
    <cellStyle name="Normal 12 2 2 4 2 2" xfId="900" xr:uid="{00000000-0005-0000-0000-0000EB120000}"/>
    <cellStyle name="Normal 12 2 2 4 2 2 2" xfId="1795" xr:uid="{00000000-0005-0000-0000-0000EC120000}"/>
    <cellStyle name="Normal 12 2 2 4 2 2 2 2" xfId="3625" xr:uid="{00000000-0005-0000-0000-0000ED120000}"/>
    <cellStyle name="Normal 12 2 2 4 2 2 2 2 2" xfId="9115" xr:uid="{00000000-0005-0000-0000-0000EE120000}"/>
    <cellStyle name="Normal 12 2 2 4 2 2 2 2 2 2" xfId="21926" xr:uid="{00000000-0005-0000-0000-0000EF120000}"/>
    <cellStyle name="Normal 12 2 2 4 2 2 2 2 2 2 2" xfId="47546" xr:uid="{00000000-0005-0000-0000-0000F0120000}"/>
    <cellStyle name="Normal 12 2 2 4 2 2 2 2 2 3" xfId="34736" xr:uid="{00000000-0005-0000-0000-0000F1120000}"/>
    <cellStyle name="Normal 12 2 2 4 2 2 2 2 3" xfId="16436" xr:uid="{00000000-0005-0000-0000-0000F2120000}"/>
    <cellStyle name="Normal 12 2 2 4 2 2 2 2 3 2" xfId="42056" xr:uid="{00000000-0005-0000-0000-0000F3120000}"/>
    <cellStyle name="Normal 12 2 2 4 2 2 2 2 4" xfId="29246" xr:uid="{00000000-0005-0000-0000-0000F4120000}"/>
    <cellStyle name="Normal 12 2 2 4 2 2 2 3" xfId="5455" xr:uid="{00000000-0005-0000-0000-0000F5120000}"/>
    <cellStyle name="Normal 12 2 2 4 2 2 2 3 2" xfId="10945" xr:uid="{00000000-0005-0000-0000-0000F6120000}"/>
    <cellStyle name="Normal 12 2 2 4 2 2 2 3 2 2" xfId="23756" xr:uid="{00000000-0005-0000-0000-0000F7120000}"/>
    <cellStyle name="Normal 12 2 2 4 2 2 2 3 2 2 2" xfId="49376" xr:uid="{00000000-0005-0000-0000-0000F8120000}"/>
    <cellStyle name="Normal 12 2 2 4 2 2 2 3 2 3" xfId="36566" xr:uid="{00000000-0005-0000-0000-0000F9120000}"/>
    <cellStyle name="Normal 12 2 2 4 2 2 2 3 3" xfId="18266" xr:uid="{00000000-0005-0000-0000-0000FA120000}"/>
    <cellStyle name="Normal 12 2 2 4 2 2 2 3 3 2" xfId="43886" xr:uid="{00000000-0005-0000-0000-0000FB120000}"/>
    <cellStyle name="Normal 12 2 2 4 2 2 2 3 4" xfId="31076" xr:uid="{00000000-0005-0000-0000-0000FC120000}"/>
    <cellStyle name="Normal 12 2 2 4 2 2 2 4" xfId="12775" xr:uid="{00000000-0005-0000-0000-0000FD120000}"/>
    <cellStyle name="Normal 12 2 2 4 2 2 2 4 2" xfId="25586" xr:uid="{00000000-0005-0000-0000-0000FE120000}"/>
    <cellStyle name="Normal 12 2 2 4 2 2 2 4 2 2" xfId="51206" xr:uid="{00000000-0005-0000-0000-0000FF120000}"/>
    <cellStyle name="Normal 12 2 2 4 2 2 2 4 3" xfId="38396" xr:uid="{00000000-0005-0000-0000-000000130000}"/>
    <cellStyle name="Normal 12 2 2 4 2 2 2 5" xfId="7285" xr:uid="{00000000-0005-0000-0000-000001130000}"/>
    <cellStyle name="Normal 12 2 2 4 2 2 2 5 2" xfId="20096" xr:uid="{00000000-0005-0000-0000-000002130000}"/>
    <cellStyle name="Normal 12 2 2 4 2 2 2 5 2 2" xfId="45716" xr:uid="{00000000-0005-0000-0000-000003130000}"/>
    <cellStyle name="Normal 12 2 2 4 2 2 2 5 3" xfId="32906" xr:uid="{00000000-0005-0000-0000-000004130000}"/>
    <cellStyle name="Normal 12 2 2 4 2 2 2 6" xfId="14606" xr:uid="{00000000-0005-0000-0000-000005130000}"/>
    <cellStyle name="Normal 12 2 2 4 2 2 2 6 2" xfId="40226" xr:uid="{00000000-0005-0000-0000-000006130000}"/>
    <cellStyle name="Normal 12 2 2 4 2 2 2 7" xfId="27416" xr:uid="{00000000-0005-0000-0000-000007130000}"/>
    <cellStyle name="Normal 12 2 2 4 2 2 3" xfId="2731" xr:uid="{00000000-0005-0000-0000-000008130000}"/>
    <cellStyle name="Normal 12 2 2 4 2 2 3 2" xfId="8221" xr:uid="{00000000-0005-0000-0000-000009130000}"/>
    <cellStyle name="Normal 12 2 2 4 2 2 3 2 2" xfId="21032" xr:uid="{00000000-0005-0000-0000-00000A130000}"/>
    <cellStyle name="Normal 12 2 2 4 2 2 3 2 2 2" xfId="46652" xr:uid="{00000000-0005-0000-0000-00000B130000}"/>
    <cellStyle name="Normal 12 2 2 4 2 2 3 2 3" xfId="33842" xr:uid="{00000000-0005-0000-0000-00000C130000}"/>
    <cellStyle name="Normal 12 2 2 4 2 2 3 3" xfId="15542" xr:uid="{00000000-0005-0000-0000-00000D130000}"/>
    <cellStyle name="Normal 12 2 2 4 2 2 3 3 2" xfId="41162" xr:uid="{00000000-0005-0000-0000-00000E130000}"/>
    <cellStyle name="Normal 12 2 2 4 2 2 3 4" xfId="28352" xr:uid="{00000000-0005-0000-0000-00000F130000}"/>
    <cellStyle name="Normal 12 2 2 4 2 2 4" xfId="4561" xr:uid="{00000000-0005-0000-0000-000010130000}"/>
    <cellStyle name="Normal 12 2 2 4 2 2 4 2" xfId="10051" xr:uid="{00000000-0005-0000-0000-000011130000}"/>
    <cellStyle name="Normal 12 2 2 4 2 2 4 2 2" xfId="22862" xr:uid="{00000000-0005-0000-0000-000012130000}"/>
    <cellStyle name="Normal 12 2 2 4 2 2 4 2 2 2" xfId="48482" xr:uid="{00000000-0005-0000-0000-000013130000}"/>
    <cellStyle name="Normal 12 2 2 4 2 2 4 2 3" xfId="35672" xr:uid="{00000000-0005-0000-0000-000014130000}"/>
    <cellStyle name="Normal 12 2 2 4 2 2 4 3" xfId="17372" xr:uid="{00000000-0005-0000-0000-000015130000}"/>
    <cellStyle name="Normal 12 2 2 4 2 2 4 3 2" xfId="42992" xr:uid="{00000000-0005-0000-0000-000016130000}"/>
    <cellStyle name="Normal 12 2 2 4 2 2 4 4" xfId="30182" xr:uid="{00000000-0005-0000-0000-000017130000}"/>
    <cellStyle name="Normal 12 2 2 4 2 2 5" xfId="11881" xr:uid="{00000000-0005-0000-0000-000018130000}"/>
    <cellStyle name="Normal 12 2 2 4 2 2 5 2" xfId="24692" xr:uid="{00000000-0005-0000-0000-000019130000}"/>
    <cellStyle name="Normal 12 2 2 4 2 2 5 2 2" xfId="50312" xr:uid="{00000000-0005-0000-0000-00001A130000}"/>
    <cellStyle name="Normal 12 2 2 4 2 2 5 3" xfId="37502" xr:uid="{00000000-0005-0000-0000-00001B130000}"/>
    <cellStyle name="Normal 12 2 2 4 2 2 6" xfId="6391" xr:uid="{00000000-0005-0000-0000-00001C130000}"/>
    <cellStyle name="Normal 12 2 2 4 2 2 6 2" xfId="19202" xr:uid="{00000000-0005-0000-0000-00001D130000}"/>
    <cellStyle name="Normal 12 2 2 4 2 2 6 2 2" xfId="44822" xr:uid="{00000000-0005-0000-0000-00001E130000}"/>
    <cellStyle name="Normal 12 2 2 4 2 2 6 3" xfId="32012" xr:uid="{00000000-0005-0000-0000-00001F130000}"/>
    <cellStyle name="Normal 12 2 2 4 2 2 7" xfId="13712" xr:uid="{00000000-0005-0000-0000-000020130000}"/>
    <cellStyle name="Normal 12 2 2 4 2 2 7 2" xfId="39332" xr:uid="{00000000-0005-0000-0000-000021130000}"/>
    <cellStyle name="Normal 12 2 2 4 2 2 8" xfId="26522" xr:uid="{00000000-0005-0000-0000-000022130000}"/>
    <cellStyle name="Normal 12 2 2 4 2 3" xfId="1396" xr:uid="{00000000-0005-0000-0000-000023130000}"/>
    <cellStyle name="Normal 12 2 2 4 2 3 2" xfId="3226" xr:uid="{00000000-0005-0000-0000-000024130000}"/>
    <cellStyle name="Normal 12 2 2 4 2 3 2 2" xfId="8716" xr:uid="{00000000-0005-0000-0000-000025130000}"/>
    <cellStyle name="Normal 12 2 2 4 2 3 2 2 2" xfId="21527" xr:uid="{00000000-0005-0000-0000-000026130000}"/>
    <cellStyle name="Normal 12 2 2 4 2 3 2 2 2 2" xfId="47147" xr:uid="{00000000-0005-0000-0000-000027130000}"/>
    <cellStyle name="Normal 12 2 2 4 2 3 2 2 3" xfId="34337" xr:uid="{00000000-0005-0000-0000-000028130000}"/>
    <cellStyle name="Normal 12 2 2 4 2 3 2 3" xfId="16037" xr:uid="{00000000-0005-0000-0000-000029130000}"/>
    <cellStyle name="Normal 12 2 2 4 2 3 2 3 2" xfId="41657" xr:uid="{00000000-0005-0000-0000-00002A130000}"/>
    <cellStyle name="Normal 12 2 2 4 2 3 2 4" xfId="28847" xr:uid="{00000000-0005-0000-0000-00002B130000}"/>
    <cellStyle name="Normal 12 2 2 4 2 3 3" xfId="5056" xr:uid="{00000000-0005-0000-0000-00002C130000}"/>
    <cellStyle name="Normal 12 2 2 4 2 3 3 2" xfId="10546" xr:uid="{00000000-0005-0000-0000-00002D130000}"/>
    <cellStyle name="Normal 12 2 2 4 2 3 3 2 2" xfId="23357" xr:uid="{00000000-0005-0000-0000-00002E130000}"/>
    <cellStyle name="Normal 12 2 2 4 2 3 3 2 2 2" xfId="48977" xr:uid="{00000000-0005-0000-0000-00002F130000}"/>
    <cellStyle name="Normal 12 2 2 4 2 3 3 2 3" xfId="36167" xr:uid="{00000000-0005-0000-0000-000030130000}"/>
    <cellStyle name="Normal 12 2 2 4 2 3 3 3" xfId="17867" xr:uid="{00000000-0005-0000-0000-000031130000}"/>
    <cellStyle name="Normal 12 2 2 4 2 3 3 3 2" xfId="43487" xr:uid="{00000000-0005-0000-0000-000032130000}"/>
    <cellStyle name="Normal 12 2 2 4 2 3 3 4" xfId="30677" xr:uid="{00000000-0005-0000-0000-000033130000}"/>
    <cellStyle name="Normal 12 2 2 4 2 3 4" xfId="12376" xr:uid="{00000000-0005-0000-0000-000034130000}"/>
    <cellStyle name="Normal 12 2 2 4 2 3 4 2" xfId="25187" xr:uid="{00000000-0005-0000-0000-000035130000}"/>
    <cellStyle name="Normal 12 2 2 4 2 3 4 2 2" xfId="50807" xr:uid="{00000000-0005-0000-0000-000036130000}"/>
    <cellStyle name="Normal 12 2 2 4 2 3 4 3" xfId="37997" xr:uid="{00000000-0005-0000-0000-000037130000}"/>
    <cellStyle name="Normal 12 2 2 4 2 3 5" xfId="6886" xr:uid="{00000000-0005-0000-0000-000038130000}"/>
    <cellStyle name="Normal 12 2 2 4 2 3 5 2" xfId="19697" xr:uid="{00000000-0005-0000-0000-000039130000}"/>
    <cellStyle name="Normal 12 2 2 4 2 3 5 2 2" xfId="45317" xr:uid="{00000000-0005-0000-0000-00003A130000}"/>
    <cellStyle name="Normal 12 2 2 4 2 3 5 3" xfId="32507" xr:uid="{00000000-0005-0000-0000-00003B130000}"/>
    <cellStyle name="Normal 12 2 2 4 2 3 6" xfId="14207" xr:uid="{00000000-0005-0000-0000-00003C130000}"/>
    <cellStyle name="Normal 12 2 2 4 2 3 6 2" xfId="39827" xr:uid="{00000000-0005-0000-0000-00003D130000}"/>
    <cellStyle name="Normal 12 2 2 4 2 3 7" xfId="27017" xr:uid="{00000000-0005-0000-0000-00003E130000}"/>
    <cellStyle name="Normal 12 2 2 4 2 4" xfId="2332" xr:uid="{00000000-0005-0000-0000-00003F130000}"/>
    <cellStyle name="Normal 12 2 2 4 2 4 2" xfId="7822" xr:uid="{00000000-0005-0000-0000-000040130000}"/>
    <cellStyle name="Normal 12 2 2 4 2 4 2 2" xfId="20633" xr:uid="{00000000-0005-0000-0000-000041130000}"/>
    <cellStyle name="Normal 12 2 2 4 2 4 2 2 2" xfId="46253" xr:uid="{00000000-0005-0000-0000-000042130000}"/>
    <cellStyle name="Normal 12 2 2 4 2 4 2 3" xfId="33443" xr:uid="{00000000-0005-0000-0000-000043130000}"/>
    <cellStyle name="Normal 12 2 2 4 2 4 3" xfId="15143" xr:uid="{00000000-0005-0000-0000-000044130000}"/>
    <cellStyle name="Normal 12 2 2 4 2 4 3 2" xfId="40763" xr:uid="{00000000-0005-0000-0000-000045130000}"/>
    <cellStyle name="Normal 12 2 2 4 2 4 4" xfId="27953" xr:uid="{00000000-0005-0000-0000-000046130000}"/>
    <cellStyle name="Normal 12 2 2 4 2 5" xfId="4162" xr:uid="{00000000-0005-0000-0000-000047130000}"/>
    <cellStyle name="Normal 12 2 2 4 2 5 2" xfId="9652" xr:uid="{00000000-0005-0000-0000-000048130000}"/>
    <cellStyle name="Normal 12 2 2 4 2 5 2 2" xfId="22463" xr:uid="{00000000-0005-0000-0000-000049130000}"/>
    <cellStyle name="Normal 12 2 2 4 2 5 2 2 2" xfId="48083" xr:uid="{00000000-0005-0000-0000-00004A130000}"/>
    <cellStyle name="Normal 12 2 2 4 2 5 2 3" xfId="35273" xr:uid="{00000000-0005-0000-0000-00004B130000}"/>
    <cellStyle name="Normal 12 2 2 4 2 5 3" xfId="16973" xr:uid="{00000000-0005-0000-0000-00004C130000}"/>
    <cellStyle name="Normal 12 2 2 4 2 5 3 2" xfId="42593" xr:uid="{00000000-0005-0000-0000-00004D130000}"/>
    <cellStyle name="Normal 12 2 2 4 2 5 4" xfId="29783" xr:uid="{00000000-0005-0000-0000-00004E130000}"/>
    <cellStyle name="Normal 12 2 2 4 2 6" xfId="11482" xr:uid="{00000000-0005-0000-0000-00004F130000}"/>
    <cellStyle name="Normal 12 2 2 4 2 6 2" xfId="24293" xr:uid="{00000000-0005-0000-0000-000050130000}"/>
    <cellStyle name="Normal 12 2 2 4 2 6 2 2" xfId="49913" xr:uid="{00000000-0005-0000-0000-000051130000}"/>
    <cellStyle name="Normal 12 2 2 4 2 6 3" xfId="37103" xr:uid="{00000000-0005-0000-0000-000052130000}"/>
    <cellStyle name="Normal 12 2 2 4 2 7" xfId="5992" xr:uid="{00000000-0005-0000-0000-000053130000}"/>
    <cellStyle name="Normal 12 2 2 4 2 7 2" xfId="18803" xr:uid="{00000000-0005-0000-0000-000054130000}"/>
    <cellStyle name="Normal 12 2 2 4 2 7 2 2" xfId="44423" xr:uid="{00000000-0005-0000-0000-000055130000}"/>
    <cellStyle name="Normal 12 2 2 4 2 7 3" xfId="31613" xr:uid="{00000000-0005-0000-0000-000056130000}"/>
    <cellStyle name="Normal 12 2 2 4 2 8" xfId="13313" xr:uid="{00000000-0005-0000-0000-000057130000}"/>
    <cellStyle name="Normal 12 2 2 4 2 8 2" xfId="38933" xr:uid="{00000000-0005-0000-0000-000058130000}"/>
    <cellStyle name="Normal 12 2 2 4 2 9" xfId="26123" xr:uid="{00000000-0005-0000-0000-000059130000}"/>
    <cellStyle name="Normal 12 2 2 4 3" xfId="633" xr:uid="{00000000-0005-0000-0000-00005A130000}"/>
    <cellStyle name="Normal 12 2 2 4 3 2" xfId="1033" xr:uid="{00000000-0005-0000-0000-00005B130000}"/>
    <cellStyle name="Normal 12 2 2 4 3 2 2" xfId="1928" xr:uid="{00000000-0005-0000-0000-00005C130000}"/>
    <cellStyle name="Normal 12 2 2 4 3 2 2 2" xfId="3758" xr:uid="{00000000-0005-0000-0000-00005D130000}"/>
    <cellStyle name="Normal 12 2 2 4 3 2 2 2 2" xfId="9248" xr:uid="{00000000-0005-0000-0000-00005E130000}"/>
    <cellStyle name="Normal 12 2 2 4 3 2 2 2 2 2" xfId="22059" xr:uid="{00000000-0005-0000-0000-00005F130000}"/>
    <cellStyle name="Normal 12 2 2 4 3 2 2 2 2 2 2" xfId="47679" xr:uid="{00000000-0005-0000-0000-000060130000}"/>
    <cellStyle name="Normal 12 2 2 4 3 2 2 2 2 3" xfId="34869" xr:uid="{00000000-0005-0000-0000-000061130000}"/>
    <cellStyle name="Normal 12 2 2 4 3 2 2 2 3" xfId="16569" xr:uid="{00000000-0005-0000-0000-000062130000}"/>
    <cellStyle name="Normal 12 2 2 4 3 2 2 2 3 2" xfId="42189" xr:uid="{00000000-0005-0000-0000-000063130000}"/>
    <cellStyle name="Normal 12 2 2 4 3 2 2 2 4" xfId="29379" xr:uid="{00000000-0005-0000-0000-000064130000}"/>
    <cellStyle name="Normal 12 2 2 4 3 2 2 3" xfId="5588" xr:uid="{00000000-0005-0000-0000-000065130000}"/>
    <cellStyle name="Normal 12 2 2 4 3 2 2 3 2" xfId="11078" xr:uid="{00000000-0005-0000-0000-000066130000}"/>
    <cellStyle name="Normal 12 2 2 4 3 2 2 3 2 2" xfId="23889" xr:uid="{00000000-0005-0000-0000-000067130000}"/>
    <cellStyle name="Normal 12 2 2 4 3 2 2 3 2 2 2" xfId="49509" xr:uid="{00000000-0005-0000-0000-000068130000}"/>
    <cellStyle name="Normal 12 2 2 4 3 2 2 3 2 3" xfId="36699" xr:uid="{00000000-0005-0000-0000-000069130000}"/>
    <cellStyle name="Normal 12 2 2 4 3 2 2 3 3" xfId="18399" xr:uid="{00000000-0005-0000-0000-00006A130000}"/>
    <cellStyle name="Normal 12 2 2 4 3 2 2 3 3 2" xfId="44019" xr:uid="{00000000-0005-0000-0000-00006B130000}"/>
    <cellStyle name="Normal 12 2 2 4 3 2 2 3 4" xfId="31209" xr:uid="{00000000-0005-0000-0000-00006C130000}"/>
    <cellStyle name="Normal 12 2 2 4 3 2 2 4" xfId="12908" xr:uid="{00000000-0005-0000-0000-00006D130000}"/>
    <cellStyle name="Normal 12 2 2 4 3 2 2 4 2" xfId="25719" xr:uid="{00000000-0005-0000-0000-00006E130000}"/>
    <cellStyle name="Normal 12 2 2 4 3 2 2 4 2 2" xfId="51339" xr:uid="{00000000-0005-0000-0000-00006F130000}"/>
    <cellStyle name="Normal 12 2 2 4 3 2 2 4 3" xfId="38529" xr:uid="{00000000-0005-0000-0000-000070130000}"/>
    <cellStyle name="Normal 12 2 2 4 3 2 2 5" xfId="7418" xr:uid="{00000000-0005-0000-0000-000071130000}"/>
    <cellStyle name="Normal 12 2 2 4 3 2 2 5 2" xfId="20229" xr:uid="{00000000-0005-0000-0000-000072130000}"/>
    <cellStyle name="Normal 12 2 2 4 3 2 2 5 2 2" xfId="45849" xr:uid="{00000000-0005-0000-0000-000073130000}"/>
    <cellStyle name="Normal 12 2 2 4 3 2 2 5 3" xfId="33039" xr:uid="{00000000-0005-0000-0000-000074130000}"/>
    <cellStyle name="Normal 12 2 2 4 3 2 2 6" xfId="14739" xr:uid="{00000000-0005-0000-0000-000075130000}"/>
    <cellStyle name="Normal 12 2 2 4 3 2 2 6 2" xfId="40359" xr:uid="{00000000-0005-0000-0000-000076130000}"/>
    <cellStyle name="Normal 12 2 2 4 3 2 2 7" xfId="27549" xr:uid="{00000000-0005-0000-0000-000077130000}"/>
    <cellStyle name="Normal 12 2 2 4 3 2 3" xfId="2864" xr:uid="{00000000-0005-0000-0000-000078130000}"/>
    <cellStyle name="Normal 12 2 2 4 3 2 3 2" xfId="8354" xr:uid="{00000000-0005-0000-0000-000079130000}"/>
    <cellStyle name="Normal 12 2 2 4 3 2 3 2 2" xfId="21165" xr:uid="{00000000-0005-0000-0000-00007A130000}"/>
    <cellStyle name="Normal 12 2 2 4 3 2 3 2 2 2" xfId="46785" xr:uid="{00000000-0005-0000-0000-00007B130000}"/>
    <cellStyle name="Normal 12 2 2 4 3 2 3 2 3" xfId="33975" xr:uid="{00000000-0005-0000-0000-00007C130000}"/>
    <cellStyle name="Normal 12 2 2 4 3 2 3 3" xfId="15675" xr:uid="{00000000-0005-0000-0000-00007D130000}"/>
    <cellStyle name="Normal 12 2 2 4 3 2 3 3 2" xfId="41295" xr:uid="{00000000-0005-0000-0000-00007E130000}"/>
    <cellStyle name="Normal 12 2 2 4 3 2 3 4" xfId="28485" xr:uid="{00000000-0005-0000-0000-00007F130000}"/>
    <cellStyle name="Normal 12 2 2 4 3 2 4" xfId="4694" xr:uid="{00000000-0005-0000-0000-000080130000}"/>
    <cellStyle name="Normal 12 2 2 4 3 2 4 2" xfId="10184" xr:uid="{00000000-0005-0000-0000-000081130000}"/>
    <cellStyle name="Normal 12 2 2 4 3 2 4 2 2" xfId="22995" xr:uid="{00000000-0005-0000-0000-000082130000}"/>
    <cellStyle name="Normal 12 2 2 4 3 2 4 2 2 2" xfId="48615" xr:uid="{00000000-0005-0000-0000-000083130000}"/>
    <cellStyle name="Normal 12 2 2 4 3 2 4 2 3" xfId="35805" xr:uid="{00000000-0005-0000-0000-000084130000}"/>
    <cellStyle name="Normal 12 2 2 4 3 2 4 3" xfId="17505" xr:uid="{00000000-0005-0000-0000-000085130000}"/>
    <cellStyle name="Normal 12 2 2 4 3 2 4 3 2" xfId="43125" xr:uid="{00000000-0005-0000-0000-000086130000}"/>
    <cellStyle name="Normal 12 2 2 4 3 2 4 4" xfId="30315" xr:uid="{00000000-0005-0000-0000-000087130000}"/>
    <cellStyle name="Normal 12 2 2 4 3 2 5" xfId="12014" xr:uid="{00000000-0005-0000-0000-000088130000}"/>
    <cellStyle name="Normal 12 2 2 4 3 2 5 2" xfId="24825" xr:uid="{00000000-0005-0000-0000-000089130000}"/>
    <cellStyle name="Normal 12 2 2 4 3 2 5 2 2" xfId="50445" xr:uid="{00000000-0005-0000-0000-00008A130000}"/>
    <cellStyle name="Normal 12 2 2 4 3 2 5 3" xfId="37635" xr:uid="{00000000-0005-0000-0000-00008B130000}"/>
    <cellStyle name="Normal 12 2 2 4 3 2 6" xfId="6524" xr:uid="{00000000-0005-0000-0000-00008C130000}"/>
    <cellStyle name="Normal 12 2 2 4 3 2 6 2" xfId="19335" xr:uid="{00000000-0005-0000-0000-00008D130000}"/>
    <cellStyle name="Normal 12 2 2 4 3 2 6 2 2" xfId="44955" xr:uid="{00000000-0005-0000-0000-00008E130000}"/>
    <cellStyle name="Normal 12 2 2 4 3 2 6 3" xfId="32145" xr:uid="{00000000-0005-0000-0000-00008F130000}"/>
    <cellStyle name="Normal 12 2 2 4 3 2 7" xfId="13845" xr:uid="{00000000-0005-0000-0000-000090130000}"/>
    <cellStyle name="Normal 12 2 2 4 3 2 7 2" xfId="39465" xr:uid="{00000000-0005-0000-0000-000091130000}"/>
    <cellStyle name="Normal 12 2 2 4 3 2 8" xfId="26655" xr:uid="{00000000-0005-0000-0000-000092130000}"/>
    <cellStyle name="Normal 12 2 2 4 3 3" xfId="1528" xr:uid="{00000000-0005-0000-0000-000093130000}"/>
    <cellStyle name="Normal 12 2 2 4 3 3 2" xfId="3358" xr:uid="{00000000-0005-0000-0000-000094130000}"/>
    <cellStyle name="Normal 12 2 2 4 3 3 2 2" xfId="8848" xr:uid="{00000000-0005-0000-0000-000095130000}"/>
    <cellStyle name="Normal 12 2 2 4 3 3 2 2 2" xfId="21659" xr:uid="{00000000-0005-0000-0000-000096130000}"/>
    <cellStyle name="Normal 12 2 2 4 3 3 2 2 2 2" xfId="47279" xr:uid="{00000000-0005-0000-0000-000097130000}"/>
    <cellStyle name="Normal 12 2 2 4 3 3 2 2 3" xfId="34469" xr:uid="{00000000-0005-0000-0000-000098130000}"/>
    <cellStyle name="Normal 12 2 2 4 3 3 2 3" xfId="16169" xr:uid="{00000000-0005-0000-0000-000099130000}"/>
    <cellStyle name="Normal 12 2 2 4 3 3 2 3 2" xfId="41789" xr:uid="{00000000-0005-0000-0000-00009A130000}"/>
    <cellStyle name="Normal 12 2 2 4 3 3 2 4" xfId="28979" xr:uid="{00000000-0005-0000-0000-00009B130000}"/>
    <cellStyle name="Normal 12 2 2 4 3 3 3" xfId="5188" xr:uid="{00000000-0005-0000-0000-00009C130000}"/>
    <cellStyle name="Normal 12 2 2 4 3 3 3 2" xfId="10678" xr:uid="{00000000-0005-0000-0000-00009D130000}"/>
    <cellStyle name="Normal 12 2 2 4 3 3 3 2 2" xfId="23489" xr:uid="{00000000-0005-0000-0000-00009E130000}"/>
    <cellStyle name="Normal 12 2 2 4 3 3 3 2 2 2" xfId="49109" xr:uid="{00000000-0005-0000-0000-00009F130000}"/>
    <cellStyle name="Normal 12 2 2 4 3 3 3 2 3" xfId="36299" xr:uid="{00000000-0005-0000-0000-0000A0130000}"/>
    <cellStyle name="Normal 12 2 2 4 3 3 3 3" xfId="17999" xr:uid="{00000000-0005-0000-0000-0000A1130000}"/>
    <cellStyle name="Normal 12 2 2 4 3 3 3 3 2" xfId="43619" xr:uid="{00000000-0005-0000-0000-0000A2130000}"/>
    <cellStyle name="Normal 12 2 2 4 3 3 3 4" xfId="30809" xr:uid="{00000000-0005-0000-0000-0000A3130000}"/>
    <cellStyle name="Normal 12 2 2 4 3 3 4" xfId="12508" xr:uid="{00000000-0005-0000-0000-0000A4130000}"/>
    <cellStyle name="Normal 12 2 2 4 3 3 4 2" xfId="25319" xr:uid="{00000000-0005-0000-0000-0000A5130000}"/>
    <cellStyle name="Normal 12 2 2 4 3 3 4 2 2" xfId="50939" xr:uid="{00000000-0005-0000-0000-0000A6130000}"/>
    <cellStyle name="Normal 12 2 2 4 3 3 4 3" xfId="38129" xr:uid="{00000000-0005-0000-0000-0000A7130000}"/>
    <cellStyle name="Normal 12 2 2 4 3 3 5" xfId="7018" xr:uid="{00000000-0005-0000-0000-0000A8130000}"/>
    <cellStyle name="Normal 12 2 2 4 3 3 5 2" xfId="19829" xr:uid="{00000000-0005-0000-0000-0000A9130000}"/>
    <cellStyle name="Normal 12 2 2 4 3 3 5 2 2" xfId="45449" xr:uid="{00000000-0005-0000-0000-0000AA130000}"/>
    <cellStyle name="Normal 12 2 2 4 3 3 5 3" xfId="32639" xr:uid="{00000000-0005-0000-0000-0000AB130000}"/>
    <cellStyle name="Normal 12 2 2 4 3 3 6" xfId="14339" xr:uid="{00000000-0005-0000-0000-0000AC130000}"/>
    <cellStyle name="Normal 12 2 2 4 3 3 6 2" xfId="39959" xr:uid="{00000000-0005-0000-0000-0000AD130000}"/>
    <cellStyle name="Normal 12 2 2 4 3 3 7" xfId="27149" xr:uid="{00000000-0005-0000-0000-0000AE130000}"/>
    <cellStyle name="Normal 12 2 2 4 3 4" xfId="2464" xr:uid="{00000000-0005-0000-0000-0000AF130000}"/>
    <cellStyle name="Normal 12 2 2 4 3 4 2" xfId="7954" xr:uid="{00000000-0005-0000-0000-0000B0130000}"/>
    <cellStyle name="Normal 12 2 2 4 3 4 2 2" xfId="20765" xr:uid="{00000000-0005-0000-0000-0000B1130000}"/>
    <cellStyle name="Normal 12 2 2 4 3 4 2 2 2" xfId="46385" xr:uid="{00000000-0005-0000-0000-0000B2130000}"/>
    <cellStyle name="Normal 12 2 2 4 3 4 2 3" xfId="33575" xr:uid="{00000000-0005-0000-0000-0000B3130000}"/>
    <cellStyle name="Normal 12 2 2 4 3 4 3" xfId="15275" xr:uid="{00000000-0005-0000-0000-0000B4130000}"/>
    <cellStyle name="Normal 12 2 2 4 3 4 3 2" xfId="40895" xr:uid="{00000000-0005-0000-0000-0000B5130000}"/>
    <cellStyle name="Normal 12 2 2 4 3 4 4" xfId="28085" xr:uid="{00000000-0005-0000-0000-0000B6130000}"/>
    <cellStyle name="Normal 12 2 2 4 3 5" xfId="4294" xr:uid="{00000000-0005-0000-0000-0000B7130000}"/>
    <cellStyle name="Normal 12 2 2 4 3 5 2" xfId="9784" xr:uid="{00000000-0005-0000-0000-0000B8130000}"/>
    <cellStyle name="Normal 12 2 2 4 3 5 2 2" xfId="22595" xr:uid="{00000000-0005-0000-0000-0000B9130000}"/>
    <cellStyle name="Normal 12 2 2 4 3 5 2 2 2" xfId="48215" xr:uid="{00000000-0005-0000-0000-0000BA130000}"/>
    <cellStyle name="Normal 12 2 2 4 3 5 2 3" xfId="35405" xr:uid="{00000000-0005-0000-0000-0000BB130000}"/>
    <cellStyle name="Normal 12 2 2 4 3 5 3" xfId="17105" xr:uid="{00000000-0005-0000-0000-0000BC130000}"/>
    <cellStyle name="Normal 12 2 2 4 3 5 3 2" xfId="42725" xr:uid="{00000000-0005-0000-0000-0000BD130000}"/>
    <cellStyle name="Normal 12 2 2 4 3 5 4" xfId="29915" xr:uid="{00000000-0005-0000-0000-0000BE130000}"/>
    <cellStyle name="Normal 12 2 2 4 3 6" xfId="11614" xr:uid="{00000000-0005-0000-0000-0000BF130000}"/>
    <cellStyle name="Normal 12 2 2 4 3 6 2" xfId="24425" xr:uid="{00000000-0005-0000-0000-0000C0130000}"/>
    <cellStyle name="Normal 12 2 2 4 3 6 2 2" xfId="50045" xr:uid="{00000000-0005-0000-0000-0000C1130000}"/>
    <cellStyle name="Normal 12 2 2 4 3 6 3" xfId="37235" xr:uid="{00000000-0005-0000-0000-0000C2130000}"/>
    <cellStyle name="Normal 12 2 2 4 3 7" xfId="6124" xr:uid="{00000000-0005-0000-0000-0000C3130000}"/>
    <cellStyle name="Normal 12 2 2 4 3 7 2" xfId="18935" xr:uid="{00000000-0005-0000-0000-0000C4130000}"/>
    <cellStyle name="Normal 12 2 2 4 3 7 2 2" xfId="44555" xr:uid="{00000000-0005-0000-0000-0000C5130000}"/>
    <cellStyle name="Normal 12 2 2 4 3 7 3" xfId="31745" xr:uid="{00000000-0005-0000-0000-0000C6130000}"/>
    <cellStyle name="Normal 12 2 2 4 3 8" xfId="13445" xr:uid="{00000000-0005-0000-0000-0000C7130000}"/>
    <cellStyle name="Normal 12 2 2 4 3 8 2" xfId="39065" xr:uid="{00000000-0005-0000-0000-0000C8130000}"/>
    <cellStyle name="Normal 12 2 2 4 3 9" xfId="26255" xr:uid="{00000000-0005-0000-0000-0000C9130000}"/>
    <cellStyle name="Normal 12 2 2 4 4" xfId="408" xr:uid="{00000000-0005-0000-0000-0000CA130000}"/>
    <cellStyle name="Normal 12 2 2 4 4 2" xfId="1303" xr:uid="{00000000-0005-0000-0000-0000CB130000}"/>
    <cellStyle name="Normal 12 2 2 4 4 2 2" xfId="3133" xr:uid="{00000000-0005-0000-0000-0000CC130000}"/>
    <cellStyle name="Normal 12 2 2 4 4 2 2 2" xfId="8623" xr:uid="{00000000-0005-0000-0000-0000CD130000}"/>
    <cellStyle name="Normal 12 2 2 4 4 2 2 2 2" xfId="21434" xr:uid="{00000000-0005-0000-0000-0000CE130000}"/>
    <cellStyle name="Normal 12 2 2 4 4 2 2 2 2 2" xfId="47054" xr:uid="{00000000-0005-0000-0000-0000CF130000}"/>
    <cellStyle name="Normal 12 2 2 4 4 2 2 2 3" xfId="34244" xr:uid="{00000000-0005-0000-0000-0000D0130000}"/>
    <cellStyle name="Normal 12 2 2 4 4 2 2 3" xfId="15944" xr:uid="{00000000-0005-0000-0000-0000D1130000}"/>
    <cellStyle name="Normal 12 2 2 4 4 2 2 3 2" xfId="41564" xr:uid="{00000000-0005-0000-0000-0000D2130000}"/>
    <cellStyle name="Normal 12 2 2 4 4 2 2 4" xfId="28754" xr:uid="{00000000-0005-0000-0000-0000D3130000}"/>
    <cellStyle name="Normal 12 2 2 4 4 2 3" xfId="4963" xr:uid="{00000000-0005-0000-0000-0000D4130000}"/>
    <cellStyle name="Normal 12 2 2 4 4 2 3 2" xfId="10453" xr:uid="{00000000-0005-0000-0000-0000D5130000}"/>
    <cellStyle name="Normal 12 2 2 4 4 2 3 2 2" xfId="23264" xr:uid="{00000000-0005-0000-0000-0000D6130000}"/>
    <cellStyle name="Normal 12 2 2 4 4 2 3 2 2 2" xfId="48884" xr:uid="{00000000-0005-0000-0000-0000D7130000}"/>
    <cellStyle name="Normal 12 2 2 4 4 2 3 2 3" xfId="36074" xr:uid="{00000000-0005-0000-0000-0000D8130000}"/>
    <cellStyle name="Normal 12 2 2 4 4 2 3 3" xfId="17774" xr:uid="{00000000-0005-0000-0000-0000D9130000}"/>
    <cellStyle name="Normal 12 2 2 4 4 2 3 3 2" xfId="43394" xr:uid="{00000000-0005-0000-0000-0000DA130000}"/>
    <cellStyle name="Normal 12 2 2 4 4 2 3 4" xfId="30584" xr:uid="{00000000-0005-0000-0000-0000DB130000}"/>
    <cellStyle name="Normal 12 2 2 4 4 2 4" xfId="12283" xr:uid="{00000000-0005-0000-0000-0000DC130000}"/>
    <cellStyle name="Normal 12 2 2 4 4 2 4 2" xfId="25094" xr:uid="{00000000-0005-0000-0000-0000DD130000}"/>
    <cellStyle name="Normal 12 2 2 4 4 2 4 2 2" xfId="50714" xr:uid="{00000000-0005-0000-0000-0000DE130000}"/>
    <cellStyle name="Normal 12 2 2 4 4 2 4 3" xfId="37904" xr:uid="{00000000-0005-0000-0000-0000DF130000}"/>
    <cellStyle name="Normal 12 2 2 4 4 2 5" xfId="6793" xr:uid="{00000000-0005-0000-0000-0000E0130000}"/>
    <cellStyle name="Normal 12 2 2 4 4 2 5 2" xfId="19604" xr:uid="{00000000-0005-0000-0000-0000E1130000}"/>
    <cellStyle name="Normal 12 2 2 4 4 2 5 2 2" xfId="45224" xr:uid="{00000000-0005-0000-0000-0000E2130000}"/>
    <cellStyle name="Normal 12 2 2 4 4 2 5 3" xfId="32414" xr:uid="{00000000-0005-0000-0000-0000E3130000}"/>
    <cellStyle name="Normal 12 2 2 4 4 2 6" xfId="14114" xr:uid="{00000000-0005-0000-0000-0000E4130000}"/>
    <cellStyle name="Normal 12 2 2 4 4 2 6 2" xfId="39734" xr:uid="{00000000-0005-0000-0000-0000E5130000}"/>
    <cellStyle name="Normal 12 2 2 4 4 2 7" xfId="26924" xr:uid="{00000000-0005-0000-0000-0000E6130000}"/>
    <cellStyle name="Normal 12 2 2 4 4 3" xfId="2239" xr:uid="{00000000-0005-0000-0000-0000E7130000}"/>
    <cellStyle name="Normal 12 2 2 4 4 3 2" xfId="7729" xr:uid="{00000000-0005-0000-0000-0000E8130000}"/>
    <cellStyle name="Normal 12 2 2 4 4 3 2 2" xfId="20540" xr:uid="{00000000-0005-0000-0000-0000E9130000}"/>
    <cellStyle name="Normal 12 2 2 4 4 3 2 2 2" xfId="46160" xr:uid="{00000000-0005-0000-0000-0000EA130000}"/>
    <cellStyle name="Normal 12 2 2 4 4 3 2 3" xfId="33350" xr:uid="{00000000-0005-0000-0000-0000EB130000}"/>
    <cellStyle name="Normal 12 2 2 4 4 3 3" xfId="15050" xr:uid="{00000000-0005-0000-0000-0000EC130000}"/>
    <cellStyle name="Normal 12 2 2 4 4 3 3 2" xfId="40670" xr:uid="{00000000-0005-0000-0000-0000ED130000}"/>
    <cellStyle name="Normal 12 2 2 4 4 3 4" xfId="27860" xr:uid="{00000000-0005-0000-0000-0000EE130000}"/>
    <cellStyle name="Normal 12 2 2 4 4 4" xfId="4069" xr:uid="{00000000-0005-0000-0000-0000EF130000}"/>
    <cellStyle name="Normal 12 2 2 4 4 4 2" xfId="9559" xr:uid="{00000000-0005-0000-0000-0000F0130000}"/>
    <cellStyle name="Normal 12 2 2 4 4 4 2 2" xfId="22370" xr:uid="{00000000-0005-0000-0000-0000F1130000}"/>
    <cellStyle name="Normal 12 2 2 4 4 4 2 2 2" xfId="47990" xr:uid="{00000000-0005-0000-0000-0000F2130000}"/>
    <cellStyle name="Normal 12 2 2 4 4 4 2 3" xfId="35180" xr:uid="{00000000-0005-0000-0000-0000F3130000}"/>
    <cellStyle name="Normal 12 2 2 4 4 4 3" xfId="16880" xr:uid="{00000000-0005-0000-0000-0000F4130000}"/>
    <cellStyle name="Normal 12 2 2 4 4 4 3 2" xfId="42500" xr:uid="{00000000-0005-0000-0000-0000F5130000}"/>
    <cellStyle name="Normal 12 2 2 4 4 4 4" xfId="29690" xr:uid="{00000000-0005-0000-0000-0000F6130000}"/>
    <cellStyle name="Normal 12 2 2 4 4 5" xfId="11389" xr:uid="{00000000-0005-0000-0000-0000F7130000}"/>
    <cellStyle name="Normal 12 2 2 4 4 5 2" xfId="24200" xr:uid="{00000000-0005-0000-0000-0000F8130000}"/>
    <cellStyle name="Normal 12 2 2 4 4 5 2 2" xfId="49820" xr:uid="{00000000-0005-0000-0000-0000F9130000}"/>
    <cellStyle name="Normal 12 2 2 4 4 5 3" xfId="37010" xr:uid="{00000000-0005-0000-0000-0000FA130000}"/>
    <cellStyle name="Normal 12 2 2 4 4 6" xfId="5899" xr:uid="{00000000-0005-0000-0000-0000FB130000}"/>
    <cellStyle name="Normal 12 2 2 4 4 6 2" xfId="18710" xr:uid="{00000000-0005-0000-0000-0000FC130000}"/>
    <cellStyle name="Normal 12 2 2 4 4 6 2 2" xfId="44330" xr:uid="{00000000-0005-0000-0000-0000FD130000}"/>
    <cellStyle name="Normal 12 2 2 4 4 6 3" xfId="31520" xr:uid="{00000000-0005-0000-0000-0000FE130000}"/>
    <cellStyle name="Normal 12 2 2 4 4 7" xfId="13220" xr:uid="{00000000-0005-0000-0000-0000FF130000}"/>
    <cellStyle name="Normal 12 2 2 4 4 7 2" xfId="38840" xr:uid="{00000000-0005-0000-0000-000000140000}"/>
    <cellStyle name="Normal 12 2 2 4 4 8" xfId="26030" xr:uid="{00000000-0005-0000-0000-000001140000}"/>
    <cellStyle name="Normal 12 2 2 4 5" xfId="767" xr:uid="{00000000-0005-0000-0000-000002140000}"/>
    <cellStyle name="Normal 12 2 2 4 5 2" xfId="1662" xr:uid="{00000000-0005-0000-0000-000003140000}"/>
    <cellStyle name="Normal 12 2 2 4 5 2 2" xfId="3492" xr:uid="{00000000-0005-0000-0000-000004140000}"/>
    <cellStyle name="Normal 12 2 2 4 5 2 2 2" xfId="8982" xr:uid="{00000000-0005-0000-0000-000005140000}"/>
    <cellStyle name="Normal 12 2 2 4 5 2 2 2 2" xfId="21793" xr:uid="{00000000-0005-0000-0000-000006140000}"/>
    <cellStyle name="Normal 12 2 2 4 5 2 2 2 2 2" xfId="47413" xr:uid="{00000000-0005-0000-0000-000007140000}"/>
    <cellStyle name="Normal 12 2 2 4 5 2 2 2 3" xfId="34603" xr:uid="{00000000-0005-0000-0000-000008140000}"/>
    <cellStyle name="Normal 12 2 2 4 5 2 2 3" xfId="16303" xr:uid="{00000000-0005-0000-0000-000009140000}"/>
    <cellStyle name="Normal 12 2 2 4 5 2 2 3 2" xfId="41923" xr:uid="{00000000-0005-0000-0000-00000A140000}"/>
    <cellStyle name="Normal 12 2 2 4 5 2 2 4" xfId="29113" xr:uid="{00000000-0005-0000-0000-00000B140000}"/>
    <cellStyle name="Normal 12 2 2 4 5 2 3" xfId="5322" xr:uid="{00000000-0005-0000-0000-00000C140000}"/>
    <cellStyle name="Normal 12 2 2 4 5 2 3 2" xfId="10812" xr:uid="{00000000-0005-0000-0000-00000D140000}"/>
    <cellStyle name="Normal 12 2 2 4 5 2 3 2 2" xfId="23623" xr:uid="{00000000-0005-0000-0000-00000E140000}"/>
    <cellStyle name="Normal 12 2 2 4 5 2 3 2 2 2" xfId="49243" xr:uid="{00000000-0005-0000-0000-00000F140000}"/>
    <cellStyle name="Normal 12 2 2 4 5 2 3 2 3" xfId="36433" xr:uid="{00000000-0005-0000-0000-000010140000}"/>
    <cellStyle name="Normal 12 2 2 4 5 2 3 3" xfId="18133" xr:uid="{00000000-0005-0000-0000-000011140000}"/>
    <cellStyle name="Normal 12 2 2 4 5 2 3 3 2" xfId="43753" xr:uid="{00000000-0005-0000-0000-000012140000}"/>
    <cellStyle name="Normal 12 2 2 4 5 2 3 4" xfId="30943" xr:uid="{00000000-0005-0000-0000-000013140000}"/>
    <cellStyle name="Normal 12 2 2 4 5 2 4" xfId="12642" xr:uid="{00000000-0005-0000-0000-000014140000}"/>
    <cellStyle name="Normal 12 2 2 4 5 2 4 2" xfId="25453" xr:uid="{00000000-0005-0000-0000-000015140000}"/>
    <cellStyle name="Normal 12 2 2 4 5 2 4 2 2" xfId="51073" xr:uid="{00000000-0005-0000-0000-000016140000}"/>
    <cellStyle name="Normal 12 2 2 4 5 2 4 3" xfId="38263" xr:uid="{00000000-0005-0000-0000-000017140000}"/>
    <cellStyle name="Normal 12 2 2 4 5 2 5" xfId="7152" xr:uid="{00000000-0005-0000-0000-000018140000}"/>
    <cellStyle name="Normal 12 2 2 4 5 2 5 2" xfId="19963" xr:uid="{00000000-0005-0000-0000-000019140000}"/>
    <cellStyle name="Normal 12 2 2 4 5 2 5 2 2" xfId="45583" xr:uid="{00000000-0005-0000-0000-00001A140000}"/>
    <cellStyle name="Normal 12 2 2 4 5 2 5 3" xfId="32773" xr:uid="{00000000-0005-0000-0000-00001B140000}"/>
    <cellStyle name="Normal 12 2 2 4 5 2 6" xfId="14473" xr:uid="{00000000-0005-0000-0000-00001C140000}"/>
    <cellStyle name="Normal 12 2 2 4 5 2 6 2" xfId="40093" xr:uid="{00000000-0005-0000-0000-00001D140000}"/>
    <cellStyle name="Normal 12 2 2 4 5 2 7" xfId="27283" xr:uid="{00000000-0005-0000-0000-00001E140000}"/>
    <cellStyle name="Normal 12 2 2 4 5 3" xfId="2598" xr:uid="{00000000-0005-0000-0000-00001F140000}"/>
    <cellStyle name="Normal 12 2 2 4 5 3 2" xfId="8088" xr:uid="{00000000-0005-0000-0000-000020140000}"/>
    <cellStyle name="Normal 12 2 2 4 5 3 2 2" xfId="20899" xr:uid="{00000000-0005-0000-0000-000021140000}"/>
    <cellStyle name="Normal 12 2 2 4 5 3 2 2 2" xfId="46519" xr:uid="{00000000-0005-0000-0000-000022140000}"/>
    <cellStyle name="Normal 12 2 2 4 5 3 2 3" xfId="33709" xr:uid="{00000000-0005-0000-0000-000023140000}"/>
    <cellStyle name="Normal 12 2 2 4 5 3 3" xfId="15409" xr:uid="{00000000-0005-0000-0000-000024140000}"/>
    <cellStyle name="Normal 12 2 2 4 5 3 3 2" xfId="41029" xr:uid="{00000000-0005-0000-0000-000025140000}"/>
    <cellStyle name="Normal 12 2 2 4 5 3 4" xfId="28219" xr:uid="{00000000-0005-0000-0000-000026140000}"/>
    <cellStyle name="Normal 12 2 2 4 5 4" xfId="4428" xr:uid="{00000000-0005-0000-0000-000027140000}"/>
    <cellStyle name="Normal 12 2 2 4 5 4 2" xfId="9918" xr:uid="{00000000-0005-0000-0000-000028140000}"/>
    <cellStyle name="Normal 12 2 2 4 5 4 2 2" xfId="22729" xr:uid="{00000000-0005-0000-0000-000029140000}"/>
    <cellStyle name="Normal 12 2 2 4 5 4 2 2 2" xfId="48349" xr:uid="{00000000-0005-0000-0000-00002A140000}"/>
    <cellStyle name="Normal 12 2 2 4 5 4 2 3" xfId="35539" xr:uid="{00000000-0005-0000-0000-00002B140000}"/>
    <cellStyle name="Normal 12 2 2 4 5 4 3" xfId="17239" xr:uid="{00000000-0005-0000-0000-00002C140000}"/>
    <cellStyle name="Normal 12 2 2 4 5 4 3 2" xfId="42859" xr:uid="{00000000-0005-0000-0000-00002D140000}"/>
    <cellStyle name="Normal 12 2 2 4 5 4 4" xfId="30049" xr:uid="{00000000-0005-0000-0000-00002E140000}"/>
    <cellStyle name="Normal 12 2 2 4 5 5" xfId="11748" xr:uid="{00000000-0005-0000-0000-00002F140000}"/>
    <cellStyle name="Normal 12 2 2 4 5 5 2" xfId="24559" xr:uid="{00000000-0005-0000-0000-000030140000}"/>
    <cellStyle name="Normal 12 2 2 4 5 5 2 2" xfId="50179" xr:uid="{00000000-0005-0000-0000-000031140000}"/>
    <cellStyle name="Normal 12 2 2 4 5 5 3" xfId="37369" xr:uid="{00000000-0005-0000-0000-000032140000}"/>
    <cellStyle name="Normal 12 2 2 4 5 6" xfId="6258" xr:uid="{00000000-0005-0000-0000-000033140000}"/>
    <cellStyle name="Normal 12 2 2 4 5 6 2" xfId="19069" xr:uid="{00000000-0005-0000-0000-000034140000}"/>
    <cellStyle name="Normal 12 2 2 4 5 6 2 2" xfId="44689" xr:uid="{00000000-0005-0000-0000-000035140000}"/>
    <cellStyle name="Normal 12 2 2 4 5 6 3" xfId="31879" xr:uid="{00000000-0005-0000-0000-000036140000}"/>
    <cellStyle name="Normal 12 2 2 4 5 7" xfId="13579" xr:uid="{00000000-0005-0000-0000-000037140000}"/>
    <cellStyle name="Normal 12 2 2 4 5 7 2" xfId="39199" xr:uid="{00000000-0005-0000-0000-000038140000}"/>
    <cellStyle name="Normal 12 2 2 4 5 8" xfId="26389" xr:uid="{00000000-0005-0000-0000-000039140000}"/>
    <cellStyle name="Normal 12 2 2 4 6" xfId="1168" xr:uid="{00000000-0005-0000-0000-00003A140000}"/>
    <cellStyle name="Normal 12 2 2 4 6 2" xfId="2998" xr:uid="{00000000-0005-0000-0000-00003B140000}"/>
    <cellStyle name="Normal 12 2 2 4 6 2 2" xfId="8488" xr:uid="{00000000-0005-0000-0000-00003C140000}"/>
    <cellStyle name="Normal 12 2 2 4 6 2 2 2" xfId="21299" xr:uid="{00000000-0005-0000-0000-00003D140000}"/>
    <cellStyle name="Normal 12 2 2 4 6 2 2 2 2" xfId="46919" xr:uid="{00000000-0005-0000-0000-00003E140000}"/>
    <cellStyle name="Normal 12 2 2 4 6 2 2 3" xfId="34109" xr:uid="{00000000-0005-0000-0000-00003F140000}"/>
    <cellStyle name="Normal 12 2 2 4 6 2 3" xfId="15809" xr:uid="{00000000-0005-0000-0000-000040140000}"/>
    <cellStyle name="Normal 12 2 2 4 6 2 3 2" xfId="41429" xr:uid="{00000000-0005-0000-0000-000041140000}"/>
    <cellStyle name="Normal 12 2 2 4 6 2 4" xfId="28619" xr:uid="{00000000-0005-0000-0000-000042140000}"/>
    <cellStyle name="Normal 12 2 2 4 6 3" xfId="4828" xr:uid="{00000000-0005-0000-0000-000043140000}"/>
    <cellStyle name="Normal 12 2 2 4 6 3 2" xfId="10318" xr:uid="{00000000-0005-0000-0000-000044140000}"/>
    <cellStyle name="Normal 12 2 2 4 6 3 2 2" xfId="23129" xr:uid="{00000000-0005-0000-0000-000045140000}"/>
    <cellStyle name="Normal 12 2 2 4 6 3 2 2 2" xfId="48749" xr:uid="{00000000-0005-0000-0000-000046140000}"/>
    <cellStyle name="Normal 12 2 2 4 6 3 2 3" xfId="35939" xr:uid="{00000000-0005-0000-0000-000047140000}"/>
    <cellStyle name="Normal 12 2 2 4 6 3 3" xfId="17639" xr:uid="{00000000-0005-0000-0000-000048140000}"/>
    <cellStyle name="Normal 12 2 2 4 6 3 3 2" xfId="43259" xr:uid="{00000000-0005-0000-0000-000049140000}"/>
    <cellStyle name="Normal 12 2 2 4 6 3 4" xfId="30449" xr:uid="{00000000-0005-0000-0000-00004A140000}"/>
    <cellStyle name="Normal 12 2 2 4 6 4" xfId="12148" xr:uid="{00000000-0005-0000-0000-00004B140000}"/>
    <cellStyle name="Normal 12 2 2 4 6 4 2" xfId="24959" xr:uid="{00000000-0005-0000-0000-00004C140000}"/>
    <cellStyle name="Normal 12 2 2 4 6 4 2 2" xfId="50579" xr:uid="{00000000-0005-0000-0000-00004D140000}"/>
    <cellStyle name="Normal 12 2 2 4 6 4 3" xfId="37769" xr:uid="{00000000-0005-0000-0000-00004E140000}"/>
    <cellStyle name="Normal 12 2 2 4 6 5" xfId="6658" xr:uid="{00000000-0005-0000-0000-00004F140000}"/>
    <cellStyle name="Normal 12 2 2 4 6 5 2" xfId="19469" xr:uid="{00000000-0005-0000-0000-000050140000}"/>
    <cellStyle name="Normal 12 2 2 4 6 5 2 2" xfId="45089" xr:uid="{00000000-0005-0000-0000-000051140000}"/>
    <cellStyle name="Normal 12 2 2 4 6 5 3" xfId="32279" xr:uid="{00000000-0005-0000-0000-000052140000}"/>
    <cellStyle name="Normal 12 2 2 4 6 6" xfId="13979" xr:uid="{00000000-0005-0000-0000-000053140000}"/>
    <cellStyle name="Normal 12 2 2 4 6 6 2" xfId="39599" xr:uid="{00000000-0005-0000-0000-000054140000}"/>
    <cellStyle name="Normal 12 2 2 4 6 7" xfId="26789" xr:uid="{00000000-0005-0000-0000-000055140000}"/>
    <cellStyle name="Normal 12 2 2 4 7" xfId="2104" xr:uid="{00000000-0005-0000-0000-000056140000}"/>
    <cellStyle name="Normal 12 2 2 4 7 2" xfId="7594" xr:uid="{00000000-0005-0000-0000-000057140000}"/>
    <cellStyle name="Normal 12 2 2 4 7 2 2" xfId="20405" xr:uid="{00000000-0005-0000-0000-000058140000}"/>
    <cellStyle name="Normal 12 2 2 4 7 2 2 2" xfId="46025" xr:uid="{00000000-0005-0000-0000-000059140000}"/>
    <cellStyle name="Normal 12 2 2 4 7 2 3" xfId="33215" xr:uid="{00000000-0005-0000-0000-00005A140000}"/>
    <cellStyle name="Normal 12 2 2 4 7 3" xfId="14915" xr:uid="{00000000-0005-0000-0000-00005B140000}"/>
    <cellStyle name="Normal 12 2 2 4 7 3 2" xfId="40535" xr:uid="{00000000-0005-0000-0000-00005C140000}"/>
    <cellStyle name="Normal 12 2 2 4 7 4" xfId="27725" xr:uid="{00000000-0005-0000-0000-00005D140000}"/>
    <cellStyle name="Normal 12 2 2 4 8" xfId="3934" xr:uid="{00000000-0005-0000-0000-00005E140000}"/>
    <cellStyle name="Normal 12 2 2 4 8 2" xfId="9424" xr:uid="{00000000-0005-0000-0000-00005F140000}"/>
    <cellStyle name="Normal 12 2 2 4 8 2 2" xfId="22235" xr:uid="{00000000-0005-0000-0000-000060140000}"/>
    <cellStyle name="Normal 12 2 2 4 8 2 2 2" xfId="47855" xr:uid="{00000000-0005-0000-0000-000061140000}"/>
    <cellStyle name="Normal 12 2 2 4 8 2 3" xfId="35045" xr:uid="{00000000-0005-0000-0000-000062140000}"/>
    <cellStyle name="Normal 12 2 2 4 8 3" xfId="16745" xr:uid="{00000000-0005-0000-0000-000063140000}"/>
    <cellStyle name="Normal 12 2 2 4 8 3 2" xfId="42365" xr:uid="{00000000-0005-0000-0000-000064140000}"/>
    <cellStyle name="Normal 12 2 2 4 8 4" xfId="29555" xr:uid="{00000000-0005-0000-0000-000065140000}"/>
    <cellStyle name="Normal 12 2 2 4 9" xfId="11254" xr:uid="{00000000-0005-0000-0000-000066140000}"/>
    <cellStyle name="Normal 12 2 2 4 9 2" xfId="24065" xr:uid="{00000000-0005-0000-0000-000067140000}"/>
    <cellStyle name="Normal 12 2 2 4 9 2 2" xfId="49685" xr:uid="{00000000-0005-0000-0000-000068140000}"/>
    <cellStyle name="Normal 12 2 2 4 9 3" xfId="36875" xr:uid="{00000000-0005-0000-0000-000069140000}"/>
    <cellStyle name="Normal 12 2 2 5" xfId="323" xr:uid="{00000000-0005-0000-0000-00006A140000}"/>
    <cellStyle name="Normal 12 2 2 5 10" xfId="5815" xr:uid="{00000000-0005-0000-0000-00006B140000}"/>
    <cellStyle name="Normal 12 2 2 5 10 2" xfId="18626" xr:uid="{00000000-0005-0000-0000-00006C140000}"/>
    <cellStyle name="Normal 12 2 2 5 10 2 2" xfId="44246" xr:uid="{00000000-0005-0000-0000-00006D140000}"/>
    <cellStyle name="Normal 12 2 2 5 10 3" xfId="31436" xr:uid="{00000000-0005-0000-0000-00006E140000}"/>
    <cellStyle name="Normal 12 2 2 5 11" xfId="13136" xr:uid="{00000000-0005-0000-0000-00006F140000}"/>
    <cellStyle name="Normal 12 2 2 5 11 2" xfId="38756" xr:uid="{00000000-0005-0000-0000-000070140000}"/>
    <cellStyle name="Normal 12 2 2 5 12" xfId="25946" xr:uid="{00000000-0005-0000-0000-000071140000}"/>
    <cellStyle name="Normal 12 2 2 5 2" xfId="552" xr:uid="{00000000-0005-0000-0000-000072140000}"/>
    <cellStyle name="Normal 12 2 2 5 2 2" xfId="951" xr:uid="{00000000-0005-0000-0000-000073140000}"/>
    <cellStyle name="Normal 12 2 2 5 2 2 2" xfId="1846" xr:uid="{00000000-0005-0000-0000-000074140000}"/>
    <cellStyle name="Normal 12 2 2 5 2 2 2 2" xfId="3676" xr:uid="{00000000-0005-0000-0000-000075140000}"/>
    <cellStyle name="Normal 12 2 2 5 2 2 2 2 2" xfId="9166" xr:uid="{00000000-0005-0000-0000-000076140000}"/>
    <cellStyle name="Normal 12 2 2 5 2 2 2 2 2 2" xfId="21977" xr:uid="{00000000-0005-0000-0000-000077140000}"/>
    <cellStyle name="Normal 12 2 2 5 2 2 2 2 2 2 2" xfId="47597" xr:uid="{00000000-0005-0000-0000-000078140000}"/>
    <cellStyle name="Normal 12 2 2 5 2 2 2 2 2 3" xfId="34787" xr:uid="{00000000-0005-0000-0000-000079140000}"/>
    <cellStyle name="Normal 12 2 2 5 2 2 2 2 3" xfId="16487" xr:uid="{00000000-0005-0000-0000-00007A140000}"/>
    <cellStyle name="Normal 12 2 2 5 2 2 2 2 3 2" xfId="42107" xr:uid="{00000000-0005-0000-0000-00007B140000}"/>
    <cellStyle name="Normal 12 2 2 5 2 2 2 2 4" xfId="29297" xr:uid="{00000000-0005-0000-0000-00007C140000}"/>
    <cellStyle name="Normal 12 2 2 5 2 2 2 3" xfId="5506" xr:uid="{00000000-0005-0000-0000-00007D140000}"/>
    <cellStyle name="Normal 12 2 2 5 2 2 2 3 2" xfId="10996" xr:uid="{00000000-0005-0000-0000-00007E140000}"/>
    <cellStyle name="Normal 12 2 2 5 2 2 2 3 2 2" xfId="23807" xr:uid="{00000000-0005-0000-0000-00007F140000}"/>
    <cellStyle name="Normal 12 2 2 5 2 2 2 3 2 2 2" xfId="49427" xr:uid="{00000000-0005-0000-0000-000080140000}"/>
    <cellStyle name="Normal 12 2 2 5 2 2 2 3 2 3" xfId="36617" xr:uid="{00000000-0005-0000-0000-000081140000}"/>
    <cellStyle name="Normal 12 2 2 5 2 2 2 3 3" xfId="18317" xr:uid="{00000000-0005-0000-0000-000082140000}"/>
    <cellStyle name="Normal 12 2 2 5 2 2 2 3 3 2" xfId="43937" xr:uid="{00000000-0005-0000-0000-000083140000}"/>
    <cellStyle name="Normal 12 2 2 5 2 2 2 3 4" xfId="31127" xr:uid="{00000000-0005-0000-0000-000084140000}"/>
    <cellStyle name="Normal 12 2 2 5 2 2 2 4" xfId="12826" xr:uid="{00000000-0005-0000-0000-000085140000}"/>
    <cellStyle name="Normal 12 2 2 5 2 2 2 4 2" xfId="25637" xr:uid="{00000000-0005-0000-0000-000086140000}"/>
    <cellStyle name="Normal 12 2 2 5 2 2 2 4 2 2" xfId="51257" xr:uid="{00000000-0005-0000-0000-000087140000}"/>
    <cellStyle name="Normal 12 2 2 5 2 2 2 4 3" xfId="38447" xr:uid="{00000000-0005-0000-0000-000088140000}"/>
    <cellStyle name="Normal 12 2 2 5 2 2 2 5" xfId="7336" xr:uid="{00000000-0005-0000-0000-000089140000}"/>
    <cellStyle name="Normal 12 2 2 5 2 2 2 5 2" xfId="20147" xr:uid="{00000000-0005-0000-0000-00008A140000}"/>
    <cellStyle name="Normal 12 2 2 5 2 2 2 5 2 2" xfId="45767" xr:uid="{00000000-0005-0000-0000-00008B140000}"/>
    <cellStyle name="Normal 12 2 2 5 2 2 2 5 3" xfId="32957" xr:uid="{00000000-0005-0000-0000-00008C140000}"/>
    <cellStyle name="Normal 12 2 2 5 2 2 2 6" xfId="14657" xr:uid="{00000000-0005-0000-0000-00008D140000}"/>
    <cellStyle name="Normal 12 2 2 5 2 2 2 6 2" xfId="40277" xr:uid="{00000000-0005-0000-0000-00008E140000}"/>
    <cellStyle name="Normal 12 2 2 5 2 2 2 7" xfId="27467" xr:uid="{00000000-0005-0000-0000-00008F140000}"/>
    <cellStyle name="Normal 12 2 2 5 2 2 3" xfId="2782" xr:uid="{00000000-0005-0000-0000-000090140000}"/>
    <cellStyle name="Normal 12 2 2 5 2 2 3 2" xfId="8272" xr:uid="{00000000-0005-0000-0000-000091140000}"/>
    <cellStyle name="Normal 12 2 2 5 2 2 3 2 2" xfId="21083" xr:uid="{00000000-0005-0000-0000-000092140000}"/>
    <cellStyle name="Normal 12 2 2 5 2 2 3 2 2 2" xfId="46703" xr:uid="{00000000-0005-0000-0000-000093140000}"/>
    <cellStyle name="Normal 12 2 2 5 2 2 3 2 3" xfId="33893" xr:uid="{00000000-0005-0000-0000-000094140000}"/>
    <cellStyle name="Normal 12 2 2 5 2 2 3 3" xfId="15593" xr:uid="{00000000-0005-0000-0000-000095140000}"/>
    <cellStyle name="Normal 12 2 2 5 2 2 3 3 2" xfId="41213" xr:uid="{00000000-0005-0000-0000-000096140000}"/>
    <cellStyle name="Normal 12 2 2 5 2 2 3 4" xfId="28403" xr:uid="{00000000-0005-0000-0000-000097140000}"/>
    <cellStyle name="Normal 12 2 2 5 2 2 4" xfId="4612" xr:uid="{00000000-0005-0000-0000-000098140000}"/>
    <cellStyle name="Normal 12 2 2 5 2 2 4 2" xfId="10102" xr:uid="{00000000-0005-0000-0000-000099140000}"/>
    <cellStyle name="Normal 12 2 2 5 2 2 4 2 2" xfId="22913" xr:uid="{00000000-0005-0000-0000-00009A140000}"/>
    <cellStyle name="Normal 12 2 2 5 2 2 4 2 2 2" xfId="48533" xr:uid="{00000000-0005-0000-0000-00009B140000}"/>
    <cellStyle name="Normal 12 2 2 5 2 2 4 2 3" xfId="35723" xr:uid="{00000000-0005-0000-0000-00009C140000}"/>
    <cellStyle name="Normal 12 2 2 5 2 2 4 3" xfId="17423" xr:uid="{00000000-0005-0000-0000-00009D140000}"/>
    <cellStyle name="Normal 12 2 2 5 2 2 4 3 2" xfId="43043" xr:uid="{00000000-0005-0000-0000-00009E140000}"/>
    <cellStyle name="Normal 12 2 2 5 2 2 4 4" xfId="30233" xr:uid="{00000000-0005-0000-0000-00009F140000}"/>
    <cellStyle name="Normal 12 2 2 5 2 2 5" xfId="11932" xr:uid="{00000000-0005-0000-0000-0000A0140000}"/>
    <cellStyle name="Normal 12 2 2 5 2 2 5 2" xfId="24743" xr:uid="{00000000-0005-0000-0000-0000A1140000}"/>
    <cellStyle name="Normal 12 2 2 5 2 2 5 2 2" xfId="50363" xr:uid="{00000000-0005-0000-0000-0000A2140000}"/>
    <cellStyle name="Normal 12 2 2 5 2 2 5 3" xfId="37553" xr:uid="{00000000-0005-0000-0000-0000A3140000}"/>
    <cellStyle name="Normal 12 2 2 5 2 2 6" xfId="6442" xr:uid="{00000000-0005-0000-0000-0000A4140000}"/>
    <cellStyle name="Normal 12 2 2 5 2 2 6 2" xfId="19253" xr:uid="{00000000-0005-0000-0000-0000A5140000}"/>
    <cellStyle name="Normal 12 2 2 5 2 2 6 2 2" xfId="44873" xr:uid="{00000000-0005-0000-0000-0000A6140000}"/>
    <cellStyle name="Normal 12 2 2 5 2 2 6 3" xfId="32063" xr:uid="{00000000-0005-0000-0000-0000A7140000}"/>
    <cellStyle name="Normal 12 2 2 5 2 2 7" xfId="13763" xr:uid="{00000000-0005-0000-0000-0000A8140000}"/>
    <cellStyle name="Normal 12 2 2 5 2 2 7 2" xfId="39383" xr:uid="{00000000-0005-0000-0000-0000A9140000}"/>
    <cellStyle name="Normal 12 2 2 5 2 2 8" xfId="26573" xr:uid="{00000000-0005-0000-0000-0000AA140000}"/>
    <cellStyle name="Normal 12 2 2 5 2 3" xfId="1447" xr:uid="{00000000-0005-0000-0000-0000AB140000}"/>
    <cellStyle name="Normal 12 2 2 5 2 3 2" xfId="3277" xr:uid="{00000000-0005-0000-0000-0000AC140000}"/>
    <cellStyle name="Normal 12 2 2 5 2 3 2 2" xfId="8767" xr:uid="{00000000-0005-0000-0000-0000AD140000}"/>
    <cellStyle name="Normal 12 2 2 5 2 3 2 2 2" xfId="21578" xr:uid="{00000000-0005-0000-0000-0000AE140000}"/>
    <cellStyle name="Normal 12 2 2 5 2 3 2 2 2 2" xfId="47198" xr:uid="{00000000-0005-0000-0000-0000AF140000}"/>
    <cellStyle name="Normal 12 2 2 5 2 3 2 2 3" xfId="34388" xr:uid="{00000000-0005-0000-0000-0000B0140000}"/>
    <cellStyle name="Normal 12 2 2 5 2 3 2 3" xfId="16088" xr:uid="{00000000-0005-0000-0000-0000B1140000}"/>
    <cellStyle name="Normal 12 2 2 5 2 3 2 3 2" xfId="41708" xr:uid="{00000000-0005-0000-0000-0000B2140000}"/>
    <cellStyle name="Normal 12 2 2 5 2 3 2 4" xfId="28898" xr:uid="{00000000-0005-0000-0000-0000B3140000}"/>
    <cellStyle name="Normal 12 2 2 5 2 3 3" xfId="5107" xr:uid="{00000000-0005-0000-0000-0000B4140000}"/>
    <cellStyle name="Normal 12 2 2 5 2 3 3 2" xfId="10597" xr:uid="{00000000-0005-0000-0000-0000B5140000}"/>
    <cellStyle name="Normal 12 2 2 5 2 3 3 2 2" xfId="23408" xr:uid="{00000000-0005-0000-0000-0000B6140000}"/>
    <cellStyle name="Normal 12 2 2 5 2 3 3 2 2 2" xfId="49028" xr:uid="{00000000-0005-0000-0000-0000B7140000}"/>
    <cellStyle name="Normal 12 2 2 5 2 3 3 2 3" xfId="36218" xr:uid="{00000000-0005-0000-0000-0000B8140000}"/>
    <cellStyle name="Normal 12 2 2 5 2 3 3 3" xfId="17918" xr:uid="{00000000-0005-0000-0000-0000B9140000}"/>
    <cellStyle name="Normal 12 2 2 5 2 3 3 3 2" xfId="43538" xr:uid="{00000000-0005-0000-0000-0000BA140000}"/>
    <cellStyle name="Normal 12 2 2 5 2 3 3 4" xfId="30728" xr:uid="{00000000-0005-0000-0000-0000BB140000}"/>
    <cellStyle name="Normal 12 2 2 5 2 3 4" xfId="12427" xr:uid="{00000000-0005-0000-0000-0000BC140000}"/>
    <cellStyle name="Normal 12 2 2 5 2 3 4 2" xfId="25238" xr:uid="{00000000-0005-0000-0000-0000BD140000}"/>
    <cellStyle name="Normal 12 2 2 5 2 3 4 2 2" xfId="50858" xr:uid="{00000000-0005-0000-0000-0000BE140000}"/>
    <cellStyle name="Normal 12 2 2 5 2 3 4 3" xfId="38048" xr:uid="{00000000-0005-0000-0000-0000BF140000}"/>
    <cellStyle name="Normal 12 2 2 5 2 3 5" xfId="6937" xr:uid="{00000000-0005-0000-0000-0000C0140000}"/>
    <cellStyle name="Normal 12 2 2 5 2 3 5 2" xfId="19748" xr:uid="{00000000-0005-0000-0000-0000C1140000}"/>
    <cellStyle name="Normal 12 2 2 5 2 3 5 2 2" xfId="45368" xr:uid="{00000000-0005-0000-0000-0000C2140000}"/>
    <cellStyle name="Normal 12 2 2 5 2 3 5 3" xfId="32558" xr:uid="{00000000-0005-0000-0000-0000C3140000}"/>
    <cellStyle name="Normal 12 2 2 5 2 3 6" xfId="14258" xr:uid="{00000000-0005-0000-0000-0000C4140000}"/>
    <cellStyle name="Normal 12 2 2 5 2 3 6 2" xfId="39878" xr:uid="{00000000-0005-0000-0000-0000C5140000}"/>
    <cellStyle name="Normal 12 2 2 5 2 3 7" xfId="27068" xr:uid="{00000000-0005-0000-0000-0000C6140000}"/>
    <cellStyle name="Normal 12 2 2 5 2 4" xfId="2383" xr:uid="{00000000-0005-0000-0000-0000C7140000}"/>
    <cellStyle name="Normal 12 2 2 5 2 4 2" xfId="7873" xr:uid="{00000000-0005-0000-0000-0000C8140000}"/>
    <cellStyle name="Normal 12 2 2 5 2 4 2 2" xfId="20684" xr:uid="{00000000-0005-0000-0000-0000C9140000}"/>
    <cellStyle name="Normal 12 2 2 5 2 4 2 2 2" xfId="46304" xr:uid="{00000000-0005-0000-0000-0000CA140000}"/>
    <cellStyle name="Normal 12 2 2 5 2 4 2 3" xfId="33494" xr:uid="{00000000-0005-0000-0000-0000CB140000}"/>
    <cellStyle name="Normal 12 2 2 5 2 4 3" xfId="15194" xr:uid="{00000000-0005-0000-0000-0000CC140000}"/>
    <cellStyle name="Normal 12 2 2 5 2 4 3 2" xfId="40814" xr:uid="{00000000-0005-0000-0000-0000CD140000}"/>
    <cellStyle name="Normal 12 2 2 5 2 4 4" xfId="28004" xr:uid="{00000000-0005-0000-0000-0000CE140000}"/>
    <cellStyle name="Normal 12 2 2 5 2 5" xfId="4213" xr:uid="{00000000-0005-0000-0000-0000CF140000}"/>
    <cellStyle name="Normal 12 2 2 5 2 5 2" xfId="9703" xr:uid="{00000000-0005-0000-0000-0000D0140000}"/>
    <cellStyle name="Normal 12 2 2 5 2 5 2 2" xfId="22514" xr:uid="{00000000-0005-0000-0000-0000D1140000}"/>
    <cellStyle name="Normal 12 2 2 5 2 5 2 2 2" xfId="48134" xr:uid="{00000000-0005-0000-0000-0000D2140000}"/>
    <cellStyle name="Normal 12 2 2 5 2 5 2 3" xfId="35324" xr:uid="{00000000-0005-0000-0000-0000D3140000}"/>
    <cellStyle name="Normal 12 2 2 5 2 5 3" xfId="17024" xr:uid="{00000000-0005-0000-0000-0000D4140000}"/>
    <cellStyle name="Normal 12 2 2 5 2 5 3 2" xfId="42644" xr:uid="{00000000-0005-0000-0000-0000D5140000}"/>
    <cellStyle name="Normal 12 2 2 5 2 5 4" xfId="29834" xr:uid="{00000000-0005-0000-0000-0000D6140000}"/>
    <cellStyle name="Normal 12 2 2 5 2 6" xfId="11533" xr:uid="{00000000-0005-0000-0000-0000D7140000}"/>
    <cellStyle name="Normal 12 2 2 5 2 6 2" xfId="24344" xr:uid="{00000000-0005-0000-0000-0000D8140000}"/>
    <cellStyle name="Normal 12 2 2 5 2 6 2 2" xfId="49964" xr:uid="{00000000-0005-0000-0000-0000D9140000}"/>
    <cellStyle name="Normal 12 2 2 5 2 6 3" xfId="37154" xr:uid="{00000000-0005-0000-0000-0000DA140000}"/>
    <cellStyle name="Normal 12 2 2 5 2 7" xfId="6043" xr:uid="{00000000-0005-0000-0000-0000DB140000}"/>
    <cellStyle name="Normal 12 2 2 5 2 7 2" xfId="18854" xr:uid="{00000000-0005-0000-0000-0000DC140000}"/>
    <cellStyle name="Normal 12 2 2 5 2 7 2 2" xfId="44474" xr:uid="{00000000-0005-0000-0000-0000DD140000}"/>
    <cellStyle name="Normal 12 2 2 5 2 7 3" xfId="31664" xr:uid="{00000000-0005-0000-0000-0000DE140000}"/>
    <cellStyle name="Normal 12 2 2 5 2 8" xfId="13364" xr:uid="{00000000-0005-0000-0000-0000DF140000}"/>
    <cellStyle name="Normal 12 2 2 5 2 8 2" xfId="38984" xr:uid="{00000000-0005-0000-0000-0000E0140000}"/>
    <cellStyle name="Normal 12 2 2 5 2 9" xfId="26174" xr:uid="{00000000-0005-0000-0000-0000E1140000}"/>
    <cellStyle name="Normal 12 2 2 5 3" xfId="684" xr:uid="{00000000-0005-0000-0000-0000E2140000}"/>
    <cellStyle name="Normal 12 2 2 5 3 2" xfId="1084" xr:uid="{00000000-0005-0000-0000-0000E3140000}"/>
    <cellStyle name="Normal 12 2 2 5 3 2 2" xfId="1979" xr:uid="{00000000-0005-0000-0000-0000E4140000}"/>
    <cellStyle name="Normal 12 2 2 5 3 2 2 2" xfId="3809" xr:uid="{00000000-0005-0000-0000-0000E5140000}"/>
    <cellStyle name="Normal 12 2 2 5 3 2 2 2 2" xfId="9299" xr:uid="{00000000-0005-0000-0000-0000E6140000}"/>
    <cellStyle name="Normal 12 2 2 5 3 2 2 2 2 2" xfId="22110" xr:uid="{00000000-0005-0000-0000-0000E7140000}"/>
    <cellStyle name="Normal 12 2 2 5 3 2 2 2 2 2 2" xfId="47730" xr:uid="{00000000-0005-0000-0000-0000E8140000}"/>
    <cellStyle name="Normal 12 2 2 5 3 2 2 2 2 3" xfId="34920" xr:uid="{00000000-0005-0000-0000-0000E9140000}"/>
    <cellStyle name="Normal 12 2 2 5 3 2 2 2 3" xfId="16620" xr:uid="{00000000-0005-0000-0000-0000EA140000}"/>
    <cellStyle name="Normal 12 2 2 5 3 2 2 2 3 2" xfId="42240" xr:uid="{00000000-0005-0000-0000-0000EB140000}"/>
    <cellStyle name="Normal 12 2 2 5 3 2 2 2 4" xfId="29430" xr:uid="{00000000-0005-0000-0000-0000EC140000}"/>
    <cellStyle name="Normal 12 2 2 5 3 2 2 3" xfId="5639" xr:uid="{00000000-0005-0000-0000-0000ED140000}"/>
    <cellStyle name="Normal 12 2 2 5 3 2 2 3 2" xfId="11129" xr:uid="{00000000-0005-0000-0000-0000EE140000}"/>
    <cellStyle name="Normal 12 2 2 5 3 2 2 3 2 2" xfId="23940" xr:uid="{00000000-0005-0000-0000-0000EF140000}"/>
    <cellStyle name="Normal 12 2 2 5 3 2 2 3 2 2 2" xfId="49560" xr:uid="{00000000-0005-0000-0000-0000F0140000}"/>
    <cellStyle name="Normal 12 2 2 5 3 2 2 3 2 3" xfId="36750" xr:uid="{00000000-0005-0000-0000-0000F1140000}"/>
    <cellStyle name="Normal 12 2 2 5 3 2 2 3 3" xfId="18450" xr:uid="{00000000-0005-0000-0000-0000F2140000}"/>
    <cellStyle name="Normal 12 2 2 5 3 2 2 3 3 2" xfId="44070" xr:uid="{00000000-0005-0000-0000-0000F3140000}"/>
    <cellStyle name="Normal 12 2 2 5 3 2 2 3 4" xfId="31260" xr:uid="{00000000-0005-0000-0000-0000F4140000}"/>
    <cellStyle name="Normal 12 2 2 5 3 2 2 4" xfId="12959" xr:uid="{00000000-0005-0000-0000-0000F5140000}"/>
    <cellStyle name="Normal 12 2 2 5 3 2 2 4 2" xfId="25770" xr:uid="{00000000-0005-0000-0000-0000F6140000}"/>
    <cellStyle name="Normal 12 2 2 5 3 2 2 4 2 2" xfId="51390" xr:uid="{00000000-0005-0000-0000-0000F7140000}"/>
    <cellStyle name="Normal 12 2 2 5 3 2 2 4 3" xfId="38580" xr:uid="{00000000-0005-0000-0000-0000F8140000}"/>
    <cellStyle name="Normal 12 2 2 5 3 2 2 5" xfId="7469" xr:uid="{00000000-0005-0000-0000-0000F9140000}"/>
    <cellStyle name="Normal 12 2 2 5 3 2 2 5 2" xfId="20280" xr:uid="{00000000-0005-0000-0000-0000FA140000}"/>
    <cellStyle name="Normal 12 2 2 5 3 2 2 5 2 2" xfId="45900" xr:uid="{00000000-0005-0000-0000-0000FB140000}"/>
    <cellStyle name="Normal 12 2 2 5 3 2 2 5 3" xfId="33090" xr:uid="{00000000-0005-0000-0000-0000FC140000}"/>
    <cellStyle name="Normal 12 2 2 5 3 2 2 6" xfId="14790" xr:uid="{00000000-0005-0000-0000-0000FD140000}"/>
    <cellStyle name="Normal 12 2 2 5 3 2 2 6 2" xfId="40410" xr:uid="{00000000-0005-0000-0000-0000FE140000}"/>
    <cellStyle name="Normal 12 2 2 5 3 2 2 7" xfId="27600" xr:uid="{00000000-0005-0000-0000-0000FF140000}"/>
    <cellStyle name="Normal 12 2 2 5 3 2 3" xfId="2915" xr:uid="{00000000-0005-0000-0000-000000150000}"/>
    <cellStyle name="Normal 12 2 2 5 3 2 3 2" xfId="8405" xr:uid="{00000000-0005-0000-0000-000001150000}"/>
    <cellStyle name="Normal 12 2 2 5 3 2 3 2 2" xfId="21216" xr:uid="{00000000-0005-0000-0000-000002150000}"/>
    <cellStyle name="Normal 12 2 2 5 3 2 3 2 2 2" xfId="46836" xr:uid="{00000000-0005-0000-0000-000003150000}"/>
    <cellStyle name="Normal 12 2 2 5 3 2 3 2 3" xfId="34026" xr:uid="{00000000-0005-0000-0000-000004150000}"/>
    <cellStyle name="Normal 12 2 2 5 3 2 3 3" xfId="15726" xr:uid="{00000000-0005-0000-0000-000005150000}"/>
    <cellStyle name="Normal 12 2 2 5 3 2 3 3 2" xfId="41346" xr:uid="{00000000-0005-0000-0000-000006150000}"/>
    <cellStyle name="Normal 12 2 2 5 3 2 3 4" xfId="28536" xr:uid="{00000000-0005-0000-0000-000007150000}"/>
    <cellStyle name="Normal 12 2 2 5 3 2 4" xfId="4745" xr:uid="{00000000-0005-0000-0000-000008150000}"/>
    <cellStyle name="Normal 12 2 2 5 3 2 4 2" xfId="10235" xr:uid="{00000000-0005-0000-0000-000009150000}"/>
    <cellStyle name="Normal 12 2 2 5 3 2 4 2 2" xfId="23046" xr:uid="{00000000-0005-0000-0000-00000A150000}"/>
    <cellStyle name="Normal 12 2 2 5 3 2 4 2 2 2" xfId="48666" xr:uid="{00000000-0005-0000-0000-00000B150000}"/>
    <cellStyle name="Normal 12 2 2 5 3 2 4 2 3" xfId="35856" xr:uid="{00000000-0005-0000-0000-00000C150000}"/>
    <cellStyle name="Normal 12 2 2 5 3 2 4 3" xfId="17556" xr:uid="{00000000-0005-0000-0000-00000D150000}"/>
    <cellStyle name="Normal 12 2 2 5 3 2 4 3 2" xfId="43176" xr:uid="{00000000-0005-0000-0000-00000E150000}"/>
    <cellStyle name="Normal 12 2 2 5 3 2 4 4" xfId="30366" xr:uid="{00000000-0005-0000-0000-00000F150000}"/>
    <cellStyle name="Normal 12 2 2 5 3 2 5" xfId="12065" xr:uid="{00000000-0005-0000-0000-000010150000}"/>
    <cellStyle name="Normal 12 2 2 5 3 2 5 2" xfId="24876" xr:uid="{00000000-0005-0000-0000-000011150000}"/>
    <cellStyle name="Normal 12 2 2 5 3 2 5 2 2" xfId="50496" xr:uid="{00000000-0005-0000-0000-000012150000}"/>
    <cellStyle name="Normal 12 2 2 5 3 2 5 3" xfId="37686" xr:uid="{00000000-0005-0000-0000-000013150000}"/>
    <cellStyle name="Normal 12 2 2 5 3 2 6" xfId="6575" xr:uid="{00000000-0005-0000-0000-000014150000}"/>
    <cellStyle name="Normal 12 2 2 5 3 2 6 2" xfId="19386" xr:uid="{00000000-0005-0000-0000-000015150000}"/>
    <cellStyle name="Normal 12 2 2 5 3 2 6 2 2" xfId="45006" xr:uid="{00000000-0005-0000-0000-000016150000}"/>
    <cellStyle name="Normal 12 2 2 5 3 2 6 3" xfId="32196" xr:uid="{00000000-0005-0000-0000-000017150000}"/>
    <cellStyle name="Normal 12 2 2 5 3 2 7" xfId="13896" xr:uid="{00000000-0005-0000-0000-000018150000}"/>
    <cellStyle name="Normal 12 2 2 5 3 2 7 2" xfId="39516" xr:uid="{00000000-0005-0000-0000-000019150000}"/>
    <cellStyle name="Normal 12 2 2 5 3 2 8" xfId="26706" xr:uid="{00000000-0005-0000-0000-00001A150000}"/>
    <cellStyle name="Normal 12 2 2 5 3 3" xfId="1579" xr:uid="{00000000-0005-0000-0000-00001B150000}"/>
    <cellStyle name="Normal 12 2 2 5 3 3 2" xfId="3409" xr:uid="{00000000-0005-0000-0000-00001C150000}"/>
    <cellStyle name="Normal 12 2 2 5 3 3 2 2" xfId="8899" xr:uid="{00000000-0005-0000-0000-00001D150000}"/>
    <cellStyle name="Normal 12 2 2 5 3 3 2 2 2" xfId="21710" xr:uid="{00000000-0005-0000-0000-00001E150000}"/>
    <cellStyle name="Normal 12 2 2 5 3 3 2 2 2 2" xfId="47330" xr:uid="{00000000-0005-0000-0000-00001F150000}"/>
    <cellStyle name="Normal 12 2 2 5 3 3 2 2 3" xfId="34520" xr:uid="{00000000-0005-0000-0000-000020150000}"/>
    <cellStyle name="Normal 12 2 2 5 3 3 2 3" xfId="16220" xr:uid="{00000000-0005-0000-0000-000021150000}"/>
    <cellStyle name="Normal 12 2 2 5 3 3 2 3 2" xfId="41840" xr:uid="{00000000-0005-0000-0000-000022150000}"/>
    <cellStyle name="Normal 12 2 2 5 3 3 2 4" xfId="29030" xr:uid="{00000000-0005-0000-0000-000023150000}"/>
    <cellStyle name="Normal 12 2 2 5 3 3 3" xfId="5239" xr:uid="{00000000-0005-0000-0000-000024150000}"/>
    <cellStyle name="Normal 12 2 2 5 3 3 3 2" xfId="10729" xr:uid="{00000000-0005-0000-0000-000025150000}"/>
    <cellStyle name="Normal 12 2 2 5 3 3 3 2 2" xfId="23540" xr:uid="{00000000-0005-0000-0000-000026150000}"/>
    <cellStyle name="Normal 12 2 2 5 3 3 3 2 2 2" xfId="49160" xr:uid="{00000000-0005-0000-0000-000027150000}"/>
    <cellStyle name="Normal 12 2 2 5 3 3 3 2 3" xfId="36350" xr:uid="{00000000-0005-0000-0000-000028150000}"/>
    <cellStyle name="Normal 12 2 2 5 3 3 3 3" xfId="18050" xr:uid="{00000000-0005-0000-0000-000029150000}"/>
    <cellStyle name="Normal 12 2 2 5 3 3 3 3 2" xfId="43670" xr:uid="{00000000-0005-0000-0000-00002A150000}"/>
    <cellStyle name="Normal 12 2 2 5 3 3 3 4" xfId="30860" xr:uid="{00000000-0005-0000-0000-00002B150000}"/>
    <cellStyle name="Normal 12 2 2 5 3 3 4" xfId="12559" xr:uid="{00000000-0005-0000-0000-00002C150000}"/>
    <cellStyle name="Normal 12 2 2 5 3 3 4 2" xfId="25370" xr:uid="{00000000-0005-0000-0000-00002D150000}"/>
    <cellStyle name="Normal 12 2 2 5 3 3 4 2 2" xfId="50990" xr:uid="{00000000-0005-0000-0000-00002E150000}"/>
    <cellStyle name="Normal 12 2 2 5 3 3 4 3" xfId="38180" xr:uid="{00000000-0005-0000-0000-00002F150000}"/>
    <cellStyle name="Normal 12 2 2 5 3 3 5" xfId="7069" xr:uid="{00000000-0005-0000-0000-000030150000}"/>
    <cellStyle name="Normal 12 2 2 5 3 3 5 2" xfId="19880" xr:uid="{00000000-0005-0000-0000-000031150000}"/>
    <cellStyle name="Normal 12 2 2 5 3 3 5 2 2" xfId="45500" xr:uid="{00000000-0005-0000-0000-000032150000}"/>
    <cellStyle name="Normal 12 2 2 5 3 3 5 3" xfId="32690" xr:uid="{00000000-0005-0000-0000-000033150000}"/>
    <cellStyle name="Normal 12 2 2 5 3 3 6" xfId="14390" xr:uid="{00000000-0005-0000-0000-000034150000}"/>
    <cellStyle name="Normal 12 2 2 5 3 3 6 2" xfId="40010" xr:uid="{00000000-0005-0000-0000-000035150000}"/>
    <cellStyle name="Normal 12 2 2 5 3 3 7" xfId="27200" xr:uid="{00000000-0005-0000-0000-000036150000}"/>
    <cellStyle name="Normal 12 2 2 5 3 4" xfId="2515" xr:uid="{00000000-0005-0000-0000-000037150000}"/>
    <cellStyle name="Normal 12 2 2 5 3 4 2" xfId="8005" xr:uid="{00000000-0005-0000-0000-000038150000}"/>
    <cellStyle name="Normal 12 2 2 5 3 4 2 2" xfId="20816" xr:uid="{00000000-0005-0000-0000-000039150000}"/>
    <cellStyle name="Normal 12 2 2 5 3 4 2 2 2" xfId="46436" xr:uid="{00000000-0005-0000-0000-00003A150000}"/>
    <cellStyle name="Normal 12 2 2 5 3 4 2 3" xfId="33626" xr:uid="{00000000-0005-0000-0000-00003B150000}"/>
    <cellStyle name="Normal 12 2 2 5 3 4 3" xfId="15326" xr:uid="{00000000-0005-0000-0000-00003C150000}"/>
    <cellStyle name="Normal 12 2 2 5 3 4 3 2" xfId="40946" xr:uid="{00000000-0005-0000-0000-00003D150000}"/>
    <cellStyle name="Normal 12 2 2 5 3 4 4" xfId="28136" xr:uid="{00000000-0005-0000-0000-00003E150000}"/>
    <cellStyle name="Normal 12 2 2 5 3 5" xfId="4345" xr:uid="{00000000-0005-0000-0000-00003F150000}"/>
    <cellStyle name="Normal 12 2 2 5 3 5 2" xfId="9835" xr:uid="{00000000-0005-0000-0000-000040150000}"/>
    <cellStyle name="Normal 12 2 2 5 3 5 2 2" xfId="22646" xr:uid="{00000000-0005-0000-0000-000041150000}"/>
    <cellStyle name="Normal 12 2 2 5 3 5 2 2 2" xfId="48266" xr:uid="{00000000-0005-0000-0000-000042150000}"/>
    <cellStyle name="Normal 12 2 2 5 3 5 2 3" xfId="35456" xr:uid="{00000000-0005-0000-0000-000043150000}"/>
    <cellStyle name="Normal 12 2 2 5 3 5 3" xfId="17156" xr:uid="{00000000-0005-0000-0000-000044150000}"/>
    <cellStyle name="Normal 12 2 2 5 3 5 3 2" xfId="42776" xr:uid="{00000000-0005-0000-0000-000045150000}"/>
    <cellStyle name="Normal 12 2 2 5 3 5 4" xfId="29966" xr:uid="{00000000-0005-0000-0000-000046150000}"/>
    <cellStyle name="Normal 12 2 2 5 3 6" xfId="11665" xr:uid="{00000000-0005-0000-0000-000047150000}"/>
    <cellStyle name="Normal 12 2 2 5 3 6 2" xfId="24476" xr:uid="{00000000-0005-0000-0000-000048150000}"/>
    <cellStyle name="Normal 12 2 2 5 3 6 2 2" xfId="50096" xr:uid="{00000000-0005-0000-0000-000049150000}"/>
    <cellStyle name="Normal 12 2 2 5 3 6 3" xfId="37286" xr:uid="{00000000-0005-0000-0000-00004A150000}"/>
    <cellStyle name="Normal 12 2 2 5 3 7" xfId="6175" xr:uid="{00000000-0005-0000-0000-00004B150000}"/>
    <cellStyle name="Normal 12 2 2 5 3 7 2" xfId="18986" xr:uid="{00000000-0005-0000-0000-00004C150000}"/>
    <cellStyle name="Normal 12 2 2 5 3 7 2 2" xfId="44606" xr:uid="{00000000-0005-0000-0000-00004D150000}"/>
    <cellStyle name="Normal 12 2 2 5 3 7 3" xfId="31796" xr:uid="{00000000-0005-0000-0000-00004E150000}"/>
    <cellStyle name="Normal 12 2 2 5 3 8" xfId="13496" xr:uid="{00000000-0005-0000-0000-00004F150000}"/>
    <cellStyle name="Normal 12 2 2 5 3 8 2" xfId="39116" xr:uid="{00000000-0005-0000-0000-000050150000}"/>
    <cellStyle name="Normal 12 2 2 5 3 9" xfId="26306" xr:uid="{00000000-0005-0000-0000-000051150000}"/>
    <cellStyle name="Normal 12 2 2 5 4" xfId="459" xr:uid="{00000000-0005-0000-0000-000052150000}"/>
    <cellStyle name="Normal 12 2 2 5 4 2" xfId="1354" xr:uid="{00000000-0005-0000-0000-000053150000}"/>
    <cellStyle name="Normal 12 2 2 5 4 2 2" xfId="3184" xr:uid="{00000000-0005-0000-0000-000054150000}"/>
    <cellStyle name="Normal 12 2 2 5 4 2 2 2" xfId="8674" xr:uid="{00000000-0005-0000-0000-000055150000}"/>
    <cellStyle name="Normal 12 2 2 5 4 2 2 2 2" xfId="21485" xr:uid="{00000000-0005-0000-0000-000056150000}"/>
    <cellStyle name="Normal 12 2 2 5 4 2 2 2 2 2" xfId="47105" xr:uid="{00000000-0005-0000-0000-000057150000}"/>
    <cellStyle name="Normal 12 2 2 5 4 2 2 2 3" xfId="34295" xr:uid="{00000000-0005-0000-0000-000058150000}"/>
    <cellStyle name="Normal 12 2 2 5 4 2 2 3" xfId="15995" xr:uid="{00000000-0005-0000-0000-000059150000}"/>
    <cellStyle name="Normal 12 2 2 5 4 2 2 3 2" xfId="41615" xr:uid="{00000000-0005-0000-0000-00005A150000}"/>
    <cellStyle name="Normal 12 2 2 5 4 2 2 4" xfId="28805" xr:uid="{00000000-0005-0000-0000-00005B150000}"/>
    <cellStyle name="Normal 12 2 2 5 4 2 3" xfId="5014" xr:uid="{00000000-0005-0000-0000-00005C150000}"/>
    <cellStyle name="Normal 12 2 2 5 4 2 3 2" xfId="10504" xr:uid="{00000000-0005-0000-0000-00005D150000}"/>
    <cellStyle name="Normal 12 2 2 5 4 2 3 2 2" xfId="23315" xr:uid="{00000000-0005-0000-0000-00005E150000}"/>
    <cellStyle name="Normal 12 2 2 5 4 2 3 2 2 2" xfId="48935" xr:uid="{00000000-0005-0000-0000-00005F150000}"/>
    <cellStyle name="Normal 12 2 2 5 4 2 3 2 3" xfId="36125" xr:uid="{00000000-0005-0000-0000-000060150000}"/>
    <cellStyle name="Normal 12 2 2 5 4 2 3 3" xfId="17825" xr:uid="{00000000-0005-0000-0000-000061150000}"/>
    <cellStyle name="Normal 12 2 2 5 4 2 3 3 2" xfId="43445" xr:uid="{00000000-0005-0000-0000-000062150000}"/>
    <cellStyle name="Normal 12 2 2 5 4 2 3 4" xfId="30635" xr:uid="{00000000-0005-0000-0000-000063150000}"/>
    <cellStyle name="Normal 12 2 2 5 4 2 4" xfId="12334" xr:uid="{00000000-0005-0000-0000-000064150000}"/>
    <cellStyle name="Normal 12 2 2 5 4 2 4 2" xfId="25145" xr:uid="{00000000-0005-0000-0000-000065150000}"/>
    <cellStyle name="Normal 12 2 2 5 4 2 4 2 2" xfId="50765" xr:uid="{00000000-0005-0000-0000-000066150000}"/>
    <cellStyle name="Normal 12 2 2 5 4 2 4 3" xfId="37955" xr:uid="{00000000-0005-0000-0000-000067150000}"/>
    <cellStyle name="Normal 12 2 2 5 4 2 5" xfId="6844" xr:uid="{00000000-0005-0000-0000-000068150000}"/>
    <cellStyle name="Normal 12 2 2 5 4 2 5 2" xfId="19655" xr:uid="{00000000-0005-0000-0000-000069150000}"/>
    <cellStyle name="Normal 12 2 2 5 4 2 5 2 2" xfId="45275" xr:uid="{00000000-0005-0000-0000-00006A150000}"/>
    <cellStyle name="Normal 12 2 2 5 4 2 5 3" xfId="32465" xr:uid="{00000000-0005-0000-0000-00006B150000}"/>
    <cellStyle name="Normal 12 2 2 5 4 2 6" xfId="14165" xr:uid="{00000000-0005-0000-0000-00006C150000}"/>
    <cellStyle name="Normal 12 2 2 5 4 2 6 2" xfId="39785" xr:uid="{00000000-0005-0000-0000-00006D150000}"/>
    <cellStyle name="Normal 12 2 2 5 4 2 7" xfId="26975" xr:uid="{00000000-0005-0000-0000-00006E150000}"/>
    <cellStyle name="Normal 12 2 2 5 4 3" xfId="2290" xr:uid="{00000000-0005-0000-0000-00006F150000}"/>
    <cellStyle name="Normal 12 2 2 5 4 3 2" xfId="7780" xr:uid="{00000000-0005-0000-0000-000070150000}"/>
    <cellStyle name="Normal 12 2 2 5 4 3 2 2" xfId="20591" xr:uid="{00000000-0005-0000-0000-000071150000}"/>
    <cellStyle name="Normal 12 2 2 5 4 3 2 2 2" xfId="46211" xr:uid="{00000000-0005-0000-0000-000072150000}"/>
    <cellStyle name="Normal 12 2 2 5 4 3 2 3" xfId="33401" xr:uid="{00000000-0005-0000-0000-000073150000}"/>
    <cellStyle name="Normal 12 2 2 5 4 3 3" xfId="15101" xr:uid="{00000000-0005-0000-0000-000074150000}"/>
    <cellStyle name="Normal 12 2 2 5 4 3 3 2" xfId="40721" xr:uid="{00000000-0005-0000-0000-000075150000}"/>
    <cellStyle name="Normal 12 2 2 5 4 3 4" xfId="27911" xr:uid="{00000000-0005-0000-0000-000076150000}"/>
    <cellStyle name="Normal 12 2 2 5 4 4" xfId="4120" xr:uid="{00000000-0005-0000-0000-000077150000}"/>
    <cellStyle name="Normal 12 2 2 5 4 4 2" xfId="9610" xr:uid="{00000000-0005-0000-0000-000078150000}"/>
    <cellStyle name="Normal 12 2 2 5 4 4 2 2" xfId="22421" xr:uid="{00000000-0005-0000-0000-000079150000}"/>
    <cellStyle name="Normal 12 2 2 5 4 4 2 2 2" xfId="48041" xr:uid="{00000000-0005-0000-0000-00007A150000}"/>
    <cellStyle name="Normal 12 2 2 5 4 4 2 3" xfId="35231" xr:uid="{00000000-0005-0000-0000-00007B150000}"/>
    <cellStyle name="Normal 12 2 2 5 4 4 3" xfId="16931" xr:uid="{00000000-0005-0000-0000-00007C150000}"/>
    <cellStyle name="Normal 12 2 2 5 4 4 3 2" xfId="42551" xr:uid="{00000000-0005-0000-0000-00007D150000}"/>
    <cellStyle name="Normal 12 2 2 5 4 4 4" xfId="29741" xr:uid="{00000000-0005-0000-0000-00007E150000}"/>
    <cellStyle name="Normal 12 2 2 5 4 5" xfId="11440" xr:uid="{00000000-0005-0000-0000-00007F150000}"/>
    <cellStyle name="Normal 12 2 2 5 4 5 2" xfId="24251" xr:uid="{00000000-0005-0000-0000-000080150000}"/>
    <cellStyle name="Normal 12 2 2 5 4 5 2 2" xfId="49871" xr:uid="{00000000-0005-0000-0000-000081150000}"/>
    <cellStyle name="Normal 12 2 2 5 4 5 3" xfId="37061" xr:uid="{00000000-0005-0000-0000-000082150000}"/>
    <cellStyle name="Normal 12 2 2 5 4 6" xfId="5950" xr:uid="{00000000-0005-0000-0000-000083150000}"/>
    <cellStyle name="Normal 12 2 2 5 4 6 2" xfId="18761" xr:uid="{00000000-0005-0000-0000-000084150000}"/>
    <cellStyle name="Normal 12 2 2 5 4 6 2 2" xfId="44381" xr:uid="{00000000-0005-0000-0000-000085150000}"/>
    <cellStyle name="Normal 12 2 2 5 4 6 3" xfId="31571" xr:uid="{00000000-0005-0000-0000-000086150000}"/>
    <cellStyle name="Normal 12 2 2 5 4 7" xfId="13271" xr:uid="{00000000-0005-0000-0000-000087150000}"/>
    <cellStyle name="Normal 12 2 2 5 4 7 2" xfId="38891" xr:uid="{00000000-0005-0000-0000-000088150000}"/>
    <cellStyle name="Normal 12 2 2 5 4 8" xfId="26081" xr:uid="{00000000-0005-0000-0000-000089150000}"/>
    <cellStyle name="Normal 12 2 2 5 5" xfId="818" xr:uid="{00000000-0005-0000-0000-00008A150000}"/>
    <cellStyle name="Normal 12 2 2 5 5 2" xfId="1713" xr:uid="{00000000-0005-0000-0000-00008B150000}"/>
    <cellStyle name="Normal 12 2 2 5 5 2 2" xfId="3543" xr:uid="{00000000-0005-0000-0000-00008C150000}"/>
    <cellStyle name="Normal 12 2 2 5 5 2 2 2" xfId="9033" xr:uid="{00000000-0005-0000-0000-00008D150000}"/>
    <cellStyle name="Normal 12 2 2 5 5 2 2 2 2" xfId="21844" xr:uid="{00000000-0005-0000-0000-00008E150000}"/>
    <cellStyle name="Normal 12 2 2 5 5 2 2 2 2 2" xfId="47464" xr:uid="{00000000-0005-0000-0000-00008F150000}"/>
    <cellStyle name="Normal 12 2 2 5 5 2 2 2 3" xfId="34654" xr:uid="{00000000-0005-0000-0000-000090150000}"/>
    <cellStyle name="Normal 12 2 2 5 5 2 2 3" xfId="16354" xr:uid="{00000000-0005-0000-0000-000091150000}"/>
    <cellStyle name="Normal 12 2 2 5 5 2 2 3 2" xfId="41974" xr:uid="{00000000-0005-0000-0000-000092150000}"/>
    <cellStyle name="Normal 12 2 2 5 5 2 2 4" xfId="29164" xr:uid="{00000000-0005-0000-0000-000093150000}"/>
    <cellStyle name="Normal 12 2 2 5 5 2 3" xfId="5373" xr:uid="{00000000-0005-0000-0000-000094150000}"/>
    <cellStyle name="Normal 12 2 2 5 5 2 3 2" xfId="10863" xr:uid="{00000000-0005-0000-0000-000095150000}"/>
    <cellStyle name="Normal 12 2 2 5 5 2 3 2 2" xfId="23674" xr:uid="{00000000-0005-0000-0000-000096150000}"/>
    <cellStyle name="Normal 12 2 2 5 5 2 3 2 2 2" xfId="49294" xr:uid="{00000000-0005-0000-0000-000097150000}"/>
    <cellStyle name="Normal 12 2 2 5 5 2 3 2 3" xfId="36484" xr:uid="{00000000-0005-0000-0000-000098150000}"/>
    <cellStyle name="Normal 12 2 2 5 5 2 3 3" xfId="18184" xr:uid="{00000000-0005-0000-0000-000099150000}"/>
    <cellStyle name="Normal 12 2 2 5 5 2 3 3 2" xfId="43804" xr:uid="{00000000-0005-0000-0000-00009A150000}"/>
    <cellStyle name="Normal 12 2 2 5 5 2 3 4" xfId="30994" xr:uid="{00000000-0005-0000-0000-00009B150000}"/>
    <cellStyle name="Normal 12 2 2 5 5 2 4" xfId="12693" xr:uid="{00000000-0005-0000-0000-00009C150000}"/>
    <cellStyle name="Normal 12 2 2 5 5 2 4 2" xfId="25504" xr:uid="{00000000-0005-0000-0000-00009D150000}"/>
    <cellStyle name="Normal 12 2 2 5 5 2 4 2 2" xfId="51124" xr:uid="{00000000-0005-0000-0000-00009E150000}"/>
    <cellStyle name="Normal 12 2 2 5 5 2 4 3" xfId="38314" xr:uid="{00000000-0005-0000-0000-00009F150000}"/>
    <cellStyle name="Normal 12 2 2 5 5 2 5" xfId="7203" xr:uid="{00000000-0005-0000-0000-0000A0150000}"/>
    <cellStyle name="Normal 12 2 2 5 5 2 5 2" xfId="20014" xr:uid="{00000000-0005-0000-0000-0000A1150000}"/>
    <cellStyle name="Normal 12 2 2 5 5 2 5 2 2" xfId="45634" xr:uid="{00000000-0005-0000-0000-0000A2150000}"/>
    <cellStyle name="Normal 12 2 2 5 5 2 5 3" xfId="32824" xr:uid="{00000000-0005-0000-0000-0000A3150000}"/>
    <cellStyle name="Normal 12 2 2 5 5 2 6" xfId="14524" xr:uid="{00000000-0005-0000-0000-0000A4150000}"/>
    <cellStyle name="Normal 12 2 2 5 5 2 6 2" xfId="40144" xr:uid="{00000000-0005-0000-0000-0000A5150000}"/>
    <cellStyle name="Normal 12 2 2 5 5 2 7" xfId="27334" xr:uid="{00000000-0005-0000-0000-0000A6150000}"/>
    <cellStyle name="Normal 12 2 2 5 5 3" xfId="2649" xr:uid="{00000000-0005-0000-0000-0000A7150000}"/>
    <cellStyle name="Normal 12 2 2 5 5 3 2" xfId="8139" xr:uid="{00000000-0005-0000-0000-0000A8150000}"/>
    <cellStyle name="Normal 12 2 2 5 5 3 2 2" xfId="20950" xr:uid="{00000000-0005-0000-0000-0000A9150000}"/>
    <cellStyle name="Normal 12 2 2 5 5 3 2 2 2" xfId="46570" xr:uid="{00000000-0005-0000-0000-0000AA150000}"/>
    <cellStyle name="Normal 12 2 2 5 5 3 2 3" xfId="33760" xr:uid="{00000000-0005-0000-0000-0000AB150000}"/>
    <cellStyle name="Normal 12 2 2 5 5 3 3" xfId="15460" xr:uid="{00000000-0005-0000-0000-0000AC150000}"/>
    <cellStyle name="Normal 12 2 2 5 5 3 3 2" xfId="41080" xr:uid="{00000000-0005-0000-0000-0000AD150000}"/>
    <cellStyle name="Normal 12 2 2 5 5 3 4" xfId="28270" xr:uid="{00000000-0005-0000-0000-0000AE150000}"/>
    <cellStyle name="Normal 12 2 2 5 5 4" xfId="4479" xr:uid="{00000000-0005-0000-0000-0000AF150000}"/>
    <cellStyle name="Normal 12 2 2 5 5 4 2" xfId="9969" xr:uid="{00000000-0005-0000-0000-0000B0150000}"/>
    <cellStyle name="Normal 12 2 2 5 5 4 2 2" xfId="22780" xr:uid="{00000000-0005-0000-0000-0000B1150000}"/>
    <cellStyle name="Normal 12 2 2 5 5 4 2 2 2" xfId="48400" xr:uid="{00000000-0005-0000-0000-0000B2150000}"/>
    <cellStyle name="Normal 12 2 2 5 5 4 2 3" xfId="35590" xr:uid="{00000000-0005-0000-0000-0000B3150000}"/>
    <cellStyle name="Normal 12 2 2 5 5 4 3" xfId="17290" xr:uid="{00000000-0005-0000-0000-0000B4150000}"/>
    <cellStyle name="Normal 12 2 2 5 5 4 3 2" xfId="42910" xr:uid="{00000000-0005-0000-0000-0000B5150000}"/>
    <cellStyle name="Normal 12 2 2 5 5 4 4" xfId="30100" xr:uid="{00000000-0005-0000-0000-0000B6150000}"/>
    <cellStyle name="Normal 12 2 2 5 5 5" xfId="11799" xr:uid="{00000000-0005-0000-0000-0000B7150000}"/>
    <cellStyle name="Normal 12 2 2 5 5 5 2" xfId="24610" xr:uid="{00000000-0005-0000-0000-0000B8150000}"/>
    <cellStyle name="Normal 12 2 2 5 5 5 2 2" xfId="50230" xr:uid="{00000000-0005-0000-0000-0000B9150000}"/>
    <cellStyle name="Normal 12 2 2 5 5 5 3" xfId="37420" xr:uid="{00000000-0005-0000-0000-0000BA150000}"/>
    <cellStyle name="Normal 12 2 2 5 5 6" xfId="6309" xr:uid="{00000000-0005-0000-0000-0000BB150000}"/>
    <cellStyle name="Normal 12 2 2 5 5 6 2" xfId="19120" xr:uid="{00000000-0005-0000-0000-0000BC150000}"/>
    <cellStyle name="Normal 12 2 2 5 5 6 2 2" xfId="44740" xr:uid="{00000000-0005-0000-0000-0000BD150000}"/>
    <cellStyle name="Normal 12 2 2 5 5 6 3" xfId="31930" xr:uid="{00000000-0005-0000-0000-0000BE150000}"/>
    <cellStyle name="Normal 12 2 2 5 5 7" xfId="13630" xr:uid="{00000000-0005-0000-0000-0000BF150000}"/>
    <cellStyle name="Normal 12 2 2 5 5 7 2" xfId="39250" xr:uid="{00000000-0005-0000-0000-0000C0150000}"/>
    <cellStyle name="Normal 12 2 2 5 5 8" xfId="26440" xr:uid="{00000000-0005-0000-0000-0000C1150000}"/>
    <cellStyle name="Normal 12 2 2 5 6" xfId="1219" xr:uid="{00000000-0005-0000-0000-0000C2150000}"/>
    <cellStyle name="Normal 12 2 2 5 6 2" xfId="3049" xr:uid="{00000000-0005-0000-0000-0000C3150000}"/>
    <cellStyle name="Normal 12 2 2 5 6 2 2" xfId="8539" xr:uid="{00000000-0005-0000-0000-0000C4150000}"/>
    <cellStyle name="Normal 12 2 2 5 6 2 2 2" xfId="21350" xr:uid="{00000000-0005-0000-0000-0000C5150000}"/>
    <cellStyle name="Normal 12 2 2 5 6 2 2 2 2" xfId="46970" xr:uid="{00000000-0005-0000-0000-0000C6150000}"/>
    <cellStyle name="Normal 12 2 2 5 6 2 2 3" xfId="34160" xr:uid="{00000000-0005-0000-0000-0000C7150000}"/>
    <cellStyle name="Normal 12 2 2 5 6 2 3" xfId="15860" xr:uid="{00000000-0005-0000-0000-0000C8150000}"/>
    <cellStyle name="Normal 12 2 2 5 6 2 3 2" xfId="41480" xr:uid="{00000000-0005-0000-0000-0000C9150000}"/>
    <cellStyle name="Normal 12 2 2 5 6 2 4" xfId="28670" xr:uid="{00000000-0005-0000-0000-0000CA150000}"/>
    <cellStyle name="Normal 12 2 2 5 6 3" xfId="4879" xr:uid="{00000000-0005-0000-0000-0000CB150000}"/>
    <cellStyle name="Normal 12 2 2 5 6 3 2" xfId="10369" xr:uid="{00000000-0005-0000-0000-0000CC150000}"/>
    <cellStyle name="Normal 12 2 2 5 6 3 2 2" xfId="23180" xr:uid="{00000000-0005-0000-0000-0000CD150000}"/>
    <cellStyle name="Normal 12 2 2 5 6 3 2 2 2" xfId="48800" xr:uid="{00000000-0005-0000-0000-0000CE150000}"/>
    <cellStyle name="Normal 12 2 2 5 6 3 2 3" xfId="35990" xr:uid="{00000000-0005-0000-0000-0000CF150000}"/>
    <cellStyle name="Normal 12 2 2 5 6 3 3" xfId="17690" xr:uid="{00000000-0005-0000-0000-0000D0150000}"/>
    <cellStyle name="Normal 12 2 2 5 6 3 3 2" xfId="43310" xr:uid="{00000000-0005-0000-0000-0000D1150000}"/>
    <cellStyle name="Normal 12 2 2 5 6 3 4" xfId="30500" xr:uid="{00000000-0005-0000-0000-0000D2150000}"/>
    <cellStyle name="Normal 12 2 2 5 6 4" xfId="12199" xr:uid="{00000000-0005-0000-0000-0000D3150000}"/>
    <cellStyle name="Normal 12 2 2 5 6 4 2" xfId="25010" xr:uid="{00000000-0005-0000-0000-0000D4150000}"/>
    <cellStyle name="Normal 12 2 2 5 6 4 2 2" xfId="50630" xr:uid="{00000000-0005-0000-0000-0000D5150000}"/>
    <cellStyle name="Normal 12 2 2 5 6 4 3" xfId="37820" xr:uid="{00000000-0005-0000-0000-0000D6150000}"/>
    <cellStyle name="Normal 12 2 2 5 6 5" xfId="6709" xr:uid="{00000000-0005-0000-0000-0000D7150000}"/>
    <cellStyle name="Normal 12 2 2 5 6 5 2" xfId="19520" xr:uid="{00000000-0005-0000-0000-0000D8150000}"/>
    <cellStyle name="Normal 12 2 2 5 6 5 2 2" xfId="45140" xr:uid="{00000000-0005-0000-0000-0000D9150000}"/>
    <cellStyle name="Normal 12 2 2 5 6 5 3" xfId="32330" xr:uid="{00000000-0005-0000-0000-0000DA150000}"/>
    <cellStyle name="Normal 12 2 2 5 6 6" xfId="14030" xr:uid="{00000000-0005-0000-0000-0000DB150000}"/>
    <cellStyle name="Normal 12 2 2 5 6 6 2" xfId="39650" xr:uid="{00000000-0005-0000-0000-0000DC150000}"/>
    <cellStyle name="Normal 12 2 2 5 6 7" xfId="26840" xr:uid="{00000000-0005-0000-0000-0000DD150000}"/>
    <cellStyle name="Normal 12 2 2 5 7" xfId="2155" xr:uid="{00000000-0005-0000-0000-0000DE150000}"/>
    <cellStyle name="Normal 12 2 2 5 7 2" xfId="7645" xr:uid="{00000000-0005-0000-0000-0000DF150000}"/>
    <cellStyle name="Normal 12 2 2 5 7 2 2" xfId="20456" xr:uid="{00000000-0005-0000-0000-0000E0150000}"/>
    <cellStyle name="Normal 12 2 2 5 7 2 2 2" xfId="46076" xr:uid="{00000000-0005-0000-0000-0000E1150000}"/>
    <cellStyle name="Normal 12 2 2 5 7 2 3" xfId="33266" xr:uid="{00000000-0005-0000-0000-0000E2150000}"/>
    <cellStyle name="Normal 12 2 2 5 7 3" xfId="14966" xr:uid="{00000000-0005-0000-0000-0000E3150000}"/>
    <cellStyle name="Normal 12 2 2 5 7 3 2" xfId="40586" xr:uid="{00000000-0005-0000-0000-0000E4150000}"/>
    <cellStyle name="Normal 12 2 2 5 7 4" xfId="27776" xr:uid="{00000000-0005-0000-0000-0000E5150000}"/>
    <cellStyle name="Normal 12 2 2 5 8" xfId="3985" xr:uid="{00000000-0005-0000-0000-0000E6150000}"/>
    <cellStyle name="Normal 12 2 2 5 8 2" xfId="9475" xr:uid="{00000000-0005-0000-0000-0000E7150000}"/>
    <cellStyle name="Normal 12 2 2 5 8 2 2" xfId="22286" xr:uid="{00000000-0005-0000-0000-0000E8150000}"/>
    <cellStyle name="Normal 12 2 2 5 8 2 2 2" xfId="47906" xr:uid="{00000000-0005-0000-0000-0000E9150000}"/>
    <cellStyle name="Normal 12 2 2 5 8 2 3" xfId="35096" xr:uid="{00000000-0005-0000-0000-0000EA150000}"/>
    <cellStyle name="Normal 12 2 2 5 8 3" xfId="16796" xr:uid="{00000000-0005-0000-0000-0000EB150000}"/>
    <cellStyle name="Normal 12 2 2 5 8 3 2" xfId="42416" xr:uid="{00000000-0005-0000-0000-0000EC150000}"/>
    <cellStyle name="Normal 12 2 2 5 8 4" xfId="29606" xr:uid="{00000000-0005-0000-0000-0000ED150000}"/>
    <cellStyle name="Normal 12 2 2 5 9" xfId="11305" xr:uid="{00000000-0005-0000-0000-0000EE150000}"/>
    <cellStyle name="Normal 12 2 2 5 9 2" xfId="24116" xr:uid="{00000000-0005-0000-0000-0000EF150000}"/>
    <cellStyle name="Normal 12 2 2 5 9 2 2" xfId="49736" xr:uid="{00000000-0005-0000-0000-0000F0150000}"/>
    <cellStyle name="Normal 12 2 2 5 9 3" xfId="36926" xr:uid="{00000000-0005-0000-0000-0000F1150000}"/>
    <cellStyle name="Normal 12 2 2 6" xfId="364" xr:uid="{00000000-0005-0000-0000-0000F2150000}"/>
    <cellStyle name="Normal 12 2 2 6 2" xfId="859" xr:uid="{00000000-0005-0000-0000-0000F3150000}"/>
    <cellStyle name="Normal 12 2 2 6 2 2" xfId="1754" xr:uid="{00000000-0005-0000-0000-0000F4150000}"/>
    <cellStyle name="Normal 12 2 2 6 2 2 2" xfId="3584" xr:uid="{00000000-0005-0000-0000-0000F5150000}"/>
    <cellStyle name="Normal 12 2 2 6 2 2 2 2" xfId="9074" xr:uid="{00000000-0005-0000-0000-0000F6150000}"/>
    <cellStyle name="Normal 12 2 2 6 2 2 2 2 2" xfId="21885" xr:uid="{00000000-0005-0000-0000-0000F7150000}"/>
    <cellStyle name="Normal 12 2 2 6 2 2 2 2 2 2" xfId="47505" xr:uid="{00000000-0005-0000-0000-0000F8150000}"/>
    <cellStyle name="Normal 12 2 2 6 2 2 2 2 3" xfId="34695" xr:uid="{00000000-0005-0000-0000-0000F9150000}"/>
    <cellStyle name="Normal 12 2 2 6 2 2 2 3" xfId="16395" xr:uid="{00000000-0005-0000-0000-0000FA150000}"/>
    <cellStyle name="Normal 12 2 2 6 2 2 2 3 2" xfId="42015" xr:uid="{00000000-0005-0000-0000-0000FB150000}"/>
    <cellStyle name="Normal 12 2 2 6 2 2 2 4" xfId="29205" xr:uid="{00000000-0005-0000-0000-0000FC150000}"/>
    <cellStyle name="Normal 12 2 2 6 2 2 3" xfId="5414" xr:uid="{00000000-0005-0000-0000-0000FD150000}"/>
    <cellStyle name="Normal 12 2 2 6 2 2 3 2" xfId="10904" xr:uid="{00000000-0005-0000-0000-0000FE150000}"/>
    <cellStyle name="Normal 12 2 2 6 2 2 3 2 2" xfId="23715" xr:uid="{00000000-0005-0000-0000-0000FF150000}"/>
    <cellStyle name="Normal 12 2 2 6 2 2 3 2 2 2" xfId="49335" xr:uid="{00000000-0005-0000-0000-000000160000}"/>
    <cellStyle name="Normal 12 2 2 6 2 2 3 2 3" xfId="36525" xr:uid="{00000000-0005-0000-0000-000001160000}"/>
    <cellStyle name="Normal 12 2 2 6 2 2 3 3" xfId="18225" xr:uid="{00000000-0005-0000-0000-000002160000}"/>
    <cellStyle name="Normal 12 2 2 6 2 2 3 3 2" xfId="43845" xr:uid="{00000000-0005-0000-0000-000003160000}"/>
    <cellStyle name="Normal 12 2 2 6 2 2 3 4" xfId="31035" xr:uid="{00000000-0005-0000-0000-000004160000}"/>
    <cellStyle name="Normal 12 2 2 6 2 2 4" xfId="12734" xr:uid="{00000000-0005-0000-0000-000005160000}"/>
    <cellStyle name="Normal 12 2 2 6 2 2 4 2" xfId="25545" xr:uid="{00000000-0005-0000-0000-000006160000}"/>
    <cellStyle name="Normal 12 2 2 6 2 2 4 2 2" xfId="51165" xr:uid="{00000000-0005-0000-0000-000007160000}"/>
    <cellStyle name="Normal 12 2 2 6 2 2 4 3" xfId="38355" xr:uid="{00000000-0005-0000-0000-000008160000}"/>
    <cellStyle name="Normal 12 2 2 6 2 2 5" xfId="7244" xr:uid="{00000000-0005-0000-0000-000009160000}"/>
    <cellStyle name="Normal 12 2 2 6 2 2 5 2" xfId="20055" xr:uid="{00000000-0005-0000-0000-00000A160000}"/>
    <cellStyle name="Normal 12 2 2 6 2 2 5 2 2" xfId="45675" xr:uid="{00000000-0005-0000-0000-00000B160000}"/>
    <cellStyle name="Normal 12 2 2 6 2 2 5 3" xfId="32865" xr:uid="{00000000-0005-0000-0000-00000C160000}"/>
    <cellStyle name="Normal 12 2 2 6 2 2 6" xfId="14565" xr:uid="{00000000-0005-0000-0000-00000D160000}"/>
    <cellStyle name="Normal 12 2 2 6 2 2 6 2" xfId="40185" xr:uid="{00000000-0005-0000-0000-00000E160000}"/>
    <cellStyle name="Normal 12 2 2 6 2 2 7" xfId="27375" xr:uid="{00000000-0005-0000-0000-00000F160000}"/>
    <cellStyle name="Normal 12 2 2 6 2 3" xfId="2690" xr:uid="{00000000-0005-0000-0000-000010160000}"/>
    <cellStyle name="Normal 12 2 2 6 2 3 2" xfId="8180" xr:uid="{00000000-0005-0000-0000-000011160000}"/>
    <cellStyle name="Normal 12 2 2 6 2 3 2 2" xfId="20991" xr:uid="{00000000-0005-0000-0000-000012160000}"/>
    <cellStyle name="Normal 12 2 2 6 2 3 2 2 2" xfId="46611" xr:uid="{00000000-0005-0000-0000-000013160000}"/>
    <cellStyle name="Normal 12 2 2 6 2 3 2 3" xfId="33801" xr:uid="{00000000-0005-0000-0000-000014160000}"/>
    <cellStyle name="Normal 12 2 2 6 2 3 3" xfId="15501" xr:uid="{00000000-0005-0000-0000-000015160000}"/>
    <cellStyle name="Normal 12 2 2 6 2 3 3 2" xfId="41121" xr:uid="{00000000-0005-0000-0000-000016160000}"/>
    <cellStyle name="Normal 12 2 2 6 2 3 4" xfId="28311" xr:uid="{00000000-0005-0000-0000-000017160000}"/>
    <cellStyle name="Normal 12 2 2 6 2 4" xfId="4520" xr:uid="{00000000-0005-0000-0000-000018160000}"/>
    <cellStyle name="Normal 12 2 2 6 2 4 2" xfId="10010" xr:uid="{00000000-0005-0000-0000-000019160000}"/>
    <cellStyle name="Normal 12 2 2 6 2 4 2 2" xfId="22821" xr:uid="{00000000-0005-0000-0000-00001A160000}"/>
    <cellStyle name="Normal 12 2 2 6 2 4 2 2 2" xfId="48441" xr:uid="{00000000-0005-0000-0000-00001B160000}"/>
    <cellStyle name="Normal 12 2 2 6 2 4 2 3" xfId="35631" xr:uid="{00000000-0005-0000-0000-00001C160000}"/>
    <cellStyle name="Normal 12 2 2 6 2 4 3" xfId="17331" xr:uid="{00000000-0005-0000-0000-00001D160000}"/>
    <cellStyle name="Normal 12 2 2 6 2 4 3 2" xfId="42951" xr:uid="{00000000-0005-0000-0000-00001E160000}"/>
    <cellStyle name="Normal 12 2 2 6 2 4 4" xfId="30141" xr:uid="{00000000-0005-0000-0000-00001F160000}"/>
    <cellStyle name="Normal 12 2 2 6 2 5" xfId="11840" xr:uid="{00000000-0005-0000-0000-000020160000}"/>
    <cellStyle name="Normal 12 2 2 6 2 5 2" xfId="24651" xr:uid="{00000000-0005-0000-0000-000021160000}"/>
    <cellStyle name="Normal 12 2 2 6 2 5 2 2" xfId="50271" xr:uid="{00000000-0005-0000-0000-000022160000}"/>
    <cellStyle name="Normal 12 2 2 6 2 5 3" xfId="37461" xr:uid="{00000000-0005-0000-0000-000023160000}"/>
    <cellStyle name="Normal 12 2 2 6 2 6" xfId="6350" xr:uid="{00000000-0005-0000-0000-000024160000}"/>
    <cellStyle name="Normal 12 2 2 6 2 6 2" xfId="19161" xr:uid="{00000000-0005-0000-0000-000025160000}"/>
    <cellStyle name="Normal 12 2 2 6 2 6 2 2" xfId="44781" xr:uid="{00000000-0005-0000-0000-000026160000}"/>
    <cellStyle name="Normal 12 2 2 6 2 6 3" xfId="31971" xr:uid="{00000000-0005-0000-0000-000027160000}"/>
    <cellStyle name="Normal 12 2 2 6 2 7" xfId="13671" xr:uid="{00000000-0005-0000-0000-000028160000}"/>
    <cellStyle name="Normal 12 2 2 6 2 7 2" xfId="39291" xr:uid="{00000000-0005-0000-0000-000029160000}"/>
    <cellStyle name="Normal 12 2 2 6 2 8" xfId="26481" xr:uid="{00000000-0005-0000-0000-00002A160000}"/>
    <cellStyle name="Normal 12 2 2 6 3" xfId="1259" xr:uid="{00000000-0005-0000-0000-00002B160000}"/>
    <cellStyle name="Normal 12 2 2 6 3 2" xfId="3089" xr:uid="{00000000-0005-0000-0000-00002C160000}"/>
    <cellStyle name="Normal 12 2 2 6 3 2 2" xfId="8579" xr:uid="{00000000-0005-0000-0000-00002D160000}"/>
    <cellStyle name="Normal 12 2 2 6 3 2 2 2" xfId="21390" xr:uid="{00000000-0005-0000-0000-00002E160000}"/>
    <cellStyle name="Normal 12 2 2 6 3 2 2 2 2" xfId="47010" xr:uid="{00000000-0005-0000-0000-00002F160000}"/>
    <cellStyle name="Normal 12 2 2 6 3 2 2 3" xfId="34200" xr:uid="{00000000-0005-0000-0000-000030160000}"/>
    <cellStyle name="Normal 12 2 2 6 3 2 3" xfId="15900" xr:uid="{00000000-0005-0000-0000-000031160000}"/>
    <cellStyle name="Normal 12 2 2 6 3 2 3 2" xfId="41520" xr:uid="{00000000-0005-0000-0000-000032160000}"/>
    <cellStyle name="Normal 12 2 2 6 3 2 4" xfId="28710" xr:uid="{00000000-0005-0000-0000-000033160000}"/>
    <cellStyle name="Normal 12 2 2 6 3 3" xfId="4919" xr:uid="{00000000-0005-0000-0000-000034160000}"/>
    <cellStyle name="Normal 12 2 2 6 3 3 2" xfId="10409" xr:uid="{00000000-0005-0000-0000-000035160000}"/>
    <cellStyle name="Normal 12 2 2 6 3 3 2 2" xfId="23220" xr:uid="{00000000-0005-0000-0000-000036160000}"/>
    <cellStyle name="Normal 12 2 2 6 3 3 2 2 2" xfId="48840" xr:uid="{00000000-0005-0000-0000-000037160000}"/>
    <cellStyle name="Normal 12 2 2 6 3 3 2 3" xfId="36030" xr:uid="{00000000-0005-0000-0000-000038160000}"/>
    <cellStyle name="Normal 12 2 2 6 3 3 3" xfId="17730" xr:uid="{00000000-0005-0000-0000-000039160000}"/>
    <cellStyle name="Normal 12 2 2 6 3 3 3 2" xfId="43350" xr:uid="{00000000-0005-0000-0000-00003A160000}"/>
    <cellStyle name="Normal 12 2 2 6 3 3 4" xfId="30540" xr:uid="{00000000-0005-0000-0000-00003B160000}"/>
    <cellStyle name="Normal 12 2 2 6 3 4" xfId="12239" xr:uid="{00000000-0005-0000-0000-00003C160000}"/>
    <cellStyle name="Normal 12 2 2 6 3 4 2" xfId="25050" xr:uid="{00000000-0005-0000-0000-00003D160000}"/>
    <cellStyle name="Normal 12 2 2 6 3 4 2 2" xfId="50670" xr:uid="{00000000-0005-0000-0000-00003E160000}"/>
    <cellStyle name="Normal 12 2 2 6 3 4 3" xfId="37860" xr:uid="{00000000-0005-0000-0000-00003F160000}"/>
    <cellStyle name="Normal 12 2 2 6 3 5" xfId="6749" xr:uid="{00000000-0005-0000-0000-000040160000}"/>
    <cellStyle name="Normal 12 2 2 6 3 5 2" xfId="19560" xr:uid="{00000000-0005-0000-0000-000041160000}"/>
    <cellStyle name="Normal 12 2 2 6 3 5 2 2" xfId="45180" xr:uid="{00000000-0005-0000-0000-000042160000}"/>
    <cellStyle name="Normal 12 2 2 6 3 5 3" xfId="32370" xr:uid="{00000000-0005-0000-0000-000043160000}"/>
    <cellStyle name="Normal 12 2 2 6 3 6" xfId="14070" xr:uid="{00000000-0005-0000-0000-000044160000}"/>
    <cellStyle name="Normal 12 2 2 6 3 6 2" xfId="39690" xr:uid="{00000000-0005-0000-0000-000045160000}"/>
    <cellStyle name="Normal 12 2 2 6 3 7" xfId="26880" xr:uid="{00000000-0005-0000-0000-000046160000}"/>
    <cellStyle name="Normal 12 2 2 6 4" xfId="2195" xr:uid="{00000000-0005-0000-0000-000047160000}"/>
    <cellStyle name="Normal 12 2 2 6 4 2" xfId="7685" xr:uid="{00000000-0005-0000-0000-000048160000}"/>
    <cellStyle name="Normal 12 2 2 6 4 2 2" xfId="20496" xr:uid="{00000000-0005-0000-0000-000049160000}"/>
    <cellStyle name="Normal 12 2 2 6 4 2 2 2" xfId="46116" xr:uid="{00000000-0005-0000-0000-00004A160000}"/>
    <cellStyle name="Normal 12 2 2 6 4 2 3" xfId="33306" xr:uid="{00000000-0005-0000-0000-00004B160000}"/>
    <cellStyle name="Normal 12 2 2 6 4 3" xfId="15006" xr:uid="{00000000-0005-0000-0000-00004C160000}"/>
    <cellStyle name="Normal 12 2 2 6 4 3 2" xfId="40626" xr:uid="{00000000-0005-0000-0000-00004D160000}"/>
    <cellStyle name="Normal 12 2 2 6 4 4" xfId="27816" xr:uid="{00000000-0005-0000-0000-00004E160000}"/>
    <cellStyle name="Normal 12 2 2 6 5" xfId="4025" xr:uid="{00000000-0005-0000-0000-00004F160000}"/>
    <cellStyle name="Normal 12 2 2 6 5 2" xfId="9515" xr:uid="{00000000-0005-0000-0000-000050160000}"/>
    <cellStyle name="Normal 12 2 2 6 5 2 2" xfId="22326" xr:uid="{00000000-0005-0000-0000-000051160000}"/>
    <cellStyle name="Normal 12 2 2 6 5 2 2 2" xfId="47946" xr:uid="{00000000-0005-0000-0000-000052160000}"/>
    <cellStyle name="Normal 12 2 2 6 5 2 3" xfId="35136" xr:uid="{00000000-0005-0000-0000-000053160000}"/>
    <cellStyle name="Normal 12 2 2 6 5 3" xfId="16836" xr:uid="{00000000-0005-0000-0000-000054160000}"/>
    <cellStyle name="Normal 12 2 2 6 5 3 2" xfId="42456" xr:uid="{00000000-0005-0000-0000-000055160000}"/>
    <cellStyle name="Normal 12 2 2 6 5 4" xfId="29646" xr:uid="{00000000-0005-0000-0000-000056160000}"/>
    <cellStyle name="Normal 12 2 2 6 6" xfId="11345" xr:uid="{00000000-0005-0000-0000-000057160000}"/>
    <cellStyle name="Normal 12 2 2 6 6 2" xfId="24156" xr:uid="{00000000-0005-0000-0000-000058160000}"/>
    <cellStyle name="Normal 12 2 2 6 6 2 2" xfId="49776" xr:uid="{00000000-0005-0000-0000-000059160000}"/>
    <cellStyle name="Normal 12 2 2 6 6 3" xfId="36966" xr:uid="{00000000-0005-0000-0000-00005A160000}"/>
    <cellStyle name="Normal 12 2 2 6 7" xfId="5855" xr:uid="{00000000-0005-0000-0000-00005B160000}"/>
    <cellStyle name="Normal 12 2 2 6 7 2" xfId="18666" xr:uid="{00000000-0005-0000-0000-00005C160000}"/>
    <cellStyle name="Normal 12 2 2 6 7 2 2" xfId="44286" xr:uid="{00000000-0005-0000-0000-00005D160000}"/>
    <cellStyle name="Normal 12 2 2 6 7 3" xfId="31476" xr:uid="{00000000-0005-0000-0000-00005E160000}"/>
    <cellStyle name="Normal 12 2 2 6 8" xfId="13176" xr:uid="{00000000-0005-0000-0000-00005F160000}"/>
    <cellStyle name="Normal 12 2 2 6 8 2" xfId="38796" xr:uid="{00000000-0005-0000-0000-000060160000}"/>
    <cellStyle name="Normal 12 2 2 6 9" xfId="25986" xr:uid="{00000000-0005-0000-0000-000061160000}"/>
    <cellStyle name="Normal 12 2 2 7" xfId="592" xr:uid="{00000000-0005-0000-0000-000062160000}"/>
    <cellStyle name="Normal 12 2 2 7 2" xfId="992" xr:uid="{00000000-0005-0000-0000-000063160000}"/>
    <cellStyle name="Normal 12 2 2 7 2 2" xfId="1887" xr:uid="{00000000-0005-0000-0000-000064160000}"/>
    <cellStyle name="Normal 12 2 2 7 2 2 2" xfId="3717" xr:uid="{00000000-0005-0000-0000-000065160000}"/>
    <cellStyle name="Normal 12 2 2 7 2 2 2 2" xfId="9207" xr:uid="{00000000-0005-0000-0000-000066160000}"/>
    <cellStyle name="Normal 12 2 2 7 2 2 2 2 2" xfId="22018" xr:uid="{00000000-0005-0000-0000-000067160000}"/>
    <cellStyle name="Normal 12 2 2 7 2 2 2 2 2 2" xfId="47638" xr:uid="{00000000-0005-0000-0000-000068160000}"/>
    <cellStyle name="Normal 12 2 2 7 2 2 2 2 3" xfId="34828" xr:uid="{00000000-0005-0000-0000-000069160000}"/>
    <cellStyle name="Normal 12 2 2 7 2 2 2 3" xfId="16528" xr:uid="{00000000-0005-0000-0000-00006A160000}"/>
    <cellStyle name="Normal 12 2 2 7 2 2 2 3 2" xfId="42148" xr:uid="{00000000-0005-0000-0000-00006B160000}"/>
    <cellStyle name="Normal 12 2 2 7 2 2 2 4" xfId="29338" xr:uid="{00000000-0005-0000-0000-00006C160000}"/>
    <cellStyle name="Normal 12 2 2 7 2 2 3" xfId="5547" xr:uid="{00000000-0005-0000-0000-00006D160000}"/>
    <cellStyle name="Normal 12 2 2 7 2 2 3 2" xfId="11037" xr:uid="{00000000-0005-0000-0000-00006E160000}"/>
    <cellStyle name="Normal 12 2 2 7 2 2 3 2 2" xfId="23848" xr:uid="{00000000-0005-0000-0000-00006F160000}"/>
    <cellStyle name="Normal 12 2 2 7 2 2 3 2 2 2" xfId="49468" xr:uid="{00000000-0005-0000-0000-000070160000}"/>
    <cellStyle name="Normal 12 2 2 7 2 2 3 2 3" xfId="36658" xr:uid="{00000000-0005-0000-0000-000071160000}"/>
    <cellStyle name="Normal 12 2 2 7 2 2 3 3" xfId="18358" xr:uid="{00000000-0005-0000-0000-000072160000}"/>
    <cellStyle name="Normal 12 2 2 7 2 2 3 3 2" xfId="43978" xr:uid="{00000000-0005-0000-0000-000073160000}"/>
    <cellStyle name="Normal 12 2 2 7 2 2 3 4" xfId="31168" xr:uid="{00000000-0005-0000-0000-000074160000}"/>
    <cellStyle name="Normal 12 2 2 7 2 2 4" xfId="12867" xr:uid="{00000000-0005-0000-0000-000075160000}"/>
    <cellStyle name="Normal 12 2 2 7 2 2 4 2" xfId="25678" xr:uid="{00000000-0005-0000-0000-000076160000}"/>
    <cellStyle name="Normal 12 2 2 7 2 2 4 2 2" xfId="51298" xr:uid="{00000000-0005-0000-0000-000077160000}"/>
    <cellStyle name="Normal 12 2 2 7 2 2 4 3" xfId="38488" xr:uid="{00000000-0005-0000-0000-000078160000}"/>
    <cellStyle name="Normal 12 2 2 7 2 2 5" xfId="7377" xr:uid="{00000000-0005-0000-0000-000079160000}"/>
    <cellStyle name="Normal 12 2 2 7 2 2 5 2" xfId="20188" xr:uid="{00000000-0005-0000-0000-00007A160000}"/>
    <cellStyle name="Normal 12 2 2 7 2 2 5 2 2" xfId="45808" xr:uid="{00000000-0005-0000-0000-00007B160000}"/>
    <cellStyle name="Normal 12 2 2 7 2 2 5 3" xfId="32998" xr:uid="{00000000-0005-0000-0000-00007C160000}"/>
    <cellStyle name="Normal 12 2 2 7 2 2 6" xfId="14698" xr:uid="{00000000-0005-0000-0000-00007D160000}"/>
    <cellStyle name="Normal 12 2 2 7 2 2 6 2" xfId="40318" xr:uid="{00000000-0005-0000-0000-00007E160000}"/>
    <cellStyle name="Normal 12 2 2 7 2 2 7" xfId="27508" xr:uid="{00000000-0005-0000-0000-00007F160000}"/>
    <cellStyle name="Normal 12 2 2 7 2 3" xfId="2823" xr:uid="{00000000-0005-0000-0000-000080160000}"/>
    <cellStyle name="Normal 12 2 2 7 2 3 2" xfId="8313" xr:uid="{00000000-0005-0000-0000-000081160000}"/>
    <cellStyle name="Normal 12 2 2 7 2 3 2 2" xfId="21124" xr:uid="{00000000-0005-0000-0000-000082160000}"/>
    <cellStyle name="Normal 12 2 2 7 2 3 2 2 2" xfId="46744" xr:uid="{00000000-0005-0000-0000-000083160000}"/>
    <cellStyle name="Normal 12 2 2 7 2 3 2 3" xfId="33934" xr:uid="{00000000-0005-0000-0000-000084160000}"/>
    <cellStyle name="Normal 12 2 2 7 2 3 3" xfId="15634" xr:uid="{00000000-0005-0000-0000-000085160000}"/>
    <cellStyle name="Normal 12 2 2 7 2 3 3 2" xfId="41254" xr:uid="{00000000-0005-0000-0000-000086160000}"/>
    <cellStyle name="Normal 12 2 2 7 2 3 4" xfId="28444" xr:uid="{00000000-0005-0000-0000-000087160000}"/>
    <cellStyle name="Normal 12 2 2 7 2 4" xfId="4653" xr:uid="{00000000-0005-0000-0000-000088160000}"/>
    <cellStyle name="Normal 12 2 2 7 2 4 2" xfId="10143" xr:uid="{00000000-0005-0000-0000-000089160000}"/>
    <cellStyle name="Normal 12 2 2 7 2 4 2 2" xfId="22954" xr:uid="{00000000-0005-0000-0000-00008A160000}"/>
    <cellStyle name="Normal 12 2 2 7 2 4 2 2 2" xfId="48574" xr:uid="{00000000-0005-0000-0000-00008B160000}"/>
    <cellStyle name="Normal 12 2 2 7 2 4 2 3" xfId="35764" xr:uid="{00000000-0005-0000-0000-00008C160000}"/>
    <cellStyle name="Normal 12 2 2 7 2 4 3" xfId="17464" xr:uid="{00000000-0005-0000-0000-00008D160000}"/>
    <cellStyle name="Normal 12 2 2 7 2 4 3 2" xfId="43084" xr:uid="{00000000-0005-0000-0000-00008E160000}"/>
    <cellStyle name="Normal 12 2 2 7 2 4 4" xfId="30274" xr:uid="{00000000-0005-0000-0000-00008F160000}"/>
    <cellStyle name="Normal 12 2 2 7 2 5" xfId="11973" xr:uid="{00000000-0005-0000-0000-000090160000}"/>
    <cellStyle name="Normal 12 2 2 7 2 5 2" xfId="24784" xr:uid="{00000000-0005-0000-0000-000091160000}"/>
    <cellStyle name="Normal 12 2 2 7 2 5 2 2" xfId="50404" xr:uid="{00000000-0005-0000-0000-000092160000}"/>
    <cellStyle name="Normal 12 2 2 7 2 5 3" xfId="37594" xr:uid="{00000000-0005-0000-0000-000093160000}"/>
    <cellStyle name="Normal 12 2 2 7 2 6" xfId="6483" xr:uid="{00000000-0005-0000-0000-000094160000}"/>
    <cellStyle name="Normal 12 2 2 7 2 6 2" xfId="19294" xr:uid="{00000000-0005-0000-0000-000095160000}"/>
    <cellStyle name="Normal 12 2 2 7 2 6 2 2" xfId="44914" xr:uid="{00000000-0005-0000-0000-000096160000}"/>
    <cellStyle name="Normal 12 2 2 7 2 6 3" xfId="32104" xr:uid="{00000000-0005-0000-0000-000097160000}"/>
    <cellStyle name="Normal 12 2 2 7 2 7" xfId="13804" xr:uid="{00000000-0005-0000-0000-000098160000}"/>
    <cellStyle name="Normal 12 2 2 7 2 7 2" xfId="39424" xr:uid="{00000000-0005-0000-0000-000099160000}"/>
    <cellStyle name="Normal 12 2 2 7 2 8" xfId="26614" xr:uid="{00000000-0005-0000-0000-00009A160000}"/>
    <cellStyle name="Normal 12 2 2 7 3" xfId="1487" xr:uid="{00000000-0005-0000-0000-00009B160000}"/>
    <cellStyle name="Normal 12 2 2 7 3 2" xfId="3317" xr:uid="{00000000-0005-0000-0000-00009C160000}"/>
    <cellStyle name="Normal 12 2 2 7 3 2 2" xfId="8807" xr:uid="{00000000-0005-0000-0000-00009D160000}"/>
    <cellStyle name="Normal 12 2 2 7 3 2 2 2" xfId="21618" xr:uid="{00000000-0005-0000-0000-00009E160000}"/>
    <cellStyle name="Normal 12 2 2 7 3 2 2 2 2" xfId="47238" xr:uid="{00000000-0005-0000-0000-00009F160000}"/>
    <cellStyle name="Normal 12 2 2 7 3 2 2 3" xfId="34428" xr:uid="{00000000-0005-0000-0000-0000A0160000}"/>
    <cellStyle name="Normal 12 2 2 7 3 2 3" xfId="16128" xr:uid="{00000000-0005-0000-0000-0000A1160000}"/>
    <cellStyle name="Normal 12 2 2 7 3 2 3 2" xfId="41748" xr:uid="{00000000-0005-0000-0000-0000A2160000}"/>
    <cellStyle name="Normal 12 2 2 7 3 2 4" xfId="28938" xr:uid="{00000000-0005-0000-0000-0000A3160000}"/>
    <cellStyle name="Normal 12 2 2 7 3 3" xfId="5147" xr:uid="{00000000-0005-0000-0000-0000A4160000}"/>
    <cellStyle name="Normal 12 2 2 7 3 3 2" xfId="10637" xr:uid="{00000000-0005-0000-0000-0000A5160000}"/>
    <cellStyle name="Normal 12 2 2 7 3 3 2 2" xfId="23448" xr:uid="{00000000-0005-0000-0000-0000A6160000}"/>
    <cellStyle name="Normal 12 2 2 7 3 3 2 2 2" xfId="49068" xr:uid="{00000000-0005-0000-0000-0000A7160000}"/>
    <cellStyle name="Normal 12 2 2 7 3 3 2 3" xfId="36258" xr:uid="{00000000-0005-0000-0000-0000A8160000}"/>
    <cellStyle name="Normal 12 2 2 7 3 3 3" xfId="17958" xr:uid="{00000000-0005-0000-0000-0000A9160000}"/>
    <cellStyle name="Normal 12 2 2 7 3 3 3 2" xfId="43578" xr:uid="{00000000-0005-0000-0000-0000AA160000}"/>
    <cellStyle name="Normal 12 2 2 7 3 3 4" xfId="30768" xr:uid="{00000000-0005-0000-0000-0000AB160000}"/>
    <cellStyle name="Normal 12 2 2 7 3 4" xfId="12467" xr:uid="{00000000-0005-0000-0000-0000AC160000}"/>
    <cellStyle name="Normal 12 2 2 7 3 4 2" xfId="25278" xr:uid="{00000000-0005-0000-0000-0000AD160000}"/>
    <cellStyle name="Normal 12 2 2 7 3 4 2 2" xfId="50898" xr:uid="{00000000-0005-0000-0000-0000AE160000}"/>
    <cellStyle name="Normal 12 2 2 7 3 4 3" xfId="38088" xr:uid="{00000000-0005-0000-0000-0000AF160000}"/>
    <cellStyle name="Normal 12 2 2 7 3 5" xfId="6977" xr:uid="{00000000-0005-0000-0000-0000B0160000}"/>
    <cellStyle name="Normal 12 2 2 7 3 5 2" xfId="19788" xr:uid="{00000000-0005-0000-0000-0000B1160000}"/>
    <cellStyle name="Normal 12 2 2 7 3 5 2 2" xfId="45408" xr:uid="{00000000-0005-0000-0000-0000B2160000}"/>
    <cellStyle name="Normal 12 2 2 7 3 5 3" xfId="32598" xr:uid="{00000000-0005-0000-0000-0000B3160000}"/>
    <cellStyle name="Normal 12 2 2 7 3 6" xfId="14298" xr:uid="{00000000-0005-0000-0000-0000B4160000}"/>
    <cellStyle name="Normal 12 2 2 7 3 6 2" xfId="39918" xr:uid="{00000000-0005-0000-0000-0000B5160000}"/>
    <cellStyle name="Normal 12 2 2 7 3 7" xfId="27108" xr:uid="{00000000-0005-0000-0000-0000B6160000}"/>
    <cellStyle name="Normal 12 2 2 7 4" xfId="2423" xr:uid="{00000000-0005-0000-0000-0000B7160000}"/>
    <cellStyle name="Normal 12 2 2 7 4 2" xfId="7913" xr:uid="{00000000-0005-0000-0000-0000B8160000}"/>
    <cellStyle name="Normal 12 2 2 7 4 2 2" xfId="20724" xr:uid="{00000000-0005-0000-0000-0000B9160000}"/>
    <cellStyle name="Normal 12 2 2 7 4 2 2 2" xfId="46344" xr:uid="{00000000-0005-0000-0000-0000BA160000}"/>
    <cellStyle name="Normal 12 2 2 7 4 2 3" xfId="33534" xr:uid="{00000000-0005-0000-0000-0000BB160000}"/>
    <cellStyle name="Normal 12 2 2 7 4 3" xfId="15234" xr:uid="{00000000-0005-0000-0000-0000BC160000}"/>
    <cellStyle name="Normal 12 2 2 7 4 3 2" xfId="40854" xr:uid="{00000000-0005-0000-0000-0000BD160000}"/>
    <cellStyle name="Normal 12 2 2 7 4 4" xfId="28044" xr:uid="{00000000-0005-0000-0000-0000BE160000}"/>
    <cellStyle name="Normal 12 2 2 7 5" xfId="4253" xr:uid="{00000000-0005-0000-0000-0000BF160000}"/>
    <cellStyle name="Normal 12 2 2 7 5 2" xfId="9743" xr:uid="{00000000-0005-0000-0000-0000C0160000}"/>
    <cellStyle name="Normal 12 2 2 7 5 2 2" xfId="22554" xr:uid="{00000000-0005-0000-0000-0000C1160000}"/>
    <cellStyle name="Normal 12 2 2 7 5 2 2 2" xfId="48174" xr:uid="{00000000-0005-0000-0000-0000C2160000}"/>
    <cellStyle name="Normal 12 2 2 7 5 2 3" xfId="35364" xr:uid="{00000000-0005-0000-0000-0000C3160000}"/>
    <cellStyle name="Normal 12 2 2 7 5 3" xfId="17064" xr:uid="{00000000-0005-0000-0000-0000C4160000}"/>
    <cellStyle name="Normal 12 2 2 7 5 3 2" xfId="42684" xr:uid="{00000000-0005-0000-0000-0000C5160000}"/>
    <cellStyle name="Normal 12 2 2 7 5 4" xfId="29874" xr:uid="{00000000-0005-0000-0000-0000C6160000}"/>
    <cellStyle name="Normal 12 2 2 7 6" xfId="11573" xr:uid="{00000000-0005-0000-0000-0000C7160000}"/>
    <cellStyle name="Normal 12 2 2 7 6 2" xfId="24384" xr:uid="{00000000-0005-0000-0000-0000C8160000}"/>
    <cellStyle name="Normal 12 2 2 7 6 2 2" xfId="50004" xr:uid="{00000000-0005-0000-0000-0000C9160000}"/>
    <cellStyle name="Normal 12 2 2 7 6 3" xfId="37194" xr:uid="{00000000-0005-0000-0000-0000CA160000}"/>
    <cellStyle name="Normal 12 2 2 7 7" xfId="6083" xr:uid="{00000000-0005-0000-0000-0000CB160000}"/>
    <cellStyle name="Normal 12 2 2 7 7 2" xfId="18894" xr:uid="{00000000-0005-0000-0000-0000CC160000}"/>
    <cellStyle name="Normal 12 2 2 7 7 2 2" xfId="44514" xr:uid="{00000000-0005-0000-0000-0000CD160000}"/>
    <cellStyle name="Normal 12 2 2 7 7 3" xfId="31704" xr:uid="{00000000-0005-0000-0000-0000CE160000}"/>
    <cellStyle name="Normal 12 2 2 7 8" xfId="13404" xr:uid="{00000000-0005-0000-0000-0000CF160000}"/>
    <cellStyle name="Normal 12 2 2 7 8 2" xfId="39024" xr:uid="{00000000-0005-0000-0000-0000D0160000}"/>
    <cellStyle name="Normal 12 2 2 7 9" xfId="26214" xr:uid="{00000000-0005-0000-0000-0000D1160000}"/>
    <cellStyle name="Normal 12 2 2 8" xfId="726" xr:uid="{00000000-0005-0000-0000-0000D2160000}"/>
    <cellStyle name="Normal 12 2 2 8 2" xfId="1621" xr:uid="{00000000-0005-0000-0000-0000D3160000}"/>
    <cellStyle name="Normal 12 2 2 8 2 2" xfId="3451" xr:uid="{00000000-0005-0000-0000-0000D4160000}"/>
    <cellStyle name="Normal 12 2 2 8 2 2 2" xfId="8941" xr:uid="{00000000-0005-0000-0000-0000D5160000}"/>
    <cellStyle name="Normal 12 2 2 8 2 2 2 2" xfId="21752" xr:uid="{00000000-0005-0000-0000-0000D6160000}"/>
    <cellStyle name="Normal 12 2 2 8 2 2 2 2 2" xfId="47372" xr:uid="{00000000-0005-0000-0000-0000D7160000}"/>
    <cellStyle name="Normal 12 2 2 8 2 2 2 3" xfId="34562" xr:uid="{00000000-0005-0000-0000-0000D8160000}"/>
    <cellStyle name="Normal 12 2 2 8 2 2 3" xfId="16262" xr:uid="{00000000-0005-0000-0000-0000D9160000}"/>
    <cellStyle name="Normal 12 2 2 8 2 2 3 2" xfId="41882" xr:uid="{00000000-0005-0000-0000-0000DA160000}"/>
    <cellStyle name="Normal 12 2 2 8 2 2 4" xfId="29072" xr:uid="{00000000-0005-0000-0000-0000DB160000}"/>
    <cellStyle name="Normal 12 2 2 8 2 3" xfId="5281" xr:uid="{00000000-0005-0000-0000-0000DC160000}"/>
    <cellStyle name="Normal 12 2 2 8 2 3 2" xfId="10771" xr:uid="{00000000-0005-0000-0000-0000DD160000}"/>
    <cellStyle name="Normal 12 2 2 8 2 3 2 2" xfId="23582" xr:uid="{00000000-0005-0000-0000-0000DE160000}"/>
    <cellStyle name="Normal 12 2 2 8 2 3 2 2 2" xfId="49202" xr:uid="{00000000-0005-0000-0000-0000DF160000}"/>
    <cellStyle name="Normal 12 2 2 8 2 3 2 3" xfId="36392" xr:uid="{00000000-0005-0000-0000-0000E0160000}"/>
    <cellStyle name="Normal 12 2 2 8 2 3 3" xfId="18092" xr:uid="{00000000-0005-0000-0000-0000E1160000}"/>
    <cellStyle name="Normal 12 2 2 8 2 3 3 2" xfId="43712" xr:uid="{00000000-0005-0000-0000-0000E2160000}"/>
    <cellStyle name="Normal 12 2 2 8 2 3 4" xfId="30902" xr:uid="{00000000-0005-0000-0000-0000E3160000}"/>
    <cellStyle name="Normal 12 2 2 8 2 4" xfId="12601" xr:uid="{00000000-0005-0000-0000-0000E4160000}"/>
    <cellStyle name="Normal 12 2 2 8 2 4 2" xfId="25412" xr:uid="{00000000-0005-0000-0000-0000E5160000}"/>
    <cellStyle name="Normal 12 2 2 8 2 4 2 2" xfId="51032" xr:uid="{00000000-0005-0000-0000-0000E6160000}"/>
    <cellStyle name="Normal 12 2 2 8 2 4 3" xfId="38222" xr:uid="{00000000-0005-0000-0000-0000E7160000}"/>
    <cellStyle name="Normal 12 2 2 8 2 5" xfId="7111" xr:uid="{00000000-0005-0000-0000-0000E8160000}"/>
    <cellStyle name="Normal 12 2 2 8 2 5 2" xfId="19922" xr:uid="{00000000-0005-0000-0000-0000E9160000}"/>
    <cellStyle name="Normal 12 2 2 8 2 5 2 2" xfId="45542" xr:uid="{00000000-0005-0000-0000-0000EA160000}"/>
    <cellStyle name="Normal 12 2 2 8 2 5 3" xfId="32732" xr:uid="{00000000-0005-0000-0000-0000EB160000}"/>
    <cellStyle name="Normal 12 2 2 8 2 6" xfId="14432" xr:uid="{00000000-0005-0000-0000-0000EC160000}"/>
    <cellStyle name="Normal 12 2 2 8 2 6 2" xfId="40052" xr:uid="{00000000-0005-0000-0000-0000ED160000}"/>
    <cellStyle name="Normal 12 2 2 8 2 7" xfId="27242" xr:uid="{00000000-0005-0000-0000-0000EE160000}"/>
    <cellStyle name="Normal 12 2 2 8 3" xfId="2557" xr:uid="{00000000-0005-0000-0000-0000EF160000}"/>
    <cellStyle name="Normal 12 2 2 8 3 2" xfId="8047" xr:uid="{00000000-0005-0000-0000-0000F0160000}"/>
    <cellStyle name="Normal 12 2 2 8 3 2 2" xfId="20858" xr:uid="{00000000-0005-0000-0000-0000F1160000}"/>
    <cellStyle name="Normal 12 2 2 8 3 2 2 2" xfId="46478" xr:uid="{00000000-0005-0000-0000-0000F2160000}"/>
    <cellStyle name="Normal 12 2 2 8 3 2 3" xfId="33668" xr:uid="{00000000-0005-0000-0000-0000F3160000}"/>
    <cellStyle name="Normal 12 2 2 8 3 3" xfId="15368" xr:uid="{00000000-0005-0000-0000-0000F4160000}"/>
    <cellStyle name="Normal 12 2 2 8 3 3 2" xfId="40988" xr:uid="{00000000-0005-0000-0000-0000F5160000}"/>
    <cellStyle name="Normal 12 2 2 8 3 4" xfId="28178" xr:uid="{00000000-0005-0000-0000-0000F6160000}"/>
    <cellStyle name="Normal 12 2 2 8 4" xfId="4387" xr:uid="{00000000-0005-0000-0000-0000F7160000}"/>
    <cellStyle name="Normal 12 2 2 8 4 2" xfId="9877" xr:uid="{00000000-0005-0000-0000-0000F8160000}"/>
    <cellStyle name="Normal 12 2 2 8 4 2 2" xfId="22688" xr:uid="{00000000-0005-0000-0000-0000F9160000}"/>
    <cellStyle name="Normal 12 2 2 8 4 2 2 2" xfId="48308" xr:uid="{00000000-0005-0000-0000-0000FA160000}"/>
    <cellStyle name="Normal 12 2 2 8 4 2 3" xfId="35498" xr:uid="{00000000-0005-0000-0000-0000FB160000}"/>
    <cellStyle name="Normal 12 2 2 8 4 3" xfId="17198" xr:uid="{00000000-0005-0000-0000-0000FC160000}"/>
    <cellStyle name="Normal 12 2 2 8 4 3 2" xfId="42818" xr:uid="{00000000-0005-0000-0000-0000FD160000}"/>
    <cellStyle name="Normal 12 2 2 8 4 4" xfId="30008" xr:uid="{00000000-0005-0000-0000-0000FE160000}"/>
    <cellStyle name="Normal 12 2 2 8 5" xfId="11707" xr:uid="{00000000-0005-0000-0000-0000FF160000}"/>
    <cellStyle name="Normal 12 2 2 8 5 2" xfId="24518" xr:uid="{00000000-0005-0000-0000-000000170000}"/>
    <cellStyle name="Normal 12 2 2 8 5 2 2" xfId="50138" xr:uid="{00000000-0005-0000-0000-000001170000}"/>
    <cellStyle name="Normal 12 2 2 8 5 3" xfId="37328" xr:uid="{00000000-0005-0000-0000-000002170000}"/>
    <cellStyle name="Normal 12 2 2 8 6" xfId="6217" xr:uid="{00000000-0005-0000-0000-000003170000}"/>
    <cellStyle name="Normal 12 2 2 8 6 2" xfId="19028" xr:uid="{00000000-0005-0000-0000-000004170000}"/>
    <cellStyle name="Normal 12 2 2 8 6 2 2" xfId="44648" xr:uid="{00000000-0005-0000-0000-000005170000}"/>
    <cellStyle name="Normal 12 2 2 8 6 3" xfId="31838" xr:uid="{00000000-0005-0000-0000-000006170000}"/>
    <cellStyle name="Normal 12 2 2 8 7" xfId="13538" xr:uid="{00000000-0005-0000-0000-000007170000}"/>
    <cellStyle name="Normal 12 2 2 8 7 2" xfId="39158" xr:uid="{00000000-0005-0000-0000-000008170000}"/>
    <cellStyle name="Normal 12 2 2 8 8" xfId="26348" xr:uid="{00000000-0005-0000-0000-000009170000}"/>
    <cellStyle name="Normal 12 2 2 9" xfId="1127" xr:uid="{00000000-0005-0000-0000-00000A170000}"/>
    <cellStyle name="Normal 12 2 2 9 2" xfId="2957" xr:uid="{00000000-0005-0000-0000-00000B170000}"/>
    <cellStyle name="Normal 12 2 2 9 2 2" xfId="8447" xr:uid="{00000000-0005-0000-0000-00000C170000}"/>
    <cellStyle name="Normal 12 2 2 9 2 2 2" xfId="21258" xr:uid="{00000000-0005-0000-0000-00000D170000}"/>
    <cellStyle name="Normal 12 2 2 9 2 2 2 2" xfId="46878" xr:uid="{00000000-0005-0000-0000-00000E170000}"/>
    <cellStyle name="Normal 12 2 2 9 2 2 3" xfId="34068" xr:uid="{00000000-0005-0000-0000-00000F170000}"/>
    <cellStyle name="Normal 12 2 2 9 2 3" xfId="15768" xr:uid="{00000000-0005-0000-0000-000010170000}"/>
    <cellStyle name="Normal 12 2 2 9 2 3 2" xfId="41388" xr:uid="{00000000-0005-0000-0000-000011170000}"/>
    <cellStyle name="Normal 12 2 2 9 2 4" xfId="28578" xr:uid="{00000000-0005-0000-0000-000012170000}"/>
    <cellStyle name="Normal 12 2 2 9 3" xfId="4787" xr:uid="{00000000-0005-0000-0000-000013170000}"/>
    <cellStyle name="Normal 12 2 2 9 3 2" xfId="10277" xr:uid="{00000000-0005-0000-0000-000014170000}"/>
    <cellStyle name="Normal 12 2 2 9 3 2 2" xfId="23088" xr:uid="{00000000-0005-0000-0000-000015170000}"/>
    <cellStyle name="Normal 12 2 2 9 3 2 2 2" xfId="48708" xr:uid="{00000000-0005-0000-0000-000016170000}"/>
    <cellStyle name="Normal 12 2 2 9 3 2 3" xfId="35898" xr:uid="{00000000-0005-0000-0000-000017170000}"/>
    <cellStyle name="Normal 12 2 2 9 3 3" xfId="17598" xr:uid="{00000000-0005-0000-0000-000018170000}"/>
    <cellStyle name="Normal 12 2 2 9 3 3 2" xfId="43218" xr:uid="{00000000-0005-0000-0000-000019170000}"/>
    <cellStyle name="Normal 12 2 2 9 3 4" xfId="30408" xr:uid="{00000000-0005-0000-0000-00001A170000}"/>
    <cellStyle name="Normal 12 2 2 9 4" xfId="12107" xr:uid="{00000000-0005-0000-0000-00001B170000}"/>
    <cellStyle name="Normal 12 2 2 9 4 2" xfId="24918" xr:uid="{00000000-0005-0000-0000-00001C170000}"/>
    <cellStyle name="Normal 12 2 2 9 4 2 2" xfId="50538" xr:uid="{00000000-0005-0000-0000-00001D170000}"/>
    <cellStyle name="Normal 12 2 2 9 4 3" xfId="37728" xr:uid="{00000000-0005-0000-0000-00001E170000}"/>
    <cellStyle name="Normal 12 2 2 9 5" xfId="6617" xr:uid="{00000000-0005-0000-0000-00001F170000}"/>
    <cellStyle name="Normal 12 2 2 9 5 2" xfId="19428" xr:uid="{00000000-0005-0000-0000-000020170000}"/>
    <cellStyle name="Normal 12 2 2 9 5 2 2" xfId="45048" xr:uid="{00000000-0005-0000-0000-000021170000}"/>
    <cellStyle name="Normal 12 2 2 9 5 3" xfId="32238" xr:uid="{00000000-0005-0000-0000-000022170000}"/>
    <cellStyle name="Normal 12 2 2 9 6" xfId="13938" xr:uid="{00000000-0005-0000-0000-000023170000}"/>
    <cellStyle name="Normal 12 2 2 9 6 2" xfId="39558" xr:uid="{00000000-0005-0000-0000-000024170000}"/>
    <cellStyle name="Normal 12 2 2 9 7" xfId="26748" xr:uid="{00000000-0005-0000-0000-000025170000}"/>
    <cellStyle name="Normal 12 2 3" xfId="190" xr:uid="{00000000-0005-0000-0000-000026170000}"/>
    <cellStyle name="Normal 12 2 3 10" xfId="2068" xr:uid="{00000000-0005-0000-0000-000027170000}"/>
    <cellStyle name="Normal 12 2 3 10 2" xfId="7558" xr:uid="{00000000-0005-0000-0000-000028170000}"/>
    <cellStyle name="Normal 12 2 3 10 2 2" xfId="20369" xr:uid="{00000000-0005-0000-0000-000029170000}"/>
    <cellStyle name="Normal 12 2 3 10 2 2 2" xfId="45989" xr:uid="{00000000-0005-0000-0000-00002A170000}"/>
    <cellStyle name="Normal 12 2 3 10 2 3" xfId="33179" xr:uid="{00000000-0005-0000-0000-00002B170000}"/>
    <cellStyle name="Normal 12 2 3 10 3" xfId="14879" xr:uid="{00000000-0005-0000-0000-00002C170000}"/>
    <cellStyle name="Normal 12 2 3 10 3 2" xfId="40499" xr:uid="{00000000-0005-0000-0000-00002D170000}"/>
    <cellStyle name="Normal 12 2 3 10 4" xfId="27689" xr:uid="{00000000-0005-0000-0000-00002E170000}"/>
    <cellStyle name="Normal 12 2 3 11" xfId="3898" xr:uid="{00000000-0005-0000-0000-00002F170000}"/>
    <cellStyle name="Normal 12 2 3 11 2" xfId="9388" xr:uid="{00000000-0005-0000-0000-000030170000}"/>
    <cellStyle name="Normal 12 2 3 11 2 2" xfId="22199" xr:uid="{00000000-0005-0000-0000-000031170000}"/>
    <cellStyle name="Normal 12 2 3 11 2 2 2" xfId="47819" xr:uid="{00000000-0005-0000-0000-000032170000}"/>
    <cellStyle name="Normal 12 2 3 11 2 3" xfId="35009" xr:uid="{00000000-0005-0000-0000-000033170000}"/>
    <cellStyle name="Normal 12 2 3 11 3" xfId="16709" xr:uid="{00000000-0005-0000-0000-000034170000}"/>
    <cellStyle name="Normal 12 2 3 11 3 2" xfId="42329" xr:uid="{00000000-0005-0000-0000-000035170000}"/>
    <cellStyle name="Normal 12 2 3 11 4" xfId="29519" xr:uid="{00000000-0005-0000-0000-000036170000}"/>
    <cellStyle name="Normal 12 2 3 12" xfId="11218" xr:uid="{00000000-0005-0000-0000-000037170000}"/>
    <cellStyle name="Normal 12 2 3 12 2" xfId="24029" xr:uid="{00000000-0005-0000-0000-000038170000}"/>
    <cellStyle name="Normal 12 2 3 12 2 2" xfId="49649" xr:uid="{00000000-0005-0000-0000-000039170000}"/>
    <cellStyle name="Normal 12 2 3 12 3" xfId="36839" xr:uid="{00000000-0005-0000-0000-00003A170000}"/>
    <cellStyle name="Normal 12 2 3 13" xfId="5728" xr:uid="{00000000-0005-0000-0000-00003B170000}"/>
    <cellStyle name="Normal 12 2 3 13 2" xfId="18539" xr:uid="{00000000-0005-0000-0000-00003C170000}"/>
    <cellStyle name="Normal 12 2 3 13 2 2" xfId="44159" xr:uid="{00000000-0005-0000-0000-00003D170000}"/>
    <cellStyle name="Normal 12 2 3 13 3" xfId="31349" xr:uid="{00000000-0005-0000-0000-00003E170000}"/>
    <cellStyle name="Normal 12 2 3 14" xfId="13049" xr:uid="{00000000-0005-0000-0000-00003F170000}"/>
    <cellStyle name="Normal 12 2 3 14 2" xfId="38669" xr:uid="{00000000-0005-0000-0000-000040170000}"/>
    <cellStyle name="Normal 12 2 3 15" xfId="25859" xr:uid="{00000000-0005-0000-0000-000041170000}"/>
    <cellStyle name="Normal 12 2 3 2" xfId="210" xr:uid="{00000000-0005-0000-0000-000042170000}"/>
    <cellStyle name="Normal 12 2 3 2 10" xfId="3918" xr:uid="{00000000-0005-0000-0000-000043170000}"/>
    <cellStyle name="Normal 12 2 3 2 10 2" xfId="9408" xr:uid="{00000000-0005-0000-0000-000044170000}"/>
    <cellStyle name="Normal 12 2 3 2 10 2 2" xfId="22219" xr:uid="{00000000-0005-0000-0000-000045170000}"/>
    <cellStyle name="Normal 12 2 3 2 10 2 2 2" xfId="47839" xr:uid="{00000000-0005-0000-0000-000046170000}"/>
    <cellStyle name="Normal 12 2 3 2 10 2 3" xfId="35029" xr:uid="{00000000-0005-0000-0000-000047170000}"/>
    <cellStyle name="Normal 12 2 3 2 10 3" xfId="16729" xr:uid="{00000000-0005-0000-0000-000048170000}"/>
    <cellStyle name="Normal 12 2 3 2 10 3 2" xfId="42349" xr:uid="{00000000-0005-0000-0000-000049170000}"/>
    <cellStyle name="Normal 12 2 3 2 10 4" xfId="29539" xr:uid="{00000000-0005-0000-0000-00004A170000}"/>
    <cellStyle name="Normal 12 2 3 2 11" xfId="11238" xr:uid="{00000000-0005-0000-0000-00004B170000}"/>
    <cellStyle name="Normal 12 2 3 2 11 2" xfId="24049" xr:uid="{00000000-0005-0000-0000-00004C170000}"/>
    <cellStyle name="Normal 12 2 3 2 11 2 2" xfId="49669" xr:uid="{00000000-0005-0000-0000-00004D170000}"/>
    <cellStyle name="Normal 12 2 3 2 11 3" xfId="36859" xr:uid="{00000000-0005-0000-0000-00004E170000}"/>
    <cellStyle name="Normal 12 2 3 2 12" xfId="5748" xr:uid="{00000000-0005-0000-0000-00004F170000}"/>
    <cellStyle name="Normal 12 2 3 2 12 2" xfId="18559" xr:uid="{00000000-0005-0000-0000-000050170000}"/>
    <cellStyle name="Normal 12 2 3 2 12 2 2" xfId="44179" xr:uid="{00000000-0005-0000-0000-000051170000}"/>
    <cellStyle name="Normal 12 2 3 2 12 3" xfId="31369" xr:uid="{00000000-0005-0000-0000-000052170000}"/>
    <cellStyle name="Normal 12 2 3 2 13" xfId="13069" xr:uid="{00000000-0005-0000-0000-000053170000}"/>
    <cellStyle name="Normal 12 2 3 2 13 2" xfId="38689" xr:uid="{00000000-0005-0000-0000-000054170000}"/>
    <cellStyle name="Normal 12 2 3 2 14" xfId="25879" xr:uid="{00000000-0005-0000-0000-000055170000}"/>
    <cellStyle name="Normal 12 2 3 2 2" xfId="297" xr:uid="{00000000-0005-0000-0000-000056170000}"/>
    <cellStyle name="Normal 12 2 3 2 2 10" xfId="5789" xr:uid="{00000000-0005-0000-0000-000057170000}"/>
    <cellStyle name="Normal 12 2 3 2 2 10 2" xfId="18600" xr:uid="{00000000-0005-0000-0000-000058170000}"/>
    <cellStyle name="Normal 12 2 3 2 2 10 2 2" xfId="44220" xr:uid="{00000000-0005-0000-0000-000059170000}"/>
    <cellStyle name="Normal 12 2 3 2 2 10 3" xfId="31410" xr:uid="{00000000-0005-0000-0000-00005A170000}"/>
    <cellStyle name="Normal 12 2 3 2 2 11" xfId="13110" xr:uid="{00000000-0005-0000-0000-00005B170000}"/>
    <cellStyle name="Normal 12 2 3 2 2 11 2" xfId="38730" xr:uid="{00000000-0005-0000-0000-00005C170000}"/>
    <cellStyle name="Normal 12 2 3 2 2 12" xfId="25920" xr:uid="{00000000-0005-0000-0000-00005D170000}"/>
    <cellStyle name="Normal 12 2 3 2 2 2" xfId="526" xr:uid="{00000000-0005-0000-0000-00005E170000}"/>
    <cellStyle name="Normal 12 2 3 2 2 2 2" xfId="925" xr:uid="{00000000-0005-0000-0000-00005F170000}"/>
    <cellStyle name="Normal 12 2 3 2 2 2 2 2" xfId="1820" xr:uid="{00000000-0005-0000-0000-000060170000}"/>
    <cellStyle name="Normal 12 2 3 2 2 2 2 2 2" xfId="3650" xr:uid="{00000000-0005-0000-0000-000061170000}"/>
    <cellStyle name="Normal 12 2 3 2 2 2 2 2 2 2" xfId="9140" xr:uid="{00000000-0005-0000-0000-000062170000}"/>
    <cellStyle name="Normal 12 2 3 2 2 2 2 2 2 2 2" xfId="21951" xr:uid="{00000000-0005-0000-0000-000063170000}"/>
    <cellStyle name="Normal 12 2 3 2 2 2 2 2 2 2 2 2" xfId="47571" xr:uid="{00000000-0005-0000-0000-000064170000}"/>
    <cellStyle name="Normal 12 2 3 2 2 2 2 2 2 2 3" xfId="34761" xr:uid="{00000000-0005-0000-0000-000065170000}"/>
    <cellStyle name="Normal 12 2 3 2 2 2 2 2 2 3" xfId="16461" xr:uid="{00000000-0005-0000-0000-000066170000}"/>
    <cellStyle name="Normal 12 2 3 2 2 2 2 2 2 3 2" xfId="42081" xr:uid="{00000000-0005-0000-0000-000067170000}"/>
    <cellStyle name="Normal 12 2 3 2 2 2 2 2 2 4" xfId="29271" xr:uid="{00000000-0005-0000-0000-000068170000}"/>
    <cellStyle name="Normal 12 2 3 2 2 2 2 2 3" xfId="5480" xr:uid="{00000000-0005-0000-0000-000069170000}"/>
    <cellStyle name="Normal 12 2 3 2 2 2 2 2 3 2" xfId="10970" xr:uid="{00000000-0005-0000-0000-00006A170000}"/>
    <cellStyle name="Normal 12 2 3 2 2 2 2 2 3 2 2" xfId="23781" xr:uid="{00000000-0005-0000-0000-00006B170000}"/>
    <cellStyle name="Normal 12 2 3 2 2 2 2 2 3 2 2 2" xfId="49401" xr:uid="{00000000-0005-0000-0000-00006C170000}"/>
    <cellStyle name="Normal 12 2 3 2 2 2 2 2 3 2 3" xfId="36591" xr:uid="{00000000-0005-0000-0000-00006D170000}"/>
    <cellStyle name="Normal 12 2 3 2 2 2 2 2 3 3" xfId="18291" xr:uid="{00000000-0005-0000-0000-00006E170000}"/>
    <cellStyle name="Normal 12 2 3 2 2 2 2 2 3 3 2" xfId="43911" xr:uid="{00000000-0005-0000-0000-00006F170000}"/>
    <cellStyle name="Normal 12 2 3 2 2 2 2 2 3 4" xfId="31101" xr:uid="{00000000-0005-0000-0000-000070170000}"/>
    <cellStyle name="Normal 12 2 3 2 2 2 2 2 4" xfId="12800" xr:uid="{00000000-0005-0000-0000-000071170000}"/>
    <cellStyle name="Normal 12 2 3 2 2 2 2 2 4 2" xfId="25611" xr:uid="{00000000-0005-0000-0000-000072170000}"/>
    <cellStyle name="Normal 12 2 3 2 2 2 2 2 4 2 2" xfId="51231" xr:uid="{00000000-0005-0000-0000-000073170000}"/>
    <cellStyle name="Normal 12 2 3 2 2 2 2 2 4 3" xfId="38421" xr:uid="{00000000-0005-0000-0000-000074170000}"/>
    <cellStyle name="Normal 12 2 3 2 2 2 2 2 5" xfId="7310" xr:uid="{00000000-0005-0000-0000-000075170000}"/>
    <cellStyle name="Normal 12 2 3 2 2 2 2 2 5 2" xfId="20121" xr:uid="{00000000-0005-0000-0000-000076170000}"/>
    <cellStyle name="Normal 12 2 3 2 2 2 2 2 5 2 2" xfId="45741" xr:uid="{00000000-0005-0000-0000-000077170000}"/>
    <cellStyle name="Normal 12 2 3 2 2 2 2 2 5 3" xfId="32931" xr:uid="{00000000-0005-0000-0000-000078170000}"/>
    <cellStyle name="Normal 12 2 3 2 2 2 2 2 6" xfId="14631" xr:uid="{00000000-0005-0000-0000-000079170000}"/>
    <cellStyle name="Normal 12 2 3 2 2 2 2 2 6 2" xfId="40251" xr:uid="{00000000-0005-0000-0000-00007A170000}"/>
    <cellStyle name="Normal 12 2 3 2 2 2 2 2 7" xfId="27441" xr:uid="{00000000-0005-0000-0000-00007B170000}"/>
    <cellStyle name="Normal 12 2 3 2 2 2 2 3" xfId="2756" xr:uid="{00000000-0005-0000-0000-00007C170000}"/>
    <cellStyle name="Normal 12 2 3 2 2 2 2 3 2" xfId="8246" xr:uid="{00000000-0005-0000-0000-00007D170000}"/>
    <cellStyle name="Normal 12 2 3 2 2 2 2 3 2 2" xfId="21057" xr:uid="{00000000-0005-0000-0000-00007E170000}"/>
    <cellStyle name="Normal 12 2 3 2 2 2 2 3 2 2 2" xfId="46677" xr:uid="{00000000-0005-0000-0000-00007F170000}"/>
    <cellStyle name="Normal 12 2 3 2 2 2 2 3 2 3" xfId="33867" xr:uid="{00000000-0005-0000-0000-000080170000}"/>
    <cellStyle name="Normal 12 2 3 2 2 2 2 3 3" xfId="15567" xr:uid="{00000000-0005-0000-0000-000081170000}"/>
    <cellStyle name="Normal 12 2 3 2 2 2 2 3 3 2" xfId="41187" xr:uid="{00000000-0005-0000-0000-000082170000}"/>
    <cellStyle name="Normal 12 2 3 2 2 2 2 3 4" xfId="28377" xr:uid="{00000000-0005-0000-0000-000083170000}"/>
    <cellStyle name="Normal 12 2 3 2 2 2 2 4" xfId="4586" xr:uid="{00000000-0005-0000-0000-000084170000}"/>
    <cellStyle name="Normal 12 2 3 2 2 2 2 4 2" xfId="10076" xr:uid="{00000000-0005-0000-0000-000085170000}"/>
    <cellStyle name="Normal 12 2 3 2 2 2 2 4 2 2" xfId="22887" xr:uid="{00000000-0005-0000-0000-000086170000}"/>
    <cellStyle name="Normal 12 2 3 2 2 2 2 4 2 2 2" xfId="48507" xr:uid="{00000000-0005-0000-0000-000087170000}"/>
    <cellStyle name="Normal 12 2 3 2 2 2 2 4 2 3" xfId="35697" xr:uid="{00000000-0005-0000-0000-000088170000}"/>
    <cellStyle name="Normal 12 2 3 2 2 2 2 4 3" xfId="17397" xr:uid="{00000000-0005-0000-0000-000089170000}"/>
    <cellStyle name="Normal 12 2 3 2 2 2 2 4 3 2" xfId="43017" xr:uid="{00000000-0005-0000-0000-00008A170000}"/>
    <cellStyle name="Normal 12 2 3 2 2 2 2 4 4" xfId="30207" xr:uid="{00000000-0005-0000-0000-00008B170000}"/>
    <cellStyle name="Normal 12 2 3 2 2 2 2 5" xfId="11906" xr:uid="{00000000-0005-0000-0000-00008C170000}"/>
    <cellStyle name="Normal 12 2 3 2 2 2 2 5 2" xfId="24717" xr:uid="{00000000-0005-0000-0000-00008D170000}"/>
    <cellStyle name="Normal 12 2 3 2 2 2 2 5 2 2" xfId="50337" xr:uid="{00000000-0005-0000-0000-00008E170000}"/>
    <cellStyle name="Normal 12 2 3 2 2 2 2 5 3" xfId="37527" xr:uid="{00000000-0005-0000-0000-00008F170000}"/>
    <cellStyle name="Normal 12 2 3 2 2 2 2 6" xfId="6416" xr:uid="{00000000-0005-0000-0000-000090170000}"/>
    <cellStyle name="Normal 12 2 3 2 2 2 2 6 2" xfId="19227" xr:uid="{00000000-0005-0000-0000-000091170000}"/>
    <cellStyle name="Normal 12 2 3 2 2 2 2 6 2 2" xfId="44847" xr:uid="{00000000-0005-0000-0000-000092170000}"/>
    <cellStyle name="Normal 12 2 3 2 2 2 2 6 3" xfId="32037" xr:uid="{00000000-0005-0000-0000-000093170000}"/>
    <cellStyle name="Normal 12 2 3 2 2 2 2 7" xfId="13737" xr:uid="{00000000-0005-0000-0000-000094170000}"/>
    <cellStyle name="Normal 12 2 3 2 2 2 2 7 2" xfId="39357" xr:uid="{00000000-0005-0000-0000-000095170000}"/>
    <cellStyle name="Normal 12 2 3 2 2 2 2 8" xfId="26547" xr:uid="{00000000-0005-0000-0000-000096170000}"/>
    <cellStyle name="Normal 12 2 3 2 2 2 3" xfId="1421" xr:uid="{00000000-0005-0000-0000-000097170000}"/>
    <cellStyle name="Normal 12 2 3 2 2 2 3 2" xfId="3251" xr:uid="{00000000-0005-0000-0000-000098170000}"/>
    <cellStyle name="Normal 12 2 3 2 2 2 3 2 2" xfId="8741" xr:uid="{00000000-0005-0000-0000-000099170000}"/>
    <cellStyle name="Normal 12 2 3 2 2 2 3 2 2 2" xfId="21552" xr:uid="{00000000-0005-0000-0000-00009A170000}"/>
    <cellStyle name="Normal 12 2 3 2 2 2 3 2 2 2 2" xfId="47172" xr:uid="{00000000-0005-0000-0000-00009B170000}"/>
    <cellStyle name="Normal 12 2 3 2 2 2 3 2 2 3" xfId="34362" xr:uid="{00000000-0005-0000-0000-00009C170000}"/>
    <cellStyle name="Normal 12 2 3 2 2 2 3 2 3" xfId="16062" xr:uid="{00000000-0005-0000-0000-00009D170000}"/>
    <cellStyle name="Normal 12 2 3 2 2 2 3 2 3 2" xfId="41682" xr:uid="{00000000-0005-0000-0000-00009E170000}"/>
    <cellStyle name="Normal 12 2 3 2 2 2 3 2 4" xfId="28872" xr:uid="{00000000-0005-0000-0000-00009F170000}"/>
    <cellStyle name="Normal 12 2 3 2 2 2 3 3" xfId="5081" xr:uid="{00000000-0005-0000-0000-0000A0170000}"/>
    <cellStyle name="Normal 12 2 3 2 2 2 3 3 2" xfId="10571" xr:uid="{00000000-0005-0000-0000-0000A1170000}"/>
    <cellStyle name="Normal 12 2 3 2 2 2 3 3 2 2" xfId="23382" xr:uid="{00000000-0005-0000-0000-0000A2170000}"/>
    <cellStyle name="Normal 12 2 3 2 2 2 3 3 2 2 2" xfId="49002" xr:uid="{00000000-0005-0000-0000-0000A3170000}"/>
    <cellStyle name="Normal 12 2 3 2 2 2 3 3 2 3" xfId="36192" xr:uid="{00000000-0005-0000-0000-0000A4170000}"/>
    <cellStyle name="Normal 12 2 3 2 2 2 3 3 3" xfId="17892" xr:uid="{00000000-0005-0000-0000-0000A5170000}"/>
    <cellStyle name="Normal 12 2 3 2 2 2 3 3 3 2" xfId="43512" xr:uid="{00000000-0005-0000-0000-0000A6170000}"/>
    <cellStyle name="Normal 12 2 3 2 2 2 3 3 4" xfId="30702" xr:uid="{00000000-0005-0000-0000-0000A7170000}"/>
    <cellStyle name="Normal 12 2 3 2 2 2 3 4" xfId="12401" xr:uid="{00000000-0005-0000-0000-0000A8170000}"/>
    <cellStyle name="Normal 12 2 3 2 2 2 3 4 2" xfId="25212" xr:uid="{00000000-0005-0000-0000-0000A9170000}"/>
    <cellStyle name="Normal 12 2 3 2 2 2 3 4 2 2" xfId="50832" xr:uid="{00000000-0005-0000-0000-0000AA170000}"/>
    <cellStyle name="Normal 12 2 3 2 2 2 3 4 3" xfId="38022" xr:uid="{00000000-0005-0000-0000-0000AB170000}"/>
    <cellStyle name="Normal 12 2 3 2 2 2 3 5" xfId="6911" xr:uid="{00000000-0005-0000-0000-0000AC170000}"/>
    <cellStyle name="Normal 12 2 3 2 2 2 3 5 2" xfId="19722" xr:uid="{00000000-0005-0000-0000-0000AD170000}"/>
    <cellStyle name="Normal 12 2 3 2 2 2 3 5 2 2" xfId="45342" xr:uid="{00000000-0005-0000-0000-0000AE170000}"/>
    <cellStyle name="Normal 12 2 3 2 2 2 3 5 3" xfId="32532" xr:uid="{00000000-0005-0000-0000-0000AF170000}"/>
    <cellStyle name="Normal 12 2 3 2 2 2 3 6" xfId="14232" xr:uid="{00000000-0005-0000-0000-0000B0170000}"/>
    <cellStyle name="Normal 12 2 3 2 2 2 3 6 2" xfId="39852" xr:uid="{00000000-0005-0000-0000-0000B1170000}"/>
    <cellStyle name="Normal 12 2 3 2 2 2 3 7" xfId="27042" xr:uid="{00000000-0005-0000-0000-0000B2170000}"/>
    <cellStyle name="Normal 12 2 3 2 2 2 4" xfId="2357" xr:uid="{00000000-0005-0000-0000-0000B3170000}"/>
    <cellStyle name="Normal 12 2 3 2 2 2 4 2" xfId="7847" xr:uid="{00000000-0005-0000-0000-0000B4170000}"/>
    <cellStyle name="Normal 12 2 3 2 2 2 4 2 2" xfId="20658" xr:uid="{00000000-0005-0000-0000-0000B5170000}"/>
    <cellStyle name="Normal 12 2 3 2 2 2 4 2 2 2" xfId="46278" xr:uid="{00000000-0005-0000-0000-0000B6170000}"/>
    <cellStyle name="Normal 12 2 3 2 2 2 4 2 3" xfId="33468" xr:uid="{00000000-0005-0000-0000-0000B7170000}"/>
    <cellStyle name="Normal 12 2 3 2 2 2 4 3" xfId="15168" xr:uid="{00000000-0005-0000-0000-0000B8170000}"/>
    <cellStyle name="Normal 12 2 3 2 2 2 4 3 2" xfId="40788" xr:uid="{00000000-0005-0000-0000-0000B9170000}"/>
    <cellStyle name="Normal 12 2 3 2 2 2 4 4" xfId="27978" xr:uid="{00000000-0005-0000-0000-0000BA170000}"/>
    <cellStyle name="Normal 12 2 3 2 2 2 5" xfId="4187" xr:uid="{00000000-0005-0000-0000-0000BB170000}"/>
    <cellStyle name="Normal 12 2 3 2 2 2 5 2" xfId="9677" xr:uid="{00000000-0005-0000-0000-0000BC170000}"/>
    <cellStyle name="Normal 12 2 3 2 2 2 5 2 2" xfId="22488" xr:uid="{00000000-0005-0000-0000-0000BD170000}"/>
    <cellStyle name="Normal 12 2 3 2 2 2 5 2 2 2" xfId="48108" xr:uid="{00000000-0005-0000-0000-0000BE170000}"/>
    <cellStyle name="Normal 12 2 3 2 2 2 5 2 3" xfId="35298" xr:uid="{00000000-0005-0000-0000-0000BF170000}"/>
    <cellStyle name="Normal 12 2 3 2 2 2 5 3" xfId="16998" xr:uid="{00000000-0005-0000-0000-0000C0170000}"/>
    <cellStyle name="Normal 12 2 3 2 2 2 5 3 2" xfId="42618" xr:uid="{00000000-0005-0000-0000-0000C1170000}"/>
    <cellStyle name="Normal 12 2 3 2 2 2 5 4" xfId="29808" xr:uid="{00000000-0005-0000-0000-0000C2170000}"/>
    <cellStyle name="Normal 12 2 3 2 2 2 6" xfId="11507" xr:uid="{00000000-0005-0000-0000-0000C3170000}"/>
    <cellStyle name="Normal 12 2 3 2 2 2 6 2" xfId="24318" xr:uid="{00000000-0005-0000-0000-0000C4170000}"/>
    <cellStyle name="Normal 12 2 3 2 2 2 6 2 2" xfId="49938" xr:uid="{00000000-0005-0000-0000-0000C5170000}"/>
    <cellStyle name="Normal 12 2 3 2 2 2 6 3" xfId="37128" xr:uid="{00000000-0005-0000-0000-0000C6170000}"/>
    <cellStyle name="Normal 12 2 3 2 2 2 7" xfId="6017" xr:uid="{00000000-0005-0000-0000-0000C7170000}"/>
    <cellStyle name="Normal 12 2 3 2 2 2 7 2" xfId="18828" xr:uid="{00000000-0005-0000-0000-0000C8170000}"/>
    <cellStyle name="Normal 12 2 3 2 2 2 7 2 2" xfId="44448" xr:uid="{00000000-0005-0000-0000-0000C9170000}"/>
    <cellStyle name="Normal 12 2 3 2 2 2 7 3" xfId="31638" xr:uid="{00000000-0005-0000-0000-0000CA170000}"/>
    <cellStyle name="Normal 12 2 3 2 2 2 8" xfId="13338" xr:uid="{00000000-0005-0000-0000-0000CB170000}"/>
    <cellStyle name="Normal 12 2 3 2 2 2 8 2" xfId="38958" xr:uid="{00000000-0005-0000-0000-0000CC170000}"/>
    <cellStyle name="Normal 12 2 3 2 2 2 9" xfId="26148" xr:uid="{00000000-0005-0000-0000-0000CD170000}"/>
    <cellStyle name="Normal 12 2 3 2 2 3" xfId="658" xr:uid="{00000000-0005-0000-0000-0000CE170000}"/>
    <cellStyle name="Normal 12 2 3 2 2 3 2" xfId="1058" xr:uid="{00000000-0005-0000-0000-0000CF170000}"/>
    <cellStyle name="Normal 12 2 3 2 2 3 2 2" xfId="1953" xr:uid="{00000000-0005-0000-0000-0000D0170000}"/>
    <cellStyle name="Normal 12 2 3 2 2 3 2 2 2" xfId="3783" xr:uid="{00000000-0005-0000-0000-0000D1170000}"/>
    <cellStyle name="Normal 12 2 3 2 2 3 2 2 2 2" xfId="9273" xr:uid="{00000000-0005-0000-0000-0000D2170000}"/>
    <cellStyle name="Normal 12 2 3 2 2 3 2 2 2 2 2" xfId="22084" xr:uid="{00000000-0005-0000-0000-0000D3170000}"/>
    <cellStyle name="Normal 12 2 3 2 2 3 2 2 2 2 2 2" xfId="47704" xr:uid="{00000000-0005-0000-0000-0000D4170000}"/>
    <cellStyle name="Normal 12 2 3 2 2 3 2 2 2 2 3" xfId="34894" xr:uid="{00000000-0005-0000-0000-0000D5170000}"/>
    <cellStyle name="Normal 12 2 3 2 2 3 2 2 2 3" xfId="16594" xr:uid="{00000000-0005-0000-0000-0000D6170000}"/>
    <cellStyle name="Normal 12 2 3 2 2 3 2 2 2 3 2" xfId="42214" xr:uid="{00000000-0005-0000-0000-0000D7170000}"/>
    <cellStyle name="Normal 12 2 3 2 2 3 2 2 2 4" xfId="29404" xr:uid="{00000000-0005-0000-0000-0000D8170000}"/>
    <cellStyle name="Normal 12 2 3 2 2 3 2 2 3" xfId="5613" xr:uid="{00000000-0005-0000-0000-0000D9170000}"/>
    <cellStyle name="Normal 12 2 3 2 2 3 2 2 3 2" xfId="11103" xr:uid="{00000000-0005-0000-0000-0000DA170000}"/>
    <cellStyle name="Normal 12 2 3 2 2 3 2 2 3 2 2" xfId="23914" xr:uid="{00000000-0005-0000-0000-0000DB170000}"/>
    <cellStyle name="Normal 12 2 3 2 2 3 2 2 3 2 2 2" xfId="49534" xr:uid="{00000000-0005-0000-0000-0000DC170000}"/>
    <cellStyle name="Normal 12 2 3 2 2 3 2 2 3 2 3" xfId="36724" xr:uid="{00000000-0005-0000-0000-0000DD170000}"/>
    <cellStyle name="Normal 12 2 3 2 2 3 2 2 3 3" xfId="18424" xr:uid="{00000000-0005-0000-0000-0000DE170000}"/>
    <cellStyle name="Normal 12 2 3 2 2 3 2 2 3 3 2" xfId="44044" xr:uid="{00000000-0005-0000-0000-0000DF170000}"/>
    <cellStyle name="Normal 12 2 3 2 2 3 2 2 3 4" xfId="31234" xr:uid="{00000000-0005-0000-0000-0000E0170000}"/>
    <cellStyle name="Normal 12 2 3 2 2 3 2 2 4" xfId="12933" xr:uid="{00000000-0005-0000-0000-0000E1170000}"/>
    <cellStyle name="Normal 12 2 3 2 2 3 2 2 4 2" xfId="25744" xr:uid="{00000000-0005-0000-0000-0000E2170000}"/>
    <cellStyle name="Normal 12 2 3 2 2 3 2 2 4 2 2" xfId="51364" xr:uid="{00000000-0005-0000-0000-0000E3170000}"/>
    <cellStyle name="Normal 12 2 3 2 2 3 2 2 4 3" xfId="38554" xr:uid="{00000000-0005-0000-0000-0000E4170000}"/>
    <cellStyle name="Normal 12 2 3 2 2 3 2 2 5" xfId="7443" xr:uid="{00000000-0005-0000-0000-0000E5170000}"/>
    <cellStyle name="Normal 12 2 3 2 2 3 2 2 5 2" xfId="20254" xr:uid="{00000000-0005-0000-0000-0000E6170000}"/>
    <cellStyle name="Normal 12 2 3 2 2 3 2 2 5 2 2" xfId="45874" xr:uid="{00000000-0005-0000-0000-0000E7170000}"/>
    <cellStyle name="Normal 12 2 3 2 2 3 2 2 5 3" xfId="33064" xr:uid="{00000000-0005-0000-0000-0000E8170000}"/>
    <cellStyle name="Normal 12 2 3 2 2 3 2 2 6" xfId="14764" xr:uid="{00000000-0005-0000-0000-0000E9170000}"/>
    <cellStyle name="Normal 12 2 3 2 2 3 2 2 6 2" xfId="40384" xr:uid="{00000000-0005-0000-0000-0000EA170000}"/>
    <cellStyle name="Normal 12 2 3 2 2 3 2 2 7" xfId="27574" xr:uid="{00000000-0005-0000-0000-0000EB170000}"/>
    <cellStyle name="Normal 12 2 3 2 2 3 2 3" xfId="2889" xr:uid="{00000000-0005-0000-0000-0000EC170000}"/>
    <cellStyle name="Normal 12 2 3 2 2 3 2 3 2" xfId="8379" xr:uid="{00000000-0005-0000-0000-0000ED170000}"/>
    <cellStyle name="Normal 12 2 3 2 2 3 2 3 2 2" xfId="21190" xr:uid="{00000000-0005-0000-0000-0000EE170000}"/>
    <cellStyle name="Normal 12 2 3 2 2 3 2 3 2 2 2" xfId="46810" xr:uid="{00000000-0005-0000-0000-0000EF170000}"/>
    <cellStyle name="Normal 12 2 3 2 2 3 2 3 2 3" xfId="34000" xr:uid="{00000000-0005-0000-0000-0000F0170000}"/>
    <cellStyle name="Normal 12 2 3 2 2 3 2 3 3" xfId="15700" xr:uid="{00000000-0005-0000-0000-0000F1170000}"/>
    <cellStyle name="Normal 12 2 3 2 2 3 2 3 3 2" xfId="41320" xr:uid="{00000000-0005-0000-0000-0000F2170000}"/>
    <cellStyle name="Normal 12 2 3 2 2 3 2 3 4" xfId="28510" xr:uid="{00000000-0005-0000-0000-0000F3170000}"/>
    <cellStyle name="Normal 12 2 3 2 2 3 2 4" xfId="4719" xr:uid="{00000000-0005-0000-0000-0000F4170000}"/>
    <cellStyle name="Normal 12 2 3 2 2 3 2 4 2" xfId="10209" xr:uid="{00000000-0005-0000-0000-0000F5170000}"/>
    <cellStyle name="Normal 12 2 3 2 2 3 2 4 2 2" xfId="23020" xr:uid="{00000000-0005-0000-0000-0000F6170000}"/>
    <cellStyle name="Normal 12 2 3 2 2 3 2 4 2 2 2" xfId="48640" xr:uid="{00000000-0005-0000-0000-0000F7170000}"/>
    <cellStyle name="Normal 12 2 3 2 2 3 2 4 2 3" xfId="35830" xr:uid="{00000000-0005-0000-0000-0000F8170000}"/>
    <cellStyle name="Normal 12 2 3 2 2 3 2 4 3" xfId="17530" xr:uid="{00000000-0005-0000-0000-0000F9170000}"/>
    <cellStyle name="Normal 12 2 3 2 2 3 2 4 3 2" xfId="43150" xr:uid="{00000000-0005-0000-0000-0000FA170000}"/>
    <cellStyle name="Normal 12 2 3 2 2 3 2 4 4" xfId="30340" xr:uid="{00000000-0005-0000-0000-0000FB170000}"/>
    <cellStyle name="Normal 12 2 3 2 2 3 2 5" xfId="12039" xr:uid="{00000000-0005-0000-0000-0000FC170000}"/>
    <cellStyle name="Normal 12 2 3 2 2 3 2 5 2" xfId="24850" xr:uid="{00000000-0005-0000-0000-0000FD170000}"/>
    <cellStyle name="Normal 12 2 3 2 2 3 2 5 2 2" xfId="50470" xr:uid="{00000000-0005-0000-0000-0000FE170000}"/>
    <cellStyle name="Normal 12 2 3 2 2 3 2 5 3" xfId="37660" xr:uid="{00000000-0005-0000-0000-0000FF170000}"/>
    <cellStyle name="Normal 12 2 3 2 2 3 2 6" xfId="6549" xr:uid="{00000000-0005-0000-0000-000000180000}"/>
    <cellStyle name="Normal 12 2 3 2 2 3 2 6 2" xfId="19360" xr:uid="{00000000-0005-0000-0000-000001180000}"/>
    <cellStyle name="Normal 12 2 3 2 2 3 2 6 2 2" xfId="44980" xr:uid="{00000000-0005-0000-0000-000002180000}"/>
    <cellStyle name="Normal 12 2 3 2 2 3 2 6 3" xfId="32170" xr:uid="{00000000-0005-0000-0000-000003180000}"/>
    <cellStyle name="Normal 12 2 3 2 2 3 2 7" xfId="13870" xr:uid="{00000000-0005-0000-0000-000004180000}"/>
    <cellStyle name="Normal 12 2 3 2 2 3 2 7 2" xfId="39490" xr:uid="{00000000-0005-0000-0000-000005180000}"/>
    <cellStyle name="Normal 12 2 3 2 2 3 2 8" xfId="26680" xr:uid="{00000000-0005-0000-0000-000006180000}"/>
    <cellStyle name="Normal 12 2 3 2 2 3 3" xfId="1553" xr:uid="{00000000-0005-0000-0000-000007180000}"/>
    <cellStyle name="Normal 12 2 3 2 2 3 3 2" xfId="3383" xr:uid="{00000000-0005-0000-0000-000008180000}"/>
    <cellStyle name="Normal 12 2 3 2 2 3 3 2 2" xfId="8873" xr:uid="{00000000-0005-0000-0000-000009180000}"/>
    <cellStyle name="Normal 12 2 3 2 2 3 3 2 2 2" xfId="21684" xr:uid="{00000000-0005-0000-0000-00000A180000}"/>
    <cellStyle name="Normal 12 2 3 2 2 3 3 2 2 2 2" xfId="47304" xr:uid="{00000000-0005-0000-0000-00000B180000}"/>
    <cellStyle name="Normal 12 2 3 2 2 3 3 2 2 3" xfId="34494" xr:uid="{00000000-0005-0000-0000-00000C180000}"/>
    <cellStyle name="Normal 12 2 3 2 2 3 3 2 3" xfId="16194" xr:uid="{00000000-0005-0000-0000-00000D180000}"/>
    <cellStyle name="Normal 12 2 3 2 2 3 3 2 3 2" xfId="41814" xr:uid="{00000000-0005-0000-0000-00000E180000}"/>
    <cellStyle name="Normal 12 2 3 2 2 3 3 2 4" xfId="29004" xr:uid="{00000000-0005-0000-0000-00000F180000}"/>
    <cellStyle name="Normal 12 2 3 2 2 3 3 3" xfId="5213" xr:uid="{00000000-0005-0000-0000-000010180000}"/>
    <cellStyle name="Normal 12 2 3 2 2 3 3 3 2" xfId="10703" xr:uid="{00000000-0005-0000-0000-000011180000}"/>
    <cellStyle name="Normal 12 2 3 2 2 3 3 3 2 2" xfId="23514" xr:uid="{00000000-0005-0000-0000-000012180000}"/>
    <cellStyle name="Normal 12 2 3 2 2 3 3 3 2 2 2" xfId="49134" xr:uid="{00000000-0005-0000-0000-000013180000}"/>
    <cellStyle name="Normal 12 2 3 2 2 3 3 3 2 3" xfId="36324" xr:uid="{00000000-0005-0000-0000-000014180000}"/>
    <cellStyle name="Normal 12 2 3 2 2 3 3 3 3" xfId="18024" xr:uid="{00000000-0005-0000-0000-000015180000}"/>
    <cellStyle name="Normal 12 2 3 2 2 3 3 3 3 2" xfId="43644" xr:uid="{00000000-0005-0000-0000-000016180000}"/>
    <cellStyle name="Normal 12 2 3 2 2 3 3 3 4" xfId="30834" xr:uid="{00000000-0005-0000-0000-000017180000}"/>
    <cellStyle name="Normal 12 2 3 2 2 3 3 4" xfId="12533" xr:uid="{00000000-0005-0000-0000-000018180000}"/>
    <cellStyle name="Normal 12 2 3 2 2 3 3 4 2" xfId="25344" xr:uid="{00000000-0005-0000-0000-000019180000}"/>
    <cellStyle name="Normal 12 2 3 2 2 3 3 4 2 2" xfId="50964" xr:uid="{00000000-0005-0000-0000-00001A180000}"/>
    <cellStyle name="Normal 12 2 3 2 2 3 3 4 3" xfId="38154" xr:uid="{00000000-0005-0000-0000-00001B180000}"/>
    <cellStyle name="Normal 12 2 3 2 2 3 3 5" xfId="7043" xr:uid="{00000000-0005-0000-0000-00001C180000}"/>
    <cellStyle name="Normal 12 2 3 2 2 3 3 5 2" xfId="19854" xr:uid="{00000000-0005-0000-0000-00001D180000}"/>
    <cellStyle name="Normal 12 2 3 2 2 3 3 5 2 2" xfId="45474" xr:uid="{00000000-0005-0000-0000-00001E180000}"/>
    <cellStyle name="Normal 12 2 3 2 2 3 3 5 3" xfId="32664" xr:uid="{00000000-0005-0000-0000-00001F180000}"/>
    <cellStyle name="Normal 12 2 3 2 2 3 3 6" xfId="14364" xr:uid="{00000000-0005-0000-0000-000020180000}"/>
    <cellStyle name="Normal 12 2 3 2 2 3 3 6 2" xfId="39984" xr:uid="{00000000-0005-0000-0000-000021180000}"/>
    <cellStyle name="Normal 12 2 3 2 2 3 3 7" xfId="27174" xr:uid="{00000000-0005-0000-0000-000022180000}"/>
    <cellStyle name="Normal 12 2 3 2 2 3 4" xfId="2489" xr:uid="{00000000-0005-0000-0000-000023180000}"/>
    <cellStyle name="Normal 12 2 3 2 2 3 4 2" xfId="7979" xr:uid="{00000000-0005-0000-0000-000024180000}"/>
    <cellStyle name="Normal 12 2 3 2 2 3 4 2 2" xfId="20790" xr:uid="{00000000-0005-0000-0000-000025180000}"/>
    <cellStyle name="Normal 12 2 3 2 2 3 4 2 2 2" xfId="46410" xr:uid="{00000000-0005-0000-0000-000026180000}"/>
    <cellStyle name="Normal 12 2 3 2 2 3 4 2 3" xfId="33600" xr:uid="{00000000-0005-0000-0000-000027180000}"/>
    <cellStyle name="Normal 12 2 3 2 2 3 4 3" xfId="15300" xr:uid="{00000000-0005-0000-0000-000028180000}"/>
    <cellStyle name="Normal 12 2 3 2 2 3 4 3 2" xfId="40920" xr:uid="{00000000-0005-0000-0000-000029180000}"/>
    <cellStyle name="Normal 12 2 3 2 2 3 4 4" xfId="28110" xr:uid="{00000000-0005-0000-0000-00002A180000}"/>
    <cellStyle name="Normal 12 2 3 2 2 3 5" xfId="4319" xr:uid="{00000000-0005-0000-0000-00002B180000}"/>
    <cellStyle name="Normal 12 2 3 2 2 3 5 2" xfId="9809" xr:uid="{00000000-0005-0000-0000-00002C180000}"/>
    <cellStyle name="Normal 12 2 3 2 2 3 5 2 2" xfId="22620" xr:uid="{00000000-0005-0000-0000-00002D180000}"/>
    <cellStyle name="Normal 12 2 3 2 2 3 5 2 2 2" xfId="48240" xr:uid="{00000000-0005-0000-0000-00002E180000}"/>
    <cellStyle name="Normal 12 2 3 2 2 3 5 2 3" xfId="35430" xr:uid="{00000000-0005-0000-0000-00002F180000}"/>
    <cellStyle name="Normal 12 2 3 2 2 3 5 3" xfId="17130" xr:uid="{00000000-0005-0000-0000-000030180000}"/>
    <cellStyle name="Normal 12 2 3 2 2 3 5 3 2" xfId="42750" xr:uid="{00000000-0005-0000-0000-000031180000}"/>
    <cellStyle name="Normal 12 2 3 2 2 3 5 4" xfId="29940" xr:uid="{00000000-0005-0000-0000-000032180000}"/>
    <cellStyle name="Normal 12 2 3 2 2 3 6" xfId="11639" xr:uid="{00000000-0005-0000-0000-000033180000}"/>
    <cellStyle name="Normal 12 2 3 2 2 3 6 2" xfId="24450" xr:uid="{00000000-0005-0000-0000-000034180000}"/>
    <cellStyle name="Normal 12 2 3 2 2 3 6 2 2" xfId="50070" xr:uid="{00000000-0005-0000-0000-000035180000}"/>
    <cellStyle name="Normal 12 2 3 2 2 3 6 3" xfId="37260" xr:uid="{00000000-0005-0000-0000-000036180000}"/>
    <cellStyle name="Normal 12 2 3 2 2 3 7" xfId="6149" xr:uid="{00000000-0005-0000-0000-000037180000}"/>
    <cellStyle name="Normal 12 2 3 2 2 3 7 2" xfId="18960" xr:uid="{00000000-0005-0000-0000-000038180000}"/>
    <cellStyle name="Normal 12 2 3 2 2 3 7 2 2" xfId="44580" xr:uid="{00000000-0005-0000-0000-000039180000}"/>
    <cellStyle name="Normal 12 2 3 2 2 3 7 3" xfId="31770" xr:uid="{00000000-0005-0000-0000-00003A180000}"/>
    <cellStyle name="Normal 12 2 3 2 2 3 8" xfId="13470" xr:uid="{00000000-0005-0000-0000-00003B180000}"/>
    <cellStyle name="Normal 12 2 3 2 2 3 8 2" xfId="39090" xr:uid="{00000000-0005-0000-0000-00003C180000}"/>
    <cellStyle name="Normal 12 2 3 2 2 3 9" xfId="26280" xr:uid="{00000000-0005-0000-0000-00003D180000}"/>
    <cellStyle name="Normal 12 2 3 2 2 4" xfId="433" xr:uid="{00000000-0005-0000-0000-00003E180000}"/>
    <cellStyle name="Normal 12 2 3 2 2 4 2" xfId="1328" xr:uid="{00000000-0005-0000-0000-00003F180000}"/>
    <cellStyle name="Normal 12 2 3 2 2 4 2 2" xfId="3158" xr:uid="{00000000-0005-0000-0000-000040180000}"/>
    <cellStyle name="Normal 12 2 3 2 2 4 2 2 2" xfId="8648" xr:uid="{00000000-0005-0000-0000-000041180000}"/>
    <cellStyle name="Normal 12 2 3 2 2 4 2 2 2 2" xfId="21459" xr:uid="{00000000-0005-0000-0000-000042180000}"/>
    <cellStyle name="Normal 12 2 3 2 2 4 2 2 2 2 2" xfId="47079" xr:uid="{00000000-0005-0000-0000-000043180000}"/>
    <cellStyle name="Normal 12 2 3 2 2 4 2 2 2 3" xfId="34269" xr:uid="{00000000-0005-0000-0000-000044180000}"/>
    <cellStyle name="Normal 12 2 3 2 2 4 2 2 3" xfId="15969" xr:uid="{00000000-0005-0000-0000-000045180000}"/>
    <cellStyle name="Normal 12 2 3 2 2 4 2 2 3 2" xfId="41589" xr:uid="{00000000-0005-0000-0000-000046180000}"/>
    <cellStyle name="Normal 12 2 3 2 2 4 2 2 4" xfId="28779" xr:uid="{00000000-0005-0000-0000-000047180000}"/>
    <cellStyle name="Normal 12 2 3 2 2 4 2 3" xfId="4988" xr:uid="{00000000-0005-0000-0000-000048180000}"/>
    <cellStyle name="Normal 12 2 3 2 2 4 2 3 2" xfId="10478" xr:uid="{00000000-0005-0000-0000-000049180000}"/>
    <cellStyle name="Normal 12 2 3 2 2 4 2 3 2 2" xfId="23289" xr:uid="{00000000-0005-0000-0000-00004A180000}"/>
    <cellStyle name="Normal 12 2 3 2 2 4 2 3 2 2 2" xfId="48909" xr:uid="{00000000-0005-0000-0000-00004B180000}"/>
    <cellStyle name="Normal 12 2 3 2 2 4 2 3 2 3" xfId="36099" xr:uid="{00000000-0005-0000-0000-00004C180000}"/>
    <cellStyle name="Normal 12 2 3 2 2 4 2 3 3" xfId="17799" xr:uid="{00000000-0005-0000-0000-00004D180000}"/>
    <cellStyle name="Normal 12 2 3 2 2 4 2 3 3 2" xfId="43419" xr:uid="{00000000-0005-0000-0000-00004E180000}"/>
    <cellStyle name="Normal 12 2 3 2 2 4 2 3 4" xfId="30609" xr:uid="{00000000-0005-0000-0000-00004F180000}"/>
    <cellStyle name="Normal 12 2 3 2 2 4 2 4" xfId="12308" xr:uid="{00000000-0005-0000-0000-000050180000}"/>
    <cellStyle name="Normal 12 2 3 2 2 4 2 4 2" xfId="25119" xr:uid="{00000000-0005-0000-0000-000051180000}"/>
    <cellStyle name="Normal 12 2 3 2 2 4 2 4 2 2" xfId="50739" xr:uid="{00000000-0005-0000-0000-000052180000}"/>
    <cellStyle name="Normal 12 2 3 2 2 4 2 4 3" xfId="37929" xr:uid="{00000000-0005-0000-0000-000053180000}"/>
    <cellStyle name="Normal 12 2 3 2 2 4 2 5" xfId="6818" xr:uid="{00000000-0005-0000-0000-000054180000}"/>
    <cellStyle name="Normal 12 2 3 2 2 4 2 5 2" xfId="19629" xr:uid="{00000000-0005-0000-0000-000055180000}"/>
    <cellStyle name="Normal 12 2 3 2 2 4 2 5 2 2" xfId="45249" xr:uid="{00000000-0005-0000-0000-000056180000}"/>
    <cellStyle name="Normal 12 2 3 2 2 4 2 5 3" xfId="32439" xr:uid="{00000000-0005-0000-0000-000057180000}"/>
    <cellStyle name="Normal 12 2 3 2 2 4 2 6" xfId="14139" xr:uid="{00000000-0005-0000-0000-000058180000}"/>
    <cellStyle name="Normal 12 2 3 2 2 4 2 6 2" xfId="39759" xr:uid="{00000000-0005-0000-0000-000059180000}"/>
    <cellStyle name="Normal 12 2 3 2 2 4 2 7" xfId="26949" xr:uid="{00000000-0005-0000-0000-00005A180000}"/>
    <cellStyle name="Normal 12 2 3 2 2 4 3" xfId="2264" xr:uid="{00000000-0005-0000-0000-00005B180000}"/>
    <cellStyle name="Normal 12 2 3 2 2 4 3 2" xfId="7754" xr:uid="{00000000-0005-0000-0000-00005C180000}"/>
    <cellStyle name="Normal 12 2 3 2 2 4 3 2 2" xfId="20565" xr:uid="{00000000-0005-0000-0000-00005D180000}"/>
    <cellStyle name="Normal 12 2 3 2 2 4 3 2 2 2" xfId="46185" xr:uid="{00000000-0005-0000-0000-00005E180000}"/>
    <cellStyle name="Normal 12 2 3 2 2 4 3 2 3" xfId="33375" xr:uid="{00000000-0005-0000-0000-00005F180000}"/>
    <cellStyle name="Normal 12 2 3 2 2 4 3 3" xfId="15075" xr:uid="{00000000-0005-0000-0000-000060180000}"/>
    <cellStyle name="Normal 12 2 3 2 2 4 3 3 2" xfId="40695" xr:uid="{00000000-0005-0000-0000-000061180000}"/>
    <cellStyle name="Normal 12 2 3 2 2 4 3 4" xfId="27885" xr:uid="{00000000-0005-0000-0000-000062180000}"/>
    <cellStyle name="Normal 12 2 3 2 2 4 4" xfId="4094" xr:uid="{00000000-0005-0000-0000-000063180000}"/>
    <cellStyle name="Normal 12 2 3 2 2 4 4 2" xfId="9584" xr:uid="{00000000-0005-0000-0000-000064180000}"/>
    <cellStyle name="Normal 12 2 3 2 2 4 4 2 2" xfId="22395" xr:uid="{00000000-0005-0000-0000-000065180000}"/>
    <cellStyle name="Normal 12 2 3 2 2 4 4 2 2 2" xfId="48015" xr:uid="{00000000-0005-0000-0000-000066180000}"/>
    <cellStyle name="Normal 12 2 3 2 2 4 4 2 3" xfId="35205" xr:uid="{00000000-0005-0000-0000-000067180000}"/>
    <cellStyle name="Normal 12 2 3 2 2 4 4 3" xfId="16905" xr:uid="{00000000-0005-0000-0000-000068180000}"/>
    <cellStyle name="Normal 12 2 3 2 2 4 4 3 2" xfId="42525" xr:uid="{00000000-0005-0000-0000-000069180000}"/>
    <cellStyle name="Normal 12 2 3 2 2 4 4 4" xfId="29715" xr:uid="{00000000-0005-0000-0000-00006A180000}"/>
    <cellStyle name="Normal 12 2 3 2 2 4 5" xfId="11414" xr:uid="{00000000-0005-0000-0000-00006B180000}"/>
    <cellStyle name="Normal 12 2 3 2 2 4 5 2" xfId="24225" xr:uid="{00000000-0005-0000-0000-00006C180000}"/>
    <cellStyle name="Normal 12 2 3 2 2 4 5 2 2" xfId="49845" xr:uid="{00000000-0005-0000-0000-00006D180000}"/>
    <cellStyle name="Normal 12 2 3 2 2 4 5 3" xfId="37035" xr:uid="{00000000-0005-0000-0000-00006E180000}"/>
    <cellStyle name="Normal 12 2 3 2 2 4 6" xfId="5924" xr:uid="{00000000-0005-0000-0000-00006F180000}"/>
    <cellStyle name="Normal 12 2 3 2 2 4 6 2" xfId="18735" xr:uid="{00000000-0005-0000-0000-000070180000}"/>
    <cellStyle name="Normal 12 2 3 2 2 4 6 2 2" xfId="44355" xr:uid="{00000000-0005-0000-0000-000071180000}"/>
    <cellStyle name="Normal 12 2 3 2 2 4 6 3" xfId="31545" xr:uid="{00000000-0005-0000-0000-000072180000}"/>
    <cellStyle name="Normal 12 2 3 2 2 4 7" xfId="13245" xr:uid="{00000000-0005-0000-0000-000073180000}"/>
    <cellStyle name="Normal 12 2 3 2 2 4 7 2" xfId="38865" xr:uid="{00000000-0005-0000-0000-000074180000}"/>
    <cellStyle name="Normal 12 2 3 2 2 4 8" xfId="26055" xr:uid="{00000000-0005-0000-0000-000075180000}"/>
    <cellStyle name="Normal 12 2 3 2 2 5" xfId="792" xr:uid="{00000000-0005-0000-0000-000076180000}"/>
    <cellStyle name="Normal 12 2 3 2 2 5 2" xfId="1687" xr:uid="{00000000-0005-0000-0000-000077180000}"/>
    <cellStyle name="Normal 12 2 3 2 2 5 2 2" xfId="3517" xr:uid="{00000000-0005-0000-0000-000078180000}"/>
    <cellStyle name="Normal 12 2 3 2 2 5 2 2 2" xfId="9007" xr:uid="{00000000-0005-0000-0000-000079180000}"/>
    <cellStyle name="Normal 12 2 3 2 2 5 2 2 2 2" xfId="21818" xr:uid="{00000000-0005-0000-0000-00007A180000}"/>
    <cellStyle name="Normal 12 2 3 2 2 5 2 2 2 2 2" xfId="47438" xr:uid="{00000000-0005-0000-0000-00007B180000}"/>
    <cellStyle name="Normal 12 2 3 2 2 5 2 2 2 3" xfId="34628" xr:uid="{00000000-0005-0000-0000-00007C180000}"/>
    <cellStyle name="Normal 12 2 3 2 2 5 2 2 3" xfId="16328" xr:uid="{00000000-0005-0000-0000-00007D180000}"/>
    <cellStyle name="Normal 12 2 3 2 2 5 2 2 3 2" xfId="41948" xr:uid="{00000000-0005-0000-0000-00007E180000}"/>
    <cellStyle name="Normal 12 2 3 2 2 5 2 2 4" xfId="29138" xr:uid="{00000000-0005-0000-0000-00007F180000}"/>
    <cellStyle name="Normal 12 2 3 2 2 5 2 3" xfId="5347" xr:uid="{00000000-0005-0000-0000-000080180000}"/>
    <cellStyle name="Normal 12 2 3 2 2 5 2 3 2" xfId="10837" xr:uid="{00000000-0005-0000-0000-000081180000}"/>
    <cellStyle name="Normal 12 2 3 2 2 5 2 3 2 2" xfId="23648" xr:uid="{00000000-0005-0000-0000-000082180000}"/>
    <cellStyle name="Normal 12 2 3 2 2 5 2 3 2 2 2" xfId="49268" xr:uid="{00000000-0005-0000-0000-000083180000}"/>
    <cellStyle name="Normal 12 2 3 2 2 5 2 3 2 3" xfId="36458" xr:uid="{00000000-0005-0000-0000-000084180000}"/>
    <cellStyle name="Normal 12 2 3 2 2 5 2 3 3" xfId="18158" xr:uid="{00000000-0005-0000-0000-000085180000}"/>
    <cellStyle name="Normal 12 2 3 2 2 5 2 3 3 2" xfId="43778" xr:uid="{00000000-0005-0000-0000-000086180000}"/>
    <cellStyle name="Normal 12 2 3 2 2 5 2 3 4" xfId="30968" xr:uid="{00000000-0005-0000-0000-000087180000}"/>
    <cellStyle name="Normal 12 2 3 2 2 5 2 4" xfId="12667" xr:uid="{00000000-0005-0000-0000-000088180000}"/>
    <cellStyle name="Normal 12 2 3 2 2 5 2 4 2" xfId="25478" xr:uid="{00000000-0005-0000-0000-000089180000}"/>
    <cellStyle name="Normal 12 2 3 2 2 5 2 4 2 2" xfId="51098" xr:uid="{00000000-0005-0000-0000-00008A180000}"/>
    <cellStyle name="Normal 12 2 3 2 2 5 2 4 3" xfId="38288" xr:uid="{00000000-0005-0000-0000-00008B180000}"/>
    <cellStyle name="Normal 12 2 3 2 2 5 2 5" xfId="7177" xr:uid="{00000000-0005-0000-0000-00008C180000}"/>
    <cellStyle name="Normal 12 2 3 2 2 5 2 5 2" xfId="19988" xr:uid="{00000000-0005-0000-0000-00008D180000}"/>
    <cellStyle name="Normal 12 2 3 2 2 5 2 5 2 2" xfId="45608" xr:uid="{00000000-0005-0000-0000-00008E180000}"/>
    <cellStyle name="Normal 12 2 3 2 2 5 2 5 3" xfId="32798" xr:uid="{00000000-0005-0000-0000-00008F180000}"/>
    <cellStyle name="Normal 12 2 3 2 2 5 2 6" xfId="14498" xr:uid="{00000000-0005-0000-0000-000090180000}"/>
    <cellStyle name="Normal 12 2 3 2 2 5 2 6 2" xfId="40118" xr:uid="{00000000-0005-0000-0000-000091180000}"/>
    <cellStyle name="Normal 12 2 3 2 2 5 2 7" xfId="27308" xr:uid="{00000000-0005-0000-0000-000092180000}"/>
    <cellStyle name="Normal 12 2 3 2 2 5 3" xfId="2623" xr:uid="{00000000-0005-0000-0000-000093180000}"/>
    <cellStyle name="Normal 12 2 3 2 2 5 3 2" xfId="8113" xr:uid="{00000000-0005-0000-0000-000094180000}"/>
    <cellStyle name="Normal 12 2 3 2 2 5 3 2 2" xfId="20924" xr:uid="{00000000-0005-0000-0000-000095180000}"/>
    <cellStyle name="Normal 12 2 3 2 2 5 3 2 2 2" xfId="46544" xr:uid="{00000000-0005-0000-0000-000096180000}"/>
    <cellStyle name="Normal 12 2 3 2 2 5 3 2 3" xfId="33734" xr:uid="{00000000-0005-0000-0000-000097180000}"/>
    <cellStyle name="Normal 12 2 3 2 2 5 3 3" xfId="15434" xr:uid="{00000000-0005-0000-0000-000098180000}"/>
    <cellStyle name="Normal 12 2 3 2 2 5 3 3 2" xfId="41054" xr:uid="{00000000-0005-0000-0000-000099180000}"/>
    <cellStyle name="Normal 12 2 3 2 2 5 3 4" xfId="28244" xr:uid="{00000000-0005-0000-0000-00009A180000}"/>
    <cellStyle name="Normal 12 2 3 2 2 5 4" xfId="4453" xr:uid="{00000000-0005-0000-0000-00009B180000}"/>
    <cellStyle name="Normal 12 2 3 2 2 5 4 2" xfId="9943" xr:uid="{00000000-0005-0000-0000-00009C180000}"/>
    <cellStyle name="Normal 12 2 3 2 2 5 4 2 2" xfId="22754" xr:uid="{00000000-0005-0000-0000-00009D180000}"/>
    <cellStyle name="Normal 12 2 3 2 2 5 4 2 2 2" xfId="48374" xr:uid="{00000000-0005-0000-0000-00009E180000}"/>
    <cellStyle name="Normal 12 2 3 2 2 5 4 2 3" xfId="35564" xr:uid="{00000000-0005-0000-0000-00009F180000}"/>
    <cellStyle name="Normal 12 2 3 2 2 5 4 3" xfId="17264" xr:uid="{00000000-0005-0000-0000-0000A0180000}"/>
    <cellStyle name="Normal 12 2 3 2 2 5 4 3 2" xfId="42884" xr:uid="{00000000-0005-0000-0000-0000A1180000}"/>
    <cellStyle name="Normal 12 2 3 2 2 5 4 4" xfId="30074" xr:uid="{00000000-0005-0000-0000-0000A2180000}"/>
    <cellStyle name="Normal 12 2 3 2 2 5 5" xfId="11773" xr:uid="{00000000-0005-0000-0000-0000A3180000}"/>
    <cellStyle name="Normal 12 2 3 2 2 5 5 2" xfId="24584" xr:uid="{00000000-0005-0000-0000-0000A4180000}"/>
    <cellStyle name="Normal 12 2 3 2 2 5 5 2 2" xfId="50204" xr:uid="{00000000-0005-0000-0000-0000A5180000}"/>
    <cellStyle name="Normal 12 2 3 2 2 5 5 3" xfId="37394" xr:uid="{00000000-0005-0000-0000-0000A6180000}"/>
    <cellStyle name="Normal 12 2 3 2 2 5 6" xfId="6283" xr:uid="{00000000-0005-0000-0000-0000A7180000}"/>
    <cellStyle name="Normal 12 2 3 2 2 5 6 2" xfId="19094" xr:uid="{00000000-0005-0000-0000-0000A8180000}"/>
    <cellStyle name="Normal 12 2 3 2 2 5 6 2 2" xfId="44714" xr:uid="{00000000-0005-0000-0000-0000A9180000}"/>
    <cellStyle name="Normal 12 2 3 2 2 5 6 3" xfId="31904" xr:uid="{00000000-0005-0000-0000-0000AA180000}"/>
    <cellStyle name="Normal 12 2 3 2 2 5 7" xfId="13604" xr:uid="{00000000-0005-0000-0000-0000AB180000}"/>
    <cellStyle name="Normal 12 2 3 2 2 5 7 2" xfId="39224" xr:uid="{00000000-0005-0000-0000-0000AC180000}"/>
    <cellStyle name="Normal 12 2 3 2 2 5 8" xfId="26414" xr:uid="{00000000-0005-0000-0000-0000AD180000}"/>
    <cellStyle name="Normal 12 2 3 2 2 6" xfId="1193" xr:uid="{00000000-0005-0000-0000-0000AE180000}"/>
    <cellStyle name="Normal 12 2 3 2 2 6 2" xfId="3023" xr:uid="{00000000-0005-0000-0000-0000AF180000}"/>
    <cellStyle name="Normal 12 2 3 2 2 6 2 2" xfId="8513" xr:uid="{00000000-0005-0000-0000-0000B0180000}"/>
    <cellStyle name="Normal 12 2 3 2 2 6 2 2 2" xfId="21324" xr:uid="{00000000-0005-0000-0000-0000B1180000}"/>
    <cellStyle name="Normal 12 2 3 2 2 6 2 2 2 2" xfId="46944" xr:uid="{00000000-0005-0000-0000-0000B2180000}"/>
    <cellStyle name="Normal 12 2 3 2 2 6 2 2 3" xfId="34134" xr:uid="{00000000-0005-0000-0000-0000B3180000}"/>
    <cellStyle name="Normal 12 2 3 2 2 6 2 3" xfId="15834" xr:uid="{00000000-0005-0000-0000-0000B4180000}"/>
    <cellStyle name="Normal 12 2 3 2 2 6 2 3 2" xfId="41454" xr:uid="{00000000-0005-0000-0000-0000B5180000}"/>
    <cellStyle name="Normal 12 2 3 2 2 6 2 4" xfId="28644" xr:uid="{00000000-0005-0000-0000-0000B6180000}"/>
    <cellStyle name="Normal 12 2 3 2 2 6 3" xfId="4853" xr:uid="{00000000-0005-0000-0000-0000B7180000}"/>
    <cellStyle name="Normal 12 2 3 2 2 6 3 2" xfId="10343" xr:uid="{00000000-0005-0000-0000-0000B8180000}"/>
    <cellStyle name="Normal 12 2 3 2 2 6 3 2 2" xfId="23154" xr:uid="{00000000-0005-0000-0000-0000B9180000}"/>
    <cellStyle name="Normal 12 2 3 2 2 6 3 2 2 2" xfId="48774" xr:uid="{00000000-0005-0000-0000-0000BA180000}"/>
    <cellStyle name="Normal 12 2 3 2 2 6 3 2 3" xfId="35964" xr:uid="{00000000-0005-0000-0000-0000BB180000}"/>
    <cellStyle name="Normal 12 2 3 2 2 6 3 3" xfId="17664" xr:uid="{00000000-0005-0000-0000-0000BC180000}"/>
    <cellStyle name="Normal 12 2 3 2 2 6 3 3 2" xfId="43284" xr:uid="{00000000-0005-0000-0000-0000BD180000}"/>
    <cellStyle name="Normal 12 2 3 2 2 6 3 4" xfId="30474" xr:uid="{00000000-0005-0000-0000-0000BE180000}"/>
    <cellStyle name="Normal 12 2 3 2 2 6 4" xfId="12173" xr:uid="{00000000-0005-0000-0000-0000BF180000}"/>
    <cellStyle name="Normal 12 2 3 2 2 6 4 2" xfId="24984" xr:uid="{00000000-0005-0000-0000-0000C0180000}"/>
    <cellStyle name="Normal 12 2 3 2 2 6 4 2 2" xfId="50604" xr:uid="{00000000-0005-0000-0000-0000C1180000}"/>
    <cellStyle name="Normal 12 2 3 2 2 6 4 3" xfId="37794" xr:uid="{00000000-0005-0000-0000-0000C2180000}"/>
    <cellStyle name="Normal 12 2 3 2 2 6 5" xfId="6683" xr:uid="{00000000-0005-0000-0000-0000C3180000}"/>
    <cellStyle name="Normal 12 2 3 2 2 6 5 2" xfId="19494" xr:uid="{00000000-0005-0000-0000-0000C4180000}"/>
    <cellStyle name="Normal 12 2 3 2 2 6 5 2 2" xfId="45114" xr:uid="{00000000-0005-0000-0000-0000C5180000}"/>
    <cellStyle name="Normal 12 2 3 2 2 6 5 3" xfId="32304" xr:uid="{00000000-0005-0000-0000-0000C6180000}"/>
    <cellStyle name="Normal 12 2 3 2 2 6 6" xfId="14004" xr:uid="{00000000-0005-0000-0000-0000C7180000}"/>
    <cellStyle name="Normal 12 2 3 2 2 6 6 2" xfId="39624" xr:uid="{00000000-0005-0000-0000-0000C8180000}"/>
    <cellStyle name="Normal 12 2 3 2 2 6 7" xfId="26814" xr:uid="{00000000-0005-0000-0000-0000C9180000}"/>
    <cellStyle name="Normal 12 2 3 2 2 7" xfId="2129" xr:uid="{00000000-0005-0000-0000-0000CA180000}"/>
    <cellStyle name="Normal 12 2 3 2 2 7 2" xfId="7619" xr:uid="{00000000-0005-0000-0000-0000CB180000}"/>
    <cellStyle name="Normal 12 2 3 2 2 7 2 2" xfId="20430" xr:uid="{00000000-0005-0000-0000-0000CC180000}"/>
    <cellStyle name="Normal 12 2 3 2 2 7 2 2 2" xfId="46050" xr:uid="{00000000-0005-0000-0000-0000CD180000}"/>
    <cellStyle name="Normal 12 2 3 2 2 7 2 3" xfId="33240" xr:uid="{00000000-0005-0000-0000-0000CE180000}"/>
    <cellStyle name="Normal 12 2 3 2 2 7 3" xfId="14940" xr:uid="{00000000-0005-0000-0000-0000CF180000}"/>
    <cellStyle name="Normal 12 2 3 2 2 7 3 2" xfId="40560" xr:uid="{00000000-0005-0000-0000-0000D0180000}"/>
    <cellStyle name="Normal 12 2 3 2 2 7 4" xfId="27750" xr:uid="{00000000-0005-0000-0000-0000D1180000}"/>
    <cellStyle name="Normal 12 2 3 2 2 8" xfId="3959" xr:uid="{00000000-0005-0000-0000-0000D2180000}"/>
    <cellStyle name="Normal 12 2 3 2 2 8 2" xfId="9449" xr:uid="{00000000-0005-0000-0000-0000D3180000}"/>
    <cellStyle name="Normal 12 2 3 2 2 8 2 2" xfId="22260" xr:uid="{00000000-0005-0000-0000-0000D4180000}"/>
    <cellStyle name="Normal 12 2 3 2 2 8 2 2 2" xfId="47880" xr:uid="{00000000-0005-0000-0000-0000D5180000}"/>
    <cellStyle name="Normal 12 2 3 2 2 8 2 3" xfId="35070" xr:uid="{00000000-0005-0000-0000-0000D6180000}"/>
    <cellStyle name="Normal 12 2 3 2 2 8 3" xfId="16770" xr:uid="{00000000-0005-0000-0000-0000D7180000}"/>
    <cellStyle name="Normal 12 2 3 2 2 8 3 2" xfId="42390" xr:uid="{00000000-0005-0000-0000-0000D8180000}"/>
    <cellStyle name="Normal 12 2 3 2 2 8 4" xfId="29580" xr:uid="{00000000-0005-0000-0000-0000D9180000}"/>
    <cellStyle name="Normal 12 2 3 2 2 9" xfId="11279" xr:uid="{00000000-0005-0000-0000-0000DA180000}"/>
    <cellStyle name="Normal 12 2 3 2 2 9 2" xfId="24090" xr:uid="{00000000-0005-0000-0000-0000DB180000}"/>
    <cellStyle name="Normal 12 2 3 2 2 9 2 2" xfId="49710" xr:uid="{00000000-0005-0000-0000-0000DC180000}"/>
    <cellStyle name="Normal 12 2 3 2 2 9 3" xfId="36900" xr:uid="{00000000-0005-0000-0000-0000DD180000}"/>
    <cellStyle name="Normal 12 2 3 2 3" xfId="348" xr:uid="{00000000-0005-0000-0000-0000DE180000}"/>
    <cellStyle name="Normal 12 2 3 2 3 10" xfId="5840" xr:uid="{00000000-0005-0000-0000-0000DF180000}"/>
    <cellStyle name="Normal 12 2 3 2 3 10 2" xfId="18651" xr:uid="{00000000-0005-0000-0000-0000E0180000}"/>
    <cellStyle name="Normal 12 2 3 2 3 10 2 2" xfId="44271" xr:uid="{00000000-0005-0000-0000-0000E1180000}"/>
    <cellStyle name="Normal 12 2 3 2 3 10 3" xfId="31461" xr:uid="{00000000-0005-0000-0000-0000E2180000}"/>
    <cellStyle name="Normal 12 2 3 2 3 11" xfId="13161" xr:uid="{00000000-0005-0000-0000-0000E3180000}"/>
    <cellStyle name="Normal 12 2 3 2 3 11 2" xfId="38781" xr:uid="{00000000-0005-0000-0000-0000E4180000}"/>
    <cellStyle name="Normal 12 2 3 2 3 12" xfId="25971" xr:uid="{00000000-0005-0000-0000-0000E5180000}"/>
    <cellStyle name="Normal 12 2 3 2 3 2" xfId="577" xr:uid="{00000000-0005-0000-0000-0000E6180000}"/>
    <cellStyle name="Normal 12 2 3 2 3 2 2" xfId="976" xr:uid="{00000000-0005-0000-0000-0000E7180000}"/>
    <cellStyle name="Normal 12 2 3 2 3 2 2 2" xfId="1871" xr:uid="{00000000-0005-0000-0000-0000E8180000}"/>
    <cellStyle name="Normal 12 2 3 2 3 2 2 2 2" xfId="3701" xr:uid="{00000000-0005-0000-0000-0000E9180000}"/>
    <cellStyle name="Normal 12 2 3 2 3 2 2 2 2 2" xfId="9191" xr:uid="{00000000-0005-0000-0000-0000EA180000}"/>
    <cellStyle name="Normal 12 2 3 2 3 2 2 2 2 2 2" xfId="22002" xr:uid="{00000000-0005-0000-0000-0000EB180000}"/>
    <cellStyle name="Normal 12 2 3 2 3 2 2 2 2 2 2 2" xfId="47622" xr:uid="{00000000-0005-0000-0000-0000EC180000}"/>
    <cellStyle name="Normal 12 2 3 2 3 2 2 2 2 2 3" xfId="34812" xr:uid="{00000000-0005-0000-0000-0000ED180000}"/>
    <cellStyle name="Normal 12 2 3 2 3 2 2 2 2 3" xfId="16512" xr:uid="{00000000-0005-0000-0000-0000EE180000}"/>
    <cellStyle name="Normal 12 2 3 2 3 2 2 2 2 3 2" xfId="42132" xr:uid="{00000000-0005-0000-0000-0000EF180000}"/>
    <cellStyle name="Normal 12 2 3 2 3 2 2 2 2 4" xfId="29322" xr:uid="{00000000-0005-0000-0000-0000F0180000}"/>
    <cellStyle name="Normal 12 2 3 2 3 2 2 2 3" xfId="5531" xr:uid="{00000000-0005-0000-0000-0000F1180000}"/>
    <cellStyle name="Normal 12 2 3 2 3 2 2 2 3 2" xfId="11021" xr:uid="{00000000-0005-0000-0000-0000F2180000}"/>
    <cellStyle name="Normal 12 2 3 2 3 2 2 2 3 2 2" xfId="23832" xr:uid="{00000000-0005-0000-0000-0000F3180000}"/>
    <cellStyle name="Normal 12 2 3 2 3 2 2 2 3 2 2 2" xfId="49452" xr:uid="{00000000-0005-0000-0000-0000F4180000}"/>
    <cellStyle name="Normal 12 2 3 2 3 2 2 2 3 2 3" xfId="36642" xr:uid="{00000000-0005-0000-0000-0000F5180000}"/>
    <cellStyle name="Normal 12 2 3 2 3 2 2 2 3 3" xfId="18342" xr:uid="{00000000-0005-0000-0000-0000F6180000}"/>
    <cellStyle name="Normal 12 2 3 2 3 2 2 2 3 3 2" xfId="43962" xr:uid="{00000000-0005-0000-0000-0000F7180000}"/>
    <cellStyle name="Normal 12 2 3 2 3 2 2 2 3 4" xfId="31152" xr:uid="{00000000-0005-0000-0000-0000F8180000}"/>
    <cellStyle name="Normal 12 2 3 2 3 2 2 2 4" xfId="12851" xr:uid="{00000000-0005-0000-0000-0000F9180000}"/>
    <cellStyle name="Normal 12 2 3 2 3 2 2 2 4 2" xfId="25662" xr:uid="{00000000-0005-0000-0000-0000FA180000}"/>
    <cellStyle name="Normal 12 2 3 2 3 2 2 2 4 2 2" xfId="51282" xr:uid="{00000000-0005-0000-0000-0000FB180000}"/>
    <cellStyle name="Normal 12 2 3 2 3 2 2 2 4 3" xfId="38472" xr:uid="{00000000-0005-0000-0000-0000FC180000}"/>
    <cellStyle name="Normal 12 2 3 2 3 2 2 2 5" xfId="7361" xr:uid="{00000000-0005-0000-0000-0000FD180000}"/>
    <cellStyle name="Normal 12 2 3 2 3 2 2 2 5 2" xfId="20172" xr:uid="{00000000-0005-0000-0000-0000FE180000}"/>
    <cellStyle name="Normal 12 2 3 2 3 2 2 2 5 2 2" xfId="45792" xr:uid="{00000000-0005-0000-0000-0000FF180000}"/>
    <cellStyle name="Normal 12 2 3 2 3 2 2 2 5 3" xfId="32982" xr:uid="{00000000-0005-0000-0000-000000190000}"/>
    <cellStyle name="Normal 12 2 3 2 3 2 2 2 6" xfId="14682" xr:uid="{00000000-0005-0000-0000-000001190000}"/>
    <cellStyle name="Normal 12 2 3 2 3 2 2 2 6 2" xfId="40302" xr:uid="{00000000-0005-0000-0000-000002190000}"/>
    <cellStyle name="Normal 12 2 3 2 3 2 2 2 7" xfId="27492" xr:uid="{00000000-0005-0000-0000-000003190000}"/>
    <cellStyle name="Normal 12 2 3 2 3 2 2 3" xfId="2807" xr:uid="{00000000-0005-0000-0000-000004190000}"/>
    <cellStyle name="Normal 12 2 3 2 3 2 2 3 2" xfId="8297" xr:uid="{00000000-0005-0000-0000-000005190000}"/>
    <cellStyle name="Normal 12 2 3 2 3 2 2 3 2 2" xfId="21108" xr:uid="{00000000-0005-0000-0000-000006190000}"/>
    <cellStyle name="Normal 12 2 3 2 3 2 2 3 2 2 2" xfId="46728" xr:uid="{00000000-0005-0000-0000-000007190000}"/>
    <cellStyle name="Normal 12 2 3 2 3 2 2 3 2 3" xfId="33918" xr:uid="{00000000-0005-0000-0000-000008190000}"/>
    <cellStyle name="Normal 12 2 3 2 3 2 2 3 3" xfId="15618" xr:uid="{00000000-0005-0000-0000-000009190000}"/>
    <cellStyle name="Normal 12 2 3 2 3 2 2 3 3 2" xfId="41238" xr:uid="{00000000-0005-0000-0000-00000A190000}"/>
    <cellStyle name="Normal 12 2 3 2 3 2 2 3 4" xfId="28428" xr:uid="{00000000-0005-0000-0000-00000B190000}"/>
    <cellStyle name="Normal 12 2 3 2 3 2 2 4" xfId="4637" xr:uid="{00000000-0005-0000-0000-00000C190000}"/>
    <cellStyle name="Normal 12 2 3 2 3 2 2 4 2" xfId="10127" xr:uid="{00000000-0005-0000-0000-00000D190000}"/>
    <cellStyle name="Normal 12 2 3 2 3 2 2 4 2 2" xfId="22938" xr:uid="{00000000-0005-0000-0000-00000E190000}"/>
    <cellStyle name="Normal 12 2 3 2 3 2 2 4 2 2 2" xfId="48558" xr:uid="{00000000-0005-0000-0000-00000F190000}"/>
    <cellStyle name="Normal 12 2 3 2 3 2 2 4 2 3" xfId="35748" xr:uid="{00000000-0005-0000-0000-000010190000}"/>
    <cellStyle name="Normal 12 2 3 2 3 2 2 4 3" xfId="17448" xr:uid="{00000000-0005-0000-0000-000011190000}"/>
    <cellStyle name="Normal 12 2 3 2 3 2 2 4 3 2" xfId="43068" xr:uid="{00000000-0005-0000-0000-000012190000}"/>
    <cellStyle name="Normal 12 2 3 2 3 2 2 4 4" xfId="30258" xr:uid="{00000000-0005-0000-0000-000013190000}"/>
    <cellStyle name="Normal 12 2 3 2 3 2 2 5" xfId="11957" xr:uid="{00000000-0005-0000-0000-000014190000}"/>
    <cellStyle name="Normal 12 2 3 2 3 2 2 5 2" xfId="24768" xr:uid="{00000000-0005-0000-0000-000015190000}"/>
    <cellStyle name="Normal 12 2 3 2 3 2 2 5 2 2" xfId="50388" xr:uid="{00000000-0005-0000-0000-000016190000}"/>
    <cellStyle name="Normal 12 2 3 2 3 2 2 5 3" xfId="37578" xr:uid="{00000000-0005-0000-0000-000017190000}"/>
    <cellStyle name="Normal 12 2 3 2 3 2 2 6" xfId="6467" xr:uid="{00000000-0005-0000-0000-000018190000}"/>
    <cellStyle name="Normal 12 2 3 2 3 2 2 6 2" xfId="19278" xr:uid="{00000000-0005-0000-0000-000019190000}"/>
    <cellStyle name="Normal 12 2 3 2 3 2 2 6 2 2" xfId="44898" xr:uid="{00000000-0005-0000-0000-00001A190000}"/>
    <cellStyle name="Normal 12 2 3 2 3 2 2 6 3" xfId="32088" xr:uid="{00000000-0005-0000-0000-00001B190000}"/>
    <cellStyle name="Normal 12 2 3 2 3 2 2 7" xfId="13788" xr:uid="{00000000-0005-0000-0000-00001C190000}"/>
    <cellStyle name="Normal 12 2 3 2 3 2 2 7 2" xfId="39408" xr:uid="{00000000-0005-0000-0000-00001D190000}"/>
    <cellStyle name="Normal 12 2 3 2 3 2 2 8" xfId="26598" xr:uid="{00000000-0005-0000-0000-00001E190000}"/>
    <cellStyle name="Normal 12 2 3 2 3 2 3" xfId="1472" xr:uid="{00000000-0005-0000-0000-00001F190000}"/>
    <cellStyle name="Normal 12 2 3 2 3 2 3 2" xfId="3302" xr:uid="{00000000-0005-0000-0000-000020190000}"/>
    <cellStyle name="Normal 12 2 3 2 3 2 3 2 2" xfId="8792" xr:uid="{00000000-0005-0000-0000-000021190000}"/>
    <cellStyle name="Normal 12 2 3 2 3 2 3 2 2 2" xfId="21603" xr:uid="{00000000-0005-0000-0000-000022190000}"/>
    <cellStyle name="Normal 12 2 3 2 3 2 3 2 2 2 2" xfId="47223" xr:uid="{00000000-0005-0000-0000-000023190000}"/>
    <cellStyle name="Normal 12 2 3 2 3 2 3 2 2 3" xfId="34413" xr:uid="{00000000-0005-0000-0000-000024190000}"/>
    <cellStyle name="Normal 12 2 3 2 3 2 3 2 3" xfId="16113" xr:uid="{00000000-0005-0000-0000-000025190000}"/>
    <cellStyle name="Normal 12 2 3 2 3 2 3 2 3 2" xfId="41733" xr:uid="{00000000-0005-0000-0000-000026190000}"/>
    <cellStyle name="Normal 12 2 3 2 3 2 3 2 4" xfId="28923" xr:uid="{00000000-0005-0000-0000-000027190000}"/>
    <cellStyle name="Normal 12 2 3 2 3 2 3 3" xfId="5132" xr:uid="{00000000-0005-0000-0000-000028190000}"/>
    <cellStyle name="Normal 12 2 3 2 3 2 3 3 2" xfId="10622" xr:uid="{00000000-0005-0000-0000-000029190000}"/>
    <cellStyle name="Normal 12 2 3 2 3 2 3 3 2 2" xfId="23433" xr:uid="{00000000-0005-0000-0000-00002A190000}"/>
    <cellStyle name="Normal 12 2 3 2 3 2 3 3 2 2 2" xfId="49053" xr:uid="{00000000-0005-0000-0000-00002B190000}"/>
    <cellStyle name="Normal 12 2 3 2 3 2 3 3 2 3" xfId="36243" xr:uid="{00000000-0005-0000-0000-00002C190000}"/>
    <cellStyle name="Normal 12 2 3 2 3 2 3 3 3" xfId="17943" xr:uid="{00000000-0005-0000-0000-00002D190000}"/>
    <cellStyle name="Normal 12 2 3 2 3 2 3 3 3 2" xfId="43563" xr:uid="{00000000-0005-0000-0000-00002E190000}"/>
    <cellStyle name="Normal 12 2 3 2 3 2 3 3 4" xfId="30753" xr:uid="{00000000-0005-0000-0000-00002F190000}"/>
    <cellStyle name="Normal 12 2 3 2 3 2 3 4" xfId="12452" xr:uid="{00000000-0005-0000-0000-000030190000}"/>
    <cellStyle name="Normal 12 2 3 2 3 2 3 4 2" xfId="25263" xr:uid="{00000000-0005-0000-0000-000031190000}"/>
    <cellStyle name="Normal 12 2 3 2 3 2 3 4 2 2" xfId="50883" xr:uid="{00000000-0005-0000-0000-000032190000}"/>
    <cellStyle name="Normal 12 2 3 2 3 2 3 4 3" xfId="38073" xr:uid="{00000000-0005-0000-0000-000033190000}"/>
    <cellStyle name="Normal 12 2 3 2 3 2 3 5" xfId="6962" xr:uid="{00000000-0005-0000-0000-000034190000}"/>
    <cellStyle name="Normal 12 2 3 2 3 2 3 5 2" xfId="19773" xr:uid="{00000000-0005-0000-0000-000035190000}"/>
    <cellStyle name="Normal 12 2 3 2 3 2 3 5 2 2" xfId="45393" xr:uid="{00000000-0005-0000-0000-000036190000}"/>
    <cellStyle name="Normal 12 2 3 2 3 2 3 5 3" xfId="32583" xr:uid="{00000000-0005-0000-0000-000037190000}"/>
    <cellStyle name="Normal 12 2 3 2 3 2 3 6" xfId="14283" xr:uid="{00000000-0005-0000-0000-000038190000}"/>
    <cellStyle name="Normal 12 2 3 2 3 2 3 6 2" xfId="39903" xr:uid="{00000000-0005-0000-0000-000039190000}"/>
    <cellStyle name="Normal 12 2 3 2 3 2 3 7" xfId="27093" xr:uid="{00000000-0005-0000-0000-00003A190000}"/>
    <cellStyle name="Normal 12 2 3 2 3 2 4" xfId="2408" xr:uid="{00000000-0005-0000-0000-00003B190000}"/>
    <cellStyle name="Normal 12 2 3 2 3 2 4 2" xfId="7898" xr:uid="{00000000-0005-0000-0000-00003C190000}"/>
    <cellStyle name="Normal 12 2 3 2 3 2 4 2 2" xfId="20709" xr:uid="{00000000-0005-0000-0000-00003D190000}"/>
    <cellStyle name="Normal 12 2 3 2 3 2 4 2 2 2" xfId="46329" xr:uid="{00000000-0005-0000-0000-00003E190000}"/>
    <cellStyle name="Normal 12 2 3 2 3 2 4 2 3" xfId="33519" xr:uid="{00000000-0005-0000-0000-00003F190000}"/>
    <cellStyle name="Normal 12 2 3 2 3 2 4 3" xfId="15219" xr:uid="{00000000-0005-0000-0000-000040190000}"/>
    <cellStyle name="Normal 12 2 3 2 3 2 4 3 2" xfId="40839" xr:uid="{00000000-0005-0000-0000-000041190000}"/>
    <cellStyle name="Normal 12 2 3 2 3 2 4 4" xfId="28029" xr:uid="{00000000-0005-0000-0000-000042190000}"/>
    <cellStyle name="Normal 12 2 3 2 3 2 5" xfId="4238" xr:uid="{00000000-0005-0000-0000-000043190000}"/>
    <cellStyle name="Normal 12 2 3 2 3 2 5 2" xfId="9728" xr:uid="{00000000-0005-0000-0000-000044190000}"/>
    <cellStyle name="Normal 12 2 3 2 3 2 5 2 2" xfId="22539" xr:uid="{00000000-0005-0000-0000-000045190000}"/>
    <cellStyle name="Normal 12 2 3 2 3 2 5 2 2 2" xfId="48159" xr:uid="{00000000-0005-0000-0000-000046190000}"/>
    <cellStyle name="Normal 12 2 3 2 3 2 5 2 3" xfId="35349" xr:uid="{00000000-0005-0000-0000-000047190000}"/>
    <cellStyle name="Normal 12 2 3 2 3 2 5 3" xfId="17049" xr:uid="{00000000-0005-0000-0000-000048190000}"/>
    <cellStyle name="Normal 12 2 3 2 3 2 5 3 2" xfId="42669" xr:uid="{00000000-0005-0000-0000-000049190000}"/>
    <cellStyle name="Normal 12 2 3 2 3 2 5 4" xfId="29859" xr:uid="{00000000-0005-0000-0000-00004A190000}"/>
    <cellStyle name="Normal 12 2 3 2 3 2 6" xfId="11558" xr:uid="{00000000-0005-0000-0000-00004B190000}"/>
    <cellStyle name="Normal 12 2 3 2 3 2 6 2" xfId="24369" xr:uid="{00000000-0005-0000-0000-00004C190000}"/>
    <cellStyle name="Normal 12 2 3 2 3 2 6 2 2" xfId="49989" xr:uid="{00000000-0005-0000-0000-00004D190000}"/>
    <cellStyle name="Normal 12 2 3 2 3 2 6 3" xfId="37179" xr:uid="{00000000-0005-0000-0000-00004E190000}"/>
    <cellStyle name="Normal 12 2 3 2 3 2 7" xfId="6068" xr:uid="{00000000-0005-0000-0000-00004F190000}"/>
    <cellStyle name="Normal 12 2 3 2 3 2 7 2" xfId="18879" xr:uid="{00000000-0005-0000-0000-000050190000}"/>
    <cellStyle name="Normal 12 2 3 2 3 2 7 2 2" xfId="44499" xr:uid="{00000000-0005-0000-0000-000051190000}"/>
    <cellStyle name="Normal 12 2 3 2 3 2 7 3" xfId="31689" xr:uid="{00000000-0005-0000-0000-000052190000}"/>
    <cellStyle name="Normal 12 2 3 2 3 2 8" xfId="13389" xr:uid="{00000000-0005-0000-0000-000053190000}"/>
    <cellStyle name="Normal 12 2 3 2 3 2 8 2" xfId="39009" xr:uid="{00000000-0005-0000-0000-000054190000}"/>
    <cellStyle name="Normal 12 2 3 2 3 2 9" xfId="26199" xr:uid="{00000000-0005-0000-0000-000055190000}"/>
    <cellStyle name="Normal 12 2 3 2 3 3" xfId="709" xr:uid="{00000000-0005-0000-0000-000056190000}"/>
    <cellStyle name="Normal 12 2 3 2 3 3 2" xfId="1109" xr:uid="{00000000-0005-0000-0000-000057190000}"/>
    <cellStyle name="Normal 12 2 3 2 3 3 2 2" xfId="2004" xr:uid="{00000000-0005-0000-0000-000058190000}"/>
    <cellStyle name="Normal 12 2 3 2 3 3 2 2 2" xfId="3834" xr:uid="{00000000-0005-0000-0000-000059190000}"/>
    <cellStyle name="Normal 12 2 3 2 3 3 2 2 2 2" xfId="9324" xr:uid="{00000000-0005-0000-0000-00005A190000}"/>
    <cellStyle name="Normal 12 2 3 2 3 3 2 2 2 2 2" xfId="22135" xr:uid="{00000000-0005-0000-0000-00005B190000}"/>
    <cellStyle name="Normal 12 2 3 2 3 3 2 2 2 2 2 2" xfId="47755" xr:uid="{00000000-0005-0000-0000-00005C190000}"/>
    <cellStyle name="Normal 12 2 3 2 3 3 2 2 2 2 3" xfId="34945" xr:uid="{00000000-0005-0000-0000-00005D190000}"/>
    <cellStyle name="Normal 12 2 3 2 3 3 2 2 2 3" xfId="16645" xr:uid="{00000000-0005-0000-0000-00005E190000}"/>
    <cellStyle name="Normal 12 2 3 2 3 3 2 2 2 3 2" xfId="42265" xr:uid="{00000000-0005-0000-0000-00005F190000}"/>
    <cellStyle name="Normal 12 2 3 2 3 3 2 2 2 4" xfId="29455" xr:uid="{00000000-0005-0000-0000-000060190000}"/>
    <cellStyle name="Normal 12 2 3 2 3 3 2 2 3" xfId="5664" xr:uid="{00000000-0005-0000-0000-000061190000}"/>
    <cellStyle name="Normal 12 2 3 2 3 3 2 2 3 2" xfId="11154" xr:uid="{00000000-0005-0000-0000-000062190000}"/>
    <cellStyle name="Normal 12 2 3 2 3 3 2 2 3 2 2" xfId="23965" xr:uid="{00000000-0005-0000-0000-000063190000}"/>
    <cellStyle name="Normal 12 2 3 2 3 3 2 2 3 2 2 2" xfId="49585" xr:uid="{00000000-0005-0000-0000-000064190000}"/>
    <cellStyle name="Normal 12 2 3 2 3 3 2 2 3 2 3" xfId="36775" xr:uid="{00000000-0005-0000-0000-000065190000}"/>
    <cellStyle name="Normal 12 2 3 2 3 3 2 2 3 3" xfId="18475" xr:uid="{00000000-0005-0000-0000-000066190000}"/>
    <cellStyle name="Normal 12 2 3 2 3 3 2 2 3 3 2" xfId="44095" xr:uid="{00000000-0005-0000-0000-000067190000}"/>
    <cellStyle name="Normal 12 2 3 2 3 3 2 2 3 4" xfId="31285" xr:uid="{00000000-0005-0000-0000-000068190000}"/>
    <cellStyle name="Normal 12 2 3 2 3 3 2 2 4" xfId="12984" xr:uid="{00000000-0005-0000-0000-000069190000}"/>
    <cellStyle name="Normal 12 2 3 2 3 3 2 2 4 2" xfId="25795" xr:uid="{00000000-0005-0000-0000-00006A190000}"/>
    <cellStyle name="Normal 12 2 3 2 3 3 2 2 4 2 2" xfId="51415" xr:uid="{00000000-0005-0000-0000-00006B190000}"/>
    <cellStyle name="Normal 12 2 3 2 3 3 2 2 4 3" xfId="38605" xr:uid="{00000000-0005-0000-0000-00006C190000}"/>
    <cellStyle name="Normal 12 2 3 2 3 3 2 2 5" xfId="7494" xr:uid="{00000000-0005-0000-0000-00006D190000}"/>
    <cellStyle name="Normal 12 2 3 2 3 3 2 2 5 2" xfId="20305" xr:uid="{00000000-0005-0000-0000-00006E190000}"/>
    <cellStyle name="Normal 12 2 3 2 3 3 2 2 5 2 2" xfId="45925" xr:uid="{00000000-0005-0000-0000-00006F190000}"/>
    <cellStyle name="Normal 12 2 3 2 3 3 2 2 5 3" xfId="33115" xr:uid="{00000000-0005-0000-0000-000070190000}"/>
    <cellStyle name="Normal 12 2 3 2 3 3 2 2 6" xfId="14815" xr:uid="{00000000-0005-0000-0000-000071190000}"/>
    <cellStyle name="Normal 12 2 3 2 3 3 2 2 6 2" xfId="40435" xr:uid="{00000000-0005-0000-0000-000072190000}"/>
    <cellStyle name="Normal 12 2 3 2 3 3 2 2 7" xfId="27625" xr:uid="{00000000-0005-0000-0000-000073190000}"/>
    <cellStyle name="Normal 12 2 3 2 3 3 2 3" xfId="2940" xr:uid="{00000000-0005-0000-0000-000074190000}"/>
    <cellStyle name="Normal 12 2 3 2 3 3 2 3 2" xfId="8430" xr:uid="{00000000-0005-0000-0000-000075190000}"/>
    <cellStyle name="Normal 12 2 3 2 3 3 2 3 2 2" xfId="21241" xr:uid="{00000000-0005-0000-0000-000076190000}"/>
    <cellStyle name="Normal 12 2 3 2 3 3 2 3 2 2 2" xfId="46861" xr:uid="{00000000-0005-0000-0000-000077190000}"/>
    <cellStyle name="Normal 12 2 3 2 3 3 2 3 2 3" xfId="34051" xr:uid="{00000000-0005-0000-0000-000078190000}"/>
    <cellStyle name="Normal 12 2 3 2 3 3 2 3 3" xfId="15751" xr:uid="{00000000-0005-0000-0000-000079190000}"/>
    <cellStyle name="Normal 12 2 3 2 3 3 2 3 3 2" xfId="41371" xr:uid="{00000000-0005-0000-0000-00007A190000}"/>
    <cellStyle name="Normal 12 2 3 2 3 3 2 3 4" xfId="28561" xr:uid="{00000000-0005-0000-0000-00007B190000}"/>
    <cellStyle name="Normal 12 2 3 2 3 3 2 4" xfId="4770" xr:uid="{00000000-0005-0000-0000-00007C190000}"/>
    <cellStyle name="Normal 12 2 3 2 3 3 2 4 2" xfId="10260" xr:uid="{00000000-0005-0000-0000-00007D190000}"/>
    <cellStyle name="Normal 12 2 3 2 3 3 2 4 2 2" xfId="23071" xr:uid="{00000000-0005-0000-0000-00007E190000}"/>
    <cellStyle name="Normal 12 2 3 2 3 3 2 4 2 2 2" xfId="48691" xr:uid="{00000000-0005-0000-0000-00007F190000}"/>
    <cellStyle name="Normal 12 2 3 2 3 3 2 4 2 3" xfId="35881" xr:uid="{00000000-0005-0000-0000-000080190000}"/>
    <cellStyle name="Normal 12 2 3 2 3 3 2 4 3" xfId="17581" xr:uid="{00000000-0005-0000-0000-000081190000}"/>
    <cellStyle name="Normal 12 2 3 2 3 3 2 4 3 2" xfId="43201" xr:uid="{00000000-0005-0000-0000-000082190000}"/>
    <cellStyle name="Normal 12 2 3 2 3 3 2 4 4" xfId="30391" xr:uid="{00000000-0005-0000-0000-000083190000}"/>
    <cellStyle name="Normal 12 2 3 2 3 3 2 5" xfId="12090" xr:uid="{00000000-0005-0000-0000-000084190000}"/>
    <cellStyle name="Normal 12 2 3 2 3 3 2 5 2" xfId="24901" xr:uid="{00000000-0005-0000-0000-000085190000}"/>
    <cellStyle name="Normal 12 2 3 2 3 3 2 5 2 2" xfId="50521" xr:uid="{00000000-0005-0000-0000-000086190000}"/>
    <cellStyle name="Normal 12 2 3 2 3 3 2 5 3" xfId="37711" xr:uid="{00000000-0005-0000-0000-000087190000}"/>
    <cellStyle name="Normal 12 2 3 2 3 3 2 6" xfId="6600" xr:uid="{00000000-0005-0000-0000-000088190000}"/>
    <cellStyle name="Normal 12 2 3 2 3 3 2 6 2" xfId="19411" xr:uid="{00000000-0005-0000-0000-000089190000}"/>
    <cellStyle name="Normal 12 2 3 2 3 3 2 6 2 2" xfId="45031" xr:uid="{00000000-0005-0000-0000-00008A190000}"/>
    <cellStyle name="Normal 12 2 3 2 3 3 2 6 3" xfId="32221" xr:uid="{00000000-0005-0000-0000-00008B190000}"/>
    <cellStyle name="Normal 12 2 3 2 3 3 2 7" xfId="13921" xr:uid="{00000000-0005-0000-0000-00008C190000}"/>
    <cellStyle name="Normal 12 2 3 2 3 3 2 7 2" xfId="39541" xr:uid="{00000000-0005-0000-0000-00008D190000}"/>
    <cellStyle name="Normal 12 2 3 2 3 3 2 8" xfId="26731" xr:uid="{00000000-0005-0000-0000-00008E190000}"/>
    <cellStyle name="Normal 12 2 3 2 3 3 3" xfId="1604" xr:uid="{00000000-0005-0000-0000-00008F190000}"/>
    <cellStyle name="Normal 12 2 3 2 3 3 3 2" xfId="3434" xr:uid="{00000000-0005-0000-0000-000090190000}"/>
    <cellStyle name="Normal 12 2 3 2 3 3 3 2 2" xfId="8924" xr:uid="{00000000-0005-0000-0000-000091190000}"/>
    <cellStyle name="Normal 12 2 3 2 3 3 3 2 2 2" xfId="21735" xr:uid="{00000000-0005-0000-0000-000092190000}"/>
    <cellStyle name="Normal 12 2 3 2 3 3 3 2 2 2 2" xfId="47355" xr:uid="{00000000-0005-0000-0000-000093190000}"/>
    <cellStyle name="Normal 12 2 3 2 3 3 3 2 2 3" xfId="34545" xr:uid="{00000000-0005-0000-0000-000094190000}"/>
    <cellStyle name="Normal 12 2 3 2 3 3 3 2 3" xfId="16245" xr:uid="{00000000-0005-0000-0000-000095190000}"/>
    <cellStyle name="Normal 12 2 3 2 3 3 3 2 3 2" xfId="41865" xr:uid="{00000000-0005-0000-0000-000096190000}"/>
    <cellStyle name="Normal 12 2 3 2 3 3 3 2 4" xfId="29055" xr:uid="{00000000-0005-0000-0000-000097190000}"/>
    <cellStyle name="Normal 12 2 3 2 3 3 3 3" xfId="5264" xr:uid="{00000000-0005-0000-0000-000098190000}"/>
    <cellStyle name="Normal 12 2 3 2 3 3 3 3 2" xfId="10754" xr:uid="{00000000-0005-0000-0000-000099190000}"/>
    <cellStyle name="Normal 12 2 3 2 3 3 3 3 2 2" xfId="23565" xr:uid="{00000000-0005-0000-0000-00009A190000}"/>
    <cellStyle name="Normal 12 2 3 2 3 3 3 3 2 2 2" xfId="49185" xr:uid="{00000000-0005-0000-0000-00009B190000}"/>
    <cellStyle name="Normal 12 2 3 2 3 3 3 3 2 3" xfId="36375" xr:uid="{00000000-0005-0000-0000-00009C190000}"/>
    <cellStyle name="Normal 12 2 3 2 3 3 3 3 3" xfId="18075" xr:uid="{00000000-0005-0000-0000-00009D190000}"/>
    <cellStyle name="Normal 12 2 3 2 3 3 3 3 3 2" xfId="43695" xr:uid="{00000000-0005-0000-0000-00009E190000}"/>
    <cellStyle name="Normal 12 2 3 2 3 3 3 3 4" xfId="30885" xr:uid="{00000000-0005-0000-0000-00009F190000}"/>
    <cellStyle name="Normal 12 2 3 2 3 3 3 4" xfId="12584" xr:uid="{00000000-0005-0000-0000-0000A0190000}"/>
    <cellStyle name="Normal 12 2 3 2 3 3 3 4 2" xfId="25395" xr:uid="{00000000-0005-0000-0000-0000A1190000}"/>
    <cellStyle name="Normal 12 2 3 2 3 3 3 4 2 2" xfId="51015" xr:uid="{00000000-0005-0000-0000-0000A2190000}"/>
    <cellStyle name="Normal 12 2 3 2 3 3 3 4 3" xfId="38205" xr:uid="{00000000-0005-0000-0000-0000A3190000}"/>
    <cellStyle name="Normal 12 2 3 2 3 3 3 5" xfId="7094" xr:uid="{00000000-0005-0000-0000-0000A4190000}"/>
    <cellStyle name="Normal 12 2 3 2 3 3 3 5 2" xfId="19905" xr:uid="{00000000-0005-0000-0000-0000A5190000}"/>
    <cellStyle name="Normal 12 2 3 2 3 3 3 5 2 2" xfId="45525" xr:uid="{00000000-0005-0000-0000-0000A6190000}"/>
    <cellStyle name="Normal 12 2 3 2 3 3 3 5 3" xfId="32715" xr:uid="{00000000-0005-0000-0000-0000A7190000}"/>
    <cellStyle name="Normal 12 2 3 2 3 3 3 6" xfId="14415" xr:uid="{00000000-0005-0000-0000-0000A8190000}"/>
    <cellStyle name="Normal 12 2 3 2 3 3 3 6 2" xfId="40035" xr:uid="{00000000-0005-0000-0000-0000A9190000}"/>
    <cellStyle name="Normal 12 2 3 2 3 3 3 7" xfId="27225" xr:uid="{00000000-0005-0000-0000-0000AA190000}"/>
    <cellStyle name="Normal 12 2 3 2 3 3 4" xfId="2540" xr:uid="{00000000-0005-0000-0000-0000AB190000}"/>
    <cellStyle name="Normal 12 2 3 2 3 3 4 2" xfId="8030" xr:uid="{00000000-0005-0000-0000-0000AC190000}"/>
    <cellStyle name="Normal 12 2 3 2 3 3 4 2 2" xfId="20841" xr:uid="{00000000-0005-0000-0000-0000AD190000}"/>
    <cellStyle name="Normal 12 2 3 2 3 3 4 2 2 2" xfId="46461" xr:uid="{00000000-0005-0000-0000-0000AE190000}"/>
    <cellStyle name="Normal 12 2 3 2 3 3 4 2 3" xfId="33651" xr:uid="{00000000-0005-0000-0000-0000AF190000}"/>
    <cellStyle name="Normal 12 2 3 2 3 3 4 3" xfId="15351" xr:uid="{00000000-0005-0000-0000-0000B0190000}"/>
    <cellStyle name="Normal 12 2 3 2 3 3 4 3 2" xfId="40971" xr:uid="{00000000-0005-0000-0000-0000B1190000}"/>
    <cellStyle name="Normal 12 2 3 2 3 3 4 4" xfId="28161" xr:uid="{00000000-0005-0000-0000-0000B2190000}"/>
    <cellStyle name="Normal 12 2 3 2 3 3 5" xfId="4370" xr:uid="{00000000-0005-0000-0000-0000B3190000}"/>
    <cellStyle name="Normal 12 2 3 2 3 3 5 2" xfId="9860" xr:uid="{00000000-0005-0000-0000-0000B4190000}"/>
    <cellStyle name="Normal 12 2 3 2 3 3 5 2 2" xfId="22671" xr:uid="{00000000-0005-0000-0000-0000B5190000}"/>
    <cellStyle name="Normal 12 2 3 2 3 3 5 2 2 2" xfId="48291" xr:uid="{00000000-0005-0000-0000-0000B6190000}"/>
    <cellStyle name="Normal 12 2 3 2 3 3 5 2 3" xfId="35481" xr:uid="{00000000-0005-0000-0000-0000B7190000}"/>
    <cellStyle name="Normal 12 2 3 2 3 3 5 3" xfId="17181" xr:uid="{00000000-0005-0000-0000-0000B8190000}"/>
    <cellStyle name="Normal 12 2 3 2 3 3 5 3 2" xfId="42801" xr:uid="{00000000-0005-0000-0000-0000B9190000}"/>
    <cellStyle name="Normal 12 2 3 2 3 3 5 4" xfId="29991" xr:uid="{00000000-0005-0000-0000-0000BA190000}"/>
    <cellStyle name="Normal 12 2 3 2 3 3 6" xfId="11690" xr:uid="{00000000-0005-0000-0000-0000BB190000}"/>
    <cellStyle name="Normal 12 2 3 2 3 3 6 2" xfId="24501" xr:uid="{00000000-0005-0000-0000-0000BC190000}"/>
    <cellStyle name="Normal 12 2 3 2 3 3 6 2 2" xfId="50121" xr:uid="{00000000-0005-0000-0000-0000BD190000}"/>
    <cellStyle name="Normal 12 2 3 2 3 3 6 3" xfId="37311" xr:uid="{00000000-0005-0000-0000-0000BE190000}"/>
    <cellStyle name="Normal 12 2 3 2 3 3 7" xfId="6200" xr:uid="{00000000-0005-0000-0000-0000BF190000}"/>
    <cellStyle name="Normal 12 2 3 2 3 3 7 2" xfId="19011" xr:uid="{00000000-0005-0000-0000-0000C0190000}"/>
    <cellStyle name="Normal 12 2 3 2 3 3 7 2 2" xfId="44631" xr:uid="{00000000-0005-0000-0000-0000C1190000}"/>
    <cellStyle name="Normal 12 2 3 2 3 3 7 3" xfId="31821" xr:uid="{00000000-0005-0000-0000-0000C2190000}"/>
    <cellStyle name="Normal 12 2 3 2 3 3 8" xfId="13521" xr:uid="{00000000-0005-0000-0000-0000C3190000}"/>
    <cellStyle name="Normal 12 2 3 2 3 3 8 2" xfId="39141" xr:uid="{00000000-0005-0000-0000-0000C4190000}"/>
    <cellStyle name="Normal 12 2 3 2 3 3 9" xfId="26331" xr:uid="{00000000-0005-0000-0000-0000C5190000}"/>
    <cellStyle name="Normal 12 2 3 2 3 4" xfId="484" xr:uid="{00000000-0005-0000-0000-0000C6190000}"/>
    <cellStyle name="Normal 12 2 3 2 3 4 2" xfId="1379" xr:uid="{00000000-0005-0000-0000-0000C7190000}"/>
    <cellStyle name="Normal 12 2 3 2 3 4 2 2" xfId="3209" xr:uid="{00000000-0005-0000-0000-0000C8190000}"/>
    <cellStyle name="Normal 12 2 3 2 3 4 2 2 2" xfId="8699" xr:uid="{00000000-0005-0000-0000-0000C9190000}"/>
    <cellStyle name="Normal 12 2 3 2 3 4 2 2 2 2" xfId="21510" xr:uid="{00000000-0005-0000-0000-0000CA190000}"/>
    <cellStyle name="Normal 12 2 3 2 3 4 2 2 2 2 2" xfId="47130" xr:uid="{00000000-0005-0000-0000-0000CB190000}"/>
    <cellStyle name="Normal 12 2 3 2 3 4 2 2 2 3" xfId="34320" xr:uid="{00000000-0005-0000-0000-0000CC190000}"/>
    <cellStyle name="Normal 12 2 3 2 3 4 2 2 3" xfId="16020" xr:uid="{00000000-0005-0000-0000-0000CD190000}"/>
    <cellStyle name="Normal 12 2 3 2 3 4 2 2 3 2" xfId="41640" xr:uid="{00000000-0005-0000-0000-0000CE190000}"/>
    <cellStyle name="Normal 12 2 3 2 3 4 2 2 4" xfId="28830" xr:uid="{00000000-0005-0000-0000-0000CF190000}"/>
    <cellStyle name="Normal 12 2 3 2 3 4 2 3" xfId="5039" xr:uid="{00000000-0005-0000-0000-0000D0190000}"/>
    <cellStyle name="Normal 12 2 3 2 3 4 2 3 2" xfId="10529" xr:uid="{00000000-0005-0000-0000-0000D1190000}"/>
    <cellStyle name="Normal 12 2 3 2 3 4 2 3 2 2" xfId="23340" xr:uid="{00000000-0005-0000-0000-0000D2190000}"/>
    <cellStyle name="Normal 12 2 3 2 3 4 2 3 2 2 2" xfId="48960" xr:uid="{00000000-0005-0000-0000-0000D3190000}"/>
    <cellStyle name="Normal 12 2 3 2 3 4 2 3 2 3" xfId="36150" xr:uid="{00000000-0005-0000-0000-0000D4190000}"/>
    <cellStyle name="Normal 12 2 3 2 3 4 2 3 3" xfId="17850" xr:uid="{00000000-0005-0000-0000-0000D5190000}"/>
    <cellStyle name="Normal 12 2 3 2 3 4 2 3 3 2" xfId="43470" xr:uid="{00000000-0005-0000-0000-0000D6190000}"/>
    <cellStyle name="Normal 12 2 3 2 3 4 2 3 4" xfId="30660" xr:uid="{00000000-0005-0000-0000-0000D7190000}"/>
    <cellStyle name="Normal 12 2 3 2 3 4 2 4" xfId="12359" xr:uid="{00000000-0005-0000-0000-0000D8190000}"/>
    <cellStyle name="Normal 12 2 3 2 3 4 2 4 2" xfId="25170" xr:uid="{00000000-0005-0000-0000-0000D9190000}"/>
    <cellStyle name="Normal 12 2 3 2 3 4 2 4 2 2" xfId="50790" xr:uid="{00000000-0005-0000-0000-0000DA190000}"/>
    <cellStyle name="Normal 12 2 3 2 3 4 2 4 3" xfId="37980" xr:uid="{00000000-0005-0000-0000-0000DB190000}"/>
    <cellStyle name="Normal 12 2 3 2 3 4 2 5" xfId="6869" xr:uid="{00000000-0005-0000-0000-0000DC190000}"/>
    <cellStyle name="Normal 12 2 3 2 3 4 2 5 2" xfId="19680" xr:uid="{00000000-0005-0000-0000-0000DD190000}"/>
    <cellStyle name="Normal 12 2 3 2 3 4 2 5 2 2" xfId="45300" xr:uid="{00000000-0005-0000-0000-0000DE190000}"/>
    <cellStyle name="Normal 12 2 3 2 3 4 2 5 3" xfId="32490" xr:uid="{00000000-0005-0000-0000-0000DF190000}"/>
    <cellStyle name="Normal 12 2 3 2 3 4 2 6" xfId="14190" xr:uid="{00000000-0005-0000-0000-0000E0190000}"/>
    <cellStyle name="Normal 12 2 3 2 3 4 2 6 2" xfId="39810" xr:uid="{00000000-0005-0000-0000-0000E1190000}"/>
    <cellStyle name="Normal 12 2 3 2 3 4 2 7" xfId="27000" xr:uid="{00000000-0005-0000-0000-0000E2190000}"/>
    <cellStyle name="Normal 12 2 3 2 3 4 3" xfId="2315" xr:uid="{00000000-0005-0000-0000-0000E3190000}"/>
    <cellStyle name="Normal 12 2 3 2 3 4 3 2" xfId="7805" xr:uid="{00000000-0005-0000-0000-0000E4190000}"/>
    <cellStyle name="Normal 12 2 3 2 3 4 3 2 2" xfId="20616" xr:uid="{00000000-0005-0000-0000-0000E5190000}"/>
    <cellStyle name="Normal 12 2 3 2 3 4 3 2 2 2" xfId="46236" xr:uid="{00000000-0005-0000-0000-0000E6190000}"/>
    <cellStyle name="Normal 12 2 3 2 3 4 3 2 3" xfId="33426" xr:uid="{00000000-0005-0000-0000-0000E7190000}"/>
    <cellStyle name="Normal 12 2 3 2 3 4 3 3" xfId="15126" xr:uid="{00000000-0005-0000-0000-0000E8190000}"/>
    <cellStyle name="Normal 12 2 3 2 3 4 3 3 2" xfId="40746" xr:uid="{00000000-0005-0000-0000-0000E9190000}"/>
    <cellStyle name="Normal 12 2 3 2 3 4 3 4" xfId="27936" xr:uid="{00000000-0005-0000-0000-0000EA190000}"/>
    <cellStyle name="Normal 12 2 3 2 3 4 4" xfId="4145" xr:uid="{00000000-0005-0000-0000-0000EB190000}"/>
    <cellStyle name="Normal 12 2 3 2 3 4 4 2" xfId="9635" xr:uid="{00000000-0005-0000-0000-0000EC190000}"/>
    <cellStyle name="Normal 12 2 3 2 3 4 4 2 2" xfId="22446" xr:uid="{00000000-0005-0000-0000-0000ED190000}"/>
    <cellStyle name="Normal 12 2 3 2 3 4 4 2 2 2" xfId="48066" xr:uid="{00000000-0005-0000-0000-0000EE190000}"/>
    <cellStyle name="Normal 12 2 3 2 3 4 4 2 3" xfId="35256" xr:uid="{00000000-0005-0000-0000-0000EF190000}"/>
    <cellStyle name="Normal 12 2 3 2 3 4 4 3" xfId="16956" xr:uid="{00000000-0005-0000-0000-0000F0190000}"/>
    <cellStyle name="Normal 12 2 3 2 3 4 4 3 2" xfId="42576" xr:uid="{00000000-0005-0000-0000-0000F1190000}"/>
    <cellStyle name="Normal 12 2 3 2 3 4 4 4" xfId="29766" xr:uid="{00000000-0005-0000-0000-0000F2190000}"/>
    <cellStyle name="Normal 12 2 3 2 3 4 5" xfId="11465" xr:uid="{00000000-0005-0000-0000-0000F3190000}"/>
    <cellStyle name="Normal 12 2 3 2 3 4 5 2" xfId="24276" xr:uid="{00000000-0005-0000-0000-0000F4190000}"/>
    <cellStyle name="Normal 12 2 3 2 3 4 5 2 2" xfId="49896" xr:uid="{00000000-0005-0000-0000-0000F5190000}"/>
    <cellStyle name="Normal 12 2 3 2 3 4 5 3" xfId="37086" xr:uid="{00000000-0005-0000-0000-0000F6190000}"/>
    <cellStyle name="Normal 12 2 3 2 3 4 6" xfId="5975" xr:uid="{00000000-0005-0000-0000-0000F7190000}"/>
    <cellStyle name="Normal 12 2 3 2 3 4 6 2" xfId="18786" xr:uid="{00000000-0005-0000-0000-0000F8190000}"/>
    <cellStyle name="Normal 12 2 3 2 3 4 6 2 2" xfId="44406" xr:uid="{00000000-0005-0000-0000-0000F9190000}"/>
    <cellStyle name="Normal 12 2 3 2 3 4 6 3" xfId="31596" xr:uid="{00000000-0005-0000-0000-0000FA190000}"/>
    <cellStyle name="Normal 12 2 3 2 3 4 7" xfId="13296" xr:uid="{00000000-0005-0000-0000-0000FB190000}"/>
    <cellStyle name="Normal 12 2 3 2 3 4 7 2" xfId="38916" xr:uid="{00000000-0005-0000-0000-0000FC190000}"/>
    <cellStyle name="Normal 12 2 3 2 3 4 8" xfId="26106" xr:uid="{00000000-0005-0000-0000-0000FD190000}"/>
    <cellStyle name="Normal 12 2 3 2 3 5" xfId="843" xr:uid="{00000000-0005-0000-0000-0000FE190000}"/>
    <cellStyle name="Normal 12 2 3 2 3 5 2" xfId="1738" xr:uid="{00000000-0005-0000-0000-0000FF190000}"/>
    <cellStyle name="Normal 12 2 3 2 3 5 2 2" xfId="3568" xr:uid="{00000000-0005-0000-0000-0000001A0000}"/>
    <cellStyle name="Normal 12 2 3 2 3 5 2 2 2" xfId="9058" xr:uid="{00000000-0005-0000-0000-0000011A0000}"/>
    <cellStyle name="Normal 12 2 3 2 3 5 2 2 2 2" xfId="21869" xr:uid="{00000000-0005-0000-0000-0000021A0000}"/>
    <cellStyle name="Normal 12 2 3 2 3 5 2 2 2 2 2" xfId="47489" xr:uid="{00000000-0005-0000-0000-0000031A0000}"/>
    <cellStyle name="Normal 12 2 3 2 3 5 2 2 2 3" xfId="34679" xr:uid="{00000000-0005-0000-0000-0000041A0000}"/>
    <cellStyle name="Normal 12 2 3 2 3 5 2 2 3" xfId="16379" xr:uid="{00000000-0005-0000-0000-0000051A0000}"/>
    <cellStyle name="Normal 12 2 3 2 3 5 2 2 3 2" xfId="41999" xr:uid="{00000000-0005-0000-0000-0000061A0000}"/>
    <cellStyle name="Normal 12 2 3 2 3 5 2 2 4" xfId="29189" xr:uid="{00000000-0005-0000-0000-0000071A0000}"/>
    <cellStyle name="Normal 12 2 3 2 3 5 2 3" xfId="5398" xr:uid="{00000000-0005-0000-0000-0000081A0000}"/>
    <cellStyle name="Normal 12 2 3 2 3 5 2 3 2" xfId="10888" xr:uid="{00000000-0005-0000-0000-0000091A0000}"/>
    <cellStyle name="Normal 12 2 3 2 3 5 2 3 2 2" xfId="23699" xr:uid="{00000000-0005-0000-0000-00000A1A0000}"/>
    <cellStyle name="Normal 12 2 3 2 3 5 2 3 2 2 2" xfId="49319" xr:uid="{00000000-0005-0000-0000-00000B1A0000}"/>
    <cellStyle name="Normal 12 2 3 2 3 5 2 3 2 3" xfId="36509" xr:uid="{00000000-0005-0000-0000-00000C1A0000}"/>
    <cellStyle name="Normal 12 2 3 2 3 5 2 3 3" xfId="18209" xr:uid="{00000000-0005-0000-0000-00000D1A0000}"/>
    <cellStyle name="Normal 12 2 3 2 3 5 2 3 3 2" xfId="43829" xr:uid="{00000000-0005-0000-0000-00000E1A0000}"/>
    <cellStyle name="Normal 12 2 3 2 3 5 2 3 4" xfId="31019" xr:uid="{00000000-0005-0000-0000-00000F1A0000}"/>
    <cellStyle name="Normal 12 2 3 2 3 5 2 4" xfId="12718" xr:uid="{00000000-0005-0000-0000-0000101A0000}"/>
    <cellStyle name="Normal 12 2 3 2 3 5 2 4 2" xfId="25529" xr:uid="{00000000-0005-0000-0000-0000111A0000}"/>
    <cellStyle name="Normal 12 2 3 2 3 5 2 4 2 2" xfId="51149" xr:uid="{00000000-0005-0000-0000-0000121A0000}"/>
    <cellStyle name="Normal 12 2 3 2 3 5 2 4 3" xfId="38339" xr:uid="{00000000-0005-0000-0000-0000131A0000}"/>
    <cellStyle name="Normal 12 2 3 2 3 5 2 5" xfId="7228" xr:uid="{00000000-0005-0000-0000-0000141A0000}"/>
    <cellStyle name="Normal 12 2 3 2 3 5 2 5 2" xfId="20039" xr:uid="{00000000-0005-0000-0000-0000151A0000}"/>
    <cellStyle name="Normal 12 2 3 2 3 5 2 5 2 2" xfId="45659" xr:uid="{00000000-0005-0000-0000-0000161A0000}"/>
    <cellStyle name="Normal 12 2 3 2 3 5 2 5 3" xfId="32849" xr:uid="{00000000-0005-0000-0000-0000171A0000}"/>
    <cellStyle name="Normal 12 2 3 2 3 5 2 6" xfId="14549" xr:uid="{00000000-0005-0000-0000-0000181A0000}"/>
    <cellStyle name="Normal 12 2 3 2 3 5 2 6 2" xfId="40169" xr:uid="{00000000-0005-0000-0000-0000191A0000}"/>
    <cellStyle name="Normal 12 2 3 2 3 5 2 7" xfId="27359" xr:uid="{00000000-0005-0000-0000-00001A1A0000}"/>
    <cellStyle name="Normal 12 2 3 2 3 5 3" xfId="2674" xr:uid="{00000000-0005-0000-0000-00001B1A0000}"/>
    <cellStyle name="Normal 12 2 3 2 3 5 3 2" xfId="8164" xr:uid="{00000000-0005-0000-0000-00001C1A0000}"/>
    <cellStyle name="Normal 12 2 3 2 3 5 3 2 2" xfId="20975" xr:uid="{00000000-0005-0000-0000-00001D1A0000}"/>
    <cellStyle name="Normal 12 2 3 2 3 5 3 2 2 2" xfId="46595" xr:uid="{00000000-0005-0000-0000-00001E1A0000}"/>
    <cellStyle name="Normal 12 2 3 2 3 5 3 2 3" xfId="33785" xr:uid="{00000000-0005-0000-0000-00001F1A0000}"/>
    <cellStyle name="Normal 12 2 3 2 3 5 3 3" xfId="15485" xr:uid="{00000000-0005-0000-0000-0000201A0000}"/>
    <cellStyle name="Normal 12 2 3 2 3 5 3 3 2" xfId="41105" xr:uid="{00000000-0005-0000-0000-0000211A0000}"/>
    <cellStyle name="Normal 12 2 3 2 3 5 3 4" xfId="28295" xr:uid="{00000000-0005-0000-0000-0000221A0000}"/>
    <cellStyle name="Normal 12 2 3 2 3 5 4" xfId="4504" xr:uid="{00000000-0005-0000-0000-0000231A0000}"/>
    <cellStyle name="Normal 12 2 3 2 3 5 4 2" xfId="9994" xr:uid="{00000000-0005-0000-0000-0000241A0000}"/>
    <cellStyle name="Normal 12 2 3 2 3 5 4 2 2" xfId="22805" xr:uid="{00000000-0005-0000-0000-0000251A0000}"/>
    <cellStyle name="Normal 12 2 3 2 3 5 4 2 2 2" xfId="48425" xr:uid="{00000000-0005-0000-0000-0000261A0000}"/>
    <cellStyle name="Normal 12 2 3 2 3 5 4 2 3" xfId="35615" xr:uid="{00000000-0005-0000-0000-0000271A0000}"/>
    <cellStyle name="Normal 12 2 3 2 3 5 4 3" xfId="17315" xr:uid="{00000000-0005-0000-0000-0000281A0000}"/>
    <cellStyle name="Normal 12 2 3 2 3 5 4 3 2" xfId="42935" xr:uid="{00000000-0005-0000-0000-0000291A0000}"/>
    <cellStyle name="Normal 12 2 3 2 3 5 4 4" xfId="30125" xr:uid="{00000000-0005-0000-0000-00002A1A0000}"/>
    <cellStyle name="Normal 12 2 3 2 3 5 5" xfId="11824" xr:uid="{00000000-0005-0000-0000-00002B1A0000}"/>
    <cellStyle name="Normal 12 2 3 2 3 5 5 2" xfId="24635" xr:uid="{00000000-0005-0000-0000-00002C1A0000}"/>
    <cellStyle name="Normal 12 2 3 2 3 5 5 2 2" xfId="50255" xr:uid="{00000000-0005-0000-0000-00002D1A0000}"/>
    <cellStyle name="Normal 12 2 3 2 3 5 5 3" xfId="37445" xr:uid="{00000000-0005-0000-0000-00002E1A0000}"/>
    <cellStyle name="Normal 12 2 3 2 3 5 6" xfId="6334" xr:uid="{00000000-0005-0000-0000-00002F1A0000}"/>
    <cellStyle name="Normal 12 2 3 2 3 5 6 2" xfId="19145" xr:uid="{00000000-0005-0000-0000-0000301A0000}"/>
    <cellStyle name="Normal 12 2 3 2 3 5 6 2 2" xfId="44765" xr:uid="{00000000-0005-0000-0000-0000311A0000}"/>
    <cellStyle name="Normal 12 2 3 2 3 5 6 3" xfId="31955" xr:uid="{00000000-0005-0000-0000-0000321A0000}"/>
    <cellStyle name="Normal 12 2 3 2 3 5 7" xfId="13655" xr:uid="{00000000-0005-0000-0000-0000331A0000}"/>
    <cellStyle name="Normal 12 2 3 2 3 5 7 2" xfId="39275" xr:uid="{00000000-0005-0000-0000-0000341A0000}"/>
    <cellStyle name="Normal 12 2 3 2 3 5 8" xfId="26465" xr:uid="{00000000-0005-0000-0000-0000351A0000}"/>
    <cellStyle name="Normal 12 2 3 2 3 6" xfId="1244" xr:uid="{00000000-0005-0000-0000-0000361A0000}"/>
    <cellStyle name="Normal 12 2 3 2 3 6 2" xfId="3074" xr:uid="{00000000-0005-0000-0000-0000371A0000}"/>
    <cellStyle name="Normal 12 2 3 2 3 6 2 2" xfId="8564" xr:uid="{00000000-0005-0000-0000-0000381A0000}"/>
    <cellStyle name="Normal 12 2 3 2 3 6 2 2 2" xfId="21375" xr:uid="{00000000-0005-0000-0000-0000391A0000}"/>
    <cellStyle name="Normal 12 2 3 2 3 6 2 2 2 2" xfId="46995" xr:uid="{00000000-0005-0000-0000-00003A1A0000}"/>
    <cellStyle name="Normal 12 2 3 2 3 6 2 2 3" xfId="34185" xr:uid="{00000000-0005-0000-0000-00003B1A0000}"/>
    <cellStyle name="Normal 12 2 3 2 3 6 2 3" xfId="15885" xr:uid="{00000000-0005-0000-0000-00003C1A0000}"/>
    <cellStyle name="Normal 12 2 3 2 3 6 2 3 2" xfId="41505" xr:uid="{00000000-0005-0000-0000-00003D1A0000}"/>
    <cellStyle name="Normal 12 2 3 2 3 6 2 4" xfId="28695" xr:uid="{00000000-0005-0000-0000-00003E1A0000}"/>
    <cellStyle name="Normal 12 2 3 2 3 6 3" xfId="4904" xr:uid="{00000000-0005-0000-0000-00003F1A0000}"/>
    <cellStyle name="Normal 12 2 3 2 3 6 3 2" xfId="10394" xr:uid="{00000000-0005-0000-0000-0000401A0000}"/>
    <cellStyle name="Normal 12 2 3 2 3 6 3 2 2" xfId="23205" xr:uid="{00000000-0005-0000-0000-0000411A0000}"/>
    <cellStyle name="Normal 12 2 3 2 3 6 3 2 2 2" xfId="48825" xr:uid="{00000000-0005-0000-0000-0000421A0000}"/>
    <cellStyle name="Normal 12 2 3 2 3 6 3 2 3" xfId="36015" xr:uid="{00000000-0005-0000-0000-0000431A0000}"/>
    <cellStyle name="Normal 12 2 3 2 3 6 3 3" xfId="17715" xr:uid="{00000000-0005-0000-0000-0000441A0000}"/>
    <cellStyle name="Normal 12 2 3 2 3 6 3 3 2" xfId="43335" xr:uid="{00000000-0005-0000-0000-0000451A0000}"/>
    <cellStyle name="Normal 12 2 3 2 3 6 3 4" xfId="30525" xr:uid="{00000000-0005-0000-0000-0000461A0000}"/>
    <cellStyle name="Normal 12 2 3 2 3 6 4" xfId="12224" xr:uid="{00000000-0005-0000-0000-0000471A0000}"/>
    <cellStyle name="Normal 12 2 3 2 3 6 4 2" xfId="25035" xr:uid="{00000000-0005-0000-0000-0000481A0000}"/>
    <cellStyle name="Normal 12 2 3 2 3 6 4 2 2" xfId="50655" xr:uid="{00000000-0005-0000-0000-0000491A0000}"/>
    <cellStyle name="Normal 12 2 3 2 3 6 4 3" xfId="37845" xr:uid="{00000000-0005-0000-0000-00004A1A0000}"/>
    <cellStyle name="Normal 12 2 3 2 3 6 5" xfId="6734" xr:uid="{00000000-0005-0000-0000-00004B1A0000}"/>
    <cellStyle name="Normal 12 2 3 2 3 6 5 2" xfId="19545" xr:uid="{00000000-0005-0000-0000-00004C1A0000}"/>
    <cellStyle name="Normal 12 2 3 2 3 6 5 2 2" xfId="45165" xr:uid="{00000000-0005-0000-0000-00004D1A0000}"/>
    <cellStyle name="Normal 12 2 3 2 3 6 5 3" xfId="32355" xr:uid="{00000000-0005-0000-0000-00004E1A0000}"/>
    <cellStyle name="Normal 12 2 3 2 3 6 6" xfId="14055" xr:uid="{00000000-0005-0000-0000-00004F1A0000}"/>
    <cellStyle name="Normal 12 2 3 2 3 6 6 2" xfId="39675" xr:uid="{00000000-0005-0000-0000-0000501A0000}"/>
    <cellStyle name="Normal 12 2 3 2 3 6 7" xfId="26865" xr:uid="{00000000-0005-0000-0000-0000511A0000}"/>
    <cellStyle name="Normal 12 2 3 2 3 7" xfId="2180" xr:uid="{00000000-0005-0000-0000-0000521A0000}"/>
    <cellStyle name="Normal 12 2 3 2 3 7 2" xfId="7670" xr:uid="{00000000-0005-0000-0000-0000531A0000}"/>
    <cellStyle name="Normal 12 2 3 2 3 7 2 2" xfId="20481" xr:uid="{00000000-0005-0000-0000-0000541A0000}"/>
    <cellStyle name="Normal 12 2 3 2 3 7 2 2 2" xfId="46101" xr:uid="{00000000-0005-0000-0000-0000551A0000}"/>
    <cellStyle name="Normal 12 2 3 2 3 7 2 3" xfId="33291" xr:uid="{00000000-0005-0000-0000-0000561A0000}"/>
    <cellStyle name="Normal 12 2 3 2 3 7 3" xfId="14991" xr:uid="{00000000-0005-0000-0000-0000571A0000}"/>
    <cellStyle name="Normal 12 2 3 2 3 7 3 2" xfId="40611" xr:uid="{00000000-0005-0000-0000-0000581A0000}"/>
    <cellStyle name="Normal 12 2 3 2 3 7 4" xfId="27801" xr:uid="{00000000-0005-0000-0000-0000591A0000}"/>
    <cellStyle name="Normal 12 2 3 2 3 8" xfId="4010" xr:uid="{00000000-0005-0000-0000-00005A1A0000}"/>
    <cellStyle name="Normal 12 2 3 2 3 8 2" xfId="9500" xr:uid="{00000000-0005-0000-0000-00005B1A0000}"/>
    <cellStyle name="Normal 12 2 3 2 3 8 2 2" xfId="22311" xr:uid="{00000000-0005-0000-0000-00005C1A0000}"/>
    <cellStyle name="Normal 12 2 3 2 3 8 2 2 2" xfId="47931" xr:uid="{00000000-0005-0000-0000-00005D1A0000}"/>
    <cellStyle name="Normal 12 2 3 2 3 8 2 3" xfId="35121" xr:uid="{00000000-0005-0000-0000-00005E1A0000}"/>
    <cellStyle name="Normal 12 2 3 2 3 8 3" xfId="16821" xr:uid="{00000000-0005-0000-0000-00005F1A0000}"/>
    <cellStyle name="Normal 12 2 3 2 3 8 3 2" xfId="42441" xr:uid="{00000000-0005-0000-0000-0000601A0000}"/>
    <cellStyle name="Normal 12 2 3 2 3 8 4" xfId="29631" xr:uid="{00000000-0005-0000-0000-0000611A0000}"/>
    <cellStyle name="Normal 12 2 3 2 3 9" xfId="11330" xr:uid="{00000000-0005-0000-0000-0000621A0000}"/>
    <cellStyle name="Normal 12 2 3 2 3 9 2" xfId="24141" xr:uid="{00000000-0005-0000-0000-0000631A0000}"/>
    <cellStyle name="Normal 12 2 3 2 3 9 2 2" xfId="49761" xr:uid="{00000000-0005-0000-0000-0000641A0000}"/>
    <cellStyle name="Normal 12 2 3 2 3 9 3" xfId="36951" xr:uid="{00000000-0005-0000-0000-0000651A0000}"/>
    <cellStyle name="Normal 12 2 3 2 4" xfId="367" xr:uid="{00000000-0005-0000-0000-0000661A0000}"/>
    <cellStyle name="Normal 12 2 3 2 4 2" xfId="884" xr:uid="{00000000-0005-0000-0000-0000671A0000}"/>
    <cellStyle name="Normal 12 2 3 2 4 2 2" xfId="1779" xr:uid="{00000000-0005-0000-0000-0000681A0000}"/>
    <cellStyle name="Normal 12 2 3 2 4 2 2 2" xfId="3609" xr:uid="{00000000-0005-0000-0000-0000691A0000}"/>
    <cellStyle name="Normal 12 2 3 2 4 2 2 2 2" xfId="9099" xr:uid="{00000000-0005-0000-0000-00006A1A0000}"/>
    <cellStyle name="Normal 12 2 3 2 4 2 2 2 2 2" xfId="21910" xr:uid="{00000000-0005-0000-0000-00006B1A0000}"/>
    <cellStyle name="Normal 12 2 3 2 4 2 2 2 2 2 2" xfId="47530" xr:uid="{00000000-0005-0000-0000-00006C1A0000}"/>
    <cellStyle name="Normal 12 2 3 2 4 2 2 2 2 3" xfId="34720" xr:uid="{00000000-0005-0000-0000-00006D1A0000}"/>
    <cellStyle name="Normal 12 2 3 2 4 2 2 2 3" xfId="16420" xr:uid="{00000000-0005-0000-0000-00006E1A0000}"/>
    <cellStyle name="Normal 12 2 3 2 4 2 2 2 3 2" xfId="42040" xr:uid="{00000000-0005-0000-0000-00006F1A0000}"/>
    <cellStyle name="Normal 12 2 3 2 4 2 2 2 4" xfId="29230" xr:uid="{00000000-0005-0000-0000-0000701A0000}"/>
    <cellStyle name="Normal 12 2 3 2 4 2 2 3" xfId="5439" xr:uid="{00000000-0005-0000-0000-0000711A0000}"/>
    <cellStyle name="Normal 12 2 3 2 4 2 2 3 2" xfId="10929" xr:uid="{00000000-0005-0000-0000-0000721A0000}"/>
    <cellStyle name="Normal 12 2 3 2 4 2 2 3 2 2" xfId="23740" xr:uid="{00000000-0005-0000-0000-0000731A0000}"/>
    <cellStyle name="Normal 12 2 3 2 4 2 2 3 2 2 2" xfId="49360" xr:uid="{00000000-0005-0000-0000-0000741A0000}"/>
    <cellStyle name="Normal 12 2 3 2 4 2 2 3 2 3" xfId="36550" xr:uid="{00000000-0005-0000-0000-0000751A0000}"/>
    <cellStyle name="Normal 12 2 3 2 4 2 2 3 3" xfId="18250" xr:uid="{00000000-0005-0000-0000-0000761A0000}"/>
    <cellStyle name="Normal 12 2 3 2 4 2 2 3 3 2" xfId="43870" xr:uid="{00000000-0005-0000-0000-0000771A0000}"/>
    <cellStyle name="Normal 12 2 3 2 4 2 2 3 4" xfId="31060" xr:uid="{00000000-0005-0000-0000-0000781A0000}"/>
    <cellStyle name="Normal 12 2 3 2 4 2 2 4" xfId="12759" xr:uid="{00000000-0005-0000-0000-0000791A0000}"/>
    <cellStyle name="Normal 12 2 3 2 4 2 2 4 2" xfId="25570" xr:uid="{00000000-0005-0000-0000-00007A1A0000}"/>
    <cellStyle name="Normal 12 2 3 2 4 2 2 4 2 2" xfId="51190" xr:uid="{00000000-0005-0000-0000-00007B1A0000}"/>
    <cellStyle name="Normal 12 2 3 2 4 2 2 4 3" xfId="38380" xr:uid="{00000000-0005-0000-0000-00007C1A0000}"/>
    <cellStyle name="Normal 12 2 3 2 4 2 2 5" xfId="7269" xr:uid="{00000000-0005-0000-0000-00007D1A0000}"/>
    <cellStyle name="Normal 12 2 3 2 4 2 2 5 2" xfId="20080" xr:uid="{00000000-0005-0000-0000-00007E1A0000}"/>
    <cellStyle name="Normal 12 2 3 2 4 2 2 5 2 2" xfId="45700" xr:uid="{00000000-0005-0000-0000-00007F1A0000}"/>
    <cellStyle name="Normal 12 2 3 2 4 2 2 5 3" xfId="32890" xr:uid="{00000000-0005-0000-0000-0000801A0000}"/>
    <cellStyle name="Normal 12 2 3 2 4 2 2 6" xfId="14590" xr:uid="{00000000-0005-0000-0000-0000811A0000}"/>
    <cellStyle name="Normal 12 2 3 2 4 2 2 6 2" xfId="40210" xr:uid="{00000000-0005-0000-0000-0000821A0000}"/>
    <cellStyle name="Normal 12 2 3 2 4 2 2 7" xfId="27400" xr:uid="{00000000-0005-0000-0000-0000831A0000}"/>
    <cellStyle name="Normal 12 2 3 2 4 2 3" xfId="2715" xr:uid="{00000000-0005-0000-0000-0000841A0000}"/>
    <cellStyle name="Normal 12 2 3 2 4 2 3 2" xfId="8205" xr:uid="{00000000-0005-0000-0000-0000851A0000}"/>
    <cellStyle name="Normal 12 2 3 2 4 2 3 2 2" xfId="21016" xr:uid="{00000000-0005-0000-0000-0000861A0000}"/>
    <cellStyle name="Normal 12 2 3 2 4 2 3 2 2 2" xfId="46636" xr:uid="{00000000-0005-0000-0000-0000871A0000}"/>
    <cellStyle name="Normal 12 2 3 2 4 2 3 2 3" xfId="33826" xr:uid="{00000000-0005-0000-0000-0000881A0000}"/>
    <cellStyle name="Normal 12 2 3 2 4 2 3 3" xfId="15526" xr:uid="{00000000-0005-0000-0000-0000891A0000}"/>
    <cellStyle name="Normal 12 2 3 2 4 2 3 3 2" xfId="41146" xr:uid="{00000000-0005-0000-0000-00008A1A0000}"/>
    <cellStyle name="Normal 12 2 3 2 4 2 3 4" xfId="28336" xr:uid="{00000000-0005-0000-0000-00008B1A0000}"/>
    <cellStyle name="Normal 12 2 3 2 4 2 4" xfId="4545" xr:uid="{00000000-0005-0000-0000-00008C1A0000}"/>
    <cellStyle name="Normal 12 2 3 2 4 2 4 2" xfId="10035" xr:uid="{00000000-0005-0000-0000-00008D1A0000}"/>
    <cellStyle name="Normal 12 2 3 2 4 2 4 2 2" xfId="22846" xr:uid="{00000000-0005-0000-0000-00008E1A0000}"/>
    <cellStyle name="Normal 12 2 3 2 4 2 4 2 2 2" xfId="48466" xr:uid="{00000000-0005-0000-0000-00008F1A0000}"/>
    <cellStyle name="Normal 12 2 3 2 4 2 4 2 3" xfId="35656" xr:uid="{00000000-0005-0000-0000-0000901A0000}"/>
    <cellStyle name="Normal 12 2 3 2 4 2 4 3" xfId="17356" xr:uid="{00000000-0005-0000-0000-0000911A0000}"/>
    <cellStyle name="Normal 12 2 3 2 4 2 4 3 2" xfId="42976" xr:uid="{00000000-0005-0000-0000-0000921A0000}"/>
    <cellStyle name="Normal 12 2 3 2 4 2 4 4" xfId="30166" xr:uid="{00000000-0005-0000-0000-0000931A0000}"/>
    <cellStyle name="Normal 12 2 3 2 4 2 5" xfId="11865" xr:uid="{00000000-0005-0000-0000-0000941A0000}"/>
    <cellStyle name="Normal 12 2 3 2 4 2 5 2" xfId="24676" xr:uid="{00000000-0005-0000-0000-0000951A0000}"/>
    <cellStyle name="Normal 12 2 3 2 4 2 5 2 2" xfId="50296" xr:uid="{00000000-0005-0000-0000-0000961A0000}"/>
    <cellStyle name="Normal 12 2 3 2 4 2 5 3" xfId="37486" xr:uid="{00000000-0005-0000-0000-0000971A0000}"/>
    <cellStyle name="Normal 12 2 3 2 4 2 6" xfId="6375" xr:uid="{00000000-0005-0000-0000-0000981A0000}"/>
    <cellStyle name="Normal 12 2 3 2 4 2 6 2" xfId="19186" xr:uid="{00000000-0005-0000-0000-0000991A0000}"/>
    <cellStyle name="Normal 12 2 3 2 4 2 6 2 2" xfId="44806" xr:uid="{00000000-0005-0000-0000-00009A1A0000}"/>
    <cellStyle name="Normal 12 2 3 2 4 2 6 3" xfId="31996" xr:uid="{00000000-0005-0000-0000-00009B1A0000}"/>
    <cellStyle name="Normal 12 2 3 2 4 2 7" xfId="13696" xr:uid="{00000000-0005-0000-0000-00009C1A0000}"/>
    <cellStyle name="Normal 12 2 3 2 4 2 7 2" xfId="39316" xr:uid="{00000000-0005-0000-0000-00009D1A0000}"/>
    <cellStyle name="Normal 12 2 3 2 4 2 8" xfId="26506" xr:uid="{00000000-0005-0000-0000-00009E1A0000}"/>
    <cellStyle name="Normal 12 2 3 2 4 3" xfId="1262" xr:uid="{00000000-0005-0000-0000-00009F1A0000}"/>
    <cellStyle name="Normal 12 2 3 2 4 3 2" xfId="3092" xr:uid="{00000000-0005-0000-0000-0000A01A0000}"/>
    <cellStyle name="Normal 12 2 3 2 4 3 2 2" xfId="8582" xr:uid="{00000000-0005-0000-0000-0000A11A0000}"/>
    <cellStyle name="Normal 12 2 3 2 4 3 2 2 2" xfId="21393" xr:uid="{00000000-0005-0000-0000-0000A21A0000}"/>
    <cellStyle name="Normal 12 2 3 2 4 3 2 2 2 2" xfId="47013" xr:uid="{00000000-0005-0000-0000-0000A31A0000}"/>
    <cellStyle name="Normal 12 2 3 2 4 3 2 2 3" xfId="34203" xr:uid="{00000000-0005-0000-0000-0000A41A0000}"/>
    <cellStyle name="Normal 12 2 3 2 4 3 2 3" xfId="15903" xr:uid="{00000000-0005-0000-0000-0000A51A0000}"/>
    <cellStyle name="Normal 12 2 3 2 4 3 2 3 2" xfId="41523" xr:uid="{00000000-0005-0000-0000-0000A61A0000}"/>
    <cellStyle name="Normal 12 2 3 2 4 3 2 4" xfId="28713" xr:uid="{00000000-0005-0000-0000-0000A71A0000}"/>
    <cellStyle name="Normal 12 2 3 2 4 3 3" xfId="4922" xr:uid="{00000000-0005-0000-0000-0000A81A0000}"/>
    <cellStyle name="Normal 12 2 3 2 4 3 3 2" xfId="10412" xr:uid="{00000000-0005-0000-0000-0000A91A0000}"/>
    <cellStyle name="Normal 12 2 3 2 4 3 3 2 2" xfId="23223" xr:uid="{00000000-0005-0000-0000-0000AA1A0000}"/>
    <cellStyle name="Normal 12 2 3 2 4 3 3 2 2 2" xfId="48843" xr:uid="{00000000-0005-0000-0000-0000AB1A0000}"/>
    <cellStyle name="Normal 12 2 3 2 4 3 3 2 3" xfId="36033" xr:uid="{00000000-0005-0000-0000-0000AC1A0000}"/>
    <cellStyle name="Normal 12 2 3 2 4 3 3 3" xfId="17733" xr:uid="{00000000-0005-0000-0000-0000AD1A0000}"/>
    <cellStyle name="Normal 12 2 3 2 4 3 3 3 2" xfId="43353" xr:uid="{00000000-0005-0000-0000-0000AE1A0000}"/>
    <cellStyle name="Normal 12 2 3 2 4 3 3 4" xfId="30543" xr:uid="{00000000-0005-0000-0000-0000AF1A0000}"/>
    <cellStyle name="Normal 12 2 3 2 4 3 4" xfId="12242" xr:uid="{00000000-0005-0000-0000-0000B01A0000}"/>
    <cellStyle name="Normal 12 2 3 2 4 3 4 2" xfId="25053" xr:uid="{00000000-0005-0000-0000-0000B11A0000}"/>
    <cellStyle name="Normal 12 2 3 2 4 3 4 2 2" xfId="50673" xr:uid="{00000000-0005-0000-0000-0000B21A0000}"/>
    <cellStyle name="Normal 12 2 3 2 4 3 4 3" xfId="37863" xr:uid="{00000000-0005-0000-0000-0000B31A0000}"/>
    <cellStyle name="Normal 12 2 3 2 4 3 5" xfId="6752" xr:uid="{00000000-0005-0000-0000-0000B41A0000}"/>
    <cellStyle name="Normal 12 2 3 2 4 3 5 2" xfId="19563" xr:uid="{00000000-0005-0000-0000-0000B51A0000}"/>
    <cellStyle name="Normal 12 2 3 2 4 3 5 2 2" xfId="45183" xr:uid="{00000000-0005-0000-0000-0000B61A0000}"/>
    <cellStyle name="Normal 12 2 3 2 4 3 5 3" xfId="32373" xr:uid="{00000000-0005-0000-0000-0000B71A0000}"/>
    <cellStyle name="Normal 12 2 3 2 4 3 6" xfId="14073" xr:uid="{00000000-0005-0000-0000-0000B81A0000}"/>
    <cellStyle name="Normal 12 2 3 2 4 3 6 2" xfId="39693" xr:uid="{00000000-0005-0000-0000-0000B91A0000}"/>
    <cellStyle name="Normal 12 2 3 2 4 3 7" xfId="26883" xr:uid="{00000000-0005-0000-0000-0000BA1A0000}"/>
    <cellStyle name="Normal 12 2 3 2 4 4" xfId="2198" xr:uid="{00000000-0005-0000-0000-0000BB1A0000}"/>
    <cellStyle name="Normal 12 2 3 2 4 4 2" xfId="7688" xr:uid="{00000000-0005-0000-0000-0000BC1A0000}"/>
    <cellStyle name="Normal 12 2 3 2 4 4 2 2" xfId="20499" xr:uid="{00000000-0005-0000-0000-0000BD1A0000}"/>
    <cellStyle name="Normal 12 2 3 2 4 4 2 2 2" xfId="46119" xr:uid="{00000000-0005-0000-0000-0000BE1A0000}"/>
    <cellStyle name="Normal 12 2 3 2 4 4 2 3" xfId="33309" xr:uid="{00000000-0005-0000-0000-0000BF1A0000}"/>
    <cellStyle name="Normal 12 2 3 2 4 4 3" xfId="15009" xr:uid="{00000000-0005-0000-0000-0000C01A0000}"/>
    <cellStyle name="Normal 12 2 3 2 4 4 3 2" xfId="40629" xr:uid="{00000000-0005-0000-0000-0000C11A0000}"/>
    <cellStyle name="Normal 12 2 3 2 4 4 4" xfId="27819" xr:uid="{00000000-0005-0000-0000-0000C21A0000}"/>
    <cellStyle name="Normal 12 2 3 2 4 5" xfId="4028" xr:uid="{00000000-0005-0000-0000-0000C31A0000}"/>
    <cellStyle name="Normal 12 2 3 2 4 5 2" xfId="9518" xr:uid="{00000000-0005-0000-0000-0000C41A0000}"/>
    <cellStyle name="Normal 12 2 3 2 4 5 2 2" xfId="22329" xr:uid="{00000000-0005-0000-0000-0000C51A0000}"/>
    <cellStyle name="Normal 12 2 3 2 4 5 2 2 2" xfId="47949" xr:uid="{00000000-0005-0000-0000-0000C61A0000}"/>
    <cellStyle name="Normal 12 2 3 2 4 5 2 3" xfId="35139" xr:uid="{00000000-0005-0000-0000-0000C71A0000}"/>
    <cellStyle name="Normal 12 2 3 2 4 5 3" xfId="16839" xr:uid="{00000000-0005-0000-0000-0000C81A0000}"/>
    <cellStyle name="Normal 12 2 3 2 4 5 3 2" xfId="42459" xr:uid="{00000000-0005-0000-0000-0000C91A0000}"/>
    <cellStyle name="Normal 12 2 3 2 4 5 4" xfId="29649" xr:uid="{00000000-0005-0000-0000-0000CA1A0000}"/>
    <cellStyle name="Normal 12 2 3 2 4 6" xfId="11348" xr:uid="{00000000-0005-0000-0000-0000CB1A0000}"/>
    <cellStyle name="Normal 12 2 3 2 4 6 2" xfId="24159" xr:uid="{00000000-0005-0000-0000-0000CC1A0000}"/>
    <cellStyle name="Normal 12 2 3 2 4 6 2 2" xfId="49779" xr:uid="{00000000-0005-0000-0000-0000CD1A0000}"/>
    <cellStyle name="Normal 12 2 3 2 4 6 3" xfId="36969" xr:uid="{00000000-0005-0000-0000-0000CE1A0000}"/>
    <cellStyle name="Normal 12 2 3 2 4 7" xfId="5858" xr:uid="{00000000-0005-0000-0000-0000CF1A0000}"/>
    <cellStyle name="Normal 12 2 3 2 4 7 2" xfId="18669" xr:uid="{00000000-0005-0000-0000-0000D01A0000}"/>
    <cellStyle name="Normal 12 2 3 2 4 7 2 2" xfId="44289" xr:uid="{00000000-0005-0000-0000-0000D11A0000}"/>
    <cellStyle name="Normal 12 2 3 2 4 7 3" xfId="31479" xr:uid="{00000000-0005-0000-0000-0000D21A0000}"/>
    <cellStyle name="Normal 12 2 3 2 4 8" xfId="13179" xr:uid="{00000000-0005-0000-0000-0000D31A0000}"/>
    <cellStyle name="Normal 12 2 3 2 4 8 2" xfId="38799" xr:uid="{00000000-0005-0000-0000-0000D41A0000}"/>
    <cellStyle name="Normal 12 2 3 2 4 9" xfId="25989" xr:uid="{00000000-0005-0000-0000-0000D51A0000}"/>
    <cellStyle name="Normal 12 2 3 2 5" xfId="617" xr:uid="{00000000-0005-0000-0000-0000D61A0000}"/>
    <cellStyle name="Normal 12 2 3 2 5 2" xfId="1017" xr:uid="{00000000-0005-0000-0000-0000D71A0000}"/>
    <cellStyle name="Normal 12 2 3 2 5 2 2" xfId="1912" xr:uid="{00000000-0005-0000-0000-0000D81A0000}"/>
    <cellStyle name="Normal 12 2 3 2 5 2 2 2" xfId="3742" xr:uid="{00000000-0005-0000-0000-0000D91A0000}"/>
    <cellStyle name="Normal 12 2 3 2 5 2 2 2 2" xfId="9232" xr:uid="{00000000-0005-0000-0000-0000DA1A0000}"/>
    <cellStyle name="Normal 12 2 3 2 5 2 2 2 2 2" xfId="22043" xr:uid="{00000000-0005-0000-0000-0000DB1A0000}"/>
    <cellStyle name="Normal 12 2 3 2 5 2 2 2 2 2 2" xfId="47663" xr:uid="{00000000-0005-0000-0000-0000DC1A0000}"/>
    <cellStyle name="Normal 12 2 3 2 5 2 2 2 2 3" xfId="34853" xr:uid="{00000000-0005-0000-0000-0000DD1A0000}"/>
    <cellStyle name="Normal 12 2 3 2 5 2 2 2 3" xfId="16553" xr:uid="{00000000-0005-0000-0000-0000DE1A0000}"/>
    <cellStyle name="Normal 12 2 3 2 5 2 2 2 3 2" xfId="42173" xr:uid="{00000000-0005-0000-0000-0000DF1A0000}"/>
    <cellStyle name="Normal 12 2 3 2 5 2 2 2 4" xfId="29363" xr:uid="{00000000-0005-0000-0000-0000E01A0000}"/>
    <cellStyle name="Normal 12 2 3 2 5 2 2 3" xfId="5572" xr:uid="{00000000-0005-0000-0000-0000E11A0000}"/>
    <cellStyle name="Normal 12 2 3 2 5 2 2 3 2" xfId="11062" xr:uid="{00000000-0005-0000-0000-0000E21A0000}"/>
    <cellStyle name="Normal 12 2 3 2 5 2 2 3 2 2" xfId="23873" xr:uid="{00000000-0005-0000-0000-0000E31A0000}"/>
    <cellStyle name="Normal 12 2 3 2 5 2 2 3 2 2 2" xfId="49493" xr:uid="{00000000-0005-0000-0000-0000E41A0000}"/>
    <cellStyle name="Normal 12 2 3 2 5 2 2 3 2 3" xfId="36683" xr:uid="{00000000-0005-0000-0000-0000E51A0000}"/>
    <cellStyle name="Normal 12 2 3 2 5 2 2 3 3" xfId="18383" xr:uid="{00000000-0005-0000-0000-0000E61A0000}"/>
    <cellStyle name="Normal 12 2 3 2 5 2 2 3 3 2" xfId="44003" xr:uid="{00000000-0005-0000-0000-0000E71A0000}"/>
    <cellStyle name="Normal 12 2 3 2 5 2 2 3 4" xfId="31193" xr:uid="{00000000-0005-0000-0000-0000E81A0000}"/>
    <cellStyle name="Normal 12 2 3 2 5 2 2 4" xfId="12892" xr:uid="{00000000-0005-0000-0000-0000E91A0000}"/>
    <cellStyle name="Normal 12 2 3 2 5 2 2 4 2" xfId="25703" xr:uid="{00000000-0005-0000-0000-0000EA1A0000}"/>
    <cellStyle name="Normal 12 2 3 2 5 2 2 4 2 2" xfId="51323" xr:uid="{00000000-0005-0000-0000-0000EB1A0000}"/>
    <cellStyle name="Normal 12 2 3 2 5 2 2 4 3" xfId="38513" xr:uid="{00000000-0005-0000-0000-0000EC1A0000}"/>
    <cellStyle name="Normal 12 2 3 2 5 2 2 5" xfId="7402" xr:uid="{00000000-0005-0000-0000-0000ED1A0000}"/>
    <cellStyle name="Normal 12 2 3 2 5 2 2 5 2" xfId="20213" xr:uid="{00000000-0005-0000-0000-0000EE1A0000}"/>
    <cellStyle name="Normal 12 2 3 2 5 2 2 5 2 2" xfId="45833" xr:uid="{00000000-0005-0000-0000-0000EF1A0000}"/>
    <cellStyle name="Normal 12 2 3 2 5 2 2 5 3" xfId="33023" xr:uid="{00000000-0005-0000-0000-0000F01A0000}"/>
    <cellStyle name="Normal 12 2 3 2 5 2 2 6" xfId="14723" xr:uid="{00000000-0005-0000-0000-0000F11A0000}"/>
    <cellStyle name="Normal 12 2 3 2 5 2 2 6 2" xfId="40343" xr:uid="{00000000-0005-0000-0000-0000F21A0000}"/>
    <cellStyle name="Normal 12 2 3 2 5 2 2 7" xfId="27533" xr:uid="{00000000-0005-0000-0000-0000F31A0000}"/>
    <cellStyle name="Normal 12 2 3 2 5 2 3" xfId="2848" xr:uid="{00000000-0005-0000-0000-0000F41A0000}"/>
    <cellStyle name="Normal 12 2 3 2 5 2 3 2" xfId="8338" xr:uid="{00000000-0005-0000-0000-0000F51A0000}"/>
    <cellStyle name="Normal 12 2 3 2 5 2 3 2 2" xfId="21149" xr:uid="{00000000-0005-0000-0000-0000F61A0000}"/>
    <cellStyle name="Normal 12 2 3 2 5 2 3 2 2 2" xfId="46769" xr:uid="{00000000-0005-0000-0000-0000F71A0000}"/>
    <cellStyle name="Normal 12 2 3 2 5 2 3 2 3" xfId="33959" xr:uid="{00000000-0005-0000-0000-0000F81A0000}"/>
    <cellStyle name="Normal 12 2 3 2 5 2 3 3" xfId="15659" xr:uid="{00000000-0005-0000-0000-0000F91A0000}"/>
    <cellStyle name="Normal 12 2 3 2 5 2 3 3 2" xfId="41279" xr:uid="{00000000-0005-0000-0000-0000FA1A0000}"/>
    <cellStyle name="Normal 12 2 3 2 5 2 3 4" xfId="28469" xr:uid="{00000000-0005-0000-0000-0000FB1A0000}"/>
    <cellStyle name="Normal 12 2 3 2 5 2 4" xfId="4678" xr:uid="{00000000-0005-0000-0000-0000FC1A0000}"/>
    <cellStyle name="Normal 12 2 3 2 5 2 4 2" xfId="10168" xr:uid="{00000000-0005-0000-0000-0000FD1A0000}"/>
    <cellStyle name="Normal 12 2 3 2 5 2 4 2 2" xfId="22979" xr:uid="{00000000-0005-0000-0000-0000FE1A0000}"/>
    <cellStyle name="Normal 12 2 3 2 5 2 4 2 2 2" xfId="48599" xr:uid="{00000000-0005-0000-0000-0000FF1A0000}"/>
    <cellStyle name="Normal 12 2 3 2 5 2 4 2 3" xfId="35789" xr:uid="{00000000-0005-0000-0000-0000001B0000}"/>
    <cellStyle name="Normal 12 2 3 2 5 2 4 3" xfId="17489" xr:uid="{00000000-0005-0000-0000-0000011B0000}"/>
    <cellStyle name="Normal 12 2 3 2 5 2 4 3 2" xfId="43109" xr:uid="{00000000-0005-0000-0000-0000021B0000}"/>
    <cellStyle name="Normal 12 2 3 2 5 2 4 4" xfId="30299" xr:uid="{00000000-0005-0000-0000-0000031B0000}"/>
    <cellStyle name="Normal 12 2 3 2 5 2 5" xfId="11998" xr:uid="{00000000-0005-0000-0000-0000041B0000}"/>
    <cellStyle name="Normal 12 2 3 2 5 2 5 2" xfId="24809" xr:uid="{00000000-0005-0000-0000-0000051B0000}"/>
    <cellStyle name="Normal 12 2 3 2 5 2 5 2 2" xfId="50429" xr:uid="{00000000-0005-0000-0000-0000061B0000}"/>
    <cellStyle name="Normal 12 2 3 2 5 2 5 3" xfId="37619" xr:uid="{00000000-0005-0000-0000-0000071B0000}"/>
    <cellStyle name="Normal 12 2 3 2 5 2 6" xfId="6508" xr:uid="{00000000-0005-0000-0000-0000081B0000}"/>
    <cellStyle name="Normal 12 2 3 2 5 2 6 2" xfId="19319" xr:uid="{00000000-0005-0000-0000-0000091B0000}"/>
    <cellStyle name="Normal 12 2 3 2 5 2 6 2 2" xfId="44939" xr:uid="{00000000-0005-0000-0000-00000A1B0000}"/>
    <cellStyle name="Normal 12 2 3 2 5 2 6 3" xfId="32129" xr:uid="{00000000-0005-0000-0000-00000B1B0000}"/>
    <cellStyle name="Normal 12 2 3 2 5 2 7" xfId="13829" xr:uid="{00000000-0005-0000-0000-00000C1B0000}"/>
    <cellStyle name="Normal 12 2 3 2 5 2 7 2" xfId="39449" xr:uid="{00000000-0005-0000-0000-00000D1B0000}"/>
    <cellStyle name="Normal 12 2 3 2 5 2 8" xfId="26639" xr:uid="{00000000-0005-0000-0000-00000E1B0000}"/>
    <cellStyle name="Normal 12 2 3 2 5 3" xfId="1512" xr:uid="{00000000-0005-0000-0000-00000F1B0000}"/>
    <cellStyle name="Normal 12 2 3 2 5 3 2" xfId="3342" xr:uid="{00000000-0005-0000-0000-0000101B0000}"/>
    <cellStyle name="Normal 12 2 3 2 5 3 2 2" xfId="8832" xr:uid="{00000000-0005-0000-0000-0000111B0000}"/>
    <cellStyle name="Normal 12 2 3 2 5 3 2 2 2" xfId="21643" xr:uid="{00000000-0005-0000-0000-0000121B0000}"/>
    <cellStyle name="Normal 12 2 3 2 5 3 2 2 2 2" xfId="47263" xr:uid="{00000000-0005-0000-0000-0000131B0000}"/>
    <cellStyle name="Normal 12 2 3 2 5 3 2 2 3" xfId="34453" xr:uid="{00000000-0005-0000-0000-0000141B0000}"/>
    <cellStyle name="Normal 12 2 3 2 5 3 2 3" xfId="16153" xr:uid="{00000000-0005-0000-0000-0000151B0000}"/>
    <cellStyle name="Normal 12 2 3 2 5 3 2 3 2" xfId="41773" xr:uid="{00000000-0005-0000-0000-0000161B0000}"/>
    <cellStyle name="Normal 12 2 3 2 5 3 2 4" xfId="28963" xr:uid="{00000000-0005-0000-0000-0000171B0000}"/>
    <cellStyle name="Normal 12 2 3 2 5 3 3" xfId="5172" xr:uid="{00000000-0005-0000-0000-0000181B0000}"/>
    <cellStyle name="Normal 12 2 3 2 5 3 3 2" xfId="10662" xr:uid="{00000000-0005-0000-0000-0000191B0000}"/>
    <cellStyle name="Normal 12 2 3 2 5 3 3 2 2" xfId="23473" xr:uid="{00000000-0005-0000-0000-00001A1B0000}"/>
    <cellStyle name="Normal 12 2 3 2 5 3 3 2 2 2" xfId="49093" xr:uid="{00000000-0005-0000-0000-00001B1B0000}"/>
    <cellStyle name="Normal 12 2 3 2 5 3 3 2 3" xfId="36283" xr:uid="{00000000-0005-0000-0000-00001C1B0000}"/>
    <cellStyle name="Normal 12 2 3 2 5 3 3 3" xfId="17983" xr:uid="{00000000-0005-0000-0000-00001D1B0000}"/>
    <cellStyle name="Normal 12 2 3 2 5 3 3 3 2" xfId="43603" xr:uid="{00000000-0005-0000-0000-00001E1B0000}"/>
    <cellStyle name="Normal 12 2 3 2 5 3 3 4" xfId="30793" xr:uid="{00000000-0005-0000-0000-00001F1B0000}"/>
    <cellStyle name="Normal 12 2 3 2 5 3 4" xfId="12492" xr:uid="{00000000-0005-0000-0000-0000201B0000}"/>
    <cellStyle name="Normal 12 2 3 2 5 3 4 2" xfId="25303" xr:uid="{00000000-0005-0000-0000-0000211B0000}"/>
    <cellStyle name="Normal 12 2 3 2 5 3 4 2 2" xfId="50923" xr:uid="{00000000-0005-0000-0000-0000221B0000}"/>
    <cellStyle name="Normal 12 2 3 2 5 3 4 3" xfId="38113" xr:uid="{00000000-0005-0000-0000-0000231B0000}"/>
    <cellStyle name="Normal 12 2 3 2 5 3 5" xfId="7002" xr:uid="{00000000-0005-0000-0000-0000241B0000}"/>
    <cellStyle name="Normal 12 2 3 2 5 3 5 2" xfId="19813" xr:uid="{00000000-0005-0000-0000-0000251B0000}"/>
    <cellStyle name="Normal 12 2 3 2 5 3 5 2 2" xfId="45433" xr:uid="{00000000-0005-0000-0000-0000261B0000}"/>
    <cellStyle name="Normal 12 2 3 2 5 3 5 3" xfId="32623" xr:uid="{00000000-0005-0000-0000-0000271B0000}"/>
    <cellStyle name="Normal 12 2 3 2 5 3 6" xfId="14323" xr:uid="{00000000-0005-0000-0000-0000281B0000}"/>
    <cellStyle name="Normal 12 2 3 2 5 3 6 2" xfId="39943" xr:uid="{00000000-0005-0000-0000-0000291B0000}"/>
    <cellStyle name="Normal 12 2 3 2 5 3 7" xfId="27133" xr:uid="{00000000-0005-0000-0000-00002A1B0000}"/>
    <cellStyle name="Normal 12 2 3 2 5 4" xfId="2448" xr:uid="{00000000-0005-0000-0000-00002B1B0000}"/>
    <cellStyle name="Normal 12 2 3 2 5 4 2" xfId="7938" xr:uid="{00000000-0005-0000-0000-00002C1B0000}"/>
    <cellStyle name="Normal 12 2 3 2 5 4 2 2" xfId="20749" xr:uid="{00000000-0005-0000-0000-00002D1B0000}"/>
    <cellStyle name="Normal 12 2 3 2 5 4 2 2 2" xfId="46369" xr:uid="{00000000-0005-0000-0000-00002E1B0000}"/>
    <cellStyle name="Normal 12 2 3 2 5 4 2 3" xfId="33559" xr:uid="{00000000-0005-0000-0000-00002F1B0000}"/>
    <cellStyle name="Normal 12 2 3 2 5 4 3" xfId="15259" xr:uid="{00000000-0005-0000-0000-0000301B0000}"/>
    <cellStyle name="Normal 12 2 3 2 5 4 3 2" xfId="40879" xr:uid="{00000000-0005-0000-0000-0000311B0000}"/>
    <cellStyle name="Normal 12 2 3 2 5 4 4" xfId="28069" xr:uid="{00000000-0005-0000-0000-0000321B0000}"/>
    <cellStyle name="Normal 12 2 3 2 5 5" xfId="4278" xr:uid="{00000000-0005-0000-0000-0000331B0000}"/>
    <cellStyle name="Normal 12 2 3 2 5 5 2" xfId="9768" xr:uid="{00000000-0005-0000-0000-0000341B0000}"/>
    <cellStyle name="Normal 12 2 3 2 5 5 2 2" xfId="22579" xr:uid="{00000000-0005-0000-0000-0000351B0000}"/>
    <cellStyle name="Normal 12 2 3 2 5 5 2 2 2" xfId="48199" xr:uid="{00000000-0005-0000-0000-0000361B0000}"/>
    <cellStyle name="Normal 12 2 3 2 5 5 2 3" xfId="35389" xr:uid="{00000000-0005-0000-0000-0000371B0000}"/>
    <cellStyle name="Normal 12 2 3 2 5 5 3" xfId="17089" xr:uid="{00000000-0005-0000-0000-0000381B0000}"/>
    <cellStyle name="Normal 12 2 3 2 5 5 3 2" xfId="42709" xr:uid="{00000000-0005-0000-0000-0000391B0000}"/>
    <cellStyle name="Normal 12 2 3 2 5 5 4" xfId="29899" xr:uid="{00000000-0005-0000-0000-00003A1B0000}"/>
    <cellStyle name="Normal 12 2 3 2 5 6" xfId="11598" xr:uid="{00000000-0005-0000-0000-00003B1B0000}"/>
    <cellStyle name="Normal 12 2 3 2 5 6 2" xfId="24409" xr:uid="{00000000-0005-0000-0000-00003C1B0000}"/>
    <cellStyle name="Normal 12 2 3 2 5 6 2 2" xfId="50029" xr:uid="{00000000-0005-0000-0000-00003D1B0000}"/>
    <cellStyle name="Normal 12 2 3 2 5 6 3" xfId="37219" xr:uid="{00000000-0005-0000-0000-00003E1B0000}"/>
    <cellStyle name="Normal 12 2 3 2 5 7" xfId="6108" xr:uid="{00000000-0005-0000-0000-00003F1B0000}"/>
    <cellStyle name="Normal 12 2 3 2 5 7 2" xfId="18919" xr:uid="{00000000-0005-0000-0000-0000401B0000}"/>
    <cellStyle name="Normal 12 2 3 2 5 7 2 2" xfId="44539" xr:uid="{00000000-0005-0000-0000-0000411B0000}"/>
    <cellStyle name="Normal 12 2 3 2 5 7 3" xfId="31729" xr:uid="{00000000-0005-0000-0000-0000421B0000}"/>
    <cellStyle name="Normal 12 2 3 2 5 8" xfId="13429" xr:uid="{00000000-0005-0000-0000-0000431B0000}"/>
    <cellStyle name="Normal 12 2 3 2 5 8 2" xfId="39049" xr:uid="{00000000-0005-0000-0000-0000441B0000}"/>
    <cellStyle name="Normal 12 2 3 2 5 9" xfId="26239" xr:uid="{00000000-0005-0000-0000-0000451B0000}"/>
    <cellStyle name="Normal 12 2 3 2 6" xfId="751" xr:uid="{00000000-0005-0000-0000-0000461B0000}"/>
    <cellStyle name="Normal 12 2 3 2 6 2" xfId="1646" xr:uid="{00000000-0005-0000-0000-0000471B0000}"/>
    <cellStyle name="Normal 12 2 3 2 6 2 2" xfId="3476" xr:uid="{00000000-0005-0000-0000-0000481B0000}"/>
    <cellStyle name="Normal 12 2 3 2 6 2 2 2" xfId="8966" xr:uid="{00000000-0005-0000-0000-0000491B0000}"/>
    <cellStyle name="Normal 12 2 3 2 6 2 2 2 2" xfId="21777" xr:uid="{00000000-0005-0000-0000-00004A1B0000}"/>
    <cellStyle name="Normal 12 2 3 2 6 2 2 2 2 2" xfId="47397" xr:uid="{00000000-0005-0000-0000-00004B1B0000}"/>
    <cellStyle name="Normal 12 2 3 2 6 2 2 2 3" xfId="34587" xr:uid="{00000000-0005-0000-0000-00004C1B0000}"/>
    <cellStyle name="Normal 12 2 3 2 6 2 2 3" xfId="16287" xr:uid="{00000000-0005-0000-0000-00004D1B0000}"/>
    <cellStyle name="Normal 12 2 3 2 6 2 2 3 2" xfId="41907" xr:uid="{00000000-0005-0000-0000-00004E1B0000}"/>
    <cellStyle name="Normal 12 2 3 2 6 2 2 4" xfId="29097" xr:uid="{00000000-0005-0000-0000-00004F1B0000}"/>
    <cellStyle name="Normal 12 2 3 2 6 2 3" xfId="5306" xr:uid="{00000000-0005-0000-0000-0000501B0000}"/>
    <cellStyle name="Normal 12 2 3 2 6 2 3 2" xfId="10796" xr:uid="{00000000-0005-0000-0000-0000511B0000}"/>
    <cellStyle name="Normal 12 2 3 2 6 2 3 2 2" xfId="23607" xr:uid="{00000000-0005-0000-0000-0000521B0000}"/>
    <cellStyle name="Normal 12 2 3 2 6 2 3 2 2 2" xfId="49227" xr:uid="{00000000-0005-0000-0000-0000531B0000}"/>
    <cellStyle name="Normal 12 2 3 2 6 2 3 2 3" xfId="36417" xr:uid="{00000000-0005-0000-0000-0000541B0000}"/>
    <cellStyle name="Normal 12 2 3 2 6 2 3 3" xfId="18117" xr:uid="{00000000-0005-0000-0000-0000551B0000}"/>
    <cellStyle name="Normal 12 2 3 2 6 2 3 3 2" xfId="43737" xr:uid="{00000000-0005-0000-0000-0000561B0000}"/>
    <cellStyle name="Normal 12 2 3 2 6 2 3 4" xfId="30927" xr:uid="{00000000-0005-0000-0000-0000571B0000}"/>
    <cellStyle name="Normal 12 2 3 2 6 2 4" xfId="12626" xr:uid="{00000000-0005-0000-0000-0000581B0000}"/>
    <cellStyle name="Normal 12 2 3 2 6 2 4 2" xfId="25437" xr:uid="{00000000-0005-0000-0000-0000591B0000}"/>
    <cellStyle name="Normal 12 2 3 2 6 2 4 2 2" xfId="51057" xr:uid="{00000000-0005-0000-0000-00005A1B0000}"/>
    <cellStyle name="Normal 12 2 3 2 6 2 4 3" xfId="38247" xr:uid="{00000000-0005-0000-0000-00005B1B0000}"/>
    <cellStyle name="Normal 12 2 3 2 6 2 5" xfId="7136" xr:uid="{00000000-0005-0000-0000-00005C1B0000}"/>
    <cellStyle name="Normal 12 2 3 2 6 2 5 2" xfId="19947" xr:uid="{00000000-0005-0000-0000-00005D1B0000}"/>
    <cellStyle name="Normal 12 2 3 2 6 2 5 2 2" xfId="45567" xr:uid="{00000000-0005-0000-0000-00005E1B0000}"/>
    <cellStyle name="Normal 12 2 3 2 6 2 5 3" xfId="32757" xr:uid="{00000000-0005-0000-0000-00005F1B0000}"/>
    <cellStyle name="Normal 12 2 3 2 6 2 6" xfId="14457" xr:uid="{00000000-0005-0000-0000-0000601B0000}"/>
    <cellStyle name="Normal 12 2 3 2 6 2 6 2" xfId="40077" xr:uid="{00000000-0005-0000-0000-0000611B0000}"/>
    <cellStyle name="Normal 12 2 3 2 6 2 7" xfId="27267" xr:uid="{00000000-0005-0000-0000-0000621B0000}"/>
    <cellStyle name="Normal 12 2 3 2 6 3" xfId="2582" xr:uid="{00000000-0005-0000-0000-0000631B0000}"/>
    <cellStyle name="Normal 12 2 3 2 6 3 2" xfId="8072" xr:uid="{00000000-0005-0000-0000-0000641B0000}"/>
    <cellStyle name="Normal 12 2 3 2 6 3 2 2" xfId="20883" xr:uid="{00000000-0005-0000-0000-0000651B0000}"/>
    <cellStyle name="Normal 12 2 3 2 6 3 2 2 2" xfId="46503" xr:uid="{00000000-0005-0000-0000-0000661B0000}"/>
    <cellStyle name="Normal 12 2 3 2 6 3 2 3" xfId="33693" xr:uid="{00000000-0005-0000-0000-0000671B0000}"/>
    <cellStyle name="Normal 12 2 3 2 6 3 3" xfId="15393" xr:uid="{00000000-0005-0000-0000-0000681B0000}"/>
    <cellStyle name="Normal 12 2 3 2 6 3 3 2" xfId="41013" xr:uid="{00000000-0005-0000-0000-0000691B0000}"/>
    <cellStyle name="Normal 12 2 3 2 6 3 4" xfId="28203" xr:uid="{00000000-0005-0000-0000-00006A1B0000}"/>
    <cellStyle name="Normal 12 2 3 2 6 4" xfId="4412" xr:uid="{00000000-0005-0000-0000-00006B1B0000}"/>
    <cellStyle name="Normal 12 2 3 2 6 4 2" xfId="9902" xr:uid="{00000000-0005-0000-0000-00006C1B0000}"/>
    <cellStyle name="Normal 12 2 3 2 6 4 2 2" xfId="22713" xr:uid="{00000000-0005-0000-0000-00006D1B0000}"/>
    <cellStyle name="Normal 12 2 3 2 6 4 2 2 2" xfId="48333" xr:uid="{00000000-0005-0000-0000-00006E1B0000}"/>
    <cellStyle name="Normal 12 2 3 2 6 4 2 3" xfId="35523" xr:uid="{00000000-0005-0000-0000-00006F1B0000}"/>
    <cellStyle name="Normal 12 2 3 2 6 4 3" xfId="17223" xr:uid="{00000000-0005-0000-0000-0000701B0000}"/>
    <cellStyle name="Normal 12 2 3 2 6 4 3 2" xfId="42843" xr:uid="{00000000-0005-0000-0000-0000711B0000}"/>
    <cellStyle name="Normal 12 2 3 2 6 4 4" xfId="30033" xr:uid="{00000000-0005-0000-0000-0000721B0000}"/>
    <cellStyle name="Normal 12 2 3 2 6 5" xfId="11732" xr:uid="{00000000-0005-0000-0000-0000731B0000}"/>
    <cellStyle name="Normal 12 2 3 2 6 5 2" xfId="24543" xr:uid="{00000000-0005-0000-0000-0000741B0000}"/>
    <cellStyle name="Normal 12 2 3 2 6 5 2 2" xfId="50163" xr:uid="{00000000-0005-0000-0000-0000751B0000}"/>
    <cellStyle name="Normal 12 2 3 2 6 5 3" xfId="37353" xr:uid="{00000000-0005-0000-0000-0000761B0000}"/>
    <cellStyle name="Normal 12 2 3 2 6 6" xfId="6242" xr:uid="{00000000-0005-0000-0000-0000771B0000}"/>
    <cellStyle name="Normal 12 2 3 2 6 6 2" xfId="19053" xr:uid="{00000000-0005-0000-0000-0000781B0000}"/>
    <cellStyle name="Normal 12 2 3 2 6 6 2 2" xfId="44673" xr:uid="{00000000-0005-0000-0000-0000791B0000}"/>
    <cellStyle name="Normal 12 2 3 2 6 6 3" xfId="31863" xr:uid="{00000000-0005-0000-0000-00007A1B0000}"/>
    <cellStyle name="Normal 12 2 3 2 6 7" xfId="13563" xr:uid="{00000000-0005-0000-0000-00007B1B0000}"/>
    <cellStyle name="Normal 12 2 3 2 6 7 2" xfId="39183" xr:uid="{00000000-0005-0000-0000-00007C1B0000}"/>
    <cellStyle name="Normal 12 2 3 2 6 8" xfId="26373" xr:uid="{00000000-0005-0000-0000-00007D1B0000}"/>
    <cellStyle name="Normal 12 2 3 2 7" xfId="1152" xr:uid="{00000000-0005-0000-0000-00007E1B0000}"/>
    <cellStyle name="Normal 12 2 3 2 7 2" xfId="2982" xr:uid="{00000000-0005-0000-0000-00007F1B0000}"/>
    <cellStyle name="Normal 12 2 3 2 7 2 2" xfId="8472" xr:uid="{00000000-0005-0000-0000-0000801B0000}"/>
    <cellStyle name="Normal 12 2 3 2 7 2 2 2" xfId="21283" xr:uid="{00000000-0005-0000-0000-0000811B0000}"/>
    <cellStyle name="Normal 12 2 3 2 7 2 2 2 2" xfId="46903" xr:uid="{00000000-0005-0000-0000-0000821B0000}"/>
    <cellStyle name="Normal 12 2 3 2 7 2 2 3" xfId="34093" xr:uid="{00000000-0005-0000-0000-0000831B0000}"/>
    <cellStyle name="Normal 12 2 3 2 7 2 3" xfId="15793" xr:uid="{00000000-0005-0000-0000-0000841B0000}"/>
    <cellStyle name="Normal 12 2 3 2 7 2 3 2" xfId="41413" xr:uid="{00000000-0005-0000-0000-0000851B0000}"/>
    <cellStyle name="Normal 12 2 3 2 7 2 4" xfId="28603" xr:uid="{00000000-0005-0000-0000-0000861B0000}"/>
    <cellStyle name="Normal 12 2 3 2 7 3" xfId="4812" xr:uid="{00000000-0005-0000-0000-0000871B0000}"/>
    <cellStyle name="Normal 12 2 3 2 7 3 2" xfId="10302" xr:uid="{00000000-0005-0000-0000-0000881B0000}"/>
    <cellStyle name="Normal 12 2 3 2 7 3 2 2" xfId="23113" xr:uid="{00000000-0005-0000-0000-0000891B0000}"/>
    <cellStyle name="Normal 12 2 3 2 7 3 2 2 2" xfId="48733" xr:uid="{00000000-0005-0000-0000-00008A1B0000}"/>
    <cellStyle name="Normal 12 2 3 2 7 3 2 3" xfId="35923" xr:uid="{00000000-0005-0000-0000-00008B1B0000}"/>
    <cellStyle name="Normal 12 2 3 2 7 3 3" xfId="17623" xr:uid="{00000000-0005-0000-0000-00008C1B0000}"/>
    <cellStyle name="Normal 12 2 3 2 7 3 3 2" xfId="43243" xr:uid="{00000000-0005-0000-0000-00008D1B0000}"/>
    <cellStyle name="Normal 12 2 3 2 7 3 4" xfId="30433" xr:uid="{00000000-0005-0000-0000-00008E1B0000}"/>
    <cellStyle name="Normal 12 2 3 2 7 4" xfId="12132" xr:uid="{00000000-0005-0000-0000-00008F1B0000}"/>
    <cellStyle name="Normal 12 2 3 2 7 4 2" xfId="24943" xr:uid="{00000000-0005-0000-0000-0000901B0000}"/>
    <cellStyle name="Normal 12 2 3 2 7 4 2 2" xfId="50563" xr:uid="{00000000-0005-0000-0000-0000911B0000}"/>
    <cellStyle name="Normal 12 2 3 2 7 4 3" xfId="37753" xr:uid="{00000000-0005-0000-0000-0000921B0000}"/>
    <cellStyle name="Normal 12 2 3 2 7 5" xfId="6642" xr:uid="{00000000-0005-0000-0000-0000931B0000}"/>
    <cellStyle name="Normal 12 2 3 2 7 5 2" xfId="19453" xr:uid="{00000000-0005-0000-0000-0000941B0000}"/>
    <cellStyle name="Normal 12 2 3 2 7 5 2 2" xfId="45073" xr:uid="{00000000-0005-0000-0000-0000951B0000}"/>
    <cellStyle name="Normal 12 2 3 2 7 5 3" xfId="32263" xr:uid="{00000000-0005-0000-0000-0000961B0000}"/>
    <cellStyle name="Normal 12 2 3 2 7 6" xfId="13963" xr:uid="{00000000-0005-0000-0000-0000971B0000}"/>
    <cellStyle name="Normal 12 2 3 2 7 6 2" xfId="39583" xr:uid="{00000000-0005-0000-0000-0000981B0000}"/>
    <cellStyle name="Normal 12 2 3 2 7 7" xfId="26773" xr:uid="{00000000-0005-0000-0000-0000991B0000}"/>
    <cellStyle name="Normal 12 2 3 2 8" xfId="2047" xr:uid="{00000000-0005-0000-0000-00009A1B0000}"/>
    <cellStyle name="Normal 12 2 3 2 8 2" xfId="3877" xr:uid="{00000000-0005-0000-0000-00009B1B0000}"/>
    <cellStyle name="Normal 12 2 3 2 8 2 2" xfId="9367" xr:uid="{00000000-0005-0000-0000-00009C1B0000}"/>
    <cellStyle name="Normal 12 2 3 2 8 2 2 2" xfId="22178" xr:uid="{00000000-0005-0000-0000-00009D1B0000}"/>
    <cellStyle name="Normal 12 2 3 2 8 2 2 2 2" xfId="47798" xr:uid="{00000000-0005-0000-0000-00009E1B0000}"/>
    <cellStyle name="Normal 12 2 3 2 8 2 2 3" xfId="34988" xr:uid="{00000000-0005-0000-0000-00009F1B0000}"/>
    <cellStyle name="Normal 12 2 3 2 8 2 3" xfId="16688" xr:uid="{00000000-0005-0000-0000-0000A01B0000}"/>
    <cellStyle name="Normal 12 2 3 2 8 2 3 2" xfId="42308" xr:uid="{00000000-0005-0000-0000-0000A11B0000}"/>
    <cellStyle name="Normal 12 2 3 2 8 2 4" xfId="29498" xr:uid="{00000000-0005-0000-0000-0000A21B0000}"/>
    <cellStyle name="Normal 12 2 3 2 8 3" xfId="5707" xr:uid="{00000000-0005-0000-0000-0000A31B0000}"/>
    <cellStyle name="Normal 12 2 3 2 8 3 2" xfId="11197" xr:uid="{00000000-0005-0000-0000-0000A41B0000}"/>
    <cellStyle name="Normal 12 2 3 2 8 3 2 2" xfId="24008" xr:uid="{00000000-0005-0000-0000-0000A51B0000}"/>
    <cellStyle name="Normal 12 2 3 2 8 3 2 2 2" xfId="49628" xr:uid="{00000000-0005-0000-0000-0000A61B0000}"/>
    <cellStyle name="Normal 12 2 3 2 8 3 2 3" xfId="36818" xr:uid="{00000000-0005-0000-0000-0000A71B0000}"/>
    <cellStyle name="Normal 12 2 3 2 8 3 3" xfId="18518" xr:uid="{00000000-0005-0000-0000-0000A81B0000}"/>
    <cellStyle name="Normal 12 2 3 2 8 3 3 2" xfId="44138" xr:uid="{00000000-0005-0000-0000-0000A91B0000}"/>
    <cellStyle name="Normal 12 2 3 2 8 3 4" xfId="31328" xr:uid="{00000000-0005-0000-0000-0000AA1B0000}"/>
    <cellStyle name="Normal 12 2 3 2 8 4" xfId="13027" xr:uid="{00000000-0005-0000-0000-0000AB1B0000}"/>
    <cellStyle name="Normal 12 2 3 2 8 4 2" xfId="25838" xr:uid="{00000000-0005-0000-0000-0000AC1B0000}"/>
    <cellStyle name="Normal 12 2 3 2 8 4 2 2" xfId="51458" xr:uid="{00000000-0005-0000-0000-0000AD1B0000}"/>
    <cellStyle name="Normal 12 2 3 2 8 4 3" xfId="38648" xr:uid="{00000000-0005-0000-0000-0000AE1B0000}"/>
    <cellStyle name="Normal 12 2 3 2 8 5" xfId="7537" xr:uid="{00000000-0005-0000-0000-0000AF1B0000}"/>
    <cellStyle name="Normal 12 2 3 2 8 5 2" xfId="20348" xr:uid="{00000000-0005-0000-0000-0000B01B0000}"/>
    <cellStyle name="Normal 12 2 3 2 8 5 2 2" xfId="45968" xr:uid="{00000000-0005-0000-0000-0000B11B0000}"/>
    <cellStyle name="Normal 12 2 3 2 8 5 3" xfId="33158" xr:uid="{00000000-0005-0000-0000-0000B21B0000}"/>
    <cellStyle name="Normal 12 2 3 2 8 6" xfId="14858" xr:uid="{00000000-0005-0000-0000-0000B31B0000}"/>
    <cellStyle name="Normal 12 2 3 2 8 6 2" xfId="40478" xr:uid="{00000000-0005-0000-0000-0000B41B0000}"/>
    <cellStyle name="Normal 12 2 3 2 8 7" xfId="27668" xr:uid="{00000000-0005-0000-0000-0000B51B0000}"/>
    <cellStyle name="Normal 12 2 3 2 9" xfId="2088" xr:uid="{00000000-0005-0000-0000-0000B61B0000}"/>
    <cellStyle name="Normal 12 2 3 2 9 2" xfId="7578" xr:uid="{00000000-0005-0000-0000-0000B71B0000}"/>
    <cellStyle name="Normal 12 2 3 2 9 2 2" xfId="20389" xr:uid="{00000000-0005-0000-0000-0000B81B0000}"/>
    <cellStyle name="Normal 12 2 3 2 9 2 2 2" xfId="46009" xr:uid="{00000000-0005-0000-0000-0000B91B0000}"/>
    <cellStyle name="Normal 12 2 3 2 9 2 3" xfId="33199" xr:uid="{00000000-0005-0000-0000-0000BA1B0000}"/>
    <cellStyle name="Normal 12 2 3 2 9 3" xfId="14899" xr:uid="{00000000-0005-0000-0000-0000BB1B0000}"/>
    <cellStyle name="Normal 12 2 3 2 9 3 2" xfId="40519" xr:uid="{00000000-0005-0000-0000-0000BC1B0000}"/>
    <cellStyle name="Normal 12 2 3 2 9 4" xfId="27709" xr:uid="{00000000-0005-0000-0000-0000BD1B0000}"/>
    <cellStyle name="Normal 12 2 3 3" xfId="277" xr:uid="{00000000-0005-0000-0000-0000BE1B0000}"/>
    <cellStyle name="Normal 12 2 3 3 10" xfId="5769" xr:uid="{00000000-0005-0000-0000-0000BF1B0000}"/>
    <cellStyle name="Normal 12 2 3 3 10 2" xfId="18580" xr:uid="{00000000-0005-0000-0000-0000C01B0000}"/>
    <cellStyle name="Normal 12 2 3 3 10 2 2" xfId="44200" xr:uid="{00000000-0005-0000-0000-0000C11B0000}"/>
    <cellStyle name="Normal 12 2 3 3 10 3" xfId="31390" xr:uid="{00000000-0005-0000-0000-0000C21B0000}"/>
    <cellStyle name="Normal 12 2 3 3 11" xfId="13090" xr:uid="{00000000-0005-0000-0000-0000C31B0000}"/>
    <cellStyle name="Normal 12 2 3 3 11 2" xfId="38710" xr:uid="{00000000-0005-0000-0000-0000C41B0000}"/>
    <cellStyle name="Normal 12 2 3 3 12" xfId="25900" xr:uid="{00000000-0005-0000-0000-0000C51B0000}"/>
    <cellStyle name="Normal 12 2 3 3 2" xfId="506" xr:uid="{00000000-0005-0000-0000-0000C61B0000}"/>
    <cellStyle name="Normal 12 2 3 3 2 2" xfId="905" xr:uid="{00000000-0005-0000-0000-0000C71B0000}"/>
    <cellStyle name="Normal 12 2 3 3 2 2 2" xfId="1800" xr:uid="{00000000-0005-0000-0000-0000C81B0000}"/>
    <cellStyle name="Normal 12 2 3 3 2 2 2 2" xfId="3630" xr:uid="{00000000-0005-0000-0000-0000C91B0000}"/>
    <cellStyle name="Normal 12 2 3 3 2 2 2 2 2" xfId="9120" xr:uid="{00000000-0005-0000-0000-0000CA1B0000}"/>
    <cellStyle name="Normal 12 2 3 3 2 2 2 2 2 2" xfId="21931" xr:uid="{00000000-0005-0000-0000-0000CB1B0000}"/>
    <cellStyle name="Normal 12 2 3 3 2 2 2 2 2 2 2" xfId="47551" xr:uid="{00000000-0005-0000-0000-0000CC1B0000}"/>
    <cellStyle name="Normal 12 2 3 3 2 2 2 2 2 3" xfId="34741" xr:uid="{00000000-0005-0000-0000-0000CD1B0000}"/>
    <cellStyle name="Normal 12 2 3 3 2 2 2 2 3" xfId="16441" xr:uid="{00000000-0005-0000-0000-0000CE1B0000}"/>
    <cellStyle name="Normal 12 2 3 3 2 2 2 2 3 2" xfId="42061" xr:uid="{00000000-0005-0000-0000-0000CF1B0000}"/>
    <cellStyle name="Normal 12 2 3 3 2 2 2 2 4" xfId="29251" xr:uid="{00000000-0005-0000-0000-0000D01B0000}"/>
    <cellStyle name="Normal 12 2 3 3 2 2 2 3" xfId="5460" xr:uid="{00000000-0005-0000-0000-0000D11B0000}"/>
    <cellStyle name="Normal 12 2 3 3 2 2 2 3 2" xfId="10950" xr:uid="{00000000-0005-0000-0000-0000D21B0000}"/>
    <cellStyle name="Normal 12 2 3 3 2 2 2 3 2 2" xfId="23761" xr:uid="{00000000-0005-0000-0000-0000D31B0000}"/>
    <cellStyle name="Normal 12 2 3 3 2 2 2 3 2 2 2" xfId="49381" xr:uid="{00000000-0005-0000-0000-0000D41B0000}"/>
    <cellStyle name="Normal 12 2 3 3 2 2 2 3 2 3" xfId="36571" xr:uid="{00000000-0005-0000-0000-0000D51B0000}"/>
    <cellStyle name="Normal 12 2 3 3 2 2 2 3 3" xfId="18271" xr:uid="{00000000-0005-0000-0000-0000D61B0000}"/>
    <cellStyle name="Normal 12 2 3 3 2 2 2 3 3 2" xfId="43891" xr:uid="{00000000-0005-0000-0000-0000D71B0000}"/>
    <cellStyle name="Normal 12 2 3 3 2 2 2 3 4" xfId="31081" xr:uid="{00000000-0005-0000-0000-0000D81B0000}"/>
    <cellStyle name="Normal 12 2 3 3 2 2 2 4" xfId="12780" xr:uid="{00000000-0005-0000-0000-0000D91B0000}"/>
    <cellStyle name="Normal 12 2 3 3 2 2 2 4 2" xfId="25591" xr:uid="{00000000-0005-0000-0000-0000DA1B0000}"/>
    <cellStyle name="Normal 12 2 3 3 2 2 2 4 2 2" xfId="51211" xr:uid="{00000000-0005-0000-0000-0000DB1B0000}"/>
    <cellStyle name="Normal 12 2 3 3 2 2 2 4 3" xfId="38401" xr:uid="{00000000-0005-0000-0000-0000DC1B0000}"/>
    <cellStyle name="Normal 12 2 3 3 2 2 2 5" xfId="7290" xr:uid="{00000000-0005-0000-0000-0000DD1B0000}"/>
    <cellStyle name="Normal 12 2 3 3 2 2 2 5 2" xfId="20101" xr:uid="{00000000-0005-0000-0000-0000DE1B0000}"/>
    <cellStyle name="Normal 12 2 3 3 2 2 2 5 2 2" xfId="45721" xr:uid="{00000000-0005-0000-0000-0000DF1B0000}"/>
    <cellStyle name="Normal 12 2 3 3 2 2 2 5 3" xfId="32911" xr:uid="{00000000-0005-0000-0000-0000E01B0000}"/>
    <cellStyle name="Normal 12 2 3 3 2 2 2 6" xfId="14611" xr:uid="{00000000-0005-0000-0000-0000E11B0000}"/>
    <cellStyle name="Normal 12 2 3 3 2 2 2 6 2" xfId="40231" xr:uid="{00000000-0005-0000-0000-0000E21B0000}"/>
    <cellStyle name="Normal 12 2 3 3 2 2 2 7" xfId="27421" xr:uid="{00000000-0005-0000-0000-0000E31B0000}"/>
    <cellStyle name="Normal 12 2 3 3 2 2 3" xfId="2736" xr:uid="{00000000-0005-0000-0000-0000E41B0000}"/>
    <cellStyle name="Normal 12 2 3 3 2 2 3 2" xfId="8226" xr:uid="{00000000-0005-0000-0000-0000E51B0000}"/>
    <cellStyle name="Normal 12 2 3 3 2 2 3 2 2" xfId="21037" xr:uid="{00000000-0005-0000-0000-0000E61B0000}"/>
    <cellStyle name="Normal 12 2 3 3 2 2 3 2 2 2" xfId="46657" xr:uid="{00000000-0005-0000-0000-0000E71B0000}"/>
    <cellStyle name="Normal 12 2 3 3 2 2 3 2 3" xfId="33847" xr:uid="{00000000-0005-0000-0000-0000E81B0000}"/>
    <cellStyle name="Normal 12 2 3 3 2 2 3 3" xfId="15547" xr:uid="{00000000-0005-0000-0000-0000E91B0000}"/>
    <cellStyle name="Normal 12 2 3 3 2 2 3 3 2" xfId="41167" xr:uid="{00000000-0005-0000-0000-0000EA1B0000}"/>
    <cellStyle name="Normal 12 2 3 3 2 2 3 4" xfId="28357" xr:uid="{00000000-0005-0000-0000-0000EB1B0000}"/>
    <cellStyle name="Normal 12 2 3 3 2 2 4" xfId="4566" xr:uid="{00000000-0005-0000-0000-0000EC1B0000}"/>
    <cellStyle name="Normal 12 2 3 3 2 2 4 2" xfId="10056" xr:uid="{00000000-0005-0000-0000-0000ED1B0000}"/>
    <cellStyle name="Normal 12 2 3 3 2 2 4 2 2" xfId="22867" xr:uid="{00000000-0005-0000-0000-0000EE1B0000}"/>
    <cellStyle name="Normal 12 2 3 3 2 2 4 2 2 2" xfId="48487" xr:uid="{00000000-0005-0000-0000-0000EF1B0000}"/>
    <cellStyle name="Normal 12 2 3 3 2 2 4 2 3" xfId="35677" xr:uid="{00000000-0005-0000-0000-0000F01B0000}"/>
    <cellStyle name="Normal 12 2 3 3 2 2 4 3" xfId="17377" xr:uid="{00000000-0005-0000-0000-0000F11B0000}"/>
    <cellStyle name="Normal 12 2 3 3 2 2 4 3 2" xfId="42997" xr:uid="{00000000-0005-0000-0000-0000F21B0000}"/>
    <cellStyle name="Normal 12 2 3 3 2 2 4 4" xfId="30187" xr:uid="{00000000-0005-0000-0000-0000F31B0000}"/>
    <cellStyle name="Normal 12 2 3 3 2 2 5" xfId="11886" xr:uid="{00000000-0005-0000-0000-0000F41B0000}"/>
    <cellStyle name="Normal 12 2 3 3 2 2 5 2" xfId="24697" xr:uid="{00000000-0005-0000-0000-0000F51B0000}"/>
    <cellStyle name="Normal 12 2 3 3 2 2 5 2 2" xfId="50317" xr:uid="{00000000-0005-0000-0000-0000F61B0000}"/>
    <cellStyle name="Normal 12 2 3 3 2 2 5 3" xfId="37507" xr:uid="{00000000-0005-0000-0000-0000F71B0000}"/>
    <cellStyle name="Normal 12 2 3 3 2 2 6" xfId="6396" xr:uid="{00000000-0005-0000-0000-0000F81B0000}"/>
    <cellStyle name="Normal 12 2 3 3 2 2 6 2" xfId="19207" xr:uid="{00000000-0005-0000-0000-0000F91B0000}"/>
    <cellStyle name="Normal 12 2 3 3 2 2 6 2 2" xfId="44827" xr:uid="{00000000-0005-0000-0000-0000FA1B0000}"/>
    <cellStyle name="Normal 12 2 3 3 2 2 6 3" xfId="32017" xr:uid="{00000000-0005-0000-0000-0000FB1B0000}"/>
    <cellStyle name="Normal 12 2 3 3 2 2 7" xfId="13717" xr:uid="{00000000-0005-0000-0000-0000FC1B0000}"/>
    <cellStyle name="Normal 12 2 3 3 2 2 7 2" xfId="39337" xr:uid="{00000000-0005-0000-0000-0000FD1B0000}"/>
    <cellStyle name="Normal 12 2 3 3 2 2 8" xfId="26527" xr:uid="{00000000-0005-0000-0000-0000FE1B0000}"/>
    <cellStyle name="Normal 12 2 3 3 2 3" xfId="1401" xr:uid="{00000000-0005-0000-0000-0000FF1B0000}"/>
    <cellStyle name="Normal 12 2 3 3 2 3 2" xfId="3231" xr:uid="{00000000-0005-0000-0000-0000001C0000}"/>
    <cellStyle name="Normal 12 2 3 3 2 3 2 2" xfId="8721" xr:uid="{00000000-0005-0000-0000-0000011C0000}"/>
    <cellStyle name="Normal 12 2 3 3 2 3 2 2 2" xfId="21532" xr:uid="{00000000-0005-0000-0000-0000021C0000}"/>
    <cellStyle name="Normal 12 2 3 3 2 3 2 2 2 2" xfId="47152" xr:uid="{00000000-0005-0000-0000-0000031C0000}"/>
    <cellStyle name="Normal 12 2 3 3 2 3 2 2 3" xfId="34342" xr:uid="{00000000-0005-0000-0000-0000041C0000}"/>
    <cellStyle name="Normal 12 2 3 3 2 3 2 3" xfId="16042" xr:uid="{00000000-0005-0000-0000-0000051C0000}"/>
    <cellStyle name="Normal 12 2 3 3 2 3 2 3 2" xfId="41662" xr:uid="{00000000-0005-0000-0000-0000061C0000}"/>
    <cellStyle name="Normal 12 2 3 3 2 3 2 4" xfId="28852" xr:uid="{00000000-0005-0000-0000-0000071C0000}"/>
    <cellStyle name="Normal 12 2 3 3 2 3 3" xfId="5061" xr:uid="{00000000-0005-0000-0000-0000081C0000}"/>
    <cellStyle name="Normal 12 2 3 3 2 3 3 2" xfId="10551" xr:uid="{00000000-0005-0000-0000-0000091C0000}"/>
    <cellStyle name="Normal 12 2 3 3 2 3 3 2 2" xfId="23362" xr:uid="{00000000-0005-0000-0000-00000A1C0000}"/>
    <cellStyle name="Normal 12 2 3 3 2 3 3 2 2 2" xfId="48982" xr:uid="{00000000-0005-0000-0000-00000B1C0000}"/>
    <cellStyle name="Normal 12 2 3 3 2 3 3 2 3" xfId="36172" xr:uid="{00000000-0005-0000-0000-00000C1C0000}"/>
    <cellStyle name="Normal 12 2 3 3 2 3 3 3" xfId="17872" xr:uid="{00000000-0005-0000-0000-00000D1C0000}"/>
    <cellStyle name="Normal 12 2 3 3 2 3 3 3 2" xfId="43492" xr:uid="{00000000-0005-0000-0000-00000E1C0000}"/>
    <cellStyle name="Normal 12 2 3 3 2 3 3 4" xfId="30682" xr:uid="{00000000-0005-0000-0000-00000F1C0000}"/>
    <cellStyle name="Normal 12 2 3 3 2 3 4" xfId="12381" xr:uid="{00000000-0005-0000-0000-0000101C0000}"/>
    <cellStyle name="Normal 12 2 3 3 2 3 4 2" xfId="25192" xr:uid="{00000000-0005-0000-0000-0000111C0000}"/>
    <cellStyle name="Normal 12 2 3 3 2 3 4 2 2" xfId="50812" xr:uid="{00000000-0005-0000-0000-0000121C0000}"/>
    <cellStyle name="Normal 12 2 3 3 2 3 4 3" xfId="38002" xr:uid="{00000000-0005-0000-0000-0000131C0000}"/>
    <cellStyle name="Normal 12 2 3 3 2 3 5" xfId="6891" xr:uid="{00000000-0005-0000-0000-0000141C0000}"/>
    <cellStyle name="Normal 12 2 3 3 2 3 5 2" xfId="19702" xr:uid="{00000000-0005-0000-0000-0000151C0000}"/>
    <cellStyle name="Normal 12 2 3 3 2 3 5 2 2" xfId="45322" xr:uid="{00000000-0005-0000-0000-0000161C0000}"/>
    <cellStyle name="Normal 12 2 3 3 2 3 5 3" xfId="32512" xr:uid="{00000000-0005-0000-0000-0000171C0000}"/>
    <cellStyle name="Normal 12 2 3 3 2 3 6" xfId="14212" xr:uid="{00000000-0005-0000-0000-0000181C0000}"/>
    <cellStyle name="Normal 12 2 3 3 2 3 6 2" xfId="39832" xr:uid="{00000000-0005-0000-0000-0000191C0000}"/>
    <cellStyle name="Normal 12 2 3 3 2 3 7" xfId="27022" xr:uid="{00000000-0005-0000-0000-00001A1C0000}"/>
    <cellStyle name="Normal 12 2 3 3 2 4" xfId="2337" xr:uid="{00000000-0005-0000-0000-00001B1C0000}"/>
    <cellStyle name="Normal 12 2 3 3 2 4 2" xfId="7827" xr:uid="{00000000-0005-0000-0000-00001C1C0000}"/>
    <cellStyle name="Normal 12 2 3 3 2 4 2 2" xfId="20638" xr:uid="{00000000-0005-0000-0000-00001D1C0000}"/>
    <cellStyle name="Normal 12 2 3 3 2 4 2 2 2" xfId="46258" xr:uid="{00000000-0005-0000-0000-00001E1C0000}"/>
    <cellStyle name="Normal 12 2 3 3 2 4 2 3" xfId="33448" xr:uid="{00000000-0005-0000-0000-00001F1C0000}"/>
    <cellStyle name="Normal 12 2 3 3 2 4 3" xfId="15148" xr:uid="{00000000-0005-0000-0000-0000201C0000}"/>
    <cellStyle name="Normal 12 2 3 3 2 4 3 2" xfId="40768" xr:uid="{00000000-0005-0000-0000-0000211C0000}"/>
    <cellStyle name="Normal 12 2 3 3 2 4 4" xfId="27958" xr:uid="{00000000-0005-0000-0000-0000221C0000}"/>
    <cellStyle name="Normal 12 2 3 3 2 5" xfId="4167" xr:uid="{00000000-0005-0000-0000-0000231C0000}"/>
    <cellStyle name="Normal 12 2 3 3 2 5 2" xfId="9657" xr:uid="{00000000-0005-0000-0000-0000241C0000}"/>
    <cellStyle name="Normal 12 2 3 3 2 5 2 2" xfId="22468" xr:uid="{00000000-0005-0000-0000-0000251C0000}"/>
    <cellStyle name="Normal 12 2 3 3 2 5 2 2 2" xfId="48088" xr:uid="{00000000-0005-0000-0000-0000261C0000}"/>
    <cellStyle name="Normal 12 2 3 3 2 5 2 3" xfId="35278" xr:uid="{00000000-0005-0000-0000-0000271C0000}"/>
    <cellStyle name="Normal 12 2 3 3 2 5 3" xfId="16978" xr:uid="{00000000-0005-0000-0000-0000281C0000}"/>
    <cellStyle name="Normal 12 2 3 3 2 5 3 2" xfId="42598" xr:uid="{00000000-0005-0000-0000-0000291C0000}"/>
    <cellStyle name="Normal 12 2 3 3 2 5 4" xfId="29788" xr:uid="{00000000-0005-0000-0000-00002A1C0000}"/>
    <cellStyle name="Normal 12 2 3 3 2 6" xfId="11487" xr:uid="{00000000-0005-0000-0000-00002B1C0000}"/>
    <cellStyle name="Normal 12 2 3 3 2 6 2" xfId="24298" xr:uid="{00000000-0005-0000-0000-00002C1C0000}"/>
    <cellStyle name="Normal 12 2 3 3 2 6 2 2" xfId="49918" xr:uid="{00000000-0005-0000-0000-00002D1C0000}"/>
    <cellStyle name="Normal 12 2 3 3 2 6 3" xfId="37108" xr:uid="{00000000-0005-0000-0000-00002E1C0000}"/>
    <cellStyle name="Normal 12 2 3 3 2 7" xfId="5997" xr:uid="{00000000-0005-0000-0000-00002F1C0000}"/>
    <cellStyle name="Normal 12 2 3 3 2 7 2" xfId="18808" xr:uid="{00000000-0005-0000-0000-0000301C0000}"/>
    <cellStyle name="Normal 12 2 3 3 2 7 2 2" xfId="44428" xr:uid="{00000000-0005-0000-0000-0000311C0000}"/>
    <cellStyle name="Normal 12 2 3 3 2 7 3" xfId="31618" xr:uid="{00000000-0005-0000-0000-0000321C0000}"/>
    <cellStyle name="Normal 12 2 3 3 2 8" xfId="13318" xr:uid="{00000000-0005-0000-0000-0000331C0000}"/>
    <cellStyle name="Normal 12 2 3 3 2 8 2" xfId="38938" xr:uid="{00000000-0005-0000-0000-0000341C0000}"/>
    <cellStyle name="Normal 12 2 3 3 2 9" xfId="26128" xr:uid="{00000000-0005-0000-0000-0000351C0000}"/>
    <cellStyle name="Normal 12 2 3 3 3" xfId="638" xr:uid="{00000000-0005-0000-0000-0000361C0000}"/>
    <cellStyle name="Normal 12 2 3 3 3 2" xfId="1038" xr:uid="{00000000-0005-0000-0000-0000371C0000}"/>
    <cellStyle name="Normal 12 2 3 3 3 2 2" xfId="1933" xr:uid="{00000000-0005-0000-0000-0000381C0000}"/>
    <cellStyle name="Normal 12 2 3 3 3 2 2 2" xfId="3763" xr:uid="{00000000-0005-0000-0000-0000391C0000}"/>
    <cellStyle name="Normal 12 2 3 3 3 2 2 2 2" xfId="9253" xr:uid="{00000000-0005-0000-0000-00003A1C0000}"/>
    <cellStyle name="Normal 12 2 3 3 3 2 2 2 2 2" xfId="22064" xr:uid="{00000000-0005-0000-0000-00003B1C0000}"/>
    <cellStyle name="Normal 12 2 3 3 3 2 2 2 2 2 2" xfId="47684" xr:uid="{00000000-0005-0000-0000-00003C1C0000}"/>
    <cellStyle name="Normal 12 2 3 3 3 2 2 2 2 3" xfId="34874" xr:uid="{00000000-0005-0000-0000-00003D1C0000}"/>
    <cellStyle name="Normal 12 2 3 3 3 2 2 2 3" xfId="16574" xr:uid="{00000000-0005-0000-0000-00003E1C0000}"/>
    <cellStyle name="Normal 12 2 3 3 3 2 2 2 3 2" xfId="42194" xr:uid="{00000000-0005-0000-0000-00003F1C0000}"/>
    <cellStyle name="Normal 12 2 3 3 3 2 2 2 4" xfId="29384" xr:uid="{00000000-0005-0000-0000-0000401C0000}"/>
    <cellStyle name="Normal 12 2 3 3 3 2 2 3" xfId="5593" xr:uid="{00000000-0005-0000-0000-0000411C0000}"/>
    <cellStyle name="Normal 12 2 3 3 3 2 2 3 2" xfId="11083" xr:uid="{00000000-0005-0000-0000-0000421C0000}"/>
    <cellStyle name="Normal 12 2 3 3 3 2 2 3 2 2" xfId="23894" xr:uid="{00000000-0005-0000-0000-0000431C0000}"/>
    <cellStyle name="Normal 12 2 3 3 3 2 2 3 2 2 2" xfId="49514" xr:uid="{00000000-0005-0000-0000-0000441C0000}"/>
    <cellStyle name="Normal 12 2 3 3 3 2 2 3 2 3" xfId="36704" xr:uid="{00000000-0005-0000-0000-0000451C0000}"/>
    <cellStyle name="Normal 12 2 3 3 3 2 2 3 3" xfId="18404" xr:uid="{00000000-0005-0000-0000-0000461C0000}"/>
    <cellStyle name="Normal 12 2 3 3 3 2 2 3 3 2" xfId="44024" xr:uid="{00000000-0005-0000-0000-0000471C0000}"/>
    <cellStyle name="Normal 12 2 3 3 3 2 2 3 4" xfId="31214" xr:uid="{00000000-0005-0000-0000-0000481C0000}"/>
    <cellStyle name="Normal 12 2 3 3 3 2 2 4" xfId="12913" xr:uid="{00000000-0005-0000-0000-0000491C0000}"/>
    <cellStyle name="Normal 12 2 3 3 3 2 2 4 2" xfId="25724" xr:uid="{00000000-0005-0000-0000-00004A1C0000}"/>
    <cellStyle name="Normal 12 2 3 3 3 2 2 4 2 2" xfId="51344" xr:uid="{00000000-0005-0000-0000-00004B1C0000}"/>
    <cellStyle name="Normal 12 2 3 3 3 2 2 4 3" xfId="38534" xr:uid="{00000000-0005-0000-0000-00004C1C0000}"/>
    <cellStyle name="Normal 12 2 3 3 3 2 2 5" xfId="7423" xr:uid="{00000000-0005-0000-0000-00004D1C0000}"/>
    <cellStyle name="Normal 12 2 3 3 3 2 2 5 2" xfId="20234" xr:uid="{00000000-0005-0000-0000-00004E1C0000}"/>
    <cellStyle name="Normal 12 2 3 3 3 2 2 5 2 2" xfId="45854" xr:uid="{00000000-0005-0000-0000-00004F1C0000}"/>
    <cellStyle name="Normal 12 2 3 3 3 2 2 5 3" xfId="33044" xr:uid="{00000000-0005-0000-0000-0000501C0000}"/>
    <cellStyle name="Normal 12 2 3 3 3 2 2 6" xfId="14744" xr:uid="{00000000-0005-0000-0000-0000511C0000}"/>
    <cellStyle name="Normal 12 2 3 3 3 2 2 6 2" xfId="40364" xr:uid="{00000000-0005-0000-0000-0000521C0000}"/>
    <cellStyle name="Normal 12 2 3 3 3 2 2 7" xfId="27554" xr:uid="{00000000-0005-0000-0000-0000531C0000}"/>
    <cellStyle name="Normal 12 2 3 3 3 2 3" xfId="2869" xr:uid="{00000000-0005-0000-0000-0000541C0000}"/>
    <cellStyle name="Normal 12 2 3 3 3 2 3 2" xfId="8359" xr:uid="{00000000-0005-0000-0000-0000551C0000}"/>
    <cellStyle name="Normal 12 2 3 3 3 2 3 2 2" xfId="21170" xr:uid="{00000000-0005-0000-0000-0000561C0000}"/>
    <cellStyle name="Normal 12 2 3 3 3 2 3 2 2 2" xfId="46790" xr:uid="{00000000-0005-0000-0000-0000571C0000}"/>
    <cellStyle name="Normal 12 2 3 3 3 2 3 2 3" xfId="33980" xr:uid="{00000000-0005-0000-0000-0000581C0000}"/>
    <cellStyle name="Normal 12 2 3 3 3 2 3 3" xfId="15680" xr:uid="{00000000-0005-0000-0000-0000591C0000}"/>
    <cellStyle name="Normal 12 2 3 3 3 2 3 3 2" xfId="41300" xr:uid="{00000000-0005-0000-0000-00005A1C0000}"/>
    <cellStyle name="Normal 12 2 3 3 3 2 3 4" xfId="28490" xr:uid="{00000000-0005-0000-0000-00005B1C0000}"/>
    <cellStyle name="Normal 12 2 3 3 3 2 4" xfId="4699" xr:uid="{00000000-0005-0000-0000-00005C1C0000}"/>
    <cellStyle name="Normal 12 2 3 3 3 2 4 2" xfId="10189" xr:uid="{00000000-0005-0000-0000-00005D1C0000}"/>
    <cellStyle name="Normal 12 2 3 3 3 2 4 2 2" xfId="23000" xr:uid="{00000000-0005-0000-0000-00005E1C0000}"/>
    <cellStyle name="Normal 12 2 3 3 3 2 4 2 2 2" xfId="48620" xr:uid="{00000000-0005-0000-0000-00005F1C0000}"/>
    <cellStyle name="Normal 12 2 3 3 3 2 4 2 3" xfId="35810" xr:uid="{00000000-0005-0000-0000-0000601C0000}"/>
    <cellStyle name="Normal 12 2 3 3 3 2 4 3" xfId="17510" xr:uid="{00000000-0005-0000-0000-0000611C0000}"/>
    <cellStyle name="Normal 12 2 3 3 3 2 4 3 2" xfId="43130" xr:uid="{00000000-0005-0000-0000-0000621C0000}"/>
    <cellStyle name="Normal 12 2 3 3 3 2 4 4" xfId="30320" xr:uid="{00000000-0005-0000-0000-0000631C0000}"/>
    <cellStyle name="Normal 12 2 3 3 3 2 5" xfId="12019" xr:uid="{00000000-0005-0000-0000-0000641C0000}"/>
    <cellStyle name="Normal 12 2 3 3 3 2 5 2" xfId="24830" xr:uid="{00000000-0005-0000-0000-0000651C0000}"/>
    <cellStyle name="Normal 12 2 3 3 3 2 5 2 2" xfId="50450" xr:uid="{00000000-0005-0000-0000-0000661C0000}"/>
    <cellStyle name="Normal 12 2 3 3 3 2 5 3" xfId="37640" xr:uid="{00000000-0005-0000-0000-0000671C0000}"/>
    <cellStyle name="Normal 12 2 3 3 3 2 6" xfId="6529" xr:uid="{00000000-0005-0000-0000-0000681C0000}"/>
    <cellStyle name="Normal 12 2 3 3 3 2 6 2" xfId="19340" xr:uid="{00000000-0005-0000-0000-0000691C0000}"/>
    <cellStyle name="Normal 12 2 3 3 3 2 6 2 2" xfId="44960" xr:uid="{00000000-0005-0000-0000-00006A1C0000}"/>
    <cellStyle name="Normal 12 2 3 3 3 2 6 3" xfId="32150" xr:uid="{00000000-0005-0000-0000-00006B1C0000}"/>
    <cellStyle name="Normal 12 2 3 3 3 2 7" xfId="13850" xr:uid="{00000000-0005-0000-0000-00006C1C0000}"/>
    <cellStyle name="Normal 12 2 3 3 3 2 7 2" xfId="39470" xr:uid="{00000000-0005-0000-0000-00006D1C0000}"/>
    <cellStyle name="Normal 12 2 3 3 3 2 8" xfId="26660" xr:uid="{00000000-0005-0000-0000-00006E1C0000}"/>
    <cellStyle name="Normal 12 2 3 3 3 3" xfId="1533" xr:uid="{00000000-0005-0000-0000-00006F1C0000}"/>
    <cellStyle name="Normal 12 2 3 3 3 3 2" xfId="3363" xr:uid="{00000000-0005-0000-0000-0000701C0000}"/>
    <cellStyle name="Normal 12 2 3 3 3 3 2 2" xfId="8853" xr:uid="{00000000-0005-0000-0000-0000711C0000}"/>
    <cellStyle name="Normal 12 2 3 3 3 3 2 2 2" xfId="21664" xr:uid="{00000000-0005-0000-0000-0000721C0000}"/>
    <cellStyle name="Normal 12 2 3 3 3 3 2 2 2 2" xfId="47284" xr:uid="{00000000-0005-0000-0000-0000731C0000}"/>
    <cellStyle name="Normal 12 2 3 3 3 3 2 2 3" xfId="34474" xr:uid="{00000000-0005-0000-0000-0000741C0000}"/>
    <cellStyle name="Normal 12 2 3 3 3 3 2 3" xfId="16174" xr:uid="{00000000-0005-0000-0000-0000751C0000}"/>
    <cellStyle name="Normal 12 2 3 3 3 3 2 3 2" xfId="41794" xr:uid="{00000000-0005-0000-0000-0000761C0000}"/>
    <cellStyle name="Normal 12 2 3 3 3 3 2 4" xfId="28984" xr:uid="{00000000-0005-0000-0000-0000771C0000}"/>
    <cellStyle name="Normal 12 2 3 3 3 3 3" xfId="5193" xr:uid="{00000000-0005-0000-0000-0000781C0000}"/>
    <cellStyle name="Normal 12 2 3 3 3 3 3 2" xfId="10683" xr:uid="{00000000-0005-0000-0000-0000791C0000}"/>
    <cellStyle name="Normal 12 2 3 3 3 3 3 2 2" xfId="23494" xr:uid="{00000000-0005-0000-0000-00007A1C0000}"/>
    <cellStyle name="Normal 12 2 3 3 3 3 3 2 2 2" xfId="49114" xr:uid="{00000000-0005-0000-0000-00007B1C0000}"/>
    <cellStyle name="Normal 12 2 3 3 3 3 3 2 3" xfId="36304" xr:uid="{00000000-0005-0000-0000-00007C1C0000}"/>
    <cellStyle name="Normal 12 2 3 3 3 3 3 3" xfId="18004" xr:uid="{00000000-0005-0000-0000-00007D1C0000}"/>
    <cellStyle name="Normal 12 2 3 3 3 3 3 3 2" xfId="43624" xr:uid="{00000000-0005-0000-0000-00007E1C0000}"/>
    <cellStyle name="Normal 12 2 3 3 3 3 3 4" xfId="30814" xr:uid="{00000000-0005-0000-0000-00007F1C0000}"/>
    <cellStyle name="Normal 12 2 3 3 3 3 4" xfId="12513" xr:uid="{00000000-0005-0000-0000-0000801C0000}"/>
    <cellStyle name="Normal 12 2 3 3 3 3 4 2" xfId="25324" xr:uid="{00000000-0005-0000-0000-0000811C0000}"/>
    <cellStyle name="Normal 12 2 3 3 3 3 4 2 2" xfId="50944" xr:uid="{00000000-0005-0000-0000-0000821C0000}"/>
    <cellStyle name="Normal 12 2 3 3 3 3 4 3" xfId="38134" xr:uid="{00000000-0005-0000-0000-0000831C0000}"/>
    <cellStyle name="Normal 12 2 3 3 3 3 5" xfId="7023" xr:uid="{00000000-0005-0000-0000-0000841C0000}"/>
    <cellStyle name="Normal 12 2 3 3 3 3 5 2" xfId="19834" xr:uid="{00000000-0005-0000-0000-0000851C0000}"/>
    <cellStyle name="Normal 12 2 3 3 3 3 5 2 2" xfId="45454" xr:uid="{00000000-0005-0000-0000-0000861C0000}"/>
    <cellStyle name="Normal 12 2 3 3 3 3 5 3" xfId="32644" xr:uid="{00000000-0005-0000-0000-0000871C0000}"/>
    <cellStyle name="Normal 12 2 3 3 3 3 6" xfId="14344" xr:uid="{00000000-0005-0000-0000-0000881C0000}"/>
    <cellStyle name="Normal 12 2 3 3 3 3 6 2" xfId="39964" xr:uid="{00000000-0005-0000-0000-0000891C0000}"/>
    <cellStyle name="Normal 12 2 3 3 3 3 7" xfId="27154" xr:uid="{00000000-0005-0000-0000-00008A1C0000}"/>
    <cellStyle name="Normal 12 2 3 3 3 4" xfId="2469" xr:uid="{00000000-0005-0000-0000-00008B1C0000}"/>
    <cellStyle name="Normal 12 2 3 3 3 4 2" xfId="7959" xr:uid="{00000000-0005-0000-0000-00008C1C0000}"/>
    <cellStyle name="Normal 12 2 3 3 3 4 2 2" xfId="20770" xr:uid="{00000000-0005-0000-0000-00008D1C0000}"/>
    <cellStyle name="Normal 12 2 3 3 3 4 2 2 2" xfId="46390" xr:uid="{00000000-0005-0000-0000-00008E1C0000}"/>
    <cellStyle name="Normal 12 2 3 3 3 4 2 3" xfId="33580" xr:uid="{00000000-0005-0000-0000-00008F1C0000}"/>
    <cellStyle name="Normal 12 2 3 3 3 4 3" xfId="15280" xr:uid="{00000000-0005-0000-0000-0000901C0000}"/>
    <cellStyle name="Normal 12 2 3 3 3 4 3 2" xfId="40900" xr:uid="{00000000-0005-0000-0000-0000911C0000}"/>
    <cellStyle name="Normal 12 2 3 3 3 4 4" xfId="28090" xr:uid="{00000000-0005-0000-0000-0000921C0000}"/>
    <cellStyle name="Normal 12 2 3 3 3 5" xfId="4299" xr:uid="{00000000-0005-0000-0000-0000931C0000}"/>
    <cellStyle name="Normal 12 2 3 3 3 5 2" xfId="9789" xr:uid="{00000000-0005-0000-0000-0000941C0000}"/>
    <cellStyle name="Normal 12 2 3 3 3 5 2 2" xfId="22600" xr:uid="{00000000-0005-0000-0000-0000951C0000}"/>
    <cellStyle name="Normal 12 2 3 3 3 5 2 2 2" xfId="48220" xr:uid="{00000000-0005-0000-0000-0000961C0000}"/>
    <cellStyle name="Normal 12 2 3 3 3 5 2 3" xfId="35410" xr:uid="{00000000-0005-0000-0000-0000971C0000}"/>
    <cellStyle name="Normal 12 2 3 3 3 5 3" xfId="17110" xr:uid="{00000000-0005-0000-0000-0000981C0000}"/>
    <cellStyle name="Normal 12 2 3 3 3 5 3 2" xfId="42730" xr:uid="{00000000-0005-0000-0000-0000991C0000}"/>
    <cellStyle name="Normal 12 2 3 3 3 5 4" xfId="29920" xr:uid="{00000000-0005-0000-0000-00009A1C0000}"/>
    <cellStyle name="Normal 12 2 3 3 3 6" xfId="11619" xr:uid="{00000000-0005-0000-0000-00009B1C0000}"/>
    <cellStyle name="Normal 12 2 3 3 3 6 2" xfId="24430" xr:uid="{00000000-0005-0000-0000-00009C1C0000}"/>
    <cellStyle name="Normal 12 2 3 3 3 6 2 2" xfId="50050" xr:uid="{00000000-0005-0000-0000-00009D1C0000}"/>
    <cellStyle name="Normal 12 2 3 3 3 6 3" xfId="37240" xr:uid="{00000000-0005-0000-0000-00009E1C0000}"/>
    <cellStyle name="Normal 12 2 3 3 3 7" xfId="6129" xr:uid="{00000000-0005-0000-0000-00009F1C0000}"/>
    <cellStyle name="Normal 12 2 3 3 3 7 2" xfId="18940" xr:uid="{00000000-0005-0000-0000-0000A01C0000}"/>
    <cellStyle name="Normal 12 2 3 3 3 7 2 2" xfId="44560" xr:uid="{00000000-0005-0000-0000-0000A11C0000}"/>
    <cellStyle name="Normal 12 2 3 3 3 7 3" xfId="31750" xr:uid="{00000000-0005-0000-0000-0000A21C0000}"/>
    <cellStyle name="Normal 12 2 3 3 3 8" xfId="13450" xr:uid="{00000000-0005-0000-0000-0000A31C0000}"/>
    <cellStyle name="Normal 12 2 3 3 3 8 2" xfId="39070" xr:uid="{00000000-0005-0000-0000-0000A41C0000}"/>
    <cellStyle name="Normal 12 2 3 3 3 9" xfId="26260" xr:uid="{00000000-0005-0000-0000-0000A51C0000}"/>
    <cellStyle name="Normal 12 2 3 3 4" xfId="413" xr:uid="{00000000-0005-0000-0000-0000A61C0000}"/>
    <cellStyle name="Normal 12 2 3 3 4 2" xfId="1308" xr:uid="{00000000-0005-0000-0000-0000A71C0000}"/>
    <cellStyle name="Normal 12 2 3 3 4 2 2" xfId="3138" xr:uid="{00000000-0005-0000-0000-0000A81C0000}"/>
    <cellStyle name="Normal 12 2 3 3 4 2 2 2" xfId="8628" xr:uid="{00000000-0005-0000-0000-0000A91C0000}"/>
    <cellStyle name="Normal 12 2 3 3 4 2 2 2 2" xfId="21439" xr:uid="{00000000-0005-0000-0000-0000AA1C0000}"/>
    <cellStyle name="Normal 12 2 3 3 4 2 2 2 2 2" xfId="47059" xr:uid="{00000000-0005-0000-0000-0000AB1C0000}"/>
    <cellStyle name="Normal 12 2 3 3 4 2 2 2 3" xfId="34249" xr:uid="{00000000-0005-0000-0000-0000AC1C0000}"/>
    <cellStyle name="Normal 12 2 3 3 4 2 2 3" xfId="15949" xr:uid="{00000000-0005-0000-0000-0000AD1C0000}"/>
    <cellStyle name="Normal 12 2 3 3 4 2 2 3 2" xfId="41569" xr:uid="{00000000-0005-0000-0000-0000AE1C0000}"/>
    <cellStyle name="Normal 12 2 3 3 4 2 2 4" xfId="28759" xr:uid="{00000000-0005-0000-0000-0000AF1C0000}"/>
    <cellStyle name="Normal 12 2 3 3 4 2 3" xfId="4968" xr:uid="{00000000-0005-0000-0000-0000B01C0000}"/>
    <cellStyle name="Normal 12 2 3 3 4 2 3 2" xfId="10458" xr:uid="{00000000-0005-0000-0000-0000B11C0000}"/>
    <cellStyle name="Normal 12 2 3 3 4 2 3 2 2" xfId="23269" xr:uid="{00000000-0005-0000-0000-0000B21C0000}"/>
    <cellStyle name="Normal 12 2 3 3 4 2 3 2 2 2" xfId="48889" xr:uid="{00000000-0005-0000-0000-0000B31C0000}"/>
    <cellStyle name="Normal 12 2 3 3 4 2 3 2 3" xfId="36079" xr:uid="{00000000-0005-0000-0000-0000B41C0000}"/>
    <cellStyle name="Normal 12 2 3 3 4 2 3 3" xfId="17779" xr:uid="{00000000-0005-0000-0000-0000B51C0000}"/>
    <cellStyle name="Normal 12 2 3 3 4 2 3 3 2" xfId="43399" xr:uid="{00000000-0005-0000-0000-0000B61C0000}"/>
    <cellStyle name="Normal 12 2 3 3 4 2 3 4" xfId="30589" xr:uid="{00000000-0005-0000-0000-0000B71C0000}"/>
    <cellStyle name="Normal 12 2 3 3 4 2 4" xfId="12288" xr:uid="{00000000-0005-0000-0000-0000B81C0000}"/>
    <cellStyle name="Normal 12 2 3 3 4 2 4 2" xfId="25099" xr:uid="{00000000-0005-0000-0000-0000B91C0000}"/>
    <cellStyle name="Normal 12 2 3 3 4 2 4 2 2" xfId="50719" xr:uid="{00000000-0005-0000-0000-0000BA1C0000}"/>
    <cellStyle name="Normal 12 2 3 3 4 2 4 3" xfId="37909" xr:uid="{00000000-0005-0000-0000-0000BB1C0000}"/>
    <cellStyle name="Normal 12 2 3 3 4 2 5" xfId="6798" xr:uid="{00000000-0005-0000-0000-0000BC1C0000}"/>
    <cellStyle name="Normal 12 2 3 3 4 2 5 2" xfId="19609" xr:uid="{00000000-0005-0000-0000-0000BD1C0000}"/>
    <cellStyle name="Normal 12 2 3 3 4 2 5 2 2" xfId="45229" xr:uid="{00000000-0005-0000-0000-0000BE1C0000}"/>
    <cellStyle name="Normal 12 2 3 3 4 2 5 3" xfId="32419" xr:uid="{00000000-0005-0000-0000-0000BF1C0000}"/>
    <cellStyle name="Normal 12 2 3 3 4 2 6" xfId="14119" xr:uid="{00000000-0005-0000-0000-0000C01C0000}"/>
    <cellStyle name="Normal 12 2 3 3 4 2 6 2" xfId="39739" xr:uid="{00000000-0005-0000-0000-0000C11C0000}"/>
    <cellStyle name="Normal 12 2 3 3 4 2 7" xfId="26929" xr:uid="{00000000-0005-0000-0000-0000C21C0000}"/>
    <cellStyle name="Normal 12 2 3 3 4 3" xfId="2244" xr:uid="{00000000-0005-0000-0000-0000C31C0000}"/>
    <cellStyle name="Normal 12 2 3 3 4 3 2" xfId="7734" xr:uid="{00000000-0005-0000-0000-0000C41C0000}"/>
    <cellStyle name="Normal 12 2 3 3 4 3 2 2" xfId="20545" xr:uid="{00000000-0005-0000-0000-0000C51C0000}"/>
    <cellStyle name="Normal 12 2 3 3 4 3 2 2 2" xfId="46165" xr:uid="{00000000-0005-0000-0000-0000C61C0000}"/>
    <cellStyle name="Normal 12 2 3 3 4 3 2 3" xfId="33355" xr:uid="{00000000-0005-0000-0000-0000C71C0000}"/>
    <cellStyle name="Normal 12 2 3 3 4 3 3" xfId="15055" xr:uid="{00000000-0005-0000-0000-0000C81C0000}"/>
    <cellStyle name="Normal 12 2 3 3 4 3 3 2" xfId="40675" xr:uid="{00000000-0005-0000-0000-0000C91C0000}"/>
    <cellStyle name="Normal 12 2 3 3 4 3 4" xfId="27865" xr:uid="{00000000-0005-0000-0000-0000CA1C0000}"/>
    <cellStyle name="Normal 12 2 3 3 4 4" xfId="4074" xr:uid="{00000000-0005-0000-0000-0000CB1C0000}"/>
    <cellStyle name="Normal 12 2 3 3 4 4 2" xfId="9564" xr:uid="{00000000-0005-0000-0000-0000CC1C0000}"/>
    <cellStyle name="Normal 12 2 3 3 4 4 2 2" xfId="22375" xr:uid="{00000000-0005-0000-0000-0000CD1C0000}"/>
    <cellStyle name="Normal 12 2 3 3 4 4 2 2 2" xfId="47995" xr:uid="{00000000-0005-0000-0000-0000CE1C0000}"/>
    <cellStyle name="Normal 12 2 3 3 4 4 2 3" xfId="35185" xr:uid="{00000000-0005-0000-0000-0000CF1C0000}"/>
    <cellStyle name="Normal 12 2 3 3 4 4 3" xfId="16885" xr:uid="{00000000-0005-0000-0000-0000D01C0000}"/>
    <cellStyle name="Normal 12 2 3 3 4 4 3 2" xfId="42505" xr:uid="{00000000-0005-0000-0000-0000D11C0000}"/>
    <cellStyle name="Normal 12 2 3 3 4 4 4" xfId="29695" xr:uid="{00000000-0005-0000-0000-0000D21C0000}"/>
    <cellStyle name="Normal 12 2 3 3 4 5" xfId="11394" xr:uid="{00000000-0005-0000-0000-0000D31C0000}"/>
    <cellStyle name="Normal 12 2 3 3 4 5 2" xfId="24205" xr:uid="{00000000-0005-0000-0000-0000D41C0000}"/>
    <cellStyle name="Normal 12 2 3 3 4 5 2 2" xfId="49825" xr:uid="{00000000-0005-0000-0000-0000D51C0000}"/>
    <cellStyle name="Normal 12 2 3 3 4 5 3" xfId="37015" xr:uid="{00000000-0005-0000-0000-0000D61C0000}"/>
    <cellStyle name="Normal 12 2 3 3 4 6" xfId="5904" xr:uid="{00000000-0005-0000-0000-0000D71C0000}"/>
    <cellStyle name="Normal 12 2 3 3 4 6 2" xfId="18715" xr:uid="{00000000-0005-0000-0000-0000D81C0000}"/>
    <cellStyle name="Normal 12 2 3 3 4 6 2 2" xfId="44335" xr:uid="{00000000-0005-0000-0000-0000D91C0000}"/>
    <cellStyle name="Normal 12 2 3 3 4 6 3" xfId="31525" xr:uid="{00000000-0005-0000-0000-0000DA1C0000}"/>
    <cellStyle name="Normal 12 2 3 3 4 7" xfId="13225" xr:uid="{00000000-0005-0000-0000-0000DB1C0000}"/>
    <cellStyle name="Normal 12 2 3 3 4 7 2" xfId="38845" xr:uid="{00000000-0005-0000-0000-0000DC1C0000}"/>
    <cellStyle name="Normal 12 2 3 3 4 8" xfId="26035" xr:uid="{00000000-0005-0000-0000-0000DD1C0000}"/>
    <cellStyle name="Normal 12 2 3 3 5" xfId="772" xr:uid="{00000000-0005-0000-0000-0000DE1C0000}"/>
    <cellStyle name="Normal 12 2 3 3 5 2" xfId="1667" xr:uid="{00000000-0005-0000-0000-0000DF1C0000}"/>
    <cellStyle name="Normal 12 2 3 3 5 2 2" xfId="3497" xr:uid="{00000000-0005-0000-0000-0000E01C0000}"/>
    <cellStyle name="Normal 12 2 3 3 5 2 2 2" xfId="8987" xr:uid="{00000000-0005-0000-0000-0000E11C0000}"/>
    <cellStyle name="Normal 12 2 3 3 5 2 2 2 2" xfId="21798" xr:uid="{00000000-0005-0000-0000-0000E21C0000}"/>
    <cellStyle name="Normal 12 2 3 3 5 2 2 2 2 2" xfId="47418" xr:uid="{00000000-0005-0000-0000-0000E31C0000}"/>
    <cellStyle name="Normal 12 2 3 3 5 2 2 2 3" xfId="34608" xr:uid="{00000000-0005-0000-0000-0000E41C0000}"/>
    <cellStyle name="Normal 12 2 3 3 5 2 2 3" xfId="16308" xr:uid="{00000000-0005-0000-0000-0000E51C0000}"/>
    <cellStyle name="Normal 12 2 3 3 5 2 2 3 2" xfId="41928" xr:uid="{00000000-0005-0000-0000-0000E61C0000}"/>
    <cellStyle name="Normal 12 2 3 3 5 2 2 4" xfId="29118" xr:uid="{00000000-0005-0000-0000-0000E71C0000}"/>
    <cellStyle name="Normal 12 2 3 3 5 2 3" xfId="5327" xr:uid="{00000000-0005-0000-0000-0000E81C0000}"/>
    <cellStyle name="Normal 12 2 3 3 5 2 3 2" xfId="10817" xr:uid="{00000000-0005-0000-0000-0000E91C0000}"/>
    <cellStyle name="Normal 12 2 3 3 5 2 3 2 2" xfId="23628" xr:uid="{00000000-0005-0000-0000-0000EA1C0000}"/>
    <cellStyle name="Normal 12 2 3 3 5 2 3 2 2 2" xfId="49248" xr:uid="{00000000-0005-0000-0000-0000EB1C0000}"/>
    <cellStyle name="Normal 12 2 3 3 5 2 3 2 3" xfId="36438" xr:uid="{00000000-0005-0000-0000-0000EC1C0000}"/>
    <cellStyle name="Normal 12 2 3 3 5 2 3 3" xfId="18138" xr:uid="{00000000-0005-0000-0000-0000ED1C0000}"/>
    <cellStyle name="Normal 12 2 3 3 5 2 3 3 2" xfId="43758" xr:uid="{00000000-0005-0000-0000-0000EE1C0000}"/>
    <cellStyle name="Normal 12 2 3 3 5 2 3 4" xfId="30948" xr:uid="{00000000-0005-0000-0000-0000EF1C0000}"/>
    <cellStyle name="Normal 12 2 3 3 5 2 4" xfId="12647" xr:uid="{00000000-0005-0000-0000-0000F01C0000}"/>
    <cellStyle name="Normal 12 2 3 3 5 2 4 2" xfId="25458" xr:uid="{00000000-0005-0000-0000-0000F11C0000}"/>
    <cellStyle name="Normal 12 2 3 3 5 2 4 2 2" xfId="51078" xr:uid="{00000000-0005-0000-0000-0000F21C0000}"/>
    <cellStyle name="Normal 12 2 3 3 5 2 4 3" xfId="38268" xr:uid="{00000000-0005-0000-0000-0000F31C0000}"/>
    <cellStyle name="Normal 12 2 3 3 5 2 5" xfId="7157" xr:uid="{00000000-0005-0000-0000-0000F41C0000}"/>
    <cellStyle name="Normal 12 2 3 3 5 2 5 2" xfId="19968" xr:uid="{00000000-0005-0000-0000-0000F51C0000}"/>
    <cellStyle name="Normal 12 2 3 3 5 2 5 2 2" xfId="45588" xr:uid="{00000000-0005-0000-0000-0000F61C0000}"/>
    <cellStyle name="Normal 12 2 3 3 5 2 5 3" xfId="32778" xr:uid="{00000000-0005-0000-0000-0000F71C0000}"/>
    <cellStyle name="Normal 12 2 3 3 5 2 6" xfId="14478" xr:uid="{00000000-0005-0000-0000-0000F81C0000}"/>
    <cellStyle name="Normal 12 2 3 3 5 2 6 2" xfId="40098" xr:uid="{00000000-0005-0000-0000-0000F91C0000}"/>
    <cellStyle name="Normal 12 2 3 3 5 2 7" xfId="27288" xr:uid="{00000000-0005-0000-0000-0000FA1C0000}"/>
    <cellStyle name="Normal 12 2 3 3 5 3" xfId="2603" xr:uid="{00000000-0005-0000-0000-0000FB1C0000}"/>
    <cellStyle name="Normal 12 2 3 3 5 3 2" xfId="8093" xr:uid="{00000000-0005-0000-0000-0000FC1C0000}"/>
    <cellStyle name="Normal 12 2 3 3 5 3 2 2" xfId="20904" xr:uid="{00000000-0005-0000-0000-0000FD1C0000}"/>
    <cellStyle name="Normal 12 2 3 3 5 3 2 2 2" xfId="46524" xr:uid="{00000000-0005-0000-0000-0000FE1C0000}"/>
    <cellStyle name="Normal 12 2 3 3 5 3 2 3" xfId="33714" xr:uid="{00000000-0005-0000-0000-0000FF1C0000}"/>
    <cellStyle name="Normal 12 2 3 3 5 3 3" xfId="15414" xr:uid="{00000000-0005-0000-0000-0000001D0000}"/>
    <cellStyle name="Normal 12 2 3 3 5 3 3 2" xfId="41034" xr:uid="{00000000-0005-0000-0000-0000011D0000}"/>
    <cellStyle name="Normal 12 2 3 3 5 3 4" xfId="28224" xr:uid="{00000000-0005-0000-0000-0000021D0000}"/>
    <cellStyle name="Normal 12 2 3 3 5 4" xfId="4433" xr:uid="{00000000-0005-0000-0000-0000031D0000}"/>
    <cellStyle name="Normal 12 2 3 3 5 4 2" xfId="9923" xr:uid="{00000000-0005-0000-0000-0000041D0000}"/>
    <cellStyle name="Normal 12 2 3 3 5 4 2 2" xfId="22734" xr:uid="{00000000-0005-0000-0000-0000051D0000}"/>
    <cellStyle name="Normal 12 2 3 3 5 4 2 2 2" xfId="48354" xr:uid="{00000000-0005-0000-0000-0000061D0000}"/>
    <cellStyle name="Normal 12 2 3 3 5 4 2 3" xfId="35544" xr:uid="{00000000-0005-0000-0000-0000071D0000}"/>
    <cellStyle name="Normal 12 2 3 3 5 4 3" xfId="17244" xr:uid="{00000000-0005-0000-0000-0000081D0000}"/>
    <cellStyle name="Normal 12 2 3 3 5 4 3 2" xfId="42864" xr:uid="{00000000-0005-0000-0000-0000091D0000}"/>
    <cellStyle name="Normal 12 2 3 3 5 4 4" xfId="30054" xr:uid="{00000000-0005-0000-0000-00000A1D0000}"/>
    <cellStyle name="Normal 12 2 3 3 5 5" xfId="11753" xr:uid="{00000000-0005-0000-0000-00000B1D0000}"/>
    <cellStyle name="Normal 12 2 3 3 5 5 2" xfId="24564" xr:uid="{00000000-0005-0000-0000-00000C1D0000}"/>
    <cellStyle name="Normal 12 2 3 3 5 5 2 2" xfId="50184" xr:uid="{00000000-0005-0000-0000-00000D1D0000}"/>
    <cellStyle name="Normal 12 2 3 3 5 5 3" xfId="37374" xr:uid="{00000000-0005-0000-0000-00000E1D0000}"/>
    <cellStyle name="Normal 12 2 3 3 5 6" xfId="6263" xr:uid="{00000000-0005-0000-0000-00000F1D0000}"/>
    <cellStyle name="Normal 12 2 3 3 5 6 2" xfId="19074" xr:uid="{00000000-0005-0000-0000-0000101D0000}"/>
    <cellStyle name="Normal 12 2 3 3 5 6 2 2" xfId="44694" xr:uid="{00000000-0005-0000-0000-0000111D0000}"/>
    <cellStyle name="Normal 12 2 3 3 5 6 3" xfId="31884" xr:uid="{00000000-0005-0000-0000-0000121D0000}"/>
    <cellStyle name="Normal 12 2 3 3 5 7" xfId="13584" xr:uid="{00000000-0005-0000-0000-0000131D0000}"/>
    <cellStyle name="Normal 12 2 3 3 5 7 2" xfId="39204" xr:uid="{00000000-0005-0000-0000-0000141D0000}"/>
    <cellStyle name="Normal 12 2 3 3 5 8" xfId="26394" xr:uid="{00000000-0005-0000-0000-0000151D0000}"/>
    <cellStyle name="Normal 12 2 3 3 6" xfId="1173" xr:uid="{00000000-0005-0000-0000-0000161D0000}"/>
    <cellStyle name="Normal 12 2 3 3 6 2" xfId="3003" xr:uid="{00000000-0005-0000-0000-0000171D0000}"/>
    <cellStyle name="Normal 12 2 3 3 6 2 2" xfId="8493" xr:uid="{00000000-0005-0000-0000-0000181D0000}"/>
    <cellStyle name="Normal 12 2 3 3 6 2 2 2" xfId="21304" xr:uid="{00000000-0005-0000-0000-0000191D0000}"/>
    <cellStyle name="Normal 12 2 3 3 6 2 2 2 2" xfId="46924" xr:uid="{00000000-0005-0000-0000-00001A1D0000}"/>
    <cellStyle name="Normal 12 2 3 3 6 2 2 3" xfId="34114" xr:uid="{00000000-0005-0000-0000-00001B1D0000}"/>
    <cellStyle name="Normal 12 2 3 3 6 2 3" xfId="15814" xr:uid="{00000000-0005-0000-0000-00001C1D0000}"/>
    <cellStyle name="Normal 12 2 3 3 6 2 3 2" xfId="41434" xr:uid="{00000000-0005-0000-0000-00001D1D0000}"/>
    <cellStyle name="Normal 12 2 3 3 6 2 4" xfId="28624" xr:uid="{00000000-0005-0000-0000-00001E1D0000}"/>
    <cellStyle name="Normal 12 2 3 3 6 3" xfId="4833" xr:uid="{00000000-0005-0000-0000-00001F1D0000}"/>
    <cellStyle name="Normal 12 2 3 3 6 3 2" xfId="10323" xr:uid="{00000000-0005-0000-0000-0000201D0000}"/>
    <cellStyle name="Normal 12 2 3 3 6 3 2 2" xfId="23134" xr:uid="{00000000-0005-0000-0000-0000211D0000}"/>
    <cellStyle name="Normal 12 2 3 3 6 3 2 2 2" xfId="48754" xr:uid="{00000000-0005-0000-0000-0000221D0000}"/>
    <cellStyle name="Normal 12 2 3 3 6 3 2 3" xfId="35944" xr:uid="{00000000-0005-0000-0000-0000231D0000}"/>
    <cellStyle name="Normal 12 2 3 3 6 3 3" xfId="17644" xr:uid="{00000000-0005-0000-0000-0000241D0000}"/>
    <cellStyle name="Normal 12 2 3 3 6 3 3 2" xfId="43264" xr:uid="{00000000-0005-0000-0000-0000251D0000}"/>
    <cellStyle name="Normal 12 2 3 3 6 3 4" xfId="30454" xr:uid="{00000000-0005-0000-0000-0000261D0000}"/>
    <cellStyle name="Normal 12 2 3 3 6 4" xfId="12153" xr:uid="{00000000-0005-0000-0000-0000271D0000}"/>
    <cellStyle name="Normal 12 2 3 3 6 4 2" xfId="24964" xr:uid="{00000000-0005-0000-0000-0000281D0000}"/>
    <cellStyle name="Normal 12 2 3 3 6 4 2 2" xfId="50584" xr:uid="{00000000-0005-0000-0000-0000291D0000}"/>
    <cellStyle name="Normal 12 2 3 3 6 4 3" xfId="37774" xr:uid="{00000000-0005-0000-0000-00002A1D0000}"/>
    <cellStyle name="Normal 12 2 3 3 6 5" xfId="6663" xr:uid="{00000000-0005-0000-0000-00002B1D0000}"/>
    <cellStyle name="Normal 12 2 3 3 6 5 2" xfId="19474" xr:uid="{00000000-0005-0000-0000-00002C1D0000}"/>
    <cellStyle name="Normal 12 2 3 3 6 5 2 2" xfId="45094" xr:uid="{00000000-0005-0000-0000-00002D1D0000}"/>
    <cellStyle name="Normal 12 2 3 3 6 5 3" xfId="32284" xr:uid="{00000000-0005-0000-0000-00002E1D0000}"/>
    <cellStyle name="Normal 12 2 3 3 6 6" xfId="13984" xr:uid="{00000000-0005-0000-0000-00002F1D0000}"/>
    <cellStyle name="Normal 12 2 3 3 6 6 2" xfId="39604" xr:uid="{00000000-0005-0000-0000-0000301D0000}"/>
    <cellStyle name="Normal 12 2 3 3 6 7" xfId="26794" xr:uid="{00000000-0005-0000-0000-0000311D0000}"/>
    <cellStyle name="Normal 12 2 3 3 7" xfId="2109" xr:uid="{00000000-0005-0000-0000-0000321D0000}"/>
    <cellStyle name="Normal 12 2 3 3 7 2" xfId="7599" xr:uid="{00000000-0005-0000-0000-0000331D0000}"/>
    <cellStyle name="Normal 12 2 3 3 7 2 2" xfId="20410" xr:uid="{00000000-0005-0000-0000-0000341D0000}"/>
    <cellStyle name="Normal 12 2 3 3 7 2 2 2" xfId="46030" xr:uid="{00000000-0005-0000-0000-0000351D0000}"/>
    <cellStyle name="Normal 12 2 3 3 7 2 3" xfId="33220" xr:uid="{00000000-0005-0000-0000-0000361D0000}"/>
    <cellStyle name="Normal 12 2 3 3 7 3" xfId="14920" xr:uid="{00000000-0005-0000-0000-0000371D0000}"/>
    <cellStyle name="Normal 12 2 3 3 7 3 2" xfId="40540" xr:uid="{00000000-0005-0000-0000-0000381D0000}"/>
    <cellStyle name="Normal 12 2 3 3 7 4" xfId="27730" xr:uid="{00000000-0005-0000-0000-0000391D0000}"/>
    <cellStyle name="Normal 12 2 3 3 8" xfId="3939" xr:uid="{00000000-0005-0000-0000-00003A1D0000}"/>
    <cellStyle name="Normal 12 2 3 3 8 2" xfId="9429" xr:uid="{00000000-0005-0000-0000-00003B1D0000}"/>
    <cellStyle name="Normal 12 2 3 3 8 2 2" xfId="22240" xr:uid="{00000000-0005-0000-0000-00003C1D0000}"/>
    <cellStyle name="Normal 12 2 3 3 8 2 2 2" xfId="47860" xr:uid="{00000000-0005-0000-0000-00003D1D0000}"/>
    <cellStyle name="Normal 12 2 3 3 8 2 3" xfId="35050" xr:uid="{00000000-0005-0000-0000-00003E1D0000}"/>
    <cellStyle name="Normal 12 2 3 3 8 3" xfId="16750" xr:uid="{00000000-0005-0000-0000-00003F1D0000}"/>
    <cellStyle name="Normal 12 2 3 3 8 3 2" xfId="42370" xr:uid="{00000000-0005-0000-0000-0000401D0000}"/>
    <cellStyle name="Normal 12 2 3 3 8 4" xfId="29560" xr:uid="{00000000-0005-0000-0000-0000411D0000}"/>
    <cellStyle name="Normal 12 2 3 3 9" xfId="11259" xr:uid="{00000000-0005-0000-0000-0000421D0000}"/>
    <cellStyle name="Normal 12 2 3 3 9 2" xfId="24070" xr:uid="{00000000-0005-0000-0000-0000431D0000}"/>
    <cellStyle name="Normal 12 2 3 3 9 2 2" xfId="49690" xr:uid="{00000000-0005-0000-0000-0000441D0000}"/>
    <cellStyle name="Normal 12 2 3 3 9 3" xfId="36880" xr:uid="{00000000-0005-0000-0000-0000451D0000}"/>
    <cellStyle name="Normal 12 2 3 4" xfId="328" xr:uid="{00000000-0005-0000-0000-0000461D0000}"/>
    <cellStyle name="Normal 12 2 3 4 10" xfId="5820" xr:uid="{00000000-0005-0000-0000-0000471D0000}"/>
    <cellStyle name="Normal 12 2 3 4 10 2" xfId="18631" xr:uid="{00000000-0005-0000-0000-0000481D0000}"/>
    <cellStyle name="Normal 12 2 3 4 10 2 2" xfId="44251" xr:uid="{00000000-0005-0000-0000-0000491D0000}"/>
    <cellStyle name="Normal 12 2 3 4 10 3" xfId="31441" xr:uid="{00000000-0005-0000-0000-00004A1D0000}"/>
    <cellStyle name="Normal 12 2 3 4 11" xfId="13141" xr:uid="{00000000-0005-0000-0000-00004B1D0000}"/>
    <cellStyle name="Normal 12 2 3 4 11 2" xfId="38761" xr:uid="{00000000-0005-0000-0000-00004C1D0000}"/>
    <cellStyle name="Normal 12 2 3 4 12" xfId="25951" xr:uid="{00000000-0005-0000-0000-00004D1D0000}"/>
    <cellStyle name="Normal 12 2 3 4 2" xfId="557" xr:uid="{00000000-0005-0000-0000-00004E1D0000}"/>
    <cellStyle name="Normal 12 2 3 4 2 2" xfId="956" xr:uid="{00000000-0005-0000-0000-00004F1D0000}"/>
    <cellStyle name="Normal 12 2 3 4 2 2 2" xfId="1851" xr:uid="{00000000-0005-0000-0000-0000501D0000}"/>
    <cellStyle name="Normal 12 2 3 4 2 2 2 2" xfId="3681" xr:uid="{00000000-0005-0000-0000-0000511D0000}"/>
    <cellStyle name="Normal 12 2 3 4 2 2 2 2 2" xfId="9171" xr:uid="{00000000-0005-0000-0000-0000521D0000}"/>
    <cellStyle name="Normal 12 2 3 4 2 2 2 2 2 2" xfId="21982" xr:uid="{00000000-0005-0000-0000-0000531D0000}"/>
    <cellStyle name="Normal 12 2 3 4 2 2 2 2 2 2 2" xfId="47602" xr:uid="{00000000-0005-0000-0000-0000541D0000}"/>
    <cellStyle name="Normal 12 2 3 4 2 2 2 2 2 3" xfId="34792" xr:uid="{00000000-0005-0000-0000-0000551D0000}"/>
    <cellStyle name="Normal 12 2 3 4 2 2 2 2 3" xfId="16492" xr:uid="{00000000-0005-0000-0000-0000561D0000}"/>
    <cellStyle name="Normal 12 2 3 4 2 2 2 2 3 2" xfId="42112" xr:uid="{00000000-0005-0000-0000-0000571D0000}"/>
    <cellStyle name="Normal 12 2 3 4 2 2 2 2 4" xfId="29302" xr:uid="{00000000-0005-0000-0000-0000581D0000}"/>
    <cellStyle name="Normal 12 2 3 4 2 2 2 3" xfId="5511" xr:uid="{00000000-0005-0000-0000-0000591D0000}"/>
    <cellStyle name="Normal 12 2 3 4 2 2 2 3 2" xfId="11001" xr:uid="{00000000-0005-0000-0000-00005A1D0000}"/>
    <cellStyle name="Normal 12 2 3 4 2 2 2 3 2 2" xfId="23812" xr:uid="{00000000-0005-0000-0000-00005B1D0000}"/>
    <cellStyle name="Normal 12 2 3 4 2 2 2 3 2 2 2" xfId="49432" xr:uid="{00000000-0005-0000-0000-00005C1D0000}"/>
    <cellStyle name="Normal 12 2 3 4 2 2 2 3 2 3" xfId="36622" xr:uid="{00000000-0005-0000-0000-00005D1D0000}"/>
    <cellStyle name="Normal 12 2 3 4 2 2 2 3 3" xfId="18322" xr:uid="{00000000-0005-0000-0000-00005E1D0000}"/>
    <cellStyle name="Normal 12 2 3 4 2 2 2 3 3 2" xfId="43942" xr:uid="{00000000-0005-0000-0000-00005F1D0000}"/>
    <cellStyle name="Normal 12 2 3 4 2 2 2 3 4" xfId="31132" xr:uid="{00000000-0005-0000-0000-0000601D0000}"/>
    <cellStyle name="Normal 12 2 3 4 2 2 2 4" xfId="12831" xr:uid="{00000000-0005-0000-0000-0000611D0000}"/>
    <cellStyle name="Normal 12 2 3 4 2 2 2 4 2" xfId="25642" xr:uid="{00000000-0005-0000-0000-0000621D0000}"/>
    <cellStyle name="Normal 12 2 3 4 2 2 2 4 2 2" xfId="51262" xr:uid="{00000000-0005-0000-0000-0000631D0000}"/>
    <cellStyle name="Normal 12 2 3 4 2 2 2 4 3" xfId="38452" xr:uid="{00000000-0005-0000-0000-0000641D0000}"/>
    <cellStyle name="Normal 12 2 3 4 2 2 2 5" xfId="7341" xr:uid="{00000000-0005-0000-0000-0000651D0000}"/>
    <cellStyle name="Normal 12 2 3 4 2 2 2 5 2" xfId="20152" xr:uid="{00000000-0005-0000-0000-0000661D0000}"/>
    <cellStyle name="Normal 12 2 3 4 2 2 2 5 2 2" xfId="45772" xr:uid="{00000000-0005-0000-0000-0000671D0000}"/>
    <cellStyle name="Normal 12 2 3 4 2 2 2 5 3" xfId="32962" xr:uid="{00000000-0005-0000-0000-0000681D0000}"/>
    <cellStyle name="Normal 12 2 3 4 2 2 2 6" xfId="14662" xr:uid="{00000000-0005-0000-0000-0000691D0000}"/>
    <cellStyle name="Normal 12 2 3 4 2 2 2 6 2" xfId="40282" xr:uid="{00000000-0005-0000-0000-00006A1D0000}"/>
    <cellStyle name="Normal 12 2 3 4 2 2 2 7" xfId="27472" xr:uid="{00000000-0005-0000-0000-00006B1D0000}"/>
    <cellStyle name="Normal 12 2 3 4 2 2 3" xfId="2787" xr:uid="{00000000-0005-0000-0000-00006C1D0000}"/>
    <cellStyle name="Normal 12 2 3 4 2 2 3 2" xfId="8277" xr:uid="{00000000-0005-0000-0000-00006D1D0000}"/>
    <cellStyle name="Normal 12 2 3 4 2 2 3 2 2" xfId="21088" xr:uid="{00000000-0005-0000-0000-00006E1D0000}"/>
    <cellStyle name="Normal 12 2 3 4 2 2 3 2 2 2" xfId="46708" xr:uid="{00000000-0005-0000-0000-00006F1D0000}"/>
    <cellStyle name="Normal 12 2 3 4 2 2 3 2 3" xfId="33898" xr:uid="{00000000-0005-0000-0000-0000701D0000}"/>
    <cellStyle name="Normal 12 2 3 4 2 2 3 3" xfId="15598" xr:uid="{00000000-0005-0000-0000-0000711D0000}"/>
    <cellStyle name="Normal 12 2 3 4 2 2 3 3 2" xfId="41218" xr:uid="{00000000-0005-0000-0000-0000721D0000}"/>
    <cellStyle name="Normal 12 2 3 4 2 2 3 4" xfId="28408" xr:uid="{00000000-0005-0000-0000-0000731D0000}"/>
    <cellStyle name="Normal 12 2 3 4 2 2 4" xfId="4617" xr:uid="{00000000-0005-0000-0000-0000741D0000}"/>
    <cellStyle name="Normal 12 2 3 4 2 2 4 2" xfId="10107" xr:uid="{00000000-0005-0000-0000-0000751D0000}"/>
    <cellStyle name="Normal 12 2 3 4 2 2 4 2 2" xfId="22918" xr:uid="{00000000-0005-0000-0000-0000761D0000}"/>
    <cellStyle name="Normal 12 2 3 4 2 2 4 2 2 2" xfId="48538" xr:uid="{00000000-0005-0000-0000-0000771D0000}"/>
    <cellStyle name="Normal 12 2 3 4 2 2 4 2 3" xfId="35728" xr:uid="{00000000-0005-0000-0000-0000781D0000}"/>
    <cellStyle name="Normal 12 2 3 4 2 2 4 3" xfId="17428" xr:uid="{00000000-0005-0000-0000-0000791D0000}"/>
    <cellStyle name="Normal 12 2 3 4 2 2 4 3 2" xfId="43048" xr:uid="{00000000-0005-0000-0000-00007A1D0000}"/>
    <cellStyle name="Normal 12 2 3 4 2 2 4 4" xfId="30238" xr:uid="{00000000-0005-0000-0000-00007B1D0000}"/>
    <cellStyle name="Normal 12 2 3 4 2 2 5" xfId="11937" xr:uid="{00000000-0005-0000-0000-00007C1D0000}"/>
    <cellStyle name="Normal 12 2 3 4 2 2 5 2" xfId="24748" xr:uid="{00000000-0005-0000-0000-00007D1D0000}"/>
    <cellStyle name="Normal 12 2 3 4 2 2 5 2 2" xfId="50368" xr:uid="{00000000-0005-0000-0000-00007E1D0000}"/>
    <cellStyle name="Normal 12 2 3 4 2 2 5 3" xfId="37558" xr:uid="{00000000-0005-0000-0000-00007F1D0000}"/>
    <cellStyle name="Normal 12 2 3 4 2 2 6" xfId="6447" xr:uid="{00000000-0005-0000-0000-0000801D0000}"/>
    <cellStyle name="Normal 12 2 3 4 2 2 6 2" xfId="19258" xr:uid="{00000000-0005-0000-0000-0000811D0000}"/>
    <cellStyle name="Normal 12 2 3 4 2 2 6 2 2" xfId="44878" xr:uid="{00000000-0005-0000-0000-0000821D0000}"/>
    <cellStyle name="Normal 12 2 3 4 2 2 6 3" xfId="32068" xr:uid="{00000000-0005-0000-0000-0000831D0000}"/>
    <cellStyle name="Normal 12 2 3 4 2 2 7" xfId="13768" xr:uid="{00000000-0005-0000-0000-0000841D0000}"/>
    <cellStyle name="Normal 12 2 3 4 2 2 7 2" xfId="39388" xr:uid="{00000000-0005-0000-0000-0000851D0000}"/>
    <cellStyle name="Normal 12 2 3 4 2 2 8" xfId="26578" xr:uid="{00000000-0005-0000-0000-0000861D0000}"/>
    <cellStyle name="Normal 12 2 3 4 2 3" xfId="1452" xr:uid="{00000000-0005-0000-0000-0000871D0000}"/>
    <cellStyle name="Normal 12 2 3 4 2 3 2" xfId="3282" xr:uid="{00000000-0005-0000-0000-0000881D0000}"/>
    <cellStyle name="Normal 12 2 3 4 2 3 2 2" xfId="8772" xr:uid="{00000000-0005-0000-0000-0000891D0000}"/>
    <cellStyle name="Normal 12 2 3 4 2 3 2 2 2" xfId="21583" xr:uid="{00000000-0005-0000-0000-00008A1D0000}"/>
    <cellStyle name="Normal 12 2 3 4 2 3 2 2 2 2" xfId="47203" xr:uid="{00000000-0005-0000-0000-00008B1D0000}"/>
    <cellStyle name="Normal 12 2 3 4 2 3 2 2 3" xfId="34393" xr:uid="{00000000-0005-0000-0000-00008C1D0000}"/>
    <cellStyle name="Normal 12 2 3 4 2 3 2 3" xfId="16093" xr:uid="{00000000-0005-0000-0000-00008D1D0000}"/>
    <cellStyle name="Normal 12 2 3 4 2 3 2 3 2" xfId="41713" xr:uid="{00000000-0005-0000-0000-00008E1D0000}"/>
    <cellStyle name="Normal 12 2 3 4 2 3 2 4" xfId="28903" xr:uid="{00000000-0005-0000-0000-00008F1D0000}"/>
    <cellStyle name="Normal 12 2 3 4 2 3 3" xfId="5112" xr:uid="{00000000-0005-0000-0000-0000901D0000}"/>
    <cellStyle name="Normal 12 2 3 4 2 3 3 2" xfId="10602" xr:uid="{00000000-0005-0000-0000-0000911D0000}"/>
    <cellStyle name="Normal 12 2 3 4 2 3 3 2 2" xfId="23413" xr:uid="{00000000-0005-0000-0000-0000921D0000}"/>
    <cellStyle name="Normal 12 2 3 4 2 3 3 2 2 2" xfId="49033" xr:uid="{00000000-0005-0000-0000-0000931D0000}"/>
    <cellStyle name="Normal 12 2 3 4 2 3 3 2 3" xfId="36223" xr:uid="{00000000-0005-0000-0000-0000941D0000}"/>
    <cellStyle name="Normal 12 2 3 4 2 3 3 3" xfId="17923" xr:uid="{00000000-0005-0000-0000-0000951D0000}"/>
    <cellStyle name="Normal 12 2 3 4 2 3 3 3 2" xfId="43543" xr:uid="{00000000-0005-0000-0000-0000961D0000}"/>
    <cellStyle name="Normal 12 2 3 4 2 3 3 4" xfId="30733" xr:uid="{00000000-0005-0000-0000-0000971D0000}"/>
    <cellStyle name="Normal 12 2 3 4 2 3 4" xfId="12432" xr:uid="{00000000-0005-0000-0000-0000981D0000}"/>
    <cellStyle name="Normal 12 2 3 4 2 3 4 2" xfId="25243" xr:uid="{00000000-0005-0000-0000-0000991D0000}"/>
    <cellStyle name="Normal 12 2 3 4 2 3 4 2 2" xfId="50863" xr:uid="{00000000-0005-0000-0000-00009A1D0000}"/>
    <cellStyle name="Normal 12 2 3 4 2 3 4 3" xfId="38053" xr:uid="{00000000-0005-0000-0000-00009B1D0000}"/>
    <cellStyle name="Normal 12 2 3 4 2 3 5" xfId="6942" xr:uid="{00000000-0005-0000-0000-00009C1D0000}"/>
    <cellStyle name="Normal 12 2 3 4 2 3 5 2" xfId="19753" xr:uid="{00000000-0005-0000-0000-00009D1D0000}"/>
    <cellStyle name="Normal 12 2 3 4 2 3 5 2 2" xfId="45373" xr:uid="{00000000-0005-0000-0000-00009E1D0000}"/>
    <cellStyle name="Normal 12 2 3 4 2 3 5 3" xfId="32563" xr:uid="{00000000-0005-0000-0000-00009F1D0000}"/>
    <cellStyle name="Normal 12 2 3 4 2 3 6" xfId="14263" xr:uid="{00000000-0005-0000-0000-0000A01D0000}"/>
    <cellStyle name="Normal 12 2 3 4 2 3 6 2" xfId="39883" xr:uid="{00000000-0005-0000-0000-0000A11D0000}"/>
    <cellStyle name="Normal 12 2 3 4 2 3 7" xfId="27073" xr:uid="{00000000-0005-0000-0000-0000A21D0000}"/>
    <cellStyle name="Normal 12 2 3 4 2 4" xfId="2388" xr:uid="{00000000-0005-0000-0000-0000A31D0000}"/>
    <cellStyle name="Normal 12 2 3 4 2 4 2" xfId="7878" xr:uid="{00000000-0005-0000-0000-0000A41D0000}"/>
    <cellStyle name="Normal 12 2 3 4 2 4 2 2" xfId="20689" xr:uid="{00000000-0005-0000-0000-0000A51D0000}"/>
    <cellStyle name="Normal 12 2 3 4 2 4 2 2 2" xfId="46309" xr:uid="{00000000-0005-0000-0000-0000A61D0000}"/>
    <cellStyle name="Normal 12 2 3 4 2 4 2 3" xfId="33499" xr:uid="{00000000-0005-0000-0000-0000A71D0000}"/>
    <cellStyle name="Normal 12 2 3 4 2 4 3" xfId="15199" xr:uid="{00000000-0005-0000-0000-0000A81D0000}"/>
    <cellStyle name="Normal 12 2 3 4 2 4 3 2" xfId="40819" xr:uid="{00000000-0005-0000-0000-0000A91D0000}"/>
    <cellStyle name="Normal 12 2 3 4 2 4 4" xfId="28009" xr:uid="{00000000-0005-0000-0000-0000AA1D0000}"/>
    <cellStyle name="Normal 12 2 3 4 2 5" xfId="4218" xr:uid="{00000000-0005-0000-0000-0000AB1D0000}"/>
    <cellStyle name="Normal 12 2 3 4 2 5 2" xfId="9708" xr:uid="{00000000-0005-0000-0000-0000AC1D0000}"/>
    <cellStyle name="Normal 12 2 3 4 2 5 2 2" xfId="22519" xr:uid="{00000000-0005-0000-0000-0000AD1D0000}"/>
    <cellStyle name="Normal 12 2 3 4 2 5 2 2 2" xfId="48139" xr:uid="{00000000-0005-0000-0000-0000AE1D0000}"/>
    <cellStyle name="Normal 12 2 3 4 2 5 2 3" xfId="35329" xr:uid="{00000000-0005-0000-0000-0000AF1D0000}"/>
    <cellStyle name="Normal 12 2 3 4 2 5 3" xfId="17029" xr:uid="{00000000-0005-0000-0000-0000B01D0000}"/>
    <cellStyle name="Normal 12 2 3 4 2 5 3 2" xfId="42649" xr:uid="{00000000-0005-0000-0000-0000B11D0000}"/>
    <cellStyle name="Normal 12 2 3 4 2 5 4" xfId="29839" xr:uid="{00000000-0005-0000-0000-0000B21D0000}"/>
    <cellStyle name="Normal 12 2 3 4 2 6" xfId="11538" xr:uid="{00000000-0005-0000-0000-0000B31D0000}"/>
    <cellStyle name="Normal 12 2 3 4 2 6 2" xfId="24349" xr:uid="{00000000-0005-0000-0000-0000B41D0000}"/>
    <cellStyle name="Normal 12 2 3 4 2 6 2 2" xfId="49969" xr:uid="{00000000-0005-0000-0000-0000B51D0000}"/>
    <cellStyle name="Normal 12 2 3 4 2 6 3" xfId="37159" xr:uid="{00000000-0005-0000-0000-0000B61D0000}"/>
    <cellStyle name="Normal 12 2 3 4 2 7" xfId="6048" xr:uid="{00000000-0005-0000-0000-0000B71D0000}"/>
    <cellStyle name="Normal 12 2 3 4 2 7 2" xfId="18859" xr:uid="{00000000-0005-0000-0000-0000B81D0000}"/>
    <cellStyle name="Normal 12 2 3 4 2 7 2 2" xfId="44479" xr:uid="{00000000-0005-0000-0000-0000B91D0000}"/>
    <cellStyle name="Normal 12 2 3 4 2 7 3" xfId="31669" xr:uid="{00000000-0005-0000-0000-0000BA1D0000}"/>
    <cellStyle name="Normal 12 2 3 4 2 8" xfId="13369" xr:uid="{00000000-0005-0000-0000-0000BB1D0000}"/>
    <cellStyle name="Normal 12 2 3 4 2 8 2" xfId="38989" xr:uid="{00000000-0005-0000-0000-0000BC1D0000}"/>
    <cellStyle name="Normal 12 2 3 4 2 9" xfId="26179" xr:uid="{00000000-0005-0000-0000-0000BD1D0000}"/>
    <cellStyle name="Normal 12 2 3 4 3" xfId="689" xr:uid="{00000000-0005-0000-0000-0000BE1D0000}"/>
    <cellStyle name="Normal 12 2 3 4 3 2" xfId="1089" xr:uid="{00000000-0005-0000-0000-0000BF1D0000}"/>
    <cellStyle name="Normal 12 2 3 4 3 2 2" xfId="1984" xr:uid="{00000000-0005-0000-0000-0000C01D0000}"/>
    <cellStyle name="Normal 12 2 3 4 3 2 2 2" xfId="3814" xr:uid="{00000000-0005-0000-0000-0000C11D0000}"/>
    <cellStyle name="Normal 12 2 3 4 3 2 2 2 2" xfId="9304" xr:uid="{00000000-0005-0000-0000-0000C21D0000}"/>
    <cellStyle name="Normal 12 2 3 4 3 2 2 2 2 2" xfId="22115" xr:uid="{00000000-0005-0000-0000-0000C31D0000}"/>
    <cellStyle name="Normal 12 2 3 4 3 2 2 2 2 2 2" xfId="47735" xr:uid="{00000000-0005-0000-0000-0000C41D0000}"/>
    <cellStyle name="Normal 12 2 3 4 3 2 2 2 2 3" xfId="34925" xr:uid="{00000000-0005-0000-0000-0000C51D0000}"/>
    <cellStyle name="Normal 12 2 3 4 3 2 2 2 3" xfId="16625" xr:uid="{00000000-0005-0000-0000-0000C61D0000}"/>
    <cellStyle name="Normal 12 2 3 4 3 2 2 2 3 2" xfId="42245" xr:uid="{00000000-0005-0000-0000-0000C71D0000}"/>
    <cellStyle name="Normal 12 2 3 4 3 2 2 2 4" xfId="29435" xr:uid="{00000000-0005-0000-0000-0000C81D0000}"/>
    <cellStyle name="Normal 12 2 3 4 3 2 2 3" xfId="5644" xr:uid="{00000000-0005-0000-0000-0000C91D0000}"/>
    <cellStyle name="Normal 12 2 3 4 3 2 2 3 2" xfId="11134" xr:uid="{00000000-0005-0000-0000-0000CA1D0000}"/>
    <cellStyle name="Normal 12 2 3 4 3 2 2 3 2 2" xfId="23945" xr:uid="{00000000-0005-0000-0000-0000CB1D0000}"/>
    <cellStyle name="Normal 12 2 3 4 3 2 2 3 2 2 2" xfId="49565" xr:uid="{00000000-0005-0000-0000-0000CC1D0000}"/>
    <cellStyle name="Normal 12 2 3 4 3 2 2 3 2 3" xfId="36755" xr:uid="{00000000-0005-0000-0000-0000CD1D0000}"/>
    <cellStyle name="Normal 12 2 3 4 3 2 2 3 3" xfId="18455" xr:uid="{00000000-0005-0000-0000-0000CE1D0000}"/>
    <cellStyle name="Normal 12 2 3 4 3 2 2 3 3 2" xfId="44075" xr:uid="{00000000-0005-0000-0000-0000CF1D0000}"/>
    <cellStyle name="Normal 12 2 3 4 3 2 2 3 4" xfId="31265" xr:uid="{00000000-0005-0000-0000-0000D01D0000}"/>
    <cellStyle name="Normal 12 2 3 4 3 2 2 4" xfId="12964" xr:uid="{00000000-0005-0000-0000-0000D11D0000}"/>
    <cellStyle name="Normal 12 2 3 4 3 2 2 4 2" xfId="25775" xr:uid="{00000000-0005-0000-0000-0000D21D0000}"/>
    <cellStyle name="Normal 12 2 3 4 3 2 2 4 2 2" xfId="51395" xr:uid="{00000000-0005-0000-0000-0000D31D0000}"/>
    <cellStyle name="Normal 12 2 3 4 3 2 2 4 3" xfId="38585" xr:uid="{00000000-0005-0000-0000-0000D41D0000}"/>
    <cellStyle name="Normal 12 2 3 4 3 2 2 5" xfId="7474" xr:uid="{00000000-0005-0000-0000-0000D51D0000}"/>
    <cellStyle name="Normal 12 2 3 4 3 2 2 5 2" xfId="20285" xr:uid="{00000000-0005-0000-0000-0000D61D0000}"/>
    <cellStyle name="Normal 12 2 3 4 3 2 2 5 2 2" xfId="45905" xr:uid="{00000000-0005-0000-0000-0000D71D0000}"/>
    <cellStyle name="Normal 12 2 3 4 3 2 2 5 3" xfId="33095" xr:uid="{00000000-0005-0000-0000-0000D81D0000}"/>
    <cellStyle name="Normal 12 2 3 4 3 2 2 6" xfId="14795" xr:uid="{00000000-0005-0000-0000-0000D91D0000}"/>
    <cellStyle name="Normal 12 2 3 4 3 2 2 6 2" xfId="40415" xr:uid="{00000000-0005-0000-0000-0000DA1D0000}"/>
    <cellStyle name="Normal 12 2 3 4 3 2 2 7" xfId="27605" xr:uid="{00000000-0005-0000-0000-0000DB1D0000}"/>
    <cellStyle name="Normal 12 2 3 4 3 2 3" xfId="2920" xr:uid="{00000000-0005-0000-0000-0000DC1D0000}"/>
    <cellStyle name="Normal 12 2 3 4 3 2 3 2" xfId="8410" xr:uid="{00000000-0005-0000-0000-0000DD1D0000}"/>
    <cellStyle name="Normal 12 2 3 4 3 2 3 2 2" xfId="21221" xr:uid="{00000000-0005-0000-0000-0000DE1D0000}"/>
    <cellStyle name="Normal 12 2 3 4 3 2 3 2 2 2" xfId="46841" xr:uid="{00000000-0005-0000-0000-0000DF1D0000}"/>
    <cellStyle name="Normal 12 2 3 4 3 2 3 2 3" xfId="34031" xr:uid="{00000000-0005-0000-0000-0000E01D0000}"/>
    <cellStyle name="Normal 12 2 3 4 3 2 3 3" xfId="15731" xr:uid="{00000000-0005-0000-0000-0000E11D0000}"/>
    <cellStyle name="Normal 12 2 3 4 3 2 3 3 2" xfId="41351" xr:uid="{00000000-0005-0000-0000-0000E21D0000}"/>
    <cellStyle name="Normal 12 2 3 4 3 2 3 4" xfId="28541" xr:uid="{00000000-0005-0000-0000-0000E31D0000}"/>
    <cellStyle name="Normal 12 2 3 4 3 2 4" xfId="4750" xr:uid="{00000000-0005-0000-0000-0000E41D0000}"/>
    <cellStyle name="Normal 12 2 3 4 3 2 4 2" xfId="10240" xr:uid="{00000000-0005-0000-0000-0000E51D0000}"/>
    <cellStyle name="Normal 12 2 3 4 3 2 4 2 2" xfId="23051" xr:uid="{00000000-0005-0000-0000-0000E61D0000}"/>
    <cellStyle name="Normal 12 2 3 4 3 2 4 2 2 2" xfId="48671" xr:uid="{00000000-0005-0000-0000-0000E71D0000}"/>
    <cellStyle name="Normal 12 2 3 4 3 2 4 2 3" xfId="35861" xr:uid="{00000000-0005-0000-0000-0000E81D0000}"/>
    <cellStyle name="Normal 12 2 3 4 3 2 4 3" xfId="17561" xr:uid="{00000000-0005-0000-0000-0000E91D0000}"/>
    <cellStyle name="Normal 12 2 3 4 3 2 4 3 2" xfId="43181" xr:uid="{00000000-0005-0000-0000-0000EA1D0000}"/>
    <cellStyle name="Normal 12 2 3 4 3 2 4 4" xfId="30371" xr:uid="{00000000-0005-0000-0000-0000EB1D0000}"/>
    <cellStyle name="Normal 12 2 3 4 3 2 5" xfId="12070" xr:uid="{00000000-0005-0000-0000-0000EC1D0000}"/>
    <cellStyle name="Normal 12 2 3 4 3 2 5 2" xfId="24881" xr:uid="{00000000-0005-0000-0000-0000ED1D0000}"/>
    <cellStyle name="Normal 12 2 3 4 3 2 5 2 2" xfId="50501" xr:uid="{00000000-0005-0000-0000-0000EE1D0000}"/>
    <cellStyle name="Normal 12 2 3 4 3 2 5 3" xfId="37691" xr:uid="{00000000-0005-0000-0000-0000EF1D0000}"/>
    <cellStyle name="Normal 12 2 3 4 3 2 6" xfId="6580" xr:uid="{00000000-0005-0000-0000-0000F01D0000}"/>
    <cellStyle name="Normal 12 2 3 4 3 2 6 2" xfId="19391" xr:uid="{00000000-0005-0000-0000-0000F11D0000}"/>
    <cellStyle name="Normal 12 2 3 4 3 2 6 2 2" xfId="45011" xr:uid="{00000000-0005-0000-0000-0000F21D0000}"/>
    <cellStyle name="Normal 12 2 3 4 3 2 6 3" xfId="32201" xr:uid="{00000000-0005-0000-0000-0000F31D0000}"/>
    <cellStyle name="Normal 12 2 3 4 3 2 7" xfId="13901" xr:uid="{00000000-0005-0000-0000-0000F41D0000}"/>
    <cellStyle name="Normal 12 2 3 4 3 2 7 2" xfId="39521" xr:uid="{00000000-0005-0000-0000-0000F51D0000}"/>
    <cellStyle name="Normal 12 2 3 4 3 2 8" xfId="26711" xr:uid="{00000000-0005-0000-0000-0000F61D0000}"/>
    <cellStyle name="Normal 12 2 3 4 3 3" xfId="1584" xr:uid="{00000000-0005-0000-0000-0000F71D0000}"/>
    <cellStyle name="Normal 12 2 3 4 3 3 2" xfId="3414" xr:uid="{00000000-0005-0000-0000-0000F81D0000}"/>
    <cellStyle name="Normal 12 2 3 4 3 3 2 2" xfId="8904" xr:uid="{00000000-0005-0000-0000-0000F91D0000}"/>
    <cellStyle name="Normal 12 2 3 4 3 3 2 2 2" xfId="21715" xr:uid="{00000000-0005-0000-0000-0000FA1D0000}"/>
    <cellStyle name="Normal 12 2 3 4 3 3 2 2 2 2" xfId="47335" xr:uid="{00000000-0005-0000-0000-0000FB1D0000}"/>
    <cellStyle name="Normal 12 2 3 4 3 3 2 2 3" xfId="34525" xr:uid="{00000000-0005-0000-0000-0000FC1D0000}"/>
    <cellStyle name="Normal 12 2 3 4 3 3 2 3" xfId="16225" xr:uid="{00000000-0005-0000-0000-0000FD1D0000}"/>
    <cellStyle name="Normal 12 2 3 4 3 3 2 3 2" xfId="41845" xr:uid="{00000000-0005-0000-0000-0000FE1D0000}"/>
    <cellStyle name="Normal 12 2 3 4 3 3 2 4" xfId="29035" xr:uid="{00000000-0005-0000-0000-0000FF1D0000}"/>
    <cellStyle name="Normal 12 2 3 4 3 3 3" xfId="5244" xr:uid="{00000000-0005-0000-0000-0000001E0000}"/>
    <cellStyle name="Normal 12 2 3 4 3 3 3 2" xfId="10734" xr:uid="{00000000-0005-0000-0000-0000011E0000}"/>
    <cellStyle name="Normal 12 2 3 4 3 3 3 2 2" xfId="23545" xr:uid="{00000000-0005-0000-0000-0000021E0000}"/>
    <cellStyle name="Normal 12 2 3 4 3 3 3 2 2 2" xfId="49165" xr:uid="{00000000-0005-0000-0000-0000031E0000}"/>
    <cellStyle name="Normal 12 2 3 4 3 3 3 2 3" xfId="36355" xr:uid="{00000000-0005-0000-0000-0000041E0000}"/>
    <cellStyle name="Normal 12 2 3 4 3 3 3 3" xfId="18055" xr:uid="{00000000-0005-0000-0000-0000051E0000}"/>
    <cellStyle name="Normal 12 2 3 4 3 3 3 3 2" xfId="43675" xr:uid="{00000000-0005-0000-0000-0000061E0000}"/>
    <cellStyle name="Normal 12 2 3 4 3 3 3 4" xfId="30865" xr:uid="{00000000-0005-0000-0000-0000071E0000}"/>
    <cellStyle name="Normal 12 2 3 4 3 3 4" xfId="12564" xr:uid="{00000000-0005-0000-0000-0000081E0000}"/>
    <cellStyle name="Normal 12 2 3 4 3 3 4 2" xfId="25375" xr:uid="{00000000-0005-0000-0000-0000091E0000}"/>
    <cellStyle name="Normal 12 2 3 4 3 3 4 2 2" xfId="50995" xr:uid="{00000000-0005-0000-0000-00000A1E0000}"/>
    <cellStyle name="Normal 12 2 3 4 3 3 4 3" xfId="38185" xr:uid="{00000000-0005-0000-0000-00000B1E0000}"/>
    <cellStyle name="Normal 12 2 3 4 3 3 5" xfId="7074" xr:uid="{00000000-0005-0000-0000-00000C1E0000}"/>
    <cellStyle name="Normal 12 2 3 4 3 3 5 2" xfId="19885" xr:uid="{00000000-0005-0000-0000-00000D1E0000}"/>
    <cellStyle name="Normal 12 2 3 4 3 3 5 2 2" xfId="45505" xr:uid="{00000000-0005-0000-0000-00000E1E0000}"/>
    <cellStyle name="Normal 12 2 3 4 3 3 5 3" xfId="32695" xr:uid="{00000000-0005-0000-0000-00000F1E0000}"/>
    <cellStyle name="Normal 12 2 3 4 3 3 6" xfId="14395" xr:uid="{00000000-0005-0000-0000-0000101E0000}"/>
    <cellStyle name="Normal 12 2 3 4 3 3 6 2" xfId="40015" xr:uid="{00000000-0005-0000-0000-0000111E0000}"/>
    <cellStyle name="Normal 12 2 3 4 3 3 7" xfId="27205" xr:uid="{00000000-0005-0000-0000-0000121E0000}"/>
    <cellStyle name="Normal 12 2 3 4 3 4" xfId="2520" xr:uid="{00000000-0005-0000-0000-0000131E0000}"/>
    <cellStyle name="Normal 12 2 3 4 3 4 2" xfId="8010" xr:uid="{00000000-0005-0000-0000-0000141E0000}"/>
    <cellStyle name="Normal 12 2 3 4 3 4 2 2" xfId="20821" xr:uid="{00000000-0005-0000-0000-0000151E0000}"/>
    <cellStyle name="Normal 12 2 3 4 3 4 2 2 2" xfId="46441" xr:uid="{00000000-0005-0000-0000-0000161E0000}"/>
    <cellStyle name="Normal 12 2 3 4 3 4 2 3" xfId="33631" xr:uid="{00000000-0005-0000-0000-0000171E0000}"/>
    <cellStyle name="Normal 12 2 3 4 3 4 3" xfId="15331" xr:uid="{00000000-0005-0000-0000-0000181E0000}"/>
    <cellStyle name="Normal 12 2 3 4 3 4 3 2" xfId="40951" xr:uid="{00000000-0005-0000-0000-0000191E0000}"/>
    <cellStyle name="Normal 12 2 3 4 3 4 4" xfId="28141" xr:uid="{00000000-0005-0000-0000-00001A1E0000}"/>
    <cellStyle name="Normal 12 2 3 4 3 5" xfId="4350" xr:uid="{00000000-0005-0000-0000-00001B1E0000}"/>
    <cellStyle name="Normal 12 2 3 4 3 5 2" xfId="9840" xr:uid="{00000000-0005-0000-0000-00001C1E0000}"/>
    <cellStyle name="Normal 12 2 3 4 3 5 2 2" xfId="22651" xr:uid="{00000000-0005-0000-0000-00001D1E0000}"/>
    <cellStyle name="Normal 12 2 3 4 3 5 2 2 2" xfId="48271" xr:uid="{00000000-0005-0000-0000-00001E1E0000}"/>
    <cellStyle name="Normal 12 2 3 4 3 5 2 3" xfId="35461" xr:uid="{00000000-0005-0000-0000-00001F1E0000}"/>
    <cellStyle name="Normal 12 2 3 4 3 5 3" xfId="17161" xr:uid="{00000000-0005-0000-0000-0000201E0000}"/>
    <cellStyle name="Normal 12 2 3 4 3 5 3 2" xfId="42781" xr:uid="{00000000-0005-0000-0000-0000211E0000}"/>
    <cellStyle name="Normal 12 2 3 4 3 5 4" xfId="29971" xr:uid="{00000000-0005-0000-0000-0000221E0000}"/>
    <cellStyle name="Normal 12 2 3 4 3 6" xfId="11670" xr:uid="{00000000-0005-0000-0000-0000231E0000}"/>
    <cellStyle name="Normal 12 2 3 4 3 6 2" xfId="24481" xr:uid="{00000000-0005-0000-0000-0000241E0000}"/>
    <cellStyle name="Normal 12 2 3 4 3 6 2 2" xfId="50101" xr:uid="{00000000-0005-0000-0000-0000251E0000}"/>
    <cellStyle name="Normal 12 2 3 4 3 6 3" xfId="37291" xr:uid="{00000000-0005-0000-0000-0000261E0000}"/>
    <cellStyle name="Normal 12 2 3 4 3 7" xfId="6180" xr:uid="{00000000-0005-0000-0000-0000271E0000}"/>
    <cellStyle name="Normal 12 2 3 4 3 7 2" xfId="18991" xr:uid="{00000000-0005-0000-0000-0000281E0000}"/>
    <cellStyle name="Normal 12 2 3 4 3 7 2 2" xfId="44611" xr:uid="{00000000-0005-0000-0000-0000291E0000}"/>
    <cellStyle name="Normal 12 2 3 4 3 7 3" xfId="31801" xr:uid="{00000000-0005-0000-0000-00002A1E0000}"/>
    <cellStyle name="Normal 12 2 3 4 3 8" xfId="13501" xr:uid="{00000000-0005-0000-0000-00002B1E0000}"/>
    <cellStyle name="Normal 12 2 3 4 3 8 2" xfId="39121" xr:uid="{00000000-0005-0000-0000-00002C1E0000}"/>
    <cellStyle name="Normal 12 2 3 4 3 9" xfId="26311" xr:uid="{00000000-0005-0000-0000-00002D1E0000}"/>
    <cellStyle name="Normal 12 2 3 4 4" xfId="464" xr:uid="{00000000-0005-0000-0000-00002E1E0000}"/>
    <cellStyle name="Normal 12 2 3 4 4 2" xfId="1359" xr:uid="{00000000-0005-0000-0000-00002F1E0000}"/>
    <cellStyle name="Normal 12 2 3 4 4 2 2" xfId="3189" xr:uid="{00000000-0005-0000-0000-0000301E0000}"/>
    <cellStyle name="Normal 12 2 3 4 4 2 2 2" xfId="8679" xr:uid="{00000000-0005-0000-0000-0000311E0000}"/>
    <cellStyle name="Normal 12 2 3 4 4 2 2 2 2" xfId="21490" xr:uid="{00000000-0005-0000-0000-0000321E0000}"/>
    <cellStyle name="Normal 12 2 3 4 4 2 2 2 2 2" xfId="47110" xr:uid="{00000000-0005-0000-0000-0000331E0000}"/>
    <cellStyle name="Normal 12 2 3 4 4 2 2 2 3" xfId="34300" xr:uid="{00000000-0005-0000-0000-0000341E0000}"/>
    <cellStyle name="Normal 12 2 3 4 4 2 2 3" xfId="16000" xr:uid="{00000000-0005-0000-0000-0000351E0000}"/>
    <cellStyle name="Normal 12 2 3 4 4 2 2 3 2" xfId="41620" xr:uid="{00000000-0005-0000-0000-0000361E0000}"/>
    <cellStyle name="Normal 12 2 3 4 4 2 2 4" xfId="28810" xr:uid="{00000000-0005-0000-0000-0000371E0000}"/>
    <cellStyle name="Normal 12 2 3 4 4 2 3" xfId="5019" xr:uid="{00000000-0005-0000-0000-0000381E0000}"/>
    <cellStyle name="Normal 12 2 3 4 4 2 3 2" xfId="10509" xr:uid="{00000000-0005-0000-0000-0000391E0000}"/>
    <cellStyle name="Normal 12 2 3 4 4 2 3 2 2" xfId="23320" xr:uid="{00000000-0005-0000-0000-00003A1E0000}"/>
    <cellStyle name="Normal 12 2 3 4 4 2 3 2 2 2" xfId="48940" xr:uid="{00000000-0005-0000-0000-00003B1E0000}"/>
    <cellStyle name="Normal 12 2 3 4 4 2 3 2 3" xfId="36130" xr:uid="{00000000-0005-0000-0000-00003C1E0000}"/>
    <cellStyle name="Normal 12 2 3 4 4 2 3 3" xfId="17830" xr:uid="{00000000-0005-0000-0000-00003D1E0000}"/>
    <cellStyle name="Normal 12 2 3 4 4 2 3 3 2" xfId="43450" xr:uid="{00000000-0005-0000-0000-00003E1E0000}"/>
    <cellStyle name="Normal 12 2 3 4 4 2 3 4" xfId="30640" xr:uid="{00000000-0005-0000-0000-00003F1E0000}"/>
    <cellStyle name="Normal 12 2 3 4 4 2 4" xfId="12339" xr:uid="{00000000-0005-0000-0000-0000401E0000}"/>
    <cellStyle name="Normal 12 2 3 4 4 2 4 2" xfId="25150" xr:uid="{00000000-0005-0000-0000-0000411E0000}"/>
    <cellStyle name="Normal 12 2 3 4 4 2 4 2 2" xfId="50770" xr:uid="{00000000-0005-0000-0000-0000421E0000}"/>
    <cellStyle name="Normal 12 2 3 4 4 2 4 3" xfId="37960" xr:uid="{00000000-0005-0000-0000-0000431E0000}"/>
    <cellStyle name="Normal 12 2 3 4 4 2 5" xfId="6849" xr:uid="{00000000-0005-0000-0000-0000441E0000}"/>
    <cellStyle name="Normal 12 2 3 4 4 2 5 2" xfId="19660" xr:uid="{00000000-0005-0000-0000-0000451E0000}"/>
    <cellStyle name="Normal 12 2 3 4 4 2 5 2 2" xfId="45280" xr:uid="{00000000-0005-0000-0000-0000461E0000}"/>
    <cellStyle name="Normal 12 2 3 4 4 2 5 3" xfId="32470" xr:uid="{00000000-0005-0000-0000-0000471E0000}"/>
    <cellStyle name="Normal 12 2 3 4 4 2 6" xfId="14170" xr:uid="{00000000-0005-0000-0000-0000481E0000}"/>
    <cellStyle name="Normal 12 2 3 4 4 2 6 2" xfId="39790" xr:uid="{00000000-0005-0000-0000-0000491E0000}"/>
    <cellStyle name="Normal 12 2 3 4 4 2 7" xfId="26980" xr:uid="{00000000-0005-0000-0000-00004A1E0000}"/>
    <cellStyle name="Normal 12 2 3 4 4 3" xfId="2295" xr:uid="{00000000-0005-0000-0000-00004B1E0000}"/>
    <cellStyle name="Normal 12 2 3 4 4 3 2" xfId="7785" xr:uid="{00000000-0005-0000-0000-00004C1E0000}"/>
    <cellStyle name="Normal 12 2 3 4 4 3 2 2" xfId="20596" xr:uid="{00000000-0005-0000-0000-00004D1E0000}"/>
    <cellStyle name="Normal 12 2 3 4 4 3 2 2 2" xfId="46216" xr:uid="{00000000-0005-0000-0000-00004E1E0000}"/>
    <cellStyle name="Normal 12 2 3 4 4 3 2 3" xfId="33406" xr:uid="{00000000-0005-0000-0000-00004F1E0000}"/>
    <cellStyle name="Normal 12 2 3 4 4 3 3" xfId="15106" xr:uid="{00000000-0005-0000-0000-0000501E0000}"/>
    <cellStyle name="Normal 12 2 3 4 4 3 3 2" xfId="40726" xr:uid="{00000000-0005-0000-0000-0000511E0000}"/>
    <cellStyle name="Normal 12 2 3 4 4 3 4" xfId="27916" xr:uid="{00000000-0005-0000-0000-0000521E0000}"/>
    <cellStyle name="Normal 12 2 3 4 4 4" xfId="4125" xr:uid="{00000000-0005-0000-0000-0000531E0000}"/>
    <cellStyle name="Normal 12 2 3 4 4 4 2" xfId="9615" xr:uid="{00000000-0005-0000-0000-0000541E0000}"/>
    <cellStyle name="Normal 12 2 3 4 4 4 2 2" xfId="22426" xr:uid="{00000000-0005-0000-0000-0000551E0000}"/>
    <cellStyle name="Normal 12 2 3 4 4 4 2 2 2" xfId="48046" xr:uid="{00000000-0005-0000-0000-0000561E0000}"/>
    <cellStyle name="Normal 12 2 3 4 4 4 2 3" xfId="35236" xr:uid="{00000000-0005-0000-0000-0000571E0000}"/>
    <cellStyle name="Normal 12 2 3 4 4 4 3" xfId="16936" xr:uid="{00000000-0005-0000-0000-0000581E0000}"/>
    <cellStyle name="Normal 12 2 3 4 4 4 3 2" xfId="42556" xr:uid="{00000000-0005-0000-0000-0000591E0000}"/>
    <cellStyle name="Normal 12 2 3 4 4 4 4" xfId="29746" xr:uid="{00000000-0005-0000-0000-00005A1E0000}"/>
    <cellStyle name="Normal 12 2 3 4 4 5" xfId="11445" xr:uid="{00000000-0005-0000-0000-00005B1E0000}"/>
    <cellStyle name="Normal 12 2 3 4 4 5 2" xfId="24256" xr:uid="{00000000-0005-0000-0000-00005C1E0000}"/>
    <cellStyle name="Normal 12 2 3 4 4 5 2 2" xfId="49876" xr:uid="{00000000-0005-0000-0000-00005D1E0000}"/>
    <cellStyle name="Normal 12 2 3 4 4 5 3" xfId="37066" xr:uid="{00000000-0005-0000-0000-00005E1E0000}"/>
    <cellStyle name="Normal 12 2 3 4 4 6" xfId="5955" xr:uid="{00000000-0005-0000-0000-00005F1E0000}"/>
    <cellStyle name="Normal 12 2 3 4 4 6 2" xfId="18766" xr:uid="{00000000-0005-0000-0000-0000601E0000}"/>
    <cellStyle name="Normal 12 2 3 4 4 6 2 2" xfId="44386" xr:uid="{00000000-0005-0000-0000-0000611E0000}"/>
    <cellStyle name="Normal 12 2 3 4 4 6 3" xfId="31576" xr:uid="{00000000-0005-0000-0000-0000621E0000}"/>
    <cellStyle name="Normal 12 2 3 4 4 7" xfId="13276" xr:uid="{00000000-0005-0000-0000-0000631E0000}"/>
    <cellStyle name="Normal 12 2 3 4 4 7 2" xfId="38896" xr:uid="{00000000-0005-0000-0000-0000641E0000}"/>
    <cellStyle name="Normal 12 2 3 4 4 8" xfId="26086" xr:uid="{00000000-0005-0000-0000-0000651E0000}"/>
    <cellStyle name="Normal 12 2 3 4 5" xfId="823" xr:uid="{00000000-0005-0000-0000-0000661E0000}"/>
    <cellStyle name="Normal 12 2 3 4 5 2" xfId="1718" xr:uid="{00000000-0005-0000-0000-0000671E0000}"/>
    <cellStyle name="Normal 12 2 3 4 5 2 2" xfId="3548" xr:uid="{00000000-0005-0000-0000-0000681E0000}"/>
    <cellStyle name="Normal 12 2 3 4 5 2 2 2" xfId="9038" xr:uid="{00000000-0005-0000-0000-0000691E0000}"/>
    <cellStyle name="Normal 12 2 3 4 5 2 2 2 2" xfId="21849" xr:uid="{00000000-0005-0000-0000-00006A1E0000}"/>
    <cellStyle name="Normal 12 2 3 4 5 2 2 2 2 2" xfId="47469" xr:uid="{00000000-0005-0000-0000-00006B1E0000}"/>
    <cellStyle name="Normal 12 2 3 4 5 2 2 2 3" xfId="34659" xr:uid="{00000000-0005-0000-0000-00006C1E0000}"/>
    <cellStyle name="Normal 12 2 3 4 5 2 2 3" xfId="16359" xr:uid="{00000000-0005-0000-0000-00006D1E0000}"/>
    <cellStyle name="Normal 12 2 3 4 5 2 2 3 2" xfId="41979" xr:uid="{00000000-0005-0000-0000-00006E1E0000}"/>
    <cellStyle name="Normal 12 2 3 4 5 2 2 4" xfId="29169" xr:uid="{00000000-0005-0000-0000-00006F1E0000}"/>
    <cellStyle name="Normal 12 2 3 4 5 2 3" xfId="5378" xr:uid="{00000000-0005-0000-0000-0000701E0000}"/>
    <cellStyle name="Normal 12 2 3 4 5 2 3 2" xfId="10868" xr:uid="{00000000-0005-0000-0000-0000711E0000}"/>
    <cellStyle name="Normal 12 2 3 4 5 2 3 2 2" xfId="23679" xr:uid="{00000000-0005-0000-0000-0000721E0000}"/>
    <cellStyle name="Normal 12 2 3 4 5 2 3 2 2 2" xfId="49299" xr:uid="{00000000-0005-0000-0000-0000731E0000}"/>
    <cellStyle name="Normal 12 2 3 4 5 2 3 2 3" xfId="36489" xr:uid="{00000000-0005-0000-0000-0000741E0000}"/>
    <cellStyle name="Normal 12 2 3 4 5 2 3 3" xfId="18189" xr:uid="{00000000-0005-0000-0000-0000751E0000}"/>
    <cellStyle name="Normal 12 2 3 4 5 2 3 3 2" xfId="43809" xr:uid="{00000000-0005-0000-0000-0000761E0000}"/>
    <cellStyle name="Normal 12 2 3 4 5 2 3 4" xfId="30999" xr:uid="{00000000-0005-0000-0000-0000771E0000}"/>
    <cellStyle name="Normal 12 2 3 4 5 2 4" xfId="12698" xr:uid="{00000000-0005-0000-0000-0000781E0000}"/>
    <cellStyle name="Normal 12 2 3 4 5 2 4 2" xfId="25509" xr:uid="{00000000-0005-0000-0000-0000791E0000}"/>
    <cellStyle name="Normal 12 2 3 4 5 2 4 2 2" xfId="51129" xr:uid="{00000000-0005-0000-0000-00007A1E0000}"/>
    <cellStyle name="Normal 12 2 3 4 5 2 4 3" xfId="38319" xr:uid="{00000000-0005-0000-0000-00007B1E0000}"/>
    <cellStyle name="Normal 12 2 3 4 5 2 5" xfId="7208" xr:uid="{00000000-0005-0000-0000-00007C1E0000}"/>
    <cellStyle name="Normal 12 2 3 4 5 2 5 2" xfId="20019" xr:uid="{00000000-0005-0000-0000-00007D1E0000}"/>
    <cellStyle name="Normal 12 2 3 4 5 2 5 2 2" xfId="45639" xr:uid="{00000000-0005-0000-0000-00007E1E0000}"/>
    <cellStyle name="Normal 12 2 3 4 5 2 5 3" xfId="32829" xr:uid="{00000000-0005-0000-0000-00007F1E0000}"/>
    <cellStyle name="Normal 12 2 3 4 5 2 6" xfId="14529" xr:uid="{00000000-0005-0000-0000-0000801E0000}"/>
    <cellStyle name="Normal 12 2 3 4 5 2 6 2" xfId="40149" xr:uid="{00000000-0005-0000-0000-0000811E0000}"/>
    <cellStyle name="Normal 12 2 3 4 5 2 7" xfId="27339" xr:uid="{00000000-0005-0000-0000-0000821E0000}"/>
    <cellStyle name="Normal 12 2 3 4 5 3" xfId="2654" xr:uid="{00000000-0005-0000-0000-0000831E0000}"/>
    <cellStyle name="Normal 12 2 3 4 5 3 2" xfId="8144" xr:uid="{00000000-0005-0000-0000-0000841E0000}"/>
    <cellStyle name="Normal 12 2 3 4 5 3 2 2" xfId="20955" xr:uid="{00000000-0005-0000-0000-0000851E0000}"/>
    <cellStyle name="Normal 12 2 3 4 5 3 2 2 2" xfId="46575" xr:uid="{00000000-0005-0000-0000-0000861E0000}"/>
    <cellStyle name="Normal 12 2 3 4 5 3 2 3" xfId="33765" xr:uid="{00000000-0005-0000-0000-0000871E0000}"/>
    <cellStyle name="Normal 12 2 3 4 5 3 3" xfId="15465" xr:uid="{00000000-0005-0000-0000-0000881E0000}"/>
    <cellStyle name="Normal 12 2 3 4 5 3 3 2" xfId="41085" xr:uid="{00000000-0005-0000-0000-0000891E0000}"/>
    <cellStyle name="Normal 12 2 3 4 5 3 4" xfId="28275" xr:uid="{00000000-0005-0000-0000-00008A1E0000}"/>
    <cellStyle name="Normal 12 2 3 4 5 4" xfId="4484" xr:uid="{00000000-0005-0000-0000-00008B1E0000}"/>
    <cellStyle name="Normal 12 2 3 4 5 4 2" xfId="9974" xr:uid="{00000000-0005-0000-0000-00008C1E0000}"/>
    <cellStyle name="Normal 12 2 3 4 5 4 2 2" xfId="22785" xr:uid="{00000000-0005-0000-0000-00008D1E0000}"/>
    <cellStyle name="Normal 12 2 3 4 5 4 2 2 2" xfId="48405" xr:uid="{00000000-0005-0000-0000-00008E1E0000}"/>
    <cellStyle name="Normal 12 2 3 4 5 4 2 3" xfId="35595" xr:uid="{00000000-0005-0000-0000-00008F1E0000}"/>
    <cellStyle name="Normal 12 2 3 4 5 4 3" xfId="17295" xr:uid="{00000000-0005-0000-0000-0000901E0000}"/>
    <cellStyle name="Normal 12 2 3 4 5 4 3 2" xfId="42915" xr:uid="{00000000-0005-0000-0000-0000911E0000}"/>
    <cellStyle name="Normal 12 2 3 4 5 4 4" xfId="30105" xr:uid="{00000000-0005-0000-0000-0000921E0000}"/>
    <cellStyle name="Normal 12 2 3 4 5 5" xfId="11804" xr:uid="{00000000-0005-0000-0000-0000931E0000}"/>
    <cellStyle name="Normal 12 2 3 4 5 5 2" xfId="24615" xr:uid="{00000000-0005-0000-0000-0000941E0000}"/>
    <cellStyle name="Normal 12 2 3 4 5 5 2 2" xfId="50235" xr:uid="{00000000-0005-0000-0000-0000951E0000}"/>
    <cellStyle name="Normal 12 2 3 4 5 5 3" xfId="37425" xr:uid="{00000000-0005-0000-0000-0000961E0000}"/>
    <cellStyle name="Normal 12 2 3 4 5 6" xfId="6314" xr:uid="{00000000-0005-0000-0000-0000971E0000}"/>
    <cellStyle name="Normal 12 2 3 4 5 6 2" xfId="19125" xr:uid="{00000000-0005-0000-0000-0000981E0000}"/>
    <cellStyle name="Normal 12 2 3 4 5 6 2 2" xfId="44745" xr:uid="{00000000-0005-0000-0000-0000991E0000}"/>
    <cellStyle name="Normal 12 2 3 4 5 6 3" xfId="31935" xr:uid="{00000000-0005-0000-0000-00009A1E0000}"/>
    <cellStyle name="Normal 12 2 3 4 5 7" xfId="13635" xr:uid="{00000000-0005-0000-0000-00009B1E0000}"/>
    <cellStyle name="Normal 12 2 3 4 5 7 2" xfId="39255" xr:uid="{00000000-0005-0000-0000-00009C1E0000}"/>
    <cellStyle name="Normal 12 2 3 4 5 8" xfId="26445" xr:uid="{00000000-0005-0000-0000-00009D1E0000}"/>
    <cellStyle name="Normal 12 2 3 4 6" xfId="1224" xr:uid="{00000000-0005-0000-0000-00009E1E0000}"/>
    <cellStyle name="Normal 12 2 3 4 6 2" xfId="3054" xr:uid="{00000000-0005-0000-0000-00009F1E0000}"/>
    <cellStyle name="Normal 12 2 3 4 6 2 2" xfId="8544" xr:uid="{00000000-0005-0000-0000-0000A01E0000}"/>
    <cellStyle name="Normal 12 2 3 4 6 2 2 2" xfId="21355" xr:uid="{00000000-0005-0000-0000-0000A11E0000}"/>
    <cellStyle name="Normal 12 2 3 4 6 2 2 2 2" xfId="46975" xr:uid="{00000000-0005-0000-0000-0000A21E0000}"/>
    <cellStyle name="Normal 12 2 3 4 6 2 2 3" xfId="34165" xr:uid="{00000000-0005-0000-0000-0000A31E0000}"/>
    <cellStyle name="Normal 12 2 3 4 6 2 3" xfId="15865" xr:uid="{00000000-0005-0000-0000-0000A41E0000}"/>
    <cellStyle name="Normal 12 2 3 4 6 2 3 2" xfId="41485" xr:uid="{00000000-0005-0000-0000-0000A51E0000}"/>
    <cellStyle name="Normal 12 2 3 4 6 2 4" xfId="28675" xr:uid="{00000000-0005-0000-0000-0000A61E0000}"/>
    <cellStyle name="Normal 12 2 3 4 6 3" xfId="4884" xr:uid="{00000000-0005-0000-0000-0000A71E0000}"/>
    <cellStyle name="Normal 12 2 3 4 6 3 2" xfId="10374" xr:uid="{00000000-0005-0000-0000-0000A81E0000}"/>
    <cellStyle name="Normal 12 2 3 4 6 3 2 2" xfId="23185" xr:uid="{00000000-0005-0000-0000-0000A91E0000}"/>
    <cellStyle name="Normal 12 2 3 4 6 3 2 2 2" xfId="48805" xr:uid="{00000000-0005-0000-0000-0000AA1E0000}"/>
    <cellStyle name="Normal 12 2 3 4 6 3 2 3" xfId="35995" xr:uid="{00000000-0005-0000-0000-0000AB1E0000}"/>
    <cellStyle name="Normal 12 2 3 4 6 3 3" xfId="17695" xr:uid="{00000000-0005-0000-0000-0000AC1E0000}"/>
    <cellStyle name="Normal 12 2 3 4 6 3 3 2" xfId="43315" xr:uid="{00000000-0005-0000-0000-0000AD1E0000}"/>
    <cellStyle name="Normal 12 2 3 4 6 3 4" xfId="30505" xr:uid="{00000000-0005-0000-0000-0000AE1E0000}"/>
    <cellStyle name="Normal 12 2 3 4 6 4" xfId="12204" xr:uid="{00000000-0005-0000-0000-0000AF1E0000}"/>
    <cellStyle name="Normal 12 2 3 4 6 4 2" xfId="25015" xr:uid="{00000000-0005-0000-0000-0000B01E0000}"/>
    <cellStyle name="Normal 12 2 3 4 6 4 2 2" xfId="50635" xr:uid="{00000000-0005-0000-0000-0000B11E0000}"/>
    <cellStyle name="Normal 12 2 3 4 6 4 3" xfId="37825" xr:uid="{00000000-0005-0000-0000-0000B21E0000}"/>
    <cellStyle name="Normal 12 2 3 4 6 5" xfId="6714" xr:uid="{00000000-0005-0000-0000-0000B31E0000}"/>
    <cellStyle name="Normal 12 2 3 4 6 5 2" xfId="19525" xr:uid="{00000000-0005-0000-0000-0000B41E0000}"/>
    <cellStyle name="Normal 12 2 3 4 6 5 2 2" xfId="45145" xr:uid="{00000000-0005-0000-0000-0000B51E0000}"/>
    <cellStyle name="Normal 12 2 3 4 6 5 3" xfId="32335" xr:uid="{00000000-0005-0000-0000-0000B61E0000}"/>
    <cellStyle name="Normal 12 2 3 4 6 6" xfId="14035" xr:uid="{00000000-0005-0000-0000-0000B71E0000}"/>
    <cellStyle name="Normal 12 2 3 4 6 6 2" xfId="39655" xr:uid="{00000000-0005-0000-0000-0000B81E0000}"/>
    <cellStyle name="Normal 12 2 3 4 6 7" xfId="26845" xr:uid="{00000000-0005-0000-0000-0000B91E0000}"/>
    <cellStyle name="Normal 12 2 3 4 7" xfId="2160" xr:uid="{00000000-0005-0000-0000-0000BA1E0000}"/>
    <cellStyle name="Normal 12 2 3 4 7 2" xfId="7650" xr:uid="{00000000-0005-0000-0000-0000BB1E0000}"/>
    <cellStyle name="Normal 12 2 3 4 7 2 2" xfId="20461" xr:uid="{00000000-0005-0000-0000-0000BC1E0000}"/>
    <cellStyle name="Normal 12 2 3 4 7 2 2 2" xfId="46081" xr:uid="{00000000-0005-0000-0000-0000BD1E0000}"/>
    <cellStyle name="Normal 12 2 3 4 7 2 3" xfId="33271" xr:uid="{00000000-0005-0000-0000-0000BE1E0000}"/>
    <cellStyle name="Normal 12 2 3 4 7 3" xfId="14971" xr:uid="{00000000-0005-0000-0000-0000BF1E0000}"/>
    <cellStyle name="Normal 12 2 3 4 7 3 2" xfId="40591" xr:uid="{00000000-0005-0000-0000-0000C01E0000}"/>
    <cellStyle name="Normal 12 2 3 4 7 4" xfId="27781" xr:uid="{00000000-0005-0000-0000-0000C11E0000}"/>
    <cellStyle name="Normal 12 2 3 4 8" xfId="3990" xr:uid="{00000000-0005-0000-0000-0000C21E0000}"/>
    <cellStyle name="Normal 12 2 3 4 8 2" xfId="9480" xr:uid="{00000000-0005-0000-0000-0000C31E0000}"/>
    <cellStyle name="Normal 12 2 3 4 8 2 2" xfId="22291" xr:uid="{00000000-0005-0000-0000-0000C41E0000}"/>
    <cellStyle name="Normal 12 2 3 4 8 2 2 2" xfId="47911" xr:uid="{00000000-0005-0000-0000-0000C51E0000}"/>
    <cellStyle name="Normal 12 2 3 4 8 2 3" xfId="35101" xr:uid="{00000000-0005-0000-0000-0000C61E0000}"/>
    <cellStyle name="Normal 12 2 3 4 8 3" xfId="16801" xr:uid="{00000000-0005-0000-0000-0000C71E0000}"/>
    <cellStyle name="Normal 12 2 3 4 8 3 2" xfId="42421" xr:uid="{00000000-0005-0000-0000-0000C81E0000}"/>
    <cellStyle name="Normal 12 2 3 4 8 4" xfId="29611" xr:uid="{00000000-0005-0000-0000-0000C91E0000}"/>
    <cellStyle name="Normal 12 2 3 4 9" xfId="11310" xr:uid="{00000000-0005-0000-0000-0000CA1E0000}"/>
    <cellStyle name="Normal 12 2 3 4 9 2" xfId="24121" xr:uid="{00000000-0005-0000-0000-0000CB1E0000}"/>
    <cellStyle name="Normal 12 2 3 4 9 2 2" xfId="49741" xr:uid="{00000000-0005-0000-0000-0000CC1E0000}"/>
    <cellStyle name="Normal 12 2 3 4 9 3" xfId="36931" xr:uid="{00000000-0005-0000-0000-0000CD1E0000}"/>
    <cellStyle name="Normal 12 2 3 5" xfId="366" xr:uid="{00000000-0005-0000-0000-0000CE1E0000}"/>
    <cellStyle name="Normal 12 2 3 5 2" xfId="864" xr:uid="{00000000-0005-0000-0000-0000CF1E0000}"/>
    <cellStyle name="Normal 12 2 3 5 2 2" xfId="1759" xr:uid="{00000000-0005-0000-0000-0000D01E0000}"/>
    <cellStyle name="Normal 12 2 3 5 2 2 2" xfId="3589" xr:uid="{00000000-0005-0000-0000-0000D11E0000}"/>
    <cellStyle name="Normal 12 2 3 5 2 2 2 2" xfId="9079" xr:uid="{00000000-0005-0000-0000-0000D21E0000}"/>
    <cellStyle name="Normal 12 2 3 5 2 2 2 2 2" xfId="21890" xr:uid="{00000000-0005-0000-0000-0000D31E0000}"/>
    <cellStyle name="Normal 12 2 3 5 2 2 2 2 2 2" xfId="47510" xr:uid="{00000000-0005-0000-0000-0000D41E0000}"/>
    <cellStyle name="Normal 12 2 3 5 2 2 2 2 3" xfId="34700" xr:uid="{00000000-0005-0000-0000-0000D51E0000}"/>
    <cellStyle name="Normal 12 2 3 5 2 2 2 3" xfId="16400" xr:uid="{00000000-0005-0000-0000-0000D61E0000}"/>
    <cellStyle name="Normal 12 2 3 5 2 2 2 3 2" xfId="42020" xr:uid="{00000000-0005-0000-0000-0000D71E0000}"/>
    <cellStyle name="Normal 12 2 3 5 2 2 2 4" xfId="29210" xr:uid="{00000000-0005-0000-0000-0000D81E0000}"/>
    <cellStyle name="Normal 12 2 3 5 2 2 3" xfId="5419" xr:uid="{00000000-0005-0000-0000-0000D91E0000}"/>
    <cellStyle name="Normal 12 2 3 5 2 2 3 2" xfId="10909" xr:uid="{00000000-0005-0000-0000-0000DA1E0000}"/>
    <cellStyle name="Normal 12 2 3 5 2 2 3 2 2" xfId="23720" xr:uid="{00000000-0005-0000-0000-0000DB1E0000}"/>
    <cellStyle name="Normal 12 2 3 5 2 2 3 2 2 2" xfId="49340" xr:uid="{00000000-0005-0000-0000-0000DC1E0000}"/>
    <cellStyle name="Normal 12 2 3 5 2 2 3 2 3" xfId="36530" xr:uid="{00000000-0005-0000-0000-0000DD1E0000}"/>
    <cellStyle name="Normal 12 2 3 5 2 2 3 3" xfId="18230" xr:uid="{00000000-0005-0000-0000-0000DE1E0000}"/>
    <cellStyle name="Normal 12 2 3 5 2 2 3 3 2" xfId="43850" xr:uid="{00000000-0005-0000-0000-0000DF1E0000}"/>
    <cellStyle name="Normal 12 2 3 5 2 2 3 4" xfId="31040" xr:uid="{00000000-0005-0000-0000-0000E01E0000}"/>
    <cellStyle name="Normal 12 2 3 5 2 2 4" xfId="12739" xr:uid="{00000000-0005-0000-0000-0000E11E0000}"/>
    <cellStyle name="Normal 12 2 3 5 2 2 4 2" xfId="25550" xr:uid="{00000000-0005-0000-0000-0000E21E0000}"/>
    <cellStyle name="Normal 12 2 3 5 2 2 4 2 2" xfId="51170" xr:uid="{00000000-0005-0000-0000-0000E31E0000}"/>
    <cellStyle name="Normal 12 2 3 5 2 2 4 3" xfId="38360" xr:uid="{00000000-0005-0000-0000-0000E41E0000}"/>
    <cellStyle name="Normal 12 2 3 5 2 2 5" xfId="7249" xr:uid="{00000000-0005-0000-0000-0000E51E0000}"/>
    <cellStyle name="Normal 12 2 3 5 2 2 5 2" xfId="20060" xr:uid="{00000000-0005-0000-0000-0000E61E0000}"/>
    <cellStyle name="Normal 12 2 3 5 2 2 5 2 2" xfId="45680" xr:uid="{00000000-0005-0000-0000-0000E71E0000}"/>
    <cellStyle name="Normal 12 2 3 5 2 2 5 3" xfId="32870" xr:uid="{00000000-0005-0000-0000-0000E81E0000}"/>
    <cellStyle name="Normal 12 2 3 5 2 2 6" xfId="14570" xr:uid="{00000000-0005-0000-0000-0000E91E0000}"/>
    <cellStyle name="Normal 12 2 3 5 2 2 6 2" xfId="40190" xr:uid="{00000000-0005-0000-0000-0000EA1E0000}"/>
    <cellStyle name="Normal 12 2 3 5 2 2 7" xfId="27380" xr:uid="{00000000-0005-0000-0000-0000EB1E0000}"/>
    <cellStyle name="Normal 12 2 3 5 2 3" xfId="2695" xr:uid="{00000000-0005-0000-0000-0000EC1E0000}"/>
    <cellStyle name="Normal 12 2 3 5 2 3 2" xfId="8185" xr:uid="{00000000-0005-0000-0000-0000ED1E0000}"/>
    <cellStyle name="Normal 12 2 3 5 2 3 2 2" xfId="20996" xr:uid="{00000000-0005-0000-0000-0000EE1E0000}"/>
    <cellStyle name="Normal 12 2 3 5 2 3 2 2 2" xfId="46616" xr:uid="{00000000-0005-0000-0000-0000EF1E0000}"/>
    <cellStyle name="Normal 12 2 3 5 2 3 2 3" xfId="33806" xr:uid="{00000000-0005-0000-0000-0000F01E0000}"/>
    <cellStyle name="Normal 12 2 3 5 2 3 3" xfId="15506" xr:uid="{00000000-0005-0000-0000-0000F11E0000}"/>
    <cellStyle name="Normal 12 2 3 5 2 3 3 2" xfId="41126" xr:uid="{00000000-0005-0000-0000-0000F21E0000}"/>
    <cellStyle name="Normal 12 2 3 5 2 3 4" xfId="28316" xr:uid="{00000000-0005-0000-0000-0000F31E0000}"/>
    <cellStyle name="Normal 12 2 3 5 2 4" xfId="4525" xr:uid="{00000000-0005-0000-0000-0000F41E0000}"/>
    <cellStyle name="Normal 12 2 3 5 2 4 2" xfId="10015" xr:uid="{00000000-0005-0000-0000-0000F51E0000}"/>
    <cellStyle name="Normal 12 2 3 5 2 4 2 2" xfId="22826" xr:uid="{00000000-0005-0000-0000-0000F61E0000}"/>
    <cellStyle name="Normal 12 2 3 5 2 4 2 2 2" xfId="48446" xr:uid="{00000000-0005-0000-0000-0000F71E0000}"/>
    <cellStyle name="Normal 12 2 3 5 2 4 2 3" xfId="35636" xr:uid="{00000000-0005-0000-0000-0000F81E0000}"/>
    <cellStyle name="Normal 12 2 3 5 2 4 3" xfId="17336" xr:uid="{00000000-0005-0000-0000-0000F91E0000}"/>
    <cellStyle name="Normal 12 2 3 5 2 4 3 2" xfId="42956" xr:uid="{00000000-0005-0000-0000-0000FA1E0000}"/>
    <cellStyle name="Normal 12 2 3 5 2 4 4" xfId="30146" xr:uid="{00000000-0005-0000-0000-0000FB1E0000}"/>
    <cellStyle name="Normal 12 2 3 5 2 5" xfId="11845" xr:uid="{00000000-0005-0000-0000-0000FC1E0000}"/>
    <cellStyle name="Normal 12 2 3 5 2 5 2" xfId="24656" xr:uid="{00000000-0005-0000-0000-0000FD1E0000}"/>
    <cellStyle name="Normal 12 2 3 5 2 5 2 2" xfId="50276" xr:uid="{00000000-0005-0000-0000-0000FE1E0000}"/>
    <cellStyle name="Normal 12 2 3 5 2 5 3" xfId="37466" xr:uid="{00000000-0005-0000-0000-0000FF1E0000}"/>
    <cellStyle name="Normal 12 2 3 5 2 6" xfId="6355" xr:uid="{00000000-0005-0000-0000-0000001F0000}"/>
    <cellStyle name="Normal 12 2 3 5 2 6 2" xfId="19166" xr:uid="{00000000-0005-0000-0000-0000011F0000}"/>
    <cellStyle name="Normal 12 2 3 5 2 6 2 2" xfId="44786" xr:uid="{00000000-0005-0000-0000-0000021F0000}"/>
    <cellStyle name="Normal 12 2 3 5 2 6 3" xfId="31976" xr:uid="{00000000-0005-0000-0000-0000031F0000}"/>
    <cellStyle name="Normal 12 2 3 5 2 7" xfId="13676" xr:uid="{00000000-0005-0000-0000-0000041F0000}"/>
    <cellStyle name="Normal 12 2 3 5 2 7 2" xfId="39296" xr:uid="{00000000-0005-0000-0000-0000051F0000}"/>
    <cellStyle name="Normal 12 2 3 5 2 8" xfId="26486" xr:uid="{00000000-0005-0000-0000-0000061F0000}"/>
    <cellStyle name="Normal 12 2 3 5 3" xfId="1261" xr:uid="{00000000-0005-0000-0000-0000071F0000}"/>
    <cellStyle name="Normal 12 2 3 5 3 2" xfId="3091" xr:uid="{00000000-0005-0000-0000-0000081F0000}"/>
    <cellStyle name="Normal 12 2 3 5 3 2 2" xfId="8581" xr:uid="{00000000-0005-0000-0000-0000091F0000}"/>
    <cellStyle name="Normal 12 2 3 5 3 2 2 2" xfId="21392" xr:uid="{00000000-0005-0000-0000-00000A1F0000}"/>
    <cellStyle name="Normal 12 2 3 5 3 2 2 2 2" xfId="47012" xr:uid="{00000000-0005-0000-0000-00000B1F0000}"/>
    <cellStyle name="Normal 12 2 3 5 3 2 2 3" xfId="34202" xr:uid="{00000000-0005-0000-0000-00000C1F0000}"/>
    <cellStyle name="Normal 12 2 3 5 3 2 3" xfId="15902" xr:uid="{00000000-0005-0000-0000-00000D1F0000}"/>
    <cellStyle name="Normal 12 2 3 5 3 2 3 2" xfId="41522" xr:uid="{00000000-0005-0000-0000-00000E1F0000}"/>
    <cellStyle name="Normal 12 2 3 5 3 2 4" xfId="28712" xr:uid="{00000000-0005-0000-0000-00000F1F0000}"/>
    <cellStyle name="Normal 12 2 3 5 3 3" xfId="4921" xr:uid="{00000000-0005-0000-0000-0000101F0000}"/>
    <cellStyle name="Normal 12 2 3 5 3 3 2" xfId="10411" xr:uid="{00000000-0005-0000-0000-0000111F0000}"/>
    <cellStyle name="Normal 12 2 3 5 3 3 2 2" xfId="23222" xr:uid="{00000000-0005-0000-0000-0000121F0000}"/>
    <cellStyle name="Normal 12 2 3 5 3 3 2 2 2" xfId="48842" xr:uid="{00000000-0005-0000-0000-0000131F0000}"/>
    <cellStyle name="Normal 12 2 3 5 3 3 2 3" xfId="36032" xr:uid="{00000000-0005-0000-0000-0000141F0000}"/>
    <cellStyle name="Normal 12 2 3 5 3 3 3" xfId="17732" xr:uid="{00000000-0005-0000-0000-0000151F0000}"/>
    <cellStyle name="Normal 12 2 3 5 3 3 3 2" xfId="43352" xr:uid="{00000000-0005-0000-0000-0000161F0000}"/>
    <cellStyle name="Normal 12 2 3 5 3 3 4" xfId="30542" xr:uid="{00000000-0005-0000-0000-0000171F0000}"/>
    <cellStyle name="Normal 12 2 3 5 3 4" xfId="12241" xr:uid="{00000000-0005-0000-0000-0000181F0000}"/>
    <cellStyle name="Normal 12 2 3 5 3 4 2" xfId="25052" xr:uid="{00000000-0005-0000-0000-0000191F0000}"/>
    <cellStyle name="Normal 12 2 3 5 3 4 2 2" xfId="50672" xr:uid="{00000000-0005-0000-0000-00001A1F0000}"/>
    <cellStyle name="Normal 12 2 3 5 3 4 3" xfId="37862" xr:uid="{00000000-0005-0000-0000-00001B1F0000}"/>
    <cellStyle name="Normal 12 2 3 5 3 5" xfId="6751" xr:uid="{00000000-0005-0000-0000-00001C1F0000}"/>
    <cellStyle name="Normal 12 2 3 5 3 5 2" xfId="19562" xr:uid="{00000000-0005-0000-0000-00001D1F0000}"/>
    <cellStyle name="Normal 12 2 3 5 3 5 2 2" xfId="45182" xr:uid="{00000000-0005-0000-0000-00001E1F0000}"/>
    <cellStyle name="Normal 12 2 3 5 3 5 3" xfId="32372" xr:uid="{00000000-0005-0000-0000-00001F1F0000}"/>
    <cellStyle name="Normal 12 2 3 5 3 6" xfId="14072" xr:uid="{00000000-0005-0000-0000-0000201F0000}"/>
    <cellStyle name="Normal 12 2 3 5 3 6 2" xfId="39692" xr:uid="{00000000-0005-0000-0000-0000211F0000}"/>
    <cellStyle name="Normal 12 2 3 5 3 7" xfId="26882" xr:uid="{00000000-0005-0000-0000-0000221F0000}"/>
    <cellStyle name="Normal 12 2 3 5 4" xfId="2197" xr:uid="{00000000-0005-0000-0000-0000231F0000}"/>
    <cellStyle name="Normal 12 2 3 5 4 2" xfId="7687" xr:uid="{00000000-0005-0000-0000-0000241F0000}"/>
    <cellStyle name="Normal 12 2 3 5 4 2 2" xfId="20498" xr:uid="{00000000-0005-0000-0000-0000251F0000}"/>
    <cellStyle name="Normal 12 2 3 5 4 2 2 2" xfId="46118" xr:uid="{00000000-0005-0000-0000-0000261F0000}"/>
    <cellStyle name="Normal 12 2 3 5 4 2 3" xfId="33308" xr:uid="{00000000-0005-0000-0000-0000271F0000}"/>
    <cellStyle name="Normal 12 2 3 5 4 3" xfId="15008" xr:uid="{00000000-0005-0000-0000-0000281F0000}"/>
    <cellStyle name="Normal 12 2 3 5 4 3 2" xfId="40628" xr:uid="{00000000-0005-0000-0000-0000291F0000}"/>
    <cellStyle name="Normal 12 2 3 5 4 4" xfId="27818" xr:uid="{00000000-0005-0000-0000-00002A1F0000}"/>
    <cellStyle name="Normal 12 2 3 5 5" xfId="4027" xr:uid="{00000000-0005-0000-0000-00002B1F0000}"/>
    <cellStyle name="Normal 12 2 3 5 5 2" xfId="9517" xr:uid="{00000000-0005-0000-0000-00002C1F0000}"/>
    <cellStyle name="Normal 12 2 3 5 5 2 2" xfId="22328" xr:uid="{00000000-0005-0000-0000-00002D1F0000}"/>
    <cellStyle name="Normal 12 2 3 5 5 2 2 2" xfId="47948" xr:uid="{00000000-0005-0000-0000-00002E1F0000}"/>
    <cellStyle name="Normal 12 2 3 5 5 2 3" xfId="35138" xr:uid="{00000000-0005-0000-0000-00002F1F0000}"/>
    <cellStyle name="Normal 12 2 3 5 5 3" xfId="16838" xr:uid="{00000000-0005-0000-0000-0000301F0000}"/>
    <cellStyle name="Normal 12 2 3 5 5 3 2" xfId="42458" xr:uid="{00000000-0005-0000-0000-0000311F0000}"/>
    <cellStyle name="Normal 12 2 3 5 5 4" xfId="29648" xr:uid="{00000000-0005-0000-0000-0000321F0000}"/>
    <cellStyle name="Normal 12 2 3 5 6" xfId="11347" xr:uid="{00000000-0005-0000-0000-0000331F0000}"/>
    <cellStyle name="Normal 12 2 3 5 6 2" xfId="24158" xr:uid="{00000000-0005-0000-0000-0000341F0000}"/>
    <cellStyle name="Normal 12 2 3 5 6 2 2" xfId="49778" xr:uid="{00000000-0005-0000-0000-0000351F0000}"/>
    <cellStyle name="Normal 12 2 3 5 6 3" xfId="36968" xr:uid="{00000000-0005-0000-0000-0000361F0000}"/>
    <cellStyle name="Normal 12 2 3 5 7" xfId="5857" xr:uid="{00000000-0005-0000-0000-0000371F0000}"/>
    <cellStyle name="Normal 12 2 3 5 7 2" xfId="18668" xr:uid="{00000000-0005-0000-0000-0000381F0000}"/>
    <cellStyle name="Normal 12 2 3 5 7 2 2" xfId="44288" xr:uid="{00000000-0005-0000-0000-0000391F0000}"/>
    <cellStyle name="Normal 12 2 3 5 7 3" xfId="31478" xr:uid="{00000000-0005-0000-0000-00003A1F0000}"/>
    <cellStyle name="Normal 12 2 3 5 8" xfId="13178" xr:uid="{00000000-0005-0000-0000-00003B1F0000}"/>
    <cellStyle name="Normal 12 2 3 5 8 2" xfId="38798" xr:uid="{00000000-0005-0000-0000-00003C1F0000}"/>
    <cellStyle name="Normal 12 2 3 5 9" xfId="25988" xr:uid="{00000000-0005-0000-0000-00003D1F0000}"/>
    <cellStyle name="Normal 12 2 3 6" xfId="597" xr:uid="{00000000-0005-0000-0000-00003E1F0000}"/>
    <cellStyle name="Normal 12 2 3 6 2" xfId="997" xr:uid="{00000000-0005-0000-0000-00003F1F0000}"/>
    <cellStyle name="Normal 12 2 3 6 2 2" xfId="1892" xr:uid="{00000000-0005-0000-0000-0000401F0000}"/>
    <cellStyle name="Normal 12 2 3 6 2 2 2" xfId="3722" xr:uid="{00000000-0005-0000-0000-0000411F0000}"/>
    <cellStyle name="Normal 12 2 3 6 2 2 2 2" xfId="9212" xr:uid="{00000000-0005-0000-0000-0000421F0000}"/>
    <cellStyle name="Normal 12 2 3 6 2 2 2 2 2" xfId="22023" xr:uid="{00000000-0005-0000-0000-0000431F0000}"/>
    <cellStyle name="Normal 12 2 3 6 2 2 2 2 2 2" xfId="47643" xr:uid="{00000000-0005-0000-0000-0000441F0000}"/>
    <cellStyle name="Normal 12 2 3 6 2 2 2 2 3" xfId="34833" xr:uid="{00000000-0005-0000-0000-0000451F0000}"/>
    <cellStyle name="Normal 12 2 3 6 2 2 2 3" xfId="16533" xr:uid="{00000000-0005-0000-0000-0000461F0000}"/>
    <cellStyle name="Normal 12 2 3 6 2 2 2 3 2" xfId="42153" xr:uid="{00000000-0005-0000-0000-0000471F0000}"/>
    <cellStyle name="Normal 12 2 3 6 2 2 2 4" xfId="29343" xr:uid="{00000000-0005-0000-0000-0000481F0000}"/>
    <cellStyle name="Normal 12 2 3 6 2 2 3" xfId="5552" xr:uid="{00000000-0005-0000-0000-0000491F0000}"/>
    <cellStyle name="Normal 12 2 3 6 2 2 3 2" xfId="11042" xr:uid="{00000000-0005-0000-0000-00004A1F0000}"/>
    <cellStyle name="Normal 12 2 3 6 2 2 3 2 2" xfId="23853" xr:uid="{00000000-0005-0000-0000-00004B1F0000}"/>
    <cellStyle name="Normal 12 2 3 6 2 2 3 2 2 2" xfId="49473" xr:uid="{00000000-0005-0000-0000-00004C1F0000}"/>
    <cellStyle name="Normal 12 2 3 6 2 2 3 2 3" xfId="36663" xr:uid="{00000000-0005-0000-0000-00004D1F0000}"/>
    <cellStyle name="Normal 12 2 3 6 2 2 3 3" xfId="18363" xr:uid="{00000000-0005-0000-0000-00004E1F0000}"/>
    <cellStyle name="Normal 12 2 3 6 2 2 3 3 2" xfId="43983" xr:uid="{00000000-0005-0000-0000-00004F1F0000}"/>
    <cellStyle name="Normal 12 2 3 6 2 2 3 4" xfId="31173" xr:uid="{00000000-0005-0000-0000-0000501F0000}"/>
    <cellStyle name="Normal 12 2 3 6 2 2 4" xfId="12872" xr:uid="{00000000-0005-0000-0000-0000511F0000}"/>
    <cellStyle name="Normal 12 2 3 6 2 2 4 2" xfId="25683" xr:uid="{00000000-0005-0000-0000-0000521F0000}"/>
    <cellStyle name="Normal 12 2 3 6 2 2 4 2 2" xfId="51303" xr:uid="{00000000-0005-0000-0000-0000531F0000}"/>
    <cellStyle name="Normal 12 2 3 6 2 2 4 3" xfId="38493" xr:uid="{00000000-0005-0000-0000-0000541F0000}"/>
    <cellStyle name="Normal 12 2 3 6 2 2 5" xfId="7382" xr:uid="{00000000-0005-0000-0000-0000551F0000}"/>
    <cellStyle name="Normal 12 2 3 6 2 2 5 2" xfId="20193" xr:uid="{00000000-0005-0000-0000-0000561F0000}"/>
    <cellStyle name="Normal 12 2 3 6 2 2 5 2 2" xfId="45813" xr:uid="{00000000-0005-0000-0000-0000571F0000}"/>
    <cellStyle name="Normal 12 2 3 6 2 2 5 3" xfId="33003" xr:uid="{00000000-0005-0000-0000-0000581F0000}"/>
    <cellStyle name="Normal 12 2 3 6 2 2 6" xfId="14703" xr:uid="{00000000-0005-0000-0000-0000591F0000}"/>
    <cellStyle name="Normal 12 2 3 6 2 2 6 2" xfId="40323" xr:uid="{00000000-0005-0000-0000-00005A1F0000}"/>
    <cellStyle name="Normal 12 2 3 6 2 2 7" xfId="27513" xr:uid="{00000000-0005-0000-0000-00005B1F0000}"/>
    <cellStyle name="Normal 12 2 3 6 2 3" xfId="2828" xr:uid="{00000000-0005-0000-0000-00005C1F0000}"/>
    <cellStyle name="Normal 12 2 3 6 2 3 2" xfId="8318" xr:uid="{00000000-0005-0000-0000-00005D1F0000}"/>
    <cellStyle name="Normal 12 2 3 6 2 3 2 2" xfId="21129" xr:uid="{00000000-0005-0000-0000-00005E1F0000}"/>
    <cellStyle name="Normal 12 2 3 6 2 3 2 2 2" xfId="46749" xr:uid="{00000000-0005-0000-0000-00005F1F0000}"/>
    <cellStyle name="Normal 12 2 3 6 2 3 2 3" xfId="33939" xr:uid="{00000000-0005-0000-0000-0000601F0000}"/>
    <cellStyle name="Normal 12 2 3 6 2 3 3" xfId="15639" xr:uid="{00000000-0005-0000-0000-0000611F0000}"/>
    <cellStyle name="Normal 12 2 3 6 2 3 3 2" xfId="41259" xr:uid="{00000000-0005-0000-0000-0000621F0000}"/>
    <cellStyle name="Normal 12 2 3 6 2 3 4" xfId="28449" xr:uid="{00000000-0005-0000-0000-0000631F0000}"/>
    <cellStyle name="Normal 12 2 3 6 2 4" xfId="4658" xr:uid="{00000000-0005-0000-0000-0000641F0000}"/>
    <cellStyle name="Normal 12 2 3 6 2 4 2" xfId="10148" xr:uid="{00000000-0005-0000-0000-0000651F0000}"/>
    <cellStyle name="Normal 12 2 3 6 2 4 2 2" xfId="22959" xr:uid="{00000000-0005-0000-0000-0000661F0000}"/>
    <cellStyle name="Normal 12 2 3 6 2 4 2 2 2" xfId="48579" xr:uid="{00000000-0005-0000-0000-0000671F0000}"/>
    <cellStyle name="Normal 12 2 3 6 2 4 2 3" xfId="35769" xr:uid="{00000000-0005-0000-0000-0000681F0000}"/>
    <cellStyle name="Normal 12 2 3 6 2 4 3" xfId="17469" xr:uid="{00000000-0005-0000-0000-0000691F0000}"/>
    <cellStyle name="Normal 12 2 3 6 2 4 3 2" xfId="43089" xr:uid="{00000000-0005-0000-0000-00006A1F0000}"/>
    <cellStyle name="Normal 12 2 3 6 2 4 4" xfId="30279" xr:uid="{00000000-0005-0000-0000-00006B1F0000}"/>
    <cellStyle name="Normal 12 2 3 6 2 5" xfId="11978" xr:uid="{00000000-0005-0000-0000-00006C1F0000}"/>
    <cellStyle name="Normal 12 2 3 6 2 5 2" xfId="24789" xr:uid="{00000000-0005-0000-0000-00006D1F0000}"/>
    <cellStyle name="Normal 12 2 3 6 2 5 2 2" xfId="50409" xr:uid="{00000000-0005-0000-0000-00006E1F0000}"/>
    <cellStyle name="Normal 12 2 3 6 2 5 3" xfId="37599" xr:uid="{00000000-0005-0000-0000-00006F1F0000}"/>
    <cellStyle name="Normal 12 2 3 6 2 6" xfId="6488" xr:uid="{00000000-0005-0000-0000-0000701F0000}"/>
    <cellStyle name="Normal 12 2 3 6 2 6 2" xfId="19299" xr:uid="{00000000-0005-0000-0000-0000711F0000}"/>
    <cellStyle name="Normal 12 2 3 6 2 6 2 2" xfId="44919" xr:uid="{00000000-0005-0000-0000-0000721F0000}"/>
    <cellStyle name="Normal 12 2 3 6 2 6 3" xfId="32109" xr:uid="{00000000-0005-0000-0000-0000731F0000}"/>
    <cellStyle name="Normal 12 2 3 6 2 7" xfId="13809" xr:uid="{00000000-0005-0000-0000-0000741F0000}"/>
    <cellStyle name="Normal 12 2 3 6 2 7 2" xfId="39429" xr:uid="{00000000-0005-0000-0000-0000751F0000}"/>
    <cellStyle name="Normal 12 2 3 6 2 8" xfId="26619" xr:uid="{00000000-0005-0000-0000-0000761F0000}"/>
    <cellStyle name="Normal 12 2 3 6 3" xfId="1492" xr:uid="{00000000-0005-0000-0000-0000771F0000}"/>
    <cellStyle name="Normal 12 2 3 6 3 2" xfId="3322" xr:uid="{00000000-0005-0000-0000-0000781F0000}"/>
    <cellStyle name="Normal 12 2 3 6 3 2 2" xfId="8812" xr:uid="{00000000-0005-0000-0000-0000791F0000}"/>
    <cellStyle name="Normal 12 2 3 6 3 2 2 2" xfId="21623" xr:uid="{00000000-0005-0000-0000-00007A1F0000}"/>
    <cellStyle name="Normal 12 2 3 6 3 2 2 2 2" xfId="47243" xr:uid="{00000000-0005-0000-0000-00007B1F0000}"/>
    <cellStyle name="Normal 12 2 3 6 3 2 2 3" xfId="34433" xr:uid="{00000000-0005-0000-0000-00007C1F0000}"/>
    <cellStyle name="Normal 12 2 3 6 3 2 3" xfId="16133" xr:uid="{00000000-0005-0000-0000-00007D1F0000}"/>
    <cellStyle name="Normal 12 2 3 6 3 2 3 2" xfId="41753" xr:uid="{00000000-0005-0000-0000-00007E1F0000}"/>
    <cellStyle name="Normal 12 2 3 6 3 2 4" xfId="28943" xr:uid="{00000000-0005-0000-0000-00007F1F0000}"/>
    <cellStyle name="Normal 12 2 3 6 3 3" xfId="5152" xr:uid="{00000000-0005-0000-0000-0000801F0000}"/>
    <cellStyle name="Normal 12 2 3 6 3 3 2" xfId="10642" xr:uid="{00000000-0005-0000-0000-0000811F0000}"/>
    <cellStyle name="Normal 12 2 3 6 3 3 2 2" xfId="23453" xr:uid="{00000000-0005-0000-0000-0000821F0000}"/>
    <cellStyle name="Normal 12 2 3 6 3 3 2 2 2" xfId="49073" xr:uid="{00000000-0005-0000-0000-0000831F0000}"/>
    <cellStyle name="Normal 12 2 3 6 3 3 2 3" xfId="36263" xr:uid="{00000000-0005-0000-0000-0000841F0000}"/>
    <cellStyle name="Normal 12 2 3 6 3 3 3" xfId="17963" xr:uid="{00000000-0005-0000-0000-0000851F0000}"/>
    <cellStyle name="Normal 12 2 3 6 3 3 3 2" xfId="43583" xr:uid="{00000000-0005-0000-0000-0000861F0000}"/>
    <cellStyle name="Normal 12 2 3 6 3 3 4" xfId="30773" xr:uid="{00000000-0005-0000-0000-0000871F0000}"/>
    <cellStyle name="Normal 12 2 3 6 3 4" xfId="12472" xr:uid="{00000000-0005-0000-0000-0000881F0000}"/>
    <cellStyle name="Normal 12 2 3 6 3 4 2" xfId="25283" xr:uid="{00000000-0005-0000-0000-0000891F0000}"/>
    <cellStyle name="Normal 12 2 3 6 3 4 2 2" xfId="50903" xr:uid="{00000000-0005-0000-0000-00008A1F0000}"/>
    <cellStyle name="Normal 12 2 3 6 3 4 3" xfId="38093" xr:uid="{00000000-0005-0000-0000-00008B1F0000}"/>
    <cellStyle name="Normal 12 2 3 6 3 5" xfId="6982" xr:uid="{00000000-0005-0000-0000-00008C1F0000}"/>
    <cellStyle name="Normal 12 2 3 6 3 5 2" xfId="19793" xr:uid="{00000000-0005-0000-0000-00008D1F0000}"/>
    <cellStyle name="Normal 12 2 3 6 3 5 2 2" xfId="45413" xr:uid="{00000000-0005-0000-0000-00008E1F0000}"/>
    <cellStyle name="Normal 12 2 3 6 3 5 3" xfId="32603" xr:uid="{00000000-0005-0000-0000-00008F1F0000}"/>
    <cellStyle name="Normal 12 2 3 6 3 6" xfId="14303" xr:uid="{00000000-0005-0000-0000-0000901F0000}"/>
    <cellStyle name="Normal 12 2 3 6 3 6 2" xfId="39923" xr:uid="{00000000-0005-0000-0000-0000911F0000}"/>
    <cellStyle name="Normal 12 2 3 6 3 7" xfId="27113" xr:uid="{00000000-0005-0000-0000-0000921F0000}"/>
    <cellStyle name="Normal 12 2 3 6 4" xfId="2428" xr:uid="{00000000-0005-0000-0000-0000931F0000}"/>
    <cellStyle name="Normal 12 2 3 6 4 2" xfId="7918" xr:uid="{00000000-0005-0000-0000-0000941F0000}"/>
    <cellStyle name="Normal 12 2 3 6 4 2 2" xfId="20729" xr:uid="{00000000-0005-0000-0000-0000951F0000}"/>
    <cellStyle name="Normal 12 2 3 6 4 2 2 2" xfId="46349" xr:uid="{00000000-0005-0000-0000-0000961F0000}"/>
    <cellStyle name="Normal 12 2 3 6 4 2 3" xfId="33539" xr:uid="{00000000-0005-0000-0000-0000971F0000}"/>
    <cellStyle name="Normal 12 2 3 6 4 3" xfId="15239" xr:uid="{00000000-0005-0000-0000-0000981F0000}"/>
    <cellStyle name="Normal 12 2 3 6 4 3 2" xfId="40859" xr:uid="{00000000-0005-0000-0000-0000991F0000}"/>
    <cellStyle name="Normal 12 2 3 6 4 4" xfId="28049" xr:uid="{00000000-0005-0000-0000-00009A1F0000}"/>
    <cellStyle name="Normal 12 2 3 6 5" xfId="4258" xr:uid="{00000000-0005-0000-0000-00009B1F0000}"/>
    <cellStyle name="Normal 12 2 3 6 5 2" xfId="9748" xr:uid="{00000000-0005-0000-0000-00009C1F0000}"/>
    <cellStyle name="Normal 12 2 3 6 5 2 2" xfId="22559" xr:uid="{00000000-0005-0000-0000-00009D1F0000}"/>
    <cellStyle name="Normal 12 2 3 6 5 2 2 2" xfId="48179" xr:uid="{00000000-0005-0000-0000-00009E1F0000}"/>
    <cellStyle name="Normal 12 2 3 6 5 2 3" xfId="35369" xr:uid="{00000000-0005-0000-0000-00009F1F0000}"/>
    <cellStyle name="Normal 12 2 3 6 5 3" xfId="17069" xr:uid="{00000000-0005-0000-0000-0000A01F0000}"/>
    <cellStyle name="Normal 12 2 3 6 5 3 2" xfId="42689" xr:uid="{00000000-0005-0000-0000-0000A11F0000}"/>
    <cellStyle name="Normal 12 2 3 6 5 4" xfId="29879" xr:uid="{00000000-0005-0000-0000-0000A21F0000}"/>
    <cellStyle name="Normal 12 2 3 6 6" xfId="11578" xr:uid="{00000000-0005-0000-0000-0000A31F0000}"/>
    <cellStyle name="Normal 12 2 3 6 6 2" xfId="24389" xr:uid="{00000000-0005-0000-0000-0000A41F0000}"/>
    <cellStyle name="Normal 12 2 3 6 6 2 2" xfId="50009" xr:uid="{00000000-0005-0000-0000-0000A51F0000}"/>
    <cellStyle name="Normal 12 2 3 6 6 3" xfId="37199" xr:uid="{00000000-0005-0000-0000-0000A61F0000}"/>
    <cellStyle name="Normal 12 2 3 6 7" xfId="6088" xr:uid="{00000000-0005-0000-0000-0000A71F0000}"/>
    <cellStyle name="Normal 12 2 3 6 7 2" xfId="18899" xr:uid="{00000000-0005-0000-0000-0000A81F0000}"/>
    <cellStyle name="Normal 12 2 3 6 7 2 2" xfId="44519" xr:uid="{00000000-0005-0000-0000-0000A91F0000}"/>
    <cellStyle name="Normal 12 2 3 6 7 3" xfId="31709" xr:uid="{00000000-0005-0000-0000-0000AA1F0000}"/>
    <cellStyle name="Normal 12 2 3 6 8" xfId="13409" xr:uid="{00000000-0005-0000-0000-0000AB1F0000}"/>
    <cellStyle name="Normal 12 2 3 6 8 2" xfId="39029" xr:uid="{00000000-0005-0000-0000-0000AC1F0000}"/>
    <cellStyle name="Normal 12 2 3 6 9" xfId="26219" xr:uid="{00000000-0005-0000-0000-0000AD1F0000}"/>
    <cellStyle name="Normal 12 2 3 7" xfId="731" xr:uid="{00000000-0005-0000-0000-0000AE1F0000}"/>
    <cellStyle name="Normal 12 2 3 7 2" xfId="1626" xr:uid="{00000000-0005-0000-0000-0000AF1F0000}"/>
    <cellStyle name="Normal 12 2 3 7 2 2" xfId="3456" xr:uid="{00000000-0005-0000-0000-0000B01F0000}"/>
    <cellStyle name="Normal 12 2 3 7 2 2 2" xfId="8946" xr:uid="{00000000-0005-0000-0000-0000B11F0000}"/>
    <cellStyle name="Normal 12 2 3 7 2 2 2 2" xfId="21757" xr:uid="{00000000-0005-0000-0000-0000B21F0000}"/>
    <cellStyle name="Normal 12 2 3 7 2 2 2 2 2" xfId="47377" xr:uid="{00000000-0005-0000-0000-0000B31F0000}"/>
    <cellStyle name="Normal 12 2 3 7 2 2 2 3" xfId="34567" xr:uid="{00000000-0005-0000-0000-0000B41F0000}"/>
    <cellStyle name="Normal 12 2 3 7 2 2 3" xfId="16267" xr:uid="{00000000-0005-0000-0000-0000B51F0000}"/>
    <cellStyle name="Normal 12 2 3 7 2 2 3 2" xfId="41887" xr:uid="{00000000-0005-0000-0000-0000B61F0000}"/>
    <cellStyle name="Normal 12 2 3 7 2 2 4" xfId="29077" xr:uid="{00000000-0005-0000-0000-0000B71F0000}"/>
    <cellStyle name="Normal 12 2 3 7 2 3" xfId="5286" xr:uid="{00000000-0005-0000-0000-0000B81F0000}"/>
    <cellStyle name="Normal 12 2 3 7 2 3 2" xfId="10776" xr:uid="{00000000-0005-0000-0000-0000B91F0000}"/>
    <cellStyle name="Normal 12 2 3 7 2 3 2 2" xfId="23587" xr:uid="{00000000-0005-0000-0000-0000BA1F0000}"/>
    <cellStyle name="Normal 12 2 3 7 2 3 2 2 2" xfId="49207" xr:uid="{00000000-0005-0000-0000-0000BB1F0000}"/>
    <cellStyle name="Normal 12 2 3 7 2 3 2 3" xfId="36397" xr:uid="{00000000-0005-0000-0000-0000BC1F0000}"/>
    <cellStyle name="Normal 12 2 3 7 2 3 3" xfId="18097" xr:uid="{00000000-0005-0000-0000-0000BD1F0000}"/>
    <cellStyle name="Normal 12 2 3 7 2 3 3 2" xfId="43717" xr:uid="{00000000-0005-0000-0000-0000BE1F0000}"/>
    <cellStyle name="Normal 12 2 3 7 2 3 4" xfId="30907" xr:uid="{00000000-0005-0000-0000-0000BF1F0000}"/>
    <cellStyle name="Normal 12 2 3 7 2 4" xfId="12606" xr:uid="{00000000-0005-0000-0000-0000C01F0000}"/>
    <cellStyle name="Normal 12 2 3 7 2 4 2" xfId="25417" xr:uid="{00000000-0005-0000-0000-0000C11F0000}"/>
    <cellStyle name="Normal 12 2 3 7 2 4 2 2" xfId="51037" xr:uid="{00000000-0005-0000-0000-0000C21F0000}"/>
    <cellStyle name="Normal 12 2 3 7 2 4 3" xfId="38227" xr:uid="{00000000-0005-0000-0000-0000C31F0000}"/>
    <cellStyle name="Normal 12 2 3 7 2 5" xfId="7116" xr:uid="{00000000-0005-0000-0000-0000C41F0000}"/>
    <cellStyle name="Normal 12 2 3 7 2 5 2" xfId="19927" xr:uid="{00000000-0005-0000-0000-0000C51F0000}"/>
    <cellStyle name="Normal 12 2 3 7 2 5 2 2" xfId="45547" xr:uid="{00000000-0005-0000-0000-0000C61F0000}"/>
    <cellStyle name="Normal 12 2 3 7 2 5 3" xfId="32737" xr:uid="{00000000-0005-0000-0000-0000C71F0000}"/>
    <cellStyle name="Normal 12 2 3 7 2 6" xfId="14437" xr:uid="{00000000-0005-0000-0000-0000C81F0000}"/>
    <cellStyle name="Normal 12 2 3 7 2 6 2" xfId="40057" xr:uid="{00000000-0005-0000-0000-0000C91F0000}"/>
    <cellStyle name="Normal 12 2 3 7 2 7" xfId="27247" xr:uid="{00000000-0005-0000-0000-0000CA1F0000}"/>
    <cellStyle name="Normal 12 2 3 7 3" xfId="2562" xr:uid="{00000000-0005-0000-0000-0000CB1F0000}"/>
    <cellStyle name="Normal 12 2 3 7 3 2" xfId="8052" xr:uid="{00000000-0005-0000-0000-0000CC1F0000}"/>
    <cellStyle name="Normal 12 2 3 7 3 2 2" xfId="20863" xr:uid="{00000000-0005-0000-0000-0000CD1F0000}"/>
    <cellStyle name="Normal 12 2 3 7 3 2 2 2" xfId="46483" xr:uid="{00000000-0005-0000-0000-0000CE1F0000}"/>
    <cellStyle name="Normal 12 2 3 7 3 2 3" xfId="33673" xr:uid="{00000000-0005-0000-0000-0000CF1F0000}"/>
    <cellStyle name="Normal 12 2 3 7 3 3" xfId="15373" xr:uid="{00000000-0005-0000-0000-0000D01F0000}"/>
    <cellStyle name="Normal 12 2 3 7 3 3 2" xfId="40993" xr:uid="{00000000-0005-0000-0000-0000D11F0000}"/>
    <cellStyle name="Normal 12 2 3 7 3 4" xfId="28183" xr:uid="{00000000-0005-0000-0000-0000D21F0000}"/>
    <cellStyle name="Normal 12 2 3 7 4" xfId="4392" xr:uid="{00000000-0005-0000-0000-0000D31F0000}"/>
    <cellStyle name="Normal 12 2 3 7 4 2" xfId="9882" xr:uid="{00000000-0005-0000-0000-0000D41F0000}"/>
    <cellStyle name="Normal 12 2 3 7 4 2 2" xfId="22693" xr:uid="{00000000-0005-0000-0000-0000D51F0000}"/>
    <cellStyle name="Normal 12 2 3 7 4 2 2 2" xfId="48313" xr:uid="{00000000-0005-0000-0000-0000D61F0000}"/>
    <cellStyle name="Normal 12 2 3 7 4 2 3" xfId="35503" xr:uid="{00000000-0005-0000-0000-0000D71F0000}"/>
    <cellStyle name="Normal 12 2 3 7 4 3" xfId="17203" xr:uid="{00000000-0005-0000-0000-0000D81F0000}"/>
    <cellStyle name="Normal 12 2 3 7 4 3 2" xfId="42823" xr:uid="{00000000-0005-0000-0000-0000D91F0000}"/>
    <cellStyle name="Normal 12 2 3 7 4 4" xfId="30013" xr:uid="{00000000-0005-0000-0000-0000DA1F0000}"/>
    <cellStyle name="Normal 12 2 3 7 5" xfId="11712" xr:uid="{00000000-0005-0000-0000-0000DB1F0000}"/>
    <cellStyle name="Normal 12 2 3 7 5 2" xfId="24523" xr:uid="{00000000-0005-0000-0000-0000DC1F0000}"/>
    <cellStyle name="Normal 12 2 3 7 5 2 2" xfId="50143" xr:uid="{00000000-0005-0000-0000-0000DD1F0000}"/>
    <cellStyle name="Normal 12 2 3 7 5 3" xfId="37333" xr:uid="{00000000-0005-0000-0000-0000DE1F0000}"/>
    <cellStyle name="Normal 12 2 3 7 6" xfId="6222" xr:uid="{00000000-0005-0000-0000-0000DF1F0000}"/>
    <cellStyle name="Normal 12 2 3 7 6 2" xfId="19033" xr:uid="{00000000-0005-0000-0000-0000E01F0000}"/>
    <cellStyle name="Normal 12 2 3 7 6 2 2" xfId="44653" xr:uid="{00000000-0005-0000-0000-0000E11F0000}"/>
    <cellStyle name="Normal 12 2 3 7 6 3" xfId="31843" xr:uid="{00000000-0005-0000-0000-0000E21F0000}"/>
    <cellStyle name="Normal 12 2 3 7 7" xfId="13543" xr:uid="{00000000-0005-0000-0000-0000E31F0000}"/>
    <cellStyle name="Normal 12 2 3 7 7 2" xfId="39163" xr:uid="{00000000-0005-0000-0000-0000E41F0000}"/>
    <cellStyle name="Normal 12 2 3 7 8" xfId="26353" xr:uid="{00000000-0005-0000-0000-0000E51F0000}"/>
    <cellStyle name="Normal 12 2 3 8" xfId="1132" xr:uid="{00000000-0005-0000-0000-0000E61F0000}"/>
    <cellStyle name="Normal 12 2 3 8 2" xfId="2962" xr:uid="{00000000-0005-0000-0000-0000E71F0000}"/>
    <cellStyle name="Normal 12 2 3 8 2 2" xfId="8452" xr:uid="{00000000-0005-0000-0000-0000E81F0000}"/>
    <cellStyle name="Normal 12 2 3 8 2 2 2" xfId="21263" xr:uid="{00000000-0005-0000-0000-0000E91F0000}"/>
    <cellStyle name="Normal 12 2 3 8 2 2 2 2" xfId="46883" xr:uid="{00000000-0005-0000-0000-0000EA1F0000}"/>
    <cellStyle name="Normal 12 2 3 8 2 2 3" xfId="34073" xr:uid="{00000000-0005-0000-0000-0000EB1F0000}"/>
    <cellStyle name="Normal 12 2 3 8 2 3" xfId="15773" xr:uid="{00000000-0005-0000-0000-0000EC1F0000}"/>
    <cellStyle name="Normal 12 2 3 8 2 3 2" xfId="41393" xr:uid="{00000000-0005-0000-0000-0000ED1F0000}"/>
    <cellStyle name="Normal 12 2 3 8 2 4" xfId="28583" xr:uid="{00000000-0005-0000-0000-0000EE1F0000}"/>
    <cellStyle name="Normal 12 2 3 8 3" xfId="4792" xr:uid="{00000000-0005-0000-0000-0000EF1F0000}"/>
    <cellStyle name="Normal 12 2 3 8 3 2" xfId="10282" xr:uid="{00000000-0005-0000-0000-0000F01F0000}"/>
    <cellStyle name="Normal 12 2 3 8 3 2 2" xfId="23093" xr:uid="{00000000-0005-0000-0000-0000F11F0000}"/>
    <cellStyle name="Normal 12 2 3 8 3 2 2 2" xfId="48713" xr:uid="{00000000-0005-0000-0000-0000F21F0000}"/>
    <cellStyle name="Normal 12 2 3 8 3 2 3" xfId="35903" xr:uid="{00000000-0005-0000-0000-0000F31F0000}"/>
    <cellStyle name="Normal 12 2 3 8 3 3" xfId="17603" xr:uid="{00000000-0005-0000-0000-0000F41F0000}"/>
    <cellStyle name="Normal 12 2 3 8 3 3 2" xfId="43223" xr:uid="{00000000-0005-0000-0000-0000F51F0000}"/>
    <cellStyle name="Normal 12 2 3 8 3 4" xfId="30413" xr:uid="{00000000-0005-0000-0000-0000F61F0000}"/>
    <cellStyle name="Normal 12 2 3 8 4" xfId="12112" xr:uid="{00000000-0005-0000-0000-0000F71F0000}"/>
    <cellStyle name="Normal 12 2 3 8 4 2" xfId="24923" xr:uid="{00000000-0005-0000-0000-0000F81F0000}"/>
    <cellStyle name="Normal 12 2 3 8 4 2 2" xfId="50543" xr:uid="{00000000-0005-0000-0000-0000F91F0000}"/>
    <cellStyle name="Normal 12 2 3 8 4 3" xfId="37733" xr:uid="{00000000-0005-0000-0000-0000FA1F0000}"/>
    <cellStyle name="Normal 12 2 3 8 5" xfId="6622" xr:uid="{00000000-0005-0000-0000-0000FB1F0000}"/>
    <cellStyle name="Normal 12 2 3 8 5 2" xfId="19433" xr:uid="{00000000-0005-0000-0000-0000FC1F0000}"/>
    <cellStyle name="Normal 12 2 3 8 5 2 2" xfId="45053" xr:uid="{00000000-0005-0000-0000-0000FD1F0000}"/>
    <cellStyle name="Normal 12 2 3 8 5 3" xfId="32243" xr:uid="{00000000-0005-0000-0000-0000FE1F0000}"/>
    <cellStyle name="Normal 12 2 3 8 6" xfId="13943" xr:uid="{00000000-0005-0000-0000-0000FF1F0000}"/>
    <cellStyle name="Normal 12 2 3 8 6 2" xfId="39563" xr:uid="{00000000-0005-0000-0000-000000200000}"/>
    <cellStyle name="Normal 12 2 3 8 7" xfId="26753" xr:uid="{00000000-0005-0000-0000-000001200000}"/>
    <cellStyle name="Normal 12 2 3 9" xfId="2027" xr:uid="{00000000-0005-0000-0000-000002200000}"/>
    <cellStyle name="Normal 12 2 3 9 2" xfId="3857" xr:uid="{00000000-0005-0000-0000-000003200000}"/>
    <cellStyle name="Normal 12 2 3 9 2 2" xfId="9347" xr:uid="{00000000-0005-0000-0000-000004200000}"/>
    <cellStyle name="Normal 12 2 3 9 2 2 2" xfId="22158" xr:uid="{00000000-0005-0000-0000-000005200000}"/>
    <cellStyle name="Normal 12 2 3 9 2 2 2 2" xfId="47778" xr:uid="{00000000-0005-0000-0000-000006200000}"/>
    <cellStyle name="Normal 12 2 3 9 2 2 3" xfId="34968" xr:uid="{00000000-0005-0000-0000-000007200000}"/>
    <cellStyle name="Normal 12 2 3 9 2 3" xfId="16668" xr:uid="{00000000-0005-0000-0000-000008200000}"/>
    <cellStyle name="Normal 12 2 3 9 2 3 2" xfId="42288" xr:uid="{00000000-0005-0000-0000-000009200000}"/>
    <cellStyle name="Normal 12 2 3 9 2 4" xfId="29478" xr:uid="{00000000-0005-0000-0000-00000A200000}"/>
    <cellStyle name="Normal 12 2 3 9 3" xfId="5687" xr:uid="{00000000-0005-0000-0000-00000B200000}"/>
    <cellStyle name="Normal 12 2 3 9 3 2" xfId="11177" xr:uid="{00000000-0005-0000-0000-00000C200000}"/>
    <cellStyle name="Normal 12 2 3 9 3 2 2" xfId="23988" xr:uid="{00000000-0005-0000-0000-00000D200000}"/>
    <cellStyle name="Normal 12 2 3 9 3 2 2 2" xfId="49608" xr:uid="{00000000-0005-0000-0000-00000E200000}"/>
    <cellStyle name="Normal 12 2 3 9 3 2 3" xfId="36798" xr:uid="{00000000-0005-0000-0000-00000F200000}"/>
    <cellStyle name="Normal 12 2 3 9 3 3" xfId="18498" xr:uid="{00000000-0005-0000-0000-000010200000}"/>
    <cellStyle name="Normal 12 2 3 9 3 3 2" xfId="44118" xr:uid="{00000000-0005-0000-0000-000011200000}"/>
    <cellStyle name="Normal 12 2 3 9 3 4" xfId="31308" xr:uid="{00000000-0005-0000-0000-000012200000}"/>
    <cellStyle name="Normal 12 2 3 9 4" xfId="13007" xr:uid="{00000000-0005-0000-0000-000013200000}"/>
    <cellStyle name="Normal 12 2 3 9 4 2" xfId="25818" xr:uid="{00000000-0005-0000-0000-000014200000}"/>
    <cellStyle name="Normal 12 2 3 9 4 2 2" xfId="51438" xr:uid="{00000000-0005-0000-0000-000015200000}"/>
    <cellStyle name="Normal 12 2 3 9 4 3" xfId="38628" xr:uid="{00000000-0005-0000-0000-000016200000}"/>
    <cellStyle name="Normal 12 2 3 9 5" xfId="7517" xr:uid="{00000000-0005-0000-0000-000017200000}"/>
    <cellStyle name="Normal 12 2 3 9 5 2" xfId="20328" xr:uid="{00000000-0005-0000-0000-000018200000}"/>
    <cellStyle name="Normal 12 2 3 9 5 2 2" xfId="45948" xr:uid="{00000000-0005-0000-0000-000019200000}"/>
    <cellStyle name="Normal 12 2 3 9 5 3" xfId="33138" xr:uid="{00000000-0005-0000-0000-00001A200000}"/>
    <cellStyle name="Normal 12 2 3 9 6" xfId="14838" xr:uid="{00000000-0005-0000-0000-00001B200000}"/>
    <cellStyle name="Normal 12 2 3 9 6 2" xfId="40458" xr:uid="{00000000-0005-0000-0000-00001C200000}"/>
    <cellStyle name="Normal 12 2 3 9 7" xfId="27648" xr:uid="{00000000-0005-0000-0000-00001D200000}"/>
    <cellStyle name="Normal 12 2 4" xfId="195" xr:uid="{00000000-0005-0000-0000-00001E200000}"/>
    <cellStyle name="Normal 12 2 4 10" xfId="2073" xr:uid="{00000000-0005-0000-0000-00001F200000}"/>
    <cellStyle name="Normal 12 2 4 10 2" xfId="7563" xr:uid="{00000000-0005-0000-0000-000020200000}"/>
    <cellStyle name="Normal 12 2 4 10 2 2" xfId="20374" xr:uid="{00000000-0005-0000-0000-000021200000}"/>
    <cellStyle name="Normal 12 2 4 10 2 2 2" xfId="45994" xr:uid="{00000000-0005-0000-0000-000022200000}"/>
    <cellStyle name="Normal 12 2 4 10 2 3" xfId="33184" xr:uid="{00000000-0005-0000-0000-000023200000}"/>
    <cellStyle name="Normal 12 2 4 10 3" xfId="14884" xr:uid="{00000000-0005-0000-0000-000024200000}"/>
    <cellStyle name="Normal 12 2 4 10 3 2" xfId="40504" xr:uid="{00000000-0005-0000-0000-000025200000}"/>
    <cellStyle name="Normal 12 2 4 10 4" xfId="27694" xr:uid="{00000000-0005-0000-0000-000026200000}"/>
    <cellStyle name="Normal 12 2 4 11" xfId="3903" xr:uid="{00000000-0005-0000-0000-000027200000}"/>
    <cellStyle name="Normal 12 2 4 11 2" xfId="9393" xr:uid="{00000000-0005-0000-0000-000028200000}"/>
    <cellStyle name="Normal 12 2 4 11 2 2" xfId="22204" xr:uid="{00000000-0005-0000-0000-000029200000}"/>
    <cellStyle name="Normal 12 2 4 11 2 2 2" xfId="47824" xr:uid="{00000000-0005-0000-0000-00002A200000}"/>
    <cellStyle name="Normal 12 2 4 11 2 3" xfId="35014" xr:uid="{00000000-0005-0000-0000-00002B200000}"/>
    <cellStyle name="Normal 12 2 4 11 3" xfId="16714" xr:uid="{00000000-0005-0000-0000-00002C200000}"/>
    <cellStyle name="Normal 12 2 4 11 3 2" xfId="42334" xr:uid="{00000000-0005-0000-0000-00002D200000}"/>
    <cellStyle name="Normal 12 2 4 11 4" xfId="29524" xr:uid="{00000000-0005-0000-0000-00002E200000}"/>
    <cellStyle name="Normal 12 2 4 12" xfId="11223" xr:uid="{00000000-0005-0000-0000-00002F200000}"/>
    <cellStyle name="Normal 12 2 4 12 2" xfId="24034" xr:uid="{00000000-0005-0000-0000-000030200000}"/>
    <cellStyle name="Normal 12 2 4 12 2 2" xfId="49654" xr:uid="{00000000-0005-0000-0000-000031200000}"/>
    <cellStyle name="Normal 12 2 4 12 3" xfId="36844" xr:uid="{00000000-0005-0000-0000-000032200000}"/>
    <cellStyle name="Normal 12 2 4 13" xfId="5733" xr:uid="{00000000-0005-0000-0000-000033200000}"/>
    <cellStyle name="Normal 12 2 4 13 2" xfId="18544" xr:uid="{00000000-0005-0000-0000-000034200000}"/>
    <cellStyle name="Normal 12 2 4 13 2 2" xfId="44164" xr:uid="{00000000-0005-0000-0000-000035200000}"/>
    <cellStyle name="Normal 12 2 4 13 3" xfId="31354" xr:uid="{00000000-0005-0000-0000-000036200000}"/>
    <cellStyle name="Normal 12 2 4 14" xfId="13054" xr:uid="{00000000-0005-0000-0000-000037200000}"/>
    <cellStyle name="Normal 12 2 4 14 2" xfId="38674" xr:uid="{00000000-0005-0000-0000-000038200000}"/>
    <cellStyle name="Normal 12 2 4 15" xfId="25864" xr:uid="{00000000-0005-0000-0000-000039200000}"/>
    <cellStyle name="Normal 12 2 4 2" xfId="215" xr:uid="{00000000-0005-0000-0000-00003A200000}"/>
    <cellStyle name="Normal 12 2 4 2 10" xfId="3923" xr:uid="{00000000-0005-0000-0000-00003B200000}"/>
    <cellStyle name="Normal 12 2 4 2 10 2" xfId="9413" xr:uid="{00000000-0005-0000-0000-00003C200000}"/>
    <cellStyle name="Normal 12 2 4 2 10 2 2" xfId="22224" xr:uid="{00000000-0005-0000-0000-00003D200000}"/>
    <cellStyle name="Normal 12 2 4 2 10 2 2 2" xfId="47844" xr:uid="{00000000-0005-0000-0000-00003E200000}"/>
    <cellStyle name="Normal 12 2 4 2 10 2 3" xfId="35034" xr:uid="{00000000-0005-0000-0000-00003F200000}"/>
    <cellStyle name="Normal 12 2 4 2 10 3" xfId="16734" xr:uid="{00000000-0005-0000-0000-000040200000}"/>
    <cellStyle name="Normal 12 2 4 2 10 3 2" xfId="42354" xr:uid="{00000000-0005-0000-0000-000041200000}"/>
    <cellStyle name="Normal 12 2 4 2 10 4" xfId="29544" xr:uid="{00000000-0005-0000-0000-000042200000}"/>
    <cellStyle name="Normal 12 2 4 2 11" xfId="11243" xr:uid="{00000000-0005-0000-0000-000043200000}"/>
    <cellStyle name="Normal 12 2 4 2 11 2" xfId="24054" xr:uid="{00000000-0005-0000-0000-000044200000}"/>
    <cellStyle name="Normal 12 2 4 2 11 2 2" xfId="49674" xr:uid="{00000000-0005-0000-0000-000045200000}"/>
    <cellStyle name="Normal 12 2 4 2 11 3" xfId="36864" xr:uid="{00000000-0005-0000-0000-000046200000}"/>
    <cellStyle name="Normal 12 2 4 2 12" xfId="5753" xr:uid="{00000000-0005-0000-0000-000047200000}"/>
    <cellStyle name="Normal 12 2 4 2 12 2" xfId="18564" xr:uid="{00000000-0005-0000-0000-000048200000}"/>
    <cellStyle name="Normal 12 2 4 2 12 2 2" xfId="44184" xr:uid="{00000000-0005-0000-0000-000049200000}"/>
    <cellStyle name="Normal 12 2 4 2 12 3" xfId="31374" xr:uid="{00000000-0005-0000-0000-00004A200000}"/>
    <cellStyle name="Normal 12 2 4 2 13" xfId="13074" xr:uid="{00000000-0005-0000-0000-00004B200000}"/>
    <cellStyle name="Normal 12 2 4 2 13 2" xfId="38694" xr:uid="{00000000-0005-0000-0000-00004C200000}"/>
    <cellStyle name="Normal 12 2 4 2 14" xfId="25884" xr:uid="{00000000-0005-0000-0000-00004D200000}"/>
    <cellStyle name="Normal 12 2 4 2 2" xfId="302" xr:uid="{00000000-0005-0000-0000-00004E200000}"/>
    <cellStyle name="Normal 12 2 4 2 2 10" xfId="5794" xr:uid="{00000000-0005-0000-0000-00004F200000}"/>
    <cellStyle name="Normal 12 2 4 2 2 10 2" xfId="18605" xr:uid="{00000000-0005-0000-0000-000050200000}"/>
    <cellStyle name="Normal 12 2 4 2 2 10 2 2" xfId="44225" xr:uid="{00000000-0005-0000-0000-000051200000}"/>
    <cellStyle name="Normal 12 2 4 2 2 10 3" xfId="31415" xr:uid="{00000000-0005-0000-0000-000052200000}"/>
    <cellStyle name="Normal 12 2 4 2 2 11" xfId="13115" xr:uid="{00000000-0005-0000-0000-000053200000}"/>
    <cellStyle name="Normal 12 2 4 2 2 11 2" xfId="38735" xr:uid="{00000000-0005-0000-0000-000054200000}"/>
    <cellStyle name="Normal 12 2 4 2 2 12" xfId="25925" xr:uid="{00000000-0005-0000-0000-000055200000}"/>
    <cellStyle name="Normal 12 2 4 2 2 2" xfId="531" xr:uid="{00000000-0005-0000-0000-000056200000}"/>
    <cellStyle name="Normal 12 2 4 2 2 2 2" xfId="930" xr:uid="{00000000-0005-0000-0000-000057200000}"/>
    <cellStyle name="Normal 12 2 4 2 2 2 2 2" xfId="1825" xr:uid="{00000000-0005-0000-0000-000058200000}"/>
    <cellStyle name="Normal 12 2 4 2 2 2 2 2 2" xfId="3655" xr:uid="{00000000-0005-0000-0000-000059200000}"/>
    <cellStyle name="Normal 12 2 4 2 2 2 2 2 2 2" xfId="9145" xr:uid="{00000000-0005-0000-0000-00005A200000}"/>
    <cellStyle name="Normal 12 2 4 2 2 2 2 2 2 2 2" xfId="21956" xr:uid="{00000000-0005-0000-0000-00005B200000}"/>
    <cellStyle name="Normal 12 2 4 2 2 2 2 2 2 2 2 2" xfId="47576" xr:uid="{00000000-0005-0000-0000-00005C200000}"/>
    <cellStyle name="Normal 12 2 4 2 2 2 2 2 2 2 3" xfId="34766" xr:uid="{00000000-0005-0000-0000-00005D200000}"/>
    <cellStyle name="Normal 12 2 4 2 2 2 2 2 2 3" xfId="16466" xr:uid="{00000000-0005-0000-0000-00005E200000}"/>
    <cellStyle name="Normal 12 2 4 2 2 2 2 2 2 3 2" xfId="42086" xr:uid="{00000000-0005-0000-0000-00005F200000}"/>
    <cellStyle name="Normal 12 2 4 2 2 2 2 2 2 4" xfId="29276" xr:uid="{00000000-0005-0000-0000-000060200000}"/>
    <cellStyle name="Normal 12 2 4 2 2 2 2 2 3" xfId="5485" xr:uid="{00000000-0005-0000-0000-000061200000}"/>
    <cellStyle name="Normal 12 2 4 2 2 2 2 2 3 2" xfId="10975" xr:uid="{00000000-0005-0000-0000-000062200000}"/>
    <cellStyle name="Normal 12 2 4 2 2 2 2 2 3 2 2" xfId="23786" xr:uid="{00000000-0005-0000-0000-000063200000}"/>
    <cellStyle name="Normal 12 2 4 2 2 2 2 2 3 2 2 2" xfId="49406" xr:uid="{00000000-0005-0000-0000-000064200000}"/>
    <cellStyle name="Normal 12 2 4 2 2 2 2 2 3 2 3" xfId="36596" xr:uid="{00000000-0005-0000-0000-000065200000}"/>
    <cellStyle name="Normal 12 2 4 2 2 2 2 2 3 3" xfId="18296" xr:uid="{00000000-0005-0000-0000-000066200000}"/>
    <cellStyle name="Normal 12 2 4 2 2 2 2 2 3 3 2" xfId="43916" xr:uid="{00000000-0005-0000-0000-000067200000}"/>
    <cellStyle name="Normal 12 2 4 2 2 2 2 2 3 4" xfId="31106" xr:uid="{00000000-0005-0000-0000-000068200000}"/>
    <cellStyle name="Normal 12 2 4 2 2 2 2 2 4" xfId="12805" xr:uid="{00000000-0005-0000-0000-000069200000}"/>
    <cellStyle name="Normal 12 2 4 2 2 2 2 2 4 2" xfId="25616" xr:uid="{00000000-0005-0000-0000-00006A200000}"/>
    <cellStyle name="Normal 12 2 4 2 2 2 2 2 4 2 2" xfId="51236" xr:uid="{00000000-0005-0000-0000-00006B200000}"/>
    <cellStyle name="Normal 12 2 4 2 2 2 2 2 4 3" xfId="38426" xr:uid="{00000000-0005-0000-0000-00006C200000}"/>
    <cellStyle name="Normal 12 2 4 2 2 2 2 2 5" xfId="7315" xr:uid="{00000000-0005-0000-0000-00006D200000}"/>
    <cellStyle name="Normal 12 2 4 2 2 2 2 2 5 2" xfId="20126" xr:uid="{00000000-0005-0000-0000-00006E200000}"/>
    <cellStyle name="Normal 12 2 4 2 2 2 2 2 5 2 2" xfId="45746" xr:uid="{00000000-0005-0000-0000-00006F200000}"/>
    <cellStyle name="Normal 12 2 4 2 2 2 2 2 5 3" xfId="32936" xr:uid="{00000000-0005-0000-0000-000070200000}"/>
    <cellStyle name="Normal 12 2 4 2 2 2 2 2 6" xfId="14636" xr:uid="{00000000-0005-0000-0000-000071200000}"/>
    <cellStyle name="Normal 12 2 4 2 2 2 2 2 6 2" xfId="40256" xr:uid="{00000000-0005-0000-0000-000072200000}"/>
    <cellStyle name="Normal 12 2 4 2 2 2 2 2 7" xfId="27446" xr:uid="{00000000-0005-0000-0000-000073200000}"/>
    <cellStyle name="Normal 12 2 4 2 2 2 2 3" xfId="2761" xr:uid="{00000000-0005-0000-0000-000074200000}"/>
    <cellStyle name="Normal 12 2 4 2 2 2 2 3 2" xfId="8251" xr:uid="{00000000-0005-0000-0000-000075200000}"/>
    <cellStyle name="Normal 12 2 4 2 2 2 2 3 2 2" xfId="21062" xr:uid="{00000000-0005-0000-0000-000076200000}"/>
    <cellStyle name="Normal 12 2 4 2 2 2 2 3 2 2 2" xfId="46682" xr:uid="{00000000-0005-0000-0000-000077200000}"/>
    <cellStyle name="Normal 12 2 4 2 2 2 2 3 2 3" xfId="33872" xr:uid="{00000000-0005-0000-0000-000078200000}"/>
    <cellStyle name="Normal 12 2 4 2 2 2 2 3 3" xfId="15572" xr:uid="{00000000-0005-0000-0000-000079200000}"/>
    <cellStyle name="Normal 12 2 4 2 2 2 2 3 3 2" xfId="41192" xr:uid="{00000000-0005-0000-0000-00007A200000}"/>
    <cellStyle name="Normal 12 2 4 2 2 2 2 3 4" xfId="28382" xr:uid="{00000000-0005-0000-0000-00007B200000}"/>
    <cellStyle name="Normal 12 2 4 2 2 2 2 4" xfId="4591" xr:uid="{00000000-0005-0000-0000-00007C200000}"/>
    <cellStyle name="Normal 12 2 4 2 2 2 2 4 2" xfId="10081" xr:uid="{00000000-0005-0000-0000-00007D200000}"/>
    <cellStyle name="Normal 12 2 4 2 2 2 2 4 2 2" xfId="22892" xr:uid="{00000000-0005-0000-0000-00007E200000}"/>
    <cellStyle name="Normal 12 2 4 2 2 2 2 4 2 2 2" xfId="48512" xr:uid="{00000000-0005-0000-0000-00007F200000}"/>
    <cellStyle name="Normal 12 2 4 2 2 2 2 4 2 3" xfId="35702" xr:uid="{00000000-0005-0000-0000-000080200000}"/>
    <cellStyle name="Normal 12 2 4 2 2 2 2 4 3" xfId="17402" xr:uid="{00000000-0005-0000-0000-000081200000}"/>
    <cellStyle name="Normal 12 2 4 2 2 2 2 4 3 2" xfId="43022" xr:uid="{00000000-0005-0000-0000-000082200000}"/>
    <cellStyle name="Normal 12 2 4 2 2 2 2 4 4" xfId="30212" xr:uid="{00000000-0005-0000-0000-000083200000}"/>
    <cellStyle name="Normal 12 2 4 2 2 2 2 5" xfId="11911" xr:uid="{00000000-0005-0000-0000-000084200000}"/>
    <cellStyle name="Normal 12 2 4 2 2 2 2 5 2" xfId="24722" xr:uid="{00000000-0005-0000-0000-000085200000}"/>
    <cellStyle name="Normal 12 2 4 2 2 2 2 5 2 2" xfId="50342" xr:uid="{00000000-0005-0000-0000-000086200000}"/>
    <cellStyle name="Normal 12 2 4 2 2 2 2 5 3" xfId="37532" xr:uid="{00000000-0005-0000-0000-000087200000}"/>
    <cellStyle name="Normal 12 2 4 2 2 2 2 6" xfId="6421" xr:uid="{00000000-0005-0000-0000-000088200000}"/>
    <cellStyle name="Normal 12 2 4 2 2 2 2 6 2" xfId="19232" xr:uid="{00000000-0005-0000-0000-000089200000}"/>
    <cellStyle name="Normal 12 2 4 2 2 2 2 6 2 2" xfId="44852" xr:uid="{00000000-0005-0000-0000-00008A200000}"/>
    <cellStyle name="Normal 12 2 4 2 2 2 2 6 3" xfId="32042" xr:uid="{00000000-0005-0000-0000-00008B200000}"/>
    <cellStyle name="Normal 12 2 4 2 2 2 2 7" xfId="13742" xr:uid="{00000000-0005-0000-0000-00008C200000}"/>
    <cellStyle name="Normal 12 2 4 2 2 2 2 7 2" xfId="39362" xr:uid="{00000000-0005-0000-0000-00008D200000}"/>
    <cellStyle name="Normal 12 2 4 2 2 2 2 8" xfId="26552" xr:uid="{00000000-0005-0000-0000-00008E200000}"/>
    <cellStyle name="Normal 12 2 4 2 2 2 3" xfId="1426" xr:uid="{00000000-0005-0000-0000-00008F200000}"/>
    <cellStyle name="Normal 12 2 4 2 2 2 3 2" xfId="3256" xr:uid="{00000000-0005-0000-0000-000090200000}"/>
    <cellStyle name="Normal 12 2 4 2 2 2 3 2 2" xfId="8746" xr:uid="{00000000-0005-0000-0000-000091200000}"/>
    <cellStyle name="Normal 12 2 4 2 2 2 3 2 2 2" xfId="21557" xr:uid="{00000000-0005-0000-0000-000092200000}"/>
    <cellStyle name="Normal 12 2 4 2 2 2 3 2 2 2 2" xfId="47177" xr:uid="{00000000-0005-0000-0000-000093200000}"/>
    <cellStyle name="Normal 12 2 4 2 2 2 3 2 2 3" xfId="34367" xr:uid="{00000000-0005-0000-0000-000094200000}"/>
    <cellStyle name="Normal 12 2 4 2 2 2 3 2 3" xfId="16067" xr:uid="{00000000-0005-0000-0000-000095200000}"/>
    <cellStyle name="Normal 12 2 4 2 2 2 3 2 3 2" xfId="41687" xr:uid="{00000000-0005-0000-0000-000096200000}"/>
    <cellStyle name="Normal 12 2 4 2 2 2 3 2 4" xfId="28877" xr:uid="{00000000-0005-0000-0000-000097200000}"/>
    <cellStyle name="Normal 12 2 4 2 2 2 3 3" xfId="5086" xr:uid="{00000000-0005-0000-0000-000098200000}"/>
    <cellStyle name="Normal 12 2 4 2 2 2 3 3 2" xfId="10576" xr:uid="{00000000-0005-0000-0000-000099200000}"/>
    <cellStyle name="Normal 12 2 4 2 2 2 3 3 2 2" xfId="23387" xr:uid="{00000000-0005-0000-0000-00009A200000}"/>
    <cellStyle name="Normal 12 2 4 2 2 2 3 3 2 2 2" xfId="49007" xr:uid="{00000000-0005-0000-0000-00009B200000}"/>
    <cellStyle name="Normal 12 2 4 2 2 2 3 3 2 3" xfId="36197" xr:uid="{00000000-0005-0000-0000-00009C200000}"/>
    <cellStyle name="Normal 12 2 4 2 2 2 3 3 3" xfId="17897" xr:uid="{00000000-0005-0000-0000-00009D200000}"/>
    <cellStyle name="Normal 12 2 4 2 2 2 3 3 3 2" xfId="43517" xr:uid="{00000000-0005-0000-0000-00009E200000}"/>
    <cellStyle name="Normal 12 2 4 2 2 2 3 3 4" xfId="30707" xr:uid="{00000000-0005-0000-0000-00009F200000}"/>
    <cellStyle name="Normal 12 2 4 2 2 2 3 4" xfId="12406" xr:uid="{00000000-0005-0000-0000-0000A0200000}"/>
    <cellStyle name="Normal 12 2 4 2 2 2 3 4 2" xfId="25217" xr:uid="{00000000-0005-0000-0000-0000A1200000}"/>
    <cellStyle name="Normal 12 2 4 2 2 2 3 4 2 2" xfId="50837" xr:uid="{00000000-0005-0000-0000-0000A2200000}"/>
    <cellStyle name="Normal 12 2 4 2 2 2 3 4 3" xfId="38027" xr:uid="{00000000-0005-0000-0000-0000A3200000}"/>
    <cellStyle name="Normal 12 2 4 2 2 2 3 5" xfId="6916" xr:uid="{00000000-0005-0000-0000-0000A4200000}"/>
    <cellStyle name="Normal 12 2 4 2 2 2 3 5 2" xfId="19727" xr:uid="{00000000-0005-0000-0000-0000A5200000}"/>
    <cellStyle name="Normal 12 2 4 2 2 2 3 5 2 2" xfId="45347" xr:uid="{00000000-0005-0000-0000-0000A6200000}"/>
    <cellStyle name="Normal 12 2 4 2 2 2 3 5 3" xfId="32537" xr:uid="{00000000-0005-0000-0000-0000A7200000}"/>
    <cellStyle name="Normal 12 2 4 2 2 2 3 6" xfId="14237" xr:uid="{00000000-0005-0000-0000-0000A8200000}"/>
    <cellStyle name="Normal 12 2 4 2 2 2 3 6 2" xfId="39857" xr:uid="{00000000-0005-0000-0000-0000A9200000}"/>
    <cellStyle name="Normal 12 2 4 2 2 2 3 7" xfId="27047" xr:uid="{00000000-0005-0000-0000-0000AA200000}"/>
    <cellStyle name="Normal 12 2 4 2 2 2 4" xfId="2362" xr:uid="{00000000-0005-0000-0000-0000AB200000}"/>
    <cellStyle name="Normal 12 2 4 2 2 2 4 2" xfId="7852" xr:uid="{00000000-0005-0000-0000-0000AC200000}"/>
    <cellStyle name="Normal 12 2 4 2 2 2 4 2 2" xfId="20663" xr:uid="{00000000-0005-0000-0000-0000AD200000}"/>
    <cellStyle name="Normal 12 2 4 2 2 2 4 2 2 2" xfId="46283" xr:uid="{00000000-0005-0000-0000-0000AE200000}"/>
    <cellStyle name="Normal 12 2 4 2 2 2 4 2 3" xfId="33473" xr:uid="{00000000-0005-0000-0000-0000AF200000}"/>
    <cellStyle name="Normal 12 2 4 2 2 2 4 3" xfId="15173" xr:uid="{00000000-0005-0000-0000-0000B0200000}"/>
    <cellStyle name="Normal 12 2 4 2 2 2 4 3 2" xfId="40793" xr:uid="{00000000-0005-0000-0000-0000B1200000}"/>
    <cellStyle name="Normal 12 2 4 2 2 2 4 4" xfId="27983" xr:uid="{00000000-0005-0000-0000-0000B2200000}"/>
    <cellStyle name="Normal 12 2 4 2 2 2 5" xfId="4192" xr:uid="{00000000-0005-0000-0000-0000B3200000}"/>
    <cellStyle name="Normal 12 2 4 2 2 2 5 2" xfId="9682" xr:uid="{00000000-0005-0000-0000-0000B4200000}"/>
    <cellStyle name="Normal 12 2 4 2 2 2 5 2 2" xfId="22493" xr:uid="{00000000-0005-0000-0000-0000B5200000}"/>
    <cellStyle name="Normal 12 2 4 2 2 2 5 2 2 2" xfId="48113" xr:uid="{00000000-0005-0000-0000-0000B6200000}"/>
    <cellStyle name="Normal 12 2 4 2 2 2 5 2 3" xfId="35303" xr:uid="{00000000-0005-0000-0000-0000B7200000}"/>
    <cellStyle name="Normal 12 2 4 2 2 2 5 3" xfId="17003" xr:uid="{00000000-0005-0000-0000-0000B8200000}"/>
    <cellStyle name="Normal 12 2 4 2 2 2 5 3 2" xfId="42623" xr:uid="{00000000-0005-0000-0000-0000B9200000}"/>
    <cellStyle name="Normal 12 2 4 2 2 2 5 4" xfId="29813" xr:uid="{00000000-0005-0000-0000-0000BA200000}"/>
    <cellStyle name="Normal 12 2 4 2 2 2 6" xfId="11512" xr:uid="{00000000-0005-0000-0000-0000BB200000}"/>
    <cellStyle name="Normal 12 2 4 2 2 2 6 2" xfId="24323" xr:uid="{00000000-0005-0000-0000-0000BC200000}"/>
    <cellStyle name="Normal 12 2 4 2 2 2 6 2 2" xfId="49943" xr:uid="{00000000-0005-0000-0000-0000BD200000}"/>
    <cellStyle name="Normal 12 2 4 2 2 2 6 3" xfId="37133" xr:uid="{00000000-0005-0000-0000-0000BE200000}"/>
    <cellStyle name="Normal 12 2 4 2 2 2 7" xfId="6022" xr:uid="{00000000-0005-0000-0000-0000BF200000}"/>
    <cellStyle name="Normal 12 2 4 2 2 2 7 2" xfId="18833" xr:uid="{00000000-0005-0000-0000-0000C0200000}"/>
    <cellStyle name="Normal 12 2 4 2 2 2 7 2 2" xfId="44453" xr:uid="{00000000-0005-0000-0000-0000C1200000}"/>
    <cellStyle name="Normal 12 2 4 2 2 2 7 3" xfId="31643" xr:uid="{00000000-0005-0000-0000-0000C2200000}"/>
    <cellStyle name="Normal 12 2 4 2 2 2 8" xfId="13343" xr:uid="{00000000-0005-0000-0000-0000C3200000}"/>
    <cellStyle name="Normal 12 2 4 2 2 2 8 2" xfId="38963" xr:uid="{00000000-0005-0000-0000-0000C4200000}"/>
    <cellStyle name="Normal 12 2 4 2 2 2 9" xfId="26153" xr:uid="{00000000-0005-0000-0000-0000C5200000}"/>
    <cellStyle name="Normal 12 2 4 2 2 3" xfId="663" xr:uid="{00000000-0005-0000-0000-0000C6200000}"/>
    <cellStyle name="Normal 12 2 4 2 2 3 2" xfId="1063" xr:uid="{00000000-0005-0000-0000-0000C7200000}"/>
    <cellStyle name="Normal 12 2 4 2 2 3 2 2" xfId="1958" xr:uid="{00000000-0005-0000-0000-0000C8200000}"/>
    <cellStyle name="Normal 12 2 4 2 2 3 2 2 2" xfId="3788" xr:uid="{00000000-0005-0000-0000-0000C9200000}"/>
    <cellStyle name="Normal 12 2 4 2 2 3 2 2 2 2" xfId="9278" xr:uid="{00000000-0005-0000-0000-0000CA200000}"/>
    <cellStyle name="Normal 12 2 4 2 2 3 2 2 2 2 2" xfId="22089" xr:uid="{00000000-0005-0000-0000-0000CB200000}"/>
    <cellStyle name="Normal 12 2 4 2 2 3 2 2 2 2 2 2" xfId="47709" xr:uid="{00000000-0005-0000-0000-0000CC200000}"/>
    <cellStyle name="Normal 12 2 4 2 2 3 2 2 2 2 3" xfId="34899" xr:uid="{00000000-0005-0000-0000-0000CD200000}"/>
    <cellStyle name="Normal 12 2 4 2 2 3 2 2 2 3" xfId="16599" xr:uid="{00000000-0005-0000-0000-0000CE200000}"/>
    <cellStyle name="Normal 12 2 4 2 2 3 2 2 2 3 2" xfId="42219" xr:uid="{00000000-0005-0000-0000-0000CF200000}"/>
    <cellStyle name="Normal 12 2 4 2 2 3 2 2 2 4" xfId="29409" xr:uid="{00000000-0005-0000-0000-0000D0200000}"/>
    <cellStyle name="Normal 12 2 4 2 2 3 2 2 3" xfId="5618" xr:uid="{00000000-0005-0000-0000-0000D1200000}"/>
    <cellStyle name="Normal 12 2 4 2 2 3 2 2 3 2" xfId="11108" xr:uid="{00000000-0005-0000-0000-0000D2200000}"/>
    <cellStyle name="Normal 12 2 4 2 2 3 2 2 3 2 2" xfId="23919" xr:uid="{00000000-0005-0000-0000-0000D3200000}"/>
    <cellStyle name="Normal 12 2 4 2 2 3 2 2 3 2 2 2" xfId="49539" xr:uid="{00000000-0005-0000-0000-0000D4200000}"/>
    <cellStyle name="Normal 12 2 4 2 2 3 2 2 3 2 3" xfId="36729" xr:uid="{00000000-0005-0000-0000-0000D5200000}"/>
    <cellStyle name="Normal 12 2 4 2 2 3 2 2 3 3" xfId="18429" xr:uid="{00000000-0005-0000-0000-0000D6200000}"/>
    <cellStyle name="Normal 12 2 4 2 2 3 2 2 3 3 2" xfId="44049" xr:uid="{00000000-0005-0000-0000-0000D7200000}"/>
    <cellStyle name="Normal 12 2 4 2 2 3 2 2 3 4" xfId="31239" xr:uid="{00000000-0005-0000-0000-0000D8200000}"/>
    <cellStyle name="Normal 12 2 4 2 2 3 2 2 4" xfId="12938" xr:uid="{00000000-0005-0000-0000-0000D9200000}"/>
    <cellStyle name="Normal 12 2 4 2 2 3 2 2 4 2" xfId="25749" xr:uid="{00000000-0005-0000-0000-0000DA200000}"/>
    <cellStyle name="Normal 12 2 4 2 2 3 2 2 4 2 2" xfId="51369" xr:uid="{00000000-0005-0000-0000-0000DB200000}"/>
    <cellStyle name="Normal 12 2 4 2 2 3 2 2 4 3" xfId="38559" xr:uid="{00000000-0005-0000-0000-0000DC200000}"/>
    <cellStyle name="Normal 12 2 4 2 2 3 2 2 5" xfId="7448" xr:uid="{00000000-0005-0000-0000-0000DD200000}"/>
    <cellStyle name="Normal 12 2 4 2 2 3 2 2 5 2" xfId="20259" xr:uid="{00000000-0005-0000-0000-0000DE200000}"/>
    <cellStyle name="Normal 12 2 4 2 2 3 2 2 5 2 2" xfId="45879" xr:uid="{00000000-0005-0000-0000-0000DF200000}"/>
    <cellStyle name="Normal 12 2 4 2 2 3 2 2 5 3" xfId="33069" xr:uid="{00000000-0005-0000-0000-0000E0200000}"/>
    <cellStyle name="Normal 12 2 4 2 2 3 2 2 6" xfId="14769" xr:uid="{00000000-0005-0000-0000-0000E1200000}"/>
    <cellStyle name="Normal 12 2 4 2 2 3 2 2 6 2" xfId="40389" xr:uid="{00000000-0005-0000-0000-0000E2200000}"/>
    <cellStyle name="Normal 12 2 4 2 2 3 2 2 7" xfId="27579" xr:uid="{00000000-0005-0000-0000-0000E3200000}"/>
    <cellStyle name="Normal 12 2 4 2 2 3 2 3" xfId="2894" xr:uid="{00000000-0005-0000-0000-0000E4200000}"/>
    <cellStyle name="Normal 12 2 4 2 2 3 2 3 2" xfId="8384" xr:uid="{00000000-0005-0000-0000-0000E5200000}"/>
    <cellStyle name="Normal 12 2 4 2 2 3 2 3 2 2" xfId="21195" xr:uid="{00000000-0005-0000-0000-0000E6200000}"/>
    <cellStyle name="Normal 12 2 4 2 2 3 2 3 2 2 2" xfId="46815" xr:uid="{00000000-0005-0000-0000-0000E7200000}"/>
    <cellStyle name="Normal 12 2 4 2 2 3 2 3 2 3" xfId="34005" xr:uid="{00000000-0005-0000-0000-0000E8200000}"/>
    <cellStyle name="Normal 12 2 4 2 2 3 2 3 3" xfId="15705" xr:uid="{00000000-0005-0000-0000-0000E9200000}"/>
    <cellStyle name="Normal 12 2 4 2 2 3 2 3 3 2" xfId="41325" xr:uid="{00000000-0005-0000-0000-0000EA200000}"/>
    <cellStyle name="Normal 12 2 4 2 2 3 2 3 4" xfId="28515" xr:uid="{00000000-0005-0000-0000-0000EB200000}"/>
    <cellStyle name="Normal 12 2 4 2 2 3 2 4" xfId="4724" xr:uid="{00000000-0005-0000-0000-0000EC200000}"/>
    <cellStyle name="Normal 12 2 4 2 2 3 2 4 2" xfId="10214" xr:uid="{00000000-0005-0000-0000-0000ED200000}"/>
    <cellStyle name="Normal 12 2 4 2 2 3 2 4 2 2" xfId="23025" xr:uid="{00000000-0005-0000-0000-0000EE200000}"/>
    <cellStyle name="Normal 12 2 4 2 2 3 2 4 2 2 2" xfId="48645" xr:uid="{00000000-0005-0000-0000-0000EF200000}"/>
    <cellStyle name="Normal 12 2 4 2 2 3 2 4 2 3" xfId="35835" xr:uid="{00000000-0005-0000-0000-0000F0200000}"/>
    <cellStyle name="Normal 12 2 4 2 2 3 2 4 3" xfId="17535" xr:uid="{00000000-0005-0000-0000-0000F1200000}"/>
    <cellStyle name="Normal 12 2 4 2 2 3 2 4 3 2" xfId="43155" xr:uid="{00000000-0005-0000-0000-0000F2200000}"/>
    <cellStyle name="Normal 12 2 4 2 2 3 2 4 4" xfId="30345" xr:uid="{00000000-0005-0000-0000-0000F3200000}"/>
    <cellStyle name="Normal 12 2 4 2 2 3 2 5" xfId="12044" xr:uid="{00000000-0005-0000-0000-0000F4200000}"/>
    <cellStyle name="Normal 12 2 4 2 2 3 2 5 2" xfId="24855" xr:uid="{00000000-0005-0000-0000-0000F5200000}"/>
    <cellStyle name="Normal 12 2 4 2 2 3 2 5 2 2" xfId="50475" xr:uid="{00000000-0005-0000-0000-0000F6200000}"/>
    <cellStyle name="Normal 12 2 4 2 2 3 2 5 3" xfId="37665" xr:uid="{00000000-0005-0000-0000-0000F7200000}"/>
    <cellStyle name="Normal 12 2 4 2 2 3 2 6" xfId="6554" xr:uid="{00000000-0005-0000-0000-0000F8200000}"/>
    <cellStyle name="Normal 12 2 4 2 2 3 2 6 2" xfId="19365" xr:uid="{00000000-0005-0000-0000-0000F9200000}"/>
    <cellStyle name="Normal 12 2 4 2 2 3 2 6 2 2" xfId="44985" xr:uid="{00000000-0005-0000-0000-0000FA200000}"/>
    <cellStyle name="Normal 12 2 4 2 2 3 2 6 3" xfId="32175" xr:uid="{00000000-0005-0000-0000-0000FB200000}"/>
    <cellStyle name="Normal 12 2 4 2 2 3 2 7" xfId="13875" xr:uid="{00000000-0005-0000-0000-0000FC200000}"/>
    <cellStyle name="Normal 12 2 4 2 2 3 2 7 2" xfId="39495" xr:uid="{00000000-0005-0000-0000-0000FD200000}"/>
    <cellStyle name="Normal 12 2 4 2 2 3 2 8" xfId="26685" xr:uid="{00000000-0005-0000-0000-0000FE200000}"/>
    <cellStyle name="Normal 12 2 4 2 2 3 3" xfId="1558" xr:uid="{00000000-0005-0000-0000-0000FF200000}"/>
    <cellStyle name="Normal 12 2 4 2 2 3 3 2" xfId="3388" xr:uid="{00000000-0005-0000-0000-000000210000}"/>
    <cellStyle name="Normal 12 2 4 2 2 3 3 2 2" xfId="8878" xr:uid="{00000000-0005-0000-0000-000001210000}"/>
    <cellStyle name="Normal 12 2 4 2 2 3 3 2 2 2" xfId="21689" xr:uid="{00000000-0005-0000-0000-000002210000}"/>
    <cellStyle name="Normal 12 2 4 2 2 3 3 2 2 2 2" xfId="47309" xr:uid="{00000000-0005-0000-0000-000003210000}"/>
    <cellStyle name="Normal 12 2 4 2 2 3 3 2 2 3" xfId="34499" xr:uid="{00000000-0005-0000-0000-000004210000}"/>
    <cellStyle name="Normal 12 2 4 2 2 3 3 2 3" xfId="16199" xr:uid="{00000000-0005-0000-0000-000005210000}"/>
    <cellStyle name="Normal 12 2 4 2 2 3 3 2 3 2" xfId="41819" xr:uid="{00000000-0005-0000-0000-000006210000}"/>
    <cellStyle name="Normal 12 2 4 2 2 3 3 2 4" xfId="29009" xr:uid="{00000000-0005-0000-0000-000007210000}"/>
    <cellStyle name="Normal 12 2 4 2 2 3 3 3" xfId="5218" xr:uid="{00000000-0005-0000-0000-000008210000}"/>
    <cellStyle name="Normal 12 2 4 2 2 3 3 3 2" xfId="10708" xr:uid="{00000000-0005-0000-0000-000009210000}"/>
    <cellStyle name="Normal 12 2 4 2 2 3 3 3 2 2" xfId="23519" xr:uid="{00000000-0005-0000-0000-00000A210000}"/>
    <cellStyle name="Normal 12 2 4 2 2 3 3 3 2 2 2" xfId="49139" xr:uid="{00000000-0005-0000-0000-00000B210000}"/>
    <cellStyle name="Normal 12 2 4 2 2 3 3 3 2 3" xfId="36329" xr:uid="{00000000-0005-0000-0000-00000C210000}"/>
    <cellStyle name="Normal 12 2 4 2 2 3 3 3 3" xfId="18029" xr:uid="{00000000-0005-0000-0000-00000D210000}"/>
    <cellStyle name="Normal 12 2 4 2 2 3 3 3 3 2" xfId="43649" xr:uid="{00000000-0005-0000-0000-00000E210000}"/>
    <cellStyle name="Normal 12 2 4 2 2 3 3 3 4" xfId="30839" xr:uid="{00000000-0005-0000-0000-00000F210000}"/>
    <cellStyle name="Normal 12 2 4 2 2 3 3 4" xfId="12538" xr:uid="{00000000-0005-0000-0000-000010210000}"/>
    <cellStyle name="Normal 12 2 4 2 2 3 3 4 2" xfId="25349" xr:uid="{00000000-0005-0000-0000-000011210000}"/>
    <cellStyle name="Normal 12 2 4 2 2 3 3 4 2 2" xfId="50969" xr:uid="{00000000-0005-0000-0000-000012210000}"/>
    <cellStyle name="Normal 12 2 4 2 2 3 3 4 3" xfId="38159" xr:uid="{00000000-0005-0000-0000-000013210000}"/>
    <cellStyle name="Normal 12 2 4 2 2 3 3 5" xfId="7048" xr:uid="{00000000-0005-0000-0000-000014210000}"/>
    <cellStyle name="Normal 12 2 4 2 2 3 3 5 2" xfId="19859" xr:uid="{00000000-0005-0000-0000-000015210000}"/>
    <cellStyle name="Normal 12 2 4 2 2 3 3 5 2 2" xfId="45479" xr:uid="{00000000-0005-0000-0000-000016210000}"/>
    <cellStyle name="Normal 12 2 4 2 2 3 3 5 3" xfId="32669" xr:uid="{00000000-0005-0000-0000-000017210000}"/>
    <cellStyle name="Normal 12 2 4 2 2 3 3 6" xfId="14369" xr:uid="{00000000-0005-0000-0000-000018210000}"/>
    <cellStyle name="Normal 12 2 4 2 2 3 3 6 2" xfId="39989" xr:uid="{00000000-0005-0000-0000-000019210000}"/>
    <cellStyle name="Normal 12 2 4 2 2 3 3 7" xfId="27179" xr:uid="{00000000-0005-0000-0000-00001A210000}"/>
    <cellStyle name="Normal 12 2 4 2 2 3 4" xfId="2494" xr:uid="{00000000-0005-0000-0000-00001B210000}"/>
    <cellStyle name="Normal 12 2 4 2 2 3 4 2" xfId="7984" xr:uid="{00000000-0005-0000-0000-00001C210000}"/>
    <cellStyle name="Normal 12 2 4 2 2 3 4 2 2" xfId="20795" xr:uid="{00000000-0005-0000-0000-00001D210000}"/>
    <cellStyle name="Normal 12 2 4 2 2 3 4 2 2 2" xfId="46415" xr:uid="{00000000-0005-0000-0000-00001E210000}"/>
    <cellStyle name="Normal 12 2 4 2 2 3 4 2 3" xfId="33605" xr:uid="{00000000-0005-0000-0000-00001F210000}"/>
    <cellStyle name="Normal 12 2 4 2 2 3 4 3" xfId="15305" xr:uid="{00000000-0005-0000-0000-000020210000}"/>
    <cellStyle name="Normal 12 2 4 2 2 3 4 3 2" xfId="40925" xr:uid="{00000000-0005-0000-0000-000021210000}"/>
    <cellStyle name="Normal 12 2 4 2 2 3 4 4" xfId="28115" xr:uid="{00000000-0005-0000-0000-000022210000}"/>
    <cellStyle name="Normal 12 2 4 2 2 3 5" xfId="4324" xr:uid="{00000000-0005-0000-0000-000023210000}"/>
    <cellStyle name="Normal 12 2 4 2 2 3 5 2" xfId="9814" xr:uid="{00000000-0005-0000-0000-000024210000}"/>
    <cellStyle name="Normal 12 2 4 2 2 3 5 2 2" xfId="22625" xr:uid="{00000000-0005-0000-0000-000025210000}"/>
    <cellStyle name="Normal 12 2 4 2 2 3 5 2 2 2" xfId="48245" xr:uid="{00000000-0005-0000-0000-000026210000}"/>
    <cellStyle name="Normal 12 2 4 2 2 3 5 2 3" xfId="35435" xr:uid="{00000000-0005-0000-0000-000027210000}"/>
    <cellStyle name="Normal 12 2 4 2 2 3 5 3" xfId="17135" xr:uid="{00000000-0005-0000-0000-000028210000}"/>
    <cellStyle name="Normal 12 2 4 2 2 3 5 3 2" xfId="42755" xr:uid="{00000000-0005-0000-0000-000029210000}"/>
    <cellStyle name="Normal 12 2 4 2 2 3 5 4" xfId="29945" xr:uid="{00000000-0005-0000-0000-00002A210000}"/>
    <cellStyle name="Normal 12 2 4 2 2 3 6" xfId="11644" xr:uid="{00000000-0005-0000-0000-00002B210000}"/>
    <cellStyle name="Normal 12 2 4 2 2 3 6 2" xfId="24455" xr:uid="{00000000-0005-0000-0000-00002C210000}"/>
    <cellStyle name="Normal 12 2 4 2 2 3 6 2 2" xfId="50075" xr:uid="{00000000-0005-0000-0000-00002D210000}"/>
    <cellStyle name="Normal 12 2 4 2 2 3 6 3" xfId="37265" xr:uid="{00000000-0005-0000-0000-00002E210000}"/>
    <cellStyle name="Normal 12 2 4 2 2 3 7" xfId="6154" xr:uid="{00000000-0005-0000-0000-00002F210000}"/>
    <cellStyle name="Normal 12 2 4 2 2 3 7 2" xfId="18965" xr:uid="{00000000-0005-0000-0000-000030210000}"/>
    <cellStyle name="Normal 12 2 4 2 2 3 7 2 2" xfId="44585" xr:uid="{00000000-0005-0000-0000-000031210000}"/>
    <cellStyle name="Normal 12 2 4 2 2 3 7 3" xfId="31775" xr:uid="{00000000-0005-0000-0000-000032210000}"/>
    <cellStyle name="Normal 12 2 4 2 2 3 8" xfId="13475" xr:uid="{00000000-0005-0000-0000-000033210000}"/>
    <cellStyle name="Normal 12 2 4 2 2 3 8 2" xfId="39095" xr:uid="{00000000-0005-0000-0000-000034210000}"/>
    <cellStyle name="Normal 12 2 4 2 2 3 9" xfId="26285" xr:uid="{00000000-0005-0000-0000-000035210000}"/>
    <cellStyle name="Normal 12 2 4 2 2 4" xfId="438" xr:uid="{00000000-0005-0000-0000-000036210000}"/>
    <cellStyle name="Normal 12 2 4 2 2 4 2" xfId="1333" xr:uid="{00000000-0005-0000-0000-000037210000}"/>
    <cellStyle name="Normal 12 2 4 2 2 4 2 2" xfId="3163" xr:uid="{00000000-0005-0000-0000-000038210000}"/>
    <cellStyle name="Normal 12 2 4 2 2 4 2 2 2" xfId="8653" xr:uid="{00000000-0005-0000-0000-000039210000}"/>
    <cellStyle name="Normal 12 2 4 2 2 4 2 2 2 2" xfId="21464" xr:uid="{00000000-0005-0000-0000-00003A210000}"/>
    <cellStyle name="Normal 12 2 4 2 2 4 2 2 2 2 2" xfId="47084" xr:uid="{00000000-0005-0000-0000-00003B210000}"/>
    <cellStyle name="Normal 12 2 4 2 2 4 2 2 2 3" xfId="34274" xr:uid="{00000000-0005-0000-0000-00003C210000}"/>
    <cellStyle name="Normal 12 2 4 2 2 4 2 2 3" xfId="15974" xr:uid="{00000000-0005-0000-0000-00003D210000}"/>
    <cellStyle name="Normal 12 2 4 2 2 4 2 2 3 2" xfId="41594" xr:uid="{00000000-0005-0000-0000-00003E210000}"/>
    <cellStyle name="Normal 12 2 4 2 2 4 2 2 4" xfId="28784" xr:uid="{00000000-0005-0000-0000-00003F210000}"/>
    <cellStyle name="Normal 12 2 4 2 2 4 2 3" xfId="4993" xr:uid="{00000000-0005-0000-0000-000040210000}"/>
    <cellStyle name="Normal 12 2 4 2 2 4 2 3 2" xfId="10483" xr:uid="{00000000-0005-0000-0000-000041210000}"/>
    <cellStyle name="Normal 12 2 4 2 2 4 2 3 2 2" xfId="23294" xr:uid="{00000000-0005-0000-0000-000042210000}"/>
    <cellStyle name="Normal 12 2 4 2 2 4 2 3 2 2 2" xfId="48914" xr:uid="{00000000-0005-0000-0000-000043210000}"/>
    <cellStyle name="Normal 12 2 4 2 2 4 2 3 2 3" xfId="36104" xr:uid="{00000000-0005-0000-0000-000044210000}"/>
    <cellStyle name="Normal 12 2 4 2 2 4 2 3 3" xfId="17804" xr:uid="{00000000-0005-0000-0000-000045210000}"/>
    <cellStyle name="Normal 12 2 4 2 2 4 2 3 3 2" xfId="43424" xr:uid="{00000000-0005-0000-0000-000046210000}"/>
    <cellStyle name="Normal 12 2 4 2 2 4 2 3 4" xfId="30614" xr:uid="{00000000-0005-0000-0000-000047210000}"/>
    <cellStyle name="Normal 12 2 4 2 2 4 2 4" xfId="12313" xr:uid="{00000000-0005-0000-0000-000048210000}"/>
    <cellStyle name="Normal 12 2 4 2 2 4 2 4 2" xfId="25124" xr:uid="{00000000-0005-0000-0000-000049210000}"/>
    <cellStyle name="Normal 12 2 4 2 2 4 2 4 2 2" xfId="50744" xr:uid="{00000000-0005-0000-0000-00004A210000}"/>
    <cellStyle name="Normal 12 2 4 2 2 4 2 4 3" xfId="37934" xr:uid="{00000000-0005-0000-0000-00004B210000}"/>
    <cellStyle name="Normal 12 2 4 2 2 4 2 5" xfId="6823" xr:uid="{00000000-0005-0000-0000-00004C210000}"/>
    <cellStyle name="Normal 12 2 4 2 2 4 2 5 2" xfId="19634" xr:uid="{00000000-0005-0000-0000-00004D210000}"/>
    <cellStyle name="Normal 12 2 4 2 2 4 2 5 2 2" xfId="45254" xr:uid="{00000000-0005-0000-0000-00004E210000}"/>
    <cellStyle name="Normal 12 2 4 2 2 4 2 5 3" xfId="32444" xr:uid="{00000000-0005-0000-0000-00004F210000}"/>
    <cellStyle name="Normal 12 2 4 2 2 4 2 6" xfId="14144" xr:uid="{00000000-0005-0000-0000-000050210000}"/>
    <cellStyle name="Normal 12 2 4 2 2 4 2 6 2" xfId="39764" xr:uid="{00000000-0005-0000-0000-000051210000}"/>
    <cellStyle name="Normal 12 2 4 2 2 4 2 7" xfId="26954" xr:uid="{00000000-0005-0000-0000-000052210000}"/>
    <cellStyle name="Normal 12 2 4 2 2 4 3" xfId="2269" xr:uid="{00000000-0005-0000-0000-000053210000}"/>
    <cellStyle name="Normal 12 2 4 2 2 4 3 2" xfId="7759" xr:uid="{00000000-0005-0000-0000-000054210000}"/>
    <cellStyle name="Normal 12 2 4 2 2 4 3 2 2" xfId="20570" xr:uid="{00000000-0005-0000-0000-000055210000}"/>
    <cellStyle name="Normal 12 2 4 2 2 4 3 2 2 2" xfId="46190" xr:uid="{00000000-0005-0000-0000-000056210000}"/>
    <cellStyle name="Normal 12 2 4 2 2 4 3 2 3" xfId="33380" xr:uid="{00000000-0005-0000-0000-000057210000}"/>
    <cellStyle name="Normal 12 2 4 2 2 4 3 3" xfId="15080" xr:uid="{00000000-0005-0000-0000-000058210000}"/>
    <cellStyle name="Normal 12 2 4 2 2 4 3 3 2" xfId="40700" xr:uid="{00000000-0005-0000-0000-000059210000}"/>
    <cellStyle name="Normal 12 2 4 2 2 4 3 4" xfId="27890" xr:uid="{00000000-0005-0000-0000-00005A210000}"/>
    <cellStyle name="Normal 12 2 4 2 2 4 4" xfId="4099" xr:uid="{00000000-0005-0000-0000-00005B210000}"/>
    <cellStyle name="Normal 12 2 4 2 2 4 4 2" xfId="9589" xr:uid="{00000000-0005-0000-0000-00005C210000}"/>
    <cellStyle name="Normal 12 2 4 2 2 4 4 2 2" xfId="22400" xr:uid="{00000000-0005-0000-0000-00005D210000}"/>
    <cellStyle name="Normal 12 2 4 2 2 4 4 2 2 2" xfId="48020" xr:uid="{00000000-0005-0000-0000-00005E210000}"/>
    <cellStyle name="Normal 12 2 4 2 2 4 4 2 3" xfId="35210" xr:uid="{00000000-0005-0000-0000-00005F210000}"/>
    <cellStyle name="Normal 12 2 4 2 2 4 4 3" xfId="16910" xr:uid="{00000000-0005-0000-0000-000060210000}"/>
    <cellStyle name="Normal 12 2 4 2 2 4 4 3 2" xfId="42530" xr:uid="{00000000-0005-0000-0000-000061210000}"/>
    <cellStyle name="Normal 12 2 4 2 2 4 4 4" xfId="29720" xr:uid="{00000000-0005-0000-0000-000062210000}"/>
    <cellStyle name="Normal 12 2 4 2 2 4 5" xfId="11419" xr:uid="{00000000-0005-0000-0000-000063210000}"/>
    <cellStyle name="Normal 12 2 4 2 2 4 5 2" xfId="24230" xr:uid="{00000000-0005-0000-0000-000064210000}"/>
    <cellStyle name="Normal 12 2 4 2 2 4 5 2 2" xfId="49850" xr:uid="{00000000-0005-0000-0000-000065210000}"/>
    <cellStyle name="Normal 12 2 4 2 2 4 5 3" xfId="37040" xr:uid="{00000000-0005-0000-0000-000066210000}"/>
    <cellStyle name="Normal 12 2 4 2 2 4 6" xfId="5929" xr:uid="{00000000-0005-0000-0000-000067210000}"/>
    <cellStyle name="Normal 12 2 4 2 2 4 6 2" xfId="18740" xr:uid="{00000000-0005-0000-0000-000068210000}"/>
    <cellStyle name="Normal 12 2 4 2 2 4 6 2 2" xfId="44360" xr:uid="{00000000-0005-0000-0000-000069210000}"/>
    <cellStyle name="Normal 12 2 4 2 2 4 6 3" xfId="31550" xr:uid="{00000000-0005-0000-0000-00006A210000}"/>
    <cellStyle name="Normal 12 2 4 2 2 4 7" xfId="13250" xr:uid="{00000000-0005-0000-0000-00006B210000}"/>
    <cellStyle name="Normal 12 2 4 2 2 4 7 2" xfId="38870" xr:uid="{00000000-0005-0000-0000-00006C210000}"/>
    <cellStyle name="Normal 12 2 4 2 2 4 8" xfId="26060" xr:uid="{00000000-0005-0000-0000-00006D210000}"/>
    <cellStyle name="Normal 12 2 4 2 2 5" xfId="797" xr:uid="{00000000-0005-0000-0000-00006E210000}"/>
    <cellStyle name="Normal 12 2 4 2 2 5 2" xfId="1692" xr:uid="{00000000-0005-0000-0000-00006F210000}"/>
    <cellStyle name="Normal 12 2 4 2 2 5 2 2" xfId="3522" xr:uid="{00000000-0005-0000-0000-000070210000}"/>
    <cellStyle name="Normal 12 2 4 2 2 5 2 2 2" xfId="9012" xr:uid="{00000000-0005-0000-0000-000071210000}"/>
    <cellStyle name="Normal 12 2 4 2 2 5 2 2 2 2" xfId="21823" xr:uid="{00000000-0005-0000-0000-000072210000}"/>
    <cellStyle name="Normal 12 2 4 2 2 5 2 2 2 2 2" xfId="47443" xr:uid="{00000000-0005-0000-0000-000073210000}"/>
    <cellStyle name="Normal 12 2 4 2 2 5 2 2 2 3" xfId="34633" xr:uid="{00000000-0005-0000-0000-000074210000}"/>
    <cellStyle name="Normal 12 2 4 2 2 5 2 2 3" xfId="16333" xr:uid="{00000000-0005-0000-0000-000075210000}"/>
    <cellStyle name="Normal 12 2 4 2 2 5 2 2 3 2" xfId="41953" xr:uid="{00000000-0005-0000-0000-000076210000}"/>
    <cellStyle name="Normal 12 2 4 2 2 5 2 2 4" xfId="29143" xr:uid="{00000000-0005-0000-0000-000077210000}"/>
    <cellStyle name="Normal 12 2 4 2 2 5 2 3" xfId="5352" xr:uid="{00000000-0005-0000-0000-000078210000}"/>
    <cellStyle name="Normal 12 2 4 2 2 5 2 3 2" xfId="10842" xr:uid="{00000000-0005-0000-0000-000079210000}"/>
    <cellStyle name="Normal 12 2 4 2 2 5 2 3 2 2" xfId="23653" xr:uid="{00000000-0005-0000-0000-00007A210000}"/>
    <cellStyle name="Normal 12 2 4 2 2 5 2 3 2 2 2" xfId="49273" xr:uid="{00000000-0005-0000-0000-00007B210000}"/>
    <cellStyle name="Normal 12 2 4 2 2 5 2 3 2 3" xfId="36463" xr:uid="{00000000-0005-0000-0000-00007C210000}"/>
    <cellStyle name="Normal 12 2 4 2 2 5 2 3 3" xfId="18163" xr:uid="{00000000-0005-0000-0000-00007D210000}"/>
    <cellStyle name="Normal 12 2 4 2 2 5 2 3 3 2" xfId="43783" xr:uid="{00000000-0005-0000-0000-00007E210000}"/>
    <cellStyle name="Normal 12 2 4 2 2 5 2 3 4" xfId="30973" xr:uid="{00000000-0005-0000-0000-00007F210000}"/>
    <cellStyle name="Normal 12 2 4 2 2 5 2 4" xfId="12672" xr:uid="{00000000-0005-0000-0000-000080210000}"/>
    <cellStyle name="Normal 12 2 4 2 2 5 2 4 2" xfId="25483" xr:uid="{00000000-0005-0000-0000-000081210000}"/>
    <cellStyle name="Normal 12 2 4 2 2 5 2 4 2 2" xfId="51103" xr:uid="{00000000-0005-0000-0000-000082210000}"/>
    <cellStyle name="Normal 12 2 4 2 2 5 2 4 3" xfId="38293" xr:uid="{00000000-0005-0000-0000-000083210000}"/>
    <cellStyle name="Normal 12 2 4 2 2 5 2 5" xfId="7182" xr:uid="{00000000-0005-0000-0000-000084210000}"/>
    <cellStyle name="Normal 12 2 4 2 2 5 2 5 2" xfId="19993" xr:uid="{00000000-0005-0000-0000-000085210000}"/>
    <cellStyle name="Normal 12 2 4 2 2 5 2 5 2 2" xfId="45613" xr:uid="{00000000-0005-0000-0000-000086210000}"/>
    <cellStyle name="Normal 12 2 4 2 2 5 2 5 3" xfId="32803" xr:uid="{00000000-0005-0000-0000-000087210000}"/>
    <cellStyle name="Normal 12 2 4 2 2 5 2 6" xfId="14503" xr:uid="{00000000-0005-0000-0000-000088210000}"/>
    <cellStyle name="Normal 12 2 4 2 2 5 2 6 2" xfId="40123" xr:uid="{00000000-0005-0000-0000-000089210000}"/>
    <cellStyle name="Normal 12 2 4 2 2 5 2 7" xfId="27313" xr:uid="{00000000-0005-0000-0000-00008A210000}"/>
    <cellStyle name="Normal 12 2 4 2 2 5 3" xfId="2628" xr:uid="{00000000-0005-0000-0000-00008B210000}"/>
    <cellStyle name="Normal 12 2 4 2 2 5 3 2" xfId="8118" xr:uid="{00000000-0005-0000-0000-00008C210000}"/>
    <cellStyle name="Normal 12 2 4 2 2 5 3 2 2" xfId="20929" xr:uid="{00000000-0005-0000-0000-00008D210000}"/>
    <cellStyle name="Normal 12 2 4 2 2 5 3 2 2 2" xfId="46549" xr:uid="{00000000-0005-0000-0000-00008E210000}"/>
    <cellStyle name="Normal 12 2 4 2 2 5 3 2 3" xfId="33739" xr:uid="{00000000-0005-0000-0000-00008F210000}"/>
    <cellStyle name="Normal 12 2 4 2 2 5 3 3" xfId="15439" xr:uid="{00000000-0005-0000-0000-000090210000}"/>
    <cellStyle name="Normal 12 2 4 2 2 5 3 3 2" xfId="41059" xr:uid="{00000000-0005-0000-0000-000091210000}"/>
    <cellStyle name="Normal 12 2 4 2 2 5 3 4" xfId="28249" xr:uid="{00000000-0005-0000-0000-000092210000}"/>
    <cellStyle name="Normal 12 2 4 2 2 5 4" xfId="4458" xr:uid="{00000000-0005-0000-0000-000093210000}"/>
    <cellStyle name="Normal 12 2 4 2 2 5 4 2" xfId="9948" xr:uid="{00000000-0005-0000-0000-000094210000}"/>
    <cellStyle name="Normal 12 2 4 2 2 5 4 2 2" xfId="22759" xr:uid="{00000000-0005-0000-0000-000095210000}"/>
    <cellStyle name="Normal 12 2 4 2 2 5 4 2 2 2" xfId="48379" xr:uid="{00000000-0005-0000-0000-000096210000}"/>
    <cellStyle name="Normal 12 2 4 2 2 5 4 2 3" xfId="35569" xr:uid="{00000000-0005-0000-0000-000097210000}"/>
    <cellStyle name="Normal 12 2 4 2 2 5 4 3" xfId="17269" xr:uid="{00000000-0005-0000-0000-000098210000}"/>
    <cellStyle name="Normal 12 2 4 2 2 5 4 3 2" xfId="42889" xr:uid="{00000000-0005-0000-0000-000099210000}"/>
    <cellStyle name="Normal 12 2 4 2 2 5 4 4" xfId="30079" xr:uid="{00000000-0005-0000-0000-00009A210000}"/>
    <cellStyle name="Normal 12 2 4 2 2 5 5" xfId="11778" xr:uid="{00000000-0005-0000-0000-00009B210000}"/>
    <cellStyle name="Normal 12 2 4 2 2 5 5 2" xfId="24589" xr:uid="{00000000-0005-0000-0000-00009C210000}"/>
    <cellStyle name="Normal 12 2 4 2 2 5 5 2 2" xfId="50209" xr:uid="{00000000-0005-0000-0000-00009D210000}"/>
    <cellStyle name="Normal 12 2 4 2 2 5 5 3" xfId="37399" xr:uid="{00000000-0005-0000-0000-00009E210000}"/>
    <cellStyle name="Normal 12 2 4 2 2 5 6" xfId="6288" xr:uid="{00000000-0005-0000-0000-00009F210000}"/>
    <cellStyle name="Normal 12 2 4 2 2 5 6 2" xfId="19099" xr:uid="{00000000-0005-0000-0000-0000A0210000}"/>
    <cellStyle name="Normal 12 2 4 2 2 5 6 2 2" xfId="44719" xr:uid="{00000000-0005-0000-0000-0000A1210000}"/>
    <cellStyle name="Normal 12 2 4 2 2 5 6 3" xfId="31909" xr:uid="{00000000-0005-0000-0000-0000A2210000}"/>
    <cellStyle name="Normal 12 2 4 2 2 5 7" xfId="13609" xr:uid="{00000000-0005-0000-0000-0000A3210000}"/>
    <cellStyle name="Normal 12 2 4 2 2 5 7 2" xfId="39229" xr:uid="{00000000-0005-0000-0000-0000A4210000}"/>
    <cellStyle name="Normal 12 2 4 2 2 5 8" xfId="26419" xr:uid="{00000000-0005-0000-0000-0000A5210000}"/>
    <cellStyle name="Normal 12 2 4 2 2 6" xfId="1198" xr:uid="{00000000-0005-0000-0000-0000A6210000}"/>
    <cellStyle name="Normal 12 2 4 2 2 6 2" xfId="3028" xr:uid="{00000000-0005-0000-0000-0000A7210000}"/>
    <cellStyle name="Normal 12 2 4 2 2 6 2 2" xfId="8518" xr:uid="{00000000-0005-0000-0000-0000A8210000}"/>
    <cellStyle name="Normal 12 2 4 2 2 6 2 2 2" xfId="21329" xr:uid="{00000000-0005-0000-0000-0000A9210000}"/>
    <cellStyle name="Normal 12 2 4 2 2 6 2 2 2 2" xfId="46949" xr:uid="{00000000-0005-0000-0000-0000AA210000}"/>
    <cellStyle name="Normal 12 2 4 2 2 6 2 2 3" xfId="34139" xr:uid="{00000000-0005-0000-0000-0000AB210000}"/>
    <cellStyle name="Normal 12 2 4 2 2 6 2 3" xfId="15839" xr:uid="{00000000-0005-0000-0000-0000AC210000}"/>
    <cellStyle name="Normal 12 2 4 2 2 6 2 3 2" xfId="41459" xr:uid="{00000000-0005-0000-0000-0000AD210000}"/>
    <cellStyle name="Normal 12 2 4 2 2 6 2 4" xfId="28649" xr:uid="{00000000-0005-0000-0000-0000AE210000}"/>
    <cellStyle name="Normal 12 2 4 2 2 6 3" xfId="4858" xr:uid="{00000000-0005-0000-0000-0000AF210000}"/>
    <cellStyle name="Normal 12 2 4 2 2 6 3 2" xfId="10348" xr:uid="{00000000-0005-0000-0000-0000B0210000}"/>
    <cellStyle name="Normal 12 2 4 2 2 6 3 2 2" xfId="23159" xr:uid="{00000000-0005-0000-0000-0000B1210000}"/>
    <cellStyle name="Normal 12 2 4 2 2 6 3 2 2 2" xfId="48779" xr:uid="{00000000-0005-0000-0000-0000B2210000}"/>
    <cellStyle name="Normal 12 2 4 2 2 6 3 2 3" xfId="35969" xr:uid="{00000000-0005-0000-0000-0000B3210000}"/>
    <cellStyle name="Normal 12 2 4 2 2 6 3 3" xfId="17669" xr:uid="{00000000-0005-0000-0000-0000B4210000}"/>
    <cellStyle name="Normal 12 2 4 2 2 6 3 3 2" xfId="43289" xr:uid="{00000000-0005-0000-0000-0000B5210000}"/>
    <cellStyle name="Normal 12 2 4 2 2 6 3 4" xfId="30479" xr:uid="{00000000-0005-0000-0000-0000B6210000}"/>
    <cellStyle name="Normal 12 2 4 2 2 6 4" xfId="12178" xr:uid="{00000000-0005-0000-0000-0000B7210000}"/>
    <cellStyle name="Normal 12 2 4 2 2 6 4 2" xfId="24989" xr:uid="{00000000-0005-0000-0000-0000B8210000}"/>
    <cellStyle name="Normal 12 2 4 2 2 6 4 2 2" xfId="50609" xr:uid="{00000000-0005-0000-0000-0000B9210000}"/>
    <cellStyle name="Normal 12 2 4 2 2 6 4 3" xfId="37799" xr:uid="{00000000-0005-0000-0000-0000BA210000}"/>
    <cellStyle name="Normal 12 2 4 2 2 6 5" xfId="6688" xr:uid="{00000000-0005-0000-0000-0000BB210000}"/>
    <cellStyle name="Normal 12 2 4 2 2 6 5 2" xfId="19499" xr:uid="{00000000-0005-0000-0000-0000BC210000}"/>
    <cellStyle name="Normal 12 2 4 2 2 6 5 2 2" xfId="45119" xr:uid="{00000000-0005-0000-0000-0000BD210000}"/>
    <cellStyle name="Normal 12 2 4 2 2 6 5 3" xfId="32309" xr:uid="{00000000-0005-0000-0000-0000BE210000}"/>
    <cellStyle name="Normal 12 2 4 2 2 6 6" xfId="14009" xr:uid="{00000000-0005-0000-0000-0000BF210000}"/>
    <cellStyle name="Normal 12 2 4 2 2 6 6 2" xfId="39629" xr:uid="{00000000-0005-0000-0000-0000C0210000}"/>
    <cellStyle name="Normal 12 2 4 2 2 6 7" xfId="26819" xr:uid="{00000000-0005-0000-0000-0000C1210000}"/>
    <cellStyle name="Normal 12 2 4 2 2 7" xfId="2134" xr:uid="{00000000-0005-0000-0000-0000C2210000}"/>
    <cellStyle name="Normal 12 2 4 2 2 7 2" xfId="7624" xr:uid="{00000000-0005-0000-0000-0000C3210000}"/>
    <cellStyle name="Normal 12 2 4 2 2 7 2 2" xfId="20435" xr:uid="{00000000-0005-0000-0000-0000C4210000}"/>
    <cellStyle name="Normal 12 2 4 2 2 7 2 2 2" xfId="46055" xr:uid="{00000000-0005-0000-0000-0000C5210000}"/>
    <cellStyle name="Normal 12 2 4 2 2 7 2 3" xfId="33245" xr:uid="{00000000-0005-0000-0000-0000C6210000}"/>
    <cellStyle name="Normal 12 2 4 2 2 7 3" xfId="14945" xr:uid="{00000000-0005-0000-0000-0000C7210000}"/>
    <cellStyle name="Normal 12 2 4 2 2 7 3 2" xfId="40565" xr:uid="{00000000-0005-0000-0000-0000C8210000}"/>
    <cellStyle name="Normal 12 2 4 2 2 7 4" xfId="27755" xr:uid="{00000000-0005-0000-0000-0000C9210000}"/>
    <cellStyle name="Normal 12 2 4 2 2 8" xfId="3964" xr:uid="{00000000-0005-0000-0000-0000CA210000}"/>
    <cellStyle name="Normal 12 2 4 2 2 8 2" xfId="9454" xr:uid="{00000000-0005-0000-0000-0000CB210000}"/>
    <cellStyle name="Normal 12 2 4 2 2 8 2 2" xfId="22265" xr:uid="{00000000-0005-0000-0000-0000CC210000}"/>
    <cellStyle name="Normal 12 2 4 2 2 8 2 2 2" xfId="47885" xr:uid="{00000000-0005-0000-0000-0000CD210000}"/>
    <cellStyle name="Normal 12 2 4 2 2 8 2 3" xfId="35075" xr:uid="{00000000-0005-0000-0000-0000CE210000}"/>
    <cellStyle name="Normal 12 2 4 2 2 8 3" xfId="16775" xr:uid="{00000000-0005-0000-0000-0000CF210000}"/>
    <cellStyle name="Normal 12 2 4 2 2 8 3 2" xfId="42395" xr:uid="{00000000-0005-0000-0000-0000D0210000}"/>
    <cellStyle name="Normal 12 2 4 2 2 8 4" xfId="29585" xr:uid="{00000000-0005-0000-0000-0000D1210000}"/>
    <cellStyle name="Normal 12 2 4 2 2 9" xfId="11284" xr:uid="{00000000-0005-0000-0000-0000D2210000}"/>
    <cellStyle name="Normal 12 2 4 2 2 9 2" xfId="24095" xr:uid="{00000000-0005-0000-0000-0000D3210000}"/>
    <cellStyle name="Normal 12 2 4 2 2 9 2 2" xfId="49715" xr:uid="{00000000-0005-0000-0000-0000D4210000}"/>
    <cellStyle name="Normal 12 2 4 2 2 9 3" xfId="36905" xr:uid="{00000000-0005-0000-0000-0000D5210000}"/>
    <cellStyle name="Normal 12 2 4 2 3" xfId="353" xr:uid="{00000000-0005-0000-0000-0000D6210000}"/>
    <cellStyle name="Normal 12 2 4 2 3 10" xfId="5845" xr:uid="{00000000-0005-0000-0000-0000D7210000}"/>
    <cellStyle name="Normal 12 2 4 2 3 10 2" xfId="18656" xr:uid="{00000000-0005-0000-0000-0000D8210000}"/>
    <cellStyle name="Normal 12 2 4 2 3 10 2 2" xfId="44276" xr:uid="{00000000-0005-0000-0000-0000D9210000}"/>
    <cellStyle name="Normal 12 2 4 2 3 10 3" xfId="31466" xr:uid="{00000000-0005-0000-0000-0000DA210000}"/>
    <cellStyle name="Normal 12 2 4 2 3 11" xfId="13166" xr:uid="{00000000-0005-0000-0000-0000DB210000}"/>
    <cellStyle name="Normal 12 2 4 2 3 11 2" xfId="38786" xr:uid="{00000000-0005-0000-0000-0000DC210000}"/>
    <cellStyle name="Normal 12 2 4 2 3 12" xfId="25976" xr:uid="{00000000-0005-0000-0000-0000DD210000}"/>
    <cellStyle name="Normal 12 2 4 2 3 2" xfId="582" xr:uid="{00000000-0005-0000-0000-0000DE210000}"/>
    <cellStyle name="Normal 12 2 4 2 3 2 2" xfId="981" xr:uid="{00000000-0005-0000-0000-0000DF210000}"/>
    <cellStyle name="Normal 12 2 4 2 3 2 2 2" xfId="1876" xr:uid="{00000000-0005-0000-0000-0000E0210000}"/>
    <cellStyle name="Normal 12 2 4 2 3 2 2 2 2" xfId="3706" xr:uid="{00000000-0005-0000-0000-0000E1210000}"/>
    <cellStyle name="Normal 12 2 4 2 3 2 2 2 2 2" xfId="9196" xr:uid="{00000000-0005-0000-0000-0000E2210000}"/>
    <cellStyle name="Normal 12 2 4 2 3 2 2 2 2 2 2" xfId="22007" xr:uid="{00000000-0005-0000-0000-0000E3210000}"/>
    <cellStyle name="Normal 12 2 4 2 3 2 2 2 2 2 2 2" xfId="47627" xr:uid="{00000000-0005-0000-0000-0000E4210000}"/>
    <cellStyle name="Normal 12 2 4 2 3 2 2 2 2 2 3" xfId="34817" xr:uid="{00000000-0005-0000-0000-0000E5210000}"/>
    <cellStyle name="Normal 12 2 4 2 3 2 2 2 2 3" xfId="16517" xr:uid="{00000000-0005-0000-0000-0000E6210000}"/>
    <cellStyle name="Normal 12 2 4 2 3 2 2 2 2 3 2" xfId="42137" xr:uid="{00000000-0005-0000-0000-0000E7210000}"/>
    <cellStyle name="Normal 12 2 4 2 3 2 2 2 2 4" xfId="29327" xr:uid="{00000000-0005-0000-0000-0000E8210000}"/>
    <cellStyle name="Normal 12 2 4 2 3 2 2 2 3" xfId="5536" xr:uid="{00000000-0005-0000-0000-0000E9210000}"/>
    <cellStyle name="Normal 12 2 4 2 3 2 2 2 3 2" xfId="11026" xr:uid="{00000000-0005-0000-0000-0000EA210000}"/>
    <cellStyle name="Normal 12 2 4 2 3 2 2 2 3 2 2" xfId="23837" xr:uid="{00000000-0005-0000-0000-0000EB210000}"/>
    <cellStyle name="Normal 12 2 4 2 3 2 2 2 3 2 2 2" xfId="49457" xr:uid="{00000000-0005-0000-0000-0000EC210000}"/>
    <cellStyle name="Normal 12 2 4 2 3 2 2 2 3 2 3" xfId="36647" xr:uid="{00000000-0005-0000-0000-0000ED210000}"/>
    <cellStyle name="Normal 12 2 4 2 3 2 2 2 3 3" xfId="18347" xr:uid="{00000000-0005-0000-0000-0000EE210000}"/>
    <cellStyle name="Normal 12 2 4 2 3 2 2 2 3 3 2" xfId="43967" xr:uid="{00000000-0005-0000-0000-0000EF210000}"/>
    <cellStyle name="Normal 12 2 4 2 3 2 2 2 3 4" xfId="31157" xr:uid="{00000000-0005-0000-0000-0000F0210000}"/>
    <cellStyle name="Normal 12 2 4 2 3 2 2 2 4" xfId="12856" xr:uid="{00000000-0005-0000-0000-0000F1210000}"/>
    <cellStyle name="Normal 12 2 4 2 3 2 2 2 4 2" xfId="25667" xr:uid="{00000000-0005-0000-0000-0000F2210000}"/>
    <cellStyle name="Normal 12 2 4 2 3 2 2 2 4 2 2" xfId="51287" xr:uid="{00000000-0005-0000-0000-0000F3210000}"/>
    <cellStyle name="Normal 12 2 4 2 3 2 2 2 4 3" xfId="38477" xr:uid="{00000000-0005-0000-0000-0000F4210000}"/>
    <cellStyle name="Normal 12 2 4 2 3 2 2 2 5" xfId="7366" xr:uid="{00000000-0005-0000-0000-0000F5210000}"/>
    <cellStyle name="Normal 12 2 4 2 3 2 2 2 5 2" xfId="20177" xr:uid="{00000000-0005-0000-0000-0000F6210000}"/>
    <cellStyle name="Normal 12 2 4 2 3 2 2 2 5 2 2" xfId="45797" xr:uid="{00000000-0005-0000-0000-0000F7210000}"/>
    <cellStyle name="Normal 12 2 4 2 3 2 2 2 5 3" xfId="32987" xr:uid="{00000000-0005-0000-0000-0000F8210000}"/>
    <cellStyle name="Normal 12 2 4 2 3 2 2 2 6" xfId="14687" xr:uid="{00000000-0005-0000-0000-0000F9210000}"/>
    <cellStyle name="Normal 12 2 4 2 3 2 2 2 6 2" xfId="40307" xr:uid="{00000000-0005-0000-0000-0000FA210000}"/>
    <cellStyle name="Normal 12 2 4 2 3 2 2 2 7" xfId="27497" xr:uid="{00000000-0005-0000-0000-0000FB210000}"/>
    <cellStyle name="Normal 12 2 4 2 3 2 2 3" xfId="2812" xr:uid="{00000000-0005-0000-0000-0000FC210000}"/>
    <cellStyle name="Normal 12 2 4 2 3 2 2 3 2" xfId="8302" xr:uid="{00000000-0005-0000-0000-0000FD210000}"/>
    <cellStyle name="Normal 12 2 4 2 3 2 2 3 2 2" xfId="21113" xr:uid="{00000000-0005-0000-0000-0000FE210000}"/>
    <cellStyle name="Normal 12 2 4 2 3 2 2 3 2 2 2" xfId="46733" xr:uid="{00000000-0005-0000-0000-0000FF210000}"/>
    <cellStyle name="Normal 12 2 4 2 3 2 2 3 2 3" xfId="33923" xr:uid="{00000000-0005-0000-0000-000000220000}"/>
    <cellStyle name="Normal 12 2 4 2 3 2 2 3 3" xfId="15623" xr:uid="{00000000-0005-0000-0000-000001220000}"/>
    <cellStyle name="Normal 12 2 4 2 3 2 2 3 3 2" xfId="41243" xr:uid="{00000000-0005-0000-0000-000002220000}"/>
    <cellStyle name="Normal 12 2 4 2 3 2 2 3 4" xfId="28433" xr:uid="{00000000-0005-0000-0000-000003220000}"/>
    <cellStyle name="Normal 12 2 4 2 3 2 2 4" xfId="4642" xr:uid="{00000000-0005-0000-0000-000004220000}"/>
    <cellStyle name="Normal 12 2 4 2 3 2 2 4 2" xfId="10132" xr:uid="{00000000-0005-0000-0000-000005220000}"/>
    <cellStyle name="Normal 12 2 4 2 3 2 2 4 2 2" xfId="22943" xr:uid="{00000000-0005-0000-0000-000006220000}"/>
    <cellStyle name="Normal 12 2 4 2 3 2 2 4 2 2 2" xfId="48563" xr:uid="{00000000-0005-0000-0000-000007220000}"/>
    <cellStyle name="Normal 12 2 4 2 3 2 2 4 2 3" xfId="35753" xr:uid="{00000000-0005-0000-0000-000008220000}"/>
    <cellStyle name="Normal 12 2 4 2 3 2 2 4 3" xfId="17453" xr:uid="{00000000-0005-0000-0000-000009220000}"/>
    <cellStyle name="Normal 12 2 4 2 3 2 2 4 3 2" xfId="43073" xr:uid="{00000000-0005-0000-0000-00000A220000}"/>
    <cellStyle name="Normal 12 2 4 2 3 2 2 4 4" xfId="30263" xr:uid="{00000000-0005-0000-0000-00000B220000}"/>
    <cellStyle name="Normal 12 2 4 2 3 2 2 5" xfId="11962" xr:uid="{00000000-0005-0000-0000-00000C220000}"/>
    <cellStyle name="Normal 12 2 4 2 3 2 2 5 2" xfId="24773" xr:uid="{00000000-0005-0000-0000-00000D220000}"/>
    <cellStyle name="Normal 12 2 4 2 3 2 2 5 2 2" xfId="50393" xr:uid="{00000000-0005-0000-0000-00000E220000}"/>
    <cellStyle name="Normal 12 2 4 2 3 2 2 5 3" xfId="37583" xr:uid="{00000000-0005-0000-0000-00000F220000}"/>
    <cellStyle name="Normal 12 2 4 2 3 2 2 6" xfId="6472" xr:uid="{00000000-0005-0000-0000-000010220000}"/>
    <cellStyle name="Normal 12 2 4 2 3 2 2 6 2" xfId="19283" xr:uid="{00000000-0005-0000-0000-000011220000}"/>
    <cellStyle name="Normal 12 2 4 2 3 2 2 6 2 2" xfId="44903" xr:uid="{00000000-0005-0000-0000-000012220000}"/>
    <cellStyle name="Normal 12 2 4 2 3 2 2 6 3" xfId="32093" xr:uid="{00000000-0005-0000-0000-000013220000}"/>
    <cellStyle name="Normal 12 2 4 2 3 2 2 7" xfId="13793" xr:uid="{00000000-0005-0000-0000-000014220000}"/>
    <cellStyle name="Normal 12 2 4 2 3 2 2 7 2" xfId="39413" xr:uid="{00000000-0005-0000-0000-000015220000}"/>
    <cellStyle name="Normal 12 2 4 2 3 2 2 8" xfId="26603" xr:uid="{00000000-0005-0000-0000-000016220000}"/>
    <cellStyle name="Normal 12 2 4 2 3 2 3" xfId="1477" xr:uid="{00000000-0005-0000-0000-000017220000}"/>
    <cellStyle name="Normal 12 2 4 2 3 2 3 2" xfId="3307" xr:uid="{00000000-0005-0000-0000-000018220000}"/>
    <cellStyle name="Normal 12 2 4 2 3 2 3 2 2" xfId="8797" xr:uid="{00000000-0005-0000-0000-000019220000}"/>
    <cellStyle name="Normal 12 2 4 2 3 2 3 2 2 2" xfId="21608" xr:uid="{00000000-0005-0000-0000-00001A220000}"/>
    <cellStyle name="Normal 12 2 4 2 3 2 3 2 2 2 2" xfId="47228" xr:uid="{00000000-0005-0000-0000-00001B220000}"/>
    <cellStyle name="Normal 12 2 4 2 3 2 3 2 2 3" xfId="34418" xr:uid="{00000000-0005-0000-0000-00001C220000}"/>
    <cellStyle name="Normal 12 2 4 2 3 2 3 2 3" xfId="16118" xr:uid="{00000000-0005-0000-0000-00001D220000}"/>
    <cellStyle name="Normal 12 2 4 2 3 2 3 2 3 2" xfId="41738" xr:uid="{00000000-0005-0000-0000-00001E220000}"/>
    <cellStyle name="Normal 12 2 4 2 3 2 3 2 4" xfId="28928" xr:uid="{00000000-0005-0000-0000-00001F220000}"/>
    <cellStyle name="Normal 12 2 4 2 3 2 3 3" xfId="5137" xr:uid="{00000000-0005-0000-0000-000020220000}"/>
    <cellStyle name="Normal 12 2 4 2 3 2 3 3 2" xfId="10627" xr:uid="{00000000-0005-0000-0000-000021220000}"/>
    <cellStyle name="Normal 12 2 4 2 3 2 3 3 2 2" xfId="23438" xr:uid="{00000000-0005-0000-0000-000022220000}"/>
    <cellStyle name="Normal 12 2 4 2 3 2 3 3 2 2 2" xfId="49058" xr:uid="{00000000-0005-0000-0000-000023220000}"/>
    <cellStyle name="Normal 12 2 4 2 3 2 3 3 2 3" xfId="36248" xr:uid="{00000000-0005-0000-0000-000024220000}"/>
    <cellStyle name="Normal 12 2 4 2 3 2 3 3 3" xfId="17948" xr:uid="{00000000-0005-0000-0000-000025220000}"/>
    <cellStyle name="Normal 12 2 4 2 3 2 3 3 3 2" xfId="43568" xr:uid="{00000000-0005-0000-0000-000026220000}"/>
    <cellStyle name="Normal 12 2 4 2 3 2 3 3 4" xfId="30758" xr:uid="{00000000-0005-0000-0000-000027220000}"/>
    <cellStyle name="Normal 12 2 4 2 3 2 3 4" xfId="12457" xr:uid="{00000000-0005-0000-0000-000028220000}"/>
    <cellStyle name="Normal 12 2 4 2 3 2 3 4 2" xfId="25268" xr:uid="{00000000-0005-0000-0000-000029220000}"/>
    <cellStyle name="Normal 12 2 4 2 3 2 3 4 2 2" xfId="50888" xr:uid="{00000000-0005-0000-0000-00002A220000}"/>
    <cellStyle name="Normal 12 2 4 2 3 2 3 4 3" xfId="38078" xr:uid="{00000000-0005-0000-0000-00002B220000}"/>
    <cellStyle name="Normal 12 2 4 2 3 2 3 5" xfId="6967" xr:uid="{00000000-0005-0000-0000-00002C220000}"/>
    <cellStyle name="Normal 12 2 4 2 3 2 3 5 2" xfId="19778" xr:uid="{00000000-0005-0000-0000-00002D220000}"/>
    <cellStyle name="Normal 12 2 4 2 3 2 3 5 2 2" xfId="45398" xr:uid="{00000000-0005-0000-0000-00002E220000}"/>
    <cellStyle name="Normal 12 2 4 2 3 2 3 5 3" xfId="32588" xr:uid="{00000000-0005-0000-0000-00002F220000}"/>
    <cellStyle name="Normal 12 2 4 2 3 2 3 6" xfId="14288" xr:uid="{00000000-0005-0000-0000-000030220000}"/>
    <cellStyle name="Normal 12 2 4 2 3 2 3 6 2" xfId="39908" xr:uid="{00000000-0005-0000-0000-000031220000}"/>
    <cellStyle name="Normal 12 2 4 2 3 2 3 7" xfId="27098" xr:uid="{00000000-0005-0000-0000-000032220000}"/>
    <cellStyle name="Normal 12 2 4 2 3 2 4" xfId="2413" xr:uid="{00000000-0005-0000-0000-000033220000}"/>
    <cellStyle name="Normal 12 2 4 2 3 2 4 2" xfId="7903" xr:uid="{00000000-0005-0000-0000-000034220000}"/>
    <cellStyle name="Normal 12 2 4 2 3 2 4 2 2" xfId="20714" xr:uid="{00000000-0005-0000-0000-000035220000}"/>
    <cellStyle name="Normal 12 2 4 2 3 2 4 2 2 2" xfId="46334" xr:uid="{00000000-0005-0000-0000-000036220000}"/>
    <cellStyle name="Normal 12 2 4 2 3 2 4 2 3" xfId="33524" xr:uid="{00000000-0005-0000-0000-000037220000}"/>
    <cellStyle name="Normal 12 2 4 2 3 2 4 3" xfId="15224" xr:uid="{00000000-0005-0000-0000-000038220000}"/>
    <cellStyle name="Normal 12 2 4 2 3 2 4 3 2" xfId="40844" xr:uid="{00000000-0005-0000-0000-000039220000}"/>
    <cellStyle name="Normal 12 2 4 2 3 2 4 4" xfId="28034" xr:uid="{00000000-0005-0000-0000-00003A220000}"/>
    <cellStyle name="Normal 12 2 4 2 3 2 5" xfId="4243" xr:uid="{00000000-0005-0000-0000-00003B220000}"/>
    <cellStyle name="Normal 12 2 4 2 3 2 5 2" xfId="9733" xr:uid="{00000000-0005-0000-0000-00003C220000}"/>
    <cellStyle name="Normal 12 2 4 2 3 2 5 2 2" xfId="22544" xr:uid="{00000000-0005-0000-0000-00003D220000}"/>
    <cellStyle name="Normal 12 2 4 2 3 2 5 2 2 2" xfId="48164" xr:uid="{00000000-0005-0000-0000-00003E220000}"/>
    <cellStyle name="Normal 12 2 4 2 3 2 5 2 3" xfId="35354" xr:uid="{00000000-0005-0000-0000-00003F220000}"/>
    <cellStyle name="Normal 12 2 4 2 3 2 5 3" xfId="17054" xr:uid="{00000000-0005-0000-0000-000040220000}"/>
    <cellStyle name="Normal 12 2 4 2 3 2 5 3 2" xfId="42674" xr:uid="{00000000-0005-0000-0000-000041220000}"/>
    <cellStyle name="Normal 12 2 4 2 3 2 5 4" xfId="29864" xr:uid="{00000000-0005-0000-0000-000042220000}"/>
    <cellStyle name="Normal 12 2 4 2 3 2 6" xfId="11563" xr:uid="{00000000-0005-0000-0000-000043220000}"/>
    <cellStyle name="Normal 12 2 4 2 3 2 6 2" xfId="24374" xr:uid="{00000000-0005-0000-0000-000044220000}"/>
    <cellStyle name="Normal 12 2 4 2 3 2 6 2 2" xfId="49994" xr:uid="{00000000-0005-0000-0000-000045220000}"/>
    <cellStyle name="Normal 12 2 4 2 3 2 6 3" xfId="37184" xr:uid="{00000000-0005-0000-0000-000046220000}"/>
    <cellStyle name="Normal 12 2 4 2 3 2 7" xfId="6073" xr:uid="{00000000-0005-0000-0000-000047220000}"/>
    <cellStyle name="Normal 12 2 4 2 3 2 7 2" xfId="18884" xr:uid="{00000000-0005-0000-0000-000048220000}"/>
    <cellStyle name="Normal 12 2 4 2 3 2 7 2 2" xfId="44504" xr:uid="{00000000-0005-0000-0000-000049220000}"/>
    <cellStyle name="Normal 12 2 4 2 3 2 7 3" xfId="31694" xr:uid="{00000000-0005-0000-0000-00004A220000}"/>
    <cellStyle name="Normal 12 2 4 2 3 2 8" xfId="13394" xr:uid="{00000000-0005-0000-0000-00004B220000}"/>
    <cellStyle name="Normal 12 2 4 2 3 2 8 2" xfId="39014" xr:uid="{00000000-0005-0000-0000-00004C220000}"/>
    <cellStyle name="Normal 12 2 4 2 3 2 9" xfId="26204" xr:uid="{00000000-0005-0000-0000-00004D220000}"/>
    <cellStyle name="Normal 12 2 4 2 3 3" xfId="714" xr:uid="{00000000-0005-0000-0000-00004E220000}"/>
    <cellStyle name="Normal 12 2 4 2 3 3 2" xfId="1114" xr:uid="{00000000-0005-0000-0000-00004F220000}"/>
    <cellStyle name="Normal 12 2 4 2 3 3 2 2" xfId="2009" xr:uid="{00000000-0005-0000-0000-000050220000}"/>
    <cellStyle name="Normal 12 2 4 2 3 3 2 2 2" xfId="3839" xr:uid="{00000000-0005-0000-0000-000051220000}"/>
    <cellStyle name="Normal 12 2 4 2 3 3 2 2 2 2" xfId="9329" xr:uid="{00000000-0005-0000-0000-000052220000}"/>
    <cellStyle name="Normal 12 2 4 2 3 3 2 2 2 2 2" xfId="22140" xr:uid="{00000000-0005-0000-0000-000053220000}"/>
    <cellStyle name="Normal 12 2 4 2 3 3 2 2 2 2 2 2" xfId="47760" xr:uid="{00000000-0005-0000-0000-000054220000}"/>
    <cellStyle name="Normal 12 2 4 2 3 3 2 2 2 2 3" xfId="34950" xr:uid="{00000000-0005-0000-0000-000055220000}"/>
    <cellStyle name="Normal 12 2 4 2 3 3 2 2 2 3" xfId="16650" xr:uid="{00000000-0005-0000-0000-000056220000}"/>
    <cellStyle name="Normal 12 2 4 2 3 3 2 2 2 3 2" xfId="42270" xr:uid="{00000000-0005-0000-0000-000057220000}"/>
    <cellStyle name="Normal 12 2 4 2 3 3 2 2 2 4" xfId="29460" xr:uid="{00000000-0005-0000-0000-000058220000}"/>
    <cellStyle name="Normal 12 2 4 2 3 3 2 2 3" xfId="5669" xr:uid="{00000000-0005-0000-0000-000059220000}"/>
    <cellStyle name="Normal 12 2 4 2 3 3 2 2 3 2" xfId="11159" xr:uid="{00000000-0005-0000-0000-00005A220000}"/>
    <cellStyle name="Normal 12 2 4 2 3 3 2 2 3 2 2" xfId="23970" xr:uid="{00000000-0005-0000-0000-00005B220000}"/>
    <cellStyle name="Normal 12 2 4 2 3 3 2 2 3 2 2 2" xfId="49590" xr:uid="{00000000-0005-0000-0000-00005C220000}"/>
    <cellStyle name="Normal 12 2 4 2 3 3 2 2 3 2 3" xfId="36780" xr:uid="{00000000-0005-0000-0000-00005D220000}"/>
    <cellStyle name="Normal 12 2 4 2 3 3 2 2 3 3" xfId="18480" xr:uid="{00000000-0005-0000-0000-00005E220000}"/>
    <cellStyle name="Normal 12 2 4 2 3 3 2 2 3 3 2" xfId="44100" xr:uid="{00000000-0005-0000-0000-00005F220000}"/>
    <cellStyle name="Normal 12 2 4 2 3 3 2 2 3 4" xfId="31290" xr:uid="{00000000-0005-0000-0000-000060220000}"/>
    <cellStyle name="Normal 12 2 4 2 3 3 2 2 4" xfId="12989" xr:uid="{00000000-0005-0000-0000-000061220000}"/>
    <cellStyle name="Normal 12 2 4 2 3 3 2 2 4 2" xfId="25800" xr:uid="{00000000-0005-0000-0000-000062220000}"/>
    <cellStyle name="Normal 12 2 4 2 3 3 2 2 4 2 2" xfId="51420" xr:uid="{00000000-0005-0000-0000-000063220000}"/>
    <cellStyle name="Normal 12 2 4 2 3 3 2 2 4 3" xfId="38610" xr:uid="{00000000-0005-0000-0000-000064220000}"/>
    <cellStyle name="Normal 12 2 4 2 3 3 2 2 5" xfId="7499" xr:uid="{00000000-0005-0000-0000-000065220000}"/>
    <cellStyle name="Normal 12 2 4 2 3 3 2 2 5 2" xfId="20310" xr:uid="{00000000-0005-0000-0000-000066220000}"/>
    <cellStyle name="Normal 12 2 4 2 3 3 2 2 5 2 2" xfId="45930" xr:uid="{00000000-0005-0000-0000-000067220000}"/>
    <cellStyle name="Normal 12 2 4 2 3 3 2 2 5 3" xfId="33120" xr:uid="{00000000-0005-0000-0000-000068220000}"/>
    <cellStyle name="Normal 12 2 4 2 3 3 2 2 6" xfId="14820" xr:uid="{00000000-0005-0000-0000-000069220000}"/>
    <cellStyle name="Normal 12 2 4 2 3 3 2 2 6 2" xfId="40440" xr:uid="{00000000-0005-0000-0000-00006A220000}"/>
    <cellStyle name="Normal 12 2 4 2 3 3 2 2 7" xfId="27630" xr:uid="{00000000-0005-0000-0000-00006B220000}"/>
    <cellStyle name="Normal 12 2 4 2 3 3 2 3" xfId="2945" xr:uid="{00000000-0005-0000-0000-00006C220000}"/>
    <cellStyle name="Normal 12 2 4 2 3 3 2 3 2" xfId="8435" xr:uid="{00000000-0005-0000-0000-00006D220000}"/>
    <cellStyle name="Normal 12 2 4 2 3 3 2 3 2 2" xfId="21246" xr:uid="{00000000-0005-0000-0000-00006E220000}"/>
    <cellStyle name="Normal 12 2 4 2 3 3 2 3 2 2 2" xfId="46866" xr:uid="{00000000-0005-0000-0000-00006F220000}"/>
    <cellStyle name="Normal 12 2 4 2 3 3 2 3 2 3" xfId="34056" xr:uid="{00000000-0005-0000-0000-000070220000}"/>
    <cellStyle name="Normal 12 2 4 2 3 3 2 3 3" xfId="15756" xr:uid="{00000000-0005-0000-0000-000071220000}"/>
    <cellStyle name="Normal 12 2 4 2 3 3 2 3 3 2" xfId="41376" xr:uid="{00000000-0005-0000-0000-000072220000}"/>
    <cellStyle name="Normal 12 2 4 2 3 3 2 3 4" xfId="28566" xr:uid="{00000000-0005-0000-0000-000073220000}"/>
    <cellStyle name="Normal 12 2 4 2 3 3 2 4" xfId="4775" xr:uid="{00000000-0005-0000-0000-000074220000}"/>
    <cellStyle name="Normal 12 2 4 2 3 3 2 4 2" xfId="10265" xr:uid="{00000000-0005-0000-0000-000075220000}"/>
    <cellStyle name="Normal 12 2 4 2 3 3 2 4 2 2" xfId="23076" xr:uid="{00000000-0005-0000-0000-000076220000}"/>
    <cellStyle name="Normal 12 2 4 2 3 3 2 4 2 2 2" xfId="48696" xr:uid="{00000000-0005-0000-0000-000077220000}"/>
    <cellStyle name="Normal 12 2 4 2 3 3 2 4 2 3" xfId="35886" xr:uid="{00000000-0005-0000-0000-000078220000}"/>
    <cellStyle name="Normal 12 2 4 2 3 3 2 4 3" xfId="17586" xr:uid="{00000000-0005-0000-0000-000079220000}"/>
    <cellStyle name="Normal 12 2 4 2 3 3 2 4 3 2" xfId="43206" xr:uid="{00000000-0005-0000-0000-00007A220000}"/>
    <cellStyle name="Normal 12 2 4 2 3 3 2 4 4" xfId="30396" xr:uid="{00000000-0005-0000-0000-00007B220000}"/>
    <cellStyle name="Normal 12 2 4 2 3 3 2 5" xfId="12095" xr:uid="{00000000-0005-0000-0000-00007C220000}"/>
    <cellStyle name="Normal 12 2 4 2 3 3 2 5 2" xfId="24906" xr:uid="{00000000-0005-0000-0000-00007D220000}"/>
    <cellStyle name="Normal 12 2 4 2 3 3 2 5 2 2" xfId="50526" xr:uid="{00000000-0005-0000-0000-00007E220000}"/>
    <cellStyle name="Normal 12 2 4 2 3 3 2 5 3" xfId="37716" xr:uid="{00000000-0005-0000-0000-00007F220000}"/>
    <cellStyle name="Normal 12 2 4 2 3 3 2 6" xfId="6605" xr:uid="{00000000-0005-0000-0000-000080220000}"/>
    <cellStyle name="Normal 12 2 4 2 3 3 2 6 2" xfId="19416" xr:uid="{00000000-0005-0000-0000-000081220000}"/>
    <cellStyle name="Normal 12 2 4 2 3 3 2 6 2 2" xfId="45036" xr:uid="{00000000-0005-0000-0000-000082220000}"/>
    <cellStyle name="Normal 12 2 4 2 3 3 2 6 3" xfId="32226" xr:uid="{00000000-0005-0000-0000-000083220000}"/>
    <cellStyle name="Normal 12 2 4 2 3 3 2 7" xfId="13926" xr:uid="{00000000-0005-0000-0000-000084220000}"/>
    <cellStyle name="Normal 12 2 4 2 3 3 2 7 2" xfId="39546" xr:uid="{00000000-0005-0000-0000-000085220000}"/>
    <cellStyle name="Normal 12 2 4 2 3 3 2 8" xfId="26736" xr:uid="{00000000-0005-0000-0000-000086220000}"/>
    <cellStyle name="Normal 12 2 4 2 3 3 3" xfId="1609" xr:uid="{00000000-0005-0000-0000-000087220000}"/>
    <cellStyle name="Normal 12 2 4 2 3 3 3 2" xfId="3439" xr:uid="{00000000-0005-0000-0000-000088220000}"/>
    <cellStyle name="Normal 12 2 4 2 3 3 3 2 2" xfId="8929" xr:uid="{00000000-0005-0000-0000-000089220000}"/>
    <cellStyle name="Normal 12 2 4 2 3 3 3 2 2 2" xfId="21740" xr:uid="{00000000-0005-0000-0000-00008A220000}"/>
    <cellStyle name="Normal 12 2 4 2 3 3 3 2 2 2 2" xfId="47360" xr:uid="{00000000-0005-0000-0000-00008B220000}"/>
    <cellStyle name="Normal 12 2 4 2 3 3 3 2 2 3" xfId="34550" xr:uid="{00000000-0005-0000-0000-00008C220000}"/>
    <cellStyle name="Normal 12 2 4 2 3 3 3 2 3" xfId="16250" xr:uid="{00000000-0005-0000-0000-00008D220000}"/>
    <cellStyle name="Normal 12 2 4 2 3 3 3 2 3 2" xfId="41870" xr:uid="{00000000-0005-0000-0000-00008E220000}"/>
    <cellStyle name="Normal 12 2 4 2 3 3 3 2 4" xfId="29060" xr:uid="{00000000-0005-0000-0000-00008F220000}"/>
    <cellStyle name="Normal 12 2 4 2 3 3 3 3" xfId="5269" xr:uid="{00000000-0005-0000-0000-000090220000}"/>
    <cellStyle name="Normal 12 2 4 2 3 3 3 3 2" xfId="10759" xr:uid="{00000000-0005-0000-0000-000091220000}"/>
    <cellStyle name="Normal 12 2 4 2 3 3 3 3 2 2" xfId="23570" xr:uid="{00000000-0005-0000-0000-000092220000}"/>
    <cellStyle name="Normal 12 2 4 2 3 3 3 3 2 2 2" xfId="49190" xr:uid="{00000000-0005-0000-0000-000093220000}"/>
    <cellStyle name="Normal 12 2 4 2 3 3 3 3 2 3" xfId="36380" xr:uid="{00000000-0005-0000-0000-000094220000}"/>
    <cellStyle name="Normal 12 2 4 2 3 3 3 3 3" xfId="18080" xr:uid="{00000000-0005-0000-0000-000095220000}"/>
    <cellStyle name="Normal 12 2 4 2 3 3 3 3 3 2" xfId="43700" xr:uid="{00000000-0005-0000-0000-000096220000}"/>
    <cellStyle name="Normal 12 2 4 2 3 3 3 3 4" xfId="30890" xr:uid="{00000000-0005-0000-0000-000097220000}"/>
    <cellStyle name="Normal 12 2 4 2 3 3 3 4" xfId="12589" xr:uid="{00000000-0005-0000-0000-000098220000}"/>
    <cellStyle name="Normal 12 2 4 2 3 3 3 4 2" xfId="25400" xr:uid="{00000000-0005-0000-0000-000099220000}"/>
    <cellStyle name="Normal 12 2 4 2 3 3 3 4 2 2" xfId="51020" xr:uid="{00000000-0005-0000-0000-00009A220000}"/>
    <cellStyle name="Normal 12 2 4 2 3 3 3 4 3" xfId="38210" xr:uid="{00000000-0005-0000-0000-00009B220000}"/>
    <cellStyle name="Normal 12 2 4 2 3 3 3 5" xfId="7099" xr:uid="{00000000-0005-0000-0000-00009C220000}"/>
    <cellStyle name="Normal 12 2 4 2 3 3 3 5 2" xfId="19910" xr:uid="{00000000-0005-0000-0000-00009D220000}"/>
    <cellStyle name="Normal 12 2 4 2 3 3 3 5 2 2" xfId="45530" xr:uid="{00000000-0005-0000-0000-00009E220000}"/>
    <cellStyle name="Normal 12 2 4 2 3 3 3 5 3" xfId="32720" xr:uid="{00000000-0005-0000-0000-00009F220000}"/>
    <cellStyle name="Normal 12 2 4 2 3 3 3 6" xfId="14420" xr:uid="{00000000-0005-0000-0000-0000A0220000}"/>
    <cellStyle name="Normal 12 2 4 2 3 3 3 6 2" xfId="40040" xr:uid="{00000000-0005-0000-0000-0000A1220000}"/>
    <cellStyle name="Normal 12 2 4 2 3 3 3 7" xfId="27230" xr:uid="{00000000-0005-0000-0000-0000A2220000}"/>
    <cellStyle name="Normal 12 2 4 2 3 3 4" xfId="2545" xr:uid="{00000000-0005-0000-0000-0000A3220000}"/>
    <cellStyle name="Normal 12 2 4 2 3 3 4 2" xfId="8035" xr:uid="{00000000-0005-0000-0000-0000A4220000}"/>
    <cellStyle name="Normal 12 2 4 2 3 3 4 2 2" xfId="20846" xr:uid="{00000000-0005-0000-0000-0000A5220000}"/>
    <cellStyle name="Normal 12 2 4 2 3 3 4 2 2 2" xfId="46466" xr:uid="{00000000-0005-0000-0000-0000A6220000}"/>
    <cellStyle name="Normal 12 2 4 2 3 3 4 2 3" xfId="33656" xr:uid="{00000000-0005-0000-0000-0000A7220000}"/>
    <cellStyle name="Normal 12 2 4 2 3 3 4 3" xfId="15356" xr:uid="{00000000-0005-0000-0000-0000A8220000}"/>
    <cellStyle name="Normal 12 2 4 2 3 3 4 3 2" xfId="40976" xr:uid="{00000000-0005-0000-0000-0000A9220000}"/>
    <cellStyle name="Normal 12 2 4 2 3 3 4 4" xfId="28166" xr:uid="{00000000-0005-0000-0000-0000AA220000}"/>
    <cellStyle name="Normal 12 2 4 2 3 3 5" xfId="4375" xr:uid="{00000000-0005-0000-0000-0000AB220000}"/>
    <cellStyle name="Normal 12 2 4 2 3 3 5 2" xfId="9865" xr:uid="{00000000-0005-0000-0000-0000AC220000}"/>
    <cellStyle name="Normal 12 2 4 2 3 3 5 2 2" xfId="22676" xr:uid="{00000000-0005-0000-0000-0000AD220000}"/>
    <cellStyle name="Normal 12 2 4 2 3 3 5 2 2 2" xfId="48296" xr:uid="{00000000-0005-0000-0000-0000AE220000}"/>
    <cellStyle name="Normal 12 2 4 2 3 3 5 2 3" xfId="35486" xr:uid="{00000000-0005-0000-0000-0000AF220000}"/>
    <cellStyle name="Normal 12 2 4 2 3 3 5 3" xfId="17186" xr:uid="{00000000-0005-0000-0000-0000B0220000}"/>
    <cellStyle name="Normal 12 2 4 2 3 3 5 3 2" xfId="42806" xr:uid="{00000000-0005-0000-0000-0000B1220000}"/>
    <cellStyle name="Normal 12 2 4 2 3 3 5 4" xfId="29996" xr:uid="{00000000-0005-0000-0000-0000B2220000}"/>
    <cellStyle name="Normal 12 2 4 2 3 3 6" xfId="11695" xr:uid="{00000000-0005-0000-0000-0000B3220000}"/>
    <cellStyle name="Normal 12 2 4 2 3 3 6 2" xfId="24506" xr:uid="{00000000-0005-0000-0000-0000B4220000}"/>
    <cellStyle name="Normal 12 2 4 2 3 3 6 2 2" xfId="50126" xr:uid="{00000000-0005-0000-0000-0000B5220000}"/>
    <cellStyle name="Normal 12 2 4 2 3 3 6 3" xfId="37316" xr:uid="{00000000-0005-0000-0000-0000B6220000}"/>
    <cellStyle name="Normal 12 2 4 2 3 3 7" xfId="6205" xr:uid="{00000000-0005-0000-0000-0000B7220000}"/>
    <cellStyle name="Normal 12 2 4 2 3 3 7 2" xfId="19016" xr:uid="{00000000-0005-0000-0000-0000B8220000}"/>
    <cellStyle name="Normal 12 2 4 2 3 3 7 2 2" xfId="44636" xr:uid="{00000000-0005-0000-0000-0000B9220000}"/>
    <cellStyle name="Normal 12 2 4 2 3 3 7 3" xfId="31826" xr:uid="{00000000-0005-0000-0000-0000BA220000}"/>
    <cellStyle name="Normal 12 2 4 2 3 3 8" xfId="13526" xr:uid="{00000000-0005-0000-0000-0000BB220000}"/>
    <cellStyle name="Normal 12 2 4 2 3 3 8 2" xfId="39146" xr:uid="{00000000-0005-0000-0000-0000BC220000}"/>
    <cellStyle name="Normal 12 2 4 2 3 3 9" xfId="26336" xr:uid="{00000000-0005-0000-0000-0000BD220000}"/>
    <cellStyle name="Normal 12 2 4 2 3 4" xfId="489" xr:uid="{00000000-0005-0000-0000-0000BE220000}"/>
    <cellStyle name="Normal 12 2 4 2 3 4 2" xfId="1384" xr:uid="{00000000-0005-0000-0000-0000BF220000}"/>
    <cellStyle name="Normal 12 2 4 2 3 4 2 2" xfId="3214" xr:uid="{00000000-0005-0000-0000-0000C0220000}"/>
    <cellStyle name="Normal 12 2 4 2 3 4 2 2 2" xfId="8704" xr:uid="{00000000-0005-0000-0000-0000C1220000}"/>
    <cellStyle name="Normal 12 2 4 2 3 4 2 2 2 2" xfId="21515" xr:uid="{00000000-0005-0000-0000-0000C2220000}"/>
    <cellStyle name="Normal 12 2 4 2 3 4 2 2 2 2 2" xfId="47135" xr:uid="{00000000-0005-0000-0000-0000C3220000}"/>
    <cellStyle name="Normal 12 2 4 2 3 4 2 2 2 3" xfId="34325" xr:uid="{00000000-0005-0000-0000-0000C4220000}"/>
    <cellStyle name="Normal 12 2 4 2 3 4 2 2 3" xfId="16025" xr:uid="{00000000-0005-0000-0000-0000C5220000}"/>
    <cellStyle name="Normal 12 2 4 2 3 4 2 2 3 2" xfId="41645" xr:uid="{00000000-0005-0000-0000-0000C6220000}"/>
    <cellStyle name="Normal 12 2 4 2 3 4 2 2 4" xfId="28835" xr:uid="{00000000-0005-0000-0000-0000C7220000}"/>
    <cellStyle name="Normal 12 2 4 2 3 4 2 3" xfId="5044" xr:uid="{00000000-0005-0000-0000-0000C8220000}"/>
    <cellStyle name="Normal 12 2 4 2 3 4 2 3 2" xfId="10534" xr:uid="{00000000-0005-0000-0000-0000C9220000}"/>
    <cellStyle name="Normal 12 2 4 2 3 4 2 3 2 2" xfId="23345" xr:uid="{00000000-0005-0000-0000-0000CA220000}"/>
    <cellStyle name="Normal 12 2 4 2 3 4 2 3 2 2 2" xfId="48965" xr:uid="{00000000-0005-0000-0000-0000CB220000}"/>
    <cellStyle name="Normal 12 2 4 2 3 4 2 3 2 3" xfId="36155" xr:uid="{00000000-0005-0000-0000-0000CC220000}"/>
    <cellStyle name="Normal 12 2 4 2 3 4 2 3 3" xfId="17855" xr:uid="{00000000-0005-0000-0000-0000CD220000}"/>
    <cellStyle name="Normal 12 2 4 2 3 4 2 3 3 2" xfId="43475" xr:uid="{00000000-0005-0000-0000-0000CE220000}"/>
    <cellStyle name="Normal 12 2 4 2 3 4 2 3 4" xfId="30665" xr:uid="{00000000-0005-0000-0000-0000CF220000}"/>
    <cellStyle name="Normal 12 2 4 2 3 4 2 4" xfId="12364" xr:uid="{00000000-0005-0000-0000-0000D0220000}"/>
    <cellStyle name="Normal 12 2 4 2 3 4 2 4 2" xfId="25175" xr:uid="{00000000-0005-0000-0000-0000D1220000}"/>
    <cellStyle name="Normal 12 2 4 2 3 4 2 4 2 2" xfId="50795" xr:uid="{00000000-0005-0000-0000-0000D2220000}"/>
    <cellStyle name="Normal 12 2 4 2 3 4 2 4 3" xfId="37985" xr:uid="{00000000-0005-0000-0000-0000D3220000}"/>
    <cellStyle name="Normal 12 2 4 2 3 4 2 5" xfId="6874" xr:uid="{00000000-0005-0000-0000-0000D4220000}"/>
    <cellStyle name="Normal 12 2 4 2 3 4 2 5 2" xfId="19685" xr:uid="{00000000-0005-0000-0000-0000D5220000}"/>
    <cellStyle name="Normal 12 2 4 2 3 4 2 5 2 2" xfId="45305" xr:uid="{00000000-0005-0000-0000-0000D6220000}"/>
    <cellStyle name="Normal 12 2 4 2 3 4 2 5 3" xfId="32495" xr:uid="{00000000-0005-0000-0000-0000D7220000}"/>
    <cellStyle name="Normal 12 2 4 2 3 4 2 6" xfId="14195" xr:uid="{00000000-0005-0000-0000-0000D8220000}"/>
    <cellStyle name="Normal 12 2 4 2 3 4 2 6 2" xfId="39815" xr:uid="{00000000-0005-0000-0000-0000D9220000}"/>
    <cellStyle name="Normal 12 2 4 2 3 4 2 7" xfId="27005" xr:uid="{00000000-0005-0000-0000-0000DA220000}"/>
    <cellStyle name="Normal 12 2 4 2 3 4 3" xfId="2320" xr:uid="{00000000-0005-0000-0000-0000DB220000}"/>
    <cellStyle name="Normal 12 2 4 2 3 4 3 2" xfId="7810" xr:uid="{00000000-0005-0000-0000-0000DC220000}"/>
    <cellStyle name="Normal 12 2 4 2 3 4 3 2 2" xfId="20621" xr:uid="{00000000-0005-0000-0000-0000DD220000}"/>
    <cellStyle name="Normal 12 2 4 2 3 4 3 2 2 2" xfId="46241" xr:uid="{00000000-0005-0000-0000-0000DE220000}"/>
    <cellStyle name="Normal 12 2 4 2 3 4 3 2 3" xfId="33431" xr:uid="{00000000-0005-0000-0000-0000DF220000}"/>
    <cellStyle name="Normal 12 2 4 2 3 4 3 3" xfId="15131" xr:uid="{00000000-0005-0000-0000-0000E0220000}"/>
    <cellStyle name="Normal 12 2 4 2 3 4 3 3 2" xfId="40751" xr:uid="{00000000-0005-0000-0000-0000E1220000}"/>
    <cellStyle name="Normal 12 2 4 2 3 4 3 4" xfId="27941" xr:uid="{00000000-0005-0000-0000-0000E2220000}"/>
    <cellStyle name="Normal 12 2 4 2 3 4 4" xfId="4150" xr:uid="{00000000-0005-0000-0000-0000E3220000}"/>
    <cellStyle name="Normal 12 2 4 2 3 4 4 2" xfId="9640" xr:uid="{00000000-0005-0000-0000-0000E4220000}"/>
    <cellStyle name="Normal 12 2 4 2 3 4 4 2 2" xfId="22451" xr:uid="{00000000-0005-0000-0000-0000E5220000}"/>
    <cellStyle name="Normal 12 2 4 2 3 4 4 2 2 2" xfId="48071" xr:uid="{00000000-0005-0000-0000-0000E6220000}"/>
    <cellStyle name="Normal 12 2 4 2 3 4 4 2 3" xfId="35261" xr:uid="{00000000-0005-0000-0000-0000E7220000}"/>
    <cellStyle name="Normal 12 2 4 2 3 4 4 3" xfId="16961" xr:uid="{00000000-0005-0000-0000-0000E8220000}"/>
    <cellStyle name="Normal 12 2 4 2 3 4 4 3 2" xfId="42581" xr:uid="{00000000-0005-0000-0000-0000E9220000}"/>
    <cellStyle name="Normal 12 2 4 2 3 4 4 4" xfId="29771" xr:uid="{00000000-0005-0000-0000-0000EA220000}"/>
    <cellStyle name="Normal 12 2 4 2 3 4 5" xfId="11470" xr:uid="{00000000-0005-0000-0000-0000EB220000}"/>
    <cellStyle name="Normal 12 2 4 2 3 4 5 2" xfId="24281" xr:uid="{00000000-0005-0000-0000-0000EC220000}"/>
    <cellStyle name="Normal 12 2 4 2 3 4 5 2 2" xfId="49901" xr:uid="{00000000-0005-0000-0000-0000ED220000}"/>
    <cellStyle name="Normal 12 2 4 2 3 4 5 3" xfId="37091" xr:uid="{00000000-0005-0000-0000-0000EE220000}"/>
    <cellStyle name="Normal 12 2 4 2 3 4 6" xfId="5980" xr:uid="{00000000-0005-0000-0000-0000EF220000}"/>
    <cellStyle name="Normal 12 2 4 2 3 4 6 2" xfId="18791" xr:uid="{00000000-0005-0000-0000-0000F0220000}"/>
    <cellStyle name="Normal 12 2 4 2 3 4 6 2 2" xfId="44411" xr:uid="{00000000-0005-0000-0000-0000F1220000}"/>
    <cellStyle name="Normal 12 2 4 2 3 4 6 3" xfId="31601" xr:uid="{00000000-0005-0000-0000-0000F2220000}"/>
    <cellStyle name="Normal 12 2 4 2 3 4 7" xfId="13301" xr:uid="{00000000-0005-0000-0000-0000F3220000}"/>
    <cellStyle name="Normal 12 2 4 2 3 4 7 2" xfId="38921" xr:uid="{00000000-0005-0000-0000-0000F4220000}"/>
    <cellStyle name="Normal 12 2 4 2 3 4 8" xfId="26111" xr:uid="{00000000-0005-0000-0000-0000F5220000}"/>
    <cellStyle name="Normal 12 2 4 2 3 5" xfId="848" xr:uid="{00000000-0005-0000-0000-0000F6220000}"/>
    <cellStyle name="Normal 12 2 4 2 3 5 2" xfId="1743" xr:uid="{00000000-0005-0000-0000-0000F7220000}"/>
    <cellStyle name="Normal 12 2 4 2 3 5 2 2" xfId="3573" xr:uid="{00000000-0005-0000-0000-0000F8220000}"/>
    <cellStyle name="Normal 12 2 4 2 3 5 2 2 2" xfId="9063" xr:uid="{00000000-0005-0000-0000-0000F9220000}"/>
    <cellStyle name="Normal 12 2 4 2 3 5 2 2 2 2" xfId="21874" xr:uid="{00000000-0005-0000-0000-0000FA220000}"/>
    <cellStyle name="Normal 12 2 4 2 3 5 2 2 2 2 2" xfId="47494" xr:uid="{00000000-0005-0000-0000-0000FB220000}"/>
    <cellStyle name="Normal 12 2 4 2 3 5 2 2 2 3" xfId="34684" xr:uid="{00000000-0005-0000-0000-0000FC220000}"/>
    <cellStyle name="Normal 12 2 4 2 3 5 2 2 3" xfId="16384" xr:uid="{00000000-0005-0000-0000-0000FD220000}"/>
    <cellStyle name="Normal 12 2 4 2 3 5 2 2 3 2" xfId="42004" xr:uid="{00000000-0005-0000-0000-0000FE220000}"/>
    <cellStyle name="Normal 12 2 4 2 3 5 2 2 4" xfId="29194" xr:uid="{00000000-0005-0000-0000-0000FF220000}"/>
    <cellStyle name="Normal 12 2 4 2 3 5 2 3" xfId="5403" xr:uid="{00000000-0005-0000-0000-000000230000}"/>
    <cellStyle name="Normal 12 2 4 2 3 5 2 3 2" xfId="10893" xr:uid="{00000000-0005-0000-0000-000001230000}"/>
    <cellStyle name="Normal 12 2 4 2 3 5 2 3 2 2" xfId="23704" xr:uid="{00000000-0005-0000-0000-000002230000}"/>
    <cellStyle name="Normal 12 2 4 2 3 5 2 3 2 2 2" xfId="49324" xr:uid="{00000000-0005-0000-0000-000003230000}"/>
    <cellStyle name="Normal 12 2 4 2 3 5 2 3 2 3" xfId="36514" xr:uid="{00000000-0005-0000-0000-000004230000}"/>
    <cellStyle name="Normal 12 2 4 2 3 5 2 3 3" xfId="18214" xr:uid="{00000000-0005-0000-0000-000005230000}"/>
    <cellStyle name="Normal 12 2 4 2 3 5 2 3 3 2" xfId="43834" xr:uid="{00000000-0005-0000-0000-000006230000}"/>
    <cellStyle name="Normal 12 2 4 2 3 5 2 3 4" xfId="31024" xr:uid="{00000000-0005-0000-0000-000007230000}"/>
    <cellStyle name="Normal 12 2 4 2 3 5 2 4" xfId="12723" xr:uid="{00000000-0005-0000-0000-000008230000}"/>
    <cellStyle name="Normal 12 2 4 2 3 5 2 4 2" xfId="25534" xr:uid="{00000000-0005-0000-0000-000009230000}"/>
    <cellStyle name="Normal 12 2 4 2 3 5 2 4 2 2" xfId="51154" xr:uid="{00000000-0005-0000-0000-00000A230000}"/>
    <cellStyle name="Normal 12 2 4 2 3 5 2 4 3" xfId="38344" xr:uid="{00000000-0005-0000-0000-00000B230000}"/>
    <cellStyle name="Normal 12 2 4 2 3 5 2 5" xfId="7233" xr:uid="{00000000-0005-0000-0000-00000C230000}"/>
    <cellStyle name="Normal 12 2 4 2 3 5 2 5 2" xfId="20044" xr:uid="{00000000-0005-0000-0000-00000D230000}"/>
    <cellStyle name="Normal 12 2 4 2 3 5 2 5 2 2" xfId="45664" xr:uid="{00000000-0005-0000-0000-00000E230000}"/>
    <cellStyle name="Normal 12 2 4 2 3 5 2 5 3" xfId="32854" xr:uid="{00000000-0005-0000-0000-00000F230000}"/>
    <cellStyle name="Normal 12 2 4 2 3 5 2 6" xfId="14554" xr:uid="{00000000-0005-0000-0000-000010230000}"/>
    <cellStyle name="Normal 12 2 4 2 3 5 2 6 2" xfId="40174" xr:uid="{00000000-0005-0000-0000-000011230000}"/>
    <cellStyle name="Normal 12 2 4 2 3 5 2 7" xfId="27364" xr:uid="{00000000-0005-0000-0000-000012230000}"/>
    <cellStyle name="Normal 12 2 4 2 3 5 3" xfId="2679" xr:uid="{00000000-0005-0000-0000-000013230000}"/>
    <cellStyle name="Normal 12 2 4 2 3 5 3 2" xfId="8169" xr:uid="{00000000-0005-0000-0000-000014230000}"/>
    <cellStyle name="Normal 12 2 4 2 3 5 3 2 2" xfId="20980" xr:uid="{00000000-0005-0000-0000-000015230000}"/>
    <cellStyle name="Normal 12 2 4 2 3 5 3 2 2 2" xfId="46600" xr:uid="{00000000-0005-0000-0000-000016230000}"/>
    <cellStyle name="Normal 12 2 4 2 3 5 3 2 3" xfId="33790" xr:uid="{00000000-0005-0000-0000-000017230000}"/>
    <cellStyle name="Normal 12 2 4 2 3 5 3 3" xfId="15490" xr:uid="{00000000-0005-0000-0000-000018230000}"/>
    <cellStyle name="Normal 12 2 4 2 3 5 3 3 2" xfId="41110" xr:uid="{00000000-0005-0000-0000-000019230000}"/>
    <cellStyle name="Normal 12 2 4 2 3 5 3 4" xfId="28300" xr:uid="{00000000-0005-0000-0000-00001A230000}"/>
    <cellStyle name="Normal 12 2 4 2 3 5 4" xfId="4509" xr:uid="{00000000-0005-0000-0000-00001B230000}"/>
    <cellStyle name="Normal 12 2 4 2 3 5 4 2" xfId="9999" xr:uid="{00000000-0005-0000-0000-00001C230000}"/>
    <cellStyle name="Normal 12 2 4 2 3 5 4 2 2" xfId="22810" xr:uid="{00000000-0005-0000-0000-00001D230000}"/>
    <cellStyle name="Normal 12 2 4 2 3 5 4 2 2 2" xfId="48430" xr:uid="{00000000-0005-0000-0000-00001E230000}"/>
    <cellStyle name="Normal 12 2 4 2 3 5 4 2 3" xfId="35620" xr:uid="{00000000-0005-0000-0000-00001F230000}"/>
    <cellStyle name="Normal 12 2 4 2 3 5 4 3" xfId="17320" xr:uid="{00000000-0005-0000-0000-000020230000}"/>
    <cellStyle name="Normal 12 2 4 2 3 5 4 3 2" xfId="42940" xr:uid="{00000000-0005-0000-0000-000021230000}"/>
    <cellStyle name="Normal 12 2 4 2 3 5 4 4" xfId="30130" xr:uid="{00000000-0005-0000-0000-000022230000}"/>
    <cellStyle name="Normal 12 2 4 2 3 5 5" xfId="11829" xr:uid="{00000000-0005-0000-0000-000023230000}"/>
    <cellStyle name="Normal 12 2 4 2 3 5 5 2" xfId="24640" xr:uid="{00000000-0005-0000-0000-000024230000}"/>
    <cellStyle name="Normal 12 2 4 2 3 5 5 2 2" xfId="50260" xr:uid="{00000000-0005-0000-0000-000025230000}"/>
    <cellStyle name="Normal 12 2 4 2 3 5 5 3" xfId="37450" xr:uid="{00000000-0005-0000-0000-000026230000}"/>
    <cellStyle name="Normal 12 2 4 2 3 5 6" xfId="6339" xr:uid="{00000000-0005-0000-0000-000027230000}"/>
    <cellStyle name="Normal 12 2 4 2 3 5 6 2" xfId="19150" xr:uid="{00000000-0005-0000-0000-000028230000}"/>
    <cellStyle name="Normal 12 2 4 2 3 5 6 2 2" xfId="44770" xr:uid="{00000000-0005-0000-0000-000029230000}"/>
    <cellStyle name="Normal 12 2 4 2 3 5 6 3" xfId="31960" xr:uid="{00000000-0005-0000-0000-00002A230000}"/>
    <cellStyle name="Normal 12 2 4 2 3 5 7" xfId="13660" xr:uid="{00000000-0005-0000-0000-00002B230000}"/>
    <cellStyle name="Normal 12 2 4 2 3 5 7 2" xfId="39280" xr:uid="{00000000-0005-0000-0000-00002C230000}"/>
    <cellStyle name="Normal 12 2 4 2 3 5 8" xfId="26470" xr:uid="{00000000-0005-0000-0000-00002D230000}"/>
    <cellStyle name="Normal 12 2 4 2 3 6" xfId="1249" xr:uid="{00000000-0005-0000-0000-00002E230000}"/>
    <cellStyle name="Normal 12 2 4 2 3 6 2" xfId="3079" xr:uid="{00000000-0005-0000-0000-00002F230000}"/>
    <cellStyle name="Normal 12 2 4 2 3 6 2 2" xfId="8569" xr:uid="{00000000-0005-0000-0000-000030230000}"/>
    <cellStyle name="Normal 12 2 4 2 3 6 2 2 2" xfId="21380" xr:uid="{00000000-0005-0000-0000-000031230000}"/>
    <cellStyle name="Normal 12 2 4 2 3 6 2 2 2 2" xfId="47000" xr:uid="{00000000-0005-0000-0000-000032230000}"/>
    <cellStyle name="Normal 12 2 4 2 3 6 2 2 3" xfId="34190" xr:uid="{00000000-0005-0000-0000-000033230000}"/>
    <cellStyle name="Normal 12 2 4 2 3 6 2 3" xfId="15890" xr:uid="{00000000-0005-0000-0000-000034230000}"/>
    <cellStyle name="Normal 12 2 4 2 3 6 2 3 2" xfId="41510" xr:uid="{00000000-0005-0000-0000-000035230000}"/>
    <cellStyle name="Normal 12 2 4 2 3 6 2 4" xfId="28700" xr:uid="{00000000-0005-0000-0000-000036230000}"/>
    <cellStyle name="Normal 12 2 4 2 3 6 3" xfId="4909" xr:uid="{00000000-0005-0000-0000-000037230000}"/>
    <cellStyle name="Normal 12 2 4 2 3 6 3 2" xfId="10399" xr:uid="{00000000-0005-0000-0000-000038230000}"/>
    <cellStyle name="Normal 12 2 4 2 3 6 3 2 2" xfId="23210" xr:uid="{00000000-0005-0000-0000-000039230000}"/>
    <cellStyle name="Normal 12 2 4 2 3 6 3 2 2 2" xfId="48830" xr:uid="{00000000-0005-0000-0000-00003A230000}"/>
    <cellStyle name="Normal 12 2 4 2 3 6 3 2 3" xfId="36020" xr:uid="{00000000-0005-0000-0000-00003B230000}"/>
    <cellStyle name="Normal 12 2 4 2 3 6 3 3" xfId="17720" xr:uid="{00000000-0005-0000-0000-00003C230000}"/>
    <cellStyle name="Normal 12 2 4 2 3 6 3 3 2" xfId="43340" xr:uid="{00000000-0005-0000-0000-00003D230000}"/>
    <cellStyle name="Normal 12 2 4 2 3 6 3 4" xfId="30530" xr:uid="{00000000-0005-0000-0000-00003E230000}"/>
    <cellStyle name="Normal 12 2 4 2 3 6 4" xfId="12229" xr:uid="{00000000-0005-0000-0000-00003F230000}"/>
    <cellStyle name="Normal 12 2 4 2 3 6 4 2" xfId="25040" xr:uid="{00000000-0005-0000-0000-000040230000}"/>
    <cellStyle name="Normal 12 2 4 2 3 6 4 2 2" xfId="50660" xr:uid="{00000000-0005-0000-0000-000041230000}"/>
    <cellStyle name="Normal 12 2 4 2 3 6 4 3" xfId="37850" xr:uid="{00000000-0005-0000-0000-000042230000}"/>
    <cellStyle name="Normal 12 2 4 2 3 6 5" xfId="6739" xr:uid="{00000000-0005-0000-0000-000043230000}"/>
    <cellStyle name="Normal 12 2 4 2 3 6 5 2" xfId="19550" xr:uid="{00000000-0005-0000-0000-000044230000}"/>
    <cellStyle name="Normal 12 2 4 2 3 6 5 2 2" xfId="45170" xr:uid="{00000000-0005-0000-0000-000045230000}"/>
    <cellStyle name="Normal 12 2 4 2 3 6 5 3" xfId="32360" xr:uid="{00000000-0005-0000-0000-000046230000}"/>
    <cellStyle name="Normal 12 2 4 2 3 6 6" xfId="14060" xr:uid="{00000000-0005-0000-0000-000047230000}"/>
    <cellStyle name="Normal 12 2 4 2 3 6 6 2" xfId="39680" xr:uid="{00000000-0005-0000-0000-000048230000}"/>
    <cellStyle name="Normal 12 2 4 2 3 6 7" xfId="26870" xr:uid="{00000000-0005-0000-0000-000049230000}"/>
    <cellStyle name="Normal 12 2 4 2 3 7" xfId="2185" xr:uid="{00000000-0005-0000-0000-00004A230000}"/>
    <cellStyle name="Normal 12 2 4 2 3 7 2" xfId="7675" xr:uid="{00000000-0005-0000-0000-00004B230000}"/>
    <cellStyle name="Normal 12 2 4 2 3 7 2 2" xfId="20486" xr:uid="{00000000-0005-0000-0000-00004C230000}"/>
    <cellStyle name="Normal 12 2 4 2 3 7 2 2 2" xfId="46106" xr:uid="{00000000-0005-0000-0000-00004D230000}"/>
    <cellStyle name="Normal 12 2 4 2 3 7 2 3" xfId="33296" xr:uid="{00000000-0005-0000-0000-00004E230000}"/>
    <cellStyle name="Normal 12 2 4 2 3 7 3" xfId="14996" xr:uid="{00000000-0005-0000-0000-00004F230000}"/>
    <cellStyle name="Normal 12 2 4 2 3 7 3 2" xfId="40616" xr:uid="{00000000-0005-0000-0000-000050230000}"/>
    <cellStyle name="Normal 12 2 4 2 3 7 4" xfId="27806" xr:uid="{00000000-0005-0000-0000-000051230000}"/>
    <cellStyle name="Normal 12 2 4 2 3 8" xfId="4015" xr:uid="{00000000-0005-0000-0000-000052230000}"/>
    <cellStyle name="Normal 12 2 4 2 3 8 2" xfId="9505" xr:uid="{00000000-0005-0000-0000-000053230000}"/>
    <cellStyle name="Normal 12 2 4 2 3 8 2 2" xfId="22316" xr:uid="{00000000-0005-0000-0000-000054230000}"/>
    <cellStyle name="Normal 12 2 4 2 3 8 2 2 2" xfId="47936" xr:uid="{00000000-0005-0000-0000-000055230000}"/>
    <cellStyle name="Normal 12 2 4 2 3 8 2 3" xfId="35126" xr:uid="{00000000-0005-0000-0000-000056230000}"/>
    <cellStyle name="Normal 12 2 4 2 3 8 3" xfId="16826" xr:uid="{00000000-0005-0000-0000-000057230000}"/>
    <cellStyle name="Normal 12 2 4 2 3 8 3 2" xfId="42446" xr:uid="{00000000-0005-0000-0000-000058230000}"/>
    <cellStyle name="Normal 12 2 4 2 3 8 4" xfId="29636" xr:uid="{00000000-0005-0000-0000-000059230000}"/>
    <cellStyle name="Normal 12 2 4 2 3 9" xfId="11335" xr:uid="{00000000-0005-0000-0000-00005A230000}"/>
    <cellStyle name="Normal 12 2 4 2 3 9 2" xfId="24146" xr:uid="{00000000-0005-0000-0000-00005B230000}"/>
    <cellStyle name="Normal 12 2 4 2 3 9 2 2" xfId="49766" xr:uid="{00000000-0005-0000-0000-00005C230000}"/>
    <cellStyle name="Normal 12 2 4 2 3 9 3" xfId="36956" xr:uid="{00000000-0005-0000-0000-00005D230000}"/>
    <cellStyle name="Normal 12 2 4 2 4" xfId="369" xr:uid="{00000000-0005-0000-0000-00005E230000}"/>
    <cellStyle name="Normal 12 2 4 2 4 2" xfId="889" xr:uid="{00000000-0005-0000-0000-00005F230000}"/>
    <cellStyle name="Normal 12 2 4 2 4 2 2" xfId="1784" xr:uid="{00000000-0005-0000-0000-000060230000}"/>
    <cellStyle name="Normal 12 2 4 2 4 2 2 2" xfId="3614" xr:uid="{00000000-0005-0000-0000-000061230000}"/>
    <cellStyle name="Normal 12 2 4 2 4 2 2 2 2" xfId="9104" xr:uid="{00000000-0005-0000-0000-000062230000}"/>
    <cellStyle name="Normal 12 2 4 2 4 2 2 2 2 2" xfId="21915" xr:uid="{00000000-0005-0000-0000-000063230000}"/>
    <cellStyle name="Normal 12 2 4 2 4 2 2 2 2 2 2" xfId="47535" xr:uid="{00000000-0005-0000-0000-000064230000}"/>
    <cellStyle name="Normal 12 2 4 2 4 2 2 2 2 3" xfId="34725" xr:uid="{00000000-0005-0000-0000-000065230000}"/>
    <cellStyle name="Normal 12 2 4 2 4 2 2 2 3" xfId="16425" xr:uid="{00000000-0005-0000-0000-000066230000}"/>
    <cellStyle name="Normal 12 2 4 2 4 2 2 2 3 2" xfId="42045" xr:uid="{00000000-0005-0000-0000-000067230000}"/>
    <cellStyle name="Normal 12 2 4 2 4 2 2 2 4" xfId="29235" xr:uid="{00000000-0005-0000-0000-000068230000}"/>
    <cellStyle name="Normal 12 2 4 2 4 2 2 3" xfId="5444" xr:uid="{00000000-0005-0000-0000-000069230000}"/>
    <cellStyle name="Normal 12 2 4 2 4 2 2 3 2" xfId="10934" xr:uid="{00000000-0005-0000-0000-00006A230000}"/>
    <cellStyle name="Normal 12 2 4 2 4 2 2 3 2 2" xfId="23745" xr:uid="{00000000-0005-0000-0000-00006B230000}"/>
    <cellStyle name="Normal 12 2 4 2 4 2 2 3 2 2 2" xfId="49365" xr:uid="{00000000-0005-0000-0000-00006C230000}"/>
    <cellStyle name="Normal 12 2 4 2 4 2 2 3 2 3" xfId="36555" xr:uid="{00000000-0005-0000-0000-00006D230000}"/>
    <cellStyle name="Normal 12 2 4 2 4 2 2 3 3" xfId="18255" xr:uid="{00000000-0005-0000-0000-00006E230000}"/>
    <cellStyle name="Normal 12 2 4 2 4 2 2 3 3 2" xfId="43875" xr:uid="{00000000-0005-0000-0000-00006F230000}"/>
    <cellStyle name="Normal 12 2 4 2 4 2 2 3 4" xfId="31065" xr:uid="{00000000-0005-0000-0000-000070230000}"/>
    <cellStyle name="Normal 12 2 4 2 4 2 2 4" xfId="12764" xr:uid="{00000000-0005-0000-0000-000071230000}"/>
    <cellStyle name="Normal 12 2 4 2 4 2 2 4 2" xfId="25575" xr:uid="{00000000-0005-0000-0000-000072230000}"/>
    <cellStyle name="Normal 12 2 4 2 4 2 2 4 2 2" xfId="51195" xr:uid="{00000000-0005-0000-0000-000073230000}"/>
    <cellStyle name="Normal 12 2 4 2 4 2 2 4 3" xfId="38385" xr:uid="{00000000-0005-0000-0000-000074230000}"/>
    <cellStyle name="Normal 12 2 4 2 4 2 2 5" xfId="7274" xr:uid="{00000000-0005-0000-0000-000075230000}"/>
    <cellStyle name="Normal 12 2 4 2 4 2 2 5 2" xfId="20085" xr:uid="{00000000-0005-0000-0000-000076230000}"/>
    <cellStyle name="Normal 12 2 4 2 4 2 2 5 2 2" xfId="45705" xr:uid="{00000000-0005-0000-0000-000077230000}"/>
    <cellStyle name="Normal 12 2 4 2 4 2 2 5 3" xfId="32895" xr:uid="{00000000-0005-0000-0000-000078230000}"/>
    <cellStyle name="Normal 12 2 4 2 4 2 2 6" xfId="14595" xr:uid="{00000000-0005-0000-0000-000079230000}"/>
    <cellStyle name="Normal 12 2 4 2 4 2 2 6 2" xfId="40215" xr:uid="{00000000-0005-0000-0000-00007A230000}"/>
    <cellStyle name="Normal 12 2 4 2 4 2 2 7" xfId="27405" xr:uid="{00000000-0005-0000-0000-00007B230000}"/>
    <cellStyle name="Normal 12 2 4 2 4 2 3" xfId="2720" xr:uid="{00000000-0005-0000-0000-00007C230000}"/>
    <cellStyle name="Normal 12 2 4 2 4 2 3 2" xfId="8210" xr:uid="{00000000-0005-0000-0000-00007D230000}"/>
    <cellStyle name="Normal 12 2 4 2 4 2 3 2 2" xfId="21021" xr:uid="{00000000-0005-0000-0000-00007E230000}"/>
    <cellStyle name="Normal 12 2 4 2 4 2 3 2 2 2" xfId="46641" xr:uid="{00000000-0005-0000-0000-00007F230000}"/>
    <cellStyle name="Normal 12 2 4 2 4 2 3 2 3" xfId="33831" xr:uid="{00000000-0005-0000-0000-000080230000}"/>
    <cellStyle name="Normal 12 2 4 2 4 2 3 3" xfId="15531" xr:uid="{00000000-0005-0000-0000-000081230000}"/>
    <cellStyle name="Normal 12 2 4 2 4 2 3 3 2" xfId="41151" xr:uid="{00000000-0005-0000-0000-000082230000}"/>
    <cellStyle name="Normal 12 2 4 2 4 2 3 4" xfId="28341" xr:uid="{00000000-0005-0000-0000-000083230000}"/>
    <cellStyle name="Normal 12 2 4 2 4 2 4" xfId="4550" xr:uid="{00000000-0005-0000-0000-000084230000}"/>
    <cellStyle name="Normal 12 2 4 2 4 2 4 2" xfId="10040" xr:uid="{00000000-0005-0000-0000-000085230000}"/>
    <cellStyle name="Normal 12 2 4 2 4 2 4 2 2" xfId="22851" xr:uid="{00000000-0005-0000-0000-000086230000}"/>
    <cellStyle name="Normal 12 2 4 2 4 2 4 2 2 2" xfId="48471" xr:uid="{00000000-0005-0000-0000-000087230000}"/>
    <cellStyle name="Normal 12 2 4 2 4 2 4 2 3" xfId="35661" xr:uid="{00000000-0005-0000-0000-000088230000}"/>
    <cellStyle name="Normal 12 2 4 2 4 2 4 3" xfId="17361" xr:uid="{00000000-0005-0000-0000-000089230000}"/>
    <cellStyle name="Normal 12 2 4 2 4 2 4 3 2" xfId="42981" xr:uid="{00000000-0005-0000-0000-00008A230000}"/>
    <cellStyle name="Normal 12 2 4 2 4 2 4 4" xfId="30171" xr:uid="{00000000-0005-0000-0000-00008B230000}"/>
    <cellStyle name="Normal 12 2 4 2 4 2 5" xfId="11870" xr:uid="{00000000-0005-0000-0000-00008C230000}"/>
    <cellStyle name="Normal 12 2 4 2 4 2 5 2" xfId="24681" xr:uid="{00000000-0005-0000-0000-00008D230000}"/>
    <cellStyle name="Normal 12 2 4 2 4 2 5 2 2" xfId="50301" xr:uid="{00000000-0005-0000-0000-00008E230000}"/>
    <cellStyle name="Normal 12 2 4 2 4 2 5 3" xfId="37491" xr:uid="{00000000-0005-0000-0000-00008F230000}"/>
    <cellStyle name="Normal 12 2 4 2 4 2 6" xfId="6380" xr:uid="{00000000-0005-0000-0000-000090230000}"/>
    <cellStyle name="Normal 12 2 4 2 4 2 6 2" xfId="19191" xr:uid="{00000000-0005-0000-0000-000091230000}"/>
    <cellStyle name="Normal 12 2 4 2 4 2 6 2 2" xfId="44811" xr:uid="{00000000-0005-0000-0000-000092230000}"/>
    <cellStyle name="Normal 12 2 4 2 4 2 6 3" xfId="32001" xr:uid="{00000000-0005-0000-0000-000093230000}"/>
    <cellStyle name="Normal 12 2 4 2 4 2 7" xfId="13701" xr:uid="{00000000-0005-0000-0000-000094230000}"/>
    <cellStyle name="Normal 12 2 4 2 4 2 7 2" xfId="39321" xr:uid="{00000000-0005-0000-0000-000095230000}"/>
    <cellStyle name="Normal 12 2 4 2 4 2 8" xfId="26511" xr:uid="{00000000-0005-0000-0000-000096230000}"/>
    <cellStyle name="Normal 12 2 4 2 4 3" xfId="1264" xr:uid="{00000000-0005-0000-0000-000097230000}"/>
    <cellStyle name="Normal 12 2 4 2 4 3 2" xfId="3094" xr:uid="{00000000-0005-0000-0000-000098230000}"/>
    <cellStyle name="Normal 12 2 4 2 4 3 2 2" xfId="8584" xr:uid="{00000000-0005-0000-0000-000099230000}"/>
    <cellStyle name="Normal 12 2 4 2 4 3 2 2 2" xfId="21395" xr:uid="{00000000-0005-0000-0000-00009A230000}"/>
    <cellStyle name="Normal 12 2 4 2 4 3 2 2 2 2" xfId="47015" xr:uid="{00000000-0005-0000-0000-00009B230000}"/>
    <cellStyle name="Normal 12 2 4 2 4 3 2 2 3" xfId="34205" xr:uid="{00000000-0005-0000-0000-00009C230000}"/>
    <cellStyle name="Normal 12 2 4 2 4 3 2 3" xfId="15905" xr:uid="{00000000-0005-0000-0000-00009D230000}"/>
    <cellStyle name="Normal 12 2 4 2 4 3 2 3 2" xfId="41525" xr:uid="{00000000-0005-0000-0000-00009E230000}"/>
    <cellStyle name="Normal 12 2 4 2 4 3 2 4" xfId="28715" xr:uid="{00000000-0005-0000-0000-00009F230000}"/>
    <cellStyle name="Normal 12 2 4 2 4 3 3" xfId="4924" xr:uid="{00000000-0005-0000-0000-0000A0230000}"/>
    <cellStyle name="Normal 12 2 4 2 4 3 3 2" xfId="10414" xr:uid="{00000000-0005-0000-0000-0000A1230000}"/>
    <cellStyle name="Normal 12 2 4 2 4 3 3 2 2" xfId="23225" xr:uid="{00000000-0005-0000-0000-0000A2230000}"/>
    <cellStyle name="Normal 12 2 4 2 4 3 3 2 2 2" xfId="48845" xr:uid="{00000000-0005-0000-0000-0000A3230000}"/>
    <cellStyle name="Normal 12 2 4 2 4 3 3 2 3" xfId="36035" xr:uid="{00000000-0005-0000-0000-0000A4230000}"/>
    <cellStyle name="Normal 12 2 4 2 4 3 3 3" xfId="17735" xr:uid="{00000000-0005-0000-0000-0000A5230000}"/>
    <cellStyle name="Normal 12 2 4 2 4 3 3 3 2" xfId="43355" xr:uid="{00000000-0005-0000-0000-0000A6230000}"/>
    <cellStyle name="Normal 12 2 4 2 4 3 3 4" xfId="30545" xr:uid="{00000000-0005-0000-0000-0000A7230000}"/>
    <cellStyle name="Normal 12 2 4 2 4 3 4" xfId="12244" xr:uid="{00000000-0005-0000-0000-0000A8230000}"/>
    <cellStyle name="Normal 12 2 4 2 4 3 4 2" xfId="25055" xr:uid="{00000000-0005-0000-0000-0000A9230000}"/>
    <cellStyle name="Normal 12 2 4 2 4 3 4 2 2" xfId="50675" xr:uid="{00000000-0005-0000-0000-0000AA230000}"/>
    <cellStyle name="Normal 12 2 4 2 4 3 4 3" xfId="37865" xr:uid="{00000000-0005-0000-0000-0000AB230000}"/>
    <cellStyle name="Normal 12 2 4 2 4 3 5" xfId="6754" xr:uid="{00000000-0005-0000-0000-0000AC230000}"/>
    <cellStyle name="Normal 12 2 4 2 4 3 5 2" xfId="19565" xr:uid="{00000000-0005-0000-0000-0000AD230000}"/>
    <cellStyle name="Normal 12 2 4 2 4 3 5 2 2" xfId="45185" xr:uid="{00000000-0005-0000-0000-0000AE230000}"/>
    <cellStyle name="Normal 12 2 4 2 4 3 5 3" xfId="32375" xr:uid="{00000000-0005-0000-0000-0000AF230000}"/>
    <cellStyle name="Normal 12 2 4 2 4 3 6" xfId="14075" xr:uid="{00000000-0005-0000-0000-0000B0230000}"/>
    <cellStyle name="Normal 12 2 4 2 4 3 6 2" xfId="39695" xr:uid="{00000000-0005-0000-0000-0000B1230000}"/>
    <cellStyle name="Normal 12 2 4 2 4 3 7" xfId="26885" xr:uid="{00000000-0005-0000-0000-0000B2230000}"/>
    <cellStyle name="Normal 12 2 4 2 4 4" xfId="2200" xr:uid="{00000000-0005-0000-0000-0000B3230000}"/>
    <cellStyle name="Normal 12 2 4 2 4 4 2" xfId="7690" xr:uid="{00000000-0005-0000-0000-0000B4230000}"/>
    <cellStyle name="Normal 12 2 4 2 4 4 2 2" xfId="20501" xr:uid="{00000000-0005-0000-0000-0000B5230000}"/>
    <cellStyle name="Normal 12 2 4 2 4 4 2 2 2" xfId="46121" xr:uid="{00000000-0005-0000-0000-0000B6230000}"/>
    <cellStyle name="Normal 12 2 4 2 4 4 2 3" xfId="33311" xr:uid="{00000000-0005-0000-0000-0000B7230000}"/>
    <cellStyle name="Normal 12 2 4 2 4 4 3" xfId="15011" xr:uid="{00000000-0005-0000-0000-0000B8230000}"/>
    <cellStyle name="Normal 12 2 4 2 4 4 3 2" xfId="40631" xr:uid="{00000000-0005-0000-0000-0000B9230000}"/>
    <cellStyle name="Normal 12 2 4 2 4 4 4" xfId="27821" xr:uid="{00000000-0005-0000-0000-0000BA230000}"/>
    <cellStyle name="Normal 12 2 4 2 4 5" xfId="4030" xr:uid="{00000000-0005-0000-0000-0000BB230000}"/>
    <cellStyle name="Normal 12 2 4 2 4 5 2" xfId="9520" xr:uid="{00000000-0005-0000-0000-0000BC230000}"/>
    <cellStyle name="Normal 12 2 4 2 4 5 2 2" xfId="22331" xr:uid="{00000000-0005-0000-0000-0000BD230000}"/>
    <cellStyle name="Normal 12 2 4 2 4 5 2 2 2" xfId="47951" xr:uid="{00000000-0005-0000-0000-0000BE230000}"/>
    <cellStyle name="Normal 12 2 4 2 4 5 2 3" xfId="35141" xr:uid="{00000000-0005-0000-0000-0000BF230000}"/>
    <cellStyle name="Normal 12 2 4 2 4 5 3" xfId="16841" xr:uid="{00000000-0005-0000-0000-0000C0230000}"/>
    <cellStyle name="Normal 12 2 4 2 4 5 3 2" xfId="42461" xr:uid="{00000000-0005-0000-0000-0000C1230000}"/>
    <cellStyle name="Normal 12 2 4 2 4 5 4" xfId="29651" xr:uid="{00000000-0005-0000-0000-0000C2230000}"/>
    <cellStyle name="Normal 12 2 4 2 4 6" xfId="11350" xr:uid="{00000000-0005-0000-0000-0000C3230000}"/>
    <cellStyle name="Normal 12 2 4 2 4 6 2" xfId="24161" xr:uid="{00000000-0005-0000-0000-0000C4230000}"/>
    <cellStyle name="Normal 12 2 4 2 4 6 2 2" xfId="49781" xr:uid="{00000000-0005-0000-0000-0000C5230000}"/>
    <cellStyle name="Normal 12 2 4 2 4 6 3" xfId="36971" xr:uid="{00000000-0005-0000-0000-0000C6230000}"/>
    <cellStyle name="Normal 12 2 4 2 4 7" xfId="5860" xr:uid="{00000000-0005-0000-0000-0000C7230000}"/>
    <cellStyle name="Normal 12 2 4 2 4 7 2" xfId="18671" xr:uid="{00000000-0005-0000-0000-0000C8230000}"/>
    <cellStyle name="Normal 12 2 4 2 4 7 2 2" xfId="44291" xr:uid="{00000000-0005-0000-0000-0000C9230000}"/>
    <cellStyle name="Normal 12 2 4 2 4 7 3" xfId="31481" xr:uid="{00000000-0005-0000-0000-0000CA230000}"/>
    <cellStyle name="Normal 12 2 4 2 4 8" xfId="13181" xr:uid="{00000000-0005-0000-0000-0000CB230000}"/>
    <cellStyle name="Normal 12 2 4 2 4 8 2" xfId="38801" xr:uid="{00000000-0005-0000-0000-0000CC230000}"/>
    <cellStyle name="Normal 12 2 4 2 4 9" xfId="25991" xr:uid="{00000000-0005-0000-0000-0000CD230000}"/>
    <cellStyle name="Normal 12 2 4 2 5" xfId="622" xr:uid="{00000000-0005-0000-0000-0000CE230000}"/>
    <cellStyle name="Normal 12 2 4 2 5 2" xfId="1022" xr:uid="{00000000-0005-0000-0000-0000CF230000}"/>
    <cellStyle name="Normal 12 2 4 2 5 2 2" xfId="1917" xr:uid="{00000000-0005-0000-0000-0000D0230000}"/>
    <cellStyle name="Normal 12 2 4 2 5 2 2 2" xfId="3747" xr:uid="{00000000-0005-0000-0000-0000D1230000}"/>
    <cellStyle name="Normal 12 2 4 2 5 2 2 2 2" xfId="9237" xr:uid="{00000000-0005-0000-0000-0000D2230000}"/>
    <cellStyle name="Normal 12 2 4 2 5 2 2 2 2 2" xfId="22048" xr:uid="{00000000-0005-0000-0000-0000D3230000}"/>
    <cellStyle name="Normal 12 2 4 2 5 2 2 2 2 2 2" xfId="47668" xr:uid="{00000000-0005-0000-0000-0000D4230000}"/>
    <cellStyle name="Normal 12 2 4 2 5 2 2 2 2 3" xfId="34858" xr:uid="{00000000-0005-0000-0000-0000D5230000}"/>
    <cellStyle name="Normal 12 2 4 2 5 2 2 2 3" xfId="16558" xr:uid="{00000000-0005-0000-0000-0000D6230000}"/>
    <cellStyle name="Normal 12 2 4 2 5 2 2 2 3 2" xfId="42178" xr:uid="{00000000-0005-0000-0000-0000D7230000}"/>
    <cellStyle name="Normal 12 2 4 2 5 2 2 2 4" xfId="29368" xr:uid="{00000000-0005-0000-0000-0000D8230000}"/>
    <cellStyle name="Normal 12 2 4 2 5 2 2 3" xfId="5577" xr:uid="{00000000-0005-0000-0000-0000D9230000}"/>
    <cellStyle name="Normal 12 2 4 2 5 2 2 3 2" xfId="11067" xr:uid="{00000000-0005-0000-0000-0000DA230000}"/>
    <cellStyle name="Normal 12 2 4 2 5 2 2 3 2 2" xfId="23878" xr:uid="{00000000-0005-0000-0000-0000DB230000}"/>
    <cellStyle name="Normal 12 2 4 2 5 2 2 3 2 2 2" xfId="49498" xr:uid="{00000000-0005-0000-0000-0000DC230000}"/>
    <cellStyle name="Normal 12 2 4 2 5 2 2 3 2 3" xfId="36688" xr:uid="{00000000-0005-0000-0000-0000DD230000}"/>
    <cellStyle name="Normal 12 2 4 2 5 2 2 3 3" xfId="18388" xr:uid="{00000000-0005-0000-0000-0000DE230000}"/>
    <cellStyle name="Normal 12 2 4 2 5 2 2 3 3 2" xfId="44008" xr:uid="{00000000-0005-0000-0000-0000DF230000}"/>
    <cellStyle name="Normal 12 2 4 2 5 2 2 3 4" xfId="31198" xr:uid="{00000000-0005-0000-0000-0000E0230000}"/>
    <cellStyle name="Normal 12 2 4 2 5 2 2 4" xfId="12897" xr:uid="{00000000-0005-0000-0000-0000E1230000}"/>
    <cellStyle name="Normal 12 2 4 2 5 2 2 4 2" xfId="25708" xr:uid="{00000000-0005-0000-0000-0000E2230000}"/>
    <cellStyle name="Normal 12 2 4 2 5 2 2 4 2 2" xfId="51328" xr:uid="{00000000-0005-0000-0000-0000E3230000}"/>
    <cellStyle name="Normal 12 2 4 2 5 2 2 4 3" xfId="38518" xr:uid="{00000000-0005-0000-0000-0000E4230000}"/>
    <cellStyle name="Normal 12 2 4 2 5 2 2 5" xfId="7407" xr:uid="{00000000-0005-0000-0000-0000E5230000}"/>
    <cellStyle name="Normal 12 2 4 2 5 2 2 5 2" xfId="20218" xr:uid="{00000000-0005-0000-0000-0000E6230000}"/>
    <cellStyle name="Normal 12 2 4 2 5 2 2 5 2 2" xfId="45838" xr:uid="{00000000-0005-0000-0000-0000E7230000}"/>
    <cellStyle name="Normal 12 2 4 2 5 2 2 5 3" xfId="33028" xr:uid="{00000000-0005-0000-0000-0000E8230000}"/>
    <cellStyle name="Normal 12 2 4 2 5 2 2 6" xfId="14728" xr:uid="{00000000-0005-0000-0000-0000E9230000}"/>
    <cellStyle name="Normal 12 2 4 2 5 2 2 6 2" xfId="40348" xr:uid="{00000000-0005-0000-0000-0000EA230000}"/>
    <cellStyle name="Normal 12 2 4 2 5 2 2 7" xfId="27538" xr:uid="{00000000-0005-0000-0000-0000EB230000}"/>
    <cellStyle name="Normal 12 2 4 2 5 2 3" xfId="2853" xr:uid="{00000000-0005-0000-0000-0000EC230000}"/>
    <cellStyle name="Normal 12 2 4 2 5 2 3 2" xfId="8343" xr:uid="{00000000-0005-0000-0000-0000ED230000}"/>
    <cellStyle name="Normal 12 2 4 2 5 2 3 2 2" xfId="21154" xr:uid="{00000000-0005-0000-0000-0000EE230000}"/>
    <cellStyle name="Normal 12 2 4 2 5 2 3 2 2 2" xfId="46774" xr:uid="{00000000-0005-0000-0000-0000EF230000}"/>
    <cellStyle name="Normal 12 2 4 2 5 2 3 2 3" xfId="33964" xr:uid="{00000000-0005-0000-0000-0000F0230000}"/>
    <cellStyle name="Normal 12 2 4 2 5 2 3 3" xfId="15664" xr:uid="{00000000-0005-0000-0000-0000F1230000}"/>
    <cellStyle name="Normal 12 2 4 2 5 2 3 3 2" xfId="41284" xr:uid="{00000000-0005-0000-0000-0000F2230000}"/>
    <cellStyle name="Normal 12 2 4 2 5 2 3 4" xfId="28474" xr:uid="{00000000-0005-0000-0000-0000F3230000}"/>
    <cellStyle name="Normal 12 2 4 2 5 2 4" xfId="4683" xr:uid="{00000000-0005-0000-0000-0000F4230000}"/>
    <cellStyle name="Normal 12 2 4 2 5 2 4 2" xfId="10173" xr:uid="{00000000-0005-0000-0000-0000F5230000}"/>
    <cellStyle name="Normal 12 2 4 2 5 2 4 2 2" xfId="22984" xr:uid="{00000000-0005-0000-0000-0000F6230000}"/>
    <cellStyle name="Normal 12 2 4 2 5 2 4 2 2 2" xfId="48604" xr:uid="{00000000-0005-0000-0000-0000F7230000}"/>
    <cellStyle name="Normal 12 2 4 2 5 2 4 2 3" xfId="35794" xr:uid="{00000000-0005-0000-0000-0000F8230000}"/>
    <cellStyle name="Normal 12 2 4 2 5 2 4 3" xfId="17494" xr:uid="{00000000-0005-0000-0000-0000F9230000}"/>
    <cellStyle name="Normal 12 2 4 2 5 2 4 3 2" xfId="43114" xr:uid="{00000000-0005-0000-0000-0000FA230000}"/>
    <cellStyle name="Normal 12 2 4 2 5 2 4 4" xfId="30304" xr:uid="{00000000-0005-0000-0000-0000FB230000}"/>
    <cellStyle name="Normal 12 2 4 2 5 2 5" xfId="12003" xr:uid="{00000000-0005-0000-0000-0000FC230000}"/>
    <cellStyle name="Normal 12 2 4 2 5 2 5 2" xfId="24814" xr:uid="{00000000-0005-0000-0000-0000FD230000}"/>
    <cellStyle name="Normal 12 2 4 2 5 2 5 2 2" xfId="50434" xr:uid="{00000000-0005-0000-0000-0000FE230000}"/>
    <cellStyle name="Normal 12 2 4 2 5 2 5 3" xfId="37624" xr:uid="{00000000-0005-0000-0000-0000FF230000}"/>
    <cellStyle name="Normal 12 2 4 2 5 2 6" xfId="6513" xr:uid="{00000000-0005-0000-0000-000000240000}"/>
    <cellStyle name="Normal 12 2 4 2 5 2 6 2" xfId="19324" xr:uid="{00000000-0005-0000-0000-000001240000}"/>
    <cellStyle name="Normal 12 2 4 2 5 2 6 2 2" xfId="44944" xr:uid="{00000000-0005-0000-0000-000002240000}"/>
    <cellStyle name="Normal 12 2 4 2 5 2 6 3" xfId="32134" xr:uid="{00000000-0005-0000-0000-000003240000}"/>
    <cellStyle name="Normal 12 2 4 2 5 2 7" xfId="13834" xr:uid="{00000000-0005-0000-0000-000004240000}"/>
    <cellStyle name="Normal 12 2 4 2 5 2 7 2" xfId="39454" xr:uid="{00000000-0005-0000-0000-000005240000}"/>
    <cellStyle name="Normal 12 2 4 2 5 2 8" xfId="26644" xr:uid="{00000000-0005-0000-0000-000006240000}"/>
    <cellStyle name="Normal 12 2 4 2 5 3" xfId="1517" xr:uid="{00000000-0005-0000-0000-000007240000}"/>
    <cellStyle name="Normal 12 2 4 2 5 3 2" xfId="3347" xr:uid="{00000000-0005-0000-0000-000008240000}"/>
    <cellStyle name="Normal 12 2 4 2 5 3 2 2" xfId="8837" xr:uid="{00000000-0005-0000-0000-000009240000}"/>
    <cellStyle name="Normal 12 2 4 2 5 3 2 2 2" xfId="21648" xr:uid="{00000000-0005-0000-0000-00000A240000}"/>
    <cellStyle name="Normal 12 2 4 2 5 3 2 2 2 2" xfId="47268" xr:uid="{00000000-0005-0000-0000-00000B240000}"/>
    <cellStyle name="Normal 12 2 4 2 5 3 2 2 3" xfId="34458" xr:uid="{00000000-0005-0000-0000-00000C240000}"/>
    <cellStyle name="Normal 12 2 4 2 5 3 2 3" xfId="16158" xr:uid="{00000000-0005-0000-0000-00000D240000}"/>
    <cellStyle name="Normal 12 2 4 2 5 3 2 3 2" xfId="41778" xr:uid="{00000000-0005-0000-0000-00000E240000}"/>
    <cellStyle name="Normal 12 2 4 2 5 3 2 4" xfId="28968" xr:uid="{00000000-0005-0000-0000-00000F240000}"/>
    <cellStyle name="Normal 12 2 4 2 5 3 3" xfId="5177" xr:uid="{00000000-0005-0000-0000-000010240000}"/>
    <cellStyle name="Normal 12 2 4 2 5 3 3 2" xfId="10667" xr:uid="{00000000-0005-0000-0000-000011240000}"/>
    <cellStyle name="Normal 12 2 4 2 5 3 3 2 2" xfId="23478" xr:uid="{00000000-0005-0000-0000-000012240000}"/>
    <cellStyle name="Normal 12 2 4 2 5 3 3 2 2 2" xfId="49098" xr:uid="{00000000-0005-0000-0000-000013240000}"/>
    <cellStyle name="Normal 12 2 4 2 5 3 3 2 3" xfId="36288" xr:uid="{00000000-0005-0000-0000-000014240000}"/>
    <cellStyle name="Normal 12 2 4 2 5 3 3 3" xfId="17988" xr:uid="{00000000-0005-0000-0000-000015240000}"/>
    <cellStyle name="Normal 12 2 4 2 5 3 3 3 2" xfId="43608" xr:uid="{00000000-0005-0000-0000-000016240000}"/>
    <cellStyle name="Normal 12 2 4 2 5 3 3 4" xfId="30798" xr:uid="{00000000-0005-0000-0000-000017240000}"/>
    <cellStyle name="Normal 12 2 4 2 5 3 4" xfId="12497" xr:uid="{00000000-0005-0000-0000-000018240000}"/>
    <cellStyle name="Normal 12 2 4 2 5 3 4 2" xfId="25308" xr:uid="{00000000-0005-0000-0000-000019240000}"/>
    <cellStyle name="Normal 12 2 4 2 5 3 4 2 2" xfId="50928" xr:uid="{00000000-0005-0000-0000-00001A240000}"/>
    <cellStyle name="Normal 12 2 4 2 5 3 4 3" xfId="38118" xr:uid="{00000000-0005-0000-0000-00001B240000}"/>
    <cellStyle name="Normal 12 2 4 2 5 3 5" xfId="7007" xr:uid="{00000000-0005-0000-0000-00001C240000}"/>
    <cellStyle name="Normal 12 2 4 2 5 3 5 2" xfId="19818" xr:uid="{00000000-0005-0000-0000-00001D240000}"/>
    <cellStyle name="Normal 12 2 4 2 5 3 5 2 2" xfId="45438" xr:uid="{00000000-0005-0000-0000-00001E240000}"/>
    <cellStyle name="Normal 12 2 4 2 5 3 5 3" xfId="32628" xr:uid="{00000000-0005-0000-0000-00001F240000}"/>
    <cellStyle name="Normal 12 2 4 2 5 3 6" xfId="14328" xr:uid="{00000000-0005-0000-0000-000020240000}"/>
    <cellStyle name="Normal 12 2 4 2 5 3 6 2" xfId="39948" xr:uid="{00000000-0005-0000-0000-000021240000}"/>
    <cellStyle name="Normal 12 2 4 2 5 3 7" xfId="27138" xr:uid="{00000000-0005-0000-0000-000022240000}"/>
    <cellStyle name="Normal 12 2 4 2 5 4" xfId="2453" xr:uid="{00000000-0005-0000-0000-000023240000}"/>
    <cellStyle name="Normal 12 2 4 2 5 4 2" xfId="7943" xr:uid="{00000000-0005-0000-0000-000024240000}"/>
    <cellStyle name="Normal 12 2 4 2 5 4 2 2" xfId="20754" xr:uid="{00000000-0005-0000-0000-000025240000}"/>
    <cellStyle name="Normal 12 2 4 2 5 4 2 2 2" xfId="46374" xr:uid="{00000000-0005-0000-0000-000026240000}"/>
    <cellStyle name="Normal 12 2 4 2 5 4 2 3" xfId="33564" xr:uid="{00000000-0005-0000-0000-000027240000}"/>
    <cellStyle name="Normal 12 2 4 2 5 4 3" xfId="15264" xr:uid="{00000000-0005-0000-0000-000028240000}"/>
    <cellStyle name="Normal 12 2 4 2 5 4 3 2" xfId="40884" xr:uid="{00000000-0005-0000-0000-000029240000}"/>
    <cellStyle name="Normal 12 2 4 2 5 4 4" xfId="28074" xr:uid="{00000000-0005-0000-0000-00002A240000}"/>
    <cellStyle name="Normal 12 2 4 2 5 5" xfId="4283" xr:uid="{00000000-0005-0000-0000-00002B240000}"/>
    <cellStyle name="Normal 12 2 4 2 5 5 2" xfId="9773" xr:uid="{00000000-0005-0000-0000-00002C240000}"/>
    <cellStyle name="Normal 12 2 4 2 5 5 2 2" xfId="22584" xr:uid="{00000000-0005-0000-0000-00002D240000}"/>
    <cellStyle name="Normal 12 2 4 2 5 5 2 2 2" xfId="48204" xr:uid="{00000000-0005-0000-0000-00002E240000}"/>
    <cellStyle name="Normal 12 2 4 2 5 5 2 3" xfId="35394" xr:uid="{00000000-0005-0000-0000-00002F240000}"/>
    <cellStyle name="Normal 12 2 4 2 5 5 3" xfId="17094" xr:uid="{00000000-0005-0000-0000-000030240000}"/>
    <cellStyle name="Normal 12 2 4 2 5 5 3 2" xfId="42714" xr:uid="{00000000-0005-0000-0000-000031240000}"/>
    <cellStyle name="Normal 12 2 4 2 5 5 4" xfId="29904" xr:uid="{00000000-0005-0000-0000-000032240000}"/>
    <cellStyle name="Normal 12 2 4 2 5 6" xfId="11603" xr:uid="{00000000-0005-0000-0000-000033240000}"/>
    <cellStyle name="Normal 12 2 4 2 5 6 2" xfId="24414" xr:uid="{00000000-0005-0000-0000-000034240000}"/>
    <cellStyle name="Normal 12 2 4 2 5 6 2 2" xfId="50034" xr:uid="{00000000-0005-0000-0000-000035240000}"/>
    <cellStyle name="Normal 12 2 4 2 5 6 3" xfId="37224" xr:uid="{00000000-0005-0000-0000-000036240000}"/>
    <cellStyle name="Normal 12 2 4 2 5 7" xfId="6113" xr:uid="{00000000-0005-0000-0000-000037240000}"/>
    <cellStyle name="Normal 12 2 4 2 5 7 2" xfId="18924" xr:uid="{00000000-0005-0000-0000-000038240000}"/>
    <cellStyle name="Normal 12 2 4 2 5 7 2 2" xfId="44544" xr:uid="{00000000-0005-0000-0000-000039240000}"/>
    <cellStyle name="Normal 12 2 4 2 5 7 3" xfId="31734" xr:uid="{00000000-0005-0000-0000-00003A240000}"/>
    <cellStyle name="Normal 12 2 4 2 5 8" xfId="13434" xr:uid="{00000000-0005-0000-0000-00003B240000}"/>
    <cellStyle name="Normal 12 2 4 2 5 8 2" xfId="39054" xr:uid="{00000000-0005-0000-0000-00003C240000}"/>
    <cellStyle name="Normal 12 2 4 2 5 9" xfId="26244" xr:uid="{00000000-0005-0000-0000-00003D240000}"/>
    <cellStyle name="Normal 12 2 4 2 6" xfId="756" xr:uid="{00000000-0005-0000-0000-00003E240000}"/>
    <cellStyle name="Normal 12 2 4 2 6 2" xfId="1651" xr:uid="{00000000-0005-0000-0000-00003F240000}"/>
    <cellStyle name="Normal 12 2 4 2 6 2 2" xfId="3481" xr:uid="{00000000-0005-0000-0000-000040240000}"/>
    <cellStyle name="Normal 12 2 4 2 6 2 2 2" xfId="8971" xr:uid="{00000000-0005-0000-0000-000041240000}"/>
    <cellStyle name="Normal 12 2 4 2 6 2 2 2 2" xfId="21782" xr:uid="{00000000-0005-0000-0000-000042240000}"/>
    <cellStyle name="Normal 12 2 4 2 6 2 2 2 2 2" xfId="47402" xr:uid="{00000000-0005-0000-0000-000043240000}"/>
    <cellStyle name="Normal 12 2 4 2 6 2 2 2 3" xfId="34592" xr:uid="{00000000-0005-0000-0000-000044240000}"/>
    <cellStyle name="Normal 12 2 4 2 6 2 2 3" xfId="16292" xr:uid="{00000000-0005-0000-0000-000045240000}"/>
    <cellStyle name="Normal 12 2 4 2 6 2 2 3 2" xfId="41912" xr:uid="{00000000-0005-0000-0000-000046240000}"/>
    <cellStyle name="Normal 12 2 4 2 6 2 2 4" xfId="29102" xr:uid="{00000000-0005-0000-0000-000047240000}"/>
    <cellStyle name="Normal 12 2 4 2 6 2 3" xfId="5311" xr:uid="{00000000-0005-0000-0000-000048240000}"/>
    <cellStyle name="Normal 12 2 4 2 6 2 3 2" xfId="10801" xr:uid="{00000000-0005-0000-0000-000049240000}"/>
    <cellStyle name="Normal 12 2 4 2 6 2 3 2 2" xfId="23612" xr:uid="{00000000-0005-0000-0000-00004A240000}"/>
    <cellStyle name="Normal 12 2 4 2 6 2 3 2 2 2" xfId="49232" xr:uid="{00000000-0005-0000-0000-00004B240000}"/>
    <cellStyle name="Normal 12 2 4 2 6 2 3 2 3" xfId="36422" xr:uid="{00000000-0005-0000-0000-00004C240000}"/>
    <cellStyle name="Normal 12 2 4 2 6 2 3 3" xfId="18122" xr:uid="{00000000-0005-0000-0000-00004D240000}"/>
    <cellStyle name="Normal 12 2 4 2 6 2 3 3 2" xfId="43742" xr:uid="{00000000-0005-0000-0000-00004E240000}"/>
    <cellStyle name="Normal 12 2 4 2 6 2 3 4" xfId="30932" xr:uid="{00000000-0005-0000-0000-00004F240000}"/>
    <cellStyle name="Normal 12 2 4 2 6 2 4" xfId="12631" xr:uid="{00000000-0005-0000-0000-000050240000}"/>
    <cellStyle name="Normal 12 2 4 2 6 2 4 2" xfId="25442" xr:uid="{00000000-0005-0000-0000-000051240000}"/>
    <cellStyle name="Normal 12 2 4 2 6 2 4 2 2" xfId="51062" xr:uid="{00000000-0005-0000-0000-000052240000}"/>
    <cellStyle name="Normal 12 2 4 2 6 2 4 3" xfId="38252" xr:uid="{00000000-0005-0000-0000-000053240000}"/>
    <cellStyle name="Normal 12 2 4 2 6 2 5" xfId="7141" xr:uid="{00000000-0005-0000-0000-000054240000}"/>
    <cellStyle name="Normal 12 2 4 2 6 2 5 2" xfId="19952" xr:uid="{00000000-0005-0000-0000-000055240000}"/>
    <cellStyle name="Normal 12 2 4 2 6 2 5 2 2" xfId="45572" xr:uid="{00000000-0005-0000-0000-000056240000}"/>
    <cellStyle name="Normal 12 2 4 2 6 2 5 3" xfId="32762" xr:uid="{00000000-0005-0000-0000-000057240000}"/>
    <cellStyle name="Normal 12 2 4 2 6 2 6" xfId="14462" xr:uid="{00000000-0005-0000-0000-000058240000}"/>
    <cellStyle name="Normal 12 2 4 2 6 2 6 2" xfId="40082" xr:uid="{00000000-0005-0000-0000-000059240000}"/>
    <cellStyle name="Normal 12 2 4 2 6 2 7" xfId="27272" xr:uid="{00000000-0005-0000-0000-00005A240000}"/>
    <cellStyle name="Normal 12 2 4 2 6 3" xfId="2587" xr:uid="{00000000-0005-0000-0000-00005B240000}"/>
    <cellStyle name="Normal 12 2 4 2 6 3 2" xfId="8077" xr:uid="{00000000-0005-0000-0000-00005C240000}"/>
    <cellStyle name="Normal 12 2 4 2 6 3 2 2" xfId="20888" xr:uid="{00000000-0005-0000-0000-00005D240000}"/>
    <cellStyle name="Normal 12 2 4 2 6 3 2 2 2" xfId="46508" xr:uid="{00000000-0005-0000-0000-00005E240000}"/>
    <cellStyle name="Normal 12 2 4 2 6 3 2 3" xfId="33698" xr:uid="{00000000-0005-0000-0000-00005F240000}"/>
    <cellStyle name="Normal 12 2 4 2 6 3 3" xfId="15398" xr:uid="{00000000-0005-0000-0000-000060240000}"/>
    <cellStyle name="Normal 12 2 4 2 6 3 3 2" xfId="41018" xr:uid="{00000000-0005-0000-0000-000061240000}"/>
    <cellStyle name="Normal 12 2 4 2 6 3 4" xfId="28208" xr:uid="{00000000-0005-0000-0000-000062240000}"/>
    <cellStyle name="Normal 12 2 4 2 6 4" xfId="4417" xr:uid="{00000000-0005-0000-0000-000063240000}"/>
    <cellStyle name="Normal 12 2 4 2 6 4 2" xfId="9907" xr:uid="{00000000-0005-0000-0000-000064240000}"/>
    <cellStyle name="Normal 12 2 4 2 6 4 2 2" xfId="22718" xr:uid="{00000000-0005-0000-0000-000065240000}"/>
    <cellStyle name="Normal 12 2 4 2 6 4 2 2 2" xfId="48338" xr:uid="{00000000-0005-0000-0000-000066240000}"/>
    <cellStyle name="Normal 12 2 4 2 6 4 2 3" xfId="35528" xr:uid="{00000000-0005-0000-0000-000067240000}"/>
    <cellStyle name="Normal 12 2 4 2 6 4 3" xfId="17228" xr:uid="{00000000-0005-0000-0000-000068240000}"/>
    <cellStyle name="Normal 12 2 4 2 6 4 3 2" xfId="42848" xr:uid="{00000000-0005-0000-0000-000069240000}"/>
    <cellStyle name="Normal 12 2 4 2 6 4 4" xfId="30038" xr:uid="{00000000-0005-0000-0000-00006A240000}"/>
    <cellStyle name="Normal 12 2 4 2 6 5" xfId="11737" xr:uid="{00000000-0005-0000-0000-00006B240000}"/>
    <cellStyle name="Normal 12 2 4 2 6 5 2" xfId="24548" xr:uid="{00000000-0005-0000-0000-00006C240000}"/>
    <cellStyle name="Normal 12 2 4 2 6 5 2 2" xfId="50168" xr:uid="{00000000-0005-0000-0000-00006D240000}"/>
    <cellStyle name="Normal 12 2 4 2 6 5 3" xfId="37358" xr:uid="{00000000-0005-0000-0000-00006E240000}"/>
    <cellStyle name="Normal 12 2 4 2 6 6" xfId="6247" xr:uid="{00000000-0005-0000-0000-00006F240000}"/>
    <cellStyle name="Normal 12 2 4 2 6 6 2" xfId="19058" xr:uid="{00000000-0005-0000-0000-000070240000}"/>
    <cellStyle name="Normal 12 2 4 2 6 6 2 2" xfId="44678" xr:uid="{00000000-0005-0000-0000-000071240000}"/>
    <cellStyle name="Normal 12 2 4 2 6 6 3" xfId="31868" xr:uid="{00000000-0005-0000-0000-000072240000}"/>
    <cellStyle name="Normal 12 2 4 2 6 7" xfId="13568" xr:uid="{00000000-0005-0000-0000-000073240000}"/>
    <cellStyle name="Normal 12 2 4 2 6 7 2" xfId="39188" xr:uid="{00000000-0005-0000-0000-000074240000}"/>
    <cellStyle name="Normal 12 2 4 2 6 8" xfId="26378" xr:uid="{00000000-0005-0000-0000-000075240000}"/>
    <cellStyle name="Normal 12 2 4 2 7" xfId="1157" xr:uid="{00000000-0005-0000-0000-000076240000}"/>
    <cellStyle name="Normal 12 2 4 2 7 2" xfId="2987" xr:uid="{00000000-0005-0000-0000-000077240000}"/>
    <cellStyle name="Normal 12 2 4 2 7 2 2" xfId="8477" xr:uid="{00000000-0005-0000-0000-000078240000}"/>
    <cellStyle name="Normal 12 2 4 2 7 2 2 2" xfId="21288" xr:uid="{00000000-0005-0000-0000-000079240000}"/>
    <cellStyle name="Normal 12 2 4 2 7 2 2 2 2" xfId="46908" xr:uid="{00000000-0005-0000-0000-00007A240000}"/>
    <cellStyle name="Normal 12 2 4 2 7 2 2 3" xfId="34098" xr:uid="{00000000-0005-0000-0000-00007B240000}"/>
    <cellStyle name="Normal 12 2 4 2 7 2 3" xfId="15798" xr:uid="{00000000-0005-0000-0000-00007C240000}"/>
    <cellStyle name="Normal 12 2 4 2 7 2 3 2" xfId="41418" xr:uid="{00000000-0005-0000-0000-00007D240000}"/>
    <cellStyle name="Normal 12 2 4 2 7 2 4" xfId="28608" xr:uid="{00000000-0005-0000-0000-00007E240000}"/>
    <cellStyle name="Normal 12 2 4 2 7 3" xfId="4817" xr:uid="{00000000-0005-0000-0000-00007F240000}"/>
    <cellStyle name="Normal 12 2 4 2 7 3 2" xfId="10307" xr:uid="{00000000-0005-0000-0000-000080240000}"/>
    <cellStyle name="Normal 12 2 4 2 7 3 2 2" xfId="23118" xr:uid="{00000000-0005-0000-0000-000081240000}"/>
    <cellStyle name="Normal 12 2 4 2 7 3 2 2 2" xfId="48738" xr:uid="{00000000-0005-0000-0000-000082240000}"/>
    <cellStyle name="Normal 12 2 4 2 7 3 2 3" xfId="35928" xr:uid="{00000000-0005-0000-0000-000083240000}"/>
    <cellStyle name="Normal 12 2 4 2 7 3 3" xfId="17628" xr:uid="{00000000-0005-0000-0000-000084240000}"/>
    <cellStyle name="Normal 12 2 4 2 7 3 3 2" xfId="43248" xr:uid="{00000000-0005-0000-0000-000085240000}"/>
    <cellStyle name="Normal 12 2 4 2 7 3 4" xfId="30438" xr:uid="{00000000-0005-0000-0000-000086240000}"/>
    <cellStyle name="Normal 12 2 4 2 7 4" xfId="12137" xr:uid="{00000000-0005-0000-0000-000087240000}"/>
    <cellStyle name="Normal 12 2 4 2 7 4 2" xfId="24948" xr:uid="{00000000-0005-0000-0000-000088240000}"/>
    <cellStyle name="Normal 12 2 4 2 7 4 2 2" xfId="50568" xr:uid="{00000000-0005-0000-0000-000089240000}"/>
    <cellStyle name="Normal 12 2 4 2 7 4 3" xfId="37758" xr:uid="{00000000-0005-0000-0000-00008A240000}"/>
    <cellStyle name="Normal 12 2 4 2 7 5" xfId="6647" xr:uid="{00000000-0005-0000-0000-00008B240000}"/>
    <cellStyle name="Normal 12 2 4 2 7 5 2" xfId="19458" xr:uid="{00000000-0005-0000-0000-00008C240000}"/>
    <cellStyle name="Normal 12 2 4 2 7 5 2 2" xfId="45078" xr:uid="{00000000-0005-0000-0000-00008D240000}"/>
    <cellStyle name="Normal 12 2 4 2 7 5 3" xfId="32268" xr:uid="{00000000-0005-0000-0000-00008E240000}"/>
    <cellStyle name="Normal 12 2 4 2 7 6" xfId="13968" xr:uid="{00000000-0005-0000-0000-00008F240000}"/>
    <cellStyle name="Normal 12 2 4 2 7 6 2" xfId="39588" xr:uid="{00000000-0005-0000-0000-000090240000}"/>
    <cellStyle name="Normal 12 2 4 2 7 7" xfId="26778" xr:uid="{00000000-0005-0000-0000-000091240000}"/>
    <cellStyle name="Normal 12 2 4 2 8" xfId="2052" xr:uid="{00000000-0005-0000-0000-000092240000}"/>
    <cellStyle name="Normal 12 2 4 2 8 2" xfId="3882" xr:uid="{00000000-0005-0000-0000-000093240000}"/>
    <cellStyle name="Normal 12 2 4 2 8 2 2" xfId="9372" xr:uid="{00000000-0005-0000-0000-000094240000}"/>
    <cellStyle name="Normal 12 2 4 2 8 2 2 2" xfId="22183" xr:uid="{00000000-0005-0000-0000-000095240000}"/>
    <cellStyle name="Normal 12 2 4 2 8 2 2 2 2" xfId="47803" xr:uid="{00000000-0005-0000-0000-000096240000}"/>
    <cellStyle name="Normal 12 2 4 2 8 2 2 3" xfId="34993" xr:uid="{00000000-0005-0000-0000-000097240000}"/>
    <cellStyle name="Normal 12 2 4 2 8 2 3" xfId="16693" xr:uid="{00000000-0005-0000-0000-000098240000}"/>
    <cellStyle name="Normal 12 2 4 2 8 2 3 2" xfId="42313" xr:uid="{00000000-0005-0000-0000-000099240000}"/>
    <cellStyle name="Normal 12 2 4 2 8 2 4" xfId="29503" xr:uid="{00000000-0005-0000-0000-00009A240000}"/>
    <cellStyle name="Normal 12 2 4 2 8 3" xfId="5712" xr:uid="{00000000-0005-0000-0000-00009B240000}"/>
    <cellStyle name="Normal 12 2 4 2 8 3 2" xfId="11202" xr:uid="{00000000-0005-0000-0000-00009C240000}"/>
    <cellStyle name="Normal 12 2 4 2 8 3 2 2" xfId="24013" xr:uid="{00000000-0005-0000-0000-00009D240000}"/>
    <cellStyle name="Normal 12 2 4 2 8 3 2 2 2" xfId="49633" xr:uid="{00000000-0005-0000-0000-00009E240000}"/>
    <cellStyle name="Normal 12 2 4 2 8 3 2 3" xfId="36823" xr:uid="{00000000-0005-0000-0000-00009F240000}"/>
    <cellStyle name="Normal 12 2 4 2 8 3 3" xfId="18523" xr:uid="{00000000-0005-0000-0000-0000A0240000}"/>
    <cellStyle name="Normal 12 2 4 2 8 3 3 2" xfId="44143" xr:uid="{00000000-0005-0000-0000-0000A1240000}"/>
    <cellStyle name="Normal 12 2 4 2 8 3 4" xfId="31333" xr:uid="{00000000-0005-0000-0000-0000A2240000}"/>
    <cellStyle name="Normal 12 2 4 2 8 4" xfId="13032" xr:uid="{00000000-0005-0000-0000-0000A3240000}"/>
    <cellStyle name="Normal 12 2 4 2 8 4 2" xfId="25843" xr:uid="{00000000-0005-0000-0000-0000A4240000}"/>
    <cellStyle name="Normal 12 2 4 2 8 4 2 2" xfId="51463" xr:uid="{00000000-0005-0000-0000-0000A5240000}"/>
    <cellStyle name="Normal 12 2 4 2 8 4 3" xfId="38653" xr:uid="{00000000-0005-0000-0000-0000A6240000}"/>
    <cellStyle name="Normal 12 2 4 2 8 5" xfId="7542" xr:uid="{00000000-0005-0000-0000-0000A7240000}"/>
    <cellStyle name="Normal 12 2 4 2 8 5 2" xfId="20353" xr:uid="{00000000-0005-0000-0000-0000A8240000}"/>
    <cellStyle name="Normal 12 2 4 2 8 5 2 2" xfId="45973" xr:uid="{00000000-0005-0000-0000-0000A9240000}"/>
    <cellStyle name="Normal 12 2 4 2 8 5 3" xfId="33163" xr:uid="{00000000-0005-0000-0000-0000AA240000}"/>
    <cellStyle name="Normal 12 2 4 2 8 6" xfId="14863" xr:uid="{00000000-0005-0000-0000-0000AB240000}"/>
    <cellStyle name="Normal 12 2 4 2 8 6 2" xfId="40483" xr:uid="{00000000-0005-0000-0000-0000AC240000}"/>
    <cellStyle name="Normal 12 2 4 2 8 7" xfId="27673" xr:uid="{00000000-0005-0000-0000-0000AD240000}"/>
    <cellStyle name="Normal 12 2 4 2 9" xfId="2093" xr:uid="{00000000-0005-0000-0000-0000AE240000}"/>
    <cellStyle name="Normal 12 2 4 2 9 2" xfId="7583" xr:uid="{00000000-0005-0000-0000-0000AF240000}"/>
    <cellStyle name="Normal 12 2 4 2 9 2 2" xfId="20394" xr:uid="{00000000-0005-0000-0000-0000B0240000}"/>
    <cellStyle name="Normal 12 2 4 2 9 2 2 2" xfId="46014" xr:uid="{00000000-0005-0000-0000-0000B1240000}"/>
    <cellStyle name="Normal 12 2 4 2 9 2 3" xfId="33204" xr:uid="{00000000-0005-0000-0000-0000B2240000}"/>
    <cellStyle name="Normal 12 2 4 2 9 3" xfId="14904" xr:uid="{00000000-0005-0000-0000-0000B3240000}"/>
    <cellStyle name="Normal 12 2 4 2 9 3 2" xfId="40524" xr:uid="{00000000-0005-0000-0000-0000B4240000}"/>
    <cellStyle name="Normal 12 2 4 2 9 4" xfId="27714" xr:uid="{00000000-0005-0000-0000-0000B5240000}"/>
    <cellStyle name="Normal 12 2 4 3" xfId="282" xr:uid="{00000000-0005-0000-0000-0000B6240000}"/>
    <cellStyle name="Normal 12 2 4 3 10" xfId="5774" xr:uid="{00000000-0005-0000-0000-0000B7240000}"/>
    <cellStyle name="Normal 12 2 4 3 10 2" xfId="18585" xr:uid="{00000000-0005-0000-0000-0000B8240000}"/>
    <cellStyle name="Normal 12 2 4 3 10 2 2" xfId="44205" xr:uid="{00000000-0005-0000-0000-0000B9240000}"/>
    <cellStyle name="Normal 12 2 4 3 10 3" xfId="31395" xr:uid="{00000000-0005-0000-0000-0000BA240000}"/>
    <cellStyle name="Normal 12 2 4 3 11" xfId="13095" xr:uid="{00000000-0005-0000-0000-0000BB240000}"/>
    <cellStyle name="Normal 12 2 4 3 11 2" xfId="38715" xr:uid="{00000000-0005-0000-0000-0000BC240000}"/>
    <cellStyle name="Normal 12 2 4 3 12" xfId="25905" xr:uid="{00000000-0005-0000-0000-0000BD240000}"/>
    <cellStyle name="Normal 12 2 4 3 2" xfId="511" xr:uid="{00000000-0005-0000-0000-0000BE240000}"/>
    <cellStyle name="Normal 12 2 4 3 2 2" xfId="910" xr:uid="{00000000-0005-0000-0000-0000BF240000}"/>
    <cellStyle name="Normal 12 2 4 3 2 2 2" xfId="1805" xr:uid="{00000000-0005-0000-0000-0000C0240000}"/>
    <cellStyle name="Normal 12 2 4 3 2 2 2 2" xfId="3635" xr:uid="{00000000-0005-0000-0000-0000C1240000}"/>
    <cellStyle name="Normal 12 2 4 3 2 2 2 2 2" xfId="9125" xr:uid="{00000000-0005-0000-0000-0000C2240000}"/>
    <cellStyle name="Normal 12 2 4 3 2 2 2 2 2 2" xfId="21936" xr:uid="{00000000-0005-0000-0000-0000C3240000}"/>
    <cellStyle name="Normal 12 2 4 3 2 2 2 2 2 2 2" xfId="47556" xr:uid="{00000000-0005-0000-0000-0000C4240000}"/>
    <cellStyle name="Normal 12 2 4 3 2 2 2 2 2 3" xfId="34746" xr:uid="{00000000-0005-0000-0000-0000C5240000}"/>
    <cellStyle name="Normal 12 2 4 3 2 2 2 2 3" xfId="16446" xr:uid="{00000000-0005-0000-0000-0000C6240000}"/>
    <cellStyle name="Normal 12 2 4 3 2 2 2 2 3 2" xfId="42066" xr:uid="{00000000-0005-0000-0000-0000C7240000}"/>
    <cellStyle name="Normal 12 2 4 3 2 2 2 2 4" xfId="29256" xr:uid="{00000000-0005-0000-0000-0000C8240000}"/>
    <cellStyle name="Normal 12 2 4 3 2 2 2 3" xfId="5465" xr:uid="{00000000-0005-0000-0000-0000C9240000}"/>
    <cellStyle name="Normal 12 2 4 3 2 2 2 3 2" xfId="10955" xr:uid="{00000000-0005-0000-0000-0000CA240000}"/>
    <cellStyle name="Normal 12 2 4 3 2 2 2 3 2 2" xfId="23766" xr:uid="{00000000-0005-0000-0000-0000CB240000}"/>
    <cellStyle name="Normal 12 2 4 3 2 2 2 3 2 2 2" xfId="49386" xr:uid="{00000000-0005-0000-0000-0000CC240000}"/>
    <cellStyle name="Normal 12 2 4 3 2 2 2 3 2 3" xfId="36576" xr:uid="{00000000-0005-0000-0000-0000CD240000}"/>
    <cellStyle name="Normal 12 2 4 3 2 2 2 3 3" xfId="18276" xr:uid="{00000000-0005-0000-0000-0000CE240000}"/>
    <cellStyle name="Normal 12 2 4 3 2 2 2 3 3 2" xfId="43896" xr:uid="{00000000-0005-0000-0000-0000CF240000}"/>
    <cellStyle name="Normal 12 2 4 3 2 2 2 3 4" xfId="31086" xr:uid="{00000000-0005-0000-0000-0000D0240000}"/>
    <cellStyle name="Normal 12 2 4 3 2 2 2 4" xfId="12785" xr:uid="{00000000-0005-0000-0000-0000D1240000}"/>
    <cellStyle name="Normal 12 2 4 3 2 2 2 4 2" xfId="25596" xr:uid="{00000000-0005-0000-0000-0000D2240000}"/>
    <cellStyle name="Normal 12 2 4 3 2 2 2 4 2 2" xfId="51216" xr:uid="{00000000-0005-0000-0000-0000D3240000}"/>
    <cellStyle name="Normal 12 2 4 3 2 2 2 4 3" xfId="38406" xr:uid="{00000000-0005-0000-0000-0000D4240000}"/>
    <cellStyle name="Normal 12 2 4 3 2 2 2 5" xfId="7295" xr:uid="{00000000-0005-0000-0000-0000D5240000}"/>
    <cellStyle name="Normal 12 2 4 3 2 2 2 5 2" xfId="20106" xr:uid="{00000000-0005-0000-0000-0000D6240000}"/>
    <cellStyle name="Normal 12 2 4 3 2 2 2 5 2 2" xfId="45726" xr:uid="{00000000-0005-0000-0000-0000D7240000}"/>
    <cellStyle name="Normal 12 2 4 3 2 2 2 5 3" xfId="32916" xr:uid="{00000000-0005-0000-0000-0000D8240000}"/>
    <cellStyle name="Normal 12 2 4 3 2 2 2 6" xfId="14616" xr:uid="{00000000-0005-0000-0000-0000D9240000}"/>
    <cellStyle name="Normal 12 2 4 3 2 2 2 6 2" xfId="40236" xr:uid="{00000000-0005-0000-0000-0000DA240000}"/>
    <cellStyle name="Normal 12 2 4 3 2 2 2 7" xfId="27426" xr:uid="{00000000-0005-0000-0000-0000DB240000}"/>
    <cellStyle name="Normal 12 2 4 3 2 2 3" xfId="2741" xr:uid="{00000000-0005-0000-0000-0000DC240000}"/>
    <cellStyle name="Normal 12 2 4 3 2 2 3 2" xfId="8231" xr:uid="{00000000-0005-0000-0000-0000DD240000}"/>
    <cellStyle name="Normal 12 2 4 3 2 2 3 2 2" xfId="21042" xr:uid="{00000000-0005-0000-0000-0000DE240000}"/>
    <cellStyle name="Normal 12 2 4 3 2 2 3 2 2 2" xfId="46662" xr:uid="{00000000-0005-0000-0000-0000DF240000}"/>
    <cellStyle name="Normal 12 2 4 3 2 2 3 2 3" xfId="33852" xr:uid="{00000000-0005-0000-0000-0000E0240000}"/>
    <cellStyle name="Normal 12 2 4 3 2 2 3 3" xfId="15552" xr:uid="{00000000-0005-0000-0000-0000E1240000}"/>
    <cellStyle name="Normal 12 2 4 3 2 2 3 3 2" xfId="41172" xr:uid="{00000000-0005-0000-0000-0000E2240000}"/>
    <cellStyle name="Normal 12 2 4 3 2 2 3 4" xfId="28362" xr:uid="{00000000-0005-0000-0000-0000E3240000}"/>
    <cellStyle name="Normal 12 2 4 3 2 2 4" xfId="4571" xr:uid="{00000000-0005-0000-0000-0000E4240000}"/>
    <cellStyle name="Normal 12 2 4 3 2 2 4 2" xfId="10061" xr:uid="{00000000-0005-0000-0000-0000E5240000}"/>
    <cellStyle name="Normal 12 2 4 3 2 2 4 2 2" xfId="22872" xr:uid="{00000000-0005-0000-0000-0000E6240000}"/>
    <cellStyle name="Normal 12 2 4 3 2 2 4 2 2 2" xfId="48492" xr:uid="{00000000-0005-0000-0000-0000E7240000}"/>
    <cellStyle name="Normal 12 2 4 3 2 2 4 2 3" xfId="35682" xr:uid="{00000000-0005-0000-0000-0000E8240000}"/>
    <cellStyle name="Normal 12 2 4 3 2 2 4 3" xfId="17382" xr:uid="{00000000-0005-0000-0000-0000E9240000}"/>
    <cellStyle name="Normal 12 2 4 3 2 2 4 3 2" xfId="43002" xr:uid="{00000000-0005-0000-0000-0000EA240000}"/>
    <cellStyle name="Normal 12 2 4 3 2 2 4 4" xfId="30192" xr:uid="{00000000-0005-0000-0000-0000EB240000}"/>
    <cellStyle name="Normal 12 2 4 3 2 2 5" xfId="11891" xr:uid="{00000000-0005-0000-0000-0000EC240000}"/>
    <cellStyle name="Normal 12 2 4 3 2 2 5 2" xfId="24702" xr:uid="{00000000-0005-0000-0000-0000ED240000}"/>
    <cellStyle name="Normal 12 2 4 3 2 2 5 2 2" xfId="50322" xr:uid="{00000000-0005-0000-0000-0000EE240000}"/>
    <cellStyle name="Normal 12 2 4 3 2 2 5 3" xfId="37512" xr:uid="{00000000-0005-0000-0000-0000EF240000}"/>
    <cellStyle name="Normal 12 2 4 3 2 2 6" xfId="6401" xr:uid="{00000000-0005-0000-0000-0000F0240000}"/>
    <cellStyle name="Normal 12 2 4 3 2 2 6 2" xfId="19212" xr:uid="{00000000-0005-0000-0000-0000F1240000}"/>
    <cellStyle name="Normal 12 2 4 3 2 2 6 2 2" xfId="44832" xr:uid="{00000000-0005-0000-0000-0000F2240000}"/>
    <cellStyle name="Normal 12 2 4 3 2 2 6 3" xfId="32022" xr:uid="{00000000-0005-0000-0000-0000F3240000}"/>
    <cellStyle name="Normal 12 2 4 3 2 2 7" xfId="13722" xr:uid="{00000000-0005-0000-0000-0000F4240000}"/>
    <cellStyle name="Normal 12 2 4 3 2 2 7 2" xfId="39342" xr:uid="{00000000-0005-0000-0000-0000F5240000}"/>
    <cellStyle name="Normal 12 2 4 3 2 2 8" xfId="26532" xr:uid="{00000000-0005-0000-0000-0000F6240000}"/>
    <cellStyle name="Normal 12 2 4 3 2 3" xfId="1406" xr:uid="{00000000-0005-0000-0000-0000F7240000}"/>
    <cellStyle name="Normal 12 2 4 3 2 3 2" xfId="3236" xr:uid="{00000000-0005-0000-0000-0000F8240000}"/>
    <cellStyle name="Normal 12 2 4 3 2 3 2 2" xfId="8726" xr:uid="{00000000-0005-0000-0000-0000F9240000}"/>
    <cellStyle name="Normal 12 2 4 3 2 3 2 2 2" xfId="21537" xr:uid="{00000000-0005-0000-0000-0000FA240000}"/>
    <cellStyle name="Normal 12 2 4 3 2 3 2 2 2 2" xfId="47157" xr:uid="{00000000-0005-0000-0000-0000FB240000}"/>
    <cellStyle name="Normal 12 2 4 3 2 3 2 2 3" xfId="34347" xr:uid="{00000000-0005-0000-0000-0000FC240000}"/>
    <cellStyle name="Normal 12 2 4 3 2 3 2 3" xfId="16047" xr:uid="{00000000-0005-0000-0000-0000FD240000}"/>
    <cellStyle name="Normal 12 2 4 3 2 3 2 3 2" xfId="41667" xr:uid="{00000000-0005-0000-0000-0000FE240000}"/>
    <cellStyle name="Normal 12 2 4 3 2 3 2 4" xfId="28857" xr:uid="{00000000-0005-0000-0000-0000FF240000}"/>
    <cellStyle name="Normal 12 2 4 3 2 3 3" xfId="5066" xr:uid="{00000000-0005-0000-0000-000000250000}"/>
    <cellStyle name="Normal 12 2 4 3 2 3 3 2" xfId="10556" xr:uid="{00000000-0005-0000-0000-000001250000}"/>
    <cellStyle name="Normal 12 2 4 3 2 3 3 2 2" xfId="23367" xr:uid="{00000000-0005-0000-0000-000002250000}"/>
    <cellStyle name="Normal 12 2 4 3 2 3 3 2 2 2" xfId="48987" xr:uid="{00000000-0005-0000-0000-000003250000}"/>
    <cellStyle name="Normal 12 2 4 3 2 3 3 2 3" xfId="36177" xr:uid="{00000000-0005-0000-0000-000004250000}"/>
    <cellStyle name="Normal 12 2 4 3 2 3 3 3" xfId="17877" xr:uid="{00000000-0005-0000-0000-000005250000}"/>
    <cellStyle name="Normal 12 2 4 3 2 3 3 3 2" xfId="43497" xr:uid="{00000000-0005-0000-0000-000006250000}"/>
    <cellStyle name="Normal 12 2 4 3 2 3 3 4" xfId="30687" xr:uid="{00000000-0005-0000-0000-000007250000}"/>
    <cellStyle name="Normal 12 2 4 3 2 3 4" xfId="12386" xr:uid="{00000000-0005-0000-0000-000008250000}"/>
    <cellStyle name="Normal 12 2 4 3 2 3 4 2" xfId="25197" xr:uid="{00000000-0005-0000-0000-000009250000}"/>
    <cellStyle name="Normal 12 2 4 3 2 3 4 2 2" xfId="50817" xr:uid="{00000000-0005-0000-0000-00000A250000}"/>
    <cellStyle name="Normal 12 2 4 3 2 3 4 3" xfId="38007" xr:uid="{00000000-0005-0000-0000-00000B250000}"/>
    <cellStyle name="Normal 12 2 4 3 2 3 5" xfId="6896" xr:uid="{00000000-0005-0000-0000-00000C250000}"/>
    <cellStyle name="Normal 12 2 4 3 2 3 5 2" xfId="19707" xr:uid="{00000000-0005-0000-0000-00000D250000}"/>
    <cellStyle name="Normal 12 2 4 3 2 3 5 2 2" xfId="45327" xr:uid="{00000000-0005-0000-0000-00000E250000}"/>
    <cellStyle name="Normal 12 2 4 3 2 3 5 3" xfId="32517" xr:uid="{00000000-0005-0000-0000-00000F250000}"/>
    <cellStyle name="Normal 12 2 4 3 2 3 6" xfId="14217" xr:uid="{00000000-0005-0000-0000-000010250000}"/>
    <cellStyle name="Normal 12 2 4 3 2 3 6 2" xfId="39837" xr:uid="{00000000-0005-0000-0000-000011250000}"/>
    <cellStyle name="Normal 12 2 4 3 2 3 7" xfId="27027" xr:uid="{00000000-0005-0000-0000-000012250000}"/>
    <cellStyle name="Normal 12 2 4 3 2 4" xfId="2342" xr:uid="{00000000-0005-0000-0000-000013250000}"/>
    <cellStyle name="Normal 12 2 4 3 2 4 2" xfId="7832" xr:uid="{00000000-0005-0000-0000-000014250000}"/>
    <cellStyle name="Normal 12 2 4 3 2 4 2 2" xfId="20643" xr:uid="{00000000-0005-0000-0000-000015250000}"/>
    <cellStyle name="Normal 12 2 4 3 2 4 2 2 2" xfId="46263" xr:uid="{00000000-0005-0000-0000-000016250000}"/>
    <cellStyle name="Normal 12 2 4 3 2 4 2 3" xfId="33453" xr:uid="{00000000-0005-0000-0000-000017250000}"/>
    <cellStyle name="Normal 12 2 4 3 2 4 3" xfId="15153" xr:uid="{00000000-0005-0000-0000-000018250000}"/>
    <cellStyle name="Normal 12 2 4 3 2 4 3 2" xfId="40773" xr:uid="{00000000-0005-0000-0000-000019250000}"/>
    <cellStyle name="Normal 12 2 4 3 2 4 4" xfId="27963" xr:uid="{00000000-0005-0000-0000-00001A250000}"/>
    <cellStyle name="Normal 12 2 4 3 2 5" xfId="4172" xr:uid="{00000000-0005-0000-0000-00001B250000}"/>
    <cellStyle name="Normal 12 2 4 3 2 5 2" xfId="9662" xr:uid="{00000000-0005-0000-0000-00001C250000}"/>
    <cellStyle name="Normal 12 2 4 3 2 5 2 2" xfId="22473" xr:uid="{00000000-0005-0000-0000-00001D250000}"/>
    <cellStyle name="Normal 12 2 4 3 2 5 2 2 2" xfId="48093" xr:uid="{00000000-0005-0000-0000-00001E250000}"/>
    <cellStyle name="Normal 12 2 4 3 2 5 2 3" xfId="35283" xr:uid="{00000000-0005-0000-0000-00001F250000}"/>
    <cellStyle name="Normal 12 2 4 3 2 5 3" xfId="16983" xr:uid="{00000000-0005-0000-0000-000020250000}"/>
    <cellStyle name="Normal 12 2 4 3 2 5 3 2" xfId="42603" xr:uid="{00000000-0005-0000-0000-000021250000}"/>
    <cellStyle name="Normal 12 2 4 3 2 5 4" xfId="29793" xr:uid="{00000000-0005-0000-0000-000022250000}"/>
    <cellStyle name="Normal 12 2 4 3 2 6" xfId="11492" xr:uid="{00000000-0005-0000-0000-000023250000}"/>
    <cellStyle name="Normal 12 2 4 3 2 6 2" xfId="24303" xr:uid="{00000000-0005-0000-0000-000024250000}"/>
    <cellStyle name="Normal 12 2 4 3 2 6 2 2" xfId="49923" xr:uid="{00000000-0005-0000-0000-000025250000}"/>
    <cellStyle name="Normal 12 2 4 3 2 6 3" xfId="37113" xr:uid="{00000000-0005-0000-0000-000026250000}"/>
    <cellStyle name="Normal 12 2 4 3 2 7" xfId="6002" xr:uid="{00000000-0005-0000-0000-000027250000}"/>
    <cellStyle name="Normal 12 2 4 3 2 7 2" xfId="18813" xr:uid="{00000000-0005-0000-0000-000028250000}"/>
    <cellStyle name="Normal 12 2 4 3 2 7 2 2" xfId="44433" xr:uid="{00000000-0005-0000-0000-000029250000}"/>
    <cellStyle name="Normal 12 2 4 3 2 7 3" xfId="31623" xr:uid="{00000000-0005-0000-0000-00002A250000}"/>
    <cellStyle name="Normal 12 2 4 3 2 8" xfId="13323" xr:uid="{00000000-0005-0000-0000-00002B250000}"/>
    <cellStyle name="Normal 12 2 4 3 2 8 2" xfId="38943" xr:uid="{00000000-0005-0000-0000-00002C250000}"/>
    <cellStyle name="Normal 12 2 4 3 2 9" xfId="26133" xr:uid="{00000000-0005-0000-0000-00002D250000}"/>
    <cellStyle name="Normal 12 2 4 3 3" xfId="643" xr:uid="{00000000-0005-0000-0000-00002E250000}"/>
    <cellStyle name="Normal 12 2 4 3 3 2" xfId="1043" xr:uid="{00000000-0005-0000-0000-00002F250000}"/>
    <cellStyle name="Normal 12 2 4 3 3 2 2" xfId="1938" xr:uid="{00000000-0005-0000-0000-000030250000}"/>
    <cellStyle name="Normal 12 2 4 3 3 2 2 2" xfId="3768" xr:uid="{00000000-0005-0000-0000-000031250000}"/>
    <cellStyle name="Normal 12 2 4 3 3 2 2 2 2" xfId="9258" xr:uid="{00000000-0005-0000-0000-000032250000}"/>
    <cellStyle name="Normal 12 2 4 3 3 2 2 2 2 2" xfId="22069" xr:uid="{00000000-0005-0000-0000-000033250000}"/>
    <cellStyle name="Normal 12 2 4 3 3 2 2 2 2 2 2" xfId="47689" xr:uid="{00000000-0005-0000-0000-000034250000}"/>
    <cellStyle name="Normal 12 2 4 3 3 2 2 2 2 3" xfId="34879" xr:uid="{00000000-0005-0000-0000-000035250000}"/>
    <cellStyle name="Normal 12 2 4 3 3 2 2 2 3" xfId="16579" xr:uid="{00000000-0005-0000-0000-000036250000}"/>
    <cellStyle name="Normal 12 2 4 3 3 2 2 2 3 2" xfId="42199" xr:uid="{00000000-0005-0000-0000-000037250000}"/>
    <cellStyle name="Normal 12 2 4 3 3 2 2 2 4" xfId="29389" xr:uid="{00000000-0005-0000-0000-000038250000}"/>
    <cellStyle name="Normal 12 2 4 3 3 2 2 3" xfId="5598" xr:uid="{00000000-0005-0000-0000-000039250000}"/>
    <cellStyle name="Normal 12 2 4 3 3 2 2 3 2" xfId="11088" xr:uid="{00000000-0005-0000-0000-00003A250000}"/>
    <cellStyle name="Normal 12 2 4 3 3 2 2 3 2 2" xfId="23899" xr:uid="{00000000-0005-0000-0000-00003B250000}"/>
    <cellStyle name="Normal 12 2 4 3 3 2 2 3 2 2 2" xfId="49519" xr:uid="{00000000-0005-0000-0000-00003C250000}"/>
    <cellStyle name="Normal 12 2 4 3 3 2 2 3 2 3" xfId="36709" xr:uid="{00000000-0005-0000-0000-00003D250000}"/>
    <cellStyle name="Normal 12 2 4 3 3 2 2 3 3" xfId="18409" xr:uid="{00000000-0005-0000-0000-00003E250000}"/>
    <cellStyle name="Normal 12 2 4 3 3 2 2 3 3 2" xfId="44029" xr:uid="{00000000-0005-0000-0000-00003F250000}"/>
    <cellStyle name="Normal 12 2 4 3 3 2 2 3 4" xfId="31219" xr:uid="{00000000-0005-0000-0000-000040250000}"/>
    <cellStyle name="Normal 12 2 4 3 3 2 2 4" xfId="12918" xr:uid="{00000000-0005-0000-0000-000041250000}"/>
    <cellStyle name="Normal 12 2 4 3 3 2 2 4 2" xfId="25729" xr:uid="{00000000-0005-0000-0000-000042250000}"/>
    <cellStyle name="Normal 12 2 4 3 3 2 2 4 2 2" xfId="51349" xr:uid="{00000000-0005-0000-0000-000043250000}"/>
    <cellStyle name="Normal 12 2 4 3 3 2 2 4 3" xfId="38539" xr:uid="{00000000-0005-0000-0000-000044250000}"/>
    <cellStyle name="Normal 12 2 4 3 3 2 2 5" xfId="7428" xr:uid="{00000000-0005-0000-0000-000045250000}"/>
    <cellStyle name="Normal 12 2 4 3 3 2 2 5 2" xfId="20239" xr:uid="{00000000-0005-0000-0000-000046250000}"/>
    <cellStyle name="Normal 12 2 4 3 3 2 2 5 2 2" xfId="45859" xr:uid="{00000000-0005-0000-0000-000047250000}"/>
    <cellStyle name="Normal 12 2 4 3 3 2 2 5 3" xfId="33049" xr:uid="{00000000-0005-0000-0000-000048250000}"/>
    <cellStyle name="Normal 12 2 4 3 3 2 2 6" xfId="14749" xr:uid="{00000000-0005-0000-0000-000049250000}"/>
    <cellStyle name="Normal 12 2 4 3 3 2 2 6 2" xfId="40369" xr:uid="{00000000-0005-0000-0000-00004A250000}"/>
    <cellStyle name="Normal 12 2 4 3 3 2 2 7" xfId="27559" xr:uid="{00000000-0005-0000-0000-00004B250000}"/>
    <cellStyle name="Normal 12 2 4 3 3 2 3" xfId="2874" xr:uid="{00000000-0005-0000-0000-00004C250000}"/>
    <cellStyle name="Normal 12 2 4 3 3 2 3 2" xfId="8364" xr:uid="{00000000-0005-0000-0000-00004D250000}"/>
    <cellStyle name="Normal 12 2 4 3 3 2 3 2 2" xfId="21175" xr:uid="{00000000-0005-0000-0000-00004E250000}"/>
    <cellStyle name="Normal 12 2 4 3 3 2 3 2 2 2" xfId="46795" xr:uid="{00000000-0005-0000-0000-00004F250000}"/>
    <cellStyle name="Normal 12 2 4 3 3 2 3 2 3" xfId="33985" xr:uid="{00000000-0005-0000-0000-000050250000}"/>
    <cellStyle name="Normal 12 2 4 3 3 2 3 3" xfId="15685" xr:uid="{00000000-0005-0000-0000-000051250000}"/>
    <cellStyle name="Normal 12 2 4 3 3 2 3 3 2" xfId="41305" xr:uid="{00000000-0005-0000-0000-000052250000}"/>
    <cellStyle name="Normal 12 2 4 3 3 2 3 4" xfId="28495" xr:uid="{00000000-0005-0000-0000-000053250000}"/>
    <cellStyle name="Normal 12 2 4 3 3 2 4" xfId="4704" xr:uid="{00000000-0005-0000-0000-000054250000}"/>
    <cellStyle name="Normal 12 2 4 3 3 2 4 2" xfId="10194" xr:uid="{00000000-0005-0000-0000-000055250000}"/>
    <cellStyle name="Normal 12 2 4 3 3 2 4 2 2" xfId="23005" xr:uid="{00000000-0005-0000-0000-000056250000}"/>
    <cellStyle name="Normal 12 2 4 3 3 2 4 2 2 2" xfId="48625" xr:uid="{00000000-0005-0000-0000-000057250000}"/>
    <cellStyle name="Normal 12 2 4 3 3 2 4 2 3" xfId="35815" xr:uid="{00000000-0005-0000-0000-000058250000}"/>
    <cellStyle name="Normal 12 2 4 3 3 2 4 3" xfId="17515" xr:uid="{00000000-0005-0000-0000-000059250000}"/>
    <cellStyle name="Normal 12 2 4 3 3 2 4 3 2" xfId="43135" xr:uid="{00000000-0005-0000-0000-00005A250000}"/>
    <cellStyle name="Normal 12 2 4 3 3 2 4 4" xfId="30325" xr:uid="{00000000-0005-0000-0000-00005B250000}"/>
    <cellStyle name="Normal 12 2 4 3 3 2 5" xfId="12024" xr:uid="{00000000-0005-0000-0000-00005C250000}"/>
    <cellStyle name="Normal 12 2 4 3 3 2 5 2" xfId="24835" xr:uid="{00000000-0005-0000-0000-00005D250000}"/>
    <cellStyle name="Normal 12 2 4 3 3 2 5 2 2" xfId="50455" xr:uid="{00000000-0005-0000-0000-00005E250000}"/>
    <cellStyle name="Normal 12 2 4 3 3 2 5 3" xfId="37645" xr:uid="{00000000-0005-0000-0000-00005F250000}"/>
    <cellStyle name="Normal 12 2 4 3 3 2 6" xfId="6534" xr:uid="{00000000-0005-0000-0000-000060250000}"/>
    <cellStyle name="Normal 12 2 4 3 3 2 6 2" xfId="19345" xr:uid="{00000000-0005-0000-0000-000061250000}"/>
    <cellStyle name="Normal 12 2 4 3 3 2 6 2 2" xfId="44965" xr:uid="{00000000-0005-0000-0000-000062250000}"/>
    <cellStyle name="Normal 12 2 4 3 3 2 6 3" xfId="32155" xr:uid="{00000000-0005-0000-0000-000063250000}"/>
    <cellStyle name="Normal 12 2 4 3 3 2 7" xfId="13855" xr:uid="{00000000-0005-0000-0000-000064250000}"/>
    <cellStyle name="Normal 12 2 4 3 3 2 7 2" xfId="39475" xr:uid="{00000000-0005-0000-0000-000065250000}"/>
    <cellStyle name="Normal 12 2 4 3 3 2 8" xfId="26665" xr:uid="{00000000-0005-0000-0000-000066250000}"/>
    <cellStyle name="Normal 12 2 4 3 3 3" xfId="1538" xr:uid="{00000000-0005-0000-0000-000067250000}"/>
    <cellStyle name="Normal 12 2 4 3 3 3 2" xfId="3368" xr:uid="{00000000-0005-0000-0000-000068250000}"/>
    <cellStyle name="Normal 12 2 4 3 3 3 2 2" xfId="8858" xr:uid="{00000000-0005-0000-0000-000069250000}"/>
    <cellStyle name="Normal 12 2 4 3 3 3 2 2 2" xfId="21669" xr:uid="{00000000-0005-0000-0000-00006A250000}"/>
    <cellStyle name="Normal 12 2 4 3 3 3 2 2 2 2" xfId="47289" xr:uid="{00000000-0005-0000-0000-00006B250000}"/>
    <cellStyle name="Normal 12 2 4 3 3 3 2 2 3" xfId="34479" xr:uid="{00000000-0005-0000-0000-00006C250000}"/>
    <cellStyle name="Normal 12 2 4 3 3 3 2 3" xfId="16179" xr:uid="{00000000-0005-0000-0000-00006D250000}"/>
    <cellStyle name="Normal 12 2 4 3 3 3 2 3 2" xfId="41799" xr:uid="{00000000-0005-0000-0000-00006E250000}"/>
    <cellStyle name="Normal 12 2 4 3 3 3 2 4" xfId="28989" xr:uid="{00000000-0005-0000-0000-00006F250000}"/>
    <cellStyle name="Normal 12 2 4 3 3 3 3" xfId="5198" xr:uid="{00000000-0005-0000-0000-000070250000}"/>
    <cellStyle name="Normal 12 2 4 3 3 3 3 2" xfId="10688" xr:uid="{00000000-0005-0000-0000-000071250000}"/>
    <cellStyle name="Normal 12 2 4 3 3 3 3 2 2" xfId="23499" xr:uid="{00000000-0005-0000-0000-000072250000}"/>
    <cellStyle name="Normal 12 2 4 3 3 3 3 2 2 2" xfId="49119" xr:uid="{00000000-0005-0000-0000-000073250000}"/>
    <cellStyle name="Normal 12 2 4 3 3 3 3 2 3" xfId="36309" xr:uid="{00000000-0005-0000-0000-000074250000}"/>
    <cellStyle name="Normal 12 2 4 3 3 3 3 3" xfId="18009" xr:uid="{00000000-0005-0000-0000-000075250000}"/>
    <cellStyle name="Normal 12 2 4 3 3 3 3 3 2" xfId="43629" xr:uid="{00000000-0005-0000-0000-000076250000}"/>
    <cellStyle name="Normal 12 2 4 3 3 3 3 4" xfId="30819" xr:uid="{00000000-0005-0000-0000-000077250000}"/>
    <cellStyle name="Normal 12 2 4 3 3 3 4" xfId="12518" xr:uid="{00000000-0005-0000-0000-000078250000}"/>
    <cellStyle name="Normal 12 2 4 3 3 3 4 2" xfId="25329" xr:uid="{00000000-0005-0000-0000-000079250000}"/>
    <cellStyle name="Normal 12 2 4 3 3 3 4 2 2" xfId="50949" xr:uid="{00000000-0005-0000-0000-00007A250000}"/>
    <cellStyle name="Normal 12 2 4 3 3 3 4 3" xfId="38139" xr:uid="{00000000-0005-0000-0000-00007B250000}"/>
    <cellStyle name="Normal 12 2 4 3 3 3 5" xfId="7028" xr:uid="{00000000-0005-0000-0000-00007C250000}"/>
    <cellStyle name="Normal 12 2 4 3 3 3 5 2" xfId="19839" xr:uid="{00000000-0005-0000-0000-00007D250000}"/>
    <cellStyle name="Normal 12 2 4 3 3 3 5 2 2" xfId="45459" xr:uid="{00000000-0005-0000-0000-00007E250000}"/>
    <cellStyle name="Normal 12 2 4 3 3 3 5 3" xfId="32649" xr:uid="{00000000-0005-0000-0000-00007F250000}"/>
    <cellStyle name="Normal 12 2 4 3 3 3 6" xfId="14349" xr:uid="{00000000-0005-0000-0000-000080250000}"/>
    <cellStyle name="Normal 12 2 4 3 3 3 6 2" xfId="39969" xr:uid="{00000000-0005-0000-0000-000081250000}"/>
    <cellStyle name="Normal 12 2 4 3 3 3 7" xfId="27159" xr:uid="{00000000-0005-0000-0000-000082250000}"/>
    <cellStyle name="Normal 12 2 4 3 3 4" xfId="2474" xr:uid="{00000000-0005-0000-0000-000083250000}"/>
    <cellStyle name="Normal 12 2 4 3 3 4 2" xfId="7964" xr:uid="{00000000-0005-0000-0000-000084250000}"/>
    <cellStyle name="Normal 12 2 4 3 3 4 2 2" xfId="20775" xr:uid="{00000000-0005-0000-0000-000085250000}"/>
    <cellStyle name="Normal 12 2 4 3 3 4 2 2 2" xfId="46395" xr:uid="{00000000-0005-0000-0000-000086250000}"/>
    <cellStyle name="Normal 12 2 4 3 3 4 2 3" xfId="33585" xr:uid="{00000000-0005-0000-0000-000087250000}"/>
    <cellStyle name="Normal 12 2 4 3 3 4 3" xfId="15285" xr:uid="{00000000-0005-0000-0000-000088250000}"/>
    <cellStyle name="Normal 12 2 4 3 3 4 3 2" xfId="40905" xr:uid="{00000000-0005-0000-0000-000089250000}"/>
    <cellStyle name="Normal 12 2 4 3 3 4 4" xfId="28095" xr:uid="{00000000-0005-0000-0000-00008A250000}"/>
    <cellStyle name="Normal 12 2 4 3 3 5" xfId="4304" xr:uid="{00000000-0005-0000-0000-00008B250000}"/>
    <cellStyle name="Normal 12 2 4 3 3 5 2" xfId="9794" xr:uid="{00000000-0005-0000-0000-00008C250000}"/>
    <cellStyle name="Normal 12 2 4 3 3 5 2 2" xfId="22605" xr:uid="{00000000-0005-0000-0000-00008D250000}"/>
    <cellStyle name="Normal 12 2 4 3 3 5 2 2 2" xfId="48225" xr:uid="{00000000-0005-0000-0000-00008E250000}"/>
    <cellStyle name="Normal 12 2 4 3 3 5 2 3" xfId="35415" xr:uid="{00000000-0005-0000-0000-00008F250000}"/>
    <cellStyle name="Normal 12 2 4 3 3 5 3" xfId="17115" xr:uid="{00000000-0005-0000-0000-000090250000}"/>
    <cellStyle name="Normal 12 2 4 3 3 5 3 2" xfId="42735" xr:uid="{00000000-0005-0000-0000-000091250000}"/>
    <cellStyle name="Normal 12 2 4 3 3 5 4" xfId="29925" xr:uid="{00000000-0005-0000-0000-000092250000}"/>
    <cellStyle name="Normal 12 2 4 3 3 6" xfId="11624" xr:uid="{00000000-0005-0000-0000-000093250000}"/>
    <cellStyle name="Normal 12 2 4 3 3 6 2" xfId="24435" xr:uid="{00000000-0005-0000-0000-000094250000}"/>
    <cellStyle name="Normal 12 2 4 3 3 6 2 2" xfId="50055" xr:uid="{00000000-0005-0000-0000-000095250000}"/>
    <cellStyle name="Normal 12 2 4 3 3 6 3" xfId="37245" xr:uid="{00000000-0005-0000-0000-000096250000}"/>
    <cellStyle name="Normal 12 2 4 3 3 7" xfId="6134" xr:uid="{00000000-0005-0000-0000-000097250000}"/>
    <cellStyle name="Normal 12 2 4 3 3 7 2" xfId="18945" xr:uid="{00000000-0005-0000-0000-000098250000}"/>
    <cellStyle name="Normal 12 2 4 3 3 7 2 2" xfId="44565" xr:uid="{00000000-0005-0000-0000-000099250000}"/>
    <cellStyle name="Normal 12 2 4 3 3 7 3" xfId="31755" xr:uid="{00000000-0005-0000-0000-00009A250000}"/>
    <cellStyle name="Normal 12 2 4 3 3 8" xfId="13455" xr:uid="{00000000-0005-0000-0000-00009B250000}"/>
    <cellStyle name="Normal 12 2 4 3 3 8 2" xfId="39075" xr:uid="{00000000-0005-0000-0000-00009C250000}"/>
    <cellStyle name="Normal 12 2 4 3 3 9" xfId="26265" xr:uid="{00000000-0005-0000-0000-00009D250000}"/>
    <cellStyle name="Normal 12 2 4 3 4" xfId="418" xr:uid="{00000000-0005-0000-0000-00009E250000}"/>
    <cellStyle name="Normal 12 2 4 3 4 2" xfId="1313" xr:uid="{00000000-0005-0000-0000-00009F250000}"/>
    <cellStyle name="Normal 12 2 4 3 4 2 2" xfId="3143" xr:uid="{00000000-0005-0000-0000-0000A0250000}"/>
    <cellStyle name="Normal 12 2 4 3 4 2 2 2" xfId="8633" xr:uid="{00000000-0005-0000-0000-0000A1250000}"/>
    <cellStyle name="Normal 12 2 4 3 4 2 2 2 2" xfId="21444" xr:uid="{00000000-0005-0000-0000-0000A2250000}"/>
    <cellStyle name="Normal 12 2 4 3 4 2 2 2 2 2" xfId="47064" xr:uid="{00000000-0005-0000-0000-0000A3250000}"/>
    <cellStyle name="Normal 12 2 4 3 4 2 2 2 3" xfId="34254" xr:uid="{00000000-0005-0000-0000-0000A4250000}"/>
    <cellStyle name="Normal 12 2 4 3 4 2 2 3" xfId="15954" xr:uid="{00000000-0005-0000-0000-0000A5250000}"/>
    <cellStyle name="Normal 12 2 4 3 4 2 2 3 2" xfId="41574" xr:uid="{00000000-0005-0000-0000-0000A6250000}"/>
    <cellStyle name="Normal 12 2 4 3 4 2 2 4" xfId="28764" xr:uid="{00000000-0005-0000-0000-0000A7250000}"/>
    <cellStyle name="Normal 12 2 4 3 4 2 3" xfId="4973" xr:uid="{00000000-0005-0000-0000-0000A8250000}"/>
    <cellStyle name="Normal 12 2 4 3 4 2 3 2" xfId="10463" xr:uid="{00000000-0005-0000-0000-0000A9250000}"/>
    <cellStyle name="Normal 12 2 4 3 4 2 3 2 2" xfId="23274" xr:uid="{00000000-0005-0000-0000-0000AA250000}"/>
    <cellStyle name="Normal 12 2 4 3 4 2 3 2 2 2" xfId="48894" xr:uid="{00000000-0005-0000-0000-0000AB250000}"/>
    <cellStyle name="Normal 12 2 4 3 4 2 3 2 3" xfId="36084" xr:uid="{00000000-0005-0000-0000-0000AC250000}"/>
    <cellStyle name="Normal 12 2 4 3 4 2 3 3" xfId="17784" xr:uid="{00000000-0005-0000-0000-0000AD250000}"/>
    <cellStyle name="Normal 12 2 4 3 4 2 3 3 2" xfId="43404" xr:uid="{00000000-0005-0000-0000-0000AE250000}"/>
    <cellStyle name="Normal 12 2 4 3 4 2 3 4" xfId="30594" xr:uid="{00000000-0005-0000-0000-0000AF250000}"/>
    <cellStyle name="Normal 12 2 4 3 4 2 4" xfId="12293" xr:uid="{00000000-0005-0000-0000-0000B0250000}"/>
    <cellStyle name="Normal 12 2 4 3 4 2 4 2" xfId="25104" xr:uid="{00000000-0005-0000-0000-0000B1250000}"/>
    <cellStyle name="Normal 12 2 4 3 4 2 4 2 2" xfId="50724" xr:uid="{00000000-0005-0000-0000-0000B2250000}"/>
    <cellStyle name="Normal 12 2 4 3 4 2 4 3" xfId="37914" xr:uid="{00000000-0005-0000-0000-0000B3250000}"/>
    <cellStyle name="Normal 12 2 4 3 4 2 5" xfId="6803" xr:uid="{00000000-0005-0000-0000-0000B4250000}"/>
    <cellStyle name="Normal 12 2 4 3 4 2 5 2" xfId="19614" xr:uid="{00000000-0005-0000-0000-0000B5250000}"/>
    <cellStyle name="Normal 12 2 4 3 4 2 5 2 2" xfId="45234" xr:uid="{00000000-0005-0000-0000-0000B6250000}"/>
    <cellStyle name="Normal 12 2 4 3 4 2 5 3" xfId="32424" xr:uid="{00000000-0005-0000-0000-0000B7250000}"/>
    <cellStyle name="Normal 12 2 4 3 4 2 6" xfId="14124" xr:uid="{00000000-0005-0000-0000-0000B8250000}"/>
    <cellStyle name="Normal 12 2 4 3 4 2 6 2" xfId="39744" xr:uid="{00000000-0005-0000-0000-0000B9250000}"/>
    <cellStyle name="Normal 12 2 4 3 4 2 7" xfId="26934" xr:uid="{00000000-0005-0000-0000-0000BA250000}"/>
    <cellStyle name="Normal 12 2 4 3 4 3" xfId="2249" xr:uid="{00000000-0005-0000-0000-0000BB250000}"/>
    <cellStyle name="Normal 12 2 4 3 4 3 2" xfId="7739" xr:uid="{00000000-0005-0000-0000-0000BC250000}"/>
    <cellStyle name="Normal 12 2 4 3 4 3 2 2" xfId="20550" xr:uid="{00000000-0005-0000-0000-0000BD250000}"/>
    <cellStyle name="Normal 12 2 4 3 4 3 2 2 2" xfId="46170" xr:uid="{00000000-0005-0000-0000-0000BE250000}"/>
    <cellStyle name="Normal 12 2 4 3 4 3 2 3" xfId="33360" xr:uid="{00000000-0005-0000-0000-0000BF250000}"/>
    <cellStyle name="Normal 12 2 4 3 4 3 3" xfId="15060" xr:uid="{00000000-0005-0000-0000-0000C0250000}"/>
    <cellStyle name="Normal 12 2 4 3 4 3 3 2" xfId="40680" xr:uid="{00000000-0005-0000-0000-0000C1250000}"/>
    <cellStyle name="Normal 12 2 4 3 4 3 4" xfId="27870" xr:uid="{00000000-0005-0000-0000-0000C2250000}"/>
    <cellStyle name="Normal 12 2 4 3 4 4" xfId="4079" xr:uid="{00000000-0005-0000-0000-0000C3250000}"/>
    <cellStyle name="Normal 12 2 4 3 4 4 2" xfId="9569" xr:uid="{00000000-0005-0000-0000-0000C4250000}"/>
    <cellStyle name="Normal 12 2 4 3 4 4 2 2" xfId="22380" xr:uid="{00000000-0005-0000-0000-0000C5250000}"/>
    <cellStyle name="Normal 12 2 4 3 4 4 2 2 2" xfId="48000" xr:uid="{00000000-0005-0000-0000-0000C6250000}"/>
    <cellStyle name="Normal 12 2 4 3 4 4 2 3" xfId="35190" xr:uid="{00000000-0005-0000-0000-0000C7250000}"/>
    <cellStyle name="Normal 12 2 4 3 4 4 3" xfId="16890" xr:uid="{00000000-0005-0000-0000-0000C8250000}"/>
    <cellStyle name="Normal 12 2 4 3 4 4 3 2" xfId="42510" xr:uid="{00000000-0005-0000-0000-0000C9250000}"/>
    <cellStyle name="Normal 12 2 4 3 4 4 4" xfId="29700" xr:uid="{00000000-0005-0000-0000-0000CA250000}"/>
    <cellStyle name="Normal 12 2 4 3 4 5" xfId="11399" xr:uid="{00000000-0005-0000-0000-0000CB250000}"/>
    <cellStyle name="Normal 12 2 4 3 4 5 2" xfId="24210" xr:uid="{00000000-0005-0000-0000-0000CC250000}"/>
    <cellStyle name="Normal 12 2 4 3 4 5 2 2" xfId="49830" xr:uid="{00000000-0005-0000-0000-0000CD250000}"/>
    <cellStyle name="Normal 12 2 4 3 4 5 3" xfId="37020" xr:uid="{00000000-0005-0000-0000-0000CE250000}"/>
    <cellStyle name="Normal 12 2 4 3 4 6" xfId="5909" xr:uid="{00000000-0005-0000-0000-0000CF250000}"/>
    <cellStyle name="Normal 12 2 4 3 4 6 2" xfId="18720" xr:uid="{00000000-0005-0000-0000-0000D0250000}"/>
    <cellStyle name="Normal 12 2 4 3 4 6 2 2" xfId="44340" xr:uid="{00000000-0005-0000-0000-0000D1250000}"/>
    <cellStyle name="Normal 12 2 4 3 4 6 3" xfId="31530" xr:uid="{00000000-0005-0000-0000-0000D2250000}"/>
    <cellStyle name="Normal 12 2 4 3 4 7" xfId="13230" xr:uid="{00000000-0005-0000-0000-0000D3250000}"/>
    <cellStyle name="Normal 12 2 4 3 4 7 2" xfId="38850" xr:uid="{00000000-0005-0000-0000-0000D4250000}"/>
    <cellStyle name="Normal 12 2 4 3 4 8" xfId="26040" xr:uid="{00000000-0005-0000-0000-0000D5250000}"/>
    <cellStyle name="Normal 12 2 4 3 5" xfId="777" xr:uid="{00000000-0005-0000-0000-0000D6250000}"/>
    <cellStyle name="Normal 12 2 4 3 5 2" xfId="1672" xr:uid="{00000000-0005-0000-0000-0000D7250000}"/>
    <cellStyle name="Normal 12 2 4 3 5 2 2" xfId="3502" xr:uid="{00000000-0005-0000-0000-0000D8250000}"/>
    <cellStyle name="Normal 12 2 4 3 5 2 2 2" xfId="8992" xr:uid="{00000000-0005-0000-0000-0000D9250000}"/>
    <cellStyle name="Normal 12 2 4 3 5 2 2 2 2" xfId="21803" xr:uid="{00000000-0005-0000-0000-0000DA250000}"/>
    <cellStyle name="Normal 12 2 4 3 5 2 2 2 2 2" xfId="47423" xr:uid="{00000000-0005-0000-0000-0000DB250000}"/>
    <cellStyle name="Normal 12 2 4 3 5 2 2 2 3" xfId="34613" xr:uid="{00000000-0005-0000-0000-0000DC250000}"/>
    <cellStyle name="Normal 12 2 4 3 5 2 2 3" xfId="16313" xr:uid="{00000000-0005-0000-0000-0000DD250000}"/>
    <cellStyle name="Normal 12 2 4 3 5 2 2 3 2" xfId="41933" xr:uid="{00000000-0005-0000-0000-0000DE250000}"/>
    <cellStyle name="Normal 12 2 4 3 5 2 2 4" xfId="29123" xr:uid="{00000000-0005-0000-0000-0000DF250000}"/>
    <cellStyle name="Normal 12 2 4 3 5 2 3" xfId="5332" xr:uid="{00000000-0005-0000-0000-0000E0250000}"/>
    <cellStyle name="Normal 12 2 4 3 5 2 3 2" xfId="10822" xr:uid="{00000000-0005-0000-0000-0000E1250000}"/>
    <cellStyle name="Normal 12 2 4 3 5 2 3 2 2" xfId="23633" xr:uid="{00000000-0005-0000-0000-0000E2250000}"/>
    <cellStyle name="Normal 12 2 4 3 5 2 3 2 2 2" xfId="49253" xr:uid="{00000000-0005-0000-0000-0000E3250000}"/>
    <cellStyle name="Normal 12 2 4 3 5 2 3 2 3" xfId="36443" xr:uid="{00000000-0005-0000-0000-0000E4250000}"/>
    <cellStyle name="Normal 12 2 4 3 5 2 3 3" xfId="18143" xr:uid="{00000000-0005-0000-0000-0000E5250000}"/>
    <cellStyle name="Normal 12 2 4 3 5 2 3 3 2" xfId="43763" xr:uid="{00000000-0005-0000-0000-0000E6250000}"/>
    <cellStyle name="Normal 12 2 4 3 5 2 3 4" xfId="30953" xr:uid="{00000000-0005-0000-0000-0000E7250000}"/>
    <cellStyle name="Normal 12 2 4 3 5 2 4" xfId="12652" xr:uid="{00000000-0005-0000-0000-0000E8250000}"/>
    <cellStyle name="Normal 12 2 4 3 5 2 4 2" xfId="25463" xr:uid="{00000000-0005-0000-0000-0000E9250000}"/>
    <cellStyle name="Normal 12 2 4 3 5 2 4 2 2" xfId="51083" xr:uid="{00000000-0005-0000-0000-0000EA250000}"/>
    <cellStyle name="Normal 12 2 4 3 5 2 4 3" xfId="38273" xr:uid="{00000000-0005-0000-0000-0000EB250000}"/>
    <cellStyle name="Normal 12 2 4 3 5 2 5" xfId="7162" xr:uid="{00000000-0005-0000-0000-0000EC250000}"/>
    <cellStyle name="Normal 12 2 4 3 5 2 5 2" xfId="19973" xr:uid="{00000000-0005-0000-0000-0000ED250000}"/>
    <cellStyle name="Normal 12 2 4 3 5 2 5 2 2" xfId="45593" xr:uid="{00000000-0005-0000-0000-0000EE250000}"/>
    <cellStyle name="Normal 12 2 4 3 5 2 5 3" xfId="32783" xr:uid="{00000000-0005-0000-0000-0000EF250000}"/>
    <cellStyle name="Normal 12 2 4 3 5 2 6" xfId="14483" xr:uid="{00000000-0005-0000-0000-0000F0250000}"/>
    <cellStyle name="Normal 12 2 4 3 5 2 6 2" xfId="40103" xr:uid="{00000000-0005-0000-0000-0000F1250000}"/>
    <cellStyle name="Normal 12 2 4 3 5 2 7" xfId="27293" xr:uid="{00000000-0005-0000-0000-0000F2250000}"/>
    <cellStyle name="Normal 12 2 4 3 5 3" xfId="2608" xr:uid="{00000000-0005-0000-0000-0000F3250000}"/>
    <cellStyle name="Normal 12 2 4 3 5 3 2" xfId="8098" xr:uid="{00000000-0005-0000-0000-0000F4250000}"/>
    <cellStyle name="Normal 12 2 4 3 5 3 2 2" xfId="20909" xr:uid="{00000000-0005-0000-0000-0000F5250000}"/>
    <cellStyle name="Normal 12 2 4 3 5 3 2 2 2" xfId="46529" xr:uid="{00000000-0005-0000-0000-0000F6250000}"/>
    <cellStyle name="Normal 12 2 4 3 5 3 2 3" xfId="33719" xr:uid="{00000000-0005-0000-0000-0000F7250000}"/>
    <cellStyle name="Normal 12 2 4 3 5 3 3" xfId="15419" xr:uid="{00000000-0005-0000-0000-0000F8250000}"/>
    <cellStyle name="Normal 12 2 4 3 5 3 3 2" xfId="41039" xr:uid="{00000000-0005-0000-0000-0000F9250000}"/>
    <cellStyle name="Normal 12 2 4 3 5 3 4" xfId="28229" xr:uid="{00000000-0005-0000-0000-0000FA250000}"/>
    <cellStyle name="Normal 12 2 4 3 5 4" xfId="4438" xr:uid="{00000000-0005-0000-0000-0000FB250000}"/>
    <cellStyle name="Normal 12 2 4 3 5 4 2" xfId="9928" xr:uid="{00000000-0005-0000-0000-0000FC250000}"/>
    <cellStyle name="Normal 12 2 4 3 5 4 2 2" xfId="22739" xr:uid="{00000000-0005-0000-0000-0000FD250000}"/>
    <cellStyle name="Normal 12 2 4 3 5 4 2 2 2" xfId="48359" xr:uid="{00000000-0005-0000-0000-0000FE250000}"/>
    <cellStyle name="Normal 12 2 4 3 5 4 2 3" xfId="35549" xr:uid="{00000000-0005-0000-0000-0000FF250000}"/>
    <cellStyle name="Normal 12 2 4 3 5 4 3" xfId="17249" xr:uid="{00000000-0005-0000-0000-000000260000}"/>
    <cellStyle name="Normal 12 2 4 3 5 4 3 2" xfId="42869" xr:uid="{00000000-0005-0000-0000-000001260000}"/>
    <cellStyle name="Normal 12 2 4 3 5 4 4" xfId="30059" xr:uid="{00000000-0005-0000-0000-000002260000}"/>
    <cellStyle name="Normal 12 2 4 3 5 5" xfId="11758" xr:uid="{00000000-0005-0000-0000-000003260000}"/>
    <cellStyle name="Normal 12 2 4 3 5 5 2" xfId="24569" xr:uid="{00000000-0005-0000-0000-000004260000}"/>
    <cellStyle name="Normal 12 2 4 3 5 5 2 2" xfId="50189" xr:uid="{00000000-0005-0000-0000-000005260000}"/>
    <cellStyle name="Normal 12 2 4 3 5 5 3" xfId="37379" xr:uid="{00000000-0005-0000-0000-000006260000}"/>
    <cellStyle name="Normal 12 2 4 3 5 6" xfId="6268" xr:uid="{00000000-0005-0000-0000-000007260000}"/>
    <cellStyle name="Normal 12 2 4 3 5 6 2" xfId="19079" xr:uid="{00000000-0005-0000-0000-000008260000}"/>
    <cellStyle name="Normal 12 2 4 3 5 6 2 2" xfId="44699" xr:uid="{00000000-0005-0000-0000-000009260000}"/>
    <cellStyle name="Normal 12 2 4 3 5 6 3" xfId="31889" xr:uid="{00000000-0005-0000-0000-00000A260000}"/>
    <cellStyle name="Normal 12 2 4 3 5 7" xfId="13589" xr:uid="{00000000-0005-0000-0000-00000B260000}"/>
    <cellStyle name="Normal 12 2 4 3 5 7 2" xfId="39209" xr:uid="{00000000-0005-0000-0000-00000C260000}"/>
    <cellStyle name="Normal 12 2 4 3 5 8" xfId="26399" xr:uid="{00000000-0005-0000-0000-00000D260000}"/>
    <cellStyle name="Normal 12 2 4 3 6" xfId="1178" xr:uid="{00000000-0005-0000-0000-00000E260000}"/>
    <cellStyle name="Normal 12 2 4 3 6 2" xfId="3008" xr:uid="{00000000-0005-0000-0000-00000F260000}"/>
    <cellStyle name="Normal 12 2 4 3 6 2 2" xfId="8498" xr:uid="{00000000-0005-0000-0000-000010260000}"/>
    <cellStyle name="Normal 12 2 4 3 6 2 2 2" xfId="21309" xr:uid="{00000000-0005-0000-0000-000011260000}"/>
    <cellStyle name="Normal 12 2 4 3 6 2 2 2 2" xfId="46929" xr:uid="{00000000-0005-0000-0000-000012260000}"/>
    <cellStyle name="Normal 12 2 4 3 6 2 2 3" xfId="34119" xr:uid="{00000000-0005-0000-0000-000013260000}"/>
    <cellStyle name="Normal 12 2 4 3 6 2 3" xfId="15819" xr:uid="{00000000-0005-0000-0000-000014260000}"/>
    <cellStyle name="Normal 12 2 4 3 6 2 3 2" xfId="41439" xr:uid="{00000000-0005-0000-0000-000015260000}"/>
    <cellStyle name="Normal 12 2 4 3 6 2 4" xfId="28629" xr:uid="{00000000-0005-0000-0000-000016260000}"/>
    <cellStyle name="Normal 12 2 4 3 6 3" xfId="4838" xr:uid="{00000000-0005-0000-0000-000017260000}"/>
    <cellStyle name="Normal 12 2 4 3 6 3 2" xfId="10328" xr:uid="{00000000-0005-0000-0000-000018260000}"/>
    <cellStyle name="Normal 12 2 4 3 6 3 2 2" xfId="23139" xr:uid="{00000000-0005-0000-0000-000019260000}"/>
    <cellStyle name="Normal 12 2 4 3 6 3 2 2 2" xfId="48759" xr:uid="{00000000-0005-0000-0000-00001A260000}"/>
    <cellStyle name="Normal 12 2 4 3 6 3 2 3" xfId="35949" xr:uid="{00000000-0005-0000-0000-00001B260000}"/>
    <cellStyle name="Normal 12 2 4 3 6 3 3" xfId="17649" xr:uid="{00000000-0005-0000-0000-00001C260000}"/>
    <cellStyle name="Normal 12 2 4 3 6 3 3 2" xfId="43269" xr:uid="{00000000-0005-0000-0000-00001D260000}"/>
    <cellStyle name="Normal 12 2 4 3 6 3 4" xfId="30459" xr:uid="{00000000-0005-0000-0000-00001E260000}"/>
    <cellStyle name="Normal 12 2 4 3 6 4" xfId="12158" xr:uid="{00000000-0005-0000-0000-00001F260000}"/>
    <cellStyle name="Normal 12 2 4 3 6 4 2" xfId="24969" xr:uid="{00000000-0005-0000-0000-000020260000}"/>
    <cellStyle name="Normal 12 2 4 3 6 4 2 2" xfId="50589" xr:uid="{00000000-0005-0000-0000-000021260000}"/>
    <cellStyle name="Normal 12 2 4 3 6 4 3" xfId="37779" xr:uid="{00000000-0005-0000-0000-000022260000}"/>
    <cellStyle name="Normal 12 2 4 3 6 5" xfId="6668" xr:uid="{00000000-0005-0000-0000-000023260000}"/>
    <cellStyle name="Normal 12 2 4 3 6 5 2" xfId="19479" xr:uid="{00000000-0005-0000-0000-000024260000}"/>
    <cellStyle name="Normal 12 2 4 3 6 5 2 2" xfId="45099" xr:uid="{00000000-0005-0000-0000-000025260000}"/>
    <cellStyle name="Normal 12 2 4 3 6 5 3" xfId="32289" xr:uid="{00000000-0005-0000-0000-000026260000}"/>
    <cellStyle name="Normal 12 2 4 3 6 6" xfId="13989" xr:uid="{00000000-0005-0000-0000-000027260000}"/>
    <cellStyle name="Normal 12 2 4 3 6 6 2" xfId="39609" xr:uid="{00000000-0005-0000-0000-000028260000}"/>
    <cellStyle name="Normal 12 2 4 3 6 7" xfId="26799" xr:uid="{00000000-0005-0000-0000-000029260000}"/>
    <cellStyle name="Normal 12 2 4 3 7" xfId="2114" xr:uid="{00000000-0005-0000-0000-00002A260000}"/>
    <cellStyle name="Normal 12 2 4 3 7 2" xfId="7604" xr:uid="{00000000-0005-0000-0000-00002B260000}"/>
    <cellStyle name="Normal 12 2 4 3 7 2 2" xfId="20415" xr:uid="{00000000-0005-0000-0000-00002C260000}"/>
    <cellStyle name="Normal 12 2 4 3 7 2 2 2" xfId="46035" xr:uid="{00000000-0005-0000-0000-00002D260000}"/>
    <cellStyle name="Normal 12 2 4 3 7 2 3" xfId="33225" xr:uid="{00000000-0005-0000-0000-00002E260000}"/>
    <cellStyle name="Normal 12 2 4 3 7 3" xfId="14925" xr:uid="{00000000-0005-0000-0000-00002F260000}"/>
    <cellStyle name="Normal 12 2 4 3 7 3 2" xfId="40545" xr:uid="{00000000-0005-0000-0000-000030260000}"/>
    <cellStyle name="Normal 12 2 4 3 7 4" xfId="27735" xr:uid="{00000000-0005-0000-0000-000031260000}"/>
    <cellStyle name="Normal 12 2 4 3 8" xfId="3944" xr:uid="{00000000-0005-0000-0000-000032260000}"/>
    <cellStyle name="Normal 12 2 4 3 8 2" xfId="9434" xr:uid="{00000000-0005-0000-0000-000033260000}"/>
    <cellStyle name="Normal 12 2 4 3 8 2 2" xfId="22245" xr:uid="{00000000-0005-0000-0000-000034260000}"/>
    <cellStyle name="Normal 12 2 4 3 8 2 2 2" xfId="47865" xr:uid="{00000000-0005-0000-0000-000035260000}"/>
    <cellStyle name="Normal 12 2 4 3 8 2 3" xfId="35055" xr:uid="{00000000-0005-0000-0000-000036260000}"/>
    <cellStyle name="Normal 12 2 4 3 8 3" xfId="16755" xr:uid="{00000000-0005-0000-0000-000037260000}"/>
    <cellStyle name="Normal 12 2 4 3 8 3 2" xfId="42375" xr:uid="{00000000-0005-0000-0000-000038260000}"/>
    <cellStyle name="Normal 12 2 4 3 8 4" xfId="29565" xr:uid="{00000000-0005-0000-0000-000039260000}"/>
    <cellStyle name="Normal 12 2 4 3 9" xfId="11264" xr:uid="{00000000-0005-0000-0000-00003A260000}"/>
    <cellStyle name="Normal 12 2 4 3 9 2" xfId="24075" xr:uid="{00000000-0005-0000-0000-00003B260000}"/>
    <cellStyle name="Normal 12 2 4 3 9 2 2" xfId="49695" xr:uid="{00000000-0005-0000-0000-00003C260000}"/>
    <cellStyle name="Normal 12 2 4 3 9 3" xfId="36885" xr:uid="{00000000-0005-0000-0000-00003D260000}"/>
    <cellStyle name="Normal 12 2 4 4" xfId="333" xr:uid="{00000000-0005-0000-0000-00003E260000}"/>
    <cellStyle name="Normal 12 2 4 4 10" xfId="5825" xr:uid="{00000000-0005-0000-0000-00003F260000}"/>
    <cellStyle name="Normal 12 2 4 4 10 2" xfId="18636" xr:uid="{00000000-0005-0000-0000-000040260000}"/>
    <cellStyle name="Normal 12 2 4 4 10 2 2" xfId="44256" xr:uid="{00000000-0005-0000-0000-000041260000}"/>
    <cellStyle name="Normal 12 2 4 4 10 3" xfId="31446" xr:uid="{00000000-0005-0000-0000-000042260000}"/>
    <cellStyle name="Normal 12 2 4 4 11" xfId="13146" xr:uid="{00000000-0005-0000-0000-000043260000}"/>
    <cellStyle name="Normal 12 2 4 4 11 2" xfId="38766" xr:uid="{00000000-0005-0000-0000-000044260000}"/>
    <cellStyle name="Normal 12 2 4 4 12" xfId="25956" xr:uid="{00000000-0005-0000-0000-000045260000}"/>
    <cellStyle name="Normal 12 2 4 4 2" xfId="562" xr:uid="{00000000-0005-0000-0000-000046260000}"/>
    <cellStyle name="Normal 12 2 4 4 2 2" xfId="961" xr:uid="{00000000-0005-0000-0000-000047260000}"/>
    <cellStyle name="Normal 12 2 4 4 2 2 2" xfId="1856" xr:uid="{00000000-0005-0000-0000-000048260000}"/>
    <cellStyle name="Normal 12 2 4 4 2 2 2 2" xfId="3686" xr:uid="{00000000-0005-0000-0000-000049260000}"/>
    <cellStyle name="Normal 12 2 4 4 2 2 2 2 2" xfId="9176" xr:uid="{00000000-0005-0000-0000-00004A260000}"/>
    <cellStyle name="Normal 12 2 4 4 2 2 2 2 2 2" xfId="21987" xr:uid="{00000000-0005-0000-0000-00004B260000}"/>
    <cellStyle name="Normal 12 2 4 4 2 2 2 2 2 2 2" xfId="47607" xr:uid="{00000000-0005-0000-0000-00004C260000}"/>
    <cellStyle name="Normal 12 2 4 4 2 2 2 2 2 3" xfId="34797" xr:uid="{00000000-0005-0000-0000-00004D260000}"/>
    <cellStyle name="Normal 12 2 4 4 2 2 2 2 3" xfId="16497" xr:uid="{00000000-0005-0000-0000-00004E260000}"/>
    <cellStyle name="Normal 12 2 4 4 2 2 2 2 3 2" xfId="42117" xr:uid="{00000000-0005-0000-0000-00004F260000}"/>
    <cellStyle name="Normal 12 2 4 4 2 2 2 2 4" xfId="29307" xr:uid="{00000000-0005-0000-0000-000050260000}"/>
    <cellStyle name="Normal 12 2 4 4 2 2 2 3" xfId="5516" xr:uid="{00000000-0005-0000-0000-000051260000}"/>
    <cellStyle name="Normal 12 2 4 4 2 2 2 3 2" xfId="11006" xr:uid="{00000000-0005-0000-0000-000052260000}"/>
    <cellStyle name="Normal 12 2 4 4 2 2 2 3 2 2" xfId="23817" xr:uid="{00000000-0005-0000-0000-000053260000}"/>
    <cellStyle name="Normal 12 2 4 4 2 2 2 3 2 2 2" xfId="49437" xr:uid="{00000000-0005-0000-0000-000054260000}"/>
    <cellStyle name="Normal 12 2 4 4 2 2 2 3 2 3" xfId="36627" xr:uid="{00000000-0005-0000-0000-000055260000}"/>
    <cellStyle name="Normal 12 2 4 4 2 2 2 3 3" xfId="18327" xr:uid="{00000000-0005-0000-0000-000056260000}"/>
    <cellStyle name="Normal 12 2 4 4 2 2 2 3 3 2" xfId="43947" xr:uid="{00000000-0005-0000-0000-000057260000}"/>
    <cellStyle name="Normal 12 2 4 4 2 2 2 3 4" xfId="31137" xr:uid="{00000000-0005-0000-0000-000058260000}"/>
    <cellStyle name="Normal 12 2 4 4 2 2 2 4" xfId="12836" xr:uid="{00000000-0005-0000-0000-000059260000}"/>
    <cellStyle name="Normal 12 2 4 4 2 2 2 4 2" xfId="25647" xr:uid="{00000000-0005-0000-0000-00005A260000}"/>
    <cellStyle name="Normal 12 2 4 4 2 2 2 4 2 2" xfId="51267" xr:uid="{00000000-0005-0000-0000-00005B260000}"/>
    <cellStyle name="Normal 12 2 4 4 2 2 2 4 3" xfId="38457" xr:uid="{00000000-0005-0000-0000-00005C260000}"/>
    <cellStyle name="Normal 12 2 4 4 2 2 2 5" xfId="7346" xr:uid="{00000000-0005-0000-0000-00005D260000}"/>
    <cellStyle name="Normal 12 2 4 4 2 2 2 5 2" xfId="20157" xr:uid="{00000000-0005-0000-0000-00005E260000}"/>
    <cellStyle name="Normal 12 2 4 4 2 2 2 5 2 2" xfId="45777" xr:uid="{00000000-0005-0000-0000-00005F260000}"/>
    <cellStyle name="Normal 12 2 4 4 2 2 2 5 3" xfId="32967" xr:uid="{00000000-0005-0000-0000-000060260000}"/>
    <cellStyle name="Normal 12 2 4 4 2 2 2 6" xfId="14667" xr:uid="{00000000-0005-0000-0000-000061260000}"/>
    <cellStyle name="Normal 12 2 4 4 2 2 2 6 2" xfId="40287" xr:uid="{00000000-0005-0000-0000-000062260000}"/>
    <cellStyle name="Normal 12 2 4 4 2 2 2 7" xfId="27477" xr:uid="{00000000-0005-0000-0000-000063260000}"/>
    <cellStyle name="Normal 12 2 4 4 2 2 3" xfId="2792" xr:uid="{00000000-0005-0000-0000-000064260000}"/>
    <cellStyle name="Normal 12 2 4 4 2 2 3 2" xfId="8282" xr:uid="{00000000-0005-0000-0000-000065260000}"/>
    <cellStyle name="Normal 12 2 4 4 2 2 3 2 2" xfId="21093" xr:uid="{00000000-0005-0000-0000-000066260000}"/>
    <cellStyle name="Normal 12 2 4 4 2 2 3 2 2 2" xfId="46713" xr:uid="{00000000-0005-0000-0000-000067260000}"/>
    <cellStyle name="Normal 12 2 4 4 2 2 3 2 3" xfId="33903" xr:uid="{00000000-0005-0000-0000-000068260000}"/>
    <cellStyle name="Normal 12 2 4 4 2 2 3 3" xfId="15603" xr:uid="{00000000-0005-0000-0000-000069260000}"/>
    <cellStyle name="Normal 12 2 4 4 2 2 3 3 2" xfId="41223" xr:uid="{00000000-0005-0000-0000-00006A260000}"/>
    <cellStyle name="Normal 12 2 4 4 2 2 3 4" xfId="28413" xr:uid="{00000000-0005-0000-0000-00006B260000}"/>
    <cellStyle name="Normal 12 2 4 4 2 2 4" xfId="4622" xr:uid="{00000000-0005-0000-0000-00006C260000}"/>
    <cellStyle name="Normal 12 2 4 4 2 2 4 2" xfId="10112" xr:uid="{00000000-0005-0000-0000-00006D260000}"/>
    <cellStyle name="Normal 12 2 4 4 2 2 4 2 2" xfId="22923" xr:uid="{00000000-0005-0000-0000-00006E260000}"/>
    <cellStyle name="Normal 12 2 4 4 2 2 4 2 2 2" xfId="48543" xr:uid="{00000000-0005-0000-0000-00006F260000}"/>
    <cellStyle name="Normal 12 2 4 4 2 2 4 2 3" xfId="35733" xr:uid="{00000000-0005-0000-0000-000070260000}"/>
    <cellStyle name="Normal 12 2 4 4 2 2 4 3" xfId="17433" xr:uid="{00000000-0005-0000-0000-000071260000}"/>
    <cellStyle name="Normal 12 2 4 4 2 2 4 3 2" xfId="43053" xr:uid="{00000000-0005-0000-0000-000072260000}"/>
    <cellStyle name="Normal 12 2 4 4 2 2 4 4" xfId="30243" xr:uid="{00000000-0005-0000-0000-000073260000}"/>
    <cellStyle name="Normal 12 2 4 4 2 2 5" xfId="11942" xr:uid="{00000000-0005-0000-0000-000074260000}"/>
    <cellStyle name="Normal 12 2 4 4 2 2 5 2" xfId="24753" xr:uid="{00000000-0005-0000-0000-000075260000}"/>
    <cellStyle name="Normal 12 2 4 4 2 2 5 2 2" xfId="50373" xr:uid="{00000000-0005-0000-0000-000076260000}"/>
    <cellStyle name="Normal 12 2 4 4 2 2 5 3" xfId="37563" xr:uid="{00000000-0005-0000-0000-000077260000}"/>
    <cellStyle name="Normal 12 2 4 4 2 2 6" xfId="6452" xr:uid="{00000000-0005-0000-0000-000078260000}"/>
    <cellStyle name="Normal 12 2 4 4 2 2 6 2" xfId="19263" xr:uid="{00000000-0005-0000-0000-000079260000}"/>
    <cellStyle name="Normal 12 2 4 4 2 2 6 2 2" xfId="44883" xr:uid="{00000000-0005-0000-0000-00007A260000}"/>
    <cellStyle name="Normal 12 2 4 4 2 2 6 3" xfId="32073" xr:uid="{00000000-0005-0000-0000-00007B260000}"/>
    <cellStyle name="Normal 12 2 4 4 2 2 7" xfId="13773" xr:uid="{00000000-0005-0000-0000-00007C260000}"/>
    <cellStyle name="Normal 12 2 4 4 2 2 7 2" xfId="39393" xr:uid="{00000000-0005-0000-0000-00007D260000}"/>
    <cellStyle name="Normal 12 2 4 4 2 2 8" xfId="26583" xr:uid="{00000000-0005-0000-0000-00007E260000}"/>
    <cellStyle name="Normal 12 2 4 4 2 3" xfId="1457" xr:uid="{00000000-0005-0000-0000-00007F260000}"/>
    <cellStyle name="Normal 12 2 4 4 2 3 2" xfId="3287" xr:uid="{00000000-0005-0000-0000-000080260000}"/>
    <cellStyle name="Normal 12 2 4 4 2 3 2 2" xfId="8777" xr:uid="{00000000-0005-0000-0000-000081260000}"/>
    <cellStyle name="Normal 12 2 4 4 2 3 2 2 2" xfId="21588" xr:uid="{00000000-0005-0000-0000-000082260000}"/>
    <cellStyle name="Normal 12 2 4 4 2 3 2 2 2 2" xfId="47208" xr:uid="{00000000-0005-0000-0000-000083260000}"/>
    <cellStyle name="Normal 12 2 4 4 2 3 2 2 3" xfId="34398" xr:uid="{00000000-0005-0000-0000-000084260000}"/>
    <cellStyle name="Normal 12 2 4 4 2 3 2 3" xfId="16098" xr:uid="{00000000-0005-0000-0000-000085260000}"/>
    <cellStyle name="Normal 12 2 4 4 2 3 2 3 2" xfId="41718" xr:uid="{00000000-0005-0000-0000-000086260000}"/>
    <cellStyle name="Normal 12 2 4 4 2 3 2 4" xfId="28908" xr:uid="{00000000-0005-0000-0000-000087260000}"/>
    <cellStyle name="Normal 12 2 4 4 2 3 3" xfId="5117" xr:uid="{00000000-0005-0000-0000-000088260000}"/>
    <cellStyle name="Normal 12 2 4 4 2 3 3 2" xfId="10607" xr:uid="{00000000-0005-0000-0000-000089260000}"/>
    <cellStyle name="Normal 12 2 4 4 2 3 3 2 2" xfId="23418" xr:uid="{00000000-0005-0000-0000-00008A260000}"/>
    <cellStyle name="Normal 12 2 4 4 2 3 3 2 2 2" xfId="49038" xr:uid="{00000000-0005-0000-0000-00008B260000}"/>
    <cellStyle name="Normal 12 2 4 4 2 3 3 2 3" xfId="36228" xr:uid="{00000000-0005-0000-0000-00008C260000}"/>
    <cellStyle name="Normal 12 2 4 4 2 3 3 3" xfId="17928" xr:uid="{00000000-0005-0000-0000-00008D260000}"/>
    <cellStyle name="Normal 12 2 4 4 2 3 3 3 2" xfId="43548" xr:uid="{00000000-0005-0000-0000-00008E260000}"/>
    <cellStyle name="Normal 12 2 4 4 2 3 3 4" xfId="30738" xr:uid="{00000000-0005-0000-0000-00008F260000}"/>
    <cellStyle name="Normal 12 2 4 4 2 3 4" xfId="12437" xr:uid="{00000000-0005-0000-0000-000090260000}"/>
    <cellStyle name="Normal 12 2 4 4 2 3 4 2" xfId="25248" xr:uid="{00000000-0005-0000-0000-000091260000}"/>
    <cellStyle name="Normal 12 2 4 4 2 3 4 2 2" xfId="50868" xr:uid="{00000000-0005-0000-0000-000092260000}"/>
    <cellStyle name="Normal 12 2 4 4 2 3 4 3" xfId="38058" xr:uid="{00000000-0005-0000-0000-000093260000}"/>
    <cellStyle name="Normal 12 2 4 4 2 3 5" xfId="6947" xr:uid="{00000000-0005-0000-0000-000094260000}"/>
    <cellStyle name="Normal 12 2 4 4 2 3 5 2" xfId="19758" xr:uid="{00000000-0005-0000-0000-000095260000}"/>
    <cellStyle name="Normal 12 2 4 4 2 3 5 2 2" xfId="45378" xr:uid="{00000000-0005-0000-0000-000096260000}"/>
    <cellStyle name="Normal 12 2 4 4 2 3 5 3" xfId="32568" xr:uid="{00000000-0005-0000-0000-000097260000}"/>
    <cellStyle name="Normal 12 2 4 4 2 3 6" xfId="14268" xr:uid="{00000000-0005-0000-0000-000098260000}"/>
    <cellStyle name="Normal 12 2 4 4 2 3 6 2" xfId="39888" xr:uid="{00000000-0005-0000-0000-000099260000}"/>
    <cellStyle name="Normal 12 2 4 4 2 3 7" xfId="27078" xr:uid="{00000000-0005-0000-0000-00009A260000}"/>
    <cellStyle name="Normal 12 2 4 4 2 4" xfId="2393" xr:uid="{00000000-0005-0000-0000-00009B260000}"/>
    <cellStyle name="Normal 12 2 4 4 2 4 2" xfId="7883" xr:uid="{00000000-0005-0000-0000-00009C260000}"/>
    <cellStyle name="Normal 12 2 4 4 2 4 2 2" xfId="20694" xr:uid="{00000000-0005-0000-0000-00009D260000}"/>
    <cellStyle name="Normal 12 2 4 4 2 4 2 2 2" xfId="46314" xr:uid="{00000000-0005-0000-0000-00009E260000}"/>
    <cellStyle name="Normal 12 2 4 4 2 4 2 3" xfId="33504" xr:uid="{00000000-0005-0000-0000-00009F260000}"/>
    <cellStyle name="Normal 12 2 4 4 2 4 3" xfId="15204" xr:uid="{00000000-0005-0000-0000-0000A0260000}"/>
    <cellStyle name="Normal 12 2 4 4 2 4 3 2" xfId="40824" xr:uid="{00000000-0005-0000-0000-0000A1260000}"/>
    <cellStyle name="Normal 12 2 4 4 2 4 4" xfId="28014" xr:uid="{00000000-0005-0000-0000-0000A2260000}"/>
    <cellStyle name="Normal 12 2 4 4 2 5" xfId="4223" xr:uid="{00000000-0005-0000-0000-0000A3260000}"/>
    <cellStyle name="Normal 12 2 4 4 2 5 2" xfId="9713" xr:uid="{00000000-0005-0000-0000-0000A4260000}"/>
    <cellStyle name="Normal 12 2 4 4 2 5 2 2" xfId="22524" xr:uid="{00000000-0005-0000-0000-0000A5260000}"/>
    <cellStyle name="Normal 12 2 4 4 2 5 2 2 2" xfId="48144" xr:uid="{00000000-0005-0000-0000-0000A6260000}"/>
    <cellStyle name="Normal 12 2 4 4 2 5 2 3" xfId="35334" xr:uid="{00000000-0005-0000-0000-0000A7260000}"/>
    <cellStyle name="Normal 12 2 4 4 2 5 3" xfId="17034" xr:uid="{00000000-0005-0000-0000-0000A8260000}"/>
    <cellStyle name="Normal 12 2 4 4 2 5 3 2" xfId="42654" xr:uid="{00000000-0005-0000-0000-0000A9260000}"/>
    <cellStyle name="Normal 12 2 4 4 2 5 4" xfId="29844" xr:uid="{00000000-0005-0000-0000-0000AA260000}"/>
    <cellStyle name="Normal 12 2 4 4 2 6" xfId="11543" xr:uid="{00000000-0005-0000-0000-0000AB260000}"/>
    <cellStyle name="Normal 12 2 4 4 2 6 2" xfId="24354" xr:uid="{00000000-0005-0000-0000-0000AC260000}"/>
    <cellStyle name="Normal 12 2 4 4 2 6 2 2" xfId="49974" xr:uid="{00000000-0005-0000-0000-0000AD260000}"/>
    <cellStyle name="Normal 12 2 4 4 2 6 3" xfId="37164" xr:uid="{00000000-0005-0000-0000-0000AE260000}"/>
    <cellStyle name="Normal 12 2 4 4 2 7" xfId="6053" xr:uid="{00000000-0005-0000-0000-0000AF260000}"/>
    <cellStyle name="Normal 12 2 4 4 2 7 2" xfId="18864" xr:uid="{00000000-0005-0000-0000-0000B0260000}"/>
    <cellStyle name="Normal 12 2 4 4 2 7 2 2" xfId="44484" xr:uid="{00000000-0005-0000-0000-0000B1260000}"/>
    <cellStyle name="Normal 12 2 4 4 2 7 3" xfId="31674" xr:uid="{00000000-0005-0000-0000-0000B2260000}"/>
    <cellStyle name="Normal 12 2 4 4 2 8" xfId="13374" xr:uid="{00000000-0005-0000-0000-0000B3260000}"/>
    <cellStyle name="Normal 12 2 4 4 2 8 2" xfId="38994" xr:uid="{00000000-0005-0000-0000-0000B4260000}"/>
    <cellStyle name="Normal 12 2 4 4 2 9" xfId="26184" xr:uid="{00000000-0005-0000-0000-0000B5260000}"/>
    <cellStyle name="Normal 12 2 4 4 3" xfId="694" xr:uid="{00000000-0005-0000-0000-0000B6260000}"/>
    <cellStyle name="Normal 12 2 4 4 3 2" xfId="1094" xr:uid="{00000000-0005-0000-0000-0000B7260000}"/>
    <cellStyle name="Normal 12 2 4 4 3 2 2" xfId="1989" xr:uid="{00000000-0005-0000-0000-0000B8260000}"/>
    <cellStyle name="Normal 12 2 4 4 3 2 2 2" xfId="3819" xr:uid="{00000000-0005-0000-0000-0000B9260000}"/>
    <cellStyle name="Normal 12 2 4 4 3 2 2 2 2" xfId="9309" xr:uid="{00000000-0005-0000-0000-0000BA260000}"/>
    <cellStyle name="Normal 12 2 4 4 3 2 2 2 2 2" xfId="22120" xr:uid="{00000000-0005-0000-0000-0000BB260000}"/>
    <cellStyle name="Normal 12 2 4 4 3 2 2 2 2 2 2" xfId="47740" xr:uid="{00000000-0005-0000-0000-0000BC260000}"/>
    <cellStyle name="Normal 12 2 4 4 3 2 2 2 2 3" xfId="34930" xr:uid="{00000000-0005-0000-0000-0000BD260000}"/>
    <cellStyle name="Normal 12 2 4 4 3 2 2 2 3" xfId="16630" xr:uid="{00000000-0005-0000-0000-0000BE260000}"/>
    <cellStyle name="Normal 12 2 4 4 3 2 2 2 3 2" xfId="42250" xr:uid="{00000000-0005-0000-0000-0000BF260000}"/>
    <cellStyle name="Normal 12 2 4 4 3 2 2 2 4" xfId="29440" xr:uid="{00000000-0005-0000-0000-0000C0260000}"/>
    <cellStyle name="Normal 12 2 4 4 3 2 2 3" xfId="5649" xr:uid="{00000000-0005-0000-0000-0000C1260000}"/>
    <cellStyle name="Normal 12 2 4 4 3 2 2 3 2" xfId="11139" xr:uid="{00000000-0005-0000-0000-0000C2260000}"/>
    <cellStyle name="Normal 12 2 4 4 3 2 2 3 2 2" xfId="23950" xr:uid="{00000000-0005-0000-0000-0000C3260000}"/>
    <cellStyle name="Normal 12 2 4 4 3 2 2 3 2 2 2" xfId="49570" xr:uid="{00000000-0005-0000-0000-0000C4260000}"/>
    <cellStyle name="Normal 12 2 4 4 3 2 2 3 2 3" xfId="36760" xr:uid="{00000000-0005-0000-0000-0000C5260000}"/>
    <cellStyle name="Normal 12 2 4 4 3 2 2 3 3" xfId="18460" xr:uid="{00000000-0005-0000-0000-0000C6260000}"/>
    <cellStyle name="Normal 12 2 4 4 3 2 2 3 3 2" xfId="44080" xr:uid="{00000000-0005-0000-0000-0000C7260000}"/>
    <cellStyle name="Normal 12 2 4 4 3 2 2 3 4" xfId="31270" xr:uid="{00000000-0005-0000-0000-0000C8260000}"/>
    <cellStyle name="Normal 12 2 4 4 3 2 2 4" xfId="12969" xr:uid="{00000000-0005-0000-0000-0000C9260000}"/>
    <cellStyle name="Normal 12 2 4 4 3 2 2 4 2" xfId="25780" xr:uid="{00000000-0005-0000-0000-0000CA260000}"/>
    <cellStyle name="Normal 12 2 4 4 3 2 2 4 2 2" xfId="51400" xr:uid="{00000000-0005-0000-0000-0000CB260000}"/>
    <cellStyle name="Normal 12 2 4 4 3 2 2 4 3" xfId="38590" xr:uid="{00000000-0005-0000-0000-0000CC260000}"/>
    <cellStyle name="Normal 12 2 4 4 3 2 2 5" xfId="7479" xr:uid="{00000000-0005-0000-0000-0000CD260000}"/>
    <cellStyle name="Normal 12 2 4 4 3 2 2 5 2" xfId="20290" xr:uid="{00000000-0005-0000-0000-0000CE260000}"/>
    <cellStyle name="Normal 12 2 4 4 3 2 2 5 2 2" xfId="45910" xr:uid="{00000000-0005-0000-0000-0000CF260000}"/>
    <cellStyle name="Normal 12 2 4 4 3 2 2 5 3" xfId="33100" xr:uid="{00000000-0005-0000-0000-0000D0260000}"/>
    <cellStyle name="Normal 12 2 4 4 3 2 2 6" xfId="14800" xr:uid="{00000000-0005-0000-0000-0000D1260000}"/>
    <cellStyle name="Normal 12 2 4 4 3 2 2 6 2" xfId="40420" xr:uid="{00000000-0005-0000-0000-0000D2260000}"/>
    <cellStyle name="Normal 12 2 4 4 3 2 2 7" xfId="27610" xr:uid="{00000000-0005-0000-0000-0000D3260000}"/>
    <cellStyle name="Normal 12 2 4 4 3 2 3" xfId="2925" xr:uid="{00000000-0005-0000-0000-0000D4260000}"/>
    <cellStyle name="Normal 12 2 4 4 3 2 3 2" xfId="8415" xr:uid="{00000000-0005-0000-0000-0000D5260000}"/>
    <cellStyle name="Normal 12 2 4 4 3 2 3 2 2" xfId="21226" xr:uid="{00000000-0005-0000-0000-0000D6260000}"/>
    <cellStyle name="Normal 12 2 4 4 3 2 3 2 2 2" xfId="46846" xr:uid="{00000000-0005-0000-0000-0000D7260000}"/>
    <cellStyle name="Normal 12 2 4 4 3 2 3 2 3" xfId="34036" xr:uid="{00000000-0005-0000-0000-0000D8260000}"/>
    <cellStyle name="Normal 12 2 4 4 3 2 3 3" xfId="15736" xr:uid="{00000000-0005-0000-0000-0000D9260000}"/>
    <cellStyle name="Normal 12 2 4 4 3 2 3 3 2" xfId="41356" xr:uid="{00000000-0005-0000-0000-0000DA260000}"/>
    <cellStyle name="Normal 12 2 4 4 3 2 3 4" xfId="28546" xr:uid="{00000000-0005-0000-0000-0000DB260000}"/>
    <cellStyle name="Normal 12 2 4 4 3 2 4" xfId="4755" xr:uid="{00000000-0005-0000-0000-0000DC260000}"/>
    <cellStyle name="Normal 12 2 4 4 3 2 4 2" xfId="10245" xr:uid="{00000000-0005-0000-0000-0000DD260000}"/>
    <cellStyle name="Normal 12 2 4 4 3 2 4 2 2" xfId="23056" xr:uid="{00000000-0005-0000-0000-0000DE260000}"/>
    <cellStyle name="Normal 12 2 4 4 3 2 4 2 2 2" xfId="48676" xr:uid="{00000000-0005-0000-0000-0000DF260000}"/>
    <cellStyle name="Normal 12 2 4 4 3 2 4 2 3" xfId="35866" xr:uid="{00000000-0005-0000-0000-0000E0260000}"/>
    <cellStyle name="Normal 12 2 4 4 3 2 4 3" xfId="17566" xr:uid="{00000000-0005-0000-0000-0000E1260000}"/>
    <cellStyle name="Normal 12 2 4 4 3 2 4 3 2" xfId="43186" xr:uid="{00000000-0005-0000-0000-0000E2260000}"/>
    <cellStyle name="Normal 12 2 4 4 3 2 4 4" xfId="30376" xr:uid="{00000000-0005-0000-0000-0000E3260000}"/>
    <cellStyle name="Normal 12 2 4 4 3 2 5" xfId="12075" xr:uid="{00000000-0005-0000-0000-0000E4260000}"/>
    <cellStyle name="Normal 12 2 4 4 3 2 5 2" xfId="24886" xr:uid="{00000000-0005-0000-0000-0000E5260000}"/>
    <cellStyle name="Normal 12 2 4 4 3 2 5 2 2" xfId="50506" xr:uid="{00000000-0005-0000-0000-0000E6260000}"/>
    <cellStyle name="Normal 12 2 4 4 3 2 5 3" xfId="37696" xr:uid="{00000000-0005-0000-0000-0000E7260000}"/>
    <cellStyle name="Normal 12 2 4 4 3 2 6" xfId="6585" xr:uid="{00000000-0005-0000-0000-0000E8260000}"/>
    <cellStyle name="Normal 12 2 4 4 3 2 6 2" xfId="19396" xr:uid="{00000000-0005-0000-0000-0000E9260000}"/>
    <cellStyle name="Normal 12 2 4 4 3 2 6 2 2" xfId="45016" xr:uid="{00000000-0005-0000-0000-0000EA260000}"/>
    <cellStyle name="Normal 12 2 4 4 3 2 6 3" xfId="32206" xr:uid="{00000000-0005-0000-0000-0000EB260000}"/>
    <cellStyle name="Normal 12 2 4 4 3 2 7" xfId="13906" xr:uid="{00000000-0005-0000-0000-0000EC260000}"/>
    <cellStyle name="Normal 12 2 4 4 3 2 7 2" xfId="39526" xr:uid="{00000000-0005-0000-0000-0000ED260000}"/>
    <cellStyle name="Normal 12 2 4 4 3 2 8" xfId="26716" xr:uid="{00000000-0005-0000-0000-0000EE260000}"/>
    <cellStyle name="Normal 12 2 4 4 3 3" xfId="1589" xr:uid="{00000000-0005-0000-0000-0000EF260000}"/>
    <cellStyle name="Normal 12 2 4 4 3 3 2" xfId="3419" xr:uid="{00000000-0005-0000-0000-0000F0260000}"/>
    <cellStyle name="Normal 12 2 4 4 3 3 2 2" xfId="8909" xr:uid="{00000000-0005-0000-0000-0000F1260000}"/>
    <cellStyle name="Normal 12 2 4 4 3 3 2 2 2" xfId="21720" xr:uid="{00000000-0005-0000-0000-0000F2260000}"/>
    <cellStyle name="Normal 12 2 4 4 3 3 2 2 2 2" xfId="47340" xr:uid="{00000000-0005-0000-0000-0000F3260000}"/>
    <cellStyle name="Normal 12 2 4 4 3 3 2 2 3" xfId="34530" xr:uid="{00000000-0005-0000-0000-0000F4260000}"/>
    <cellStyle name="Normal 12 2 4 4 3 3 2 3" xfId="16230" xr:uid="{00000000-0005-0000-0000-0000F5260000}"/>
    <cellStyle name="Normal 12 2 4 4 3 3 2 3 2" xfId="41850" xr:uid="{00000000-0005-0000-0000-0000F6260000}"/>
    <cellStyle name="Normal 12 2 4 4 3 3 2 4" xfId="29040" xr:uid="{00000000-0005-0000-0000-0000F7260000}"/>
    <cellStyle name="Normal 12 2 4 4 3 3 3" xfId="5249" xr:uid="{00000000-0005-0000-0000-0000F8260000}"/>
    <cellStyle name="Normal 12 2 4 4 3 3 3 2" xfId="10739" xr:uid="{00000000-0005-0000-0000-0000F9260000}"/>
    <cellStyle name="Normal 12 2 4 4 3 3 3 2 2" xfId="23550" xr:uid="{00000000-0005-0000-0000-0000FA260000}"/>
    <cellStyle name="Normal 12 2 4 4 3 3 3 2 2 2" xfId="49170" xr:uid="{00000000-0005-0000-0000-0000FB260000}"/>
    <cellStyle name="Normal 12 2 4 4 3 3 3 2 3" xfId="36360" xr:uid="{00000000-0005-0000-0000-0000FC260000}"/>
    <cellStyle name="Normal 12 2 4 4 3 3 3 3" xfId="18060" xr:uid="{00000000-0005-0000-0000-0000FD260000}"/>
    <cellStyle name="Normal 12 2 4 4 3 3 3 3 2" xfId="43680" xr:uid="{00000000-0005-0000-0000-0000FE260000}"/>
    <cellStyle name="Normal 12 2 4 4 3 3 3 4" xfId="30870" xr:uid="{00000000-0005-0000-0000-0000FF260000}"/>
    <cellStyle name="Normal 12 2 4 4 3 3 4" xfId="12569" xr:uid="{00000000-0005-0000-0000-000000270000}"/>
    <cellStyle name="Normal 12 2 4 4 3 3 4 2" xfId="25380" xr:uid="{00000000-0005-0000-0000-000001270000}"/>
    <cellStyle name="Normal 12 2 4 4 3 3 4 2 2" xfId="51000" xr:uid="{00000000-0005-0000-0000-000002270000}"/>
    <cellStyle name="Normal 12 2 4 4 3 3 4 3" xfId="38190" xr:uid="{00000000-0005-0000-0000-000003270000}"/>
    <cellStyle name="Normal 12 2 4 4 3 3 5" xfId="7079" xr:uid="{00000000-0005-0000-0000-000004270000}"/>
    <cellStyle name="Normal 12 2 4 4 3 3 5 2" xfId="19890" xr:uid="{00000000-0005-0000-0000-000005270000}"/>
    <cellStyle name="Normal 12 2 4 4 3 3 5 2 2" xfId="45510" xr:uid="{00000000-0005-0000-0000-000006270000}"/>
    <cellStyle name="Normal 12 2 4 4 3 3 5 3" xfId="32700" xr:uid="{00000000-0005-0000-0000-000007270000}"/>
    <cellStyle name="Normal 12 2 4 4 3 3 6" xfId="14400" xr:uid="{00000000-0005-0000-0000-000008270000}"/>
    <cellStyle name="Normal 12 2 4 4 3 3 6 2" xfId="40020" xr:uid="{00000000-0005-0000-0000-000009270000}"/>
    <cellStyle name="Normal 12 2 4 4 3 3 7" xfId="27210" xr:uid="{00000000-0005-0000-0000-00000A270000}"/>
    <cellStyle name="Normal 12 2 4 4 3 4" xfId="2525" xr:uid="{00000000-0005-0000-0000-00000B270000}"/>
    <cellStyle name="Normal 12 2 4 4 3 4 2" xfId="8015" xr:uid="{00000000-0005-0000-0000-00000C270000}"/>
    <cellStyle name="Normal 12 2 4 4 3 4 2 2" xfId="20826" xr:uid="{00000000-0005-0000-0000-00000D270000}"/>
    <cellStyle name="Normal 12 2 4 4 3 4 2 2 2" xfId="46446" xr:uid="{00000000-0005-0000-0000-00000E270000}"/>
    <cellStyle name="Normal 12 2 4 4 3 4 2 3" xfId="33636" xr:uid="{00000000-0005-0000-0000-00000F270000}"/>
    <cellStyle name="Normal 12 2 4 4 3 4 3" xfId="15336" xr:uid="{00000000-0005-0000-0000-000010270000}"/>
    <cellStyle name="Normal 12 2 4 4 3 4 3 2" xfId="40956" xr:uid="{00000000-0005-0000-0000-000011270000}"/>
    <cellStyle name="Normal 12 2 4 4 3 4 4" xfId="28146" xr:uid="{00000000-0005-0000-0000-000012270000}"/>
    <cellStyle name="Normal 12 2 4 4 3 5" xfId="4355" xr:uid="{00000000-0005-0000-0000-000013270000}"/>
    <cellStyle name="Normal 12 2 4 4 3 5 2" xfId="9845" xr:uid="{00000000-0005-0000-0000-000014270000}"/>
    <cellStyle name="Normal 12 2 4 4 3 5 2 2" xfId="22656" xr:uid="{00000000-0005-0000-0000-000015270000}"/>
    <cellStyle name="Normal 12 2 4 4 3 5 2 2 2" xfId="48276" xr:uid="{00000000-0005-0000-0000-000016270000}"/>
    <cellStyle name="Normal 12 2 4 4 3 5 2 3" xfId="35466" xr:uid="{00000000-0005-0000-0000-000017270000}"/>
    <cellStyle name="Normal 12 2 4 4 3 5 3" xfId="17166" xr:uid="{00000000-0005-0000-0000-000018270000}"/>
    <cellStyle name="Normal 12 2 4 4 3 5 3 2" xfId="42786" xr:uid="{00000000-0005-0000-0000-000019270000}"/>
    <cellStyle name="Normal 12 2 4 4 3 5 4" xfId="29976" xr:uid="{00000000-0005-0000-0000-00001A270000}"/>
    <cellStyle name="Normal 12 2 4 4 3 6" xfId="11675" xr:uid="{00000000-0005-0000-0000-00001B270000}"/>
    <cellStyle name="Normal 12 2 4 4 3 6 2" xfId="24486" xr:uid="{00000000-0005-0000-0000-00001C270000}"/>
    <cellStyle name="Normal 12 2 4 4 3 6 2 2" xfId="50106" xr:uid="{00000000-0005-0000-0000-00001D270000}"/>
    <cellStyle name="Normal 12 2 4 4 3 6 3" xfId="37296" xr:uid="{00000000-0005-0000-0000-00001E270000}"/>
    <cellStyle name="Normal 12 2 4 4 3 7" xfId="6185" xr:uid="{00000000-0005-0000-0000-00001F270000}"/>
    <cellStyle name="Normal 12 2 4 4 3 7 2" xfId="18996" xr:uid="{00000000-0005-0000-0000-000020270000}"/>
    <cellStyle name="Normal 12 2 4 4 3 7 2 2" xfId="44616" xr:uid="{00000000-0005-0000-0000-000021270000}"/>
    <cellStyle name="Normal 12 2 4 4 3 7 3" xfId="31806" xr:uid="{00000000-0005-0000-0000-000022270000}"/>
    <cellStyle name="Normal 12 2 4 4 3 8" xfId="13506" xr:uid="{00000000-0005-0000-0000-000023270000}"/>
    <cellStyle name="Normal 12 2 4 4 3 8 2" xfId="39126" xr:uid="{00000000-0005-0000-0000-000024270000}"/>
    <cellStyle name="Normal 12 2 4 4 3 9" xfId="26316" xr:uid="{00000000-0005-0000-0000-000025270000}"/>
    <cellStyle name="Normal 12 2 4 4 4" xfId="469" xr:uid="{00000000-0005-0000-0000-000026270000}"/>
    <cellStyle name="Normal 12 2 4 4 4 2" xfId="1364" xr:uid="{00000000-0005-0000-0000-000027270000}"/>
    <cellStyle name="Normal 12 2 4 4 4 2 2" xfId="3194" xr:uid="{00000000-0005-0000-0000-000028270000}"/>
    <cellStyle name="Normal 12 2 4 4 4 2 2 2" xfId="8684" xr:uid="{00000000-0005-0000-0000-000029270000}"/>
    <cellStyle name="Normal 12 2 4 4 4 2 2 2 2" xfId="21495" xr:uid="{00000000-0005-0000-0000-00002A270000}"/>
    <cellStyle name="Normal 12 2 4 4 4 2 2 2 2 2" xfId="47115" xr:uid="{00000000-0005-0000-0000-00002B270000}"/>
    <cellStyle name="Normal 12 2 4 4 4 2 2 2 3" xfId="34305" xr:uid="{00000000-0005-0000-0000-00002C270000}"/>
    <cellStyle name="Normal 12 2 4 4 4 2 2 3" xfId="16005" xr:uid="{00000000-0005-0000-0000-00002D270000}"/>
    <cellStyle name="Normal 12 2 4 4 4 2 2 3 2" xfId="41625" xr:uid="{00000000-0005-0000-0000-00002E270000}"/>
    <cellStyle name="Normal 12 2 4 4 4 2 2 4" xfId="28815" xr:uid="{00000000-0005-0000-0000-00002F270000}"/>
    <cellStyle name="Normal 12 2 4 4 4 2 3" xfId="5024" xr:uid="{00000000-0005-0000-0000-000030270000}"/>
    <cellStyle name="Normal 12 2 4 4 4 2 3 2" xfId="10514" xr:uid="{00000000-0005-0000-0000-000031270000}"/>
    <cellStyle name="Normal 12 2 4 4 4 2 3 2 2" xfId="23325" xr:uid="{00000000-0005-0000-0000-000032270000}"/>
    <cellStyle name="Normal 12 2 4 4 4 2 3 2 2 2" xfId="48945" xr:uid="{00000000-0005-0000-0000-000033270000}"/>
    <cellStyle name="Normal 12 2 4 4 4 2 3 2 3" xfId="36135" xr:uid="{00000000-0005-0000-0000-000034270000}"/>
    <cellStyle name="Normal 12 2 4 4 4 2 3 3" xfId="17835" xr:uid="{00000000-0005-0000-0000-000035270000}"/>
    <cellStyle name="Normal 12 2 4 4 4 2 3 3 2" xfId="43455" xr:uid="{00000000-0005-0000-0000-000036270000}"/>
    <cellStyle name="Normal 12 2 4 4 4 2 3 4" xfId="30645" xr:uid="{00000000-0005-0000-0000-000037270000}"/>
    <cellStyle name="Normal 12 2 4 4 4 2 4" xfId="12344" xr:uid="{00000000-0005-0000-0000-000038270000}"/>
    <cellStyle name="Normal 12 2 4 4 4 2 4 2" xfId="25155" xr:uid="{00000000-0005-0000-0000-000039270000}"/>
    <cellStyle name="Normal 12 2 4 4 4 2 4 2 2" xfId="50775" xr:uid="{00000000-0005-0000-0000-00003A270000}"/>
    <cellStyle name="Normal 12 2 4 4 4 2 4 3" xfId="37965" xr:uid="{00000000-0005-0000-0000-00003B270000}"/>
    <cellStyle name="Normal 12 2 4 4 4 2 5" xfId="6854" xr:uid="{00000000-0005-0000-0000-00003C270000}"/>
    <cellStyle name="Normal 12 2 4 4 4 2 5 2" xfId="19665" xr:uid="{00000000-0005-0000-0000-00003D270000}"/>
    <cellStyle name="Normal 12 2 4 4 4 2 5 2 2" xfId="45285" xr:uid="{00000000-0005-0000-0000-00003E270000}"/>
    <cellStyle name="Normal 12 2 4 4 4 2 5 3" xfId="32475" xr:uid="{00000000-0005-0000-0000-00003F270000}"/>
    <cellStyle name="Normal 12 2 4 4 4 2 6" xfId="14175" xr:uid="{00000000-0005-0000-0000-000040270000}"/>
    <cellStyle name="Normal 12 2 4 4 4 2 6 2" xfId="39795" xr:uid="{00000000-0005-0000-0000-000041270000}"/>
    <cellStyle name="Normal 12 2 4 4 4 2 7" xfId="26985" xr:uid="{00000000-0005-0000-0000-000042270000}"/>
    <cellStyle name="Normal 12 2 4 4 4 3" xfId="2300" xr:uid="{00000000-0005-0000-0000-000043270000}"/>
    <cellStyle name="Normal 12 2 4 4 4 3 2" xfId="7790" xr:uid="{00000000-0005-0000-0000-000044270000}"/>
    <cellStyle name="Normal 12 2 4 4 4 3 2 2" xfId="20601" xr:uid="{00000000-0005-0000-0000-000045270000}"/>
    <cellStyle name="Normal 12 2 4 4 4 3 2 2 2" xfId="46221" xr:uid="{00000000-0005-0000-0000-000046270000}"/>
    <cellStyle name="Normal 12 2 4 4 4 3 2 3" xfId="33411" xr:uid="{00000000-0005-0000-0000-000047270000}"/>
    <cellStyle name="Normal 12 2 4 4 4 3 3" xfId="15111" xr:uid="{00000000-0005-0000-0000-000048270000}"/>
    <cellStyle name="Normal 12 2 4 4 4 3 3 2" xfId="40731" xr:uid="{00000000-0005-0000-0000-000049270000}"/>
    <cellStyle name="Normal 12 2 4 4 4 3 4" xfId="27921" xr:uid="{00000000-0005-0000-0000-00004A270000}"/>
    <cellStyle name="Normal 12 2 4 4 4 4" xfId="4130" xr:uid="{00000000-0005-0000-0000-00004B270000}"/>
    <cellStyle name="Normal 12 2 4 4 4 4 2" xfId="9620" xr:uid="{00000000-0005-0000-0000-00004C270000}"/>
    <cellStyle name="Normal 12 2 4 4 4 4 2 2" xfId="22431" xr:uid="{00000000-0005-0000-0000-00004D270000}"/>
    <cellStyle name="Normal 12 2 4 4 4 4 2 2 2" xfId="48051" xr:uid="{00000000-0005-0000-0000-00004E270000}"/>
    <cellStyle name="Normal 12 2 4 4 4 4 2 3" xfId="35241" xr:uid="{00000000-0005-0000-0000-00004F270000}"/>
    <cellStyle name="Normal 12 2 4 4 4 4 3" xfId="16941" xr:uid="{00000000-0005-0000-0000-000050270000}"/>
    <cellStyle name="Normal 12 2 4 4 4 4 3 2" xfId="42561" xr:uid="{00000000-0005-0000-0000-000051270000}"/>
    <cellStyle name="Normal 12 2 4 4 4 4 4" xfId="29751" xr:uid="{00000000-0005-0000-0000-000052270000}"/>
    <cellStyle name="Normal 12 2 4 4 4 5" xfId="11450" xr:uid="{00000000-0005-0000-0000-000053270000}"/>
    <cellStyle name="Normal 12 2 4 4 4 5 2" xfId="24261" xr:uid="{00000000-0005-0000-0000-000054270000}"/>
    <cellStyle name="Normal 12 2 4 4 4 5 2 2" xfId="49881" xr:uid="{00000000-0005-0000-0000-000055270000}"/>
    <cellStyle name="Normal 12 2 4 4 4 5 3" xfId="37071" xr:uid="{00000000-0005-0000-0000-000056270000}"/>
    <cellStyle name="Normal 12 2 4 4 4 6" xfId="5960" xr:uid="{00000000-0005-0000-0000-000057270000}"/>
    <cellStyle name="Normal 12 2 4 4 4 6 2" xfId="18771" xr:uid="{00000000-0005-0000-0000-000058270000}"/>
    <cellStyle name="Normal 12 2 4 4 4 6 2 2" xfId="44391" xr:uid="{00000000-0005-0000-0000-000059270000}"/>
    <cellStyle name="Normal 12 2 4 4 4 6 3" xfId="31581" xr:uid="{00000000-0005-0000-0000-00005A270000}"/>
    <cellStyle name="Normal 12 2 4 4 4 7" xfId="13281" xr:uid="{00000000-0005-0000-0000-00005B270000}"/>
    <cellStyle name="Normal 12 2 4 4 4 7 2" xfId="38901" xr:uid="{00000000-0005-0000-0000-00005C270000}"/>
    <cellStyle name="Normal 12 2 4 4 4 8" xfId="26091" xr:uid="{00000000-0005-0000-0000-00005D270000}"/>
    <cellStyle name="Normal 12 2 4 4 5" xfId="828" xr:uid="{00000000-0005-0000-0000-00005E270000}"/>
    <cellStyle name="Normal 12 2 4 4 5 2" xfId="1723" xr:uid="{00000000-0005-0000-0000-00005F270000}"/>
    <cellStyle name="Normal 12 2 4 4 5 2 2" xfId="3553" xr:uid="{00000000-0005-0000-0000-000060270000}"/>
    <cellStyle name="Normal 12 2 4 4 5 2 2 2" xfId="9043" xr:uid="{00000000-0005-0000-0000-000061270000}"/>
    <cellStyle name="Normal 12 2 4 4 5 2 2 2 2" xfId="21854" xr:uid="{00000000-0005-0000-0000-000062270000}"/>
    <cellStyle name="Normal 12 2 4 4 5 2 2 2 2 2" xfId="47474" xr:uid="{00000000-0005-0000-0000-000063270000}"/>
    <cellStyle name="Normal 12 2 4 4 5 2 2 2 3" xfId="34664" xr:uid="{00000000-0005-0000-0000-000064270000}"/>
    <cellStyle name="Normal 12 2 4 4 5 2 2 3" xfId="16364" xr:uid="{00000000-0005-0000-0000-000065270000}"/>
    <cellStyle name="Normal 12 2 4 4 5 2 2 3 2" xfId="41984" xr:uid="{00000000-0005-0000-0000-000066270000}"/>
    <cellStyle name="Normal 12 2 4 4 5 2 2 4" xfId="29174" xr:uid="{00000000-0005-0000-0000-000067270000}"/>
    <cellStyle name="Normal 12 2 4 4 5 2 3" xfId="5383" xr:uid="{00000000-0005-0000-0000-000068270000}"/>
    <cellStyle name="Normal 12 2 4 4 5 2 3 2" xfId="10873" xr:uid="{00000000-0005-0000-0000-000069270000}"/>
    <cellStyle name="Normal 12 2 4 4 5 2 3 2 2" xfId="23684" xr:uid="{00000000-0005-0000-0000-00006A270000}"/>
    <cellStyle name="Normal 12 2 4 4 5 2 3 2 2 2" xfId="49304" xr:uid="{00000000-0005-0000-0000-00006B270000}"/>
    <cellStyle name="Normal 12 2 4 4 5 2 3 2 3" xfId="36494" xr:uid="{00000000-0005-0000-0000-00006C270000}"/>
    <cellStyle name="Normal 12 2 4 4 5 2 3 3" xfId="18194" xr:uid="{00000000-0005-0000-0000-00006D270000}"/>
    <cellStyle name="Normal 12 2 4 4 5 2 3 3 2" xfId="43814" xr:uid="{00000000-0005-0000-0000-00006E270000}"/>
    <cellStyle name="Normal 12 2 4 4 5 2 3 4" xfId="31004" xr:uid="{00000000-0005-0000-0000-00006F270000}"/>
    <cellStyle name="Normal 12 2 4 4 5 2 4" xfId="12703" xr:uid="{00000000-0005-0000-0000-000070270000}"/>
    <cellStyle name="Normal 12 2 4 4 5 2 4 2" xfId="25514" xr:uid="{00000000-0005-0000-0000-000071270000}"/>
    <cellStyle name="Normal 12 2 4 4 5 2 4 2 2" xfId="51134" xr:uid="{00000000-0005-0000-0000-000072270000}"/>
    <cellStyle name="Normal 12 2 4 4 5 2 4 3" xfId="38324" xr:uid="{00000000-0005-0000-0000-000073270000}"/>
    <cellStyle name="Normal 12 2 4 4 5 2 5" xfId="7213" xr:uid="{00000000-0005-0000-0000-000074270000}"/>
    <cellStyle name="Normal 12 2 4 4 5 2 5 2" xfId="20024" xr:uid="{00000000-0005-0000-0000-000075270000}"/>
    <cellStyle name="Normal 12 2 4 4 5 2 5 2 2" xfId="45644" xr:uid="{00000000-0005-0000-0000-000076270000}"/>
    <cellStyle name="Normal 12 2 4 4 5 2 5 3" xfId="32834" xr:uid="{00000000-0005-0000-0000-000077270000}"/>
    <cellStyle name="Normal 12 2 4 4 5 2 6" xfId="14534" xr:uid="{00000000-0005-0000-0000-000078270000}"/>
    <cellStyle name="Normal 12 2 4 4 5 2 6 2" xfId="40154" xr:uid="{00000000-0005-0000-0000-000079270000}"/>
    <cellStyle name="Normal 12 2 4 4 5 2 7" xfId="27344" xr:uid="{00000000-0005-0000-0000-00007A270000}"/>
    <cellStyle name="Normal 12 2 4 4 5 3" xfId="2659" xr:uid="{00000000-0005-0000-0000-00007B270000}"/>
    <cellStyle name="Normal 12 2 4 4 5 3 2" xfId="8149" xr:uid="{00000000-0005-0000-0000-00007C270000}"/>
    <cellStyle name="Normal 12 2 4 4 5 3 2 2" xfId="20960" xr:uid="{00000000-0005-0000-0000-00007D270000}"/>
    <cellStyle name="Normal 12 2 4 4 5 3 2 2 2" xfId="46580" xr:uid="{00000000-0005-0000-0000-00007E270000}"/>
    <cellStyle name="Normal 12 2 4 4 5 3 2 3" xfId="33770" xr:uid="{00000000-0005-0000-0000-00007F270000}"/>
    <cellStyle name="Normal 12 2 4 4 5 3 3" xfId="15470" xr:uid="{00000000-0005-0000-0000-000080270000}"/>
    <cellStyle name="Normal 12 2 4 4 5 3 3 2" xfId="41090" xr:uid="{00000000-0005-0000-0000-000081270000}"/>
    <cellStyle name="Normal 12 2 4 4 5 3 4" xfId="28280" xr:uid="{00000000-0005-0000-0000-000082270000}"/>
    <cellStyle name="Normal 12 2 4 4 5 4" xfId="4489" xr:uid="{00000000-0005-0000-0000-000083270000}"/>
    <cellStyle name="Normal 12 2 4 4 5 4 2" xfId="9979" xr:uid="{00000000-0005-0000-0000-000084270000}"/>
    <cellStyle name="Normal 12 2 4 4 5 4 2 2" xfId="22790" xr:uid="{00000000-0005-0000-0000-000085270000}"/>
    <cellStyle name="Normal 12 2 4 4 5 4 2 2 2" xfId="48410" xr:uid="{00000000-0005-0000-0000-000086270000}"/>
    <cellStyle name="Normal 12 2 4 4 5 4 2 3" xfId="35600" xr:uid="{00000000-0005-0000-0000-000087270000}"/>
    <cellStyle name="Normal 12 2 4 4 5 4 3" xfId="17300" xr:uid="{00000000-0005-0000-0000-000088270000}"/>
    <cellStyle name="Normal 12 2 4 4 5 4 3 2" xfId="42920" xr:uid="{00000000-0005-0000-0000-000089270000}"/>
    <cellStyle name="Normal 12 2 4 4 5 4 4" xfId="30110" xr:uid="{00000000-0005-0000-0000-00008A270000}"/>
    <cellStyle name="Normal 12 2 4 4 5 5" xfId="11809" xr:uid="{00000000-0005-0000-0000-00008B270000}"/>
    <cellStyle name="Normal 12 2 4 4 5 5 2" xfId="24620" xr:uid="{00000000-0005-0000-0000-00008C270000}"/>
    <cellStyle name="Normal 12 2 4 4 5 5 2 2" xfId="50240" xr:uid="{00000000-0005-0000-0000-00008D270000}"/>
    <cellStyle name="Normal 12 2 4 4 5 5 3" xfId="37430" xr:uid="{00000000-0005-0000-0000-00008E270000}"/>
    <cellStyle name="Normal 12 2 4 4 5 6" xfId="6319" xr:uid="{00000000-0005-0000-0000-00008F270000}"/>
    <cellStyle name="Normal 12 2 4 4 5 6 2" xfId="19130" xr:uid="{00000000-0005-0000-0000-000090270000}"/>
    <cellStyle name="Normal 12 2 4 4 5 6 2 2" xfId="44750" xr:uid="{00000000-0005-0000-0000-000091270000}"/>
    <cellStyle name="Normal 12 2 4 4 5 6 3" xfId="31940" xr:uid="{00000000-0005-0000-0000-000092270000}"/>
    <cellStyle name="Normal 12 2 4 4 5 7" xfId="13640" xr:uid="{00000000-0005-0000-0000-000093270000}"/>
    <cellStyle name="Normal 12 2 4 4 5 7 2" xfId="39260" xr:uid="{00000000-0005-0000-0000-000094270000}"/>
    <cellStyle name="Normal 12 2 4 4 5 8" xfId="26450" xr:uid="{00000000-0005-0000-0000-000095270000}"/>
    <cellStyle name="Normal 12 2 4 4 6" xfId="1229" xr:uid="{00000000-0005-0000-0000-000096270000}"/>
    <cellStyle name="Normal 12 2 4 4 6 2" xfId="3059" xr:uid="{00000000-0005-0000-0000-000097270000}"/>
    <cellStyle name="Normal 12 2 4 4 6 2 2" xfId="8549" xr:uid="{00000000-0005-0000-0000-000098270000}"/>
    <cellStyle name="Normal 12 2 4 4 6 2 2 2" xfId="21360" xr:uid="{00000000-0005-0000-0000-000099270000}"/>
    <cellStyle name="Normal 12 2 4 4 6 2 2 2 2" xfId="46980" xr:uid="{00000000-0005-0000-0000-00009A270000}"/>
    <cellStyle name="Normal 12 2 4 4 6 2 2 3" xfId="34170" xr:uid="{00000000-0005-0000-0000-00009B270000}"/>
    <cellStyle name="Normal 12 2 4 4 6 2 3" xfId="15870" xr:uid="{00000000-0005-0000-0000-00009C270000}"/>
    <cellStyle name="Normal 12 2 4 4 6 2 3 2" xfId="41490" xr:uid="{00000000-0005-0000-0000-00009D270000}"/>
    <cellStyle name="Normal 12 2 4 4 6 2 4" xfId="28680" xr:uid="{00000000-0005-0000-0000-00009E270000}"/>
    <cellStyle name="Normal 12 2 4 4 6 3" xfId="4889" xr:uid="{00000000-0005-0000-0000-00009F270000}"/>
    <cellStyle name="Normal 12 2 4 4 6 3 2" xfId="10379" xr:uid="{00000000-0005-0000-0000-0000A0270000}"/>
    <cellStyle name="Normal 12 2 4 4 6 3 2 2" xfId="23190" xr:uid="{00000000-0005-0000-0000-0000A1270000}"/>
    <cellStyle name="Normal 12 2 4 4 6 3 2 2 2" xfId="48810" xr:uid="{00000000-0005-0000-0000-0000A2270000}"/>
    <cellStyle name="Normal 12 2 4 4 6 3 2 3" xfId="36000" xr:uid="{00000000-0005-0000-0000-0000A3270000}"/>
    <cellStyle name="Normal 12 2 4 4 6 3 3" xfId="17700" xr:uid="{00000000-0005-0000-0000-0000A4270000}"/>
    <cellStyle name="Normal 12 2 4 4 6 3 3 2" xfId="43320" xr:uid="{00000000-0005-0000-0000-0000A5270000}"/>
    <cellStyle name="Normal 12 2 4 4 6 3 4" xfId="30510" xr:uid="{00000000-0005-0000-0000-0000A6270000}"/>
    <cellStyle name="Normal 12 2 4 4 6 4" xfId="12209" xr:uid="{00000000-0005-0000-0000-0000A7270000}"/>
    <cellStyle name="Normal 12 2 4 4 6 4 2" xfId="25020" xr:uid="{00000000-0005-0000-0000-0000A8270000}"/>
    <cellStyle name="Normal 12 2 4 4 6 4 2 2" xfId="50640" xr:uid="{00000000-0005-0000-0000-0000A9270000}"/>
    <cellStyle name="Normal 12 2 4 4 6 4 3" xfId="37830" xr:uid="{00000000-0005-0000-0000-0000AA270000}"/>
    <cellStyle name="Normal 12 2 4 4 6 5" xfId="6719" xr:uid="{00000000-0005-0000-0000-0000AB270000}"/>
    <cellStyle name="Normal 12 2 4 4 6 5 2" xfId="19530" xr:uid="{00000000-0005-0000-0000-0000AC270000}"/>
    <cellStyle name="Normal 12 2 4 4 6 5 2 2" xfId="45150" xr:uid="{00000000-0005-0000-0000-0000AD270000}"/>
    <cellStyle name="Normal 12 2 4 4 6 5 3" xfId="32340" xr:uid="{00000000-0005-0000-0000-0000AE270000}"/>
    <cellStyle name="Normal 12 2 4 4 6 6" xfId="14040" xr:uid="{00000000-0005-0000-0000-0000AF270000}"/>
    <cellStyle name="Normal 12 2 4 4 6 6 2" xfId="39660" xr:uid="{00000000-0005-0000-0000-0000B0270000}"/>
    <cellStyle name="Normal 12 2 4 4 6 7" xfId="26850" xr:uid="{00000000-0005-0000-0000-0000B1270000}"/>
    <cellStyle name="Normal 12 2 4 4 7" xfId="2165" xr:uid="{00000000-0005-0000-0000-0000B2270000}"/>
    <cellStyle name="Normal 12 2 4 4 7 2" xfId="7655" xr:uid="{00000000-0005-0000-0000-0000B3270000}"/>
    <cellStyle name="Normal 12 2 4 4 7 2 2" xfId="20466" xr:uid="{00000000-0005-0000-0000-0000B4270000}"/>
    <cellStyle name="Normal 12 2 4 4 7 2 2 2" xfId="46086" xr:uid="{00000000-0005-0000-0000-0000B5270000}"/>
    <cellStyle name="Normal 12 2 4 4 7 2 3" xfId="33276" xr:uid="{00000000-0005-0000-0000-0000B6270000}"/>
    <cellStyle name="Normal 12 2 4 4 7 3" xfId="14976" xr:uid="{00000000-0005-0000-0000-0000B7270000}"/>
    <cellStyle name="Normal 12 2 4 4 7 3 2" xfId="40596" xr:uid="{00000000-0005-0000-0000-0000B8270000}"/>
    <cellStyle name="Normal 12 2 4 4 7 4" xfId="27786" xr:uid="{00000000-0005-0000-0000-0000B9270000}"/>
    <cellStyle name="Normal 12 2 4 4 8" xfId="3995" xr:uid="{00000000-0005-0000-0000-0000BA270000}"/>
    <cellStyle name="Normal 12 2 4 4 8 2" xfId="9485" xr:uid="{00000000-0005-0000-0000-0000BB270000}"/>
    <cellStyle name="Normal 12 2 4 4 8 2 2" xfId="22296" xr:uid="{00000000-0005-0000-0000-0000BC270000}"/>
    <cellStyle name="Normal 12 2 4 4 8 2 2 2" xfId="47916" xr:uid="{00000000-0005-0000-0000-0000BD270000}"/>
    <cellStyle name="Normal 12 2 4 4 8 2 3" xfId="35106" xr:uid="{00000000-0005-0000-0000-0000BE270000}"/>
    <cellStyle name="Normal 12 2 4 4 8 3" xfId="16806" xr:uid="{00000000-0005-0000-0000-0000BF270000}"/>
    <cellStyle name="Normal 12 2 4 4 8 3 2" xfId="42426" xr:uid="{00000000-0005-0000-0000-0000C0270000}"/>
    <cellStyle name="Normal 12 2 4 4 8 4" xfId="29616" xr:uid="{00000000-0005-0000-0000-0000C1270000}"/>
    <cellStyle name="Normal 12 2 4 4 9" xfId="11315" xr:uid="{00000000-0005-0000-0000-0000C2270000}"/>
    <cellStyle name="Normal 12 2 4 4 9 2" xfId="24126" xr:uid="{00000000-0005-0000-0000-0000C3270000}"/>
    <cellStyle name="Normal 12 2 4 4 9 2 2" xfId="49746" xr:uid="{00000000-0005-0000-0000-0000C4270000}"/>
    <cellStyle name="Normal 12 2 4 4 9 3" xfId="36936" xr:uid="{00000000-0005-0000-0000-0000C5270000}"/>
    <cellStyle name="Normal 12 2 4 5" xfId="368" xr:uid="{00000000-0005-0000-0000-0000C6270000}"/>
    <cellStyle name="Normal 12 2 4 5 2" xfId="869" xr:uid="{00000000-0005-0000-0000-0000C7270000}"/>
    <cellStyle name="Normal 12 2 4 5 2 2" xfId="1764" xr:uid="{00000000-0005-0000-0000-0000C8270000}"/>
    <cellStyle name="Normal 12 2 4 5 2 2 2" xfId="3594" xr:uid="{00000000-0005-0000-0000-0000C9270000}"/>
    <cellStyle name="Normal 12 2 4 5 2 2 2 2" xfId="9084" xr:uid="{00000000-0005-0000-0000-0000CA270000}"/>
    <cellStyle name="Normal 12 2 4 5 2 2 2 2 2" xfId="21895" xr:uid="{00000000-0005-0000-0000-0000CB270000}"/>
    <cellStyle name="Normal 12 2 4 5 2 2 2 2 2 2" xfId="47515" xr:uid="{00000000-0005-0000-0000-0000CC270000}"/>
    <cellStyle name="Normal 12 2 4 5 2 2 2 2 3" xfId="34705" xr:uid="{00000000-0005-0000-0000-0000CD270000}"/>
    <cellStyle name="Normal 12 2 4 5 2 2 2 3" xfId="16405" xr:uid="{00000000-0005-0000-0000-0000CE270000}"/>
    <cellStyle name="Normal 12 2 4 5 2 2 2 3 2" xfId="42025" xr:uid="{00000000-0005-0000-0000-0000CF270000}"/>
    <cellStyle name="Normal 12 2 4 5 2 2 2 4" xfId="29215" xr:uid="{00000000-0005-0000-0000-0000D0270000}"/>
    <cellStyle name="Normal 12 2 4 5 2 2 3" xfId="5424" xr:uid="{00000000-0005-0000-0000-0000D1270000}"/>
    <cellStyle name="Normal 12 2 4 5 2 2 3 2" xfId="10914" xr:uid="{00000000-0005-0000-0000-0000D2270000}"/>
    <cellStyle name="Normal 12 2 4 5 2 2 3 2 2" xfId="23725" xr:uid="{00000000-0005-0000-0000-0000D3270000}"/>
    <cellStyle name="Normal 12 2 4 5 2 2 3 2 2 2" xfId="49345" xr:uid="{00000000-0005-0000-0000-0000D4270000}"/>
    <cellStyle name="Normal 12 2 4 5 2 2 3 2 3" xfId="36535" xr:uid="{00000000-0005-0000-0000-0000D5270000}"/>
    <cellStyle name="Normal 12 2 4 5 2 2 3 3" xfId="18235" xr:uid="{00000000-0005-0000-0000-0000D6270000}"/>
    <cellStyle name="Normal 12 2 4 5 2 2 3 3 2" xfId="43855" xr:uid="{00000000-0005-0000-0000-0000D7270000}"/>
    <cellStyle name="Normal 12 2 4 5 2 2 3 4" xfId="31045" xr:uid="{00000000-0005-0000-0000-0000D8270000}"/>
    <cellStyle name="Normal 12 2 4 5 2 2 4" xfId="12744" xr:uid="{00000000-0005-0000-0000-0000D9270000}"/>
    <cellStyle name="Normal 12 2 4 5 2 2 4 2" xfId="25555" xr:uid="{00000000-0005-0000-0000-0000DA270000}"/>
    <cellStyle name="Normal 12 2 4 5 2 2 4 2 2" xfId="51175" xr:uid="{00000000-0005-0000-0000-0000DB270000}"/>
    <cellStyle name="Normal 12 2 4 5 2 2 4 3" xfId="38365" xr:uid="{00000000-0005-0000-0000-0000DC270000}"/>
    <cellStyle name="Normal 12 2 4 5 2 2 5" xfId="7254" xr:uid="{00000000-0005-0000-0000-0000DD270000}"/>
    <cellStyle name="Normal 12 2 4 5 2 2 5 2" xfId="20065" xr:uid="{00000000-0005-0000-0000-0000DE270000}"/>
    <cellStyle name="Normal 12 2 4 5 2 2 5 2 2" xfId="45685" xr:uid="{00000000-0005-0000-0000-0000DF270000}"/>
    <cellStyle name="Normal 12 2 4 5 2 2 5 3" xfId="32875" xr:uid="{00000000-0005-0000-0000-0000E0270000}"/>
    <cellStyle name="Normal 12 2 4 5 2 2 6" xfId="14575" xr:uid="{00000000-0005-0000-0000-0000E1270000}"/>
    <cellStyle name="Normal 12 2 4 5 2 2 6 2" xfId="40195" xr:uid="{00000000-0005-0000-0000-0000E2270000}"/>
    <cellStyle name="Normal 12 2 4 5 2 2 7" xfId="27385" xr:uid="{00000000-0005-0000-0000-0000E3270000}"/>
    <cellStyle name="Normal 12 2 4 5 2 3" xfId="2700" xr:uid="{00000000-0005-0000-0000-0000E4270000}"/>
    <cellStyle name="Normal 12 2 4 5 2 3 2" xfId="8190" xr:uid="{00000000-0005-0000-0000-0000E5270000}"/>
    <cellStyle name="Normal 12 2 4 5 2 3 2 2" xfId="21001" xr:uid="{00000000-0005-0000-0000-0000E6270000}"/>
    <cellStyle name="Normal 12 2 4 5 2 3 2 2 2" xfId="46621" xr:uid="{00000000-0005-0000-0000-0000E7270000}"/>
    <cellStyle name="Normal 12 2 4 5 2 3 2 3" xfId="33811" xr:uid="{00000000-0005-0000-0000-0000E8270000}"/>
    <cellStyle name="Normal 12 2 4 5 2 3 3" xfId="15511" xr:uid="{00000000-0005-0000-0000-0000E9270000}"/>
    <cellStyle name="Normal 12 2 4 5 2 3 3 2" xfId="41131" xr:uid="{00000000-0005-0000-0000-0000EA270000}"/>
    <cellStyle name="Normal 12 2 4 5 2 3 4" xfId="28321" xr:uid="{00000000-0005-0000-0000-0000EB270000}"/>
    <cellStyle name="Normal 12 2 4 5 2 4" xfId="4530" xr:uid="{00000000-0005-0000-0000-0000EC270000}"/>
    <cellStyle name="Normal 12 2 4 5 2 4 2" xfId="10020" xr:uid="{00000000-0005-0000-0000-0000ED270000}"/>
    <cellStyle name="Normal 12 2 4 5 2 4 2 2" xfId="22831" xr:uid="{00000000-0005-0000-0000-0000EE270000}"/>
    <cellStyle name="Normal 12 2 4 5 2 4 2 2 2" xfId="48451" xr:uid="{00000000-0005-0000-0000-0000EF270000}"/>
    <cellStyle name="Normal 12 2 4 5 2 4 2 3" xfId="35641" xr:uid="{00000000-0005-0000-0000-0000F0270000}"/>
    <cellStyle name="Normal 12 2 4 5 2 4 3" xfId="17341" xr:uid="{00000000-0005-0000-0000-0000F1270000}"/>
    <cellStyle name="Normal 12 2 4 5 2 4 3 2" xfId="42961" xr:uid="{00000000-0005-0000-0000-0000F2270000}"/>
    <cellStyle name="Normal 12 2 4 5 2 4 4" xfId="30151" xr:uid="{00000000-0005-0000-0000-0000F3270000}"/>
    <cellStyle name="Normal 12 2 4 5 2 5" xfId="11850" xr:uid="{00000000-0005-0000-0000-0000F4270000}"/>
    <cellStyle name="Normal 12 2 4 5 2 5 2" xfId="24661" xr:uid="{00000000-0005-0000-0000-0000F5270000}"/>
    <cellStyle name="Normal 12 2 4 5 2 5 2 2" xfId="50281" xr:uid="{00000000-0005-0000-0000-0000F6270000}"/>
    <cellStyle name="Normal 12 2 4 5 2 5 3" xfId="37471" xr:uid="{00000000-0005-0000-0000-0000F7270000}"/>
    <cellStyle name="Normal 12 2 4 5 2 6" xfId="6360" xr:uid="{00000000-0005-0000-0000-0000F8270000}"/>
    <cellStyle name="Normal 12 2 4 5 2 6 2" xfId="19171" xr:uid="{00000000-0005-0000-0000-0000F9270000}"/>
    <cellStyle name="Normal 12 2 4 5 2 6 2 2" xfId="44791" xr:uid="{00000000-0005-0000-0000-0000FA270000}"/>
    <cellStyle name="Normal 12 2 4 5 2 6 3" xfId="31981" xr:uid="{00000000-0005-0000-0000-0000FB270000}"/>
    <cellStyle name="Normal 12 2 4 5 2 7" xfId="13681" xr:uid="{00000000-0005-0000-0000-0000FC270000}"/>
    <cellStyle name="Normal 12 2 4 5 2 7 2" xfId="39301" xr:uid="{00000000-0005-0000-0000-0000FD270000}"/>
    <cellStyle name="Normal 12 2 4 5 2 8" xfId="26491" xr:uid="{00000000-0005-0000-0000-0000FE270000}"/>
    <cellStyle name="Normal 12 2 4 5 3" xfId="1263" xr:uid="{00000000-0005-0000-0000-0000FF270000}"/>
    <cellStyle name="Normal 12 2 4 5 3 2" xfId="3093" xr:uid="{00000000-0005-0000-0000-000000280000}"/>
    <cellStyle name="Normal 12 2 4 5 3 2 2" xfId="8583" xr:uid="{00000000-0005-0000-0000-000001280000}"/>
    <cellStyle name="Normal 12 2 4 5 3 2 2 2" xfId="21394" xr:uid="{00000000-0005-0000-0000-000002280000}"/>
    <cellStyle name="Normal 12 2 4 5 3 2 2 2 2" xfId="47014" xr:uid="{00000000-0005-0000-0000-000003280000}"/>
    <cellStyle name="Normal 12 2 4 5 3 2 2 3" xfId="34204" xr:uid="{00000000-0005-0000-0000-000004280000}"/>
    <cellStyle name="Normal 12 2 4 5 3 2 3" xfId="15904" xr:uid="{00000000-0005-0000-0000-000005280000}"/>
    <cellStyle name="Normal 12 2 4 5 3 2 3 2" xfId="41524" xr:uid="{00000000-0005-0000-0000-000006280000}"/>
    <cellStyle name="Normal 12 2 4 5 3 2 4" xfId="28714" xr:uid="{00000000-0005-0000-0000-000007280000}"/>
    <cellStyle name="Normal 12 2 4 5 3 3" xfId="4923" xr:uid="{00000000-0005-0000-0000-000008280000}"/>
    <cellStyle name="Normal 12 2 4 5 3 3 2" xfId="10413" xr:uid="{00000000-0005-0000-0000-000009280000}"/>
    <cellStyle name="Normal 12 2 4 5 3 3 2 2" xfId="23224" xr:uid="{00000000-0005-0000-0000-00000A280000}"/>
    <cellStyle name="Normal 12 2 4 5 3 3 2 2 2" xfId="48844" xr:uid="{00000000-0005-0000-0000-00000B280000}"/>
    <cellStyle name="Normal 12 2 4 5 3 3 2 3" xfId="36034" xr:uid="{00000000-0005-0000-0000-00000C280000}"/>
    <cellStyle name="Normal 12 2 4 5 3 3 3" xfId="17734" xr:uid="{00000000-0005-0000-0000-00000D280000}"/>
    <cellStyle name="Normal 12 2 4 5 3 3 3 2" xfId="43354" xr:uid="{00000000-0005-0000-0000-00000E280000}"/>
    <cellStyle name="Normal 12 2 4 5 3 3 4" xfId="30544" xr:uid="{00000000-0005-0000-0000-00000F280000}"/>
    <cellStyle name="Normal 12 2 4 5 3 4" xfId="12243" xr:uid="{00000000-0005-0000-0000-000010280000}"/>
    <cellStyle name="Normal 12 2 4 5 3 4 2" xfId="25054" xr:uid="{00000000-0005-0000-0000-000011280000}"/>
    <cellStyle name="Normal 12 2 4 5 3 4 2 2" xfId="50674" xr:uid="{00000000-0005-0000-0000-000012280000}"/>
    <cellStyle name="Normal 12 2 4 5 3 4 3" xfId="37864" xr:uid="{00000000-0005-0000-0000-000013280000}"/>
    <cellStyle name="Normal 12 2 4 5 3 5" xfId="6753" xr:uid="{00000000-0005-0000-0000-000014280000}"/>
    <cellStyle name="Normal 12 2 4 5 3 5 2" xfId="19564" xr:uid="{00000000-0005-0000-0000-000015280000}"/>
    <cellStyle name="Normal 12 2 4 5 3 5 2 2" xfId="45184" xr:uid="{00000000-0005-0000-0000-000016280000}"/>
    <cellStyle name="Normal 12 2 4 5 3 5 3" xfId="32374" xr:uid="{00000000-0005-0000-0000-000017280000}"/>
    <cellStyle name="Normal 12 2 4 5 3 6" xfId="14074" xr:uid="{00000000-0005-0000-0000-000018280000}"/>
    <cellStyle name="Normal 12 2 4 5 3 6 2" xfId="39694" xr:uid="{00000000-0005-0000-0000-000019280000}"/>
    <cellStyle name="Normal 12 2 4 5 3 7" xfId="26884" xr:uid="{00000000-0005-0000-0000-00001A280000}"/>
    <cellStyle name="Normal 12 2 4 5 4" xfId="2199" xr:uid="{00000000-0005-0000-0000-00001B280000}"/>
    <cellStyle name="Normal 12 2 4 5 4 2" xfId="7689" xr:uid="{00000000-0005-0000-0000-00001C280000}"/>
    <cellStyle name="Normal 12 2 4 5 4 2 2" xfId="20500" xr:uid="{00000000-0005-0000-0000-00001D280000}"/>
    <cellStyle name="Normal 12 2 4 5 4 2 2 2" xfId="46120" xr:uid="{00000000-0005-0000-0000-00001E280000}"/>
    <cellStyle name="Normal 12 2 4 5 4 2 3" xfId="33310" xr:uid="{00000000-0005-0000-0000-00001F280000}"/>
    <cellStyle name="Normal 12 2 4 5 4 3" xfId="15010" xr:uid="{00000000-0005-0000-0000-000020280000}"/>
    <cellStyle name="Normal 12 2 4 5 4 3 2" xfId="40630" xr:uid="{00000000-0005-0000-0000-000021280000}"/>
    <cellStyle name="Normal 12 2 4 5 4 4" xfId="27820" xr:uid="{00000000-0005-0000-0000-000022280000}"/>
    <cellStyle name="Normal 12 2 4 5 5" xfId="4029" xr:uid="{00000000-0005-0000-0000-000023280000}"/>
    <cellStyle name="Normal 12 2 4 5 5 2" xfId="9519" xr:uid="{00000000-0005-0000-0000-000024280000}"/>
    <cellStyle name="Normal 12 2 4 5 5 2 2" xfId="22330" xr:uid="{00000000-0005-0000-0000-000025280000}"/>
    <cellStyle name="Normal 12 2 4 5 5 2 2 2" xfId="47950" xr:uid="{00000000-0005-0000-0000-000026280000}"/>
    <cellStyle name="Normal 12 2 4 5 5 2 3" xfId="35140" xr:uid="{00000000-0005-0000-0000-000027280000}"/>
    <cellStyle name="Normal 12 2 4 5 5 3" xfId="16840" xr:uid="{00000000-0005-0000-0000-000028280000}"/>
    <cellStyle name="Normal 12 2 4 5 5 3 2" xfId="42460" xr:uid="{00000000-0005-0000-0000-000029280000}"/>
    <cellStyle name="Normal 12 2 4 5 5 4" xfId="29650" xr:uid="{00000000-0005-0000-0000-00002A280000}"/>
    <cellStyle name="Normal 12 2 4 5 6" xfId="11349" xr:uid="{00000000-0005-0000-0000-00002B280000}"/>
    <cellStyle name="Normal 12 2 4 5 6 2" xfId="24160" xr:uid="{00000000-0005-0000-0000-00002C280000}"/>
    <cellStyle name="Normal 12 2 4 5 6 2 2" xfId="49780" xr:uid="{00000000-0005-0000-0000-00002D280000}"/>
    <cellStyle name="Normal 12 2 4 5 6 3" xfId="36970" xr:uid="{00000000-0005-0000-0000-00002E280000}"/>
    <cellStyle name="Normal 12 2 4 5 7" xfId="5859" xr:uid="{00000000-0005-0000-0000-00002F280000}"/>
    <cellStyle name="Normal 12 2 4 5 7 2" xfId="18670" xr:uid="{00000000-0005-0000-0000-000030280000}"/>
    <cellStyle name="Normal 12 2 4 5 7 2 2" xfId="44290" xr:uid="{00000000-0005-0000-0000-000031280000}"/>
    <cellStyle name="Normal 12 2 4 5 7 3" xfId="31480" xr:uid="{00000000-0005-0000-0000-000032280000}"/>
    <cellStyle name="Normal 12 2 4 5 8" xfId="13180" xr:uid="{00000000-0005-0000-0000-000033280000}"/>
    <cellStyle name="Normal 12 2 4 5 8 2" xfId="38800" xr:uid="{00000000-0005-0000-0000-000034280000}"/>
    <cellStyle name="Normal 12 2 4 5 9" xfId="25990" xr:uid="{00000000-0005-0000-0000-000035280000}"/>
    <cellStyle name="Normal 12 2 4 6" xfId="602" xr:uid="{00000000-0005-0000-0000-000036280000}"/>
    <cellStyle name="Normal 12 2 4 6 2" xfId="1002" xr:uid="{00000000-0005-0000-0000-000037280000}"/>
    <cellStyle name="Normal 12 2 4 6 2 2" xfId="1897" xr:uid="{00000000-0005-0000-0000-000038280000}"/>
    <cellStyle name="Normal 12 2 4 6 2 2 2" xfId="3727" xr:uid="{00000000-0005-0000-0000-000039280000}"/>
    <cellStyle name="Normal 12 2 4 6 2 2 2 2" xfId="9217" xr:uid="{00000000-0005-0000-0000-00003A280000}"/>
    <cellStyle name="Normal 12 2 4 6 2 2 2 2 2" xfId="22028" xr:uid="{00000000-0005-0000-0000-00003B280000}"/>
    <cellStyle name="Normal 12 2 4 6 2 2 2 2 2 2" xfId="47648" xr:uid="{00000000-0005-0000-0000-00003C280000}"/>
    <cellStyle name="Normal 12 2 4 6 2 2 2 2 3" xfId="34838" xr:uid="{00000000-0005-0000-0000-00003D280000}"/>
    <cellStyle name="Normal 12 2 4 6 2 2 2 3" xfId="16538" xr:uid="{00000000-0005-0000-0000-00003E280000}"/>
    <cellStyle name="Normal 12 2 4 6 2 2 2 3 2" xfId="42158" xr:uid="{00000000-0005-0000-0000-00003F280000}"/>
    <cellStyle name="Normal 12 2 4 6 2 2 2 4" xfId="29348" xr:uid="{00000000-0005-0000-0000-000040280000}"/>
    <cellStyle name="Normal 12 2 4 6 2 2 3" xfId="5557" xr:uid="{00000000-0005-0000-0000-000041280000}"/>
    <cellStyle name="Normal 12 2 4 6 2 2 3 2" xfId="11047" xr:uid="{00000000-0005-0000-0000-000042280000}"/>
    <cellStyle name="Normal 12 2 4 6 2 2 3 2 2" xfId="23858" xr:uid="{00000000-0005-0000-0000-000043280000}"/>
    <cellStyle name="Normal 12 2 4 6 2 2 3 2 2 2" xfId="49478" xr:uid="{00000000-0005-0000-0000-000044280000}"/>
    <cellStyle name="Normal 12 2 4 6 2 2 3 2 3" xfId="36668" xr:uid="{00000000-0005-0000-0000-000045280000}"/>
    <cellStyle name="Normal 12 2 4 6 2 2 3 3" xfId="18368" xr:uid="{00000000-0005-0000-0000-000046280000}"/>
    <cellStyle name="Normal 12 2 4 6 2 2 3 3 2" xfId="43988" xr:uid="{00000000-0005-0000-0000-000047280000}"/>
    <cellStyle name="Normal 12 2 4 6 2 2 3 4" xfId="31178" xr:uid="{00000000-0005-0000-0000-000048280000}"/>
    <cellStyle name="Normal 12 2 4 6 2 2 4" xfId="12877" xr:uid="{00000000-0005-0000-0000-000049280000}"/>
    <cellStyle name="Normal 12 2 4 6 2 2 4 2" xfId="25688" xr:uid="{00000000-0005-0000-0000-00004A280000}"/>
    <cellStyle name="Normal 12 2 4 6 2 2 4 2 2" xfId="51308" xr:uid="{00000000-0005-0000-0000-00004B280000}"/>
    <cellStyle name="Normal 12 2 4 6 2 2 4 3" xfId="38498" xr:uid="{00000000-0005-0000-0000-00004C280000}"/>
    <cellStyle name="Normal 12 2 4 6 2 2 5" xfId="7387" xr:uid="{00000000-0005-0000-0000-00004D280000}"/>
    <cellStyle name="Normal 12 2 4 6 2 2 5 2" xfId="20198" xr:uid="{00000000-0005-0000-0000-00004E280000}"/>
    <cellStyle name="Normal 12 2 4 6 2 2 5 2 2" xfId="45818" xr:uid="{00000000-0005-0000-0000-00004F280000}"/>
    <cellStyle name="Normal 12 2 4 6 2 2 5 3" xfId="33008" xr:uid="{00000000-0005-0000-0000-000050280000}"/>
    <cellStyle name="Normal 12 2 4 6 2 2 6" xfId="14708" xr:uid="{00000000-0005-0000-0000-000051280000}"/>
    <cellStyle name="Normal 12 2 4 6 2 2 6 2" xfId="40328" xr:uid="{00000000-0005-0000-0000-000052280000}"/>
    <cellStyle name="Normal 12 2 4 6 2 2 7" xfId="27518" xr:uid="{00000000-0005-0000-0000-000053280000}"/>
    <cellStyle name="Normal 12 2 4 6 2 3" xfId="2833" xr:uid="{00000000-0005-0000-0000-000054280000}"/>
    <cellStyle name="Normal 12 2 4 6 2 3 2" xfId="8323" xr:uid="{00000000-0005-0000-0000-000055280000}"/>
    <cellStyle name="Normal 12 2 4 6 2 3 2 2" xfId="21134" xr:uid="{00000000-0005-0000-0000-000056280000}"/>
    <cellStyle name="Normal 12 2 4 6 2 3 2 2 2" xfId="46754" xr:uid="{00000000-0005-0000-0000-000057280000}"/>
    <cellStyle name="Normal 12 2 4 6 2 3 2 3" xfId="33944" xr:uid="{00000000-0005-0000-0000-000058280000}"/>
    <cellStyle name="Normal 12 2 4 6 2 3 3" xfId="15644" xr:uid="{00000000-0005-0000-0000-000059280000}"/>
    <cellStyle name="Normal 12 2 4 6 2 3 3 2" xfId="41264" xr:uid="{00000000-0005-0000-0000-00005A280000}"/>
    <cellStyle name="Normal 12 2 4 6 2 3 4" xfId="28454" xr:uid="{00000000-0005-0000-0000-00005B280000}"/>
    <cellStyle name="Normal 12 2 4 6 2 4" xfId="4663" xr:uid="{00000000-0005-0000-0000-00005C280000}"/>
    <cellStyle name="Normal 12 2 4 6 2 4 2" xfId="10153" xr:uid="{00000000-0005-0000-0000-00005D280000}"/>
    <cellStyle name="Normal 12 2 4 6 2 4 2 2" xfId="22964" xr:uid="{00000000-0005-0000-0000-00005E280000}"/>
    <cellStyle name="Normal 12 2 4 6 2 4 2 2 2" xfId="48584" xr:uid="{00000000-0005-0000-0000-00005F280000}"/>
    <cellStyle name="Normal 12 2 4 6 2 4 2 3" xfId="35774" xr:uid="{00000000-0005-0000-0000-000060280000}"/>
    <cellStyle name="Normal 12 2 4 6 2 4 3" xfId="17474" xr:uid="{00000000-0005-0000-0000-000061280000}"/>
    <cellStyle name="Normal 12 2 4 6 2 4 3 2" xfId="43094" xr:uid="{00000000-0005-0000-0000-000062280000}"/>
    <cellStyle name="Normal 12 2 4 6 2 4 4" xfId="30284" xr:uid="{00000000-0005-0000-0000-000063280000}"/>
    <cellStyle name="Normal 12 2 4 6 2 5" xfId="11983" xr:uid="{00000000-0005-0000-0000-000064280000}"/>
    <cellStyle name="Normal 12 2 4 6 2 5 2" xfId="24794" xr:uid="{00000000-0005-0000-0000-000065280000}"/>
    <cellStyle name="Normal 12 2 4 6 2 5 2 2" xfId="50414" xr:uid="{00000000-0005-0000-0000-000066280000}"/>
    <cellStyle name="Normal 12 2 4 6 2 5 3" xfId="37604" xr:uid="{00000000-0005-0000-0000-000067280000}"/>
    <cellStyle name="Normal 12 2 4 6 2 6" xfId="6493" xr:uid="{00000000-0005-0000-0000-000068280000}"/>
    <cellStyle name="Normal 12 2 4 6 2 6 2" xfId="19304" xr:uid="{00000000-0005-0000-0000-000069280000}"/>
    <cellStyle name="Normal 12 2 4 6 2 6 2 2" xfId="44924" xr:uid="{00000000-0005-0000-0000-00006A280000}"/>
    <cellStyle name="Normal 12 2 4 6 2 6 3" xfId="32114" xr:uid="{00000000-0005-0000-0000-00006B280000}"/>
    <cellStyle name="Normal 12 2 4 6 2 7" xfId="13814" xr:uid="{00000000-0005-0000-0000-00006C280000}"/>
    <cellStyle name="Normal 12 2 4 6 2 7 2" xfId="39434" xr:uid="{00000000-0005-0000-0000-00006D280000}"/>
    <cellStyle name="Normal 12 2 4 6 2 8" xfId="26624" xr:uid="{00000000-0005-0000-0000-00006E280000}"/>
    <cellStyle name="Normal 12 2 4 6 3" xfId="1497" xr:uid="{00000000-0005-0000-0000-00006F280000}"/>
    <cellStyle name="Normal 12 2 4 6 3 2" xfId="3327" xr:uid="{00000000-0005-0000-0000-000070280000}"/>
    <cellStyle name="Normal 12 2 4 6 3 2 2" xfId="8817" xr:uid="{00000000-0005-0000-0000-000071280000}"/>
    <cellStyle name="Normal 12 2 4 6 3 2 2 2" xfId="21628" xr:uid="{00000000-0005-0000-0000-000072280000}"/>
    <cellStyle name="Normal 12 2 4 6 3 2 2 2 2" xfId="47248" xr:uid="{00000000-0005-0000-0000-000073280000}"/>
    <cellStyle name="Normal 12 2 4 6 3 2 2 3" xfId="34438" xr:uid="{00000000-0005-0000-0000-000074280000}"/>
    <cellStyle name="Normal 12 2 4 6 3 2 3" xfId="16138" xr:uid="{00000000-0005-0000-0000-000075280000}"/>
    <cellStyle name="Normal 12 2 4 6 3 2 3 2" xfId="41758" xr:uid="{00000000-0005-0000-0000-000076280000}"/>
    <cellStyle name="Normal 12 2 4 6 3 2 4" xfId="28948" xr:uid="{00000000-0005-0000-0000-000077280000}"/>
    <cellStyle name="Normal 12 2 4 6 3 3" xfId="5157" xr:uid="{00000000-0005-0000-0000-000078280000}"/>
    <cellStyle name="Normal 12 2 4 6 3 3 2" xfId="10647" xr:uid="{00000000-0005-0000-0000-000079280000}"/>
    <cellStyle name="Normal 12 2 4 6 3 3 2 2" xfId="23458" xr:uid="{00000000-0005-0000-0000-00007A280000}"/>
    <cellStyle name="Normal 12 2 4 6 3 3 2 2 2" xfId="49078" xr:uid="{00000000-0005-0000-0000-00007B280000}"/>
    <cellStyle name="Normal 12 2 4 6 3 3 2 3" xfId="36268" xr:uid="{00000000-0005-0000-0000-00007C280000}"/>
    <cellStyle name="Normal 12 2 4 6 3 3 3" xfId="17968" xr:uid="{00000000-0005-0000-0000-00007D280000}"/>
    <cellStyle name="Normal 12 2 4 6 3 3 3 2" xfId="43588" xr:uid="{00000000-0005-0000-0000-00007E280000}"/>
    <cellStyle name="Normal 12 2 4 6 3 3 4" xfId="30778" xr:uid="{00000000-0005-0000-0000-00007F280000}"/>
    <cellStyle name="Normal 12 2 4 6 3 4" xfId="12477" xr:uid="{00000000-0005-0000-0000-000080280000}"/>
    <cellStyle name="Normal 12 2 4 6 3 4 2" xfId="25288" xr:uid="{00000000-0005-0000-0000-000081280000}"/>
    <cellStyle name="Normal 12 2 4 6 3 4 2 2" xfId="50908" xr:uid="{00000000-0005-0000-0000-000082280000}"/>
    <cellStyle name="Normal 12 2 4 6 3 4 3" xfId="38098" xr:uid="{00000000-0005-0000-0000-000083280000}"/>
    <cellStyle name="Normal 12 2 4 6 3 5" xfId="6987" xr:uid="{00000000-0005-0000-0000-000084280000}"/>
    <cellStyle name="Normal 12 2 4 6 3 5 2" xfId="19798" xr:uid="{00000000-0005-0000-0000-000085280000}"/>
    <cellStyle name="Normal 12 2 4 6 3 5 2 2" xfId="45418" xr:uid="{00000000-0005-0000-0000-000086280000}"/>
    <cellStyle name="Normal 12 2 4 6 3 5 3" xfId="32608" xr:uid="{00000000-0005-0000-0000-000087280000}"/>
    <cellStyle name="Normal 12 2 4 6 3 6" xfId="14308" xr:uid="{00000000-0005-0000-0000-000088280000}"/>
    <cellStyle name="Normal 12 2 4 6 3 6 2" xfId="39928" xr:uid="{00000000-0005-0000-0000-000089280000}"/>
    <cellStyle name="Normal 12 2 4 6 3 7" xfId="27118" xr:uid="{00000000-0005-0000-0000-00008A280000}"/>
    <cellStyle name="Normal 12 2 4 6 4" xfId="2433" xr:uid="{00000000-0005-0000-0000-00008B280000}"/>
    <cellStyle name="Normal 12 2 4 6 4 2" xfId="7923" xr:uid="{00000000-0005-0000-0000-00008C280000}"/>
    <cellStyle name="Normal 12 2 4 6 4 2 2" xfId="20734" xr:uid="{00000000-0005-0000-0000-00008D280000}"/>
    <cellStyle name="Normal 12 2 4 6 4 2 2 2" xfId="46354" xr:uid="{00000000-0005-0000-0000-00008E280000}"/>
    <cellStyle name="Normal 12 2 4 6 4 2 3" xfId="33544" xr:uid="{00000000-0005-0000-0000-00008F280000}"/>
    <cellStyle name="Normal 12 2 4 6 4 3" xfId="15244" xr:uid="{00000000-0005-0000-0000-000090280000}"/>
    <cellStyle name="Normal 12 2 4 6 4 3 2" xfId="40864" xr:uid="{00000000-0005-0000-0000-000091280000}"/>
    <cellStyle name="Normal 12 2 4 6 4 4" xfId="28054" xr:uid="{00000000-0005-0000-0000-000092280000}"/>
    <cellStyle name="Normal 12 2 4 6 5" xfId="4263" xr:uid="{00000000-0005-0000-0000-000093280000}"/>
    <cellStyle name="Normal 12 2 4 6 5 2" xfId="9753" xr:uid="{00000000-0005-0000-0000-000094280000}"/>
    <cellStyle name="Normal 12 2 4 6 5 2 2" xfId="22564" xr:uid="{00000000-0005-0000-0000-000095280000}"/>
    <cellStyle name="Normal 12 2 4 6 5 2 2 2" xfId="48184" xr:uid="{00000000-0005-0000-0000-000096280000}"/>
    <cellStyle name="Normal 12 2 4 6 5 2 3" xfId="35374" xr:uid="{00000000-0005-0000-0000-000097280000}"/>
    <cellStyle name="Normal 12 2 4 6 5 3" xfId="17074" xr:uid="{00000000-0005-0000-0000-000098280000}"/>
    <cellStyle name="Normal 12 2 4 6 5 3 2" xfId="42694" xr:uid="{00000000-0005-0000-0000-000099280000}"/>
    <cellStyle name="Normal 12 2 4 6 5 4" xfId="29884" xr:uid="{00000000-0005-0000-0000-00009A280000}"/>
    <cellStyle name="Normal 12 2 4 6 6" xfId="11583" xr:uid="{00000000-0005-0000-0000-00009B280000}"/>
    <cellStyle name="Normal 12 2 4 6 6 2" xfId="24394" xr:uid="{00000000-0005-0000-0000-00009C280000}"/>
    <cellStyle name="Normal 12 2 4 6 6 2 2" xfId="50014" xr:uid="{00000000-0005-0000-0000-00009D280000}"/>
    <cellStyle name="Normal 12 2 4 6 6 3" xfId="37204" xr:uid="{00000000-0005-0000-0000-00009E280000}"/>
    <cellStyle name="Normal 12 2 4 6 7" xfId="6093" xr:uid="{00000000-0005-0000-0000-00009F280000}"/>
    <cellStyle name="Normal 12 2 4 6 7 2" xfId="18904" xr:uid="{00000000-0005-0000-0000-0000A0280000}"/>
    <cellStyle name="Normal 12 2 4 6 7 2 2" xfId="44524" xr:uid="{00000000-0005-0000-0000-0000A1280000}"/>
    <cellStyle name="Normal 12 2 4 6 7 3" xfId="31714" xr:uid="{00000000-0005-0000-0000-0000A2280000}"/>
    <cellStyle name="Normal 12 2 4 6 8" xfId="13414" xr:uid="{00000000-0005-0000-0000-0000A3280000}"/>
    <cellStyle name="Normal 12 2 4 6 8 2" xfId="39034" xr:uid="{00000000-0005-0000-0000-0000A4280000}"/>
    <cellStyle name="Normal 12 2 4 6 9" xfId="26224" xr:uid="{00000000-0005-0000-0000-0000A5280000}"/>
    <cellStyle name="Normal 12 2 4 7" xfId="736" xr:uid="{00000000-0005-0000-0000-0000A6280000}"/>
    <cellStyle name="Normal 12 2 4 7 2" xfId="1631" xr:uid="{00000000-0005-0000-0000-0000A7280000}"/>
    <cellStyle name="Normal 12 2 4 7 2 2" xfId="3461" xr:uid="{00000000-0005-0000-0000-0000A8280000}"/>
    <cellStyle name="Normal 12 2 4 7 2 2 2" xfId="8951" xr:uid="{00000000-0005-0000-0000-0000A9280000}"/>
    <cellStyle name="Normal 12 2 4 7 2 2 2 2" xfId="21762" xr:uid="{00000000-0005-0000-0000-0000AA280000}"/>
    <cellStyle name="Normal 12 2 4 7 2 2 2 2 2" xfId="47382" xr:uid="{00000000-0005-0000-0000-0000AB280000}"/>
    <cellStyle name="Normal 12 2 4 7 2 2 2 3" xfId="34572" xr:uid="{00000000-0005-0000-0000-0000AC280000}"/>
    <cellStyle name="Normal 12 2 4 7 2 2 3" xfId="16272" xr:uid="{00000000-0005-0000-0000-0000AD280000}"/>
    <cellStyle name="Normal 12 2 4 7 2 2 3 2" xfId="41892" xr:uid="{00000000-0005-0000-0000-0000AE280000}"/>
    <cellStyle name="Normal 12 2 4 7 2 2 4" xfId="29082" xr:uid="{00000000-0005-0000-0000-0000AF280000}"/>
    <cellStyle name="Normal 12 2 4 7 2 3" xfId="5291" xr:uid="{00000000-0005-0000-0000-0000B0280000}"/>
    <cellStyle name="Normal 12 2 4 7 2 3 2" xfId="10781" xr:uid="{00000000-0005-0000-0000-0000B1280000}"/>
    <cellStyle name="Normal 12 2 4 7 2 3 2 2" xfId="23592" xr:uid="{00000000-0005-0000-0000-0000B2280000}"/>
    <cellStyle name="Normal 12 2 4 7 2 3 2 2 2" xfId="49212" xr:uid="{00000000-0005-0000-0000-0000B3280000}"/>
    <cellStyle name="Normal 12 2 4 7 2 3 2 3" xfId="36402" xr:uid="{00000000-0005-0000-0000-0000B4280000}"/>
    <cellStyle name="Normal 12 2 4 7 2 3 3" xfId="18102" xr:uid="{00000000-0005-0000-0000-0000B5280000}"/>
    <cellStyle name="Normal 12 2 4 7 2 3 3 2" xfId="43722" xr:uid="{00000000-0005-0000-0000-0000B6280000}"/>
    <cellStyle name="Normal 12 2 4 7 2 3 4" xfId="30912" xr:uid="{00000000-0005-0000-0000-0000B7280000}"/>
    <cellStyle name="Normal 12 2 4 7 2 4" xfId="12611" xr:uid="{00000000-0005-0000-0000-0000B8280000}"/>
    <cellStyle name="Normal 12 2 4 7 2 4 2" xfId="25422" xr:uid="{00000000-0005-0000-0000-0000B9280000}"/>
    <cellStyle name="Normal 12 2 4 7 2 4 2 2" xfId="51042" xr:uid="{00000000-0005-0000-0000-0000BA280000}"/>
    <cellStyle name="Normal 12 2 4 7 2 4 3" xfId="38232" xr:uid="{00000000-0005-0000-0000-0000BB280000}"/>
    <cellStyle name="Normal 12 2 4 7 2 5" xfId="7121" xr:uid="{00000000-0005-0000-0000-0000BC280000}"/>
    <cellStyle name="Normal 12 2 4 7 2 5 2" xfId="19932" xr:uid="{00000000-0005-0000-0000-0000BD280000}"/>
    <cellStyle name="Normal 12 2 4 7 2 5 2 2" xfId="45552" xr:uid="{00000000-0005-0000-0000-0000BE280000}"/>
    <cellStyle name="Normal 12 2 4 7 2 5 3" xfId="32742" xr:uid="{00000000-0005-0000-0000-0000BF280000}"/>
    <cellStyle name="Normal 12 2 4 7 2 6" xfId="14442" xr:uid="{00000000-0005-0000-0000-0000C0280000}"/>
    <cellStyle name="Normal 12 2 4 7 2 6 2" xfId="40062" xr:uid="{00000000-0005-0000-0000-0000C1280000}"/>
    <cellStyle name="Normal 12 2 4 7 2 7" xfId="27252" xr:uid="{00000000-0005-0000-0000-0000C2280000}"/>
    <cellStyle name="Normal 12 2 4 7 3" xfId="2567" xr:uid="{00000000-0005-0000-0000-0000C3280000}"/>
    <cellStyle name="Normal 12 2 4 7 3 2" xfId="8057" xr:uid="{00000000-0005-0000-0000-0000C4280000}"/>
    <cellStyle name="Normal 12 2 4 7 3 2 2" xfId="20868" xr:uid="{00000000-0005-0000-0000-0000C5280000}"/>
    <cellStyle name="Normal 12 2 4 7 3 2 2 2" xfId="46488" xr:uid="{00000000-0005-0000-0000-0000C6280000}"/>
    <cellStyle name="Normal 12 2 4 7 3 2 3" xfId="33678" xr:uid="{00000000-0005-0000-0000-0000C7280000}"/>
    <cellStyle name="Normal 12 2 4 7 3 3" xfId="15378" xr:uid="{00000000-0005-0000-0000-0000C8280000}"/>
    <cellStyle name="Normal 12 2 4 7 3 3 2" xfId="40998" xr:uid="{00000000-0005-0000-0000-0000C9280000}"/>
    <cellStyle name="Normal 12 2 4 7 3 4" xfId="28188" xr:uid="{00000000-0005-0000-0000-0000CA280000}"/>
    <cellStyle name="Normal 12 2 4 7 4" xfId="4397" xr:uid="{00000000-0005-0000-0000-0000CB280000}"/>
    <cellStyle name="Normal 12 2 4 7 4 2" xfId="9887" xr:uid="{00000000-0005-0000-0000-0000CC280000}"/>
    <cellStyle name="Normal 12 2 4 7 4 2 2" xfId="22698" xr:uid="{00000000-0005-0000-0000-0000CD280000}"/>
    <cellStyle name="Normal 12 2 4 7 4 2 2 2" xfId="48318" xr:uid="{00000000-0005-0000-0000-0000CE280000}"/>
    <cellStyle name="Normal 12 2 4 7 4 2 3" xfId="35508" xr:uid="{00000000-0005-0000-0000-0000CF280000}"/>
    <cellStyle name="Normal 12 2 4 7 4 3" xfId="17208" xr:uid="{00000000-0005-0000-0000-0000D0280000}"/>
    <cellStyle name="Normal 12 2 4 7 4 3 2" xfId="42828" xr:uid="{00000000-0005-0000-0000-0000D1280000}"/>
    <cellStyle name="Normal 12 2 4 7 4 4" xfId="30018" xr:uid="{00000000-0005-0000-0000-0000D2280000}"/>
    <cellStyle name="Normal 12 2 4 7 5" xfId="11717" xr:uid="{00000000-0005-0000-0000-0000D3280000}"/>
    <cellStyle name="Normal 12 2 4 7 5 2" xfId="24528" xr:uid="{00000000-0005-0000-0000-0000D4280000}"/>
    <cellStyle name="Normal 12 2 4 7 5 2 2" xfId="50148" xr:uid="{00000000-0005-0000-0000-0000D5280000}"/>
    <cellStyle name="Normal 12 2 4 7 5 3" xfId="37338" xr:uid="{00000000-0005-0000-0000-0000D6280000}"/>
    <cellStyle name="Normal 12 2 4 7 6" xfId="6227" xr:uid="{00000000-0005-0000-0000-0000D7280000}"/>
    <cellStyle name="Normal 12 2 4 7 6 2" xfId="19038" xr:uid="{00000000-0005-0000-0000-0000D8280000}"/>
    <cellStyle name="Normal 12 2 4 7 6 2 2" xfId="44658" xr:uid="{00000000-0005-0000-0000-0000D9280000}"/>
    <cellStyle name="Normal 12 2 4 7 6 3" xfId="31848" xr:uid="{00000000-0005-0000-0000-0000DA280000}"/>
    <cellStyle name="Normal 12 2 4 7 7" xfId="13548" xr:uid="{00000000-0005-0000-0000-0000DB280000}"/>
    <cellStyle name="Normal 12 2 4 7 7 2" xfId="39168" xr:uid="{00000000-0005-0000-0000-0000DC280000}"/>
    <cellStyle name="Normal 12 2 4 7 8" xfId="26358" xr:uid="{00000000-0005-0000-0000-0000DD280000}"/>
    <cellStyle name="Normal 12 2 4 8" xfId="1137" xr:uid="{00000000-0005-0000-0000-0000DE280000}"/>
    <cellStyle name="Normal 12 2 4 8 2" xfId="2967" xr:uid="{00000000-0005-0000-0000-0000DF280000}"/>
    <cellStyle name="Normal 12 2 4 8 2 2" xfId="8457" xr:uid="{00000000-0005-0000-0000-0000E0280000}"/>
    <cellStyle name="Normal 12 2 4 8 2 2 2" xfId="21268" xr:uid="{00000000-0005-0000-0000-0000E1280000}"/>
    <cellStyle name="Normal 12 2 4 8 2 2 2 2" xfId="46888" xr:uid="{00000000-0005-0000-0000-0000E2280000}"/>
    <cellStyle name="Normal 12 2 4 8 2 2 3" xfId="34078" xr:uid="{00000000-0005-0000-0000-0000E3280000}"/>
    <cellStyle name="Normal 12 2 4 8 2 3" xfId="15778" xr:uid="{00000000-0005-0000-0000-0000E4280000}"/>
    <cellStyle name="Normal 12 2 4 8 2 3 2" xfId="41398" xr:uid="{00000000-0005-0000-0000-0000E5280000}"/>
    <cellStyle name="Normal 12 2 4 8 2 4" xfId="28588" xr:uid="{00000000-0005-0000-0000-0000E6280000}"/>
    <cellStyle name="Normal 12 2 4 8 3" xfId="4797" xr:uid="{00000000-0005-0000-0000-0000E7280000}"/>
    <cellStyle name="Normal 12 2 4 8 3 2" xfId="10287" xr:uid="{00000000-0005-0000-0000-0000E8280000}"/>
    <cellStyle name="Normal 12 2 4 8 3 2 2" xfId="23098" xr:uid="{00000000-0005-0000-0000-0000E9280000}"/>
    <cellStyle name="Normal 12 2 4 8 3 2 2 2" xfId="48718" xr:uid="{00000000-0005-0000-0000-0000EA280000}"/>
    <cellStyle name="Normal 12 2 4 8 3 2 3" xfId="35908" xr:uid="{00000000-0005-0000-0000-0000EB280000}"/>
    <cellStyle name="Normal 12 2 4 8 3 3" xfId="17608" xr:uid="{00000000-0005-0000-0000-0000EC280000}"/>
    <cellStyle name="Normal 12 2 4 8 3 3 2" xfId="43228" xr:uid="{00000000-0005-0000-0000-0000ED280000}"/>
    <cellStyle name="Normal 12 2 4 8 3 4" xfId="30418" xr:uid="{00000000-0005-0000-0000-0000EE280000}"/>
    <cellStyle name="Normal 12 2 4 8 4" xfId="12117" xr:uid="{00000000-0005-0000-0000-0000EF280000}"/>
    <cellStyle name="Normal 12 2 4 8 4 2" xfId="24928" xr:uid="{00000000-0005-0000-0000-0000F0280000}"/>
    <cellStyle name="Normal 12 2 4 8 4 2 2" xfId="50548" xr:uid="{00000000-0005-0000-0000-0000F1280000}"/>
    <cellStyle name="Normal 12 2 4 8 4 3" xfId="37738" xr:uid="{00000000-0005-0000-0000-0000F2280000}"/>
    <cellStyle name="Normal 12 2 4 8 5" xfId="6627" xr:uid="{00000000-0005-0000-0000-0000F3280000}"/>
    <cellStyle name="Normal 12 2 4 8 5 2" xfId="19438" xr:uid="{00000000-0005-0000-0000-0000F4280000}"/>
    <cellStyle name="Normal 12 2 4 8 5 2 2" xfId="45058" xr:uid="{00000000-0005-0000-0000-0000F5280000}"/>
    <cellStyle name="Normal 12 2 4 8 5 3" xfId="32248" xr:uid="{00000000-0005-0000-0000-0000F6280000}"/>
    <cellStyle name="Normal 12 2 4 8 6" xfId="13948" xr:uid="{00000000-0005-0000-0000-0000F7280000}"/>
    <cellStyle name="Normal 12 2 4 8 6 2" xfId="39568" xr:uid="{00000000-0005-0000-0000-0000F8280000}"/>
    <cellStyle name="Normal 12 2 4 8 7" xfId="26758" xr:uid="{00000000-0005-0000-0000-0000F9280000}"/>
    <cellStyle name="Normal 12 2 4 9" xfId="2032" xr:uid="{00000000-0005-0000-0000-0000FA280000}"/>
    <cellStyle name="Normal 12 2 4 9 2" xfId="3862" xr:uid="{00000000-0005-0000-0000-0000FB280000}"/>
    <cellStyle name="Normal 12 2 4 9 2 2" xfId="9352" xr:uid="{00000000-0005-0000-0000-0000FC280000}"/>
    <cellStyle name="Normal 12 2 4 9 2 2 2" xfId="22163" xr:uid="{00000000-0005-0000-0000-0000FD280000}"/>
    <cellStyle name="Normal 12 2 4 9 2 2 2 2" xfId="47783" xr:uid="{00000000-0005-0000-0000-0000FE280000}"/>
    <cellStyle name="Normal 12 2 4 9 2 2 3" xfId="34973" xr:uid="{00000000-0005-0000-0000-0000FF280000}"/>
    <cellStyle name="Normal 12 2 4 9 2 3" xfId="16673" xr:uid="{00000000-0005-0000-0000-000000290000}"/>
    <cellStyle name="Normal 12 2 4 9 2 3 2" xfId="42293" xr:uid="{00000000-0005-0000-0000-000001290000}"/>
    <cellStyle name="Normal 12 2 4 9 2 4" xfId="29483" xr:uid="{00000000-0005-0000-0000-000002290000}"/>
    <cellStyle name="Normal 12 2 4 9 3" xfId="5692" xr:uid="{00000000-0005-0000-0000-000003290000}"/>
    <cellStyle name="Normal 12 2 4 9 3 2" xfId="11182" xr:uid="{00000000-0005-0000-0000-000004290000}"/>
    <cellStyle name="Normal 12 2 4 9 3 2 2" xfId="23993" xr:uid="{00000000-0005-0000-0000-000005290000}"/>
    <cellStyle name="Normal 12 2 4 9 3 2 2 2" xfId="49613" xr:uid="{00000000-0005-0000-0000-000006290000}"/>
    <cellStyle name="Normal 12 2 4 9 3 2 3" xfId="36803" xr:uid="{00000000-0005-0000-0000-000007290000}"/>
    <cellStyle name="Normal 12 2 4 9 3 3" xfId="18503" xr:uid="{00000000-0005-0000-0000-000008290000}"/>
    <cellStyle name="Normal 12 2 4 9 3 3 2" xfId="44123" xr:uid="{00000000-0005-0000-0000-000009290000}"/>
    <cellStyle name="Normal 12 2 4 9 3 4" xfId="31313" xr:uid="{00000000-0005-0000-0000-00000A290000}"/>
    <cellStyle name="Normal 12 2 4 9 4" xfId="13012" xr:uid="{00000000-0005-0000-0000-00000B290000}"/>
    <cellStyle name="Normal 12 2 4 9 4 2" xfId="25823" xr:uid="{00000000-0005-0000-0000-00000C290000}"/>
    <cellStyle name="Normal 12 2 4 9 4 2 2" xfId="51443" xr:uid="{00000000-0005-0000-0000-00000D290000}"/>
    <cellStyle name="Normal 12 2 4 9 4 3" xfId="38633" xr:uid="{00000000-0005-0000-0000-00000E290000}"/>
    <cellStyle name="Normal 12 2 4 9 5" xfId="7522" xr:uid="{00000000-0005-0000-0000-00000F290000}"/>
    <cellStyle name="Normal 12 2 4 9 5 2" xfId="20333" xr:uid="{00000000-0005-0000-0000-000010290000}"/>
    <cellStyle name="Normal 12 2 4 9 5 2 2" xfId="45953" xr:uid="{00000000-0005-0000-0000-000011290000}"/>
    <cellStyle name="Normal 12 2 4 9 5 3" xfId="33143" xr:uid="{00000000-0005-0000-0000-000012290000}"/>
    <cellStyle name="Normal 12 2 4 9 6" xfId="14843" xr:uid="{00000000-0005-0000-0000-000013290000}"/>
    <cellStyle name="Normal 12 2 4 9 6 2" xfId="40463" xr:uid="{00000000-0005-0000-0000-000014290000}"/>
    <cellStyle name="Normal 12 2 4 9 7" xfId="27653" xr:uid="{00000000-0005-0000-0000-000015290000}"/>
    <cellStyle name="Normal 12 2 5" xfId="200" xr:uid="{00000000-0005-0000-0000-000016290000}"/>
    <cellStyle name="Normal 12 2 5 10" xfId="3908" xr:uid="{00000000-0005-0000-0000-000017290000}"/>
    <cellStyle name="Normal 12 2 5 10 2" xfId="9398" xr:uid="{00000000-0005-0000-0000-000018290000}"/>
    <cellStyle name="Normal 12 2 5 10 2 2" xfId="22209" xr:uid="{00000000-0005-0000-0000-000019290000}"/>
    <cellStyle name="Normal 12 2 5 10 2 2 2" xfId="47829" xr:uid="{00000000-0005-0000-0000-00001A290000}"/>
    <cellStyle name="Normal 12 2 5 10 2 3" xfId="35019" xr:uid="{00000000-0005-0000-0000-00001B290000}"/>
    <cellStyle name="Normal 12 2 5 10 3" xfId="16719" xr:uid="{00000000-0005-0000-0000-00001C290000}"/>
    <cellStyle name="Normal 12 2 5 10 3 2" xfId="42339" xr:uid="{00000000-0005-0000-0000-00001D290000}"/>
    <cellStyle name="Normal 12 2 5 10 4" xfId="29529" xr:uid="{00000000-0005-0000-0000-00001E290000}"/>
    <cellStyle name="Normal 12 2 5 11" xfId="11228" xr:uid="{00000000-0005-0000-0000-00001F290000}"/>
    <cellStyle name="Normal 12 2 5 11 2" xfId="24039" xr:uid="{00000000-0005-0000-0000-000020290000}"/>
    <cellStyle name="Normal 12 2 5 11 2 2" xfId="49659" xr:uid="{00000000-0005-0000-0000-000021290000}"/>
    <cellStyle name="Normal 12 2 5 11 3" xfId="36849" xr:uid="{00000000-0005-0000-0000-000022290000}"/>
    <cellStyle name="Normal 12 2 5 12" xfId="5738" xr:uid="{00000000-0005-0000-0000-000023290000}"/>
    <cellStyle name="Normal 12 2 5 12 2" xfId="18549" xr:uid="{00000000-0005-0000-0000-000024290000}"/>
    <cellStyle name="Normal 12 2 5 12 2 2" xfId="44169" xr:uid="{00000000-0005-0000-0000-000025290000}"/>
    <cellStyle name="Normal 12 2 5 12 3" xfId="31359" xr:uid="{00000000-0005-0000-0000-000026290000}"/>
    <cellStyle name="Normal 12 2 5 13" xfId="13059" xr:uid="{00000000-0005-0000-0000-000027290000}"/>
    <cellStyle name="Normal 12 2 5 13 2" xfId="38679" xr:uid="{00000000-0005-0000-0000-000028290000}"/>
    <cellStyle name="Normal 12 2 5 14" xfId="25869" xr:uid="{00000000-0005-0000-0000-000029290000}"/>
    <cellStyle name="Normal 12 2 5 2" xfId="287" xr:uid="{00000000-0005-0000-0000-00002A290000}"/>
    <cellStyle name="Normal 12 2 5 2 10" xfId="5779" xr:uid="{00000000-0005-0000-0000-00002B290000}"/>
    <cellStyle name="Normal 12 2 5 2 10 2" xfId="18590" xr:uid="{00000000-0005-0000-0000-00002C290000}"/>
    <cellStyle name="Normal 12 2 5 2 10 2 2" xfId="44210" xr:uid="{00000000-0005-0000-0000-00002D290000}"/>
    <cellStyle name="Normal 12 2 5 2 10 3" xfId="31400" xr:uid="{00000000-0005-0000-0000-00002E290000}"/>
    <cellStyle name="Normal 12 2 5 2 11" xfId="13100" xr:uid="{00000000-0005-0000-0000-00002F290000}"/>
    <cellStyle name="Normal 12 2 5 2 11 2" xfId="38720" xr:uid="{00000000-0005-0000-0000-000030290000}"/>
    <cellStyle name="Normal 12 2 5 2 12" xfId="25910" xr:uid="{00000000-0005-0000-0000-000031290000}"/>
    <cellStyle name="Normal 12 2 5 2 2" xfId="516" xr:uid="{00000000-0005-0000-0000-000032290000}"/>
    <cellStyle name="Normal 12 2 5 2 2 2" xfId="915" xr:uid="{00000000-0005-0000-0000-000033290000}"/>
    <cellStyle name="Normal 12 2 5 2 2 2 2" xfId="1810" xr:uid="{00000000-0005-0000-0000-000034290000}"/>
    <cellStyle name="Normal 12 2 5 2 2 2 2 2" xfId="3640" xr:uid="{00000000-0005-0000-0000-000035290000}"/>
    <cellStyle name="Normal 12 2 5 2 2 2 2 2 2" xfId="9130" xr:uid="{00000000-0005-0000-0000-000036290000}"/>
    <cellStyle name="Normal 12 2 5 2 2 2 2 2 2 2" xfId="21941" xr:uid="{00000000-0005-0000-0000-000037290000}"/>
    <cellStyle name="Normal 12 2 5 2 2 2 2 2 2 2 2" xfId="47561" xr:uid="{00000000-0005-0000-0000-000038290000}"/>
    <cellStyle name="Normal 12 2 5 2 2 2 2 2 2 3" xfId="34751" xr:uid="{00000000-0005-0000-0000-000039290000}"/>
    <cellStyle name="Normal 12 2 5 2 2 2 2 2 3" xfId="16451" xr:uid="{00000000-0005-0000-0000-00003A290000}"/>
    <cellStyle name="Normal 12 2 5 2 2 2 2 2 3 2" xfId="42071" xr:uid="{00000000-0005-0000-0000-00003B290000}"/>
    <cellStyle name="Normal 12 2 5 2 2 2 2 2 4" xfId="29261" xr:uid="{00000000-0005-0000-0000-00003C290000}"/>
    <cellStyle name="Normal 12 2 5 2 2 2 2 3" xfId="5470" xr:uid="{00000000-0005-0000-0000-00003D290000}"/>
    <cellStyle name="Normal 12 2 5 2 2 2 2 3 2" xfId="10960" xr:uid="{00000000-0005-0000-0000-00003E290000}"/>
    <cellStyle name="Normal 12 2 5 2 2 2 2 3 2 2" xfId="23771" xr:uid="{00000000-0005-0000-0000-00003F290000}"/>
    <cellStyle name="Normal 12 2 5 2 2 2 2 3 2 2 2" xfId="49391" xr:uid="{00000000-0005-0000-0000-000040290000}"/>
    <cellStyle name="Normal 12 2 5 2 2 2 2 3 2 3" xfId="36581" xr:uid="{00000000-0005-0000-0000-000041290000}"/>
    <cellStyle name="Normal 12 2 5 2 2 2 2 3 3" xfId="18281" xr:uid="{00000000-0005-0000-0000-000042290000}"/>
    <cellStyle name="Normal 12 2 5 2 2 2 2 3 3 2" xfId="43901" xr:uid="{00000000-0005-0000-0000-000043290000}"/>
    <cellStyle name="Normal 12 2 5 2 2 2 2 3 4" xfId="31091" xr:uid="{00000000-0005-0000-0000-000044290000}"/>
    <cellStyle name="Normal 12 2 5 2 2 2 2 4" xfId="12790" xr:uid="{00000000-0005-0000-0000-000045290000}"/>
    <cellStyle name="Normal 12 2 5 2 2 2 2 4 2" xfId="25601" xr:uid="{00000000-0005-0000-0000-000046290000}"/>
    <cellStyle name="Normal 12 2 5 2 2 2 2 4 2 2" xfId="51221" xr:uid="{00000000-0005-0000-0000-000047290000}"/>
    <cellStyle name="Normal 12 2 5 2 2 2 2 4 3" xfId="38411" xr:uid="{00000000-0005-0000-0000-000048290000}"/>
    <cellStyle name="Normal 12 2 5 2 2 2 2 5" xfId="7300" xr:uid="{00000000-0005-0000-0000-000049290000}"/>
    <cellStyle name="Normal 12 2 5 2 2 2 2 5 2" xfId="20111" xr:uid="{00000000-0005-0000-0000-00004A290000}"/>
    <cellStyle name="Normal 12 2 5 2 2 2 2 5 2 2" xfId="45731" xr:uid="{00000000-0005-0000-0000-00004B290000}"/>
    <cellStyle name="Normal 12 2 5 2 2 2 2 5 3" xfId="32921" xr:uid="{00000000-0005-0000-0000-00004C290000}"/>
    <cellStyle name="Normal 12 2 5 2 2 2 2 6" xfId="14621" xr:uid="{00000000-0005-0000-0000-00004D290000}"/>
    <cellStyle name="Normal 12 2 5 2 2 2 2 6 2" xfId="40241" xr:uid="{00000000-0005-0000-0000-00004E290000}"/>
    <cellStyle name="Normal 12 2 5 2 2 2 2 7" xfId="27431" xr:uid="{00000000-0005-0000-0000-00004F290000}"/>
    <cellStyle name="Normal 12 2 5 2 2 2 3" xfId="2746" xr:uid="{00000000-0005-0000-0000-000050290000}"/>
    <cellStyle name="Normal 12 2 5 2 2 2 3 2" xfId="8236" xr:uid="{00000000-0005-0000-0000-000051290000}"/>
    <cellStyle name="Normal 12 2 5 2 2 2 3 2 2" xfId="21047" xr:uid="{00000000-0005-0000-0000-000052290000}"/>
    <cellStyle name="Normal 12 2 5 2 2 2 3 2 2 2" xfId="46667" xr:uid="{00000000-0005-0000-0000-000053290000}"/>
    <cellStyle name="Normal 12 2 5 2 2 2 3 2 3" xfId="33857" xr:uid="{00000000-0005-0000-0000-000054290000}"/>
    <cellStyle name="Normal 12 2 5 2 2 2 3 3" xfId="15557" xr:uid="{00000000-0005-0000-0000-000055290000}"/>
    <cellStyle name="Normal 12 2 5 2 2 2 3 3 2" xfId="41177" xr:uid="{00000000-0005-0000-0000-000056290000}"/>
    <cellStyle name="Normal 12 2 5 2 2 2 3 4" xfId="28367" xr:uid="{00000000-0005-0000-0000-000057290000}"/>
    <cellStyle name="Normal 12 2 5 2 2 2 4" xfId="4576" xr:uid="{00000000-0005-0000-0000-000058290000}"/>
    <cellStyle name="Normal 12 2 5 2 2 2 4 2" xfId="10066" xr:uid="{00000000-0005-0000-0000-000059290000}"/>
    <cellStyle name="Normal 12 2 5 2 2 2 4 2 2" xfId="22877" xr:uid="{00000000-0005-0000-0000-00005A290000}"/>
    <cellStyle name="Normal 12 2 5 2 2 2 4 2 2 2" xfId="48497" xr:uid="{00000000-0005-0000-0000-00005B290000}"/>
    <cellStyle name="Normal 12 2 5 2 2 2 4 2 3" xfId="35687" xr:uid="{00000000-0005-0000-0000-00005C290000}"/>
    <cellStyle name="Normal 12 2 5 2 2 2 4 3" xfId="17387" xr:uid="{00000000-0005-0000-0000-00005D290000}"/>
    <cellStyle name="Normal 12 2 5 2 2 2 4 3 2" xfId="43007" xr:uid="{00000000-0005-0000-0000-00005E290000}"/>
    <cellStyle name="Normal 12 2 5 2 2 2 4 4" xfId="30197" xr:uid="{00000000-0005-0000-0000-00005F290000}"/>
    <cellStyle name="Normal 12 2 5 2 2 2 5" xfId="11896" xr:uid="{00000000-0005-0000-0000-000060290000}"/>
    <cellStyle name="Normal 12 2 5 2 2 2 5 2" xfId="24707" xr:uid="{00000000-0005-0000-0000-000061290000}"/>
    <cellStyle name="Normal 12 2 5 2 2 2 5 2 2" xfId="50327" xr:uid="{00000000-0005-0000-0000-000062290000}"/>
    <cellStyle name="Normal 12 2 5 2 2 2 5 3" xfId="37517" xr:uid="{00000000-0005-0000-0000-000063290000}"/>
    <cellStyle name="Normal 12 2 5 2 2 2 6" xfId="6406" xr:uid="{00000000-0005-0000-0000-000064290000}"/>
    <cellStyle name="Normal 12 2 5 2 2 2 6 2" xfId="19217" xr:uid="{00000000-0005-0000-0000-000065290000}"/>
    <cellStyle name="Normal 12 2 5 2 2 2 6 2 2" xfId="44837" xr:uid="{00000000-0005-0000-0000-000066290000}"/>
    <cellStyle name="Normal 12 2 5 2 2 2 6 3" xfId="32027" xr:uid="{00000000-0005-0000-0000-000067290000}"/>
    <cellStyle name="Normal 12 2 5 2 2 2 7" xfId="13727" xr:uid="{00000000-0005-0000-0000-000068290000}"/>
    <cellStyle name="Normal 12 2 5 2 2 2 7 2" xfId="39347" xr:uid="{00000000-0005-0000-0000-000069290000}"/>
    <cellStyle name="Normal 12 2 5 2 2 2 8" xfId="26537" xr:uid="{00000000-0005-0000-0000-00006A290000}"/>
    <cellStyle name="Normal 12 2 5 2 2 3" xfId="1411" xr:uid="{00000000-0005-0000-0000-00006B290000}"/>
    <cellStyle name="Normal 12 2 5 2 2 3 2" xfId="3241" xr:uid="{00000000-0005-0000-0000-00006C290000}"/>
    <cellStyle name="Normal 12 2 5 2 2 3 2 2" xfId="8731" xr:uid="{00000000-0005-0000-0000-00006D290000}"/>
    <cellStyle name="Normal 12 2 5 2 2 3 2 2 2" xfId="21542" xr:uid="{00000000-0005-0000-0000-00006E290000}"/>
    <cellStyle name="Normal 12 2 5 2 2 3 2 2 2 2" xfId="47162" xr:uid="{00000000-0005-0000-0000-00006F290000}"/>
    <cellStyle name="Normal 12 2 5 2 2 3 2 2 3" xfId="34352" xr:uid="{00000000-0005-0000-0000-000070290000}"/>
    <cellStyle name="Normal 12 2 5 2 2 3 2 3" xfId="16052" xr:uid="{00000000-0005-0000-0000-000071290000}"/>
    <cellStyle name="Normal 12 2 5 2 2 3 2 3 2" xfId="41672" xr:uid="{00000000-0005-0000-0000-000072290000}"/>
    <cellStyle name="Normal 12 2 5 2 2 3 2 4" xfId="28862" xr:uid="{00000000-0005-0000-0000-000073290000}"/>
    <cellStyle name="Normal 12 2 5 2 2 3 3" xfId="5071" xr:uid="{00000000-0005-0000-0000-000074290000}"/>
    <cellStyle name="Normal 12 2 5 2 2 3 3 2" xfId="10561" xr:uid="{00000000-0005-0000-0000-000075290000}"/>
    <cellStyle name="Normal 12 2 5 2 2 3 3 2 2" xfId="23372" xr:uid="{00000000-0005-0000-0000-000076290000}"/>
    <cellStyle name="Normal 12 2 5 2 2 3 3 2 2 2" xfId="48992" xr:uid="{00000000-0005-0000-0000-000077290000}"/>
    <cellStyle name="Normal 12 2 5 2 2 3 3 2 3" xfId="36182" xr:uid="{00000000-0005-0000-0000-000078290000}"/>
    <cellStyle name="Normal 12 2 5 2 2 3 3 3" xfId="17882" xr:uid="{00000000-0005-0000-0000-000079290000}"/>
    <cellStyle name="Normal 12 2 5 2 2 3 3 3 2" xfId="43502" xr:uid="{00000000-0005-0000-0000-00007A290000}"/>
    <cellStyle name="Normal 12 2 5 2 2 3 3 4" xfId="30692" xr:uid="{00000000-0005-0000-0000-00007B290000}"/>
    <cellStyle name="Normal 12 2 5 2 2 3 4" xfId="12391" xr:uid="{00000000-0005-0000-0000-00007C290000}"/>
    <cellStyle name="Normal 12 2 5 2 2 3 4 2" xfId="25202" xr:uid="{00000000-0005-0000-0000-00007D290000}"/>
    <cellStyle name="Normal 12 2 5 2 2 3 4 2 2" xfId="50822" xr:uid="{00000000-0005-0000-0000-00007E290000}"/>
    <cellStyle name="Normal 12 2 5 2 2 3 4 3" xfId="38012" xr:uid="{00000000-0005-0000-0000-00007F290000}"/>
    <cellStyle name="Normal 12 2 5 2 2 3 5" xfId="6901" xr:uid="{00000000-0005-0000-0000-000080290000}"/>
    <cellStyle name="Normal 12 2 5 2 2 3 5 2" xfId="19712" xr:uid="{00000000-0005-0000-0000-000081290000}"/>
    <cellStyle name="Normal 12 2 5 2 2 3 5 2 2" xfId="45332" xr:uid="{00000000-0005-0000-0000-000082290000}"/>
    <cellStyle name="Normal 12 2 5 2 2 3 5 3" xfId="32522" xr:uid="{00000000-0005-0000-0000-000083290000}"/>
    <cellStyle name="Normal 12 2 5 2 2 3 6" xfId="14222" xr:uid="{00000000-0005-0000-0000-000084290000}"/>
    <cellStyle name="Normal 12 2 5 2 2 3 6 2" xfId="39842" xr:uid="{00000000-0005-0000-0000-000085290000}"/>
    <cellStyle name="Normal 12 2 5 2 2 3 7" xfId="27032" xr:uid="{00000000-0005-0000-0000-000086290000}"/>
    <cellStyle name="Normal 12 2 5 2 2 4" xfId="2347" xr:uid="{00000000-0005-0000-0000-000087290000}"/>
    <cellStyle name="Normal 12 2 5 2 2 4 2" xfId="7837" xr:uid="{00000000-0005-0000-0000-000088290000}"/>
    <cellStyle name="Normal 12 2 5 2 2 4 2 2" xfId="20648" xr:uid="{00000000-0005-0000-0000-000089290000}"/>
    <cellStyle name="Normal 12 2 5 2 2 4 2 2 2" xfId="46268" xr:uid="{00000000-0005-0000-0000-00008A290000}"/>
    <cellStyle name="Normal 12 2 5 2 2 4 2 3" xfId="33458" xr:uid="{00000000-0005-0000-0000-00008B290000}"/>
    <cellStyle name="Normal 12 2 5 2 2 4 3" xfId="15158" xr:uid="{00000000-0005-0000-0000-00008C290000}"/>
    <cellStyle name="Normal 12 2 5 2 2 4 3 2" xfId="40778" xr:uid="{00000000-0005-0000-0000-00008D290000}"/>
    <cellStyle name="Normal 12 2 5 2 2 4 4" xfId="27968" xr:uid="{00000000-0005-0000-0000-00008E290000}"/>
    <cellStyle name="Normal 12 2 5 2 2 5" xfId="4177" xr:uid="{00000000-0005-0000-0000-00008F290000}"/>
    <cellStyle name="Normal 12 2 5 2 2 5 2" xfId="9667" xr:uid="{00000000-0005-0000-0000-000090290000}"/>
    <cellStyle name="Normal 12 2 5 2 2 5 2 2" xfId="22478" xr:uid="{00000000-0005-0000-0000-000091290000}"/>
    <cellStyle name="Normal 12 2 5 2 2 5 2 2 2" xfId="48098" xr:uid="{00000000-0005-0000-0000-000092290000}"/>
    <cellStyle name="Normal 12 2 5 2 2 5 2 3" xfId="35288" xr:uid="{00000000-0005-0000-0000-000093290000}"/>
    <cellStyle name="Normal 12 2 5 2 2 5 3" xfId="16988" xr:uid="{00000000-0005-0000-0000-000094290000}"/>
    <cellStyle name="Normal 12 2 5 2 2 5 3 2" xfId="42608" xr:uid="{00000000-0005-0000-0000-000095290000}"/>
    <cellStyle name="Normal 12 2 5 2 2 5 4" xfId="29798" xr:uid="{00000000-0005-0000-0000-000096290000}"/>
    <cellStyle name="Normal 12 2 5 2 2 6" xfId="11497" xr:uid="{00000000-0005-0000-0000-000097290000}"/>
    <cellStyle name="Normal 12 2 5 2 2 6 2" xfId="24308" xr:uid="{00000000-0005-0000-0000-000098290000}"/>
    <cellStyle name="Normal 12 2 5 2 2 6 2 2" xfId="49928" xr:uid="{00000000-0005-0000-0000-000099290000}"/>
    <cellStyle name="Normal 12 2 5 2 2 6 3" xfId="37118" xr:uid="{00000000-0005-0000-0000-00009A290000}"/>
    <cellStyle name="Normal 12 2 5 2 2 7" xfId="6007" xr:uid="{00000000-0005-0000-0000-00009B290000}"/>
    <cellStyle name="Normal 12 2 5 2 2 7 2" xfId="18818" xr:uid="{00000000-0005-0000-0000-00009C290000}"/>
    <cellStyle name="Normal 12 2 5 2 2 7 2 2" xfId="44438" xr:uid="{00000000-0005-0000-0000-00009D290000}"/>
    <cellStyle name="Normal 12 2 5 2 2 7 3" xfId="31628" xr:uid="{00000000-0005-0000-0000-00009E290000}"/>
    <cellStyle name="Normal 12 2 5 2 2 8" xfId="13328" xr:uid="{00000000-0005-0000-0000-00009F290000}"/>
    <cellStyle name="Normal 12 2 5 2 2 8 2" xfId="38948" xr:uid="{00000000-0005-0000-0000-0000A0290000}"/>
    <cellStyle name="Normal 12 2 5 2 2 9" xfId="26138" xr:uid="{00000000-0005-0000-0000-0000A1290000}"/>
    <cellStyle name="Normal 12 2 5 2 3" xfId="648" xr:uid="{00000000-0005-0000-0000-0000A2290000}"/>
    <cellStyle name="Normal 12 2 5 2 3 2" xfId="1048" xr:uid="{00000000-0005-0000-0000-0000A3290000}"/>
    <cellStyle name="Normal 12 2 5 2 3 2 2" xfId="1943" xr:uid="{00000000-0005-0000-0000-0000A4290000}"/>
    <cellStyle name="Normal 12 2 5 2 3 2 2 2" xfId="3773" xr:uid="{00000000-0005-0000-0000-0000A5290000}"/>
    <cellStyle name="Normal 12 2 5 2 3 2 2 2 2" xfId="9263" xr:uid="{00000000-0005-0000-0000-0000A6290000}"/>
    <cellStyle name="Normal 12 2 5 2 3 2 2 2 2 2" xfId="22074" xr:uid="{00000000-0005-0000-0000-0000A7290000}"/>
    <cellStyle name="Normal 12 2 5 2 3 2 2 2 2 2 2" xfId="47694" xr:uid="{00000000-0005-0000-0000-0000A8290000}"/>
    <cellStyle name="Normal 12 2 5 2 3 2 2 2 2 3" xfId="34884" xr:uid="{00000000-0005-0000-0000-0000A9290000}"/>
    <cellStyle name="Normal 12 2 5 2 3 2 2 2 3" xfId="16584" xr:uid="{00000000-0005-0000-0000-0000AA290000}"/>
    <cellStyle name="Normal 12 2 5 2 3 2 2 2 3 2" xfId="42204" xr:uid="{00000000-0005-0000-0000-0000AB290000}"/>
    <cellStyle name="Normal 12 2 5 2 3 2 2 2 4" xfId="29394" xr:uid="{00000000-0005-0000-0000-0000AC290000}"/>
    <cellStyle name="Normal 12 2 5 2 3 2 2 3" xfId="5603" xr:uid="{00000000-0005-0000-0000-0000AD290000}"/>
    <cellStyle name="Normal 12 2 5 2 3 2 2 3 2" xfId="11093" xr:uid="{00000000-0005-0000-0000-0000AE290000}"/>
    <cellStyle name="Normal 12 2 5 2 3 2 2 3 2 2" xfId="23904" xr:uid="{00000000-0005-0000-0000-0000AF290000}"/>
    <cellStyle name="Normal 12 2 5 2 3 2 2 3 2 2 2" xfId="49524" xr:uid="{00000000-0005-0000-0000-0000B0290000}"/>
    <cellStyle name="Normal 12 2 5 2 3 2 2 3 2 3" xfId="36714" xr:uid="{00000000-0005-0000-0000-0000B1290000}"/>
    <cellStyle name="Normal 12 2 5 2 3 2 2 3 3" xfId="18414" xr:uid="{00000000-0005-0000-0000-0000B2290000}"/>
    <cellStyle name="Normal 12 2 5 2 3 2 2 3 3 2" xfId="44034" xr:uid="{00000000-0005-0000-0000-0000B3290000}"/>
    <cellStyle name="Normal 12 2 5 2 3 2 2 3 4" xfId="31224" xr:uid="{00000000-0005-0000-0000-0000B4290000}"/>
    <cellStyle name="Normal 12 2 5 2 3 2 2 4" xfId="12923" xr:uid="{00000000-0005-0000-0000-0000B5290000}"/>
    <cellStyle name="Normal 12 2 5 2 3 2 2 4 2" xfId="25734" xr:uid="{00000000-0005-0000-0000-0000B6290000}"/>
    <cellStyle name="Normal 12 2 5 2 3 2 2 4 2 2" xfId="51354" xr:uid="{00000000-0005-0000-0000-0000B7290000}"/>
    <cellStyle name="Normal 12 2 5 2 3 2 2 4 3" xfId="38544" xr:uid="{00000000-0005-0000-0000-0000B8290000}"/>
    <cellStyle name="Normal 12 2 5 2 3 2 2 5" xfId="7433" xr:uid="{00000000-0005-0000-0000-0000B9290000}"/>
    <cellStyle name="Normal 12 2 5 2 3 2 2 5 2" xfId="20244" xr:uid="{00000000-0005-0000-0000-0000BA290000}"/>
    <cellStyle name="Normal 12 2 5 2 3 2 2 5 2 2" xfId="45864" xr:uid="{00000000-0005-0000-0000-0000BB290000}"/>
    <cellStyle name="Normal 12 2 5 2 3 2 2 5 3" xfId="33054" xr:uid="{00000000-0005-0000-0000-0000BC290000}"/>
    <cellStyle name="Normal 12 2 5 2 3 2 2 6" xfId="14754" xr:uid="{00000000-0005-0000-0000-0000BD290000}"/>
    <cellStyle name="Normal 12 2 5 2 3 2 2 6 2" xfId="40374" xr:uid="{00000000-0005-0000-0000-0000BE290000}"/>
    <cellStyle name="Normal 12 2 5 2 3 2 2 7" xfId="27564" xr:uid="{00000000-0005-0000-0000-0000BF290000}"/>
    <cellStyle name="Normal 12 2 5 2 3 2 3" xfId="2879" xr:uid="{00000000-0005-0000-0000-0000C0290000}"/>
    <cellStyle name="Normal 12 2 5 2 3 2 3 2" xfId="8369" xr:uid="{00000000-0005-0000-0000-0000C1290000}"/>
    <cellStyle name="Normal 12 2 5 2 3 2 3 2 2" xfId="21180" xr:uid="{00000000-0005-0000-0000-0000C2290000}"/>
    <cellStyle name="Normal 12 2 5 2 3 2 3 2 2 2" xfId="46800" xr:uid="{00000000-0005-0000-0000-0000C3290000}"/>
    <cellStyle name="Normal 12 2 5 2 3 2 3 2 3" xfId="33990" xr:uid="{00000000-0005-0000-0000-0000C4290000}"/>
    <cellStyle name="Normal 12 2 5 2 3 2 3 3" xfId="15690" xr:uid="{00000000-0005-0000-0000-0000C5290000}"/>
    <cellStyle name="Normal 12 2 5 2 3 2 3 3 2" xfId="41310" xr:uid="{00000000-0005-0000-0000-0000C6290000}"/>
    <cellStyle name="Normal 12 2 5 2 3 2 3 4" xfId="28500" xr:uid="{00000000-0005-0000-0000-0000C7290000}"/>
    <cellStyle name="Normal 12 2 5 2 3 2 4" xfId="4709" xr:uid="{00000000-0005-0000-0000-0000C8290000}"/>
    <cellStyle name="Normal 12 2 5 2 3 2 4 2" xfId="10199" xr:uid="{00000000-0005-0000-0000-0000C9290000}"/>
    <cellStyle name="Normal 12 2 5 2 3 2 4 2 2" xfId="23010" xr:uid="{00000000-0005-0000-0000-0000CA290000}"/>
    <cellStyle name="Normal 12 2 5 2 3 2 4 2 2 2" xfId="48630" xr:uid="{00000000-0005-0000-0000-0000CB290000}"/>
    <cellStyle name="Normal 12 2 5 2 3 2 4 2 3" xfId="35820" xr:uid="{00000000-0005-0000-0000-0000CC290000}"/>
    <cellStyle name="Normal 12 2 5 2 3 2 4 3" xfId="17520" xr:uid="{00000000-0005-0000-0000-0000CD290000}"/>
    <cellStyle name="Normal 12 2 5 2 3 2 4 3 2" xfId="43140" xr:uid="{00000000-0005-0000-0000-0000CE290000}"/>
    <cellStyle name="Normal 12 2 5 2 3 2 4 4" xfId="30330" xr:uid="{00000000-0005-0000-0000-0000CF290000}"/>
    <cellStyle name="Normal 12 2 5 2 3 2 5" xfId="12029" xr:uid="{00000000-0005-0000-0000-0000D0290000}"/>
    <cellStyle name="Normal 12 2 5 2 3 2 5 2" xfId="24840" xr:uid="{00000000-0005-0000-0000-0000D1290000}"/>
    <cellStyle name="Normal 12 2 5 2 3 2 5 2 2" xfId="50460" xr:uid="{00000000-0005-0000-0000-0000D2290000}"/>
    <cellStyle name="Normal 12 2 5 2 3 2 5 3" xfId="37650" xr:uid="{00000000-0005-0000-0000-0000D3290000}"/>
    <cellStyle name="Normal 12 2 5 2 3 2 6" xfId="6539" xr:uid="{00000000-0005-0000-0000-0000D4290000}"/>
    <cellStyle name="Normal 12 2 5 2 3 2 6 2" xfId="19350" xr:uid="{00000000-0005-0000-0000-0000D5290000}"/>
    <cellStyle name="Normal 12 2 5 2 3 2 6 2 2" xfId="44970" xr:uid="{00000000-0005-0000-0000-0000D6290000}"/>
    <cellStyle name="Normal 12 2 5 2 3 2 6 3" xfId="32160" xr:uid="{00000000-0005-0000-0000-0000D7290000}"/>
    <cellStyle name="Normal 12 2 5 2 3 2 7" xfId="13860" xr:uid="{00000000-0005-0000-0000-0000D8290000}"/>
    <cellStyle name="Normal 12 2 5 2 3 2 7 2" xfId="39480" xr:uid="{00000000-0005-0000-0000-0000D9290000}"/>
    <cellStyle name="Normal 12 2 5 2 3 2 8" xfId="26670" xr:uid="{00000000-0005-0000-0000-0000DA290000}"/>
    <cellStyle name="Normal 12 2 5 2 3 3" xfId="1543" xr:uid="{00000000-0005-0000-0000-0000DB290000}"/>
    <cellStyle name="Normal 12 2 5 2 3 3 2" xfId="3373" xr:uid="{00000000-0005-0000-0000-0000DC290000}"/>
    <cellStyle name="Normal 12 2 5 2 3 3 2 2" xfId="8863" xr:uid="{00000000-0005-0000-0000-0000DD290000}"/>
    <cellStyle name="Normal 12 2 5 2 3 3 2 2 2" xfId="21674" xr:uid="{00000000-0005-0000-0000-0000DE290000}"/>
    <cellStyle name="Normal 12 2 5 2 3 3 2 2 2 2" xfId="47294" xr:uid="{00000000-0005-0000-0000-0000DF290000}"/>
    <cellStyle name="Normal 12 2 5 2 3 3 2 2 3" xfId="34484" xr:uid="{00000000-0005-0000-0000-0000E0290000}"/>
    <cellStyle name="Normal 12 2 5 2 3 3 2 3" xfId="16184" xr:uid="{00000000-0005-0000-0000-0000E1290000}"/>
    <cellStyle name="Normal 12 2 5 2 3 3 2 3 2" xfId="41804" xr:uid="{00000000-0005-0000-0000-0000E2290000}"/>
    <cellStyle name="Normal 12 2 5 2 3 3 2 4" xfId="28994" xr:uid="{00000000-0005-0000-0000-0000E3290000}"/>
    <cellStyle name="Normal 12 2 5 2 3 3 3" xfId="5203" xr:uid="{00000000-0005-0000-0000-0000E4290000}"/>
    <cellStyle name="Normal 12 2 5 2 3 3 3 2" xfId="10693" xr:uid="{00000000-0005-0000-0000-0000E5290000}"/>
    <cellStyle name="Normal 12 2 5 2 3 3 3 2 2" xfId="23504" xr:uid="{00000000-0005-0000-0000-0000E6290000}"/>
    <cellStyle name="Normal 12 2 5 2 3 3 3 2 2 2" xfId="49124" xr:uid="{00000000-0005-0000-0000-0000E7290000}"/>
    <cellStyle name="Normal 12 2 5 2 3 3 3 2 3" xfId="36314" xr:uid="{00000000-0005-0000-0000-0000E8290000}"/>
    <cellStyle name="Normal 12 2 5 2 3 3 3 3" xfId="18014" xr:uid="{00000000-0005-0000-0000-0000E9290000}"/>
    <cellStyle name="Normal 12 2 5 2 3 3 3 3 2" xfId="43634" xr:uid="{00000000-0005-0000-0000-0000EA290000}"/>
    <cellStyle name="Normal 12 2 5 2 3 3 3 4" xfId="30824" xr:uid="{00000000-0005-0000-0000-0000EB290000}"/>
    <cellStyle name="Normal 12 2 5 2 3 3 4" xfId="12523" xr:uid="{00000000-0005-0000-0000-0000EC290000}"/>
    <cellStyle name="Normal 12 2 5 2 3 3 4 2" xfId="25334" xr:uid="{00000000-0005-0000-0000-0000ED290000}"/>
    <cellStyle name="Normal 12 2 5 2 3 3 4 2 2" xfId="50954" xr:uid="{00000000-0005-0000-0000-0000EE290000}"/>
    <cellStyle name="Normal 12 2 5 2 3 3 4 3" xfId="38144" xr:uid="{00000000-0005-0000-0000-0000EF290000}"/>
    <cellStyle name="Normal 12 2 5 2 3 3 5" xfId="7033" xr:uid="{00000000-0005-0000-0000-0000F0290000}"/>
    <cellStyle name="Normal 12 2 5 2 3 3 5 2" xfId="19844" xr:uid="{00000000-0005-0000-0000-0000F1290000}"/>
    <cellStyle name="Normal 12 2 5 2 3 3 5 2 2" xfId="45464" xr:uid="{00000000-0005-0000-0000-0000F2290000}"/>
    <cellStyle name="Normal 12 2 5 2 3 3 5 3" xfId="32654" xr:uid="{00000000-0005-0000-0000-0000F3290000}"/>
    <cellStyle name="Normal 12 2 5 2 3 3 6" xfId="14354" xr:uid="{00000000-0005-0000-0000-0000F4290000}"/>
    <cellStyle name="Normal 12 2 5 2 3 3 6 2" xfId="39974" xr:uid="{00000000-0005-0000-0000-0000F5290000}"/>
    <cellStyle name="Normal 12 2 5 2 3 3 7" xfId="27164" xr:uid="{00000000-0005-0000-0000-0000F6290000}"/>
    <cellStyle name="Normal 12 2 5 2 3 4" xfId="2479" xr:uid="{00000000-0005-0000-0000-0000F7290000}"/>
    <cellStyle name="Normal 12 2 5 2 3 4 2" xfId="7969" xr:uid="{00000000-0005-0000-0000-0000F8290000}"/>
    <cellStyle name="Normal 12 2 5 2 3 4 2 2" xfId="20780" xr:uid="{00000000-0005-0000-0000-0000F9290000}"/>
    <cellStyle name="Normal 12 2 5 2 3 4 2 2 2" xfId="46400" xr:uid="{00000000-0005-0000-0000-0000FA290000}"/>
    <cellStyle name="Normal 12 2 5 2 3 4 2 3" xfId="33590" xr:uid="{00000000-0005-0000-0000-0000FB290000}"/>
    <cellStyle name="Normal 12 2 5 2 3 4 3" xfId="15290" xr:uid="{00000000-0005-0000-0000-0000FC290000}"/>
    <cellStyle name="Normal 12 2 5 2 3 4 3 2" xfId="40910" xr:uid="{00000000-0005-0000-0000-0000FD290000}"/>
    <cellStyle name="Normal 12 2 5 2 3 4 4" xfId="28100" xr:uid="{00000000-0005-0000-0000-0000FE290000}"/>
    <cellStyle name="Normal 12 2 5 2 3 5" xfId="4309" xr:uid="{00000000-0005-0000-0000-0000FF290000}"/>
    <cellStyle name="Normal 12 2 5 2 3 5 2" xfId="9799" xr:uid="{00000000-0005-0000-0000-0000002A0000}"/>
    <cellStyle name="Normal 12 2 5 2 3 5 2 2" xfId="22610" xr:uid="{00000000-0005-0000-0000-0000012A0000}"/>
    <cellStyle name="Normal 12 2 5 2 3 5 2 2 2" xfId="48230" xr:uid="{00000000-0005-0000-0000-0000022A0000}"/>
    <cellStyle name="Normal 12 2 5 2 3 5 2 3" xfId="35420" xr:uid="{00000000-0005-0000-0000-0000032A0000}"/>
    <cellStyle name="Normal 12 2 5 2 3 5 3" xfId="17120" xr:uid="{00000000-0005-0000-0000-0000042A0000}"/>
    <cellStyle name="Normal 12 2 5 2 3 5 3 2" xfId="42740" xr:uid="{00000000-0005-0000-0000-0000052A0000}"/>
    <cellStyle name="Normal 12 2 5 2 3 5 4" xfId="29930" xr:uid="{00000000-0005-0000-0000-0000062A0000}"/>
    <cellStyle name="Normal 12 2 5 2 3 6" xfId="11629" xr:uid="{00000000-0005-0000-0000-0000072A0000}"/>
    <cellStyle name="Normal 12 2 5 2 3 6 2" xfId="24440" xr:uid="{00000000-0005-0000-0000-0000082A0000}"/>
    <cellStyle name="Normal 12 2 5 2 3 6 2 2" xfId="50060" xr:uid="{00000000-0005-0000-0000-0000092A0000}"/>
    <cellStyle name="Normal 12 2 5 2 3 6 3" xfId="37250" xr:uid="{00000000-0005-0000-0000-00000A2A0000}"/>
    <cellStyle name="Normal 12 2 5 2 3 7" xfId="6139" xr:uid="{00000000-0005-0000-0000-00000B2A0000}"/>
    <cellStyle name="Normal 12 2 5 2 3 7 2" xfId="18950" xr:uid="{00000000-0005-0000-0000-00000C2A0000}"/>
    <cellStyle name="Normal 12 2 5 2 3 7 2 2" xfId="44570" xr:uid="{00000000-0005-0000-0000-00000D2A0000}"/>
    <cellStyle name="Normal 12 2 5 2 3 7 3" xfId="31760" xr:uid="{00000000-0005-0000-0000-00000E2A0000}"/>
    <cellStyle name="Normal 12 2 5 2 3 8" xfId="13460" xr:uid="{00000000-0005-0000-0000-00000F2A0000}"/>
    <cellStyle name="Normal 12 2 5 2 3 8 2" xfId="39080" xr:uid="{00000000-0005-0000-0000-0000102A0000}"/>
    <cellStyle name="Normal 12 2 5 2 3 9" xfId="26270" xr:uid="{00000000-0005-0000-0000-0000112A0000}"/>
    <cellStyle name="Normal 12 2 5 2 4" xfId="423" xr:uid="{00000000-0005-0000-0000-0000122A0000}"/>
    <cellStyle name="Normal 12 2 5 2 4 2" xfId="1318" xr:uid="{00000000-0005-0000-0000-0000132A0000}"/>
    <cellStyle name="Normal 12 2 5 2 4 2 2" xfId="3148" xr:uid="{00000000-0005-0000-0000-0000142A0000}"/>
    <cellStyle name="Normal 12 2 5 2 4 2 2 2" xfId="8638" xr:uid="{00000000-0005-0000-0000-0000152A0000}"/>
    <cellStyle name="Normal 12 2 5 2 4 2 2 2 2" xfId="21449" xr:uid="{00000000-0005-0000-0000-0000162A0000}"/>
    <cellStyle name="Normal 12 2 5 2 4 2 2 2 2 2" xfId="47069" xr:uid="{00000000-0005-0000-0000-0000172A0000}"/>
    <cellStyle name="Normal 12 2 5 2 4 2 2 2 3" xfId="34259" xr:uid="{00000000-0005-0000-0000-0000182A0000}"/>
    <cellStyle name="Normal 12 2 5 2 4 2 2 3" xfId="15959" xr:uid="{00000000-0005-0000-0000-0000192A0000}"/>
    <cellStyle name="Normal 12 2 5 2 4 2 2 3 2" xfId="41579" xr:uid="{00000000-0005-0000-0000-00001A2A0000}"/>
    <cellStyle name="Normal 12 2 5 2 4 2 2 4" xfId="28769" xr:uid="{00000000-0005-0000-0000-00001B2A0000}"/>
    <cellStyle name="Normal 12 2 5 2 4 2 3" xfId="4978" xr:uid="{00000000-0005-0000-0000-00001C2A0000}"/>
    <cellStyle name="Normal 12 2 5 2 4 2 3 2" xfId="10468" xr:uid="{00000000-0005-0000-0000-00001D2A0000}"/>
    <cellStyle name="Normal 12 2 5 2 4 2 3 2 2" xfId="23279" xr:uid="{00000000-0005-0000-0000-00001E2A0000}"/>
    <cellStyle name="Normal 12 2 5 2 4 2 3 2 2 2" xfId="48899" xr:uid="{00000000-0005-0000-0000-00001F2A0000}"/>
    <cellStyle name="Normal 12 2 5 2 4 2 3 2 3" xfId="36089" xr:uid="{00000000-0005-0000-0000-0000202A0000}"/>
    <cellStyle name="Normal 12 2 5 2 4 2 3 3" xfId="17789" xr:uid="{00000000-0005-0000-0000-0000212A0000}"/>
    <cellStyle name="Normal 12 2 5 2 4 2 3 3 2" xfId="43409" xr:uid="{00000000-0005-0000-0000-0000222A0000}"/>
    <cellStyle name="Normal 12 2 5 2 4 2 3 4" xfId="30599" xr:uid="{00000000-0005-0000-0000-0000232A0000}"/>
    <cellStyle name="Normal 12 2 5 2 4 2 4" xfId="12298" xr:uid="{00000000-0005-0000-0000-0000242A0000}"/>
    <cellStyle name="Normal 12 2 5 2 4 2 4 2" xfId="25109" xr:uid="{00000000-0005-0000-0000-0000252A0000}"/>
    <cellStyle name="Normal 12 2 5 2 4 2 4 2 2" xfId="50729" xr:uid="{00000000-0005-0000-0000-0000262A0000}"/>
    <cellStyle name="Normal 12 2 5 2 4 2 4 3" xfId="37919" xr:uid="{00000000-0005-0000-0000-0000272A0000}"/>
    <cellStyle name="Normal 12 2 5 2 4 2 5" xfId="6808" xr:uid="{00000000-0005-0000-0000-0000282A0000}"/>
    <cellStyle name="Normal 12 2 5 2 4 2 5 2" xfId="19619" xr:uid="{00000000-0005-0000-0000-0000292A0000}"/>
    <cellStyle name="Normal 12 2 5 2 4 2 5 2 2" xfId="45239" xr:uid="{00000000-0005-0000-0000-00002A2A0000}"/>
    <cellStyle name="Normal 12 2 5 2 4 2 5 3" xfId="32429" xr:uid="{00000000-0005-0000-0000-00002B2A0000}"/>
    <cellStyle name="Normal 12 2 5 2 4 2 6" xfId="14129" xr:uid="{00000000-0005-0000-0000-00002C2A0000}"/>
    <cellStyle name="Normal 12 2 5 2 4 2 6 2" xfId="39749" xr:uid="{00000000-0005-0000-0000-00002D2A0000}"/>
    <cellStyle name="Normal 12 2 5 2 4 2 7" xfId="26939" xr:uid="{00000000-0005-0000-0000-00002E2A0000}"/>
    <cellStyle name="Normal 12 2 5 2 4 3" xfId="2254" xr:uid="{00000000-0005-0000-0000-00002F2A0000}"/>
    <cellStyle name="Normal 12 2 5 2 4 3 2" xfId="7744" xr:uid="{00000000-0005-0000-0000-0000302A0000}"/>
    <cellStyle name="Normal 12 2 5 2 4 3 2 2" xfId="20555" xr:uid="{00000000-0005-0000-0000-0000312A0000}"/>
    <cellStyle name="Normal 12 2 5 2 4 3 2 2 2" xfId="46175" xr:uid="{00000000-0005-0000-0000-0000322A0000}"/>
    <cellStyle name="Normal 12 2 5 2 4 3 2 3" xfId="33365" xr:uid="{00000000-0005-0000-0000-0000332A0000}"/>
    <cellStyle name="Normal 12 2 5 2 4 3 3" xfId="15065" xr:uid="{00000000-0005-0000-0000-0000342A0000}"/>
    <cellStyle name="Normal 12 2 5 2 4 3 3 2" xfId="40685" xr:uid="{00000000-0005-0000-0000-0000352A0000}"/>
    <cellStyle name="Normal 12 2 5 2 4 3 4" xfId="27875" xr:uid="{00000000-0005-0000-0000-0000362A0000}"/>
    <cellStyle name="Normal 12 2 5 2 4 4" xfId="4084" xr:uid="{00000000-0005-0000-0000-0000372A0000}"/>
    <cellStyle name="Normal 12 2 5 2 4 4 2" xfId="9574" xr:uid="{00000000-0005-0000-0000-0000382A0000}"/>
    <cellStyle name="Normal 12 2 5 2 4 4 2 2" xfId="22385" xr:uid="{00000000-0005-0000-0000-0000392A0000}"/>
    <cellStyle name="Normal 12 2 5 2 4 4 2 2 2" xfId="48005" xr:uid="{00000000-0005-0000-0000-00003A2A0000}"/>
    <cellStyle name="Normal 12 2 5 2 4 4 2 3" xfId="35195" xr:uid="{00000000-0005-0000-0000-00003B2A0000}"/>
    <cellStyle name="Normal 12 2 5 2 4 4 3" xfId="16895" xr:uid="{00000000-0005-0000-0000-00003C2A0000}"/>
    <cellStyle name="Normal 12 2 5 2 4 4 3 2" xfId="42515" xr:uid="{00000000-0005-0000-0000-00003D2A0000}"/>
    <cellStyle name="Normal 12 2 5 2 4 4 4" xfId="29705" xr:uid="{00000000-0005-0000-0000-00003E2A0000}"/>
    <cellStyle name="Normal 12 2 5 2 4 5" xfId="11404" xr:uid="{00000000-0005-0000-0000-00003F2A0000}"/>
    <cellStyle name="Normal 12 2 5 2 4 5 2" xfId="24215" xr:uid="{00000000-0005-0000-0000-0000402A0000}"/>
    <cellStyle name="Normal 12 2 5 2 4 5 2 2" xfId="49835" xr:uid="{00000000-0005-0000-0000-0000412A0000}"/>
    <cellStyle name="Normal 12 2 5 2 4 5 3" xfId="37025" xr:uid="{00000000-0005-0000-0000-0000422A0000}"/>
    <cellStyle name="Normal 12 2 5 2 4 6" xfId="5914" xr:uid="{00000000-0005-0000-0000-0000432A0000}"/>
    <cellStyle name="Normal 12 2 5 2 4 6 2" xfId="18725" xr:uid="{00000000-0005-0000-0000-0000442A0000}"/>
    <cellStyle name="Normal 12 2 5 2 4 6 2 2" xfId="44345" xr:uid="{00000000-0005-0000-0000-0000452A0000}"/>
    <cellStyle name="Normal 12 2 5 2 4 6 3" xfId="31535" xr:uid="{00000000-0005-0000-0000-0000462A0000}"/>
    <cellStyle name="Normal 12 2 5 2 4 7" xfId="13235" xr:uid="{00000000-0005-0000-0000-0000472A0000}"/>
    <cellStyle name="Normal 12 2 5 2 4 7 2" xfId="38855" xr:uid="{00000000-0005-0000-0000-0000482A0000}"/>
    <cellStyle name="Normal 12 2 5 2 4 8" xfId="26045" xr:uid="{00000000-0005-0000-0000-0000492A0000}"/>
    <cellStyle name="Normal 12 2 5 2 5" xfId="782" xr:uid="{00000000-0005-0000-0000-00004A2A0000}"/>
    <cellStyle name="Normal 12 2 5 2 5 2" xfId="1677" xr:uid="{00000000-0005-0000-0000-00004B2A0000}"/>
    <cellStyle name="Normal 12 2 5 2 5 2 2" xfId="3507" xr:uid="{00000000-0005-0000-0000-00004C2A0000}"/>
    <cellStyle name="Normal 12 2 5 2 5 2 2 2" xfId="8997" xr:uid="{00000000-0005-0000-0000-00004D2A0000}"/>
    <cellStyle name="Normal 12 2 5 2 5 2 2 2 2" xfId="21808" xr:uid="{00000000-0005-0000-0000-00004E2A0000}"/>
    <cellStyle name="Normal 12 2 5 2 5 2 2 2 2 2" xfId="47428" xr:uid="{00000000-0005-0000-0000-00004F2A0000}"/>
    <cellStyle name="Normal 12 2 5 2 5 2 2 2 3" xfId="34618" xr:uid="{00000000-0005-0000-0000-0000502A0000}"/>
    <cellStyle name="Normal 12 2 5 2 5 2 2 3" xfId="16318" xr:uid="{00000000-0005-0000-0000-0000512A0000}"/>
    <cellStyle name="Normal 12 2 5 2 5 2 2 3 2" xfId="41938" xr:uid="{00000000-0005-0000-0000-0000522A0000}"/>
    <cellStyle name="Normal 12 2 5 2 5 2 2 4" xfId="29128" xr:uid="{00000000-0005-0000-0000-0000532A0000}"/>
    <cellStyle name="Normal 12 2 5 2 5 2 3" xfId="5337" xr:uid="{00000000-0005-0000-0000-0000542A0000}"/>
    <cellStyle name="Normal 12 2 5 2 5 2 3 2" xfId="10827" xr:uid="{00000000-0005-0000-0000-0000552A0000}"/>
    <cellStyle name="Normal 12 2 5 2 5 2 3 2 2" xfId="23638" xr:uid="{00000000-0005-0000-0000-0000562A0000}"/>
    <cellStyle name="Normal 12 2 5 2 5 2 3 2 2 2" xfId="49258" xr:uid="{00000000-0005-0000-0000-0000572A0000}"/>
    <cellStyle name="Normal 12 2 5 2 5 2 3 2 3" xfId="36448" xr:uid="{00000000-0005-0000-0000-0000582A0000}"/>
    <cellStyle name="Normal 12 2 5 2 5 2 3 3" xfId="18148" xr:uid="{00000000-0005-0000-0000-0000592A0000}"/>
    <cellStyle name="Normal 12 2 5 2 5 2 3 3 2" xfId="43768" xr:uid="{00000000-0005-0000-0000-00005A2A0000}"/>
    <cellStyle name="Normal 12 2 5 2 5 2 3 4" xfId="30958" xr:uid="{00000000-0005-0000-0000-00005B2A0000}"/>
    <cellStyle name="Normal 12 2 5 2 5 2 4" xfId="12657" xr:uid="{00000000-0005-0000-0000-00005C2A0000}"/>
    <cellStyle name="Normal 12 2 5 2 5 2 4 2" xfId="25468" xr:uid="{00000000-0005-0000-0000-00005D2A0000}"/>
    <cellStyle name="Normal 12 2 5 2 5 2 4 2 2" xfId="51088" xr:uid="{00000000-0005-0000-0000-00005E2A0000}"/>
    <cellStyle name="Normal 12 2 5 2 5 2 4 3" xfId="38278" xr:uid="{00000000-0005-0000-0000-00005F2A0000}"/>
    <cellStyle name="Normal 12 2 5 2 5 2 5" xfId="7167" xr:uid="{00000000-0005-0000-0000-0000602A0000}"/>
    <cellStyle name="Normal 12 2 5 2 5 2 5 2" xfId="19978" xr:uid="{00000000-0005-0000-0000-0000612A0000}"/>
    <cellStyle name="Normal 12 2 5 2 5 2 5 2 2" xfId="45598" xr:uid="{00000000-0005-0000-0000-0000622A0000}"/>
    <cellStyle name="Normal 12 2 5 2 5 2 5 3" xfId="32788" xr:uid="{00000000-0005-0000-0000-0000632A0000}"/>
    <cellStyle name="Normal 12 2 5 2 5 2 6" xfId="14488" xr:uid="{00000000-0005-0000-0000-0000642A0000}"/>
    <cellStyle name="Normal 12 2 5 2 5 2 6 2" xfId="40108" xr:uid="{00000000-0005-0000-0000-0000652A0000}"/>
    <cellStyle name="Normal 12 2 5 2 5 2 7" xfId="27298" xr:uid="{00000000-0005-0000-0000-0000662A0000}"/>
    <cellStyle name="Normal 12 2 5 2 5 3" xfId="2613" xr:uid="{00000000-0005-0000-0000-0000672A0000}"/>
    <cellStyle name="Normal 12 2 5 2 5 3 2" xfId="8103" xr:uid="{00000000-0005-0000-0000-0000682A0000}"/>
    <cellStyle name="Normal 12 2 5 2 5 3 2 2" xfId="20914" xr:uid="{00000000-0005-0000-0000-0000692A0000}"/>
    <cellStyle name="Normal 12 2 5 2 5 3 2 2 2" xfId="46534" xr:uid="{00000000-0005-0000-0000-00006A2A0000}"/>
    <cellStyle name="Normal 12 2 5 2 5 3 2 3" xfId="33724" xr:uid="{00000000-0005-0000-0000-00006B2A0000}"/>
    <cellStyle name="Normal 12 2 5 2 5 3 3" xfId="15424" xr:uid="{00000000-0005-0000-0000-00006C2A0000}"/>
    <cellStyle name="Normal 12 2 5 2 5 3 3 2" xfId="41044" xr:uid="{00000000-0005-0000-0000-00006D2A0000}"/>
    <cellStyle name="Normal 12 2 5 2 5 3 4" xfId="28234" xr:uid="{00000000-0005-0000-0000-00006E2A0000}"/>
    <cellStyle name="Normal 12 2 5 2 5 4" xfId="4443" xr:uid="{00000000-0005-0000-0000-00006F2A0000}"/>
    <cellStyle name="Normal 12 2 5 2 5 4 2" xfId="9933" xr:uid="{00000000-0005-0000-0000-0000702A0000}"/>
    <cellStyle name="Normal 12 2 5 2 5 4 2 2" xfId="22744" xr:uid="{00000000-0005-0000-0000-0000712A0000}"/>
    <cellStyle name="Normal 12 2 5 2 5 4 2 2 2" xfId="48364" xr:uid="{00000000-0005-0000-0000-0000722A0000}"/>
    <cellStyle name="Normal 12 2 5 2 5 4 2 3" xfId="35554" xr:uid="{00000000-0005-0000-0000-0000732A0000}"/>
    <cellStyle name="Normal 12 2 5 2 5 4 3" xfId="17254" xr:uid="{00000000-0005-0000-0000-0000742A0000}"/>
    <cellStyle name="Normal 12 2 5 2 5 4 3 2" xfId="42874" xr:uid="{00000000-0005-0000-0000-0000752A0000}"/>
    <cellStyle name="Normal 12 2 5 2 5 4 4" xfId="30064" xr:uid="{00000000-0005-0000-0000-0000762A0000}"/>
    <cellStyle name="Normal 12 2 5 2 5 5" xfId="11763" xr:uid="{00000000-0005-0000-0000-0000772A0000}"/>
    <cellStyle name="Normal 12 2 5 2 5 5 2" xfId="24574" xr:uid="{00000000-0005-0000-0000-0000782A0000}"/>
    <cellStyle name="Normal 12 2 5 2 5 5 2 2" xfId="50194" xr:uid="{00000000-0005-0000-0000-0000792A0000}"/>
    <cellStyle name="Normal 12 2 5 2 5 5 3" xfId="37384" xr:uid="{00000000-0005-0000-0000-00007A2A0000}"/>
    <cellStyle name="Normal 12 2 5 2 5 6" xfId="6273" xr:uid="{00000000-0005-0000-0000-00007B2A0000}"/>
    <cellStyle name="Normal 12 2 5 2 5 6 2" xfId="19084" xr:uid="{00000000-0005-0000-0000-00007C2A0000}"/>
    <cellStyle name="Normal 12 2 5 2 5 6 2 2" xfId="44704" xr:uid="{00000000-0005-0000-0000-00007D2A0000}"/>
    <cellStyle name="Normal 12 2 5 2 5 6 3" xfId="31894" xr:uid="{00000000-0005-0000-0000-00007E2A0000}"/>
    <cellStyle name="Normal 12 2 5 2 5 7" xfId="13594" xr:uid="{00000000-0005-0000-0000-00007F2A0000}"/>
    <cellStyle name="Normal 12 2 5 2 5 7 2" xfId="39214" xr:uid="{00000000-0005-0000-0000-0000802A0000}"/>
    <cellStyle name="Normal 12 2 5 2 5 8" xfId="26404" xr:uid="{00000000-0005-0000-0000-0000812A0000}"/>
    <cellStyle name="Normal 12 2 5 2 6" xfId="1183" xr:uid="{00000000-0005-0000-0000-0000822A0000}"/>
    <cellStyle name="Normal 12 2 5 2 6 2" xfId="3013" xr:uid="{00000000-0005-0000-0000-0000832A0000}"/>
    <cellStyle name="Normal 12 2 5 2 6 2 2" xfId="8503" xr:uid="{00000000-0005-0000-0000-0000842A0000}"/>
    <cellStyle name="Normal 12 2 5 2 6 2 2 2" xfId="21314" xr:uid="{00000000-0005-0000-0000-0000852A0000}"/>
    <cellStyle name="Normal 12 2 5 2 6 2 2 2 2" xfId="46934" xr:uid="{00000000-0005-0000-0000-0000862A0000}"/>
    <cellStyle name="Normal 12 2 5 2 6 2 2 3" xfId="34124" xr:uid="{00000000-0005-0000-0000-0000872A0000}"/>
    <cellStyle name="Normal 12 2 5 2 6 2 3" xfId="15824" xr:uid="{00000000-0005-0000-0000-0000882A0000}"/>
    <cellStyle name="Normal 12 2 5 2 6 2 3 2" xfId="41444" xr:uid="{00000000-0005-0000-0000-0000892A0000}"/>
    <cellStyle name="Normal 12 2 5 2 6 2 4" xfId="28634" xr:uid="{00000000-0005-0000-0000-00008A2A0000}"/>
    <cellStyle name="Normal 12 2 5 2 6 3" xfId="4843" xr:uid="{00000000-0005-0000-0000-00008B2A0000}"/>
    <cellStyle name="Normal 12 2 5 2 6 3 2" xfId="10333" xr:uid="{00000000-0005-0000-0000-00008C2A0000}"/>
    <cellStyle name="Normal 12 2 5 2 6 3 2 2" xfId="23144" xr:uid="{00000000-0005-0000-0000-00008D2A0000}"/>
    <cellStyle name="Normal 12 2 5 2 6 3 2 2 2" xfId="48764" xr:uid="{00000000-0005-0000-0000-00008E2A0000}"/>
    <cellStyle name="Normal 12 2 5 2 6 3 2 3" xfId="35954" xr:uid="{00000000-0005-0000-0000-00008F2A0000}"/>
    <cellStyle name="Normal 12 2 5 2 6 3 3" xfId="17654" xr:uid="{00000000-0005-0000-0000-0000902A0000}"/>
    <cellStyle name="Normal 12 2 5 2 6 3 3 2" xfId="43274" xr:uid="{00000000-0005-0000-0000-0000912A0000}"/>
    <cellStyle name="Normal 12 2 5 2 6 3 4" xfId="30464" xr:uid="{00000000-0005-0000-0000-0000922A0000}"/>
    <cellStyle name="Normal 12 2 5 2 6 4" xfId="12163" xr:uid="{00000000-0005-0000-0000-0000932A0000}"/>
    <cellStyle name="Normal 12 2 5 2 6 4 2" xfId="24974" xr:uid="{00000000-0005-0000-0000-0000942A0000}"/>
    <cellStyle name="Normal 12 2 5 2 6 4 2 2" xfId="50594" xr:uid="{00000000-0005-0000-0000-0000952A0000}"/>
    <cellStyle name="Normal 12 2 5 2 6 4 3" xfId="37784" xr:uid="{00000000-0005-0000-0000-0000962A0000}"/>
    <cellStyle name="Normal 12 2 5 2 6 5" xfId="6673" xr:uid="{00000000-0005-0000-0000-0000972A0000}"/>
    <cellStyle name="Normal 12 2 5 2 6 5 2" xfId="19484" xr:uid="{00000000-0005-0000-0000-0000982A0000}"/>
    <cellStyle name="Normal 12 2 5 2 6 5 2 2" xfId="45104" xr:uid="{00000000-0005-0000-0000-0000992A0000}"/>
    <cellStyle name="Normal 12 2 5 2 6 5 3" xfId="32294" xr:uid="{00000000-0005-0000-0000-00009A2A0000}"/>
    <cellStyle name="Normal 12 2 5 2 6 6" xfId="13994" xr:uid="{00000000-0005-0000-0000-00009B2A0000}"/>
    <cellStyle name="Normal 12 2 5 2 6 6 2" xfId="39614" xr:uid="{00000000-0005-0000-0000-00009C2A0000}"/>
    <cellStyle name="Normal 12 2 5 2 6 7" xfId="26804" xr:uid="{00000000-0005-0000-0000-00009D2A0000}"/>
    <cellStyle name="Normal 12 2 5 2 7" xfId="2119" xr:uid="{00000000-0005-0000-0000-00009E2A0000}"/>
    <cellStyle name="Normal 12 2 5 2 7 2" xfId="7609" xr:uid="{00000000-0005-0000-0000-00009F2A0000}"/>
    <cellStyle name="Normal 12 2 5 2 7 2 2" xfId="20420" xr:uid="{00000000-0005-0000-0000-0000A02A0000}"/>
    <cellStyle name="Normal 12 2 5 2 7 2 2 2" xfId="46040" xr:uid="{00000000-0005-0000-0000-0000A12A0000}"/>
    <cellStyle name="Normal 12 2 5 2 7 2 3" xfId="33230" xr:uid="{00000000-0005-0000-0000-0000A22A0000}"/>
    <cellStyle name="Normal 12 2 5 2 7 3" xfId="14930" xr:uid="{00000000-0005-0000-0000-0000A32A0000}"/>
    <cellStyle name="Normal 12 2 5 2 7 3 2" xfId="40550" xr:uid="{00000000-0005-0000-0000-0000A42A0000}"/>
    <cellStyle name="Normal 12 2 5 2 7 4" xfId="27740" xr:uid="{00000000-0005-0000-0000-0000A52A0000}"/>
    <cellStyle name="Normal 12 2 5 2 8" xfId="3949" xr:uid="{00000000-0005-0000-0000-0000A62A0000}"/>
    <cellStyle name="Normal 12 2 5 2 8 2" xfId="9439" xr:uid="{00000000-0005-0000-0000-0000A72A0000}"/>
    <cellStyle name="Normal 12 2 5 2 8 2 2" xfId="22250" xr:uid="{00000000-0005-0000-0000-0000A82A0000}"/>
    <cellStyle name="Normal 12 2 5 2 8 2 2 2" xfId="47870" xr:uid="{00000000-0005-0000-0000-0000A92A0000}"/>
    <cellStyle name="Normal 12 2 5 2 8 2 3" xfId="35060" xr:uid="{00000000-0005-0000-0000-0000AA2A0000}"/>
    <cellStyle name="Normal 12 2 5 2 8 3" xfId="16760" xr:uid="{00000000-0005-0000-0000-0000AB2A0000}"/>
    <cellStyle name="Normal 12 2 5 2 8 3 2" xfId="42380" xr:uid="{00000000-0005-0000-0000-0000AC2A0000}"/>
    <cellStyle name="Normal 12 2 5 2 8 4" xfId="29570" xr:uid="{00000000-0005-0000-0000-0000AD2A0000}"/>
    <cellStyle name="Normal 12 2 5 2 9" xfId="11269" xr:uid="{00000000-0005-0000-0000-0000AE2A0000}"/>
    <cellStyle name="Normal 12 2 5 2 9 2" xfId="24080" xr:uid="{00000000-0005-0000-0000-0000AF2A0000}"/>
    <cellStyle name="Normal 12 2 5 2 9 2 2" xfId="49700" xr:uid="{00000000-0005-0000-0000-0000B02A0000}"/>
    <cellStyle name="Normal 12 2 5 2 9 3" xfId="36890" xr:uid="{00000000-0005-0000-0000-0000B12A0000}"/>
    <cellStyle name="Normal 12 2 5 3" xfId="338" xr:uid="{00000000-0005-0000-0000-0000B22A0000}"/>
    <cellStyle name="Normal 12 2 5 3 10" xfId="5830" xr:uid="{00000000-0005-0000-0000-0000B32A0000}"/>
    <cellStyle name="Normal 12 2 5 3 10 2" xfId="18641" xr:uid="{00000000-0005-0000-0000-0000B42A0000}"/>
    <cellStyle name="Normal 12 2 5 3 10 2 2" xfId="44261" xr:uid="{00000000-0005-0000-0000-0000B52A0000}"/>
    <cellStyle name="Normal 12 2 5 3 10 3" xfId="31451" xr:uid="{00000000-0005-0000-0000-0000B62A0000}"/>
    <cellStyle name="Normal 12 2 5 3 11" xfId="13151" xr:uid="{00000000-0005-0000-0000-0000B72A0000}"/>
    <cellStyle name="Normal 12 2 5 3 11 2" xfId="38771" xr:uid="{00000000-0005-0000-0000-0000B82A0000}"/>
    <cellStyle name="Normal 12 2 5 3 12" xfId="25961" xr:uid="{00000000-0005-0000-0000-0000B92A0000}"/>
    <cellStyle name="Normal 12 2 5 3 2" xfId="567" xr:uid="{00000000-0005-0000-0000-0000BA2A0000}"/>
    <cellStyle name="Normal 12 2 5 3 2 2" xfId="966" xr:uid="{00000000-0005-0000-0000-0000BB2A0000}"/>
    <cellStyle name="Normal 12 2 5 3 2 2 2" xfId="1861" xr:uid="{00000000-0005-0000-0000-0000BC2A0000}"/>
    <cellStyle name="Normal 12 2 5 3 2 2 2 2" xfId="3691" xr:uid="{00000000-0005-0000-0000-0000BD2A0000}"/>
    <cellStyle name="Normal 12 2 5 3 2 2 2 2 2" xfId="9181" xr:uid="{00000000-0005-0000-0000-0000BE2A0000}"/>
    <cellStyle name="Normal 12 2 5 3 2 2 2 2 2 2" xfId="21992" xr:uid="{00000000-0005-0000-0000-0000BF2A0000}"/>
    <cellStyle name="Normal 12 2 5 3 2 2 2 2 2 2 2" xfId="47612" xr:uid="{00000000-0005-0000-0000-0000C02A0000}"/>
    <cellStyle name="Normal 12 2 5 3 2 2 2 2 2 3" xfId="34802" xr:uid="{00000000-0005-0000-0000-0000C12A0000}"/>
    <cellStyle name="Normal 12 2 5 3 2 2 2 2 3" xfId="16502" xr:uid="{00000000-0005-0000-0000-0000C22A0000}"/>
    <cellStyle name="Normal 12 2 5 3 2 2 2 2 3 2" xfId="42122" xr:uid="{00000000-0005-0000-0000-0000C32A0000}"/>
    <cellStyle name="Normal 12 2 5 3 2 2 2 2 4" xfId="29312" xr:uid="{00000000-0005-0000-0000-0000C42A0000}"/>
    <cellStyle name="Normal 12 2 5 3 2 2 2 3" xfId="5521" xr:uid="{00000000-0005-0000-0000-0000C52A0000}"/>
    <cellStyle name="Normal 12 2 5 3 2 2 2 3 2" xfId="11011" xr:uid="{00000000-0005-0000-0000-0000C62A0000}"/>
    <cellStyle name="Normal 12 2 5 3 2 2 2 3 2 2" xfId="23822" xr:uid="{00000000-0005-0000-0000-0000C72A0000}"/>
    <cellStyle name="Normal 12 2 5 3 2 2 2 3 2 2 2" xfId="49442" xr:uid="{00000000-0005-0000-0000-0000C82A0000}"/>
    <cellStyle name="Normal 12 2 5 3 2 2 2 3 2 3" xfId="36632" xr:uid="{00000000-0005-0000-0000-0000C92A0000}"/>
    <cellStyle name="Normal 12 2 5 3 2 2 2 3 3" xfId="18332" xr:uid="{00000000-0005-0000-0000-0000CA2A0000}"/>
    <cellStyle name="Normal 12 2 5 3 2 2 2 3 3 2" xfId="43952" xr:uid="{00000000-0005-0000-0000-0000CB2A0000}"/>
    <cellStyle name="Normal 12 2 5 3 2 2 2 3 4" xfId="31142" xr:uid="{00000000-0005-0000-0000-0000CC2A0000}"/>
    <cellStyle name="Normal 12 2 5 3 2 2 2 4" xfId="12841" xr:uid="{00000000-0005-0000-0000-0000CD2A0000}"/>
    <cellStyle name="Normal 12 2 5 3 2 2 2 4 2" xfId="25652" xr:uid="{00000000-0005-0000-0000-0000CE2A0000}"/>
    <cellStyle name="Normal 12 2 5 3 2 2 2 4 2 2" xfId="51272" xr:uid="{00000000-0005-0000-0000-0000CF2A0000}"/>
    <cellStyle name="Normal 12 2 5 3 2 2 2 4 3" xfId="38462" xr:uid="{00000000-0005-0000-0000-0000D02A0000}"/>
    <cellStyle name="Normal 12 2 5 3 2 2 2 5" xfId="7351" xr:uid="{00000000-0005-0000-0000-0000D12A0000}"/>
    <cellStyle name="Normal 12 2 5 3 2 2 2 5 2" xfId="20162" xr:uid="{00000000-0005-0000-0000-0000D22A0000}"/>
    <cellStyle name="Normal 12 2 5 3 2 2 2 5 2 2" xfId="45782" xr:uid="{00000000-0005-0000-0000-0000D32A0000}"/>
    <cellStyle name="Normal 12 2 5 3 2 2 2 5 3" xfId="32972" xr:uid="{00000000-0005-0000-0000-0000D42A0000}"/>
    <cellStyle name="Normal 12 2 5 3 2 2 2 6" xfId="14672" xr:uid="{00000000-0005-0000-0000-0000D52A0000}"/>
    <cellStyle name="Normal 12 2 5 3 2 2 2 6 2" xfId="40292" xr:uid="{00000000-0005-0000-0000-0000D62A0000}"/>
    <cellStyle name="Normal 12 2 5 3 2 2 2 7" xfId="27482" xr:uid="{00000000-0005-0000-0000-0000D72A0000}"/>
    <cellStyle name="Normal 12 2 5 3 2 2 3" xfId="2797" xr:uid="{00000000-0005-0000-0000-0000D82A0000}"/>
    <cellStyle name="Normal 12 2 5 3 2 2 3 2" xfId="8287" xr:uid="{00000000-0005-0000-0000-0000D92A0000}"/>
    <cellStyle name="Normal 12 2 5 3 2 2 3 2 2" xfId="21098" xr:uid="{00000000-0005-0000-0000-0000DA2A0000}"/>
    <cellStyle name="Normal 12 2 5 3 2 2 3 2 2 2" xfId="46718" xr:uid="{00000000-0005-0000-0000-0000DB2A0000}"/>
    <cellStyle name="Normal 12 2 5 3 2 2 3 2 3" xfId="33908" xr:uid="{00000000-0005-0000-0000-0000DC2A0000}"/>
    <cellStyle name="Normal 12 2 5 3 2 2 3 3" xfId="15608" xr:uid="{00000000-0005-0000-0000-0000DD2A0000}"/>
    <cellStyle name="Normal 12 2 5 3 2 2 3 3 2" xfId="41228" xr:uid="{00000000-0005-0000-0000-0000DE2A0000}"/>
    <cellStyle name="Normal 12 2 5 3 2 2 3 4" xfId="28418" xr:uid="{00000000-0005-0000-0000-0000DF2A0000}"/>
    <cellStyle name="Normal 12 2 5 3 2 2 4" xfId="4627" xr:uid="{00000000-0005-0000-0000-0000E02A0000}"/>
    <cellStyle name="Normal 12 2 5 3 2 2 4 2" xfId="10117" xr:uid="{00000000-0005-0000-0000-0000E12A0000}"/>
    <cellStyle name="Normal 12 2 5 3 2 2 4 2 2" xfId="22928" xr:uid="{00000000-0005-0000-0000-0000E22A0000}"/>
    <cellStyle name="Normal 12 2 5 3 2 2 4 2 2 2" xfId="48548" xr:uid="{00000000-0005-0000-0000-0000E32A0000}"/>
    <cellStyle name="Normal 12 2 5 3 2 2 4 2 3" xfId="35738" xr:uid="{00000000-0005-0000-0000-0000E42A0000}"/>
    <cellStyle name="Normal 12 2 5 3 2 2 4 3" xfId="17438" xr:uid="{00000000-0005-0000-0000-0000E52A0000}"/>
    <cellStyle name="Normal 12 2 5 3 2 2 4 3 2" xfId="43058" xr:uid="{00000000-0005-0000-0000-0000E62A0000}"/>
    <cellStyle name="Normal 12 2 5 3 2 2 4 4" xfId="30248" xr:uid="{00000000-0005-0000-0000-0000E72A0000}"/>
    <cellStyle name="Normal 12 2 5 3 2 2 5" xfId="11947" xr:uid="{00000000-0005-0000-0000-0000E82A0000}"/>
    <cellStyle name="Normal 12 2 5 3 2 2 5 2" xfId="24758" xr:uid="{00000000-0005-0000-0000-0000E92A0000}"/>
    <cellStyle name="Normal 12 2 5 3 2 2 5 2 2" xfId="50378" xr:uid="{00000000-0005-0000-0000-0000EA2A0000}"/>
    <cellStyle name="Normal 12 2 5 3 2 2 5 3" xfId="37568" xr:uid="{00000000-0005-0000-0000-0000EB2A0000}"/>
    <cellStyle name="Normal 12 2 5 3 2 2 6" xfId="6457" xr:uid="{00000000-0005-0000-0000-0000EC2A0000}"/>
    <cellStyle name="Normal 12 2 5 3 2 2 6 2" xfId="19268" xr:uid="{00000000-0005-0000-0000-0000ED2A0000}"/>
    <cellStyle name="Normal 12 2 5 3 2 2 6 2 2" xfId="44888" xr:uid="{00000000-0005-0000-0000-0000EE2A0000}"/>
    <cellStyle name="Normal 12 2 5 3 2 2 6 3" xfId="32078" xr:uid="{00000000-0005-0000-0000-0000EF2A0000}"/>
    <cellStyle name="Normal 12 2 5 3 2 2 7" xfId="13778" xr:uid="{00000000-0005-0000-0000-0000F02A0000}"/>
    <cellStyle name="Normal 12 2 5 3 2 2 7 2" xfId="39398" xr:uid="{00000000-0005-0000-0000-0000F12A0000}"/>
    <cellStyle name="Normal 12 2 5 3 2 2 8" xfId="26588" xr:uid="{00000000-0005-0000-0000-0000F22A0000}"/>
    <cellStyle name="Normal 12 2 5 3 2 3" xfId="1462" xr:uid="{00000000-0005-0000-0000-0000F32A0000}"/>
    <cellStyle name="Normal 12 2 5 3 2 3 2" xfId="3292" xr:uid="{00000000-0005-0000-0000-0000F42A0000}"/>
    <cellStyle name="Normal 12 2 5 3 2 3 2 2" xfId="8782" xr:uid="{00000000-0005-0000-0000-0000F52A0000}"/>
    <cellStyle name="Normal 12 2 5 3 2 3 2 2 2" xfId="21593" xr:uid="{00000000-0005-0000-0000-0000F62A0000}"/>
    <cellStyle name="Normal 12 2 5 3 2 3 2 2 2 2" xfId="47213" xr:uid="{00000000-0005-0000-0000-0000F72A0000}"/>
    <cellStyle name="Normal 12 2 5 3 2 3 2 2 3" xfId="34403" xr:uid="{00000000-0005-0000-0000-0000F82A0000}"/>
    <cellStyle name="Normal 12 2 5 3 2 3 2 3" xfId="16103" xr:uid="{00000000-0005-0000-0000-0000F92A0000}"/>
    <cellStyle name="Normal 12 2 5 3 2 3 2 3 2" xfId="41723" xr:uid="{00000000-0005-0000-0000-0000FA2A0000}"/>
    <cellStyle name="Normal 12 2 5 3 2 3 2 4" xfId="28913" xr:uid="{00000000-0005-0000-0000-0000FB2A0000}"/>
    <cellStyle name="Normal 12 2 5 3 2 3 3" xfId="5122" xr:uid="{00000000-0005-0000-0000-0000FC2A0000}"/>
    <cellStyle name="Normal 12 2 5 3 2 3 3 2" xfId="10612" xr:uid="{00000000-0005-0000-0000-0000FD2A0000}"/>
    <cellStyle name="Normal 12 2 5 3 2 3 3 2 2" xfId="23423" xr:uid="{00000000-0005-0000-0000-0000FE2A0000}"/>
    <cellStyle name="Normal 12 2 5 3 2 3 3 2 2 2" xfId="49043" xr:uid="{00000000-0005-0000-0000-0000FF2A0000}"/>
    <cellStyle name="Normal 12 2 5 3 2 3 3 2 3" xfId="36233" xr:uid="{00000000-0005-0000-0000-0000002B0000}"/>
    <cellStyle name="Normal 12 2 5 3 2 3 3 3" xfId="17933" xr:uid="{00000000-0005-0000-0000-0000012B0000}"/>
    <cellStyle name="Normal 12 2 5 3 2 3 3 3 2" xfId="43553" xr:uid="{00000000-0005-0000-0000-0000022B0000}"/>
    <cellStyle name="Normal 12 2 5 3 2 3 3 4" xfId="30743" xr:uid="{00000000-0005-0000-0000-0000032B0000}"/>
    <cellStyle name="Normal 12 2 5 3 2 3 4" xfId="12442" xr:uid="{00000000-0005-0000-0000-0000042B0000}"/>
    <cellStyle name="Normal 12 2 5 3 2 3 4 2" xfId="25253" xr:uid="{00000000-0005-0000-0000-0000052B0000}"/>
    <cellStyle name="Normal 12 2 5 3 2 3 4 2 2" xfId="50873" xr:uid="{00000000-0005-0000-0000-0000062B0000}"/>
    <cellStyle name="Normal 12 2 5 3 2 3 4 3" xfId="38063" xr:uid="{00000000-0005-0000-0000-0000072B0000}"/>
    <cellStyle name="Normal 12 2 5 3 2 3 5" xfId="6952" xr:uid="{00000000-0005-0000-0000-0000082B0000}"/>
    <cellStyle name="Normal 12 2 5 3 2 3 5 2" xfId="19763" xr:uid="{00000000-0005-0000-0000-0000092B0000}"/>
    <cellStyle name="Normal 12 2 5 3 2 3 5 2 2" xfId="45383" xr:uid="{00000000-0005-0000-0000-00000A2B0000}"/>
    <cellStyle name="Normal 12 2 5 3 2 3 5 3" xfId="32573" xr:uid="{00000000-0005-0000-0000-00000B2B0000}"/>
    <cellStyle name="Normal 12 2 5 3 2 3 6" xfId="14273" xr:uid="{00000000-0005-0000-0000-00000C2B0000}"/>
    <cellStyle name="Normal 12 2 5 3 2 3 6 2" xfId="39893" xr:uid="{00000000-0005-0000-0000-00000D2B0000}"/>
    <cellStyle name="Normal 12 2 5 3 2 3 7" xfId="27083" xr:uid="{00000000-0005-0000-0000-00000E2B0000}"/>
    <cellStyle name="Normal 12 2 5 3 2 4" xfId="2398" xr:uid="{00000000-0005-0000-0000-00000F2B0000}"/>
    <cellStyle name="Normal 12 2 5 3 2 4 2" xfId="7888" xr:uid="{00000000-0005-0000-0000-0000102B0000}"/>
    <cellStyle name="Normal 12 2 5 3 2 4 2 2" xfId="20699" xr:uid="{00000000-0005-0000-0000-0000112B0000}"/>
    <cellStyle name="Normal 12 2 5 3 2 4 2 2 2" xfId="46319" xr:uid="{00000000-0005-0000-0000-0000122B0000}"/>
    <cellStyle name="Normal 12 2 5 3 2 4 2 3" xfId="33509" xr:uid="{00000000-0005-0000-0000-0000132B0000}"/>
    <cellStyle name="Normal 12 2 5 3 2 4 3" xfId="15209" xr:uid="{00000000-0005-0000-0000-0000142B0000}"/>
    <cellStyle name="Normal 12 2 5 3 2 4 3 2" xfId="40829" xr:uid="{00000000-0005-0000-0000-0000152B0000}"/>
    <cellStyle name="Normal 12 2 5 3 2 4 4" xfId="28019" xr:uid="{00000000-0005-0000-0000-0000162B0000}"/>
    <cellStyle name="Normal 12 2 5 3 2 5" xfId="4228" xr:uid="{00000000-0005-0000-0000-0000172B0000}"/>
    <cellStyle name="Normal 12 2 5 3 2 5 2" xfId="9718" xr:uid="{00000000-0005-0000-0000-0000182B0000}"/>
    <cellStyle name="Normal 12 2 5 3 2 5 2 2" xfId="22529" xr:uid="{00000000-0005-0000-0000-0000192B0000}"/>
    <cellStyle name="Normal 12 2 5 3 2 5 2 2 2" xfId="48149" xr:uid="{00000000-0005-0000-0000-00001A2B0000}"/>
    <cellStyle name="Normal 12 2 5 3 2 5 2 3" xfId="35339" xr:uid="{00000000-0005-0000-0000-00001B2B0000}"/>
    <cellStyle name="Normal 12 2 5 3 2 5 3" xfId="17039" xr:uid="{00000000-0005-0000-0000-00001C2B0000}"/>
    <cellStyle name="Normal 12 2 5 3 2 5 3 2" xfId="42659" xr:uid="{00000000-0005-0000-0000-00001D2B0000}"/>
    <cellStyle name="Normal 12 2 5 3 2 5 4" xfId="29849" xr:uid="{00000000-0005-0000-0000-00001E2B0000}"/>
    <cellStyle name="Normal 12 2 5 3 2 6" xfId="11548" xr:uid="{00000000-0005-0000-0000-00001F2B0000}"/>
    <cellStyle name="Normal 12 2 5 3 2 6 2" xfId="24359" xr:uid="{00000000-0005-0000-0000-0000202B0000}"/>
    <cellStyle name="Normal 12 2 5 3 2 6 2 2" xfId="49979" xr:uid="{00000000-0005-0000-0000-0000212B0000}"/>
    <cellStyle name="Normal 12 2 5 3 2 6 3" xfId="37169" xr:uid="{00000000-0005-0000-0000-0000222B0000}"/>
    <cellStyle name="Normal 12 2 5 3 2 7" xfId="6058" xr:uid="{00000000-0005-0000-0000-0000232B0000}"/>
    <cellStyle name="Normal 12 2 5 3 2 7 2" xfId="18869" xr:uid="{00000000-0005-0000-0000-0000242B0000}"/>
    <cellStyle name="Normal 12 2 5 3 2 7 2 2" xfId="44489" xr:uid="{00000000-0005-0000-0000-0000252B0000}"/>
    <cellStyle name="Normal 12 2 5 3 2 7 3" xfId="31679" xr:uid="{00000000-0005-0000-0000-0000262B0000}"/>
    <cellStyle name="Normal 12 2 5 3 2 8" xfId="13379" xr:uid="{00000000-0005-0000-0000-0000272B0000}"/>
    <cellStyle name="Normal 12 2 5 3 2 8 2" xfId="38999" xr:uid="{00000000-0005-0000-0000-0000282B0000}"/>
    <cellStyle name="Normal 12 2 5 3 2 9" xfId="26189" xr:uid="{00000000-0005-0000-0000-0000292B0000}"/>
    <cellStyle name="Normal 12 2 5 3 3" xfId="699" xr:uid="{00000000-0005-0000-0000-00002A2B0000}"/>
    <cellStyle name="Normal 12 2 5 3 3 2" xfId="1099" xr:uid="{00000000-0005-0000-0000-00002B2B0000}"/>
    <cellStyle name="Normal 12 2 5 3 3 2 2" xfId="1994" xr:uid="{00000000-0005-0000-0000-00002C2B0000}"/>
    <cellStyle name="Normal 12 2 5 3 3 2 2 2" xfId="3824" xr:uid="{00000000-0005-0000-0000-00002D2B0000}"/>
    <cellStyle name="Normal 12 2 5 3 3 2 2 2 2" xfId="9314" xr:uid="{00000000-0005-0000-0000-00002E2B0000}"/>
    <cellStyle name="Normal 12 2 5 3 3 2 2 2 2 2" xfId="22125" xr:uid="{00000000-0005-0000-0000-00002F2B0000}"/>
    <cellStyle name="Normal 12 2 5 3 3 2 2 2 2 2 2" xfId="47745" xr:uid="{00000000-0005-0000-0000-0000302B0000}"/>
    <cellStyle name="Normal 12 2 5 3 3 2 2 2 2 3" xfId="34935" xr:uid="{00000000-0005-0000-0000-0000312B0000}"/>
    <cellStyle name="Normal 12 2 5 3 3 2 2 2 3" xfId="16635" xr:uid="{00000000-0005-0000-0000-0000322B0000}"/>
    <cellStyle name="Normal 12 2 5 3 3 2 2 2 3 2" xfId="42255" xr:uid="{00000000-0005-0000-0000-0000332B0000}"/>
    <cellStyle name="Normal 12 2 5 3 3 2 2 2 4" xfId="29445" xr:uid="{00000000-0005-0000-0000-0000342B0000}"/>
    <cellStyle name="Normal 12 2 5 3 3 2 2 3" xfId="5654" xr:uid="{00000000-0005-0000-0000-0000352B0000}"/>
    <cellStyle name="Normal 12 2 5 3 3 2 2 3 2" xfId="11144" xr:uid="{00000000-0005-0000-0000-0000362B0000}"/>
    <cellStyle name="Normal 12 2 5 3 3 2 2 3 2 2" xfId="23955" xr:uid="{00000000-0005-0000-0000-0000372B0000}"/>
    <cellStyle name="Normal 12 2 5 3 3 2 2 3 2 2 2" xfId="49575" xr:uid="{00000000-0005-0000-0000-0000382B0000}"/>
    <cellStyle name="Normal 12 2 5 3 3 2 2 3 2 3" xfId="36765" xr:uid="{00000000-0005-0000-0000-0000392B0000}"/>
    <cellStyle name="Normal 12 2 5 3 3 2 2 3 3" xfId="18465" xr:uid="{00000000-0005-0000-0000-00003A2B0000}"/>
    <cellStyle name="Normal 12 2 5 3 3 2 2 3 3 2" xfId="44085" xr:uid="{00000000-0005-0000-0000-00003B2B0000}"/>
    <cellStyle name="Normal 12 2 5 3 3 2 2 3 4" xfId="31275" xr:uid="{00000000-0005-0000-0000-00003C2B0000}"/>
    <cellStyle name="Normal 12 2 5 3 3 2 2 4" xfId="12974" xr:uid="{00000000-0005-0000-0000-00003D2B0000}"/>
    <cellStyle name="Normal 12 2 5 3 3 2 2 4 2" xfId="25785" xr:uid="{00000000-0005-0000-0000-00003E2B0000}"/>
    <cellStyle name="Normal 12 2 5 3 3 2 2 4 2 2" xfId="51405" xr:uid="{00000000-0005-0000-0000-00003F2B0000}"/>
    <cellStyle name="Normal 12 2 5 3 3 2 2 4 3" xfId="38595" xr:uid="{00000000-0005-0000-0000-0000402B0000}"/>
    <cellStyle name="Normal 12 2 5 3 3 2 2 5" xfId="7484" xr:uid="{00000000-0005-0000-0000-0000412B0000}"/>
    <cellStyle name="Normal 12 2 5 3 3 2 2 5 2" xfId="20295" xr:uid="{00000000-0005-0000-0000-0000422B0000}"/>
    <cellStyle name="Normal 12 2 5 3 3 2 2 5 2 2" xfId="45915" xr:uid="{00000000-0005-0000-0000-0000432B0000}"/>
    <cellStyle name="Normal 12 2 5 3 3 2 2 5 3" xfId="33105" xr:uid="{00000000-0005-0000-0000-0000442B0000}"/>
    <cellStyle name="Normal 12 2 5 3 3 2 2 6" xfId="14805" xr:uid="{00000000-0005-0000-0000-0000452B0000}"/>
    <cellStyle name="Normal 12 2 5 3 3 2 2 6 2" xfId="40425" xr:uid="{00000000-0005-0000-0000-0000462B0000}"/>
    <cellStyle name="Normal 12 2 5 3 3 2 2 7" xfId="27615" xr:uid="{00000000-0005-0000-0000-0000472B0000}"/>
    <cellStyle name="Normal 12 2 5 3 3 2 3" xfId="2930" xr:uid="{00000000-0005-0000-0000-0000482B0000}"/>
    <cellStyle name="Normal 12 2 5 3 3 2 3 2" xfId="8420" xr:uid="{00000000-0005-0000-0000-0000492B0000}"/>
    <cellStyle name="Normal 12 2 5 3 3 2 3 2 2" xfId="21231" xr:uid="{00000000-0005-0000-0000-00004A2B0000}"/>
    <cellStyle name="Normal 12 2 5 3 3 2 3 2 2 2" xfId="46851" xr:uid="{00000000-0005-0000-0000-00004B2B0000}"/>
    <cellStyle name="Normal 12 2 5 3 3 2 3 2 3" xfId="34041" xr:uid="{00000000-0005-0000-0000-00004C2B0000}"/>
    <cellStyle name="Normal 12 2 5 3 3 2 3 3" xfId="15741" xr:uid="{00000000-0005-0000-0000-00004D2B0000}"/>
    <cellStyle name="Normal 12 2 5 3 3 2 3 3 2" xfId="41361" xr:uid="{00000000-0005-0000-0000-00004E2B0000}"/>
    <cellStyle name="Normal 12 2 5 3 3 2 3 4" xfId="28551" xr:uid="{00000000-0005-0000-0000-00004F2B0000}"/>
    <cellStyle name="Normal 12 2 5 3 3 2 4" xfId="4760" xr:uid="{00000000-0005-0000-0000-0000502B0000}"/>
    <cellStyle name="Normal 12 2 5 3 3 2 4 2" xfId="10250" xr:uid="{00000000-0005-0000-0000-0000512B0000}"/>
    <cellStyle name="Normal 12 2 5 3 3 2 4 2 2" xfId="23061" xr:uid="{00000000-0005-0000-0000-0000522B0000}"/>
    <cellStyle name="Normal 12 2 5 3 3 2 4 2 2 2" xfId="48681" xr:uid="{00000000-0005-0000-0000-0000532B0000}"/>
    <cellStyle name="Normal 12 2 5 3 3 2 4 2 3" xfId="35871" xr:uid="{00000000-0005-0000-0000-0000542B0000}"/>
    <cellStyle name="Normal 12 2 5 3 3 2 4 3" xfId="17571" xr:uid="{00000000-0005-0000-0000-0000552B0000}"/>
    <cellStyle name="Normal 12 2 5 3 3 2 4 3 2" xfId="43191" xr:uid="{00000000-0005-0000-0000-0000562B0000}"/>
    <cellStyle name="Normal 12 2 5 3 3 2 4 4" xfId="30381" xr:uid="{00000000-0005-0000-0000-0000572B0000}"/>
    <cellStyle name="Normal 12 2 5 3 3 2 5" xfId="12080" xr:uid="{00000000-0005-0000-0000-0000582B0000}"/>
    <cellStyle name="Normal 12 2 5 3 3 2 5 2" xfId="24891" xr:uid="{00000000-0005-0000-0000-0000592B0000}"/>
    <cellStyle name="Normal 12 2 5 3 3 2 5 2 2" xfId="50511" xr:uid="{00000000-0005-0000-0000-00005A2B0000}"/>
    <cellStyle name="Normal 12 2 5 3 3 2 5 3" xfId="37701" xr:uid="{00000000-0005-0000-0000-00005B2B0000}"/>
    <cellStyle name="Normal 12 2 5 3 3 2 6" xfId="6590" xr:uid="{00000000-0005-0000-0000-00005C2B0000}"/>
    <cellStyle name="Normal 12 2 5 3 3 2 6 2" xfId="19401" xr:uid="{00000000-0005-0000-0000-00005D2B0000}"/>
    <cellStyle name="Normal 12 2 5 3 3 2 6 2 2" xfId="45021" xr:uid="{00000000-0005-0000-0000-00005E2B0000}"/>
    <cellStyle name="Normal 12 2 5 3 3 2 6 3" xfId="32211" xr:uid="{00000000-0005-0000-0000-00005F2B0000}"/>
    <cellStyle name="Normal 12 2 5 3 3 2 7" xfId="13911" xr:uid="{00000000-0005-0000-0000-0000602B0000}"/>
    <cellStyle name="Normal 12 2 5 3 3 2 7 2" xfId="39531" xr:uid="{00000000-0005-0000-0000-0000612B0000}"/>
    <cellStyle name="Normal 12 2 5 3 3 2 8" xfId="26721" xr:uid="{00000000-0005-0000-0000-0000622B0000}"/>
    <cellStyle name="Normal 12 2 5 3 3 3" xfId="1594" xr:uid="{00000000-0005-0000-0000-0000632B0000}"/>
    <cellStyle name="Normal 12 2 5 3 3 3 2" xfId="3424" xr:uid="{00000000-0005-0000-0000-0000642B0000}"/>
    <cellStyle name="Normal 12 2 5 3 3 3 2 2" xfId="8914" xr:uid="{00000000-0005-0000-0000-0000652B0000}"/>
    <cellStyle name="Normal 12 2 5 3 3 3 2 2 2" xfId="21725" xr:uid="{00000000-0005-0000-0000-0000662B0000}"/>
    <cellStyle name="Normal 12 2 5 3 3 3 2 2 2 2" xfId="47345" xr:uid="{00000000-0005-0000-0000-0000672B0000}"/>
    <cellStyle name="Normal 12 2 5 3 3 3 2 2 3" xfId="34535" xr:uid="{00000000-0005-0000-0000-0000682B0000}"/>
    <cellStyle name="Normal 12 2 5 3 3 3 2 3" xfId="16235" xr:uid="{00000000-0005-0000-0000-0000692B0000}"/>
    <cellStyle name="Normal 12 2 5 3 3 3 2 3 2" xfId="41855" xr:uid="{00000000-0005-0000-0000-00006A2B0000}"/>
    <cellStyle name="Normal 12 2 5 3 3 3 2 4" xfId="29045" xr:uid="{00000000-0005-0000-0000-00006B2B0000}"/>
    <cellStyle name="Normal 12 2 5 3 3 3 3" xfId="5254" xr:uid="{00000000-0005-0000-0000-00006C2B0000}"/>
    <cellStyle name="Normal 12 2 5 3 3 3 3 2" xfId="10744" xr:uid="{00000000-0005-0000-0000-00006D2B0000}"/>
    <cellStyle name="Normal 12 2 5 3 3 3 3 2 2" xfId="23555" xr:uid="{00000000-0005-0000-0000-00006E2B0000}"/>
    <cellStyle name="Normal 12 2 5 3 3 3 3 2 2 2" xfId="49175" xr:uid="{00000000-0005-0000-0000-00006F2B0000}"/>
    <cellStyle name="Normal 12 2 5 3 3 3 3 2 3" xfId="36365" xr:uid="{00000000-0005-0000-0000-0000702B0000}"/>
    <cellStyle name="Normal 12 2 5 3 3 3 3 3" xfId="18065" xr:uid="{00000000-0005-0000-0000-0000712B0000}"/>
    <cellStyle name="Normal 12 2 5 3 3 3 3 3 2" xfId="43685" xr:uid="{00000000-0005-0000-0000-0000722B0000}"/>
    <cellStyle name="Normal 12 2 5 3 3 3 3 4" xfId="30875" xr:uid="{00000000-0005-0000-0000-0000732B0000}"/>
    <cellStyle name="Normal 12 2 5 3 3 3 4" xfId="12574" xr:uid="{00000000-0005-0000-0000-0000742B0000}"/>
    <cellStyle name="Normal 12 2 5 3 3 3 4 2" xfId="25385" xr:uid="{00000000-0005-0000-0000-0000752B0000}"/>
    <cellStyle name="Normal 12 2 5 3 3 3 4 2 2" xfId="51005" xr:uid="{00000000-0005-0000-0000-0000762B0000}"/>
    <cellStyle name="Normal 12 2 5 3 3 3 4 3" xfId="38195" xr:uid="{00000000-0005-0000-0000-0000772B0000}"/>
    <cellStyle name="Normal 12 2 5 3 3 3 5" xfId="7084" xr:uid="{00000000-0005-0000-0000-0000782B0000}"/>
    <cellStyle name="Normal 12 2 5 3 3 3 5 2" xfId="19895" xr:uid="{00000000-0005-0000-0000-0000792B0000}"/>
    <cellStyle name="Normal 12 2 5 3 3 3 5 2 2" xfId="45515" xr:uid="{00000000-0005-0000-0000-00007A2B0000}"/>
    <cellStyle name="Normal 12 2 5 3 3 3 5 3" xfId="32705" xr:uid="{00000000-0005-0000-0000-00007B2B0000}"/>
    <cellStyle name="Normal 12 2 5 3 3 3 6" xfId="14405" xr:uid="{00000000-0005-0000-0000-00007C2B0000}"/>
    <cellStyle name="Normal 12 2 5 3 3 3 6 2" xfId="40025" xr:uid="{00000000-0005-0000-0000-00007D2B0000}"/>
    <cellStyle name="Normal 12 2 5 3 3 3 7" xfId="27215" xr:uid="{00000000-0005-0000-0000-00007E2B0000}"/>
    <cellStyle name="Normal 12 2 5 3 3 4" xfId="2530" xr:uid="{00000000-0005-0000-0000-00007F2B0000}"/>
    <cellStyle name="Normal 12 2 5 3 3 4 2" xfId="8020" xr:uid="{00000000-0005-0000-0000-0000802B0000}"/>
    <cellStyle name="Normal 12 2 5 3 3 4 2 2" xfId="20831" xr:uid="{00000000-0005-0000-0000-0000812B0000}"/>
    <cellStyle name="Normal 12 2 5 3 3 4 2 2 2" xfId="46451" xr:uid="{00000000-0005-0000-0000-0000822B0000}"/>
    <cellStyle name="Normal 12 2 5 3 3 4 2 3" xfId="33641" xr:uid="{00000000-0005-0000-0000-0000832B0000}"/>
    <cellStyle name="Normal 12 2 5 3 3 4 3" xfId="15341" xr:uid="{00000000-0005-0000-0000-0000842B0000}"/>
    <cellStyle name="Normal 12 2 5 3 3 4 3 2" xfId="40961" xr:uid="{00000000-0005-0000-0000-0000852B0000}"/>
    <cellStyle name="Normal 12 2 5 3 3 4 4" xfId="28151" xr:uid="{00000000-0005-0000-0000-0000862B0000}"/>
    <cellStyle name="Normal 12 2 5 3 3 5" xfId="4360" xr:uid="{00000000-0005-0000-0000-0000872B0000}"/>
    <cellStyle name="Normal 12 2 5 3 3 5 2" xfId="9850" xr:uid="{00000000-0005-0000-0000-0000882B0000}"/>
    <cellStyle name="Normal 12 2 5 3 3 5 2 2" xfId="22661" xr:uid="{00000000-0005-0000-0000-0000892B0000}"/>
    <cellStyle name="Normal 12 2 5 3 3 5 2 2 2" xfId="48281" xr:uid="{00000000-0005-0000-0000-00008A2B0000}"/>
    <cellStyle name="Normal 12 2 5 3 3 5 2 3" xfId="35471" xr:uid="{00000000-0005-0000-0000-00008B2B0000}"/>
    <cellStyle name="Normal 12 2 5 3 3 5 3" xfId="17171" xr:uid="{00000000-0005-0000-0000-00008C2B0000}"/>
    <cellStyle name="Normal 12 2 5 3 3 5 3 2" xfId="42791" xr:uid="{00000000-0005-0000-0000-00008D2B0000}"/>
    <cellStyle name="Normal 12 2 5 3 3 5 4" xfId="29981" xr:uid="{00000000-0005-0000-0000-00008E2B0000}"/>
    <cellStyle name="Normal 12 2 5 3 3 6" xfId="11680" xr:uid="{00000000-0005-0000-0000-00008F2B0000}"/>
    <cellStyle name="Normal 12 2 5 3 3 6 2" xfId="24491" xr:uid="{00000000-0005-0000-0000-0000902B0000}"/>
    <cellStyle name="Normal 12 2 5 3 3 6 2 2" xfId="50111" xr:uid="{00000000-0005-0000-0000-0000912B0000}"/>
    <cellStyle name="Normal 12 2 5 3 3 6 3" xfId="37301" xr:uid="{00000000-0005-0000-0000-0000922B0000}"/>
    <cellStyle name="Normal 12 2 5 3 3 7" xfId="6190" xr:uid="{00000000-0005-0000-0000-0000932B0000}"/>
    <cellStyle name="Normal 12 2 5 3 3 7 2" xfId="19001" xr:uid="{00000000-0005-0000-0000-0000942B0000}"/>
    <cellStyle name="Normal 12 2 5 3 3 7 2 2" xfId="44621" xr:uid="{00000000-0005-0000-0000-0000952B0000}"/>
    <cellStyle name="Normal 12 2 5 3 3 7 3" xfId="31811" xr:uid="{00000000-0005-0000-0000-0000962B0000}"/>
    <cellStyle name="Normal 12 2 5 3 3 8" xfId="13511" xr:uid="{00000000-0005-0000-0000-0000972B0000}"/>
    <cellStyle name="Normal 12 2 5 3 3 8 2" xfId="39131" xr:uid="{00000000-0005-0000-0000-0000982B0000}"/>
    <cellStyle name="Normal 12 2 5 3 3 9" xfId="26321" xr:uid="{00000000-0005-0000-0000-0000992B0000}"/>
    <cellStyle name="Normal 12 2 5 3 4" xfId="474" xr:uid="{00000000-0005-0000-0000-00009A2B0000}"/>
    <cellStyle name="Normal 12 2 5 3 4 2" xfId="1369" xr:uid="{00000000-0005-0000-0000-00009B2B0000}"/>
    <cellStyle name="Normal 12 2 5 3 4 2 2" xfId="3199" xr:uid="{00000000-0005-0000-0000-00009C2B0000}"/>
    <cellStyle name="Normal 12 2 5 3 4 2 2 2" xfId="8689" xr:uid="{00000000-0005-0000-0000-00009D2B0000}"/>
    <cellStyle name="Normal 12 2 5 3 4 2 2 2 2" xfId="21500" xr:uid="{00000000-0005-0000-0000-00009E2B0000}"/>
    <cellStyle name="Normal 12 2 5 3 4 2 2 2 2 2" xfId="47120" xr:uid="{00000000-0005-0000-0000-00009F2B0000}"/>
    <cellStyle name="Normal 12 2 5 3 4 2 2 2 3" xfId="34310" xr:uid="{00000000-0005-0000-0000-0000A02B0000}"/>
    <cellStyle name="Normal 12 2 5 3 4 2 2 3" xfId="16010" xr:uid="{00000000-0005-0000-0000-0000A12B0000}"/>
    <cellStyle name="Normal 12 2 5 3 4 2 2 3 2" xfId="41630" xr:uid="{00000000-0005-0000-0000-0000A22B0000}"/>
    <cellStyle name="Normal 12 2 5 3 4 2 2 4" xfId="28820" xr:uid="{00000000-0005-0000-0000-0000A32B0000}"/>
    <cellStyle name="Normal 12 2 5 3 4 2 3" xfId="5029" xr:uid="{00000000-0005-0000-0000-0000A42B0000}"/>
    <cellStyle name="Normal 12 2 5 3 4 2 3 2" xfId="10519" xr:uid="{00000000-0005-0000-0000-0000A52B0000}"/>
    <cellStyle name="Normal 12 2 5 3 4 2 3 2 2" xfId="23330" xr:uid="{00000000-0005-0000-0000-0000A62B0000}"/>
    <cellStyle name="Normal 12 2 5 3 4 2 3 2 2 2" xfId="48950" xr:uid="{00000000-0005-0000-0000-0000A72B0000}"/>
    <cellStyle name="Normal 12 2 5 3 4 2 3 2 3" xfId="36140" xr:uid="{00000000-0005-0000-0000-0000A82B0000}"/>
    <cellStyle name="Normal 12 2 5 3 4 2 3 3" xfId="17840" xr:uid="{00000000-0005-0000-0000-0000A92B0000}"/>
    <cellStyle name="Normal 12 2 5 3 4 2 3 3 2" xfId="43460" xr:uid="{00000000-0005-0000-0000-0000AA2B0000}"/>
    <cellStyle name="Normal 12 2 5 3 4 2 3 4" xfId="30650" xr:uid="{00000000-0005-0000-0000-0000AB2B0000}"/>
    <cellStyle name="Normal 12 2 5 3 4 2 4" xfId="12349" xr:uid="{00000000-0005-0000-0000-0000AC2B0000}"/>
    <cellStyle name="Normal 12 2 5 3 4 2 4 2" xfId="25160" xr:uid="{00000000-0005-0000-0000-0000AD2B0000}"/>
    <cellStyle name="Normal 12 2 5 3 4 2 4 2 2" xfId="50780" xr:uid="{00000000-0005-0000-0000-0000AE2B0000}"/>
    <cellStyle name="Normal 12 2 5 3 4 2 4 3" xfId="37970" xr:uid="{00000000-0005-0000-0000-0000AF2B0000}"/>
    <cellStyle name="Normal 12 2 5 3 4 2 5" xfId="6859" xr:uid="{00000000-0005-0000-0000-0000B02B0000}"/>
    <cellStyle name="Normal 12 2 5 3 4 2 5 2" xfId="19670" xr:uid="{00000000-0005-0000-0000-0000B12B0000}"/>
    <cellStyle name="Normal 12 2 5 3 4 2 5 2 2" xfId="45290" xr:uid="{00000000-0005-0000-0000-0000B22B0000}"/>
    <cellStyle name="Normal 12 2 5 3 4 2 5 3" xfId="32480" xr:uid="{00000000-0005-0000-0000-0000B32B0000}"/>
    <cellStyle name="Normal 12 2 5 3 4 2 6" xfId="14180" xr:uid="{00000000-0005-0000-0000-0000B42B0000}"/>
    <cellStyle name="Normal 12 2 5 3 4 2 6 2" xfId="39800" xr:uid="{00000000-0005-0000-0000-0000B52B0000}"/>
    <cellStyle name="Normal 12 2 5 3 4 2 7" xfId="26990" xr:uid="{00000000-0005-0000-0000-0000B62B0000}"/>
    <cellStyle name="Normal 12 2 5 3 4 3" xfId="2305" xr:uid="{00000000-0005-0000-0000-0000B72B0000}"/>
    <cellStyle name="Normal 12 2 5 3 4 3 2" xfId="7795" xr:uid="{00000000-0005-0000-0000-0000B82B0000}"/>
    <cellStyle name="Normal 12 2 5 3 4 3 2 2" xfId="20606" xr:uid="{00000000-0005-0000-0000-0000B92B0000}"/>
    <cellStyle name="Normal 12 2 5 3 4 3 2 2 2" xfId="46226" xr:uid="{00000000-0005-0000-0000-0000BA2B0000}"/>
    <cellStyle name="Normal 12 2 5 3 4 3 2 3" xfId="33416" xr:uid="{00000000-0005-0000-0000-0000BB2B0000}"/>
    <cellStyle name="Normal 12 2 5 3 4 3 3" xfId="15116" xr:uid="{00000000-0005-0000-0000-0000BC2B0000}"/>
    <cellStyle name="Normal 12 2 5 3 4 3 3 2" xfId="40736" xr:uid="{00000000-0005-0000-0000-0000BD2B0000}"/>
    <cellStyle name="Normal 12 2 5 3 4 3 4" xfId="27926" xr:uid="{00000000-0005-0000-0000-0000BE2B0000}"/>
    <cellStyle name="Normal 12 2 5 3 4 4" xfId="4135" xr:uid="{00000000-0005-0000-0000-0000BF2B0000}"/>
    <cellStyle name="Normal 12 2 5 3 4 4 2" xfId="9625" xr:uid="{00000000-0005-0000-0000-0000C02B0000}"/>
    <cellStyle name="Normal 12 2 5 3 4 4 2 2" xfId="22436" xr:uid="{00000000-0005-0000-0000-0000C12B0000}"/>
    <cellStyle name="Normal 12 2 5 3 4 4 2 2 2" xfId="48056" xr:uid="{00000000-0005-0000-0000-0000C22B0000}"/>
    <cellStyle name="Normal 12 2 5 3 4 4 2 3" xfId="35246" xr:uid="{00000000-0005-0000-0000-0000C32B0000}"/>
    <cellStyle name="Normal 12 2 5 3 4 4 3" xfId="16946" xr:uid="{00000000-0005-0000-0000-0000C42B0000}"/>
    <cellStyle name="Normal 12 2 5 3 4 4 3 2" xfId="42566" xr:uid="{00000000-0005-0000-0000-0000C52B0000}"/>
    <cellStyle name="Normal 12 2 5 3 4 4 4" xfId="29756" xr:uid="{00000000-0005-0000-0000-0000C62B0000}"/>
    <cellStyle name="Normal 12 2 5 3 4 5" xfId="11455" xr:uid="{00000000-0005-0000-0000-0000C72B0000}"/>
    <cellStyle name="Normal 12 2 5 3 4 5 2" xfId="24266" xr:uid="{00000000-0005-0000-0000-0000C82B0000}"/>
    <cellStyle name="Normal 12 2 5 3 4 5 2 2" xfId="49886" xr:uid="{00000000-0005-0000-0000-0000C92B0000}"/>
    <cellStyle name="Normal 12 2 5 3 4 5 3" xfId="37076" xr:uid="{00000000-0005-0000-0000-0000CA2B0000}"/>
    <cellStyle name="Normal 12 2 5 3 4 6" xfId="5965" xr:uid="{00000000-0005-0000-0000-0000CB2B0000}"/>
    <cellStyle name="Normal 12 2 5 3 4 6 2" xfId="18776" xr:uid="{00000000-0005-0000-0000-0000CC2B0000}"/>
    <cellStyle name="Normal 12 2 5 3 4 6 2 2" xfId="44396" xr:uid="{00000000-0005-0000-0000-0000CD2B0000}"/>
    <cellStyle name="Normal 12 2 5 3 4 6 3" xfId="31586" xr:uid="{00000000-0005-0000-0000-0000CE2B0000}"/>
    <cellStyle name="Normal 12 2 5 3 4 7" xfId="13286" xr:uid="{00000000-0005-0000-0000-0000CF2B0000}"/>
    <cellStyle name="Normal 12 2 5 3 4 7 2" xfId="38906" xr:uid="{00000000-0005-0000-0000-0000D02B0000}"/>
    <cellStyle name="Normal 12 2 5 3 4 8" xfId="26096" xr:uid="{00000000-0005-0000-0000-0000D12B0000}"/>
    <cellStyle name="Normal 12 2 5 3 5" xfId="833" xr:uid="{00000000-0005-0000-0000-0000D22B0000}"/>
    <cellStyle name="Normal 12 2 5 3 5 2" xfId="1728" xr:uid="{00000000-0005-0000-0000-0000D32B0000}"/>
    <cellStyle name="Normal 12 2 5 3 5 2 2" xfId="3558" xr:uid="{00000000-0005-0000-0000-0000D42B0000}"/>
    <cellStyle name="Normal 12 2 5 3 5 2 2 2" xfId="9048" xr:uid="{00000000-0005-0000-0000-0000D52B0000}"/>
    <cellStyle name="Normal 12 2 5 3 5 2 2 2 2" xfId="21859" xr:uid="{00000000-0005-0000-0000-0000D62B0000}"/>
    <cellStyle name="Normal 12 2 5 3 5 2 2 2 2 2" xfId="47479" xr:uid="{00000000-0005-0000-0000-0000D72B0000}"/>
    <cellStyle name="Normal 12 2 5 3 5 2 2 2 3" xfId="34669" xr:uid="{00000000-0005-0000-0000-0000D82B0000}"/>
    <cellStyle name="Normal 12 2 5 3 5 2 2 3" xfId="16369" xr:uid="{00000000-0005-0000-0000-0000D92B0000}"/>
    <cellStyle name="Normal 12 2 5 3 5 2 2 3 2" xfId="41989" xr:uid="{00000000-0005-0000-0000-0000DA2B0000}"/>
    <cellStyle name="Normal 12 2 5 3 5 2 2 4" xfId="29179" xr:uid="{00000000-0005-0000-0000-0000DB2B0000}"/>
    <cellStyle name="Normal 12 2 5 3 5 2 3" xfId="5388" xr:uid="{00000000-0005-0000-0000-0000DC2B0000}"/>
    <cellStyle name="Normal 12 2 5 3 5 2 3 2" xfId="10878" xr:uid="{00000000-0005-0000-0000-0000DD2B0000}"/>
    <cellStyle name="Normal 12 2 5 3 5 2 3 2 2" xfId="23689" xr:uid="{00000000-0005-0000-0000-0000DE2B0000}"/>
    <cellStyle name="Normal 12 2 5 3 5 2 3 2 2 2" xfId="49309" xr:uid="{00000000-0005-0000-0000-0000DF2B0000}"/>
    <cellStyle name="Normal 12 2 5 3 5 2 3 2 3" xfId="36499" xr:uid="{00000000-0005-0000-0000-0000E02B0000}"/>
    <cellStyle name="Normal 12 2 5 3 5 2 3 3" xfId="18199" xr:uid="{00000000-0005-0000-0000-0000E12B0000}"/>
    <cellStyle name="Normal 12 2 5 3 5 2 3 3 2" xfId="43819" xr:uid="{00000000-0005-0000-0000-0000E22B0000}"/>
    <cellStyle name="Normal 12 2 5 3 5 2 3 4" xfId="31009" xr:uid="{00000000-0005-0000-0000-0000E32B0000}"/>
    <cellStyle name="Normal 12 2 5 3 5 2 4" xfId="12708" xr:uid="{00000000-0005-0000-0000-0000E42B0000}"/>
    <cellStyle name="Normal 12 2 5 3 5 2 4 2" xfId="25519" xr:uid="{00000000-0005-0000-0000-0000E52B0000}"/>
    <cellStyle name="Normal 12 2 5 3 5 2 4 2 2" xfId="51139" xr:uid="{00000000-0005-0000-0000-0000E62B0000}"/>
    <cellStyle name="Normal 12 2 5 3 5 2 4 3" xfId="38329" xr:uid="{00000000-0005-0000-0000-0000E72B0000}"/>
    <cellStyle name="Normal 12 2 5 3 5 2 5" xfId="7218" xr:uid="{00000000-0005-0000-0000-0000E82B0000}"/>
    <cellStyle name="Normal 12 2 5 3 5 2 5 2" xfId="20029" xr:uid="{00000000-0005-0000-0000-0000E92B0000}"/>
    <cellStyle name="Normal 12 2 5 3 5 2 5 2 2" xfId="45649" xr:uid="{00000000-0005-0000-0000-0000EA2B0000}"/>
    <cellStyle name="Normal 12 2 5 3 5 2 5 3" xfId="32839" xr:uid="{00000000-0005-0000-0000-0000EB2B0000}"/>
    <cellStyle name="Normal 12 2 5 3 5 2 6" xfId="14539" xr:uid="{00000000-0005-0000-0000-0000EC2B0000}"/>
    <cellStyle name="Normal 12 2 5 3 5 2 6 2" xfId="40159" xr:uid="{00000000-0005-0000-0000-0000ED2B0000}"/>
    <cellStyle name="Normal 12 2 5 3 5 2 7" xfId="27349" xr:uid="{00000000-0005-0000-0000-0000EE2B0000}"/>
    <cellStyle name="Normal 12 2 5 3 5 3" xfId="2664" xr:uid="{00000000-0005-0000-0000-0000EF2B0000}"/>
    <cellStyle name="Normal 12 2 5 3 5 3 2" xfId="8154" xr:uid="{00000000-0005-0000-0000-0000F02B0000}"/>
    <cellStyle name="Normal 12 2 5 3 5 3 2 2" xfId="20965" xr:uid="{00000000-0005-0000-0000-0000F12B0000}"/>
    <cellStyle name="Normal 12 2 5 3 5 3 2 2 2" xfId="46585" xr:uid="{00000000-0005-0000-0000-0000F22B0000}"/>
    <cellStyle name="Normal 12 2 5 3 5 3 2 3" xfId="33775" xr:uid="{00000000-0005-0000-0000-0000F32B0000}"/>
    <cellStyle name="Normal 12 2 5 3 5 3 3" xfId="15475" xr:uid="{00000000-0005-0000-0000-0000F42B0000}"/>
    <cellStyle name="Normal 12 2 5 3 5 3 3 2" xfId="41095" xr:uid="{00000000-0005-0000-0000-0000F52B0000}"/>
    <cellStyle name="Normal 12 2 5 3 5 3 4" xfId="28285" xr:uid="{00000000-0005-0000-0000-0000F62B0000}"/>
    <cellStyle name="Normal 12 2 5 3 5 4" xfId="4494" xr:uid="{00000000-0005-0000-0000-0000F72B0000}"/>
    <cellStyle name="Normal 12 2 5 3 5 4 2" xfId="9984" xr:uid="{00000000-0005-0000-0000-0000F82B0000}"/>
    <cellStyle name="Normal 12 2 5 3 5 4 2 2" xfId="22795" xr:uid="{00000000-0005-0000-0000-0000F92B0000}"/>
    <cellStyle name="Normal 12 2 5 3 5 4 2 2 2" xfId="48415" xr:uid="{00000000-0005-0000-0000-0000FA2B0000}"/>
    <cellStyle name="Normal 12 2 5 3 5 4 2 3" xfId="35605" xr:uid="{00000000-0005-0000-0000-0000FB2B0000}"/>
    <cellStyle name="Normal 12 2 5 3 5 4 3" xfId="17305" xr:uid="{00000000-0005-0000-0000-0000FC2B0000}"/>
    <cellStyle name="Normal 12 2 5 3 5 4 3 2" xfId="42925" xr:uid="{00000000-0005-0000-0000-0000FD2B0000}"/>
    <cellStyle name="Normal 12 2 5 3 5 4 4" xfId="30115" xr:uid="{00000000-0005-0000-0000-0000FE2B0000}"/>
    <cellStyle name="Normal 12 2 5 3 5 5" xfId="11814" xr:uid="{00000000-0005-0000-0000-0000FF2B0000}"/>
    <cellStyle name="Normal 12 2 5 3 5 5 2" xfId="24625" xr:uid="{00000000-0005-0000-0000-0000002C0000}"/>
    <cellStyle name="Normal 12 2 5 3 5 5 2 2" xfId="50245" xr:uid="{00000000-0005-0000-0000-0000012C0000}"/>
    <cellStyle name="Normal 12 2 5 3 5 5 3" xfId="37435" xr:uid="{00000000-0005-0000-0000-0000022C0000}"/>
    <cellStyle name="Normal 12 2 5 3 5 6" xfId="6324" xr:uid="{00000000-0005-0000-0000-0000032C0000}"/>
    <cellStyle name="Normal 12 2 5 3 5 6 2" xfId="19135" xr:uid="{00000000-0005-0000-0000-0000042C0000}"/>
    <cellStyle name="Normal 12 2 5 3 5 6 2 2" xfId="44755" xr:uid="{00000000-0005-0000-0000-0000052C0000}"/>
    <cellStyle name="Normal 12 2 5 3 5 6 3" xfId="31945" xr:uid="{00000000-0005-0000-0000-0000062C0000}"/>
    <cellStyle name="Normal 12 2 5 3 5 7" xfId="13645" xr:uid="{00000000-0005-0000-0000-0000072C0000}"/>
    <cellStyle name="Normal 12 2 5 3 5 7 2" xfId="39265" xr:uid="{00000000-0005-0000-0000-0000082C0000}"/>
    <cellStyle name="Normal 12 2 5 3 5 8" xfId="26455" xr:uid="{00000000-0005-0000-0000-0000092C0000}"/>
    <cellStyle name="Normal 12 2 5 3 6" xfId="1234" xr:uid="{00000000-0005-0000-0000-00000A2C0000}"/>
    <cellStyle name="Normal 12 2 5 3 6 2" xfId="3064" xr:uid="{00000000-0005-0000-0000-00000B2C0000}"/>
    <cellStyle name="Normal 12 2 5 3 6 2 2" xfId="8554" xr:uid="{00000000-0005-0000-0000-00000C2C0000}"/>
    <cellStyle name="Normal 12 2 5 3 6 2 2 2" xfId="21365" xr:uid="{00000000-0005-0000-0000-00000D2C0000}"/>
    <cellStyle name="Normal 12 2 5 3 6 2 2 2 2" xfId="46985" xr:uid="{00000000-0005-0000-0000-00000E2C0000}"/>
    <cellStyle name="Normal 12 2 5 3 6 2 2 3" xfId="34175" xr:uid="{00000000-0005-0000-0000-00000F2C0000}"/>
    <cellStyle name="Normal 12 2 5 3 6 2 3" xfId="15875" xr:uid="{00000000-0005-0000-0000-0000102C0000}"/>
    <cellStyle name="Normal 12 2 5 3 6 2 3 2" xfId="41495" xr:uid="{00000000-0005-0000-0000-0000112C0000}"/>
    <cellStyle name="Normal 12 2 5 3 6 2 4" xfId="28685" xr:uid="{00000000-0005-0000-0000-0000122C0000}"/>
    <cellStyle name="Normal 12 2 5 3 6 3" xfId="4894" xr:uid="{00000000-0005-0000-0000-0000132C0000}"/>
    <cellStyle name="Normal 12 2 5 3 6 3 2" xfId="10384" xr:uid="{00000000-0005-0000-0000-0000142C0000}"/>
    <cellStyle name="Normal 12 2 5 3 6 3 2 2" xfId="23195" xr:uid="{00000000-0005-0000-0000-0000152C0000}"/>
    <cellStyle name="Normal 12 2 5 3 6 3 2 2 2" xfId="48815" xr:uid="{00000000-0005-0000-0000-0000162C0000}"/>
    <cellStyle name="Normal 12 2 5 3 6 3 2 3" xfId="36005" xr:uid="{00000000-0005-0000-0000-0000172C0000}"/>
    <cellStyle name="Normal 12 2 5 3 6 3 3" xfId="17705" xr:uid="{00000000-0005-0000-0000-0000182C0000}"/>
    <cellStyle name="Normal 12 2 5 3 6 3 3 2" xfId="43325" xr:uid="{00000000-0005-0000-0000-0000192C0000}"/>
    <cellStyle name="Normal 12 2 5 3 6 3 4" xfId="30515" xr:uid="{00000000-0005-0000-0000-00001A2C0000}"/>
    <cellStyle name="Normal 12 2 5 3 6 4" xfId="12214" xr:uid="{00000000-0005-0000-0000-00001B2C0000}"/>
    <cellStyle name="Normal 12 2 5 3 6 4 2" xfId="25025" xr:uid="{00000000-0005-0000-0000-00001C2C0000}"/>
    <cellStyle name="Normal 12 2 5 3 6 4 2 2" xfId="50645" xr:uid="{00000000-0005-0000-0000-00001D2C0000}"/>
    <cellStyle name="Normal 12 2 5 3 6 4 3" xfId="37835" xr:uid="{00000000-0005-0000-0000-00001E2C0000}"/>
    <cellStyle name="Normal 12 2 5 3 6 5" xfId="6724" xr:uid="{00000000-0005-0000-0000-00001F2C0000}"/>
    <cellStyle name="Normal 12 2 5 3 6 5 2" xfId="19535" xr:uid="{00000000-0005-0000-0000-0000202C0000}"/>
    <cellStyle name="Normal 12 2 5 3 6 5 2 2" xfId="45155" xr:uid="{00000000-0005-0000-0000-0000212C0000}"/>
    <cellStyle name="Normal 12 2 5 3 6 5 3" xfId="32345" xr:uid="{00000000-0005-0000-0000-0000222C0000}"/>
    <cellStyle name="Normal 12 2 5 3 6 6" xfId="14045" xr:uid="{00000000-0005-0000-0000-0000232C0000}"/>
    <cellStyle name="Normal 12 2 5 3 6 6 2" xfId="39665" xr:uid="{00000000-0005-0000-0000-0000242C0000}"/>
    <cellStyle name="Normal 12 2 5 3 6 7" xfId="26855" xr:uid="{00000000-0005-0000-0000-0000252C0000}"/>
    <cellStyle name="Normal 12 2 5 3 7" xfId="2170" xr:uid="{00000000-0005-0000-0000-0000262C0000}"/>
    <cellStyle name="Normal 12 2 5 3 7 2" xfId="7660" xr:uid="{00000000-0005-0000-0000-0000272C0000}"/>
    <cellStyle name="Normal 12 2 5 3 7 2 2" xfId="20471" xr:uid="{00000000-0005-0000-0000-0000282C0000}"/>
    <cellStyle name="Normal 12 2 5 3 7 2 2 2" xfId="46091" xr:uid="{00000000-0005-0000-0000-0000292C0000}"/>
    <cellStyle name="Normal 12 2 5 3 7 2 3" xfId="33281" xr:uid="{00000000-0005-0000-0000-00002A2C0000}"/>
    <cellStyle name="Normal 12 2 5 3 7 3" xfId="14981" xr:uid="{00000000-0005-0000-0000-00002B2C0000}"/>
    <cellStyle name="Normal 12 2 5 3 7 3 2" xfId="40601" xr:uid="{00000000-0005-0000-0000-00002C2C0000}"/>
    <cellStyle name="Normal 12 2 5 3 7 4" xfId="27791" xr:uid="{00000000-0005-0000-0000-00002D2C0000}"/>
    <cellStyle name="Normal 12 2 5 3 8" xfId="4000" xr:uid="{00000000-0005-0000-0000-00002E2C0000}"/>
    <cellStyle name="Normal 12 2 5 3 8 2" xfId="9490" xr:uid="{00000000-0005-0000-0000-00002F2C0000}"/>
    <cellStyle name="Normal 12 2 5 3 8 2 2" xfId="22301" xr:uid="{00000000-0005-0000-0000-0000302C0000}"/>
    <cellStyle name="Normal 12 2 5 3 8 2 2 2" xfId="47921" xr:uid="{00000000-0005-0000-0000-0000312C0000}"/>
    <cellStyle name="Normal 12 2 5 3 8 2 3" xfId="35111" xr:uid="{00000000-0005-0000-0000-0000322C0000}"/>
    <cellStyle name="Normal 12 2 5 3 8 3" xfId="16811" xr:uid="{00000000-0005-0000-0000-0000332C0000}"/>
    <cellStyle name="Normal 12 2 5 3 8 3 2" xfId="42431" xr:uid="{00000000-0005-0000-0000-0000342C0000}"/>
    <cellStyle name="Normal 12 2 5 3 8 4" xfId="29621" xr:uid="{00000000-0005-0000-0000-0000352C0000}"/>
    <cellStyle name="Normal 12 2 5 3 9" xfId="11320" xr:uid="{00000000-0005-0000-0000-0000362C0000}"/>
    <cellStyle name="Normal 12 2 5 3 9 2" xfId="24131" xr:uid="{00000000-0005-0000-0000-0000372C0000}"/>
    <cellStyle name="Normal 12 2 5 3 9 2 2" xfId="49751" xr:uid="{00000000-0005-0000-0000-0000382C0000}"/>
    <cellStyle name="Normal 12 2 5 3 9 3" xfId="36941" xr:uid="{00000000-0005-0000-0000-0000392C0000}"/>
    <cellStyle name="Normal 12 2 5 4" xfId="370" xr:uid="{00000000-0005-0000-0000-00003A2C0000}"/>
    <cellStyle name="Normal 12 2 5 4 2" xfId="874" xr:uid="{00000000-0005-0000-0000-00003B2C0000}"/>
    <cellStyle name="Normal 12 2 5 4 2 2" xfId="1769" xr:uid="{00000000-0005-0000-0000-00003C2C0000}"/>
    <cellStyle name="Normal 12 2 5 4 2 2 2" xfId="3599" xr:uid="{00000000-0005-0000-0000-00003D2C0000}"/>
    <cellStyle name="Normal 12 2 5 4 2 2 2 2" xfId="9089" xr:uid="{00000000-0005-0000-0000-00003E2C0000}"/>
    <cellStyle name="Normal 12 2 5 4 2 2 2 2 2" xfId="21900" xr:uid="{00000000-0005-0000-0000-00003F2C0000}"/>
    <cellStyle name="Normal 12 2 5 4 2 2 2 2 2 2" xfId="47520" xr:uid="{00000000-0005-0000-0000-0000402C0000}"/>
    <cellStyle name="Normal 12 2 5 4 2 2 2 2 3" xfId="34710" xr:uid="{00000000-0005-0000-0000-0000412C0000}"/>
    <cellStyle name="Normal 12 2 5 4 2 2 2 3" xfId="16410" xr:uid="{00000000-0005-0000-0000-0000422C0000}"/>
    <cellStyle name="Normal 12 2 5 4 2 2 2 3 2" xfId="42030" xr:uid="{00000000-0005-0000-0000-0000432C0000}"/>
    <cellStyle name="Normal 12 2 5 4 2 2 2 4" xfId="29220" xr:uid="{00000000-0005-0000-0000-0000442C0000}"/>
    <cellStyle name="Normal 12 2 5 4 2 2 3" xfId="5429" xr:uid="{00000000-0005-0000-0000-0000452C0000}"/>
    <cellStyle name="Normal 12 2 5 4 2 2 3 2" xfId="10919" xr:uid="{00000000-0005-0000-0000-0000462C0000}"/>
    <cellStyle name="Normal 12 2 5 4 2 2 3 2 2" xfId="23730" xr:uid="{00000000-0005-0000-0000-0000472C0000}"/>
    <cellStyle name="Normal 12 2 5 4 2 2 3 2 2 2" xfId="49350" xr:uid="{00000000-0005-0000-0000-0000482C0000}"/>
    <cellStyle name="Normal 12 2 5 4 2 2 3 2 3" xfId="36540" xr:uid="{00000000-0005-0000-0000-0000492C0000}"/>
    <cellStyle name="Normal 12 2 5 4 2 2 3 3" xfId="18240" xr:uid="{00000000-0005-0000-0000-00004A2C0000}"/>
    <cellStyle name="Normal 12 2 5 4 2 2 3 3 2" xfId="43860" xr:uid="{00000000-0005-0000-0000-00004B2C0000}"/>
    <cellStyle name="Normal 12 2 5 4 2 2 3 4" xfId="31050" xr:uid="{00000000-0005-0000-0000-00004C2C0000}"/>
    <cellStyle name="Normal 12 2 5 4 2 2 4" xfId="12749" xr:uid="{00000000-0005-0000-0000-00004D2C0000}"/>
    <cellStyle name="Normal 12 2 5 4 2 2 4 2" xfId="25560" xr:uid="{00000000-0005-0000-0000-00004E2C0000}"/>
    <cellStyle name="Normal 12 2 5 4 2 2 4 2 2" xfId="51180" xr:uid="{00000000-0005-0000-0000-00004F2C0000}"/>
    <cellStyle name="Normal 12 2 5 4 2 2 4 3" xfId="38370" xr:uid="{00000000-0005-0000-0000-0000502C0000}"/>
    <cellStyle name="Normal 12 2 5 4 2 2 5" xfId="7259" xr:uid="{00000000-0005-0000-0000-0000512C0000}"/>
    <cellStyle name="Normal 12 2 5 4 2 2 5 2" xfId="20070" xr:uid="{00000000-0005-0000-0000-0000522C0000}"/>
    <cellStyle name="Normal 12 2 5 4 2 2 5 2 2" xfId="45690" xr:uid="{00000000-0005-0000-0000-0000532C0000}"/>
    <cellStyle name="Normal 12 2 5 4 2 2 5 3" xfId="32880" xr:uid="{00000000-0005-0000-0000-0000542C0000}"/>
    <cellStyle name="Normal 12 2 5 4 2 2 6" xfId="14580" xr:uid="{00000000-0005-0000-0000-0000552C0000}"/>
    <cellStyle name="Normal 12 2 5 4 2 2 6 2" xfId="40200" xr:uid="{00000000-0005-0000-0000-0000562C0000}"/>
    <cellStyle name="Normal 12 2 5 4 2 2 7" xfId="27390" xr:uid="{00000000-0005-0000-0000-0000572C0000}"/>
    <cellStyle name="Normal 12 2 5 4 2 3" xfId="2705" xr:uid="{00000000-0005-0000-0000-0000582C0000}"/>
    <cellStyle name="Normal 12 2 5 4 2 3 2" xfId="8195" xr:uid="{00000000-0005-0000-0000-0000592C0000}"/>
    <cellStyle name="Normal 12 2 5 4 2 3 2 2" xfId="21006" xr:uid="{00000000-0005-0000-0000-00005A2C0000}"/>
    <cellStyle name="Normal 12 2 5 4 2 3 2 2 2" xfId="46626" xr:uid="{00000000-0005-0000-0000-00005B2C0000}"/>
    <cellStyle name="Normal 12 2 5 4 2 3 2 3" xfId="33816" xr:uid="{00000000-0005-0000-0000-00005C2C0000}"/>
    <cellStyle name="Normal 12 2 5 4 2 3 3" xfId="15516" xr:uid="{00000000-0005-0000-0000-00005D2C0000}"/>
    <cellStyle name="Normal 12 2 5 4 2 3 3 2" xfId="41136" xr:uid="{00000000-0005-0000-0000-00005E2C0000}"/>
    <cellStyle name="Normal 12 2 5 4 2 3 4" xfId="28326" xr:uid="{00000000-0005-0000-0000-00005F2C0000}"/>
    <cellStyle name="Normal 12 2 5 4 2 4" xfId="4535" xr:uid="{00000000-0005-0000-0000-0000602C0000}"/>
    <cellStyle name="Normal 12 2 5 4 2 4 2" xfId="10025" xr:uid="{00000000-0005-0000-0000-0000612C0000}"/>
    <cellStyle name="Normal 12 2 5 4 2 4 2 2" xfId="22836" xr:uid="{00000000-0005-0000-0000-0000622C0000}"/>
    <cellStyle name="Normal 12 2 5 4 2 4 2 2 2" xfId="48456" xr:uid="{00000000-0005-0000-0000-0000632C0000}"/>
    <cellStyle name="Normal 12 2 5 4 2 4 2 3" xfId="35646" xr:uid="{00000000-0005-0000-0000-0000642C0000}"/>
    <cellStyle name="Normal 12 2 5 4 2 4 3" xfId="17346" xr:uid="{00000000-0005-0000-0000-0000652C0000}"/>
    <cellStyle name="Normal 12 2 5 4 2 4 3 2" xfId="42966" xr:uid="{00000000-0005-0000-0000-0000662C0000}"/>
    <cellStyle name="Normal 12 2 5 4 2 4 4" xfId="30156" xr:uid="{00000000-0005-0000-0000-0000672C0000}"/>
    <cellStyle name="Normal 12 2 5 4 2 5" xfId="11855" xr:uid="{00000000-0005-0000-0000-0000682C0000}"/>
    <cellStyle name="Normal 12 2 5 4 2 5 2" xfId="24666" xr:uid="{00000000-0005-0000-0000-0000692C0000}"/>
    <cellStyle name="Normal 12 2 5 4 2 5 2 2" xfId="50286" xr:uid="{00000000-0005-0000-0000-00006A2C0000}"/>
    <cellStyle name="Normal 12 2 5 4 2 5 3" xfId="37476" xr:uid="{00000000-0005-0000-0000-00006B2C0000}"/>
    <cellStyle name="Normal 12 2 5 4 2 6" xfId="6365" xr:uid="{00000000-0005-0000-0000-00006C2C0000}"/>
    <cellStyle name="Normal 12 2 5 4 2 6 2" xfId="19176" xr:uid="{00000000-0005-0000-0000-00006D2C0000}"/>
    <cellStyle name="Normal 12 2 5 4 2 6 2 2" xfId="44796" xr:uid="{00000000-0005-0000-0000-00006E2C0000}"/>
    <cellStyle name="Normal 12 2 5 4 2 6 3" xfId="31986" xr:uid="{00000000-0005-0000-0000-00006F2C0000}"/>
    <cellStyle name="Normal 12 2 5 4 2 7" xfId="13686" xr:uid="{00000000-0005-0000-0000-0000702C0000}"/>
    <cellStyle name="Normal 12 2 5 4 2 7 2" xfId="39306" xr:uid="{00000000-0005-0000-0000-0000712C0000}"/>
    <cellStyle name="Normal 12 2 5 4 2 8" xfId="26496" xr:uid="{00000000-0005-0000-0000-0000722C0000}"/>
    <cellStyle name="Normal 12 2 5 4 3" xfId="1265" xr:uid="{00000000-0005-0000-0000-0000732C0000}"/>
    <cellStyle name="Normal 12 2 5 4 3 2" xfId="3095" xr:uid="{00000000-0005-0000-0000-0000742C0000}"/>
    <cellStyle name="Normal 12 2 5 4 3 2 2" xfId="8585" xr:uid="{00000000-0005-0000-0000-0000752C0000}"/>
    <cellStyle name="Normal 12 2 5 4 3 2 2 2" xfId="21396" xr:uid="{00000000-0005-0000-0000-0000762C0000}"/>
    <cellStyle name="Normal 12 2 5 4 3 2 2 2 2" xfId="47016" xr:uid="{00000000-0005-0000-0000-0000772C0000}"/>
    <cellStyle name="Normal 12 2 5 4 3 2 2 3" xfId="34206" xr:uid="{00000000-0005-0000-0000-0000782C0000}"/>
    <cellStyle name="Normal 12 2 5 4 3 2 3" xfId="15906" xr:uid="{00000000-0005-0000-0000-0000792C0000}"/>
    <cellStyle name="Normal 12 2 5 4 3 2 3 2" xfId="41526" xr:uid="{00000000-0005-0000-0000-00007A2C0000}"/>
    <cellStyle name="Normal 12 2 5 4 3 2 4" xfId="28716" xr:uid="{00000000-0005-0000-0000-00007B2C0000}"/>
    <cellStyle name="Normal 12 2 5 4 3 3" xfId="4925" xr:uid="{00000000-0005-0000-0000-00007C2C0000}"/>
    <cellStyle name="Normal 12 2 5 4 3 3 2" xfId="10415" xr:uid="{00000000-0005-0000-0000-00007D2C0000}"/>
    <cellStyle name="Normal 12 2 5 4 3 3 2 2" xfId="23226" xr:uid="{00000000-0005-0000-0000-00007E2C0000}"/>
    <cellStyle name="Normal 12 2 5 4 3 3 2 2 2" xfId="48846" xr:uid="{00000000-0005-0000-0000-00007F2C0000}"/>
    <cellStyle name="Normal 12 2 5 4 3 3 2 3" xfId="36036" xr:uid="{00000000-0005-0000-0000-0000802C0000}"/>
    <cellStyle name="Normal 12 2 5 4 3 3 3" xfId="17736" xr:uid="{00000000-0005-0000-0000-0000812C0000}"/>
    <cellStyle name="Normal 12 2 5 4 3 3 3 2" xfId="43356" xr:uid="{00000000-0005-0000-0000-0000822C0000}"/>
    <cellStyle name="Normal 12 2 5 4 3 3 4" xfId="30546" xr:uid="{00000000-0005-0000-0000-0000832C0000}"/>
    <cellStyle name="Normal 12 2 5 4 3 4" xfId="12245" xr:uid="{00000000-0005-0000-0000-0000842C0000}"/>
    <cellStyle name="Normal 12 2 5 4 3 4 2" xfId="25056" xr:uid="{00000000-0005-0000-0000-0000852C0000}"/>
    <cellStyle name="Normal 12 2 5 4 3 4 2 2" xfId="50676" xr:uid="{00000000-0005-0000-0000-0000862C0000}"/>
    <cellStyle name="Normal 12 2 5 4 3 4 3" xfId="37866" xr:uid="{00000000-0005-0000-0000-0000872C0000}"/>
    <cellStyle name="Normal 12 2 5 4 3 5" xfId="6755" xr:uid="{00000000-0005-0000-0000-0000882C0000}"/>
    <cellStyle name="Normal 12 2 5 4 3 5 2" xfId="19566" xr:uid="{00000000-0005-0000-0000-0000892C0000}"/>
    <cellStyle name="Normal 12 2 5 4 3 5 2 2" xfId="45186" xr:uid="{00000000-0005-0000-0000-00008A2C0000}"/>
    <cellStyle name="Normal 12 2 5 4 3 5 3" xfId="32376" xr:uid="{00000000-0005-0000-0000-00008B2C0000}"/>
    <cellStyle name="Normal 12 2 5 4 3 6" xfId="14076" xr:uid="{00000000-0005-0000-0000-00008C2C0000}"/>
    <cellStyle name="Normal 12 2 5 4 3 6 2" xfId="39696" xr:uid="{00000000-0005-0000-0000-00008D2C0000}"/>
    <cellStyle name="Normal 12 2 5 4 3 7" xfId="26886" xr:uid="{00000000-0005-0000-0000-00008E2C0000}"/>
    <cellStyle name="Normal 12 2 5 4 4" xfId="2201" xr:uid="{00000000-0005-0000-0000-00008F2C0000}"/>
    <cellStyle name="Normal 12 2 5 4 4 2" xfId="7691" xr:uid="{00000000-0005-0000-0000-0000902C0000}"/>
    <cellStyle name="Normal 12 2 5 4 4 2 2" xfId="20502" xr:uid="{00000000-0005-0000-0000-0000912C0000}"/>
    <cellStyle name="Normal 12 2 5 4 4 2 2 2" xfId="46122" xr:uid="{00000000-0005-0000-0000-0000922C0000}"/>
    <cellStyle name="Normal 12 2 5 4 4 2 3" xfId="33312" xr:uid="{00000000-0005-0000-0000-0000932C0000}"/>
    <cellStyle name="Normal 12 2 5 4 4 3" xfId="15012" xr:uid="{00000000-0005-0000-0000-0000942C0000}"/>
    <cellStyle name="Normal 12 2 5 4 4 3 2" xfId="40632" xr:uid="{00000000-0005-0000-0000-0000952C0000}"/>
    <cellStyle name="Normal 12 2 5 4 4 4" xfId="27822" xr:uid="{00000000-0005-0000-0000-0000962C0000}"/>
    <cellStyle name="Normal 12 2 5 4 5" xfId="4031" xr:uid="{00000000-0005-0000-0000-0000972C0000}"/>
    <cellStyle name="Normal 12 2 5 4 5 2" xfId="9521" xr:uid="{00000000-0005-0000-0000-0000982C0000}"/>
    <cellStyle name="Normal 12 2 5 4 5 2 2" xfId="22332" xr:uid="{00000000-0005-0000-0000-0000992C0000}"/>
    <cellStyle name="Normal 12 2 5 4 5 2 2 2" xfId="47952" xr:uid="{00000000-0005-0000-0000-00009A2C0000}"/>
    <cellStyle name="Normal 12 2 5 4 5 2 3" xfId="35142" xr:uid="{00000000-0005-0000-0000-00009B2C0000}"/>
    <cellStyle name="Normal 12 2 5 4 5 3" xfId="16842" xr:uid="{00000000-0005-0000-0000-00009C2C0000}"/>
    <cellStyle name="Normal 12 2 5 4 5 3 2" xfId="42462" xr:uid="{00000000-0005-0000-0000-00009D2C0000}"/>
    <cellStyle name="Normal 12 2 5 4 5 4" xfId="29652" xr:uid="{00000000-0005-0000-0000-00009E2C0000}"/>
    <cellStyle name="Normal 12 2 5 4 6" xfId="11351" xr:uid="{00000000-0005-0000-0000-00009F2C0000}"/>
    <cellStyle name="Normal 12 2 5 4 6 2" xfId="24162" xr:uid="{00000000-0005-0000-0000-0000A02C0000}"/>
    <cellStyle name="Normal 12 2 5 4 6 2 2" xfId="49782" xr:uid="{00000000-0005-0000-0000-0000A12C0000}"/>
    <cellStyle name="Normal 12 2 5 4 6 3" xfId="36972" xr:uid="{00000000-0005-0000-0000-0000A22C0000}"/>
    <cellStyle name="Normal 12 2 5 4 7" xfId="5861" xr:uid="{00000000-0005-0000-0000-0000A32C0000}"/>
    <cellStyle name="Normal 12 2 5 4 7 2" xfId="18672" xr:uid="{00000000-0005-0000-0000-0000A42C0000}"/>
    <cellStyle name="Normal 12 2 5 4 7 2 2" xfId="44292" xr:uid="{00000000-0005-0000-0000-0000A52C0000}"/>
    <cellStyle name="Normal 12 2 5 4 7 3" xfId="31482" xr:uid="{00000000-0005-0000-0000-0000A62C0000}"/>
    <cellStyle name="Normal 12 2 5 4 8" xfId="13182" xr:uid="{00000000-0005-0000-0000-0000A72C0000}"/>
    <cellStyle name="Normal 12 2 5 4 8 2" xfId="38802" xr:uid="{00000000-0005-0000-0000-0000A82C0000}"/>
    <cellStyle name="Normal 12 2 5 4 9" xfId="25992" xr:uid="{00000000-0005-0000-0000-0000A92C0000}"/>
    <cellStyle name="Normal 12 2 5 5" xfId="607" xr:uid="{00000000-0005-0000-0000-0000AA2C0000}"/>
    <cellStyle name="Normal 12 2 5 5 2" xfId="1007" xr:uid="{00000000-0005-0000-0000-0000AB2C0000}"/>
    <cellStyle name="Normal 12 2 5 5 2 2" xfId="1902" xr:uid="{00000000-0005-0000-0000-0000AC2C0000}"/>
    <cellStyle name="Normal 12 2 5 5 2 2 2" xfId="3732" xr:uid="{00000000-0005-0000-0000-0000AD2C0000}"/>
    <cellStyle name="Normal 12 2 5 5 2 2 2 2" xfId="9222" xr:uid="{00000000-0005-0000-0000-0000AE2C0000}"/>
    <cellStyle name="Normal 12 2 5 5 2 2 2 2 2" xfId="22033" xr:uid="{00000000-0005-0000-0000-0000AF2C0000}"/>
    <cellStyle name="Normal 12 2 5 5 2 2 2 2 2 2" xfId="47653" xr:uid="{00000000-0005-0000-0000-0000B02C0000}"/>
    <cellStyle name="Normal 12 2 5 5 2 2 2 2 3" xfId="34843" xr:uid="{00000000-0005-0000-0000-0000B12C0000}"/>
    <cellStyle name="Normal 12 2 5 5 2 2 2 3" xfId="16543" xr:uid="{00000000-0005-0000-0000-0000B22C0000}"/>
    <cellStyle name="Normal 12 2 5 5 2 2 2 3 2" xfId="42163" xr:uid="{00000000-0005-0000-0000-0000B32C0000}"/>
    <cellStyle name="Normal 12 2 5 5 2 2 2 4" xfId="29353" xr:uid="{00000000-0005-0000-0000-0000B42C0000}"/>
    <cellStyle name="Normal 12 2 5 5 2 2 3" xfId="5562" xr:uid="{00000000-0005-0000-0000-0000B52C0000}"/>
    <cellStyle name="Normal 12 2 5 5 2 2 3 2" xfId="11052" xr:uid="{00000000-0005-0000-0000-0000B62C0000}"/>
    <cellStyle name="Normal 12 2 5 5 2 2 3 2 2" xfId="23863" xr:uid="{00000000-0005-0000-0000-0000B72C0000}"/>
    <cellStyle name="Normal 12 2 5 5 2 2 3 2 2 2" xfId="49483" xr:uid="{00000000-0005-0000-0000-0000B82C0000}"/>
    <cellStyle name="Normal 12 2 5 5 2 2 3 2 3" xfId="36673" xr:uid="{00000000-0005-0000-0000-0000B92C0000}"/>
    <cellStyle name="Normal 12 2 5 5 2 2 3 3" xfId="18373" xr:uid="{00000000-0005-0000-0000-0000BA2C0000}"/>
    <cellStyle name="Normal 12 2 5 5 2 2 3 3 2" xfId="43993" xr:uid="{00000000-0005-0000-0000-0000BB2C0000}"/>
    <cellStyle name="Normal 12 2 5 5 2 2 3 4" xfId="31183" xr:uid="{00000000-0005-0000-0000-0000BC2C0000}"/>
    <cellStyle name="Normal 12 2 5 5 2 2 4" xfId="12882" xr:uid="{00000000-0005-0000-0000-0000BD2C0000}"/>
    <cellStyle name="Normal 12 2 5 5 2 2 4 2" xfId="25693" xr:uid="{00000000-0005-0000-0000-0000BE2C0000}"/>
    <cellStyle name="Normal 12 2 5 5 2 2 4 2 2" xfId="51313" xr:uid="{00000000-0005-0000-0000-0000BF2C0000}"/>
    <cellStyle name="Normal 12 2 5 5 2 2 4 3" xfId="38503" xr:uid="{00000000-0005-0000-0000-0000C02C0000}"/>
    <cellStyle name="Normal 12 2 5 5 2 2 5" xfId="7392" xr:uid="{00000000-0005-0000-0000-0000C12C0000}"/>
    <cellStyle name="Normal 12 2 5 5 2 2 5 2" xfId="20203" xr:uid="{00000000-0005-0000-0000-0000C22C0000}"/>
    <cellStyle name="Normal 12 2 5 5 2 2 5 2 2" xfId="45823" xr:uid="{00000000-0005-0000-0000-0000C32C0000}"/>
    <cellStyle name="Normal 12 2 5 5 2 2 5 3" xfId="33013" xr:uid="{00000000-0005-0000-0000-0000C42C0000}"/>
    <cellStyle name="Normal 12 2 5 5 2 2 6" xfId="14713" xr:uid="{00000000-0005-0000-0000-0000C52C0000}"/>
    <cellStyle name="Normal 12 2 5 5 2 2 6 2" xfId="40333" xr:uid="{00000000-0005-0000-0000-0000C62C0000}"/>
    <cellStyle name="Normal 12 2 5 5 2 2 7" xfId="27523" xr:uid="{00000000-0005-0000-0000-0000C72C0000}"/>
    <cellStyle name="Normal 12 2 5 5 2 3" xfId="2838" xr:uid="{00000000-0005-0000-0000-0000C82C0000}"/>
    <cellStyle name="Normal 12 2 5 5 2 3 2" xfId="8328" xr:uid="{00000000-0005-0000-0000-0000C92C0000}"/>
    <cellStyle name="Normal 12 2 5 5 2 3 2 2" xfId="21139" xr:uid="{00000000-0005-0000-0000-0000CA2C0000}"/>
    <cellStyle name="Normal 12 2 5 5 2 3 2 2 2" xfId="46759" xr:uid="{00000000-0005-0000-0000-0000CB2C0000}"/>
    <cellStyle name="Normal 12 2 5 5 2 3 2 3" xfId="33949" xr:uid="{00000000-0005-0000-0000-0000CC2C0000}"/>
    <cellStyle name="Normal 12 2 5 5 2 3 3" xfId="15649" xr:uid="{00000000-0005-0000-0000-0000CD2C0000}"/>
    <cellStyle name="Normal 12 2 5 5 2 3 3 2" xfId="41269" xr:uid="{00000000-0005-0000-0000-0000CE2C0000}"/>
    <cellStyle name="Normal 12 2 5 5 2 3 4" xfId="28459" xr:uid="{00000000-0005-0000-0000-0000CF2C0000}"/>
    <cellStyle name="Normal 12 2 5 5 2 4" xfId="4668" xr:uid="{00000000-0005-0000-0000-0000D02C0000}"/>
    <cellStyle name="Normal 12 2 5 5 2 4 2" xfId="10158" xr:uid="{00000000-0005-0000-0000-0000D12C0000}"/>
    <cellStyle name="Normal 12 2 5 5 2 4 2 2" xfId="22969" xr:uid="{00000000-0005-0000-0000-0000D22C0000}"/>
    <cellStyle name="Normal 12 2 5 5 2 4 2 2 2" xfId="48589" xr:uid="{00000000-0005-0000-0000-0000D32C0000}"/>
    <cellStyle name="Normal 12 2 5 5 2 4 2 3" xfId="35779" xr:uid="{00000000-0005-0000-0000-0000D42C0000}"/>
    <cellStyle name="Normal 12 2 5 5 2 4 3" xfId="17479" xr:uid="{00000000-0005-0000-0000-0000D52C0000}"/>
    <cellStyle name="Normal 12 2 5 5 2 4 3 2" xfId="43099" xr:uid="{00000000-0005-0000-0000-0000D62C0000}"/>
    <cellStyle name="Normal 12 2 5 5 2 4 4" xfId="30289" xr:uid="{00000000-0005-0000-0000-0000D72C0000}"/>
    <cellStyle name="Normal 12 2 5 5 2 5" xfId="11988" xr:uid="{00000000-0005-0000-0000-0000D82C0000}"/>
    <cellStyle name="Normal 12 2 5 5 2 5 2" xfId="24799" xr:uid="{00000000-0005-0000-0000-0000D92C0000}"/>
    <cellStyle name="Normal 12 2 5 5 2 5 2 2" xfId="50419" xr:uid="{00000000-0005-0000-0000-0000DA2C0000}"/>
    <cellStyle name="Normal 12 2 5 5 2 5 3" xfId="37609" xr:uid="{00000000-0005-0000-0000-0000DB2C0000}"/>
    <cellStyle name="Normal 12 2 5 5 2 6" xfId="6498" xr:uid="{00000000-0005-0000-0000-0000DC2C0000}"/>
    <cellStyle name="Normal 12 2 5 5 2 6 2" xfId="19309" xr:uid="{00000000-0005-0000-0000-0000DD2C0000}"/>
    <cellStyle name="Normal 12 2 5 5 2 6 2 2" xfId="44929" xr:uid="{00000000-0005-0000-0000-0000DE2C0000}"/>
    <cellStyle name="Normal 12 2 5 5 2 6 3" xfId="32119" xr:uid="{00000000-0005-0000-0000-0000DF2C0000}"/>
    <cellStyle name="Normal 12 2 5 5 2 7" xfId="13819" xr:uid="{00000000-0005-0000-0000-0000E02C0000}"/>
    <cellStyle name="Normal 12 2 5 5 2 7 2" xfId="39439" xr:uid="{00000000-0005-0000-0000-0000E12C0000}"/>
    <cellStyle name="Normal 12 2 5 5 2 8" xfId="26629" xr:uid="{00000000-0005-0000-0000-0000E22C0000}"/>
    <cellStyle name="Normal 12 2 5 5 3" xfId="1502" xr:uid="{00000000-0005-0000-0000-0000E32C0000}"/>
    <cellStyle name="Normal 12 2 5 5 3 2" xfId="3332" xr:uid="{00000000-0005-0000-0000-0000E42C0000}"/>
    <cellStyle name="Normal 12 2 5 5 3 2 2" xfId="8822" xr:uid="{00000000-0005-0000-0000-0000E52C0000}"/>
    <cellStyle name="Normal 12 2 5 5 3 2 2 2" xfId="21633" xr:uid="{00000000-0005-0000-0000-0000E62C0000}"/>
    <cellStyle name="Normal 12 2 5 5 3 2 2 2 2" xfId="47253" xr:uid="{00000000-0005-0000-0000-0000E72C0000}"/>
    <cellStyle name="Normal 12 2 5 5 3 2 2 3" xfId="34443" xr:uid="{00000000-0005-0000-0000-0000E82C0000}"/>
    <cellStyle name="Normal 12 2 5 5 3 2 3" xfId="16143" xr:uid="{00000000-0005-0000-0000-0000E92C0000}"/>
    <cellStyle name="Normal 12 2 5 5 3 2 3 2" xfId="41763" xr:uid="{00000000-0005-0000-0000-0000EA2C0000}"/>
    <cellStyle name="Normal 12 2 5 5 3 2 4" xfId="28953" xr:uid="{00000000-0005-0000-0000-0000EB2C0000}"/>
    <cellStyle name="Normal 12 2 5 5 3 3" xfId="5162" xr:uid="{00000000-0005-0000-0000-0000EC2C0000}"/>
    <cellStyle name="Normal 12 2 5 5 3 3 2" xfId="10652" xr:uid="{00000000-0005-0000-0000-0000ED2C0000}"/>
    <cellStyle name="Normal 12 2 5 5 3 3 2 2" xfId="23463" xr:uid="{00000000-0005-0000-0000-0000EE2C0000}"/>
    <cellStyle name="Normal 12 2 5 5 3 3 2 2 2" xfId="49083" xr:uid="{00000000-0005-0000-0000-0000EF2C0000}"/>
    <cellStyle name="Normal 12 2 5 5 3 3 2 3" xfId="36273" xr:uid="{00000000-0005-0000-0000-0000F02C0000}"/>
    <cellStyle name="Normal 12 2 5 5 3 3 3" xfId="17973" xr:uid="{00000000-0005-0000-0000-0000F12C0000}"/>
    <cellStyle name="Normal 12 2 5 5 3 3 3 2" xfId="43593" xr:uid="{00000000-0005-0000-0000-0000F22C0000}"/>
    <cellStyle name="Normal 12 2 5 5 3 3 4" xfId="30783" xr:uid="{00000000-0005-0000-0000-0000F32C0000}"/>
    <cellStyle name="Normal 12 2 5 5 3 4" xfId="12482" xr:uid="{00000000-0005-0000-0000-0000F42C0000}"/>
    <cellStyle name="Normal 12 2 5 5 3 4 2" xfId="25293" xr:uid="{00000000-0005-0000-0000-0000F52C0000}"/>
    <cellStyle name="Normal 12 2 5 5 3 4 2 2" xfId="50913" xr:uid="{00000000-0005-0000-0000-0000F62C0000}"/>
    <cellStyle name="Normal 12 2 5 5 3 4 3" xfId="38103" xr:uid="{00000000-0005-0000-0000-0000F72C0000}"/>
    <cellStyle name="Normal 12 2 5 5 3 5" xfId="6992" xr:uid="{00000000-0005-0000-0000-0000F82C0000}"/>
    <cellStyle name="Normal 12 2 5 5 3 5 2" xfId="19803" xr:uid="{00000000-0005-0000-0000-0000F92C0000}"/>
    <cellStyle name="Normal 12 2 5 5 3 5 2 2" xfId="45423" xr:uid="{00000000-0005-0000-0000-0000FA2C0000}"/>
    <cellStyle name="Normal 12 2 5 5 3 5 3" xfId="32613" xr:uid="{00000000-0005-0000-0000-0000FB2C0000}"/>
    <cellStyle name="Normal 12 2 5 5 3 6" xfId="14313" xr:uid="{00000000-0005-0000-0000-0000FC2C0000}"/>
    <cellStyle name="Normal 12 2 5 5 3 6 2" xfId="39933" xr:uid="{00000000-0005-0000-0000-0000FD2C0000}"/>
    <cellStyle name="Normal 12 2 5 5 3 7" xfId="27123" xr:uid="{00000000-0005-0000-0000-0000FE2C0000}"/>
    <cellStyle name="Normal 12 2 5 5 4" xfId="2438" xr:uid="{00000000-0005-0000-0000-0000FF2C0000}"/>
    <cellStyle name="Normal 12 2 5 5 4 2" xfId="7928" xr:uid="{00000000-0005-0000-0000-0000002D0000}"/>
    <cellStyle name="Normal 12 2 5 5 4 2 2" xfId="20739" xr:uid="{00000000-0005-0000-0000-0000012D0000}"/>
    <cellStyle name="Normal 12 2 5 5 4 2 2 2" xfId="46359" xr:uid="{00000000-0005-0000-0000-0000022D0000}"/>
    <cellStyle name="Normal 12 2 5 5 4 2 3" xfId="33549" xr:uid="{00000000-0005-0000-0000-0000032D0000}"/>
    <cellStyle name="Normal 12 2 5 5 4 3" xfId="15249" xr:uid="{00000000-0005-0000-0000-0000042D0000}"/>
    <cellStyle name="Normal 12 2 5 5 4 3 2" xfId="40869" xr:uid="{00000000-0005-0000-0000-0000052D0000}"/>
    <cellStyle name="Normal 12 2 5 5 4 4" xfId="28059" xr:uid="{00000000-0005-0000-0000-0000062D0000}"/>
    <cellStyle name="Normal 12 2 5 5 5" xfId="4268" xr:uid="{00000000-0005-0000-0000-0000072D0000}"/>
    <cellStyle name="Normal 12 2 5 5 5 2" xfId="9758" xr:uid="{00000000-0005-0000-0000-0000082D0000}"/>
    <cellStyle name="Normal 12 2 5 5 5 2 2" xfId="22569" xr:uid="{00000000-0005-0000-0000-0000092D0000}"/>
    <cellStyle name="Normal 12 2 5 5 5 2 2 2" xfId="48189" xr:uid="{00000000-0005-0000-0000-00000A2D0000}"/>
    <cellStyle name="Normal 12 2 5 5 5 2 3" xfId="35379" xr:uid="{00000000-0005-0000-0000-00000B2D0000}"/>
    <cellStyle name="Normal 12 2 5 5 5 3" xfId="17079" xr:uid="{00000000-0005-0000-0000-00000C2D0000}"/>
    <cellStyle name="Normal 12 2 5 5 5 3 2" xfId="42699" xr:uid="{00000000-0005-0000-0000-00000D2D0000}"/>
    <cellStyle name="Normal 12 2 5 5 5 4" xfId="29889" xr:uid="{00000000-0005-0000-0000-00000E2D0000}"/>
    <cellStyle name="Normal 12 2 5 5 6" xfId="11588" xr:uid="{00000000-0005-0000-0000-00000F2D0000}"/>
    <cellStyle name="Normal 12 2 5 5 6 2" xfId="24399" xr:uid="{00000000-0005-0000-0000-0000102D0000}"/>
    <cellStyle name="Normal 12 2 5 5 6 2 2" xfId="50019" xr:uid="{00000000-0005-0000-0000-0000112D0000}"/>
    <cellStyle name="Normal 12 2 5 5 6 3" xfId="37209" xr:uid="{00000000-0005-0000-0000-0000122D0000}"/>
    <cellStyle name="Normal 12 2 5 5 7" xfId="6098" xr:uid="{00000000-0005-0000-0000-0000132D0000}"/>
    <cellStyle name="Normal 12 2 5 5 7 2" xfId="18909" xr:uid="{00000000-0005-0000-0000-0000142D0000}"/>
    <cellStyle name="Normal 12 2 5 5 7 2 2" xfId="44529" xr:uid="{00000000-0005-0000-0000-0000152D0000}"/>
    <cellStyle name="Normal 12 2 5 5 7 3" xfId="31719" xr:uid="{00000000-0005-0000-0000-0000162D0000}"/>
    <cellStyle name="Normal 12 2 5 5 8" xfId="13419" xr:uid="{00000000-0005-0000-0000-0000172D0000}"/>
    <cellStyle name="Normal 12 2 5 5 8 2" xfId="39039" xr:uid="{00000000-0005-0000-0000-0000182D0000}"/>
    <cellStyle name="Normal 12 2 5 5 9" xfId="26229" xr:uid="{00000000-0005-0000-0000-0000192D0000}"/>
    <cellStyle name="Normal 12 2 5 6" xfId="741" xr:uid="{00000000-0005-0000-0000-00001A2D0000}"/>
    <cellStyle name="Normal 12 2 5 6 2" xfId="1636" xr:uid="{00000000-0005-0000-0000-00001B2D0000}"/>
    <cellStyle name="Normal 12 2 5 6 2 2" xfId="3466" xr:uid="{00000000-0005-0000-0000-00001C2D0000}"/>
    <cellStyle name="Normal 12 2 5 6 2 2 2" xfId="8956" xr:uid="{00000000-0005-0000-0000-00001D2D0000}"/>
    <cellStyle name="Normal 12 2 5 6 2 2 2 2" xfId="21767" xr:uid="{00000000-0005-0000-0000-00001E2D0000}"/>
    <cellStyle name="Normal 12 2 5 6 2 2 2 2 2" xfId="47387" xr:uid="{00000000-0005-0000-0000-00001F2D0000}"/>
    <cellStyle name="Normal 12 2 5 6 2 2 2 3" xfId="34577" xr:uid="{00000000-0005-0000-0000-0000202D0000}"/>
    <cellStyle name="Normal 12 2 5 6 2 2 3" xfId="16277" xr:uid="{00000000-0005-0000-0000-0000212D0000}"/>
    <cellStyle name="Normal 12 2 5 6 2 2 3 2" xfId="41897" xr:uid="{00000000-0005-0000-0000-0000222D0000}"/>
    <cellStyle name="Normal 12 2 5 6 2 2 4" xfId="29087" xr:uid="{00000000-0005-0000-0000-0000232D0000}"/>
    <cellStyle name="Normal 12 2 5 6 2 3" xfId="5296" xr:uid="{00000000-0005-0000-0000-0000242D0000}"/>
    <cellStyle name="Normal 12 2 5 6 2 3 2" xfId="10786" xr:uid="{00000000-0005-0000-0000-0000252D0000}"/>
    <cellStyle name="Normal 12 2 5 6 2 3 2 2" xfId="23597" xr:uid="{00000000-0005-0000-0000-0000262D0000}"/>
    <cellStyle name="Normal 12 2 5 6 2 3 2 2 2" xfId="49217" xr:uid="{00000000-0005-0000-0000-0000272D0000}"/>
    <cellStyle name="Normal 12 2 5 6 2 3 2 3" xfId="36407" xr:uid="{00000000-0005-0000-0000-0000282D0000}"/>
    <cellStyle name="Normal 12 2 5 6 2 3 3" xfId="18107" xr:uid="{00000000-0005-0000-0000-0000292D0000}"/>
    <cellStyle name="Normal 12 2 5 6 2 3 3 2" xfId="43727" xr:uid="{00000000-0005-0000-0000-00002A2D0000}"/>
    <cellStyle name="Normal 12 2 5 6 2 3 4" xfId="30917" xr:uid="{00000000-0005-0000-0000-00002B2D0000}"/>
    <cellStyle name="Normal 12 2 5 6 2 4" xfId="12616" xr:uid="{00000000-0005-0000-0000-00002C2D0000}"/>
    <cellStyle name="Normal 12 2 5 6 2 4 2" xfId="25427" xr:uid="{00000000-0005-0000-0000-00002D2D0000}"/>
    <cellStyle name="Normal 12 2 5 6 2 4 2 2" xfId="51047" xr:uid="{00000000-0005-0000-0000-00002E2D0000}"/>
    <cellStyle name="Normal 12 2 5 6 2 4 3" xfId="38237" xr:uid="{00000000-0005-0000-0000-00002F2D0000}"/>
    <cellStyle name="Normal 12 2 5 6 2 5" xfId="7126" xr:uid="{00000000-0005-0000-0000-0000302D0000}"/>
    <cellStyle name="Normal 12 2 5 6 2 5 2" xfId="19937" xr:uid="{00000000-0005-0000-0000-0000312D0000}"/>
    <cellStyle name="Normal 12 2 5 6 2 5 2 2" xfId="45557" xr:uid="{00000000-0005-0000-0000-0000322D0000}"/>
    <cellStyle name="Normal 12 2 5 6 2 5 3" xfId="32747" xr:uid="{00000000-0005-0000-0000-0000332D0000}"/>
    <cellStyle name="Normal 12 2 5 6 2 6" xfId="14447" xr:uid="{00000000-0005-0000-0000-0000342D0000}"/>
    <cellStyle name="Normal 12 2 5 6 2 6 2" xfId="40067" xr:uid="{00000000-0005-0000-0000-0000352D0000}"/>
    <cellStyle name="Normal 12 2 5 6 2 7" xfId="27257" xr:uid="{00000000-0005-0000-0000-0000362D0000}"/>
    <cellStyle name="Normal 12 2 5 6 3" xfId="2572" xr:uid="{00000000-0005-0000-0000-0000372D0000}"/>
    <cellStyle name="Normal 12 2 5 6 3 2" xfId="8062" xr:uid="{00000000-0005-0000-0000-0000382D0000}"/>
    <cellStyle name="Normal 12 2 5 6 3 2 2" xfId="20873" xr:uid="{00000000-0005-0000-0000-0000392D0000}"/>
    <cellStyle name="Normal 12 2 5 6 3 2 2 2" xfId="46493" xr:uid="{00000000-0005-0000-0000-00003A2D0000}"/>
    <cellStyle name="Normal 12 2 5 6 3 2 3" xfId="33683" xr:uid="{00000000-0005-0000-0000-00003B2D0000}"/>
    <cellStyle name="Normal 12 2 5 6 3 3" xfId="15383" xr:uid="{00000000-0005-0000-0000-00003C2D0000}"/>
    <cellStyle name="Normal 12 2 5 6 3 3 2" xfId="41003" xr:uid="{00000000-0005-0000-0000-00003D2D0000}"/>
    <cellStyle name="Normal 12 2 5 6 3 4" xfId="28193" xr:uid="{00000000-0005-0000-0000-00003E2D0000}"/>
    <cellStyle name="Normal 12 2 5 6 4" xfId="4402" xr:uid="{00000000-0005-0000-0000-00003F2D0000}"/>
    <cellStyle name="Normal 12 2 5 6 4 2" xfId="9892" xr:uid="{00000000-0005-0000-0000-0000402D0000}"/>
    <cellStyle name="Normal 12 2 5 6 4 2 2" xfId="22703" xr:uid="{00000000-0005-0000-0000-0000412D0000}"/>
    <cellStyle name="Normal 12 2 5 6 4 2 2 2" xfId="48323" xr:uid="{00000000-0005-0000-0000-0000422D0000}"/>
    <cellStyle name="Normal 12 2 5 6 4 2 3" xfId="35513" xr:uid="{00000000-0005-0000-0000-0000432D0000}"/>
    <cellStyle name="Normal 12 2 5 6 4 3" xfId="17213" xr:uid="{00000000-0005-0000-0000-0000442D0000}"/>
    <cellStyle name="Normal 12 2 5 6 4 3 2" xfId="42833" xr:uid="{00000000-0005-0000-0000-0000452D0000}"/>
    <cellStyle name="Normal 12 2 5 6 4 4" xfId="30023" xr:uid="{00000000-0005-0000-0000-0000462D0000}"/>
    <cellStyle name="Normal 12 2 5 6 5" xfId="11722" xr:uid="{00000000-0005-0000-0000-0000472D0000}"/>
    <cellStyle name="Normal 12 2 5 6 5 2" xfId="24533" xr:uid="{00000000-0005-0000-0000-0000482D0000}"/>
    <cellStyle name="Normal 12 2 5 6 5 2 2" xfId="50153" xr:uid="{00000000-0005-0000-0000-0000492D0000}"/>
    <cellStyle name="Normal 12 2 5 6 5 3" xfId="37343" xr:uid="{00000000-0005-0000-0000-00004A2D0000}"/>
    <cellStyle name="Normal 12 2 5 6 6" xfId="6232" xr:uid="{00000000-0005-0000-0000-00004B2D0000}"/>
    <cellStyle name="Normal 12 2 5 6 6 2" xfId="19043" xr:uid="{00000000-0005-0000-0000-00004C2D0000}"/>
    <cellStyle name="Normal 12 2 5 6 6 2 2" xfId="44663" xr:uid="{00000000-0005-0000-0000-00004D2D0000}"/>
    <cellStyle name="Normal 12 2 5 6 6 3" xfId="31853" xr:uid="{00000000-0005-0000-0000-00004E2D0000}"/>
    <cellStyle name="Normal 12 2 5 6 7" xfId="13553" xr:uid="{00000000-0005-0000-0000-00004F2D0000}"/>
    <cellStyle name="Normal 12 2 5 6 7 2" xfId="39173" xr:uid="{00000000-0005-0000-0000-0000502D0000}"/>
    <cellStyle name="Normal 12 2 5 6 8" xfId="26363" xr:uid="{00000000-0005-0000-0000-0000512D0000}"/>
    <cellStyle name="Normal 12 2 5 7" xfId="1142" xr:uid="{00000000-0005-0000-0000-0000522D0000}"/>
    <cellStyle name="Normal 12 2 5 7 2" xfId="2972" xr:uid="{00000000-0005-0000-0000-0000532D0000}"/>
    <cellStyle name="Normal 12 2 5 7 2 2" xfId="8462" xr:uid="{00000000-0005-0000-0000-0000542D0000}"/>
    <cellStyle name="Normal 12 2 5 7 2 2 2" xfId="21273" xr:uid="{00000000-0005-0000-0000-0000552D0000}"/>
    <cellStyle name="Normal 12 2 5 7 2 2 2 2" xfId="46893" xr:uid="{00000000-0005-0000-0000-0000562D0000}"/>
    <cellStyle name="Normal 12 2 5 7 2 2 3" xfId="34083" xr:uid="{00000000-0005-0000-0000-0000572D0000}"/>
    <cellStyle name="Normal 12 2 5 7 2 3" xfId="15783" xr:uid="{00000000-0005-0000-0000-0000582D0000}"/>
    <cellStyle name="Normal 12 2 5 7 2 3 2" xfId="41403" xr:uid="{00000000-0005-0000-0000-0000592D0000}"/>
    <cellStyle name="Normal 12 2 5 7 2 4" xfId="28593" xr:uid="{00000000-0005-0000-0000-00005A2D0000}"/>
    <cellStyle name="Normal 12 2 5 7 3" xfId="4802" xr:uid="{00000000-0005-0000-0000-00005B2D0000}"/>
    <cellStyle name="Normal 12 2 5 7 3 2" xfId="10292" xr:uid="{00000000-0005-0000-0000-00005C2D0000}"/>
    <cellStyle name="Normal 12 2 5 7 3 2 2" xfId="23103" xr:uid="{00000000-0005-0000-0000-00005D2D0000}"/>
    <cellStyle name="Normal 12 2 5 7 3 2 2 2" xfId="48723" xr:uid="{00000000-0005-0000-0000-00005E2D0000}"/>
    <cellStyle name="Normal 12 2 5 7 3 2 3" xfId="35913" xr:uid="{00000000-0005-0000-0000-00005F2D0000}"/>
    <cellStyle name="Normal 12 2 5 7 3 3" xfId="17613" xr:uid="{00000000-0005-0000-0000-0000602D0000}"/>
    <cellStyle name="Normal 12 2 5 7 3 3 2" xfId="43233" xr:uid="{00000000-0005-0000-0000-0000612D0000}"/>
    <cellStyle name="Normal 12 2 5 7 3 4" xfId="30423" xr:uid="{00000000-0005-0000-0000-0000622D0000}"/>
    <cellStyle name="Normal 12 2 5 7 4" xfId="12122" xr:uid="{00000000-0005-0000-0000-0000632D0000}"/>
    <cellStyle name="Normal 12 2 5 7 4 2" xfId="24933" xr:uid="{00000000-0005-0000-0000-0000642D0000}"/>
    <cellStyle name="Normal 12 2 5 7 4 2 2" xfId="50553" xr:uid="{00000000-0005-0000-0000-0000652D0000}"/>
    <cellStyle name="Normal 12 2 5 7 4 3" xfId="37743" xr:uid="{00000000-0005-0000-0000-0000662D0000}"/>
    <cellStyle name="Normal 12 2 5 7 5" xfId="6632" xr:uid="{00000000-0005-0000-0000-0000672D0000}"/>
    <cellStyle name="Normal 12 2 5 7 5 2" xfId="19443" xr:uid="{00000000-0005-0000-0000-0000682D0000}"/>
    <cellStyle name="Normal 12 2 5 7 5 2 2" xfId="45063" xr:uid="{00000000-0005-0000-0000-0000692D0000}"/>
    <cellStyle name="Normal 12 2 5 7 5 3" xfId="32253" xr:uid="{00000000-0005-0000-0000-00006A2D0000}"/>
    <cellStyle name="Normal 12 2 5 7 6" xfId="13953" xr:uid="{00000000-0005-0000-0000-00006B2D0000}"/>
    <cellStyle name="Normal 12 2 5 7 6 2" xfId="39573" xr:uid="{00000000-0005-0000-0000-00006C2D0000}"/>
    <cellStyle name="Normal 12 2 5 7 7" xfId="26763" xr:uid="{00000000-0005-0000-0000-00006D2D0000}"/>
    <cellStyle name="Normal 12 2 5 8" xfId="2037" xr:uid="{00000000-0005-0000-0000-00006E2D0000}"/>
    <cellStyle name="Normal 12 2 5 8 2" xfId="3867" xr:uid="{00000000-0005-0000-0000-00006F2D0000}"/>
    <cellStyle name="Normal 12 2 5 8 2 2" xfId="9357" xr:uid="{00000000-0005-0000-0000-0000702D0000}"/>
    <cellStyle name="Normal 12 2 5 8 2 2 2" xfId="22168" xr:uid="{00000000-0005-0000-0000-0000712D0000}"/>
    <cellStyle name="Normal 12 2 5 8 2 2 2 2" xfId="47788" xr:uid="{00000000-0005-0000-0000-0000722D0000}"/>
    <cellStyle name="Normal 12 2 5 8 2 2 3" xfId="34978" xr:uid="{00000000-0005-0000-0000-0000732D0000}"/>
    <cellStyle name="Normal 12 2 5 8 2 3" xfId="16678" xr:uid="{00000000-0005-0000-0000-0000742D0000}"/>
    <cellStyle name="Normal 12 2 5 8 2 3 2" xfId="42298" xr:uid="{00000000-0005-0000-0000-0000752D0000}"/>
    <cellStyle name="Normal 12 2 5 8 2 4" xfId="29488" xr:uid="{00000000-0005-0000-0000-0000762D0000}"/>
    <cellStyle name="Normal 12 2 5 8 3" xfId="5697" xr:uid="{00000000-0005-0000-0000-0000772D0000}"/>
    <cellStyle name="Normal 12 2 5 8 3 2" xfId="11187" xr:uid="{00000000-0005-0000-0000-0000782D0000}"/>
    <cellStyle name="Normal 12 2 5 8 3 2 2" xfId="23998" xr:uid="{00000000-0005-0000-0000-0000792D0000}"/>
    <cellStyle name="Normal 12 2 5 8 3 2 2 2" xfId="49618" xr:uid="{00000000-0005-0000-0000-00007A2D0000}"/>
    <cellStyle name="Normal 12 2 5 8 3 2 3" xfId="36808" xr:uid="{00000000-0005-0000-0000-00007B2D0000}"/>
    <cellStyle name="Normal 12 2 5 8 3 3" xfId="18508" xr:uid="{00000000-0005-0000-0000-00007C2D0000}"/>
    <cellStyle name="Normal 12 2 5 8 3 3 2" xfId="44128" xr:uid="{00000000-0005-0000-0000-00007D2D0000}"/>
    <cellStyle name="Normal 12 2 5 8 3 4" xfId="31318" xr:uid="{00000000-0005-0000-0000-00007E2D0000}"/>
    <cellStyle name="Normal 12 2 5 8 4" xfId="13017" xr:uid="{00000000-0005-0000-0000-00007F2D0000}"/>
    <cellStyle name="Normal 12 2 5 8 4 2" xfId="25828" xr:uid="{00000000-0005-0000-0000-0000802D0000}"/>
    <cellStyle name="Normal 12 2 5 8 4 2 2" xfId="51448" xr:uid="{00000000-0005-0000-0000-0000812D0000}"/>
    <cellStyle name="Normal 12 2 5 8 4 3" xfId="38638" xr:uid="{00000000-0005-0000-0000-0000822D0000}"/>
    <cellStyle name="Normal 12 2 5 8 5" xfId="7527" xr:uid="{00000000-0005-0000-0000-0000832D0000}"/>
    <cellStyle name="Normal 12 2 5 8 5 2" xfId="20338" xr:uid="{00000000-0005-0000-0000-0000842D0000}"/>
    <cellStyle name="Normal 12 2 5 8 5 2 2" xfId="45958" xr:uid="{00000000-0005-0000-0000-0000852D0000}"/>
    <cellStyle name="Normal 12 2 5 8 5 3" xfId="33148" xr:uid="{00000000-0005-0000-0000-0000862D0000}"/>
    <cellStyle name="Normal 12 2 5 8 6" xfId="14848" xr:uid="{00000000-0005-0000-0000-0000872D0000}"/>
    <cellStyle name="Normal 12 2 5 8 6 2" xfId="40468" xr:uid="{00000000-0005-0000-0000-0000882D0000}"/>
    <cellStyle name="Normal 12 2 5 8 7" xfId="27658" xr:uid="{00000000-0005-0000-0000-0000892D0000}"/>
    <cellStyle name="Normal 12 2 5 9" xfId="2078" xr:uid="{00000000-0005-0000-0000-00008A2D0000}"/>
    <cellStyle name="Normal 12 2 5 9 2" xfId="7568" xr:uid="{00000000-0005-0000-0000-00008B2D0000}"/>
    <cellStyle name="Normal 12 2 5 9 2 2" xfId="20379" xr:uid="{00000000-0005-0000-0000-00008C2D0000}"/>
    <cellStyle name="Normal 12 2 5 9 2 2 2" xfId="45999" xr:uid="{00000000-0005-0000-0000-00008D2D0000}"/>
    <cellStyle name="Normal 12 2 5 9 2 3" xfId="33189" xr:uid="{00000000-0005-0000-0000-00008E2D0000}"/>
    <cellStyle name="Normal 12 2 5 9 3" xfId="14889" xr:uid="{00000000-0005-0000-0000-00008F2D0000}"/>
    <cellStyle name="Normal 12 2 5 9 3 2" xfId="40509" xr:uid="{00000000-0005-0000-0000-0000902D0000}"/>
    <cellStyle name="Normal 12 2 5 9 4" xfId="27699" xr:uid="{00000000-0005-0000-0000-0000912D0000}"/>
    <cellStyle name="Normal 12 2 6" xfId="308" xr:uid="{00000000-0005-0000-0000-0000922D0000}"/>
    <cellStyle name="Normal 12 2 6 10" xfId="5800" xr:uid="{00000000-0005-0000-0000-0000932D0000}"/>
    <cellStyle name="Normal 12 2 6 10 2" xfId="18611" xr:uid="{00000000-0005-0000-0000-0000942D0000}"/>
    <cellStyle name="Normal 12 2 6 10 2 2" xfId="44231" xr:uid="{00000000-0005-0000-0000-0000952D0000}"/>
    <cellStyle name="Normal 12 2 6 10 3" xfId="31421" xr:uid="{00000000-0005-0000-0000-0000962D0000}"/>
    <cellStyle name="Normal 12 2 6 11" xfId="13121" xr:uid="{00000000-0005-0000-0000-0000972D0000}"/>
    <cellStyle name="Normal 12 2 6 11 2" xfId="38741" xr:uid="{00000000-0005-0000-0000-0000982D0000}"/>
    <cellStyle name="Normal 12 2 6 12" xfId="25931" xr:uid="{00000000-0005-0000-0000-0000992D0000}"/>
    <cellStyle name="Normal 12 2 6 2" xfId="537" xr:uid="{00000000-0005-0000-0000-00009A2D0000}"/>
    <cellStyle name="Normal 12 2 6 2 2" xfId="936" xr:uid="{00000000-0005-0000-0000-00009B2D0000}"/>
    <cellStyle name="Normal 12 2 6 2 2 2" xfId="1831" xr:uid="{00000000-0005-0000-0000-00009C2D0000}"/>
    <cellStyle name="Normal 12 2 6 2 2 2 2" xfId="3661" xr:uid="{00000000-0005-0000-0000-00009D2D0000}"/>
    <cellStyle name="Normal 12 2 6 2 2 2 2 2" xfId="9151" xr:uid="{00000000-0005-0000-0000-00009E2D0000}"/>
    <cellStyle name="Normal 12 2 6 2 2 2 2 2 2" xfId="21962" xr:uid="{00000000-0005-0000-0000-00009F2D0000}"/>
    <cellStyle name="Normal 12 2 6 2 2 2 2 2 2 2" xfId="47582" xr:uid="{00000000-0005-0000-0000-0000A02D0000}"/>
    <cellStyle name="Normal 12 2 6 2 2 2 2 2 3" xfId="34772" xr:uid="{00000000-0005-0000-0000-0000A12D0000}"/>
    <cellStyle name="Normal 12 2 6 2 2 2 2 3" xfId="16472" xr:uid="{00000000-0005-0000-0000-0000A22D0000}"/>
    <cellStyle name="Normal 12 2 6 2 2 2 2 3 2" xfId="42092" xr:uid="{00000000-0005-0000-0000-0000A32D0000}"/>
    <cellStyle name="Normal 12 2 6 2 2 2 2 4" xfId="29282" xr:uid="{00000000-0005-0000-0000-0000A42D0000}"/>
    <cellStyle name="Normal 12 2 6 2 2 2 3" xfId="5491" xr:uid="{00000000-0005-0000-0000-0000A52D0000}"/>
    <cellStyle name="Normal 12 2 6 2 2 2 3 2" xfId="10981" xr:uid="{00000000-0005-0000-0000-0000A62D0000}"/>
    <cellStyle name="Normal 12 2 6 2 2 2 3 2 2" xfId="23792" xr:uid="{00000000-0005-0000-0000-0000A72D0000}"/>
    <cellStyle name="Normal 12 2 6 2 2 2 3 2 2 2" xfId="49412" xr:uid="{00000000-0005-0000-0000-0000A82D0000}"/>
    <cellStyle name="Normal 12 2 6 2 2 2 3 2 3" xfId="36602" xr:uid="{00000000-0005-0000-0000-0000A92D0000}"/>
    <cellStyle name="Normal 12 2 6 2 2 2 3 3" xfId="18302" xr:uid="{00000000-0005-0000-0000-0000AA2D0000}"/>
    <cellStyle name="Normal 12 2 6 2 2 2 3 3 2" xfId="43922" xr:uid="{00000000-0005-0000-0000-0000AB2D0000}"/>
    <cellStyle name="Normal 12 2 6 2 2 2 3 4" xfId="31112" xr:uid="{00000000-0005-0000-0000-0000AC2D0000}"/>
    <cellStyle name="Normal 12 2 6 2 2 2 4" xfId="12811" xr:uid="{00000000-0005-0000-0000-0000AD2D0000}"/>
    <cellStyle name="Normal 12 2 6 2 2 2 4 2" xfId="25622" xr:uid="{00000000-0005-0000-0000-0000AE2D0000}"/>
    <cellStyle name="Normal 12 2 6 2 2 2 4 2 2" xfId="51242" xr:uid="{00000000-0005-0000-0000-0000AF2D0000}"/>
    <cellStyle name="Normal 12 2 6 2 2 2 4 3" xfId="38432" xr:uid="{00000000-0005-0000-0000-0000B02D0000}"/>
    <cellStyle name="Normal 12 2 6 2 2 2 5" xfId="7321" xr:uid="{00000000-0005-0000-0000-0000B12D0000}"/>
    <cellStyle name="Normal 12 2 6 2 2 2 5 2" xfId="20132" xr:uid="{00000000-0005-0000-0000-0000B22D0000}"/>
    <cellStyle name="Normal 12 2 6 2 2 2 5 2 2" xfId="45752" xr:uid="{00000000-0005-0000-0000-0000B32D0000}"/>
    <cellStyle name="Normal 12 2 6 2 2 2 5 3" xfId="32942" xr:uid="{00000000-0005-0000-0000-0000B42D0000}"/>
    <cellStyle name="Normal 12 2 6 2 2 2 6" xfId="14642" xr:uid="{00000000-0005-0000-0000-0000B52D0000}"/>
    <cellStyle name="Normal 12 2 6 2 2 2 6 2" xfId="40262" xr:uid="{00000000-0005-0000-0000-0000B62D0000}"/>
    <cellStyle name="Normal 12 2 6 2 2 2 7" xfId="27452" xr:uid="{00000000-0005-0000-0000-0000B72D0000}"/>
    <cellStyle name="Normal 12 2 6 2 2 3" xfId="2767" xr:uid="{00000000-0005-0000-0000-0000B82D0000}"/>
    <cellStyle name="Normal 12 2 6 2 2 3 2" xfId="8257" xr:uid="{00000000-0005-0000-0000-0000B92D0000}"/>
    <cellStyle name="Normal 12 2 6 2 2 3 2 2" xfId="21068" xr:uid="{00000000-0005-0000-0000-0000BA2D0000}"/>
    <cellStyle name="Normal 12 2 6 2 2 3 2 2 2" xfId="46688" xr:uid="{00000000-0005-0000-0000-0000BB2D0000}"/>
    <cellStyle name="Normal 12 2 6 2 2 3 2 3" xfId="33878" xr:uid="{00000000-0005-0000-0000-0000BC2D0000}"/>
    <cellStyle name="Normal 12 2 6 2 2 3 3" xfId="15578" xr:uid="{00000000-0005-0000-0000-0000BD2D0000}"/>
    <cellStyle name="Normal 12 2 6 2 2 3 3 2" xfId="41198" xr:uid="{00000000-0005-0000-0000-0000BE2D0000}"/>
    <cellStyle name="Normal 12 2 6 2 2 3 4" xfId="28388" xr:uid="{00000000-0005-0000-0000-0000BF2D0000}"/>
    <cellStyle name="Normal 12 2 6 2 2 4" xfId="4597" xr:uid="{00000000-0005-0000-0000-0000C02D0000}"/>
    <cellStyle name="Normal 12 2 6 2 2 4 2" xfId="10087" xr:uid="{00000000-0005-0000-0000-0000C12D0000}"/>
    <cellStyle name="Normal 12 2 6 2 2 4 2 2" xfId="22898" xr:uid="{00000000-0005-0000-0000-0000C22D0000}"/>
    <cellStyle name="Normal 12 2 6 2 2 4 2 2 2" xfId="48518" xr:uid="{00000000-0005-0000-0000-0000C32D0000}"/>
    <cellStyle name="Normal 12 2 6 2 2 4 2 3" xfId="35708" xr:uid="{00000000-0005-0000-0000-0000C42D0000}"/>
    <cellStyle name="Normal 12 2 6 2 2 4 3" xfId="17408" xr:uid="{00000000-0005-0000-0000-0000C52D0000}"/>
    <cellStyle name="Normal 12 2 6 2 2 4 3 2" xfId="43028" xr:uid="{00000000-0005-0000-0000-0000C62D0000}"/>
    <cellStyle name="Normal 12 2 6 2 2 4 4" xfId="30218" xr:uid="{00000000-0005-0000-0000-0000C72D0000}"/>
    <cellStyle name="Normal 12 2 6 2 2 5" xfId="11917" xr:uid="{00000000-0005-0000-0000-0000C82D0000}"/>
    <cellStyle name="Normal 12 2 6 2 2 5 2" xfId="24728" xr:uid="{00000000-0005-0000-0000-0000C92D0000}"/>
    <cellStyle name="Normal 12 2 6 2 2 5 2 2" xfId="50348" xr:uid="{00000000-0005-0000-0000-0000CA2D0000}"/>
    <cellStyle name="Normal 12 2 6 2 2 5 3" xfId="37538" xr:uid="{00000000-0005-0000-0000-0000CB2D0000}"/>
    <cellStyle name="Normal 12 2 6 2 2 6" xfId="6427" xr:uid="{00000000-0005-0000-0000-0000CC2D0000}"/>
    <cellStyle name="Normal 12 2 6 2 2 6 2" xfId="19238" xr:uid="{00000000-0005-0000-0000-0000CD2D0000}"/>
    <cellStyle name="Normal 12 2 6 2 2 6 2 2" xfId="44858" xr:uid="{00000000-0005-0000-0000-0000CE2D0000}"/>
    <cellStyle name="Normal 12 2 6 2 2 6 3" xfId="32048" xr:uid="{00000000-0005-0000-0000-0000CF2D0000}"/>
    <cellStyle name="Normal 12 2 6 2 2 7" xfId="13748" xr:uid="{00000000-0005-0000-0000-0000D02D0000}"/>
    <cellStyle name="Normal 12 2 6 2 2 7 2" xfId="39368" xr:uid="{00000000-0005-0000-0000-0000D12D0000}"/>
    <cellStyle name="Normal 12 2 6 2 2 8" xfId="26558" xr:uid="{00000000-0005-0000-0000-0000D22D0000}"/>
    <cellStyle name="Normal 12 2 6 2 3" xfId="1432" xr:uid="{00000000-0005-0000-0000-0000D32D0000}"/>
    <cellStyle name="Normal 12 2 6 2 3 2" xfId="3262" xr:uid="{00000000-0005-0000-0000-0000D42D0000}"/>
    <cellStyle name="Normal 12 2 6 2 3 2 2" xfId="8752" xr:uid="{00000000-0005-0000-0000-0000D52D0000}"/>
    <cellStyle name="Normal 12 2 6 2 3 2 2 2" xfId="21563" xr:uid="{00000000-0005-0000-0000-0000D62D0000}"/>
    <cellStyle name="Normal 12 2 6 2 3 2 2 2 2" xfId="47183" xr:uid="{00000000-0005-0000-0000-0000D72D0000}"/>
    <cellStyle name="Normal 12 2 6 2 3 2 2 3" xfId="34373" xr:uid="{00000000-0005-0000-0000-0000D82D0000}"/>
    <cellStyle name="Normal 12 2 6 2 3 2 3" xfId="16073" xr:uid="{00000000-0005-0000-0000-0000D92D0000}"/>
    <cellStyle name="Normal 12 2 6 2 3 2 3 2" xfId="41693" xr:uid="{00000000-0005-0000-0000-0000DA2D0000}"/>
    <cellStyle name="Normal 12 2 6 2 3 2 4" xfId="28883" xr:uid="{00000000-0005-0000-0000-0000DB2D0000}"/>
    <cellStyle name="Normal 12 2 6 2 3 3" xfId="5092" xr:uid="{00000000-0005-0000-0000-0000DC2D0000}"/>
    <cellStyle name="Normal 12 2 6 2 3 3 2" xfId="10582" xr:uid="{00000000-0005-0000-0000-0000DD2D0000}"/>
    <cellStyle name="Normal 12 2 6 2 3 3 2 2" xfId="23393" xr:uid="{00000000-0005-0000-0000-0000DE2D0000}"/>
    <cellStyle name="Normal 12 2 6 2 3 3 2 2 2" xfId="49013" xr:uid="{00000000-0005-0000-0000-0000DF2D0000}"/>
    <cellStyle name="Normal 12 2 6 2 3 3 2 3" xfId="36203" xr:uid="{00000000-0005-0000-0000-0000E02D0000}"/>
    <cellStyle name="Normal 12 2 6 2 3 3 3" xfId="17903" xr:uid="{00000000-0005-0000-0000-0000E12D0000}"/>
    <cellStyle name="Normal 12 2 6 2 3 3 3 2" xfId="43523" xr:uid="{00000000-0005-0000-0000-0000E22D0000}"/>
    <cellStyle name="Normal 12 2 6 2 3 3 4" xfId="30713" xr:uid="{00000000-0005-0000-0000-0000E32D0000}"/>
    <cellStyle name="Normal 12 2 6 2 3 4" xfId="12412" xr:uid="{00000000-0005-0000-0000-0000E42D0000}"/>
    <cellStyle name="Normal 12 2 6 2 3 4 2" xfId="25223" xr:uid="{00000000-0005-0000-0000-0000E52D0000}"/>
    <cellStyle name="Normal 12 2 6 2 3 4 2 2" xfId="50843" xr:uid="{00000000-0005-0000-0000-0000E62D0000}"/>
    <cellStyle name="Normal 12 2 6 2 3 4 3" xfId="38033" xr:uid="{00000000-0005-0000-0000-0000E72D0000}"/>
    <cellStyle name="Normal 12 2 6 2 3 5" xfId="6922" xr:uid="{00000000-0005-0000-0000-0000E82D0000}"/>
    <cellStyle name="Normal 12 2 6 2 3 5 2" xfId="19733" xr:uid="{00000000-0005-0000-0000-0000E92D0000}"/>
    <cellStyle name="Normal 12 2 6 2 3 5 2 2" xfId="45353" xr:uid="{00000000-0005-0000-0000-0000EA2D0000}"/>
    <cellStyle name="Normal 12 2 6 2 3 5 3" xfId="32543" xr:uid="{00000000-0005-0000-0000-0000EB2D0000}"/>
    <cellStyle name="Normal 12 2 6 2 3 6" xfId="14243" xr:uid="{00000000-0005-0000-0000-0000EC2D0000}"/>
    <cellStyle name="Normal 12 2 6 2 3 6 2" xfId="39863" xr:uid="{00000000-0005-0000-0000-0000ED2D0000}"/>
    <cellStyle name="Normal 12 2 6 2 3 7" xfId="27053" xr:uid="{00000000-0005-0000-0000-0000EE2D0000}"/>
    <cellStyle name="Normal 12 2 6 2 4" xfId="2368" xr:uid="{00000000-0005-0000-0000-0000EF2D0000}"/>
    <cellStyle name="Normal 12 2 6 2 4 2" xfId="7858" xr:uid="{00000000-0005-0000-0000-0000F02D0000}"/>
    <cellStyle name="Normal 12 2 6 2 4 2 2" xfId="20669" xr:uid="{00000000-0005-0000-0000-0000F12D0000}"/>
    <cellStyle name="Normal 12 2 6 2 4 2 2 2" xfId="46289" xr:uid="{00000000-0005-0000-0000-0000F22D0000}"/>
    <cellStyle name="Normal 12 2 6 2 4 2 3" xfId="33479" xr:uid="{00000000-0005-0000-0000-0000F32D0000}"/>
    <cellStyle name="Normal 12 2 6 2 4 3" xfId="15179" xr:uid="{00000000-0005-0000-0000-0000F42D0000}"/>
    <cellStyle name="Normal 12 2 6 2 4 3 2" xfId="40799" xr:uid="{00000000-0005-0000-0000-0000F52D0000}"/>
    <cellStyle name="Normal 12 2 6 2 4 4" xfId="27989" xr:uid="{00000000-0005-0000-0000-0000F62D0000}"/>
    <cellStyle name="Normal 12 2 6 2 5" xfId="4198" xr:uid="{00000000-0005-0000-0000-0000F72D0000}"/>
    <cellStyle name="Normal 12 2 6 2 5 2" xfId="9688" xr:uid="{00000000-0005-0000-0000-0000F82D0000}"/>
    <cellStyle name="Normal 12 2 6 2 5 2 2" xfId="22499" xr:uid="{00000000-0005-0000-0000-0000F92D0000}"/>
    <cellStyle name="Normal 12 2 6 2 5 2 2 2" xfId="48119" xr:uid="{00000000-0005-0000-0000-0000FA2D0000}"/>
    <cellStyle name="Normal 12 2 6 2 5 2 3" xfId="35309" xr:uid="{00000000-0005-0000-0000-0000FB2D0000}"/>
    <cellStyle name="Normal 12 2 6 2 5 3" xfId="17009" xr:uid="{00000000-0005-0000-0000-0000FC2D0000}"/>
    <cellStyle name="Normal 12 2 6 2 5 3 2" xfId="42629" xr:uid="{00000000-0005-0000-0000-0000FD2D0000}"/>
    <cellStyle name="Normal 12 2 6 2 5 4" xfId="29819" xr:uid="{00000000-0005-0000-0000-0000FE2D0000}"/>
    <cellStyle name="Normal 12 2 6 2 6" xfId="11518" xr:uid="{00000000-0005-0000-0000-0000FF2D0000}"/>
    <cellStyle name="Normal 12 2 6 2 6 2" xfId="24329" xr:uid="{00000000-0005-0000-0000-0000002E0000}"/>
    <cellStyle name="Normal 12 2 6 2 6 2 2" xfId="49949" xr:uid="{00000000-0005-0000-0000-0000012E0000}"/>
    <cellStyle name="Normal 12 2 6 2 6 3" xfId="37139" xr:uid="{00000000-0005-0000-0000-0000022E0000}"/>
    <cellStyle name="Normal 12 2 6 2 7" xfId="6028" xr:uid="{00000000-0005-0000-0000-0000032E0000}"/>
    <cellStyle name="Normal 12 2 6 2 7 2" xfId="18839" xr:uid="{00000000-0005-0000-0000-0000042E0000}"/>
    <cellStyle name="Normal 12 2 6 2 7 2 2" xfId="44459" xr:uid="{00000000-0005-0000-0000-0000052E0000}"/>
    <cellStyle name="Normal 12 2 6 2 7 3" xfId="31649" xr:uid="{00000000-0005-0000-0000-0000062E0000}"/>
    <cellStyle name="Normal 12 2 6 2 8" xfId="13349" xr:uid="{00000000-0005-0000-0000-0000072E0000}"/>
    <cellStyle name="Normal 12 2 6 2 8 2" xfId="38969" xr:uid="{00000000-0005-0000-0000-0000082E0000}"/>
    <cellStyle name="Normal 12 2 6 2 9" xfId="26159" xr:uid="{00000000-0005-0000-0000-0000092E0000}"/>
    <cellStyle name="Normal 12 2 6 3" xfId="669" xr:uid="{00000000-0005-0000-0000-00000A2E0000}"/>
    <cellStyle name="Normal 12 2 6 3 2" xfId="1069" xr:uid="{00000000-0005-0000-0000-00000B2E0000}"/>
    <cellStyle name="Normal 12 2 6 3 2 2" xfId="1964" xr:uid="{00000000-0005-0000-0000-00000C2E0000}"/>
    <cellStyle name="Normal 12 2 6 3 2 2 2" xfId="3794" xr:uid="{00000000-0005-0000-0000-00000D2E0000}"/>
    <cellStyle name="Normal 12 2 6 3 2 2 2 2" xfId="9284" xr:uid="{00000000-0005-0000-0000-00000E2E0000}"/>
    <cellStyle name="Normal 12 2 6 3 2 2 2 2 2" xfId="22095" xr:uid="{00000000-0005-0000-0000-00000F2E0000}"/>
    <cellStyle name="Normal 12 2 6 3 2 2 2 2 2 2" xfId="47715" xr:uid="{00000000-0005-0000-0000-0000102E0000}"/>
    <cellStyle name="Normal 12 2 6 3 2 2 2 2 3" xfId="34905" xr:uid="{00000000-0005-0000-0000-0000112E0000}"/>
    <cellStyle name="Normal 12 2 6 3 2 2 2 3" xfId="16605" xr:uid="{00000000-0005-0000-0000-0000122E0000}"/>
    <cellStyle name="Normal 12 2 6 3 2 2 2 3 2" xfId="42225" xr:uid="{00000000-0005-0000-0000-0000132E0000}"/>
    <cellStyle name="Normal 12 2 6 3 2 2 2 4" xfId="29415" xr:uid="{00000000-0005-0000-0000-0000142E0000}"/>
    <cellStyle name="Normal 12 2 6 3 2 2 3" xfId="5624" xr:uid="{00000000-0005-0000-0000-0000152E0000}"/>
    <cellStyle name="Normal 12 2 6 3 2 2 3 2" xfId="11114" xr:uid="{00000000-0005-0000-0000-0000162E0000}"/>
    <cellStyle name="Normal 12 2 6 3 2 2 3 2 2" xfId="23925" xr:uid="{00000000-0005-0000-0000-0000172E0000}"/>
    <cellStyle name="Normal 12 2 6 3 2 2 3 2 2 2" xfId="49545" xr:uid="{00000000-0005-0000-0000-0000182E0000}"/>
    <cellStyle name="Normal 12 2 6 3 2 2 3 2 3" xfId="36735" xr:uid="{00000000-0005-0000-0000-0000192E0000}"/>
    <cellStyle name="Normal 12 2 6 3 2 2 3 3" xfId="18435" xr:uid="{00000000-0005-0000-0000-00001A2E0000}"/>
    <cellStyle name="Normal 12 2 6 3 2 2 3 3 2" xfId="44055" xr:uid="{00000000-0005-0000-0000-00001B2E0000}"/>
    <cellStyle name="Normal 12 2 6 3 2 2 3 4" xfId="31245" xr:uid="{00000000-0005-0000-0000-00001C2E0000}"/>
    <cellStyle name="Normal 12 2 6 3 2 2 4" xfId="12944" xr:uid="{00000000-0005-0000-0000-00001D2E0000}"/>
    <cellStyle name="Normal 12 2 6 3 2 2 4 2" xfId="25755" xr:uid="{00000000-0005-0000-0000-00001E2E0000}"/>
    <cellStyle name="Normal 12 2 6 3 2 2 4 2 2" xfId="51375" xr:uid="{00000000-0005-0000-0000-00001F2E0000}"/>
    <cellStyle name="Normal 12 2 6 3 2 2 4 3" xfId="38565" xr:uid="{00000000-0005-0000-0000-0000202E0000}"/>
    <cellStyle name="Normal 12 2 6 3 2 2 5" xfId="7454" xr:uid="{00000000-0005-0000-0000-0000212E0000}"/>
    <cellStyle name="Normal 12 2 6 3 2 2 5 2" xfId="20265" xr:uid="{00000000-0005-0000-0000-0000222E0000}"/>
    <cellStyle name="Normal 12 2 6 3 2 2 5 2 2" xfId="45885" xr:uid="{00000000-0005-0000-0000-0000232E0000}"/>
    <cellStyle name="Normal 12 2 6 3 2 2 5 3" xfId="33075" xr:uid="{00000000-0005-0000-0000-0000242E0000}"/>
    <cellStyle name="Normal 12 2 6 3 2 2 6" xfId="14775" xr:uid="{00000000-0005-0000-0000-0000252E0000}"/>
    <cellStyle name="Normal 12 2 6 3 2 2 6 2" xfId="40395" xr:uid="{00000000-0005-0000-0000-0000262E0000}"/>
    <cellStyle name="Normal 12 2 6 3 2 2 7" xfId="27585" xr:uid="{00000000-0005-0000-0000-0000272E0000}"/>
    <cellStyle name="Normal 12 2 6 3 2 3" xfId="2900" xr:uid="{00000000-0005-0000-0000-0000282E0000}"/>
    <cellStyle name="Normal 12 2 6 3 2 3 2" xfId="8390" xr:uid="{00000000-0005-0000-0000-0000292E0000}"/>
    <cellStyle name="Normal 12 2 6 3 2 3 2 2" xfId="21201" xr:uid="{00000000-0005-0000-0000-00002A2E0000}"/>
    <cellStyle name="Normal 12 2 6 3 2 3 2 2 2" xfId="46821" xr:uid="{00000000-0005-0000-0000-00002B2E0000}"/>
    <cellStyle name="Normal 12 2 6 3 2 3 2 3" xfId="34011" xr:uid="{00000000-0005-0000-0000-00002C2E0000}"/>
    <cellStyle name="Normal 12 2 6 3 2 3 3" xfId="15711" xr:uid="{00000000-0005-0000-0000-00002D2E0000}"/>
    <cellStyle name="Normal 12 2 6 3 2 3 3 2" xfId="41331" xr:uid="{00000000-0005-0000-0000-00002E2E0000}"/>
    <cellStyle name="Normal 12 2 6 3 2 3 4" xfId="28521" xr:uid="{00000000-0005-0000-0000-00002F2E0000}"/>
    <cellStyle name="Normal 12 2 6 3 2 4" xfId="4730" xr:uid="{00000000-0005-0000-0000-0000302E0000}"/>
    <cellStyle name="Normal 12 2 6 3 2 4 2" xfId="10220" xr:uid="{00000000-0005-0000-0000-0000312E0000}"/>
    <cellStyle name="Normal 12 2 6 3 2 4 2 2" xfId="23031" xr:uid="{00000000-0005-0000-0000-0000322E0000}"/>
    <cellStyle name="Normal 12 2 6 3 2 4 2 2 2" xfId="48651" xr:uid="{00000000-0005-0000-0000-0000332E0000}"/>
    <cellStyle name="Normal 12 2 6 3 2 4 2 3" xfId="35841" xr:uid="{00000000-0005-0000-0000-0000342E0000}"/>
    <cellStyle name="Normal 12 2 6 3 2 4 3" xfId="17541" xr:uid="{00000000-0005-0000-0000-0000352E0000}"/>
    <cellStyle name="Normal 12 2 6 3 2 4 3 2" xfId="43161" xr:uid="{00000000-0005-0000-0000-0000362E0000}"/>
    <cellStyle name="Normal 12 2 6 3 2 4 4" xfId="30351" xr:uid="{00000000-0005-0000-0000-0000372E0000}"/>
    <cellStyle name="Normal 12 2 6 3 2 5" xfId="12050" xr:uid="{00000000-0005-0000-0000-0000382E0000}"/>
    <cellStyle name="Normal 12 2 6 3 2 5 2" xfId="24861" xr:uid="{00000000-0005-0000-0000-0000392E0000}"/>
    <cellStyle name="Normal 12 2 6 3 2 5 2 2" xfId="50481" xr:uid="{00000000-0005-0000-0000-00003A2E0000}"/>
    <cellStyle name="Normal 12 2 6 3 2 5 3" xfId="37671" xr:uid="{00000000-0005-0000-0000-00003B2E0000}"/>
    <cellStyle name="Normal 12 2 6 3 2 6" xfId="6560" xr:uid="{00000000-0005-0000-0000-00003C2E0000}"/>
    <cellStyle name="Normal 12 2 6 3 2 6 2" xfId="19371" xr:uid="{00000000-0005-0000-0000-00003D2E0000}"/>
    <cellStyle name="Normal 12 2 6 3 2 6 2 2" xfId="44991" xr:uid="{00000000-0005-0000-0000-00003E2E0000}"/>
    <cellStyle name="Normal 12 2 6 3 2 6 3" xfId="32181" xr:uid="{00000000-0005-0000-0000-00003F2E0000}"/>
    <cellStyle name="Normal 12 2 6 3 2 7" xfId="13881" xr:uid="{00000000-0005-0000-0000-0000402E0000}"/>
    <cellStyle name="Normal 12 2 6 3 2 7 2" xfId="39501" xr:uid="{00000000-0005-0000-0000-0000412E0000}"/>
    <cellStyle name="Normal 12 2 6 3 2 8" xfId="26691" xr:uid="{00000000-0005-0000-0000-0000422E0000}"/>
    <cellStyle name="Normal 12 2 6 3 3" xfId="1564" xr:uid="{00000000-0005-0000-0000-0000432E0000}"/>
    <cellStyle name="Normal 12 2 6 3 3 2" xfId="3394" xr:uid="{00000000-0005-0000-0000-0000442E0000}"/>
    <cellStyle name="Normal 12 2 6 3 3 2 2" xfId="8884" xr:uid="{00000000-0005-0000-0000-0000452E0000}"/>
    <cellStyle name="Normal 12 2 6 3 3 2 2 2" xfId="21695" xr:uid="{00000000-0005-0000-0000-0000462E0000}"/>
    <cellStyle name="Normal 12 2 6 3 3 2 2 2 2" xfId="47315" xr:uid="{00000000-0005-0000-0000-0000472E0000}"/>
    <cellStyle name="Normal 12 2 6 3 3 2 2 3" xfId="34505" xr:uid="{00000000-0005-0000-0000-0000482E0000}"/>
    <cellStyle name="Normal 12 2 6 3 3 2 3" xfId="16205" xr:uid="{00000000-0005-0000-0000-0000492E0000}"/>
    <cellStyle name="Normal 12 2 6 3 3 2 3 2" xfId="41825" xr:uid="{00000000-0005-0000-0000-00004A2E0000}"/>
    <cellStyle name="Normal 12 2 6 3 3 2 4" xfId="29015" xr:uid="{00000000-0005-0000-0000-00004B2E0000}"/>
    <cellStyle name="Normal 12 2 6 3 3 3" xfId="5224" xr:uid="{00000000-0005-0000-0000-00004C2E0000}"/>
    <cellStyle name="Normal 12 2 6 3 3 3 2" xfId="10714" xr:uid="{00000000-0005-0000-0000-00004D2E0000}"/>
    <cellStyle name="Normal 12 2 6 3 3 3 2 2" xfId="23525" xr:uid="{00000000-0005-0000-0000-00004E2E0000}"/>
    <cellStyle name="Normal 12 2 6 3 3 3 2 2 2" xfId="49145" xr:uid="{00000000-0005-0000-0000-00004F2E0000}"/>
    <cellStyle name="Normal 12 2 6 3 3 3 2 3" xfId="36335" xr:uid="{00000000-0005-0000-0000-0000502E0000}"/>
    <cellStyle name="Normal 12 2 6 3 3 3 3" xfId="18035" xr:uid="{00000000-0005-0000-0000-0000512E0000}"/>
    <cellStyle name="Normal 12 2 6 3 3 3 3 2" xfId="43655" xr:uid="{00000000-0005-0000-0000-0000522E0000}"/>
    <cellStyle name="Normal 12 2 6 3 3 3 4" xfId="30845" xr:uid="{00000000-0005-0000-0000-0000532E0000}"/>
    <cellStyle name="Normal 12 2 6 3 3 4" xfId="12544" xr:uid="{00000000-0005-0000-0000-0000542E0000}"/>
    <cellStyle name="Normal 12 2 6 3 3 4 2" xfId="25355" xr:uid="{00000000-0005-0000-0000-0000552E0000}"/>
    <cellStyle name="Normal 12 2 6 3 3 4 2 2" xfId="50975" xr:uid="{00000000-0005-0000-0000-0000562E0000}"/>
    <cellStyle name="Normal 12 2 6 3 3 4 3" xfId="38165" xr:uid="{00000000-0005-0000-0000-0000572E0000}"/>
    <cellStyle name="Normal 12 2 6 3 3 5" xfId="7054" xr:uid="{00000000-0005-0000-0000-0000582E0000}"/>
    <cellStyle name="Normal 12 2 6 3 3 5 2" xfId="19865" xr:uid="{00000000-0005-0000-0000-0000592E0000}"/>
    <cellStyle name="Normal 12 2 6 3 3 5 2 2" xfId="45485" xr:uid="{00000000-0005-0000-0000-00005A2E0000}"/>
    <cellStyle name="Normal 12 2 6 3 3 5 3" xfId="32675" xr:uid="{00000000-0005-0000-0000-00005B2E0000}"/>
    <cellStyle name="Normal 12 2 6 3 3 6" xfId="14375" xr:uid="{00000000-0005-0000-0000-00005C2E0000}"/>
    <cellStyle name="Normal 12 2 6 3 3 6 2" xfId="39995" xr:uid="{00000000-0005-0000-0000-00005D2E0000}"/>
    <cellStyle name="Normal 12 2 6 3 3 7" xfId="27185" xr:uid="{00000000-0005-0000-0000-00005E2E0000}"/>
    <cellStyle name="Normal 12 2 6 3 4" xfId="2500" xr:uid="{00000000-0005-0000-0000-00005F2E0000}"/>
    <cellStyle name="Normal 12 2 6 3 4 2" xfId="7990" xr:uid="{00000000-0005-0000-0000-0000602E0000}"/>
    <cellStyle name="Normal 12 2 6 3 4 2 2" xfId="20801" xr:uid="{00000000-0005-0000-0000-0000612E0000}"/>
    <cellStyle name="Normal 12 2 6 3 4 2 2 2" xfId="46421" xr:uid="{00000000-0005-0000-0000-0000622E0000}"/>
    <cellStyle name="Normal 12 2 6 3 4 2 3" xfId="33611" xr:uid="{00000000-0005-0000-0000-0000632E0000}"/>
    <cellStyle name="Normal 12 2 6 3 4 3" xfId="15311" xr:uid="{00000000-0005-0000-0000-0000642E0000}"/>
    <cellStyle name="Normal 12 2 6 3 4 3 2" xfId="40931" xr:uid="{00000000-0005-0000-0000-0000652E0000}"/>
    <cellStyle name="Normal 12 2 6 3 4 4" xfId="28121" xr:uid="{00000000-0005-0000-0000-0000662E0000}"/>
    <cellStyle name="Normal 12 2 6 3 5" xfId="4330" xr:uid="{00000000-0005-0000-0000-0000672E0000}"/>
    <cellStyle name="Normal 12 2 6 3 5 2" xfId="9820" xr:uid="{00000000-0005-0000-0000-0000682E0000}"/>
    <cellStyle name="Normal 12 2 6 3 5 2 2" xfId="22631" xr:uid="{00000000-0005-0000-0000-0000692E0000}"/>
    <cellStyle name="Normal 12 2 6 3 5 2 2 2" xfId="48251" xr:uid="{00000000-0005-0000-0000-00006A2E0000}"/>
    <cellStyle name="Normal 12 2 6 3 5 2 3" xfId="35441" xr:uid="{00000000-0005-0000-0000-00006B2E0000}"/>
    <cellStyle name="Normal 12 2 6 3 5 3" xfId="17141" xr:uid="{00000000-0005-0000-0000-00006C2E0000}"/>
    <cellStyle name="Normal 12 2 6 3 5 3 2" xfId="42761" xr:uid="{00000000-0005-0000-0000-00006D2E0000}"/>
    <cellStyle name="Normal 12 2 6 3 5 4" xfId="29951" xr:uid="{00000000-0005-0000-0000-00006E2E0000}"/>
    <cellStyle name="Normal 12 2 6 3 6" xfId="11650" xr:uid="{00000000-0005-0000-0000-00006F2E0000}"/>
    <cellStyle name="Normal 12 2 6 3 6 2" xfId="24461" xr:uid="{00000000-0005-0000-0000-0000702E0000}"/>
    <cellStyle name="Normal 12 2 6 3 6 2 2" xfId="50081" xr:uid="{00000000-0005-0000-0000-0000712E0000}"/>
    <cellStyle name="Normal 12 2 6 3 6 3" xfId="37271" xr:uid="{00000000-0005-0000-0000-0000722E0000}"/>
    <cellStyle name="Normal 12 2 6 3 7" xfId="6160" xr:uid="{00000000-0005-0000-0000-0000732E0000}"/>
    <cellStyle name="Normal 12 2 6 3 7 2" xfId="18971" xr:uid="{00000000-0005-0000-0000-0000742E0000}"/>
    <cellStyle name="Normal 12 2 6 3 7 2 2" xfId="44591" xr:uid="{00000000-0005-0000-0000-0000752E0000}"/>
    <cellStyle name="Normal 12 2 6 3 7 3" xfId="31781" xr:uid="{00000000-0005-0000-0000-0000762E0000}"/>
    <cellStyle name="Normal 12 2 6 3 8" xfId="13481" xr:uid="{00000000-0005-0000-0000-0000772E0000}"/>
    <cellStyle name="Normal 12 2 6 3 8 2" xfId="39101" xr:uid="{00000000-0005-0000-0000-0000782E0000}"/>
    <cellStyle name="Normal 12 2 6 3 9" xfId="26291" xr:uid="{00000000-0005-0000-0000-0000792E0000}"/>
    <cellStyle name="Normal 12 2 6 4" xfId="444" xr:uid="{00000000-0005-0000-0000-00007A2E0000}"/>
    <cellStyle name="Normal 12 2 6 4 2" xfId="1339" xr:uid="{00000000-0005-0000-0000-00007B2E0000}"/>
    <cellStyle name="Normal 12 2 6 4 2 2" xfId="3169" xr:uid="{00000000-0005-0000-0000-00007C2E0000}"/>
    <cellStyle name="Normal 12 2 6 4 2 2 2" xfId="8659" xr:uid="{00000000-0005-0000-0000-00007D2E0000}"/>
    <cellStyle name="Normal 12 2 6 4 2 2 2 2" xfId="21470" xr:uid="{00000000-0005-0000-0000-00007E2E0000}"/>
    <cellStyle name="Normal 12 2 6 4 2 2 2 2 2" xfId="47090" xr:uid="{00000000-0005-0000-0000-00007F2E0000}"/>
    <cellStyle name="Normal 12 2 6 4 2 2 2 3" xfId="34280" xr:uid="{00000000-0005-0000-0000-0000802E0000}"/>
    <cellStyle name="Normal 12 2 6 4 2 2 3" xfId="15980" xr:uid="{00000000-0005-0000-0000-0000812E0000}"/>
    <cellStyle name="Normal 12 2 6 4 2 2 3 2" xfId="41600" xr:uid="{00000000-0005-0000-0000-0000822E0000}"/>
    <cellStyle name="Normal 12 2 6 4 2 2 4" xfId="28790" xr:uid="{00000000-0005-0000-0000-0000832E0000}"/>
    <cellStyle name="Normal 12 2 6 4 2 3" xfId="4999" xr:uid="{00000000-0005-0000-0000-0000842E0000}"/>
    <cellStyle name="Normal 12 2 6 4 2 3 2" xfId="10489" xr:uid="{00000000-0005-0000-0000-0000852E0000}"/>
    <cellStyle name="Normal 12 2 6 4 2 3 2 2" xfId="23300" xr:uid="{00000000-0005-0000-0000-0000862E0000}"/>
    <cellStyle name="Normal 12 2 6 4 2 3 2 2 2" xfId="48920" xr:uid="{00000000-0005-0000-0000-0000872E0000}"/>
    <cellStyle name="Normal 12 2 6 4 2 3 2 3" xfId="36110" xr:uid="{00000000-0005-0000-0000-0000882E0000}"/>
    <cellStyle name="Normal 12 2 6 4 2 3 3" xfId="17810" xr:uid="{00000000-0005-0000-0000-0000892E0000}"/>
    <cellStyle name="Normal 12 2 6 4 2 3 3 2" xfId="43430" xr:uid="{00000000-0005-0000-0000-00008A2E0000}"/>
    <cellStyle name="Normal 12 2 6 4 2 3 4" xfId="30620" xr:uid="{00000000-0005-0000-0000-00008B2E0000}"/>
    <cellStyle name="Normal 12 2 6 4 2 4" xfId="12319" xr:uid="{00000000-0005-0000-0000-00008C2E0000}"/>
    <cellStyle name="Normal 12 2 6 4 2 4 2" xfId="25130" xr:uid="{00000000-0005-0000-0000-00008D2E0000}"/>
    <cellStyle name="Normal 12 2 6 4 2 4 2 2" xfId="50750" xr:uid="{00000000-0005-0000-0000-00008E2E0000}"/>
    <cellStyle name="Normal 12 2 6 4 2 4 3" xfId="37940" xr:uid="{00000000-0005-0000-0000-00008F2E0000}"/>
    <cellStyle name="Normal 12 2 6 4 2 5" xfId="6829" xr:uid="{00000000-0005-0000-0000-0000902E0000}"/>
    <cellStyle name="Normal 12 2 6 4 2 5 2" xfId="19640" xr:uid="{00000000-0005-0000-0000-0000912E0000}"/>
    <cellStyle name="Normal 12 2 6 4 2 5 2 2" xfId="45260" xr:uid="{00000000-0005-0000-0000-0000922E0000}"/>
    <cellStyle name="Normal 12 2 6 4 2 5 3" xfId="32450" xr:uid="{00000000-0005-0000-0000-0000932E0000}"/>
    <cellStyle name="Normal 12 2 6 4 2 6" xfId="14150" xr:uid="{00000000-0005-0000-0000-0000942E0000}"/>
    <cellStyle name="Normal 12 2 6 4 2 6 2" xfId="39770" xr:uid="{00000000-0005-0000-0000-0000952E0000}"/>
    <cellStyle name="Normal 12 2 6 4 2 7" xfId="26960" xr:uid="{00000000-0005-0000-0000-0000962E0000}"/>
    <cellStyle name="Normal 12 2 6 4 3" xfId="2275" xr:uid="{00000000-0005-0000-0000-0000972E0000}"/>
    <cellStyle name="Normal 12 2 6 4 3 2" xfId="7765" xr:uid="{00000000-0005-0000-0000-0000982E0000}"/>
    <cellStyle name="Normal 12 2 6 4 3 2 2" xfId="20576" xr:uid="{00000000-0005-0000-0000-0000992E0000}"/>
    <cellStyle name="Normal 12 2 6 4 3 2 2 2" xfId="46196" xr:uid="{00000000-0005-0000-0000-00009A2E0000}"/>
    <cellStyle name="Normal 12 2 6 4 3 2 3" xfId="33386" xr:uid="{00000000-0005-0000-0000-00009B2E0000}"/>
    <cellStyle name="Normal 12 2 6 4 3 3" xfId="15086" xr:uid="{00000000-0005-0000-0000-00009C2E0000}"/>
    <cellStyle name="Normal 12 2 6 4 3 3 2" xfId="40706" xr:uid="{00000000-0005-0000-0000-00009D2E0000}"/>
    <cellStyle name="Normal 12 2 6 4 3 4" xfId="27896" xr:uid="{00000000-0005-0000-0000-00009E2E0000}"/>
    <cellStyle name="Normal 12 2 6 4 4" xfId="4105" xr:uid="{00000000-0005-0000-0000-00009F2E0000}"/>
    <cellStyle name="Normal 12 2 6 4 4 2" xfId="9595" xr:uid="{00000000-0005-0000-0000-0000A02E0000}"/>
    <cellStyle name="Normal 12 2 6 4 4 2 2" xfId="22406" xr:uid="{00000000-0005-0000-0000-0000A12E0000}"/>
    <cellStyle name="Normal 12 2 6 4 4 2 2 2" xfId="48026" xr:uid="{00000000-0005-0000-0000-0000A22E0000}"/>
    <cellStyle name="Normal 12 2 6 4 4 2 3" xfId="35216" xr:uid="{00000000-0005-0000-0000-0000A32E0000}"/>
    <cellStyle name="Normal 12 2 6 4 4 3" xfId="16916" xr:uid="{00000000-0005-0000-0000-0000A42E0000}"/>
    <cellStyle name="Normal 12 2 6 4 4 3 2" xfId="42536" xr:uid="{00000000-0005-0000-0000-0000A52E0000}"/>
    <cellStyle name="Normal 12 2 6 4 4 4" xfId="29726" xr:uid="{00000000-0005-0000-0000-0000A62E0000}"/>
    <cellStyle name="Normal 12 2 6 4 5" xfId="11425" xr:uid="{00000000-0005-0000-0000-0000A72E0000}"/>
    <cellStyle name="Normal 12 2 6 4 5 2" xfId="24236" xr:uid="{00000000-0005-0000-0000-0000A82E0000}"/>
    <cellStyle name="Normal 12 2 6 4 5 2 2" xfId="49856" xr:uid="{00000000-0005-0000-0000-0000A92E0000}"/>
    <cellStyle name="Normal 12 2 6 4 5 3" xfId="37046" xr:uid="{00000000-0005-0000-0000-0000AA2E0000}"/>
    <cellStyle name="Normal 12 2 6 4 6" xfId="5935" xr:uid="{00000000-0005-0000-0000-0000AB2E0000}"/>
    <cellStyle name="Normal 12 2 6 4 6 2" xfId="18746" xr:uid="{00000000-0005-0000-0000-0000AC2E0000}"/>
    <cellStyle name="Normal 12 2 6 4 6 2 2" xfId="44366" xr:uid="{00000000-0005-0000-0000-0000AD2E0000}"/>
    <cellStyle name="Normal 12 2 6 4 6 3" xfId="31556" xr:uid="{00000000-0005-0000-0000-0000AE2E0000}"/>
    <cellStyle name="Normal 12 2 6 4 7" xfId="13256" xr:uid="{00000000-0005-0000-0000-0000AF2E0000}"/>
    <cellStyle name="Normal 12 2 6 4 7 2" xfId="38876" xr:uid="{00000000-0005-0000-0000-0000B02E0000}"/>
    <cellStyle name="Normal 12 2 6 4 8" xfId="26066" xr:uid="{00000000-0005-0000-0000-0000B12E0000}"/>
    <cellStyle name="Normal 12 2 6 5" xfId="803" xr:uid="{00000000-0005-0000-0000-0000B22E0000}"/>
    <cellStyle name="Normal 12 2 6 5 2" xfId="1698" xr:uid="{00000000-0005-0000-0000-0000B32E0000}"/>
    <cellStyle name="Normal 12 2 6 5 2 2" xfId="3528" xr:uid="{00000000-0005-0000-0000-0000B42E0000}"/>
    <cellStyle name="Normal 12 2 6 5 2 2 2" xfId="9018" xr:uid="{00000000-0005-0000-0000-0000B52E0000}"/>
    <cellStyle name="Normal 12 2 6 5 2 2 2 2" xfId="21829" xr:uid="{00000000-0005-0000-0000-0000B62E0000}"/>
    <cellStyle name="Normal 12 2 6 5 2 2 2 2 2" xfId="47449" xr:uid="{00000000-0005-0000-0000-0000B72E0000}"/>
    <cellStyle name="Normal 12 2 6 5 2 2 2 3" xfId="34639" xr:uid="{00000000-0005-0000-0000-0000B82E0000}"/>
    <cellStyle name="Normal 12 2 6 5 2 2 3" xfId="16339" xr:uid="{00000000-0005-0000-0000-0000B92E0000}"/>
    <cellStyle name="Normal 12 2 6 5 2 2 3 2" xfId="41959" xr:uid="{00000000-0005-0000-0000-0000BA2E0000}"/>
    <cellStyle name="Normal 12 2 6 5 2 2 4" xfId="29149" xr:uid="{00000000-0005-0000-0000-0000BB2E0000}"/>
    <cellStyle name="Normal 12 2 6 5 2 3" xfId="5358" xr:uid="{00000000-0005-0000-0000-0000BC2E0000}"/>
    <cellStyle name="Normal 12 2 6 5 2 3 2" xfId="10848" xr:uid="{00000000-0005-0000-0000-0000BD2E0000}"/>
    <cellStyle name="Normal 12 2 6 5 2 3 2 2" xfId="23659" xr:uid="{00000000-0005-0000-0000-0000BE2E0000}"/>
    <cellStyle name="Normal 12 2 6 5 2 3 2 2 2" xfId="49279" xr:uid="{00000000-0005-0000-0000-0000BF2E0000}"/>
    <cellStyle name="Normal 12 2 6 5 2 3 2 3" xfId="36469" xr:uid="{00000000-0005-0000-0000-0000C02E0000}"/>
    <cellStyle name="Normal 12 2 6 5 2 3 3" xfId="18169" xr:uid="{00000000-0005-0000-0000-0000C12E0000}"/>
    <cellStyle name="Normal 12 2 6 5 2 3 3 2" xfId="43789" xr:uid="{00000000-0005-0000-0000-0000C22E0000}"/>
    <cellStyle name="Normal 12 2 6 5 2 3 4" xfId="30979" xr:uid="{00000000-0005-0000-0000-0000C32E0000}"/>
    <cellStyle name="Normal 12 2 6 5 2 4" xfId="12678" xr:uid="{00000000-0005-0000-0000-0000C42E0000}"/>
    <cellStyle name="Normal 12 2 6 5 2 4 2" xfId="25489" xr:uid="{00000000-0005-0000-0000-0000C52E0000}"/>
    <cellStyle name="Normal 12 2 6 5 2 4 2 2" xfId="51109" xr:uid="{00000000-0005-0000-0000-0000C62E0000}"/>
    <cellStyle name="Normal 12 2 6 5 2 4 3" xfId="38299" xr:uid="{00000000-0005-0000-0000-0000C72E0000}"/>
    <cellStyle name="Normal 12 2 6 5 2 5" xfId="7188" xr:uid="{00000000-0005-0000-0000-0000C82E0000}"/>
    <cellStyle name="Normal 12 2 6 5 2 5 2" xfId="19999" xr:uid="{00000000-0005-0000-0000-0000C92E0000}"/>
    <cellStyle name="Normal 12 2 6 5 2 5 2 2" xfId="45619" xr:uid="{00000000-0005-0000-0000-0000CA2E0000}"/>
    <cellStyle name="Normal 12 2 6 5 2 5 3" xfId="32809" xr:uid="{00000000-0005-0000-0000-0000CB2E0000}"/>
    <cellStyle name="Normal 12 2 6 5 2 6" xfId="14509" xr:uid="{00000000-0005-0000-0000-0000CC2E0000}"/>
    <cellStyle name="Normal 12 2 6 5 2 6 2" xfId="40129" xr:uid="{00000000-0005-0000-0000-0000CD2E0000}"/>
    <cellStyle name="Normal 12 2 6 5 2 7" xfId="27319" xr:uid="{00000000-0005-0000-0000-0000CE2E0000}"/>
    <cellStyle name="Normal 12 2 6 5 3" xfId="2634" xr:uid="{00000000-0005-0000-0000-0000CF2E0000}"/>
    <cellStyle name="Normal 12 2 6 5 3 2" xfId="8124" xr:uid="{00000000-0005-0000-0000-0000D02E0000}"/>
    <cellStyle name="Normal 12 2 6 5 3 2 2" xfId="20935" xr:uid="{00000000-0005-0000-0000-0000D12E0000}"/>
    <cellStyle name="Normal 12 2 6 5 3 2 2 2" xfId="46555" xr:uid="{00000000-0005-0000-0000-0000D22E0000}"/>
    <cellStyle name="Normal 12 2 6 5 3 2 3" xfId="33745" xr:uid="{00000000-0005-0000-0000-0000D32E0000}"/>
    <cellStyle name="Normal 12 2 6 5 3 3" xfId="15445" xr:uid="{00000000-0005-0000-0000-0000D42E0000}"/>
    <cellStyle name="Normal 12 2 6 5 3 3 2" xfId="41065" xr:uid="{00000000-0005-0000-0000-0000D52E0000}"/>
    <cellStyle name="Normal 12 2 6 5 3 4" xfId="28255" xr:uid="{00000000-0005-0000-0000-0000D62E0000}"/>
    <cellStyle name="Normal 12 2 6 5 4" xfId="4464" xr:uid="{00000000-0005-0000-0000-0000D72E0000}"/>
    <cellStyle name="Normal 12 2 6 5 4 2" xfId="9954" xr:uid="{00000000-0005-0000-0000-0000D82E0000}"/>
    <cellStyle name="Normal 12 2 6 5 4 2 2" xfId="22765" xr:uid="{00000000-0005-0000-0000-0000D92E0000}"/>
    <cellStyle name="Normal 12 2 6 5 4 2 2 2" xfId="48385" xr:uid="{00000000-0005-0000-0000-0000DA2E0000}"/>
    <cellStyle name="Normal 12 2 6 5 4 2 3" xfId="35575" xr:uid="{00000000-0005-0000-0000-0000DB2E0000}"/>
    <cellStyle name="Normal 12 2 6 5 4 3" xfId="17275" xr:uid="{00000000-0005-0000-0000-0000DC2E0000}"/>
    <cellStyle name="Normal 12 2 6 5 4 3 2" xfId="42895" xr:uid="{00000000-0005-0000-0000-0000DD2E0000}"/>
    <cellStyle name="Normal 12 2 6 5 4 4" xfId="30085" xr:uid="{00000000-0005-0000-0000-0000DE2E0000}"/>
    <cellStyle name="Normal 12 2 6 5 5" xfId="11784" xr:uid="{00000000-0005-0000-0000-0000DF2E0000}"/>
    <cellStyle name="Normal 12 2 6 5 5 2" xfId="24595" xr:uid="{00000000-0005-0000-0000-0000E02E0000}"/>
    <cellStyle name="Normal 12 2 6 5 5 2 2" xfId="50215" xr:uid="{00000000-0005-0000-0000-0000E12E0000}"/>
    <cellStyle name="Normal 12 2 6 5 5 3" xfId="37405" xr:uid="{00000000-0005-0000-0000-0000E22E0000}"/>
    <cellStyle name="Normal 12 2 6 5 6" xfId="6294" xr:uid="{00000000-0005-0000-0000-0000E32E0000}"/>
    <cellStyle name="Normal 12 2 6 5 6 2" xfId="19105" xr:uid="{00000000-0005-0000-0000-0000E42E0000}"/>
    <cellStyle name="Normal 12 2 6 5 6 2 2" xfId="44725" xr:uid="{00000000-0005-0000-0000-0000E52E0000}"/>
    <cellStyle name="Normal 12 2 6 5 6 3" xfId="31915" xr:uid="{00000000-0005-0000-0000-0000E62E0000}"/>
    <cellStyle name="Normal 12 2 6 5 7" xfId="13615" xr:uid="{00000000-0005-0000-0000-0000E72E0000}"/>
    <cellStyle name="Normal 12 2 6 5 7 2" xfId="39235" xr:uid="{00000000-0005-0000-0000-0000E82E0000}"/>
    <cellStyle name="Normal 12 2 6 5 8" xfId="26425" xr:uid="{00000000-0005-0000-0000-0000E92E0000}"/>
    <cellStyle name="Normal 12 2 6 6" xfId="1204" xr:uid="{00000000-0005-0000-0000-0000EA2E0000}"/>
    <cellStyle name="Normal 12 2 6 6 2" xfId="3034" xr:uid="{00000000-0005-0000-0000-0000EB2E0000}"/>
    <cellStyle name="Normal 12 2 6 6 2 2" xfId="8524" xr:uid="{00000000-0005-0000-0000-0000EC2E0000}"/>
    <cellStyle name="Normal 12 2 6 6 2 2 2" xfId="21335" xr:uid="{00000000-0005-0000-0000-0000ED2E0000}"/>
    <cellStyle name="Normal 12 2 6 6 2 2 2 2" xfId="46955" xr:uid="{00000000-0005-0000-0000-0000EE2E0000}"/>
    <cellStyle name="Normal 12 2 6 6 2 2 3" xfId="34145" xr:uid="{00000000-0005-0000-0000-0000EF2E0000}"/>
    <cellStyle name="Normal 12 2 6 6 2 3" xfId="15845" xr:uid="{00000000-0005-0000-0000-0000F02E0000}"/>
    <cellStyle name="Normal 12 2 6 6 2 3 2" xfId="41465" xr:uid="{00000000-0005-0000-0000-0000F12E0000}"/>
    <cellStyle name="Normal 12 2 6 6 2 4" xfId="28655" xr:uid="{00000000-0005-0000-0000-0000F22E0000}"/>
    <cellStyle name="Normal 12 2 6 6 3" xfId="4864" xr:uid="{00000000-0005-0000-0000-0000F32E0000}"/>
    <cellStyle name="Normal 12 2 6 6 3 2" xfId="10354" xr:uid="{00000000-0005-0000-0000-0000F42E0000}"/>
    <cellStyle name="Normal 12 2 6 6 3 2 2" xfId="23165" xr:uid="{00000000-0005-0000-0000-0000F52E0000}"/>
    <cellStyle name="Normal 12 2 6 6 3 2 2 2" xfId="48785" xr:uid="{00000000-0005-0000-0000-0000F62E0000}"/>
    <cellStyle name="Normal 12 2 6 6 3 2 3" xfId="35975" xr:uid="{00000000-0005-0000-0000-0000F72E0000}"/>
    <cellStyle name="Normal 12 2 6 6 3 3" xfId="17675" xr:uid="{00000000-0005-0000-0000-0000F82E0000}"/>
    <cellStyle name="Normal 12 2 6 6 3 3 2" xfId="43295" xr:uid="{00000000-0005-0000-0000-0000F92E0000}"/>
    <cellStyle name="Normal 12 2 6 6 3 4" xfId="30485" xr:uid="{00000000-0005-0000-0000-0000FA2E0000}"/>
    <cellStyle name="Normal 12 2 6 6 4" xfId="12184" xr:uid="{00000000-0005-0000-0000-0000FB2E0000}"/>
    <cellStyle name="Normal 12 2 6 6 4 2" xfId="24995" xr:uid="{00000000-0005-0000-0000-0000FC2E0000}"/>
    <cellStyle name="Normal 12 2 6 6 4 2 2" xfId="50615" xr:uid="{00000000-0005-0000-0000-0000FD2E0000}"/>
    <cellStyle name="Normal 12 2 6 6 4 3" xfId="37805" xr:uid="{00000000-0005-0000-0000-0000FE2E0000}"/>
    <cellStyle name="Normal 12 2 6 6 5" xfId="6694" xr:uid="{00000000-0005-0000-0000-0000FF2E0000}"/>
    <cellStyle name="Normal 12 2 6 6 5 2" xfId="19505" xr:uid="{00000000-0005-0000-0000-0000002F0000}"/>
    <cellStyle name="Normal 12 2 6 6 5 2 2" xfId="45125" xr:uid="{00000000-0005-0000-0000-0000012F0000}"/>
    <cellStyle name="Normal 12 2 6 6 5 3" xfId="32315" xr:uid="{00000000-0005-0000-0000-0000022F0000}"/>
    <cellStyle name="Normal 12 2 6 6 6" xfId="14015" xr:uid="{00000000-0005-0000-0000-0000032F0000}"/>
    <cellStyle name="Normal 12 2 6 6 6 2" xfId="39635" xr:uid="{00000000-0005-0000-0000-0000042F0000}"/>
    <cellStyle name="Normal 12 2 6 6 7" xfId="26825" xr:uid="{00000000-0005-0000-0000-0000052F0000}"/>
    <cellStyle name="Normal 12 2 6 7" xfId="2140" xr:uid="{00000000-0005-0000-0000-0000062F0000}"/>
    <cellStyle name="Normal 12 2 6 7 2" xfId="7630" xr:uid="{00000000-0005-0000-0000-0000072F0000}"/>
    <cellStyle name="Normal 12 2 6 7 2 2" xfId="20441" xr:uid="{00000000-0005-0000-0000-0000082F0000}"/>
    <cellStyle name="Normal 12 2 6 7 2 2 2" xfId="46061" xr:uid="{00000000-0005-0000-0000-0000092F0000}"/>
    <cellStyle name="Normal 12 2 6 7 2 3" xfId="33251" xr:uid="{00000000-0005-0000-0000-00000A2F0000}"/>
    <cellStyle name="Normal 12 2 6 7 3" xfId="14951" xr:uid="{00000000-0005-0000-0000-00000B2F0000}"/>
    <cellStyle name="Normal 12 2 6 7 3 2" xfId="40571" xr:uid="{00000000-0005-0000-0000-00000C2F0000}"/>
    <cellStyle name="Normal 12 2 6 7 4" xfId="27761" xr:uid="{00000000-0005-0000-0000-00000D2F0000}"/>
    <cellStyle name="Normal 12 2 6 8" xfId="3970" xr:uid="{00000000-0005-0000-0000-00000E2F0000}"/>
    <cellStyle name="Normal 12 2 6 8 2" xfId="9460" xr:uid="{00000000-0005-0000-0000-00000F2F0000}"/>
    <cellStyle name="Normal 12 2 6 8 2 2" xfId="22271" xr:uid="{00000000-0005-0000-0000-0000102F0000}"/>
    <cellStyle name="Normal 12 2 6 8 2 2 2" xfId="47891" xr:uid="{00000000-0005-0000-0000-0000112F0000}"/>
    <cellStyle name="Normal 12 2 6 8 2 3" xfId="35081" xr:uid="{00000000-0005-0000-0000-0000122F0000}"/>
    <cellStyle name="Normal 12 2 6 8 3" xfId="16781" xr:uid="{00000000-0005-0000-0000-0000132F0000}"/>
    <cellStyle name="Normal 12 2 6 8 3 2" xfId="42401" xr:uid="{00000000-0005-0000-0000-0000142F0000}"/>
    <cellStyle name="Normal 12 2 6 8 4" xfId="29591" xr:uid="{00000000-0005-0000-0000-0000152F0000}"/>
    <cellStyle name="Normal 12 2 6 9" xfId="11290" xr:uid="{00000000-0005-0000-0000-0000162F0000}"/>
    <cellStyle name="Normal 12 2 6 9 2" xfId="24101" xr:uid="{00000000-0005-0000-0000-0000172F0000}"/>
    <cellStyle name="Normal 12 2 6 9 2 2" xfId="49721" xr:uid="{00000000-0005-0000-0000-0000182F0000}"/>
    <cellStyle name="Normal 12 2 6 9 3" xfId="36911" xr:uid="{00000000-0005-0000-0000-0000192F0000}"/>
    <cellStyle name="Normal 12 2 7" xfId="267" xr:uid="{00000000-0005-0000-0000-00001A2F0000}"/>
    <cellStyle name="Normal 12 2 7 10" xfId="5759" xr:uid="{00000000-0005-0000-0000-00001B2F0000}"/>
    <cellStyle name="Normal 12 2 7 10 2" xfId="18570" xr:uid="{00000000-0005-0000-0000-00001C2F0000}"/>
    <cellStyle name="Normal 12 2 7 10 2 2" xfId="44190" xr:uid="{00000000-0005-0000-0000-00001D2F0000}"/>
    <cellStyle name="Normal 12 2 7 10 3" xfId="31380" xr:uid="{00000000-0005-0000-0000-00001E2F0000}"/>
    <cellStyle name="Normal 12 2 7 11" xfId="13080" xr:uid="{00000000-0005-0000-0000-00001F2F0000}"/>
    <cellStyle name="Normal 12 2 7 11 2" xfId="38700" xr:uid="{00000000-0005-0000-0000-0000202F0000}"/>
    <cellStyle name="Normal 12 2 7 12" xfId="25890" xr:uid="{00000000-0005-0000-0000-0000212F0000}"/>
    <cellStyle name="Normal 12 2 7 2" xfId="496" xr:uid="{00000000-0005-0000-0000-0000222F0000}"/>
    <cellStyle name="Normal 12 2 7 2 2" xfId="895" xr:uid="{00000000-0005-0000-0000-0000232F0000}"/>
    <cellStyle name="Normal 12 2 7 2 2 2" xfId="1790" xr:uid="{00000000-0005-0000-0000-0000242F0000}"/>
    <cellStyle name="Normal 12 2 7 2 2 2 2" xfId="3620" xr:uid="{00000000-0005-0000-0000-0000252F0000}"/>
    <cellStyle name="Normal 12 2 7 2 2 2 2 2" xfId="9110" xr:uid="{00000000-0005-0000-0000-0000262F0000}"/>
    <cellStyle name="Normal 12 2 7 2 2 2 2 2 2" xfId="21921" xr:uid="{00000000-0005-0000-0000-0000272F0000}"/>
    <cellStyle name="Normal 12 2 7 2 2 2 2 2 2 2" xfId="47541" xr:uid="{00000000-0005-0000-0000-0000282F0000}"/>
    <cellStyle name="Normal 12 2 7 2 2 2 2 2 3" xfId="34731" xr:uid="{00000000-0005-0000-0000-0000292F0000}"/>
    <cellStyle name="Normal 12 2 7 2 2 2 2 3" xfId="16431" xr:uid="{00000000-0005-0000-0000-00002A2F0000}"/>
    <cellStyle name="Normal 12 2 7 2 2 2 2 3 2" xfId="42051" xr:uid="{00000000-0005-0000-0000-00002B2F0000}"/>
    <cellStyle name="Normal 12 2 7 2 2 2 2 4" xfId="29241" xr:uid="{00000000-0005-0000-0000-00002C2F0000}"/>
    <cellStyle name="Normal 12 2 7 2 2 2 3" xfId="5450" xr:uid="{00000000-0005-0000-0000-00002D2F0000}"/>
    <cellStyle name="Normal 12 2 7 2 2 2 3 2" xfId="10940" xr:uid="{00000000-0005-0000-0000-00002E2F0000}"/>
    <cellStyle name="Normal 12 2 7 2 2 2 3 2 2" xfId="23751" xr:uid="{00000000-0005-0000-0000-00002F2F0000}"/>
    <cellStyle name="Normal 12 2 7 2 2 2 3 2 2 2" xfId="49371" xr:uid="{00000000-0005-0000-0000-0000302F0000}"/>
    <cellStyle name="Normal 12 2 7 2 2 2 3 2 3" xfId="36561" xr:uid="{00000000-0005-0000-0000-0000312F0000}"/>
    <cellStyle name="Normal 12 2 7 2 2 2 3 3" xfId="18261" xr:uid="{00000000-0005-0000-0000-0000322F0000}"/>
    <cellStyle name="Normal 12 2 7 2 2 2 3 3 2" xfId="43881" xr:uid="{00000000-0005-0000-0000-0000332F0000}"/>
    <cellStyle name="Normal 12 2 7 2 2 2 3 4" xfId="31071" xr:uid="{00000000-0005-0000-0000-0000342F0000}"/>
    <cellStyle name="Normal 12 2 7 2 2 2 4" xfId="12770" xr:uid="{00000000-0005-0000-0000-0000352F0000}"/>
    <cellStyle name="Normal 12 2 7 2 2 2 4 2" xfId="25581" xr:uid="{00000000-0005-0000-0000-0000362F0000}"/>
    <cellStyle name="Normal 12 2 7 2 2 2 4 2 2" xfId="51201" xr:uid="{00000000-0005-0000-0000-0000372F0000}"/>
    <cellStyle name="Normal 12 2 7 2 2 2 4 3" xfId="38391" xr:uid="{00000000-0005-0000-0000-0000382F0000}"/>
    <cellStyle name="Normal 12 2 7 2 2 2 5" xfId="7280" xr:uid="{00000000-0005-0000-0000-0000392F0000}"/>
    <cellStyle name="Normal 12 2 7 2 2 2 5 2" xfId="20091" xr:uid="{00000000-0005-0000-0000-00003A2F0000}"/>
    <cellStyle name="Normal 12 2 7 2 2 2 5 2 2" xfId="45711" xr:uid="{00000000-0005-0000-0000-00003B2F0000}"/>
    <cellStyle name="Normal 12 2 7 2 2 2 5 3" xfId="32901" xr:uid="{00000000-0005-0000-0000-00003C2F0000}"/>
    <cellStyle name="Normal 12 2 7 2 2 2 6" xfId="14601" xr:uid="{00000000-0005-0000-0000-00003D2F0000}"/>
    <cellStyle name="Normal 12 2 7 2 2 2 6 2" xfId="40221" xr:uid="{00000000-0005-0000-0000-00003E2F0000}"/>
    <cellStyle name="Normal 12 2 7 2 2 2 7" xfId="27411" xr:uid="{00000000-0005-0000-0000-00003F2F0000}"/>
    <cellStyle name="Normal 12 2 7 2 2 3" xfId="2726" xr:uid="{00000000-0005-0000-0000-0000402F0000}"/>
    <cellStyle name="Normal 12 2 7 2 2 3 2" xfId="8216" xr:uid="{00000000-0005-0000-0000-0000412F0000}"/>
    <cellStyle name="Normal 12 2 7 2 2 3 2 2" xfId="21027" xr:uid="{00000000-0005-0000-0000-0000422F0000}"/>
    <cellStyle name="Normal 12 2 7 2 2 3 2 2 2" xfId="46647" xr:uid="{00000000-0005-0000-0000-0000432F0000}"/>
    <cellStyle name="Normal 12 2 7 2 2 3 2 3" xfId="33837" xr:uid="{00000000-0005-0000-0000-0000442F0000}"/>
    <cellStyle name="Normal 12 2 7 2 2 3 3" xfId="15537" xr:uid="{00000000-0005-0000-0000-0000452F0000}"/>
    <cellStyle name="Normal 12 2 7 2 2 3 3 2" xfId="41157" xr:uid="{00000000-0005-0000-0000-0000462F0000}"/>
    <cellStyle name="Normal 12 2 7 2 2 3 4" xfId="28347" xr:uid="{00000000-0005-0000-0000-0000472F0000}"/>
    <cellStyle name="Normal 12 2 7 2 2 4" xfId="4556" xr:uid="{00000000-0005-0000-0000-0000482F0000}"/>
    <cellStyle name="Normal 12 2 7 2 2 4 2" xfId="10046" xr:uid="{00000000-0005-0000-0000-0000492F0000}"/>
    <cellStyle name="Normal 12 2 7 2 2 4 2 2" xfId="22857" xr:uid="{00000000-0005-0000-0000-00004A2F0000}"/>
    <cellStyle name="Normal 12 2 7 2 2 4 2 2 2" xfId="48477" xr:uid="{00000000-0005-0000-0000-00004B2F0000}"/>
    <cellStyle name="Normal 12 2 7 2 2 4 2 3" xfId="35667" xr:uid="{00000000-0005-0000-0000-00004C2F0000}"/>
    <cellStyle name="Normal 12 2 7 2 2 4 3" xfId="17367" xr:uid="{00000000-0005-0000-0000-00004D2F0000}"/>
    <cellStyle name="Normal 12 2 7 2 2 4 3 2" xfId="42987" xr:uid="{00000000-0005-0000-0000-00004E2F0000}"/>
    <cellStyle name="Normal 12 2 7 2 2 4 4" xfId="30177" xr:uid="{00000000-0005-0000-0000-00004F2F0000}"/>
    <cellStyle name="Normal 12 2 7 2 2 5" xfId="11876" xr:uid="{00000000-0005-0000-0000-0000502F0000}"/>
    <cellStyle name="Normal 12 2 7 2 2 5 2" xfId="24687" xr:uid="{00000000-0005-0000-0000-0000512F0000}"/>
    <cellStyle name="Normal 12 2 7 2 2 5 2 2" xfId="50307" xr:uid="{00000000-0005-0000-0000-0000522F0000}"/>
    <cellStyle name="Normal 12 2 7 2 2 5 3" xfId="37497" xr:uid="{00000000-0005-0000-0000-0000532F0000}"/>
    <cellStyle name="Normal 12 2 7 2 2 6" xfId="6386" xr:uid="{00000000-0005-0000-0000-0000542F0000}"/>
    <cellStyle name="Normal 12 2 7 2 2 6 2" xfId="19197" xr:uid="{00000000-0005-0000-0000-0000552F0000}"/>
    <cellStyle name="Normal 12 2 7 2 2 6 2 2" xfId="44817" xr:uid="{00000000-0005-0000-0000-0000562F0000}"/>
    <cellStyle name="Normal 12 2 7 2 2 6 3" xfId="32007" xr:uid="{00000000-0005-0000-0000-0000572F0000}"/>
    <cellStyle name="Normal 12 2 7 2 2 7" xfId="13707" xr:uid="{00000000-0005-0000-0000-0000582F0000}"/>
    <cellStyle name="Normal 12 2 7 2 2 7 2" xfId="39327" xr:uid="{00000000-0005-0000-0000-0000592F0000}"/>
    <cellStyle name="Normal 12 2 7 2 2 8" xfId="26517" xr:uid="{00000000-0005-0000-0000-00005A2F0000}"/>
    <cellStyle name="Normal 12 2 7 2 3" xfId="1391" xr:uid="{00000000-0005-0000-0000-00005B2F0000}"/>
    <cellStyle name="Normal 12 2 7 2 3 2" xfId="3221" xr:uid="{00000000-0005-0000-0000-00005C2F0000}"/>
    <cellStyle name="Normal 12 2 7 2 3 2 2" xfId="8711" xr:uid="{00000000-0005-0000-0000-00005D2F0000}"/>
    <cellStyle name="Normal 12 2 7 2 3 2 2 2" xfId="21522" xr:uid="{00000000-0005-0000-0000-00005E2F0000}"/>
    <cellStyle name="Normal 12 2 7 2 3 2 2 2 2" xfId="47142" xr:uid="{00000000-0005-0000-0000-00005F2F0000}"/>
    <cellStyle name="Normal 12 2 7 2 3 2 2 3" xfId="34332" xr:uid="{00000000-0005-0000-0000-0000602F0000}"/>
    <cellStyle name="Normal 12 2 7 2 3 2 3" xfId="16032" xr:uid="{00000000-0005-0000-0000-0000612F0000}"/>
    <cellStyle name="Normal 12 2 7 2 3 2 3 2" xfId="41652" xr:uid="{00000000-0005-0000-0000-0000622F0000}"/>
    <cellStyle name="Normal 12 2 7 2 3 2 4" xfId="28842" xr:uid="{00000000-0005-0000-0000-0000632F0000}"/>
    <cellStyle name="Normal 12 2 7 2 3 3" xfId="5051" xr:uid="{00000000-0005-0000-0000-0000642F0000}"/>
    <cellStyle name="Normal 12 2 7 2 3 3 2" xfId="10541" xr:uid="{00000000-0005-0000-0000-0000652F0000}"/>
    <cellStyle name="Normal 12 2 7 2 3 3 2 2" xfId="23352" xr:uid="{00000000-0005-0000-0000-0000662F0000}"/>
    <cellStyle name="Normal 12 2 7 2 3 3 2 2 2" xfId="48972" xr:uid="{00000000-0005-0000-0000-0000672F0000}"/>
    <cellStyle name="Normal 12 2 7 2 3 3 2 3" xfId="36162" xr:uid="{00000000-0005-0000-0000-0000682F0000}"/>
    <cellStyle name="Normal 12 2 7 2 3 3 3" xfId="17862" xr:uid="{00000000-0005-0000-0000-0000692F0000}"/>
    <cellStyle name="Normal 12 2 7 2 3 3 3 2" xfId="43482" xr:uid="{00000000-0005-0000-0000-00006A2F0000}"/>
    <cellStyle name="Normal 12 2 7 2 3 3 4" xfId="30672" xr:uid="{00000000-0005-0000-0000-00006B2F0000}"/>
    <cellStyle name="Normal 12 2 7 2 3 4" xfId="12371" xr:uid="{00000000-0005-0000-0000-00006C2F0000}"/>
    <cellStyle name="Normal 12 2 7 2 3 4 2" xfId="25182" xr:uid="{00000000-0005-0000-0000-00006D2F0000}"/>
    <cellStyle name="Normal 12 2 7 2 3 4 2 2" xfId="50802" xr:uid="{00000000-0005-0000-0000-00006E2F0000}"/>
    <cellStyle name="Normal 12 2 7 2 3 4 3" xfId="37992" xr:uid="{00000000-0005-0000-0000-00006F2F0000}"/>
    <cellStyle name="Normal 12 2 7 2 3 5" xfId="6881" xr:uid="{00000000-0005-0000-0000-0000702F0000}"/>
    <cellStyle name="Normal 12 2 7 2 3 5 2" xfId="19692" xr:uid="{00000000-0005-0000-0000-0000712F0000}"/>
    <cellStyle name="Normal 12 2 7 2 3 5 2 2" xfId="45312" xr:uid="{00000000-0005-0000-0000-0000722F0000}"/>
    <cellStyle name="Normal 12 2 7 2 3 5 3" xfId="32502" xr:uid="{00000000-0005-0000-0000-0000732F0000}"/>
    <cellStyle name="Normal 12 2 7 2 3 6" xfId="14202" xr:uid="{00000000-0005-0000-0000-0000742F0000}"/>
    <cellStyle name="Normal 12 2 7 2 3 6 2" xfId="39822" xr:uid="{00000000-0005-0000-0000-0000752F0000}"/>
    <cellStyle name="Normal 12 2 7 2 3 7" xfId="27012" xr:uid="{00000000-0005-0000-0000-0000762F0000}"/>
    <cellStyle name="Normal 12 2 7 2 4" xfId="2327" xr:uid="{00000000-0005-0000-0000-0000772F0000}"/>
    <cellStyle name="Normal 12 2 7 2 4 2" xfId="7817" xr:uid="{00000000-0005-0000-0000-0000782F0000}"/>
    <cellStyle name="Normal 12 2 7 2 4 2 2" xfId="20628" xr:uid="{00000000-0005-0000-0000-0000792F0000}"/>
    <cellStyle name="Normal 12 2 7 2 4 2 2 2" xfId="46248" xr:uid="{00000000-0005-0000-0000-00007A2F0000}"/>
    <cellStyle name="Normal 12 2 7 2 4 2 3" xfId="33438" xr:uid="{00000000-0005-0000-0000-00007B2F0000}"/>
    <cellStyle name="Normal 12 2 7 2 4 3" xfId="15138" xr:uid="{00000000-0005-0000-0000-00007C2F0000}"/>
    <cellStyle name="Normal 12 2 7 2 4 3 2" xfId="40758" xr:uid="{00000000-0005-0000-0000-00007D2F0000}"/>
    <cellStyle name="Normal 12 2 7 2 4 4" xfId="27948" xr:uid="{00000000-0005-0000-0000-00007E2F0000}"/>
    <cellStyle name="Normal 12 2 7 2 5" xfId="4157" xr:uid="{00000000-0005-0000-0000-00007F2F0000}"/>
    <cellStyle name="Normal 12 2 7 2 5 2" xfId="9647" xr:uid="{00000000-0005-0000-0000-0000802F0000}"/>
    <cellStyle name="Normal 12 2 7 2 5 2 2" xfId="22458" xr:uid="{00000000-0005-0000-0000-0000812F0000}"/>
    <cellStyle name="Normal 12 2 7 2 5 2 2 2" xfId="48078" xr:uid="{00000000-0005-0000-0000-0000822F0000}"/>
    <cellStyle name="Normal 12 2 7 2 5 2 3" xfId="35268" xr:uid="{00000000-0005-0000-0000-0000832F0000}"/>
    <cellStyle name="Normal 12 2 7 2 5 3" xfId="16968" xr:uid="{00000000-0005-0000-0000-0000842F0000}"/>
    <cellStyle name="Normal 12 2 7 2 5 3 2" xfId="42588" xr:uid="{00000000-0005-0000-0000-0000852F0000}"/>
    <cellStyle name="Normal 12 2 7 2 5 4" xfId="29778" xr:uid="{00000000-0005-0000-0000-0000862F0000}"/>
    <cellStyle name="Normal 12 2 7 2 6" xfId="11477" xr:uid="{00000000-0005-0000-0000-0000872F0000}"/>
    <cellStyle name="Normal 12 2 7 2 6 2" xfId="24288" xr:uid="{00000000-0005-0000-0000-0000882F0000}"/>
    <cellStyle name="Normal 12 2 7 2 6 2 2" xfId="49908" xr:uid="{00000000-0005-0000-0000-0000892F0000}"/>
    <cellStyle name="Normal 12 2 7 2 6 3" xfId="37098" xr:uid="{00000000-0005-0000-0000-00008A2F0000}"/>
    <cellStyle name="Normal 12 2 7 2 7" xfId="5987" xr:uid="{00000000-0005-0000-0000-00008B2F0000}"/>
    <cellStyle name="Normal 12 2 7 2 7 2" xfId="18798" xr:uid="{00000000-0005-0000-0000-00008C2F0000}"/>
    <cellStyle name="Normal 12 2 7 2 7 2 2" xfId="44418" xr:uid="{00000000-0005-0000-0000-00008D2F0000}"/>
    <cellStyle name="Normal 12 2 7 2 7 3" xfId="31608" xr:uid="{00000000-0005-0000-0000-00008E2F0000}"/>
    <cellStyle name="Normal 12 2 7 2 8" xfId="13308" xr:uid="{00000000-0005-0000-0000-00008F2F0000}"/>
    <cellStyle name="Normal 12 2 7 2 8 2" xfId="38928" xr:uid="{00000000-0005-0000-0000-0000902F0000}"/>
    <cellStyle name="Normal 12 2 7 2 9" xfId="26118" xr:uid="{00000000-0005-0000-0000-0000912F0000}"/>
    <cellStyle name="Normal 12 2 7 3" xfId="628" xr:uid="{00000000-0005-0000-0000-0000922F0000}"/>
    <cellStyle name="Normal 12 2 7 3 2" xfId="1028" xr:uid="{00000000-0005-0000-0000-0000932F0000}"/>
    <cellStyle name="Normal 12 2 7 3 2 2" xfId="1923" xr:uid="{00000000-0005-0000-0000-0000942F0000}"/>
    <cellStyle name="Normal 12 2 7 3 2 2 2" xfId="3753" xr:uid="{00000000-0005-0000-0000-0000952F0000}"/>
    <cellStyle name="Normal 12 2 7 3 2 2 2 2" xfId="9243" xr:uid="{00000000-0005-0000-0000-0000962F0000}"/>
    <cellStyle name="Normal 12 2 7 3 2 2 2 2 2" xfId="22054" xr:uid="{00000000-0005-0000-0000-0000972F0000}"/>
    <cellStyle name="Normal 12 2 7 3 2 2 2 2 2 2" xfId="47674" xr:uid="{00000000-0005-0000-0000-0000982F0000}"/>
    <cellStyle name="Normal 12 2 7 3 2 2 2 2 3" xfId="34864" xr:uid="{00000000-0005-0000-0000-0000992F0000}"/>
    <cellStyle name="Normal 12 2 7 3 2 2 2 3" xfId="16564" xr:uid="{00000000-0005-0000-0000-00009A2F0000}"/>
    <cellStyle name="Normal 12 2 7 3 2 2 2 3 2" xfId="42184" xr:uid="{00000000-0005-0000-0000-00009B2F0000}"/>
    <cellStyle name="Normal 12 2 7 3 2 2 2 4" xfId="29374" xr:uid="{00000000-0005-0000-0000-00009C2F0000}"/>
    <cellStyle name="Normal 12 2 7 3 2 2 3" xfId="5583" xr:uid="{00000000-0005-0000-0000-00009D2F0000}"/>
    <cellStyle name="Normal 12 2 7 3 2 2 3 2" xfId="11073" xr:uid="{00000000-0005-0000-0000-00009E2F0000}"/>
    <cellStyle name="Normal 12 2 7 3 2 2 3 2 2" xfId="23884" xr:uid="{00000000-0005-0000-0000-00009F2F0000}"/>
    <cellStyle name="Normal 12 2 7 3 2 2 3 2 2 2" xfId="49504" xr:uid="{00000000-0005-0000-0000-0000A02F0000}"/>
    <cellStyle name="Normal 12 2 7 3 2 2 3 2 3" xfId="36694" xr:uid="{00000000-0005-0000-0000-0000A12F0000}"/>
    <cellStyle name="Normal 12 2 7 3 2 2 3 3" xfId="18394" xr:uid="{00000000-0005-0000-0000-0000A22F0000}"/>
    <cellStyle name="Normal 12 2 7 3 2 2 3 3 2" xfId="44014" xr:uid="{00000000-0005-0000-0000-0000A32F0000}"/>
    <cellStyle name="Normal 12 2 7 3 2 2 3 4" xfId="31204" xr:uid="{00000000-0005-0000-0000-0000A42F0000}"/>
    <cellStyle name="Normal 12 2 7 3 2 2 4" xfId="12903" xr:uid="{00000000-0005-0000-0000-0000A52F0000}"/>
    <cellStyle name="Normal 12 2 7 3 2 2 4 2" xfId="25714" xr:uid="{00000000-0005-0000-0000-0000A62F0000}"/>
    <cellStyle name="Normal 12 2 7 3 2 2 4 2 2" xfId="51334" xr:uid="{00000000-0005-0000-0000-0000A72F0000}"/>
    <cellStyle name="Normal 12 2 7 3 2 2 4 3" xfId="38524" xr:uid="{00000000-0005-0000-0000-0000A82F0000}"/>
    <cellStyle name="Normal 12 2 7 3 2 2 5" xfId="7413" xr:uid="{00000000-0005-0000-0000-0000A92F0000}"/>
    <cellStyle name="Normal 12 2 7 3 2 2 5 2" xfId="20224" xr:uid="{00000000-0005-0000-0000-0000AA2F0000}"/>
    <cellStyle name="Normal 12 2 7 3 2 2 5 2 2" xfId="45844" xr:uid="{00000000-0005-0000-0000-0000AB2F0000}"/>
    <cellStyle name="Normal 12 2 7 3 2 2 5 3" xfId="33034" xr:uid="{00000000-0005-0000-0000-0000AC2F0000}"/>
    <cellStyle name="Normal 12 2 7 3 2 2 6" xfId="14734" xr:uid="{00000000-0005-0000-0000-0000AD2F0000}"/>
    <cellStyle name="Normal 12 2 7 3 2 2 6 2" xfId="40354" xr:uid="{00000000-0005-0000-0000-0000AE2F0000}"/>
    <cellStyle name="Normal 12 2 7 3 2 2 7" xfId="27544" xr:uid="{00000000-0005-0000-0000-0000AF2F0000}"/>
    <cellStyle name="Normal 12 2 7 3 2 3" xfId="2859" xr:uid="{00000000-0005-0000-0000-0000B02F0000}"/>
    <cellStyle name="Normal 12 2 7 3 2 3 2" xfId="8349" xr:uid="{00000000-0005-0000-0000-0000B12F0000}"/>
    <cellStyle name="Normal 12 2 7 3 2 3 2 2" xfId="21160" xr:uid="{00000000-0005-0000-0000-0000B22F0000}"/>
    <cellStyle name="Normal 12 2 7 3 2 3 2 2 2" xfId="46780" xr:uid="{00000000-0005-0000-0000-0000B32F0000}"/>
    <cellStyle name="Normal 12 2 7 3 2 3 2 3" xfId="33970" xr:uid="{00000000-0005-0000-0000-0000B42F0000}"/>
    <cellStyle name="Normal 12 2 7 3 2 3 3" xfId="15670" xr:uid="{00000000-0005-0000-0000-0000B52F0000}"/>
    <cellStyle name="Normal 12 2 7 3 2 3 3 2" xfId="41290" xr:uid="{00000000-0005-0000-0000-0000B62F0000}"/>
    <cellStyle name="Normal 12 2 7 3 2 3 4" xfId="28480" xr:uid="{00000000-0005-0000-0000-0000B72F0000}"/>
    <cellStyle name="Normal 12 2 7 3 2 4" xfId="4689" xr:uid="{00000000-0005-0000-0000-0000B82F0000}"/>
    <cellStyle name="Normal 12 2 7 3 2 4 2" xfId="10179" xr:uid="{00000000-0005-0000-0000-0000B92F0000}"/>
    <cellStyle name="Normal 12 2 7 3 2 4 2 2" xfId="22990" xr:uid="{00000000-0005-0000-0000-0000BA2F0000}"/>
    <cellStyle name="Normal 12 2 7 3 2 4 2 2 2" xfId="48610" xr:uid="{00000000-0005-0000-0000-0000BB2F0000}"/>
    <cellStyle name="Normal 12 2 7 3 2 4 2 3" xfId="35800" xr:uid="{00000000-0005-0000-0000-0000BC2F0000}"/>
    <cellStyle name="Normal 12 2 7 3 2 4 3" xfId="17500" xr:uid="{00000000-0005-0000-0000-0000BD2F0000}"/>
    <cellStyle name="Normal 12 2 7 3 2 4 3 2" xfId="43120" xr:uid="{00000000-0005-0000-0000-0000BE2F0000}"/>
    <cellStyle name="Normal 12 2 7 3 2 4 4" xfId="30310" xr:uid="{00000000-0005-0000-0000-0000BF2F0000}"/>
    <cellStyle name="Normal 12 2 7 3 2 5" xfId="12009" xr:uid="{00000000-0005-0000-0000-0000C02F0000}"/>
    <cellStyle name="Normal 12 2 7 3 2 5 2" xfId="24820" xr:uid="{00000000-0005-0000-0000-0000C12F0000}"/>
    <cellStyle name="Normal 12 2 7 3 2 5 2 2" xfId="50440" xr:uid="{00000000-0005-0000-0000-0000C22F0000}"/>
    <cellStyle name="Normal 12 2 7 3 2 5 3" xfId="37630" xr:uid="{00000000-0005-0000-0000-0000C32F0000}"/>
    <cellStyle name="Normal 12 2 7 3 2 6" xfId="6519" xr:uid="{00000000-0005-0000-0000-0000C42F0000}"/>
    <cellStyle name="Normal 12 2 7 3 2 6 2" xfId="19330" xr:uid="{00000000-0005-0000-0000-0000C52F0000}"/>
    <cellStyle name="Normal 12 2 7 3 2 6 2 2" xfId="44950" xr:uid="{00000000-0005-0000-0000-0000C62F0000}"/>
    <cellStyle name="Normal 12 2 7 3 2 6 3" xfId="32140" xr:uid="{00000000-0005-0000-0000-0000C72F0000}"/>
    <cellStyle name="Normal 12 2 7 3 2 7" xfId="13840" xr:uid="{00000000-0005-0000-0000-0000C82F0000}"/>
    <cellStyle name="Normal 12 2 7 3 2 7 2" xfId="39460" xr:uid="{00000000-0005-0000-0000-0000C92F0000}"/>
    <cellStyle name="Normal 12 2 7 3 2 8" xfId="26650" xr:uid="{00000000-0005-0000-0000-0000CA2F0000}"/>
    <cellStyle name="Normal 12 2 7 3 3" xfId="1523" xr:uid="{00000000-0005-0000-0000-0000CB2F0000}"/>
    <cellStyle name="Normal 12 2 7 3 3 2" xfId="3353" xr:uid="{00000000-0005-0000-0000-0000CC2F0000}"/>
    <cellStyle name="Normal 12 2 7 3 3 2 2" xfId="8843" xr:uid="{00000000-0005-0000-0000-0000CD2F0000}"/>
    <cellStyle name="Normal 12 2 7 3 3 2 2 2" xfId="21654" xr:uid="{00000000-0005-0000-0000-0000CE2F0000}"/>
    <cellStyle name="Normal 12 2 7 3 3 2 2 2 2" xfId="47274" xr:uid="{00000000-0005-0000-0000-0000CF2F0000}"/>
    <cellStyle name="Normal 12 2 7 3 3 2 2 3" xfId="34464" xr:uid="{00000000-0005-0000-0000-0000D02F0000}"/>
    <cellStyle name="Normal 12 2 7 3 3 2 3" xfId="16164" xr:uid="{00000000-0005-0000-0000-0000D12F0000}"/>
    <cellStyle name="Normal 12 2 7 3 3 2 3 2" xfId="41784" xr:uid="{00000000-0005-0000-0000-0000D22F0000}"/>
    <cellStyle name="Normal 12 2 7 3 3 2 4" xfId="28974" xr:uid="{00000000-0005-0000-0000-0000D32F0000}"/>
    <cellStyle name="Normal 12 2 7 3 3 3" xfId="5183" xr:uid="{00000000-0005-0000-0000-0000D42F0000}"/>
    <cellStyle name="Normal 12 2 7 3 3 3 2" xfId="10673" xr:uid="{00000000-0005-0000-0000-0000D52F0000}"/>
    <cellStyle name="Normal 12 2 7 3 3 3 2 2" xfId="23484" xr:uid="{00000000-0005-0000-0000-0000D62F0000}"/>
    <cellStyle name="Normal 12 2 7 3 3 3 2 2 2" xfId="49104" xr:uid="{00000000-0005-0000-0000-0000D72F0000}"/>
    <cellStyle name="Normal 12 2 7 3 3 3 2 3" xfId="36294" xr:uid="{00000000-0005-0000-0000-0000D82F0000}"/>
    <cellStyle name="Normal 12 2 7 3 3 3 3" xfId="17994" xr:uid="{00000000-0005-0000-0000-0000D92F0000}"/>
    <cellStyle name="Normal 12 2 7 3 3 3 3 2" xfId="43614" xr:uid="{00000000-0005-0000-0000-0000DA2F0000}"/>
    <cellStyle name="Normal 12 2 7 3 3 3 4" xfId="30804" xr:uid="{00000000-0005-0000-0000-0000DB2F0000}"/>
    <cellStyle name="Normal 12 2 7 3 3 4" xfId="12503" xr:uid="{00000000-0005-0000-0000-0000DC2F0000}"/>
    <cellStyle name="Normal 12 2 7 3 3 4 2" xfId="25314" xr:uid="{00000000-0005-0000-0000-0000DD2F0000}"/>
    <cellStyle name="Normal 12 2 7 3 3 4 2 2" xfId="50934" xr:uid="{00000000-0005-0000-0000-0000DE2F0000}"/>
    <cellStyle name="Normal 12 2 7 3 3 4 3" xfId="38124" xr:uid="{00000000-0005-0000-0000-0000DF2F0000}"/>
    <cellStyle name="Normal 12 2 7 3 3 5" xfId="7013" xr:uid="{00000000-0005-0000-0000-0000E02F0000}"/>
    <cellStyle name="Normal 12 2 7 3 3 5 2" xfId="19824" xr:uid="{00000000-0005-0000-0000-0000E12F0000}"/>
    <cellStyle name="Normal 12 2 7 3 3 5 2 2" xfId="45444" xr:uid="{00000000-0005-0000-0000-0000E22F0000}"/>
    <cellStyle name="Normal 12 2 7 3 3 5 3" xfId="32634" xr:uid="{00000000-0005-0000-0000-0000E32F0000}"/>
    <cellStyle name="Normal 12 2 7 3 3 6" xfId="14334" xr:uid="{00000000-0005-0000-0000-0000E42F0000}"/>
    <cellStyle name="Normal 12 2 7 3 3 6 2" xfId="39954" xr:uid="{00000000-0005-0000-0000-0000E52F0000}"/>
    <cellStyle name="Normal 12 2 7 3 3 7" xfId="27144" xr:uid="{00000000-0005-0000-0000-0000E62F0000}"/>
    <cellStyle name="Normal 12 2 7 3 4" xfId="2459" xr:uid="{00000000-0005-0000-0000-0000E72F0000}"/>
    <cellStyle name="Normal 12 2 7 3 4 2" xfId="7949" xr:uid="{00000000-0005-0000-0000-0000E82F0000}"/>
    <cellStyle name="Normal 12 2 7 3 4 2 2" xfId="20760" xr:uid="{00000000-0005-0000-0000-0000E92F0000}"/>
    <cellStyle name="Normal 12 2 7 3 4 2 2 2" xfId="46380" xr:uid="{00000000-0005-0000-0000-0000EA2F0000}"/>
    <cellStyle name="Normal 12 2 7 3 4 2 3" xfId="33570" xr:uid="{00000000-0005-0000-0000-0000EB2F0000}"/>
    <cellStyle name="Normal 12 2 7 3 4 3" xfId="15270" xr:uid="{00000000-0005-0000-0000-0000EC2F0000}"/>
    <cellStyle name="Normal 12 2 7 3 4 3 2" xfId="40890" xr:uid="{00000000-0005-0000-0000-0000ED2F0000}"/>
    <cellStyle name="Normal 12 2 7 3 4 4" xfId="28080" xr:uid="{00000000-0005-0000-0000-0000EE2F0000}"/>
    <cellStyle name="Normal 12 2 7 3 5" xfId="4289" xr:uid="{00000000-0005-0000-0000-0000EF2F0000}"/>
    <cellStyle name="Normal 12 2 7 3 5 2" xfId="9779" xr:uid="{00000000-0005-0000-0000-0000F02F0000}"/>
    <cellStyle name="Normal 12 2 7 3 5 2 2" xfId="22590" xr:uid="{00000000-0005-0000-0000-0000F12F0000}"/>
    <cellStyle name="Normal 12 2 7 3 5 2 2 2" xfId="48210" xr:uid="{00000000-0005-0000-0000-0000F22F0000}"/>
    <cellStyle name="Normal 12 2 7 3 5 2 3" xfId="35400" xr:uid="{00000000-0005-0000-0000-0000F32F0000}"/>
    <cellStyle name="Normal 12 2 7 3 5 3" xfId="17100" xr:uid="{00000000-0005-0000-0000-0000F42F0000}"/>
    <cellStyle name="Normal 12 2 7 3 5 3 2" xfId="42720" xr:uid="{00000000-0005-0000-0000-0000F52F0000}"/>
    <cellStyle name="Normal 12 2 7 3 5 4" xfId="29910" xr:uid="{00000000-0005-0000-0000-0000F62F0000}"/>
    <cellStyle name="Normal 12 2 7 3 6" xfId="11609" xr:uid="{00000000-0005-0000-0000-0000F72F0000}"/>
    <cellStyle name="Normal 12 2 7 3 6 2" xfId="24420" xr:uid="{00000000-0005-0000-0000-0000F82F0000}"/>
    <cellStyle name="Normal 12 2 7 3 6 2 2" xfId="50040" xr:uid="{00000000-0005-0000-0000-0000F92F0000}"/>
    <cellStyle name="Normal 12 2 7 3 6 3" xfId="37230" xr:uid="{00000000-0005-0000-0000-0000FA2F0000}"/>
    <cellStyle name="Normal 12 2 7 3 7" xfId="6119" xr:uid="{00000000-0005-0000-0000-0000FB2F0000}"/>
    <cellStyle name="Normal 12 2 7 3 7 2" xfId="18930" xr:uid="{00000000-0005-0000-0000-0000FC2F0000}"/>
    <cellStyle name="Normal 12 2 7 3 7 2 2" xfId="44550" xr:uid="{00000000-0005-0000-0000-0000FD2F0000}"/>
    <cellStyle name="Normal 12 2 7 3 7 3" xfId="31740" xr:uid="{00000000-0005-0000-0000-0000FE2F0000}"/>
    <cellStyle name="Normal 12 2 7 3 8" xfId="13440" xr:uid="{00000000-0005-0000-0000-0000FF2F0000}"/>
    <cellStyle name="Normal 12 2 7 3 8 2" xfId="39060" xr:uid="{00000000-0005-0000-0000-000000300000}"/>
    <cellStyle name="Normal 12 2 7 3 9" xfId="26250" xr:uid="{00000000-0005-0000-0000-000001300000}"/>
    <cellStyle name="Normal 12 2 7 4" xfId="403" xr:uid="{00000000-0005-0000-0000-000002300000}"/>
    <cellStyle name="Normal 12 2 7 4 2" xfId="1298" xr:uid="{00000000-0005-0000-0000-000003300000}"/>
    <cellStyle name="Normal 12 2 7 4 2 2" xfId="3128" xr:uid="{00000000-0005-0000-0000-000004300000}"/>
    <cellStyle name="Normal 12 2 7 4 2 2 2" xfId="8618" xr:uid="{00000000-0005-0000-0000-000005300000}"/>
    <cellStyle name="Normal 12 2 7 4 2 2 2 2" xfId="21429" xr:uid="{00000000-0005-0000-0000-000006300000}"/>
    <cellStyle name="Normal 12 2 7 4 2 2 2 2 2" xfId="47049" xr:uid="{00000000-0005-0000-0000-000007300000}"/>
    <cellStyle name="Normal 12 2 7 4 2 2 2 3" xfId="34239" xr:uid="{00000000-0005-0000-0000-000008300000}"/>
    <cellStyle name="Normal 12 2 7 4 2 2 3" xfId="15939" xr:uid="{00000000-0005-0000-0000-000009300000}"/>
    <cellStyle name="Normal 12 2 7 4 2 2 3 2" xfId="41559" xr:uid="{00000000-0005-0000-0000-00000A300000}"/>
    <cellStyle name="Normal 12 2 7 4 2 2 4" xfId="28749" xr:uid="{00000000-0005-0000-0000-00000B300000}"/>
    <cellStyle name="Normal 12 2 7 4 2 3" xfId="4958" xr:uid="{00000000-0005-0000-0000-00000C300000}"/>
    <cellStyle name="Normal 12 2 7 4 2 3 2" xfId="10448" xr:uid="{00000000-0005-0000-0000-00000D300000}"/>
    <cellStyle name="Normal 12 2 7 4 2 3 2 2" xfId="23259" xr:uid="{00000000-0005-0000-0000-00000E300000}"/>
    <cellStyle name="Normal 12 2 7 4 2 3 2 2 2" xfId="48879" xr:uid="{00000000-0005-0000-0000-00000F300000}"/>
    <cellStyle name="Normal 12 2 7 4 2 3 2 3" xfId="36069" xr:uid="{00000000-0005-0000-0000-000010300000}"/>
    <cellStyle name="Normal 12 2 7 4 2 3 3" xfId="17769" xr:uid="{00000000-0005-0000-0000-000011300000}"/>
    <cellStyle name="Normal 12 2 7 4 2 3 3 2" xfId="43389" xr:uid="{00000000-0005-0000-0000-000012300000}"/>
    <cellStyle name="Normal 12 2 7 4 2 3 4" xfId="30579" xr:uid="{00000000-0005-0000-0000-000013300000}"/>
    <cellStyle name="Normal 12 2 7 4 2 4" xfId="12278" xr:uid="{00000000-0005-0000-0000-000014300000}"/>
    <cellStyle name="Normal 12 2 7 4 2 4 2" xfId="25089" xr:uid="{00000000-0005-0000-0000-000015300000}"/>
    <cellStyle name="Normal 12 2 7 4 2 4 2 2" xfId="50709" xr:uid="{00000000-0005-0000-0000-000016300000}"/>
    <cellStyle name="Normal 12 2 7 4 2 4 3" xfId="37899" xr:uid="{00000000-0005-0000-0000-000017300000}"/>
    <cellStyle name="Normal 12 2 7 4 2 5" xfId="6788" xr:uid="{00000000-0005-0000-0000-000018300000}"/>
    <cellStyle name="Normal 12 2 7 4 2 5 2" xfId="19599" xr:uid="{00000000-0005-0000-0000-000019300000}"/>
    <cellStyle name="Normal 12 2 7 4 2 5 2 2" xfId="45219" xr:uid="{00000000-0005-0000-0000-00001A300000}"/>
    <cellStyle name="Normal 12 2 7 4 2 5 3" xfId="32409" xr:uid="{00000000-0005-0000-0000-00001B300000}"/>
    <cellStyle name="Normal 12 2 7 4 2 6" xfId="14109" xr:uid="{00000000-0005-0000-0000-00001C300000}"/>
    <cellStyle name="Normal 12 2 7 4 2 6 2" xfId="39729" xr:uid="{00000000-0005-0000-0000-00001D300000}"/>
    <cellStyle name="Normal 12 2 7 4 2 7" xfId="26919" xr:uid="{00000000-0005-0000-0000-00001E300000}"/>
    <cellStyle name="Normal 12 2 7 4 3" xfId="2234" xr:uid="{00000000-0005-0000-0000-00001F300000}"/>
    <cellStyle name="Normal 12 2 7 4 3 2" xfId="7724" xr:uid="{00000000-0005-0000-0000-000020300000}"/>
    <cellStyle name="Normal 12 2 7 4 3 2 2" xfId="20535" xr:uid="{00000000-0005-0000-0000-000021300000}"/>
    <cellStyle name="Normal 12 2 7 4 3 2 2 2" xfId="46155" xr:uid="{00000000-0005-0000-0000-000022300000}"/>
    <cellStyle name="Normal 12 2 7 4 3 2 3" xfId="33345" xr:uid="{00000000-0005-0000-0000-000023300000}"/>
    <cellStyle name="Normal 12 2 7 4 3 3" xfId="15045" xr:uid="{00000000-0005-0000-0000-000024300000}"/>
    <cellStyle name="Normal 12 2 7 4 3 3 2" xfId="40665" xr:uid="{00000000-0005-0000-0000-000025300000}"/>
    <cellStyle name="Normal 12 2 7 4 3 4" xfId="27855" xr:uid="{00000000-0005-0000-0000-000026300000}"/>
    <cellStyle name="Normal 12 2 7 4 4" xfId="4064" xr:uid="{00000000-0005-0000-0000-000027300000}"/>
    <cellStyle name="Normal 12 2 7 4 4 2" xfId="9554" xr:uid="{00000000-0005-0000-0000-000028300000}"/>
    <cellStyle name="Normal 12 2 7 4 4 2 2" xfId="22365" xr:uid="{00000000-0005-0000-0000-000029300000}"/>
    <cellStyle name="Normal 12 2 7 4 4 2 2 2" xfId="47985" xr:uid="{00000000-0005-0000-0000-00002A300000}"/>
    <cellStyle name="Normal 12 2 7 4 4 2 3" xfId="35175" xr:uid="{00000000-0005-0000-0000-00002B300000}"/>
    <cellStyle name="Normal 12 2 7 4 4 3" xfId="16875" xr:uid="{00000000-0005-0000-0000-00002C300000}"/>
    <cellStyle name="Normal 12 2 7 4 4 3 2" xfId="42495" xr:uid="{00000000-0005-0000-0000-00002D300000}"/>
    <cellStyle name="Normal 12 2 7 4 4 4" xfId="29685" xr:uid="{00000000-0005-0000-0000-00002E300000}"/>
    <cellStyle name="Normal 12 2 7 4 5" xfId="11384" xr:uid="{00000000-0005-0000-0000-00002F300000}"/>
    <cellStyle name="Normal 12 2 7 4 5 2" xfId="24195" xr:uid="{00000000-0005-0000-0000-000030300000}"/>
    <cellStyle name="Normal 12 2 7 4 5 2 2" xfId="49815" xr:uid="{00000000-0005-0000-0000-000031300000}"/>
    <cellStyle name="Normal 12 2 7 4 5 3" xfId="37005" xr:uid="{00000000-0005-0000-0000-000032300000}"/>
    <cellStyle name="Normal 12 2 7 4 6" xfId="5894" xr:uid="{00000000-0005-0000-0000-000033300000}"/>
    <cellStyle name="Normal 12 2 7 4 6 2" xfId="18705" xr:uid="{00000000-0005-0000-0000-000034300000}"/>
    <cellStyle name="Normal 12 2 7 4 6 2 2" xfId="44325" xr:uid="{00000000-0005-0000-0000-000035300000}"/>
    <cellStyle name="Normal 12 2 7 4 6 3" xfId="31515" xr:uid="{00000000-0005-0000-0000-000036300000}"/>
    <cellStyle name="Normal 12 2 7 4 7" xfId="13215" xr:uid="{00000000-0005-0000-0000-000037300000}"/>
    <cellStyle name="Normal 12 2 7 4 7 2" xfId="38835" xr:uid="{00000000-0005-0000-0000-000038300000}"/>
    <cellStyle name="Normal 12 2 7 4 8" xfId="26025" xr:uid="{00000000-0005-0000-0000-000039300000}"/>
    <cellStyle name="Normal 12 2 7 5" xfId="762" xr:uid="{00000000-0005-0000-0000-00003A300000}"/>
    <cellStyle name="Normal 12 2 7 5 2" xfId="1657" xr:uid="{00000000-0005-0000-0000-00003B300000}"/>
    <cellStyle name="Normal 12 2 7 5 2 2" xfId="3487" xr:uid="{00000000-0005-0000-0000-00003C300000}"/>
    <cellStyle name="Normal 12 2 7 5 2 2 2" xfId="8977" xr:uid="{00000000-0005-0000-0000-00003D300000}"/>
    <cellStyle name="Normal 12 2 7 5 2 2 2 2" xfId="21788" xr:uid="{00000000-0005-0000-0000-00003E300000}"/>
    <cellStyle name="Normal 12 2 7 5 2 2 2 2 2" xfId="47408" xr:uid="{00000000-0005-0000-0000-00003F300000}"/>
    <cellStyle name="Normal 12 2 7 5 2 2 2 3" xfId="34598" xr:uid="{00000000-0005-0000-0000-000040300000}"/>
    <cellStyle name="Normal 12 2 7 5 2 2 3" xfId="16298" xr:uid="{00000000-0005-0000-0000-000041300000}"/>
    <cellStyle name="Normal 12 2 7 5 2 2 3 2" xfId="41918" xr:uid="{00000000-0005-0000-0000-000042300000}"/>
    <cellStyle name="Normal 12 2 7 5 2 2 4" xfId="29108" xr:uid="{00000000-0005-0000-0000-000043300000}"/>
    <cellStyle name="Normal 12 2 7 5 2 3" xfId="5317" xr:uid="{00000000-0005-0000-0000-000044300000}"/>
    <cellStyle name="Normal 12 2 7 5 2 3 2" xfId="10807" xr:uid="{00000000-0005-0000-0000-000045300000}"/>
    <cellStyle name="Normal 12 2 7 5 2 3 2 2" xfId="23618" xr:uid="{00000000-0005-0000-0000-000046300000}"/>
    <cellStyle name="Normal 12 2 7 5 2 3 2 2 2" xfId="49238" xr:uid="{00000000-0005-0000-0000-000047300000}"/>
    <cellStyle name="Normal 12 2 7 5 2 3 2 3" xfId="36428" xr:uid="{00000000-0005-0000-0000-000048300000}"/>
    <cellStyle name="Normal 12 2 7 5 2 3 3" xfId="18128" xr:uid="{00000000-0005-0000-0000-000049300000}"/>
    <cellStyle name="Normal 12 2 7 5 2 3 3 2" xfId="43748" xr:uid="{00000000-0005-0000-0000-00004A300000}"/>
    <cellStyle name="Normal 12 2 7 5 2 3 4" xfId="30938" xr:uid="{00000000-0005-0000-0000-00004B300000}"/>
    <cellStyle name="Normal 12 2 7 5 2 4" xfId="12637" xr:uid="{00000000-0005-0000-0000-00004C300000}"/>
    <cellStyle name="Normal 12 2 7 5 2 4 2" xfId="25448" xr:uid="{00000000-0005-0000-0000-00004D300000}"/>
    <cellStyle name="Normal 12 2 7 5 2 4 2 2" xfId="51068" xr:uid="{00000000-0005-0000-0000-00004E300000}"/>
    <cellStyle name="Normal 12 2 7 5 2 4 3" xfId="38258" xr:uid="{00000000-0005-0000-0000-00004F300000}"/>
    <cellStyle name="Normal 12 2 7 5 2 5" xfId="7147" xr:uid="{00000000-0005-0000-0000-000050300000}"/>
    <cellStyle name="Normal 12 2 7 5 2 5 2" xfId="19958" xr:uid="{00000000-0005-0000-0000-000051300000}"/>
    <cellStyle name="Normal 12 2 7 5 2 5 2 2" xfId="45578" xr:uid="{00000000-0005-0000-0000-000052300000}"/>
    <cellStyle name="Normal 12 2 7 5 2 5 3" xfId="32768" xr:uid="{00000000-0005-0000-0000-000053300000}"/>
    <cellStyle name="Normal 12 2 7 5 2 6" xfId="14468" xr:uid="{00000000-0005-0000-0000-000054300000}"/>
    <cellStyle name="Normal 12 2 7 5 2 6 2" xfId="40088" xr:uid="{00000000-0005-0000-0000-000055300000}"/>
    <cellStyle name="Normal 12 2 7 5 2 7" xfId="27278" xr:uid="{00000000-0005-0000-0000-000056300000}"/>
    <cellStyle name="Normal 12 2 7 5 3" xfId="2593" xr:uid="{00000000-0005-0000-0000-000057300000}"/>
    <cellStyle name="Normal 12 2 7 5 3 2" xfId="8083" xr:uid="{00000000-0005-0000-0000-000058300000}"/>
    <cellStyle name="Normal 12 2 7 5 3 2 2" xfId="20894" xr:uid="{00000000-0005-0000-0000-000059300000}"/>
    <cellStyle name="Normal 12 2 7 5 3 2 2 2" xfId="46514" xr:uid="{00000000-0005-0000-0000-00005A300000}"/>
    <cellStyle name="Normal 12 2 7 5 3 2 3" xfId="33704" xr:uid="{00000000-0005-0000-0000-00005B300000}"/>
    <cellStyle name="Normal 12 2 7 5 3 3" xfId="15404" xr:uid="{00000000-0005-0000-0000-00005C300000}"/>
    <cellStyle name="Normal 12 2 7 5 3 3 2" xfId="41024" xr:uid="{00000000-0005-0000-0000-00005D300000}"/>
    <cellStyle name="Normal 12 2 7 5 3 4" xfId="28214" xr:uid="{00000000-0005-0000-0000-00005E300000}"/>
    <cellStyle name="Normal 12 2 7 5 4" xfId="4423" xr:uid="{00000000-0005-0000-0000-00005F300000}"/>
    <cellStyle name="Normal 12 2 7 5 4 2" xfId="9913" xr:uid="{00000000-0005-0000-0000-000060300000}"/>
    <cellStyle name="Normal 12 2 7 5 4 2 2" xfId="22724" xr:uid="{00000000-0005-0000-0000-000061300000}"/>
    <cellStyle name="Normal 12 2 7 5 4 2 2 2" xfId="48344" xr:uid="{00000000-0005-0000-0000-000062300000}"/>
    <cellStyle name="Normal 12 2 7 5 4 2 3" xfId="35534" xr:uid="{00000000-0005-0000-0000-000063300000}"/>
    <cellStyle name="Normal 12 2 7 5 4 3" xfId="17234" xr:uid="{00000000-0005-0000-0000-000064300000}"/>
    <cellStyle name="Normal 12 2 7 5 4 3 2" xfId="42854" xr:uid="{00000000-0005-0000-0000-000065300000}"/>
    <cellStyle name="Normal 12 2 7 5 4 4" xfId="30044" xr:uid="{00000000-0005-0000-0000-000066300000}"/>
    <cellStyle name="Normal 12 2 7 5 5" xfId="11743" xr:uid="{00000000-0005-0000-0000-000067300000}"/>
    <cellStyle name="Normal 12 2 7 5 5 2" xfId="24554" xr:uid="{00000000-0005-0000-0000-000068300000}"/>
    <cellStyle name="Normal 12 2 7 5 5 2 2" xfId="50174" xr:uid="{00000000-0005-0000-0000-000069300000}"/>
    <cellStyle name="Normal 12 2 7 5 5 3" xfId="37364" xr:uid="{00000000-0005-0000-0000-00006A300000}"/>
    <cellStyle name="Normal 12 2 7 5 6" xfId="6253" xr:uid="{00000000-0005-0000-0000-00006B300000}"/>
    <cellStyle name="Normal 12 2 7 5 6 2" xfId="19064" xr:uid="{00000000-0005-0000-0000-00006C300000}"/>
    <cellStyle name="Normal 12 2 7 5 6 2 2" xfId="44684" xr:uid="{00000000-0005-0000-0000-00006D300000}"/>
    <cellStyle name="Normal 12 2 7 5 6 3" xfId="31874" xr:uid="{00000000-0005-0000-0000-00006E300000}"/>
    <cellStyle name="Normal 12 2 7 5 7" xfId="13574" xr:uid="{00000000-0005-0000-0000-00006F300000}"/>
    <cellStyle name="Normal 12 2 7 5 7 2" xfId="39194" xr:uid="{00000000-0005-0000-0000-000070300000}"/>
    <cellStyle name="Normal 12 2 7 5 8" xfId="26384" xr:uid="{00000000-0005-0000-0000-000071300000}"/>
    <cellStyle name="Normal 12 2 7 6" xfId="1163" xr:uid="{00000000-0005-0000-0000-000072300000}"/>
    <cellStyle name="Normal 12 2 7 6 2" xfId="2993" xr:uid="{00000000-0005-0000-0000-000073300000}"/>
    <cellStyle name="Normal 12 2 7 6 2 2" xfId="8483" xr:uid="{00000000-0005-0000-0000-000074300000}"/>
    <cellStyle name="Normal 12 2 7 6 2 2 2" xfId="21294" xr:uid="{00000000-0005-0000-0000-000075300000}"/>
    <cellStyle name="Normal 12 2 7 6 2 2 2 2" xfId="46914" xr:uid="{00000000-0005-0000-0000-000076300000}"/>
    <cellStyle name="Normal 12 2 7 6 2 2 3" xfId="34104" xr:uid="{00000000-0005-0000-0000-000077300000}"/>
    <cellStyle name="Normal 12 2 7 6 2 3" xfId="15804" xr:uid="{00000000-0005-0000-0000-000078300000}"/>
    <cellStyle name="Normal 12 2 7 6 2 3 2" xfId="41424" xr:uid="{00000000-0005-0000-0000-000079300000}"/>
    <cellStyle name="Normal 12 2 7 6 2 4" xfId="28614" xr:uid="{00000000-0005-0000-0000-00007A300000}"/>
    <cellStyle name="Normal 12 2 7 6 3" xfId="4823" xr:uid="{00000000-0005-0000-0000-00007B300000}"/>
    <cellStyle name="Normal 12 2 7 6 3 2" xfId="10313" xr:uid="{00000000-0005-0000-0000-00007C300000}"/>
    <cellStyle name="Normal 12 2 7 6 3 2 2" xfId="23124" xr:uid="{00000000-0005-0000-0000-00007D300000}"/>
    <cellStyle name="Normal 12 2 7 6 3 2 2 2" xfId="48744" xr:uid="{00000000-0005-0000-0000-00007E300000}"/>
    <cellStyle name="Normal 12 2 7 6 3 2 3" xfId="35934" xr:uid="{00000000-0005-0000-0000-00007F300000}"/>
    <cellStyle name="Normal 12 2 7 6 3 3" xfId="17634" xr:uid="{00000000-0005-0000-0000-000080300000}"/>
    <cellStyle name="Normal 12 2 7 6 3 3 2" xfId="43254" xr:uid="{00000000-0005-0000-0000-000081300000}"/>
    <cellStyle name="Normal 12 2 7 6 3 4" xfId="30444" xr:uid="{00000000-0005-0000-0000-000082300000}"/>
    <cellStyle name="Normal 12 2 7 6 4" xfId="12143" xr:uid="{00000000-0005-0000-0000-000083300000}"/>
    <cellStyle name="Normal 12 2 7 6 4 2" xfId="24954" xr:uid="{00000000-0005-0000-0000-000084300000}"/>
    <cellStyle name="Normal 12 2 7 6 4 2 2" xfId="50574" xr:uid="{00000000-0005-0000-0000-000085300000}"/>
    <cellStyle name="Normal 12 2 7 6 4 3" xfId="37764" xr:uid="{00000000-0005-0000-0000-000086300000}"/>
    <cellStyle name="Normal 12 2 7 6 5" xfId="6653" xr:uid="{00000000-0005-0000-0000-000087300000}"/>
    <cellStyle name="Normal 12 2 7 6 5 2" xfId="19464" xr:uid="{00000000-0005-0000-0000-000088300000}"/>
    <cellStyle name="Normal 12 2 7 6 5 2 2" xfId="45084" xr:uid="{00000000-0005-0000-0000-000089300000}"/>
    <cellStyle name="Normal 12 2 7 6 5 3" xfId="32274" xr:uid="{00000000-0005-0000-0000-00008A300000}"/>
    <cellStyle name="Normal 12 2 7 6 6" xfId="13974" xr:uid="{00000000-0005-0000-0000-00008B300000}"/>
    <cellStyle name="Normal 12 2 7 6 6 2" xfId="39594" xr:uid="{00000000-0005-0000-0000-00008C300000}"/>
    <cellStyle name="Normal 12 2 7 6 7" xfId="26784" xr:uid="{00000000-0005-0000-0000-00008D300000}"/>
    <cellStyle name="Normal 12 2 7 7" xfId="2099" xr:uid="{00000000-0005-0000-0000-00008E300000}"/>
    <cellStyle name="Normal 12 2 7 7 2" xfId="7589" xr:uid="{00000000-0005-0000-0000-00008F300000}"/>
    <cellStyle name="Normal 12 2 7 7 2 2" xfId="20400" xr:uid="{00000000-0005-0000-0000-000090300000}"/>
    <cellStyle name="Normal 12 2 7 7 2 2 2" xfId="46020" xr:uid="{00000000-0005-0000-0000-000091300000}"/>
    <cellStyle name="Normal 12 2 7 7 2 3" xfId="33210" xr:uid="{00000000-0005-0000-0000-000092300000}"/>
    <cellStyle name="Normal 12 2 7 7 3" xfId="14910" xr:uid="{00000000-0005-0000-0000-000093300000}"/>
    <cellStyle name="Normal 12 2 7 7 3 2" xfId="40530" xr:uid="{00000000-0005-0000-0000-000094300000}"/>
    <cellStyle name="Normal 12 2 7 7 4" xfId="27720" xr:uid="{00000000-0005-0000-0000-000095300000}"/>
    <cellStyle name="Normal 12 2 7 8" xfId="3929" xr:uid="{00000000-0005-0000-0000-000096300000}"/>
    <cellStyle name="Normal 12 2 7 8 2" xfId="9419" xr:uid="{00000000-0005-0000-0000-000097300000}"/>
    <cellStyle name="Normal 12 2 7 8 2 2" xfId="22230" xr:uid="{00000000-0005-0000-0000-000098300000}"/>
    <cellStyle name="Normal 12 2 7 8 2 2 2" xfId="47850" xr:uid="{00000000-0005-0000-0000-000099300000}"/>
    <cellStyle name="Normal 12 2 7 8 2 3" xfId="35040" xr:uid="{00000000-0005-0000-0000-00009A300000}"/>
    <cellStyle name="Normal 12 2 7 8 3" xfId="16740" xr:uid="{00000000-0005-0000-0000-00009B300000}"/>
    <cellStyle name="Normal 12 2 7 8 3 2" xfId="42360" xr:uid="{00000000-0005-0000-0000-00009C300000}"/>
    <cellStyle name="Normal 12 2 7 8 4" xfId="29550" xr:uid="{00000000-0005-0000-0000-00009D300000}"/>
    <cellStyle name="Normal 12 2 7 9" xfId="11249" xr:uid="{00000000-0005-0000-0000-00009E300000}"/>
    <cellStyle name="Normal 12 2 7 9 2" xfId="24060" xr:uid="{00000000-0005-0000-0000-00009F300000}"/>
    <cellStyle name="Normal 12 2 7 9 2 2" xfId="49680" xr:uid="{00000000-0005-0000-0000-0000A0300000}"/>
    <cellStyle name="Normal 12 2 7 9 3" xfId="36870" xr:uid="{00000000-0005-0000-0000-0000A1300000}"/>
    <cellStyle name="Normal 12 2 8" xfId="318" xr:uid="{00000000-0005-0000-0000-0000A2300000}"/>
    <cellStyle name="Normal 12 2 8 10" xfId="5810" xr:uid="{00000000-0005-0000-0000-0000A3300000}"/>
    <cellStyle name="Normal 12 2 8 10 2" xfId="18621" xr:uid="{00000000-0005-0000-0000-0000A4300000}"/>
    <cellStyle name="Normal 12 2 8 10 2 2" xfId="44241" xr:uid="{00000000-0005-0000-0000-0000A5300000}"/>
    <cellStyle name="Normal 12 2 8 10 3" xfId="31431" xr:uid="{00000000-0005-0000-0000-0000A6300000}"/>
    <cellStyle name="Normal 12 2 8 11" xfId="13131" xr:uid="{00000000-0005-0000-0000-0000A7300000}"/>
    <cellStyle name="Normal 12 2 8 11 2" xfId="38751" xr:uid="{00000000-0005-0000-0000-0000A8300000}"/>
    <cellStyle name="Normal 12 2 8 12" xfId="25941" xr:uid="{00000000-0005-0000-0000-0000A9300000}"/>
    <cellStyle name="Normal 12 2 8 2" xfId="547" xr:uid="{00000000-0005-0000-0000-0000AA300000}"/>
    <cellStyle name="Normal 12 2 8 2 2" xfId="946" xr:uid="{00000000-0005-0000-0000-0000AB300000}"/>
    <cellStyle name="Normal 12 2 8 2 2 2" xfId="1841" xr:uid="{00000000-0005-0000-0000-0000AC300000}"/>
    <cellStyle name="Normal 12 2 8 2 2 2 2" xfId="3671" xr:uid="{00000000-0005-0000-0000-0000AD300000}"/>
    <cellStyle name="Normal 12 2 8 2 2 2 2 2" xfId="9161" xr:uid="{00000000-0005-0000-0000-0000AE300000}"/>
    <cellStyle name="Normal 12 2 8 2 2 2 2 2 2" xfId="21972" xr:uid="{00000000-0005-0000-0000-0000AF300000}"/>
    <cellStyle name="Normal 12 2 8 2 2 2 2 2 2 2" xfId="47592" xr:uid="{00000000-0005-0000-0000-0000B0300000}"/>
    <cellStyle name="Normal 12 2 8 2 2 2 2 2 3" xfId="34782" xr:uid="{00000000-0005-0000-0000-0000B1300000}"/>
    <cellStyle name="Normal 12 2 8 2 2 2 2 3" xfId="16482" xr:uid="{00000000-0005-0000-0000-0000B2300000}"/>
    <cellStyle name="Normal 12 2 8 2 2 2 2 3 2" xfId="42102" xr:uid="{00000000-0005-0000-0000-0000B3300000}"/>
    <cellStyle name="Normal 12 2 8 2 2 2 2 4" xfId="29292" xr:uid="{00000000-0005-0000-0000-0000B4300000}"/>
    <cellStyle name="Normal 12 2 8 2 2 2 3" xfId="5501" xr:uid="{00000000-0005-0000-0000-0000B5300000}"/>
    <cellStyle name="Normal 12 2 8 2 2 2 3 2" xfId="10991" xr:uid="{00000000-0005-0000-0000-0000B6300000}"/>
    <cellStyle name="Normal 12 2 8 2 2 2 3 2 2" xfId="23802" xr:uid="{00000000-0005-0000-0000-0000B7300000}"/>
    <cellStyle name="Normal 12 2 8 2 2 2 3 2 2 2" xfId="49422" xr:uid="{00000000-0005-0000-0000-0000B8300000}"/>
    <cellStyle name="Normal 12 2 8 2 2 2 3 2 3" xfId="36612" xr:uid="{00000000-0005-0000-0000-0000B9300000}"/>
    <cellStyle name="Normal 12 2 8 2 2 2 3 3" xfId="18312" xr:uid="{00000000-0005-0000-0000-0000BA300000}"/>
    <cellStyle name="Normal 12 2 8 2 2 2 3 3 2" xfId="43932" xr:uid="{00000000-0005-0000-0000-0000BB300000}"/>
    <cellStyle name="Normal 12 2 8 2 2 2 3 4" xfId="31122" xr:uid="{00000000-0005-0000-0000-0000BC300000}"/>
    <cellStyle name="Normal 12 2 8 2 2 2 4" xfId="12821" xr:uid="{00000000-0005-0000-0000-0000BD300000}"/>
    <cellStyle name="Normal 12 2 8 2 2 2 4 2" xfId="25632" xr:uid="{00000000-0005-0000-0000-0000BE300000}"/>
    <cellStyle name="Normal 12 2 8 2 2 2 4 2 2" xfId="51252" xr:uid="{00000000-0005-0000-0000-0000BF300000}"/>
    <cellStyle name="Normal 12 2 8 2 2 2 4 3" xfId="38442" xr:uid="{00000000-0005-0000-0000-0000C0300000}"/>
    <cellStyle name="Normal 12 2 8 2 2 2 5" xfId="7331" xr:uid="{00000000-0005-0000-0000-0000C1300000}"/>
    <cellStyle name="Normal 12 2 8 2 2 2 5 2" xfId="20142" xr:uid="{00000000-0005-0000-0000-0000C2300000}"/>
    <cellStyle name="Normal 12 2 8 2 2 2 5 2 2" xfId="45762" xr:uid="{00000000-0005-0000-0000-0000C3300000}"/>
    <cellStyle name="Normal 12 2 8 2 2 2 5 3" xfId="32952" xr:uid="{00000000-0005-0000-0000-0000C4300000}"/>
    <cellStyle name="Normal 12 2 8 2 2 2 6" xfId="14652" xr:uid="{00000000-0005-0000-0000-0000C5300000}"/>
    <cellStyle name="Normal 12 2 8 2 2 2 6 2" xfId="40272" xr:uid="{00000000-0005-0000-0000-0000C6300000}"/>
    <cellStyle name="Normal 12 2 8 2 2 2 7" xfId="27462" xr:uid="{00000000-0005-0000-0000-0000C7300000}"/>
    <cellStyle name="Normal 12 2 8 2 2 3" xfId="2777" xr:uid="{00000000-0005-0000-0000-0000C8300000}"/>
    <cellStyle name="Normal 12 2 8 2 2 3 2" xfId="8267" xr:uid="{00000000-0005-0000-0000-0000C9300000}"/>
    <cellStyle name="Normal 12 2 8 2 2 3 2 2" xfId="21078" xr:uid="{00000000-0005-0000-0000-0000CA300000}"/>
    <cellStyle name="Normal 12 2 8 2 2 3 2 2 2" xfId="46698" xr:uid="{00000000-0005-0000-0000-0000CB300000}"/>
    <cellStyle name="Normal 12 2 8 2 2 3 2 3" xfId="33888" xr:uid="{00000000-0005-0000-0000-0000CC300000}"/>
    <cellStyle name="Normal 12 2 8 2 2 3 3" xfId="15588" xr:uid="{00000000-0005-0000-0000-0000CD300000}"/>
    <cellStyle name="Normal 12 2 8 2 2 3 3 2" xfId="41208" xr:uid="{00000000-0005-0000-0000-0000CE300000}"/>
    <cellStyle name="Normal 12 2 8 2 2 3 4" xfId="28398" xr:uid="{00000000-0005-0000-0000-0000CF300000}"/>
    <cellStyle name="Normal 12 2 8 2 2 4" xfId="4607" xr:uid="{00000000-0005-0000-0000-0000D0300000}"/>
    <cellStyle name="Normal 12 2 8 2 2 4 2" xfId="10097" xr:uid="{00000000-0005-0000-0000-0000D1300000}"/>
    <cellStyle name="Normal 12 2 8 2 2 4 2 2" xfId="22908" xr:uid="{00000000-0005-0000-0000-0000D2300000}"/>
    <cellStyle name="Normal 12 2 8 2 2 4 2 2 2" xfId="48528" xr:uid="{00000000-0005-0000-0000-0000D3300000}"/>
    <cellStyle name="Normal 12 2 8 2 2 4 2 3" xfId="35718" xr:uid="{00000000-0005-0000-0000-0000D4300000}"/>
    <cellStyle name="Normal 12 2 8 2 2 4 3" xfId="17418" xr:uid="{00000000-0005-0000-0000-0000D5300000}"/>
    <cellStyle name="Normal 12 2 8 2 2 4 3 2" xfId="43038" xr:uid="{00000000-0005-0000-0000-0000D6300000}"/>
    <cellStyle name="Normal 12 2 8 2 2 4 4" xfId="30228" xr:uid="{00000000-0005-0000-0000-0000D7300000}"/>
    <cellStyle name="Normal 12 2 8 2 2 5" xfId="11927" xr:uid="{00000000-0005-0000-0000-0000D8300000}"/>
    <cellStyle name="Normal 12 2 8 2 2 5 2" xfId="24738" xr:uid="{00000000-0005-0000-0000-0000D9300000}"/>
    <cellStyle name="Normal 12 2 8 2 2 5 2 2" xfId="50358" xr:uid="{00000000-0005-0000-0000-0000DA300000}"/>
    <cellStyle name="Normal 12 2 8 2 2 5 3" xfId="37548" xr:uid="{00000000-0005-0000-0000-0000DB300000}"/>
    <cellStyle name="Normal 12 2 8 2 2 6" xfId="6437" xr:uid="{00000000-0005-0000-0000-0000DC300000}"/>
    <cellStyle name="Normal 12 2 8 2 2 6 2" xfId="19248" xr:uid="{00000000-0005-0000-0000-0000DD300000}"/>
    <cellStyle name="Normal 12 2 8 2 2 6 2 2" xfId="44868" xr:uid="{00000000-0005-0000-0000-0000DE300000}"/>
    <cellStyle name="Normal 12 2 8 2 2 6 3" xfId="32058" xr:uid="{00000000-0005-0000-0000-0000DF300000}"/>
    <cellStyle name="Normal 12 2 8 2 2 7" xfId="13758" xr:uid="{00000000-0005-0000-0000-0000E0300000}"/>
    <cellStyle name="Normal 12 2 8 2 2 7 2" xfId="39378" xr:uid="{00000000-0005-0000-0000-0000E1300000}"/>
    <cellStyle name="Normal 12 2 8 2 2 8" xfId="26568" xr:uid="{00000000-0005-0000-0000-0000E2300000}"/>
    <cellStyle name="Normal 12 2 8 2 3" xfId="1442" xr:uid="{00000000-0005-0000-0000-0000E3300000}"/>
    <cellStyle name="Normal 12 2 8 2 3 2" xfId="3272" xr:uid="{00000000-0005-0000-0000-0000E4300000}"/>
    <cellStyle name="Normal 12 2 8 2 3 2 2" xfId="8762" xr:uid="{00000000-0005-0000-0000-0000E5300000}"/>
    <cellStyle name="Normal 12 2 8 2 3 2 2 2" xfId="21573" xr:uid="{00000000-0005-0000-0000-0000E6300000}"/>
    <cellStyle name="Normal 12 2 8 2 3 2 2 2 2" xfId="47193" xr:uid="{00000000-0005-0000-0000-0000E7300000}"/>
    <cellStyle name="Normal 12 2 8 2 3 2 2 3" xfId="34383" xr:uid="{00000000-0005-0000-0000-0000E8300000}"/>
    <cellStyle name="Normal 12 2 8 2 3 2 3" xfId="16083" xr:uid="{00000000-0005-0000-0000-0000E9300000}"/>
    <cellStyle name="Normal 12 2 8 2 3 2 3 2" xfId="41703" xr:uid="{00000000-0005-0000-0000-0000EA300000}"/>
    <cellStyle name="Normal 12 2 8 2 3 2 4" xfId="28893" xr:uid="{00000000-0005-0000-0000-0000EB300000}"/>
    <cellStyle name="Normal 12 2 8 2 3 3" xfId="5102" xr:uid="{00000000-0005-0000-0000-0000EC300000}"/>
    <cellStyle name="Normal 12 2 8 2 3 3 2" xfId="10592" xr:uid="{00000000-0005-0000-0000-0000ED300000}"/>
    <cellStyle name="Normal 12 2 8 2 3 3 2 2" xfId="23403" xr:uid="{00000000-0005-0000-0000-0000EE300000}"/>
    <cellStyle name="Normal 12 2 8 2 3 3 2 2 2" xfId="49023" xr:uid="{00000000-0005-0000-0000-0000EF300000}"/>
    <cellStyle name="Normal 12 2 8 2 3 3 2 3" xfId="36213" xr:uid="{00000000-0005-0000-0000-0000F0300000}"/>
    <cellStyle name="Normal 12 2 8 2 3 3 3" xfId="17913" xr:uid="{00000000-0005-0000-0000-0000F1300000}"/>
    <cellStyle name="Normal 12 2 8 2 3 3 3 2" xfId="43533" xr:uid="{00000000-0005-0000-0000-0000F2300000}"/>
    <cellStyle name="Normal 12 2 8 2 3 3 4" xfId="30723" xr:uid="{00000000-0005-0000-0000-0000F3300000}"/>
    <cellStyle name="Normal 12 2 8 2 3 4" xfId="12422" xr:uid="{00000000-0005-0000-0000-0000F4300000}"/>
    <cellStyle name="Normal 12 2 8 2 3 4 2" xfId="25233" xr:uid="{00000000-0005-0000-0000-0000F5300000}"/>
    <cellStyle name="Normal 12 2 8 2 3 4 2 2" xfId="50853" xr:uid="{00000000-0005-0000-0000-0000F6300000}"/>
    <cellStyle name="Normal 12 2 8 2 3 4 3" xfId="38043" xr:uid="{00000000-0005-0000-0000-0000F7300000}"/>
    <cellStyle name="Normal 12 2 8 2 3 5" xfId="6932" xr:uid="{00000000-0005-0000-0000-0000F8300000}"/>
    <cellStyle name="Normal 12 2 8 2 3 5 2" xfId="19743" xr:uid="{00000000-0005-0000-0000-0000F9300000}"/>
    <cellStyle name="Normal 12 2 8 2 3 5 2 2" xfId="45363" xr:uid="{00000000-0005-0000-0000-0000FA300000}"/>
    <cellStyle name="Normal 12 2 8 2 3 5 3" xfId="32553" xr:uid="{00000000-0005-0000-0000-0000FB300000}"/>
    <cellStyle name="Normal 12 2 8 2 3 6" xfId="14253" xr:uid="{00000000-0005-0000-0000-0000FC300000}"/>
    <cellStyle name="Normal 12 2 8 2 3 6 2" xfId="39873" xr:uid="{00000000-0005-0000-0000-0000FD300000}"/>
    <cellStyle name="Normal 12 2 8 2 3 7" xfId="27063" xr:uid="{00000000-0005-0000-0000-0000FE300000}"/>
    <cellStyle name="Normal 12 2 8 2 4" xfId="2378" xr:uid="{00000000-0005-0000-0000-0000FF300000}"/>
    <cellStyle name="Normal 12 2 8 2 4 2" xfId="7868" xr:uid="{00000000-0005-0000-0000-000000310000}"/>
    <cellStyle name="Normal 12 2 8 2 4 2 2" xfId="20679" xr:uid="{00000000-0005-0000-0000-000001310000}"/>
    <cellStyle name="Normal 12 2 8 2 4 2 2 2" xfId="46299" xr:uid="{00000000-0005-0000-0000-000002310000}"/>
    <cellStyle name="Normal 12 2 8 2 4 2 3" xfId="33489" xr:uid="{00000000-0005-0000-0000-000003310000}"/>
    <cellStyle name="Normal 12 2 8 2 4 3" xfId="15189" xr:uid="{00000000-0005-0000-0000-000004310000}"/>
    <cellStyle name="Normal 12 2 8 2 4 3 2" xfId="40809" xr:uid="{00000000-0005-0000-0000-000005310000}"/>
    <cellStyle name="Normal 12 2 8 2 4 4" xfId="27999" xr:uid="{00000000-0005-0000-0000-000006310000}"/>
    <cellStyle name="Normal 12 2 8 2 5" xfId="4208" xr:uid="{00000000-0005-0000-0000-000007310000}"/>
    <cellStyle name="Normal 12 2 8 2 5 2" xfId="9698" xr:uid="{00000000-0005-0000-0000-000008310000}"/>
    <cellStyle name="Normal 12 2 8 2 5 2 2" xfId="22509" xr:uid="{00000000-0005-0000-0000-000009310000}"/>
    <cellStyle name="Normal 12 2 8 2 5 2 2 2" xfId="48129" xr:uid="{00000000-0005-0000-0000-00000A310000}"/>
    <cellStyle name="Normal 12 2 8 2 5 2 3" xfId="35319" xr:uid="{00000000-0005-0000-0000-00000B310000}"/>
    <cellStyle name="Normal 12 2 8 2 5 3" xfId="17019" xr:uid="{00000000-0005-0000-0000-00000C310000}"/>
    <cellStyle name="Normal 12 2 8 2 5 3 2" xfId="42639" xr:uid="{00000000-0005-0000-0000-00000D310000}"/>
    <cellStyle name="Normal 12 2 8 2 5 4" xfId="29829" xr:uid="{00000000-0005-0000-0000-00000E310000}"/>
    <cellStyle name="Normal 12 2 8 2 6" xfId="11528" xr:uid="{00000000-0005-0000-0000-00000F310000}"/>
    <cellStyle name="Normal 12 2 8 2 6 2" xfId="24339" xr:uid="{00000000-0005-0000-0000-000010310000}"/>
    <cellStyle name="Normal 12 2 8 2 6 2 2" xfId="49959" xr:uid="{00000000-0005-0000-0000-000011310000}"/>
    <cellStyle name="Normal 12 2 8 2 6 3" xfId="37149" xr:uid="{00000000-0005-0000-0000-000012310000}"/>
    <cellStyle name="Normal 12 2 8 2 7" xfId="6038" xr:uid="{00000000-0005-0000-0000-000013310000}"/>
    <cellStyle name="Normal 12 2 8 2 7 2" xfId="18849" xr:uid="{00000000-0005-0000-0000-000014310000}"/>
    <cellStyle name="Normal 12 2 8 2 7 2 2" xfId="44469" xr:uid="{00000000-0005-0000-0000-000015310000}"/>
    <cellStyle name="Normal 12 2 8 2 7 3" xfId="31659" xr:uid="{00000000-0005-0000-0000-000016310000}"/>
    <cellStyle name="Normal 12 2 8 2 8" xfId="13359" xr:uid="{00000000-0005-0000-0000-000017310000}"/>
    <cellStyle name="Normal 12 2 8 2 8 2" xfId="38979" xr:uid="{00000000-0005-0000-0000-000018310000}"/>
    <cellStyle name="Normal 12 2 8 2 9" xfId="26169" xr:uid="{00000000-0005-0000-0000-000019310000}"/>
    <cellStyle name="Normal 12 2 8 3" xfId="679" xr:uid="{00000000-0005-0000-0000-00001A310000}"/>
    <cellStyle name="Normal 12 2 8 3 2" xfId="1079" xr:uid="{00000000-0005-0000-0000-00001B310000}"/>
    <cellStyle name="Normal 12 2 8 3 2 2" xfId="1974" xr:uid="{00000000-0005-0000-0000-00001C310000}"/>
    <cellStyle name="Normal 12 2 8 3 2 2 2" xfId="3804" xr:uid="{00000000-0005-0000-0000-00001D310000}"/>
    <cellStyle name="Normal 12 2 8 3 2 2 2 2" xfId="9294" xr:uid="{00000000-0005-0000-0000-00001E310000}"/>
    <cellStyle name="Normal 12 2 8 3 2 2 2 2 2" xfId="22105" xr:uid="{00000000-0005-0000-0000-00001F310000}"/>
    <cellStyle name="Normal 12 2 8 3 2 2 2 2 2 2" xfId="47725" xr:uid="{00000000-0005-0000-0000-000020310000}"/>
    <cellStyle name="Normal 12 2 8 3 2 2 2 2 3" xfId="34915" xr:uid="{00000000-0005-0000-0000-000021310000}"/>
    <cellStyle name="Normal 12 2 8 3 2 2 2 3" xfId="16615" xr:uid="{00000000-0005-0000-0000-000022310000}"/>
    <cellStyle name="Normal 12 2 8 3 2 2 2 3 2" xfId="42235" xr:uid="{00000000-0005-0000-0000-000023310000}"/>
    <cellStyle name="Normal 12 2 8 3 2 2 2 4" xfId="29425" xr:uid="{00000000-0005-0000-0000-000024310000}"/>
    <cellStyle name="Normal 12 2 8 3 2 2 3" xfId="5634" xr:uid="{00000000-0005-0000-0000-000025310000}"/>
    <cellStyle name="Normal 12 2 8 3 2 2 3 2" xfId="11124" xr:uid="{00000000-0005-0000-0000-000026310000}"/>
    <cellStyle name="Normal 12 2 8 3 2 2 3 2 2" xfId="23935" xr:uid="{00000000-0005-0000-0000-000027310000}"/>
    <cellStyle name="Normal 12 2 8 3 2 2 3 2 2 2" xfId="49555" xr:uid="{00000000-0005-0000-0000-000028310000}"/>
    <cellStyle name="Normal 12 2 8 3 2 2 3 2 3" xfId="36745" xr:uid="{00000000-0005-0000-0000-000029310000}"/>
    <cellStyle name="Normal 12 2 8 3 2 2 3 3" xfId="18445" xr:uid="{00000000-0005-0000-0000-00002A310000}"/>
    <cellStyle name="Normal 12 2 8 3 2 2 3 3 2" xfId="44065" xr:uid="{00000000-0005-0000-0000-00002B310000}"/>
    <cellStyle name="Normal 12 2 8 3 2 2 3 4" xfId="31255" xr:uid="{00000000-0005-0000-0000-00002C310000}"/>
    <cellStyle name="Normal 12 2 8 3 2 2 4" xfId="12954" xr:uid="{00000000-0005-0000-0000-00002D310000}"/>
    <cellStyle name="Normal 12 2 8 3 2 2 4 2" xfId="25765" xr:uid="{00000000-0005-0000-0000-00002E310000}"/>
    <cellStyle name="Normal 12 2 8 3 2 2 4 2 2" xfId="51385" xr:uid="{00000000-0005-0000-0000-00002F310000}"/>
    <cellStyle name="Normal 12 2 8 3 2 2 4 3" xfId="38575" xr:uid="{00000000-0005-0000-0000-000030310000}"/>
    <cellStyle name="Normal 12 2 8 3 2 2 5" xfId="7464" xr:uid="{00000000-0005-0000-0000-000031310000}"/>
    <cellStyle name="Normal 12 2 8 3 2 2 5 2" xfId="20275" xr:uid="{00000000-0005-0000-0000-000032310000}"/>
    <cellStyle name="Normal 12 2 8 3 2 2 5 2 2" xfId="45895" xr:uid="{00000000-0005-0000-0000-000033310000}"/>
    <cellStyle name="Normal 12 2 8 3 2 2 5 3" xfId="33085" xr:uid="{00000000-0005-0000-0000-000034310000}"/>
    <cellStyle name="Normal 12 2 8 3 2 2 6" xfId="14785" xr:uid="{00000000-0005-0000-0000-000035310000}"/>
    <cellStyle name="Normal 12 2 8 3 2 2 6 2" xfId="40405" xr:uid="{00000000-0005-0000-0000-000036310000}"/>
    <cellStyle name="Normal 12 2 8 3 2 2 7" xfId="27595" xr:uid="{00000000-0005-0000-0000-000037310000}"/>
    <cellStyle name="Normal 12 2 8 3 2 3" xfId="2910" xr:uid="{00000000-0005-0000-0000-000038310000}"/>
    <cellStyle name="Normal 12 2 8 3 2 3 2" xfId="8400" xr:uid="{00000000-0005-0000-0000-000039310000}"/>
    <cellStyle name="Normal 12 2 8 3 2 3 2 2" xfId="21211" xr:uid="{00000000-0005-0000-0000-00003A310000}"/>
    <cellStyle name="Normal 12 2 8 3 2 3 2 2 2" xfId="46831" xr:uid="{00000000-0005-0000-0000-00003B310000}"/>
    <cellStyle name="Normal 12 2 8 3 2 3 2 3" xfId="34021" xr:uid="{00000000-0005-0000-0000-00003C310000}"/>
    <cellStyle name="Normal 12 2 8 3 2 3 3" xfId="15721" xr:uid="{00000000-0005-0000-0000-00003D310000}"/>
    <cellStyle name="Normal 12 2 8 3 2 3 3 2" xfId="41341" xr:uid="{00000000-0005-0000-0000-00003E310000}"/>
    <cellStyle name="Normal 12 2 8 3 2 3 4" xfId="28531" xr:uid="{00000000-0005-0000-0000-00003F310000}"/>
    <cellStyle name="Normal 12 2 8 3 2 4" xfId="4740" xr:uid="{00000000-0005-0000-0000-000040310000}"/>
    <cellStyle name="Normal 12 2 8 3 2 4 2" xfId="10230" xr:uid="{00000000-0005-0000-0000-000041310000}"/>
    <cellStyle name="Normal 12 2 8 3 2 4 2 2" xfId="23041" xr:uid="{00000000-0005-0000-0000-000042310000}"/>
    <cellStyle name="Normal 12 2 8 3 2 4 2 2 2" xfId="48661" xr:uid="{00000000-0005-0000-0000-000043310000}"/>
    <cellStyle name="Normal 12 2 8 3 2 4 2 3" xfId="35851" xr:uid="{00000000-0005-0000-0000-000044310000}"/>
    <cellStyle name="Normal 12 2 8 3 2 4 3" xfId="17551" xr:uid="{00000000-0005-0000-0000-000045310000}"/>
    <cellStyle name="Normal 12 2 8 3 2 4 3 2" xfId="43171" xr:uid="{00000000-0005-0000-0000-000046310000}"/>
    <cellStyle name="Normal 12 2 8 3 2 4 4" xfId="30361" xr:uid="{00000000-0005-0000-0000-000047310000}"/>
    <cellStyle name="Normal 12 2 8 3 2 5" xfId="12060" xr:uid="{00000000-0005-0000-0000-000048310000}"/>
    <cellStyle name="Normal 12 2 8 3 2 5 2" xfId="24871" xr:uid="{00000000-0005-0000-0000-000049310000}"/>
    <cellStyle name="Normal 12 2 8 3 2 5 2 2" xfId="50491" xr:uid="{00000000-0005-0000-0000-00004A310000}"/>
    <cellStyle name="Normal 12 2 8 3 2 5 3" xfId="37681" xr:uid="{00000000-0005-0000-0000-00004B310000}"/>
    <cellStyle name="Normal 12 2 8 3 2 6" xfId="6570" xr:uid="{00000000-0005-0000-0000-00004C310000}"/>
    <cellStyle name="Normal 12 2 8 3 2 6 2" xfId="19381" xr:uid="{00000000-0005-0000-0000-00004D310000}"/>
    <cellStyle name="Normal 12 2 8 3 2 6 2 2" xfId="45001" xr:uid="{00000000-0005-0000-0000-00004E310000}"/>
    <cellStyle name="Normal 12 2 8 3 2 6 3" xfId="32191" xr:uid="{00000000-0005-0000-0000-00004F310000}"/>
    <cellStyle name="Normal 12 2 8 3 2 7" xfId="13891" xr:uid="{00000000-0005-0000-0000-000050310000}"/>
    <cellStyle name="Normal 12 2 8 3 2 7 2" xfId="39511" xr:uid="{00000000-0005-0000-0000-000051310000}"/>
    <cellStyle name="Normal 12 2 8 3 2 8" xfId="26701" xr:uid="{00000000-0005-0000-0000-000052310000}"/>
    <cellStyle name="Normal 12 2 8 3 3" xfId="1574" xr:uid="{00000000-0005-0000-0000-000053310000}"/>
    <cellStyle name="Normal 12 2 8 3 3 2" xfId="3404" xr:uid="{00000000-0005-0000-0000-000054310000}"/>
    <cellStyle name="Normal 12 2 8 3 3 2 2" xfId="8894" xr:uid="{00000000-0005-0000-0000-000055310000}"/>
    <cellStyle name="Normal 12 2 8 3 3 2 2 2" xfId="21705" xr:uid="{00000000-0005-0000-0000-000056310000}"/>
    <cellStyle name="Normal 12 2 8 3 3 2 2 2 2" xfId="47325" xr:uid="{00000000-0005-0000-0000-000057310000}"/>
    <cellStyle name="Normal 12 2 8 3 3 2 2 3" xfId="34515" xr:uid="{00000000-0005-0000-0000-000058310000}"/>
    <cellStyle name="Normal 12 2 8 3 3 2 3" xfId="16215" xr:uid="{00000000-0005-0000-0000-000059310000}"/>
    <cellStyle name="Normal 12 2 8 3 3 2 3 2" xfId="41835" xr:uid="{00000000-0005-0000-0000-00005A310000}"/>
    <cellStyle name="Normal 12 2 8 3 3 2 4" xfId="29025" xr:uid="{00000000-0005-0000-0000-00005B310000}"/>
    <cellStyle name="Normal 12 2 8 3 3 3" xfId="5234" xr:uid="{00000000-0005-0000-0000-00005C310000}"/>
    <cellStyle name="Normal 12 2 8 3 3 3 2" xfId="10724" xr:uid="{00000000-0005-0000-0000-00005D310000}"/>
    <cellStyle name="Normal 12 2 8 3 3 3 2 2" xfId="23535" xr:uid="{00000000-0005-0000-0000-00005E310000}"/>
    <cellStyle name="Normal 12 2 8 3 3 3 2 2 2" xfId="49155" xr:uid="{00000000-0005-0000-0000-00005F310000}"/>
    <cellStyle name="Normal 12 2 8 3 3 3 2 3" xfId="36345" xr:uid="{00000000-0005-0000-0000-000060310000}"/>
    <cellStyle name="Normal 12 2 8 3 3 3 3" xfId="18045" xr:uid="{00000000-0005-0000-0000-000061310000}"/>
    <cellStyle name="Normal 12 2 8 3 3 3 3 2" xfId="43665" xr:uid="{00000000-0005-0000-0000-000062310000}"/>
    <cellStyle name="Normal 12 2 8 3 3 3 4" xfId="30855" xr:uid="{00000000-0005-0000-0000-000063310000}"/>
    <cellStyle name="Normal 12 2 8 3 3 4" xfId="12554" xr:uid="{00000000-0005-0000-0000-000064310000}"/>
    <cellStyle name="Normal 12 2 8 3 3 4 2" xfId="25365" xr:uid="{00000000-0005-0000-0000-000065310000}"/>
    <cellStyle name="Normal 12 2 8 3 3 4 2 2" xfId="50985" xr:uid="{00000000-0005-0000-0000-000066310000}"/>
    <cellStyle name="Normal 12 2 8 3 3 4 3" xfId="38175" xr:uid="{00000000-0005-0000-0000-000067310000}"/>
    <cellStyle name="Normal 12 2 8 3 3 5" xfId="7064" xr:uid="{00000000-0005-0000-0000-000068310000}"/>
    <cellStyle name="Normal 12 2 8 3 3 5 2" xfId="19875" xr:uid="{00000000-0005-0000-0000-000069310000}"/>
    <cellStyle name="Normal 12 2 8 3 3 5 2 2" xfId="45495" xr:uid="{00000000-0005-0000-0000-00006A310000}"/>
    <cellStyle name="Normal 12 2 8 3 3 5 3" xfId="32685" xr:uid="{00000000-0005-0000-0000-00006B310000}"/>
    <cellStyle name="Normal 12 2 8 3 3 6" xfId="14385" xr:uid="{00000000-0005-0000-0000-00006C310000}"/>
    <cellStyle name="Normal 12 2 8 3 3 6 2" xfId="40005" xr:uid="{00000000-0005-0000-0000-00006D310000}"/>
    <cellStyle name="Normal 12 2 8 3 3 7" xfId="27195" xr:uid="{00000000-0005-0000-0000-00006E310000}"/>
    <cellStyle name="Normal 12 2 8 3 4" xfId="2510" xr:uid="{00000000-0005-0000-0000-00006F310000}"/>
    <cellStyle name="Normal 12 2 8 3 4 2" xfId="8000" xr:uid="{00000000-0005-0000-0000-000070310000}"/>
    <cellStyle name="Normal 12 2 8 3 4 2 2" xfId="20811" xr:uid="{00000000-0005-0000-0000-000071310000}"/>
    <cellStyle name="Normal 12 2 8 3 4 2 2 2" xfId="46431" xr:uid="{00000000-0005-0000-0000-000072310000}"/>
    <cellStyle name="Normal 12 2 8 3 4 2 3" xfId="33621" xr:uid="{00000000-0005-0000-0000-000073310000}"/>
    <cellStyle name="Normal 12 2 8 3 4 3" xfId="15321" xr:uid="{00000000-0005-0000-0000-000074310000}"/>
    <cellStyle name="Normal 12 2 8 3 4 3 2" xfId="40941" xr:uid="{00000000-0005-0000-0000-000075310000}"/>
    <cellStyle name="Normal 12 2 8 3 4 4" xfId="28131" xr:uid="{00000000-0005-0000-0000-000076310000}"/>
    <cellStyle name="Normal 12 2 8 3 5" xfId="4340" xr:uid="{00000000-0005-0000-0000-000077310000}"/>
    <cellStyle name="Normal 12 2 8 3 5 2" xfId="9830" xr:uid="{00000000-0005-0000-0000-000078310000}"/>
    <cellStyle name="Normal 12 2 8 3 5 2 2" xfId="22641" xr:uid="{00000000-0005-0000-0000-000079310000}"/>
    <cellStyle name="Normal 12 2 8 3 5 2 2 2" xfId="48261" xr:uid="{00000000-0005-0000-0000-00007A310000}"/>
    <cellStyle name="Normal 12 2 8 3 5 2 3" xfId="35451" xr:uid="{00000000-0005-0000-0000-00007B310000}"/>
    <cellStyle name="Normal 12 2 8 3 5 3" xfId="17151" xr:uid="{00000000-0005-0000-0000-00007C310000}"/>
    <cellStyle name="Normal 12 2 8 3 5 3 2" xfId="42771" xr:uid="{00000000-0005-0000-0000-00007D310000}"/>
    <cellStyle name="Normal 12 2 8 3 5 4" xfId="29961" xr:uid="{00000000-0005-0000-0000-00007E310000}"/>
    <cellStyle name="Normal 12 2 8 3 6" xfId="11660" xr:uid="{00000000-0005-0000-0000-00007F310000}"/>
    <cellStyle name="Normal 12 2 8 3 6 2" xfId="24471" xr:uid="{00000000-0005-0000-0000-000080310000}"/>
    <cellStyle name="Normal 12 2 8 3 6 2 2" xfId="50091" xr:uid="{00000000-0005-0000-0000-000081310000}"/>
    <cellStyle name="Normal 12 2 8 3 6 3" xfId="37281" xr:uid="{00000000-0005-0000-0000-000082310000}"/>
    <cellStyle name="Normal 12 2 8 3 7" xfId="6170" xr:uid="{00000000-0005-0000-0000-000083310000}"/>
    <cellStyle name="Normal 12 2 8 3 7 2" xfId="18981" xr:uid="{00000000-0005-0000-0000-000084310000}"/>
    <cellStyle name="Normal 12 2 8 3 7 2 2" xfId="44601" xr:uid="{00000000-0005-0000-0000-000085310000}"/>
    <cellStyle name="Normal 12 2 8 3 7 3" xfId="31791" xr:uid="{00000000-0005-0000-0000-000086310000}"/>
    <cellStyle name="Normal 12 2 8 3 8" xfId="13491" xr:uid="{00000000-0005-0000-0000-000087310000}"/>
    <cellStyle name="Normal 12 2 8 3 8 2" xfId="39111" xr:uid="{00000000-0005-0000-0000-000088310000}"/>
    <cellStyle name="Normal 12 2 8 3 9" xfId="26301" xr:uid="{00000000-0005-0000-0000-000089310000}"/>
    <cellStyle name="Normal 12 2 8 4" xfId="454" xr:uid="{00000000-0005-0000-0000-00008A310000}"/>
    <cellStyle name="Normal 12 2 8 4 2" xfId="1349" xr:uid="{00000000-0005-0000-0000-00008B310000}"/>
    <cellStyle name="Normal 12 2 8 4 2 2" xfId="3179" xr:uid="{00000000-0005-0000-0000-00008C310000}"/>
    <cellStyle name="Normal 12 2 8 4 2 2 2" xfId="8669" xr:uid="{00000000-0005-0000-0000-00008D310000}"/>
    <cellStyle name="Normal 12 2 8 4 2 2 2 2" xfId="21480" xr:uid="{00000000-0005-0000-0000-00008E310000}"/>
    <cellStyle name="Normal 12 2 8 4 2 2 2 2 2" xfId="47100" xr:uid="{00000000-0005-0000-0000-00008F310000}"/>
    <cellStyle name="Normal 12 2 8 4 2 2 2 3" xfId="34290" xr:uid="{00000000-0005-0000-0000-000090310000}"/>
    <cellStyle name="Normal 12 2 8 4 2 2 3" xfId="15990" xr:uid="{00000000-0005-0000-0000-000091310000}"/>
    <cellStyle name="Normal 12 2 8 4 2 2 3 2" xfId="41610" xr:uid="{00000000-0005-0000-0000-000092310000}"/>
    <cellStyle name="Normal 12 2 8 4 2 2 4" xfId="28800" xr:uid="{00000000-0005-0000-0000-000093310000}"/>
    <cellStyle name="Normal 12 2 8 4 2 3" xfId="5009" xr:uid="{00000000-0005-0000-0000-000094310000}"/>
    <cellStyle name="Normal 12 2 8 4 2 3 2" xfId="10499" xr:uid="{00000000-0005-0000-0000-000095310000}"/>
    <cellStyle name="Normal 12 2 8 4 2 3 2 2" xfId="23310" xr:uid="{00000000-0005-0000-0000-000096310000}"/>
    <cellStyle name="Normal 12 2 8 4 2 3 2 2 2" xfId="48930" xr:uid="{00000000-0005-0000-0000-000097310000}"/>
    <cellStyle name="Normal 12 2 8 4 2 3 2 3" xfId="36120" xr:uid="{00000000-0005-0000-0000-000098310000}"/>
    <cellStyle name="Normal 12 2 8 4 2 3 3" xfId="17820" xr:uid="{00000000-0005-0000-0000-000099310000}"/>
    <cellStyle name="Normal 12 2 8 4 2 3 3 2" xfId="43440" xr:uid="{00000000-0005-0000-0000-00009A310000}"/>
    <cellStyle name="Normal 12 2 8 4 2 3 4" xfId="30630" xr:uid="{00000000-0005-0000-0000-00009B310000}"/>
    <cellStyle name="Normal 12 2 8 4 2 4" xfId="12329" xr:uid="{00000000-0005-0000-0000-00009C310000}"/>
    <cellStyle name="Normal 12 2 8 4 2 4 2" xfId="25140" xr:uid="{00000000-0005-0000-0000-00009D310000}"/>
    <cellStyle name="Normal 12 2 8 4 2 4 2 2" xfId="50760" xr:uid="{00000000-0005-0000-0000-00009E310000}"/>
    <cellStyle name="Normal 12 2 8 4 2 4 3" xfId="37950" xr:uid="{00000000-0005-0000-0000-00009F310000}"/>
    <cellStyle name="Normal 12 2 8 4 2 5" xfId="6839" xr:uid="{00000000-0005-0000-0000-0000A0310000}"/>
    <cellStyle name="Normal 12 2 8 4 2 5 2" xfId="19650" xr:uid="{00000000-0005-0000-0000-0000A1310000}"/>
    <cellStyle name="Normal 12 2 8 4 2 5 2 2" xfId="45270" xr:uid="{00000000-0005-0000-0000-0000A2310000}"/>
    <cellStyle name="Normal 12 2 8 4 2 5 3" xfId="32460" xr:uid="{00000000-0005-0000-0000-0000A3310000}"/>
    <cellStyle name="Normal 12 2 8 4 2 6" xfId="14160" xr:uid="{00000000-0005-0000-0000-0000A4310000}"/>
    <cellStyle name="Normal 12 2 8 4 2 6 2" xfId="39780" xr:uid="{00000000-0005-0000-0000-0000A5310000}"/>
    <cellStyle name="Normal 12 2 8 4 2 7" xfId="26970" xr:uid="{00000000-0005-0000-0000-0000A6310000}"/>
    <cellStyle name="Normal 12 2 8 4 3" xfId="2285" xr:uid="{00000000-0005-0000-0000-0000A7310000}"/>
    <cellStyle name="Normal 12 2 8 4 3 2" xfId="7775" xr:uid="{00000000-0005-0000-0000-0000A8310000}"/>
    <cellStyle name="Normal 12 2 8 4 3 2 2" xfId="20586" xr:uid="{00000000-0005-0000-0000-0000A9310000}"/>
    <cellStyle name="Normal 12 2 8 4 3 2 2 2" xfId="46206" xr:uid="{00000000-0005-0000-0000-0000AA310000}"/>
    <cellStyle name="Normal 12 2 8 4 3 2 3" xfId="33396" xr:uid="{00000000-0005-0000-0000-0000AB310000}"/>
    <cellStyle name="Normal 12 2 8 4 3 3" xfId="15096" xr:uid="{00000000-0005-0000-0000-0000AC310000}"/>
    <cellStyle name="Normal 12 2 8 4 3 3 2" xfId="40716" xr:uid="{00000000-0005-0000-0000-0000AD310000}"/>
    <cellStyle name="Normal 12 2 8 4 3 4" xfId="27906" xr:uid="{00000000-0005-0000-0000-0000AE310000}"/>
    <cellStyle name="Normal 12 2 8 4 4" xfId="4115" xr:uid="{00000000-0005-0000-0000-0000AF310000}"/>
    <cellStyle name="Normal 12 2 8 4 4 2" xfId="9605" xr:uid="{00000000-0005-0000-0000-0000B0310000}"/>
    <cellStyle name="Normal 12 2 8 4 4 2 2" xfId="22416" xr:uid="{00000000-0005-0000-0000-0000B1310000}"/>
    <cellStyle name="Normal 12 2 8 4 4 2 2 2" xfId="48036" xr:uid="{00000000-0005-0000-0000-0000B2310000}"/>
    <cellStyle name="Normal 12 2 8 4 4 2 3" xfId="35226" xr:uid="{00000000-0005-0000-0000-0000B3310000}"/>
    <cellStyle name="Normal 12 2 8 4 4 3" xfId="16926" xr:uid="{00000000-0005-0000-0000-0000B4310000}"/>
    <cellStyle name="Normal 12 2 8 4 4 3 2" xfId="42546" xr:uid="{00000000-0005-0000-0000-0000B5310000}"/>
    <cellStyle name="Normal 12 2 8 4 4 4" xfId="29736" xr:uid="{00000000-0005-0000-0000-0000B6310000}"/>
    <cellStyle name="Normal 12 2 8 4 5" xfId="11435" xr:uid="{00000000-0005-0000-0000-0000B7310000}"/>
    <cellStyle name="Normal 12 2 8 4 5 2" xfId="24246" xr:uid="{00000000-0005-0000-0000-0000B8310000}"/>
    <cellStyle name="Normal 12 2 8 4 5 2 2" xfId="49866" xr:uid="{00000000-0005-0000-0000-0000B9310000}"/>
    <cellStyle name="Normal 12 2 8 4 5 3" xfId="37056" xr:uid="{00000000-0005-0000-0000-0000BA310000}"/>
    <cellStyle name="Normal 12 2 8 4 6" xfId="5945" xr:uid="{00000000-0005-0000-0000-0000BB310000}"/>
    <cellStyle name="Normal 12 2 8 4 6 2" xfId="18756" xr:uid="{00000000-0005-0000-0000-0000BC310000}"/>
    <cellStyle name="Normal 12 2 8 4 6 2 2" xfId="44376" xr:uid="{00000000-0005-0000-0000-0000BD310000}"/>
    <cellStyle name="Normal 12 2 8 4 6 3" xfId="31566" xr:uid="{00000000-0005-0000-0000-0000BE310000}"/>
    <cellStyle name="Normal 12 2 8 4 7" xfId="13266" xr:uid="{00000000-0005-0000-0000-0000BF310000}"/>
    <cellStyle name="Normal 12 2 8 4 7 2" xfId="38886" xr:uid="{00000000-0005-0000-0000-0000C0310000}"/>
    <cellStyle name="Normal 12 2 8 4 8" xfId="26076" xr:uid="{00000000-0005-0000-0000-0000C1310000}"/>
    <cellStyle name="Normal 12 2 8 5" xfId="813" xr:uid="{00000000-0005-0000-0000-0000C2310000}"/>
    <cellStyle name="Normal 12 2 8 5 2" xfId="1708" xr:uid="{00000000-0005-0000-0000-0000C3310000}"/>
    <cellStyle name="Normal 12 2 8 5 2 2" xfId="3538" xr:uid="{00000000-0005-0000-0000-0000C4310000}"/>
    <cellStyle name="Normal 12 2 8 5 2 2 2" xfId="9028" xr:uid="{00000000-0005-0000-0000-0000C5310000}"/>
    <cellStyle name="Normal 12 2 8 5 2 2 2 2" xfId="21839" xr:uid="{00000000-0005-0000-0000-0000C6310000}"/>
    <cellStyle name="Normal 12 2 8 5 2 2 2 2 2" xfId="47459" xr:uid="{00000000-0005-0000-0000-0000C7310000}"/>
    <cellStyle name="Normal 12 2 8 5 2 2 2 3" xfId="34649" xr:uid="{00000000-0005-0000-0000-0000C8310000}"/>
    <cellStyle name="Normal 12 2 8 5 2 2 3" xfId="16349" xr:uid="{00000000-0005-0000-0000-0000C9310000}"/>
    <cellStyle name="Normal 12 2 8 5 2 2 3 2" xfId="41969" xr:uid="{00000000-0005-0000-0000-0000CA310000}"/>
    <cellStyle name="Normal 12 2 8 5 2 2 4" xfId="29159" xr:uid="{00000000-0005-0000-0000-0000CB310000}"/>
    <cellStyle name="Normal 12 2 8 5 2 3" xfId="5368" xr:uid="{00000000-0005-0000-0000-0000CC310000}"/>
    <cellStyle name="Normal 12 2 8 5 2 3 2" xfId="10858" xr:uid="{00000000-0005-0000-0000-0000CD310000}"/>
    <cellStyle name="Normal 12 2 8 5 2 3 2 2" xfId="23669" xr:uid="{00000000-0005-0000-0000-0000CE310000}"/>
    <cellStyle name="Normal 12 2 8 5 2 3 2 2 2" xfId="49289" xr:uid="{00000000-0005-0000-0000-0000CF310000}"/>
    <cellStyle name="Normal 12 2 8 5 2 3 2 3" xfId="36479" xr:uid="{00000000-0005-0000-0000-0000D0310000}"/>
    <cellStyle name="Normal 12 2 8 5 2 3 3" xfId="18179" xr:uid="{00000000-0005-0000-0000-0000D1310000}"/>
    <cellStyle name="Normal 12 2 8 5 2 3 3 2" xfId="43799" xr:uid="{00000000-0005-0000-0000-0000D2310000}"/>
    <cellStyle name="Normal 12 2 8 5 2 3 4" xfId="30989" xr:uid="{00000000-0005-0000-0000-0000D3310000}"/>
    <cellStyle name="Normal 12 2 8 5 2 4" xfId="12688" xr:uid="{00000000-0005-0000-0000-0000D4310000}"/>
    <cellStyle name="Normal 12 2 8 5 2 4 2" xfId="25499" xr:uid="{00000000-0005-0000-0000-0000D5310000}"/>
    <cellStyle name="Normal 12 2 8 5 2 4 2 2" xfId="51119" xr:uid="{00000000-0005-0000-0000-0000D6310000}"/>
    <cellStyle name="Normal 12 2 8 5 2 4 3" xfId="38309" xr:uid="{00000000-0005-0000-0000-0000D7310000}"/>
    <cellStyle name="Normal 12 2 8 5 2 5" xfId="7198" xr:uid="{00000000-0005-0000-0000-0000D8310000}"/>
    <cellStyle name="Normal 12 2 8 5 2 5 2" xfId="20009" xr:uid="{00000000-0005-0000-0000-0000D9310000}"/>
    <cellStyle name="Normal 12 2 8 5 2 5 2 2" xfId="45629" xr:uid="{00000000-0005-0000-0000-0000DA310000}"/>
    <cellStyle name="Normal 12 2 8 5 2 5 3" xfId="32819" xr:uid="{00000000-0005-0000-0000-0000DB310000}"/>
    <cellStyle name="Normal 12 2 8 5 2 6" xfId="14519" xr:uid="{00000000-0005-0000-0000-0000DC310000}"/>
    <cellStyle name="Normal 12 2 8 5 2 6 2" xfId="40139" xr:uid="{00000000-0005-0000-0000-0000DD310000}"/>
    <cellStyle name="Normal 12 2 8 5 2 7" xfId="27329" xr:uid="{00000000-0005-0000-0000-0000DE310000}"/>
    <cellStyle name="Normal 12 2 8 5 3" xfId="2644" xr:uid="{00000000-0005-0000-0000-0000DF310000}"/>
    <cellStyle name="Normal 12 2 8 5 3 2" xfId="8134" xr:uid="{00000000-0005-0000-0000-0000E0310000}"/>
    <cellStyle name="Normal 12 2 8 5 3 2 2" xfId="20945" xr:uid="{00000000-0005-0000-0000-0000E1310000}"/>
    <cellStyle name="Normal 12 2 8 5 3 2 2 2" xfId="46565" xr:uid="{00000000-0005-0000-0000-0000E2310000}"/>
    <cellStyle name="Normal 12 2 8 5 3 2 3" xfId="33755" xr:uid="{00000000-0005-0000-0000-0000E3310000}"/>
    <cellStyle name="Normal 12 2 8 5 3 3" xfId="15455" xr:uid="{00000000-0005-0000-0000-0000E4310000}"/>
    <cellStyle name="Normal 12 2 8 5 3 3 2" xfId="41075" xr:uid="{00000000-0005-0000-0000-0000E5310000}"/>
    <cellStyle name="Normal 12 2 8 5 3 4" xfId="28265" xr:uid="{00000000-0005-0000-0000-0000E6310000}"/>
    <cellStyle name="Normal 12 2 8 5 4" xfId="4474" xr:uid="{00000000-0005-0000-0000-0000E7310000}"/>
    <cellStyle name="Normal 12 2 8 5 4 2" xfId="9964" xr:uid="{00000000-0005-0000-0000-0000E8310000}"/>
    <cellStyle name="Normal 12 2 8 5 4 2 2" xfId="22775" xr:uid="{00000000-0005-0000-0000-0000E9310000}"/>
    <cellStyle name="Normal 12 2 8 5 4 2 2 2" xfId="48395" xr:uid="{00000000-0005-0000-0000-0000EA310000}"/>
    <cellStyle name="Normal 12 2 8 5 4 2 3" xfId="35585" xr:uid="{00000000-0005-0000-0000-0000EB310000}"/>
    <cellStyle name="Normal 12 2 8 5 4 3" xfId="17285" xr:uid="{00000000-0005-0000-0000-0000EC310000}"/>
    <cellStyle name="Normal 12 2 8 5 4 3 2" xfId="42905" xr:uid="{00000000-0005-0000-0000-0000ED310000}"/>
    <cellStyle name="Normal 12 2 8 5 4 4" xfId="30095" xr:uid="{00000000-0005-0000-0000-0000EE310000}"/>
    <cellStyle name="Normal 12 2 8 5 5" xfId="11794" xr:uid="{00000000-0005-0000-0000-0000EF310000}"/>
    <cellStyle name="Normal 12 2 8 5 5 2" xfId="24605" xr:uid="{00000000-0005-0000-0000-0000F0310000}"/>
    <cellStyle name="Normal 12 2 8 5 5 2 2" xfId="50225" xr:uid="{00000000-0005-0000-0000-0000F1310000}"/>
    <cellStyle name="Normal 12 2 8 5 5 3" xfId="37415" xr:uid="{00000000-0005-0000-0000-0000F2310000}"/>
    <cellStyle name="Normal 12 2 8 5 6" xfId="6304" xr:uid="{00000000-0005-0000-0000-0000F3310000}"/>
    <cellStyle name="Normal 12 2 8 5 6 2" xfId="19115" xr:uid="{00000000-0005-0000-0000-0000F4310000}"/>
    <cellStyle name="Normal 12 2 8 5 6 2 2" xfId="44735" xr:uid="{00000000-0005-0000-0000-0000F5310000}"/>
    <cellStyle name="Normal 12 2 8 5 6 3" xfId="31925" xr:uid="{00000000-0005-0000-0000-0000F6310000}"/>
    <cellStyle name="Normal 12 2 8 5 7" xfId="13625" xr:uid="{00000000-0005-0000-0000-0000F7310000}"/>
    <cellStyle name="Normal 12 2 8 5 7 2" xfId="39245" xr:uid="{00000000-0005-0000-0000-0000F8310000}"/>
    <cellStyle name="Normal 12 2 8 5 8" xfId="26435" xr:uid="{00000000-0005-0000-0000-0000F9310000}"/>
    <cellStyle name="Normal 12 2 8 6" xfId="1214" xr:uid="{00000000-0005-0000-0000-0000FA310000}"/>
    <cellStyle name="Normal 12 2 8 6 2" xfId="3044" xr:uid="{00000000-0005-0000-0000-0000FB310000}"/>
    <cellStyle name="Normal 12 2 8 6 2 2" xfId="8534" xr:uid="{00000000-0005-0000-0000-0000FC310000}"/>
    <cellStyle name="Normal 12 2 8 6 2 2 2" xfId="21345" xr:uid="{00000000-0005-0000-0000-0000FD310000}"/>
    <cellStyle name="Normal 12 2 8 6 2 2 2 2" xfId="46965" xr:uid="{00000000-0005-0000-0000-0000FE310000}"/>
    <cellStyle name="Normal 12 2 8 6 2 2 3" xfId="34155" xr:uid="{00000000-0005-0000-0000-0000FF310000}"/>
    <cellStyle name="Normal 12 2 8 6 2 3" xfId="15855" xr:uid="{00000000-0005-0000-0000-000000320000}"/>
    <cellStyle name="Normal 12 2 8 6 2 3 2" xfId="41475" xr:uid="{00000000-0005-0000-0000-000001320000}"/>
    <cellStyle name="Normal 12 2 8 6 2 4" xfId="28665" xr:uid="{00000000-0005-0000-0000-000002320000}"/>
    <cellStyle name="Normal 12 2 8 6 3" xfId="4874" xr:uid="{00000000-0005-0000-0000-000003320000}"/>
    <cellStyle name="Normal 12 2 8 6 3 2" xfId="10364" xr:uid="{00000000-0005-0000-0000-000004320000}"/>
    <cellStyle name="Normal 12 2 8 6 3 2 2" xfId="23175" xr:uid="{00000000-0005-0000-0000-000005320000}"/>
    <cellStyle name="Normal 12 2 8 6 3 2 2 2" xfId="48795" xr:uid="{00000000-0005-0000-0000-000006320000}"/>
    <cellStyle name="Normal 12 2 8 6 3 2 3" xfId="35985" xr:uid="{00000000-0005-0000-0000-000007320000}"/>
    <cellStyle name="Normal 12 2 8 6 3 3" xfId="17685" xr:uid="{00000000-0005-0000-0000-000008320000}"/>
    <cellStyle name="Normal 12 2 8 6 3 3 2" xfId="43305" xr:uid="{00000000-0005-0000-0000-000009320000}"/>
    <cellStyle name="Normal 12 2 8 6 3 4" xfId="30495" xr:uid="{00000000-0005-0000-0000-00000A320000}"/>
    <cellStyle name="Normal 12 2 8 6 4" xfId="12194" xr:uid="{00000000-0005-0000-0000-00000B320000}"/>
    <cellStyle name="Normal 12 2 8 6 4 2" xfId="25005" xr:uid="{00000000-0005-0000-0000-00000C320000}"/>
    <cellStyle name="Normal 12 2 8 6 4 2 2" xfId="50625" xr:uid="{00000000-0005-0000-0000-00000D320000}"/>
    <cellStyle name="Normal 12 2 8 6 4 3" xfId="37815" xr:uid="{00000000-0005-0000-0000-00000E320000}"/>
    <cellStyle name="Normal 12 2 8 6 5" xfId="6704" xr:uid="{00000000-0005-0000-0000-00000F320000}"/>
    <cellStyle name="Normal 12 2 8 6 5 2" xfId="19515" xr:uid="{00000000-0005-0000-0000-000010320000}"/>
    <cellStyle name="Normal 12 2 8 6 5 2 2" xfId="45135" xr:uid="{00000000-0005-0000-0000-000011320000}"/>
    <cellStyle name="Normal 12 2 8 6 5 3" xfId="32325" xr:uid="{00000000-0005-0000-0000-000012320000}"/>
    <cellStyle name="Normal 12 2 8 6 6" xfId="14025" xr:uid="{00000000-0005-0000-0000-000013320000}"/>
    <cellStyle name="Normal 12 2 8 6 6 2" xfId="39645" xr:uid="{00000000-0005-0000-0000-000014320000}"/>
    <cellStyle name="Normal 12 2 8 6 7" xfId="26835" xr:uid="{00000000-0005-0000-0000-000015320000}"/>
    <cellStyle name="Normal 12 2 8 7" xfId="2150" xr:uid="{00000000-0005-0000-0000-000016320000}"/>
    <cellStyle name="Normal 12 2 8 7 2" xfId="7640" xr:uid="{00000000-0005-0000-0000-000017320000}"/>
    <cellStyle name="Normal 12 2 8 7 2 2" xfId="20451" xr:uid="{00000000-0005-0000-0000-000018320000}"/>
    <cellStyle name="Normal 12 2 8 7 2 2 2" xfId="46071" xr:uid="{00000000-0005-0000-0000-000019320000}"/>
    <cellStyle name="Normal 12 2 8 7 2 3" xfId="33261" xr:uid="{00000000-0005-0000-0000-00001A320000}"/>
    <cellStyle name="Normal 12 2 8 7 3" xfId="14961" xr:uid="{00000000-0005-0000-0000-00001B320000}"/>
    <cellStyle name="Normal 12 2 8 7 3 2" xfId="40581" xr:uid="{00000000-0005-0000-0000-00001C320000}"/>
    <cellStyle name="Normal 12 2 8 7 4" xfId="27771" xr:uid="{00000000-0005-0000-0000-00001D320000}"/>
    <cellStyle name="Normal 12 2 8 8" xfId="3980" xr:uid="{00000000-0005-0000-0000-00001E320000}"/>
    <cellStyle name="Normal 12 2 8 8 2" xfId="9470" xr:uid="{00000000-0005-0000-0000-00001F320000}"/>
    <cellStyle name="Normal 12 2 8 8 2 2" xfId="22281" xr:uid="{00000000-0005-0000-0000-000020320000}"/>
    <cellStyle name="Normal 12 2 8 8 2 2 2" xfId="47901" xr:uid="{00000000-0005-0000-0000-000021320000}"/>
    <cellStyle name="Normal 12 2 8 8 2 3" xfId="35091" xr:uid="{00000000-0005-0000-0000-000022320000}"/>
    <cellStyle name="Normal 12 2 8 8 3" xfId="16791" xr:uid="{00000000-0005-0000-0000-000023320000}"/>
    <cellStyle name="Normal 12 2 8 8 3 2" xfId="42411" xr:uid="{00000000-0005-0000-0000-000024320000}"/>
    <cellStyle name="Normal 12 2 8 8 4" xfId="29601" xr:uid="{00000000-0005-0000-0000-000025320000}"/>
    <cellStyle name="Normal 12 2 8 9" xfId="11300" xr:uid="{00000000-0005-0000-0000-000026320000}"/>
    <cellStyle name="Normal 12 2 8 9 2" xfId="24111" xr:uid="{00000000-0005-0000-0000-000027320000}"/>
    <cellStyle name="Normal 12 2 8 9 2 2" xfId="49731" xr:uid="{00000000-0005-0000-0000-000028320000}"/>
    <cellStyle name="Normal 12 2 8 9 3" xfId="36921" xr:uid="{00000000-0005-0000-0000-000029320000}"/>
    <cellStyle name="Normal 12 2 9" xfId="363" xr:uid="{00000000-0005-0000-0000-00002A320000}"/>
    <cellStyle name="Normal 12 2 9 2" xfId="854" xr:uid="{00000000-0005-0000-0000-00002B320000}"/>
    <cellStyle name="Normal 12 2 9 2 2" xfId="1749" xr:uid="{00000000-0005-0000-0000-00002C320000}"/>
    <cellStyle name="Normal 12 2 9 2 2 2" xfId="3579" xr:uid="{00000000-0005-0000-0000-00002D320000}"/>
    <cellStyle name="Normal 12 2 9 2 2 2 2" xfId="9069" xr:uid="{00000000-0005-0000-0000-00002E320000}"/>
    <cellStyle name="Normal 12 2 9 2 2 2 2 2" xfId="21880" xr:uid="{00000000-0005-0000-0000-00002F320000}"/>
    <cellStyle name="Normal 12 2 9 2 2 2 2 2 2" xfId="47500" xr:uid="{00000000-0005-0000-0000-000030320000}"/>
    <cellStyle name="Normal 12 2 9 2 2 2 2 3" xfId="34690" xr:uid="{00000000-0005-0000-0000-000031320000}"/>
    <cellStyle name="Normal 12 2 9 2 2 2 3" xfId="16390" xr:uid="{00000000-0005-0000-0000-000032320000}"/>
    <cellStyle name="Normal 12 2 9 2 2 2 3 2" xfId="42010" xr:uid="{00000000-0005-0000-0000-000033320000}"/>
    <cellStyle name="Normal 12 2 9 2 2 2 4" xfId="29200" xr:uid="{00000000-0005-0000-0000-000034320000}"/>
    <cellStyle name="Normal 12 2 9 2 2 3" xfId="5409" xr:uid="{00000000-0005-0000-0000-000035320000}"/>
    <cellStyle name="Normal 12 2 9 2 2 3 2" xfId="10899" xr:uid="{00000000-0005-0000-0000-000036320000}"/>
    <cellStyle name="Normal 12 2 9 2 2 3 2 2" xfId="23710" xr:uid="{00000000-0005-0000-0000-000037320000}"/>
    <cellStyle name="Normal 12 2 9 2 2 3 2 2 2" xfId="49330" xr:uid="{00000000-0005-0000-0000-000038320000}"/>
    <cellStyle name="Normal 12 2 9 2 2 3 2 3" xfId="36520" xr:uid="{00000000-0005-0000-0000-000039320000}"/>
    <cellStyle name="Normal 12 2 9 2 2 3 3" xfId="18220" xr:uid="{00000000-0005-0000-0000-00003A320000}"/>
    <cellStyle name="Normal 12 2 9 2 2 3 3 2" xfId="43840" xr:uid="{00000000-0005-0000-0000-00003B320000}"/>
    <cellStyle name="Normal 12 2 9 2 2 3 4" xfId="31030" xr:uid="{00000000-0005-0000-0000-00003C320000}"/>
    <cellStyle name="Normal 12 2 9 2 2 4" xfId="12729" xr:uid="{00000000-0005-0000-0000-00003D320000}"/>
    <cellStyle name="Normal 12 2 9 2 2 4 2" xfId="25540" xr:uid="{00000000-0005-0000-0000-00003E320000}"/>
    <cellStyle name="Normal 12 2 9 2 2 4 2 2" xfId="51160" xr:uid="{00000000-0005-0000-0000-00003F320000}"/>
    <cellStyle name="Normal 12 2 9 2 2 4 3" xfId="38350" xr:uid="{00000000-0005-0000-0000-000040320000}"/>
    <cellStyle name="Normal 12 2 9 2 2 5" xfId="7239" xr:uid="{00000000-0005-0000-0000-000041320000}"/>
    <cellStyle name="Normal 12 2 9 2 2 5 2" xfId="20050" xr:uid="{00000000-0005-0000-0000-000042320000}"/>
    <cellStyle name="Normal 12 2 9 2 2 5 2 2" xfId="45670" xr:uid="{00000000-0005-0000-0000-000043320000}"/>
    <cellStyle name="Normal 12 2 9 2 2 5 3" xfId="32860" xr:uid="{00000000-0005-0000-0000-000044320000}"/>
    <cellStyle name="Normal 12 2 9 2 2 6" xfId="14560" xr:uid="{00000000-0005-0000-0000-000045320000}"/>
    <cellStyle name="Normal 12 2 9 2 2 6 2" xfId="40180" xr:uid="{00000000-0005-0000-0000-000046320000}"/>
    <cellStyle name="Normal 12 2 9 2 2 7" xfId="27370" xr:uid="{00000000-0005-0000-0000-000047320000}"/>
    <cellStyle name="Normal 12 2 9 2 3" xfId="2685" xr:uid="{00000000-0005-0000-0000-000048320000}"/>
    <cellStyle name="Normal 12 2 9 2 3 2" xfId="8175" xr:uid="{00000000-0005-0000-0000-000049320000}"/>
    <cellStyle name="Normal 12 2 9 2 3 2 2" xfId="20986" xr:uid="{00000000-0005-0000-0000-00004A320000}"/>
    <cellStyle name="Normal 12 2 9 2 3 2 2 2" xfId="46606" xr:uid="{00000000-0005-0000-0000-00004B320000}"/>
    <cellStyle name="Normal 12 2 9 2 3 2 3" xfId="33796" xr:uid="{00000000-0005-0000-0000-00004C320000}"/>
    <cellStyle name="Normal 12 2 9 2 3 3" xfId="15496" xr:uid="{00000000-0005-0000-0000-00004D320000}"/>
    <cellStyle name="Normal 12 2 9 2 3 3 2" xfId="41116" xr:uid="{00000000-0005-0000-0000-00004E320000}"/>
    <cellStyle name="Normal 12 2 9 2 3 4" xfId="28306" xr:uid="{00000000-0005-0000-0000-00004F320000}"/>
    <cellStyle name="Normal 12 2 9 2 4" xfId="4515" xr:uid="{00000000-0005-0000-0000-000050320000}"/>
    <cellStyle name="Normal 12 2 9 2 4 2" xfId="10005" xr:uid="{00000000-0005-0000-0000-000051320000}"/>
    <cellStyle name="Normal 12 2 9 2 4 2 2" xfId="22816" xr:uid="{00000000-0005-0000-0000-000052320000}"/>
    <cellStyle name="Normal 12 2 9 2 4 2 2 2" xfId="48436" xr:uid="{00000000-0005-0000-0000-000053320000}"/>
    <cellStyle name="Normal 12 2 9 2 4 2 3" xfId="35626" xr:uid="{00000000-0005-0000-0000-000054320000}"/>
    <cellStyle name="Normal 12 2 9 2 4 3" xfId="17326" xr:uid="{00000000-0005-0000-0000-000055320000}"/>
    <cellStyle name="Normal 12 2 9 2 4 3 2" xfId="42946" xr:uid="{00000000-0005-0000-0000-000056320000}"/>
    <cellStyle name="Normal 12 2 9 2 4 4" xfId="30136" xr:uid="{00000000-0005-0000-0000-000057320000}"/>
    <cellStyle name="Normal 12 2 9 2 5" xfId="11835" xr:uid="{00000000-0005-0000-0000-000058320000}"/>
    <cellStyle name="Normal 12 2 9 2 5 2" xfId="24646" xr:uid="{00000000-0005-0000-0000-000059320000}"/>
    <cellStyle name="Normal 12 2 9 2 5 2 2" xfId="50266" xr:uid="{00000000-0005-0000-0000-00005A320000}"/>
    <cellStyle name="Normal 12 2 9 2 5 3" xfId="37456" xr:uid="{00000000-0005-0000-0000-00005B320000}"/>
    <cellStyle name="Normal 12 2 9 2 6" xfId="6345" xr:uid="{00000000-0005-0000-0000-00005C320000}"/>
    <cellStyle name="Normal 12 2 9 2 6 2" xfId="19156" xr:uid="{00000000-0005-0000-0000-00005D320000}"/>
    <cellStyle name="Normal 12 2 9 2 6 2 2" xfId="44776" xr:uid="{00000000-0005-0000-0000-00005E320000}"/>
    <cellStyle name="Normal 12 2 9 2 6 3" xfId="31966" xr:uid="{00000000-0005-0000-0000-00005F320000}"/>
    <cellStyle name="Normal 12 2 9 2 7" xfId="13666" xr:uid="{00000000-0005-0000-0000-000060320000}"/>
    <cellStyle name="Normal 12 2 9 2 7 2" xfId="39286" xr:uid="{00000000-0005-0000-0000-000061320000}"/>
    <cellStyle name="Normal 12 2 9 2 8" xfId="26476" xr:uid="{00000000-0005-0000-0000-000062320000}"/>
    <cellStyle name="Normal 12 2 9 3" xfId="1258" xr:uid="{00000000-0005-0000-0000-000063320000}"/>
    <cellStyle name="Normal 12 2 9 3 2" xfId="3088" xr:uid="{00000000-0005-0000-0000-000064320000}"/>
    <cellStyle name="Normal 12 2 9 3 2 2" xfId="8578" xr:uid="{00000000-0005-0000-0000-000065320000}"/>
    <cellStyle name="Normal 12 2 9 3 2 2 2" xfId="21389" xr:uid="{00000000-0005-0000-0000-000066320000}"/>
    <cellStyle name="Normal 12 2 9 3 2 2 2 2" xfId="47009" xr:uid="{00000000-0005-0000-0000-000067320000}"/>
    <cellStyle name="Normal 12 2 9 3 2 2 3" xfId="34199" xr:uid="{00000000-0005-0000-0000-000068320000}"/>
    <cellStyle name="Normal 12 2 9 3 2 3" xfId="15899" xr:uid="{00000000-0005-0000-0000-000069320000}"/>
    <cellStyle name="Normal 12 2 9 3 2 3 2" xfId="41519" xr:uid="{00000000-0005-0000-0000-00006A320000}"/>
    <cellStyle name="Normal 12 2 9 3 2 4" xfId="28709" xr:uid="{00000000-0005-0000-0000-00006B320000}"/>
    <cellStyle name="Normal 12 2 9 3 3" xfId="4918" xr:uid="{00000000-0005-0000-0000-00006C320000}"/>
    <cellStyle name="Normal 12 2 9 3 3 2" xfId="10408" xr:uid="{00000000-0005-0000-0000-00006D320000}"/>
    <cellStyle name="Normal 12 2 9 3 3 2 2" xfId="23219" xr:uid="{00000000-0005-0000-0000-00006E320000}"/>
    <cellStyle name="Normal 12 2 9 3 3 2 2 2" xfId="48839" xr:uid="{00000000-0005-0000-0000-00006F320000}"/>
    <cellStyle name="Normal 12 2 9 3 3 2 3" xfId="36029" xr:uid="{00000000-0005-0000-0000-000070320000}"/>
    <cellStyle name="Normal 12 2 9 3 3 3" xfId="17729" xr:uid="{00000000-0005-0000-0000-000071320000}"/>
    <cellStyle name="Normal 12 2 9 3 3 3 2" xfId="43349" xr:uid="{00000000-0005-0000-0000-000072320000}"/>
    <cellStyle name="Normal 12 2 9 3 3 4" xfId="30539" xr:uid="{00000000-0005-0000-0000-000073320000}"/>
    <cellStyle name="Normal 12 2 9 3 4" xfId="12238" xr:uid="{00000000-0005-0000-0000-000074320000}"/>
    <cellStyle name="Normal 12 2 9 3 4 2" xfId="25049" xr:uid="{00000000-0005-0000-0000-000075320000}"/>
    <cellStyle name="Normal 12 2 9 3 4 2 2" xfId="50669" xr:uid="{00000000-0005-0000-0000-000076320000}"/>
    <cellStyle name="Normal 12 2 9 3 4 3" xfId="37859" xr:uid="{00000000-0005-0000-0000-000077320000}"/>
    <cellStyle name="Normal 12 2 9 3 5" xfId="6748" xr:uid="{00000000-0005-0000-0000-000078320000}"/>
    <cellStyle name="Normal 12 2 9 3 5 2" xfId="19559" xr:uid="{00000000-0005-0000-0000-000079320000}"/>
    <cellStyle name="Normal 12 2 9 3 5 2 2" xfId="45179" xr:uid="{00000000-0005-0000-0000-00007A320000}"/>
    <cellStyle name="Normal 12 2 9 3 5 3" xfId="32369" xr:uid="{00000000-0005-0000-0000-00007B320000}"/>
    <cellStyle name="Normal 12 2 9 3 6" xfId="14069" xr:uid="{00000000-0005-0000-0000-00007C320000}"/>
    <cellStyle name="Normal 12 2 9 3 6 2" xfId="39689" xr:uid="{00000000-0005-0000-0000-00007D320000}"/>
    <cellStyle name="Normal 12 2 9 3 7" xfId="26879" xr:uid="{00000000-0005-0000-0000-00007E320000}"/>
    <cellStyle name="Normal 12 2 9 4" xfId="2194" xr:uid="{00000000-0005-0000-0000-00007F320000}"/>
    <cellStyle name="Normal 12 2 9 4 2" xfId="7684" xr:uid="{00000000-0005-0000-0000-000080320000}"/>
    <cellStyle name="Normal 12 2 9 4 2 2" xfId="20495" xr:uid="{00000000-0005-0000-0000-000081320000}"/>
    <cellStyle name="Normal 12 2 9 4 2 2 2" xfId="46115" xr:uid="{00000000-0005-0000-0000-000082320000}"/>
    <cellStyle name="Normal 12 2 9 4 2 3" xfId="33305" xr:uid="{00000000-0005-0000-0000-000083320000}"/>
    <cellStyle name="Normal 12 2 9 4 3" xfId="15005" xr:uid="{00000000-0005-0000-0000-000084320000}"/>
    <cellStyle name="Normal 12 2 9 4 3 2" xfId="40625" xr:uid="{00000000-0005-0000-0000-000085320000}"/>
    <cellStyle name="Normal 12 2 9 4 4" xfId="27815" xr:uid="{00000000-0005-0000-0000-000086320000}"/>
    <cellStyle name="Normal 12 2 9 5" xfId="4024" xr:uid="{00000000-0005-0000-0000-000087320000}"/>
    <cellStyle name="Normal 12 2 9 5 2" xfId="9514" xr:uid="{00000000-0005-0000-0000-000088320000}"/>
    <cellStyle name="Normal 12 2 9 5 2 2" xfId="22325" xr:uid="{00000000-0005-0000-0000-000089320000}"/>
    <cellStyle name="Normal 12 2 9 5 2 2 2" xfId="47945" xr:uid="{00000000-0005-0000-0000-00008A320000}"/>
    <cellStyle name="Normal 12 2 9 5 2 3" xfId="35135" xr:uid="{00000000-0005-0000-0000-00008B320000}"/>
    <cellStyle name="Normal 12 2 9 5 3" xfId="16835" xr:uid="{00000000-0005-0000-0000-00008C320000}"/>
    <cellStyle name="Normal 12 2 9 5 3 2" xfId="42455" xr:uid="{00000000-0005-0000-0000-00008D320000}"/>
    <cellStyle name="Normal 12 2 9 5 4" xfId="29645" xr:uid="{00000000-0005-0000-0000-00008E320000}"/>
    <cellStyle name="Normal 12 2 9 6" xfId="11344" xr:uid="{00000000-0005-0000-0000-00008F320000}"/>
    <cellStyle name="Normal 12 2 9 6 2" xfId="24155" xr:uid="{00000000-0005-0000-0000-000090320000}"/>
    <cellStyle name="Normal 12 2 9 6 2 2" xfId="49775" xr:uid="{00000000-0005-0000-0000-000091320000}"/>
    <cellStyle name="Normal 12 2 9 6 3" xfId="36965" xr:uid="{00000000-0005-0000-0000-000092320000}"/>
    <cellStyle name="Normal 12 2 9 7" xfId="5854" xr:uid="{00000000-0005-0000-0000-000093320000}"/>
    <cellStyle name="Normal 12 2 9 7 2" xfId="18665" xr:uid="{00000000-0005-0000-0000-000094320000}"/>
    <cellStyle name="Normal 12 2 9 7 2 2" xfId="44285" xr:uid="{00000000-0005-0000-0000-000095320000}"/>
    <cellStyle name="Normal 12 2 9 7 3" xfId="31475" xr:uid="{00000000-0005-0000-0000-000096320000}"/>
    <cellStyle name="Normal 12 2 9 8" xfId="13175" xr:uid="{00000000-0005-0000-0000-000097320000}"/>
    <cellStyle name="Normal 12 2 9 8 2" xfId="38795" xr:uid="{00000000-0005-0000-0000-000098320000}"/>
    <cellStyle name="Normal 12 2 9 9" xfId="25985" xr:uid="{00000000-0005-0000-0000-000099320000}"/>
    <cellStyle name="Normal 12 20" xfId="3887" xr:uid="{00000000-0005-0000-0000-00009A320000}"/>
    <cellStyle name="Normal 12 20 2" xfId="9377" xr:uid="{00000000-0005-0000-0000-00009B320000}"/>
    <cellStyle name="Normal 12 20 2 2" xfId="22188" xr:uid="{00000000-0005-0000-0000-00009C320000}"/>
    <cellStyle name="Normal 12 20 2 2 2" xfId="47808" xr:uid="{00000000-0005-0000-0000-00009D320000}"/>
    <cellStyle name="Normal 12 20 2 3" xfId="34998" xr:uid="{00000000-0005-0000-0000-00009E320000}"/>
    <cellStyle name="Normal 12 20 3" xfId="16698" xr:uid="{00000000-0005-0000-0000-00009F320000}"/>
    <cellStyle name="Normal 12 20 3 2" xfId="42318" xr:uid="{00000000-0005-0000-0000-0000A0320000}"/>
    <cellStyle name="Normal 12 20 4" xfId="29508" xr:uid="{00000000-0005-0000-0000-0000A1320000}"/>
    <cellStyle name="Normal 12 21" xfId="11207" xr:uid="{00000000-0005-0000-0000-0000A2320000}"/>
    <cellStyle name="Normal 12 21 2" xfId="24018" xr:uid="{00000000-0005-0000-0000-0000A3320000}"/>
    <cellStyle name="Normal 12 21 2 2" xfId="49638" xr:uid="{00000000-0005-0000-0000-0000A4320000}"/>
    <cellStyle name="Normal 12 21 3" xfId="36828" xr:uid="{00000000-0005-0000-0000-0000A5320000}"/>
    <cellStyle name="Normal 12 22" xfId="5717" xr:uid="{00000000-0005-0000-0000-0000A6320000}"/>
    <cellStyle name="Normal 12 22 2" xfId="18528" xr:uid="{00000000-0005-0000-0000-0000A7320000}"/>
    <cellStyle name="Normal 12 22 2 2" xfId="44148" xr:uid="{00000000-0005-0000-0000-0000A8320000}"/>
    <cellStyle name="Normal 12 22 3" xfId="31338" xr:uid="{00000000-0005-0000-0000-0000A9320000}"/>
    <cellStyle name="Normal 12 23" xfId="179" xr:uid="{00000000-0005-0000-0000-0000AA320000}"/>
    <cellStyle name="Normal 12 23 2" xfId="13038" xr:uid="{00000000-0005-0000-0000-0000AB320000}"/>
    <cellStyle name="Normal 12 23 3" xfId="38658" xr:uid="{00000000-0005-0000-0000-0000AC320000}"/>
    <cellStyle name="Normal 12 24" xfId="13037" xr:uid="{00000000-0005-0000-0000-0000AD320000}"/>
    <cellStyle name="Normal 12 25" xfId="25848" xr:uid="{00000000-0005-0000-0000-0000AE320000}"/>
    <cellStyle name="Normal 12 3" xfId="181" xr:uid="{00000000-0005-0000-0000-0000AF320000}"/>
    <cellStyle name="Normal 12 3 10" xfId="588" xr:uid="{00000000-0005-0000-0000-0000B0320000}"/>
    <cellStyle name="Normal 12 3 10 2" xfId="988" xr:uid="{00000000-0005-0000-0000-0000B1320000}"/>
    <cellStyle name="Normal 12 3 10 2 2" xfId="1883" xr:uid="{00000000-0005-0000-0000-0000B2320000}"/>
    <cellStyle name="Normal 12 3 10 2 2 2" xfId="3713" xr:uid="{00000000-0005-0000-0000-0000B3320000}"/>
    <cellStyle name="Normal 12 3 10 2 2 2 2" xfId="9203" xr:uid="{00000000-0005-0000-0000-0000B4320000}"/>
    <cellStyle name="Normal 12 3 10 2 2 2 2 2" xfId="22014" xr:uid="{00000000-0005-0000-0000-0000B5320000}"/>
    <cellStyle name="Normal 12 3 10 2 2 2 2 2 2" xfId="47634" xr:uid="{00000000-0005-0000-0000-0000B6320000}"/>
    <cellStyle name="Normal 12 3 10 2 2 2 2 3" xfId="34824" xr:uid="{00000000-0005-0000-0000-0000B7320000}"/>
    <cellStyle name="Normal 12 3 10 2 2 2 3" xfId="16524" xr:uid="{00000000-0005-0000-0000-0000B8320000}"/>
    <cellStyle name="Normal 12 3 10 2 2 2 3 2" xfId="42144" xr:uid="{00000000-0005-0000-0000-0000B9320000}"/>
    <cellStyle name="Normal 12 3 10 2 2 2 4" xfId="29334" xr:uid="{00000000-0005-0000-0000-0000BA320000}"/>
    <cellStyle name="Normal 12 3 10 2 2 3" xfId="5543" xr:uid="{00000000-0005-0000-0000-0000BB320000}"/>
    <cellStyle name="Normal 12 3 10 2 2 3 2" xfId="11033" xr:uid="{00000000-0005-0000-0000-0000BC320000}"/>
    <cellStyle name="Normal 12 3 10 2 2 3 2 2" xfId="23844" xr:uid="{00000000-0005-0000-0000-0000BD320000}"/>
    <cellStyle name="Normal 12 3 10 2 2 3 2 2 2" xfId="49464" xr:uid="{00000000-0005-0000-0000-0000BE320000}"/>
    <cellStyle name="Normal 12 3 10 2 2 3 2 3" xfId="36654" xr:uid="{00000000-0005-0000-0000-0000BF320000}"/>
    <cellStyle name="Normal 12 3 10 2 2 3 3" xfId="18354" xr:uid="{00000000-0005-0000-0000-0000C0320000}"/>
    <cellStyle name="Normal 12 3 10 2 2 3 3 2" xfId="43974" xr:uid="{00000000-0005-0000-0000-0000C1320000}"/>
    <cellStyle name="Normal 12 3 10 2 2 3 4" xfId="31164" xr:uid="{00000000-0005-0000-0000-0000C2320000}"/>
    <cellStyle name="Normal 12 3 10 2 2 4" xfId="12863" xr:uid="{00000000-0005-0000-0000-0000C3320000}"/>
    <cellStyle name="Normal 12 3 10 2 2 4 2" xfId="25674" xr:uid="{00000000-0005-0000-0000-0000C4320000}"/>
    <cellStyle name="Normal 12 3 10 2 2 4 2 2" xfId="51294" xr:uid="{00000000-0005-0000-0000-0000C5320000}"/>
    <cellStyle name="Normal 12 3 10 2 2 4 3" xfId="38484" xr:uid="{00000000-0005-0000-0000-0000C6320000}"/>
    <cellStyle name="Normal 12 3 10 2 2 5" xfId="7373" xr:uid="{00000000-0005-0000-0000-0000C7320000}"/>
    <cellStyle name="Normal 12 3 10 2 2 5 2" xfId="20184" xr:uid="{00000000-0005-0000-0000-0000C8320000}"/>
    <cellStyle name="Normal 12 3 10 2 2 5 2 2" xfId="45804" xr:uid="{00000000-0005-0000-0000-0000C9320000}"/>
    <cellStyle name="Normal 12 3 10 2 2 5 3" xfId="32994" xr:uid="{00000000-0005-0000-0000-0000CA320000}"/>
    <cellStyle name="Normal 12 3 10 2 2 6" xfId="14694" xr:uid="{00000000-0005-0000-0000-0000CB320000}"/>
    <cellStyle name="Normal 12 3 10 2 2 6 2" xfId="40314" xr:uid="{00000000-0005-0000-0000-0000CC320000}"/>
    <cellStyle name="Normal 12 3 10 2 2 7" xfId="27504" xr:uid="{00000000-0005-0000-0000-0000CD320000}"/>
    <cellStyle name="Normal 12 3 10 2 3" xfId="2819" xr:uid="{00000000-0005-0000-0000-0000CE320000}"/>
    <cellStyle name="Normal 12 3 10 2 3 2" xfId="8309" xr:uid="{00000000-0005-0000-0000-0000CF320000}"/>
    <cellStyle name="Normal 12 3 10 2 3 2 2" xfId="21120" xr:uid="{00000000-0005-0000-0000-0000D0320000}"/>
    <cellStyle name="Normal 12 3 10 2 3 2 2 2" xfId="46740" xr:uid="{00000000-0005-0000-0000-0000D1320000}"/>
    <cellStyle name="Normal 12 3 10 2 3 2 3" xfId="33930" xr:uid="{00000000-0005-0000-0000-0000D2320000}"/>
    <cellStyle name="Normal 12 3 10 2 3 3" xfId="15630" xr:uid="{00000000-0005-0000-0000-0000D3320000}"/>
    <cellStyle name="Normal 12 3 10 2 3 3 2" xfId="41250" xr:uid="{00000000-0005-0000-0000-0000D4320000}"/>
    <cellStyle name="Normal 12 3 10 2 3 4" xfId="28440" xr:uid="{00000000-0005-0000-0000-0000D5320000}"/>
    <cellStyle name="Normal 12 3 10 2 4" xfId="4649" xr:uid="{00000000-0005-0000-0000-0000D6320000}"/>
    <cellStyle name="Normal 12 3 10 2 4 2" xfId="10139" xr:uid="{00000000-0005-0000-0000-0000D7320000}"/>
    <cellStyle name="Normal 12 3 10 2 4 2 2" xfId="22950" xr:uid="{00000000-0005-0000-0000-0000D8320000}"/>
    <cellStyle name="Normal 12 3 10 2 4 2 2 2" xfId="48570" xr:uid="{00000000-0005-0000-0000-0000D9320000}"/>
    <cellStyle name="Normal 12 3 10 2 4 2 3" xfId="35760" xr:uid="{00000000-0005-0000-0000-0000DA320000}"/>
    <cellStyle name="Normal 12 3 10 2 4 3" xfId="17460" xr:uid="{00000000-0005-0000-0000-0000DB320000}"/>
    <cellStyle name="Normal 12 3 10 2 4 3 2" xfId="43080" xr:uid="{00000000-0005-0000-0000-0000DC320000}"/>
    <cellStyle name="Normal 12 3 10 2 4 4" xfId="30270" xr:uid="{00000000-0005-0000-0000-0000DD320000}"/>
    <cellStyle name="Normal 12 3 10 2 5" xfId="11969" xr:uid="{00000000-0005-0000-0000-0000DE320000}"/>
    <cellStyle name="Normal 12 3 10 2 5 2" xfId="24780" xr:uid="{00000000-0005-0000-0000-0000DF320000}"/>
    <cellStyle name="Normal 12 3 10 2 5 2 2" xfId="50400" xr:uid="{00000000-0005-0000-0000-0000E0320000}"/>
    <cellStyle name="Normal 12 3 10 2 5 3" xfId="37590" xr:uid="{00000000-0005-0000-0000-0000E1320000}"/>
    <cellStyle name="Normal 12 3 10 2 6" xfId="6479" xr:uid="{00000000-0005-0000-0000-0000E2320000}"/>
    <cellStyle name="Normal 12 3 10 2 6 2" xfId="19290" xr:uid="{00000000-0005-0000-0000-0000E3320000}"/>
    <cellStyle name="Normal 12 3 10 2 6 2 2" xfId="44910" xr:uid="{00000000-0005-0000-0000-0000E4320000}"/>
    <cellStyle name="Normal 12 3 10 2 6 3" xfId="32100" xr:uid="{00000000-0005-0000-0000-0000E5320000}"/>
    <cellStyle name="Normal 12 3 10 2 7" xfId="13800" xr:uid="{00000000-0005-0000-0000-0000E6320000}"/>
    <cellStyle name="Normal 12 3 10 2 7 2" xfId="39420" xr:uid="{00000000-0005-0000-0000-0000E7320000}"/>
    <cellStyle name="Normal 12 3 10 2 8" xfId="26610" xr:uid="{00000000-0005-0000-0000-0000E8320000}"/>
    <cellStyle name="Normal 12 3 10 3" xfId="1483" xr:uid="{00000000-0005-0000-0000-0000E9320000}"/>
    <cellStyle name="Normal 12 3 10 3 2" xfId="3313" xr:uid="{00000000-0005-0000-0000-0000EA320000}"/>
    <cellStyle name="Normal 12 3 10 3 2 2" xfId="8803" xr:uid="{00000000-0005-0000-0000-0000EB320000}"/>
    <cellStyle name="Normal 12 3 10 3 2 2 2" xfId="21614" xr:uid="{00000000-0005-0000-0000-0000EC320000}"/>
    <cellStyle name="Normal 12 3 10 3 2 2 2 2" xfId="47234" xr:uid="{00000000-0005-0000-0000-0000ED320000}"/>
    <cellStyle name="Normal 12 3 10 3 2 2 3" xfId="34424" xr:uid="{00000000-0005-0000-0000-0000EE320000}"/>
    <cellStyle name="Normal 12 3 10 3 2 3" xfId="16124" xr:uid="{00000000-0005-0000-0000-0000EF320000}"/>
    <cellStyle name="Normal 12 3 10 3 2 3 2" xfId="41744" xr:uid="{00000000-0005-0000-0000-0000F0320000}"/>
    <cellStyle name="Normal 12 3 10 3 2 4" xfId="28934" xr:uid="{00000000-0005-0000-0000-0000F1320000}"/>
    <cellStyle name="Normal 12 3 10 3 3" xfId="5143" xr:uid="{00000000-0005-0000-0000-0000F2320000}"/>
    <cellStyle name="Normal 12 3 10 3 3 2" xfId="10633" xr:uid="{00000000-0005-0000-0000-0000F3320000}"/>
    <cellStyle name="Normal 12 3 10 3 3 2 2" xfId="23444" xr:uid="{00000000-0005-0000-0000-0000F4320000}"/>
    <cellStyle name="Normal 12 3 10 3 3 2 2 2" xfId="49064" xr:uid="{00000000-0005-0000-0000-0000F5320000}"/>
    <cellStyle name="Normal 12 3 10 3 3 2 3" xfId="36254" xr:uid="{00000000-0005-0000-0000-0000F6320000}"/>
    <cellStyle name="Normal 12 3 10 3 3 3" xfId="17954" xr:uid="{00000000-0005-0000-0000-0000F7320000}"/>
    <cellStyle name="Normal 12 3 10 3 3 3 2" xfId="43574" xr:uid="{00000000-0005-0000-0000-0000F8320000}"/>
    <cellStyle name="Normal 12 3 10 3 3 4" xfId="30764" xr:uid="{00000000-0005-0000-0000-0000F9320000}"/>
    <cellStyle name="Normal 12 3 10 3 4" xfId="12463" xr:uid="{00000000-0005-0000-0000-0000FA320000}"/>
    <cellStyle name="Normal 12 3 10 3 4 2" xfId="25274" xr:uid="{00000000-0005-0000-0000-0000FB320000}"/>
    <cellStyle name="Normal 12 3 10 3 4 2 2" xfId="50894" xr:uid="{00000000-0005-0000-0000-0000FC320000}"/>
    <cellStyle name="Normal 12 3 10 3 4 3" xfId="38084" xr:uid="{00000000-0005-0000-0000-0000FD320000}"/>
    <cellStyle name="Normal 12 3 10 3 5" xfId="6973" xr:uid="{00000000-0005-0000-0000-0000FE320000}"/>
    <cellStyle name="Normal 12 3 10 3 5 2" xfId="19784" xr:uid="{00000000-0005-0000-0000-0000FF320000}"/>
    <cellStyle name="Normal 12 3 10 3 5 2 2" xfId="45404" xr:uid="{00000000-0005-0000-0000-000000330000}"/>
    <cellStyle name="Normal 12 3 10 3 5 3" xfId="32594" xr:uid="{00000000-0005-0000-0000-000001330000}"/>
    <cellStyle name="Normal 12 3 10 3 6" xfId="14294" xr:uid="{00000000-0005-0000-0000-000002330000}"/>
    <cellStyle name="Normal 12 3 10 3 6 2" xfId="39914" xr:uid="{00000000-0005-0000-0000-000003330000}"/>
    <cellStyle name="Normal 12 3 10 3 7" xfId="27104" xr:uid="{00000000-0005-0000-0000-000004330000}"/>
    <cellStyle name="Normal 12 3 10 4" xfId="2419" xr:uid="{00000000-0005-0000-0000-000005330000}"/>
    <cellStyle name="Normal 12 3 10 4 2" xfId="7909" xr:uid="{00000000-0005-0000-0000-000006330000}"/>
    <cellStyle name="Normal 12 3 10 4 2 2" xfId="20720" xr:uid="{00000000-0005-0000-0000-000007330000}"/>
    <cellStyle name="Normal 12 3 10 4 2 2 2" xfId="46340" xr:uid="{00000000-0005-0000-0000-000008330000}"/>
    <cellStyle name="Normal 12 3 10 4 2 3" xfId="33530" xr:uid="{00000000-0005-0000-0000-000009330000}"/>
    <cellStyle name="Normal 12 3 10 4 3" xfId="15230" xr:uid="{00000000-0005-0000-0000-00000A330000}"/>
    <cellStyle name="Normal 12 3 10 4 3 2" xfId="40850" xr:uid="{00000000-0005-0000-0000-00000B330000}"/>
    <cellStyle name="Normal 12 3 10 4 4" xfId="28040" xr:uid="{00000000-0005-0000-0000-00000C330000}"/>
    <cellStyle name="Normal 12 3 10 5" xfId="4249" xr:uid="{00000000-0005-0000-0000-00000D330000}"/>
    <cellStyle name="Normal 12 3 10 5 2" xfId="9739" xr:uid="{00000000-0005-0000-0000-00000E330000}"/>
    <cellStyle name="Normal 12 3 10 5 2 2" xfId="22550" xr:uid="{00000000-0005-0000-0000-00000F330000}"/>
    <cellStyle name="Normal 12 3 10 5 2 2 2" xfId="48170" xr:uid="{00000000-0005-0000-0000-000010330000}"/>
    <cellStyle name="Normal 12 3 10 5 2 3" xfId="35360" xr:uid="{00000000-0005-0000-0000-000011330000}"/>
    <cellStyle name="Normal 12 3 10 5 3" xfId="17060" xr:uid="{00000000-0005-0000-0000-000012330000}"/>
    <cellStyle name="Normal 12 3 10 5 3 2" xfId="42680" xr:uid="{00000000-0005-0000-0000-000013330000}"/>
    <cellStyle name="Normal 12 3 10 5 4" xfId="29870" xr:uid="{00000000-0005-0000-0000-000014330000}"/>
    <cellStyle name="Normal 12 3 10 6" xfId="11569" xr:uid="{00000000-0005-0000-0000-000015330000}"/>
    <cellStyle name="Normal 12 3 10 6 2" xfId="24380" xr:uid="{00000000-0005-0000-0000-000016330000}"/>
    <cellStyle name="Normal 12 3 10 6 2 2" xfId="50000" xr:uid="{00000000-0005-0000-0000-000017330000}"/>
    <cellStyle name="Normal 12 3 10 6 3" xfId="37190" xr:uid="{00000000-0005-0000-0000-000018330000}"/>
    <cellStyle name="Normal 12 3 10 7" xfId="6079" xr:uid="{00000000-0005-0000-0000-000019330000}"/>
    <cellStyle name="Normal 12 3 10 7 2" xfId="18890" xr:uid="{00000000-0005-0000-0000-00001A330000}"/>
    <cellStyle name="Normal 12 3 10 7 2 2" xfId="44510" xr:uid="{00000000-0005-0000-0000-00001B330000}"/>
    <cellStyle name="Normal 12 3 10 7 3" xfId="31700" xr:uid="{00000000-0005-0000-0000-00001C330000}"/>
    <cellStyle name="Normal 12 3 10 8" xfId="13400" xr:uid="{00000000-0005-0000-0000-00001D330000}"/>
    <cellStyle name="Normal 12 3 10 8 2" xfId="39020" xr:uid="{00000000-0005-0000-0000-00001E330000}"/>
    <cellStyle name="Normal 12 3 10 9" xfId="26210" xr:uid="{00000000-0005-0000-0000-00001F330000}"/>
    <cellStyle name="Normal 12 3 11" xfId="722" xr:uid="{00000000-0005-0000-0000-000020330000}"/>
    <cellStyle name="Normal 12 3 11 2" xfId="1617" xr:uid="{00000000-0005-0000-0000-000021330000}"/>
    <cellStyle name="Normal 12 3 11 2 2" xfId="3447" xr:uid="{00000000-0005-0000-0000-000022330000}"/>
    <cellStyle name="Normal 12 3 11 2 2 2" xfId="8937" xr:uid="{00000000-0005-0000-0000-000023330000}"/>
    <cellStyle name="Normal 12 3 11 2 2 2 2" xfId="21748" xr:uid="{00000000-0005-0000-0000-000024330000}"/>
    <cellStyle name="Normal 12 3 11 2 2 2 2 2" xfId="47368" xr:uid="{00000000-0005-0000-0000-000025330000}"/>
    <cellStyle name="Normal 12 3 11 2 2 2 3" xfId="34558" xr:uid="{00000000-0005-0000-0000-000026330000}"/>
    <cellStyle name="Normal 12 3 11 2 2 3" xfId="16258" xr:uid="{00000000-0005-0000-0000-000027330000}"/>
    <cellStyle name="Normal 12 3 11 2 2 3 2" xfId="41878" xr:uid="{00000000-0005-0000-0000-000028330000}"/>
    <cellStyle name="Normal 12 3 11 2 2 4" xfId="29068" xr:uid="{00000000-0005-0000-0000-000029330000}"/>
    <cellStyle name="Normal 12 3 11 2 3" xfId="5277" xr:uid="{00000000-0005-0000-0000-00002A330000}"/>
    <cellStyle name="Normal 12 3 11 2 3 2" xfId="10767" xr:uid="{00000000-0005-0000-0000-00002B330000}"/>
    <cellStyle name="Normal 12 3 11 2 3 2 2" xfId="23578" xr:uid="{00000000-0005-0000-0000-00002C330000}"/>
    <cellStyle name="Normal 12 3 11 2 3 2 2 2" xfId="49198" xr:uid="{00000000-0005-0000-0000-00002D330000}"/>
    <cellStyle name="Normal 12 3 11 2 3 2 3" xfId="36388" xr:uid="{00000000-0005-0000-0000-00002E330000}"/>
    <cellStyle name="Normal 12 3 11 2 3 3" xfId="18088" xr:uid="{00000000-0005-0000-0000-00002F330000}"/>
    <cellStyle name="Normal 12 3 11 2 3 3 2" xfId="43708" xr:uid="{00000000-0005-0000-0000-000030330000}"/>
    <cellStyle name="Normal 12 3 11 2 3 4" xfId="30898" xr:uid="{00000000-0005-0000-0000-000031330000}"/>
    <cellStyle name="Normal 12 3 11 2 4" xfId="12597" xr:uid="{00000000-0005-0000-0000-000032330000}"/>
    <cellStyle name="Normal 12 3 11 2 4 2" xfId="25408" xr:uid="{00000000-0005-0000-0000-000033330000}"/>
    <cellStyle name="Normal 12 3 11 2 4 2 2" xfId="51028" xr:uid="{00000000-0005-0000-0000-000034330000}"/>
    <cellStyle name="Normal 12 3 11 2 4 3" xfId="38218" xr:uid="{00000000-0005-0000-0000-000035330000}"/>
    <cellStyle name="Normal 12 3 11 2 5" xfId="7107" xr:uid="{00000000-0005-0000-0000-000036330000}"/>
    <cellStyle name="Normal 12 3 11 2 5 2" xfId="19918" xr:uid="{00000000-0005-0000-0000-000037330000}"/>
    <cellStyle name="Normal 12 3 11 2 5 2 2" xfId="45538" xr:uid="{00000000-0005-0000-0000-000038330000}"/>
    <cellStyle name="Normal 12 3 11 2 5 3" xfId="32728" xr:uid="{00000000-0005-0000-0000-000039330000}"/>
    <cellStyle name="Normal 12 3 11 2 6" xfId="14428" xr:uid="{00000000-0005-0000-0000-00003A330000}"/>
    <cellStyle name="Normal 12 3 11 2 6 2" xfId="40048" xr:uid="{00000000-0005-0000-0000-00003B330000}"/>
    <cellStyle name="Normal 12 3 11 2 7" xfId="27238" xr:uid="{00000000-0005-0000-0000-00003C330000}"/>
    <cellStyle name="Normal 12 3 11 3" xfId="2553" xr:uid="{00000000-0005-0000-0000-00003D330000}"/>
    <cellStyle name="Normal 12 3 11 3 2" xfId="8043" xr:uid="{00000000-0005-0000-0000-00003E330000}"/>
    <cellStyle name="Normal 12 3 11 3 2 2" xfId="20854" xr:uid="{00000000-0005-0000-0000-00003F330000}"/>
    <cellStyle name="Normal 12 3 11 3 2 2 2" xfId="46474" xr:uid="{00000000-0005-0000-0000-000040330000}"/>
    <cellStyle name="Normal 12 3 11 3 2 3" xfId="33664" xr:uid="{00000000-0005-0000-0000-000041330000}"/>
    <cellStyle name="Normal 12 3 11 3 3" xfId="15364" xr:uid="{00000000-0005-0000-0000-000042330000}"/>
    <cellStyle name="Normal 12 3 11 3 3 2" xfId="40984" xr:uid="{00000000-0005-0000-0000-000043330000}"/>
    <cellStyle name="Normal 12 3 11 3 4" xfId="28174" xr:uid="{00000000-0005-0000-0000-000044330000}"/>
    <cellStyle name="Normal 12 3 11 4" xfId="4383" xr:uid="{00000000-0005-0000-0000-000045330000}"/>
    <cellStyle name="Normal 12 3 11 4 2" xfId="9873" xr:uid="{00000000-0005-0000-0000-000046330000}"/>
    <cellStyle name="Normal 12 3 11 4 2 2" xfId="22684" xr:uid="{00000000-0005-0000-0000-000047330000}"/>
    <cellStyle name="Normal 12 3 11 4 2 2 2" xfId="48304" xr:uid="{00000000-0005-0000-0000-000048330000}"/>
    <cellStyle name="Normal 12 3 11 4 2 3" xfId="35494" xr:uid="{00000000-0005-0000-0000-000049330000}"/>
    <cellStyle name="Normal 12 3 11 4 3" xfId="17194" xr:uid="{00000000-0005-0000-0000-00004A330000}"/>
    <cellStyle name="Normal 12 3 11 4 3 2" xfId="42814" xr:uid="{00000000-0005-0000-0000-00004B330000}"/>
    <cellStyle name="Normal 12 3 11 4 4" xfId="30004" xr:uid="{00000000-0005-0000-0000-00004C330000}"/>
    <cellStyle name="Normal 12 3 11 5" xfId="11703" xr:uid="{00000000-0005-0000-0000-00004D330000}"/>
    <cellStyle name="Normal 12 3 11 5 2" xfId="24514" xr:uid="{00000000-0005-0000-0000-00004E330000}"/>
    <cellStyle name="Normal 12 3 11 5 2 2" xfId="50134" xr:uid="{00000000-0005-0000-0000-00004F330000}"/>
    <cellStyle name="Normal 12 3 11 5 3" xfId="37324" xr:uid="{00000000-0005-0000-0000-000050330000}"/>
    <cellStyle name="Normal 12 3 11 6" xfId="6213" xr:uid="{00000000-0005-0000-0000-000051330000}"/>
    <cellStyle name="Normal 12 3 11 6 2" xfId="19024" xr:uid="{00000000-0005-0000-0000-000052330000}"/>
    <cellStyle name="Normal 12 3 11 6 2 2" xfId="44644" xr:uid="{00000000-0005-0000-0000-000053330000}"/>
    <cellStyle name="Normal 12 3 11 6 3" xfId="31834" xr:uid="{00000000-0005-0000-0000-000054330000}"/>
    <cellStyle name="Normal 12 3 11 7" xfId="13534" xr:uid="{00000000-0005-0000-0000-000055330000}"/>
    <cellStyle name="Normal 12 3 11 7 2" xfId="39154" xr:uid="{00000000-0005-0000-0000-000056330000}"/>
    <cellStyle name="Normal 12 3 11 8" xfId="26344" xr:uid="{00000000-0005-0000-0000-000057330000}"/>
    <cellStyle name="Normal 12 3 12" xfId="1123" xr:uid="{00000000-0005-0000-0000-000058330000}"/>
    <cellStyle name="Normal 12 3 12 2" xfId="2953" xr:uid="{00000000-0005-0000-0000-000059330000}"/>
    <cellStyle name="Normal 12 3 12 2 2" xfId="8443" xr:uid="{00000000-0005-0000-0000-00005A330000}"/>
    <cellStyle name="Normal 12 3 12 2 2 2" xfId="21254" xr:uid="{00000000-0005-0000-0000-00005B330000}"/>
    <cellStyle name="Normal 12 3 12 2 2 2 2" xfId="46874" xr:uid="{00000000-0005-0000-0000-00005C330000}"/>
    <cellStyle name="Normal 12 3 12 2 2 3" xfId="34064" xr:uid="{00000000-0005-0000-0000-00005D330000}"/>
    <cellStyle name="Normal 12 3 12 2 3" xfId="15764" xr:uid="{00000000-0005-0000-0000-00005E330000}"/>
    <cellStyle name="Normal 12 3 12 2 3 2" xfId="41384" xr:uid="{00000000-0005-0000-0000-00005F330000}"/>
    <cellStyle name="Normal 12 3 12 2 4" xfId="28574" xr:uid="{00000000-0005-0000-0000-000060330000}"/>
    <cellStyle name="Normal 12 3 12 3" xfId="4783" xr:uid="{00000000-0005-0000-0000-000061330000}"/>
    <cellStyle name="Normal 12 3 12 3 2" xfId="10273" xr:uid="{00000000-0005-0000-0000-000062330000}"/>
    <cellStyle name="Normal 12 3 12 3 2 2" xfId="23084" xr:uid="{00000000-0005-0000-0000-000063330000}"/>
    <cellStyle name="Normal 12 3 12 3 2 2 2" xfId="48704" xr:uid="{00000000-0005-0000-0000-000064330000}"/>
    <cellStyle name="Normal 12 3 12 3 2 3" xfId="35894" xr:uid="{00000000-0005-0000-0000-000065330000}"/>
    <cellStyle name="Normal 12 3 12 3 3" xfId="17594" xr:uid="{00000000-0005-0000-0000-000066330000}"/>
    <cellStyle name="Normal 12 3 12 3 3 2" xfId="43214" xr:uid="{00000000-0005-0000-0000-000067330000}"/>
    <cellStyle name="Normal 12 3 12 3 4" xfId="30404" xr:uid="{00000000-0005-0000-0000-000068330000}"/>
    <cellStyle name="Normal 12 3 12 4" xfId="12103" xr:uid="{00000000-0005-0000-0000-000069330000}"/>
    <cellStyle name="Normal 12 3 12 4 2" xfId="24914" xr:uid="{00000000-0005-0000-0000-00006A330000}"/>
    <cellStyle name="Normal 12 3 12 4 2 2" xfId="50534" xr:uid="{00000000-0005-0000-0000-00006B330000}"/>
    <cellStyle name="Normal 12 3 12 4 3" xfId="37724" xr:uid="{00000000-0005-0000-0000-00006C330000}"/>
    <cellStyle name="Normal 12 3 12 5" xfId="6613" xr:uid="{00000000-0005-0000-0000-00006D330000}"/>
    <cellStyle name="Normal 12 3 12 5 2" xfId="19424" xr:uid="{00000000-0005-0000-0000-00006E330000}"/>
    <cellStyle name="Normal 12 3 12 5 2 2" xfId="45044" xr:uid="{00000000-0005-0000-0000-00006F330000}"/>
    <cellStyle name="Normal 12 3 12 5 3" xfId="32234" xr:uid="{00000000-0005-0000-0000-000070330000}"/>
    <cellStyle name="Normal 12 3 12 6" xfId="13934" xr:uid="{00000000-0005-0000-0000-000071330000}"/>
    <cellStyle name="Normal 12 3 12 6 2" xfId="39554" xr:uid="{00000000-0005-0000-0000-000072330000}"/>
    <cellStyle name="Normal 12 3 12 7" xfId="26744" xr:uid="{00000000-0005-0000-0000-000073330000}"/>
    <cellStyle name="Normal 12 3 13" xfId="2018" xr:uid="{00000000-0005-0000-0000-000074330000}"/>
    <cellStyle name="Normal 12 3 13 2" xfId="3848" xr:uid="{00000000-0005-0000-0000-000075330000}"/>
    <cellStyle name="Normal 12 3 13 2 2" xfId="9338" xr:uid="{00000000-0005-0000-0000-000076330000}"/>
    <cellStyle name="Normal 12 3 13 2 2 2" xfId="22149" xr:uid="{00000000-0005-0000-0000-000077330000}"/>
    <cellStyle name="Normal 12 3 13 2 2 2 2" xfId="47769" xr:uid="{00000000-0005-0000-0000-000078330000}"/>
    <cellStyle name="Normal 12 3 13 2 2 3" xfId="34959" xr:uid="{00000000-0005-0000-0000-000079330000}"/>
    <cellStyle name="Normal 12 3 13 2 3" xfId="16659" xr:uid="{00000000-0005-0000-0000-00007A330000}"/>
    <cellStyle name="Normal 12 3 13 2 3 2" xfId="42279" xr:uid="{00000000-0005-0000-0000-00007B330000}"/>
    <cellStyle name="Normal 12 3 13 2 4" xfId="29469" xr:uid="{00000000-0005-0000-0000-00007C330000}"/>
    <cellStyle name="Normal 12 3 13 3" xfId="5678" xr:uid="{00000000-0005-0000-0000-00007D330000}"/>
    <cellStyle name="Normal 12 3 13 3 2" xfId="11168" xr:uid="{00000000-0005-0000-0000-00007E330000}"/>
    <cellStyle name="Normal 12 3 13 3 2 2" xfId="23979" xr:uid="{00000000-0005-0000-0000-00007F330000}"/>
    <cellStyle name="Normal 12 3 13 3 2 2 2" xfId="49599" xr:uid="{00000000-0005-0000-0000-000080330000}"/>
    <cellStyle name="Normal 12 3 13 3 2 3" xfId="36789" xr:uid="{00000000-0005-0000-0000-000081330000}"/>
    <cellStyle name="Normal 12 3 13 3 3" xfId="18489" xr:uid="{00000000-0005-0000-0000-000082330000}"/>
    <cellStyle name="Normal 12 3 13 3 3 2" xfId="44109" xr:uid="{00000000-0005-0000-0000-000083330000}"/>
    <cellStyle name="Normal 12 3 13 3 4" xfId="31299" xr:uid="{00000000-0005-0000-0000-000084330000}"/>
    <cellStyle name="Normal 12 3 13 4" xfId="12998" xr:uid="{00000000-0005-0000-0000-000085330000}"/>
    <cellStyle name="Normal 12 3 13 4 2" xfId="25809" xr:uid="{00000000-0005-0000-0000-000086330000}"/>
    <cellStyle name="Normal 12 3 13 4 2 2" xfId="51429" xr:uid="{00000000-0005-0000-0000-000087330000}"/>
    <cellStyle name="Normal 12 3 13 4 3" xfId="38619" xr:uid="{00000000-0005-0000-0000-000088330000}"/>
    <cellStyle name="Normal 12 3 13 5" xfId="7508" xr:uid="{00000000-0005-0000-0000-000089330000}"/>
    <cellStyle name="Normal 12 3 13 5 2" xfId="20319" xr:uid="{00000000-0005-0000-0000-00008A330000}"/>
    <cellStyle name="Normal 12 3 13 5 2 2" xfId="45939" xr:uid="{00000000-0005-0000-0000-00008B330000}"/>
    <cellStyle name="Normal 12 3 13 5 3" xfId="33129" xr:uid="{00000000-0005-0000-0000-00008C330000}"/>
    <cellStyle name="Normal 12 3 13 6" xfId="14829" xr:uid="{00000000-0005-0000-0000-00008D330000}"/>
    <cellStyle name="Normal 12 3 13 6 2" xfId="40449" xr:uid="{00000000-0005-0000-0000-00008E330000}"/>
    <cellStyle name="Normal 12 3 13 7" xfId="27639" xr:uid="{00000000-0005-0000-0000-00008F330000}"/>
    <cellStyle name="Normal 12 3 14" xfId="2059" xr:uid="{00000000-0005-0000-0000-000090330000}"/>
    <cellStyle name="Normal 12 3 14 2" xfId="7549" xr:uid="{00000000-0005-0000-0000-000091330000}"/>
    <cellStyle name="Normal 12 3 14 2 2" xfId="20360" xr:uid="{00000000-0005-0000-0000-000092330000}"/>
    <cellStyle name="Normal 12 3 14 2 2 2" xfId="45980" xr:uid="{00000000-0005-0000-0000-000093330000}"/>
    <cellStyle name="Normal 12 3 14 2 3" xfId="33170" xr:uid="{00000000-0005-0000-0000-000094330000}"/>
    <cellStyle name="Normal 12 3 14 3" xfId="14870" xr:uid="{00000000-0005-0000-0000-000095330000}"/>
    <cellStyle name="Normal 12 3 14 3 2" xfId="40490" xr:uid="{00000000-0005-0000-0000-000096330000}"/>
    <cellStyle name="Normal 12 3 14 4" xfId="27680" xr:uid="{00000000-0005-0000-0000-000097330000}"/>
    <cellStyle name="Normal 12 3 15" xfId="3889" xr:uid="{00000000-0005-0000-0000-000098330000}"/>
    <cellStyle name="Normal 12 3 15 2" xfId="9379" xr:uid="{00000000-0005-0000-0000-000099330000}"/>
    <cellStyle name="Normal 12 3 15 2 2" xfId="22190" xr:uid="{00000000-0005-0000-0000-00009A330000}"/>
    <cellStyle name="Normal 12 3 15 2 2 2" xfId="47810" xr:uid="{00000000-0005-0000-0000-00009B330000}"/>
    <cellStyle name="Normal 12 3 15 2 3" xfId="35000" xr:uid="{00000000-0005-0000-0000-00009C330000}"/>
    <cellStyle name="Normal 12 3 15 3" xfId="16700" xr:uid="{00000000-0005-0000-0000-00009D330000}"/>
    <cellStyle name="Normal 12 3 15 3 2" xfId="42320" xr:uid="{00000000-0005-0000-0000-00009E330000}"/>
    <cellStyle name="Normal 12 3 15 4" xfId="29510" xr:uid="{00000000-0005-0000-0000-00009F330000}"/>
    <cellStyle name="Normal 12 3 16" xfId="11209" xr:uid="{00000000-0005-0000-0000-0000A0330000}"/>
    <cellStyle name="Normal 12 3 16 2" xfId="24020" xr:uid="{00000000-0005-0000-0000-0000A1330000}"/>
    <cellStyle name="Normal 12 3 16 2 2" xfId="49640" xr:uid="{00000000-0005-0000-0000-0000A2330000}"/>
    <cellStyle name="Normal 12 3 16 3" xfId="36830" xr:uid="{00000000-0005-0000-0000-0000A3330000}"/>
    <cellStyle name="Normal 12 3 17" xfId="5719" xr:uid="{00000000-0005-0000-0000-0000A4330000}"/>
    <cellStyle name="Normal 12 3 17 2" xfId="18530" xr:uid="{00000000-0005-0000-0000-0000A5330000}"/>
    <cellStyle name="Normal 12 3 17 2 2" xfId="44150" xr:uid="{00000000-0005-0000-0000-0000A6330000}"/>
    <cellStyle name="Normal 12 3 17 3" xfId="31340" xr:uid="{00000000-0005-0000-0000-0000A7330000}"/>
    <cellStyle name="Normal 12 3 18" xfId="13040" xr:uid="{00000000-0005-0000-0000-0000A8330000}"/>
    <cellStyle name="Normal 12 3 18 2" xfId="38660" xr:uid="{00000000-0005-0000-0000-0000A9330000}"/>
    <cellStyle name="Normal 12 3 19" xfId="25850" xr:uid="{00000000-0005-0000-0000-0000AA330000}"/>
    <cellStyle name="Normal 12 3 2" xfId="186" xr:uid="{00000000-0005-0000-0000-0000AB330000}"/>
    <cellStyle name="Normal 12 3 2 10" xfId="2023" xr:uid="{00000000-0005-0000-0000-0000AC330000}"/>
    <cellStyle name="Normal 12 3 2 10 2" xfId="3853" xr:uid="{00000000-0005-0000-0000-0000AD330000}"/>
    <cellStyle name="Normal 12 3 2 10 2 2" xfId="9343" xr:uid="{00000000-0005-0000-0000-0000AE330000}"/>
    <cellStyle name="Normal 12 3 2 10 2 2 2" xfId="22154" xr:uid="{00000000-0005-0000-0000-0000AF330000}"/>
    <cellStyle name="Normal 12 3 2 10 2 2 2 2" xfId="47774" xr:uid="{00000000-0005-0000-0000-0000B0330000}"/>
    <cellStyle name="Normal 12 3 2 10 2 2 3" xfId="34964" xr:uid="{00000000-0005-0000-0000-0000B1330000}"/>
    <cellStyle name="Normal 12 3 2 10 2 3" xfId="16664" xr:uid="{00000000-0005-0000-0000-0000B2330000}"/>
    <cellStyle name="Normal 12 3 2 10 2 3 2" xfId="42284" xr:uid="{00000000-0005-0000-0000-0000B3330000}"/>
    <cellStyle name="Normal 12 3 2 10 2 4" xfId="29474" xr:uid="{00000000-0005-0000-0000-0000B4330000}"/>
    <cellStyle name="Normal 12 3 2 10 3" xfId="5683" xr:uid="{00000000-0005-0000-0000-0000B5330000}"/>
    <cellStyle name="Normal 12 3 2 10 3 2" xfId="11173" xr:uid="{00000000-0005-0000-0000-0000B6330000}"/>
    <cellStyle name="Normal 12 3 2 10 3 2 2" xfId="23984" xr:uid="{00000000-0005-0000-0000-0000B7330000}"/>
    <cellStyle name="Normal 12 3 2 10 3 2 2 2" xfId="49604" xr:uid="{00000000-0005-0000-0000-0000B8330000}"/>
    <cellStyle name="Normal 12 3 2 10 3 2 3" xfId="36794" xr:uid="{00000000-0005-0000-0000-0000B9330000}"/>
    <cellStyle name="Normal 12 3 2 10 3 3" xfId="18494" xr:uid="{00000000-0005-0000-0000-0000BA330000}"/>
    <cellStyle name="Normal 12 3 2 10 3 3 2" xfId="44114" xr:uid="{00000000-0005-0000-0000-0000BB330000}"/>
    <cellStyle name="Normal 12 3 2 10 3 4" xfId="31304" xr:uid="{00000000-0005-0000-0000-0000BC330000}"/>
    <cellStyle name="Normal 12 3 2 10 4" xfId="13003" xr:uid="{00000000-0005-0000-0000-0000BD330000}"/>
    <cellStyle name="Normal 12 3 2 10 4 2" xfId="25814" xr:uid="{00000000-0005-0000-0000-0000BE330000}"/>
    <cellStyle name="Normal 12 3 2 10 4 2 2" xfId="51434" xr:uid="{00000000-0005-0000-0000-0000BF330000}"/>
    <cellStyle name="Normal 12 3 2 10 4 3" xfId="38624" xr:uid="{00000000-0005-0000-0000-0000C0330000}"/>
    <cellStyle name="Normal 12 3 2 10 5" xfId="7513" xr:uid="{00000000-0005-0000-0000-0000C1330000}"/>
    <cellStyle name="Normal 12 3 2 10 5 2" xfId="20324" xr:uid="{00000000-0005-0000-0000-0000C2330000}"/>
    <cellStyle name="Normal 12 3 2 10 5 2 2" xfId="45944" xr:uid="{00000000-0005-0000-0000-0000C3330000}"/>
    <cellStyle name="Normal 12 3 2 10 5 3" xfId="33134" xr:uid="{00000000-0005-0000-0000-0000C4330000}"/>
    <cellStyle name="Normal 12 3 2 10 6" xfId="14834" xr:uid="{00000000-0005-0000-0000-0000C5330000}"/>
    <cellStyle name="Normal 12 3 2 10 6 2" xfId="40454" xr:uid="{00000000-0005-0000-0000-0000C6330000}"/>
    <cellStyle name="Normal 12 3 2 10 7" xfId="27644" xr:uid="{00000000-0005-0000-0000-0000C7330000}"/>
    <cellStyle name="Normal 12 3 2 11" xfId="2064" xr:uid="{00000000-0005-0000-0000-0000C8330000}"/>
    <cellStyle name="Normal 12 3 2 11 2" xfId="7554" xr:uid="{00000000-0005-0000-0000-0000C9330000}"/>
    <cellStyle name="Normal 12 3 2 11 2 2" xfId="20365" xr:uid="{00000000-0005-0000-0000-0000CA330000}"/>
    <cellStyle name="Normal 12 3 2 11 2 2 2" xfId="45985" xr:uid="{00000000-0005-0000-0000-0000CB330000}"/>
    <cellStyle name="Normal 12 3 2 11 2 3" xfId="33175" xr:uid="{00000000-0005-0000-0000-0000CC330000}"/>
    <cellStyle name="Normal 12 3 2 11 3" xfId="14875" xr:uid="{00000000-0005-0000-0000-0000CD330000}"/>
    <cellStyle name="Normal 12 3 2 11 3 2" xfId="40495" xr:uid="{00000000-0005-0000-0000-0000CE330000}"/>
    <cellStyle name="Normal 12 3 2 11 4" xfId="27685" xr:uid="{00000000-0005-0000-0000-0000CF330000}"/>
    <cellStyle name="Normal 12 3 2 12" xfId="3894" xr:uid="{00000000-0005-0000-0000-0000D0330000}"/>
    <cellStyle name="Normal 12 3 2 12 2" xfId="9384" xr:uid="{00000000-0005-0000-0000-0000D1330000}"/>
    <cellStyle name="Normal 12 3 2 12 2 2" xfId="22195" xr:uid="{00000000-0005-0000-0000-0000D2330000}"/>
    <cellStyle name="Normal 12 3 2 12 2 2 2" xfId="47815" xr:uid="{00000000-0005-0000-0000-0000D3330000}"/>
    <cellStyle name="Normal 12 3 2 12 2 3" xfId="35005" xr:uid="{00000000-0005-0000-0000-0000D4330000}"/>
    <cellStyle name="Normal 12 3 2 12 3" xfId="16705" xr:uid="{00000000-0005-0000-0000-0000D5330000}"/>
    <cellStyle name="Normal 12 3 2 12 3 2" xfId="42325" xr:uid="{00000000-0005-0000-0000-0000D6330000}"/>
    <cellStyle name="Normal 12 3 2 12 4" xfId="29515" xr:uid="{00000000-0005-0000-0000-0000D7330000}"/>
    <cellStyle name="Normal 12 3 2 13" xfId="11214" xr:uid="{00000000-0005-0000-0000-0000D8330000}"/>
    <cellStyle name="Normal 12 3 2 13 2" xfId="24025" xr:uid="{00000000-0005-0000-0000-0000D9330000}"/>
    <cellStyle name="Normal 12 3 2 13 2 2" xfId="49645" xr:uid="{00000000-0005-0000-0000-0000DA330000}"/>
    <cellStyle name="Normal 12 3 2 13 3" xfId="36835" xr:uid="{00000000-0005-0000-0000-0000DB330000}"/>
    <cellStyle name="Normal 12 3 2 14" xfId="5724" xr:uid="{00000000-0005-0000-0000-0000DC330000}"/>
    <cellStyle name="Normal 12 3 2 14 2" xfId="18535" xr:uid="{00000000-0005-0000-0000-0000DD330000}"/>
    <cellStyle name="Normal 12 3 2 14 2 2" xfId="44155" xr:uid="{00000000-0005-0000-0000-0000DE330000}"/>
    <cellStyle name="Normal 12 3 2 14 3" xfId="31345" xr:uid="{00000000-0005-0000-0000-0000DF330000}"/>
    <cellStyle name="Normal 12 3 2 15" xfId="13045" xr:uid="{00000000-0005-0000-0000-0000E0330000}"/>
    <cellStyle name="Normal 12 3 2 15 2" xfId="38665" xr:uid="{00000000-0005-0000-0000-0000E1330000}"/>
    <cellStyle name="Normal 12 3 2 16" xfId="25855" xr:uid="{00000000-0005-0000-0000-0000E2330000}"/>
    <cellStyle name="Normal 12 3 2 2" xfId="206" xr:uid="{00000000-0005-0000-0000-0000E3330000}"/>
    <cellStyle name="Normal 12 3 2 2 10" xfId="3914" xr:uid="{00000000-0005-0000-0000-0000E4330000}"/>
    <cellStyle name="Normal 12 3 2 2 10 2" xfId="9404" xr:uid="{00000000-0005-0000-0000-0000E5330000}"/>
    <cellStyle name="Normal 12 3 2 2 10 2 2" xfId="22215" xr:uid="{00000000-0005-0000-0000-0000E6330000}"/>
    <cellStyle name="Normal 12 3 2 2 10 2 2 2" xfId="47835" xr:uid="{00000000-0005-0000-0000-0000E7330000}"/>
    <cellStyle name="Normal 12 3 2 2 10 2 3" xfId="35025" xr:uid="{00000000-0005-0000-0000-0000E8330000}"/>
    <cellStyle name="Normal 12 3 2 2 10 3" xfId="16725" xr:uid="{00000000-0005-0000-0000-0000E9330000}"/>
    <cellStyle name="Normal 12 3 2 2 10 3 2" xfId="42345" xr:uid="{00000000-0005-0000-0000-0000EA330000}"/>
    <cellStyle name="Normal 12 3 2 2 10 4" xfId="29535" xr:uid="{00000000-0005-0000-0000-0000EB330000}"/>
    <cellStyle name="Normal 12 3 2 2 11" xfId="11234" xr:uid="{00000000-0005-0000-0000-0000EC330000}"/>
    <cellStyle name="Normal 12 3 2 2 11 2" xfId="24045" xr:uid="{00000000-0005-0000-0000-0000ED330000}"/>
    <cellStyle name="Normal 12 3 2 2 11 2 2" xfId="49665" xr:uid="{00000000-0005-0000-0000-0000EE330000}"/>
    <cellStyle name="Normal 12 3 2 2 11 3" xfId="36855" xr:uid="{00000000-0005-0000-0000-0000EF330000}"/>
    <cellStyle name="Normal 12 3 2 2 12" xfId="5744" xr:uid="{00000000-0005-0000-0000-0000F0330000}"/>
    <cellStyle name="Normal 12 3 2 2 12 2" xfId="18555" xr:uid="{00000000-0005-0000-0000-0000F1330000}"/>
    <cellStyle name="Normal 12 3 2 2 12 2 2" xfId="44175" xr:uid="{00000000-0005-0000-0000-0000F2330000}"/>
    <cellStyle name="Normal 12 3 2 2 12 3" xfId="31365" xr:uid="{00000000-0005-0000-0000-0000F3330000}"/>
    <cellStyle name="Normal 12 3 2 2 13" xfId="13065" xr:uid="{00000000-0005-0000-0000-0000F4330000}"/>
    <cellStyle name="Normal 12 3 2 2 13 2" xfId="38685" xr:uid="{00000000-0005-0000-0000-0000F5330000}"/>
    <cellStyle name="Normal 12 3 2 2 14" xfId="25875" xr:uid="{00000000-0005-0000-0000-0000F6330000}"/>
    <cellStyle name="Normal 12 3 2 2 2" xfId="293" xr:uid="{00000000-0005-0000-0000-0000F7330000}"/>
    <cellStyle name="Normal 12 3 2 2 2 10" xfId="5785" xr:uid="{00000000-0005-0000-0000-0000F8330000}"/>
    <cellStyle name="Normal 12 3 2 2 2 10 2" xfId="18596" xr:uid="{00000000-0005-0000-0000-0000F9330000}"/>
    <cellStyle name="Normal 12 3 2 2 2 10 2 2" xfId="44216" xr:uid="{00000000-0005-0000-0000-0000FA330000}"/>
    <cellStyle name="Normal 12 3 2 2 2 10 3" xfId="31406" xr:uid="{00000000-0005-0000-0000-0000FB330000}"/>
    <cellStyle name="Normal 12 3 2 2 2 11" xfId="13106" xr:uid="{00000000-0005-0000-0000-0000FC330000}"/>
    <cellStyle name="Normal 12 3 2 2 2 11 2" xfId="38726" xr:uid="{00000000-0005-0000-0000-0000FD330000}"/>
    <cellStyle name="Normal 12 3 2 2 2 12" xfId="25916" xr:uid="{00000000-0005-0000-0000-0000FE330000}"/>
    <cellStyle name="Normal 12 3 2 2 2 2" xfId="522" xr:uid="{00000000-0005-0000-0000-0000FF330000}"/>
    <cellStyle name="Normal 12 3 2 2 2 2 2" xfId="921" xr:uid="{00000000-0005-0000-0000-000000340000}"/>
    <cellStyle name="Normal 12 3 2 2 2 2 2 2" xfId="1816" xr:uid="{00000000-0005-0000-0000-000001340000}"/>
    <cellStyle name="Normal 12 3 2 2 2 2 2 2 2" xfId="3646" xr:uid="{00000000-0005-0000-0000-000002340000}"/>
    <cellStyle name="Normal 12 3 2 2 2 2 2 2 2 2" xfId="9136" xr:uid="{00000000-0005-0000-0000-000003340000}"/>
    <cellStyle name="Normal 12 3 2 2 2 2 2 2 2 2 2" xfId="21947" xr:uid="{00000000-0005-0000-0000-000004340000}"/>
    <cellStyle name="Normal 12 3 2 2 2 2 2 2 2 2 2 2" xfId="47567" xr:uid="{00000000-0005-0000-0000-000005340000}"/>
    <cellStyle name="Normal 12 3 2 2 2 2 2 2 2 2 3" xfId="34757" xr:uid="{00000000-0005-0000-0000-000006340000}"/>
    <cellStyle name="Normal 12 3 2 2 2 2 2 2 2 3" xfId="16457" xr:uid="{00000000-0005-0000-0000-000007340000}"/>
    <cellStyle name="Normal 12 3 2 2 2 2 2 2 2 3 2" xfId="42077" xr:uid="{00000000-0005-0000-0000-000008340000}"/>
    <cellStyle name="Normal 12 3 2 2 2 2 2 2 2 4" xfId="29267" xr:uid="{00000000-0005-0000-0000-000009340000}"/>
    <cellStyle name="Normal 12 3 2 2 2 2 2 2 3" xfId="5476" xr:uid="{00000000-0005-0000-0000-00000A340000}"/>
    <cellStyle name="Normal 12 3 2 2 2 2 2 2 3 2" xfId="10966" xr:uid="{00000000-0005-0000-0000-00000B340000}"/>
    <cellStyle name="Normal 12 3 2 2 2 2 2 2 3 2 2" xfId="23777" xr:uid="{00000000-0005-0000-0000-00000C340000}"/>
    <cellStyle name="Normal 12 3 2 2 2 2 2 2 3 2 2 2" xfId="49397" xr:uid="{00000000-0005-0000-0000-00000D340000}"/>
    <cellStyle name="Normal 12 3 2 2 2 2 2 2 3 2 3" xfId="36587" xr:uid="{00000000-0005-0000-0000-00000E340000}"/>
    <cellStyle name="Normal 12 3 2 2 2 2 2 2 3 3" xfId="18287" xr:uid="{00000000-0005-0000-0000-00000F340000}"/>
    <cellStyle name="Normal 12 3 2 2 2 2 2 2 3 3 2" xfId="43907" xr:uid="{00000000-0005-0000-0000-000010340000}"/>
    <cellStyle name="Normal 12 3 2 2 2 2 2 2 3 4" xfId="31097" xr:uid="{00000000-0005-0000-0000-000011340000}"/>
    <cellStyle name="Normal 12 3 2 2 2 2 2 2 4" xfId="12796" xr:uid="{00000000-0005-0000-0000-000012340000}"/>
    <cellStyle name="Normal 12 3 2 2 2 2 2 2 4 2" xfId="25607" xr:uid="{00000000-0005-0000-0000-000013340000}"/>
    <cellStyle name="Normal 12 3 2 2 2 2 2 2 4 2 2" xfId="51227" xr:uid="{00000000-0005-0000-0000-000014340000}"/>
    <cellStyle name="Normal 12 3 2 2 2 2 2 2 4 3" xfId="38417" xr:uid="{00000000-0005-0000-0000-000015340000}"/>
    <cellStyle name="Normal 12 3 2 2 2 2 2 2 5" xfId="7306" xr:uid="{00000000-0005-0000-0000-000016340000}"/>
    <cellStyle name="Normal 12 3 2 2 2 2 2 2 5 2" xfId="20117" xr:uid="{00000000-0005-0000-0000-000017340000}"/>
    <cellStyle name="Normal 12 3 2 2 2 2 2 2 5 2 2" xfId="45737" xr:uid="{00000000-0005-0000-0000-000018340000}"/>
    <cellStyle name="Normal 12 3 2 2 2 2 2 2 5 3" xfId="32927" xr:uid="{00000000-0005-0000-0000-000019340000}"/>
    <cellStyle name="Normal 12 3 2 2 2 2 2 2 6" xfId="14627" xr:uid="{00000000-0005-0000-0000-00001A340000}"/>
    <cellStyle name="Normal 12 3 2 2 2 2 2 2 6 2" xfId="40247" xr:uid="{00000000-0005-0000-0000-00001B340000}"/>
    <cellStyle name="Normal 12 3 2 2 2 2 2 2 7" xfId="27437" xr:uid="{00000000-0005-0000-0000-00001C340000}"/>
    <cellStyle name="Normal 12 3 2 2 2 2 2 3" xfId="2752" xr:uid="{00000000-0005-0000-0000-00001D340000}"/>
    <cellStyle name="Normal 12 3 2 2 2 2 2 3 2" xfId="8242" xr:uid="{00000000-0005-0000-0000-00001E340000}"/>
    <cellStyle name="Normal 12 3 2 2 2 2 2 3 2 2" xfId="21053" xr:uid="{00000000-0005-0000-0000-00001F340000}"/>
    <cellStyle name="Normal 12 3 2 2 2 2 2 3 2 2 2" xfId="46673" xr:uid="{00000000-0005-0000-0000-000020340000}"/>
    <cellStyle name="Normal 12 3 2 2 2 2 2 3 2 3" xfId="33863" xr:uid="{00000000-0005-0000-0000-000021340000}"/>
    <cellStyle name="Normal 12 3 2 2 2 2 2 3 3" xfId="15563" xr:uid="{00000000-0005-0000-0000-000022340000}"/>
    <cellStyle name="Normal 12 3 2 2 2 2 2 3 3 2" xfId="41183" xr:uid="{00000000-0005-0000-0000-000023340000}"/>
    <cellStyle name="Normal 12 3 2 2 2 2 2 3 4" xfId="28373" xr:uid="{00000000-0005-0000-0000-000024340000}"/>
    <cellStyle name="Normal 12 3 2 2 2 2 2 4" xfId="4582" xr:uid="{00000000-0005-0000-0000-000025340000}"/>
    <cellStyle name="Normal 12 3 2 2 2 2 2 4 2" xfId="10072" xr:uid="{00000000-0005-0000-0000-000026340000}"/>
    <cellStyle name="Normal 12 3 2 2 2 2 2 4 2 2" xfId="22883" xr:uid="{00000000-0005-0000-0000-000027340000}"/>
    <cellStyle name="Normal 12 3 2 2 2 2 2 4 2 2 2" xfId="48503" xr:uid="{00000000-0005-0000-0000-000028340000}"/>
    <cellStyle name="Normal 12 3 2 2 2 2 2 4 2 3" xfId="35693" xr:uid="{00000000-0005-0000-0000-000029340000}"/>
    <cellStyle name="Normal 12 3 2 2 2 2 2 4 3" xfId="17393" xr:uid="{00000000-0005-0000-0000-00002A340000}"/>
    <cellStyle name="Normal 12 3 2 2 2 2 2 4 3 2" xfId="43013" xr:uid="{00000000-0005-0000-0000-00002B340000}"/>
    <cellStyle name="Normal 12 3 2 2 2 2 2 4 4" xfId="30203" xr:uid="{00000000-0005-0000-0000-00002C340000}"/>
    <cellStyle name="Normal 12 3 2 2 2 2 2 5" xfId="11902" xr:uid="{00000000-0005-0000-0000-00002D340000}"/>
    <cellStyle name="Normal 12 3 2 2 2 2 2 5 2" xfId="24713" xr:uid="{00000000-0005-0000-0000-00002E340000}"/>
    <cellStyle name="Normal 12 3 2 2 2 2 2 5 2 2" xfId="50333" xr:uid="{00000000-0005-0000-0000-00002F340000}"/>
    <cellStyle name="Normal 12 3 2 2 2 2 2 5 3" xfId="37523" xr:uid="{00000000-0005-0000-0000-000030340000}"/>
    <cellStyle name="Normal 12 3 2 2 2 2 2 6" xfId="6412" xr:uid="{00000000-0005-0000-0000-000031340000}"/>
    <cellStyle name="Normal 12 3 2 2 2 2 2 6 2" xfId="19223" xr:uid="{00000000-0005-0000-0000-000032340000}"/>
    <cellStyle name="Normal 12 3 2 2 2 2 2 6 2 2" xfId="44843" xr:uid="{00000000-0005-0000-0000-000033340000}"/>
    <cellStyle name="Normal 12 3 2 2 2 2 2 6 3" xfId="32033" xr:uid="{00000000-0005-0000-0000-000034340000}"/>
    <cellStyle name="Normal 12 3 2 2 2 2 2 7" xfId="13733" xr:uid="{00000000-0005-0000-0000-000035340000}"/>
    <cellStyle name="Normal 12 3 2 2 2 2 2 7 2" xfId="39353" xr:uid="{00000000-0005-0000-0000-000036340000}"/>
    <cellStyle name="Normal 12 3 2 2 2 2 2 8" xfId="26543" xr:uid="{00000000-0005-0000-0000-000037340000}"/>
    <cellStyle name="Normal 12 3 2 2 2 2 3" xfId="1417" xr:uid="{00000000-0005-0000-0000-000038340000}"/>
    <cellStyle name="Normal 12 3 2 2 2 2 3 2" xfId="3247" xr:uid="{00000000-0005-0000-0000-000039340000}"/>
    <cellStyle name="Normal 12 3 2 2 2 2 3 2 2" xfId="8737" xr:uid="{00000000-0005-0000-0000-00003A340000}"/>
    <cellStyle name="Normal 12 3 2 2 2 2 3 2 2 2" xfId="21548" xr:uid="{00000000-0005-0000-0000-00003B340000}"/>
    <cellStyle name="Normal 12 3 2 2 2 2 3 2 2 2 2" xfId="47168" xr:uid="{00000000-0005-0000-0000-00003C340000}"/>
    <cellStyle name="Normal 12 3 2 2 2 2 3 2 2 3" xfId="34358" xr:uid="{00000000-0005-0000-0000-00003D340000}"/>
    <cellStyle name="Normal 12 3 2 2 2 2 3 2 3" xfId="16058" xr:uid="{00000000-0005-0000-0000-00003E340000}"/>
    <cellStyle name="Normal 12 3 2 2 2 2 3 2 3 2" xfId="41678" xr:uid="{00000000-0005-0000-0000-00003F340000}"/>
    <cellStyle name="Normal 12 3 2 2 2 2 3 2 4" xfId="28868" xr:uid="{00000000-0005-0000-0000-000040340000}"/>
    <cellStyle name="Normal 12 3 2 2 2 2 3 3" xfId="5077" xr:uid="{00000000-0005-0000-0000-000041340000}"/>
    <cellStyle name="Normal 12 3 2 2 2 2 3 3 2" xfId="10567" xr:uid="{00000000-0005-0000-0000-000042340000}"/>
    <cellStyle name="Normal 12 3 2 2 2 2 3 3 2 2" xfId="23378" xr:uid="{00000000-0005-0000-0000-000043340000}"/>
    <cellStyle name="Normal 12 3 2 2 2 2 3 3 2 2 2" xfId="48998" xr:uid="{00000000-0005-0000-0000-000044340000}"/>
    <cellStyle name="Normal 12 3 2 2 2 2 3 3 2 3" xfId="36188" xr:uid="{00000000-0005-0000-0000-000045340000}"/>
    <cellStyle name="Normal 12 3 2 2 2 2 3 3 3" xfId="17888" xr:uid="{00000000-0005-0000-0000-000046340000}"/>
    <cellStyle name="Normal 12 3 2 2 2 2 3 3 3 2" xfId="43508" xr:uid="{00000000-0005-0000-0000-000047340000}"/>
    <cellStyle name="Normal 12 3 2 2 2 2 3 3 4" xfId="30698" xr:uid="{00000000-0005-0000-0000-000048340000}"/>
    <cellStyle name="Normal 12 3 2 2 2 2 3 4" xfId="12397" xr:uid="{00000000-0005-0000-0000-000049340000}"/>
    <cellStyle name="Normal 12 3 2 2 2 2 3 4 2" xfId="25208" xr:uid="{00000000-0005-0000-0000-00004A340000}"/>
    <cellStyle name="Normal 12 3 2 2 2 2 3 4 2 2" xfId="50828" xr:uid="{00000000-0005-0000-0000-00004B340000}"/>
    <cellStyle name="Normal 12 3 2 2 2 2 3 4 3" xfId="38018" xr:uid="{00000000-0005-0000-0000-00004C340000}"/>
    <cellStyle name="Normal 12 3 2 2 2 2 3 5" xfId="6907" xr:uid="{00000000-0005-0000-0000-00004D340000}"/>
    <cellStyle name="Normal 12 3 2 2 2 2 3 5 2" xfId="19718" xr:uid="{00000000-0005-0000-0000-00004E340000}"/>
    <cellStyle name="Normal 12 3 2 2 2 2 3 5 2 2" xfId="45338" xr:uid="{00000000-0005-0000-0000-00004F340000}"/>
    <cellStyle name="Normal 12 3 2 2 2 2 3 5 3" xfId="32528" xr:uid="{00000000-0005-0000-0000-000050340000}"/>
    <cellStyle name="Normal 12 3 2 2 2 2 3 6" xfId="14228" xr:uid="{00000000-0005-0000-0000-000051340000}"/>
    <cellStyle name="Normal 12 3 2 2 2 2 3 6 2" xfId="39848" xr:uid="{00000000-0005-0000-0000-000052340000}"/>
    <cellStyle name="Normal 12 3 2 2 2 2 3 7" xfId="27038" xr:uid="{00000000-0005-0000-0000-000053340000}"/>
    <cellStyle name="Normal 12 3 2 2 2 2 4" xfId="2353" xr:uid="{00000000-0005-0000-0000-000054340000}"/>
    <cellStyle name="Normal 12 3 2 2 2 2 4 2" xfId="7843" xr:uid="{00000000-0005-0000-0000-000055340000}"/>
    <cellStyle name="Normal 12 3 2 2 2 2 4 2 2" xfId="20654" xr:uid="{00000000-0005-0000-0000-000056340000}"/>
    <cellStyle name="Normal 12 3 2 2 2 2 4 2 2 2" xfId="46274" xr:uid="{00000000-0005-0000-0000-000057340000}"/>
    <cellStyle name="Normal 12 3 2 2 2 2 4 2 3" xfId="33464" xr:uid="{00000000-0005-0000-0000-000058340000}"/>
    <cellStyle name="Normal 12 3 2 2 2 2 4 3" xfId="15164" xr:uid="{00000000-0005-0000-0000-000059340000}"/>
    <cellStyle name="Normal 12 3 2 2 2 2 4 3 2" xfId="40784" xr:uid="{00000000-0005-0000-0000-00005A340000}"/>
    <cellStyle name="Normal 12 3 2 2 2 2 4 4" xfId="27974" xr:uid="{00000000-0005-0000-0000-00005B340000}"/>
    <cellStyle name="Normal 12 3 2 2 2 2 5" xfId="4183" xr:uid="{00000000-0005-0000-0000-00005C340000}"/>
    <cellStyle name="Normal 12 3 2 2 2 2 5 2" xfId="9673" xr:uid="{00000000-0005-0000-0000-00005D340000}"/>
    <cellStyle name="Normal 12 3 2 2 2 2 5 2 2" xfId="22484" xr:uid="{00000000-0005-0000-0000-00005E340000}"/>
    <cellStyle name="Normal 12 3 2 2 2 2 5 2 2 2" xfId="48104" xr:uid="{00000000-0005-0000-0000-00005F340000}"/>
    <cellStyle name="Normal 12 3 2 2 2 2 5 2 3" xfId="35294" xr:uid="{00000000-0005-0000-0000-000060340000}"/>
    <cellStyle name="Normal 12 3 2 2 2 2 5 3" xfId="16994" xr:uid="{00000000-0005-0000-0000-000061340000}"/>
    <cellStyle name="Normal 12 3 2 2 2 2 5 3 2" xfId="42614" xr:uid="{00000000-0005-0000-0000-000062340000}"/>
    <cellStyle name="Normal 12 3 2 2 2 2 5 4" xfId="29804" xr:uid="{00000000-0005-0000-0000-000063340000}"/>
    <cellStyle name="Normal 12 3 2 2 2 2 6" xfId="11503" xr:uid="{00000000-0005-0000-0000-000064340000}"/>
    <cellStyle name="Normal 12 3 2 2 2 2 6 2" xfId="24314" xr:uid="{00000000-0005-0000-0000-000065340000}"/>
    <cellStyle name="Normal 12 3 2 2 2 2 6 2 2" xfId="49934" xr:uid="{00000000-0005-0000-0000-000066340000}"/>
    <cellStyle name="Normal 12 3 2 2 2 2 6 3" xfId="37124" xr:uid="{00000000-0005-0000-0000-000067340000}"/>
    <cellStyle name="Normal 12 3 2 2 2 2 7" xfId="6013" xr:uid="{00000000-0005-0000-0000-000068340000}"/>
    <cellStyle name="Normal 12 3 2 2 2 2 7 2" xfId="18824" xr:uid="{00000000-0005-0000-0000-000069340000}"/>
    <cellStyle name="Normal 12 3 2 2 2 2 7 2 2" xfId="44444" xr:uid="{00000000-0005-0000-0000-00006A340000}"/>
    <cellStyle name="Normal 12 3 2 2 2 2 7 3" xfId="31634" xr:uid="{00000000-0005-0000-0000-00006B340000}"/>
    <cellStyle name="Normal 12 3 2 2 2 2 8" xfId="13334" xr:uid="{00000000-0005-0000-0000-00006C340000}"/>
    <cellStyle name="Normal 12 3 2 2 2 2 8 2" xfId="38954" xr:uid="{00000000-0005-0000-0000-00006D340000}"/>
    <cellStyle name="Normal 12 3 2 2 2 2 9" xfId="26144" xr:uid="{00000000-0005-0000-0000-00006E340000}"/>
    <cellStyle name="Normal 12 3 2 2 2 3" xfId="654" xr:uid="{00000000-0005-0000-0000-00006F340000}"/>
    <cellStyle name="Normal 12 3 2 2 2 3 2" xfId="1054" xr:uid="{00000000-0005-0000-0000-000070340000}"/>
    <cellStyle name="Normal 12 3 2 2 2 3 2 2" xfId="1949" xr:uid="{00000000-0005-0000-0000-000071340000}"/>
    <cellStyle name="Normal 12 3 2 2 2 3 2 2 2" xfId="3779" xr:uid="{00000000-0005-0000-0000-000072340000}"/>
    <cellStyle name="Normal 12 3 2 2 2 3 2 2 2 2" xfId="9269" xr:uid="{00000000-0005-0000-0000-000073340000}"/>
    <cellStyle name="Normal 12 3 2 2 2 3 2 2 2 2 2" xfId="22080" xr:uid="{00000000-0005-0000-0000-000074340000}"/>
    <cellStyle name="Normal 12 3 2 2 2 3 2 2 2 2 2 2" xfId="47700" xr:uid="{00000000-0005-0000-0000-000075340000}"/>
    <cellStyle name="Normal 12 3 2 2 2 3 2 2 2 2 3" xfId="34890" xr:uid="{00000000-0005-0000-0000-000076340000}"/>
    <cellStyle name="Normal 12 3 2 2 2 3 2 2 2 3" xfId="16590" xr:uid="{00000000-0005-0000-0000-000077340000}"/>
    <cellStyle name="Normal 12 3 2 2 2 3 2 2 2 3 2" xfId="42210" xr:uid="{00000000-0005-0000-0000-000078340000}"/>
    <cellStyle name="Normal 12 3 2 2 2 3 2 2 2 4" xfId="29400" xr:uid="{00000000-0005-0000-0000-000079340000}"/>
    <cellStyle name="Normal 12 3 2 2 2 3 2 2 3" xfId="5609" xr:uid="{00000000-0005-0000-0000-00007A340000}"/>
    <cellStyle name="Normal 12 3 2 2 2 3 2 2 3 2" xfId="11099" xr:uid="{00000000-0005-0000-0000-00007B340000}"/>
    <cellStyle name="Normal 12 3 2 2 2 3 2 2 3 2 2" xfId="23910" xr:uid="{00000000-0005-0000-0000-00007C340000}"/>
    <cellStyle name="Normal 12 3 2 2 2 3 2 2 3 2 2 2" xfId="49530" xr:uid="{00000000-0005-0000-0000-00007D340000}"/>
    <cellStyle name="Normal 12 3 2 2 2 3 2 2 3 2 3" xfId="36720" xr:uid="{00000000-0005-0000-0000-00007E340000}"/>
    <cellStyle name="Normal 12 3 2 2 2 3 2 2 3 3" xfId="18420" xr:uid="{00000000-0005-0000-0000-00007F340000}"/>
    <cellStyle name="Normal 12 3 2 2 2 3 2 2 3 3 2" xfId="44040" xr:uid="{00000000-0005-0000-0000-000080340000}"/>
    <cellStyle name="Normal 12 3 2 2 2 3 2 2 3 4" xfId="31230" xr:uid="{00000000-0005-0000-0000-000081340000}"/>
    <cellStyle name="Normal 12 3 2 2 2 3 2 2 4" xfId="12929" xr:uid="{00000000-0005-0000-0000-000082340000}"/>
    <cellStyle name="Normal 12 3 2 2 2 3 2 2 4 2" xfId="25740" xr:uid="{00000000-0005-0000-0000-000083340000}"/>
    <cellStyle name="Normal 12 3 2 2 2 3 2 2 4 2 2" xfId="51360" xr:uid="{00000000-0005-0000-0000-000084340000}"/>
    <cellStyle name="Normal 12 3 2 2 2 3 2 2 4 3" xfId="38550" xr:uid="{00000000-0005-0000-0000-000085340000}"/>
    <cellStyle name="Normal 12 3 2 2 2 3 2 2 5" xfId="7439" xr:uid="{00000000-0005-0000-0000-000086340000}"/>
    <cellStyle name="Normal 12 3 2 2 2 3 2 2 5 2" xfId="20250" xr:uid="{00000000-0005-0000-0000-000087340000}"/>
    <cellStyle name="Normal 12 3 2 2 2 3 2 2 5 2 2" xfId="45870" xr:uid="{00000000-0005-0000-0000-000088340000}"/>
    <cellStyle name="Normal 12 3 2 2 2 3 2 2 5 3" xfId="33060" xr:uid="{00000000-0005-0000-0000-000089340000}"/>
    <cellStyle name="Normal 12 3 2 2 2 3 2 2 6" xfId="14760" xr:uid="{00000000-0005-0000-0000-00008A340000}"/>
    <cellStyle name="Normal 12 3 2 2 2 3 2 2 6 2" xfId="40380" xr:uid="{00000000-0005-0000-0000-00008B340000}"/>
    <cellStyle name="Normal 12 3 2 2 2 3 2 2 7" xfId="27570" xr:uid="{00000000-0005-0000-0000-00008C340000}"/>
    <cellStyle name="Normal 12 3 2 2 2 3 2 3" xfId="2885" xr:uid="{00000000-0005-0000-0000-00008D340000}"/>
    <cellStyle name="Normal 12 3 2 2 2 3 2 3 2" xfId="8375" xr:uid="{00000000-0005-0000-0000-00008E340000}"/>
    <cellStyle name="Normal 12 3 2 2 2 3 2 3 2 2" xfId="21186" xr:uid="{00000000-0005-0000-0000-00008F340000}"/>
    <cellStyle name="Normal 12 3 2 2 2 3 2 3 2 2 2" xfId="46806" xr:uid="{00000000-0005-0000-0000-000090340000}"/>
    <cellStyle name="Normal 12 3 2 2 2 3 2 3 2 3" xfId="33996" xr:uid="{00000000-0005-0000-0000-000091340000}"/>
    <cellStyle name="Normal 12 3 2 2 2 3 2 3 3" xfId="15696" xr:uid="{00000000-0005-0000-0000-000092340000}"/>
    <cellStyle name="Normal 12 3 2 2 2 3 2 3 3 2" xfId="41316" xr:uid="{00000000-0005-0000-0000-000093340000}"/>
    <cellStyle name="Normal 12 3 2 2 2 3 2 3 4" xfId="28506" xr:uid="{00000000-0005-0000-0000-000094340000}"/>
    <cellStyle name="Normal 12 3 2 2 2 3 2 4" xfId="4715" xr:uid="{00000000-0005-0000-0000-000095340000}"/>
    <cellStyle name="Normal 12 3 2 2 2 3 2 4 2" xfId="10205" xr:uid="{00000000-0005-0000-0000-000096340000}"/>
    <cellStyle name="Normal 12 3 2 2 2 3 2 4 2 2" xfId="23016" xr:uid="{00000000-0005-0000-0000-000097340000}"/>
    <cellStyle name="Normal 12 3 2 2 2 3 2 4 2 2 2" xfId="48636" xr:uid="{00000000-0005-0000-0000-000098340000}"/>
    <cellStyle name="Normal 12 3 2 2 2 3 2 4 2 3" xfId="35826" xr:uid="{00000000-0005-0000-0000-000099340000}"/>
    <cellStyle name="Normal 12 3 2 2 2 3 2 4 3" xfId="17526" xr:uid="{00000000-0005-0000-0000-00009A340000}"/>
    <cellStyle name="Normal 12 3 2 2 2 3 2 4 3 2" xfId="43146" xr:uid="{00000000-0005-0000-0000-00009B340000}"/>
    <cellStyle name="Normal 12 3 2 2 2 3 2 4 4" xfId="30336" xr:uid="{00000000-0005-0000-0000-00009C340000}"/>
    <cellStyle name="Normal 12 3 2 2 2 3 2 5" xfId="12035" xr:uid="{00000000-0005-0000-0000-00009D340000}"/>
    <cellStyle name="Normal 12 3 2 2 2 3 2 5 2" xfId="24846" xr:uid="{00000000-0005-0000-0000-00009E340000}"/>
    <cellStyle name="Normal 12 3 2 2 2 3 2 5 2 2" xfId="50466" xr:uid="{00000000-0005-0000-0000-00009F340000}"/>
    <cellStyle name="Normal 12 3 2 2 2 3 2 5 3" xfId="37656" xr:uid="{00000000-0005-0000-0000-0000A0340000}"/>
    <cellStyle name="Normal 12 3 2 2 2 3 2 6" xfId="6545" xr:uid="{00000000-0005-0000-0000-0000A1340000}"/>
    <cellStyle name="Normal 12 3 2 2 2 3 2 6 2" xfId="19356" xr:uid="{00000000-0005-0000-0000-0000A2340000}"/>
    <cellStyle name="Normal 12 3 2 2 2 3 2 6 2 2" xfId="44976" xr:uid="{00000000-0005-0000-0000-0000A3340000}"/>
    <cellStyle name="Normal 12 3 2 2 2 3 2 6 3" xfId="32166" xr:uid="{00000000-0005-0000-0000-0000A4340000}"/>
    <cellStyle name="Normal 12 3 2 2 2 3 2 7" xfId="13866" xr:uid="{00000000-0005-0000-0000-0000A5340000}"/>
    <cellStyle name="Normal 12 3 2 2 2 3 2 7 2" xfId="39486" xr:uid="{00000000-0005-0000-0000-0000A6340000}"/>
    <cellStyle name="Normal 12 3 2 2 2 3 2 8" xfId="26676" xr:uid="{00000000-0005-0000-0000-0000A7340000}"/>
    <cellStyle name="Normal 12 3 2 2 2 3 3" xfId="1549" xr:uid="{00000000-0005-0000-0000-0000A8340000}"/>
    <cellStyle name="Normal 12 3 2 2 2 3 3 2" xfId="3379" xr:uid="{00000000-0005-0000-0000-0000A9340000}"/>
    <cellStyle name="Normal 12 3 2 2 2 3 3 2 2" xfId="8869" xr:uid="{00000000-0005-0000-0000-0000AA340000}"/>
    <cellStyle name="Normal 12 3 2 2 2 3 3 2 2 2" xfId="21680" xr:uid="{00000000-0005-0000-0000-0000AB340000}"/>
    <cellStyle name="Normal 12 3 2 2 2 3 3 2 2 2 2" xfId="47300" xr:uid="{00000000-0005-0000-0000-0000AC340000}"/>
    <cellStyle name="Normal 12 3 2 2 2 3 3 2 2 3" xfId="34490" xr:uid="{00000000-0005-0000-0000-0000AD340000}"/>
    <cellStyle name="Normal 12 3 2 2 2 3 3 2 3" xfId="16190" xr:uid="{00000000-0005-0000-0000-0000AE340000}"/>
    <cellStyle name="Normal 12 3 2 2 2 3 3 2 3 2" xfId="41810" xr:uid="{00000000-0005-0000-0000-0000AF340000}"/>
    <cellStyle name="Normal 12 3 2 2 2 3 3 2 4" xfId="29000" xr:uid="{00000000-0005-0000-0000-0000B0340000}"/>
    <cellStyle name="Normal 12 3 2 2 2 3 3 3" xfId="5209" xr:uid="{00000000-0005-0000-0000-0000B1340000}"/>
    <cellStyle name="Normal 12 3 2 2 2 3 3 3 2" xfId="10699" xr:uid="{00000000-0005-0000-0000-0000B2340000}"/>
    <cellStyle name="Normal 12 3 2 2 2 3 3 3 2 2" xfId="23510" xr:uid="{00000000-0005-0000-0000-0000B3340000}"/>
    <cellStyle name="Normal 12 3 2 2 2 3 3 3 2 2 2" xfId="49130" xr:uid="{00000000-0005-0000-0000-0000B4340000}"/>
    <cellStyle name="Normal 12 3 2 2 2 3 3 3 2 3" xfId="36320" xr:uid="{00000000-0005-0000-0000-0000B5340000}"/>
    <cellStyle name="Normal 12 3 2 2 2 3 3 3 3" xfId="18020" xr:uid="{00000000-0005-0000-0000-0000B6340000}"/>
    <cellStyle name="Normal 12 3 2 2 2 3 3 3 3 2" xfId="43640" xr:uid="{00000000-0005-0000-0000-0000B7340000}"/>
    <cellStyle name="Normal 12 3 2 2 2 3 3 3 4" xfId="30830" xr:uid="{00000000-0005-0000-0000-0000B8340000}"/>
    <cellStyle name="Normal 12 3 2 2 2 3 3 4" xfId="12529" xr:uid="{00000000-0005-0000-0000-0000B9340000}"/>
    <cellStyle name="Normal 12 3 2 2 2 3 3 4 2" xfId="25340" xr:uid="{00000000-0005-0000-0000-0000BA340000}"/>
    <cellStyle name="Normal 12 3 2 2 2 3 3 4 2 2" xfId="50960" xr:uid="{00000000-0005-0000-0000-0000BB340000}"/>
    <cellStyle name="Normal 12 3 2 2 2 3 3 4 3" xfId="38150" xr:uid="{00000000-0005-0000-0000-0000BC340000}"/>
    <cellStyle name="Normal 12 3 2 2 2 3 3 5" xfId="7039" xr:uid="{00000000-0005-0000-0000-0000BD340000}"/>
    <cellStyle name="Normal 12 3 2 2 2 3 3 5 2" xfId="19850" xr:uid="{00000000-0005-0000-0000-0000BE340000}"/>
    <cellStyle name="Normal 12 3 2 2 2 3 3 5 2 2" xfId="45470" xr:uid="{00000000-0005-0000-0000-0000BF340000}"/>
    <cellStyle name="Normal 12 3 2 2 2 3 3 5 3" xfId="32660" xr:uid="{00000000-0005-0000-0000-0000C0340000}"/>
    <cellStyle name="Normal 12 3 2 2 2 3 3 6" xfId="14360" xr:uid="{00000000-0005-0000-0000-0000C1340000}"/>
    <cellStyle name="Normal 12 3 2 2 2 3 3 6 2" xfId="39980" xr:uid="{00000000-0005-0000-0000-0000C2340000}"/>
    <cellStyle name="Normal 12 3 2 2 2 3 3 7" xfId="27170" xr:uid="{00000000-0005-0000-0000-0000C3340000}"/>
    <cellStyle name="Normal 12 3 2 2 2 3 4" xfId="2485" xr:uid="{00000000-0005-0000-0000-0000C4340000}"/>
    <cellStyle name="Normal 12 3 2 2 2 3 4 2" xfId="7975" xr:uid="{00000000-0005-0000-0000-0000C5340000}"/>
    <cellStyle name="Normal 12 3 2 2 2 3 4 2 2" xfId="20786" xr:uid="{00000000-0005-0000-0000-0000C6340000}"/>
    <cellStyle name="Normal 12 3 2 2 2 3 4 2 2 2" xfId="46406" xr:uid="{00000000-0005-0000-0000-0000C7340000}"/>
    <cellStyle name="Normal 12 3 2 2 2 3 4 2 3" xfId="33596" xr:uid="{00000000-0005-0000-0000-0000C8340000}"/>
    <cellStyle name="Normal 12 3 2 2 2 3 4 3" xfId="15296" xr:uid="{00000000-0005-0000-0000-0000C9340000}"/>
    <cellStyle name="Normal 12 3 2 2 2 3 4 3 2" xfId="40916" xr:uid="{00000000-0005-0000-0000-0000CA340000}"/>
    <cellStyle name="Normal 12 3 2 2 2 3 4 4" xfId="28106" xr:uid="{00000000-0005-0000-0000-0000CB340000}"/>
    <cellStyle name="Normal 12 3 2 2 2 3 5" xfId="4315" xr:uid="{00000000-0005-0000-0000-0000CC340000}"/>
    <cellStyle name="Normal 12 3 2 2 2 3 5 2" xfId="9805" xr:uid="{00000000-0005-0000-0000-0000CD340000}"/>
    <cellStyle name="Normal 12 3 2 2 2 3 5 2 2" xfId="22616" xr:uid="{00000000-0005-0000-0000-0000CE340000}"/>
    <cellStyle name="Normal 12 3 2 2 2 3 5 2 2 2" xfId="48236" xr:uid="{00000000-0005-0000-0000-0000CF340000}"/>
    <cellStyle name="Normal 12 3 2 2 2 3 5 2 3" xfId="35426" xr:uid="{00000000-0005-0000-0000-0000D0340000}"/>
    <cellStyle name="Normal 12 3 2 2 2 3 5 3" xfId="17126" xr:uid="{00000000-0005-0000-0000-0000D1340000}"/>
    <cellStyle name="Normal 12 3 2 2 2 3 5 3 2" xfId="42746" xr:uid="{00000000-0005-0000-0000-0000D2340000}"/>
    <cellStyle name="Normal 12 3 2 2 2 3 5 4" xfId="29936" xr:uid="{00000000-0005-0000-0000-0000D3340000}"/>
    <cellStyle name="Normal 12 3 2 2 2 3 6" xfId="11635" xr:uid="{00000000-0005-0000-0000-0000D4340000}"/>
    <cellStyle name="Normal 12 3 2 2 2 3 6 2" xfId="24446" xr:uid="{00000000-0005-0000-0000-0000D5340000}"/>
    <cellStyle name="Normal 12 3 2 2 2 3 6 2 2" xfId="50066" xr:uid="{00000000-0005-0000-0000-0000D6340000}"/>
    <cellStyle name="Normal 12 3 2 2 2 3 6 3" xfId="37256" xr:uid="{00000000-0005-0000-0000-0000D7340000}"/>
    <cellStyle name="Normal 12 3 2 2 2 3 7" xfId="6145" xr:uid="{00000000-0005-0000-0000-0000D8340000}"/>
    <cellStyle name="Normal 12 3 2 2 2 3 7 2" xfId="18956" xr:uid="{00000000-0005-0000-0000-0000D9340000}"/>
    <cellStyle name="Normal 12 3 2 2 2 3 7 2 2" xfId="44576" xr:uid="{00000000-0005-0000-0000-0000DA340000}"/>
    <cellStyle name="Normal 12 3 2 2 2 3 7 3" xfId="31766" xr:uid="{00000000-0005-0000-0000-0000DB340000}"/>
    <cellStyle name="Normal 12 3 2 2 2 3 8" xfId="13466" xr:uid="{00000000-0005-0000-0000-0000DC340000}"/>
    <cellStyle name="Normal 12 3 2 2 2 3 8 2" xfId="39086" xr:uid="{00000000-0005-0000-0000-0000DD340000}"/>
    <cellStyle name="Normal 12 3 2 2 2 3 9" xfId="26276" xr:uid="{00000000-0005-0000-0000-0000DE340000}"/>
    <cellStyle name="Normal 12 3 2 2 2 4" xfId="429" xr:uid="{00000000-0005-0000-0000-0000DF340000}"/>
    <cellStyle name="Normal 12 3 2 2 2 4 2" xfId="1324" xr:uid="{00000000-0005-0000-0000-0000E0340000}"/>
    <cellStyle name="Normal 12 3 2 2 2 4 2 2" xfId="3154" xr:uid="{00000000-0005-0000-0000-0000E1340000}"/>
    <cellStyle name="Normal 12 3 2 2 2 4 2 2 2" xfId="8644" xr:uid="{00000000-0005-0000-0000-0000E2340000}"/>
    <cellStyle name="Normal 12 3 2 2 2 4 2 2 2 2" xfId="21455" xr:uid="{00000000-0005-0000-0000-0000E3340000}"/>
    <cellStyle name="Normal 12 3 2 2 2 4 2 2 2 2 2" xfId="47075" xr:uid="{00000000-0005-0000-0000-0000E4340000}"/>
    <cellStyle name="Normal 12 3 2 2 2 4 2 2 2 3" xfId="34265" xr:uid="{00000000-0005-0000-0000-0000E5340000}"/>
    <cellStyle name="Normal 12 3 2 2 2 4 2 2 3" xfId="15965" xr:uid="{00000000-0005-0000-0000-0000E6340000}"/>
    <cellStyle name="Normal 12 3 2 2 2 4 2 2 3 2" xfId="41585" xr:uid="{00000000-0005-0000-0000-0000E7340000}"/>
    <cellStyle name="Normal 12 3 2 2 2 4 2 2 4" xfId="28775" xr:uid="{00000000-0005-0000-0000-0000E8340000}"/>
    <cellStyle name="Normal 12 3 2 2 2 4 2 3" xfId="4984" xr:uid="{00000000-0005-0000-0000-0000E9340000}"/>
    <cellStyle name="Normal 12 3 2 2 2 4 2 3 2" xfId="10474" xr:uid="{00000000-0005-0000-0000-0000EA340000}"/>
    <cellStyle name="Normal 12 3 2 2 2 4 2 3 2 2" xfId="23285" xr:uid="{00000000-0005-0000-0000-0000EB340000}"/>
    <cellStyle name="Normal 12 3 2 2 2 4 2 3 2 2 2" xfId="48905" xr:uid="{00000000-0005-0000-0000-0000EC340000}"/>
    <cellStyle name="Normal 12 3 2 2 2 4 2 3 2 3" xfId="36095" xr:uid="{00000000-0005-0000-0000-0000ED340000}"/>
    <cellStyle name="Normal 12 3 2 2 2 4 2 3 3" xfId="17795" xr:uid="{00000000-0005-0000-0000-0000EE340000}"/>
    <cellStyle name="Normal 12 3 2 2 2 4 2 3 3 2" xfId="43415" xr:uid="{00000000-0005-0000-0000-0000EF340000}"/>
    <cellStyle name="Normal 12 3 2 2 2 4 2 3 4" xfId="30605" xr:uid="{00000000-0005-0000-0000-0000F0340000}"/>
    <cellStyle name="Normal 12 3 2 2 2 4 2 4" xfId="12304" xr:uid="{00000000-0005-0000-0000-0000F1340000}"/>
    <cellStyle name="Normal 12 3 2 2 2 4 2 4 2" xfId="25115" xr:uid="{00000000-0005-0000-0000-0000F2340000}"/>
    <cellStyle name="Normal 12 3 2 2 2 4 2 4 2 2" xfId="50735" xr:uid="{00000000-0005-0000-0000-0000F3340000}"/>
    <cellStyle name="Normal 12 3 2 2 2 4 2 4 3" xfId="37925" xr:uid="{00000000-0005-0000-0000-0000F4340000}"/>
    <cellStyle name="Normal 12 3 2 2 2 4 2 5" xfId="6814" xr:uid="{00000000-0005-0000-0000-0000F5340000}"/>
    <cellStyle name="Normal 12 3 2 2 2 4 2 5 2" xfId="19625" xr:uid="{00000000-0005-0000-0000-0000F6340000}"/>
    <cellStyle name="Normal 12 3 2 2 2 4 2 5 2 2" xfId="45245" xr:uid="{00000000-0005-0000-0000-0000F7340000}"/>
    <cellStyle name="Normal 12 3 2 2 2 4 2 5 3" xfId="32435" xr:uid="{00000000-0005-0000-0000-0000F8340000}"/>
    <cellStyle name="Normal 12 3 2 2 2 4 2 6" xfId="14135" xr:uid="{00000000-0005-0000-0000-0000F9340000}"/>
    <cellStyle name="Normal 12 3 2 2 2 4 2 6 2" xfId="39755" xr:uid="{00000000-0005-0000-0000-0000FA340000}"/>
    <cellStyle name="Normal 12 3 2 2 2 4 2 7" xfId="26945" xr:uid="{00000000-0005-0000-0000-0000FB340000}"/>
    <cellStyle name="Normal 12 3 2 2 2 4 3" xfId="2260" xr:uid="{00000000-0005-0000-0000-0000FC340000}"/>
    <cellStyle name="Normal 12 3 2 2 2 4 3 2" xfId="7750" xr:uid="{00000000-0005-0000-0000-0000FD340000}"/>
    <cellStyle name="Normal 12 3 2 2 2 4 3 2 2" xfId="20561" xr:uid="{00000000-0005-0000-0000-0000FE340000}"/>
    <cellStyle name="Normal 12 3 2 2 2 4 3 2 2 2" xfId="46181" xr:uid="{00000000-0005-0000-0000-0000FF340000}"/>
    <cellStyle name="Normal 12 3 2 2 2 4 3 2 3" xfId="33371" xr:uid="{00000000-0005-0000-0000-000000350000}"/>
    <cellStyle name="Normal 12 3 2 2 2 4 3 3" xfId="15071" xr:uid="{00000000-0005-0000-0000-000001350000}"/>
    <cellStyle name="Normal 12 3 2 2 2 4 3 3 2" xfId="40691" xr:uid="{00000000-0005-0000-0000-000002350000}"/>
    <cellStyle name="Normal 12 3 2 2 2 4 3 4" xfId="27881" xr:uid="{00000000-0005-0000-0000-000003350000}"/>
    <cellStyle name="Normal 12 3 2 2 2 4 4" xfId="4090" xr:uid="{00000000-0005-0000-0000-000004350000}"/>
    <cellStyle name="Normal 12 3 2 2 2 4 4 2" xfId="9580" xr:uid="{00000000-0005-0000-0000-000005350000}"/>
    <cellStyle name="Normal 12 3 2 2 2 4 4 2 2" xfId="22391" xr:uid="{00000000-0005-0000-0000-000006350000}"/>
    <cellStyle name="Normal 12 3 2 2 2 4 4 2 2 2" xfId="48011" xr:uid="{00000000-0005-0000-0000-000007350000}"/>
    <cellStyle name="Normal 12 3 2 2 2 4 4 2 3" xfId="35201" xr:uid="{00000000-0005-0000-0000-000008350000}"/>
    <cellStyle name="Normal 12 3 2 2 2 4 4 3" xfId="16901" xr:uid="{00000000-0005-0000-0000-000009350000}"/>
    <cellStyle name="Normal 12 3 2 2 2 4 4 3 2" xfId="42521" xr:uid="{00000000-0005-0000-0000-00000A350000}"/>
    <cellStyle name="Normal 12 3 2 2 2 4 4 4" xfId="29711" xr:uid="{00000000-0005-0000-0000-00000B350000}"/>
    <cellStyle name="Normal 12 3 2 2 2 4 5" xfId="11410" xr:uid="{00000000-0005-0000-0000-00000C350000}"/>
    <cellStyle name="Normal 12 3 2 2 2 4 5 2" xfId="24221" xr:uid="{00000000-0005-0000-0000-00000D350000}"/>
    <cellStyle name="Normal 12 3 2 2 2 4 5 2 2" xfId="49841" xr:uid="{00000000-0005-0000-0000-00000E350000}"/>
    <cellStyle name="Normal 12 3 2 2 2 4 5 3" xfId="37031" xr:uid="{00000000-0005-0000-0000-00000F350000}"/>
    <cellStyle name="Normal 12 3 2 2 2 4 6" xfId="5920" xr:uid="{00000000-0005-0000-0000-000010350000}"/>
    <cellStyle name="Normal 12 3 2 2 2 4 6 2" xfId="18731" xr:uid="{00000000-0005-0000-0000-000011350000}"/>
    <cellStyle name="Normal 12 3 2 2 2 4 6 2 2" xfId="44351" xr:uid="{00000000-0005-0000-0000-000012350000}"/>
    <cellStyle name="Normal 12 3 2 2 2 4 6 3" xfId="31541" xr:uid="{00000000-0005-0000-0000-000013350000}"/>
    <cellStyle name="Normal 12 3 2 2 2 4 7" xfId="13241" xr:uid="{00000000-0005-0000-0000-000014350000}"/>
    <cellStyle name="Normal 12 3 2 2 2 4 7 2" xfId="38861" xr:uid="{00000000-0005-0000-0000-000015350000}"/>
    <cellStyle name="Normal 12 3 2 2 2 4 8" xfId="26051" xr:uid="{00000000-0005-0000-0000-000016350000}"/>
    <cellStyle name="Normal 12 3 2 2 2 5" xfId="788" xr:uid="{00000000-0005-0000-0000-000017350000}"/>
    <cellStyle name="Normal 12 3 2 2 2 5 2" xfId="1683" xr:uid="{00000000-0005-0000-0000-000018350000}"/>
    <cellStyle name="Normal 12 3 2 2 2 5 2 2" xfId="3513" xr:uid="{00000000-0005-0000-0000-000019350000}"/>
    <cellStyle name="Normal 12 3 2 2 2 5 2 2 2" xfId="9003" xr:uid="{00000000-0005-0000-0000-00001A350000}"/>
    <cellStyle name="Normal 12 3 2 2 2 5 2 2 2 2" xfId="21814" xr:uid="{00000000-0005-0000-0000-00001B350000}"/>
    <cellStyle name="Normal 12 3 2 2 2 5 2 2 2 2 2" xfId="47434" xr:uid="{00000000-0005-0000-0000-00001C350000}"/>
    <cellStyle name="Normal 12 3 2 2 2 5 2 2 2 3" xfId="34624" xr:uid="{00000000-0005-0000-0000-00001D350000}"/>
    <cellStyle name="Normal 12 3 2 2 2 5 2 2 3" xfId="16324" xr:uid="{00000000-0005-0000-0000-00001E350000}"/>
    <cellStyle name="Normal 12 3 2 2 2 5 2 2 3 2" xfId="41944" xr:uid="{00000000-0005-0000-0000-00001F350000}"/>
    <cellStyle name="Normal 12 3 2 2 2 5 2 2 4" xfId="29134" xr:uid="{00000000-0005-0000-0000-000020350000}"/>
    <cellStyle name="Normal 12 3 2 2 2 5 2 3" xfId="5343" xr:uid="{00000000-0005-0000-0000-000021350000}"/>
    <cellStyle name="Normal 12 3 2 2 2 5 2 3 2" xfId="10833" xr:uid="{00000000-0005-0000-0000-000022350000}"/>
    <cellStyle name="Normal 12 3 2 2 2 5 2 3 2 2" xfId="23644" xr:uid="{00000000-0005-0000-0000-000023350000}"/>
    <cellStyle name="Normal 12 3 2 2 2 5 2 3 2 2 2" xfId="49264" xr:uid="{00000000-0005-0000-0000-000024350000}"/>
    <cellStyle name="Normal 12 3 2 2 2 5 2 3 2 3" xfId="36454" xr:uid="{00000000-0005-0000-0000-000025350000}"/>
    <cellStyle name="Normal 12 3 2 2 2 5 2 3 3" xfId="18154" xr:uid="{00000000-0005-0000-0000-000026350000}"/>
    <cellStyle name="Normal 12 3 2 2 2 5 2 3 3 2" xfId="43774" xr:uid="{00000000-0005-0000-0000-000027350000}"/>
    <cellStyle name="Normal 12 3 2 2 2 5 2 3 4" xfId="30964" xr:uid="{00000000-0005-0000-0000-000028350000}"/>
    <cellStyle name="Normal 12 3 2 2 2 5 2 4" xfId="12663" xr:uid="{00000000-0005-0000-0000-000029350000}"/>
    <cellStyle name="Normal 12 3 2 2 2 5 2 4 2" xfId="25474" xr:uid="{00000000-0005-0000-0000-00002A350000}"/>
    <cellStyle name="Normal 12 3 2 2 2 5 2 4 2 2" xfId="51094" xr:uid="{00000000-0005-0000-0000-00002B350000}"/>
    <cellStyle name="Normal 12 3 2 2 2 5 2 4 3" xfId="38284" xr:uid="{00000000-0005-0000-0000-00002C350000}"/>
    <cellStyle name="Normal 12 3 2 2 2 5 2 5" xfId="7173" xr:uid="{00000000-0005-0000-0000-00002D350000}"/>
    <cellStyle name="Normal 12 3 2 2 2 5 2 5 2" xfId="19984" xr:uid="{00000000-0005-0000-0000-00002E350000}"/>
    <cellStyle name="Normal 12 3 2 2 2 5 2 5 2 2" xfId="45604" xr:uid="{00000000-0005-0000-0000-00002F350000}"/>
    <cellStyle name="Normal 12 3 2 2 2 5 2 5 3" xfId="32794" xr:uid="{00000000-0005-0000-0000-000030350000}"/>
    <cellStyle name="Normal 12 3 2 2 2 5 2 6" xfId="14494" xr:uid="{00000000-0005-0000-0000-000031350000}"/>
    <cellStyle name="Normal 12 3 2 2 2 5 2 6 2" xfId="40114" xr:uid="{00000000-0005-0000-0000-000032350000}"/>
    <cellStyle name="Normal 12 3 2 2 2 5 2 7" xfId="27304" xr:uid="{00000000-0005-0000-0000-000033350000}"/>
    <cellStyle name="Normal 12 3 2 2 2 5 3" xfId="2619" xr:uid="{00000000-0005-0000-0000-000034350000}"/>
    <cellStyle name="Normal 12 3 2 2 2 5 3 2" xfId="8109" xr:uid="{00000000-0005-0000-0000-000035350000}"/>
    <cellStyle name="Normal 12 3 2 2 2 5 3 2 2" xfId="20920" xr:uid="{00000000-0005-0000-0000-000036350000}"/>
    <cellStyle name="Normal 12 3 2 2 2 5 3 2 2 2" xfId="46540" xr:uid="{00000000-0005-0000-0000-000037350000}"/>
    <cellStyle name="Normal 12 3 2 2 2 5 3 2 3" xfId="33730" xr:uid="{00000000-0005-0000-0000-000038350000}"/>
    <cellStyle name="Normal 12 3 2 2 2 5 3 3" xfId="15430" xr:uid="{00000000-0005-0000-0000-000039350000}"/>
    <cellStyle name="Normal 12 3 2 2 2 5 3 3 2" xfId="41050" xr:uid="{00000000-0005-0000-0000-00003A350000}"/>
    <cellStyle name="Normal 12 3 2 2 2 5 3 4" xfId="28240" xr:uid="{00000000-0005-0000-0000-00003B350000}"/>
    <cellStyle name="Normal 12 3 2 2 2 5 4" xfId="4449" xr:uid="{00000000-0005-0000-0000-00003C350000}"/>
    <cellStyle name="Normal 12 3 2 2 2 5 4 2" xfId="9939" xr:uid="{00000000-0005-0000-0000-00003D350000}"/>
    <cellStyle name="Normal 12 3 2 2 2 5 4 2 2" xfId="22750" xr:uid="{00000000-0005-0000-0000-00003E350000}"/>
    <cellStyle name="Normal 12 3 2 2 2 5 4 2 2 2" xfId="48370" xr:uid="{00000000-0005-0000-0000-00003F350000}"/>
    <cellStyle name="Normal 12 3 2 2 2 5 4 2 3" xfId="35560" xr:uid="{00000000-0005-0000-0000-000040350000}"/>
    <cellStyle name="Normal 12 3 2 2 2 5 4 3" xfId="17260" xr:uid="{00000000-0005-0000-0000-000041350000}"/>
    <cellStyle name="Normal 12 3 2 2 2 5 4 3 2" xfId="42880" xr:uid="{00000000-0005-0000-0000-000042350000}"/>
    <cellStyle name="Normal 12 3 2 2 2 5 4 4" xfId="30070" xr:uid="{00000000-0005-0000-0000-000043350000}"/>
    <cellStyle name="Normal 12 3 2 2 2 5 5" xfId="11769" xr:uid="{00000000-0005-0000-0000-000044350000}"/>
    <cellStyle name="Normal 12 3 2 2 2 5 5 2" xfId="24580" xr:uid="{00000000-0005-0000-0000-000045350000}"/>
    <cellStyle name="Normal 12 3 2 2 2 5 5 2 2" xfId="50200" xr:uid="{00000000-0005-0000-0000-000046350000}"/>
    <cellStyle name="Normal 12 3 2 2 2 5 5 3" xfId="37390" xr:uid="{00000000-0005-0000-0000-000047350000}"/>
    <cellStyle name="Normal 12 3 2 2 2 5 6" xfId="6279" xr:uid="{00000000-0005-0000-0000-000048350000}"/>
    <cellStyle name="Normal 12 3 2 2 2 5 6 2" xfId="19090" xr:uid="{00000000-0005-0000-0000-000049350000}"/>
    <cellStyle name="Normal 12 3 2 2 2 5 6 2 2" xfId="44710" xr:uid="{00000000-0005-0000-0000-00004A350000}"/>
    <cellStyle name="Normal 12 3 2 2 2 5 6 3" xfId="31900" xr:uid="{00000000-0005-0000-0000-00004B350000}"/>
    <cellStyle name="Normal 12 3 2 2 2 5 7" xfId="13600" xr:uid="{00000000-0005-0000-0000-00004C350000}"/>
    <cellStyle name="Normal 12 3 2 2 2 5 7 2" xfId="39220" xr:uid="{00000000-0005-0000-0000-00004D350000}"/>
    <cellStyle name="Normal 12 3 2 2 2 5 8" xfId="26410" xr:uid="{00000000-0005-0000-0000-00004E350000}"/>
    <cellStyle name="Normal 12 3 2 2 2 6" xfId="1189" xr:uid="{00000000-0005-0000-0000-00004F350000}"/>
    <cellStyle name="Normal 12 3 2 2 2 6 2" xfId="3019" xr:uid="{00000000-0005-0000-0000-000050350000}"/>
    <cellStyle name="Normal 12 3 2 2 2 6 2 2" xfId="8509" xr:uid="{00000000-0005-0000-0000-000051350000}"/>
    <cellStyle name="Normal 12 3 2 2 2 6 2 2 2" xfId="21320" xr:uid="{00000000-0005-0000-0000-000052350000}"/>
    <cellStyle name="Normal 12 3 2 2 2 6 2 2 2 2" xfId="46940" xr:uid="{00000000-0005-0000-0000-000053350000}"/>
    <cellStyle name="Normal 12 3 2 2 2 6 2 2 3" xfId="34130" xr:uid="{00000000-0005-0000-0000-000054350000}"/>
    <cellStyle name="Normal 12 3 2 2 2 6 2 3" xfId="15830" xr:uid="{00000000-0005-0000-0000-000055350000}"/>
    <cellStyle name="Normal 12 3 2 2 2 6 2 3 2" xfId="41450" xr:uid="{00000000-0005-0000-0000-000056350000}"/>
    <cellStyle name="Normal 12 3 2 2 2 6 2 4" xfId="28640" xr:uid="{00000000-0005-0000-0000-000057350000}"/>
    <cellStyle name="Normal 12 3 2 2 2 6 3" xfId="4849" xr:uid="{00000000-0005-0000-0000-000058350000}"/>
    <cellStyle name="Normal 12 3 2 2 2 6 3 2" xfId="10339" xr:uid="{00000000-0005-0000-0000-000059350000}"/>
    <cellStyle name="Normal 12 3 2 2 2 6 3 2 2" xfId="23150" xr:uid="{00000000-0005-0000-0000-00005A350000}"/>
    <cellStyle name="Normal 12 3 2 2 2 6 3 2 2 2" xfId="48770" xr:uid="{00000000-0005-0000-0000-00005B350000}"/>
    <cellStyle name="Normal 12 3 2 2 2 6 3 2 3" xfId="35960" xr:uid="{00000000-0005-0000-0000-00005C350000}"/>
    <cellStyle name="Normal 12 3 2 2 2 6 3 3" xfId="17660" xr:uid="{00000000-0005-0000-0000-00005D350000}"/>
    <cellStyle name="Normal 12 3 2 2 2 6 3 3 2" xfId="43280" xr:uid="{00000000-0005-0000-0000-00005E350000}"/>
    <cellStyle name="Normal 12 3 2 2 2 6 3 4" xfId="30470" xr:uid="{00000000-0005-0000-0000-00005F350000}"/>
    <cellStyle name="Normal 12 3 2 2 2 6 4" xfId="12169" xr:uid="{00000000-0005-0000-0000-000060350000}"/>
    <cellStyle name="Normal 12 3 2 2 2 6 4 2" xfId="24980" xr:uid="{00000000-0005-0000-0000-000061350000}"/>
    <cellStyle name="Normal 12 3 2 2 2 6 4 2 2" xfId="50600" xr:uid="{00000000-0005-0000-0000-000062350000}"/>
    <cellStyle name="Normal 12 3 2 2 2 6 4 3" xfId="37790" xr:uid="{00000000-0005-0000-0000-000063350000}"/>
    <cellStyle name="Normal 12 3 2 2 2 6 5" xfId="6679" xr:uid="{00000000-0005-0000-0000-000064350000}"/>
    <cellStyle name="Normal 12 3 2 2 2 6 5 2" xfId="19490" xr:uid="{00000000-0005-0000-0000-000065350000}"/>
    <cellStyle name="Normal 12 3 2 2 2 6 5 2 2" xfId="45110" xr:uid="{00000000-0005-0000-0000-000066350000}"/>
    <cellStyle name="Normal 12 3 2 2 2 6 5 3" xfId="32300" xr:uid="{00000000-0005-0000-0000-000067350000}"/>
    <cellStyle name="Normal 12 3 2 2 2 6 6" xfId="14000" xr:uid="{00000000-0005-0000-0000-000068350000}"/>
    <cellStyle name="Normal 12 3 2 2 2 6 6 2" xfId="39620" xr:uid="{00000000-0005-0000-0000-000069350000}"/>
    <cellStyle name="Normal 12 3 2 2 2 6 7" xfId="26810" xr:uid="{00000000-0005-0000-0000-00006A350000}"/>
    <cellStyle name="Normal 12 3 2 2 2 7" xfId="2125" xr:uid="{00000000-0005-0000-0000-00006B350000}"/>
    <cellStyle name="Normal 12 3 2 2 2 7 2" xfId="7615" xr:uid="{00000000-0005-0000-0000-00006C350000}"/>
    <cellStyle name="Normal 12 3 2 2 2 7 2 2" xfId="20426" xr:uid="{00000000-0005-0000-0000-00006D350000}"/>
    <cellStyle name="Normal 12 3 2 2 2 7 2 2 2" xfId="46046" xr:uid="{00000000-0005-0000-0000-00006E350000}"/>
    <cellStyle name="Normal 12 3 2 2 2 7 2 3" xfId="33236" xr:uid="{00000000-0005-0000-0000-00006F350000}"/>
    <cellStyle name="Normal 12 3 2 2 2 7 3" xfId="14936" xr:uid="{00000000-0005-0000-0000-000070350000}"/>
    <cellStyle name="Normal 12 3 2 2 2 7 3 2" xfId="40556" xr:uid="{00000000-0005-0000-0000-000071350000}"/>
    <cellStyle name="Normal 12 3 2 2 2 7 4" xfId="27746" xr:uid="{00000000-0005-0000-0000-000072350000}"/>
    <cellStyle name="Normal 12 3 2 2 2 8" xfId="3955" xr:uid="{00000000-0005-0000-0000-000073350000}"/>
    <cellStyle name="Normal 12 3 2 2 2 8 2" xfId="9445" xr:uid="{00000000-0005-0000-0000-000074350000}"/>
    <cellStyle name="Normal 12 3 2 2 2 8 2 2" xfId="22256" xr:uid="{00000000-0005-0000-0000-000075350000}"/>
    <cellStyle name="Normal 12 3 2 2 2 8 2 2 2" xfId="47876" xr:uid="{00000000-0005-0000-0000-000076350000}"/>
    <cellStyle name="Normal 12 3 2 2 2 8 2 3" xfId="35066" xr:uid="{00000000-0005-0000-0000-000077350000}"/>
    <cellStyle name="Normal 12 3 2 2 2 8 3" xfId="16766" xr:uid="{00000000-0005-0000-0000-000078350000}"/>
    <cellStyle name="Normal 12 3 2 2 2 8 3 2" xfId="42386" xr:uid="{00000000-0005-0000-0000-000079350000}"/>
    <cellStyle name="Normal 12 3 2 2 2 8 4" xfId="29576" xr:uid="{00000000-0005-0000-0000-00007A350000}"/>
    <cellStyle name="Normal 12 3 2 2 2 9" xfId="11275" xr:uid="{00000000-0005-0000-0000-00007B350000}"/>
    <cellStyle name="Normal 12 3 2 2 2 9 2" xfId="24086" xr:uid="{00000000-0005-0000-0000-00007C350000}"/>
    <cellStyle name="Normal 12 3 2 2 2 9 2 2" xfId="49706" xr:uid="{00000000-0005-0000-0000-00007D350000}"/>
    <cellStyle name="Normal 12 3 2 2 2 9 3" xfId="36896" xr:uid="{00000000-0005-0000-0000-00007E350000}"/>
    <cellStyle name="Normal 12 3 2 2 3" xfId="344" xr:uid="{00000000-0005-0000-0000-00007F350000}"/>
    <cellStyle name="Normal 12 3 2 2 3 10" xfId="5836" xr:uid="{00000000-0005-0000-0000-000080350000}"/>
    <cellStyle name="Normal 12 3 2 2 3 10 2" xfId="18647" xr:uid="{00000000-0005-0000-0000-000081350000}"/>
    <cellStyle name="Normal 12 3 2 2 3 10 2 2" xfId="44267" xr:uid="{00000000-0005-0000-0000-000082350000}"/>
    <cellStyle name="Normal 12 3 2 2 3 10 3" xfId="31457" xr:uid="{00000000-0005-0000-0000-000083350000}"/>
    <cellStyle name="Normal 12 3 2 2 3 11" xfId="13157" xr:uid="{00000000-0005-0000-0000-000084350000}"/>
    <cellStyle name="Normal 12 3 2 2 3 11 2" xfId="38777" xr:uid="{00000000-0005-0000-0000-000085350000}"/>
    <cellStyle name="Normal 12 3 2 2 3 12" xfId="25967" xr:uid="{00000000-0005-0000-0000-000086350000}"/>
    <cellStyle name="Normal 12 3 2 2 3 2" xfId="573" xr:uid="{00000000-0005-0000-0000-000087350000}"/>
    <cellStyle name="Normal 12 3 2 2 3 2 2" xfId="972" xr:uid="{00000000-0005-0000-0000-000088350000}"/>
    <cellStyle name="Normal 12 3 2 2 3 2 2 2" xfId="1867" xr:uid="{00000000-0005-0000-0000-000089350000}"/>
    <cellStyle name="Normal 12 3 2 2 3 2 2 2 2" xfId="3697" xr:uid="{00000000-0005-0000-0000-00008A350000}"/>
    <cellStyle name="Normal 12 3 2 2 3 2 2 2 2 2" xfId="9187" xr:uid="{00000000-0005-0000-0000-00008B350000}"/>
    <cellStyle name="Normal 12 3 2 2 3 2 2 2 2 2 2" xfId="21998" xr:uid="{00000000-0005-0000-0000-00008C350000}"/>
    <cellStyle name="Normal 12 3 2 2 3 2 2 2 2 2 2 2" xfId="47618" xr:uid="{00000000-0005-0000-0000-00008D350000}"/>
    <cellStyle name="Normal 12 3 2 2 3 2 2 2 2 2 3" xfId="34808" xr:uid="{00000000-0005-0000-0000-00008E350000}"/>
    <cellStyle name="Normal 12 3 2 2 3 2 2 2 2 3" xfId="16508" xr:uid="{00000000-0005-0000-0000-00008F350000}"/>
    <cellStyle name="Normal 12 3 2 2 3 2 2 2 2 3 2" xfId="42128" xr:uid="{00000000-0005-0000-0000-000090350000}"/>
    <cellStyle name="Normal 12 3 2 2 3 2 2 2 2 4" xfId="29318" xr:uid="{00000000-0005-0000-0000-000091350000}"/>
    <cellStyle name="Normal 12 3 2 2 3 2 2 2 3" xfId="5527" xr:uid="{00000000-0005-0000-0000-000092350000}"/>
    <cellStyle name="Normal 12 3 2 2 3 2 2 2 3 2" xfId="11017" xr:uid="{00000000-0005-0000-0000-000093350000}"/>
    <cellStyle name="Normal 12 3 2 2 3 2 2 2 3 2 2" xfId="23828" xr:uid="{00000000-0005-0000-0000-000094350000}"/>
    <cellStyle name="Normal 12 3 2 2 3 2 2 2 3 2 2 2" xfId="49448" xr:uid="{00000000-0005-0000-0000-000095350000}"/>
    <cellStyle name="Normal 12 3 2 2 3 2 2 2 3 2 3" xfId="36638" xr:uid="{00000000-0005-0000-0000-000096350000}"/>
    <cellStyle name="Normal 12 3 2 2 3 2 2 2 3 3" xfId="18338" xr:uid="{00000000-0005-0000-0000-000097350000}"/>
    <cellStyle name="Normal 12 3 2 2 3 2 2 2 3 3 2" xfId="43958" xr:uid="{00000000-0005-0000-0000-000098350000}"/>
    <cellStyle name="Normal 12 3 2 2 3 2 2 2 3 4" xfId="31148" xr:uid="{00000000-0005-0000-0000-000099350000}"/>
    <cellStyle name="Normal 12 3 2 2 3 2 2 2 4" xfId="12847" xr:uid="{00000000-0005-0000-0000-00009A350000}"/>
    <cellStyle name="Normal 12 3 2 2 3 2 2 2 4 2" xfId="25658" xr:uid="{00000000-0005-0000-0000-00009B350000}"/>
    <cellStyle name="Normal 12 3 2 2 3 2 2 2 4 2 2" xfId="51278" xr:uid="{00000000-0005-0000-0000-00009C350000}"/>
    <cellStyle name="Normal 12 3 2 2 3 2 2 2 4 3" xfId="38468" xr:uid="{00000000-0005-0000-0000-00009D350000}"/>
    <cellStyle name="Normal 12 3 2 2 3 2 2 2 5" xfId="7357" xr:uid="{00000000-0005-0000-0000-00009E350000}"/>
    <cellStyle name="Normal 12 3 2 2 3 2 2 2 5 2" xfId="20168" xr:uid="{00000000-0005-0000-0000-00009F350000}"/>
    <cellStyle name="Normal 12 3 2 2 3 2 2 2 5 2 2" xfId="45788" xr:uid="{00000000-0005-0000-0000-0000A0350000}"/>
    <cellStyle name="Normal 12 3 2 2 3 2 2 2 5 3" xfId="32978" xr:uid="{00000000-0005-0000-0000-0000A1350000}"/>
    <cellStyle name="Normal 12 3 2 2 3 2 2 2 6" xfId="14678" xr:uid="{00000000-0005-0000-0000-0000A2350000}"/>
    <cellStyle name="Normal 12 3 2 2 3 2 2 2 6 2" xfId="40298" xr:uid="{00000000-0005-0000-0000-0000A3350000}"/>
    <cellStyle name="Normal 12 3 2 2 3 2 2 2 7" xfId="27488" xr:uid="{00000000-0005-0000-0000-0000A4350000}"/>
    <cellStyle name="Normal 12 3 2 2 3 2 2 3" xfId="2803" xr:uid="{00000000-0005-0000-0000-0000A5350000}"/>
    <cellStyle name="Normal 12 3 2 2 3 2 2 3 2" xfId="8293" xr:uid="{00000000-0005-0000-0000-0000A6350000}"/>
    <cellStyle name="Normal 12 3 2 2 3 2 2 3 2 2" xfId="21104" xr:uid="{00000000-0005-0000-0000-0000A7350000}"/>
    <cellStyle name="Normal 12 3 2 2 3 2 2 3 2 2 2" xfId="46724" xr:uid="{00000000-0005-0000-0000-0000A8350000}"/>
    <cellStyle name="Normal 12 3 2 2 3 2 2 3 2 3" xfId="33914" xr:uid="{00000000-0005-0000-0000-0000A9350000}"/>
    <cellStyle name="Normal 12 3 2 2 3 2 2 3 3" xfId="15614" xr:uid="{00000000-0005-0000-0000-0000AA350000}"/>
    <cellStyle name="Normal 12 3 2 2 3 2 2 3 3 2" xfId="41234" xr:uid="{00000000-0005-0000-0000-0000AB350000}"/>
    <cellStyle name="Normal 12 3 2 2 3 2 2 3 4" xfId="28424" xr:uid="{00000000-0005-0000-0000-0000AC350000}"/>
    <cellStyle name="Normal 12 3 2 2 3 2 2 4" xfId="4633" xr:uid="{00000000-0005-0000-0000-0000AD350000}"/>
    <cellStyle name="Normal 12 3 2 2 3 2 2 4 2" xfId="10123" xr:uid="{00000000-0005-0000-0000-0000AE350000}"/>
    <cellStyle name="Normal 12 3 2 2 3 2 2 4 2 2" xfId="22934" xr:uid="{00000000-0005-0000-0000-0000AF350000}"/>
    <cellStyle name="Normal 12 3 2 2 3 2 2 4 2 2 2" xfId="48554" xr:uid="{00000000-0005-0000-0000-0000B0350000}"/>
    <cellStyle name="Normal 12 3 2 2 3 2 2 4 2 3" xfId="35744" xr:uid="{00000000-0005-0000-0000-0000B1350000}"/>
    <cellStyle name="Normal 12 3 2 2 3 2 2 4 3" xfId="17444" xr:uid="{00000000-0005-0000-0000-0000B2350000}"/>
    <cellStyle name="Normal 12 3 2 2 3 2 2 4 3 2" xfId="43064" xr:uid="{00000000-0005-0000-0000-0000B3350000}"/>
    <cellStyle name="Normal 12 3 2 2 3 2 2 4 4" xfId="30254" xr:uid="{00000000-0005-0000-0000-0000B4350000}"/>
    <cellStyle name="Normal 12 3 2 2 3 2 2 5" xfId="11953" xr:uid="{00000000-0005-0000-0000-0000B5350000}"/>
    <cellStyle name="Normal 12 3 2 2 3 2 2 5 2" xfId="24764" xr:uid="{00000000-0005-0000-0000-0000B6350000}"/>
    <cellStyle name="Normal 12 3 2 2 3 2 2 5 2 2" xfId="50384" xr:uid="{00000000-0005-0000-0000-0000B7350000}"/>
    <cellStyle name="Normal 12 3 2 2 3 2 2 5 3" xfId="37574" xr:uid="{00000000-0005-0000-0000-0000B8350000}"/>
    <cellStyle name="Normal 12 3 2 2 3 2 2 6" xfId="6463" xr:uid="{00000000-0005-0000-0000-0000B9350000}"/>
    <cellStyle name="Normal 12 3 2 2 3 2 2 6 2" xfId="19274" xr:uid="{00000000-0005-0000-0000-0000BA350000}"/>
    <cellStyle name="Normal 12 3 2 2 3 2 2 6 2 2" xfId="44894" xr:uid="{00000000-0005-0000-0000-0000BB350000}"/>
    <cellStyle name="Normal 12 3 2 2 3 2 2 6 3" xfId="32084" xr:uid="{00000000-0005-0000-0000-0000BC350000}"/>
    <cellStyle name="Normal 12 3 2 2 3 2 2 7" xfId="13784" xr:uid="{00000000-0005-0000-0000-0000BD350000}"/>
    <cellStyle name="Normal 12 3 2 2 3 2 2 7 2" xfId="39404" xr:uid="{00000000-0005-0000-0000-0000BE350000}"/>
    <cellStyle name="Normal 12 3 2 2 3 2 2 8" xfId="26594" xr:uid="{00000000-0005-0000-0000-0000BF350000}"/>
    <cellStyle name="Normal 12 3 2 2 3 2 3" xfId="1468" xr:uid="{00000000-0005-0000-0000-0000C0350000}"/>
    <cellStyle name="Normal 12 3 2 2 3 2 3 2" xfId="3298" xr:uid="{00000000-0005-0000-0000-0000C1350000}"/>
    <cellStyle name="Normal 12 3 2 2 3 2 3 2 2" xfId="8788" xr:uid="{00000000-0005-0000-0000-0000C2350000}"/>
    <cellStyle name="Normal 12 3 2 2 3 2 3 2 2 2" xfId="21599" xr:uid="{00000000-0005-0000-0000-0000C3350000}"/>
    <cellStyle name="Normal 12 3 2 2 3 2 3 2 2 2 2" xfId="47219" xr:uid="{00000000-0005-0000-0000-0000C4350000}"/>
    <cellStyle name="Normal 12 3 2 2 3 2 3 2 2 3" xfId="34409" xr:uid="{00000000-0005-0000-0000-0000C5350000}"/>
    <cellStyle name="Normal 12 3 2 2 3 2 3 2 3" xfId="16109" xr:uid="{00000000-0005-0000-0000-0000C6350000}"/>
    <cellStyle name="Normal 12 3 2 2 3 2 3 2 3 2" xfId="41729" xr:uid="{00000000-0005-0000-0000-0000C7350000}"/>
    <cellStyle name="Normal 12 3 2 2 3 2 3 2 4" xfId="28919" xr:uid="{00000000-0005-0000-0000-0000C8350000}"/>
    <cellStyle name="Normal 12 3 2 2 3 2 3 3" xfId="5128" xr:uid="{00000000-0005-0000-0000-0000C9350000}"/>
    <cellStyle name="Normal 12 3 2 2 3 2 3 3 2" xfId="10618" xr:uid="{00000000-0005-0000-0000-0000CA350000}"/>
    <cellStyle name="Normal 12 3 2 2 3 2 3 3 2 2" xfId="23429" xr:uid="{00000000-0005-0000-0000-0000CB350000}"/>
    <cellStyle name="Normal 12 3 2 2 3 2 3 3 2 2 2" xfId="49049" xr:uid="{00000000-0005-0000-0000-0000CC350000}"/>
    <cellStyle name="Normal 12 3 2 2 3 2 3 3 2 3" xfId="36239" xr:uid="{00000000-0005-0000-0000-0000CD350000}"/>
    <cellStyle name="Normal 12 3 2 2 3 2 3 3 3" xfId="17939" xr:uid="{00000000-0005-0000-0000-0000CE350000}"/>
    <cellStyle name="Normal 12 3 2 2 3 2 3 3 3 2" xfId="43559" xr:uid="{00000000-0005-0000-0000-0000CF350000}"/>
    <cellStyle name="Normal 12 3 2 2 3 2 3 3 4" xfId="30749" xr:uid="{00000000-0005-0000-0000-0000D0350000}"/>
    <cellStyle name="Normal 12 3 2 2 3 2 3 4" xfId="12448" xr:uid="{00000000-0005-0000-0000-0000D1350000}"/>
    <cellStyle name="Normal 12 3 2 2 3 2 3 4 2" xfId="25259" xr:uid="{00000000-0005-0000-0000-0000D2350000}"/>
    <cellStyle name="Normal 12 3 2 2 3 2 3 4 2 2" xfId="50879" xr:uid="{00000000-0005-0000-0000-0000D3350000}"/>
    <cellStyle name="Normal 12 3 2 2 3 2 3 4 3" xfId="38069" xr:uid="{00000000-0005-0000-0000-0000D4350000}"/>
    <cellStyle name="Normal 12 3 2 2 3 2 3 5" xfId="6958" xr:uid="{00000000-0005-0000-0000-0000D5350000}"/>
    <cellStyle name="Normal 12 3 2 2 3 2 3 5 2" xfId="19769" xr:uid="{00000000-0005-0000-0000-0000D6350000}"/>
    <cellStyle name="Normal 12 3 2 2 3 2 3 5 2 2" xfId="45389" xr:uid="{00000000-0005-0000-0000-0000D7350000}"/>
    <cellStyle name="Normal 12 3 2 2 3 2 3 5 3" xfId="32579" xr:uid="{00000000-0005-0000-0000-0000D8350000}"/>
    <cellStyle name="Normal 12 3 2 2 3 2 3 6" xfId="14279" xr:uid="{00000000-0005-0000-0000-0000D9350000}"/>
    <cellStyle name="Normal 12 3 2 2 3 2 3 6 2" xfId="39899" xr:uid="{00000000-0005-0000-0000-0000DA350000}"/>
    <cellStyle name="Normal 12 3 2 2 3 2 3 7" xfId="27089" xr:uid="{00000000-0005-0000-0000-0000DB350000}"/>
    <cellStyle name="Normal 12 3 2 2 3 2 4" xfId="2404" xr:uid="{00000000-0005-0000-0000-0000DC350000}"/>
    <cellStyle name="Normal 12 3 2 2 3 2 4 2" xfId="7894" xr:uid="{00000000-0005-0000-0000-0000DD350000}"/>
    <cellStyle name="Normal 12 3 2 2 3 2 4 2 2" xfId="20705" xr:uid="{00000000-0005-0000-0000-0000DE350000}"/>
    <cellStyle name="Normal 12 3 2 2 3 2 4 2 2 2" xfId="46325" xr:uid="{00000000-0005-0000-0000-0000DF350000}"/>
    <cellStyle name="Normal 12 3 2 2 3 2 4 2 3" xfId="33515" xr:uid="{00000000-0005-0000-0000-0000E0350000}"/>
    <cellStyle name="Normal 12 3 2 2 3 2 4 3" xfId="15215" xr:uid="{00000000-0005-0000-0000-0000E1350000}"/>
    <cellStyle name="Normal 12 3 2 2 3 2 4 3 2" xfId="40835" xr:uid="{00000000-0005-0000-0000-0000E2350000}"/>
    <cellStyle name="Normal 12 3 2 2 3 2 4 4" xfId="28025" xr:uid="{00000000-0005-0000-0000-0000E3350000}"/>
    <cellStyle name="Normal 12 3 2 2 3 2 5" xfId="4234" xr:uid="{00000000-0005-0000-0000-0000E4350000}"/>
    <cellStyle name="Normal 12 3 2 2 3 2 5 2" xfId="9724" xr:uid="{00000000-0005-0000-0000-0000E5350000}"/>
    <cellStyle name="Normal 12 3 2 2 3 2 5 2 2" xfId="22535" xr:uid="{00000000-0005-0000-0000-0000E6350000}"/>
    <cellStyle name="Normal 12 3 2 2 3 2 5 2 2 2" xfId="48155" xr:uid="{00000000-0005-0000-0000-0000E7350000}"/>
    <cellStyle name="Normal 12 3 2 2 3 2 5 2 3" xfId="35345" xr:uid="{00000000-0005-0000-0000-0000E8350000}"/>
    <cellStyle name="Normal 12 3 2 2 3 2 5 3" xfId="17045" xr:uid="{00000000-0005-0000-0000-0000E9350000}"/>
    <cellStyle name="Normal 12 3 2 2 3 2 5 3 2" xfId="42665" xr:uid="{00000000-0005-0000-0000-0000EA350000}"/>
    <cellStyle name="Normal 12 3 2 2 3 2 5 4" xfId="29855" xr:uid="{00000000-0005-0000-0000-0000EB350000}"/>
    <cellStyle name="Normal 12 3 2 2 3 2 6" xfId="11554" xr:uid="{00000000-0005-0000-0000-0000EC350000}"/>
    <cellStyle name="Normal 12 3 2 2 3 2 6 2" xfId="24365" xr:uid="{00000000-0005-0000-0000-0000ED350000}"/>
    <cellStyle name="Normal 12 3 2 2 3 2 6 2 2" xfId="49985" xr:uid="{00000000-0005-0000-0000-0000EE350000}"/>
    <cellStyle name="Normal 12 3 2 2 3 2 6 3" xfId="37175" xr:uid="{00000000-0005-0000-0000-0000EF350000}"/>
    <cellStyle name="Normal 12 3 2 2 3 2 7" xfId="6064" xr:uid="{00000000-0005-0000-0000-0000F0350000}"/>
    <cellStyle name="Normal 12 3 2 2 3 2 7 2" xfId="18875" xr:uid="{00000000-0005-0000-0000-0000F1350000}"/>
    <cellStyle name="Normal 12 3 2 2 3 2 7 2 2" xfId="44495" xr:uid="{00000000-0005-0000-0000-0000F2350000}"/>
    <cellStyle name="Normal 12 3 2 2 3 2 7 3" xfId="31685" xr:uid="{00000000-0005-0000-0000-0000F3350000}"/>
    <cellStyle name="Normal 12 3 2 2 3 2 8" xfId="13385" xr:uid="{00000000-0005-0000-0000-0000F4350000}"/>
    <cellStyle name="Normal 12 3 2 2 3 2 8 2" xfId="39005" xr:uid="{00000000-0005-0000-0000-0000F5350000}"/>
    <cellStyle name="Normal 12 3 2 2 3 2 9" xfId="26195" xr:uid="{00000000-0005-0000-0000-0000F6350000}"/>
    <cellStyle name="Normal 12 3 2 2 3 3" xfId="705" xr:uid="{00000000-0005-0000-0000-0000F7350000}"/>
    <cellStyle name="Normal 12 3 2 2 3 3 2" xfId="1105" xr:uid="{00000000-0005-0000-0000-0000F8350000}"/>
    <cellStyle name="Normal 12 3 2 2 3 3 2 2" xfId="2000" xr:uid="{00000000-0005-0000-0000-0000F9350000}"/>
    <cellStyle name="Normal 12 3 2 2 3 3 2 2 2" xfId="3830" xr:uid="{00000000-0005-0000-0000-0000FA350000}"/>
    <cellStyle name="Normal 12 3 2 2 3 3 2 2 2 2" xfId="9320" xr:uid="{00000000-0005-0000-0000-0000FB350000}"/>
    <cellStyle name="Normal 12 3 2 2 3 3 2 2 2 2 2" xfId="22131" xr:uid="{00000000-0005-0000-0000-0000FC350000}"/>
    <cellStyle name="Normal 12 3 2 2 3 3 2 2 2 2 2 2" xfId="47751" xr:uid="{00000000-0005-0000-0000-0000FD350000}"/>
    <cellStyle name="Normal 12 3 2 2 3 3 2 2 2 2 3" xfId="34941" xr:uid="{00000000-0005-0000-0000-0000FE350000}"/>
    <cellStyle name="Normal 12 3 2 2 3 3 2 2 2 3" xfId="16641" xr:uid="{00000000-0005-0000-0000-0000FF350000}"/>
    <cellStyle name="Normal 12 3 2 2 3 3 2 2 2 3 2" xfId="42261" xr:uid="{00000000-0005-0000-0000-000000360000}"/>
    <cellStyle name="Normal 12 3 2 2 3 3 2 2 2 4" xfId="29451" xr:uid="{00000000-0005-0000-0000-000001360000}"/>
    <cellStyle name="Normal 12 3 2 2 3 3 2 2 3" xfId="5660" xr:uid="{00000000-0005-0000-0000-000002360000}"/>
    <cellStyle name="Normal 12 3 2 2 3 3 2 2 3 2" xfId="11150" xr:uid="{00000000-0005-0000-0000-000003360000}"/>
    <cellStyle name="Normal 12 3 2 2 3 3 2 2 3 2 2" xfId="23961" xr:uid="{00000000-0005-0000-0000-000004360000}"/>
    <cellStyle name="Normal 12 3 2 2 3 3 2 2 3 2 2 2" xfId="49581" xr:uid="{00000000-0005-0000-0000-000005360000}"/>
    <cellStyle name="Normal 12 3 2 2 3 3 2 2 3 2 3" xfId="36771" xr:uid="{00000000-0005-0000-0000-000006360000}"/>
    <cellStyle name="Normal 12 3 2 2 3 3 2 2 3 3" xfId="18471" xr:uid="{00000000-0005-0000-0000-000007360000}"/>
    <cellStyle name="Normal 12 3 2 2 3 3 2 2 3 3 2" xfId="44091" xr:uid="{00000000-0005-0000-0000-000008360000}"/>
    <cellStyle name="Normal 12 3 2 2 3 3 2 2 3 4" xfId="31281" xr:uid="{00000000-0005-0000-0000-000009360000}"/>
    <cellStyle name="Normal 12 3 2 2 3 3 2 2 4" xfId="12980" xr:uid="{00000000-0005-0000-0000-00000A360000}"/>
    <cellStyle name="Normal 12 3 2 2 3 3 2 2 4 2" xfId="25791" xr:uid="{00000000-0005-0000-0000-00000B360000}"/>
    <cellStyle name="Normal 12 3 2 2 3 3 2 2 4 2 2" xfId="51411" xr:uid="{00000000-0005-0000-0000-00000C360000}"/>
    <cellStyle name="Normal 12 3 2 2 3 3 2 2 4 3" xfId="38601" xr:uid="{00000000-0005-0000-0000-00000D360000}"/>
    <cellStyle name="Normal 12 3 2 2 3 3 2 2 5" xfId="7490" xr:uid="{00000000-0005-0000-0000-00000E360000}"/>
    <cellStyle name="Normal 12 3 2 2 3 3 2 2 5 2" xfId="20301" xr:uid="{00000000-0005-0000-0000-00000F360000}"/>
    <cellStyle name="Normal 12 3 2 2 3 3 2 2 5 2 2" xfId="45921" xr:uid="{00000000-0005-0000-0000-000010360000}"/>
    <cellStyle name="Normal 12 3 2 2 3 3 2 2 5 3" xfId="33111" xr:uid="{00000000-0005-0000-0000-000011360000}"/>
    <cellStyle name="Normal 12 3 2 2 3 3 2 2 6" xfId="14811" xr:uid="{00000000-0005-0000-0000-000012360000}"/>
    <cellStyle name="Normal 12 3 2 2 3 3 2 2 6 2" xfId="40431" xr:uid="{00000000-0005-0000-0000-000013360000}"/>
    <cellStyle name="Normal 12 3 2 2 3 3 2 2 7" xfId="27621" xr:uid="{00000000-0005-0000-0000-000014360000}"/>
    <cellStyle name="Normal 12 3 2 2 3 3 2 3" xfId="2936" xr:uid="{00000000-0005-0000-0000-000015360000}"/>
    <cellStyle name="Normal 12 3 2 2 3 3 2 3 2" xfId="8426" xr:uid="{00000000-0005-0000-0000-000016360000}"/>
    <cellStyle name="Normal 12 3 2 2 3 3 2 3 2 2" xfId="21237" xr:uid="{00000000-0005-0000-0000-000017360000}"/>
    <cellStyle name="Normal 12 3 2 2 3 3 2 3 2 2 2" xfId="46857" xr:uid="{00000000-0005-0000-0000-000018360000}"/>
    <cellStyle name="Normal 12 3 2 2 3 3 2 3 2 3" xfId="34047" xr:uid="{00000000-0005-0000-0000-000019360000}"/>
    <cellStyle name="Normal 12 3 2 2 3 3 2 3 3" xfId="15747" xr:uid="{00000000-0005-0000-0000-00001A360000}"/>
    <cellStyle name="Normal 12 3 2 2 3 3 2 3 3 2" xfId="41367" xr:uid="{00000000-0005-0000-0000-00001B360000}"/>
    <cellStyle name="Normal 12 3 2 2 3 3 2 3 4" xfId="28557" xr:uid="{00000000-0005-0000-0000-00001C360000}"/>
    <cellStyle name="Normal 12 3 2 2 3 3 2 4" xfId="4766" xr:uid="{00000000-0005-0000-0000-00001D360000}"/>
    <cellStyle name="Normal 12 3 2 2 3 3 2 4 2" xfId="10256" xr:uid="{00000000-0005-0000-0000-00001E360000}"/>
    <cellStyle name="Normal 12 3 2 2 3 3 2 4 2 2" xfId="23067" xr:uid="{00000000-0005-0000-0000-00001F360000}"/>
    <cellStyle name="Normal 12 3 2 2 3 3 2 4 2 2 2" xfId="48687" xr:uid="{00000000-0005-0000-0000-000020360000}"/>
    <cellStyle name="Normal 12 3 2 2 3 3 2 4 2 3" xfId="35877" xr:uid="{00000000-0005-0000-0000-000021360000}"/>
    <cellStyle name="Normal 12 3 2 2 3 3 2 4 3" xfId="17577" xr:uid="{00000000-0005-0000-0000-000022360000}"/>
    <cellStyle name="Normal 12 3 2 2 3 3 2 4 3 2" xfId="43197" xr:uid="{00000000-0005-0000-0000-000023360000}"/>
    <cellStyle name="Normal 12 3 2 2 3 3 2 4 4" xfId="30387" xr:uid="{00000000-0005-0000-0000-000024360000}"/>
    <cellStyle name="Normal 12 3 2 2 3 3 2 5" xfId="12086" xr:uid="{00000000-0005-0000-0000-000025360000}"/>
    <cellStyle name="Normal 12 3 2 2 3 3 2 5 2" xfId="24897" xr:uid="{00000000-0005-0000-0000-000026360000}"/>
    <cellStyle name="Normal 12 3 2 2 3 3 2 5 2 2" xfId="50517" xr:uid="{00000000-0005-0000-0000-000027360000}"/>
    <cellStyle name="Normal 12 3 2 2 3 3 2 5 3" xfId="37707" xr:uid="{00000000-0005-0000-0000-000028360000}"/>
    <cellStyle name="Normal 12 3 2 2 3 3 2 6" xfId="6596" xr:uid="{00000000-0005-0000-0000-000029360000}"/>
    <cellStyle name="Normal 12 3 2 2 3 3 2 6 2" xfId="19407" xr:uid="{00000000-0005-0000-0000-00002A360000}"/>
    <cellStyle name="Normal 12 3 2 2 3 3 2 6 2 2" xfId="45027" xr:uid="{00000000-0005-0000-0000-00002B360000}"/>
    <cellStyle name="Normal 12 3 2 2 3 3 2 6 3" xfId="32217" xr:uid="{00000000-0005-0000-0000-00002C360000}"/>
    <cellStyle name="Normal 12 3 2 2 3 3 2 7" xfId="13917" xr:uid="{00000000-0005-0000-0000-00002D360000}"/>
    <cellStyle name="Normal 12 3 2 2 3 3 2 7 2" xfId="39537" xr:uid="{00000000-0005-0000-0000-00002E360000}"/>
    <cellStyle name="Normal 12 3 2 2 3 3 2 8" xfId="26727" xr:uid="{00000000-0005-0000-0000-00002F360000}"/>
    <cellStyle name="Normal 12 3 2 2 3 3 3" xfId="1600" xr:uid="{00000000-0005-0000-0000-000030360000}"/>
    <cellStyle name="Normal 12 3 2 2 3 3 3 2" xfId="3430" xr:uid="{00000000-0005-0000-0000-000031360000}"/>
    <cellStyle name="Normal 12 3 2 2 3 3 3 2 2" xfId="8920" xr:uid="{00000000-0005-0000-0000-000032360000}"/>
    <cellStyle name="Normal 12 3 2 2 3 3 3 2 2 2" xfId="21731" xr:uid="{00000000-0005-0000-0000-000033360000}"/>
    <cellStyle name="Normal 12 3 2 2 3 3 3 2 2 2 2" xfId="47351" xr:uid="{00000000-0005-0000-0000-000034360000}"/>
    <cellStyle name="Normal 12 3 2 2 3 3 3 2 2 3" xfId="34541" xr:uid="{00000000-0005-0000-0000-000035360000}"/>
    <cellStyle name="Normal 12 3 2 2 3 3 3 2 3" xfId="16241" xr:uid="{00000000-0005-0000-0000-000036360000}"/>
    <cellStyle name="Normal 12 3 2 2 3 3 3 2 3 2" xfId="41861" xr:uid="{00000000-0005-0000-0000-000037360000}"/>
    <cellStyle name="Normal 12 3 2 2 3 3 3 2 4" xfId="29051" xr:uid="{00000000-0005-0000-0000-000038360000}"/>
    <cellStyle name="Normal 12 3 2 2 3 3 3 3" xfId="5260" xr:uid="{00000000-0005-0000-0000-000039360000}"/>
    <cellStyle name="Normal 12 3 2 2 3 3 3 3 2" xfId="10750" xr:uid="{00000000-0005-0000-0000-00003A360000}"/>
    <cellStyle name="Normal 12 3 2 2 3 3 3 3 2 2" xfId="23561" xr:uid="{00000000-0005-0000-0000-00003B360000}"/>
    <cellStyle name="Normal 12 3 2 2 3 3 3 3 2 2 2" xfId="49181" xr:uid="{00000000-0005-0000-0000-00003C360000}"/>
    <cellStyle name="Normal 12 3 2 2 3 3 3 3 2 3" xfId="36371" xr:uid="{00000000-0005-0000-0000-00003D360000}"/>
    <cellStyle name="Normal 12 3 2 2 3 3 3 3 3" xfId="18071" xr:uid="{00000000-0005-0000-0000-00003E360000}"/>
    <cellStyle name="Normal 12 3 2 2 3 3 3 3 3 2" xfId="43691" xr:uid="{00000000-0005-0000-0000-00003F360000}"/>
    <cellStyle name="Normal 12 3 2 2 3 3 3 3 4" xfId="30881" xr:uid="{00000000-0005-0000-0000-000040360000}"/>
    <cellStyle name="Normal 12 3 2 2 3 3 3 4" xfId="12580" xr:uid="{00000000-0005-0000-0000-000041360000}"/>
    <cellStyle name="Normal 12 3 2 2 3 3 3 4 2" xfId="25391" xr:uid="{00000000-0005-0000-0000-000042360000}"/>
    <cellStyle name="Normal 12 3 2 2 3 3 3 4 2 2" xfId="51011" xr:uid="{00000000-0005-0000-0000-000043360000}"/>
    <cellStyle name="Normal 12 3 2 2 3 3 3 4 3" xfId="38201" xr:uid="{00000000-0005-0000-0000-000044360000}"/>
    <cellStyle name="Normal 12 3 2 2 3 3 3 5" xfId="7090" xr:uid="{00000000-0005-0000-0000-000045360000}"/>
    <cellStyle name="Normal 12 3 2 2 3 3 3 5 2" xfId="19901" xr:uid="{00000000-0005-0000-0000-000046360000}"/>
    <cellStyle name="Normal 12 3 2 2 3 3 3 5 2 2" xfId="45521" xr:uid="{00000000-0005-0000-0000-000047360000}"/>
    <cellStyle name="Normal 12 3 2 2 3 3 3 5 3" xfId="32711" xr:uid="{00000000-0005-0000-0000-000048360000}"/>
    <cellStyle name="Normal 12 3 2 2 3 3 3 6" xfId="14411" xr:uid="{00000000-0005-0000-0000-000049360000}"/>
    <cellStyle name="Normal 12 3 2 2 3 3 3 6 2" xfId="40031" xr:uid="{00000000-0005-0000-0000-00004A360000}"/>
    <cellStyle name="Normal 12 3 2 2 3 3 3 7" xfId="27221" xr:uid="{00000000-0005-0000-0000-00004B360000}"/>
    <cellStyle name="Normal 12 3 2 2 3 3 4" xfId="2536" xr:uid="{00000000-0005-0000-0000-00004C360000}"/>
    <cellStyle name="Normal 12 3 2 2 3 3 4 2" xfId="8026" xr:uid="{00000000-0005-0000-0000-00004D360000}"/>
    <cellStyle name="Normal 12 3 2 2 3 3 4 2 2" xfId="20837" xr:uid="{00000000-0005-0000-0000-00004E360000}"/>
    <cellStyle name="Normal 12 3 2 2 3 3 4 2 2 2" xfId="46457" xr:uid="{00000000-0005-0000-0000-00004F360000}"/>
    <cellStyle name="Normal 12 3 2 2 3 3 4 2 3" xfId="33647" xr:uid="{00000000-0005-0000-0000-000050360000}"/>
    <cellStyle name="Normal 12 3 2 2 3 3 4 3" xfId="15347" xr:uid="{00000000-0005-0000-0000-000051360000}"/>
    <cellStyle name="Normal 12 3 2 2 3 3 4 3 2" xfId="40967" xr:uid="{00000000-0005-0000-0000-000052360000}"/>
    <cellStyle name="Normal 12 3 2 2 3 3 4 4" xfId="28157" xr:uid="{00000000-0005-0000-0000-000053360000}"/>
    <cellStyle name="Normal 12 3 2 2 3 3 5" xfId="4366" xr:uid="{00000000-0005-0000-0000-000054360000}"/>
    <cellStyle name="Normal 12 3 2 2 3 3 5 2" xfId="9856" xr:uid="{00000000-0005-0000-0000-000055360000}"/>
    <cellStyle name="Normal 12 3 2 2 3 3 5 2 2" xfId="22667" xr:uid="{00000000-0005-0000-0000-000056360000}"/>
    <cellStyle name="Normal 12 3 2 2 3 3 5 2 2 2" xfId="48287" xr:uid="{00000000-0005-0000-0000-000057360000}"/>
    <cellStyle name="Normal 12 3 2 2 3 3 5 2 3" xfId="35477" xr:uid="{00000000-0005-0000-0000-000058360000}"/>
    <cellStyle name="Normal 12 3 2 2 3 3 5 3" xfId="17177" xr:uid="{00000000-0005-0000-0000-000059360000}"/>
    <cellStyle name="Normal 12 3 2 2 3 3 5 3 2" xfId="42797" xr:uid="{00000000-0005-0000-0000-00005A360000}"/>
    <cellStyle name="Normal 12 3 2 2 3 3 5 4" xfId="29987" xr:uid="{00000000-0005-0000-0000-00005B360000}"/>
    <cellStyle name="Normal 12 3 2 2 3 3 6" xfId="11686" xr:uid="{00000000-0005-0000-0000-00005C360000}"/>
    <cellStyle name="Normal 12 3 2 2 3 3 6 2" xfId="24497" xr:uid="{00000000-0005-0000-0000-00005D360000}"/>
    <cellStyle name="Normal 12 3 2 2 3 3 6 2 2" xfId="50117" xr:uid="{00000000-0005-0000-0000-00005E360000}"/>
    <cellStyle name="Normal 12 3 2 2 3 3 6 3" xfId="37307" xr:uid="{00000000-0005-0000-0000-00005F360000}"/>
    <cellStyle name="Normal 12 3 2 2 3 3 7" xfId="6196" xr:uid="{00000000-0005-0000-0000-000060360000}"/>
    <cellStyle name="Normal 12 3 2 2 3 3 7 2" xfId="19007" xr:uid="{00000000-0005-0000-0000-000061360000}"/>
    <cellStyle name="Normal 12 3 2 2 3 3 7 2 2" xfId="44627" xr:uid="{00000000-0005-0000-0000-000062360000}"/>
    <cellStyle name="Normal 12 3 2 2 3 3 7 3" xfId="31817" xr:uid="{00000000-0005-0000-0000-000063360000}"/>
    <cellStyle name="Normal 12 3 2 2 3 3 8" xfId="13517" xr:uid="{00000000-0005-0000-0000-000064360000}"/>
    <cellStyle name="Normal 12 3 2 2 3 3 8 2" xfId="39137" xr:uid="{00000000-0005-0000-0000-000065360000}"/>
    <cellStyle name="Normal 12 3 2 2 3 3 9" xfId="26327" xr:uid="{00000000-0005-0000-0000-000066360000}"/>
    <cellStyle name="Normal 12 3 2 2 3 4" xfId="480" xr:uid="{00000000-0005-0000-0000-000067360000}"/>
    <cellStyle name="Normal 12 3 2 2 3 4 2" xfId="1375" xr:uid="{00000000-0005-0000-0000-000068360000}"/>
    <cellStyle name="Normal 12 3 2 2 3 4 2 2" xfId="3205" xr:uid="{00000000-0005-0000-0000-000069360000}"/>
    <cellStyle name="Normal 12 3 2 2 3 4 2 2 2" xfId="8695" xr:uid="{00000000-0005-0000-0000-00006A360000}"/>
    <cellStyle name="Normal 12 3 2 2 3 4 2 2 2 2" xfId="21506" xr:uid="{00000000-0005-0000-0000-00006B360000}"/>
    <cellStyle name="Normal 12 3 2 2 3 4 2 2 2 2 2" xfId="47126" xr:uid="{00000000-0005-0000-0000-00006C360000}"/>
    <cellStyle name="Normal 12 3 2 2 3 4 2 2 2 3" xfId="34316" xr:uid="{00000000-0005-0000-0000-00006D360000}"/>
    <cellStyle name="Normal 12 3 2 2 3 4 2 2 3" xfId="16016" xr:uid="{00000000-0005-0000-0000-00006E360000}"/>
    <cellStyle name="Normal 12 3 2 2 3 4 2 2 3 2" xfId="41636" xr:uid="{00000000-0005-0000-0000-00006F360000}"/>
    <cellStyle name="Normal 12 3 2 2 3 4 2 2 4" xfId="28826" xr:uid="{00000000-0005-0000-0000-000070360000}"/>
    <cellStyle name="Normal 12 3 2 2 3 4 2 3" xfId="5035" xr:uid="{00000000-0005-0000-0000-000071360000}"/>
    <cellStyle name="Normal 12 3 2 2 3 4 2 3 2" xfId="10525" xr:uid="{00000000-0005-0000-0000-000072360000}"/>
    <cellStyle name="Normal 12 3 2 2 3 4 2 3 2 2" xfId="23336" xr:uid="{00000000-0005-0000-0000-000073360000}"/>
    <cellStyle name="Normal 12 3 2 2 3 4 2 3 2 2 2" xfId="48956" xr:uid="{00000000-0005-0000-0000-000074360000}"/>
    <cellStyle name="Normal 12 3 2 2 3 4 2 3 2 3" xfId="36146" xr:uid="{00000000-0005-0000-0000-000075360000}"/>
    <cellStyle name="Normal 12 3 2 2 3 4 2 3 3" xfId="17846" xr:uid="{00000000-0005-0000-0000-000076360000}"/>
    <cellStyle name="Normal 12 3 2 2 3 4 2 3 3 2" xfId="43466" xr:uid="{00000000-0005-0000-0000-000077360000}"/>
    <cellStyle name="Normal 12 3 2 2 3 4 2 3 4" xfId="30656" xr:uid="{00000000-0005-0000-0000-000078360000}"/>
    <cellStyle name="Normal 12 3 2 2 3 4 2 4" xfId="12355" xr:uid="{00000000-0005-0000-0000-000079360000}"/>
    <cellStyle name="Normal 12 3 2 2 3 4 2 4 2" xfId="25166" xr:uid="{00000000-0005-0000-0000-00007A360000}"/>
    <cellStyle name="Normal 12 3 2 2 3 4 2 4 2 2" xfId="50786" xr:uid="{00000000-0005-0000-0000-00007B360000}"/>
    <cellStyle name="Normal 12 3 2 2 3 4 2 4 3" xfId="37976" xr:uid="{00000000-0005-0000-0000-00007C360000}"/>
    <cellStyle name="Normal 12 3 2 2 3 4 2 5" xfId="6865" xr:uid="{00000000-0005-0000-0000-00007D360000}"/>
    <cellStyle name="Normal 12 3 2 2 3 4 2 5 2" xfId="19676" xr:uid="{00000000-0005-0000-0000-00007E360000}"/>
    <cellStyle name="Normal 12 3 2 2 3 4 2 5 2 2" xfId="45296" xr:uid="{00000000-0005-0000-0000-00007F360000}"/>
    <cellStyle name="Normal 12 3 2 2 3 4 2 5 3" xfId="32486" xr:uid="{00000000-0005-0000-0000-000080360000}"/>
    <cellStyle name="Normal 12 3 2 2 3 4 2 6" xfId="14186" xr:uid="{00000000-0005-0000-0000-000081360000}"/>
    <cellStyle name="Normal 12 3 2 2 3 4 2 6 2" xfId="39806" xr:uid="{00000000-0005-0000-0000-000082360000}"/>
    <cellStyle name="Normal 12 3 2 2 3 4 2 7" xfId="26996" xr:uid="{00000000-0005-0000-0000-000083360000}"/>
    <cellStyle name="Normal 12 3 2 2 3 4 3" xfId="2311" xr:uid="{00000000-0005-0000-0000-000084360000}"/>
    <cellStyle name="Normal 12 3 2 2 3 4 3 2" xfId="7801" xr:uid="{00000000-0005-0000-0000-000085360000}"/>
    <cellStyle name="Normal 12 3 2 2 3 4 3 2 2" xfId="20612" xr:uid="{00000000-0005-0000-0000-000086360000}"/>
    <cellStyle name="Normal 12 3 2 2 3 4 3 2 2 2" xfId="46232" xr:uid="{00000000-0005-0000-0000-000087360000}"/>
    <cellStyle name="Normal 12 3 2 2 3 4 3 2 3" xfId="33422" xr:uid="{00000000-0005-0000-0000-000088360000}"/>
    <cellStyle name="Normal 12 3 2 2 3 4 3 3" xfId="15122" xr:uid="{00000000-0005-0000-0000-000089360000}"/>
    <cellStyle name="Normal 12 3 2 2 3 4 3 3 2" xfId="40742" xr:uid="{00000000-0005-0000-0000-00008A360000}"/>
    <cellStyle name="Normal 12 3 2 2 3 4 3 4" xfId="27932" xr:uid="{00000000-0005-0000-0000-00008B360000}"/>
    <cellStyle name="Normal 12 3 2 2 3 4 4" xfId="4141" xr:uid="{00000000-0005-0000-0000-00008C360000}"/>
    <cellStyle name="Normal 12 3 2 2 3 4 4 2" xfId="9631" xr:uid="{00000000-0005-0000-0000-00008D360000}"/>
    <cellStyle name="Normal 12 3 2 2 3 4 4 2 2" xfId="22442" xr:uid="{00000000-0005-0000-0000-00008E360000}"/>
    <cellStyle name="Normal 12 3 2 2 3 4 4 2 2 2" xfId="48062" xr:uid="{00000000-0005-0000-0000-00008F360000}"/>
    <cellStyle name="Normal 12 3 2 2 3 4 4 2 3" xfId="35252" xr:uid="{00000000-0005-0000-0000-000090360000}"/>
    <cellStyle name="Normal 12 3 2 2 3 4 4 3" xfId="16952" xr:uid="{00000000-0005-0000-0000-000091360000}"/>
    <cellStyle name="Normal 12 3 2 2 3 4 4 3 2" xfId="42572" xr:uid="{00000000-0005-0000-0000-000092360000}"/>
    <cellStyle name="Normal 12 3 2 2 3 4 4 4" xfId="29762" xr:uid="{00000000-0005-0000-0000-000093360000}"/>
    <cellStyle name="Normal 12 3 2 2 3 4 5" xfId="11461" xr:uid="{00000000-0005-0000-0000-000094360000}"/>
    <cellStyle name="Normal 12 3 2 2 3 4 5 2" xfId="24272" xr:uid="{00000000-0005-0000-0000-000095360000}"/>
    <cellStyle name="Normal 12 3 2 2 3 4 5 2 2" xfId="49892" xr:uid="{00000000-0005-0000-0000-000096360000}"/>
    <cellStyle name="Normal 12 3 2 2 3 4 5 3" xfId="37082" xr:uid="{00000000-0005-0000-0000-000097360000}"/>
    <cellStyle name="Normal 12 3 2 2 3 4 6" xfId="5971" xr:uid="{00000000-0005-0000-0000-000098360000}"/>
    <cellStyle name="Normal 12 3 2 2 3 4 6 2" xfId="18782" xr:uid="{00000000-0005-0000-0000-000099360000}"/>
    <cellStyle name="Normal 12 3 2 2 3 4 6 2 2" xfId="44402" xr:uid="{00000000-0005-0000-0000-00009A360000}"/>
    <cellStyle name="Normal 12 3 2 2 3 4 6 3" xfId="31592" xr:uid="{00000000-0005-0000-0000-00009B360000}"/>
    <cellStyle name="Normal 12 3 2 2 3 4 7" xfId="13292" xr:uid="{00000000-0005-0000-0000-00009C360000}"/>
    <cellStyle name="Normal 12 3 2 2 3 4 7 2" xfId="38912" xr:uid="{00000000-0005-0000-0000-00009D360000}"/>
    <cellStyle name="Normal 12 3 2 2 3 4 8" xfId="26102" xr:uid="{00000000-0005-0000-0000-00009E360000}"/>
    <cellStyle name="Normal 12 3 2 2 3 5" xfId="839" xr:uid="{00000000-0005-0000-0000-00009F360000}"/>
    <cellStyle name="Normal 12 3 2 2 3 5 2" xfId="1734" xr:uid="{00000000-0005-0000-0000-0000A0360000}"/>
    <cellStyle name="Normal 12 3 2 2 3 5 2 2" xfId="3564" xr:uid="{00000000-0005-0000-0000-0000A1360000}"/>
    <cellStyle name="Normal 12 3 2 2 3 5 2 2 2" xfId="9054" xr:uid="{00000000-0005-0000-0000-0000A2360000}"/>
    <cellStyle name="Normal 12 3 2 2 3 5 2 2 2 2" xfId="21865" xr:uid="{00000000-0005-0000-0000-0000A3360000}"/>
    <cellStyle name="Normal 12 3 2 2 3 5 2 2 2 2 2" xfId="47485" xr:uid="{00000000-0005-0000-0000-0000A4360000}"/>
    <cellStyle name="Normal 12 3 2 2 3 5 2 2 2 3" xfId="34675" xr:uid="{00000000-0005-0000-0000-0000A5360000}"/>
    <cellStyle name="Normal 12 3 2 2 3 5 2 2 3" xfId="16375" xr:uid="{00000000-0005-0000-0000-0000A6360000}"/>
    <cellStyle name="Normal 12 3 2 2 3 5 2 2 3 2" xfId="41995" xr:uid="{00000000-0005-0000-0000-0000A7360000}"/>
    <cellStyle name="Normal 12 3 2 2 3 5 2 2 4" xfId="29185" xr:uid="{00000000-0005-0000-0000-0000A8360000}"/>
    <cellStyle name="Normal 12 3 2 2 3 5 2 3" xfId="5394" xr:uid="{00000000-0005-0000-0000-0000A9360000}"/>
    <cellStyle name="Normal 12 3 2 2 3 5 2 3 2" xfId="10884" xr:uid="{00000000-0005-0000-0000-0000AA360000}"/>
    <cellStyle name="Normal 12 3 2 2 3 5 2 3 2 2" xfId="23695" xr:uid="{00000000-0005-0000-0000-0000AB360000}"/>
    <cellStyle name="Normal 12 3 2 2 3 5 2 3 2 2 2" xfId="49315" xr:uid="{00000000-0005-0000-0000-0000AC360000}"/>
    <cellStyle name="Normal 12 3 2 2 3 5 2 3 2 3" xfId="36505" xr:uid="{00000000-0005-0000-0000-0000AD360000}"/>
    <cellStyle name="Normal 12 3 2 2 3 5 2 3 3" xfId="18205" xr:uid="{00000000-0005-0000-0000-0000AE360000}"/>
    <cellStyle name="Normal 12 3 2 2 3 5 2 3 3 2" xfId="43825" xr:uid="{00000000-0005-0000-0000-0000AF360000}"/>
    <cellStyle name="Normal 12 3 2 2 3 5 2 3 4" xfId="31015" xr:uid="{00000000-0005-0000-0000-0000B0360000}"/>
    <cellStyle name="Normal 12 3 2 2 3 5 2 4" xfId="12714" xr:uid="{00000000-0005-0000-0000-0000B1360000}"/>
    <cellStyle name="Normal 12 3 2 2 3 5 2 4 2" xfId="25525" xr:uid="{00000000-0005-0000-0000-0000B2360000}"/>
    <cellStyle name="Normal 12 3 2 2 3 5 2 4 2 2" xfId="51145" xr:uid="{00000000-0005-0000-0000-0000B3360000}"/>
    <cellStyle name="Normal 12 3 2 2 3 5 2 4 3" xfId="38335" xr:uid="{00000000-0005-0000-0000-0000B4360000}"/>
    <cellStyle name="Normal 12 3 2 2 3 5 2 5" xfId="7224" xr:uid="{00000000-0005-0000-0000-0000B5360000}"/>
    <cellStyle name="Normal 12 3 2 2 3 5 2 5 2" xfId="20035" xr:uid="{00000000-0005-0000-0000-0000B6360000}"/>
    <cellStyle name="Normal 12 3 2 2 3 5 2 5 2 2" xfId="45655" xr:uid="{00000000-0005-0000-0000-0000B7360000}"/>
    <cellStyle name="Normal 12 3 2 2 3 5 2 5 3" xfId="32845" xr:uid="{00000000-0005-0000-0000-0000B8360000}"/>
    <cellStyle name="Normal 12 3 2 2 3 5 2 6" xfId="14545" xr:uid="{00000000-0005-0000-0000-0000B9360000}"/>
    <cellStyle name="Normal 12 3 2 2 3 5 2 6 2" xfId="40165" xr:uid="{00000000-0005-0000-0000-0000BA360000}"/>
    <cellStyle name="Normal 12 3 2 2 3 5 2 7" xfId="27355" xr:uid="{00000000-0005-0000-0000-0000BB360000}"/>
    <cellStyle name="Normal 12 3 2 2 3 5 3" xfId="2670" xr:uid="{00000000-0005-0000-0000-0000BC360000}"/>
    <cellStyle name="Normal 12 3 2 2 3 5 3 2" xfId="8160" xr:uid="{00000000-0005-0000-0000-0000BD360000}"/>
    <cellStyle name="Normal 12 3 2 2 3 5 3 2 2" xfId="20971" xr:uid="{00000000-0005-0000-0000-0000BE360000}"/>
    <cellStyle name="Normal 12 3 2 2 3 5 3 2 2 2" xfId="46591" xr:uid="{00000000-0005-0000-0000-0000BF360000}"/>
    <cellStyle name="Normal 12 3 2 2 3 5 3 2 3" xfId="33781" xr:uid="{00000000-0005-0000-0000-0000C0360000}"/>
    <cellStyle name="Normal 12 3 2 2 3 5 3 3" xfId="15481" xr:uid="{00000000-0005-0000-0000-0000C1360000}"/>
    <cellStyle name="Normal 12 3 2 2 3 5 3 3 2" xfId="41101" xr:uid="{00000000-0005-0000-0000-0000C2360000}"/>
    <cellStyle name="Normal 12 3 2 2 3 5 3 4" xfId="28291" xr:uid="{00000000-0005-0000-0000-0000C3360000}"/>
    <cellStyle name="Normal 12 3 2 2 3 5 4" xfId="4500" xr:uid="{00000000-0005-0000-0000-0000C4360000}"/>
    <cellStyle name="Normal 12 3 2 2 3 5 4 2" xfId="9990" xr:uid="{00000000-0005-0000-0000-0000C5360000}"/>
    <cellStyle name="Normal 12 3 2 2 3 5 4 2 2" xfId="22801" xr:uid="{00000000-0005-0000-0000-0000C6360000}"/>
    <cellStyle name="Normal 12 3 2 2 3 5 4 2 2 2" xfId="48421" xr:uid="{00000000-0005-0000-0000-0000C7360000}"/>
    <cellStyle name="Normal 12 3 2 2 3 5 4 2 3" xfId="35611" xr:uid="{00000000-0005-0000-0000-0000C8360000}"/>
    <cellStyle name="Normal 12 3 2 2 3 5 4 3" xfId="17311" xr:uid="{00000000-0005-0000-0000-0000C9360000}"/>
    <cellStyle name="Normal 12 3 2 2 3 5 4 3 2" xfId="42931" xr:uid="{00000000-0005-0000-0000-0000CA360000}"/>
    <cellStyle name="Normal 12 3 2 2 3 5 4 4" xfId="30121" xr:uid="{00000000-0005-0000-0000-0000CB360000}"/>
    <cellStyle name="Normal 12 3 2 2 3 5 5" xfId="11820" xr:uid="{00000000-0005-0000-0000-0000CC360000}"/>
    <cellStyle name="Normal 12 3 2 2 3 5 5 2" xfId="24631" xr:uid="{00000000-0005-0000-0000-0000CD360000}"/>
    <cellStyle name="Normal 12 3 2 2 3 5 5 2 2" xfId="50251" xr:uid="{00000000-0005-0000-0000-0000CE360000}"/>
    <cellStyle name="Normal 12 3 2 2 3 5 5 3" xfId="37441" xr:uid="{00000000-0005-0000-0000-0000CF360000}"/>
    <cellStyle name="Normal 12 3 2 2 3 5 6" xfId="6330" xr:uid="{00000000-0005-0000-0000-0000D0360000}"/>
    <cellStyle name="Normal 12 3 2 2 3 5 6 2" xfId="19141" xr:uid="{00000000-0005-0000-0000-0000D1360000}"/>
    <cellStyle name="Normal 12 3 2 2 3 5 6 2 2" xfId="44761" xr:uid="{00000000-0005-0000-0000-0000D2360000}"/>
    <cellStyle name="Normal 12 3 2 2 3 5 6 3" xfId="31951" xr:uid="{00000000-0005-0000-0000-0000D3360000}"/>
    <cellStyle name="Normal 12 3 2 2 3 5 7" xfId="13651" xr:uid="{00000000-0005-0000-0000-0000D4360000}"/>
    <cellStyle name="Normal 12 3 2 2 3 5 7 2" xfId="39271" xr:uid="{00000000-0005-0000-0000-0000D5360000}"/>
    <cellStyle name="Normal 12 3 2 2 3 5 8" xfId="26461" xr:uid="{00000000-0005-0000-0000-0000D6360000}"/>
    <cellStyle name="Normal 12 3 2 2 3 6" xfId="1240" xr:uid="{00000000-0005-0000-0000-0000D7360000}"/>
    <cellStyle name="Normal 12 3 2 2 3 6 2" xfId="3070" xr:uid="{00000000-0005-0000-0000-0000D8360000}"/>
    <cellStyle name="Normal 12 3 2 2 3 6 2 2" xfId="8560" xr:uid="{00000000-0005-0000-0000-0000D9360000}"/>
    <cellStyle name="Normal 12 3 2 2 3 6 2 2 2" xfId="21371" xr:uid="{00000000-0005-0000-0000-0000DA360000}"/>
    <cellStyle name="Normal 12 3 2 2 3 6 2 2 2 2" xfId="46991" xr:uid="{00000000-0005-0000-0000-0000DB360000}"/>
    <cellStyle name="Normal 12 3 2 2 3 6 2 2 3" xfId="34181" xr:uid="{00000000-0005-0000-0000-0000DC360000}"/>
    <cellStyle name="Normal 12 3 2 2 3 6 2 3" xfId="15881" xr:uid="{00000000-0005-0000-0000-0000DD360000}"/>
    <cellStyle name="Normal 12 3 2 2 3 6 2 3 2" xfId="41501" xr:uid="{00000000-0005-0000-0000-0000DE360000}"/>
    <cellStyle name="Normal 12 3 2 2 3 6 2 4" xfId="28691" xr:uid="{00000000-0005-0000-0000-0000DF360000}"/>
    <cellStyle name="Normal 12 3 2 2 3 6 3" xfId="4900" xr:uid="{00000000-0005-0000-0000-0000E0360000}"/>
    <cellStyle name="Normal 12 3 2 2 3 6 3 2" xfId="10390" xr:uid="{00000000-0005-0000-0000-0000E1360000}"/>
    <cellStyle name="Normal 12 3 2 2 3 6 3 2 2" xfId="23201" xr:uid="{00000000-0005-0000-0000-0000E2360000}"/>
    <cellStyle name="Normal 12 3 2 2 3 6 3 2 2 2" xfId="48821" xr:uid="{00000000-0005-0000-0000-0000E3360000}"/>
    <cellStyle name="Normal 12 3 2 2 3 6 3 2 3" xfId="36011" xr:uid="{00000000-0005-0000-0000-0000E4360000}"/>
    <cellStyle name="Normal 12 3 2 2 3 6 3 3" xfId="17711" xr:uid="{00000000-0005-0000-0000-0000E5360000}"/>
    <cellStyle name="Normal 12 3 2 2 3 6 3 3 2" xfId="43331" xr:uid="{00000000-0005-0000-0000-0000E6360000}"/>
    <cellStyle name="Normal 12 3 2 2 3 6 3 4" xfId="30521" xr:uid="{00000000-0005-0000-0000-0000E7360000}"/>
    <cellStyle name="Normal 12 3 2 2 3 6 4" xfId="12220" xr:uid="{00000000-0005-0000-0000-0000E8360000}"/>
    <cellStyle name="Normal 12 3 2 2 3 6 4 2" xfId="25031" xr:uid="{00000000-0005-0000-0000-0000E9360000}"/>
    <cellStyle name="Normal 12 3 2 2 3 6 4 2 2" xfId="50651" xr:uid="{00000000-0005-0000-0000-0000EA360000}"/>
    <cellStyle name="Normal 12 3 2 2 3 6 4 3" xfId="37841" xr:uid="{00000000-0005-0000-0000-0000EB360000}"/>
    <cellStyle name="Normal 12 3 2 2 3 6 5" xfId="6730" xr:uid="{00000000-0005-0000-0000-0000EC360000}"/>
    <cellStyle name="Normal 12 3 2 2 3 6 5 2" xfId="19541" xr:uid="{00000000-0005-0000-0000-0000ED360000}"/>
    <cellStyle name="Normal 12 3 2 2 3 6 5 2 2" xfId="45161" xr:uid="{00000000-0005-0000-0000-0000EE360000}"/>
    <cellStyle name="Normal 12 3 2 2 3 6 5 3" xfId="32351" xr:uid="{00000000-0005-0000-0000-0000EF360000}"/>
    <cellStyle name="Normal 12 3 2 2 3 6 6" xfId="14051" xr:uid="{00000000-0005-0000-0000-0000F0360000}"/>
    <cellStyle name="Normal 12 3 2 2 3 6 6 2" xfId="39671" xr:uid="{00000000-0005-0000-0000-0000F1360000}"/>
    <cellStyle name="Normal 12 3 2 2 3 6 7" xfId="26861" xr:uid="{00000000-0005-0000-0000-0000F2360000}"/>
    <cellStyle name="Normal 12 3 2 2 3 7" xfId="2176" xr:uid="{00000000-0005-0000-0000-0000F3360000}"/>
    <cellStyle name="Normal 12 3 2 2 3 7 2" xfId="7666" xr:uid="{00000000-0005-0000-0000-0000F4360000}"/>
    <cellStyle name="Normal 12 3 2 2 3 7 2 2" xfId="20477" xr:uid="{00000000-0005-0000-0000-0000F5360000}"/>
    <cellStyle name="Normal 12 3 2 2 3 7 2 2 2" xfId="46097" xr:uid="{00000000-0005-0000-0000-0000F6360000}"/>
    <cellStyle name="Normal 12 3 2 2 3 7 2 3" xfId="33287" xr:uid="{00000000-0005-0000-0000-0000F7360000}"/>
    <cellStyle name="Normal 12 3 2 2 3 7 3" xfId="14987" xr:uid="{00000000-0005-0000-0000-0000F8360000}"/>
    <cellStyle name="Normal 12 3 2 2 3 7 3 2" xfId="40607" xr:uid="{00000000-0005-0000-0000-0000F9360000}"/>
    <cellStyle name="Normal 12 3 2 2 3 7 4" xfId="27797" xr:uid="{00000000-0005-0000-0000-0000FA360000}"/>
    <cellStyle name="Normal 12 3 2 2 3 8" xfId="4006" xr:uid="{00000000-0005-0000-0000-0000FB360000}"/>
    <cellStyle name="Normal 12 3 2 2 3 8 2" xfId="9496" xr:uid="{00000000-0005-0000-0000-0000FC360000}"/>
    <cellStyle name="Normal 12 3 2 2 3 8 2 2" xfId="22307" xr:uid="{00000000-0005-0000-0000-0000FD360000}"/>
    <cellStyle name="Normal 12 3 2 2 3 8 2 2 2" xfId="47927" xr:uid="{00000000-0005-0000-0000-0000FE360000}"/>
    <cellStyle name="Normal 12 3 2 2 3 8 2 3" xfId="35117" xr:uid="{00000000-0005-0000-0000-0000FF360000}"/>
    <cellStyle name="Normal 12 3 2 2 3 8 3" xfId="16817" xr:uid="{00000000-0005-0000-0000-000000370000}"/>
    <cellStyle name="Normal 12 3 2 2 3 8 3 2" xfId="42437" xr:uid="{00000000-0005-0000-0000-000001370000}"/>
    <cellStyle name="Normal 12 3 2 2 3 8 4" xfId="29627" xr:uid="{00000000-0005-0000-0000-000002370000}"/>
    <cellStyle name="Normal 12 3 2 2 3 9" xfId="11326" xr:uid="{00000000-0005-0000-0000-000003370000}"/>
    <cellStyle name="Normal 12 3 2 2 3 9 2" xfId="24137" xr:uid="{00000000-0005-0000-0000-000004370000}"/>
    <cellStyle name="Normal 12 3 2 2 3 9 2 2" xfId="49757" xr:uid="{00000000-0005-0000-0000-000005370000}"/>
    <cellStyle name="Normal 12 3 2 2 3 9 3" xfId="36947" xr:uid="{00000000-0005-0000-0000-000006370000}"/>
    <cellStyle name="Normal 12 3 2 2 4" xfId="373" xr:uid="{00000000-0005-0000-0000-000007370000}"/>
    <cellStyle name="Normal 12 3 2 2 4 2" xfId="880" xr:uid="{00000000-0005-0000-0000-000008370000}"/>
    <cellStyle name="Normal 12 3 2 2 4 2 2" xfId="1775" xr:uid="{00000000-0005-0000-0000-000009370000}"/>
    <cellStyle name="Normal 12 3 2 2 4 2 2 2" xfId="3605" xr:uid="{00000000-0005-0000-0000-00000A370000}"/>
    <cellStyle name="Normal 12 3 2 2 4 2 2 2 2" xfId="9095" xr:uid="{00000000-0005-0000-0000-00000B370000}"/>
    <cellStyle name="Normal 12 3 2 2 4 2 2 2 2 2" xfId="21906" xr:uid="{00000000-0005-0000-0000-00000C370000}"/>
    <cellStyle name="Normal 12 3 2 2 4 2 2 2 2 2 2" xfId="47526" xr:uid="{00000000-0005-0000-0000-00000D370000}"/>
    <cellStyle name="Normal 12 3 2 2 4 2 2 2 2 3" xfId="34716" xr:uid="{00000000-0005-0000-0000-00000E370000}"/>
    <cellStyle name="Normal 12 3 2 2 4 2 2 2 3" xfId="16416" xr:uid="{00000000-0005-0000-0000-00000F370000}"/>
    <cellStyle name="Normal 12 3 2 2 4 2 2 2 3 2" xfId="42036" xr:uid="{00000000-0005-0000-0000-000010370000}"/>
    <cellStyle name="Normal 12 3 2 2 4 2 2 2 4" xfId="29226" xr:uid="{00000000-0005-0000-0000-000011370000}"/>
    <cellStyle name="Normal 12 3 2 2 4 2 2 3" xfId="5435" xr:uid="{00000000-0005-0000-0000-000012370000}"/>
    <cellStyle name="Normal 12 3 2 2 4 2 2 3 2" xfId="10925" xr:uid="{00000000-0005-0000-0000-000013370000}"/>
    <cellStyle name="Normal 12 3 2 2 4 2 2 3 2 2" xfId="23736" xr:uid="{00000000-0005-0000-0000-000014370000}"/>
    <cellStyle name="Normal 12 3 2 2 4 2 2 3 2 2 2" xfId="49356" xr:uid="{00000000-0005-0000-0000-000015370000}"/>
    <cellStyle name="Normal 12 3 2 2 4 2 2 3 2 3" xfId="36546" xr:uid="{00000000-0005-0000-0000-000016370000}"/>
    <cellStyle name="Normal 12 3 2 2 4 2 2 3 3" xfId="18246" xr:uid="{00000000-0005-0000-0000-000017370000}"/>
    <cellStyle name="Normal 12 3 2 2 4 2 2 3 3 2" xfId="43866" xr:uid="{00000000-0005-0000-0000-000018370000}"/>
    <cellStyle name="Normal 12 3 2 2 4 2 2 3 4" xfId="31056" xr:uid="{00000000-0005-0000-0000-000019370000}"/>
    <cellStyle name="Normal 12 3 2 2 4 2 2 4" xfId="12755" xr:uid="{00000000-0005-0000-0000-00001A370000}"/>
    <cellStyle name="Normal 12 3 2 2 4 2 2 4 2" xfId="25566" xr:uid="{00000000-0005-0000-0000-00001B370000}"/>
    <cellStyle name="Normal 12 3 2 2 4 2 2 4 2 2" xfId="51186" xr:uid="{00000000-0005-0000-0000-00001C370000}"/>
    <cellStyle name="Normal 12 3 2 2 4 2 2 4 3" xfId="38376" xr:uid="{00000000-0005-0000-0000-00001D370000}"/>
    <cellStyle name="Normal 12 3 2 2 4 2 2 5" xfId="7265" xr:uid="{00000000-0005-0000-0000-00001E370000}"/>
    <cellStyle name="Normal 12 3 2 2 4 2 2 5 2" xfId="20076" xr:uid="{00000000-0005-0000-0000-00001F370000}"/>
    <cellStyle name="Normal 12 3 2 2 4 2 2 5 2 2" xfId="45696" xr:uid="{00000000-0005-0000-0000-000020370000}"/>
    <cellStyle name="Normal 12 3 2 2 4 2 2 5 3" xfId="32886" xr:uid="{00000000-0005-0000-0000-000021370000}"/>
    <cellStyle name="Normal 12 3 2 2 4 2 2 6" xfId="14586" xr:uid="{00000000-0005-0000-0000-000022370000}"/>
    <cellStyle name="Normal 12 3 2 2 4 2 2 6 2" xfId="40206" xr:uid="{00000000-0005-0000-0000-000023370000}"/>
    <cellStyle name="Normal 12 3 2 2 4 2 2 7" xfId="27396" xr:uid="{00000000-0005-0000-0000-000024370000}"/>
    <cellStyle name="Normal 12 3 2 2 4 2 3" xfId="2711" xr:uid="{00000000-0005-0000-0000-000025370000}"/>
    <cellStyle name="Normal 12 3 2 2 4 2 3 2" xfId="8201" xr:uid="{00000000-0005-0000-0000-000026370000}"/>
    <cellStyle name="Normal 12 3 2 2 4 2 3 2 2" xfId="21012" xr:uid="{00000000-0005-0000-0000-000027370000}"/>
    <cellStyle name="Normal 12 3 2 2 4 2 3 2 2 2" xfId="46632" xr:uid="{00000000-0005-0000-0000-000028370000}"/>
    <cellStyle name="Normal 12 3 2 2 4 2 3 2 3" xfId="33822" xr:uid="{00000000-0005-0000-0000-000029370000}"/>
    <cellStyle name="Normal 12 3 2 2 4 2 3 3" xfId="15522" xr:uid="{00000000-0005-0000-0000-00002A370000}"/>
    <cellStyle name="Normal 12 3 2 2 4 2 3 3 2" xfId="41142" xr:uid="{00000000-0005-0000-0000-00002B370000}"/>
    <cellStyle name="Normal 12 3 2 2 4 2 3 4" xfId="28332" xr:uid="{00000000-0005-0000-0000-00002C370000}"/>
    <cellStyle name="Normal 12 3 2 2 4 2 4" xfId="4541" xr:uid="{00000000-0005-0000-0000-00002D370000}"/>
    <cellStyle name="Normal 12 3 2 2 4 2 4 2" xfId="10031" xr:uid="{00000000-0005-0000-0000-00002E370000}"/>
    <cellStyle name="Normal 12 3 2 2 4 2 4 2 2" xfId="22842" xr:uid="{00000000-0005-0000-0000-00002F370000}"/>
    <cellStyle name="Normal 12 3 2 2 4 2 4 2 2 2" xfId="48462" xr:uid="{00000000-0005-0000-0000-000030370000}"/>
    <cellStyle name="Normal 12 3 2 2 4 2 4 2 3" xfId="35652" xr:uid="{00000000-0005-0000-0000-000031370000}"/>
    <cellStyle name="Normal 12 3 2 2 4 2 4 3" xfId="17352" xr:uid="{00000000-0005-0000-0000-000032370000}"/>
    <cellStyle name="Normal 12 3 2 2 4 2 4 3 2" xfId="42972" xr:uid="{00000000-0005-0000-0000-000033370000}"/>
    <cellStyle name="Normal 12 3 2 2 4 2 4 4" xfId="30162" xr:uid="{00000000-0005-0000-0000-000034370000}"/>
    <cellStyle name="Normal 12 3 2 2 4 2 5" xfId="11861" xr:uid="{00000000-0005-0000-0000-000035370000}"/>
    <cellStyle name="Normal 12 3 2 2 4 2 5 2" xfId="24672" xr:uid="{00000000-0005-0000-0000-000036370000}"/>
    <cellStyle name="Normal 12 3 2 2 4 2 5 2 2" xfId="50292" xr:uid="{00000000-0005-0000-0000-000037370000}"/>
    <cellStyle name="Normal 12 3 2 2 4 2 5 3" xfId="37482" xr:uid="{00000000-0005-0000-0000-000038370000}"/>
    <cellStyle name="Normal 12 3 2 2 4 2 6" xfId="6371" xr:uid="{00000000-0005-0000-0000-000039370000}"/>
    <cellStyle name="Normal 12 3 2 2 4 2 6 2" xfId="19182" xr:uid="{00000000-0005-0000-0000-00003A370000}"/>
    <cellStyle name="Normal 12 3 2 2 4 2 6 2 2" xfId="44802" xr:uid="{00000000-0005-0000-0000-00003B370000}"/>
    <cellStyle name="Normal 12 3 2 2 4 2 6 3" xfId="31992" xr:uid="{00000000-0005-0000-0000-00003C370000}"/>
    <cellStyle name="Normal 12 3 2 2 4 2 7" xfId="13692" xr:uid="{00000000-0005-0000-0000-00003D370000}"/>
    <cellStyle name="Normal 12 3 2 2 4 2 7 2" xfId="39312" xr:uid="{00000000-0005-0000-0000-00003E370000}"/>
    <cellStyle name="Normal 12 3 2 2 4 2 8" xfId="26502" xr:uid="{00000000-0005-0000-0000-00003F370000}"/>
    <cellStyle name="Normal 12 3 2 2 4 3" xfId="1268" xr:uid="{00000000-0005-0000-0000-000040370000}"/>
    <cellStyle name="Normal 12 3 2 2 4 3 2" xfId="3098" xr:uid="{00000000-0005-0000-0000-000041370000}"/>
    <cellStyle name="Normal 12 3 2 2 4 3 2 2" xfId="8588" xr:uid="{00000000-0005-0000-0000-000042370000}"/>
    <cellStyle name="Normal 12 3 2 2 4 3 2 2 2" xfId="21399" xr:uid="{00000000-0005-0000-0000-000043370000}"/>
    <cellStyle name="Normal 12 3 2 2 4 3 2 2 2 2" xfId="47019" xr:uid="{00000000-0005-0000-0000-000044370000}"/>
    <cellStyle name="Normal 12 3 2 2 4 3 2 2 3" xfId="34209" xr:uid="{00000000-0005-0000-0000-000045370000}"/>
    <cellStyle name="Normal 12 3 2 2 4 3 2 3" xfId="15909" xr:uid="{00000000-0005-0000-0000-000046370000}"/>
    <cellStyle name="Normal 12 3 2 2 4 3 2 3 2" xfId="41529" xr:uid="{00000000-0005-0000-0000-000047370000}"/>
    <cellStyle name="Normal 12 3 2 2 4 3 2 4" xfId="28719" xr:uid="{00000000-0005-0000-0000-000048370000}"/>
    <cellStyle name="Normal 12 3 2 2 4 3 3" xfId="4928" xr:uid="{00000000-0005-0000-0000-000049370000}"/>
    <cellStyle name="Normal 12 3 2 2 4 3 3 2" xfId="10418" xr:uid="{00000000-0005-0000-0000-00004A370000}"/>
    <cellStyle name="Normal 12 3 2 2 4 3 3 2 2" xfId="23229" xr:uid="{00000000-0005-0000-0000-00004B370000}"/>
    <cellStyle name="Normal 12 3 2 2 4 3 3 2 2 2" xfId="48849" xr:uid="{00000000-0005-0000-0000-00004C370000}"/>
    <cellStyle name="Normal 12 3 2 2 4 3 3 2 3" xfId="36039" xr:uid="{00000000-0005-0000-0000-00004D370000}"/>
    <cellStyle name="Normal 12 3 2 2 4 3 3 3" xfId="17739" xr:uid="{00000000-0005-0000-0000-00004E370000}"/>
    <cellStyle name="Normal 12 3 2 2 4 3 3 3 2" xfId="43359" xr:uid="{00000000-0005-0000-0000-00004F370000}"/>
    <cellStyle name="Normal 12 3 2 2 4 3 3 4" xfId="30549" xr:uid="{00000000-0005-0000-0000-000050370000}"/>
    <cellStyle name="Normal 12 3 2 2 4 3 4" xfId="12248" xr:uid="{00000000-0005-0000-0000-000051370000}"/>
    <cellStyle name="Normal 12 3 2 2 4 3 4 2" xfId="25059" xr:uid="{00000000-0005-0000-0000-000052370000}"/>
    <cellStyle name="Normal 12 3 2 2 4 3 4 2 2" xfId="50679" xr:uid="{00000000-0005-0000-0000-000053370000}"/>
    <cellStyle name="Normal 12 3 2 2 4 3 4 3" xfId="37869" xr:uid="{00000000-0005-0000-0000-000054370000}"/>
    <cellStyle name="Normal 12 3 2 2 4 3 5" xfId="6758" xr:uid="{00000000-0005-0000-0000-000055370000}"/>
    <cellStyle name="Normal 12 3 2 2 4 3 5 2" xfId="19569" xr:uid="{00000000-0005-0000-0000-000056370000}"/>
    <cellStyle name="Normal 12 3 2 2 4 3 5 2 2" xfId="45189" xr:uid="{00000000-0005-0000-0000-000057370000}"/>
    <cellStyle name="Normal 12 3 2 2 4 3 5 3" xfId="32379" xr:uid="{00000000-0005-0000-0000-000058370000}"/>
    <cellStyle name="Normal 12 3 2 2 4 3 6" xfId="14079" xr:uid="{00000000-0005-0000-0000-000059370000}"/>
    <cellStyle name="Normal 12 3 2 2 4 3 6 2" xfId="39699" xr:uid="{00000000-0005-0000-0000-00005A370000}"/>
    <cellStyle name="Normal 12 3 2 2 4 3 7" xfId="26889" xr:uid="{00000000-0005-0000-0000-00005B370000}"/>
    <cellStyle name="Normal 12 3 2 2 4 4" xfId="2204" xr:uid="{00000000-0005-0000-0000-00005C370000}"/>
    <cellStyle name="Normal 12 3 2 2 4 4 2" xfId="7694" xr:uid="{00000000-0005-0000-0000-00005D370000}"/>
    <cellStyle name="Normal 12 3 2 2 4 4 2 2" xfId="20505" xr:uid="{00000000-0005-0000-0000-00005E370000}"/>
    <cellStyle name="Normal 12 3 2 2 4 4 2 2 2" xfId="46125" xr:uid="{00000000-0005-0000-0000-00005F370000}"/>
    <cellStyle name="Normal 12 3 2 2 4 4 2 3" xfId="33315" xr:uid="{00000000-0005-0000-0000-000060370000}"/>
    <cellStyle name="Normal 12 3 2 2 4 4 3" xfId="15015" xr:uid="{00000000-0005-0000-0000-000061370000}"/>
    <cellStyle name="Normal 12 3 2 2 4 4 3 2" xfId="40635" xr:uid="{00000000-0005-0000-0000-000062370000}"/>
    <cellStyle name="Normal 12 3 2 2 4 4 4" xfId="27825" xr:uid="{00000000-0005-0000-0000-000063370000}"/>
    <cellStyle name="Normal 12 3 2 2 4 5" xfId="4034" xr:uid="{00000000-0005-0000-0000-000064370000}"/>
    <cellStyle name="Normal 12 3 2 2 4 5 2" xfId="9524" xr:uid="{00000000-0005-0000-0000-000065370000}"/>
    <cellStyle name="Normal 12 3 2 2 4 5 2 2" xfId="22335" xr:uid="{00000000-0005-0000-0000-000066370000}"/>
    <cellStyle name="Normal 12 3 2 2 4 5 2 2 2" xfId="47955" xr:uid="{00000000-0005-0000-0000-000067370000}"/>
    <cellStyle name="Normal 12 3 2 2 4 5 2 3" xfId="35145" xr:uid="{00000000-0005-0000-0000-000068370000}"/>
    <cellStyle name="Normal 12 3 2 2 4 5 3" xfId="16845" xr:uid="{00000000-0005-0000-0000-000069370000}"/>
    <cellStyle name="Normal 12 3 2 2 4 5 3 2" xfId="42465" xr:uid="{00000000-0005-0000-0000-00006A370000}"/>
    <cellStyle name="Normal 12 3 2 2 4 5 4" xfId="29655" xr:uid="{00000000-0005-0000-0000-00006B370000}"/>
    <cellStyle name="Normal 12 3 2 2 4 6" xfId="11354" xr:uid="{00000000-0005-0000-0000-00006C370000}"/>
    <cellStyle name="Normal 12 3 2 2 4 6 2" xfId="24165" xr:uid="{00000000-0005-0000-0000-00006D370000}"/>
    <cellStyle name="Normal 12 3 2 2 4 6 2 2" xfId="49785" xr:uid="{00000000-0005-0000-0000-00006E370000}"/>
    <cellStyle name="Normal 12 3 2 2 4 6 3" xfId="36975" xr:uid="{00000000-0005-0000-0000-00006F370000}"/>
    <cellStyle name="Normal 12 3 2 2 4 7" xfId="5864" xr:uid="{00000000-0005-0000-0000-000070370000}"/>
    <cellStyle name="Normal 12 3 2 2 4 7 2" xfId="18675" xr:uid="{00000000-0005-0000-0000-000071370000}"/>
    <cellStyle name="Normal 12 3 2 2 4 7 2 2" xfId="44295" xr:uid="{00000000-0005-0000-0000-000072370000}"/>
    <cellStyle name="Normal 12 3 2 2 4 7 3" xfId="31485" xr:uid="{00000000-0005-0000-0000-000073370000}"/>
    <cellStyle name="Normal 12 3 2 2 4 8" xfId="13185" xr:uid="{00000000-0005-0000-0000-000074370000}"/>
    <cellStyle name="Normal 12 3 2 2 4 8 2" xfId="38805" xr:uid="{00000000-0005-0000-0000-000075370000}"/>
    <cellStyle name="Normal 12 3 2 2 4 9" xfId="25995" xr:uid="{00000000-0005-0000-0000-000076370000}"/>
    <cellStyle name="Normal 12 3 2 2 5" xfId="613" xr:uid="{00000000-0005-0000-0000-000077370000}"/>
    <cellStyle name="Normal 12 3 2 2 5 2" xfId="1013" xr:uid="{00000000-0005-0000-0000-000078370000}"/>
    <cellStyle name="Normal 12 3 2 2 5 2 2" xfId="1908" xr:uid="{00000000-0005-0000-0000-000079370000}"/>
    <cellStyle name="Normal 12 3 2 2 5 2 2 2" xfId="3738" xr:uid="{00000000-0005-0000-0000-00007A370000}"/>
    <cellStyle name="Normal 12 3 2 2 5 2 2 2 2" xfId="9228" xr:uid="{00000000-0005-0000-0000-00007B370000}"/>
    <cellStyle name="Normal 12 3 2 2 5 2 2 2 2 2" xfId="22039" xr:uid="{00000000-0005-0000-0000-00007C370000}"/>
    <cellStyle name="Normal 12 3 2 2 5 2 2 2 2 2 2" xfId="47659" xr:uid="{00000000-0005-0000-0000-00007D370000}"/>
    <cellStyle name="Normal 12 3 2 2 5 2 2 2 2 3" xfId="34849" xr:uid="{00000000-0005-0000-0000-00007E370000}"/>
    <cellStyle name="Normal 12 3 2 2 5 2 2 2 3" xfId="16549" xr:uid="{00000000-0005-0000-0000-00007F370000}"/>
    <cellStyle name="Normal 12 3 2 2 5 2 2 2 3 2" xfId="42169" xr:uid="{00000000-0005-0000-0000-000080370000}"/>
    <cellStyle name="Normal 12 3 2 2 5 2 2 2 4" xfId="29359" xr:uid="{00000000-0005-0000-0000-000081370000}"/>
    <cellStyle name="Normal 12 3 2 2 5 2 2 3" xfId="5568" xr:uid="{00000000-0005-0000-0000-000082370000}"/>
    <cellStyle name="Normal 12 3 2 2 5 2 2 3 2" xfId="11058" xr:uid="{00000000-0005-0000-0000-000083370000}"/>
    <cellStyle name="Normal 12 3 2 2 5 2 2 3 2 2" xfId="23869" xr:uid="{00000000-0005-0000-0000-000084370000}"/>
    <cellStyle name="Normal 12 3 2 2 5 2 2 3 2 2 2" xfId="49489" xr:uid="{00000000-0005-0000-0000-000085370000}"/>
    <cellStyle name="Normal 12 3 2 2 5 2 2 3 2 3" xfId="36679" xr:uid="{00000000-0005-0000-0000-000086370000}"/>
    <cellStyle name="Normal 12 3 2 2 5 2 2 3 3" xfId="18379" xr:uid="{00000000-0005-0000-0000-000087370000}"/>
    <cellStyle name="Normal 12 3 2 2 5 2 2 3 3 2" xfId="43999" xr:uid="{00000000-0005-0000-0000-000088370000}"/>
    <cellStyle name="Normal 12 3 2 2 5 2 2 3 4" xfId="31189" xr:uid="{00000000-0005-0000-0000-000089370000}"/>
    <cellStyle name="Normal 12 3 2 2 5 2 2 4" xfId="12888" xr:uid="{00000000-0005-0000-0000-00008A370000}"/>
    <cellStyle name="Normal 12 3 2 2 5 2 2 4 2" xfId="25699" xr:uid="{00000000-0005-0000-0000-00008B370000}"/>
    <cellStyle name="Normal 12 3 2 2 5 2 2 4 2 2" xfId="51319" xr:uid="{00000000-0005-0000-0000-00008C370000}"/>
    <cellStyle name="Normal 12 3 2 2 5 2 2 4 3" xfId="38509" xr:uid="{00000000-0005-0000-0000-00008D370000}"/>
    <cellStyle name="Normal 12 3 2 2 5 2 2 5" xfId="7398" xr:uid="{00000000-0005-0000-0000-00008E370000}"/>
    <cellStyle name="Normal 12 3 2 2 5 2 2 5 2" xfId="20209" xr:uid="{00000000-0005-0000-0000-00008F370000}"/>
    <cellStyle name="Normal 12 3 2 2 5 2 2 5 2 2" xfId="45829" xr:uid="{00000000-0005-0000-0000-000090370000}"/>
    <cellStyle name="Normal 12 3 2 2 5 2 2 5 3" xfId="33019" xr:uid="{00000000-0005-0000-0000-000091370000}"/>
    <cellStyle name="Normal 12 3 2 2 5 2 2 6" xfId="14719" xr:uid="{00000000-0005-0000-0000-000092370000}"/>
    <cellStyle name="Normal 12 3 2 2 5 2 2 6 2" xfId="40339" xr:uid="{00000000-0005-0000-0000-000093370000}"/>
    <cellStyle name="Normal 12 3 2 2 5 2 2 7" xfId="27529" xr:uid="{00000000-0005-0000-0000-000094370000}"/>
    <cellStyle name="Normal 12 3 2 2 5 2 3" xfId="2844" xr:uid="{00000000-0005-0000-0000-000095370000}"/>
    <cellStyle name="Normal 12 3 2 2 5 2 3 2" xfId="8334" xr:uid="{00000000-0005-0000-0000-000096370000}"/>
    <cellStyle name="Normal 12 3 2 2 5 2 3 2 2" xfId="21145" xr:uid="{00000000-0005-0000-0000-000097370000}"/>
    <cellStyle name="Normal 12 3 2 2 5 2 3 2 2 2" xfId="46765" xr:uid="{00000000-0005-0000-0000-000098370000}"/>
    <cellStyle name="Normal 12 3 2 2 5 2 3 2 3" xfId="33955" xr:uid="{00000000-0005-0000-0000-000099370000}"/>
    <cellStyle name="Normal 12 3 2 2 5 2 3 3" xfId="15655" xr:uid="{00000000-0005-0000-0000-00009A370000}"/>
    <cellStyle name="Normal 12 3 2 2 5 2 3 3 2" xfId="41275" xr:uid="{00000000-0005-0000-0000-00009B370000}"/>
    <cellStyle name="Normal 12 3 2 2 5 2 3 4" xfId="28465" xr:uid="{00000000-0005-0000-0000-00009C370000}"/>
    <cellStyle name="Normal 12 3 2 2 5 2 4" xfId="4674" xr:uid="{00000000-0005-0000-0000-00009D370000}"/>
    <cellStyle name="Normal 12 3 2 2 5 2 4 2" xfId="10164" xr:uid="{00000000-0005-0000-0000-00009E370000}"/>
    <cellStyle name="Normal 12 3 2 2 5 2 4 2 2" xfId="22975" xr:uid="{00000000-0005-0000-0000-00009F370000}"/>
    <cellStyle name="Normal 12 3 2 2 5 2 4 2 2 2" xfId="48595" xr:uid="{00000000-0005-0000-0000-0000A0370000}"/>
    <cellStyle name="Normal 12 3 2 2 5 2 4 2 3" xfId="35785" xr:uid="{00000000-0005-0000-0000-0000A1370000}"/>
    <cellStyle name="Normal 12 3 2 2 5 2 4 3" xfId="17485" xr:uid="{00000000-0005-0000-0000-0000A2370000}"/>
    <cellStyle name="Normal 12 3 2 2 5 2 4 3 2" xfId="43105" xr:uid="{00000000-0005-0000-0000-0000A3370000}"/>
    <cellStyle name="Normal 12 3 2 2 5 2 4 4" xfId="30295" xr:uid="{00000000-0005-0000-0000-0000A4370000}"/>
    <cellStyle name="Normal 12 3 2 2 5 2 5" xfId="11994" xr:uid="{00000000-0005-0000-0000-0000A5370000}"/>
    <cellStyle name="Normal 12 3 2 2 5 2 5 2" xfId="24805" xr:uid="{00000000-0005-0000-0000-0000A6370000}"/>
    <cellStyle name="Normal 12 3 2 2 5 2 5 2 2" xfId="50425" xr:uid="{00000000-0005-0000-0000-0000A7370000}"/>
    <cellStyle name="Normal 12 3 2 2 5 2 5 3" xfId="37615" xr:uid="{00000000-0005-0000-0000-0000A8370000}"/>
    <cellStyle name="Normal 12 3 2 2 5 2 6" xfId="6504" xr:uid="{00000000-0005-0000-0000-0000A9370000}"/>
    <cellStyle name="Normal 12 3 2 2 5 2 6 2" xfId="19315" xr:uid="{00000000-0005-0000-0000-0000AA370000}"/>
    <cellStyle name="Normal 12 3 2 2 5 2 6 2 2" xfId="44935" xr:uid="{00000000-0005-0000-0000-0000AB370000}"/>
    <cellStyle name="Normal 12 3 2 2 5 2 6 3" xfId="32125" xr:uid="{00000000-0005-0000-0000-0000AC370000}"/>
    <cellStyle name="Normal 12 3 2 2 5 2 7" xfId="13825" xr:uid="{00000000-0005-0000-0000-0000AD370000}"/>
    <cellStyle name="Normal 12 3 2 2 5 2 7 2" xfId="39445" xr:uid="{00000000-0005-0000-0000-0000AE370000}"/>
    <cellStyle name="Normal 12 3 2 2 5 2 8" xfId="26635" xr:uid="{00000000-0005-0000-0000-0000AF370000}"/>
    <cellStyle name="Normal 12 3 2 2 5 3" xfId="1508" xr:uid="{00000000-0005-0000-0000-0000B0370000}"/>
    <cellStyle name="Normal 12 3 2 2 5 3 2" xfId="3338" xr:uid="{00000000-0005-0000-0000-0000B1370000}"/>
    <cellStyle name="Normal 12 3 2 2 5 3 2 2" xfId="8828" xr:uid="{00000000-0005-0000-0000-0000B2370000}"/>
    <cellStyle name="Normal 12 3 2 2 5 3 2 2 2" xfId="21639" xr:uid="{00000000-0005-0000-0000-0000B3370000}"/>
    <cellStyle name="Normal 12 3 2 2 5 3 2 2 2 2" xfId="47259" xr:uid="{00000000-0005-0000-0000-0000B4370000}"/>
    <cellStyle name="Normal 12 3 2 2 5 3 2 2 3" xfId="34449" xr:uid="{00000000-0005-0000-0000-0000B5370000}"/>
    <cellStyle name="Normal 12 3 2 2 5 3 2 3" xfId="16149" xr:uid="{00000000-0005-0000-0000-0000B6370000}"/>
    <cellStyle name="Normal 12 3 2 2 5 3 2 3 2" xfId="41769" xr:uid="{00000000-0005-0000-0000-0000B7370000}"/>
    <cellStyle name="Normal 12 3 2 2 5 3 2 4" xfId="28959" xr:uid="{00000000-0005-0000-0000-0000B8370000}"/>
    <cellStyle name="Normal 12 3 2 2 5 3 3" xfId="5168" xr:uid="{00000000-0005-0000-0000-0000B9370000}"/>
    <cellStyle name="Normal 12 3 2 2 5 3 3 2" xfId="10658" xr:uid="{00000000-0005-0000-0000-0000BA370000}"/>
    <cellStyle name="Normal 12 3 2 2 5 3 3 2 2" xfId="23469" xr:uid="{00000000-0005-0000-0000-0000BB370000}"/>
    <cellStyle name="Normal 12 3 2 2 5 3 3 2 2 2" xfId="49089" xr:uid="{00000000-0005-0000-0000-0000BC370000}"/>
    <cellStyle name="Normal 12 3 2 2 5 3 3 2 3" xfId="36279" xr:uid="{00000000-0005-0000-0000-0000BD370000}"/>
    <cellStyle name="Normal 12 3 2 2 5 3 3 3" xfId="17979" xr:uid="{00000000-0005-0000-0000-0000BE370000}"/>
    <cellStyle name="Normal 12 3 2 2 5 3 3 3 2" xfId="43599" xr:uid="{00000000-0005-0000-0000-0000BF370000}"/>
    <cellStyle name="Normal 12 3 2 2 5 3 3 4" xfId="30789" xr:uid="{00000000-0005-0000-0000-0000C0370000}"/>
    <cellStyle name="Normal 12 3 2 2 5 3 4" xfId="12488" xr:uid="{00000000-0005-0000-0000-0000C1370000}"/>
    <cellStyle name="Normal 12 3 2 2 5 3 4 2" xfId="25299" xr:uid="{00000000-0005-0000-0000-0000C2370000}"/>
    <cellStyle name="Normal 12 3 2 2 5 3 4 2 2" xfId="50919" xr:uid="{00000000-0005-0000-0000-0000C3370000}"/>
    <cellStyle name="Normal 12 3 2 2 5 3 4 3" xfId="38109" xr:uid="{00000000-0005-0000-0000-0000C4370000}"/>
    <cellStyle name="Normal 12 3 2 2 5 3 5" xfId="6998" xr:uid="{00000000-0005-0000-0000-0000C5370000}"/>
    <cellStyle name="Normal 12 3 2 2 5 3 5 2" xfId="19809" xr:uid="{00000000-0005-0000-0000-0000C6370000}"/>
    <cellStyle name="Normal 12 3 2 2 5 3 5 2 2" xfId="45429" xr:uid="{00000000-0005-0000-0000-0000C7370000}"/>
    <cellStyle name="Normal 12 3 2 2 5 3 5 3" xfId="32619" xr:uid="{00000000-0005-0000-0000-0000C8370000}"/>
    <cellStyle name="Normal 12 3 2 2 5 3 6" xfId="14319" xr:uid="{00000000-0005-0000-0000-0000C9370000}"/>
    <cellStyle name="Normal 12 3 2 2 5 3 6 2" xfId="39939" xr:uid="{00000000-0005-0000-0000-0000CA370000}"/>
    <cellStyle name="Normal 12 3 2 2 5 3 7" xfId="27129" xr:uid="{00000000-0005-0000-0000-0000CB370000}"/>
    <cellStyle name="Normal 12 3 2 2 5 4" xfId="2444" xr:uid="{00000000-0005-0000-0000-0000CC370000}"/>
    <cellStyle name="Normal 12 3 2 2 5 4 2" xfId="7934" xr:uid="{00000000-0005-0000-0000-0000CD370000}"/>
    <cellStyle name="Normal 12 3 2 2 5 4 2 2" xfId="20745" xr:uid="{00000000-0005-0000-0000-0000CE370000}"/>
    <cellStyle name="Normal 12 3 2 2 5 4 2 2 2" xfId="46365" xr:uid="{00000000-0005-0000-0000-0000CF370000}"/>
    <cellStyle name="Normal 12 3 2 2 5 4 2 3" xfId="33555" xr:uid="{00000000-0005-0000-0000-0000D0370000}"/>
    <cellStyle name="Normal 12 3 2 2 5 4 3" xfId="15255" xr:uid="{00000000-0005-0000-0000-0000D1370000}"/>
    <cellStyle name="Normal 12 3 2 2 5 4 3 2" xfId="40875" xr:uid="{00000000-0005-0000-0000-0000D2370000}"/>
    <cellStyle name="Normal 12 3 2 2 5 4 4" xfId="28065" xr:uid="{00000000-0005-0000-0000-0000D3370000}"/>
    <cellStyle name="Normal 12 3 2 2 5 5" xfId="4274" xr:uid="{00000000-0005-0000-0000-0000D4370000}"/>
    <cellStyle name="Normal 12 3 2 2 5 5 2" xfId="9764" xr:uid="{00000000-0005-0000-0000-0000D5370000}"/>
    <cellStyle name="Normal 12 3 2 2 5 5 2 2" xfId="22575" xr:uid="{00000000-0005-0000-0000-0000D6370000}"/>
    <cellStyle name="Normal 12 3 2 2 5 5 2 2 2" xfId="48195" xr:uid="{00000000-0005-0000-0000-0000D7370000}"/>
    <cellStyle name="Normal 12 3 2 2 5 5 2 3" xfId="35385" xr:uid="{00000000-0005-0000-0000-0000D8370000}"/>
    <cellStyle name="Normal 12 3 2 2 5 5 3" xfId="17085" xr:uid="{00000000-0005-0000-0000-0000D9370000}"/>
    <cellStyle name="Normal 12 3 2 2 5 5 3 2" xfId="42705" xr:uid="{00000000-0005-0000-0000-0000DA370000}"/>
    <cellStyle name="Normal 12 3 2 2 5 5 4" xfId="29895" xr:uid="{00000000-0005-0000-0000-0000DB370000}"/>
    <cellStyle name="Normal 12 3 2 2 5 6" xfId="11594" xr:uid="{00000000-0005-0000-0000-0000DC370000}"/>
    <cellStyle name="Normal 12 3 2 2 5 6 2" xfId="24405" xr:uid="{00000000-0005-0000-0000-0000DD370000}"/>
    <cellStyle name="Normal 12 3 2 2 5 6 2 2" xfId="50025" xr:uid="{00000000-0005-0000-0000-0000DE370000}"/>
    <cellStyle name="Normal 12 3 2 2 5 6 3" xfId="37215" xr:uid="{00000000-0005-0000-0000-0000DF370000}"/>
    <cellStyle name="Normal 12 3 2 2 5 7" xfId="6104" xr:uid="{00000000-0005-0000-0000-0000E0370000}"/>
    <cellStyle name="Normal 12 3 2 2 5 7 2" xfId="18915" xr:uid="{00000000-0005-0000-0000-0000E1370000}"/>
    <cellStyle name="Normal 12 3 2 2 5 7 2 2" xfId="44535" xr:uid="{00000000-0005-0000-0000-0000E2370000}"/>
    <cellStyle name="Normal 12 3 2 2 5 7 3" xfId="31725" xr:uid="{00000000-0005-0000-0000-0000E3370000}"/>
    <cellStyle name="Normal 12 3 2 2 5 8" xfId="13425" xr:uid="{00000000-0005-0000-0000-0000E4370000}"/>
    <cellStyle name="Normal 12 3 2 2 5 8 2" xfId="39045" xr:uid="{00000000-0005-0000-0000-0000E5370000}"/>
    <cellStyle name="Normal 12 3 2 2 5 9" xfId="26235" xr:uid="{00000000-0005-0000-0000-0000E6370000}"/>
    <cellStyle name="Normal 12 3 2 2 6" xfId="747" xr:uid="{00000000-0005-0000-0000-0000E7370000}"/>
    <cellStyle name="Normal 12 3 2 2 6 2" xfId="1642" xr:uid="{00000000-0005-0000-0000-0000E8370000}"/>
    <cellStyle name="Normal 12 3 2 2 6 2 2" xfId="3472" xr:uid="{00000000-0005-0000-0000-0000E9370000}"/>
    <cellStyle name="Normal 12 3 2 2 6 2 2 2" xfId="8962" xr:uid="{00000000-0005-0000-0000-0000EA370000}"/>
    <cellStyle name="Normal 12 3 2 2 6 2 2 2 2" xfId="21773" xr:uid="{00000000-0005-0000-0000-0000EB370000}"/>
    <cellStyle name="Normal 12 3 2 2 6 2 2 2 2 2" xfId="47393" xr:uid="{00000000-0005-0000-0000-0000EC370000}"/>
    <cellStyle name="Normal 12 3 2 2 6 2 2 2 3" xfId="34583" xr:uid="{00000000-0005-0000-0000-0000ED370000}"/>
    <cellStyle name="Normal 12 3 2 2 6 2 2 3" xfId="16283" xr:uid="{00000000-0005-0000-0000-0000EE370000}"/>
    <cellStyle name="Normal 12 3 2 2 6 2 2 3 2" xfId="41903" xr:uid="{00000000-0005-0000-0000-0000EF370000}"/>
    <cellStyle name="Normal 12 3 2 2 6 2 2 4" xfId="29093" xr:uid="{00000000-0005-0000-0000-0000F0370000}"/>
    <cellStyle name="Normal 12 3 2 2 6 2 3" xfId="5302" xr:uid="{00000000-0005-0000-0000-0000F1370000}"/>
    <cellStyle name="Normal 12 3 2 2 6 2 3 2" xfId="10792" xr:uid="{00000000-0005-0000-0000-0000F2370000}"/>
    <cellStyle name="Normal 12 3 2 2 6 2 3 2 2" xfId="23603" xr:uid="{00000000-0005-0000-0000-0000F3370000}"/>
    <cellStyle name="Normal 12 3 2 2 6 2 3 2 2 2" xfId="49223" xr:uid="{00000000-0005-0000-0000-0000F4370000}"/>
    <cellStyle name="Normal 12 3 2 2 6 2 3 2 3" xfId="36413" xr:uid="{00000000-0005-0000-0000-0000F5370000}"/>
    <cellStyle name="Normal 12 3 2 2 6 2 3 3" xfId="18113" xr:uid="{00000000-0005-0000-0000-0000F6370000}"/>
    <cellStyle name="Normal 12 3 2 2 6 2 3 3 2" xfId="43733" xr:uid="{00000000-0005-0000-0000-0000F7370000}"/>
    <cellStyle name="Normal 12 3 2 2 6 2 3 4" xfId="30923" xr:uid="{00000000-0005-0000-0000-0000F8370000}"/>
    <cellStyle name="Normal 12 3 2 2 6 2 4" xfId="12622" xr:uid="{00000000-0005-0000-0000-0000F9370000}"/>
    <cellStyle name="Normal 12 3 2 2 6 2 4 2" xfId="25433" xr:uid="{00000000-0005-0000-0000-0000FA370000}"/>
    <cellStyle name="Normal 12 3 2 2 6 2 4 2 2" xfId="51053" xr:uid="{00000000-0005-0000-0000-0000FB370000}"/>
    <cellStyle name="Normal 12 3 2 2 6 2 4 3" xfId="38243" xr:uid="{00000000-0005-0000-0000-0000FC370000}"/>
    <cellStyle name="Normal 12 3 2 2 6 2 5" xfId="7132" xr:uid="{00000000-0005-0000-0000-0000FD370000}"/>
    <cellStyle name="Normal 12 3 2 2 6 2 5 2" xfId="19943" xr:uid="{00000000-0005-0000-0000-0000FE370000}"/>
    <cellStyle name="Normal 12 3 2 2 6 2 5 2 2" xfId="45563" xr:uid="{00000000-0005-0000-0000-0000FF370000}"/>
    <cellStyle name="Normal 12 3 2 2 6 2 5 3" xfId="32753" xr:uid="{00000000-0005-0000-0000-000000380000}"/>
    <cellStyle name="Normal 12 3 2 2 6 2 6" xfId="14453" xr:uid="{00000000-0005-0000-0000-000001380000}"/>
    <cellStyle name="Normal 12 3 2 2 6 2 6 2" xfId="40073" xr:uid="{00000000-0005-0000-0000-000002380000}"/>
    <cellStyle name="Normal 12 3 2 2 6 2 7" xfId="27263" xr:uid="{00000000-0005-0000-0000-000003380000}"/>
    <cellStyle name="Normal 12 3 2 2 6 3" xfId="2578" xr:uid="{00000000-0005-0000-0000-000004380000}"/>
    <cellStyle name="Normal 12 3 2 2 6 3 2" xfId="8068" xr:uid="{00000000-0005-0000-0000-000005380000}"/>
    <cellStyle name="Normal 12 3 2 2 6 3 2 2" xfId="20879" xr:uid="{00000000-0005-0000-0000-000006380000}"/>
    <cellStyle name="Normal 12 3 2 2 6 3 2 2 2" xfId="46499" xr:uid="{00000000-0005-0000-0000-000007380000}"/>
    <cellStyle name="Normal 12 3 2 2 6 3 2 3" xfId="33689" xr:uid="{00000000-0005-0000-0000-000008380000}"/>
    <cellStyle name="Normal 12 3 2 2 6 3 3" xfId="15389" xr:uid="{00000000-0005-0000-0000-000009380000}"/>
    <cellStyle name="Normal 12 3 2 2 6 3 3 2" xfId="41009" xr:uid="{00000000-0005-0000-0000-00000A380000}"/>
    <cellStyle name="Normal 12 3 2 2 6 3 4" xfId="28199" xr:uid="{00000000-0005-0000-0000-00000B380000}"/>
    <cellStyle name="Normal 12 3 2 2 6 4" xfId="4408" xr:uid="{00000000-0005-0000-0000-00000C380000}"/>
    <cellStyle name="Normal 12 3 2 2 6 4 2" xfId="9898" xr:uid="{00000000-0005-0000-0000-00000D380000}"/>
    <cellStyle name="Normal 12 3 2 2 6 4 2 2" xfId="22709" xr:uid="{00000000-0005-0000-0000-00000E380000}"/>
    <cellStyle name="Normal 12 3 2 2 6 4 2 2 2" xfId="48329" xr:uid="{00000000-0005-0000-0000-00000F380000}"/>
    <cellStyle name="Normal 12 3 2 2 6 4 2 3" xfId="35519" xr:uid="{00000000-0005-0000-0000-000010380000}"/>
    <cellStyle name="Normal 12 3 2 2 6 4 3" xfId="17219" xr:uid="{00000000-0005-0000-0000-000011380000}"/>
    <cellStyle name="Normal 12 3 2 2 6 4 3 2" xfId="42839" xr:uid="{00000000-0005-0000-0000-000012380000}"/>
    <cellStyle name="Normal 12 3 2 2 6 4 4" xfId="30029" xr:uid="{00000000-0005-0000-0000-000013380000}"/>
    <cellStyle name="Normal 12 3 2 2 6 5" xfId="11728" xr:uid="{00000000-0005-0000-0000-000014380000}"/>
    <cellStyle name="Normal 12 3 2 2 6 5 2" xfId="24539" xr:uid="{00000000-0005-0000-0000-000015380000}"/>
    <cellStyle name="Normal 12 3 2 2 6 5 2 2" xfId="50159" xr:uid="{00000000-0005-0000-0000-000016380000}"/>
    <cellStyle name="Normal 12 3 2 2 6 5 3" xfId="37349" xr:uid="{00000000-0005-0000-0000-000017380000}"/>
    <cellStyle name="Normal 12 3 2 2 6 6" xfId="6238" xr:uid="{00000000-0005-0000-0000-000018380000}"/>
    <cellStyle name="Normal 12 3 2 2 6 6 2" xfId="19049" xr:uid="{00000000-0005-0000-0000-000019380000}"/>
    <cellStyle name="Normal 12 3 2 2 6 6 2 2" xfId="44669" xr:uid="{00000000-0005-0000-0000-00001A380000}"/>
    <cellStyle name="Normal 12 3 2 2 6 6 3" xfId="31859" xr:uid="{00000000-0005-0000-0000-00001B380000}"/>
    <cellStyle name="Normal 12 3 2 2 6 7" xfId="13559" xr:uid="{00000000-0005-0000-0000-00001C380000}"/>
    <cellStyle name="Normal 12 3 2 2 6 7 2" xfId="39179" xr:uid="{00000000-0005-0000-0000-00001D380000}"/>
    <cellStyle name="Normal 12 3 2 2 6 8" xfId="26369" xr:uid="{00000000-0005-0000-0000-00001E380000}"/>
    <cellStyle name="Normal 12 3 2 2 7" xfId="1148" xr:uid="{00000000-0005-0000-0000-00001F380000}"/>
    <cellStyle name="Normal 12 3 2 2 7 2" xfId="2978" xr:uid="{00000000-0005-0000-0000-000020380000}"/>
    <cellStyle name="Normal 12 3 2 2 7 2 2" xfId="8468" xr:uid="{00000000-0005-0000-0000-000021380000}"/>
    <cellStyle name="Normal 12 3 2 2 7 2 2 2" xfId="21279" xr:uid="{00000000-0005-0000-0000-000022380000}"/>
    <cellStyle name="Normal 12 3 2 2 7 2 2 2 2" xfId="46899" xr:uid="{00000000-0005-0000-0000-000023380000}"/>
    <cellStyle name="Normal 12 3 2 2 7 2 2 3" xfId="34089" xr:uid="{00000000-0005-0000-0000-000024380000}"/>
    <cellStyle name="Normal 12 3 2 2 7 2 3" xfId="15789" xr:uid="{00000000-0005-0000-0000-000025380000}"/>
    <cellStyle name="Normal 12 3 2 2 7 2 3 2" xfId="41409" xr:uid="{00000000-0005-0000-0000-000026380000}"/>
    <cellStyle name="Normal 12 3 2 2 7 2 4" xfId="28599" xr:uid="{00000000-0005-0000-0000-000027380000}"/>
    <cellStyle name="Normal 12 3 2 2 7 3" xfId="4808" xr:uid="{00000000-0005-0000-0000-000028380000}"/>
    <cellStyle name="Normal 12 3 2 2 7 3 2" xfId="10298" xr:uid="{00000000-0005-0000-0000-000029380000}"/>
    <cellStyle name="Normal 12 3 2 2 7 3 2 2" xfId="23109" xr:uid="{00000000-0005-0000-0000-00002A380000}"/>
    <cellStyle name="Normal 12 3 2 2 7 3 2 2 2" xfId="48729" xr:uid="{00000000-0005-0000-0000-00002B380000}"/>
    <cellStyle name="Normal 12 3 2 2 7 3 2 3" xfId="35919" xr:uid="{00000000-0005-0000-0000-00002C380000}"/>
    <cellStyle name="Normal 12 3 2 2 7 3 3" xfId="17619" xr:uid="{00000000-0005-0000-0000-00002D380000}"/>
    <cellStyle name="Normal 12 3 2 2 7 3 3 2" xfId="43239" xr:uid="{00000000-0005-0000-0000-00002E380000}"/>
    <cellStyle name="Normal 12 3 2 2 7 3 4" xfId="30429" xr:uid="{00000000-0005-0000-0000-00002F380000}"/>
    <cellStyle name="Normal 12 3 2 2 7 4" xfId="12128" xr:uid="{00000000-0005-0000-0000-000030380000}"/>
    <cellStyle name="Normal 12 3 2 2 7 4 2" xfId="24939" xr:uid="{00000000-0005-0000-0000-000031380000}"/>
    <cellStyle name="Normal 12 3 2 2 7 4 2 2" xfId="50559" xr:uid="{00000000-0005-0000-0000-000032380000}"/>
    <cellStyle name="Normal 12 3 2 2 7 4 3" xfId="37749" xr:uid="{00000000-0005-0000-0000-000033380000}"/>
    <cellStyle name="Normal 12 3 2 2 7 5" xfId="6638" xr:uid="{00000000-0005-0000-0000-000034380000}"/>
    <cellStyle name="Normal 12 3 2 2 7 5 2" xfId="19449" xr:uid="{00000000-0005-0000-0000-000035380000}"/>
    <cellStyle name="Normal 12 3 2 2 7 5 2 2" xfId="45069" xr:uid="{00000000-0005-0000-0000-000036380000}"/>
    <cellStyle name="Normal 12 3 2 2 7 5 3" xfId="32259" xr:uid="{00000000-0005-0000-0000-000037380000}"/>
    <cellStyle name="Normal 12 3 2 2 7 6" xfId="13959" xr:uid="{00000000-0005-0000-0000-000038380000}"/>
    <cellStyle name="Normal 12 3 2 2 7 6 2" xfId="39579" xr:uid="{00000000-0005-0000-0000-000039380000}"/>
    <cellStyle name="Normal 12 3 2 2 7 7" xfId="26769" xr:uid="{00000000-0005-0000-0000-00003A380000}"/>
    <cellStyle name="Normal 12 3 2 2 8" xfId="2043" xr:uid="{00000000-0005-0000-0000-00003B380000}"/>
    <cellStyle name="Normal 12 3 2 2 8 2" xfId="3873" xr:uid="{00000000-0005-0000-0000-00003C380000}"/>
    <cellStyle name="Normal 12 3 2 2 8 2 2" xfId="9363" xr:uid="{00000000-0005-0000-0000-00003D380000}"/>
    <cellStyle name="Normal 12 3 2 2 8 2 2 2" xfId="22174" xr:uid="{00000000-0005-0000-0000-00003E380000}"/>
    <cellStyle name="Normal 12 3 2 2 8 2 2 2 2" xfId="47794" xr:uid="{00000000-0005-0000-0000-00003F380000}"/>
    <cellStyle name="Normal 12 3 2 2 8 2 2 3" xfId="34984" xr:uid="{00000000-0005-0000-0000-000040380000}"/>
    <cellStyle name="Normal 12 3 2 2 8 2 3" xfId="16684" xr:uid="{00000000-0005-0000-0000-000041380000}"/>
    <cellStyle name="Normal 12 3 2 2 8 2 3 2" xfId="42304" xr:uid="{00000000-0005-0000-0000-000042380000}"/>
    <cellStyle name="Normal 12 3 2 2 8 2 4" xfId="29494" xr:uid="{00000000-0005-0000-0000-000043380000}"/>
    <cellStyle name="Normal 12 3 2 2 8 3" xfId="5703" xr:uid="{00000000-0005-0000-0000-000044380000}"/>
    <cellStyle name="Normal 12 3 2 2 8 3 2" xfId="11193" xr:uid="{00000000-0005-0000-0000-000045380000}"/>
    <cellStyle name="Normal 12 3 2 2 8 3 2 2" xfId="24004" xr:uid="{00000000-0005-0000-0000-000046380000}"/>
    <cellStyle name="Normal 12 3 2 2 8 3 2 2 2" xfId="49624" xr:uid="{00000000-0005-0000-0000-000047380000}"/>
    <cellStyle name="Normal 12 3 2 2 8 3 2 3" xfId="36814" xr:uid="{00000000-0005-0000-0000-000048380000}"/>
    <cellStyle name="Normal 12 3 2 2 8 3 3" xfId="18514" xr:uid="{00000000-0005-0000-0000-000049380000}"/>
    <cellStyle name="Normal 12 3 2 2 8 3 3 2" xfId="44134" xr:uid="{00000000-0005-0000-0000-00004A380000}"/>
    <cellStyle name="Normal 12 3 2 2 8 3 4" xfId="31324" xr:uid="{00000000-0005-0000-0000-00004B380000}"/>
    <cellStyle name="Normal 12 3 2 2 8 4" xfId="13023" xr:uid="{00000000-0005-0000-0000-00004C380000}"/>
    <cellStyle name="Normal 12 3 2 2 8 4 2" xfId="25834" xr:uid="{00000000-0005-0000-0000-00004D380000}"/>
    <cellStyle name="Normal 12 3 2 2 8 4 2 2" xfId="51454" xr:uid="{00000000-0005-0000-0000-00004E380000}"/>
    <cellStyle name="Normal 12 3 2 2 8 4 3" xfId="38644" xr:uid="{00000000-0005-0000-0000-00004F380000}"/>
    <cellStyle name="Normal 12 3 2 2 8 5" xfId="7533" xr:uid="{00000000-0005-0000-0000-000050380000}"/>
    <cellStyle name="Normal 12 3 2 2 8 5 2" xfId="20344" xr:uid="{00000000-0005-0000-0000-000051380000}"/>
    <cellStyle name="Normal 12 3 2 2 8 5 2 2" xfId="45964" xr:uid="{00000000-0005-0000-0000-000052380000}"/>
    <cellStyle name="Normal 12 3 2 2 8 5 3" xfId="33154" xr:uid="{00000000-0005-0000-0000-000053380000}"/>
    <cellStyle name="Normal 12 3 2 2 8 6" xfId="14854" xr:uid="{00000000-0005-0000-0000-000054380000}"/>
    <cellStyle name="Normal 12 3 2 2 8 6 2" xfId="40474" xr:uid="{00000000-0005-0000-0000-000055380000}"/>
    <cellStyle name="Normal 12 3 2 2 8 7" xfId="27664" xr:uid="{00000000-0005-0000-0000-000056380000}"/>
    <cellStyle name="Normal 12 3 2 2 9" xfId="2084" xr:uid="{00000000-0005-0000-0000-000057380000}"/>
    <cellStyle name="Normal 12 3 2 2 9 2" xfId="7574" xr:uid="{00000000-0005-0000-0000-000058380000}"/>
    <cellStyle name="Normal 12 3 2 2 9 2 2" xfId="20385" xr:uid="{00000000-0005-0000-0000-000059380000}"/>
    <cellStyle name="Normal 12 3 2 2 9 2 2 2" xfId="46005" xr:uid="{00000000-0005-0000-0000-00005A380000}"/>
    <cellStyle name="Normal 12 3 2 2 9 2 3" xfId="33195" xr:uid="{00000000-0005-0000-0000-00005B380000}"/>
    <cellStyle name="Normal 12 3 2 2 9 3" xfId="14895" xr:uid="{00000000-0005-0000-0000-00005C380000}"/>
    <cellStyle name="Normal 12 3 2 2 9 3 2" xfId="40515" xr:uid="{00000000-0005-0000-0000-00005D380000}"/>
    <cellStyle name="Normal 12 3 2 2 9 4" xfId="27705" xr:uid="{00000000-0005-0000-0000-00005E380000}"/>
    <cellStyle name="Normal 12 3 2 3" xfId="314" xr:uid="{00000000-0005-0000-0000-00005F380000}"/>
    <cellStyle name="Normal 12 3 2 3 10" xfId="5806" xr:uid="{00000000-0005-0000-0000-000060380000}"/>
    <cellStyle name="Normal 12 3 2 3 10 2" xfId="18617" xr:uid="{00000000-0005-0000-0000-000061380000}"/>
    <cellStyle name="Normal 12 3 2 3 10 2 2" xfId="44237" xr:uid="{00000000-0005-0000-0000-000062380000}"/>
    <cellStyle name="Normal 12 3 2 3 10 3" xfId="31427" xr:uid="{00000000-0005-0000-0000-000063380000}"/>
    <cellStyle name="Normal 12 3 2 3 11" xfId="13127" xr:uid="{00000000-0005-0000-0000-000064380000}"/>
    <cellStyle name="Normal 12 3 2 3 11 2" xfId="38747" xr:uid="{00000000-0005-0000-0000-000065380000}"/>
    <cellStyle name="Normal 12 3 2 3 12" xfId="25937" xr:uid="{00000000-0005-0000-0000-000066380000}"/>
    <cellStyle name="Normal 12 3 2 3 2" xfId="543" xr:uid="{00000000-0005-0000-0000-000067380000}"/>
    <cellStyle name="Normal 12 3 2 3 2 2" xfId="942" xr:uid="{00000000-0005-0000-0000-000068380000}"/>
    <cellStyle name="Normal 12 3 2 3 2 2 2" xfId="1837" xr:uid="{00000000-0005-0000-0000-000069380000}"/>
    <cellStyle name="Normal 12 3 2 3 2 2 2 2" xfId="3667" xr:uid="{00000000-0005-0000-0000-00006A380000}"/>
    <cellStyle name="Normal 12 3 2 3 2 2 2 2 2" xfId="9157" xr:uid="{00000000-0005-0000-0000-00006B380000}"/>
    <cellStyle name="Normal 12 3 2 3 2 2 2 2 2 2" xfId="21968" xr:uid="{00000000-0005-0000-0000-00006C380000}"/>
    <cellStyle name="Normal 12 3 2 3 2 2 2 2 2 2 2" xfId="47588" xr:uid="{00000000-0005-0000-0000-00006D380000}"/>
    <cellStyle name="Normal 12 3 2 3 2 2 2 2 2 3" xfId="34778" xr:uid="{00000000-0005-0000-0000-00006E380000}"/>
    <cellStyle name="Normal 12 3 2 3 2 2 2 2 3" xfId="16478" xr:uid="{00000000-0005-0000-0000-00006F380000}"/>
    <cellStyle name="Normal 12 3 2 3 2 2 2 2 3 2" xfId="42098" xr:uid="{00000000-0005-0000-0000-000070380000}"/>
    <cellStyle name="Normal 12 3 2 3 2 2 2 2 4" xfId="29288" xr:uid="{00000000-0005-0000-0000-000071380000}"/>
    <cellStyle name="Normal 12 3 2 3 2 2 2 3" xfId="5497" xr:uid="{00000000-0005-0000-0000-000072380000}"/>
    <cellStyle name="Normal 12 3 2 3 2 2 2 3 2" xfId="10987" xr:uid="{00000000-0005-0000-0000-000073380000}"/>
    <cellStyle name="Normal 12 3 2 3 2 2 2 3 2 2" xfId="23798" xr:uid="{00000000-0005-0000-0000-000074380000}"/>
    <cellStyle name="Normal 12 3 2 3 2 2 2 3 2 2 2" xfId="49418" xr:uid="{00000000-0005-0000-0000-000075380000}"/>
    <cellStyle name="Normal 12 3 2 3 2 2 2 3 2 3" xfId="36608" xr:uid="{00000000-0005-0000-0000-000076380000}"/>
    <cellStyle name="Normal 12 3 2 3 2 2 2 3 3" xfId="18308" xr:uid="{00000000-0005-0000-0000-000077380000}"/>
    <cellStyle name="Normal 12 3 2 3 2 2 2 3 3 2" xfId="43928" xr:uid="{00000000-0005-0000-0000-000078380000}"/>
    <cellStyle name="Normal 12 3 2 3 2 2 2 3 4" xfId="31118" xr:uid="{00000000-0005-0000-0000-000079380000}"/>
    <cellStyle name="Normal 12 3 2 3 2 2 2 4" xfId="12817" xr:uid="{00000000-0005-0000-0000-00007A380000}"/>
    <cellStyle name="Normal 12 3 2 3 2 2 2 4 2" xfId="25628" xr:uid="{00000000-0005-0000-0000-00007B380000}"/>
    <cellStyle name="Normal 12 3 2 3 2 2 2 4 2 2" xfId="51248" xr:uid="{00000000-0005-0000-0000-00007C380000}"/>
    <cellStyle name="Normal 12 3 2 3 2 2 2 4 3" xfId="38438" xr:uid="{00000000-0005-0000-0000-00007D380000}"/>
    <cellStyle name="Normal 12 3 2 3 2 2 2 5" xfId="7327" xr:uid="{00000000-0005-0000-0000-00007E380000}"/>
    <cellStyle name="Normal 12 3 2 3 2 2 2 5 2" xfId="20138" xr:uid="{00000000-0005-0000-0000-00007F380000}"/>
    <cellStyle name="Normal 12 3 2 3 2 2 2 5 2 2" xfId="45758" xr:uid="{00000000-0005-0000-0000-000080380000}"/>
    <cellStyle name="Normal 12 3 2 3 2 2 2 5 3" xfId="32948" xr:uid="{00000000-0005-0000-0000-000081380000}"/>
    <cellStyle name="Normal 12 3 2 3 2 2 2 6" xfId="14648" xr:uid="{00000000-0005-0000-0000-000082380000}"/>
    <cellStyle name="Normal 12 3 2 3 2 2 2 6 2" xfId="40268" xr:uid="{00000000-0005-0000-0000-000083380000}"/>
    <cellStyle name="Normal 12 3 2 3 2 2 2 7" xfId="27458" xr:uid="{00000000-0005-0000-0000-000084380000}"/>
    <cellStyle name="Normal 12 3 2 3 2 2 3" xfId="2773" xr:uid="{00000000-0005-0000-0000-000085380000}"/>
    <cellStyle name="Normal 12 3 2 3 2 2 3 2" xfId="8263" xr:uid="{00000000-0005-0000-0000-000086380000}"/>
    <cellStyle name="Normal 12 3 2 3 2 2 3 2 2" xfId="21074" xr:uid="{00000000-0005-0000-0000-000087380000}"/>
    <cellStyle name="Normal 12 3 2 3 2 2 3 2 2 2" xfId="46694" xr:uid="{00000000-0005-0000-0000-000088380000}"/>
    <cellStyle name="Normal 12 3 2 3 2 2 3 2 3" xfId="33884" xr:uid="{00000000-0005-0000-0000-000089380000}"/>
    <cellStyle name="Normal 12 3 2 3 2 2 3 3" xfId="15584" xr:uid="{00000000-0005-0000-0000-00008A380000}"/>
    <cellStyle name="Normal 12 3 2 3 2 2 3 3 2" xfId="41204" xr:uid="{00000000-0005-0000-0000-00008B380000}"/>
    <cellStyle name="Normal 12 3 2 3 2 2 3 4" xfId="28394" xr:uid="{00000000-0005-0000-0000-00008C380000}"/>
    <cellStyle name="Normal 12 3 2 3 2 2 4" xfId="4603" xr:uid="{00000000-0005-0000-0000-00008D380000}"/>
    <cellStyle name="Normal 12 3 2 3 2 2 4 2" xfId="10093" xr:uid="{00000000-0005-0000-0000-00008E380000}"/>
    <cellStyle name="Normal 12 3 2 3 2 2 4 2 2" xfId="22904" xr:uid="{00000000-0005-0000-0000-00008F380000}"/>
    <cellStyle name="Normal 12 3 2 3 2 2 4 2 2 2" xfId="48524" xr:uid="{00000000-0005-0000-0000-000090380000}"/>
    <cellStyle name="Normal 12 3 2 3 2 2 4 2 3" xfId="35714" xr:uid="{00000000-0005-0000-0000-000091380000}"/>
    <cellStyle name="Normal 12 3 2 3 2 2 4 3" xfId="17414" xr:uid="{00000000-0005-0000-0000-000092380000}"/>
    <cellStyle name="Normal 12 3 2 3 2 2 4 3 2" xfId="43034" xr:uid="{00000000-0005-0000-0000-000093380000}"/>
    <cellStyle name="Normal 12 3 2 3 2 2 4 4" xfId="30224" xr:uid="{00000000-0005-0000-0000-000094380000}"/>
    <cellStyle name="Normal 12 3 2 3 2 2 5" xfId="11923" xr:uid="{00000000-0005-0000-0000-000095380000}"/>
    <cellStyle name="Normal 12 3 2 3 2 2 5 2" xfId="24734" xr:uid="{00000000-0005-0000-0000-000096380000}"/>
    <cellStyle name="Normal 12 3 2 3 2 2 5 2 2" xfId="50354" xr:uid="{00000000-0005-0000-0000-000097380000}"/>
    <cellStyle name="Normal 12 3 2 3 2 2 5 3" xfId="37544" xr:uid="{00000000-0005-0000-0000-000098380000}"/>
    <cellStyle name="Normal 12 3 2 3 2 2 6" xfId="6433" xr:uid="{00000000-0005-0000-0000-000099380000}"/>
    <cellStyle name="Normal 12 3 2 3 2 2 6 2" xfId="19244" xr:uid="{00000000-0005-0000-0000-00009A380000}"/>
    <cellStyle name="Normal 12 3 2 3 2 2 6 2 2" xfId="44864" xr:uid="{00000000-0005-0000-0000-00009B380000}"/>
    <cellStyle name="Normal 12 3 2 3 2 2 6 3" xfId="32054" xr:uid="{00000000-0005-0000-0000-00009C380000}"/>
    <cellStyle name="Normal 12 3 2 3 2 2 7" xfId="13754" xr:uid="{00000000-0005-0000-0000-00009D380000}"/>
    <cellStyle name="Normal 12 3 2 3 2 2 7 2" xfId="39374" xr:uid="{00000000-0005-0000-0000-00009E380000}"/>
    <cellStyle name="Normal 12 3 2 3 2 2 8" xfId="26564" xr:uid="{00000000-0005-0000-0000-00009F380000}"/>
    <cellStyle name="Normal 12 3 2 3 2 3" xfId="1438" xr:uid="{00000000-0005-0000-0000-0000A0380000}"/>
    <cellStyle name="Normal 12 3 2 3 2 3 2" xfId="3268" xr:uid="{00000000-0005-0000-0000-0000A1380000}"/>
    <cellStyle name="Normal 12 3 2 3 2 3 2 2" xfId="8758" xr:uid="{00000000-0005-0000-0000-0000A2380000}"/>
    <cellStyle name="Normal 12 3 2 3 2 3 2 2 2" xfId="21569" xr:uid="{00000000-0005-0000-0000-0000A3380000}"/>
    <cellStyle name="Normal 12 3 2 3 2 3 2 2 2 2" xfId="47189" xr:uid="{00000000-0005-0000-0000-0000A4380000}"/>
    <cellStyle name="Normal 12 3 2 3 2 3 2 2 3" xfId="34379" xr:uid="{00000000-0005-0000-0000-0000A5380000}"/>
    <cellStyle name="Normal 12 3 2 3 2 3 2 3" xfId="16079" xr:uid="{00000000-0005-0000-0000-0000A6380000}"/>
    <cellStyle name="Normal 12 3 2 3 2 3 2 3 2" xfId="41699" xr:uid="{00000000-0005-0000-0000-0000A7380000}"/>
    <cellStyle name="Normal 12 3 2 3 2 3 2 4" xfId="28889" xr:uid="{00000000-0005-0000-0000-0000A8380000}"/>
    <cellStyle name="Normal 12 3 2 3 2 3 3" xfId="5098" xr:uid="{00000000-0005-0000-0000-0000A9380000}"/>
    <cellStyle name="Normal 12 3 2 3 2 3 3 2" xfId="10588" xr:uid="{00000000-0005-0000-0000-0000AA380000}"/>
    <cellStyle name="Normal 12 3 2 3 2 3 3 2 2" xfId="23399" xr:uid="{00000000-0005-0000-0000-0000AB380000}"/>
    <cellStyle name="Normal 12 3 2 3 2 3 3 2 2 2" xfId="49019" xr:uid="{00000000-0005-0000-0000-0000AC380000}"/>
    <cellStyle name="Normal 12 3 2 3 2 3 3 2 3" xfId="36209" xr:uid="{00000000-0005-0000-0000-0000AD380000}"/>
    <cellStyle name="Normal 12 3 2 3 2 3 3 3" xfId="17909" xr:uid="{00000000-0005-0000-0000-0000AE380000}"/>
    <cellStyle name="Normal 12 3 2 3 2 3 3 3 2" xfId="43529" xr:uid="{00000000-0005-0000-0000-0000AF380000}"/>
    <cellStyle name="Normal 12 3 2 3 2 3 3 4" xfId="30719" xr:uid="{00000000-0005-0000-0000-0000B0380000}"/>
    <cellStyle name="Normal 12 3 2 3 2 3 4" xfId="12418" xr:uid="{00000000-0005-0000-0000-0000B1380000}"/>
    <cellStyle name="Normal 12 3 2 3 2 3 4 2" xfId="25229" xr:uid="{00000000-0005-0000-0000-0000B2380000}"/>
    <cellStyle name="Normal 12 3 2 3 2 3 4 2 2" xfId="50849" xr:uid="{00000000-0005-0000-0000-0000B3380000}"/>
    <cellStyle name="Normal 12 3 2 3 2 3 4 3" xfId="38039" xr:uid="{00000000-0005-0000-0000-0000B4380000}"/>
    <cellStyle name="Normal 12 3 2 3 2 3 5" xfId="6928" xr:uid="{00000000-0005-0000-0000-0000B5380000}"/>
    <cellStyle name="Normal 12 3 2 3 2 3 5 2" xfId="19739" xr:uid="{00000000-0005-0000-0000-0000B6380000}"/>
    <cellStyle name="Normal 12 3 2 3 2 3 5 2 2" xfId="45359" xr:uid="{00000000-0005-0000-0000-0000B7380000}"/>
    <cellStyle name="Normal 12 3 2 3 2 3 5 3" xfId="32549" xr:uid="{00000000-0005-0000-0000-0000B8380000}"/>
    <cellStyle name="Normal 12 3 2 3 2 3 6" xfId="14249" xr:uid="{00000000-0005-0000-0000-0000B9380000}"/>
    <cellStyle name="Normal 12 3 2 3 2 3 6 2" xfId="39869" xr:uid="{00000000-0005-0000-0000-0000BA380000}"/>
    <cellStyle name="Normal 12 3 2 3 2 3 7" xfId="27059" xr:uid="{00000000-0005-0000-0000-0000BB380000}"/>
    <cellStyle name="Normal 12 3 2 3 2 4" xfId="2374" xr:uid="{00000000-0005-0000-0000-0000BC380000}"/>
    <cellStyle name="Normal 12 3 2 3 2 4 2" xfId="7864" xr:uid="{00000000-0005-0000-0000-0000BD380000}"/>
    <cellStyle name="Normal 12 3 2 3 2 4 2 2" xfId="20675" xr:uid="{00000000-0005-0000-0000-0000BE380000}"/>
    <cellStyle name="Normal 12 3 2 3 2 4 2 2 2" xfId="46295" xr:uid="{00000000-0005-0000-0000-0000BF380000}"/>
    <cellStyle name="Normal 12 3 2 3 2 4 2 3" xfId="33485" xr:uid="{00000000-0005-0000-0000-0000C0380000}"/>
    <cellStyle name="Normal 12 3 2 3 2 4 3" xfId="15185" xr:uid="{00000000-0005-0000-0000-0000C1380000}"/>
    <cellStyle name="Normal 12 3 2 3 2 4 3 2" xfId="40805" xr:uid="{00000000-0005-0000-0000-0000C2380000}"/>
    <cellStyle name="Normal 12 3 2 3 2 4 4" xfId="27995" xr:uid="{00000000-0005-0000-0000-0000C3380000}"/>
    <cellStyle name="Normal 12 3 2 3 2 5" xfId="4204" xr:uid="{00000000-0005-0000-0000-0000C4380000}"/>
    <cellStyle name="Normal 12 3 2 3 2 5 2" xfId="9694" xr:uid="{00000000-0005-0000-0000-0000C5380000}"/>
    <cellStyle name="Normal 12 3 2 3 2 5 2 2" xfId="22505" xr:uid="{00000000-0005-0000-0000-0000C6380000}"/>
    <cellStyle name="Normal 12 3 2 3 2 5 2 2 2" xfId="48125" xr:uid="{00000000-0005-0000-0000-0000C7380000}"/>
    <cellStyle name="Normal 12 3 2 3 2 5 2 3" xfId="35315" xr:uid="{00000000-0005-0000-0000-0000C8380000}"/>
    <cellStyle name="Normal 12 3 2 3 2 5 3" xfId="17015" xr:uid="{00000000-0005-0000-0000-0000C9380000}"/>
    <cellStyle name="Normal 12 3 2 3 2 5 3 2" xfId="42635" xr:uid="{00000000-0005-0000-0000-0000CA380000}"/>
    <cellStyle name="Normal 12 3 2 3 2 5 4" xfId="29825" xr:uid="{00000000-0005-0000-0000-0000CB380000}"/>
    <cellStyle name="Normal 12 3 2 3 2 6" xfId="11524" xr:uid="{00000000-0005-0000-0000-0000CC380000}"/>
    <cellStyle name="Normal 12 3 2 3 2 6 2" xfId="24335" xr:uid="{00000000-0005-0000-0000-0000CD380000}"/>
    <cellStyle name="Normal 12 3 2 3 2 6 2 2" xfId="49955" xr:uid="{00000000-0005-0000-0000-0000CE380000}"/>
    <cellStyle name="Normal 12 3 2 3 2 6 3" xfId="37145" xr:uid="{00000000-0005-0000-0000-0000CF380000}"/>
    <cellStyle name="Normal 12 3 2 3 2 7" xfId="6034" xr:uid="{00000000-0005-0000-0000-0000D0380000}"/>
    <cellStyle name="Normal 12 3 2 3 2 7 2" xfId="18845" xr:uid="{00000000-0005-0000-0000-0000D1380000}"/>
    <cellStyle name="Normal 12 3 2 3 2 7 2 2" xfId="44465" xr:uid="{00000000-0005-0000-0000-0000D2380000}"/>
    <cellStyle name="Normal 12 3 2 3 2 7 3" xfId="31655" xr:uid="{00000000-0005-0000-0000-0000D3380000}"/>
    <cellStyle name="Normal 12 3 2 3 2 8" xfId="13355" xr:uid="{00000000-0005-0000-0000-0000D4380000}"/>
    <cellStyle name="Normal 12 3 2 3 2 8 2" xfId="38975" xr:uid="{00000000-0005-0000-0000-0000D5380000}"/>
    <cellStyle name="Normal 12 3 2 3 2 9" xfId="26165" xr:uid="{00000000-0005-0000-0000-0000D6380000}"/>
    <cellStyle name="Normal 12 3 2 3 3" xfId="675" xr:uid="{00000000-0005-0000-0000-0000D7380000}"/>
    <cellStyle name="Normal 12 3 2 3 3 2" xfId="1075" xr:uid="{00000000-0005-0000-0000-0000D8380000}"/>
    <cellStyle name="Normal 12 3 2 3 3 2 2" xfId="1970" xr:uid="{00000000-0005-0000-0000-0000D9380000}"/>
    <cellStyle name="Normal 12 3 2 3 3 2 2 2" xfId="3800" xr:uid="{00000000-0005-0000-0000-0000DA380000}"/>
    <cellStyle name="Normal 12 3 2 3 3 2 2 2 2" xfId="9290" xr:uid="{00000000-0005-0000-0000-0000DB380000}"/>
    <cellStyle name="Normal 12 3 2 3 3 2 2 2 2 2" xfId="22101" xr:uid="{00000000-0005-0000-0000-0000DC380000}"/>
    <cellStyle name="Normal 12 3 2 3 3 2 2 2 2 2 2" xfId="47721" xr:uid="{00000000-0005-0000-0000-0000DD380000}"/>
    <cellStyle name="Normal 12 3 2 3 3 2 2 2 2 3" xfId="34911" xr:uid="{00000000-0005-0000-0000-0000DE380000}"/>
    <cellStyle name="Normal 12 3 2 3 3 2 2 2 3" xfId="16611" xr:uid="{00000000-0005-0000-0000-0000DF380000}"/>
    <cellStyle name="Normal 12 3 2 3 3 2 2 2 3 2" xfId="42231" xr:uid="{00000000-0005-0000-0000-0000E0380000}"/>
    <cellStyle name="Normal 12 3 2 3 3 2 2 2 4" xfId="29421" xr:uid="{00000000-0005-0000-0000-0000E1380000}"/>
    <cellStyle name="Normal 12 3 2 3 3 2 2 3" xfId="5630" xr:uid="{00000000-0005-0000-0000-0000E2380000}"/>
    <cellStyle name="Normal 12 3 2 3 3 2 2 3 2" xfId="11120" xr:uid="{00000000-0005-0000-0000-0000E3380000}"/>
    <cellStyle name="Normal 12 3 2 3 3 2 2 3 2 2" xfId="23931" xr:uid="{00000000-0005-0000-0000-0000E4380000}"/>
    <cellStyle name="Normal 12 3 2 3 3 2 2 3 2 2 2" xfId="49551" xr:uid="{00000000-0005-0000-0000-0000E5380000}"/>
    <cellStyle name="Normal 12 3 2 3 3 2 2 3 2 3" xfId="36741" xr:uid="{00000000-0005-0000-0000-0000E6380000}"/>
    <cellStyle name="Normal 12 3 2 3 3 2 2 3 3" xfId="18441" xr:uid="{00000000-0005-0000-0000-0000E7380000}"/>
    <cellStyle name="Normal 12 3 2 3 3 2 2 3 3 2" xfId="44061" xr:uid="{00000000-0005-0000-0000-0000E8380000}"/>
    <cellStyle name="Normal 12 3 2 3 3 2 2 3 4" xfId="31251" xr:uid="{00000000-0005-0000-0000-0000E9380000}"/>
    <cellStyle name="Normal 12 3 2 3 3 2 2 4" xfId="12950" xr:uid="{00000000-0005-0000-0000-0000EA380000}"/>
    <cellStyle name="Normal 12 3 2 3 3 2 2 4 2" xfId="25761" xr:uid="{00000000-0005-0000-0000-0000EB380000}"/>
    <cellStyle name="Normal 12 3 2 3 3 2 2 4 2 2" xfId="51381" xr:uid="{00000000-0005-0000-0000-0000EC380000}"/>
    <cellStyle name="Normal 12 3 2 3 3 2 2 4 3" xfId="38571" xr:uid="{00000000-0005-0000-0000-0000ED380000}"/>
    <cellStyle name="Normal 12 3 2 3 3 2 2 5" xfId="7460" xr:uid="{00000000-0005-0000-0000-0000EE380000}"/>
    <cellStyle name="Normal 12 3 2 3 3 2 2 5 2" xfId="20271" xr:uid="{00000000-0005-0000-0000-0000EF380000}"/>
    <cellStyle name="Normal 12 3 2 3 3 2 2 5 2 2" xfId="45891" xr:uid="{00000000-0005-0000-0000-0000F0380000}"/>
    <cellStyle name="Normal 12 3 2 3 3 2 2 5 3" xfId="33081" xr:uid="{00000000-0005-0000-0000-0000F1380000}"/>
    <cellStyle name="Normal 12 3 2 3 3 2 2 6" xfId="14781" xr:uid="{00000000-0005-0000-0000-0000F2380000}"/>
    <cellStyle name="Normal 12 3 2 3 3 2 2 6 2" xfId="40401" xr:uid="{00000000-0005-0000-0000-0000F3380000}"/>
    <cellStyle name="Normal 12 3 2 3 3 2 2 7" xfId="27591" xr:uid="{00000000-0005-0000-0000-0000F4380000}"/>
    <cellStyle name="Normal 12 3 2 3 3 2 3" xfId="2906" xr:uid="{00000000-0005-0000-0000-0000F5380000}"/>
    <cellStyle name="Normal 12 3 2 3 3 2 3 2" xfId="8396" xr:uid="{00000000-0005-0000-0000-0000F6380000}"/>
    <cellStyle name="Normal 12 3 2 3 3 2 3 2 2" xfId="21207" xr:uid="{00000000-0005-0000-0000-0000F7380000}"/>
    <cellStyle name="Normal 12 3 2 3 3 2 3 2 2 2" xfId="46827" xr:uid="{00000000-0005-0000-0000-0000F8380000}"/>
    <cellStyle name="Normal 12 3 2 3 3 2 3 2 3" xfId="34017" xr:uid="{00000000-0005-0000-0000-0000F9380000}"/>
    <cellStyle name="Normal 12 3 2 3 3 2 3 3" xfId="15717" xr:uid="{00000000-0005-0000-0000-0000FA380000}"/>
    <cellStyle name="Normal 12 3 2 3 3 2 3 3 2" xfId="41337" xr:uid="{00000000-0005-0000-0000-0000FB380000}"/>
    <cellStyle name="Normal 12 3 2 3 3 2 3 4" xfId="28527" xr:uid="{00000000-0005-0000-0000-0000FC380000}"/>
    <cellStyle name="Normal 12 3 2 3 3 2 4" xfId="4736" xr:uid="{00000000-0005-0000-0000-0000FD380000}"/>
    <cellStyle name="Normal 12 3 2 3 3 2 4 2" xfId="10226" xr:uid="{00000000-0005-0000-0000-0000FE380000}"/>
    <cellStyle name="Normal 12 3 2 3 3 2 4 2 2" xfId="23037" xr:uid="{00000000-0005-0000-0000-0000FF380000}"/>
    <cellStyle name="Normal 12 3 2 3 3 2 4 2 2 2" xfId="48657" xr:uid="{00000000-0005-0000-0000-000000390000}"/>
    <cellStyle name="Normal 12 3 2 3 3 2 4 2 3" xfId="35847" xr:uid="{00000000-0005-0000-0000-000001390000}"/>
    <cellStyle name="Normal 12 3 2 3 3 2 4 3" xfId="17547" xr:uid="{00000000-0005-0000-0000-000002390000}"/>
    <cellStyle name="Normal 12 3 2 3 3 2 4 3 2" xfId="43167" xr:uid="{00000000-0005-0000-0000-000003390000}"/>
    <cellStyle name="Normal 12 3 2 3 3 2 4 4" xfId="30357" xr:uid="{00000000-0005-0000-0000-000004390000}"/>
    <cellStyle name="Normal 12 3 2 3 3 2 5" xfId="12056" xr:uid="{00000000-0005-0000-0000-000005390000}"/>
    <cellStyle name="Normal 12 3 2 3 3 2 5 2" xfId="24867" xr:uid="{00000000-0005-0000-0000-000006390000}"/>
    <cellStyle name="Normal 12 3 2 3 3 2 5 2 2" xfId="50487" xr:uid="{00000000-0005-0000-0000-000007390000}"/>
    <cellStyle name="Normal 12 3 2 3 3 2 5 3" xfId="37677" xr:uid="{00000000-0005-0000-0000-000008390000}"/>
    <cellStyle name="Normal 12 3 2 3 3 2 6" xfId="6566" xr:uid="{00000000-0005-0000-0000-000009390000}"/>
    <cellStyle name="Normal 12 3 2 3 3 2 6 2" xfId="19377" xr:uid="{00000000-0005-0000-0000-00000A390000}"/>
    <cellStyle name="Normal 12 3 2 3 3 2 6 2 2" xfId="44997" xr:uid="{00000000-0005-0000-0000-00000B390000}"/>
    <cellStyle name="Normal 12 3 2 3 3 2 6 3" xfId="32187" xr:uid="{00000000-0005-0000-0000-00000C390000}"/>
    <cellStyle name="Normal 12 3 2 3 3 2 7" xfId="13887" xr:uid="{00000000-0005-0000-0000-00000D390000}"/>
    <cellStyle name="Normal 12 3 2 3 3 2 7 2" xfId="39507" xr:uid="{00000000-0005-0000-0000-00000E390000}"/>
    <cellStyle name="Normal 12 3 2 3 3 2 8" xfId="26697" xr:uid="{00000000-0005-0000-0000-00000F390000}"/>
    <cellStyle name="Normal 12 3 2 3 3 3" xfId="1570" xr:uid="{00000000-0005-0000-0000-000010390000}"/>
    <cellStyle name="Normal 12 3 2 3 3 3 2" xfId="3400" xr:uid="{00000000-0005-0000-0000-000011390000}"/>
    <cellStyle name="Normal 12 3 2 3 3 3 2 2" xfId="8890" xr:uid="{00000000-0005-0000-0000-000012390000}"/>
    <cellStyle name="Normal 12 3 2 3 3 3 2 2 2" xfId="21701" xr:uid="{00000000-0005-0000-0000-000013390000}"/>
    <cellStyle name="Normal 12 3 2 3 3 3 2 2 2 2" xfId="47321" xr:uid="{00000000-0005-0000-0000-000014390000}"/>
    <cellStyle name="Normal 12 3 2 3 3 3 2 2 3" xfId="34511" xr:uid="{00000000-0005-0000-0000-000015390000}"/>
    <cellStyle name="Normal 12 3 2 3 3 3 2 3" xfId="16211" xr:uid="{00000000-0005-0000-0000-000016390000}"/>
    <cellStyle name="Normal 12 3 2 3 3 3 2 3 2" xfId="41831" xr:uid="{00000000-0005-0000-0000-000017390000}"/>
    <cellStyle name="Normal 12 3 2 3 3 3 2 4" xfId="29021" xr:uid="{00000000-0005-0000-0000-000018390000}"/>
    <cellStyle name="Normal 12 3 2 3 3 3 3" xfId="5230" xr:uid="{00000000-0005-0000-0000-000019390000}"/>
    <cellStyle name="Normal 12 3 2 3 3 3 3 2" xfId="10720" xr:uid="{00000000-0005-0000-0000-00001A390000}"/>
    <cellStyle name="Normal 12 3 2 3 3 3 3 2 2" xfId="23531" xr:uid="{00000000-0005-0000-0000-00001B390000}"/>
    <cellStyle name="Normal 12 3 2 3 3 3 3 2 2 2" xfId="49151" xr:uid="{00000000-0005-0000-0000-00001C390000}"/>
    <cellStyle name="Normal 12 3 2 3 3 3 3 2 3" xfId="36341" xr:uid="{00000000-0005-0000-0000-00001D390000}"/>
    <cellStyle name="Normal 12 3 2 3 3 3 3 3" xfId="18041" xr:uid="{00000000-0005-0000-0000-00001E390000}"/>
    <cellStyle name="Normal 12 3 2 3 3 3 3 3 2" xfId="43661" xr:uid="{00000000-0005-0000-0000-00001F390000}"/>
    <cellStyle name="Normal 12 3 2 3 3 3 3 4" xfId="30851" xr:uid="{00000000-0005-0000-0000-000020390000}"/>
    <cellStyle name="Normal 12 3 2 3 3 3 4" xfId="12550" xr:uid="{00000000-0005-0000-0000-000021390000}"/>
    <cellStyle name="Normal 12 3 2 3 3 3 4 2" xfId="25361" xr:uid="{00000000-0005-0000-0000-000022390000}"/>
    <cellStyle name="Normal 12 3 2 3 3 3 4 2 2" xfId="50981" xr:uid="{00000000-0005-0000-0000-000023390000}"/>
    <cellStyle name="Normal 12 3 2 3 3 3 4 3" xfId="38171" xr:uid="{00000000-0005-0000-0000-000024390000}"/>
    <cellStyle name="Normal 12 3 2 3 3 3 5" xfId="7060" xr:uid="{00000000-0005-0000-0000-000025390000}"/>
    <cellStyle name="Normal 12 3 2 3 3 3 5 2" xfId="19871" xr:uid="{00000000-0005-0000-0000-000026390000}"/>
    <cellStyle name="Normal 12 3 2 3 3 3 5 2 2" xfId="45491" xr:uid="{00000000-0005-0000-0000-000027390000}"/>
    <cellStyle name="Normal 12 3 2 3 3 3 5 3" xfId="32681" xr:uid="{00000000-0005-0000-0000-000028390000}"/>
    <cellStyle name="Normal 12 3 2 3 3 3 6" xfId="14381" xr:uid="{00000000-0005-0000-0000-000029390000}"/>
    <cellStyle name="Normal 12 3 2 3 3 3 6 2" xfId="40001" xr:uid="{00000000-0005-0000-0000-00002A390000}"/>
    <cellStyle name="Normal 12 3 2 3 3 3 7" xfId="27191" xr:uid="{00000000-0005-0000-0000-00002B390000}"/>
    <cellStyle name="Normal 12 3 2 3 3 4" xfId="2506" xr:uid="{00000000-0005-0000-0000-00002C390000}"/>
    <cellStyle name="Normal 12 3 2 3 3 4 2" xfId="7996" xr:uid="{00000000-0005-0000-0000-00002D390000}"/>
    <cellStyle name="Normal 12 3 2 3 3 4 2 2" xfId="20807" xr:uid="{00000000-0005-0000-0000-00002E390000}"/>
    <cellStyle name="Normal 12 3 2 3 3 4 2 2 2" xfId="46427" xr:uid="{00000000-0005-0000-0000-00002F390000}"/>
    <cellStyle name="Normal 12 3 2 3 3 4 2 3" xfId="33617" xr:uid="{00000000-0005-0000-0000-000030390000}"/>
    <cellStyle name="Normal 12 3 2 3 3 4 3" xfId="15317" xr:uid="{00000000-0005-0000-0000-000031390000}"/>
    <cellStyle name="Normal 12 3 2 3 3 4 3 2" xfId="40937" xr:uid="{00000000-0005-0000-0000-000032390000}"/>
    <cellStyle name="Normal 12 3 2 3 3 4 4" xfId="28127" xr:uid="{00000000-0005-0000-0000-000033390000}"/>
    <cellStyle name="Normal 12 3 2 3 3 5" xfId="4336" xr:uid="{00000000-0005-0000-0000-000034390000}"/>
    <cellStyle name="Normal 12 3 2 3 3 5 2" xfId="9826" xr:uid="{00000000-0005-0000-0000-000035390000}"/>
    <cellStyle name="Normal 12 3 2 3 3 5 2 2" xfId="22637" xr:uid="{00000000-0005-0000-0000-000036390000}"/>
    <cellStyle name="Normal 12 3 2 3 3 5 2 2 2" xfId="48257" xr:uid="{00000000-0005-0000-0000-000037390000}"/>
    <cellStyle name="Normal 12 3 2 3 3 5 2 3" xfId="35447" xr:uid="{00000000-0005-0000-0000-000038390000}"/>
    <cellStyle name="Normal 12 3 2 3 3 5 3" xfId="17147" xr:uid="{00000000-0005-0000-0000-000039390000}"/>
    <cellStyle name="Normal 12 3 2 3 3 5 3 2" xfId="42767" xr:uid="{00000000-0005-0000-0000-00003A390000}"/>
    <cellStyle name="Normal 12 3 2 3 3 5 4" xfId="29957" xr:uid="{00000000-0005-0000-0000-00003B390000}"/>
    <cellStyle name="Normal 12 3 2 3 3 6" xfId="11656" xr:uid="{00000000-0005-0000-0000-00003C390000}"/>
    <cellStyle name="Normal 12 3 2 3 3 6 2" xfId="24467" xr:uid="{00000000-0005-0000-0000-00003D390000}"/>
    <cellStyle name="Normal 12 3 2 3 3 6 2 2" xfId="50087" xr:uid="{00000000-0005-0000-0000-00003E390000}"/>
    <cellStyle name="Normal 12 3 2 3 3 6 3" xfId="37277" xr:uid="{00000000-0005-0000-0000-00003F390000}"/>
    <cellStyle name="Normal 12 3 2 3 3 7" xfId="6166" xr:uid="{00000000-0005-0000-0000-000040390000}"/>
    <cellStyle name="Normal 12 3 2 3 3 7 2" xfId="18977" xr:uid="{00000000-0005-0000-0000-000041390000}"/>
    <cellStyle name="Normal 12 3 2 3 3 7 2 2" xfId="44597" xr:uid="{00000000-0005-0000-0000-000042390000}"/>
    <cellStyle name="Normal 12 3 2 3 3 7 3" xfId="31787" xr:uid="{00000000-0005-0000-0000-000043390000}"/>
    <cellStyle name="Normal 12 3 2 3 3 8" xfId="13487" xr:uid="{00000000-0005-0000-0000-000044390000}"/>
    <cellStyle name="Normal 12 3 2 3 3 8 2" xfId="39107" xr:uid="{00000000-0005-0000-0000-000045390000}"/>
    <cellStyle name="Normal 12 3 2 3 3 9" xfId="26297" xr:uid="{00000000-0005-0000-0000-000046390000}"/>
    <cellStyle name="Normal 12 3 2 3 4" xfId="450" xr:uid="{00000000-0005-0000-0000-000047390000}"/>
    <cellStyle name="Normal 12 3 2 3 4 2" xfId="1345" xr:uid="{00000000-0005-0000-0000-000048390000}"/>
    <cellStyle name="Normal 12 3 2 3 4 2 2" xfId="3175" xr:uid="{00000000-0005-0000-0000-000049390000}"/>
    <cellStyle name="Normal 12 3 2 3 4 2 2 2" xfId="8665" xr:uid="{00000000-0005-0000-0000-00004A390000}"/>
    <cellStyle name="Normal 12 3 2 3 4 2 2 2 2" xfId="21476" xr:uid="{00000000-0005-0000-0000-00004B390000}"/>
    <cellStyle name="Normal 12 3 2 3 4 2 2 2 2 2" xfId="47096" xr:uid="{00000000-0005-0000-0000-00004C390000}"/>
    <cellStyle name="Normal 12 3 2 3 4 2 2 2 3" xfId="34286" xr:uid="{00000000-0005-0000-0000-00004D390000}"/>
    <cellStyle name="Normal 12 3 2 3 4 2 2 3" xfId="15986" xr:uid="{00000000-0005-0000-0000-00004E390000}"/>
    <cellStyle name="Normal 12 3 2 3 4 2 2 3 2" xfId="41606" xr:uid="{00000000-0005-0000-0000-00004F390000}"/>
    <cellStyle name="Normal 12 3 2 3 4 2 2 4" xfId="28796" xr:uid="{00000000-0005-0000-0000-000050390000}"/>
    <cellStyle name="Normal 12 3 2 3 4 2 3" xfId="5005" xr:uid="{00000000-0005-0000-0000-000051390000}"/>
    <cellStyle name="Normal 12 3 2 3 4 2 3 2" xfId="10495" xr:uid="{00000000-0005-0000-0000-000052390000}"/>
    <cellStyle name="Normal 12 3 2 3 4 2 3 2 2" xfId="23306" xr:uid="{00000000-0005-0000-0000-000053390000}"/>
    <cellStyle name="Normal 12 3 2 3 4 2 3 2 2 2" xfId="48926" xr:uid="{00000000-0005-0000-0000-000054390000}"/>
    <cellStyle name="Normal 12 3 2 3 4 2 3 2 3" xfId="36116" xr:uid="{00000000-0005-0000-0000-000055390000}"/>
    <cellStyle name="Normal 12 3 2 3 4 2 3 3" xfId="17816" xr:uid="{00000000-0005-0000-0000-000056390000}"/>
    <cellStyle name="Normal 12 3 2 3 4 2 3 3 2" xfId="43436" xr:uid="{00000000-0005-0000-0000-000057390000}"/>
    <cellStyle name="Normal 12 3 2 3 4 2 3 4" xfId="30626" xr:uid="{00000000-0005-0000-0000-000058390000}"/>
    <cellStyle name="Normal 12 3 2 3 4 2 4" xfId="12325" xr:uid="{00000000-0005-0000-0000-000059390000}"/>
    <cellStyle name="Normal 12 3 2 3 4 2 4 2" xfId="25136" xr:uid="{00000000-0005-0000-0000-00005A390000}"/>
    <cellStyle name="Normal 12 3 2 3 4 2 4 2 2" xfId="50756" xr:uid="{00000000-0005-0000-0000-00005B390000}"/>
    <cellStyle name="Normal 12 3 2 3 4 2 4 3" xfId="37946" xr:uid="{00000000-0005-0000-0000-00005C390000}"/>
    <cellStyle name="Normal 12 3 2 3 4 2 5" xfId="6835" xr:uid="{00000000-0005-0000-0000-00005D390000}"/>
    <cellStyle name="Normal 12 3 2 3 4 2 5 2" xfId="19646" xr:uid="{00000000-0005-0000-0000-00005E390000}"/>
    <cellStyle name="Normal 12 3 2 3 4 2 5 2 2" xfId="45266" xr:uid="{00000000-0005-0000-0000-00005F390000}"/>
    <cellStyle name="Normal 12 3 2 3 4 2 5 3" xfId="32456" xr:uid="{00000000-0005-0000-0000-000060390000}"/>
    <cellStyle name="Normal 12 3 2 3 4 2 6" xfId="14156" xr:uid="{00000000-0005-0000-0000-000061390000}"/>
    <cellStyle name="Normal 12 3 2 3 4 2 6 2" xfId="39776" xr:uid="{00000000-0005-0000-0000-000062390000}"/>
    <cellStyle name="Normal 12 3 2 3 4 2 7" xfId="26966" xr:uid="{00000000-0005-0000-0000-000063390000}"/>
    <cellStyle name="Normal 12 3 2 3 4 3" xfId="2281" xr:uid="{00000000-0005-0000-0000-000064390000}"/>
    <cellStyle name="Normal 12 3 2 3 4 3 2" xfId="7771" xr:uid="{00000000-0005-0000-0000-000065390000}"/>
    <cellStyle name="Normal 12 3 2 3 4 3 2 2" xfId="20582" xr:uid="{00000000-0005-0000-0000-000066390000}"/>
    <cellStyle name="Normal 12 3 2 3 4 3 2 2 2" xfId="46202" xr:uid="{00000000-0005-0000-0000-000067390000}"/>
    <cellStyle name="Normal 12 3 2 3 4 3 2 3" xfId="33392" xr:uid="{00000000-0005-0000-0000-000068390000}"/>
    <cellStyle name="Normal 12 3 2 3 4 3 3" xfId="15092" xr:uid="{00000000-0005-0000-0000-000069390000}"/>
    <cellStyle name="Normal 12 3 2 3 4 3 3 2" xfId="40712" xr:uid="{00000000-0005-0000-0000-00006A390000}"/>
    <cellStyle name="Normal 12 3 2 3 4 3 4" xfId="27902" xr:uid="{00000000-0005-0000-0000-00006B390000}"/>
    <cellStyle name="Normal 12 3 2 3 4 4" xfId="4111" xr:uid="{00000000-0005-0000-0000-00006C390000}"/>
    <cellStyle name="Normal 12 3 2 3 4 4 2" xfId="9601" xr:uid="{00000000-0005-0000-0000-00006D390000}"/>
    <cellStyle name="Normal 12 3 2 3 4 4 2 2" xfId="22412" xr:uid="{00000000-0005-0000-0000-00006E390000}"/>
    <cellStyle name="Normal 12 3 2 3 4 4 2 2 2" xfId="48032" xr:uid="{00000000-0005-0000-0000-00006F390000}"/>
    <cellStyle name="Normal 12 3 2 3 4 4 2 3" xfId="35222" xr:uid="{00000000-0005-0000-0000-000070390000}"/>
    <cellStyle name="Normal 12 3 2 3 4 4 3" xfId="16922" xr:uid="{00000000-0005-0000-0000-000071390000}"/>
    <cellStyle name="Normal 12 3 2 3 4 4 3 2" xfId="42542" xr:uid="{00000000-0005-0000-0000-000072390000}"/>
    <cellStyle name="Normal 12 3 2 3 4 4 4" xfId="29732" xr:uid="{00000000-0005-0000-0000-000073390000}"/>
    <cellStyle name="Normal 12 3 2 3 4 5" xfId="11431" xr:uid="{00000000-0005-0000-0000-000074390000}"/>
    <cellStyle name="Normal 12 3 2 3 4 5 2" xfId="24242" xr:uid="{00000000-0005-0000-0000-000075390000}"/>
    <cellStyle name="Normal 12 3 2 3 4 5 2 2" xfId="49862" xr:uid="{00000000-0005-0000-0000-000076390000}"/>
    <cellStyle name="Normal 12 3 2 3 4 5 3" xfId="37052" xr:uid="{00000000-0005-0000-0000-000077390000}"/>
    <cellStyle name="Normal 12 3 2 3 4 6" xfId="5941" xr:uid="{00000000-0005-0000-0000-000078390000}"/>
    <cellStyle name="Normal 12 3 2 3 4 6 2" xfId="18752" xr:uid="{00000000-0005-0000-0000-000079390000}"/>
    <cellStyle name="Normal 12 3 2 3 4 6 2 2" xfId="44372" xr:uid="{00000000-0005-0000-0000-00007A390000}"/>
    <cellStyle name="Normal 12 3 2 3 4 6 3" xfId="31562" xr:uid="{00000000-0005-0000-0000-00007B390000}"/>
    <cellStyle name="Normal 12 3 2 3 4 7" xfId="13262" xr:uid="{00000000-0005-0000-0000-00007C390000}"/>
    <cellStyle name="Normal 12 3 2 3 4 7 2" xfId="38882" xr:uid="{00000000-0005-0000-0000-00007D390000}"/>
    <cellStyle name="Normal 12 3 2 3 4 8" xfId="26072" xr:uid="{00000000-0005-0000-0000-00007E390000}"/>
    <cellStyle name="Normal 12 3 2 3 5" xfId="809" xr:uid="{00000000-0005-0000-0000-00007F390000}"/>
    <cellStyle name="Normal 12 3 2 3 5 2" xfId="1704" xr:uid="{00000000-0005-0000-0000-000080390000}"/>
    <cellStyle name="Normal 12 3 2 3 5 2 2" xfId="3534" xr:uid="{00000000-0005-0000-0000-000081390000}"/>
    <cellStyle name="Normal 12 3 2 3 5 2 2 2" xfId="9024" xr:uid="{00000000-0005-0000-0000-000082390000}"/>
    <cellStyle name="Normal 12 3 2 3 5 2 2 2 2" xfId="21835" xr:uid="{00000000-0005-0000-0000-000083390000}"/>
    <cellStyle name="Normal 12 3 2 3 5 2 2 2 2 2" xfId="47455" xr:uid="{00000000-0005-0000-0000-000084390000}"/>
    <cellStyle name="Normal 12 3 2 3 5 2 2 2 3" xfId="34645" xr:uid="{00000000-0005-0000-0000-000085390000}"/>
    <cellStyle name="Normal 12 3 2 3 5 2 2 3" xfId="16345" xr:uid="{00000000-0005-0000-0000-000086390000}"/>
    <cellStyle name="Normal 12 3 2 3 5 2 2 3 2" xfId="41965" xr:uid="{00000000-0005-0000-0000-000087390000}"/>
    <cellStyle name="Normal 12 3 2 3 5 2 2 4" xfId="29155" xr:uid="{00000000-0005-0000-0000-000088390000}"/>
    <cellStyle name="Normal 12 3 2 3 5 2 3" xfId="5364" xr:uid="{00000000-0005-0000-0000-000089390000}"/>
    <cellStyle name="Normal 12 3 2 3 5 2 3 2" xfId="10854" xr:uid="{00000000-0005-0000-0000-00008A390000}"/>
    <cellStyle name="Normal 12 3 2 3 5 2 3 2 2" xfId="23665" xr:uid="{00000000-0005-0000-0000-00008B390000}"/>
    <cellStyle name="Normal 12 3 2 3 5 2 3 2 2 2" xfId="49285" xr:uid="{00000000-0005-0000-0000-00008C390000}"/>
    <cellStyle name="Normal 12 3 2 3 5 2 3 2 3" xfId="36475" xr:uid="{00000000-0005-0000-0000-00008D390000}"/>
    <cellStyle name="Normal 12 3 2 3 5 2 3 3" xfId="18175" xr:uid="{00000000-0005-0000-0000-00008E390000}"/>
    <cellStyle name="Normal 12 3 2 3 5 2 3 3 2" xfId="43795" xr:uid="{00000000-0005-0000-0000-00008F390000}"/>
    <cellStyle name="Normal 12 3 2 3 5 2 3 4" xfId="30985" xr:uid="{00000000-0005-0000-0000-000090390000}"/>
    <cellStyle name="Normal 12 3 2 3 5 2 4" xfId="12684" xr:uid="{00000000-0005-0000-0000-000091390000}"/>
    <cellStyle name="Normal 12 3 2 3 5 2 4 2" xfId="25495" xr:uid="{00000000-0005-0000-0000-000092390000}"/>
    <cellStyle name="Normal 12 3 2 3 5 2 4 2 2" xfId="51115" xr:uid="{00000000-0005-0000-0000-000093390000}"/>
    <cellStyle name="Normal 12 3 2 3 5 2 4 3" xfId="38305" xr:uid="{00000000-0005-0000-0000-000094390000}"/>
    <cellStyle name="Normal 12 3 2 3 5 2 5" xfId="7194" xr:uid="{00000000-0005-0000-0000-000095390000}"/>
    <cellStyle name="Normal 12 3 2 3 5 2 5 2" xfId="20005" xr:uid="{00000000-0005-0000-0000-000096390000}"/>
    <cellStyle name="Normal 12 3 2 3 5 2 5 2 2" xfId="45625" xr:uid="{00000000-0005-0000-0000-000097390000}"/>
    <cellStyle name="Normal 12 3 2 3 5 2 5 3" xfId="32815" xr:uid="{00000000-0005-0000-0000-000098390000}"/>
    <cellStyle name="Normal 12 3 2 3 5 2 6" xfId="14515" xr:uid="{00000000-0005-0000-0000-000099390000}"/>
    <cellStyle name="Normal 12 3 2 3 5 2 6 2" xfId="40135" xr:uid="{00000000-0005-0000-0000-00009A390000}"/>
    <cellStyle name="Normal 12 3 2 3 5 2 7" xfId="27325" xr:uid="{00000000-0005-0000-0000-00009B390000}"/>
    <cellStyle name="Normal 12 3 2 3 5 3" xfId="2640" xr:uid="{00000000-0005-0000-0000-00009C390000}"/>
    <cellStyle name="Normal 12 3 2 3 5 3 2" xfId="8130" xr:uid="{00000000-0005-0000-0000-00009D390000}"/>
    <cellStyle name="Normal 12 3 2 3 5 3 2 2" xfId="20941" xr:uid="{00000000-0005-0000-0000-00009E390000}"/>
    <cellStyle name="Normal 12 3 2 3 5 3 2 2 2" xfId="46561" xr:uid="{00000000-0005-0000-0000-00009F390000}"/>
    <cellStyle name="Normal 12 3 2 3 5 3 2 3" xfId="33751" xr:uid="{00000000-0005-0000-0000-0000A0390000}"/>
    <cellStyle name="Normal 12 3 2 3 5 3 3" xfId="15451" xr:uid="{00000000-0005-0000-0000-0000A1390000}"/>
    <cellStyle name="Normal 12 3 2 3 5 3 3 2" xfId="41071" xr:uid="{00000000-0005-0000-0000-0000A2390000}"/>
    <cellStyle name="Normal 12 3 2 3 5 3 4" xfId="28261" xr:uid="{00000000-0005-0000-0000-0000A3390000}"/>
    <cellStyle name="Normal 12 3 2 3 5 4" xfId="4470" xr:uid="{00000000-0005-0000-0000-0000A4390000}"/>
    <cellStyle name="Normal 12 3 2 3 5 4 2" xfId="9960" xr:uid="{00000000-0005-0000-0000-0000A5390000}"/>
    <cellStyle name="Normal 12 3 2 3 5 4 2 2" xfId="22771" xr:uid="{00000000-0005-0000-0000-0000A6390000}"/>
    <cellStyle name="Normal 12 3 2 3 5 4 2 2 2" xfId="48391" xr:uid="{00000000-0005-0000-0000-0000A7390000}"/>
    <cellStyle name="Normal 12 3 2 3 5 4 2 3" xfId="35581" xr:uid="{00000000-0005-0000-0000-0000A8390000}"/>
    <cellStyle name="Normal 12 3 2 3 5 4 3" xfId="17281" xr:uid="{00000000-0005-0000-0000-0000A9390000}"/>
    <cellStyle name="Normal 12 3 2 3 5 4 3 2" xfId="42901" xr:uid="{00000000-0005-0000-0000-0000AA390000}"/>
    <cellStyle name="Normal 12 3 2 3 5 4 4" xfId="30091" xr:uid="{00000000-0005-0000-0000-0000AB390000}"/>
    <cellStyle name="Normal 12 3 2 3 5 5" xfId="11790" xr:uid="{00000000-0005-0000-0000-0000AC390000}"/>
    <cellStyle name="Normal 12 3 2 3 5 5 2" xfId="24601" xr:uid="{00000000-0005-0000-0000-0000AD390000}"/>
    <cellStyle name="Normal 12 3 2 3 5 5 2 2" xfId="50221" xr:uid="{00000000-0005-0000-0000-0000AE390000}"/>
    <cellStyle name="Normal 12 3 2 3 5 5 3" xfId="37411" xr:uid="{00000000-0005-0000-0000-0000AF390000}"/>
    <cellStyle name="Normal 12 3 2 3 5 6" xfId="6300" xr:uid="{00000000-0005-0000-0000-0000B0390000}"/>
    <cellStyle name="Normal 12 3 2 3 5 6 2" xfId="19111" xr:uid="{00000000-0005-0000-0000-0000B1390000}"/>
    <cellStyle name="Normal 12 3 2 3 5 6 2 2" xfId="44731" xr:uid="{00000000-0005-0000-0000-0000B2390000}"/>
    <cellStyle name="Normal 12 3 2 3 5 6 3" xfId="31921" xr:uid="{00000000-0005-0000-0000-0000B3390000}"/>
    <cellStyle name="Normal 12 3 2 3 5 7" xfId="13621" xr:uid="{00000000-0005-0000-0000-0000B4390000}"/>
    <cellStyle name="Normal 12 3 2 3 5 7 2" xfId="39241" xr:uid="{00000000-0005-0000-0000-0000B5390000}"/>
    <cellStyle name="Normal 12 3 2 3 5 8" xfId="26431" xr:uid="{00000000-0005-0000-0000-0000B6390000}"/>
    <cellStyle name="Normal 12 3 2 3 6" xfId="1210" xr:uid="{00000000-0005-0000-0000-0000B7390000}"/>
    <cellStyle name="Normal 12 3 2 3 6 2" xfId="3040" xr:uid="{00000000-0005-0000-0000-0000B8390000}"/>
    <cellStyle name="Normal 12 3 2 3 6 2 2" xfId="8530" xr:uid="{00000000-0005-0000-0000-0000B9390000}"/>
    <cellStyle name="Normal 12 3 2 3 6 2 2 2" xfId="21341" xr:uid="{00000000-0005-0000-0000-0000BA390000}"/>
    <cellStyle name="Normal 12 3 2 3 6 2 2 2 2" xfId="46961" xr:uid="{00000000-0005-0000-0000-0000BB390000}"/>
    <cellStyle name="Normal 12 3 2 3 6 2 2 3" xfId="34151" xr:uid="{00000000-0005-0000-0000-0000BC390000}"/>
    <cellStyle name="Normal 12 3 2 3 6 2 3" xfId="15851" xr:uid="{00000000-0005-0000-0000-0000BD390000}"/>
    <cellStyle name="Normal 12 3 2 3 6 2 3 2" xfId="41471" xr:uid="{00000000-0005-0000-0000-0000BE390000}"/>
    <cellStyle name="Normal 12 3 2 3 6 2 4" xfId="28661" xr:uid="{00000000-0005-0000-0000-0000BF390000}"/>
    <cellStyle name="Normal 12 3 2 3 6 3" xfId="4870" xr:uid="{00000000-0005-0000-0000-0000C0390000}"/>
    <cellStyle name="Normal 12 3 2 3 6 3 2" xfId="10360" xr:uid="{00000000-0005-0000-0000-0000C1390000}"/>
    <cellStyle name="Normal 12 3 2 3 6 3 2 2" xfId="23171" xr:uid="{00000000-0005-0000-0000-0000C2390000}"/>
    <cellStyle name="Normal 12 3 2 3 6 3 2 2 2" xfId="48791" xr:uid="{00000000-0005-0000-0000-0000C3390000}"/>
    <cellStyle name="Normal 12 3 2 3 6 3 2 3" xfId="35981" xr:uid="{00000000-0005-0000-0000-0000C4390000}"/>
    <cellStyle name="Normal 12 3 2 3 6 3 3" xfId="17681" xr:uid="{00000000-0005-0000-0000-0000C5390000}"/>
    <cellStyle name="Normal 12 3 2 3 6 3 3 2" xfId="43301" xr:uid="{00000000-0005-0000-0000-0000C6390000}"/>
    <cellStyle name="Normal 12 3 2 3 6 3 4" xfId="30491" xr:uid="{00000000-0005-0000-0000-0000C7390000}"/>
    <cellStyle name="Normal 12 3 2 3 6 4" xfId="12190" xr:uid="{00000000-0005-0000-0000-0000C8390000}"/>
    <cellStyle name="Normal 12 3 2 3 6 4 2" xfId="25001" xr:uid="{00000000-0005-0000-0000-0000C9390000}"/>
    <cellStyle name="Normal 12 3 2 3 6 4 2 2" xfId="50621" xr:uid="{00000000-0005-0000-0000-0000CA390000}"/>
    <cellStyle name="Normal 12 3 2 3 6 4 3" xfId="37811" xr:uid="{00000000-0005-0000-0000-0000CB390000}"/>
    <cellStyle name="Normal 12 3 2 3 6 5" xfId="6700" xr:uid="{00000000-0005-0000-0000-0000CC390000}"/>
    <cellStyle name="Normal 12 3 2 3 6 5 2" xfId="19511" xr:uid="{00000000-0005-0000-0000-0000CD390000}"/>
    <cellStyle name="Normal 12 3 2 3 6 5 2 2" xfId="45131" xr:uid="{00000000-0005-0000-0000-0000CE390000}"/>
    <cellStyle name="Normal 12 3 2 3 6 5 3" xfId="32321" xr:uid="{00000000-0005-0000-0000-0000CF390000}"/>
    <cellStyle name="Normal 12 3 2 3 6 6" xfId="14021" xr:uid="{00000000-0005-0000-0000-0000D0390000}"/>
    <cellStyle name="Normal 12 3 2 3 6 6 2" xfId="39641" xr:uid="{00000000-0005-0000-0000-0000D1390000}"/>
    <cellStyle name="Normal 12 3 2 3 6 7" xfId="26831" xr:uid="{00000000-0005-0000-0000-0000D2390000}"/>
    <cellStyle name="Normal 12 3 2 3 7" xfId="2146" xr:uid="{00000000-0005-0000-0000-0000D3390000}"/>
    <cellStyle name="Normal 12 3 2 3 7 2" xfId="7636" xr:uid="{00000000-0005-0000-0000-0000D4390000}"/>
    <cellStyle name="Normal 12 3 2 3 7 2 2" xfId="20447" xr:uid="{00000000-0005-0000-0000-0000D5390000}"/>
    <cellStyle name="Normal 12 3 2 3 7 2 2 2" xfId="46067" xr:uid="{00000000-0005-0000-0000-0000D6390000}"/>
    <cellStyle name="Normal 12 3 2 3 7 2 3" xfId="33257" xr:uid="{00000000-0005-0000-0000-0000D7390000}"/>
    <cellStyle name="Normal 12 3 2 3 7 3" xfId="14957" xr:uid="{00000000-0005-0000-0000-0000D8390000}"/>
    <cellStyle name="Normal 12 3 2 3 7 3 2" xfId="40577" xr:uid="{00000000-0005-0000-0000-0000D9390000}"/>
    <cellStyle name="Normal 12 3 2 3 7 4" xfId="27767" xr:uid="{00000000-0005-0000-0000-0000DA390000}"/>
    <cellStyle name="Normal 12 3 2 3 8" xfId="3976" xr:uid="{00000000-0005-0000-0000-0000DB390000}"/>
    <cellStyle name="Normal 12 3 2 3 8 2" xfId="9466" xr:uid="{00000000-0005-0000-0000-0000DC390000}"/>
    <cellStyle name="Normal 12 3 2 3 8 2 2" xfId="22277" xr:uid="{00000000-0005-0000-0000-0000DD390000}"/>
    <cellStyle name="Normal 12 3 2 3 8 2 2 2" xfId="47897" xr:uid="{00000000-0005-0000-0000-0000DE390000}"/>
    <cellStyle name="Normal 12 3 2 3 8 2 3" xfId="35087" xr:uid="{00000000-0005-0000-0000-0000DF390000}"/>
    <cellStyle name="Normal 12 3 2 3 8 3" xfId="16787" xr:uid="{00000000-0005-0000-0000-0000E0390000}"/>
    <cellStyle name="Normal 12 3 2 3 8 3 2" xfId="42407" xr:uid="{00000000-0005-0000-0000-0000E1390000}"/>
    <cellStyle name="Normal 12 3 2 3 8 4" xfId="29597" xr:uid="{00000000-0005-0000-0000-0000E2390000}"/>
    <cellStyle name="Normal 12 3 2 3 9" xfId="11296" xr:uid="{00000000-0005-0000-0000-0000E3390000}"/>
    <cellStyle name="Normal 12 3 2 3 9 2" xfId="24107" xr:uid="{00000000-0005-0000-0000-0000E4390000}"/>
    <cellStyle name="Normal 12 3 2 3 9 2 2" xfId="49727" xr:uid="{00000000-0005-0000-0000-0000E5390000}"/>
    <cellStyle name="Normal 12 3 2 3 9 3" xfId="36917" xr:uid="{00000000-0005-0000-0000-0000E6390000}"/>
    <cellStyle name="Normal 12 3 2 4" xfId="273" xr:uid="{00000000-0005-0000-0000-0000E7390000}"/>
    <cellStyle name="Normal 12 3 2 4 10" xfId="5765" xr:uid="{00000000-0005-0000-0000-0000E8390000}"/>
    <cellStyle name="Normal 12 3 2 4 10 2" xfId="18576" xr:uid="{00000000-0005-0000-0000-0000E9390000}"/>
    <cellStyle name="Normal 12 3 2 4 10 2 2" xfId="44196" xr:uid="{00000000-0005-0000-0000-0000EA390000}"/>
    <cellStyle name="Normal 12 3 2 4 10 3" xfId="31386" xr:uid="{00000000-0005-0000-0000-0000EB390000}"/>
    <cellStyle name="Normal 12 3 2 4 11" xfId="13086" xr:uid="{00000000-0005-0000-0000-0000EC390000}"/>
    <cellStyle name="Normal 12 3 2 4 11 2" xfId="38706" xr:uid="{00000000-0005-0000-0000-0000ED390000}"/>
    <cellStyle name="Normal 12 3 2 4 12" xfId="25896" xr:uid="{00000000-0005-0000-0000-0000EE390000}"/>
    <cellStyle name="Normal 12 3 2 4 2" xfId="502" xr:uid="{00000000-0005-0000-0000-0000EF390000}"/>
    <cellStyle name="Normal 12 3 2 4 2 2" xfId="901" xr:uid="{00000000-0005-0000-0000-0000F0390000}"/>
    <cellStyle name="Normal 12 3 2 4 2 2 2" xfId="1796" xr:uid="{00000000-0005-0000-0000-0000F1390000}"/>
    <cellStyle name="Normal 12 3 2 4 2 2 2 2" xfId="3626" xr:uid="{00000000-0005-0000-0000-0000F2390000}"/>
    <cellStyle name="Normal 12 3 2 4 2 2 2 2 2" xfId="9116" xr:uid="{00000000-0005-0000-0000-0000F3390000}"/>
    <cellStyle name="Normal 12 3 2 4 2 2 2 2 2 2" xfId="21927" xr:uid="{00000000-0005-0000-0000-0000F4390000}"/>
    <cellStyle name="Normal 12 3 2 4 2 2 2 2 2 2 2" xfId="47547" xr:uid="{00000000-0005-0000-0000-0000F5390000}"/>
    <cellStyle name="Normal 12 3 2 4 2 2 2 2 2 3" xfId="34737" xr:uid="{00000000-0005-0000-0000-0000F6390000}"/>
    <cellStyle name="Normal 12 3 2 4 2 2 2 2 3" xfId="16437" xr:uid="{00000000-0005-0000-0000-0000F7390000}"/>
    <cellStyle name="Normal 12 3 2 4 2 2 2 2 3 2" xfId="42057" xr:uid="{00000000-0005-0000-0000-0000F8390000}"/>
    <cellStyle name="Normal 12 3 2 4 2 2 2 2 4" xfId="29247" xr:uid="{00000000-0005-0000-0000-0000F9390000}"/>
    <cellStyle name="Normal 12 3 2 4 2 2 2 3" xfId="5456" xr:uid="{00000000-0005-0000-0000-0000FA390000}"/>
    <cellStyle name="Normal 12 3 2 4 2 2 2 3 2" xfId="10946" xr:uid="{00000000-0005-0000-0000-0000FB390000}"/>
    <cellStyle name="Normal 12 3 2 4 2 2 2 3 2 2" xfId="23757" xr:uid="{00000000-0005-0000-0000-0000FC390000}"/>
    <cellStyle name="Normal 12 3 2 4 2 2 2 3 2 2 2" xfId="49377" xr:uid="{00000000-0005-0000-0000-0000FD390000}"/>
    <cellStyle name="Normal 12 3 2 4 2 2 2 3 2 3" xfId="36567" xr:uid="{00000000-0005-0000-0000-0000FE390000}"/>
    <cellStyle name="Normal 12 3 2 4 2 2 2 3 3" xfId="18267" xr:uid="{00000000-0005-0000-0000-0000FF390000}"/>
    <cellStyle name="Normal 12 3 2 4 2 2 2 3 3 2" xfId="43887" xr:uid="{00000000-0005-0000-0000-0000003A0000}"/>
    <cellStyle name="Normal 12 3 2 4 2 2 2 3 4" xfId="31077" xr:uid="{00000000-0005-0000-0000-0000013A0000}"/>
    <cellStyle name="Normal 12 3 2 4 2 2 2 4" xfId="12776" xr:uid="{00000000-0005-0000-0000-0000023A0000}"/>
    <cellStyle name="Normal 12 3 2 4 2 2 2 4 2" xfId="25587" xr:uid="{00000000-0005-0000-0000-0000033A0000}"/>
    <cellStyle name="Normal 12 3 2 4 2 2 2 4 2 2" xfId="51207" xr:uid="{00000000-0005-0000-0000-0000043A0000}"/>
    <cellStyle name="Normal 12 3 2 4 2 2 2 4 3" xfId="38397" xr:uid="{00000000-0005-0000-0000-0000053A0000}"/>
    <cellStyle name="Normal 12 3 2 4 2 2 2 5" xfId="7286" xr:uid="{00000000-0005-0000-0000-0000063A0000}"/>
    <cellStyle name="Normal 12 3 2 4 2 2 2 5 2" xfId="20097" xr:uid="{00000000-0005-0000-0000-0000073A0000}"/>
    <cellStyle name="Normal 12 3 2 4 2 2 2 5 2 2" xfId="45717" xr:uid="{00000000-0005-0000-0000-0000083A0000}"/>
    <cellStyle name="Normal 12 3 2 4 2 2 2 5 3" xfId="32907" xr:uid="{00000000-0005-0000-0000-0000093A0000}"/>
    <cellStyle name="Normal 12 3 2 4 2 2 2 6" xfId="14607" xr:uid="{00000000-0005-0000-0000-00000A3A0000}"/>
    <cellStyle name="Normal 12 3 2 4 2 2 2 6 2" xfId="40227" xr:uid="{00000000-0005-0000-0000-00000B3A0000}"/>
    <cellStyle name="Normal 12 3 2 4 2 2 2 7" xfId="27417" xr:uid="{00000000-0005-0000-0000-00000C3A0000}"/>
    <cellStyle name="Normal 12 3 2 4 2 2 3" xfId="2732" xr:uid="{00000000-0005-0000-0000-00000D3A0000}"/>
    <cellStyle name="Normal 12 3 2 4 2 2 3 2" xfId="8222" xr:uid="{00000000-0005-0000-0000-00000E3A0000}"/>
    <cellStyle name="Normal 12 3 2 4 2 2 3 2 2" xfId="21033" xr:uid="{00000000-0005-0000-0000-00000F3A0000}"/>
    <cellStyle name="Normal 12 3 2 4 2 2 3 2 2 2" xfId="46653" xr:uid="{00000000-0005-0000-0000-0000103A0000}"/>
    <cellStyle name="Normal 12 3 2 4 2 2 3 2 3" xfId="33843" xr:uid="{00000000-0005-0000-0000-0000113A0000}"/>
    <cellStyle name="Normal 12 3 2 4 2 2 3 3" xfId="15543" xr:uid="{00000000-0005-0000-0000-0000123A0000}"/>
    <cellStyle name="Normal 12 3 2 4 2 2 3 3 2" xfId="41163" xr:uid="{00000000-0005-0000-0000-0000133A0000}"/>
    <cellStyle name="Normal 12 3 2 4 2 2 3 4" xfId="28353" xr:uid="{00000000-0005-0000-0000-0000143A0000}"/>
    <cellStyle name="Normal 12 3 2 4 2 2 4" xfId="4562" xr:uid="{00000000-0005-0000-0000-0000153A0000}"/>
    <cellStyle name="Normal 12 3 2 4 2 2 4 2" xfId="10052" xr:uid="{00000000-0005-0000-0000-0000163A0000}"/>
    <cellStyle name="Normal 12 3 2 4 2 2 4 2 2" xfId="22863" xr:uid="{00000000-0005-0000-0000-0000173A0000}"/>
    <cellStyle name="Normal 12 3 2 4 2 2 4 2 2 2" xfId="48483" xr:uid="{00000000-0005-0000-0000-0000183A0000}"/>
    <cellStyle name="Normal 12 3 2 4 2 2 4 2 3" xfId="35673" xr:uid="{00000000-0005-0000-0000-0000193A0000}"/>
    <cellStyle name="Normal 12 3 2 4 2 2 4 3" xfId="17373" xr:uid="{00000000-0005-0000-0000-00001A3A0000}"/>
    <cellStyle name="Normal 12 3 2 4 2 2 4 3 2" xfId="42993" xr:uid="{00000000-0005-0000-0000-00001B3A0000}"/>
    <cellStyle name="Normal 12 3 2 4 2 2 4 4" xfId="30183" xr:uid="{00000000-0005-0000-0000-00001C3A0000}"/>
    <cellStyle name="Normal 12 3 2 4 2 2 5" xfId="11882" xr:uid="{00000000-0005-0000-0000-00001D3A0000}"/>
    <cellStyle name="Normal 12 3 2 4 2 2 5 2" xfId="24693" xr:uid="{00000000-0005-0000-0000-00001E3A0000}"/>
    <cellStyle name="Normal 12 3 2 4 2 2 5 2 2" xfId="50313" xr:uid="{00000000-0005-0000-0000-00001F3A0000}"/>
    <cellStyle name="Normal 12 3 2 4 2 2 5 3" xfId="37503" xr:uid="{00000000-0005-0000-0000-0000203A0000}"/>
    <cellStyle name="Normal 12 3 2 4 2 2 6" xfId="6392" xr:uid="{00000000-0005-0000-0000-0000213A0000}"/>
    <cellStyle name="Normal 12 3 2 4 2 2 6 2" xfId="19203" xr:uid="{00000000-0005-0000-0000-0000223A0000}"/>
    <cellStyle name="Normal 12 3 2 4 2 2 6 2 2" xfId="44823" xr:uid="{00000000-0005-0000-0000-0000233A0000}"/>
    <cellStyle name="Normal 12 3 2 4 2 2 6 3" xfId="32013" xr:uid="{00000000-0005-0000-0000-0000243A0000}"/>
    <cellStyle name="Normal 12 3 2 4 2 2 7" xfId="13713" xr:uid="{00000000-0005-0000-0000-0000253A0000}"/>
    <cellStyle name="Normal 12 3 2 4 2 2 7 2" xfId="39333" xr:uid="{00000000-0005-0000-0000-0000263A0000}"/>
    <cellStyle name="Normal 12 3 2 4 2 2 8" xfId="26523" xr:uid="{00000000-0005-0000-0000-0000273A0000}"/>
    <cellStyle name="Normal 12 3 2 4 2 3" xfId="1397" xr:uid="{00000000-0005-0000-0000-0000283A0000}"/>
    <cellStyle name="Normal 12 3 2 4 2 3 2" xfId="3227" xr:uid="{00000000-0005-0000-0000-0000293A0000}"/>
    <cellStyle name="Normal 12 3 2 4 2 3 2 2" xfId="8717" xr:uid="{00000000-0005-0000-0000-00002A3A0000}"/>
    <cellStyle name="Normal 12 3 2 4 2 3 2 2 2" xfId="21528" xr:uid="{00000000-0005-0000-0000-00002B3A0000}"/>
    <cellStyle name="Normal 12 3 2 4 2 3 2 2 2 2" xfId="47148" xr:uid="{00000000-0005-0000-0000-00002C3A0000}"/>
    <cellStyle name="Normal 12 3 2 4 2 3 2 2 3" xfId="34338" xr:uid="{00000000-0005-0000-0000-00002D3A0000}"/>
    <cellStyle name="Normal 12 3 2 4 2 3 2 3" xfId="16038" xr:uid="{00000000-0005-0000-0000-00002E3A0000}"/>
    <cellStyle name="Normal 12 3 2 4 2 3 2 3 2" xfId="41658" xr:uid="{00000000-0005-0000-0000-00002F3A0000}"/>
    <cellStyle name="Normal 12 3 2 4 2 3 2 4" xfId="28848" xr:uid="{00000000-0005-0000-0000-0000303A0000}"/>
    <cellStyle name="Normal 12 3 2 4 2 3 3" xfId="5057" xr:uid="{00000000-0005-0000-0000-0000313A0000}"/>
    <cellStyle name="Normal 12 3 2 4 2 3 3 2" xfId="10547" xr:uid="{00000000-0005-0000-0000-0000323A0000}"/>
    <cellStyle name="Normal 12 3 2 4 2 3 3 2 2" xfId="23358" xr:uid="{00000000-0005-0000-0000-0000333A0000}"/>
    <cellStyle name="Normal 12 3 2 4 2 3 3 2 2 2" xfId="48978" xr:uid="{00000000-0005-0000-0000-0000343A0000}"/>
    <cellStyle name="Normal 12 3 2 4 2 3 3 2 3" xfId="36168" xr:uid="{00000000-0005-0000-0000-0000353A0000}"/>
    <cellStyle name="Normal 12 3 2 4 2 3 3 3" xfId="17868" xr:uid="{00000000-0005-0000-0000-0000363A0000}"/>
    <cellStyle name="Normal 12 3 2 4 2 3 3 3 2" xfId="43488" xr:uid="{00000000-0005-0000-0000-0000373A0000}"/>
    <cellStyle name="Normal 12 3 2 4 2 3 3 4" xfId="30678" xr:uid="{00000000-0005-0000-0000-0000383A0000}"/>
    <cellStyle name="Normal 12 3 2 4 2 3 4" xfId="12377" xr:uid="{00000000-0005-0000-0000-0000393A0000}"/>
    <cellStyle name="Normal 12 3 2 4 2 3 4 2" xfId="25188" xr:uid="{00000000-0005-0000-0000-00003A3A0000}"/>
    <cellStyle name="Normal 12 3 2 4 2 3 4 2 2" xfId="50808" xr:uid="{00000000-0005-0000-0000-00003B3A0000}"/>
    <cellStyle name="Normal 12 3 2 4 2 3 4 3" xfId="37998" xr:uid="{00000000-0005-0000-0000-00003C3A0000}"/>
    <cellStyle name="Normal 12 3 2 4 2 3 5" xfId="6887" xr:uid="{00000000-0005-0000-0000-00003D3A0000}"/>
    <cellStyle name="Normal 12 3 2 4 2 3 5 2" xfId="19698" xr:uid="{00000000-0005-0000-0000-00003E3A0000}"/>
    <cellStyle name="Normal 12 3 2 4 2 3 5 2 2" xfId="45318" xr:uid="{00000000-0005-0000-0000-00003F3A0000}"/>
    <cellStyle name="Normal 12 3 2 4 2 3 5 3" xfId="32508" xr:uid="{00000000-0005-0000-0000-0000403A0000}"/>
    <cellStyle name="Normal 12 3 2 4 2 3 6" xfId="14208" xr:uid="{00000000-0005-0000-0000-0000413A0000}"/>
    <cellStyle name="Normal 12 3 2 4 2 3 6 2" xfId="39828" xr:uid="{00000000-0005-0000-0000-0000423A0000}"/>
    <cellStyle name="Normal 12 3 2 4 2 3 7" xfId="27018" xr:uid="{00000000-0005-0000-0000-0000433A0000}"/>
    <cellStyle name="Normal 12 3 2 4 2 4" xfId="2333" xr:uid="{00000000-0005-0000-0000-0000443A0000}"/>
    <cellStyle name="Normal 12 3 2 4 2 4 2" xfId="7823" xr:uid="{00000000-0005-0000-0000-0000453A0000}"/>
    <cellStyle name="Normal 12 3 2 4 2 4 2 2" xfId="20634" xr:uid="{00000000-0005-0000-0000-0000463A0000}"/>
    <cellStyle name="Normal 12 3 2 4 2 4 2 2 2" xfId="46254" xr:uid="{00000000-0005-0000-0000-0000473A0000}"/>
    <cellStyle name="Normal 12 3 2 4 2 4 2 3" xfId="33444" xr:uid="{00000000-0005-0000-0000-0000483A0000}"/>
    <cellStyle name="Normal 12 3 2 4 2 4 3" xfId="15144" xr:uid="{00000000-0005-0000-0000-0000493A0000}"/>
    <cellStyle name="Normal 12 3 2 4 2 4 3 2" xfId="40764" xr:uid="{00000000-0005-0000-0000-00004A3A0000}"/>
    <cellStyle name="Normal 12 3 2 4 2 4 4" xfId="27954" xr:uid="{00000000-0005-0000-0000-00004B3A0000}"/>
    <cellStyle name="Normal 12 3 2 4 2 5" xfId="4163" xr:uid="{00000000-0005-0000-0000-00004C3A0000}"/>
    <cellStyle name="Normal 12 3 2 4 2 5 2" xfId="9653" xr:uid="{00000000-0005-0000-0000-00004D3A0000}"/>
    <cellStyle name="Normal 12 3 2 4 2 5 2 2" xfId="22464" xr:uid="{00000000-0005-0000-0000-00004E3A0000}"/>
    <cellStyle name="Normal 12 3 2 4 2 5 2 2 2" xfId="48084" xr:uid="{00000000-0005-0000-0000-00004F3A0000}"/>
    <cellStyle name="Normal 12 3 2 4 2 5 2 3" xfId="35274" xr:uid="{00000000-0005-0000-0000-0000503A0000}"/>
    <cellStyle name="Normal 12 3 2 4 2 5 3" xfId="16974" xr:uid="{00000000-0005-0000-0000-0000513A0000}"/>
    <cellStyle name="Normal 12 3 2 4 2 5 3 2" xfId="42594" xr:uid="{00000000-0005-0000-0000-0000523A0000}"/>
    <cellStyle name="Normal 12 3 2 4 2 5 4" xfId="29784" xr:uid="{00000000-0005-0000-0000-0000533A0000}"/>
    <cellStyle name="Normal 12 3 2 4 2 6" xfId="11483" xr:uid="{00000000-0005-0000-0000-0000543A0000}"/>
    <cellStyle name="Normal 12 3 2 4 2 6 2" xfId="24294" xr:uid="{00000000-0005-0000-0000-0000553A0000}"/>
    <cellStyle name="Normal 12 3 2 4 2 6 2 2" xfId="49914" xr:uid="{00000000-0005-0000-0000-0000563A0000}"/>
    <cellStyle name="Normal 12 3 2 4 2 6 3" xfId="37104" xr:uid="{00000000-0005-0000-0000-0000573A0000}"/>
    <cellStyle name="Normal 12 3 2 4 2 7" xfId="5993" xr:uid="{00000000-0005-0000-0000-0000583A0000}"/>
    <cellStyle name="Normal 12 3 2 4 2 7 2" xfId="18804" xr:uid="{00000000-0005-0000-0000-0000593A0000}"/>
    <cellStyle name="Normal 12 3 2 4 2 7 2 2" xfId="44424" xr:uid="{00000000-0005-0000-0000-00005A3A0000}"/>
    <cellStyle name="Normal 12 3 2 4 2 7 3" xfId="31614" xr:uid="{00000000-0005-0000-0000-00005B3A0000}"/>
    <cellStyle name="Normal 12 3 2 4 2 8" xfId="13314" xr:uid="{00000000-0005-0000-0000-00005C3A0000}"/>
    <cellStyle name="Normal 12 3 2 4 2 8 2" xfId="38934" xr:uid="{00000000-0005-0000-0000-00005D3A0000}"/>
    <cellStyle name="Normal 12 3 2 4 2 9" xfId="26124" xr:uid="{00000000-0005-0000-0000-00005E3A0000}"/>
    <cellStyle name="Normal 12 3 2 4 3" xfId="634" xr:uid="{00000000-0005-0000-0000-00005F3A0000}"/>
    <cellStyle name="Normal 12 3 2 4 3 2" xfId="1034" xr:uid="{00000000-0005-0000-0000-0000603A0000}"/>
    <cellStyle name="Normal 12 3 2 4 3 2 2" xfId="1929" xr:uid="{00000000-0005-0000-0000-0000613A0000}"/>
    <cellStyle name="Normal 12 3 2 4 3 2 2 2" xfId="3759" xr:uid="{00000000-0005-0000-0000-0000623A0000}"/>
    <cellStyle name="Normal 12 3 2 4 3 2 2 2 2" xfId="9249" xr:uid="{00000000-0005-0000-0000-0000633A0000}"/>
    <cellStyle name="Normal 12 3 2 4 3 2 2 2 2 2" xfId="22060" xr:uid="{00000000-0005-0000-0000-0000643A0000}"/>
    <cellStyle name="Normal 12 3 2 4 3 2 2 2 2 2 2" xfId="47680" xr:uid="{00000000-0005-0000-0000-0000653A0000}"/>
    <cellStyle name="Normal 12 3 2 4 3 2 2 2 2 3" xfId="34870" xr:uid="{00000000-0005-0000-0000-0000663A0000}"/>
    <cellStyle name="Normal 12 3 2 4 3 2 2 2 3" xfId="16570" xr:uid="{00000000-0005-0000-0000-0000673A0000}"/>
    <cellStyle name="Normal 12 3 2 4 3 2 2 2 3 2" xfId="42190" xr:uid="{00000000-0005-0000-0000-0000683A0000}"/>
    <cellStyle name="Normal 12 3 2 4 3 2 2 2 4" xfId="29380" xr:uid="{00000000-0005-0000-0000-0000693A0000}"/>
    <cellStyle name="Normal 12 3 2 4 3 2 2 3" xfId="5589" xr:uid="{00000000-0005-0000-0000-00006A3A0000}"/>
    <cellStyle name="Normal 12 3 2 4 3 2 2 3 2" xfId="11079" xr:uid="{00000000-0005-0000-0000-00006B3A0000}"/>
    <cellStyle name="Normal 12 3 2 4 3 2 2 3 2 2" xfId="23890" xr:uid="{00000000-0005-0000-0000-00006C3A0000}"/>
    <cellStyle name="Normal 12 3 2 4 3 2 2 3 2 2 2" xfId="49510" xr:uid="{00000000-0005-0000-0000-00006D3A0000}"/>
    <cellStyle name="Normal 12 3 2 4 3 2 2 3 2 3" xfId="36700" xr:uid="{00000000-0005-0000-0000-00006E3A0000}"/>
    <cellStyle name="Normal 12 3 2 4 3 2 2 3 3" xfId="18400" xr:uid="{00000000-0005-0000-0000-00006F3A0000}"/>
    <cellStyle name="Normal 12 3 2 4 3 2 2 3 3 2" xfId="44020" xr:uid="{00000000-0005-0000-0000-0000703A0000}"/>
    <cellStyle name="Normal 12 3 2 4 3 2 2 3 4" xfId="31210" xr:uid="{00000000-0005-0000-0000-0000713A0000}"/>
    <cellStyle name="Normal 12 3 2 4 3 2 2 4" xfId="12909" xr:uid="{00000000-0005-0000-0000-0000723A0000}"/>
    <cellStyle name="Normal 12 3 2 4 3 2 2 4 2" xfId="25720" xr:uid="{00000000-0005-0000-0000-0000733A0000}"/>
    <cellStyle name="Normal 12 3 2 4 3 2 2 4 2 2" xfId="51340" xr:uid="{00000000-0005-0000-0000-0000743A0000}"/>
    <cellStyle name="Normal 12 3 2 4 3 2 2 4 3" xfId="38530" xr:uid="{00000000-0005-0000-0000-0000753A0000}"/>
    <cellStyle name="Normal 12 3 2 4 3 2 2 5" xfId="7419" xr:uid="{00000000-0005-0000-0000-0000763A0000}"/>
    <cellStyle name="Normal 12 3 2 4 3 2 2 5 2" xfId="20230" xr:uid="{00000000-0005-0000-0000-0000773A0000}"/>
    <cellStyle name="Normal 12 3 2 4 3 2 2 5 2 2" xfId="45850" xr:uid="{00000000-0005-0000-0000-0000783A0000}"/>
    <cellStyle name="Normal 12 3 2 4 3 2 2 5 3" xfId="33040" xr:uid="{00000000-0005-0000-0000-0000793A0000}"/>
    <cellStyle name="Normal 12 3 2 4 3 2 2 6" xfId="14740" xr:uid="{00000000-0005-0000-0000-00007A3A0000}"/>
    <cellStyle name="Normal 12 3 2 4 3 2 2 6 2" xfId="40360" xr:uid="{00000000-0005-0000-0000-00007B3A0000}"/>
    <cellStyle name="Normal 12 3 2 4 3 2 2 7" xfId="27550" xr:uid="{00000000-0005-0000-0000-00007C3A0000}"/>
    <cellStyle name="Normal 12 3 2 4 3 2 3" xfId="2865" xr:uid="{00000000-0005-0000-0000-00007D3A0000}"/>
    <cellStyle name="Normal 12 3 2 4 3 2 3 2" xfId="8355" xr:uid="{00000000-0005-0000-0000-00007E3A0000}"/>
    <cellStyle name="Normal 12 3 2 4 3 2 3 2 2" xfId="21166" xr:uid="{00000000-0005-0000-0000-00007F3A0000}"/>
    <cellStyle name="Normal 12 3 2 4 3 2 3 2 2 2" xfId="46786" xr:uid="{00000000-0005-0000-0000-0000803A0000}"/>
    <cellStyle name="Normal 12 3 2 4 3 2 3 2 3" xfId="33976" xr:uid="{00000000-0005-0000-0000-0000813A0000}"/>
    <cellStyle name="Normal 12 3 2 4 3 2 3 3" xfId="15676" xr:uid="{00000000-0005-0000-0000-0000823A0000}"/>
    <cellStyle name="Normal 12 3 2 4 3 2 3 3 2" xfId="41296" xr:uid="{00000000-0005-0000-0000-0000833A0000}"/>
    <cellStyle name="Normal 12 3 2 4 3 2 3 4" xfId="28486" xr:uid="{00000000-0005-0000-0000-0000843A0000}"/>
    <cellStyle name="Normal 12 3 2 4 3 2 4" xfId="4695" xr:uid="{00000000-0005-0000-0000-0000853A0000}"/>
    <cellStyle name="Normal 12 3 2 4 3 2 4 2" xfId="10185" xr:uid="{00000000-0005-0000-0000-0000863A0000}"/>
    <cellStyle name="Normal 12 3 2 4 3 2 4 2 2" xfId="22996" xr:uid="{00000000-0005-0000-0000-0000873A0000}"/>
    <cellStyle name="Normal 12 3 2 4 3 2 4 2 2 2" xfId="48616" xr:uid="{00000000-0005-0000-0000-0000883A0000}"/>
    <cellStyle name="Normal 12 3 2 4 3 2 4 2 3" xfId="35806" xr:uid="{00000000-0005-0000-0000-0000893A0000}"/>
    <cellStyle name="Normal 12 3 2 4 3 2 4 3" xfId="17506" xr:uid="{00000000-0005-0000-0000-00008A3A0000}"/>
    <cellStyle name="Normal 12 3 2 4 3 2 4 3 2" xfId="43126" xr:uid="{00000000-0005-0000-0000-00008B3A0000}"/>
    <cellStyle name="Normal 12 3 2 4 3 2 4 4" xfId="30316" xr:uid="{00000000-0005-0000-0000-00008C3A0000}"/>
    <cellStyle name="Normal 12 3 2 4 3 2 5" xfId="12015" xr:uid="{00000000-0005-0000-0000-00008D3A0000}"/>
    <cellStyle name="Normal 12 3 2 4 3 2 5 2" xfId="24826" xr:uid="{00000000-0005-0000-0000-00008E3A0000}"/>
    <cellStyle name="Normal 12 3 2 4 3 2 5 2 2" xfId="50446" xr:uid="{00000000-0005-0000-0000-00008F3A0000}"/>
    <cellStyle name="Normal 12 3 2 4 3 2 5 3" xfId="37636" xr:uid="{00000000-0005-0000-0000-0000903A0000}"/>
    <cellStyle name="Normal 12 3 2 4 3 2 6" xfId="6525" xr:uid="{00000000-0005-0000-0000-0000913A0000}"/>
    <cellStyle name="Normal 12 3 2 4 3 2 6 2" xfId="19336" xr:uid="{00000000-0005-0000-0000-0000923A0000}"/>
    <cellStyle name="Normal 12 3 2 4 3 2 6 2 2" xfId="44956" xr:uid="{00000000-0005-0000-0000-0000933A0000}"/>
    <cellStyle name="Normal 12 3 2 4 3 2 6 3" xfId="32146" xr:uid="{00000000-0005-0000-0000-0000943A0000}"/>
    <cellStyle name="Normal 12 3 2 4 3 2 7" xfId="13846" xr:uid="{00000000-0005-0000-0000-0000953A0000}"/>
    <cellStyle name="Normal 12 3 2 4 3 2 7 2" xfId="39466" xr:uid="{00000000-0005-0000-0000-0000963A0000}"/>
    <cellStyle name="Normal 12 3 2 4 3 2 8" xfId="26656" xr:uid="{00000000-0005-0000-0000-0000973A0000}"/>
    <cellStyle name="Normal 12 3 2 4 3 3" xfId="1529" xr:uid="{00000000-0005-0000-0000-0000983A0000}"/>
    <cellStyle name="Normal 12 3 2 4 3 3 2" xfId="3359" xr:uid="{00000000-0005-0000-0000-0000993A0000}"/>
    <cellStyle name="Normal 12 3 2 4 3 3 2 2" xfId="8849" xr:uid="{00000000-0005-0000-0000-00009A3A0000}"/>
    <cellStyle name="Normal 12 3 2 4 3 3 2 2 2" xfId="21660" xr:uid="{00000000-0005-0000-0000-00009B3A0000}"/>
    <cellStyle name="Normal 12 3 2 4 3 3 2 2 2 2" xfId="47280" xr:uid="{00000000-0005-0000-0000-00009C3A0000}"/>
    <cellStyle name="Normal 12 3 2 4 3 3 2 2 3" xfId="34470" xr:uid="{00000000-0005-0000-0000-00009D3A0000}"/>
    <cellStyle name="Normal 12 3 2 4 3 3 2 3" xfId="16170" xr:uid="{00000000-0005-0000-0000-00009E3A0000}"/>
    <cellStyle name="Normal 12 3 2 4 3 3 2 3 2" xfId="41790" xr:uid="{00000000-0005-0000-0000-00009F3A0000}"/>
    <cellStyle name="Normal 12 3 2 4 3 3 2 4" xfId="28980" xr:uid="{00000000-0005-0000-0000-0000A03A0000}"/>
    <cellStyle name="Normal 12 3 2 4 3 3 3" xfId="5189" xr:uid="{00000000-0005-0000-0000-0000A13A0000}"/>
    <cellStyle name="Normal 12 3 2 4 3 3 3 2" xfId="10679" xr:uid="{00000000-0005-0000-0000-0000A23A0000}"/>
    <cellStyle name="Normal 12 3 2 4 3 3 3 2 2" xfId="23490" xr:uid="{00000000-0005-0000-0000-0000A33A0000}"/>
    <cellStyle name="Normal 12 3 2 4 3 3 3 2 2 2" xfId="49110" xr:uid="{00000000-0005-0000-0000-0000A43A0000}"/>
    <cellStyle name="Normal 12 3 2 4 3 3 3 2 3" xfId="36300" xr:uid="{00000000-0005-0000-0000-0000A53A0000}"/>
    <cellStyle name="Normal 12 3 2 4 3 3 3 3" xfId="18000" xr:uid="{00000000-0005-0000-0000-0000A63A0000}"/>
    <cellStyle name="Normal 12 3 2 4 3 3 3 3 2" xfId="43620" xr:uid="{00000000-0005-0000-0000-0000A73A0000}"/>
    <cellStyle name="Normal 12 3 2 4 3 3 3 4" xfId="30810" xr:uid="{00000000-0005-0000-0000-0000A83A0000}"/>
    <cellStyle name="Normal 12 3 2 4 3 3 4" xfId="12509" xr:uid="{00000000-0005-0000-0000-0000A93A0000}"/>
    <cellStyle name="Normal 12 3 2 4 3 3 4 2" xfId="25320" xr:uid="{00000000-0005-0000-0000-0000AA3A0000}"/>
    <cellStyle name="Normal 12 3 2 4 3 3 4 2 2" xfId="50940" xr:uid="{00000000-0005-0000-0000-0000AB3A0000}"/>
    <cellStyle name="Normal 12 3 2 4 3 3 4 3" xfId="38130" xr:uid="{00000000-0005-0000-0000-0000AC3A0000}"/>
    <cellStyle name="Normal 12 3 2 4 3 3 5" xfId="7019" xr:uid="{00000000-0005-0000-0000-0000AD3A0000}"/>
    <cellStyle name="Normal 12 3 2 4 3 3 5 2" xfId="19830" xr:uid="{00000000-0005-0000-0000-0000AE3A0000}"/>
    <cellStyle name="Normal 12 3 2 4 3 3 5 2 2" xfId="45450" xr:uid="{00000000-0005-0000-0000-0000AF3A0000}"/>
    <cellStyle name="Normal 12 3 2 4 3 3 5 3" xfId="32640" xr:uid="{00000000-0005-0000-0000-0000B03A0000}"/>
    <cellStyle name="Normal 12 3 2 4 3 3 6" xfId="14340" xr:uid="{00000000-0005-0000-0000-0000B13A0000}"/>
    <cellStyle name="Normal 12 3 2 4 3 3 6 2" xfId="39960" xr:uid="{00000000-0005-0000-0000-0000B23A0000}"/>
    <cellStyle name="Normal 12 3 2 4 3 3 7" xfId="27150" xr:uid="{00000000-0005-0000-0000-0000B33A0000}"/>
    <cellStyle name="Normal 12 3 2 4 3 4" xfId="2465" xr:uid="{00000000-0005-0000-0000-0000B43A0000}"/>
    <cellStyle name="Normal 12 3 2 4 3 4 2" xfId="7955" xr:uid="{00000000-0005-0000-0000-0000B53A0000}"/>
    <cellStyle name="Normal 12 3 2 4 3 4 2 2" xfId="20766" xr:uid="{00000000-0005-0000-0000-0000B63A0000}"/>
    <cellStyle name="Normal 12 3 2 4 3 4 2 2 2" xfId="46386" xr:uid="{00000000-0005-0000-0000-0000B73A0000}"/>
    <cellStyle name="Normal 12 3 2 4 3 4 2 3" xfId="33576" xr:uid="{00000000-0005-0000-0000-0000B83A0000}"/>
    <cellStyle name="Normal 12 3 2 4 3 4 3" xfId="15276" xr:uid="{00000000-0005-0000-0000-0000B93A0000}"/>
    <cellStyle name="Normal 12 3 2 4 3 4 3 2" xfId="40896" xr:uid="{00000000-0005-0000-0000-0000BA3A0000}"/>
    <cellStyle name="Normal 12 3 2 4 3 4 4" xfId="28086" xr:uid="{00000000-0005-0000-0000-0000BB3A0000}"/>
    <cellStyle name="Normal 12 3 2 4 3 5" xfId="4295" xr:uid="{00000000-0005-0000-0000-0000BC3A0000}"/>
    <cellStyle name="Normal 12 3 2 4 3 5 2" xfId="9785" xr:uid="{00000000-0005-0000-0000-0000BD3A0000}"/>
    <cellStyle name="Normal 12 3 2 4 3 5 2 2" xfId="22596" xr:uid="{00000000-0005-0000-0000-0000BE3A0000}"/>
    <cellStyle name="Normal 12 3 2 4 3 5 2 2 2" xfId="48216" xr:uid="{00000000-0005-0000-0000-0000BF3A0000}"/>
    <cellStyle name="Normal 12 3 2 4 3 5 2 3" xfId="35406" xr:uid="{00000000-0005-0000-0000-0000C03A0000}"/>
    <cellStyle name="Normal 12 3 2 4 3 5 3" xfId="17106" xr:uid="{00000000-0005-0000-0000-0000C13A0000}"/>
    <cellStyle name="Normal 12 3 2 4 3 5 3 2" xfId="42726" xr:uid="{00000000-0005-0000-0000-0000C23A0000}"/>
    <cellStyle name="Normal 12 3 2 4 3 5 4" xfId="29916" xr:uid="{00000000-0005-0000-0000-0000C33A0000}"/>
    <cellStyle name="Normal 12 3 2 4 3 6" xfId="11615" xr:uid="{00000000-0005-0000-0000-0000C43A0000}"/>
    <cellStyle name="Normal 12 3 2 4 3 6 2" xfId="24426" xr:uid="{00000000-0005-0000-0000-0000C53A0000}"/>
    <cellStyle name="Normal 12 3 2 4 3 6 2 2" xfId="50046" xr:uid="{00000000-0005-0000-0000-0000C63A0000}"/>
    <cellStyle name="Normal 12 3 2 4 3 6 3" xfId="37236" xr:uid="{00000000-0005-0000-0000-0000C73A0000}"/>
    <cellStyle name="Normal 12 3 2 4 3 7" xfId="6125" xr:uid="{00000000-0005-0000-0000-0000C83A0000}"/>
    <cellStyle name="Normal 12 3 2 4 3 7 2" xfId="18936" xr:uid="{00000000-0005-0000-0000-0000C93A0000}"/>
    <cellStyle name="Normal 12 3 2 4 3 7 2 2" xfId="44556" xr:uid="{00000000-0005-0000-0000-0000CA3A0000}"/>
    <cellStyle name="Normal 12 3 2 4 3 7 3" xfId="31746" xr:uid="{00000000-0005-0000-0000-0000CB3A0000}"/>
    <cellStyle name="Normal 12 3 2 4 3 8" xfId="13446" xr:uid="{00000000-0005-0000-0000-0000CC3A0000}"/>
    <cellStyle name="Normal 12 3 2 4 3 8 2" xfId="39066" xr:uid="{00000000-0005-0000-0000-0000CD3A0000}"/>
    <cellStyle name="Normal 12 3 2 4 3 9" xfId="26256" xr:uid="{00000000-0005-0000-0000-0000CE3A0000}"/>
    <cellStyle name="Normal 12 3 2 4 4" xfId="409" xr:uid="{00000000-0005-0000-0000-0000CF3A0000}"/>
    <cellStyle name="Normal 12 3 2 4 4 2" xfId="1304" xr:uid="{00000000-0005-0000-0000-0000D03A0000}"/>
    <cellStyle name="Normal 12 3 2 4 4 2 2" xfId="3134" xr:uid="{00000000-0005-0000-0000-0000D13A0000}"/>
    <cellStyle name="Normal 12 3 2 4 4 2 2 2" xfId="8624" xr:uid="{00000000-0005-0000-0000-0000D23A0000}"/>
    <cellStyle name="Normal 12 3 2 4 4 2 2 2 2" xfId="21435" xr:uid="{00000000-0005-0000-0000-0000D33A0000}"/>
    <cellStyle name="Normal 12 3 2 4 4 2 2 2 2 2" xfId="47055" xr:uid="{00000000-0005-0000-0000-0000D43A0000}"/>
    <cellStyle name="Normal 12 3 2 4 4 2 2 2 3" xfId="34245" xr:uid="{00000000-0005-0000-0000-0000D53A0000}"/>
    <cellStyle name="Normal 12 3 2 4 4 2 2 3" xfId="15945" xr:uid="{00000000-0005-0000-0000-0000D63A0000}"/>
    <cellStyle name="Normal 12 3 2 4 4 2 2 3 2" xfId="41565" xr:uid="{00000000-0005-0000-0000-0000D73A0000}"/>
    <cellStyle name="Normal 12 3 2 4 4 2 2 4" xfId="28755" xr:uid="{00000000-0005-0000-0000-0000D83A0000}"/>
    <cellStyle name="Normal 12 3 2 4 4 2 3" xfId="4964" xr:uid="{00000000-0005-0000-0000-0000D93A0000}"/>
    <cellStyle name="Normal 12 3 2 4 4 2 3 2" xfId="10454" xr:uid="{00000000-0005-0000-0000-0000DA3A0000}"/>
    <cellStyle name="Normal 12 3 2 4 4 2 3 2 2" xfId="23265" xr:uid="{00000000-0005-0000-0000-0000DB3A0000}"/>
    <cellStyle name="Normal 12 3 2 4 4 2 3 2 2 2" xfId="48885" xr:uid="{00000000-0005-0000-0000-0000DC3A0000}"/>
    <cellStyle name="Normal 12 3 2 4 4 2 3 2 3" xfId="36075" xr:uid="{00000000-0005-0000-0000-0000DD3A0000}"/>
    <cellStyle name="Normal 12 3 2 4 4 2 3 3" xfId="17775" xr:uid="{00000000-0005-0000-0000-0000DE3A0000}"/>
    <cellStyle name="Normal 12 3 2 4 4 2 3 3 2" xfId="43395" xr:uid="{00000000-0005-0000-0000-0000DF3A0000}"/>
    <cellStyle name="Normal 12 3 2 4 4 2 3 4" xfId="30585" xr:uid="{00000000-0005-0000-0000-0000E03A0000}"/>
    <cellStyle name="Normal 12 3 2 4 4 2 4" xfId="12284" xr:uid="{00000000-0005-0000-0000-0000E13A0000}"/>
    <cellStyle name="Normal 12 3 2 4 4 2 4 2" xfId="25095" xr:uid="{00000000-0005-0000-0000-0000E23A0000}"/>
    <cellStyle name="Normal 12 3 2 4 4 2 4 2 2" xfId="50715" xr:uid="{00000000-0005-0000-0000-0000E33A0000}"/>
    <cellStyle name="Normal 12 3 2 4 4 2 4 3" xfId="37905" xr:uid="{00000000-0005-0000-0000-0000E43A0000}"/>
    <cellStyle name="Normal 12 3 2 4 4 2 5" xfId="6794" xr:uid="{00000000-0005-0000-0000-0000E53A0000}"/>
    <cellStyle name="Normal 12 3 2 4 4 2 5 2" xfId="19605" xr:uid="{00000000-0005-0000-0000-0000E63A0000}"/>
    <cellStyle name="Normal 12 3 2 4 4 2 5 2 2" xfId="45225" xr:uid="{00000000-0005-0000-0000-0000E73A0000}"/>
    <cellStyle name="Normal 12 3 2 4 4 2 5 3" xfId="32415" xr:uid="{00000000-0005-0000-0000-0000E83A0000}"/>
    <cellStyle name="Normal 12 3 2 4 4 2 6" xfId="14115" xr:uid="{00000000-0005-0000-0000-0000E93A0000}"/>
    <cellStyle name="Normal 12 3 2 4 4 2 6 2" xfId="39735" xr:uid="{00000000-0005-0000-0000-0000EA3A0000}"/>
    <cellStyle name="Normal 12 3 2 4 4 2 7" xfId="26925" xr:uid="{00000000-0005-0000-0000-0000EB3A0000}"/>
    <cellStyle name="Normal 12 3 2 4 4 3" xfId="2240" xr:uid="{00000000-0005-0000-0000-0000EC3A0000}"/>
    <cellStyle name="Normal 12 3 2 4 4 3 2" xfId="7730" xr:uid="{00000000-0005-0000-0000-0000ED3A0000}"/>
    <cellStyle name="Normal 12 3 2 4 4 3 2 2" xfId="20541" xr:uid="{00000000-0005-0000-0000-0000EE3A0000}"/>
    <cellStyle name="Normal 12 3 2 4 4 3 2 2 2" xfId="46161" xr:uid="{00000000-0005-0000-0000-0000EF3A0000}"/>
    <cellStyle name="Normal 12 3 2 4 4 3 2 3" xfId="33351" xr:uid="{00000000-0005-0000-0000-0000F03A0000}"/>
    <cellStyle name="Normal 12 3 2 4 4 3 3" xfId="15051" xr:uid="{00000000-0005-0000-0000-0000F13A0000}"/>
    <cellStyle name="Normal 12 3 2 4 4 3 3 2" xfId="40671" xr:uid="{00000000-0005-0000-0000-0000F23A0000}"/>
    <cellStyle name="Normal 12 3 2 4 4 3 4" xfId="27861" xr:uid="{00000000-0005-0000-0000-0000F33A0000}"/>
    <cellStyle name="Normal 12 3 2 4 4 4" xfId="4070" xr:uid="{00000000-0005-0000-0000-0000F43A0000}"/>
    <cellStyle name="Normal 12 3 2 4 4 4 2" xfId="9560" xr:uid="{00000000-0005-0000-0000-0000F53A0000}"/>
    <cellStyle name="Normal 12 3 2 4 4 4 2 2" xfId="22371" xr:uid="{00000000-0005-0000-0000-0000F63A0000}"/>
    <cellStyle name="Normal 12 3 2 4 4 4 2 2 2" xfId="47991" xr:uid="{00000000-0005-0000-0000-0000F73A0000}"/>
    <cellStyle name="Normal 12 3 2 4 4 4 2 3" xfId="35181" xr:uid="{00000000-0005-0000-0000-0000F83A0000}"/>
    <cellStyle name="Normal 12 3 2 4 4 4 3" xfId="16881" xr:uid="{00000000-0005-0000-0000-0000F93A0000}"/>
    <cellStyle name="Normal 12 3 2 4 4 4 3 2" xfId="42501" xr:uid="{00000000-0005-0000-0000-0000FA3A0000}"/>
    <cellStyle name="Normal 12 3 2 4 4 4 4" xfId="29691" xr:uid="{00000000-0005-0000-0000-0000FB3A0000}"/>
    <cellStyle name="Normal 12 3 2 4 4 5" xfId="11390" xr:uid="{00000000-0005-0000-0000-0000FC3A0000}"/>
    <cellStyle name="Normal 12 3 2 4 4 5 2" xfId="24201" xr:uid="{00000000-0005-0000-0000-0000FD3A0000}"/>
    <cellStyle name="Normal 12 3 2 4 4 5 2 2" xfId="49821" xr:uid="{00000000-0005-0000-0000-0000FE3A0000}"/>
    <cellStyle name="Normal 12 3 2 4 4 5 3" xfId="37011" xr:uid="{00000000-0005-0000-0000-0000FF3A0000}"/>
    <cellStyle name="Normal 12 3 2 4 4 6" xfId="5900" xr:uid="{00000000-0005-0000-0000-0000003B0000}"/>
    <cellStyle name="Normal 12 3 2 4 4 6 2" xfId="18711" xr:uid="{00000000-0005-0000-0000-0000013B0000}"/>
    <cellStyle name="Normal 12 3 2 4 4 6 2 2" xfId="44331" xr:uid="{00000000-0005-0000-0000-0000023B0000}"/>
    <cellStyle name="Normal 12 3 2 4 4 6 3" xfId="31521" xr:uid="{00000000-0005-0000-0000-0000033B0000}"/>
    <cellStyle name="Normal 12 3 2 4 4 7" xfId="13221" xr:uid="{00000000-0005-0000-0000-0000043B0000}"/>
    <cellStyle name="Normal 12 3 2 4 4 7 2" xfId="38841" xr:uid="{00000000-0005-0000-0000-0000053B0000}"/>
    <cellStyle name="Normal 12 3 2 4 4 8" xfId="26031" xr:uid="{00000000-0005-0000-0000-0000063B0000}"/>
    <cellStyle name="Normal 12 3 2 4 5" xfId="768" xr:uid="{00000000-0005-0000-0000-0000073B0000}"/>
    <cellStyle name="Normal 12 3 2 4 5 2" xfId="1663" xr:uid="{00000000-0005-0000-0000-0000083B0000}"/>
    <cellStyle name="Normal 12 3 2 4 5 2 2" xfId="3493" xr:uid="{00000000-0005-0000-0000-0000093B0000}"/>
    <cellStyle name="Normal 12 3 2 4 5 2 2 2" xfId="8983" xr:uid="{00000000-0005-0000-0000-00000A3B0000}"/>
    <cellStyle name="Normal 12 3 2 4 5 2 2 2 2" xfId="21794" xr:uid="{00000000-0005-0000-0000-00000B3B0000}"/>
    <cellStyle name="Normal 12 3 2 4 5 2 2 2 2 2" xfId="47414" xr:uid="{00000000-0005-0000-0000-00000C3B0000}"/>
    <cellStyle name="Normal 12 3 2 4 5 2 2 2 3" xfId="34604" xr:uid="{00000000-0005-0000-0000-00000D3B0000}"/>
    <cellStyle name="Normal 12 3 2 4 5 2 2 3" xfId="16304" xr:uid="{00000000-0005-0000-0000-00000E3B0000}"/>
    <cellStyle name="Normal 12 3 2 4 5 2 2 3 2" xfId="41924" xr:uid="{00000000-0005-0000-0000-00000F3B0000}"/>
    <cellStyle name="Normal 12 3 2 4 5 2 2 4" xfId="29114" xr:uid="{00000000-0005-0000-0000-0000103B0000}"/>
    <cellStyle name="Normal 12 3 2 4 5 2 3" xfId="5323" xr:uid="{00000000-0005-0000-0000-0000113B0000}"/>
    <cellStyle name="Normal 12 3 2 4 5 2 3 2" xfId="10813" xr:uid="{00000000-0005-0000-0000-0000123B0000}"/>
    <cellStyle name="Normal 12 3 2 4 5 2 3 2 2" xfId="23624" xr:uid="{00000000-0005-0000-0000-0000133B0000}"/>
    <cellStyle name="Normal 12 3 2 4 5 2 3 2 2 2" xfId="49244" xr:uid="{00000000-0005-0000-0000-0000143B0000}"/>
    <cellStyle name="Normal 12 3 2 4 5 2 3 2 3" xfId="36434" xr:uid="{00000000-0005-0000-0000-0000153B0000}"/>
    <cellStyle name="Normal 12 3 2 4 5 2 3 3" xfId="18134" xr:uid="{00000000-0005-0000-0000-0000163B0000}"/>
    <cellStyle name="Normal 12 3 2 4 5 2 3 3 2" xfId="43754" xr:uid="{00000000-0005-0000-0000-0000173B0000}"/>
    <cellStyle name="Normal 12 3 2 4 5 2 3 4" xfId="30944" xr:uid="{00000000-0005-0000-0000-0000183B0000}"/>
    <cellStyle name="Normal 12 3 2 4 5 2 4" xfId="12643" xr:uid="{00000000-0005-0000-0000-0000193B0000}"/>
    <cellStyle name="Normal 12 3 2 4 5 2 4 2" xfId="25454" xr:uid="{00000000-0005-0000-0000-00001A3B0000}"/>
    <cellStyle name="Normal 12 3 2 4 5 2 4 2 2" xfId="51074" xr:uid="{00000000-0005-0000-0000-00001B3B0000}"/>
    <cellStyle name="Normal 12 3 2 4 5 2 4 3" xfId="38264" xr:uid="{00000000-0005-0000-0000-00001C3B0000}"/>
    <cellStyle name="Normal 12 3 2 4 5 2 5" xfId="7153" xr:uid="{00000000-0005-0000-0000-00001D3B0000}"/>
    <cellStyle name="Normal 12 3 2 4 5 2 5 2" xfId="19964" xr:uid="{00000000-0005-0000-0000-00001E3B0000}"/>
    <cellStyle name="Normal 12 3 2 4 5 2 5 2 2" xfId="45584" xr:uid="{00000000-0005-0000-0000-00001F3B0000}"/>
    <cellStyle name="Normal 12 3 2 4 5 2 5 3" xfId="32774" xr:uid="{00000000-0005-0000-0000-0000203B0000}"/>
    <cellStyle name="Normal 12 3 2 4 5 2 6" xfId="14474" xr:uid="{00000000-0005-0000-0000-0000213B0000}"/>
    <cellStyle name="Normal 12 3 2 4 5 2 6 2" xfId="40094" xr:uid="{00000000-0005-0000-0000-0000223B0000}"/>
    <cellStyle name="Normal 12 3 2 4 5 2 7" xfId="27284" xr:uid="{00000000-0005-0000-0000-0000233B0000}"/>
    <cellStyle name="Normal 12 3 2 4 5 3" xfId="2599" xr:uid="{00000000-0005-0000-0000-0000243B0000}"/>
    <cellStyle name="Normal 12 3 2 4 5 3 2" xfId="8089" xr:uid="{00000000-0005-0000-0000-0000253B0000}"/>
    <cellStyle name="Normal 12 3 2 4 5 3 2 2" xfId="20900" xr:uid="{00000000-0005-0000-0000-0000263B0000}"/>
    <cellStyle name="Normal 12 3 2 4 5 3 2 2 2" xfId="46520" xr:uid="{00000000-0005-0000-0000-0000273B0000}"/>
    <cellStyle name="Normal 12 3 2 4 5 3 2 3" xfId="33710" xr:uid="{00000000-0005-0000-0000-0000283B0000}"/>
    <cellStyle name="Normal 12 3 2 4 5 3 3" xfId="15410" xr:uid="{00000000-0005-0000-0000-0000293B0000}"/>
    <cellStyle name="Normal 12 3 2 4 5 3 3 2" xfId="41030" xr:uid="{00000000-0005-0000-0000-00002A3B0000}"/>
    <cellStyle name="Normal 12 3 2 4 5 3 4" xfId="28220" xr:uid="{00000000-0005-0000-0000-00002B3B0000}"/>
    <cellStyle name="Normal 12 3 2 4 5 4" xfId="4429" xr:uid="{00000000-0005-0000-0000-00002C3B0000}"/>
    <cellStyle name="Normal 12 3 2 4 5 4 2" xfId="9919" xr:uid="{00000000-0005-0000-0000-00002D3B0000}"/>
    <cellStyle name="Normal 12 3 2 4 5 4 2 2" xfId="22730" xr:uid="{00000000-0005-0000-0000-00002E3B0000}"/>
    <cellStyle name="Normal 12 3 2 4 5 4 2 2 2" xfId="48350" xr:uid="{00000000-0005-0000-0000-00002F3B0000}"/>
    <cellStyle name="Normal 12 3 2 4 5 4 2 3" xfId="35540" xr:uid="{00000000-0005-0000-0000-0000303B0000}"/>
    <cellStyle name="Normal 12 3 2 4 5 4 3" xfId="17240" xr:uid="{00000000-0005-0000-0000-0000313B0000}"/>
    <cellStyle name="Normal 12 3 2 4 5 4 3 2" xfId="42860" xr:uid="{00000000-0005-0000-0000-0000323B0000}"/>
    <cellStyle name="Normal 12 3 2 4 5 4 4" xfId="30050" xr:uid="{00000000-0005-0000-0000-0000333B0000}"/>
    <cellStyle name="Normal 12 3 2 4 5 5" xfId="11749" xr:uid="{00000000-0005-0000-0000-0000343B0000}"/>
    <cellStyle name="Normal 12 3 2 4 5 5 2" xfId="24560" xr:uid="{00000000-0005-0000-0000-0000353B0000}"/>
    <cellStyle name="Normal 12 3 2 4 5 5 2 2" xfId="50180" xr:uid="{00000000-0005-0000-0000-0000363B0000}"/>
    <cellStyle name="Normal 12 3 2 4 5 5 3" xfId="37370" xr:uid="{00000000-0005-0000-0000-0000373B0000}"/>
    <cellStyle name="Normal 12 3 2 4 5 6" xfId="6259" xr:uid="{00000000-0005-0000-0000-0000383B0000}"/>
    <cellStyle name="Normal 12 3 2 4 5 6 2" xfId="19070" xr:uid="{00000000-0005-0000-0000-0000393B0000}"/>
    <cellStyle name="Normal 12 3 2 4 5 6 2 2" xfId="44690" xr:uid="{00000000-0005-0000-0000-00003A3B0000}"/>
    <cellStyle name="Normal 12 3 2 4 5 6 3" xfId="31880" xr:uid="{00000000-0005-0000-0000-00003B3B0000}"/>
    <cellStyle name="Normal 12 3 2 4 5 7" xfId="13580" xr:uid="{00000000-0005-0000-0000-00003C3B0000}"/>
    <cellStyle name="Normal 12 3 2 4 5 7 2" xfId="39200" xr:uid="{00000000-0005-0000-0000-00003D3B0000}"/>
    <cellStyle name="Normal 12 3 2 4 5 8" xfId="26390" xr:uid="{00000000-0005-0000-0000-00003E3B0000}"/>
    <cellStyle name="Normal 12 3 2 4 6" xfId="1169" xr:uid="{00000000-0005-0000-0000-00003F3B0000}"/>
    <cellStyle name="Normal 12 3 2 4 6 2" xfId="2999" xr:uid="{00000000-0005-0000-0000-0000403B0000}"/>
    <cellStyle name="Normal 12 3 2 4 6 2 2" xfId="8489" xr:uid="{00000000-0005-0000-0000-0000413B0000}"/>
    <cellStyle name="Normal 12 3 2 4 6 2 2 2" xfId="21300" xr:uid="{00000000-0005-0000-0000-0000423B0000}"/>
    <cellStyle name="Normal 12 3 2 4 6 2 2 2 2" xfId="46920" xr:uid="{00000000-0005-0000-0000-0000433B0000}"/>
    <cellStyle name="Normal 12 3 2 4 6 2 2 3" xfId="34110" xr:uid="{00000000-0005-0000-0000-0000443B0000}"/>
    <cellStyle name="Normal 12 3 2 4 6 2 3" xfId="15810" xr:uid="{00000000-0005-0000-0000-0000453B0000}"/>
    <cellStyle name="Normal 12 3 2 4 6 2 3 2" xfId="41430" xr:uid="{00000000-0005-0000-0000-0000463B0000}"/>
    <cellStyle name="Normal 12 3 2 4 6 2 4" xfId="28620" xr:uid="{00000000-0005-0000-0000-0000473B0000}"/>
    <cellStyle name="Normal 12 3 2 4 6 3" xfId="4829" xr:uid="{00000000-0005-0000-0000-0000483B0000}"/>
    <cellStyle name="Normal 12 3 2 4 6 3 2" xfId="10319" xr:uid="{00000000-0005-0000-0000-0000493B0000}"/>
    <cellStyle name="Normal 12 3 2 4 6 3 2 2" xfId="23130" xr:uid="{00000000-0005-0000-0000-00004A3B0000}"/>
    <cellStyle name="Normal 12 3 2 4 6 3 2 2 2" xfId="48750" xr:uid="{00000000-0005-0000-0000-00004B3B0000}"/>
    <cellStyle name="Normal 12 3 2 4 6 3 2 3" xfId="35940" xr:uid="{00000000-0005-0000-0000-00004C3B0000}"/>
    <cellStyle name="Normal 12 3 2 4 6 3 3" xfId="17640" xr:uid="{00000000-0005-0000-0000-00004D3B0000}"/>
    <cellStyle name="Normal 12 3 2 4 6 3 3 2" xfId="43260" xr:uid="{00000000-0005-0000-0000-00004E3B0000}"/>
    <cellStyle name="Normal 12 3 2 4 6 3 4" xfId="30450" xr:uid="{00000000-0005-0000-0000-00004F3B0000}"/>
    <cellStyle name="Normal 12 3 2 4 6 4" xfId="12149" xr:uid="{00000000-0005-0000-0000-0000503B0000}"/>
    <cellStyle name="Normal 12 3 2 4 6 4 2" xfId="24960" xr:uid="{00000000-0005-0000-0000-0000513B0000}"/>
    <cellStyle name="Normal 12 3 2 4 6 4 2 2" xfId="50580" xr:uid="{00000000-0005-0000-0000-0000523B0000}"/>
    <cellStyle name="Normal 12 3 2 4 6 4 3" xfId="37770" xr:uid="{00000000-0005-0000-0000-0000533B0000}"/>
    <cellStyle name="Normal 12 3 2 4 6 5" xfId="6659" xr:uid="{00000000-0005-0000-0000-0000543B0000}"/>
    <cellStyle name="Normal 12 3 2 4 6 5 2" xfId="19470" xr:uid="{00000000-0005-0000-0000-0000553B0000}"/>
    <cellStyle name="Normal 12 3 2 4 6 5 2 2" xfId="45090" xr:uid="{00000000-0005-0000-0000-0000563B0000}"/>
    <cellStyle name="Normal 12 3 2 4 6 5 3" xfId="32280" xr:uid="{00000000-0005-0000-0000-0000573B0000}"/>
    <cellStyle name="Normal 12 3 2 4 6 6" xfId="13980" xr:uid="{00000000-0005-0000-0000-0000583B0000}"/>
    <cellStyle name="Normal 12 3 2 4 6 6 2" xfId="39600" xr:uid="{00000000-0005-0000-0000-0000593B0000}"/>
    <cellStyle name="Normal 12 3 2 4 6 7" xfId="26790" xr:uid="{00000000-0005-0000-0000-00005A3B0000}"/>
    <cellStyle name="Normal 12 3 2 4 7" xfId="2105" xr:uid="{00000000-0005-0000-0000-00005B3B0000}"/>
    <cellStyle name="Normal 12 3 2 4 7 2" xfId="7595" xr:uid="{00000000-0005-0000-0000-00005C3B0000}"/>
    <cellStyle name="Normal 12 3 2 4 7 2 2" xfId="20406" xr:uid="{00000000-0005-0000-0000-00005D3B0000}"/>
    <cellStyle name="Normal 12 3 2 4 7 2 2 2" xfId="46026" xr:uid="{00000000-0005-0000-0000-00005E3B0000}"/>
    <cellStyle name="Normal 12 3 2 4 7 2 3" xfId="33216" xr:uid="{00000000-0005-0000-0000-00005F3B0000}"/>
    <cellStyle name="Normal 12 3 2 4 7 3" xfId="14916" xr:uid="{00000000-0005-0000-0000-0000603B0000}"/>
    <cellStyle name="Normal 12 3 2 4 7 3 2" xfId="40536" xr:uid="{00000000-0005-0000-0000-0000613B0000}"/>
    <cellStyle name="Normal 12 3 2 4 7 4" xfId="27726" xr:uid="{00000000-0005-0000-0000-0000623B0000}"/>
    <cellStyle name="Normal 12 3 2 4 8" xfId="3935" xr:uid="{00000000-0005-0000-0000-0000633B0000}"/>
    <cellStyle name="Normal 12 3 2 4 8 2" xfId="9425" xr:uid="{00000000-0005-0000-0000-0000643B0000}"/>
    <cellStyle name="Normal 12 3 2 4 8 2 2" xfId="22236" xr:uid="{00000000-0005-0000-0000-0000653B0000}"/>
    <cellStyle name="Normal 12 3 2 4 8 2 2 2" xfId="47856" xr:uid="{00000000-0005-0000-0000-0000663B0000}"/>
    <cellStyle name="Normal 12 3 2 4 8 2 3" xfId="35046" xr:uid="{00000000-0005-0000-0000-0000673B0000}"/>
    <cellStyle name="Normal 12 3 2 4 8 3" xfId="16746" xr:uid="{00000000-0005-0000-0000-0000683B0000}"/>
    <cellStyle name="Normal 12 3 2 4 8 3 2" xfId="42366" xr:uid="{00000000-0005-0000-0000-0000693B0000}"/>
    <cellStyle name="Normal 12 3 2 4 8 4" xfId="29556" xr:uid="{00000000-0005-0000-0000-00006A3B0000}"/>
    <cellStyle name="Normal 12 3 2 4 9" xfId="11255" xr:uid="{00000000-0005-0000-0000-00006B3B0000}"/>
    <cellStyle name="Normal 12 3 2 4 9 2" xfId="24066" xr:uid="{00000000-0005-0000-0000-00006C3B0000}"/>
    <cellStyle name="Normal 12 3 2 4 9 2 2" xfId="49686" xr:uid="{00000000-0005-0000-0000-00006D3B0000}"/>
    <cellStyle name="Normal 12 3 2 4 9 3" xfId="36876" xr:uid="{00000000-0005-0000-0000-00006E3B0000}"/>
    <cellStyle name="Normal 12 3 2 5" xfId="324" xr:uid="{00000000-0005-0000-0000-00006F3B0000}"/>
    <cellStyle name="Normal 12 3 2 5 10" xfId="5816" xr:uid="{00000000-0005-0000-0000-0000703B0000}"/>
    <cellStyle name="Normal 12 3 2 5 10 2" xfId="18627" xr:uid="{00000000-0005-0000-0000-0000713B0000}"/>
    <cellStyle name="Normal 12 3 2 5 10 2 2" xfId="44247" xr:uid="{00000000-0005-0000-0000-0000723B0000}"/>
    <cellStyle name="Normal 12 3 2 5 10 3" xfId="31437" xr:uid="{00000000-0005-0000-0000-0000733B0000}"/>
    <cellStyle name="Normal 12 3 2 5 11" xfId="13137" xr:uid="{00000000-0005-0000-0000-0000743B0000}"/>
    <cellStyle name="Normal 12 3 2 5 11 2" xfId="38757" xr:uid="{00000000-0005-0000-0000-0000753B0000}"/>
    <cellStyle name="Normal 12 3 2 5 12" xfId="25947" xr:uid="{00000000-0005-0000-0000-0000763B0000}"/>
    <cellStyle name="Normal 12 3 2 5 2" xfId="553" xr:uid="{00000000-0005-0000-0000-0000773B0000}"/>
    <cellStyle name="Normal 12 3 2 5 2 2" xfId="952" xr:uid="{00000000-0005-0000-0000-0000783B0000}"/>
    <cellStyle name="Normal 12 3 2 5 2 2 2" xfId="1847" xr:uid="{00000000-0005-0000-0000-0000793B0000}"/>
    <cellStyle name="Normal 12 3 2 5 2 2 2 2" xfId="3677" xr:uid="{00000000-0005-0000-0000-00007A3B0000}"/>
    <cellStyle name="Normal 12 3 2 5 2 2 2 2 2" xfId="9167" xr:uid="{00000000-0005-0000-0000-00007B3B0000}"/>
    <cellStyle name="Normal 12 3 2 5 2 2 2 2 2 2" xfId="21978" xr:uid="{00000000-0005-0000-0000-00007C3B0000}"/>
    <cellStyle name="Normal 12 3 2 5 2 2 2 2 2 2 2" xfId="47598" xr:uid="{00000000-0005-0000-0000-00007D3B0000}"/>
    <cellStyle name="Normal 12 3 2 5 2 2 2 2 2 3" xfId="34788" xr:uid="{00000000-0005-0000-0000-00007E3B0000}"/>
    <cellStyle name="Normal 12 3 2 5 2 2 2 2 3" xfId="16488" xr:uid="{00000000-0005-0000-0000-00007F3B0000}"/>
    <cellStyle name="Normal 12 3 2 5 2 2 2 2 3 2" xfId="42108" xr:uid="{00000000-0005-0000-0000-0000803B0000}"/>
    <cellStyle name="Normal 12 3 2 5 2 2 2 2 4" xfId="29298" xr:uid="{00000000-0005-0000-0000-0000813B0000}"/>
    <cellStyle name="Normal 12 3 2 5 2 2 2 3" xfId="5507" xr:uid="{00000000-0005-0000-0000-0000823B0000}"/>
    <cellStyle name="Normal 12 3 2 5 2 2 2 3 2" xfId="10997" xr:uid="{00000000-0005-0000-0000-0000833B0000}"/>
    <cellStyle name="Normal 12 3 2 5 2 2 2 3 2 2" xfId="23808" xr:uid="{00000000-0005-0000-0000-0000843B0000}"/>
    <cellStyle name="Normal 12 3 2 5 2 2 2 3 2 2 2" xfId="49428" xr:uid="{00000000-0005-0000-0000-0000853B0000}"/>
    <cellStyle name="Normal 12 3 2 5 2 2 2 3 2 3" xfId="36618" xr:uid="{00000000-0005-0000-0000-0000863B0000}"/>
    <cellStyle name="Normal 12 3 2 5 2 2 2 3 3" xfId="18318" xr:uid="{00000000-0005-0000-0000-0000873B0000}"/>
    <cellStyle name="Normal 12 3 2 5 2 2 2 3 3 2" xfId="43938" xr:uid="{00000000-0005-0000-0000-0000883B0000}"/>
    <cellStyle name="Normal 12 3 2 5 2 2 2 3 4" xfId="31128" xr:uid="{00000000-0005-0000-0000-0000893B0000}"/>
    <cellStyle name="Normal 12 3 2 5 2 2 2 4" xfId="12827" xr:uid="{00000000-0005-0000-0000-00008A3B0000}"/>
    <cellStyle name="Normal 12 3 2 5 2 2 2 4 2" xfId="25638" xr:uid="{00000000-0005-0000-0000-00008B3B0000}"/>
    <cellStyle name="Normal 12 3 2 5 2 2 2 4 2 2" xfId="51258" xr:uid="{00000000-0005-0000-0000-00008C3B0000}"/>
    <cellStyle name="Normal 12 3 2 5 2 2 2 4 3" xfId="38448" xr:uid="{00000000-0005-0000-0000-00008D3B0000}"/>
    <cellStyle name="Normal 12 3 2 5 2 2 2 5" xfId="7337" xr:uid="{00000000-0005-0000-0000-00008E3B0000}"/>
    <cellStyle name="Normal 12 3 2 5 2 2 2 5 2" xfId="20148" xr:uid="{00000000-0005-0000-0000-00008F3B0000}"/>
    <cellStyle name="Normal 12 3 2 5 2 2 2 5 2 2" xfId="45768" xr:uid="{00000000-0005-0000-0000-0000903B0000}"/>
    <cellStyle name="Normal 12 3 2 5 2 2 2 5 3" xfId="32958" xr:uid="{00000000-0005-0000-0000-0000913B0000}"/>
    <cellStyle name="Normal 12 3 2 5 2 2 2 6" xfId="14658" xr:uid="{00000000-0005-0000-0000-0000923B0000}"/>
    <cellStyle name="Normal 12 3 2 5 2 2 2 6 2" xfId="40278" xr:uid="{00000000-0005-0000-0000-0000933B0000}"/>
    <cellStyle name="Normal 12 3 2 5 2 2 2 7" xfId="27468" xr:uid="{00000000-0005-0000-0000-0000943B0000}"/>
    <cellStyle name="Normal 12 3 2 5 2 2 3" xfId="2783" xr:uid="{00000000-0005-0000-0000-0000953B0000}"/>
    <cellStyle name="Normal 12 3 2 5 2 2 3 2" xfId="8273" xr:uid="{00000000-0005-0000-0000-0000963B0000}"/>
    <cellStyle name="Normal 12 3 2 5 2 2 3 2 2" xfId="21084" xr:uid="{00000000-0005-0000-0000-0000973B0000}"/>
    <cellStyle name="Normal 12 3 2 5 2 2 3 2 2 2" xfId="46704" xr:uid="{00000000-0005-0000-0000-0000983B0000}"/>
    <cellStyle name="Normal 12 3 2 5 2 2 3 2 3" xfId="33894" xr:uid="{00000000-0005-0000-0000-0000993B0000}"/>
    <cellStyle name="Normal 12 3 2 5 2 2 3 3" xfId="15594" xr:uid="{00000000-0005-0000-0000-00009A3B0000}"/>
    <cellStyle name="Normal 12 3 2 5 2 2 3 3 2" xfId="41214" xr:uid="{00000000-0005-0000-0000-00009B3B0000}"/>
    <cellStyle name="Normal 12 3 2 5 2 2 3 4" xfId="28404" xr:uid="{00000000-0005-0000-0000-00009C3B0000}"/>
    <cellStyle name="Normal 12 3 2 5 2 2 4" xfId="4613" xr:uid="{00000000-0005-0000-0000-00009D3B0000}"/>
    <cellStyle name="Normal 12 3 2 5 2 2 4 2" xfId="10103" xr:uid="{00000000-0005-0000-0000-00009E3B0000}"/>
    <cellStyle name="Normal 12 3 2 5 2 2 4 2 2" xfId="22914" xr:uid="{00000000-0005-0000-0000-00009F3B0000}"/>
    <cellStyle name="Normal 12 3 2 5 2 2 4 2 2 2" xfId="48534" xr:uid="{00000000-0005-0000-0000-0000A03B0000}"/>
    <cellStyle name="Normal 12 3 2 5 2 2 4 2 3" xfId="35724" xr:uid="{00000000-0005-0000-0000-0000A13B0000}"/>
    <cellStyle name="Normal 12 3 2 5 2 2 4 3" xfId="17424" xr:uid="{00000000-0005-0000-0000-0000A23B0000}"/>
    <cellStyle name="Normal 12 3 2 5 2 2 4 3 2" xfId="43044" xr:uid="{00000000-0005-0000-0000-0000A33B0000}"/>
    <cellStyle name="Normal 12 3 2 5 2 2 4 4" xfId="30234" xr:uid="{00000000-0005-0000-0000-0000A43B0000}"/>
    <cellStyle name="Normal 12 3 2 5 2 2 5" xfId="11933" xr:uid="{00000000-0005-0000-0000-0000A53B0000}"/>
    <cellStyle name="Normal 12 3 2 5 2 2 5 2" xfId="24744" xr:uid="{00000000-0005-0000-0000-0000A63B0000}"/>
    <cellStyle name="Normal 12 3 2 5 2 2 5 2 2" xfId="50364" xr:uid="{00000000-0005-0000-0000-0000A73B0000}"/>
    <cellStyle name="Normal 12 3 2 5 2 2 5 3" xfId="37554" xr:uid="{00000000-0005-0000-0000-0000A83B0000}"/>
    <cellStyle name="Normal 12 3 2 5 2 2 6" xfId="6443" xr:uid="{00000000-0005-0000-0000-0000A93B0000}"/>
    <cellStyle name="Normal 12 3 2 5 2 2 6 2" xfId="19254" xr:uid="{00000000-0005-0000-0000-0000AA3B0000}"/>
    <cellStyle name="Normal 12 3 2 5 2 2 6 2 2" xfId="44874" xr:uid="{00000000-0005-0000-0000-0000AB3B0000}"/>
    <cellStyle name="Normal 12 3 2 5 2 2 6 3" xfId="32064" xr:uid="{00000000-0005-0000-0000-0000AC3B0000}"/>
    <cellStyle name="Normal 12 3 2 5 2 2 7" xfId="13764" xr:uid="{00000000-0005-0000-0000-0000AD3B0000}"/>
    <cellStyle name="Normal 12 3 2 5 2 2 7 2" xfId="39384" xr:uid="{00000000-0005-0000-0000-0000AE3B0000}"/>
    <cellStyle name="Normal 12 3 2 5 2 2 8" xfId="26574" xr:uid="{00000000-0005-0000-0000-0000AF3B0000}"/>
    <cellStyle name="Normal 12 3 2 5 2 3" xfId="1448" xr:uid="{00000000-0005-0000-0000-0000B03B0000}"/>
    <cellStyle name="Normal 12 3 2 5 2 3 2" xfId="3278" xr:uid="{00000000-0005-0000-0000-0000B13B0000}"/>
    <cellStyle name="Normal 12 3 2 5 2 3 2 2" xfId="8768" xr:uid="{00000000-0005-0000-0000-0000B23B0000}"/>
    <cellStyle name="Normal 12 3 2 5 2 3 2 2 2" xfId="21579" xr:uid="{00000000-0005-0000-0000-0000B33B0000}"/>
    <cellStyle name="Normal 12 3 2 5 2 3 2 2 2 2" xfId="47199" xr:uid="{00000000-0005-0000-0000-0000B43B0000}"/>
    <cellStyle name="Normal 12 3 2 5 2 3 2 2 3" xfId="34389" xr:uid="{00000000-0005-0000-0000-0000B53B0000}"/>
    <cellStyle name="Normal 12 3 2 5 2 3 2 3" xfId="16089" xr:uid="{00000000-0005-0000-0000-0000B63B0000}"/>
    <cellStyle name="Normal 12 3 2 5 2 3 2 3 2" xfId="41709" xr:uid="{00000000-0005-0000-0000-0000B73B0000}"/>
    <cellStyle name="Normal 12 3 2 5 2 3 2 4" xfId="28899" xr:uid="{00000000-0005-0000-0000-0000B83B0000}"/>
    <cellStyle name="Normal 12 3 2 5 2 3 3" xfId="5108" xr:uid="{00000000-0005-0000-0000-0000B93B0000}"/>
    <cellStyle name="Normal 12 3 2 5 2 3 3 2" xfId="10598" xr:uid="{00000000-0005-0000-0000-0000BA3B0000}"/>
    <cellStyle name="Normal 12 3 2 5 2 3 3 2 2" xfId="23409" xr:uid="{00000000-0005-0000-0000-0000BB3B0000}"/>
    <cellStyle name="Normal 12 3 2 5 2 3 3 2 2 2" xfId="49029" xr:uid="{00000000-0005-0000-0000-0000BC3B0000}"/>
    <cellStyle name="Normal 12 3 2 5 2 3 3 2 3" xfId="36219" xr:uid="{00000000-0005-0000-0000-0000BD3B0000}"/>
    <cellStyle name="Normal 12 3 2 5 2 3 3 3" xfId="17919" xr:uid="{00000000-0005-0000-0000-0000BE3B0000}"/>
    <cellStyle name="Normal 12 3 2 5 2 3 3 3 2" xfId="43539" xr:uid="{00000000-0005-0000-0000-0000BF3B0000}"/>
    <cellStyle name="Normal 12 3 2 5 2 3 3 4" xfId="30729" xr:uid="{00000000-0005-0000-0000-0000C03B0000}"/>
    <cellStyle name="Normal 12 3 2 5 2 3 4" xfId="12428" xr:uid="{00000000-0005-0000-0000-0000C13B0000}"/>
    <cellStyle name="Normal 12 3 2 5 2 3 4 2" xfId="25239" xr:uid="{00000000-0005-0000-0000-0000C23B0000}"/>
    <cellStyle name="Normal 12 3 2 5 2 3 4 2 2" xfId="50859" xr:uid="{00000000-0005-0000-0000-0000C33B0000}"/>
    <cellStyle name="Normal 12 3 2 5 2 3 4 3" xfId="38049" xr:uid="{00000000-0005-0000-0000-0000C43B0000}"/>
    <cellStyle name="Normal 12 3 2 5 2 3 5" xfId="6938" xr:uid="{00000000-0005-0000-0000-0000C53B0000}"/>
    <cellStyle name="Normal 12 3 2 5 2 3 5 2" xfId="19749" xr:uid="{00000000-0005-0000-0000-0000C63B0000}"/>
    <cellStyle name="Normal 12 3 2 5 2 3 5 2 2" xfId="45369" xr:uid="{00000000-0005-0000-0000-0000C73B0000}"/>
    <cellStyle name="Normal 12 3 2 5 2 3 5 3" xfId="32559" xr:uid="{00000000-0005-0000-0000-0000C83B0000}"/>
    <cellStyle name="Normal 12 3 2 5 2 3 6" xfId="14259" xr:uid="{00000000-0005-0000-0000-0000C93B0000}"/>
    <cellStyle name="Normal 12 3 2 5 2 3 6 2" xfId="39879" xr:uid="{00000000-0005-0000-0000-0000CA3B0000}"/>
    <cellStyle name="Normal 12 3 2 5 2 3 7" xfId="27069" xr:uid="{00000000-0005-0000-0000-0000CB3B0000}"/>
    <cellStyle name="Normal 12 3 2 5 2 4" xfId="2384" xr:uid="{00000000-0005-0000-0000-0000CC3B0000}"/>
    <cellStyle name="Normal 12 3 2 5 2 4 2" xfId="7874" xr:uid="{00000000-0005-0000-0000-0000CD3B0000}"/>
    <cellStyle name="Normal 12 3 2 5 2 4 2 2" xfId="20685" xr:uid="{00000000-0005-0000-0000-0000CE3B0000}"/>
    <cellStyle name="Normal 12 3 2 5 2 4 2 2 2" xfId="46305" xr:uid="{00000000-0005-0000-0000-0000CF3B0000}"/>
    <cellStyle name="Normal 12 3 2 5 2 4 2 3" xfId="33495" xr:uid="{00000000-0005-0000-0000-0000D03B0000}"/>
    <cellStyle name="Normal 12 3 2 5 2 4 3" xfId="15195" xr:uid="{00000000-0005-0000-0000-0000D13B0000}"/>
    <cellStyle name="Normal 12 3 2 5 2 4 3 2" xfId="40815" xr:uid="{00000000-0005-0000-0000-0000D23B0000}"/>
    <cellStyle name="Normal 12 3 2 5 2 4 4" xfId="28005" xr:uid="{00000000-0005-0000-0000-0000D33B0000}"/>
    <cellStyle name="Normal 12 3 2 5 2 5" xfId="4214" xr:uid="{00000000-0005-0000-0000-0000D43B0000}"/>
    <cellStyle name="Normal 12 3 2 5 2 5 2" xfId="9704" xr:uid="{00000000-0005-0000-0000-0000D53B0000}"/>
    <cellStyle name="Normal 12 3 2 5 2 5 2 2" xfId="22515" xr:uid="{00000000-0005-0000-0000-0000D63B0000}"/>
    <cellStyle name="Normal 12 3 2 5 2 5 2 2 2" xfId="48135" xr:uid="{00000000-0005-0000-0000-0000D73B0000}"/>
    <cellStyle name="Normal 12 3 2 5 2 5 2 3" xfId="35325" xr:uid="{00000000-0005-0000-0000-0000D83B0000}"/>
    <cellStyle name="Normal 12 3 2 5 2 5 3" xfId="17025" xr:uid="{00000000-0005-0000-0000-0000D93B0000}"/>
    <cellStyle name="Normal 12 3 2 5 2 5 3 2" xfId="42645" xr:uid="{00000000-0005-0000-0000-0000DA3B0000}"/>
    <cellStyle name="Normal 12 3 2 5 2 5 4" xfId="29835" xr:uid="{00000000-0005-0000-0000-0000DB3B0000}"/>
    <cellStyle name="Normal 12 3 2 5 2 6" xfId="11534" xr:uid="{00000000-0005-0000-0000-0000DC3B0000}"/>
    <cellStyle name="Normal 12 3 2 5 2 6 2" xfId="24345" xr:uid="{00000000-0005-0000-0000-0000DD3B0000}"/>
    <cellStyle name="Normal 12 3 2 5 2 6 2 2" xfId="49965" xr:uid="{00000000-0005-0000-0000-0000DE3B0000}"/>
    <cellStyle name="Normal 12 3 2 5 2 6 3" xfId="37155" xr:uid="{00000000-0005-0000-0000-0000DF3B0000}"/>
    <cellStyle name="Normal 12 3 2 5 2 7" xfId="6044" xr:uid="{00000000-0005-0000-0000-0000E03B0000}"/>
    <cellStyle name="Normal 12 3 2 5 2 7 2" xfId="18855" xr:uid="{00000000-0005-0000-0000-0000E13B0000}"/>
    <cellStyle name="Normal 12 3 2 5 2 7 2 2" xfId="44475" xr:uid="{00000000-0005-0000-0000-0000E23B0000}"/>
    <cellStyle name="Normal 12 3 2 5 2 7 3" xfId="31665" xr:uid="{00000000-0005-0000-0000-0000E33B0000}"/>
    <cellStyle name="Normal 12 3 2 5 2 8" xfId="13365" xr:uid="{00000000-0005-0000-0000-0000E43B0000}"/>
    <cellStyle name="Normal 12 3 2 5 2 8 2" xfId="38985" xr:uid="{00000000-0005-0000-0000-0000E53B0000}"/>
    <cellStyle name="Normal 12 3 2 5 2 9" xfId="26175" xr:uid="{00000000-0005-0000-0000-0000E63B0000}"/>
    <cellStyle name="Normal 12 3 2 5 3" xfId="685" xr:uid="{00000000-0005-0000-0000-0000E73B0000}"/>
    <cellStyle name="Normal 12 3 2 5 3 2" xfId="1085" xr:uid="{00000000-0005-0000-0000-0000E83B0000}"/>
    <cellStyle name="Normal 12 3 2 5 3 2 2" xfId="1980" xr:uid="{00000000-0005-0000-0000-0000E93B0000}"/>
    <cellStyle name="Normal 12 3 2 5 3 2 2 2" xfId="3810" xr:uid="{00000000-0005-0000-0000-0000EA3B0000}"/>
    <cellStyle name="Normal 12 3 2 5 3 2 2 2 2" xfId="9300" xr:uid="{00000000-0005-0000-0000-0000EB3B0000}"/>
    <cellStyle name="Normal 12 3 2 5 3 2 2 2 2 2" xfId="22111" xr:uid="{00000000-0005-0000-0000-0000EC3B0000}"/>
    <cellStyle name="Normal 12 3 2 5 3 2 2 2 2 2 2" xfId="47731" xr:uid="{00000000-0005-0000-0000-0000ED3B0000}"/>
    <cellStyle name="Normal 12 3 2 5 3 2 2 2 2 3" xfId="34921" xr:uid="{00000000-0005-0000-0000-0000EE3B0000}"/>
    <cellStyle name="Normal 12 3 2 5 3 2 2 2 3" xfId="16621" xr:uid="{00000000-0005-0000-0000-0000EF3B0000}"/>
    <cellStyle name="Normal 12 3 2 5 3 2 2 2 3 2" xfId="42241" xr:uid="{00000000-0005-0000-0000-0000F03B0000}"/>
    <cellStyle name="Normal 12 3 2 5 3 2 2 2 4" xfId="29431" xr:uid="{00000000-0005-0000-0000-0000F13B0000}"/>
    <cellStyle name="Normal 12 3 2 5 3 2 2 3" xfId="5640" xr:uid="{00000000-0005-0000-0000-0000F23B0000}"/>
    <cellStyle name="Normal 12 3 2 5 3 2 2 3 2" xfId="11130" xr:uid="{00000000-0005-0000-0000-0000F33B0000}"/>
    <cellStyle name="Normal 12 3 2 5 3 2 2 3 2 2" xfId="23941" xr:uid="{00000000-0005-0000-0000-0000F43B0000}"/>
    <cellStyle name="Normal 12 3 2 5 3 2 2 3 2 2 2" xfId="49561" xr:uid="{00000000-0005-0000-0000-0000F53B0000}"/>
    <cellStyle name="Normal 12 3 2 5 3 2 2 3 2 3" xfId="36751" xr:uid="{00000000-0005-0000-0000-0000F63B0000}"/>
    <cellStyle name="Normal 12 3 2 5 3 2 2 3 3" xfId="18451" xr:uid="{00000000-0005-0000-0000-0000F73B0000}"/>
    <cellStyle name="Normal 12 3 2 5 3 2 2 3 3 2" xfId="44071" xr:uid="{00000000-0005-0000-0000-0000F83B0000}"/>
    <cellStyle name="Normal 12 3 2 5 3 2 2 3 4" xfId="31261" xr:uid="{00000000-0005-0000-0000-0000F93B0000}"/>
    <cellStyle name="Normal 12 3 2 5 3 2 2 4" xfId="12960" xr:uid="{00000000-0005-0000-0000-0000FA3B0000}"/>
    <cellStyle name="Normal 12 3 2 5 3 2 2 4 2" xfId="25771" xr:uid="{00000000-0005-0000-0000-0000FB3B0000}"/>
    <cellStyle name="Normal 12 3 2 5 3 2 2 4 2 2" xfId="51391" xr:uid="{00000000-0005-0000-0000-0000FC3B0000}"/>
    <cellStyle name="Normal 12 3 2 5 3 2 2 4 3" xfId="38581" xr:uid="{00000000-0005-0000-0000-0000FD3B0000}"/>
    <cellStyle name="Normal 12 3 2 5 3 2 2 5" xfId="7470" xr:uid="{00000000-0005-0000-0000-0000FE3B0000}"/>
    <cellStyle name="Normal 12 3 2 5 3 2 2 5 2" xfId="20281" xr:uid="{00000000-0005-0000-0000-0000FF3B0000}"/>
    <cellStyle name="Normal 12 3 2 5 3 2 2 5 2 2" xfId="45901" xr:uid="{00000000-0005-0000-0000-0000003C0000}"/>
    <cellStyle name="Normal 12 3 2 5 3 2 2 5 3" xfId="33091" xr:uid="{00000000-0005-0000-0000-0000013C0000}"/>
    <cellStyle name="Normal 12 3 2 5 3 2 2 6" xfId="14791" xr:uid="{00000000-0005-0000-0000-0000023C0000}"/>
    <cellStyle name="Normal 12 3 2 5 3 2 2 6 2" xfId="40411" xr:uid="{00000000-0005-0000-0000-0000033C0000}"/>
    <cellStyle name="Normal 12 3 2 5 3 2 2 7" xfId="27601" xr:uid="{00000000-0005-0000-0000-0000043C0000}"/>
    <cellStyle name="Normal 12 3 2 5 3 2 3" xfId="2916" xr:uid="{00000000-0005-0000-0000-0000053C0000}"/>
    <cellStyle name="Normal 12 3 2 5 3 2 3 2" xfId="8406" xr:uid="{00000000-0005-0000-0000-0000063C0000}"/>
    <cellStyle name="Normal 12 3 2 5 3 2 3 2 2" xfId="21217" xr:uid="{00000000-0005-0000-0000-0000073C0000}"/>
    <cellStyle name="Normal 12 3 2 5 3 2 3 2 2 2" xfId="46837" xr:uid="{00000000-0005-0000-0000-0000083C0000}"/>
    <cellStyle name="Normal 12 3 2 5 3 2 3 2 3" xfId="34027" xr:uid="{00000000-0005-0000-0000-0000093C0000}"/>
    <cellStyle name="Normal 12 3 2 5 3 2 3 3" xfId="15727" xr:uid="{00000000-0005-0000-0000-00000A3C0000}"/>
    <cellStyle name="Normal 12 3 2 5 3 2 3 3 2" xfId="41347" xr:uid="{00000000-0005-0000-0000-00000B3C0000}"/>
    <cellStyle name="Normal 12 3 2 5 3 2 3 4" xfId="28537" xr:uid="{00000000-0005-0000-0000-00000C3C0000}"/>
    <cellStyle name="Normal 12 3 2 5 3 2 4" xfId="4746" xr:uid="{00000000-0005-0000-0000-00000D3C0000}"/>
    <cellStyle name="Normal 12 3 2 5 3 2 4 2" xfId="10236" xr:uid="{00000000-0005-0000-0000-00000E3C0000}"/>
    <cellStyle name="Normal 12 3 2 5 3 2 4 2 2" xfId="23047" xr:uid="{00000000-0005-0000-0000-00000F3C0000}"/>
    <cellStyle name="Normal 12 3 2 5 3 2 4 2 2 2" xfId="48667" xr:uid="{00000000-0005-0000-0000-0000103C0000}"/>
    <cellStyle name="Normal 12 3 2 5 3 2 4 2 3" xfId="35857" xr:uid="{00000000-0005-0000-0000-0000113C0000}"/>
    <cellStyle name="Normal 12 3 2 5 3 2 4 3" xfId="17557" xr:uid="{00000000-0005-0000-0000-0000123C0000}"/>
    <cellStyle name="Normal 12 3 2 5 3 2 4 3 2" xfId="43177" xr:uid="{00000000-0005-0000-0000-0000133C0000}"/>
    <cellStyle name="Normal 12 3 2 5 3 2 4 4" xfId="30367" xr:uid="{00000000-0005-0000-0000-0000143C0000}"/>
    <cellStyle name="Normal 12 3 2 5 3 2 5" xfId="12066" xr:uid="{00000000-0005-0000-0000-0000153C0000}"/>
    <cellStyle name="Normal 12 3 2 5 3 2 5 2" xfId="24877" xr:uid="{00000000-0005-0000-0000-0000163C0000}"/>
    <cellStyle name="Normal 12 3 2 5 3 2 5 2 2" xfId="50497" xr:uid="{00000000-0005-0000-0000-0000173C0000}"/>
    <cellStyle name="Normal 12 3 2 5 3 2 5 3" xfId="37687" xr:uid="{00000000-0005-0000-0000-0000183C0000}"/>
    <cellStyle name="Normal 12 3 2 5 3 2 6" xfId="6576" xr:uid="{00000000-0005-0000-0000-0000193C0000}"/>
    <cellStyle name="Normal 12 3 2 5 3 2 6 2" xfId="19387" xr:uid="{00000000-0005-0000-0000-00001A3C0000}"/>
    <cellStyle name="Normal 12 3 2 5 3 2 6 2 2" xfId="45007" xr:uid="{00000000-0005-0000-0000-00001B3C0000}"/>
    <cellStyle name="Normal 12 3 2 5 3 2 6 3" xfId="32197" xr:uid="{00000000-0005-0000-0000-00001C3C0000}"/>
    <cellStyle name="Normal 12 3 2 5 3 2 7" xfId="13897" xr:uid="{00000000-0005-0000-0000-00001D3C0000}"/>
    <cellStyle name="Normal 12 3 2 5 3 2 7 2" xfId="39517" xr:uid="{00000000-0005-0000-0000-00001E3C0000}"/>
    <cellStyle name="Normal 12 3 2 5 3 2 8" xfId="26707" xr:uid="{00000000-0005-0000-0000-00001F3C0000}"/>
    <cellStyle name="Normal 12 3 2 5 3 3" xfId="1580" xr:uid="{00000000-0005-0000-0000-0000203C0000}"/>
    <cellStyle name="Normal 12 3 2 5 3 3 2" xfId="3410" xr:uid="{00000000-0005-0000-0000-0000213C0000}"/>
    <cellStyle name="Normal 12 3 2 5 3 3 2 2" xfId="8900" xr:uid="{00000000-0005-0000-0000-0000223C0000}"/>
    <cellStyle name="Normal 12 3 2 5 3 3 2 2 2" xfId="21711" xr:uid="{00000000-0005-0000-0000-0000233C0000}"/>
    <cellStyle name="Normal 12 3 2 5 3 3 2 2 2 2" xfId="47331" xr:uid="{00000000-0005-0000-0000-0000243C0000}"/>
    <cellStyle name="Normal 12 3 2 5 3 3 2 2 3" xfId="34521" xr:uid="{00000000-0005-0000-0000-0000253C0000}"/>
    <cellStyle name="Normal 12 3 2 5 3 3 2 3" xfId="16221" xr:uid="{00000000-0005-0000-0000-0000263C0000}"/>
    <cellStyle name="Normal 12 3 2 5 3 3 2 3 2" xfId="41841" xr:uid="{00000000-0005-0000-0000-0000273C0000}"/>
    <cellStyle name="Normal 12 3 2 5 3 3 2 4" xfId="29031" xr:uid="{00000000-0005-0000-0000-0000283C0000}"/>
    <cellStyle name="Normal 12 3 2 5 3 3 3" xfId="5240" xr:uid="{00000000-0005-0000-0000-0000293C0000}"/>
    <cellStyle name="Normal 12 3 2 5 3 3 3 2" xfId="10730" xr:uid="{00000000-0005-0000-0000-00002A3C0000}"/>
    <cellStyle name="Normal 12 3 2 5 3 3 3 2 2" xfId="23541" xr:uid="{00000000-0005-0000-0000-00002B3C0000}"/>
    <cellStyle name="Normal 12 3 2 5 3 3 3 2 2 2" xfId="49161" xr:uid="{00000000-0005-0000-0000-00002C3C0000}"/>
    <cellStyle name="Normal 12 3 2 5 3 3 3 2 3" xfId="36351" xr:uid="{00000000-0005-0000-0000-00002D3C0000}"/>
    <cellStyle name="Normal 12 3 2 5 3 3 3 3" xfId="18051" xr:uid="{00000000-0005-0000-0000-00002E3C0000}"/>
    <cellStyle name="Normal 12 3 2 5 3 3 3 3 2" xfId="43671" xr:uid="{00000000-0005-0000-0000-00002F3C0000}"/>
    <cellStyle name="Normal 12 3 2 5 3 3 3 4" xfId="30861" xr:uid="{00000000-0005-0000-0000-0000303C0000}"/>
    <cellStyle name="Normal 12 3 2 5 3 3 4" xfId="12560" xr:uid="{00000000-0005-0000-0000-0000313C0000}"/>
    <cellStyle name="Normal 12 3 2 5 3 3 4 2" xfId="25371" xr:uid="{00000000-0005-0000-0000-0000323C0000}"/>
    <cellStyle name="Normal 12 3 2 5 3 3 4 2 2" xfId="50991" xr:uid="{00000000-0005-0000-0000-0000333C0000}"/>
    <cellStyle name="Normal 12 3 2 5 3 3 4 3" xfId="38181" xr:uid="{00000000-0005-0000-0000-0000343C0000}"/>
    <cellStyle name="Normal 12 3 2 5 3 3 5" xfId="7070" xr:uid="{00000000-0005-0000-0000-0000353C0000}"/>
    <cellStyle name="Normal 12 3 2 5 3 3 5 2" xfId="19881" xr:uid="{00000000-0005-0000-0000-0000363C0000}"/>
    <cellStyle name="Normal 12 3 2 5 3 3 5 2 2" xfId="45501" xr:uid="{00000000-0005-0000-0000-0000373C0000}"/>
    <cellStyle name="Normal 12 3 2 5 3 3 5 3" xfId="32691" xr:uid="{00000000-0005-0000-0000-0000383C0000}"/>
    <cellStyle name="Normal 12 3 2 5 3 3 6" xfId="14391" xr:uid="{00000000-0005-0000-0000-0000393C0000}"/>
    <cellStyle name="Normal 12 3 2 5 3 3 6 2" xfId="40011" xr:uid="{00000000-0005-0000-0000-00003A3C0000}"/>
    <cellStyle name="Normal 12 3 2 5 3 3 7" xfId="27201" xr:uid="{00000000-0005-0000-0000-00003B3C0000}"/>
    <cellStyle name="Normal 12 3 2 5 3 4" xfId="2516" xr:uid="{00000000-0005-0000-0000-00003C3C0000}"/>
    <cellStyle name="Normal 12 3 2 5 3 4 2" xfId="8006" xr:uid="{00000000-0005-0000-0000-00003D3C0000}"/>
    <cellStyle name="Normal 12 3 2 5 3 4 2 2" xfId="20817" xr:uid="{00000000-0005-0000-0000-00003E3C0000}"/>
    <cellStyle name="Normal 12 3 2 5 3 4 2 2 2" xfId="46437" xr:uid="{00000000-0005-0000-0000-00003F3C0000}"/>
    <cellStyle name="Normal 12 3 2 5 3 4 2 3" xfId="33627" xr:uid="{00000000-0005-0000-0000-0000403C0000}"/>
    <cellStyle name="Normal 12 3 2 5 3 4 3" xfId="15327" xr:uid="{00000000-0005-0000-0000-0000413C0000}"/>
    <cellStyle name="Normal 12 3 2 5 3 4 3 2" xfId="40947" xr:uid="{00000000-0005-0000-0000-0000423C0000}"/>
    <cellStyle name="Normal 12 3 2 5 3 4 4" xfId="28137" xr:uid="{00000000-0005-0000-0000-0000433C0000}"/>
    <cellStyle name="Normal 12 3 2 5 3 5" xfId="4346" xr:uid="{00000000-0005-0000-0000-0000443C0000}"/>
    <cellStyle name="Normal 12 3 2 5 3 5 2" xfId="9836" xr:uid="{00000000-0005-0000-0000-0000453C0000}"/>
    <cellStyle name="Normal 12 3 2 5 3 5 2 2" xfId="22647" xr:uid="{00000000-0005-0000-0000-0000463C0000}"/>
    <cellStyle name="Normal 12 3 2 5 3 5 2 2 2" xfId="48267" xr:uid="{00000000-0005-0000-0000-0000473C0000}"/>
    <cellStyle name="Normal 12 3 2 5 3 5 2 3" xfId="35457" xr:uid="{00000000-0005-0000-0000-0000483C0000}"/>
    <cellStyle name="Normal 12 3 2 5 3 5 3" xfId="17157" xr:uid="{00000000-0005-0000-0000-0000493C0000}"/>
    <cellStyle name="Normal 12 3 2 5 3 5 3 2" xfId="42777" xr:uid="{00000000-0005-0000-0000-00004A3C0000}"/>
    <cellStyle name="Normal 12 3 2 5 3 5 4" xfId="29967" xr:uid="{00000000-0005-0000-0000-00004B3C0000}"/>
    <cellStyle name="Normal 12 3 2 5 3 6" xfId="11666" xr:uid="{00000000-0005-0000-0000-00004C3C0000}"/>
    <cellStyle name="Normal 12 3 2 5 3 6 2" xfId="24477" xr:uid="{00000000-0005-0000-0000-00004D3C0000}"/>
    <cellStyle name="Normal 12 3 2 5 3 6 2 2" xfId="50097" xr:uid="{00000000-0005-0000-0000-00004E3C0000}"/>
    <cellStyle name="Normal 12 3 2 5 3 6 3" xfId="37287" xr:uid="{00000000-0005-0000-0000-00004F3C0000}"/>
    <cellStyle name="Normal 12 3 2 5 3 7" xfId="6176" xr:uid="{00000000-0005-0000-0000-0000503C0000}"/>
    <cellStyle name="Normal 12 3 2 5 3 7 2" xfId="18987" xr:uid="{00000000-0005-0000-0000-0000513C0000}"/>
    <cellStyle name="Normal 12 3 2 5 3 7 2 2" xfId="44607" xr:uid="{00000000-0005-0000-0000-0000523C0000}"/>
    <cellStyle name="Normal 12 3 2 5 3 7 3" xfId="31797" xr:uid="{00000000-0005-0000-0000-0000533C0000}"/>
    <cellStyle name="Normal 12 3 2 5 3 8" xfId="13497" xr:uid="{00000000-0005-0000-0000-0000543C0000}"/>
    <cellStyle name="Normal 12 3 2 5 3 8 2" xfId="39117" xr:uid="{00000000-0005-0000-0000-0000553C0000}"/>
    <cellStyle name="Normal 12 3 2 5 3 9" xfId="26307" xr:uid="{00000000-0005-0000-0000-0000563C0000}"/>
    <cellStyle name="Normal 12 3 2 5 4" xfId="460" xr:uid="{00000000-0005-0000-0000-0000573C0000}"/>
    <cellStyle name="Normal 12 3 2 5 4 2" xfId="1355" xr:uid="{00000000-0005-0000-0000-0000583C0000}"/>
    <cellStyle name="Normal 12 3 2 5 4 2 2" xfId="3185" xr:uid="{00000000-0005-0000-0000-0000593C0000}"/>
    <cellStyle name="Normal 12 3 2 5 4 2 2 2" xfId="8675" xr:uid="{00000000-0005-0000-0000-00005A3C0000}"/>
    <cellStyle name="Normal 12 3 2 5 4 2 2 2 2" xfId="21486" xr:uid="{00000000-0005-0000-0000-00005B3C0000}"/>
    <cellStyle name="Normal 12 3 2 5 4 2 2 2 2 2" xfId="47106" xr:uid="{00000000-0005-0000-0000-00005C3C0000}"/>
    <cellStyle name="Normal 12 3 2 5 4 2 2 2 3" xfId="34296" xr:uid="{00000000-0005-0000-0000-00005D3C0000}"/>
    <cellStyle name="Normal 12 3 2 5 4 2 2 3" xfId="15996" xr:uid="{00000000-0005-0000-0000-00005E3C0000}"/>
    <cellStyle name="Normal 12 3 2 5 4 2 2 3 2" xfId="41616" xr:uid="{00000000-0005-0000-0000-00005F3C0000}"/>
    <cellStyle name="Normal 12 3 2 5 4 2 2 4" xfId="28806" xr:uid="{00000000-0005-0000-0000-0000603C0000}"/>
    <cellStyle name="Normal 12 3 2 5 4 2 3" xfId="5015" xr:uid="{00000000-0005-0000-0000-0000613C0000}"/>
    <cellStyle name="Normal 12 3 2 5 4 2 3 2" xfId="10505" xr:uid="{00000000-0005-0000-0000-0000623C0000}"/>
    <cellStyle name="Normal 12 3 2 5 4 2 3 2 2" xfId="23316" xr:uid="{00000000-0005-0000-0000-0000633C0000}"/>
    <cellStyle name="Normal 12 3 2 5 4 2 3 2 2 2" xfId="48936" xr:uid="{00000000-0005-0000-0000-0000643C0000}"/>
    <cellStyle name="Normal 12 3 2 5 4 2 3 2 3" xfId="36126" xr:uid="{00000000-0005-0000-0000-0000653C0000}"/>
    <cellStyle name="Normal 12 3 2 5 4 2 3 3" xfId="17826" xr:uid="{00000000-0005-0000-0000-0000663C0000}"/>
    <cellStyle name="Normal 12 3 2 5 4 2 3 3 2" xfId="43446" xr:uid="{00000000-0005-0000-0000-0000673C0000}"/>
    <cellStyle name="Normal 12 3 2 5 4 2 3 4" xfId="30636" xr:uid="{00000000-0005-0000-0000-0000683C0000}"/>
    <cellStyle name="Normal 12 3 2 5 4 2 4" xfId="12335" xr:uid="{00000000-0005-0000-0000-0000693C0000}"/>
    <cellStyle name="Normal 12 3 2 5 4 2 4 2" xfId="25146" xr:uid="{00000000-0005-0000-0000-00006A3C0000}"/>
    <cellStyle name="Normal 12 3 2 5 4 2 4 2 2" xfId="50766" xr:uid="{00000000-0005-0000-0000-00006B3C0000}"/>
    <cellStyle name="Normal 12 3 2 5 4 2 4 3" xfId="37956" xr:uid="{00000000-0005-0000-0000-00006C3C0000}"/>
    <cellStyle name="Normal 12 3 2 5 4 2 5" xfId="6845" xr:uid="{00000000-0005-0000-0000-00006D3C0000}"/>
    <cellStyle name="Normal 12 3 2 5 4 2 5 2" xfId="19656" xr:uid="{00000000-0005-0000-0000-00006E3C0000}"/>
    <cellStyle name="Normal 12 3 2 5 4 2 5 2 2" xfId="45276" xr:uid="{00000000-0005-0000-0000-00006F3C0000}"/>
    <cellStyle name="Normal 12 3 2 5 4 2 5 3" xfId="32466" xr:uid="{00000000-0005-0000-0000-0000703C0000}"/>
    <cellStyle name="Normal 12 3 2 5 4 2 6" xfId="14166" xr:uid="{00000000-0005-0000-0000-0000713C0000}"/>
    <cellStyle name="Normal 12 3 2 5 4 2 6 2" xfId="39786" xr:uid="{00000000-0005-0000-0000-0000723C0000}"/>
    <cellStyle name="Normal 12 3 2 5 4 2 7" xfId="26976" xr:uid="{00000000-0005-0000-0000-0000733C0000}"/>
    <cellStyle name="Normal 12 3 2 5 4 3" xfId="2291" xr:uid="{00000000-0005-0000-0000-0000743C0000}"/>
    <cellStyle name="Normal 12 3 2 5 4 3 2" xfId="7781" xr:uid="{00000000-0005-0000-0000-0000753C0000}"/>
    <cellStyle name="Normal 12 3 2 5 4 3 2 2" xfId="20592" xr:uid="{00000000-0005-0000-0000-0000763C0000}"/>
    <cellStyle name="Normal 12 3 2 5 4 3 2 2 2" xfId="46212" xr:uid="{00000000-0005-0000-0000-0000773C0000}"/>
    <cellStyle name="Normal 12 3 2 5 4 3 2 3" xfId="33402" xr:uid="{00000000-0005-0000-0000-0000783C0000}"/>
    <cellStyle name="Normal 12 3 2 5 4 3 3" xfId="15102" xr:uid="{00000000-0005-0000-0000-0000793C0000}"/>
    <cellStyle name="Normal 12 3 2 5 4 3 3 2" xfId="40722" xr:uid="{00000000-0005-0000-0000-00007A3C0000}"/>
    <cellStyle name="Normal 12 3 2 5 4 3 4" xfId="27912" xr:uid="{00000000-0005-0000-0000-00007B3C0000}"/>
    <cellStyle name="Normal 12 3 2 5 4 4" xfId="4121" xr:uid="{00000000-0005-0000-0000-00007C3C0000}"/>
    <cellStyle name="Normal 12 3 2 5 4 4 2" xfId="9611" xr:uid="{00000000-0005-0000-0000-00007D3C0000}"/>
    <cellStyle name="Normal 12 3 2 5 4 4 2 2" xfId="22422" xr:uid="{00000000-0005-0000-0000-00007E3C0000}"/>
    <cellStyle name="Normal 12 3 2 5 4 4 2 2 2" xfId="48042" xr:uid="{00000000-0005-0000-0000-00007F3C0000}"/>
    <cellStyle name="Normal 12 3 2 5 4 4 2 3" xfId="35232" xr:uid="{00000000-0005-0000-0000-0000803C0000}"/>
    <cellStyle name="Normal 12 3 2 5 4 4 3" xfId="16932" xr:uid="{00000000-0005-0000-0000-0000813C0000}"/>
    <cellStyle name="Normal 12 3 2 5 4 4 3 2" xfId="42552" xr:uid="{00000000-0005-0000-0000-0000823C0000}"/>
    <cellStyle name="Normal 12 3 2 5 4 4 4" xfId="29742" xr:uid="{00000000-0005-0000-0000-0000833C0000}"/>
    <cellStyle name="Normal 12 3 2 5 4 5" xfId="11441" xr:uid="{00000000-0005-0000-0000-0000843C0000}"/>
    <cellStyle name="Normal 12 3 2 5 4 5 2" xfId="24252" xr:uid="{00000000-0005-0000-0000-0000853C0000}"/>
    <cellStyle name="Normal 12 3 2 5 4 5 2 2" xfId="49872" xr:uid="{00000000-0005-0000-0000-0000863C0000}"/>
    <cellStyle name="Normal 12 3 2 5 4 5 3" xfId="37062" xr:uid="{00000000-0005-0000-0000-0000873C0000}"/>
    <cellStyle name="Normal 12 3 2 5 4 6" xfId="5951" xr:uid="{00000000-0005-0000-0000-0000883C0000}"/>
    <cellStyle name="Normal 12 3 2 5 4 6 2" xfId="18762" xr:uid="{00000000-0005-0000-0000-0000893C0000}"/>
    <cellStyle name="Normal 12 3 2 5 4 6 2 2" xfId="44382" xr:uid="{00000000-0005-0000-0000-00008A3C0000}"/>
    <cellStyle name="Normal 12 3 2 5 4 6 3" xfId="31572" xr:uid="{00000000-0005-0000-0000-00008B3C0000}"/>
    <cellStyle name="Normal 12 3 2 5 4 7" xfId="13272" xr:uid="{00000000-0005-0000-0000-00008C3C0000}"/>
    <cellStyle name="Normal 12 3 2 5 4 7 2" xfId="38892" xr:uid="{00000000-0005-0000-0000-00008D3C0000}"/>
    <cellStyle name="Normal 12 3 2 5 4 8" xfId="26082" xr:uid="{00000000-0005-0000-0000-00008E3C0000}"/>
    <cellStyle name="Normal 12 3 2 5 5" xfId="819" xr:uid="{00000000-0005-0000-0000-00008F3C0000}"/>
    <cellStyle name="Normal 12 3 2 5 5 2" xfId="1714" xr:uid="{00000000-0005-0000-0000-0000903C0000}"/>
    <cellStyle name="Normal 12 3 2 5 5 2 2" xfId="3544" xr:uid="{00000000-0005-0000-0000-0000913C0000}"/>
    <cellStyle name="Normal 12 3 2 5 5 2 2 2" xfId="9034" xr:uid="{00000000-0005-0000-0000-0000923C0000}"/>
    <cellStyle name="Normal 12 3 2 5 5 2 2 2 2" xfId="21845" xr:uid="{00000000-0005-0000-0000-0000933C0000}"/>
    <cellStyle name="Normal 12 3 2 5 5 2 2 2 2 2" xfId="47465" xr:uid="{00000000-0005-0000-0000-0000943C0000}"/>
    <cellStyle name="Normal 12 3 2 5 5 2 2 2 3" xfId="34655" xr:uid="{00000000-0005-0000-0000-0000953C0000}"/>
    <cellStyle name="Normal 12 3 2 5 5 2 2 3" xfId="16355" xr:uid="{00000000-0005-0000-0000-0000963C0000}"/>
    <cellStyle name="Normal 12 3 2 5 5 2 2 3 2" xfId="41975" xr:uid="{00000000-0005-0000-0000-0000973C0000}"/>
    <cellStyle name="Normal 12 3 2 5 5 2 2 4" xfId="29165" xr:uid="{00000000-0005-0000-0000-0000983C0000}"/>
    <cellStyle name="Normal 12 3 2 5 5 2 3" xfId="5374" xr:uid="{00000000-0005-0000-0000-0000993C0000}"/>
    <cellStyle name="Normal 12 3 2 5 5 2 3 2" xfId="10864" xr:uid="{00000000-0005-0000-0000-00009A3C0000}"/>
    <cellStyle name="Normal 12 3 2 5 5 2 3 2 2" xfId="23675" xr:uid="{00000000-0005-0000-0000-00009B3C0000}"/>
    <cellStyle name="Normal 12 3 2 5 5 2 3 2 2 2" xfId="49295" xr:uid="{00000000-0005-0000-0000-00009C3C0000}"/>
    <cellStyle name="Normal 12 3 2 5 5 2 3 2 3" xfId="36485" xr:uid="{00000000-0005-0000-0000-00009D3C0000}"/>
    <cellStyle name="Normal 12 3 2 5 5 2 3 3" xfId="18185" xr:uid="{00000000-0005-0000-0000-00009E3C0000}"/>
    <cellStyle name="Normal 12 3 2 5 5 2 3 3 2" xfId="43805" xr:uid="{00000000-0005-0000-0000-00009F3C0000}"/>
    <cellStyle name="Normal 12 3 2 5 5 2 3 4" xfId="30995" xr:uid="{00000000-0005-0000-0000-0000A03C0000}"/>
    <cellStyle name="Normal 12 3 2 5 5 2 4" xfId="12694" xr:uid="{00000000-0005-0000-0000-0000A13C0000}"/>
    <cellStyle name="Normal 12 3 2 5 5 2 4 2" xfId="25505" xr:uid="{00000000-0005-0000-0000-0000A23C0000}"/>
    <cellStyle name="Normal 12 3 2 5 5 2 4 2 2" xfId="51125" xr:uid="{00000000-0005-0000-0000-0000A33C0000}"/>
    <cellStyle name="Normal 12 3 2 5 5 2 4 3" xfId="38315" xr:uid="{00000000-0005-0000-0000-0000A43C0000}"/>
    <cellStyle name="Normal 12 3 2 5 5 2 5" xfId="7204" xr:uid="{00000000-0005-0000-0000-0000A53C0000}"/>
    <cellStyle name="Normal 12 3 2 5 5 2 5 2" xfId="20015" xr:uid="{00000000-0005-0000-0000-0000A63C0000}"/>
    <cellStyle name="Normal 12 3 2 5 5 2 5 2 2" xfId="45635" xr:uid="{00000000-0005-0000-0000-0000A73C0000}"/>
    <cellStyle name="Normal 12 3 2 5 5 2 5 3" xfId="32825" xr:uid="{00000000-0005-0000-0000-0000A83C0000}"/>
    <cellStyle name="Normal 12 3 2 5 5 2 6" xfId="14525" xr:uid="{00000000-0005-0000-0000-0000A93C0000}"/>
    <cellStyle name="Normal 12 3 2 5 5 2 6 2" xfId="40145" xr:uid="{00000000-0005-0000-0000-0000AA3C0000}"/>
    <cellStyle name="Normal 12 3 2 5 5 2 7" xfId="27335" xr:uid="{00000000-0005-0000-0000-0000AB3C0000}"/>
    <cellStyle name="Normal 12 3 2 5 5 3" xfId="2650" xr:uid="{00000000-0005-0000-0000-0000AC3C0000}"/>
    <cellStyle name="Normal 12 3 2 5 5 3 2" xfId="8140" xr:uid="{00000000-0005-0000-0000-0000AD3C0000}"/>
    <cellStyle name="Normal 12 3 2 5 5 3 2 2" xfId="20951" xr:uid="{00000000-0005-0000-0000-0000AE3C0000}"/>
    <cellStyle name="Normal 12 3 2 5 5 3 2 2 2" xfId="46571" xr:uid="{00000000-0005-0000-0000-0000AF3C0000}"/>
    <cellStyle name="Normal 12 3 2 5 5 3 2 3" xfId="33761" xr:uid="{00000000-0005-0000-0000-0000B03C0000}"/>
    <cellStyle name="Normal 12 3 2 5 5 3 3" xfId="15461" xr:uid="{00000000-0005-0000-0000-0000B13C0000}"/>
    <cellStyle name="Normal 12 3 2 5 5 3 3 2" xfId="41081" xr:uid="{00000000-0005-0000-0000-0000B23C0000}"/>
    <cellStyle name="Normal 12 3 2 5 5 3 4" xfId="28271" xr:uid="{00000000-0005-0000-0000-0000B33C0000}"/>
    <cellStyle name="Normal 12 3 2 5 5 4" xfId="4480" xr:uid="{00000000-0005-0000-0000-0000B43C0000}"/>
    <cellStyle name="Normal 12 3 2 5 5 4 2" xfId="9970" xr:uid="{00000000-0005-0000-0000-0000B53C0000}"/>
    <cellStyle name="Normal 12 3 2 5 5 4 2 2" xfId="22781" xr:uid="{00000000-0005-0000-0000-0000B63C0000}"/>
    <cellStyle name="Normal 12 3 2 5 5 4 2 2 2" xfId="48401" xr:uid="{00000000-0005-0000-0000-0000B73C0000}"/>
    <cellStyle name="Normal 12 3 2 5 5 4 2 3" xfId="35591" xr:uid="{00000000-0005-0000-0000-0000B83C0000}"/>
    <cellStyle name="Normal 12 3 2 5 5 4 3" xfId="17291" xr:uid="{00000000-0005-0000-0000-0000B93C0000}"/>
    <cellStyle name="Normal 12 3 2 5 5 4 3 2" xfId="42911" xr:uid="{00000000-0005-0000-0000-0000BA3C0000}"/>
    <cellStyle name="Normal 12 3 2 5 5 4 4" xfId="30101" xr:uid="{00000000-0005-0000-0000-0000BB3C0000}"/>
    <cellStyle name="Normal 12 3 2 5 5 5" xfId="11800" xr:uid="{00000000-0005-0000-0000-0000BC3C0000}"/>
    <cellStyle name="Normal 12 3 2 5 5 5 2" xfId="24611" xr:uid="{00000000-0005-0000-0000-0000BD3C0000}"/>
    <cellStyle name="Normal 12 3 2 5 5 5 2 2" xfId="50231" xr:uid="{00000000-0005-0000-0000-0000BE3C0000}"/>
    <cellStyle name="Normal 12 3 2 5 5 5 3" xfId="37421" xr:uid="{00000000-0005-0000-0000-0000BF3C0000}"/>
    <cellStyle name="Normal 12 3 2 5 5 6" xfId="6310" xr:uid="{00000000-0005-0000-0000-0000C03C0000}"/>
    <cellStyle name="Normal 12 3 2 5 5 6 2" xfId="19121" xr:uid="{00000000-0005-0000-0000-0000C13C0000}"/>
    <cellStyle name="Normal 12 3 2 5 5 6 2 2" xfId="44741" xr:uid="{00000000-0005-0000-0000-0000C23C0000}"/>
    <cellStyle name="Normal 12 3 2 5 5 6 3" xfId="31931" xr:uid="{00000000-0005-0000-0000-0000C33C0000}"/>
    <cellStyle name="Normal 12 3 2 5 5 7" xfId="13631" xr:uid="{00000000-0005-0000-0000-0000C43C0000}"/>
    <cellStyle name="Normal 12 3 2 5 5 7 2" xfId="39251" xr:uid="{00000000-0005-0000-0000-0000C53C0000}"/>
    <cellStyle name="Normal 12 3 2 5 5 8" xfId="26441" xr:uid="{00000000-0005-0000-0000-0000C63C0000}"/>
    <cellStyle name="Normal 12 3 2 5 6" xfId="1220" xr:uid="{00000000-0005-0000-0000-0000C73C0000}"/>
    <cellStyle name="Normal 12 3 2 5 6 2" xfId="3050" xr:uid="{00000000-0005-0000-0000-0000C83C0000}"/>
    <cellStyle name="Normal 12 3 2 5 6 2 2" xfId="8540" xr:uid="{00000000-0005-0000-0000-0000C93C0000}"/>
    <cellStyle name="Normal 12 3 2 5 6 2 2 2" xfId="21351" xr:uid="{00000000-0005-0000-0000-0000CA3C0000}"/>
    <cellStyle name="Normal 12 3 2 5 6 2 2 2 2" xfId="46971" xr:uid="{00000000-0005-0000-0000-0000CB3C0000}"/>
    <cellStyle name="Normal 12 3 2 5 6 2 2 3" xfId="34161" xr:uid="{00000000-0005-0000-0000-0000CC3C0000}"/>
    <cellStyle name="Normal 12 3 2 5 6 2 3" xfId="15861" xr:uid="{00000000-0005-0000-0000-0000CD3C0000}"/>
    <cellStyle name="Normal 12 3 2 5 6 2 3 2" xfId="41481" xr:uid="{00000000-0005-0000-0000-0000CE3C0000}"/>
    <cellStyle name="Normal 12 3 2 5 6 2 4" xfId="28671" xr:uid="{00000000-0005-0000-0000-0000CF3C0000}"/>
    <cellStyle name="Normal 12 3 2 5 6 3" xfId="4880" xr:uid="{00000000-0005-0000-0000-0000D03C0000}"/>
    <cellStyle name="Normal 12 3 2 5 6 3 2" xfId="10370" xr:uid="{00000000-0005-0000-0000-0000D13C0000}"/>
    <cellStyle name="Normal 12 3 2 5 6 3 2 2" xfId="23181" xr:uid="{00000000-0005-0000-0000-0000D23C0000}"/>
    <cellStyle name="Normal 12 3 2 5 6 3 2 2 2" xfId="48801" xr:uid="{00000000-0005-0000-0000-0000D33C0000}"/>
    <cellStyle name="Normal 12 3 2 5 6 3 2 3" xfId="35991" xr:uid="{00000000-0005-0000-0000-0000D43C0000}"/>
    <cellStyle name="Normal 12 3 2 5 6 3 3" xfId="17691" xr:uid="{00000000-0005-0000-0000-0000D53C0000}"/>
    <cellStyle name="Normal 12 3 2 5 6 3 3 2" xfId="43311" xr:uid="{00000000-0005-0000-0000-0000D63C0000}"/>
    <cellStyle name="Normal 12 3 2 5 6 3 4" xfId="30501" xr:uid="{00000000-0005-0000-0000-0000D73C0000}"/>
    <cellStyle name="Normal 12 3 2 5 6 4" xfId="12200" xr:uid="{00000000-0005-0000-0000-0000D83C0000}"/>
    <cellStyle name="Normal 12 3 2 5 6 4 2" xfId="25011" xr:uid="{00000000-0005-0000-0000-0000D93C0000}"/>
    <cellStyle name="Normal 12 3 2 5 6 4 2 2" xfId="50631" xr:uid="{00000000-0005-0000-0000-0000DA3C0000}"/>
    <cellStyle name="Normal 12 3 2 5 6 4 3" xfId="37821" xr:uid="{00000000-0005-0000-0000-0000DB3C0000}"/>
    <cellStyle name="Normal 12 3 2 5 6 5" xfId="6710" xr:uid="{00000000-0005-0000-0000-0000DC3C0000}"/>
    <cellStyle name="Normal 12 3 2 5 6 5 2" xfId="19521" xr:uid="{00000000-0005-0000-0000-0000DD3C0000}"/>
    <cellStyle name="Normal 12 3 2 5 6 5 2 2" xfId="45141" xr:uid="{00000000-0005-0000-0000-0000DE3C0000}"/>
    <cellStyle name="Normal 12 3 2 5 6 5 3" xfId="32331" xr:uid="{00000000-0005-0000-0000-0000DF3C0000}"/>
    <cellStyle name="Normal 12 3 2 5 6 6" xfId="14031" xr:uid="{00000000-0005-0000-0000-0000E03C0000}"/>
    <cellStyle name="Normal 12 3 2 5 6 6 2" xfId="39651" xr:uid="{00000000-0005-0000-0000-0000E13C0000}"/>
    <cellStyle name="Normal 12 3 2 5 6 7" xfId="26841" xr:uid="{00000000-0005-0000-0000-0000E23C0000}"/>
    <cellStyle name="Normal 12 3 2 5 7" xfId="2156" xr:uid="{00000000-0005-0000-0000-0000E33C0000}"/>
    <cellStyle name="Normal 12 3 2 5 7 2" xfId="7646" xr:uid="{00000000-0005-0000-0000-0000E43C0000}"/>
    <cellStyle name="Normal 12 3 2 5 7 2 2" xfId="20457" xr:uid="{00000000-0005-0000-0000-0000E53C0000}"/>
    <cellStyle name="Normal 12 3 2 5 7 2 2 2" xfId="46077" xr:uid="{00000000-0005-0000-0000-0000E63C0000}"/>
    <cellStyle name="Normal 12 3 2 5 7 2 3" xfId="33267" xr:uid="{00000000-0005-0000-0000-0000E73C0000}"/>
    <cellStyle name="Normal 12 3 2 5 7 3" xfId="14967" xr:uid="{00000000-0005-0000-0000-0000E83C0000}"/>
    <cellStyle name="Normal 12 3 2 5 7 3 2" xfId="40587" xr:uid="{00000000-0005-0000-0000-0000E93C0000}"/>
    <cellStyle name="Normal 12 3 2 5 7 4" xfId="27777" xr:uid="{00000000-0005-0000-0000-0000EA3C0000}"/>
    <cellStyle name="Normal 12 3 2 5 8" xfId="3986" xr:uid="{00000000-0005-0000-0000-0000EB3C0000}"/>
    <cellStyle name="Normal 12 3 2 5 8 2" xfId="9476" xr:uid="{00000000-0005-0000-0000-0000EC3C0000}"/>
    <cellStyle name="Normal 12 3 2 5 8 2 2" xfId="22287" xr:uid="{00000000-0005-0000-0000-0000ED3C0000}"/>
    <cellStyle name="Normal 12 3 2 5 8 2 2 2" xfId="47907" xr:uid="{00000000-0005-0000-0000-0000EE3C0000}"/>
    <cellStyle name="Normal 12 3 2 5 8 2 3" xfId="35097" xr:uid="{00000000-0005-0000-0000-0000EF3C0000}"/>
    <cellStyle name="Normal 12 3 2 5 8 3" xfId="16797" xr:uid="{00000000-0005-0000-0000-0000F03C0000}"/>
    <cellStyle name="Normal 12 3 2 5 8 3 2" xfId="42417" xr:uid="{00000000-0005-0000-0000-0000F13C0000}"/>
    <cellStyle name="Normal 12 3 2 5 8 4" xfId="29607" xr:uid="{00000000-0005-0000-0000-0000F23C0000}"/>
    <cellStyle name="Normal 12 3 2 5 9" xfId="11306" xr:uid="{00000000-0005-0000-0000-0000F33C0000}"/>
    <cellStyle name="Normal 12 3 2 5 9 2" xfId="24117" xr:uid="{00000000-0005-0000-0000-0000F43C0000}"/>
    <cellStyle name="Normal 12 3 2 5 9 2 2" xfId="49737" xr:uid="{00000000-0005-0000-0000-0000F53C0000}"/>
    <cellStyle name="Normal 12 3 2 5 9 3" xfId="36927" xr:uid="{00000000-0005-0000-0000-0000F63C0000}"/>
    <cellStyle name="Normal 12 3 2 6" xfId="372" xr:uid="{00000000-0005-0000-0000-0000F73C0000}"/>
    <cellStyle name="Normal 12 3 2 6 2" xfId="860" xr:uid="{00000000-0005-0000-0000-0000F83C0000}"/>
    <cellStyle name="Normal 12 3 2 6 2 2" xfId="1755" xr:uid="{00000000-0005-0000-0000-0000F93C0000}"/>
    <cellStyle name="Normal 12 3 2 6 2 2 2" xfId="3585" xr:uid="{00000000-0005-0000-0000-0000FA3C0000}"/>
    <cellStyle name="Normal 12 3 2 6 2 2 2 2" xfId="9075" xr:uid="{00000000-0005-0000-0000-0000FB3C0000}"/>
    <cellStyle name="Normal 12 3 2 6 2 2 2 2 2" xfId="21886" xr:uid="{00000000-0005-0000-0000-0000FC3C0000}"/>
    <cellStyle name="Normal 12 3 2 6 2 2 2 2 2 2" xfId="47506" xr:uid="{00000000-0005-0000-0000-0000FD3C0000}"/>
    <cellStyle name="Normal 12 3 2 6 2 2 2 2 3" xfId="34696" xr:uid="{00000000-0005-0000-0000-0000FE3C0000}"/>
    <cellStyle name="Normal 12 3 2 6 2 2 2 3" xfId="16396" xr:uid="{00000000-0005-0000-0000-0000FF3C0000}"/>
    <cellStyle name="Normal 12 3 2 6 2 2 2 3 2" xfId="42016" xr:uid="{00000000-0005-0000-0000-0000003D0000}"/>
    <cellStyle name="Normal 12 3 2 6 2 2 2 4" xfId="29206" xr:uid="{00000000-0005-0000-0000-0000013D0000}"/>
    <cellStyle name="Normal 12 3 2 6 2 2 3" xfId="5415" xr:uid="{00000000-0005-0000-0000-0000023D0000}"/>
    <cellStyle name="Normal 12 3 2 6 2 2 3 2" xfId="10905" xr:uid="{00000000-0005-0000-0000-0000033D0000}"/>
    <cellStyle name="Normal 12 3 2 6 2 2 3 2 2" xfId="23716" xr:uid="{00000000-0005-0000-0000-0000043D0000}"/>
    <cellStyle name="Normal 12 3 2 6 2 2 3 2 2 2" xfId="49336" xr:uid="{00000000-0005-0000-0000-0000053D0000}"/>
    <cellStyle name="Normal 12 3 2 6 2 2 3 2 3" xfId="36526" xr:uid="{00000000-0005-0000-0000-0000063D0000}"/>
    <cellStyle name="Normal 12 3 2 6 2 2 3 3" xfId="18226" xr:uid="{00000000-0005-0000-0000-0000073D0000}"/>
    <cellStyle name="Normal 12 3 2 6 2 2 3 3 2" xfId="43846" xr:uid="{00000000-0005-0000-0000-0000083D0000}"/>
    <cellStyle name="Normal 12 3 2 6 2 2 3 4" xfId="31036" xr:uid="{00000000-0005-0000-0000-0000093D0000}"/>
    <cellStyle name="Normal 12 3 2 6 2 2 4" xfId="12735" xr:uid="{00000000-0005-0000-0000-00000A3D0000}"/>
    <cellStyle name="Normal 12 3 2 6 2 2 4 2" xfId="25546" xr:uid="{00000000-0005-0000-0000-00000B3D0000}"/>
    <cellStyle name="Normal 12 3 2 6 2 2 4 2 2" xfId="51166" xr:uid="{00000000-0005-0000-0000-00000C3D0000}"/>
    <cellStyle name="Normal 12 3 2 6 2 2 4 3" xfId="38356" xr:uid="{00000000-0005-0000-0000-00000D3D0000}"/>
    <cellStyle name="Normal 12 3 2 6 2 2 5" xfId="7245" xr:uid="{00000000-0005-0000-0000-00000E3D0000}"/>
    <cellStyle name="Normal 12 3 2 6 2 2 5 2" xfId="20056" xr:uid="{00000000-0005-0000-0000-00000F3D0000}"/>
    <cellStyle name="Normal 12 3 2 6 2 2 5 2 2" xfId="45676" xr:uid="{00000000-0005-0000-0000-0000103D0000}"/>
    <cellStyle name="Normal 12 3 2 6 2 2 5 3" xfId="32866" xr:uid="{00000000-0005-0000-0000-0000113D0000}"/>
    <cellStyle name="Normal 12 3 2 6 2 2 6" xfId="14566" xr:uid="{00000000-0005-0000-0000-0000123D0000}"/>
    <cellStyle name="Normal 12 3 2 6 2 2 6 2" xfId="40186" xr:uid="{00000000-0005-0000-0000-0000133D0000}"/>
    <cellStyle name="Normal 12 3 2 6 2 2 7" xfId="27376" xr:uid="{00000000-0005-0000-0000-0000143D0000}"/>
    <cellStyle name="Normal 12 3 2 6 2 3" xfId="2691" xr:uid="{00000000-0005-0000-0000-0000153D0000}"/>
    <cellStyle name="Normal 12 3 2 6 2 3 2" xfId="8181" xr:uid="{00000000-0005-0000-0000-0000163D0000}"/>
    <cellStyle name="Normal 12 3 2 6 2 3 2 2" xfId="20992" xr:uid="{00000000-0005-0000-0000-0000173D0000}"/>
    <cellStyle name="Normal 12 3 2 6 2 3 2 2 2" xfId="46612" xr:uid="{00000000-0005-0000-0000-0000183D0000}"/>
    <cellStyle name="Normal 12 3 2 6 2 3 2 3" xfId="33802" xr:uid="{00000000-0005-0000-0000-0000193D0000}"/>
    <cellStyle name="Normal 12 3 2 6 2 3 3" xfId="15502" xr:uid="{00000000-0005-0000-0000-00001A3D0000}"/>
    <cellStyle name="Normal 12 3 2 6 2 3 3 2" xfId="41122" xr:uid="{00000000-0005-0000-0000-00001B3D0000}"/>
    <cellStyle name="Normal 12 3 2 6 2 3 4" xfId="28312" xr:uid="{00000000-0005-0000-0000-00001C3D0000}"/>
    <cellStyle name="Normal 12 3 2 6 2 4" xfId="4521" xr:uid="{00000000-0005-0000-0000-00001D3D0000}"/>
    <cellStyle name="Normal 12 3 2 6 2 4 2" xfId="10011" xr:uid="{00000000-0005-0000-0000-00001E3D0000}"/>
    <cellStyle name="Normal 12 3 2 6 2 4 2 2" xfId="22822" xr:uid="{00000000-0005-0000-0000-00001F3D0000}"/>
    <cellStyle name="Normal 12 3 2 6 2 4 2 2 2" xfId="48442" xr:uid="{00000000-0005-0000-0000-0000203D0000}"/>
    <cellStyle name="Normal 12 3 2 6 2 4 2 3" xfId="35632" xr:uid="{00000000-0005-0000-0000-0000213D0000}"/>
    <cellStyle name="Normal 12 3 2 6 2 4 3" xfId="17332" xr:uid="{00000000-0005-0000-0000-0000223D0000}"/>
    <cellStyle name="Normal 12 3 2 6 2 4 3 2" xfId="42952" xr:uid="{00000000-0005-0000-0000-0000233D0000}"/>
    <cellStyle name="Normal 12 3 2 6 2 4 4" xfId="30142" xr:uid="{00000000-0005-0000-0000-0000243D0000}"/>
    <cellStyle name="Normal 12 3 2 6 2 5" xfId="11841" xr:uid="{00000000-0005-0000-0000-0000253D0000}"/>
    <cellStyle name="Normal 12 3 2 6 2 5 2" xfId="24652" xr:uid="{00000000-0005-0000-0000-0000263D0000}"/>
    <cellStyle name="Normal 12 3 2 6 2 5 2 2" xfId="50272" xr:uid="{00000000-0005-0000-0000-0000273D0000}"/>
    <cellStyle name="Normal 12 3 2 6 2 5 3" xfId="37462" xr:uid="{00000000-0005-0000-0000-0000283D0000}"/>
    <cellStyle name="Normal 12 3 2 6 2 6" xfId="6351" xr:uid="{00000000-0005-0000-0000-0000293D0000}"/>
    <cellStyle name="Normal 12 3 2 6 2 6 2" xfId="19162" xr:uid="{00000000-0005-0000-0000-00002A3D0000}"/>
    <cellStyle name="Normal 12 3 2 6 2 6 2 2" xfId="44782" xr:uid="{00000000-0005-0000-0000-00002B3D0000}"/>
    <cellStyle name="Normal 12 3 2 6 2 6 3" xfId="31972" xr:uid="{00000000-0005-0000-0000-00002C3D0000}"/>
    <cellStyle name="Normal 12 3 2 6 2 7" xfId="13672" xr:uid="{00000000-0005-0000-0000-00002D3D0000}"/>
    <cellStyle name="Normal 12 3 2 6 2 7 2" xfId="39292" xr:uid="{00000000-0005-0000-0000-00002E3D0000}"/>
    <cellStyle name="Normal 12 3 2 6 2 8" xfId="26482" xr:uid="{00000000-0005-0000-0000-00002F3D0000}"/>
    <cellStyle name="Normal 12 3 2 6 3" xfId="1267" xr:uid="{00000000-0005-0000-0000-0000303D0000}"/>
    <cellStyle name="Normal 12 3 2 6 3 2" xfId="3097" xr:uid="{00000000-0005-0000-0000-0000313D0000}"/>
    <cellStyle name="Normal 12 3 2 6 3 2 2" xfId="8587" xr:uid="{00000000-0005-0000-0000-0000323D0000}"/>
    <cellStyle name="Normal 12 3 2 6 3 2 2 2" xfId="21398" xr:uid="{00000000-0005-0000-0000-0000333D0000}"/>
    <cellStyle name="Normal 12 3 2 6 3 2 2 2 2" xfId="47018" xr:uid="{00000000-0005-0000-0000-0000343D0000}"/>
    <cellStyle name="Normal 12 3 2 6 3 2 2 3" xfId="34208" xr:uid="{00000000-0005-0000-0000-0000353D0000}"/>
    <cellStyle name="Normal 12 3 2 6 3 2 3" xfId="15908" xr:uid="{00000000-0005-0000-0000-0000363D0000}"/>
    <cellStyle name="Normal 12 3 2 6 3 2 3 2" xfId="41528" xr:uid="{00000000-0005-0000-0000-0000373D0000}"/>
    <cellStyle name="Normal 12 3 2 6 3 2 4" xfId="28718" xr:uid="{00000000-0005-0000-0000-0000383D0000}"/>
    <cellStyle name="Normal 12 3 2 6 3 3" xfId="4927" xr:uid="{00000000-0005-0000-0000-0000393D0000}"/>
    <cellStyle name="Normal 12 3 2 6 3 3 2" xfId="10417" xr:uid="{00000000-0005-0000-0000-00003A3D0000}"/>
    <cellStyle name="Normal 12 3 2 6 3 3 2 2" xfId="23228" xr:uid="{00000000-0005-0000-0000-00003B3D0000}"/>
    <cellStyle name="Normal 12 3 2 6 3 3 2 2 2" xfId="48848" xr:uid="{00000000-0005-0000-0000-00003C3D0000}"/>
    <cellStyle name="Normal 12 3 2 6 3 3 2 3" xfId="36038" xr:uid="{00000000-0005-0000-0000-00003D3D0000}"/>
    <cellStyle name="Normal 12 3 2 6 3 3 3" xfId="17738" xr:uid="{00000000-0005-0000-0000-00003E3D0000}"/>
    <cellStyle name="Normal 12 3 2 6 3 3 3 2" xfId="43358" xr:uid="{00000000-0005-0000-0000-00003F3D0000}"/>
    <cellStyle name="Normal 12 3 2 6 3 3 4" xfId="30548" xr:uid="{00000000-0005-0000-0000-0000403D0000}"/>
    <cellStyle name="Normal 12 3 2 6 3 4" xfId="12247" xr:uid="{00000000-0005-0000-0000-0000413D0000}"/>
    <cellStyle name="Normal 12 3 2 6 3 4 2" xfId="25058" xr:uid="{00000000-0005-0000-0000-0000423D0000}"/>
    <cellStyle name="Normal 12 3 2 6 3 4 2 2" xfId="50678" xr:uid="{00000000-0005-0000-0000-0000433D0000}"/>
    <cellStyle name="Normal 12 3 2 6 3 4 3" xfId="37868" xr:uid="{00000000-0005-0000-0000-0000443D0000}"/>
    <cellStyle name="Normal 12 3 2 6 3 5" xfId="6757" xr:uid="{00000000-0005-0000-0000-0000453D0000}"/>
    <cellStyle name="Normal 12 3 2 6 3 5 2" xfId="19568" xr:uid="{00000000-0005-0000-0000-0000463D0000}"/>
    <cellStyle name="Normal 12 3 2 6 3 5 2 2" xfId="45188" xr:uid="{00000000-0005-0000-0000-0000473D0000}"/>
    <cellStyle name="Normal 12 3 2 6 3 5 3" xfId="32378" xr:uid="{00000000-0005-0000-0000-0000483D0000}"/>
    <cellStyle name="Normal 12 3 2 6 3 6" xfId="14078" xr:uid="{00000000-0005-0000-0000-0000493D0000}"/>
    <cellStyle name="Normal 12 3 2 6 3 6 2" xfId="39698" xr:uid="{00000000-0005-0000-0000-00004A3D0000}"/>
    <cellStyle name="Normal 12 3 2 6 3 7" xfId="26888" xr:uid="{00000000-0005-0000-0000-00004B3D0000}"/>
    <cellStyle name="Normal 12 3 2 6 4" xfId="2203" xr:uid="{00000000-0005-0000-0000-00004C3D0000}"/>
    <cellStyle name="Normal 12 3 2 6 4 2" xfId="7693" xr:uid="{00000000-0005-0000-0000-00004D3D0000}"/>
    <cellStyle name="Normal 12 3 2 6 4 2 2" xfId="20504" xr:uid="{00000000-0005-0000-0000-00004E3D0000}"/>
    <cellStyle name="Normal 12 3 2 6 4 2 2 2" xfId="46124" xr:uid="{00000000-0005-0000-0000-00004F3D0000}"/>
    <cellStyle name="Normal 12 3 2 6 4 2 3" xfId="33314" xr:uid="{00000000-0005-0000-0000-0000503D0000}"/>
    <cellStyle name="Normal 12 3 2 6 4 3" xfId="15014" xr:uid="{00000000-0005-0000-0000-0000513D0000}"/>
    <cellStyle name="Normal 12 3 2 6 4 3 2" xfId="40634" xr:uid="{00000000-0005-0000-0000-0000523D0000}"/>
    <cellStyle name="Normal 12 3 2 6 4 4" xfId="27824" xr:uid="{00000000-0005-0000-0000-0000533D0000}"/>
    <cellStyle name="Normal 12 3 2 6 5" xfId="4033" xr:uid="{00000000-0005-0000-0000-0000543D0000}"/>
    <cellStyle name="Normal 12 3 2 6 5 2" xfId="9523" xr:uid="{00000000-0005-0000-0000-0000553D0000}"/>
    <cellStyle name="Normal 12 3 2 6 5 2 2" xfId="22334" xr:uid="{00000000-0005-0000-0000-0000563D0000}"/>
    <cellStyle name="Normal 12 3 2 6 5 2 2 2" xfId="47954" xr:uid="{00000000-0005-0000-0000-0000573D0000}"/>
    <cellStyle name="Normal 12 3 2 6 5 2 3" xfId="35144" xr:uid="{00000000-0005-0000-0000-0000583D0000}"/>
    <cellStyle name="Normal 12 3 2 6 5 3" xfId="16844" xr:uid="{00000000-0005-0000-0000-0000593D0000}"/>
    <cellStyle name="Normal 12 3 2 6 5 3 2" xfId="42464" xr:uid="{00000000-0005-0000-0000-00005A3D0000}"/>
    <cellStyle name="Normal 12 3 2 6 5 4" xfId="29654" xr:uid="{00000000-0005-0000-0000-00005B3D0000}"/>
    <cellStyle name="Normal 12 3 2 6 6" xfId="11353" xr:uid="{00000000-0005-0000-0000-00005C3D0000}"/>
    <cellStyle name="Normal 12 3 2 6 6 2" xfId="24164" xr:uid="{00000000-0005-0000-0000-00005D3D0000}"/>
    <cellStyle name="Normal 12 3 2 6 6 2 2" xfId="49784" xr:uid="{00000000-0005-0000-0000-00005E3D0000}"/>
    <cellStyle name="Normal 12 3 2 6 6 3" xfId="36974" xr:uid="{00000000-0005-0000-0000-00005F3D0000}"/>
    <cellStyle name="Normal 12 3 2 6 7" xfId="5863" xr:uid="{00000000-0005-0000-0000-0000603D0000}"/>
    <cellStyle name="Normal 12 3 2 6 7 2" xfId="18674" xr:uid="{00000000-0005-0000-0000-0000613D0000}"/>
    <cellStyle name="Normal 12 3 2 6 7 2 2" xfId="44294" xr:uid="{00000000-0005-0000-0000-0000623D0000}"/>
    <cellStyle name="Normal 12 3 2 6 7 3" xfId="31484" xr:uid="{00000000-0005-0000-0000-0000633D0000}"/>
    <cellStyle name="Normal 12 3 2 6 8" xfId="13184" xr:uid="{00000000-0005-0000-0000-0000643D0000}"/>
    <cellStyle name="Normal 12 3 2 6 8 2" xfId="38804" xr:uid="{00000000-0005-0000-0000-0000653D0000}"/>
    <cellStyle name="Normal 12 3 2 6 9" xfId="25994" xr:uid="{00000000-0005-0000-0000-0000663D0000}"/>
    <cellStyle name="Normal 12 3 2 7" xfId="593" xr:uid="{00000000-0005-0000-0000-0000673D0000}"/>
    <cellStyle name="Normal 12 3 2 7 2" xfId="993" xr:uid="{00000000-0005-0000-0000-0000683D0000}"/>
    <cellStyle name="Normal 12 3 2 7 2 2" xfId="1888" xr:uid="{00000000-0005-0000-0000-0000693D0000}"/>
    <cellStyle name="Normal 12 3 2 7 2 2 2" xfId="3718" xr:uid="{00000000-0005-0000-0000-00006A3D0000}"/>
    <cellStyle name="Normal 12 3 2 7 2 2 2 2" xfId="9208" xr:uid="{00000000-0005-0000-0000-00006B3D0000}"/>
    <cellStyle name="Normal 12 3 2 7 2 2 2 2 2" xfId="22019" xr:uid="{00000000-0005-0000-0000-00006C3D0000}"/>
    <cellStyle name="Normal 12 3 2 7 2 2 2 2 2 2" xfId="47639" xr:uid="{00000000-0005-0000-0000-00006D3D0000}"/>
    <cellStyle name="Normal 12 3 2 7 2 2 2 2 3" xfId="34829" xr:uid="{00000000-0005-0000-0000-00006E3D0000}"/>
    <cellStyle name="Normal 12 3 2 7 2 2 2 3" xfId="16529" xr:uid="{00000000-0005-0000-0000-00006F3D0000}"/>
    <cellStyle name="Normal 12 3 2 7 2 2 2 3 2" xfId="42149" xr:uid="{00000000-0005-0000-0000-0000703D0000}"/>
    <cellStyle name="Normal 12 3 2 7 2 2 2 4" xfId="29339" xr:uid="{00000000-0005-0000-0000-0000713D0000}"/>
    <cellStyle name="Normal 12 3 2 7 2 2 3" xfId="5548" xr:uid="{00000000-0005-0000-0000-0000723D0000}"/>
    <cellStyle name="Normal 12 3 2 7 2 2 3 2" xfId="11038" xr:uid="{00000000-0005-0000-0000-0000733D0000}"/>
    <cellStyle name="Normal 12 3 2 7 2 2 3 2 2" xfId="23849" xr:uid="{00000000-0005-0000-0000-0000743D0000}"/>
    <cellStyle name="Normal 12 3 2 7 2 2 3 2 2 2" xfId="49469" xr:uid="{00000000-0005-0000-0000-0000753D0000}"/>
    <cellStyle name="Normal 12 3 2 7 2 2 3 2 3" xfId="36659" xr:uid="{00000000-0005-0000-0000-0000763D0000}"/>
    <cellStyle name="Normal 12 3 2 7 2 2 3 3" xfId="18359" xr:uid="{00000000-0005-0000-0000-0000773D0000}"/>
    <cellStyle name="Normal 12 3 2 7 2 2 3 3 2" xfId="43979" xr:uid="{00000000-0005-0000-0000-0000783D0000}"/>
    <cellStyle name="Normal 12 3 2 7 2 2 3 4" xfId="31169" xr:uid="{00000000-0005-0000-0000-0000793D0000}"/>
    <cellStyle name="Normal 12 3 2 7 2 2 4" xfId="12868" xr:uid="{00000000-0005-0000-0000-00007A3D0000}"/>
    <cellStyle name="Normal 12 3 2 7 2 2 4 2" xfId="25679" xr:uid="{00000000-0005-0000-0000-00007B3D0000}"/>
    <cellStyle name="Normal 12 3 2 7 2 2 4 2 2" xfId="51299" xr:uid="{00000000-0005-0000-0000-00007C3D0000}"/>
    <cellStyle name="Normal 12 3 2 7 2 2 4 3" xfId="38489" xr:uid="{00000000-0005-0000-0000-00007D3D0000}"/>
    <cellStyle name="Normal 12 3 2 7 2 2 5" xfId="7378" xr:uid="{00000000-0005-0000-0000-00007E3D0000}"/>
    <cellStyle name="Normal 12 3 2 7 2 2 5 2" xfId="20189" xr:uid="{00000000-0005-0000-0000-00007F3D0000}"/>
    <cellStyle name="Normal 12 3 2 7 2 2 5 2 2" xfId="45809" xr:uid="{00000000-0005-0000-0000-0000803D0000}"/>
    <cellStyle name="Normal 12 3 2 7 2 2 5 3" xfId="32999" xr:uid="{00000000-0005-0000-0000-0000813D0000}"/>
    <cellStyle name="Normal 12 3 2 7 2 2 6" xfId="14699" xr:uid="{00000000-0005-0000-0000-0000823D0000}"/>
    <cellStyle name="Normal 12 3 2 7 2 2 6 2" xfId="40319" xr:uid="{00000000-0005-0000-0000-0000833D0000}"/>
    <cellStyle name="Normal 12 3 2 7 2 2 7" xfId="27509" xr:uid="{00000000-0005-0000-0000-0000843D0000}"/>
    <cellStyle name="Normal 12 3 2 7 2 3" xfId="2824" xr:uid="{00000000-0005-0000-0000-0000853D0000}"/>
    <cellStyle name="Normal 12 3 2 7 2 3 2" xfId="8314" xr:uid="{00000000-0005-0000-0000-0000863D0000}"/>
    <cellStyle name="Normal 12 3 2 7 2 3 2 2" xfId="21125" xr:uid="{00000000-0005-0000-0000-0000873D0000}"/>
    <cellStyle name="Normal 12 3 2 7 2 3 2 2 2" xfId="46745" xr:uid="{00000000-0005-0000-0000-0000883D0000}"/>
    <cellStyle name="Normal 12 3 2 7 2 3 2 3" xfId="33935" xr:uid="{00000000-0005-0000-0000-0000893D0000}"/>
    <cellStyle name="Normal 12 3 2 7 2 3 3" xfId="15635" xr:uid="{00000000-0005-0000-0000-00008A3D0000}"/>
    <cellStyle name="Normal 12 3 2 7 2 3 3 2" xfId="41255" xr:uid="{00000000-0005-0000-0000-00008B3D0000}"/>
    <cellStyle name="Normal 12 3 2 7 2 3 4" xfId="28445" xr:uid="{00000000-0005-0000-0000-00008C3D0000}"/>
    <cellStyle name="Normal 12 3 2 7 2 4" xfId="4654" xr:uid="{00000000-0005-0000-0000-00008D3D0000}"/>
    <cellStyle name="Normal 12 3 2 7 2 4 2" xfId="10144" xr:uid="{00000000-0005-0000-0000-00008E3D0000}"/>
    <cellStyle name="Normal 12 3 2 7 2 4 2 2" xfId="22955" xr:uid="{00000000-0005-0000-0000-00008F3D0000}"/>
    <cellStyle name="Normal 12 3 2 7 2 4 2 2 2" xfId="48575" xr:uid="{00000000-0005-0000-0000-0000903D0000}"/>
    <cellStyle name="Normal 12 3 2 7 2 4 2 3" xfId="35765" xr:uid="{00000000-0005-0000-0000-0000913D0000}"/>
    <cellStyle name="Normal 12 3 2 7 2 4 3" xfId="17465" xr:uid="{00000000-0005-0000-0000-0000923D0000}"/>
    <cellStyle name="Normal 12 3 2 7 2 4 3 2" xfId="43085" xr:uid="{00000000-0005-0000-0000-0000933D0000}"/>
    <cellStyle name="Normal 12 3 2 7 2 4 4" xfId="30275" xr:uid="{00000000-0005-0000-0000-0000943D0000}"/>
    <cellStyle name="Normal 12 3 2 7 2 5" xfId="11974" xr:uid="{00000000-0005-0000-0000-0000953D0000}"/>
    <cellStyle name="Normal 12 3 2 7 2 5 2" xfId="24785" xr:uid="{00000000-0005-0000-0000-0000963D0000}"/>
    <cellStyle name="Normal 12 3 2 7 2 5 2 2" xfId="50405" xr:uid="{00000000-0005-0000-0000-0000973D0000}"/>
    <cellStyle name="Normal 12 3 2 7 2 5 3" xfId="37595" xr:uid="{00000000-0005-0000-0000-0000983D0000}"/>
    <cellStyle name="Normal 12 3 2 7 2 6" xfId="6484" xr:uid="{00000000-0005-0000-0000-0000993D0000}"/>
    <cellStyle name="Normal 12 3 2 7 2 6 2" xfId="19295" xr:uid="{00000000-0005-0000-0000-00009A3D0000}"/>
    <cellStyle name="Normal 12 3 2 7 2 6 2 2" xfId="44915" xr:uid="{00000000-0005-0000-0000-00009B3D0000}"/>
    <cellStyle name="Normal 12 3 2 7 2 6 3" xfId="32105" xr:uid="{00000000-0005-0000-0000-00009C3D0000}"/>
    <cellStyle name="Normal 12 3 2 7 2 7" xfId="13805" xr:uid="{00000000-0005-0000-0000-00009D3D0000}"/>
    <cellStyle name="Normal 12 3 2 7 2 7 2" xfId="39425" xr:uid="{00000000-0005-0000-0000-00009E3D0000}"/>
    <cellStyle name="Normal 12 3 2 7 2 8" xfId="26615" xr:uid="{00000000-0005-0000-0000-00009F3D0000}"/>
    <cellStyle name="Normal 12 3 2 7 3" xfId="1488" xr:uid="{00000000-0005-0000-0000-0000A03D0000}"/>
    <cellStyle name="Normal 12 3 2 7 3 2" xfId="3318" xr:uid="{00000000-0005-0000-0000-0000A13D0000}"/>
    <cellStyle name="Normal 12 3 2 7 3 2 2" xfId="8808" xr:uid="{00000000-0005-0000-0000-0000A23D0000}"/>
    <cellStyle name="Normal 12 3 2 7 3 2 2 2" xfId="21619" xr:uid="{00000000-0005-0000-0000-0000A33D0000}"/>
    <cellStyle name="Normal 12 3 2 7 3 2 2 2 2" xfId="47239" xr:uid="{00000000-0005-0000-0000-0000A43D0000}"/>
    <cellStyle name="Normal 12 3 2 7 3 2 2 3" xfId="34429" xr:uid="{00000000-0005-0000-0000-0000A53D0000}"/>
    <cellStyle name="Normal 12 3 2 7 3 2 3" xfId="16129" xr:uid="{00000000-0005-0000-0000-0000A63D0000}"/>
    <cellStyle name="Normal 12 3 2 7 3 2 3 2" xfId="41749" xr:uid="{00000000-0005-0000-0000-0000A73D0000}"/>
    <cellStyle name="Normal 12 3 2 7 3 2 4" xfId="28939" xr:uid="{00000000-0005-0000-0000-0000A83D0000}"/>
    <cellStyle name="Normal 12 3 2 7 3 3" xfId="5148" xr:uid="{00000000-0005-0000-0000-0000A93D0000}"/>
    <cellStyle name="Normal 12 3 2 7 3 3 2" xfId="10638" xr:uid="{00000000-0005-0000-0000-0000AA3D0000}"/>
    <cellStyle name="Normal 12 3 2 7 3 3 2 2" xfId="23449" xr:uid="{00000000-0005-0000-0000-0000AB3D0000}"/>
    <cellStyle name="Normal 12 3 2 7 3 3 2 2 2" xfId="49069" xr:uid="{00000000-0005-0000-0000-0000AC3D0000}"/>
    <cellStyle name="Normal 12 3 2 7 3 3 2 3" xfId="36259" xr:uid="{00000000-0005-0000-0000-0000AD3D0000}"/>
    <cellStyle name="Normal 12 3 2 7 3 3 3" xfId="17959" xr:uid="{00000000-0005-0000-0000-0000AE3D0000}"/>
    <cellStyle name="Normal 12 3 2 7 3 3 3 2" xfId="43579" xr:uid="{00000000-0005-0000-0000-0000AF3D0000}"/>
    <cellStyle name="Normal 12 3 2 7 3 3 4" xfId="30769" xr:uid="{00000000-0005-0000-0000-0000B03D0000}"/>
    <cellStyle name="Normal 12 3 2 7 3 4" xfId="12468" xr:uid="{00000000-0005-0000-0000-0000B13D0000}"/>
    <cellStyle name="Normal 12 3 2 7 3 4 2" xfId="25279" xr:uid="{00000000-0005-0000-0000-0000B23D0000}"/>
    <cellStyle name="Normal 12 3 2 7 3 4 2 2" xfId="50899" xr:uid="{00000000-0005-0000-0000-0000B33D0000}"/>
    <cellStyle name="Normal 12 3 2 7 3 4 3" xfId="38089" xr:uid="{00000000-0005-0000-0000-0000B43D0000}"/>
    <cellStyle name="Normal 12 3 2 7 3 5" xfId="6978" xr:uid="{00000000-0005-0000-0000-0000B53D0000}"/>
    <cellStyle name="Normal 12 3 2 7 3 5 2" xfId="19789" xr:uid="{00000000-0005-0000-0000-0000B63D0000}"/>
    <cellStyle name="Normal 12 3 2 7 3 5 2 2" xfId="45409" xr:uid="{00000000-0005-0000-0000-0000B73D0000}"/>
    <cellStyle name="Normal 12 3 2 7 3 5 3" xfId="32599" xr:uid="{00000000-0005-0000-0000-0000B83D0000}"/>
    <cellStyle name="Normal 12 3 2 7 3 6" xfId="14299" xr:uid="{00000000-0005-0000-0000-0000B93D0000}"/>
    <cellStyle name="Normal 12 3 2 7 3 6 2" xfId="39919" xr:uid="{00000000-0005-0000-0000-0000BA3D0000}"/>
    <cellStyle name="Normal 12 3 2 7 3 7" xfId="27109" xr:uid="{00000000-0005-0000-0000-0000BB3D0000}"/>
    <cellStyle name="Normal 12 3 2 7 4" xfId="2424" xr:uid="{00000000-0005-0000-0000-0000BC3D0000}"/>
    <cellStyle name="Normal 12 3 2 7 4 2" xfId="7914" xr:uid="{00000000-0005-0000-0000-0000BD3D0000}"/>
    <cellStyle name="Normal 12 3 2 7 4 2 2" xfId="20725" xr:uid="{00000000-0005-0000-0000-0000BE3D0000}"/>
    <cellStyle name="Normal 12 3 2 7 4 2 2 2" xfId="46345" xr:uid="{00000000-0005-0000-0000-0000BF3D0000}"/>
    <cellStyle name="Normal 12 3 2 7 4 2 3" xfId="33535" xr:uid="{00000000-0005-0000-0000-0000C03D0000}"/>
    <cellStyle name="Normal 12 3 2 7 4 3" xfId="15235" xr:uid="{00000000-0005-0000-0000-0000C13D0000}"/>
    <cellStyle name="Normal 12 3 2 7 4 3 2" xfId="40855" xr:uid="{00000000-0005-0000-0000-0000C23D0000}"/>
    <cellStyle name="Normal 12 3 2 7 4 4" xfId="28045" xr:uid="{00000000-0005-0000-0000-0000C33D0000}"/>
    <cellStyle name="Normal 12 3 2 7 5" xfId="4254" xr:uid="{00000000-0005-0000-0000-0000C43D0000}"/>
    <cellStyle name="Normal 12 3 2 7 5 2" xfId="9744" xr:uid="{00000000-0005-0000-0000-0000C53D0000}"/>
    <cellStyle name="Normal 12 3 2 7 5 2 2" xfId="22555" xr:uid="{00000000-0005-0000-0000-0000C63D0000}"/>
    <cellStyle name="Normal 12 3 2 7 5 2 2 2" xfId="48175" xr:uid="{00000000-0005-0000-0000-0000C73D0000}"/>
    <cellStyle name="Normal 12 3 2 7 5 2 3" xfId="35365" xr:uid="{00000000-0005-0000-0000-0000C83D0000}"/>
    <cellStyle name="Normal 12 3 2 7 5 3" xfId="17065" xr:uid="{00000000-0005-0000-0000-0000C93D0000}"/>
    <cellStyle name="Normal 12 3 2 7 5 3 2" xfId="42685" xr:uid="{00000000-0005-0000-0000-0000CA3D0000}"/>
    <cellStyle name="Normal 12 3 2 7 5 4" xfId="29875" xr:uid="{00000000-0005-0000-0000-0000CB3D0000}"/>
    <cellStyle name="Normal 12 3 2 7 6" xfId="11574" xr:uid="{00000000-0005-0000-0000-0000CC3D0000}"/>
    <cellStyle name="Normal 12 3 2 7 6 2" xfId="24385" xr:uid="{00000000-0005-0000-0000-0000CD3D0000}"/>
    <cellStyle name="Normal 12 3 2 7 6 2 2" xfId="50005" xr:uid="{00000000-0005-0000-0000-0000CE3D0000}"/>
    <cellStyle name="Normal 12 3 2 7 6 3" xfId="37195" xr:uid="{00000000-0005-0000-0000-0000CF3D0000}"/>
    <cellStyle name="Normal 12 3 2 7 7" xfId="6084" xr:uid="{00000000-0005-0000-0000-0000D03D0000}"/>
    <cellStyle name="Normal 12 3 2 7 7 2" xfId="18895" xr:uid="{00000000-0005-0000-0000-0000D13D0000}"/>
    <cellStyle name="Normal 12 3 2 7 7 2 2" xfId="44515" xr:uid="{00000000-0005-0000-0000-0000D23D0000}"/>
    <cellStyle name="Normal 12 3 2 7 7 3" xfId="31705" xr:uid="{00000000-0005-0000-0000-0000D33D0000}"/>
    <cellStyle name="Normal 12 3 2 7 8" xfId="13405" xr:uid="{00000000-0005-0000-0000-0000D43D0000}"/>
    <cellStyle name="Normal 12 3 2 7 8 2" xfId="39025" xr:uid="{00000000-0005-0000-0000-0000D53D0000}"/>
    <cellStyle name="Normal 12 3 2 7 9" xfId="26215" xr:uid="{00000000-0005-0000-0000-0000D63D0000}"/>
    <cellStyle name="Normal 12 3 2 8" xfId="727" xr:uid="{00000000-0005-0000-0000-0000D73D0000}"/>
    <cellStyle name="Normal 12 3 2 8 2" xfId="1622" xr:uid="{00000000-0005-0000-0000-0000D83D0000}"/>
    <cellStyle name="Normal 12 3 2 8 2 2" xfId="3452" xr:uid="{00000000-0005-0000-0000-0000D93D0000}"/>
    <cellStyle name="Normal 12 3 2 8 2 2 2" xfId="8942" xr:uid="{00000000-0005-0000-0000-0000DA3D0000}"/>
    <cellStyle name="Normal 12 3 2 8 2 2 2 2" xfId="21753" xr:uid="{00000000-0005-0000-0000-0000DB3D0000}"/>
    <cellStyle name="Normal 12 3 2 8 2 2 2 2 2" xfId="47373" xr:uid="{00000000-0005-0000-0000-0000DC3D0000}"/>
    <cellStyle name="Normal 12 3 2 8 2 2 2 3" xfId="34563" xr:uid="{00000000-0005-0000-0000-0000DD3D0000}"/>
    <cellStyle name="Normal 12 3 2 8 2 2 3" xfId="16263" xr:uid="{00000000-0005-0000-0000-0000DE3D0000}"/>
    <cellStyle name="Normal 12 3 2 8 2 2 3 2" xfId="41883" xr:uid="{00000000-0005-0000-0000-0000DF3D0000}"/>
    <cellStyle name="Normal 12 3 2 8 2 2 4" xfId="29073" xr:uid="{00000000-0005-0000-0000-0000E03D0000}"/>
    <cellStyle name="Normal 12 3 2 8 2 3" xfId="5282" xr:uid="{00000000-0005-0000-0000-0000E13D0000}"/>
    <cellStyle name="Normal 12 3 2 8 2 3 2" xfId="10772" xr:uid="{00000000-0005-0000-0000-0000E23D0000}"/>
    <cellStyle name="Normal 12 3 2 8 2 3 2 2" xfId="23583" xr:uid="{00000000-0005-0000-0000-0000E33D0000}"/>
    <cellStyle name="Normal 12 3 2 8 2 3 2 2 2" xfId="49203" xr:uid="{00000000-0005-0000-0000-0000E43D0000}"/>
    <cellStyle name="Normal 12 3 2 8 2 3 2 3" xfId="36393" xr:uid="{00000000-0005-0000-0000-0000E53D0000}"/>
    <cellStyle name="Normal 12 3 2 8 2 3 3" xfId="18093" xr:uid="{00000000-0005-0000-0000-0000E63D0000}"/>
    <cellStyle name="Normal 12 3 2 8 2 3 3 2" xfId="43713" xr:uid="{00000000-0005-0000-0000-0000E73D0000}"/>
    <cellStyle name="Normal 12 3 2 8 2 3 4" xfId="30903" xr:uid="{00000000-0005-0000-0000-0000E83D0000}"/>
    <cellStyle name="Normal 12 3 2 8 2 4" xfId="12602" xr:uid="{00000000-0005-0000-0000-0000E93D0000}"/>
    <cellStyle name="Normal 12 3 2 8 2 4 2" xfId="25413" xr:uid="{00000000-0005-0000-0000-0000EA3D0000}"/>
    <cellStyle name="Normal 12 3 2 8 2 4 2 2" xfId="51033" xr:uid="{00000000-0005-0000-0000-0000EB3D0000}"/>
    <cellStyle name="Normal 12 3 2 8 2 4 3" xfId="38223" xr:uid="{00000000-0005-0000-0000-0000EC3D0000}"/>
    <cellStyle name="Normal 12 3 2 8 2 5" xfId="7112" xr:uid="{00000000-0005-0000-0000-0000ED3D0000}"/>
    <cellStyle name="Normal 12 3 2 8 2 5 2" xfId="19923" xr:uid="{00000000-0005-0000-0000-0000EE3D0000}"/>
    <cellStyle name="Normal 12 3 2 8 2 5 2 2" xfId="45543" xr:uid="{00000000-0005-0000-0000-0000EF3D0000}"/>
    <cellStyle name="Normal 12 3 2 8 2 5 3" xfId="32733" xr:uid="{00000000-0005-0000-0000-0000F03D0000}"/>
    <cellStyle name="Normal 12 3 2 8 2 6" xfId="14433" xr:uid="{00000000-0005-0000-0000-0000F13D0000}"/>
    <cellStyle name="Normal 12 3 2 8 2 6 2" xfId="40053" xr:uid="{00000000-0005-0000-0000-0000F23D0000}"/>
    <cellStyle name="Normal 12 3 2 8 2 7" xfId="27243" xr:uid="{00000000-0005-0000-0000-0000F33D0000}"/>
    <cellStyle name="Normal 12 3 2 8 3" xfId="2558" xr:uid="{00000000-0005-0000-0000-0000F43D0000}"/>
    <cellStyle name="Normal 12 3 2 8 3 2" xfId="8048" xr:uid="{00000000-0005-0000-0000-0000F53D0000}"/>
    <cellStyle name="Normal 12 3 2 8 3 2 2" xfId="20859" xr:uid="{00000000-0005-0000-0000-0000F63D0000}"/>
    <cellStyle name="Normal 12 3 2 8 3 2 2 2" xfId="46479" xr:uid="{00000000-0005-0000-0000-0000F73D0000}"/>
    <cellStyle name="Normal 12 3 2 8 3 2 3" xfId="33669" xr:uid="{00000000-0005-0000-0000-0000F83D0000}"/>
    <cellStyle name="Normal 12 3 2 8 3 3" xfId="15369" xr:uid="{00000000-0005-0000-0000-0000F93D0000}"/>
    <cellStyle name="Normal 12 3 2 8 3 3 2" xfId="40989" xr:uid="{00000000-0005-0000-0000-0000FA3D0000}"/>
    <cellStyle name="Normal 12 3 2 8 3 4" xfId="28179" xr:uid="{00000000-0005-0000-0000-0000FB3D0000}"/>
    <cellStyle name="Normal 12 3 2 8 4" xfId="4388" xr:uid="{00000000-0005-0000-0000-0000FC3D0000}"/>
    <cellStyle name="Normal 12 3 2 8 4 2" xfId="9878" xr:uid="{00000000-0005-0000-0000-0000FD3D0000}"/>
    <cellStyle name="Normal 12 3 2 8 4 2 2" xfId="22689" xr:uid="{00000000-0005-0000-0000-0000FE3D0000}"/>
    <cellStyle name="Normal 12 3 2 8 4 2 2 2" xfId="48309" xr:uid="{00000000-0005-0000-0000-0000FF3D0000}"/>
    <cellStyle name="Normal 12 3 2 8 4 2 3" xfId="35499" xr:uid="{00000000-0005-0000-0000-0000003E0000}"/>
    <cellStyle name="Normal 12 3 2 8 4 3" xfId="17199" xr:uid="{00000000-0005-0000-0000-0000013E0000}"/>
    <cellStyle name="Normal 12 3 2 8 4 3 2" xfId="42819" xr:uid="{00000000-0005-0000-0000-0000023E0000}"/>
    <cellStyle name="Normal 12 3 2 8 4 4" xfId="30009" xr:uid="{00000000-0005-0000-0000-0000033E0000}"/>
    <cellStyle name="Normal 12 3 2 8 5" xfId="11708" xr:uid="{00000000-0005-0000-0000-0000043E0000}"/>
    <cellStyle name="Normal 12 3 2 8 5 2" xfId="24519" xr:uid="{00000000-0005-0000-0000-0000053E0000}"/>
    <cellStyle name="Normal 12 3 2 8 5 2 2" xfId="50139" xr:uid="{00000000-0005-0000-0000-0000063E0000}"/>
    <cellStyle name="Normal 12 3 2 8 5 3" xfId="37329" xr:uid="{00000000-0005-0000-0000-0000073E0000}"/>
    <cellStyle name="Normal 12 3 2 8 6" xfId="6218" xr:uid="{00000000-0005-0000-0000-0000083E0000}"/>
    <cellStyle name="Normal 12 3 2 8 6 2" xfId="19029" xr:uid="{00000000-0005-0000-0000-0000093E0000}"/>
    <cellStyle name="Normal 12 3 2 8 6 2 2" xfId="44649" xr:uid="{00000000-0005-0000-0000-00000A3E0000}"/>
    <cellStyle name="Normal 12 3 2 8 6 3" xfId="31839" xr:uid="{00000000-0005-0000-0000-00000B3E0000}"/>
    <cellStyle name="Normal 12 3 2 8 7" xfId="13539" xr:uid="{00000000-0005-0000-0000-00000C3E0000}"/>
    <cellStyle name="Normal 12 3 2 8 7 2" xfId="39159" xr:uid="{00000000-0005-0000-0000-00000D3E0000}"/>
    <cellStyle name="Normal 12 3 2 8 8" xfId="26349" xr:uid="{00000000-0005-0000-0000-00000E3E0000}"/>
    <cellStyle name="Normal 12 3 2 9" xfId="1128" xr:uid="{00000000-0005-0000-0000-00000F3E0000}"/>
    <cellStyle name="Normal 12 3 2 9 2" xfId="2958" xr:uid="{00000000-0005-0000-0000-0000103E0000}"/>
    <cellStyle name="Normal 12 3 2 9 2 2" xfId="8448" xr:uid="{00000000-0005-0000-0000-0000113E0000}"/>
    <cellStyle name="Normal 12 3 2 9 2 2 2" xfId="21259" xr:uid="{00000000-0005-0000-0000-0000123E0000}"/>
    <cellStyle name="Normal 12 3 2 9 2 2 2 2" xfId="46879" xr:uid="{00000000-0005-0000-0000-0000133E0000}"/>
    <cellStyle name="Normal 12 3 2 9 2 2 3" xfId="34069" xr:uid="{00000000-0005-0000-0000-0000143E0000}"/>
    <cellStyle name="Normal 12 3 2 9 2 3" xfId="15769" xr:uid="{00000000-0005-0000-0000-0000153E0000}"/>
    <cellStyle name="Normal 12 3 2 9 2 3 2" xfId="41389" xr:uid="{00000000-0005-0000-0000-0000163E0000}"/>
    <cellStyle name="Normal 12 3 2 9 2 4" xfId="28579" xr:uid="{00000000-0005-0000-0000-0000173E0000}"/>
    <cellStyle name="Normal 12 3 2 9 3" xfId="4788" xr:uid="{00000000-0005-0000-0000-0000183E0000}"/>
    <cellStyle name="Normal 12 3 2 9 3 2" xfId="10278" xr:uid="{00000000-0005-0000-0000-0000193E0000}"/>
    <cellStyle name="Normal 12 3 2 9 3 2 2" xfId="23089" xr:uid="{00000000-0005-0000-0000-00001A3E0000}"/>
    <cellStyle name="Normal 12 3 2 9 3 2 2 2" xfId="48709" xr:uid="{00000000-0005-0000-0000-00001B3E0000}"/>
    <cellStyle name="Normal 12 3 2 9 3 2 3" xfId="35899" xr:uid="{00000000-0005-0000-0000-00001C3E0000}"/>
    <cellStyle name="Normal 12 3 2 9 3 3" xfId="17599" xr:uid="{00000000-0005-0000-0000-00001D3E0000}"/>
    <cellStyle name="Normal 12 3 2 9 3 3 2" xfId="43219" xr:uid="{00000000-0005-0000-0000-00001E3E0000}"/>
    <cellStyle name="Normal 12 3 2 9 3 4" xfId="30409" xr:uid="{00000000-0005-0000-0000-00001F3E0000}"/>
    <cellStyle name="Normal 12 3 2 9 4" xfId="12108" xr:uid="{00000000-0005-0000-0000-0000203E0000}"/>
    <cellStyle name="Normal 12 3 2 9 4 2" xfId="24919" xr:uid="{00000000-0005-0000-0000-0000213E0000}"/>
    <cellStyle name="Normal 12 3 2 9 4 2 2" xfId="50539" xr:uid="{00000000-0005-0000-0000-0000223E0000}"/>
    <cellStyle name="Normal 12 3 2 9 4 3" xfId="37729" xr:uid="{00000000-0005-0000-0000-0000233E0000}"/>
    <cellStyle name="Normal 12 3 2 9 5" xfId="6618" xr:uid="{00000000-0005-0000-0000-0000243E0000}"/>
    <cellStyle name="Normal 12 3 2 9 5 2" xfId="19429" xr:uid="{00000000-0005-0000-0000-0000253E0000}"/>
    <cellStyle name="Normal 12 3 2 9 5 2 2" xfId="45049" xr:uid="{00000000-0005-0000-0000-0000263E0000}"/>
    <cellStyle name="Normal 12 3 2 9 5 3" xfId="32239" xr:uid="{00000000-0005-0000-0000-0000273E0000}"/>
    <cellStyle name="Normal 12 3 2 9 6" xfId="13939" xr:uid="{00000000-0005-0000-0000-0000283E0000}"/>
    <cellStyle name="Normal 12 3 2 9 6 2" xfId="39559" xr:uid="{00000000-0005-0000-0000-0000293E0000}"/>
    <cellStyle name="Normal 12 3 2 9 7" xfId="26749" xr:uid="{00000000-0005-0000-0000-00002A3E0000}"/>
    <cellStyle name="Normal 12 3 3" xfId="191" xr:uid="{00000000-0005-0000-0000-00002B3E0000}"/>
    <cellStyle name="Normal 12 3 3 10" xfId="2069" xr:uid="{00000000-0005-0000-0000-00002C3E0000}"/>
    <cellStyle name="Normal 12 3 3 10 2" xfId="7559" xr:uid="{00000000-0005-0000-0000-00002D3E0000}"/>
    <cellStyle name="Normal 12 3 3 10 2 2" xfId="20370" xr:uid="{00000000-0005-0000-0000-00002E3E0000}"/>
    <cellStyle name="Normal 12 3 3 10 2 2 2" xfId="45990" xr:uid="{00000000-0005-0000-0000-00002F3E0000}"/>
    <cellStyle name="Normal 12 3 3 10 2 3" xfId="33180" xr:uid="{00000000-0005-0000-0000-0000303E0000}"/>
    <cellStyle name="Normal 12 3 3 10 3" xfId="14880" xr:uid="{00000000-0005-0000-0000-0000313E0000}"/>
    <cellStyle name="Normal 12 3 3 10 3 2" xfId="40500" xr:uid="{00000000-0005-0000-0000-0000323E0000}"/>
    <cellStyle name="Normal 12 3 3 10 4" xfId="27690" xr:uid="{00000000-0005-0000-0000-0000333E0000}"/>
    <cellStyle name="Normal 12 3 3 11" xfId="3899" xr:uid="{00000000-0005-0000-0000-0000343E0000}"/>
    <cellStyle name="Normal 12 3 3 11 2" xfId="9389" xr:uid="{00000000-0005-0000-0000-0000353E0000}"/>
    <cellStyle name="Normal 12 3 3 11 2 2" xfId="22200" xr:uid="{00000000-0005-0000-0000-0000363E0000}"/>
    <cellStyle name="Normal 12 3 3 11 2 2 2" xfId="47820" xr:uid="{00000000-0005-0000-0000-0000373E0000}"/>
    <cellStyle name="Normal 12 3 3 11 2 3" xfId="35010" xr:uid="{00000000-0005-0000-0000-0000383E0000}"/>
    <cellStyle name="Normal 12 3 3 11 3" xfId="16710" xr:uid="{00000000-0005-0000-0000-0000393E0000}"/>
    <cellStyle name="Normal 12 3 3 11 3 2" xfId="42330" xr:uid="{00000000-0005-0000-0000-00003A3E0000}"/>
    <cellStyle name="Normal 12 3 3 11 4" xfId="29520" xr:uid="{00000000-0005-0000-0000-00003B3E0000}"/>
    <cellStyle name="Normal 12 3 3 12" xfId="11219" xr:uid="{00000000-0005-0000-0000-00003C3E0000}"/>
    <cellStyle name="Normal 12 3 3 12 2" xfId="24030" xr:uid="{00000000-0005-0000-0000-00003D3E0000}"/>
    <cellStyle name="Normal 12 3 3 12 2 2" xfId="49650" xr:uid="{00000000-0005-0000-0000-00003E3E0000}"/>
    <cellStyle name="Normal 12 3 3 12 3" xfId="36840" xr:uid="{00000000-0005-0000-0000-00003F3E0000}"/>
    <cellStyle name="Normal 12 3 3 13" xfId="5729" xr:uid="{00000000-0005-0000-0000-0000403E0000}"/>
    <cellStyle name="Normal 12 3 3 13 2" xfId="18540" xr:uid="{00000000-0005-0000-0000-0000413E0000}"/>
    <cellStyle name="Normal 12 3 3 13 2 2" xfId="44160" xr:uid="{00000000-0005-0000-0000-0000423E0000}"/>
    <cellStyle name="Normal 12 3 3 13 3" xfId="31350" xr:uid="{00000000-0005-0000-0000-0000433E0000}"/>
    <cellStyle name="Normal 12 3 3 14" xfId="13050" xr:uid="{00000000-0005-0000-0000-0000443E0000}"/>
    <cellStyle name="Normal 12 3 3 14 2" xfId="38670" xr:uid="{00000000-0005-0000-0000-0000453E0000}"/>
    <cellStyle name="Normal 12 3 3 15" xfId="25860" xr:uid="{00000000-0005-0000-0000-0000463E0000}"/>
    <cellStyle name="Normal 12 3 3 2" xfId="211" xr:uid="{00000000-0005-0000-0000-0000473E0000}"/>
    <cellStyle name="Normal 12 3 3 2 10" xfId="3919" xr:uid="{00000000-0005-0000-0000-0000483E0000}"/>
    <cellStyle name="Normal 12 3 3 2 10 2" xfId="9409" xr:uid="{00000000-0005-0000-0000-0000493E0000}"/>
    <cellStyle name="Normal 12 3 3 2 10 2 2" xfId="22220" xr:uid="{00000000-0005-0000-0000-00004A3E0000}"/>
    <cellStyle name="Normal 12 3 3 2 10 2 2 2" xfId="47840" xr:uid="{00000000-0005-0000-0000-00004B3E0000}"/>
    <cellStyle name="Normal 12 3 3 2 10 2 3" xfId="35030" xr:uid="{00000000-0005-0000-0000-00004C3E0000}"/>
    <cellStyle name="Normal 12 3 3 2 10 3" xfId="16730" xr:uid="{00000000-0005-0000-0000-00004D3E0000}"/>
    <cellStyle name="Normal 12 3 3 2 10 3 2" xfId="42350" xr:uid="{00000000-0005-0000-0000-00004E3E0000}"/>
    <cellStyle name="Normal 12 3 3 2 10 4" xfId="29540" xr:uid="{00000000-0005-0000-0000-00004F3E0000}"/>
    <cellStyle name="Normal 12 3 3 2 11" xfId="11239" xr:uid="{00000000-0005-0000-0000-0000503E0000}"/>
    <cellStyle name="Normal 12 3 3 2 11 2" xfId="24050" xr:uid="{00000000-0005-0000-0000-0000513E0000}"/>
    <cellStyle name="Normal 12 3 3 2 11 2 2" xfId="49670" xr:uid="{00000000-0005-0000-0000-0000523E0000}"/>
    <cellStyle name="Normal 12 3 3 2 11 3" xfId="36860" xr:uid="{00000000-0005-0000-0000-0000533E0000}"/>
    <cellStyle name="Normal 12 3 3 2 12" xfId="5749" xr:uid="{00000000-0005-0000-0000-0000543E0000}"/>
    <cellStyle name="Normal 12 3 3 2 12 2" xfId="18560" xr:uid="{00000000-0005-0000-0000-0000553E0000}"/>
    <cellStyle name="Normal 12 3 3 2 12 2 2" xfId="44180" xr:uid="{00000000-0005-0000-0000-0000563E0000}"/>
    <cellStyle name="Normal 12 3 3 2 12 3" xfId="31370" xr:uid="{00000000-0005-0000-0000-0000573E0000}"/>
    <cellStyle name="Normal 12 3 3 2 13" xfId="13070" xr:uid="{00000000-0005-0000-0000-0000583E0000}"/>
    <cellStyle name="Normal 12 3 3 2 13 2" xfId="38690" xr:uid="{00000000-0005-0000-0000-0000593E0000}"/>
    <cellStyle name="Normal 12 3 3 2 14" xfId="25880" xr:uid="{00000000-0005-0000-0000-00005A3E0000}"/>
    <cellStyle name="Normal 12 3 3 2 2" xfId="298" xr:uid="{00000000-0005-0000-0000-00005B3E0000}"/>
    <cellStyle name="Normal 12 3 3 2 2 10" xfId="5790" xr:uid="{00000000-0005-0000-0000-00005C3E0000}"/>
    <cellStyle name="Normal 12 3 3 2 2 10 2" xfId="18601" xr:uid="{00000000-0005-0000-0000-00005D3E0000}"/>
    <cellStyle name="Normal 12 3 3 2 2 10 2 2" xfId="44221" xr:uid="{00000000-0005-0000-0000-00005E3E0000}"/>
    <cellStyle name="Normal 12 3 3 2 2 10 3" xfId="31411" xr:uid="{00000000-0005-0000-0000-00005F3E0000}"/>
    <cellStyle name="Normal 12 3 3 2 2 11" xfId="13111" xr:uid="{00000000-0005-0000-0000-0000603E0000}"/>
    <cellStyle name="Normal 12 3 3 2 2 11 2" xfId="38731" xr:uid="{00000000-0005-0000-0000-0000613E0000}"/>
    <cellStyle name="Normal 12 3 3 2 2 12" xfId="25921" xr:uid="{00000000-0005-0000-0000-0000623E0000}"/>
    <cellStyle name="Normal 12 3 3 2 2 2" xfId="527" xr:uid="{00000000-0005-0000-0000-0000633E0000}"/>
    <cellStyle name="Normal 12 3 3 2 2 2 2" xfId="926" xr:uid="{00000000-0005-0000-0000-0000643E0000}"/>
    <cellStyle name="Normal 12 3 3 2 2 2 2 2" xfId="1821" xr:uid="{00000000-0005-0000-0000-0000653E0000}"/>
    <cellStyle name="Normal 12 3 3 2 2 2 2 2 2" xfId="3651" xr:uid="{00000000-0005-0000-0000-0000663E0000}"/>
    <cellStyle name="Normal 12 3 3 2 2 2 2 2 2 2" xfId="9141" xr:uid="{00000000-0005-0000-0000-0000673E0000}"/>
    <cellStyle name="Normal 12 3 3 2 2 2 2 2 2 2 2" xfId="21952" xr:uid="{00000000-0005-0000-0000-0000683E0000}"/>
    <cellStyle name="Normal 12 3 3 2 2 2 2 2 2 2 2 2" xfId="47572" xr:uid="{00000000-0005-0000-0000-0000693E0000}"/>
    <cellStyle name="Normal 12 3 3 2 2 2 2 2 2 2 3" xfId="34762" xr:uid="{00000000-0005-0000-0000-00006A3E0000}"/>
    <cellStyle name="Normal 12 3 3 2 2 2 2 2 2 3" xfId="16462" xr:uid="{00000000-0005-0000-0000-00006B3E0000}"/>
    <cellStyle name="Normal 12 3 3 2 2 2 2 2 2 3 2" xfId="42082" xr:uid="{00000000-0005-0000-0000-00006C3E0000}"/>
    <cellStyle name="Normal 12 3 3 2 2 2 2 2 2 4" xfId="29272" xr:uid="{00000000-0005-0000-0000-00006D3E0000}"/>
    <cellStyle name="Normal 12 3 3 2 2 2 2 2 3" xfId="5481" xr:uid="{00000000-0005-0000-0000-00006E3E0000}"/>
    <cellStyle name="Normal 12 3 3 2 2 2 2 2 3 2" xfId="10971" xr:uid="{00000000-0005-0000-0000-00006F3E0000}"/>
    <cellStyle name="Normal 12 3 3 2 2 2 2 2 3 2 2" xfId="23782" xr:uid="{00000000-0005-0000-0000-0000703E0000}"/>
    <cellStyle name="Normal 12 3 3 2 2 2 2 2 3 2 2 2" xfId="49402" xr:uid="{00000000-0005-0000-0000-0000713E0000}"/>
    <cellStyle name="Normal 12 3 3 2 2 2 2 2 3 2 3" xfId="36592" xr:uid="{00000000-0005-0000-0000-0000723E0000}"/>
    <cellStyle name="Normal 12 3 3 2 2 2 2 2 3 3" xfId="18292" xr:uid="{00000000-0005-0000-0000-0000733E0000}"/>
    <cellStyle name="Normal 12 3 3 2 2 2 2 2 3 3 2" xfId="43912" xr:uid="{00000000-0005-0000-0000-0000743E0000}"/>
    <cellStyle name="Normal 12 3 3 2 2 2 2 2 3 4" xfId="31102" xr:uid="{00000000-0005-0000-0000-0000753E0000}"/>
    <cellStyle name="Normal 12 3 3 2 2 2 2 2 4" xfId="12801" xr:uid="{00000000-0005-0000-0000-0000763E0000}"/>
    <cellStyle name="Normal 12 3 3 2 2 2 2 2 4 2" xfId="25612" xr:uid="{00000000-0005-0000-0000-0000773E0000}"/>
    <cellStyle name="Normal 12 3 3 2 2 2 2 2 4 2 2" xfId="51232" xr:uid="{00000000-0005-0000-0000-0000783E0000}"/>
    <cellStyle name="Normal 12 3 3 2 2 2 2 2 4 3" xfId="38422" xr:uid="{00000000-0005-0000-0000-0000793E0000}"/>
    <cellStyle name="Normal 12 3 3 2 2 2 2 2 5" xfId="7311" xr:uid="{00000000-0005-0000-0000-00007A3E0000}"/>
    <cellStyle name="Normal 12 3 3 2 2 2 2 2 5 2" xfId="20122" xr:uid="{00000000-0005-0000-0000-00007B3E0000}"/>
    <cellStyle name="Normal 12 3 3 2 2 2 2 2 5 2 2" xfId="45742" xr:uid="{00000000-0005-0000-0000-00007C3E0000}"/>
    <cellStyle name="Normal 12 3 3 2 2 2 2 2 5 3" xfId="32932" xr:uid="{00000000-0005-0000-0000-00007D3E0000}"/>
    <cellStyle name="Normal 12 3 3 2 2 2 2 2 6" xfId="14632" xr:uid="{00000000-0005-0000-0000-00007E3E0000}"/>
    <cellStyle name="Normal 12 3 3 2 2 2 2 2 6 2" xfId="40252" xr:uid="{00000000-0005-0000-0000-00007F3E0000}"/>
    <cellStyle name="Normal 12 3 3 2 2 2 2 2 7" xfId="27442" xr:uid="{00000000-0005-0000-0000-0000803E0000}"/>
    <cellStyle name="Normal 12 3 3 2 2 2 2 3" xfId="2757" xr:uid="{00000000-0005-0000-0000-0000813E0000}"/>
    <cellStyle name="Normal 12 3 3 2 2 2 2 3 2" xfId="8247" xr:uid="{00000000-0005-0000-0000-0000823E0000}"/>
    <cellStyle name="Normal 12 3 3 2 2 2 2 3 2 2" xfId="21058" xr:uid="{00000000-0005-0000-0000-0000833E0000}"/>
    <cellStyle name="Normal 12 3 3 2 2 2 2 3 2 2 2" xfId="46678" xr:uid="{00000000-0005-0000-0000-0000843E0000}"/>
    <cellStyle name="Normal 12 3 3 2 2 2 2 3 2 3" xfId="33868" xr:uid="{00000000-0005-0000-0000-0000853E0000}"/>
    <cellStyle name="Normal 12 3 3 2 2 2 2 3 3" xfId="15568" xr:uid="{00000000-0005-0000-0000-0000863E0000}"/>
    <cellStyle name="Normal 12 3 3 2 2 2 2 3 3 2" xfId="41188" xr:uid="{00000000-0005-0000-0000-0000873E0000}"/>
    <cellStyle name="Normal 12 3 3 2 2 2 2 3 4" xfId="28378" xr:uid="{00000000-0005-0000-0000-0000883E0000}"/>
    <cellStyle name="Normal 12 3 3 2 2 2 2 4" xfId="4587" xr:uid="{00000000-0005-0000-0000-0000893E0000}"/>
    <cellStyle name="Normal 12 3 3 2 2 2 2 4 2" xfId="10077" xr:uid="{00000000-0005-0000-0000-00008A3E0000}"/>
    <cellStyle name="Normal 12 3 3 2 2 2 2 4 2 2" xfId="22888" xr:uid="{00000000-0005-0000-0000-00008B3E0000}"/>
    <cellStyle name="Normal 12 3 3 2 2 2 2 4 2 2 2" xfId="48508" xr:uid="{00000000-0005-0000-0000-00008C3E0000}"/>
    <cellStyle name="Normal 12 3 3 2 2 2 2 4 2 3" xfId="35698" xr:uid="{00000000-0005-0000-0000-00008D3E0000}"/>
    <cellStyle name="Normal 12 3 3 2 2 2 2 4 3" xfId="17398" xr:uid="{00000000-0005-0000-0000-00008E3E0000}"/>
    <cellStyle name="Normal 12 3 3 2 2 2 2 4 3 2" xfId="43018" xr:uid="{00000000-0005-0000-0000-00008F3E0000}"/>
    <cellStyle name="Normal 12 3 3 2 2 2 2 4 4" xfId="30208" xr:uid="{00000000-0005-0000-0000-0000903E0000}"/>
    <cellStyle name="Normal 12 3 3 2 2 2 2 5" xfId="11907" xr:uid="{00000000-0005-0000-0000-0000913E0000}"/>
    <cellStyle name="Normal 12 3 3 2 2 2 2 5 2" xfId="24718" xr:uid="{00000000-0005-0000-0000-0000923E0000}"/>
    <cellStyle name="Normal 12 3 3 2 2 2 2 5 2 2" xfId="50338" xr:uid="{00000000-0005-0000-0000-0000933E0000}"/>
    <cellStyle name="Normal 12 3 3 2 2 2 2 5 3" xfId="37528" xr:uid="{00000000-0005-0000-0000-0000943E0000}"/>
    <cellStyle name="Normal 12 3 3 2 2 2 2 6" xfId="6417" xr:uid="{00000000-0005-0000-0000-0000953E0000}"/>
    <cellStyle name="Normal 12 3 3 2 2 2 2 6 2" xfId="19228" xr:uid="{00000000-0005-0000-0000-0000963E0000}"/>
    <cellStyle name="Normal 12 3 3 2 2 2 2 6 2 2" xfId="44848" xr:uid="{00000000-0005-0000-0000-0000973E0000}"/>
    <cellStyle name="Normal 12 3 3 2 2 2 2 6 3" xfId="32038" xr:uid="{00000000-0005-0000-0000-0000983E0000}"/>
    <cellStyle name="Normal 12 3 3 2 2 2 2 7" xfId="13738" xr:uid="{00000000-0005-0000-0000-0000993E0000}"/>
    <cellStyle name="Normal 12 3 3 2 2 2 2 7 2" xfId="39358" xr:uid="{00000000-0005-0000-0000-00009A3E0000}"/>
    <cellStyle name="Normal 12 3 3 2 2 2 2 8" xfId="26548" xr:uid="{00000000-0005-0000-0000-00009B3E0000}"/>
    <cellStyle name="Normal 12 3 3 2 2 2 3" xfId="1422" xr:uid="{00000000-0005-0000-0000-00009C3E0000}"/>
    <cellStyle name="Normal 12 3 3 2 2 2 3 2" xfId="3252" xr:uid="{00000000-0005-0000-0000-00009D3E0000}"/>
    <cellStyle name="Normal 12 3 3 2 2 2 3 2 2" xfId="8742" xr:uid="{00000000-0005-0000-0000-00009E3E0000}"/>
    <cellStyle name="Normal 12 3 3 2 2 2 3 2 2 2" xfId="21553" xr:uid="{00000000-0005-0000-0000-00009F3E0000}"/>
    <cellStyle name="Normal 12 3 3 2 2 2 3 2 2 2 2" xfId="47173" xr:uid="{00000000-0005-0000-0000-0000A03E0000}"/>
    <cellStyle name="Normal 12 3 3 2 2 2 3 2 2 3" xfId="34363" xr:uid="{00000000-0005-0000-0000-0000A13E0000}"/>
    <cellStyle name="Normal 12 3 3 2 2 2 3 2 3" xfId="16063" xr:uid="{00000000-0005-0000-0000-0000A23E0000}"/>
    <cellStyle name="Normal 12 3 3 2 2 2 3 2 3 2" xfId="41683" xr:uid="{00000000-0005-0000-0000-0000A33E0000}"/>
    <cellStyle name="Normal 12 3 3 2 2 2 3 2 4" xfId="28873" xr:uid="{00000000-0005-0000-0000-0000A43E0000}"/>
    <cellStyle name="Normal 12 3 3 2 2 2 3 3" xfId="5082" xr:uid="{00000000-0005-0000-0000-0000A53E0000}"/>
    <cellStyle name="Normal 12 3 3 2 2 2 3 3 2" xfId="10572" xr:uid="{00000000-0005-0000-0000-0000A63E0000}"/>
    <cellStyle name="Normal 12 3 3 2 2 2 3 3 2 2" xfId="23383" xr:uid="{00000000-0005-0000-0000-0000A73E0000}"/>
    <cellStyle name="Normal 12 3 3 2 2 2 3 3 2 2 2" xfId="49003" xr:uid="{00000000-0005-0000-0000-0000A83E0000}"/>
    <cellStyle name="Normal 12 3 3 2 2 2 3 3 2 3" xfId="36193" xr:uid="{00000000-0005-0000-0000-0000A93E0000}"/>
    <cellStyle name="Normal 12 3 3 2 2 2 3 3 3" xfId="17893" xr:uid="{00000000-0005-0000-0000-0000AA3E0000}"/>
    <cellStyle name="Normal 12 3 3 2 2 2 3 3 3 2" xfId="43513" xr:uid="{00000000-0005-0000-0000-0000AB3E0000}"/>
    <cellStyle name="Normal 12 3 3 2 2 2 3 3 4" xfId="30703" xr:uid="{00000000-0005-0000-0000-0000AC3E0000}"/>
    <cellStyle name="Normal 12 3 3 2 2 2 3 4" xfId="12402" xr:uid="{00000000-0005-0000-0000-0000AD3E0000}"/>
    <cellStyle name="Normal 12 3 3 2 2 2 3 4 2" xfId="25213" xr:uid="{00000000-0005-0000-0000-0000AE3E0000}"/>
    <cellStyle name="Normal 12 3 3 2 2 2 3 4 2 2" xfId="50833" xr:uid="{00000000-0005-0000-0000-0000AF3E0000}"/>
    <cellStyle name="Normal 12 3 3 2 2 2 3 4 3" xfId="38023" xr:uid="{00000000-0005-0000-0000-0000B03E0000}"/>
    <cellStyle name="Normal 12 3 3 2 2 2 3 5" xfId="6912" xr:uid="{00000000-0005-0000-0000-0000B13E0000}"/>
    <cellStyle name="Normal 12 3 3 2 2 2 3 5 2" xfId="19723" xr:uid="{00000000-0005-0000-0000-0000B23E0000}"/>
    <cellStyle name="Normal 12 3 3 2 2 2 3 5 2 2" xfId="45343" xr:uid="{00000000-0005-0000-0000-0000B33E0000}"/>
    <cellStyle name="Normal 12 3 3 2 2 2 3 5 3" xfId="32533" xr:uid="{00000000-0005-0000-0000-0000B43E0000}"/>
    <cellStyle name="Normal 12 3 3 2 2 2 3 6" xfId="14233" xr:uid="{00000000-0005-0000-0000-0000B53E0000}"/>
    <cellStyle name="Normal 12 3 3 2 2 2 3 6 2" xfId="39853" xr:uid="{00000000-0005-0000-0000-0000B63E0000}"/>
    <cellStyle name="Normal 12 3 3 2 2 2 3 7" xfId="27043" xr:uid="{00000000-0005-0000-0000-0000B73E0000}"/>
    <cellStyle name="Normal 12 3 3 2 2 2 4" xfId="2358" xr:uid="{00000000-0005-0000-0000-0000B83E0000}"/>
    <cellStyle name="Normal 12 3 3 2 2 2 4 2" xfId="7848" xr:uid="{00000000-0005-0000-0000-0000B93E0000}"/>
    <cellStyle name="Normal 12 3 3 2 2 2 4 2 2" xfId="20659" xr:uid="{00000000-0005-0000-0000-0000BA3E0000}"/>
    <cellStyle name="Normal 12 3 3 2 2 2 4 2 2 2" xfId="46279" xr:uid="{00000000-0005-0000-0000-0000BB3E0000}"/>
    <cellStyle name="Normal 12 3 3 2 2 2 4 2 3" xfId="33469" xr:uid="{00000000-0005-0000-0000-0000BC3E0000}"/>
    <cellStyle name="Normal 12 3 3 2 2 2 4 3" xfId="15169" xr:uid="{00000000-0005-0000-0000-0000BD3E0000}"/>
    <cellStyle name="Normal 12 3 3 2 2 2 4 3 2" xfId="40789" xr:uid="{00000000-0005-0000-0000-0000BE3E0000}"/>
    <cellStyle name="Normal 12 3 3 2 2 2 4 4" xfId="27979" xr:uid="{00000000-0005-0000-0000-0000BF3E0000}"/>
    <cellStyle name="Normal 12 3 3 2 2 2 5" xfId="4188" xr:uid="{00000000-0005-0000-0000-0000C03E0000}"/>
    <cellStyle name="Normal 12 3 3 2 2 2 5 2" xfId="9678" xr:uid="{00000000-0005-0000-0000-0000C13E0000}"/>
    <cellStyle name="Normal 12 3 3 2 2 2 5 2 2" xfId="22489" xr:uid="{00000000-0005-0000-0000-0000C23E0000}"/>
    <cellStyle name="Normal 12 3 3 2 2 2 5 2 2 2" xfId="48109" xr:uid="{00000000-0005-0000-0000-0000C33E0000}"/>
    <cellStyle name="Normal 12 3 3 2 2 2 5 2 3" xfId="35299" xr:uid="{00000000-0005-0000-0000-0000C43E0000}"/>
    <cellStyle name="Normal 12 3 3 2 2 2 5 3" xfId="16999" xr:uid="{00000000-0005-0000-0000-0000C53E0000}"/>
    <cellStyle name="Normal 12 3 3 2 2 2 5 3 2" xfId="42619" xr:uid="{00000000-0005-0000-0000-0000C63E0000}"/>
    <cellStyle name="Normal 12 3 3 2 2 2 5 4" xfId="29809" xr:uid="{00000000-0005-0000-0000-0000C73E0000}"/>
    <cellStyle name="Normal 12 3 3 2 2 2 6" xfId="11508" xr:uid="{00000000-0005-0000-0000-0000C83E0000}"/>
    <cellStyle name="Normal 12 3 3 2 2 2 6 2" xfId="24319" xr:uid="{00000000-0005-0000-0000-0000C93E0000}"/>
    <cellStyle name="Normal 12 3 3 2 2 2 6 2 2" xfId="49939" xr:uid="{00000000-0005-0000-0000-0000CA3E0000}"/>
    <cellStyle name="Normal 12 3 3 2 2 2 6 3" xfId="37129" xr:uid="{00000000-0005-0000-0000-0000CB3E0000}"/>
    <cellStyle name="Normal 12 3 3 2 2 2 7" xfId="6018" xr:uid="{00000000-0005-0000-0000-0000CC3E0000}"/>
    <cellStyle name="Normal 12 3 3 2 2 2 7 2" xfId="18829" xr:uid="{00000000-0005-0000-0000-0000CD3E0000}"/>
    <cellStyle name="Normal 12 3 3 2 2 2 7 2 2" xfId="44449" xr:uid="{00000000-0005-0000-0000-0000CE3E0000}"/>
    <cellStyle name="Normal 12 3 3 2 2 2 7 3" xfId="31639" xr:uid="{00000000-0005-0000-0000-0000CF3E0000}"/>
    <cellStyle name="Normal 12 3 3 2 2 2 8" xfId="13339" xr:uid="{00000000-0005-0000-0000-0000D03E0000}"/>
    <cellStyle name="Normal 12 3 3 2 2 2 8 2" xfId="38959" xr:uid="{00000000-0005-0000-0000-0000D13E0000}"/>
    <cellStyle name="Normal 12 3 3 2 2 2 9" xfId="26149" xr:uid="{00000000-0005-0000-0000-0000D23E0000}"/>
    <cellStyle name="Normal 12 3 3 2 2 3" xfId="659" xr:uid="{00000000-0005-0000-0000-0000D33E0000}"/>
    <cellStyle name="Normal 12 3 3 2 2 3 2" xfId="1059" xr:uid="{00000000-0005-0000-0000-0000D43E0000}"/>
    <cellStyle name="Normal 12 3 3 2 2 3 2 2" xfId="1954" xr:uid="{00000000-0005-0000-0000-0000D53E0000}"/>
    <cellStyle name="Normal 12 3 3 2 2 3 2 2 2" xfId="3784" xr:uid="{00000000-0005-0000-0000-0000D63E0000}"/>
    <cellStyle name="Normal 12 3 3 2 2 3 2 2 2 2" xfId="9274" xr:uid="{00000000-0005-0000-0000-0000D73E0000}"/>
    <cellStyle name="Normal 12 3 3 2 2 3 2 2 2 2 2" xfId="22085" xr:uid="{00000000-0005-0000-0000-0000D83E0000}"/>
    <cellStyle name="Normal 12 3 3 2 2 3 2 2 2 2 2 2" xfId="47705" xr:uid="{00000000-0005-0000-0000-0000D93E0000}"/>
    <cellStyle name="Normal 12 3 3 2 2 3 2 2 2 2 3" xfId="34895" xr:uid="{00000000-0005-0000-0000-0000DA3E0000}"/>
    <cellStyle name="Normal 12 3 3 2 2 3 2 2 2 3" xfId="16595" xr:uid="{00000000-0005-0000-0000-0000DB3E0000}"/>
    <cellStyle name="Normal 12 3 3 2 2 3 2 2 2 3 2" xfId="42215" xr:uid="{00000000-0005-0000-0000-0000DC3E0000}"/>
    <cellStyle name="Normal 12 3 3 2 2 3 2 2 2 4" xfId="29405" xr:uid="{00000000-0005-0000-0000-0000DD3E0000}"/>
    <cellStyle name="Normal 12 3 3 2 2 3 2 2 3" xfId="5614" xr:uid="{00000000-0005-0000-0000-0000DE3E0000}"/>
    <cellStyle name="Normal 12 3 3 2 2 3 2 2 3 2" xfId="11104" xr:uid="{00000000-0005-0000-0000-0000DF3E0000}"/>
    <cellStyle name="Normal 12 3 3 2 2 3 2 2 3 2 2" xfId="23915" xr:uid="{00000000-0005-0000-0000-0000E03E0000}"/>
    <cellStyle name="Normal 12 3 3 2 2 3 2 2 3 2 2 2" xfId="49535" xr:uid="{00000000-0005-0000-0000-0000E13E0000}"/>
    <cellStyle name="Normal 12 3 3 2 2 3 2 2 3 2 3" xfId="36725" xr:uid="{00000000-0005-0000-0000-0000E23E0000}"/>
    <cellStyle name="Normal 12 3 3 2 2 3 2 2 3 3" xfId="18425" xr:uid="{00000000-0005-0000-0000-0000E33E0000}"/>
    <cellStyle name="Normal 12 3 3 2 2 3 2 2 3 3 2" xfId="44045" xr:uid="{00000000-0005-0000-0000-0000E43E0000}"/>
    <cellStyle name="Normal 12 3 3 2 2 3 2 2 3 4" xfId="31235" xr:uid="{00000000-0005-0000-0000-0000E53E0000}"/>
    <cellStyle name="Normal 12 3 3 2 2 3 2 2 4" xfId="12934" xr:uid="{00000000-0005-0000-0000-0000E63E0000}"/>
    <cellStyle name="Normal 12 3 3 2 2 3 2 2 4 2" xfId="25745" xr:uid="{00000000-0005-0000-0000-0000E73E0000}"/>
    <cellStyle name="Normal 12 3 3 2 2 3 2 2 4 2 2" xfId="51365" xr:uid="{00000000-0005-0000-0000-0000E83E0000}"/>
    <cellStyle name="Normal 12 3 3 2 2 3 2 2 4 3" xfId="38555" xr:uid="{00000000-0005-0000-0000-0000E93E0000}"/>
    <cellStyle name="Normal 12 3 3 2 2 3 2 2 5" xfId="7444" xr:uid="{00000000-0005-0000-0000-0000EA3E0000}"/>
    <cellStyle name="Normal 12 3 3 2 2 3 2 2 5 2" xfId="20255" xr:uid="{00000000-0005-0000-0000-0000EB3E0000}"/>
    <cellStyle name="Normal 12 3 3 2 2 3 2 2 5 2 2" xfId="45875" xr:uid="{00000000-0005-0000-0000-0000EC3E0000}"/>
    <cellStyle name="Normal 12 3 3 2 2 3 2 2 5 3" xfId="33065" xr:uid="{00000000-0005-0000-0000-0000ED3E0000}"/>
    <cellStyle name="Normal 12 3 3 2 2 3 2 2 6" xfId="14765" xr:uid="{00000000-0005-0000-0000-0000EE3E0000}"/>
    <cellStyle name="Normal 12 3 3 2 2 3 2 2 6 2" xfId="40385" xr:uid="{00000000-0005-0000-0000-0000EF3E0000}"/>
    <cellStyle name="Normal 12 3 3 2 2 3 2 2 7" xfId="27575" xr:uid="{00000000-0005-0000-0000-0000F03E0000}"/>
    <cellStyle name="Normal 12 3 3 2 2 3 2 3" xfId="2890" xr:uid="{00000000-0005-0000-0000-0000F13E0000}"/>
    <cellStyle name="Normal 12 3 3 2 2 3 2 3 2" xfId="8380" xr:uid="{00000000-0005-0000-0000-0000F23E0000}"/>
    <cellStyle name="Normal 12 3 3 2 2 3 2 3 2 2" xfId="21191" xr:uid="{00000000-0005-0000-0000-0000F33E0000}"/>
    <cellStyle name="Normal 12 3 3 2 2 3 2 3 2 2 2" xfId="46811" xr:uid="{00000000-0005-0000-0000-0000F43E0000}"/>
    <cellStyle name="Normal 12 3 3 2 2 3 2 3 2 3" xfId="34001" xr:uid="{00000000-0005-0000-0000-0000F53E0000}"/>
    <cellStyle name="Normal 12 3 3 2 2 3 2 3 3" xfId="15701" xr:uid="{00000000-0005-0000-0000-0000F63E0000}"/>
    <cellStyle name="Normal 12 3 3 2 2 3 2 3 3 2" xfId="41321" xr:uid="{00000000-0005-0000-0000-0000F73E0000}"/>
    <cellStyle name="Normal 12 3 3 2 2 3 2 3 4" xfId="28511" xr:uid="{00000000-0005-0000-0000-0000F83E0000}"/>
    <cellStyle name="Normal 12 3 3 2 2 3 2 4" xfId="4720" xr:uid="{00000000-0005-0000-0000-0000F93E0000}"/>
    <cellStyle name="Normal 12 3 3 2 2 3 2 4 2" xfId="10210" xr:uid="{00000000-0005-0000-0000-0000FA3E0000}"/>
    <cellStyle name="Normal 12 3 3 2 2 3 2 4 2 2" xfId="23021" xr:uid="{00000000-0005-0000-0000-0000FB3E0000}"/>
    <cellStyle name="Normal 12 3 3 2 2 3 2 4 2 2 2" xfId="48641" xr:uid="{00000000-0005-0000-0000-0000FC3E0000}"/>
    <cellStyle name="Normal 12 3 3 2 2 3 2 4 2 3" xfId="35831" xr:uid="{00000000-0005-0000-0000-0000FD3E0000}"/>
    <cellStyle name="Normal 12 3 3 2 2 3 2 4 3" xfId="17531" xr:uid="{00000000-0005-0000-0000-0000FE3E0000}"/>
    <cellStyle name="Normal 12 3 3 2 2 3 2 4 3 2" xfId="43151" xr:uid="{00000000-0005-0000-0000-0000FF3E0000}"/>
    <cellStyle name="Normal 12 3 3 2 2 3 2 4 4" xfId="30341" xr:uid="{00000000-0005-0000-0000-0000003F0000}"/>
    <cellStyle name="Normal 12 3 3 2 2 3 2 5" xfId="12040" xr:uid="{00000000-0005-0000-0000-0000013F0000}"/>
    <cellStyle name="Normal 12 3 3 2 2 3 2 5 2" xfId="24851" xr:uid="{00000000-0005-0000-0000-0000023F0000}"/>
    <cellStyle name="Normal 12 3 3 2 2 3 2 5 2 2" xfId="50471" xr:uid="{00000000-0005-0000-0000-0000033F0000}"/>
    <cellStyle name="Normal 12 3 3 2 2 3 2 5 3" xfId="37661" xr:uid="{00000000-0005-0000-0000-0000043F0000}"/>
    <cellStyle name="Normal 12 3 3 2 2 3 2 6" xfId="6550" xr:uid="{00000000-0005-0000-0000-0000053F0000}"/>
    <cellStyle name="Normal 12 3 3 2 2 3 2 6 2" xfId="19361" xr:uid="{00000000-0005-0000-0000-0000063F0000}"/>
    <cellStyle name="Normal 12 3 3 2 2 3 2 6 2 2" xfId="44981" xr:uid="{00000000-0005-0000-0000-0000073F0000}"/>
    <cellStyle name="Normal 12 3 3 2 2 3 2 6 3" xfId="32171" xr:uid="{00000000-0005-0000-0000-0000083F0000}"/>
    <cellStyle name="Normal 12 3 3 2 2 3 2 7" xfId="13871" xr:uid="{00000000-0005-0000-0000-0000093F0000}"/>
    <cellStyle name="Normal 12 3 3 2 2 3 2 7 2" xfId="39491" xr:uid="{00000000-0005-0000-0000-00000A3F0000}"/>
    <cellStyle name="Normal 12 3 3 2 2 3 2 8" xfId="26681" xr:uid="{00000000-0005-0000-0000-00000B3F0000}"/>
    <cellStyle name="Normal 12 3 3 2 2 3 3" xfId="1554" xr:uid="{00000000-0005-0000-0000-00000C3F0000}"/>
    <cellStyle name="Normal 12 3 3 2 2 3 3 2" xfId="3384" xr:uid="{00000000-0005-0000-0000-00000D3F0000}"/>
    <cellStyle name="Normal 12 3 3 2 2 3 3 2 2" xfId="8874" xr:uid="{00000000-0005-0000-0000-00000E3F0000}"/>
    <cellStyle name="Normal 12 3 3 2 2 3 3 2 2 2" xfId="21685" xr:uid="{00000000-0005-0000-0000-00000F3F0000}"/>
    <cellStyle name="Normal 12 3 3 2 2 3 3 2 2 2 2" xfId="47305" xr:uid="{00000000-0005-0000-0000-0000103F0000}"/>
    <cellStyle name="Normal 12 3 3 2 2 3 3 2 2 3" xfId="34495" xr:uid="{00000000-0005-0000-0000-0000113F0000}"/>
    <cellStyle name="Normal 12 3 3 2 2 3 3 2 3" xfId="16195" xr:uid="{00000000-0005-0000-0000-0000123F0000}"/>
    <cellStyle name="Normal 12 3 3 2 2 3 3 2 3 2" xfId="41815" xr:uid="{00000000-0005-0000-0000-0000133F0000}"/>
    <cellStyle name="Normal 12 3 3 2 2 3 3 2 4" xfId="29005" xr:uid="{00000000-0005-0000-0000-0000143F0000}"/>
    <cellStyle name="Normal 12 3 3 2 2 3 3 3" xfId="5214" xr:uid="{00000000-0005-0000-0000-0000153F0000}"/>
    <cellStyle name="Normal 12 3 3 2 2 3 3 3 2" xfId="10704" xr:uid="{00000000-0005-0000-0000-0000163F0000}"/>
    <cellStyle name="Normal 12 3 3 2 2 3 3 3 2 2" xfId="23515" xr:uid="{00000000-0005-0000-0000-0000173F0000}"/>
    <cellStyle name="Normal 12 3 3 2 2 3 3 3 2 2 2" xfId="49135" xr:uid="{00000000-0005-0000-0000-0000183F0000}"/>
    <cellStyle name="Normal 12 3 3 2 2 3 3 3 2 3" xfId="36325" xr:uid="{00000000-0005-0000-0000-0000193F0000}"/>
    <cellStyle name="Normal 12 3 3 2 2 3 3 3 3" xfId="18025" xr:uid="{00000000-0005-0000-0000-00001A3F0000}"/>
    <cellStyle name="Normal 12 3 3 2 2 3 3 3 3 2" xfId="43645" xr:uid="{00000000-0005-0000-0000-00001B3F0000}"/>
    <cellStyle name="Normal 12 3 3 2 2 3 3 3 4" xfId="30835" xr:uid="{00000000-0005-0000-0000-00001C3F0000}"/>
    <cellStyle name="Normal 12 3 3 2 2 3 3 4" xfId="12534" xr:uid="{00000000-0005-0000-0000-00001D3F0000}"/>
    <cellStyle name="Normal 12 3 3 2 2 3 3 4 2" xfId="25345" xr:uid="{00000000-0005-0000-0000-00001E3F0000}"/>
    <cellStyle name="Normal 12 3 3 2 2 3 3 4 2 2" xfId="50965" xr:uid="{00000000-0005-0000-0000-00001F3F0000}"/>
    <cellStyle name="Normal 12 3 3 2 2 3 3 4 3" xfId="38155" xr:uid="{00000000-0005-0000-0000-0000203F0000}"/>
    <cellStyle name="Normal 12 3 3 2 2 3 3 5" xfId="7044" xr:uid="{00000000-0005-0000-0000-0000213F0000}"/>
    <cellStyle name="Normal 12 3 3 2 2 3 3 5 2" xfId="19855" xr:uid="{00000000-0005-0000-0000-0000223F0000}"/>
    <cellStyle name="Normal 12 3 3 2 2 3 3 5 2 2" xfId="45475" xr:uid="{00000000-0005-0000-0000-0000233F0000}"/>
    <cellStyle name="Normal 12 3 3 2 2 3 3 5 3" xfId="32665" xr:uid="{00000000-0005-0000-0000-0000243F0000}"/>
    <cellStyle name="Normal 12 3 3 2 2 3 3 6" xfId="14365" xr:uid="{00000000-0005-0000-0000-0000253F0000}"/>
    <cellStyle name="Normal 12 3 3 2 2 3 3 6 2" xfId="39985" xr:uid="{00000000-0005-0000-0000-0000263F0000}"/>
    <cellStyle name="Normal 12 3 3 2 2 3 3 7" xfId="27175" xr:uid="{00000000-0005-0000-0000-0000273F0000}"/>
    <cellStyle name="Normal 12 3 3 2 2 3 4" xfId="2490" xr:uid="{00000000-0005-0000-0000-0000283F0000}"/>
    <cellStyle name="Normal 12 3 3 2 2 3 4 2" xfId="7980" xr:uid="{00000000-0005-0000-0000-0000293F0000}"/>
    <cellStyle name="Normal 12 3 3 2 2 3 4 2 2" xfId="20791" xr:uid="{00000000-0005-0000-0000-00002A3F0000}"/>
    <cellStyle name="Normal 12 3 3 2 2 3 4 2 2 2" xfId="46411" xr:uid="{00000000-0005-0000-0000-00002B3F0000}"/>
    <cellStyle name="Normal 12 3 3 2 2 3 4 2 3" xfId="33601" xr:uid="{00000000-0005-0000-0000-00002C3F0000}"/>
    <cellStyle name="Normal 12 3 3 2 2 3 4 3" xfId="15301" xr:uid="{00000000-0005-0000-0000-00002D3F0000}"/>
    <cellStyle name="Normal 12 3 3 2 2 3 4 3 2" xfId="40921" xr:uid="{00000000-0005-0000-0000-00002E3F0000}"/>
    <cellStyle name="Normal 12 3 3 2 2 3 4 4" xfId="28111" xr:uid="{00000000-0005-0000-0000-00002F3F0000}"/>
    <cellStyle name="Normal 12 3 3 2 2 3 5" xfId="4320" xr:uid="{00000000-0005-0000-0000-0000303F0000}"/>
    <cellStyle name="Normal 12 3 3 2 2 3 5 2" xfId="9810" xr:uid="{00000000-0005-0000-0000-0000313F0000}"/>
    <cellStyle name="Normal 12 3 3 2 2 3 5 2 2" xfId="22621" xr:uid="{00000000-0005-0000-0000-0000323F0000}"/>
    <cellStyle name="Normal 12 3 3 2 2 3 5 2 2 2" xfId="48241" xr:uid="{00000000-0005-0000-0000-0000333F0000}"/>
    <cellStyle name="Normal 12 3 3 2 2 3 5 2 3" xfId="35431" xr:uid="{00000000-0005-0000-0000-0000343F0000}"/>
    <cellStyle name="Normal 12 3 3 2 2 3 5 3" xfId="17131" xr:uid="{00000000-0005-0000-0000-0000353F0000}"/>
    <cellStyle name="Normal 12 3 3 2 2 3 5 3 2" xfId="42751" xr:uid="{00000000-0005-0000-0000-0000363F0000}"/>
    <cellStyle name="Normal 12 3 3 2 2 3 5 4" xfId="29941" xr:uid="{00000000-0005-0000-0000-0000373F0000}"/>
    <cellStyle name="Normal 12 3 3 2 2 3 6" xfId="11640" xr:uid="{00000000-0005-0000-0000-0000383F0000}"/>
    <cellStyle name="Normal 12 3 3 2 2 3 6 2" xfId="24451" xr:uid="{00000000-0005-0000-0000-0000393F0000}"/>
    <cellStyle name="Normal 12 3 3 2 2 3 6 2 2" xfId="50071" xr:uid="{00000000-0005-0000-0000-00003A3F0000}"/>
    <cellStyle name="Normal 12 3 3 2 2 3 6 3" xfId="37261" xr:uid="{00000000-0005-0000-0000-00003B3F0000}"/>
    <cellStyle name="Normal 12 3 3 2 2 3 7" xfId="6150" xr:uid="{00000000-0005-0000-0000-00003C3F0000}"/>
    <cellStyle name="Normal 12 3 3 2 2 3 7 2" xfId="18961" xr:uid="{00000000-0005-0000-0000-00003D3F0000}"/>
    <cellStyle name="Normal 12 3 3 2 2 3 7 2 2" xfId="44581" xr:uid="{00000000-0005-0000-0000-00003E3F0000}"/>
    <cellStyle name="Normal 12 3 3 2 2 3 7 3" xfId="31771" xr:uid="{00000000-0005-0000-0000-00003F3F0000}"/>
    <cellStyle name="Normal 12 3 3 2 2 3 8" xfId="13471" xr:uid="{00000000-0005-0000-0000-0000403F0000}"/>
    <cellStyle name="Normal 12 3 3 2 2 3 8 2" xfId="39091" xr:uid="{00000000-0005-0000-0000-0000413F0000}"/>
    <cellStyle name="Normal 12 3 3 2 2 3 9" xfId="26281" xr:uid="{00000000-0005-0000-0000-0000423F0000}"/>
    <cellStyle name="Normal 12 3 3 2 2 4" xfId="434" xr:uid="{00000000-0005-0000-0000-0000433F0000}"/>
    <cellStyle name="Normal 12 3 3 2 2 4 2" xfId="1329" xr:uid="{00000000-0005-0000-0000-0000443F0000}"/>
    <cellStyle name="Normal 12 3 3 2 2 4 2 2" xfId="3159" xr:uid="{00000000-0005-0000-0000-0000453F0000}"/>
    <cellStyle name="Normal 12 3 3 2 2 4 2 2 2" xfId="8649" xr:uid="{00000000-0005-0000-0000-0000463F0000}"/>
    <cellStyle name="Normal 12 3 3 2 2 4 2 2 2 2" xfId="21460" xr:uid="{00000000-0005-0000-0000-0000473F0000}"/>
    <cellStyle name="Normal 12 3 3 2 2 4 2 2 2 2 2" xfId="47080" xr:uid="{00000000-0005-0000-0000-0000483F0000}"/>
    <cellStyle name="Normal 12 3 3 2 2 4 2 2 2 3" xfId="34270" xr:uid="{00000000-0005-0000-0000-0000493F0000}"/>
    <cellStyle name="Normal 12 3 3 2 2 4 2 2 3" xfId="15970" xr:uid="{00000000-0005-0000-0000-00004A3F0000}"/>
    <cellStyle name="Normal 12 3 3 2 2 4 2 2 3 2" xfId="41590" xr:uid="{00000000-0005-0000-0000-00004B3F0000}"/>
    <cellStyle name="Normal 12 3 3 2 2 4 2 2 4" xfId="28780" xr:uid="{00000000-0005-0000-0000-00004C3F0000}"/>
    <cellStyle name="Normal 12 3 3 2 2 4 2 3" xfId="4989" xr:uid="{00000000-0005-0000-0000-00004D3F0000}"/>
    <cellStyle name="Normal 12 3 3 2 2 4 2 3 2" xfId="10479" xr:uid="{00000000-0005-0000-0000-00004E3F0000}"/>
    <cellStyle name="Normal 12 3 3 2 2 4 2 3 2 2" xfId="23290" xr:uid="{00000000-0005-0000-0000-00004F3F0000}"/>
    <cellStyle name="Normal 12 3 3 2 2 4 2 3 2 2 2" xfId="48910" xr:uid="{00000000-0005-0000-0000-0000503F0000}"/>
    <cellStyle name="Normal 12 3 3 2 2 4 2 3 2 3" xfId="36100" xr:uid="{00000000-0005-0000-0000-0000513F0000}"/>
    <cellStyle name="Normal 12 3 3 2 2 4 2 3 3" xfId="17800" xr:uid="{00000000-0005-0000-0000-0000523F0000}"/>
    <cellStyle name="Normal 12 3 3 2 2 4 2 3 3 2" xfId="43420" xr:uid="{00000000-0005-0000-0000-0000533F0000}"/>
    <cellStyle name="Normal 12 3 3 2 2 4 2 3 4" xfId="30610" xr:uid="{00000000-0005-0000-0000-0000543F0000}"/>
    <cellStyle name="Normal 12 3 3 2 2 4 2 4" xfId="12309" xr:uid="{00000000-0005-0000-0000-0000553F0000}"/>
    <cellStyle name="Normal 12 3 3 2 2 4 2 4 2" xfId="25120" xr:uid="{00000000-0005-0000-0000-0000563F0000}"/>
    <cellStyle name="Normal 12 3 3 2 2 4 2 4 2 2" xfId="50740" xr:uid="{00000000-0005-0000-0000-0000573F0000}"/>
    <cellStyle name="Normal 12 3 3 2 2 4 2 4 3" xfId="37930" xr:uid="{00000000-0005-0000-0000-0000583F0000}"/>
    <cellStyle name="Normal 12 3 3 2 2 4 2 5" xfId="6819" xr:uid="{00000000-0005-0000-0000-0000593F0000}"/>
    <cellStyle name="Normal 12 3 3 2 2 4 2 5 2" xfId="19630" xr:uid="{00000000-0005-0000-0000-00005A3F0000}"/>
    <cellStyle name="Normal 12 3 3 2 2 4 2 5 2 2" xfId="45250" xr:uid="{00000000-0005-0000-0000-00005B3F0000}"/>
    <cellStyle name="Normal 12 3 3 2 2 4 2 5 3" xfId="32440" xr:uid="{00000000-0005-0000-0000-00005C3F0000}"/>
    <cellStyle name="Normal 12 3 3 2 2 4 2 6" xfId="14140" xr:uid="{00000000-0005-0000-0000-00005D3F0000}"/>
    <cellStyle name="Normal 12 3 3 2 2 4 2 6 2" xfId="39760" xr:uid="{00000000-0005-0000-0000-00005E3F0000}"/>
    <cellStyle name="Normal 12 3 3 2 2 4 2 7" xfId="26950" xr:uid="{00000000-0005-0000-0000-00005F3F0000}"/>
    <cellStyle name="Normal 12 3 3 2 2 4 3" xfId="2265" xr:uid="{00000000-0005-0000-0000-0000603F0000}"/>
    <cellStyle name="Normal 12 3 3 2 2 4 3 2" xfId="7755" xr:uid="{00000000-0005-0000-0000-0000613F0000}"/>
    <cellStyle name="Normal 12 3 3 2 2 4 3 2 2" xfId="20566" xr:uid="{00000000-0005-0000-0000-0000623F0000}"/>
    <cellStyle name="Normal 12 3 3 2 2 4 3 2 2 2" xfId="46186" xr:uid="{00000000-0005-0000-0000-0000633F0000}"/>
    <cellStyle name="Normal 12 3 3 2 2 4 3 2 3" xfId="33376" xr:uid="{00000000-0005-0000-0000-0000643F0000}"/>
    <cellStyle name="Normal 12 3 3 2 2 4 3 3" xfId="15076" xr:uid="{00000000-0005-0000-0000-0000653F0000}"/>
    <cellStyle name="Normal 12 3 3 2 2 4 3 3 2" xfId="40696" xr:uid="{00000000-0005-0000-0000-0000663F0000}"/>
    <cellStyle name="Normal 12 3 3 2 2 4 3 4" xfId="27886" xr:uid="{00000000-0005-0000-0000-0000673F0000}"/>
    <cellStyle name="Normal 12 3 3 2 2 4 4" xfId="4095" xr:uid="{00000000-0005-0000-0000-0000683F0000}"/>
    <cellStyle name="Normal 12 3 3 2 2 4 4 2" xfId="9585" xr:uid="{00000000-0005-0000-0000-0000693F0000}"/>
    <cellStyle name="Normal 12 3 3 2 2 4 4 2 2" xfId="22396" xr:uid="{00000000-0005-0000-0000-00006A3F0000}"/>
    <cellStyle name="Normal 12 3 3 2 2 4 4 2 2 2" xfId="48016" xr:uid="{00000000-0005-0000-0000-00006B3F0000}"/>
    <cellStyle name="Normal 12 3 3 2 2 4 4 2 3" xfId="35206" xr:uid="{00000000-0005-0000-0000-00006C3F0000}"/>
    <cellStyle name="Normal 12 3 3 2 2 4 4 3" xfId="16906" xr:uid="{00000000-0005-0000-0000-00006D3F0000}"/>
    <cellStyle name="Normal 12 3 3 2 2 4 4 3 2" xfId="42526" xr:uid="{00000000-0005-0000-0000-00006E3F0000}"/>
    <cellStyle name="Normal 12 3 3 2 2 4 4 4" xfId="29716" xr:uid="{00000000-0005-0000-0000-00006F3F0000}"/>
    <cellStyle name="Normal 12 3 3 2 2 4 5" xfId="11415" xr:uid="{00000000-0005-0000-0000-0000703F0000}"/>
    <cellStyle name="Normal 12 3 3 2 2 4 5 2" xfId="24226" xr:uid="{00000000-0005-0000-0000-0000713F0000}"/>
    <cellStyle name="Normal 12 3 3 2 2 4 5 2 2" xfId="49846" xr:uid="{00000000-0005-0000-0000-0000723F0000}"/>
    <cellStyle name="Normal 12 3 3 2 2 4 5 3" xfId="37036" xr:uid="{00000000-0005-0000-0000-0000733F0000}"/>
    <cellStyle name="Normal 12 3 3 2 2 4 6" xfId="5925" xr:uid="{00000000-0005-0000-0000-0000743F0000}"/>
    <cellStyle name="Normal 12 3 3 2 2 4 6 2" xfId="18736" xr:uid="{00000000-0005-0000-0000-0000753F0000}"/>
    <cellStyle name="Normal 12 3 3 2 2 4 6 2 2" xfId="44356" xr:uid="{00000000-0005-0000-0000-0000763F0000}"/>
    <cellStyle name="Normal 12 3 3 2 2 4 6 3" xfId="31546" xr:uid="{00000000-0005-0000-0000-0000773F0000}"/>
    <cellStyle name="Normal 12 3 3 2 2 4 7" xfId="13246" xr:uid="{00000000-0005-0000-0000-0000783F0000}"/>
    <cellStyle name="Normal 12 3 3 2 2 4 7 2" xfId="38866" xr:uid="{00000000-0005-0000-0000-0000793F0000}"/>
    <cellStyle name="Normal 12 3 3 2 2 4 8" xfId="26056" xr:uid="{00000000-0005-0000-0000-00007A3F0000}"/>
    <cellStyle name="Normal 12 3 3 2 2 5" xfId="793" xr:uid="{00000000-0005-0000-0000-00007B3F0000}"/>
    <cellStyle name="Normal 12 3 3 2 2 5 2" xfId="1688" xr:uid="{00000000-0005-0000-0000-00007C3F0000}"/>
    <cellStyle name="Normal 12 3 3 2 2 5 2 2" xfId="3518" xr:uid="{00000000-0005-0000-0000-00007D3F0000}"/>
    <cellStyle name="Normal 12 3 3 2 2 5 2 2 2" xfId="9008" xr:uid="{00000000-0005-0000-0000-00007E3F0000}"/>
    <cellStyle name="Normal 12 3 3 2 2 5 2 2 2 2" xfId="21819" xr:uid="{00000000-0005-0000-0000-00007F3F0000}"/>
    <cellStyle name="Normal 12 3 3 2 2 5 2 2 2 2 2" xfId="47439" xr:uid="{00000000-0005-0000-0000-0000803F0000}"/>
    <cellStyle name="Normal 12 3 3 2 2 5 2 2 2 3" xfId="34629" xr:uid="{00000000-0005-0000-0000-0000813F0000}"/>
    <cellStyle name="Normal 12 3 3 2 2 5 2 2 3" xfId="16329" xr:uid="{00000000-0005-0000-0000-0000823F0000}"/>
    <cellStyle name="Normal 12 3 3 2 2 5 2 2 3 2" xfId="41949" xr:uid="{00000000-0005-0000-0000-0000833F0000}"/>
    <cellStyle name="Normal 12 3 3 2 2 5 2 2 4" xfId="29139" xr:uid="{00000000-0005-0000-0000-0000843F0000}"/>
    <cellStyle name="Normal 12 3 3 2 2 5 2 3" xfId="5348" xr:uid="{00000000-0005-0000-0000-0000853F0000}"/>
    <cellStyle name="Normal 12 3 3 2 2 5 2 3 2" xfId="10838" xr:uid="{00000000-0005-0000-0000-0000863F0000}"/>
    <cellStyle name="Normal 12 3 3 2 2 5 2 3 2 2" xfId="23649" xr:uid="{00000000-0005-0000-0000-0000873F0000}"/>
    <cellStyle name="Normal 12 3 3 2 2 5 2 3 2 2 2" xfId="49269" xr:uid="{00000000-0005-0000-0000-0000883F0000}"/>
    <cellStyle name="Normal 12 3 3 2 2 5 2 3 2 3" xfId="36459" xr:uid="{00000000-0005-0000-0000-0000893F0000}"/>
    <cellStyle name="Normal 12 3 3 2 2 5 2 3 3" xfId="18159" xr:uid="{00000000-0005-0000-0000-00008A3F0000}"/>
    <cellStyle name="Normal 12 3 3 2 2 5 2 3 3 2" xfId="43779" xr:uid="{00000000-0005-0000-0000-00008B3F0000}"/>
    <cellStyle name="Normal 12 3 3 2 2 5 2 3 4" xfId="30969" xr:uid="{00000000-0005-0000-0000-00008C3F0000}"/>
    <cellStyle name="Normal 12 3 3 2 2 5 2 4" xfId="12668" xr:uid="{00000000-0005-0000-0000-00008D3F0000}"/>
    <cellStyle name="Normal 12 3 3 2 2 5 2 4 2" xfId="25479" xr:uid="{00000000-0005-0000-0000-00008E3F0000}"/>
    <cellStyle name="Normal 12 3 3 2 2 5 2 4 2 2" xfId="51099" xr:uid="{00000000-0005-0000-0000-00008F3F0000}"/>
    <cellStyle name="Normal 12 3 3 2 2 5 2 4 3" xfId="38289" xr:uid="{00000000-0005-0000-0000-0000903F0000}"/>
    <cellStyle name="Normal 12 3 3 2 2 5 2 5" xfId="7178" xr:uid="{00000000-0005-0000-0000-0000913F0000}"/>
    <cellStyle name="Normal 12 3 3 2 2 5 2 5 2" xfId="19989" xr:uid="{00000000-0005-0000-0000-0000923F0000}"/>
    <cellStyle name="Normal 12 3 3 2 2 5 2 5 2 2" xfId="45609" xr:uid="{00000000-0005-0000-0000-0000933F0000}"/>
    <cellStyle name="Normal 12 3 3 2 2 5 2 5 3" xfId="32799" xr:uid="{00000000-0005-0000-0000-0000943F0000}"/>
    <cellStyle name="Normal 12 3 3 2 2 5 2 6" xfId="14499" xr:uid="{00000000-0005-0000-0000-0000953F0000}"/>
    <cellStyle name="Normal 12 3 3 2 2 5 2 6 2" xfId="40119" xr:uid="{00000000-0005-0000-0000-0000963F0000}"/>
    <cellStyle name="Normal 12 3 3 2 2 5 2 7" xfId="27309" xr:uid="{00000000-0005-0000-0000-0000973F0000}"/>
    <cellStyle name="Normal 12 3 3 2 2 5 3" xfId="2624" xr:uid="{00000000-0005-0000-0000-0000983F0000}"/>
    <cellStyle name="Normal 12 3 3 2 2 5 3 2" xfId="8114" xr:uid="{00000000-0005-0000-0000-0000993F0000}"/>
    <cellStyle name="Normal 12 3 3 2 2 5 3 2 2" xfId="20925" xr:uid="{00000000-0005-0000-0000-00009A3F0000}"/>
    <cellStyle name="Normal 12 3 3 2 2 5 3 2 2 2" xfId="46545" xr:uid="{00000000-0005-0000-0000-00009B3F0000}"/>
    <cellStyle name="Normal 12 3 3 2 2 5 3 2 3" xfId="33735" xr:uid="{00000000-0005-0000-0000-00009C3F0000}"/>
    <cellStyle name="Normal 12 3 3 2 2 5 3 3" xfId="15435" xr:uid="{00000000-0005-0000-0000-00009D3F0000}"/>
    <cellStyle name="Normal 12 3 3 2 2 5 3 3 2" xfId="41055" xr:uid="{00000000-0005-0000-0000-00009E3F0000}"/>
    <cellStyle name="Normal 12 3 3 2 2 5 3 4" xfId="28245" xr:uid="{00000000-0005-0000-0000-00009F3F0000}"/>
    <cellStyle name="Normal 12 3 3 2 2 5 4" xfId="4454" xr:uid="{00000000-0005-0000-0000-0000A03F0000}"/>
    <cellStyle name="Normal 12 3 3 2 2 5 4 2" xfId="9944" xr:uid="{00000000-0005-0000-0000-0000A13F0000}"/>
    <cellStyle name="Normal 12 3 3 2 2 5 4 2 2" xfId="22755" xr:uid="{00000000-0005-0000-0000-0000A23F0000}"/>
    <cellStyle name="Normal 12 3 3 2 2 5 4 2 2 2" xfId="48375" xr:uid="{00000000-0005-0000-0000-0000A33F0000}"/>
    <cellStyle name="Normal 12 3 3 2 2 5 4 2 3" xfId="35565" xr:uid="{00000000-0005-0000-0000-0000A43F0000}"/>
    <cellStyle name="Normal 12 3 3 2 2 5 4 3" xfId="17265" xr:uid="{00000000-0005-0000-0000-0000A53F0000}"/>
    <cellStyle name="Normal 12 3 3 2 2 5 4 3 2" xfId="42885" xr:uid="{00000000-0005-0000-0000-0000A63F0000}"/>
    <cellStyle name="Normal 12 3 3 2 2 5 4 4" xfId="30075" xr:uid="{00000000-0005-0000-0000-0000A73F0000}"/>
    <cellStyle name="Normal 12 3 3 2 2 5 5" xfId="11774" xr:uid="{00000000-0005-0000-0000-0000A83F0000}"/>
    <cellStyle name="Normal 12 3 3 2 2 5 5 2" xfId="24585" xr:uid="{00000000-0005-0000-0000-0000A93F0000}"/>
    <cellStyle name="Normal 12 3 3 2 2 5 5 2 2" xfId="50205" xr:uid="{00000000-0005-0000-0000-0000AA3F0000}"/>
    <cellStyle name="Normal 12 3 3 2 2 5 5 3" xfId="37395" xr:uid="{00000000-0005-0000-0000-0000AB3F0000}"/>
    <cellStyle name="Normal 12 3 3 2 2 5 6" xfId="6284" xr:uid="{00000000-0005-0000-0000-0000AC3F0000}"/>
    <cellStyle name="Normal 12 3 3 2 2 5 6 2" xfId="19095" xr:uid="{00000000-0005-0000-0000-0000AD3F0000}"/>
    <cellStyle name="Normal 12 3 3 2 2 5 6 2 2" xfId="44715" xr:uid="{00000000-0005-0000-0000-0000AE3F0000}"/>
    <cellStyle name="Normal 12 3 3 2 2 5 6 3" xfId="31905" xr:uid="{00000000-0005-0000-0000-0000AF3F0000}"/>
    <cellStyle name="Normal 12 3 3 2 2 5 7" xfId="13605" xr:uid="{00000000-0005-0000-0000-0000B03F0000}"/>
    <cellStyle name="Normal 12 3 3 2 2 5 7 2" xfId="39225" xr:uid="{00000000-0005-0000-0000-0000B13F0000}"/>
    <cellStyle name="Normal 12 3 3 2 2 5 8" xfId="26415" xr:uid="{00000000-0005-0000-0000-0000B23F0000}"/>
    <cellStyle name="Normal 12 3 3 2 2 6" xfId="1194" xr:uid="{00000000-0005-0000-0000-0000B33F0000}"/>
    <cellStyle name="Normal 12 3 3 2 2 6 2" xfId="3024" xr:uid="{00000000-0005-0000-0000-0000B43F0000}"/>
    <cellStyle name="Normal 12 3 3 2 2 6 2 2" xfId="8514" xr:uid="{00000000-0005-0000-0000-0000B53F0000}"/>
    <cellStyle name="Normal 12 3 3 2 2 6 2 2 2" xfId="21325" xr:uid="{00000000-0005-0000-0000-0000B63F0000}"/>
    <cellStyle name="Normal 12 3 3 2 2 6 2 2 2 2" xfId="46945" xr:uid="{00000000-0005-0000-0000-0000B73F0000}"/>
    <cellStyle name="Normal 12 3 3 2 2 6 2 2 3" xfId="34135" xr:uid="{00000000-0005-0000-0000-0000B83F0000}"/>
    <cellStyle name="Normal 12 3 3 2 2 6 2 3" xfId="15835" xr:uid="{00000000-0005-0000-0000-0000B93F0000}"/>
    <cellStyle name="Normal 12 3 3 2 2 6 2 3 2" xfId="41455" xr:uid="{00000000-0005-0000-0000-0000BA3F0000}"/>
    <cellStyle name="Normal 12 3 3 2 2 6 2 4" xfId="28645" xr:uid="{00000000-0005-0000-0000-0000BB3F0000}"/>
    <cellStyle name="Normal 12 3 3 2 2 6 3" xfId="4854" xr:uid="{00000000-0005-0000-0000-0000BC3F0000}"/>
    <cellStyle name="Normal 12 3 3 2 2 6 3 2" xfId="10344" xr:uid="{00000000-0005-0000-0000-0000BD3F0000}"/>
    <cellStyle name="Normal 12 3 3 2 2 6 3 2 2" xfId="23155" xr:uid="{00000000-0005-0000-0000-0000BE3F0000}"/>
    <cellStyle name="Normal 12 3 3 2 2 6 3 2 2 2" xfId="48775" xr:uid="{00000000-0005-0000-0000-0000BF3F0000}"/>
    <cellStyle name="Normal 12 3 3 2 2 6 3 2 3" xfId="35965" xr:uid="{00000000-0005-0000-0000-0000C03F0000}"/>
    <cellStyle name="Normal 12 3 3 2 2 6 3 3" xfId="17665" xr:uid="{00000000-0005-0000-0000-0000C13F0000}"/>
    <cellStyle name="Normal 12 3 3 2 2 6 3 3 2" xfId="43285" xr:uid="{00000000-0005-0000-0000-0000C23F0000}"/>
    <cellStyle name="Normal 12 3 3 2 2 6 3 4" xfId="30475" xr:uid="{00000000-0005-0000-0000-0000C33F0000}"/>
    <cellStyle name="Normal 12 3 3 2 2 6 4" xfId="12174" xr:uid="{00000000-0005-0000-0000-0000C43F0000}"/>
    <cellStyle name="Normal 12 3 3 2 2 6 4 2" xfId="24985" xr:uid="{00000000-0005-0000-0000-0000C53F0000}"/>
    <cellStyle name="Normal 12 3 3 2 2 6 4 2 2" xfId="50605" xr:uid="{00000000-0005-0000-0000-0000C63F0000}"/>
    <cellStyle name="Normal 12 3 3 2 2 6 4 3" xfId="37795" xr:uid="{00000000-0005-0000-0000-0000C73F0000}"/>
    <cellStyle name="Normal 12 3 3 2 2 6 5" xfId="6684" xr:uid="{00000000-0005-0000-0000-0000C83F0000}"/>
    <cellStyle name="Normal 12 3 3 2 2 6 5 2" xfId="19495" xr:uid="{00000000-0005-0000-0000-0000C93F0000}"/>
    <cellStyle name="Normal 12 3 3 2 2 6 5 2 2" xfId="45115" xr:uid="{00000000-0005-0000-0000-0000CA3F0000}"/>
    <cellStyle name="Normal 12 3 3 2 2 6 5 3" xfId="32305" xr:uid="{00000000-0005-0000-0000-0000CB3F0000}"/>
    <cellStyle name="Normal 12 3 3 2 2 6 6" xfId="14005" xr:uid="{00000000-0005-0000-0000-0000CC3F0000}"/>
    <cellStyle name="Normal 12 3 3 2 2 6 6 2" xfId="39625" xr:uid="{00000000-0005-0000-0000-0000CD3F0000}"/>
    <cellStyle name="Normal 12 3 3 2 2 6 7" xfId="26815" xr:uid="{00000000-0005-0000-0000-0000CE3F0000}"/>
    <cellStyle name="Normal 12 3 3 2 2 7" xfId="2130" xr:uid="{00000000-0005-0000-0000-0000CF3F0000}"/>
    <cellStyle name="Normal 12 3 3 2 2 7 2" xfId="7620" xr:uid="{00000000-0005-0000-0000-0000D03F0000}"/>
    <cellStyle name="Normal 12 3 3 2 2 7 2 2" xfId="20431" xr:uid="{00000000-0005-0000-0000-0000D13F0000}"/>
    <cellStyle name="Normal 12 3 3 2 2 7 2 2 2" xfId="46051" xr:uid="{00000000-0005-0000-0000-0000D23F0000}"/>
    <cellStyle name="Normal 12 3 3 2 2 7 2 3" xfId="33241" xr:uid="{00000000-0005-0000-0000-0000D33F0000}"/>
    <cellStyle name="Normal 12 3 3 2 2 7 3" xfId="14941" xr:uid="{00000000-0005-0000-0000-0000D43F0000}"/>
    <cellStyle name="Normal 12 3 3 2 2 7 3 2" xfId="40561" xr:uid="{00000000-0005-0000-0000-0000D53F0000}"/>
    <cellStyle name="Normal 12 3 3 2 2 7 4" xfId="27751" xr:uid="{00000000-0005-0000-0000-0000D63F0000}"/>
    <cellStyle name="Normal 12 3 3 2 2 8" xfId="3960" xr:uid="{00000000-0005-0000-0000-0000D73F0000}"/>
    <cellStyle name="Normal 12 3 3 2 2 8 2" xfId="9450" xr:uid="{00000000-0005-0000-0000-0000D83F0000}"/>
    <cellStyle name="Normal 12 3 3 2 2 8 2 2" xfId="22261" xr:uid="{00000000-0005-0000-0000-0000D93F0000}"/>
    <cellStyle name="Normal 12 3 3 2 2 8 2 2 2" xfId="47881" xr:uid="{00000000-0005-0000-0000-0000DA3F0000}"/>
    <cellStyle name="Normal 12 3 3 2 2 8 2 3" xfId="35071" xr:uid="{00000000-0005-0000-0000-0000DB3F0000}"/>
    <cellStyle name="Normal 12 3 3 2 2 8 3" xfId="16771" xr:uid="{00000000-0005-0000-0000-0000DC3F0000}"/>
    <cellStyle name="Normal 12 3 3 2 2 8 3 2" xfId="42391" xr:uid="{00000000-0005-0000-0000-0000DD3F0000}"/>
    <cellStyle name="Normal 12 3 3 2 2 8 4" xfId="29581" xr:uid="{00000000-0005-0000-0000-0000DE3F0000}"/>
    <cellStyle name="Normal 12 3 3 2 2 9" xfId="11280" xr:uid="{00000000-0005-0000-0000-0000DF3F0000}"/>
    <cellStyle name="Normal 12 3 3 2 2 9 2" xfId="24091" xr:uid="{00000000-0005-0000-0000-0000E03F0000}"/>
    <cellStyle name="Normal 12 3 3 2 2 9 2 2" xfId="49711" xr:uid="{00000000-0005-0000-0000-0000E13F0000}"/>
    <cellStyle name="Normal 12 3 3 2 2 9 3" xfId="36901" xr:uid="{00000000-0005-0000-0000-0000E23F0000}"/>
    <cellStyle name="Normal 12 3 3 2 3" xfId="349" xr:uid="{00000000-0005-0000-0000-0000E33F0000}"/>
    <cellStyle name="Normal 12 3 3 2 3 10" xfId="5841" xr:uid="{00000000-0005-0000-0000-0000E43F0000}"/>
    <cellStyle name="Normal 12 3 3 2 3 10 2" xfId="18652" xr:uid="{00000000-0005-0000-0000-0000E53F0000}"/>
    <cellStyle name="Normal 12 3 3 2 3 10 2 2" xfId="44272" xr:uid="{00000000-0005-0000-0000-0000E63F0000}"/>
    <cellStyle name="Normal 12 3 3 2 3 10 3" xfId="31462" xr:uid="{00000000-0005-0000-0000-0000E73F0000}"/>
    <cellStyle name="Normal 12 3 3 2 3 11" xfId="13162" xr:uid="{00000000-0005-0000-0000-0000E83F0000}"/>
    <cellStyle name="Normal 12 3 3 2 3 11 2" xfId="38782" xr:uid="{00000000-0005-0000-0000-0000E93F0000}"/>
    <cellStyle name="Normal 12 3 3 2 3 12" xfId="25972" xr:uid="{00000000-0005-0000-0000-0000EA3F0000}"/>
    <cellStyle name="Normal 12 3 3 2 3 2" xfId="578" xr:uid="{00000000-0005-0000-0000-0000EB3F0000}"/>
    <cellStyle name="Normal 12 3 3 2 3 2 2" xfId="977" xr:uid="{00000000-0005-0000-0000-0000EC3F0000}"/>
    <cellStyle name="Normal 12 3 3 2 3 2 2 2" xfId="1872" xr:uid="{00000000-0005-0000-0000-0000ED3F0000}"/>
    <cellStyle name="Normal 12 3 3 2 3 2 2 2 2" xfId="3702" xr:uid="{00000000-0005-0000-0000-0000EE3F0000}"/>
    <cellStyle name="Normal 12 3 3 2 3 2 2 2 2 2" xfId="9192" xr:uid="{00000000-0005-0000-0000-0000EF3F0000}"/>
    <cellStyle name="Normal 12 3 3 2 3 2 2 2 2 2 2" xfId="22003" xr:uid="{00000000-0005-0000-0000-0000F03F0000}"/>
    <cellStyle name="Normal 12 3 3 2 3 2 2 2 2 2 2 2" xfId="47623" xr:uid="{00000000-0005-0000-0000-0000F13F0000}"/>
    <cellStyle name="Normal 12 3 3 2 3 2 2 2 2 2 3" xfId="34813" xr:uid="{00000000-0005-0000-0000-0000F23F0000}"/>
    <cellStyle name="Normal 12 3 3 2 3 2 2 2 2 3" xfId="16513" xr:uid="{00000000-0005-0000-0000-0000F33F0000}"/>
    <cellStyle name="Normal 12 3 3 2 3 2 2 2 2 3 2" xfId="42133" xr:uid="{00000000-0005-0000-0000-0000F43F0000}"/>
    <cellStyle name="Normal 12 3 3 2 3 2 2 2 2 4" xfId="29323" xr:uid="{00000000-0005-0000-0000-0000F53F0000}"/>
    <cellStyle name="Normal 12 3 3 2 3 2 2 2 3" xfId="5532" xr:uid="{00000000-0005-0000-0000-0000F63F0000}"/>
    <cellStyle name="Normal 12 3 3 2 3 2 2 2 3 2" xfId="11022" xr:uid="{00000000-0005-0000-0000-0000F73F0000}"/>
    <cellStyle name="Normal 12 3 3 2 3 2 2 2 3 2 2" xfId="23833" xr:uid="{00000000-0005-0000-0000-0000F83F0000}"/>
    <cellStyle name="Normal 12 3 3 2 3 2 2 2 3 2 2 2" xfId="49453" xr:uid="{00000000-0005-0000-0000-0000F93F0000}"/>
    <cellStyle name="Normal 12 3 3 2 3 2 2 2 3 2 3" xfId="36643" xr:uid="{00000000-0005-0000-0000-0000FA3F0000}"/>
    <cellStyle name="Normal 12 3 3 2 3 2 2 2 3 3" xfId="18343" xr:uid="{00000000-0005-0000-0000-0000FB3F0000}"/>
    <cellStyle name="Normal 12 3 3 2 3 2 2 2 3 3 2" xfId="43963" xr:uid="{00000000-0005-0000-0000-0000FC3F0000}"/>
    <cellStyle name="Normal 12 3 3 2 3 2 2 2 3 4" xfId="31153" xr:uid="{00000000-0005-0000-0000-0000FD3F0000}"/>
    <cellStyle name="Normal 12 3 3 2 3 2 2 2 4" xfId="12852" xr:uid="{00000000-0005-0000-0000-0000FE3F0000}"/>
    <cellStyle name="Normal 12 3 3 2 3 2 2 2 4 2" xfId="25663" xr:uid="{00000000-0005-0000-0000-0000FF3F0000}"/>
    <cellStyle name="Normal 12 3 3 2 3 2 2 2 4 2 2" xfId="51283" xr:uid="{00000000-0005-0000-0000-000000400000}"/>
    <cellStyle name="Normal 12 3 3 2 3 2 2 2 4 3" xfId="38473" xr:uid="{00000000-0005-0000-0000-000001400000}"/>
    <cellStyle name="Normal 12 3 3 2 3 2 2 2 5" xfId="7362" xr:uid="{00000000-0005-0000-0000-000002400000}"/>
    <cellStyle name="Normal 12 3 3 2 3 2 2 2 5 2" xfId="20173" xr:uid="{00000000-0005-0000-0000-000003400000}"/>
    <cellStyle name="Normal 12 3 3 2 3 2 2 2 5 2 2" xfId="45793" xr:uid="{00000000-0005-0000-0000-000004400000}"/>
    <cellStyle name="Normal 12 3 3 2 3 2 2 2 5 3" xfId="32983" xr:uid="{00000000-0005-0000-0000-000005400000}"/>
    <cellStyle name="Normal 12 3 3 2 3 2 2 2 6" xfId="14683" xr:uid="{00000000-0005-0000-0000-000006400000}"/>
    <cellStyle name="Normal 12 3 3 2 3 2 2 2 6 2" xfId="40303" xr:uid="{00000000-0005-0000-0000-000007400000}"/>
    <cellStyle name="Normal 12 3 3 2 3 2 2 2 7" xfId="27493" xr:uid="{00000000-0005-0000-0000-000008400000}"/>
    <cellStyle name="Normal 12 3 3 2 3 2 2 3" xfId="2808" xr:uid="{00000000-0005-0000-0000-000009400000}"/>
    <cellStyle name="Normal 12 3 3 2 3 2 2 3 2" xfId="8298" xr:uid="{00000000-0005-0000-0000-00000A400000}"/>
    <cellStyle name="Normal 12 3 3 2 3 2 2 3 2 2" xfId="21109" xr:uid="{00000000-0005-0000-0000-00000B400000}"/>
    <cellStyle name="Normal 12 3 3 2 3 2 2 3 2 2 2" xfId="46729" xr:uid="{00000000-0005-0000-0000-00000C400000}"/>
    <cellStyle name="Normal 12 3 3 2 3 2 2 3 2 3" xfId="33919" xr:uid="{00000000-0005-0000-0000-00000D400000}"/>
    <cellStyle name="Normal 12 3 3 2 3 2 2 3 3" xfId="15619" xr:uid="{00000000-0005-0000-0000-00000E400000}"/>
    <cellStyle name="Normal 12 3 3 2 3 2 2 3 3 2" xfId="41239" xr:uid="{00000000-0005-0000-0000-00000F400000}"/>
    <cellStyle name="Normal 12 3 3 2 3 2 2 3 4" xfId="28429" xr:uid="{00000000-0005-0000-0000-000010400000}"/>
    <cellStyle name="Normal 12 3 3 2 3 2 2 4" xfId="4638" xr:uid="{00000000-0005-0000-0000-000011400000}"/>
    <cellStyle name="Normal 12 3 3 2 3 2 2 4 2" xfId="10128" xr:uid="{00000000-0005-0000-0000-000012400000}"/>
    <cellStyle name="Normal 12 3 3 2 3 2 2 4 2 2" xfId="22939" xr:uid="{00000000-0005-0000-0000-000013400000}"/>
    <cellStyle name="Normal 12 3 3 2 3 2 2 4 2 2 2" xfId="48559" xr:uid="{00000000-0005-0000-0000-000014400000}"/>
    <cellStyle name="Normal 12 3 3 2 3 2 2 4 2 3" xfId="35749" xr:uid="{00000000-0005-0000-0000-000015400000}"/>
    <cellStyle name="Normal 12 3 3 2 3 2 2 4 3" xfId="17449" xr:uid="{00000000-0005-0000-0000-000016400000}"/>
    <cellStyle name="Normal 12 3 3 2 3 2 2 4 3 2" xfId="43069" xr:uid="{00000000-0005-0000-0000-000017400000}"/>
    <cellStyle name="Normal 12 3 3 2 3 2 2 4 4" xfId="30259" xr:uid="{00000000-0005-0000-0000-000018400000}"/>
    <cellStyle name="Normal 12 3 3 2 3 2 2 5" xfId="11958" xr:uid="{00000000-0005-0000-0000-000019400000}"/>
    <cellStyle name="Normal 12 3 3 2 3 2 2 5 2" xfId="24769" xr:uid="{00000000-0005-0000-0000-00001A400000}"/>
    <cellStyle name="Normal 12 3 3 2 3 2 2 5 2 2" xfId="50389" xr:uid="{00000000-0005-0000-0000-00001B400000}"/>
    <cellStyle name="Normal 12 3 3 2 3 2 2 5 3" xfId="37579" xr:uid="{00000000-0005-0000-0000-00001C400000}"/>
    <cellStyle name="Normal 12 3 3 2 3 2 2 6" xfId="6468" xr:uid="{00000000-0005-0000-0000-00001D400000}"/>
    <cellStyle name="Normal 12 3 3 2 3 2 2 6 2" xfId="19279" xr:uid="{00000000-0005-0000-0000-00001E400000}"/>
    <cellStyle name="Normal 12 3 3 2 3 2 2 6 2 2" xfId="44899" xr:uid="{00000000-0005-0000-0000-00001F400000}"/>
    <cellStyle name="Normal 12 3 3 2 3 2 2 6 3" xfId="32089" xr:uid="{00000000-0005-0000-0000-000020400000}"/>
    <cellStyle name="Normal 12 3 3 2 3 2 2 7" xfId="13789" xr:uid="{00000000-0005-0000-0000-000021400000}"/>
    <cellStyle name="Normal 12 3 3 2 3 2 2 7 2" xfId="39409" xr:uid="{00000000-0005-0000-0000-000022400000}"/>
    <cellStyle name="Normal 12 3 3 2 3 2 2 8" xfId="26599" xr:uid="{00000000-0005-0000-0000-000023400000}"/>
    <cellStyle name="Normal 12 3 3 2 3 2 3" xfId="1473" xr:uid="{00000000-0005-0000-0000-000024400000}"/>
    <cellStyle name="Normal 12 3 3 2 3 2 3 2" xfId="3303" xr:uid="{00000000-0005-0000-0000-000025400000}"/>
    <cellStyle name="Normal 12 3 3 2 3 2 3 2 2" xfId="8793" xr:uid="{00000000-0005-0000-0000-000026400000}"/>
    <cellStyle name="Normal 12 3 3 2 3 2 3 2 2 2" xfId="21604" xr:uid="{00000000-0005-0000-0000-000027400000}"/>
    <cellStyle name="Normal 12 3 3 2 3 2 3 2 2 2 2" xfId="47224" xr:uid="{00000000-0005-0000-0000-000028400000}"/>
    <cellStyle name="Normal 12 3 3 2 3 2 3 2 2 3" xfId="34414" xr:uid="{00000000-0005-0000-0000-000029400000}"/>
    <cellStyle name="Normal 12 3 3 2 3 2 3 2 3" xfId="16114" xr:uid="{00000000-0005-0000-0000-00002A400000}"/>
    <cellStyle name="Normal 12 3 3 2 3 2 3 2 3 2" xfId="41734" xr:uid="{00000000-0005-0000-0000-00002B400000}"/>
    <cellStyle name="Normal 12 3 3 2 3 2 3 2 4" xfId="28924" xr:uid="{00000000-0005-0000-0000-00002C400000}"/>
    <cellStyle name="Normal 12 3 3 2 3 2 3 3" xfId="5133" xr:uid="{00000000-0005-0000-0000-00002D400000}"/>
    <cellStyle name="Normal 12 3 3 2 3 2 3 3 2" xfId="10623" xr:uid="{00000000-0005-0000-0000-00002E400000}"/>
    <cellStyle name="Normal 12 3 3 2 3 2 3 3 2 2" xfId="23434" xr:uid="{00000000-0005-0000-0000-00002F400000}"/>
    <cellStyle name="Normal 12 3 3 2 3 2 3 3 2 2 2" xfId="49054" xr:uid="{00000000-0005-0000-0000-000030400000}"/>
    <cellStyle name="Normal 12 3 3 2 3 2 3 3 2 3" xfId="36244" xr:uid="{00000000-0005-0000-0000-000031400000}"/>
    <cellStyle name="Normal 12 3 3 2 3 2 3 3 3" xfId="17944" xr:uid="{00000000-0005-0000-0000-000032400000}"/>
    <cellStyle name="Normal 12 3 3 2 3 2 3 3 3 2" xfId="43564" xr:uid="{00000000-0005-0000-0000-000033400000}"/>
    <cellStyle name="Normal 12 3 3 2 3 2 3 3 4" xfId="30754" xr:uid="{00000000-0005-0000-0000-000034400000}"/>
    <cellStyle name="Normal 12 3 3 2 3 2 3 4" xfId="12453" xr:uid="{00000000-0005-0000-0000-000035400000}"/>
    <cellStyle name="Normal 12 3 3 2 3 2 3 4 2" xfId="25264" xr:uid="{00000000-0005-0000-0000-000036400000}"/>
    <cellStyle name="Normal 12 3 3 2 3 2 3 4 2 2" xfId="50884" xr:uid="{00000000-0005-0000-0000-000037400000}"/>
    <cellStyle name="Normal 12 3 3 2 3 2 3 4 3" xfId="38074" xr:uid="{00000000-0005-0000-0000-000038400000}"/>
    <cellStyle name="Normal 12 3 3 2 3 2 3 5" xfId="6963" xr:uid="{00000000-0005-0000-0000-000039400000}"/>
    <cellStyle name="Normal 12 3 3 2 3 2 3 5 2" xfId="19774" xr:uid="{00000000-0005-0000-0000-00003A400000}"/>
    <cellStyle name="Normal 12 3 3 2 3 2 3 5 2 2" xfId="45394" xr:uid="{00000000-0005-0000-0000-00003B400000}"/>
    <cellStyle name="Normal 12 3 3 2 3 2 3 5 3" xfId="32584" xr:uid="{00000000-0005-0000-0000-00003C400000}"/>
    <cellStyle name="Normal 12 3 3 2 3 2 3 6" xfId="14284" xr:uid="{00000000-0005-0000-0000-00003D400000}"/>
    <cellStyle name="Normal 12 3 3 2 3 2 3 6 2" xfId="39904" xr:uid="{00000000-0005-0000-0000-00003E400000}"/>
    <cellStyle name="Normal 12 3 3 2 3 2 3 7" xfId="27094" xr:uid="{00000000-0005-0000-0000-00003F400000}"/>
    <cellStyle name="Normal 12 3 3 2 3 2 4" xfId="2409" xr:uid="{00000000-0005-0000-0000-000040400000}"/>
    <cellStyle name="Normal 12 3 3 2 3 2 4 2" xfId="7899" xr:uid="{00000000-0005-0000-0000-000041400000}"/>
    <cellStyle name="Normal 12 3 3 2 3 2 4 2 2" xfId="20710" xr:uid="{00000000-0005-0000-0000-000042400000}"/>
    <cellStyle name="Normal 12 3 3 2 3 2 4 2 2 2" xfId="46330" xr:uid="{00000000-0005-0000-0000-000043400000}"/>
    <cellStyle name="Normal 12 3 3 2 3 2 4 2 3" xfId="33520" xr:uid="{00000000-0005-0000-0000-000044400000}"/>
    <cellStyle name="Normal 12 3 3 2 3 2 4 3" xfId="15220" xr:uid="{00000000-0005-0000-0000-000045400000}"/>
    <cellStyle name="Normal 12 3 3 2 3 2 4 3 2" xfId="40840" xr:uid="{00000000-0005-0000-0000-000046400000}"/>
    <cellStyle name="Normal 12 3 3 2 3 2 4 4" xfId="28030" xr:uid="{00000000-0005-0000-0000-000047400000}"/>
    <cellStyle name="Normal 12 3 3 2 3 2 5" xfId="4239" xr:uid="{00000000-0005-0000-0000-000048400000}"/>
    <cellStyle name="Normal 12 3 3 2 3 2 5 2" xfId="9729" xr:uid="{00000000-0005-0000-0000-000049400000}"/>
    <cellStyle name="Normal 12 3 3 2 3 2 5 2 2" xfId="22540" xr:uid="{00000000-0005-0000-0000-00004A400000}"/>
    <cellStyle name="Normal 12 3 3 2 3 2 5 2 2 2" xfId="48160" xr:uid="{00000000-0005-0000-0000-00004B400000}"/>
    <cellStyle name="Normal 12 3 3 2 3 2 5 2 3" xfId="35350" xr:uid="{00000000-0005-0000-0000-00004C400000}"/>
    <cellStyle name="Normal 12 3 3 2 3 2 5 3" xfId="17050" xr:uid="{00000000-0005-0000-0000-00004D400000}"/>
    <cellStyle name="Normal 12 3 3 2 3 2 5 3 2" xfId="42670" xr:uid="{00000000-0005-0000-0000-00004E400000}"/>
    <cellStyle name="Normal 12 3 3 2 3 2 5 4" xfId="29860" xr:uid="{00000000-0005-0000-0000-00004F400000}"/>
    <cellStyle name="Normal 12 3 3 2 3 2 6" xfId="11559" xr:uid="{00000000-0005-0000-0000-000050400000}"/>
    <cellStyle name="Normal 12 3 3 2 3 2 6 2" xfId="24370" xr:uid="{00000000-0005-0000-0000-000051400000}"/>
    <cellStyle name="Normal 12 3 3 2 3 2 6 2 2" xfId="49990" xr:uid="{00000000-0005-0000-0000-000052400000}"/>
    <cellStyle name="Normal 12 3 3 2 3 2 6 3" xfId="37180" xr:uid="{00000000-0005-0000-0000-000053400000}"/>
    <cellStyle name="Normal 12 3 3 2 3 2 7" xfId="6069" xr:uid="{00000000-0005-0000-0000-000054400000}"/>
    <cellStyle name="Normal 12 3 3 2 3 2 7 2" xfId="18880" xr:uid="{00000000-0005-0000-0000-000055400000}"/>
    <cellStyle name="Normal 12 3 3 2 3 2 7 2 2" xfId="44500" xr:uid="{00000000-0005-0000-0000-000056400000}"/>
    <cellStyle name="Normal 12 3 3 2 3 2 7 3" xfId="31690" xr:uid="{00000000-0005-0000-0000-000057400000}"/>
    <cellStyle name="Normal 12 3 3 2 3 2 8" xfId="13390" xr:uid="{00000000-0005-0000-0000-000058400000}"/>
    <cellStyle name="Normal 12 3 3 2 3 2 8 2" xfId="39010" xr:uid="{00000000-0005-0000-0000-000059400000}"/>
    <cellStyle name="Normal 12 3 3 2 3 2 9" xfId="26200" xr:uid="{00000000-0005-0000-0000-00005A400000}"/>
    <cellStyle name="Normal 12 3 3 2 3 3" xfId="710" xr:uid="{00000000-0005-0000-0000-00005B400000}"/>
    <cellStyle name="Normal 12 3 3 2 3 3 2" xfId="1110" xr:uid="{00000000-0005-0000-0000-00005C400000}"/>
    <cellStyle name="Normal 12 3 3 2 3 3 2 2" xfId="2005" xr:uid="{00000000-0005-0000-0000-00005D400000}"/>
    <cellStyle name="Normal 12 3 3 2 3 3 2 2 2" xfId="3835" xr:uid="{00000000-0005-0000-0000-00005E400000}"/>
    <cellStyle name="Normal 12 3 3 2 3 3 2 2 2 2" xfId="9325" xr:uid="{00000000-0005-0000-0000-00005F400000}"/>
    <cellStyle name="Normal 12 3 3 2 3 3 2 2 2 2 2" xfId="22136" xr:uid="{00000000-0005-0000-0000-000060400000}"/>
    <cellStyle name="Normal 12 3 3 2 3 3 2 2 2 2 2 2" xfId="47756" xr:uid="{00000000-0005-0000-0000-000061400000}"/>
    <cellStyle name="Normal 12 3 3 2 3 3 2 2 2 2 3" xfId="34946" xr:uid="{00000000-0005-0000-0000-000062400000}"/>
    <cellStyle name="Normal 12 3 3 2 3 3 2 2 2 3" xfId="16646" xr:uid="{00000000-0005-0000-0000-000063400000}"/>
    <cellStyle name="Normal 12 3 3 2 3 3 2 2 2 3 2" xfId="42266" xr:uid="{00000000-0005-0000-0000-000064400000}"/>
    <cellStyle name="Normal 12 3 3 2 3 3 2 2 2 4" xfId="29456" xr:uid="{00000000-0005-0000-0000-000065400000}"/>
    <cellStyle name="Normal 12 3 3 2 3 3 2 2 3" xfId="5665" xr:uid="{00000000-0005-0000-0000-000066400000}"/>
    <cellStyle name="Normal 12 3 3 2 3 3 2 2 3 2" xfId="11155" xr:uid="{00000000-0005-0000-0000-000067400000}"/>
    <cellStyle name="Normal 12 3 3 2 3 3 2 2 3 2 2" xfId="23966" xr:uid="{00000000-0005-0000-0000-000068400000}"/>
    <cellStyle name="Normal 12 3 3 2 3 3 2 2 3 2 2 2" xfId="49586" xr:uid="{00000000-0005-0000-0000-000069400000}"/>
    <cellStyle name="Normal 12 3 3 2 3 3 2 2 3 2 3" xfId="36776" xr:uid="{00000000-0005-0000-0000-00006A400000}"/>
    <cellStyle name="Normal 12 3 3 2 3 3 2 2 3 3" xfId="18476" xr:uid="{00000000-0005-0000-0000-00006B400000}"/>
    <cellStyle name="Normal 12 3 3 2 3 3 2 2 3 3 2" xfId="44096" xr:uid="{00000000-0005-0000-0000-00006C400000}"/>
    <cellStyle name="Normal 12 3 3 2 3 3 2 2 3 4" xfId="31286" xr:uid="{00000000-0005-0000-0000-00006D400000}"/>
    <cellStyle name="Normal 12 3 3 2 3 3 2 2 4" xfId="12985" xr:uid="{00000000-0005-0000-0000-00006E400000}"/>
    <cellStyle name="Normal 12 3 3 2 3 3 2 2 4 2" xfId="25796" xr:uid="{00000000-0005-0000-0000-00006F400000}"/>
    <cellStyle name="Normal 12 3 3 2 3 3 2 2 4 2 2" xfId="51416" xr:uid="{00000000-0005-0000-0000-000070400000}"/>
    <cellStyle name="Normal 12 3 3 2 3 3 2 2 4 3" xfId="38606" xr:uid="{00000000-0005-0000-0000-000071400000}"/>
    <cellStyle name="Normal 12 3 3 2 3 3 2 2 5" xfId="7495" xr:uid="{00000000-0005-0000-0000-000072400000}"/>
    <cellStyle name="Normal 12 3 3 2 3 3 2 2 5 2" xfId="20306" xr:uid="{00000000-0005-0000-0000-000073400000}"/>
    <cellStyle name="Normal 12 3 3 2 3 3 2 2 5 2 2" xfId="45926" xr:uid="{00000000-0005-0000-0000-000074400000}"/>
    <cellStyle name="Normal 12 3 3 2 3 3 2 2 5 3" xfId="33116" xr:uid="{00000000-0005-0000-0000-000075400000}"/>
    <cellStyle name="Normal 12 3 3 2 3 3 2 2 6" xfId="14816" xr:uid="{00000000-0005-0000-0000-000076400000}"/>
    <cellStyle name="Normal 12 3 3 2 3 3 2 2 6 2" xfId="40436" xr:uid="{00000000-0005-0000-0000-000077400000}"/>
    <cellStyle name="Normal 12 3 3 2 3 3 2 2 7" xfId="27626" xr:uid="{00000000-0005-0000-0000-000078400000}"/>
    <cellStyle name="Normal 12 3 3 2 3 3 2 3" xfId="2941" xr:uid="{00000000-0005-0000-0000-000079400000}"/>
    <cellStyle name="Normal 12 3 3 2 3 3 2 3 2" xfId="8431" xr:uid="{00000000-0005-0000-0000-00007A400000}"/>
    <cellStyle name="Normal 12 3 3 2 3 3 2 3 2 2" xfId="21242" xr:uid="{00000000-0005-0000-0000-00007B400000}"/>
    <cellStyle name="Normal 12 3 3 2 3 3 2 3 2 2 2" xfId="46862" xr:uid="{00000000-0005-0000-0000-00007C400000}"/>
    <cellStyle name="Normal 12 3 3 2 3 3 2 3 2 3" xfId="34052" xr:uid="{00000000-0005-0000-0000-00007D400000}"/>
    <cellStyle name="Normal 12 3 3 2 3 3 2 3 3" xfId="15752" xr:uid="{00000000-0005-0000-0000-00007E400000}"/>
    <cellStyle name="Normal 12 3 3 2 3 3 2 3 3 2" xfId="41372" xr:uid="{00000000-0005-0000-0000-00007F400000}"/>
    <cellStyle name="Normal 12 3 3 2 3 3 2 3 4" xfId="28562" xr:uid="{00000000-0005-0000-0000-000080400000}"/>
    <cellStyle name="Normal 12 3 3 2 3 3 2 4" xfId="4771" xr:uid="{00000000-0005-0000-0000-000081400000}"/>
    <cellStyle name="Normal 12 3 3 2 3 3 2 4 2" xfId="10261" xr:uid="{00000000-0005-0000-0000-000082400000}"/>
    <cellStyle name="Normal 12 3 3 2 3 3 2 4 2 2" xfId="23072" xr:uid="{00000000-0005-0000-0000-000083400000}"/>
    <cellStyle name="Normal 12 3 3 2 3 3 2 4 2 2 2" xfId="48692" xr:uid="{00000000-0005-0000-0000-000084400000}"/>
    <cellStyle name="Normal 12 3 3 2 3 3 2 4 2 3" xfId="35882" xr:uid="{00000000-0005-0000-0000-000085400000}"/>
    <cellStyle name="Normal 12 3 3 2 3 3 2 4 3" xfId="17582" xr:uid="{00000000-0005-0000-0000-000086400000}"/>
    <cellStyle name="Normal 12 3 3 2 3 3 2 4 3 2" xfId="43202" xr:uid="{00000000-0005-0000-0000-000087400000}"/>
    <cellStyle name="Normal 12 3 3 2 3 3 2 4 4" xfId="30392" xr:uid="{00000000-0005-0000-0000-000088400000}"/>
    <cellStyle name="Normal 12 3 3 2 3 3 2 5" xfId="12091" xr:uid="{00000000-0005-0000-0000-000089400000}"/>
    <cellStyle name="Normal 12 3 3 2 3 3 2 5 2" xfId="24902" xr:uid="{00000000-0005-0000-0000-00008A400000}"/>
    <cellStyle name="Normal 12 3 3 2 3 3 2 5 2 2" xfId="50522" xr:uid="{00000000-0005-0000-0000-00008B400000}"/>
    <cellStyle name="Normal 12 3 3 2 3 3 2 5 3" xfId="37712" xr:uid="{00000000-0005-0000-0000-00008C400000}"/>
    <cellStyle name="Normal 12 3 3 2 3 3 2 6" xfId="6601" xr:uid="{00000000-0005-0000-0000-00008D400000}"/>
    <cellStyle name="Normal 12 3 3 2 3 3 2 6 2" xfId="19412" xr:uid="{00000000-0005-0000-0000-00008E400000}"/>
    <cellStyle name="Normal 12 3 3 2 3 3 2 6 2 2" xfId="45032" xr:uid="{00000000-0005-0000-0000-00008F400000}"/>
    <cellStyle name="Normal 12 3 3 2 3 3 2 6 3" xfId="32222" xr:uid="{00000000-0005-0000-0000-000090400000}"/>
    <cellStyle name="Normal 12 3 3 2 3 3 2 7" xfId="13922" xr:uid="{00000000-0005-0000-0000-000091400000}"/>
    <cellStyle name="Normal 12 3 3 2 3 3 2 7 2" xfId="39542" xr:uid="{00000000-0005-0000-0000-000092400000}"/>
    <cellStyle name="Normal 12 3 3 2 3 3 2 8" xfId="26732" xr:uid="{00000000-0005-0000-0000-000093400000}"/>
    <cellStyle name="Normal 12 3 3 2 3 3 3" xfId="1605" xr:uid="{00000000-0005-0000-0000-000094400000}"/>
    <cellStyle name="Normal 12 3 3 2 3 3 3 2" xfId="3435" xr:uid="{00000000-0005-0000-0000-000095400000}"/>
    <cellStyle name="Normal 12 3 3 2 3 3 3 2 2" xfId="8925" xr:uid="{00000000-0005-0000-0000-000096400000}"/>
    <cellStyle name="Normal 12 3 3 2 3 3 3 2 2 2" xfId="21736" xr:uid="{00000000-0005-0000-0000-000097400000}"/>
    <cellStyle name="Normal 12 3 3 2 3 3 3 2 2 2 2" xfId="47356" xr:uid="{00000000-0005-0000-0000-000098400000}"/>
    <cellStyle name="Normal 12 3 3 2 3 3 3 2 2 3" xfId="34546" xr:uid="{00000000-0005-0000-0000-000099400000}"/>
    <cellStyle name="Normal 12 3 3 2 3 3 3 2 3" xfId="16246" xr:uid="{00000000-0005-0000-0000-00009A400000}"/>
    <cellStyle name="Normal 12 3 3 2 3 3 3 2 3 2" xfId="41866" xr:uid="{00000000-0005-0000-0000-00009B400000}"/>
    <cellStyle name="Normal 12 3 3 2 3 3 3 2 4" xfId="29056" xr:uid="{00000000-0005-0000-0000-00009C400000}"/>
    <cellStyle name="Normal 12 3 3 2 3 3 3 3" xfId="5265" xr:uid="{00000000-0005-0000-0000-00009D400000}"/>
    <cellStyle name="Normal 12 3 3 2 3 3 3 3 2" xfId="10755" xr:uid="{00000000-0005-0000-0000-00009E400000}"/>
    <cellStyle name="Normal 12 3 3 2 3 3 3 3 2 2" xfId="23566" xr:uid="{00000000-0005-0000-0000-00009F400000}"/>
    <cellStyle name="Normal 12 3 3 2 3 3 3 3 2 2 2" xfId="49186" xr:uid="{00000000-0005-0000-0000-0000A0400000}"/>
    <cellStyle name="Normal 12 3 3 2 3 3 3 3 2 3" xfId="36376" xr:uid="{00000000-0005-0000-0000-0000A1400000}"/>
    <cellStyle name="Normal 12 3 3 2 3 3 3 3 3" xfId="18076" xr:uid="{00000000-0005-0000-0000-0000A2400000}"/>
    <cellStyle name="Normal 12 3 3 2 3 3 3 3 3 2" xfId="43696" xr:uid="{00000000-0005-0000-0000-0000A3400000}"/>
    <cellStyle name="Normal 12 3 3 2 3 3 3 3 4" xfId="30886" xr:uid="{00000000-0005-0000-0000-0000A4400000}"/>
    <cellStyle name="Normal 12 3 3 2 3 3 3 4" xfId="12585" xr:uid="{00000000-0005-0000-0000-0000A5400000}"/>
    <cellStyle name="Normal 12 3 3 2 3 3 3 4 2" xfId="25396" xr:uid="{00000000-0005-0000-0000-0000A6400000}"/>
    <cellStyle name="Normal 12 3 3 2 3 3 3 4 2 2" xfId="51016" xr:uid="{00000000-0005-0000-0000-0000A7400000}"/>
    <cellStyle name="Normal 12 3 3 2 3 3 3 4 3" xfId="38206" xr:uid="{00000000-0005-0000-0000-0000A8400000}"/>
    <cellStyle name="Normal 12 3 3 2 3 3 3 5" xfId="7095" xr:uid="{00000000-0005-0000-0000-0000A9400000}"/>
    <cellStyle name="Normal 12 3 3 2 3 3 3 5 2" xfId="19906" xr:uid="{00000000-0005-0000-0000-0000AA400000}"/>
    <cellStyle name="Normal 12 3 3 2 3 3 3 5 2 2" xfId="45526" xr:uid="{00000000-0005-0000-0000-0000AB400000}"/>
    <cellStyle name="Normal 12 3 3 2 3 3 3 5 3" xfId="32716" xr:uid="{00000000-0005-0000-0000-0000AC400000}"/>
    <cellStyle name="Normal 12 3 3 2 3 3 3 6" xfId="14416" xr:uid="{00000000-0005-0000-0000-0000AD400000}"/>
    <cellStyle name="Normal 12 3 3 2 3 3 3 6 2" xfId="40036" xr:uid="{00000000-0005-0000-0000-0000AE400000}"/>
    <cellStyle name="Normal 12 3 3 2 3 3 3 7" xfId="27226" xr:uid="{00000000-0005-0000-0000-0000AF400000}"/>
    <cellStyle name="Normal 12 3 3 2 3 3 4" xfId="2541" xr:uid="{00000000-0005-0000-0000-0000B0400000}"/>
    <cellStyle name="Normal 12 3 3 2 3 3 4 2" xfId="8031" xr:uid="{00000000-0005-0000-0000-0000B1400000}"/>
    <cellStyle name="Normal 12 3 3 2 3 3 4 2 2" xfId="20842" xr:uid="{00000000-0005-0000-0000-0000B2400000}"/>
    <cellStyle name="Normal 12 3 3 2 3 3 4 2 2 2" xfId="46462" xr:uid="{00000000-0005-0000-0000-0000B3400000}"/>
    <cellStyle name="Normal 12 3 3 2 3 3 4 2 3" xfId="33652" xr:uid="{00000000-0005-0000-0000-0000B4400000}"/>
    <cellStyle name="Normal 12 3 3 2 3 3 4 3" xfId="15352" xr:uid="{00000000-0005-0000-0000-0000B5400000}"/>
    <cellStyle name="Normal 12 3 3 2 3 3 4 3 2" xfId="40972" xr:uid="{00000000-0005-0000-0000-0000B6400000}"/>
    <cellStyle name="Normal 12 3 3 2 3 3 4 4" xfId="28162" xr:uid="{00000000-0005-0000-0000-0000B7400000}"/>
    <cellStyle name="Normal 12 3 3 2 3 3 5" xfId="4371" xr:uid="{00000000-0005-0000-0000-0000B8400000}"/>
    <cellStyle name="Normal 12 3 3 2 3 3 5 2" xfId="9861" xr:uid="{00000000-0005-0000-0000-0000B9400000}"/>
    <cellStyle name="Normal 12 3 3 2 3 3 5 2 2" xfId="22672" xr:uid="{00000000-0005-0000-0000-0000BA400000}"/>
    <cellStyle name="Normal 12 3 3 2 3 3 5 2 2 2" xfId="48292" xr:uid="{00000000-0005-0000-0000-0000BB400000}"/>
    <cellStyle name="Normal 12 3 3 2 3 3 5 2 3" xfId="35482" xr:uid="{00000000-0005-0000-0000-0000BC400000}"/>
    <cellStyle name="Normal 12 3 3 2 3 3 5 3" xfId="17182" xr:uid="{00000000-0005-0000-0000-0000BD400000}"/>
    <cellStyle name="Normal 12 3 3 2 3 3 5 3 2" xfId="42802" xr:uid="{00000000-0005-0000-0000-0000BE400000}"/>
    <cellStyle name="Normal 12 3 3 2 3 3 5 4" xfId="29992" xr:uid="{00000000-0005-0000-0000-0000BF400000}"/>
    <cellStyle name="Normal 12 3 3 2 3 3 6" xfId="11691" xr:uid="{00000000-0005-0000-0000-0000C0400000}"/>
    <cellStyle name="Normal 12 3 3 2 3 3 6 2" xfId="24502" xr:uid="{00000000-0005-0000-0000-0000C1400000}"/>
    <cellStyle name="Normal 12 3 3 2 3 3 6 2 2" xfId="50122" xr:uid="{00000000-0005-0000-0000-0000C2400000}"/>
    <cellStyle name="Normal 12 3 3 2 3 3 6 3" xfId="37312" xr:uid="{00000000-0005-0000-0000-0000C3400000}"/>
    <cellStyle name="Normal 12 3 3 2 3 3 7" xfId="6201" xr:uid="{00000000-0005-0000-0000-0000C4400000}"/>
    <cellStyle name="Normal 12 3 3 2 3 3 7 2" xfId="19012" xr:uid="{00000000-0005-0000-0000-0000C5400000}"/>
    <cellStyle name="Normal 12 3 3 2 3 3 7 2 2" xfId="44632" xr:uid="{00000000-0005-0000-0000-0000C6400000}"/>
    <cellStyle name="Normal 12 3 3 2 3 3 7 3" xfId="31822" xr:uid="{00000000-0005-0000-0000-0000C7400000}"/>
    <cellStyle name="Normal 12 3 3 2 3 3 8" xfId="13522" xr:uid="{00000000-0005-0000-0000-0000C8400000}"/>
    <cellStyle name="Normal 12 3 3 2 3 3 8 2" xfId="39142" xr:uid="{00000000-0005-0000-0000-0000C9400000}"/>
    <cellStyle name="Normal 12 3 3 2 3 3 9" xfId="26332" xr:uid="{00000000-0005-0000-0000-0000CA400000}"/>
    <cellStyle name="Normal 12 3 3 2 3 4" xfId="485" xr:uid="{00000000-0005-0000-0000-0000CB400000}"/>
    <cellStyle name="Normal 12 3 3 2 3 4 2" xfId="1380" xr:uid="{00000000-0005-0000-0000-0000CC400000}"/>
    <cellStyle name="Normal 12 3 3 2 3 4 2 2" xfId="3210" xr:uid="{00000000-0005-0000-0000-0000CD400000}"/>
    <cellStyle name="Normal 12 3 3 2 3 4 2 2 2" xfId="8700" xr:uid="{00000000-0005-0000-0000-0000CE400000}"/>
    <cellStyle name="Normal 12 3 3 2 3 4 2 2 2 2" xfId="21511" xr:uid="{00000000-0005-0000-0000-0000CF400000}"/>
    <cellStyle name="Normal 12 3 3 2 3 4 2 2 2 2 2" xfId="47131" xr:uid="{00000000-0005-0000-0000-0000D0400000}"/>
    <cellStyle name="Normal 12 3 3 2 3 4 2 2 2 3" xfId="34321" xr:uid="{00000000-0005-0000-0000-0000D1400000}"/>
    <cellStyle name="Normal 12 3 3 2 3 4 2 2 3" xfId="16021" xr:uid="{00000000-0005-0000-0000-0000D2400000}"/>
    <cellStyle name="Normal 12 3 3 2 3 4 2 2 3 2" xfId="41641" xr:uid="{00000000-0005-0000-0000-0000D3400000}"/>
    <cellStyle name="Normal 12 3 3 2 3 4 2 2 4" xfId="28831" xr:uid="{00000000-0005-0000-0000-0000D4400000}"/>
    <cellStyle name="Normal 12 3 3 2 3 4 2 3" xfId="5040" xr:uid="{00000000-0005-0000-0000-0000D5400000}"/>
    <cellStyle name="Normal 12 3 3 2 3 4 2 3 2" xfId="10530" xr:uid="{00000000-0005-0000-0000-0000D6400000}"/>
    <cellStyle name="Normal 12 3 3 2 3 4 2 3 2 2" xfId="23341" xr:uid="{00000000-0005-0000-0000-0000D7400000}"/>
    <cellStyle name="Normal 12 3 3 2 3 4 2 3 2 2 2" xfId="48961" xr:uid="{00000000-0005-0000-0000-0000D8400000}"/>
    <cellStyle name="Normal 12 3 3 2 3 4 2 3 2 3" xfId="36151" xr:uid="{00000000-0005-0000-0000-0000D9400000}"/>
    <cellStyle name="Normal 12 3 3 2 3 4 2 3 3" xfId="17851" xr:uid="{00000000-0005-0000-0000-0000DA400000}"/>
    <cellStyle name="Normal 12 3 3 2 3 4 2 3 3 2" xfId="43471" xr:uid="{00000000-0005-0000-0000-0000DB400000}"/>
    <cellStyle name="Normal 12 3 3 2 3 4 2 3 4" xfId="30661" xr:uid="{00000000-0005-0000-0000-0000DC400000}"/>
    <cellStyle name="Normal 12 3 3 2 3 4 2 4" xfId="12360" xr:uid="{00000000-0005-0000-0000-0000DD400000}"/>
    <cellStyle name="Normal 12 3 3 2 3 4 2 4 2" xfId="25171" xr:uid="{00000000-0005-0000-0000-0000DE400000}"/>
    <cellStyle name="Normal 12 3 3 2 3 4 2 4 2 2" xfId="50791" xr:uid="{00000000-0005-0000-0000-0000DF400000}"/>
    <cellStyle name="Normal 12 3 3 2 3 4 2 4 3" xfId="37981" xr:uid="{00000000-0005-0000-0000-0000E0400000}"/>
    <cellStyle name="Normal 12 3 3 2 3 4 2 5" xfId="6870" xr:uid="{00000000-0005-0000-0000-0000E1400000}"/>
    <cellStyle name="Normal 12 3 3 2 3 4 2 5 2" xfId="19681" xr:uid="{00000000-0005-0000-0000-0000E2400000}"/>
    <cellStyle name="Normal 12 3 3 2 3 4 2 5 2 2" xfId="45301" xr:uid="{00000000-0005-0000-0000-0000E3400000}"/>
    <cellStyle name="Normal 12 3 3 2 3 4 2 5 3" xfId="32491" xr:uid="{00000000-0005-0000-0000-0000E4400000}"/>
    <cellStyle name="Normal 12 3 3 2 3 4 2 6" xfId="14191" xr:uid="{00000000-0005-0000-0000-0000E5400000}"/>
    <cellStyle name="Normal 12 3 3 2 3 4 2 6 2" xfId="39811" xr:uid="{00000000-0005-0000-0000-0000E6400000}"/>
    <cellStyle name="Normal 12 3 3 2 3 4 2 7" xfId="27001" xr:uid="{00000000-0005-0000-0000-0000E7400000}"/>
    <cellStyle name="Normal 12 3 3 2 3 4 3" xfId="2316" xr:uid="{00000000-0005-0000-0000-0000E8400000}"/>
    <cellStyle name="Normal 12 3 3 2 3 4 3 2" xfId="7806" xr:uid="{00000000-0005-0000-0000-0000E9400000}"/>
    <cellStyle name="Normal 12 3 3 2 3 4 3 2 2" xfId="20617" xr:uid="{00000000-0005-0000-0000-0000EA400000}"/>
    <cellStyle name="Normal 12 3 3 2 3 4 3 2 2 2" xfId="46237" xr:uid="{00000000-0005-0000-0000-0000EB400000}"/>
    <cellStyle name="Normal 12 3 3 2 3 4 3 2 3" xfId="33427" xr:uid="{00000000-0005-0000-0000-0000EC400000}"/>
    <cellStyle name="Normal 12 3 3 2 3 4 3 3" xfId="15127" xr:uid="{00000000-0005-0000-0000-0000ED400000}"/>
    <cellStyle name="Normal 12 3 3 2 3 4 3 3 2" xfId="40747" xr:uid="{00000000-0005-0000-0000-0000EE400000}"/>
    <cellStyle name="Normal 12 3 3 2 3 4 3 4" xfId="27937" xr:uid="{00000000-0005-0000-0000-0000EF400000}"/>
    <cellStyle name="Normal 12 3 3 2 3 4 4" xfId="4146" xr:uid="{00000000-0005-0000-0000-0000F0400000}"/>
    <cellStyle name="Normal 12 3 3 2 3 4 4 2" xfId="9636" xr:uid="{00000000-0005-0000-0000-0000F1400000}"/>
    <cellStyle name="Normal 12 3 3 2 3 4 4 2 2" xfId="22447" xr:uid="{00000000-0005-0000-0000-0000F2400000}"/>
    <cellStyle name="Normal 12 3 3 2 3 4 4 2 2 2" xfId="48067" xr:uid="{00000000-0005-0000-0000-0000F3400000}"/>
    <cellStyle name="Normal 12 3 3 2 3 4 4 2 3" xfId="35257" xr:uid="{00000000-0005-0000-0000-0000F4400000}"/>
    <cellStyle name="Normal 12 3 3 2 3 4 4 3" xfId="16957" xr:uid="{00000000-0005-0000-0000-0000F5400000}"/>
    <cellStyle name="Normal 12 3 3 2 3 4 4 3 2" xfId="42577" xr:uid="{00000000-0005-0000-0000-0000F6400000}"/>
    <cellStyle name="Normal 12 3 3 2 3 4 4 4" xfId="29767" xr:uid="{00000000-0005-0000-0000-0000F7400000}"/>
    <cellStyle name="Normal 12 3 3 2 3 4 5" xfId="11466" xr:uid="{00000000-0005-0000-0000-0000F8400000}"/>
    <cellStyle name="Normal 12 3 3 2 3 4 5 2" xfId="24277" xr:uid="{00000000-0005-0000-0000-0000F9400000}"/>
    <cellStyle name="Normal 12 3 3 2 3 4 5 2 2" xfId="49897" xr:uid="{00000000-0005-0000-0000-0000FA400000}"/>
    <cellStyle name="Normal 12 3 3 2 3 4 5 3" xfId="37087" xr:uid="{00000000-0005-0000-0000-0000FB400000}"/>
    <cellStyle name="Normal 12 3 3 2 3 4 6" xfId="5976" xr:uid="{00000000-0005-0000-0000-0000FC400000}"/>
    <cellStyle name="Normal 12 3 3 2 3 4 6 2" xfId="18787" xr:uid="{00000000-0005-0000-0000-0000FD400000}"/>
    <cellStyle name="Normal 12 3 3 2 3 4 6 2 2" xfId="44407" xr:uid="{00000000-0005-0000-0000-0000FE400000}"/>
    <cellStyle name="Normal 12 3 3 2 3 4 6 3" xfId="31597" xr:uid="{00000000-0005-0000-0000-0000FF400000}"/>
    <cellStyle name="Normal 12 3 3 2 3 4 7" xfId="13297" xr:uid="{00000000-0005-0000-0000-000000410000}"/>
    <cellStyle name="Normal 12 3 3 2 3 4 7 2" xfId="38917" xr:uid="{00000000-0005-0000-0000-000001410000}"/>
    <cellStyle name="Normal 12 3 3 2 3 4 8" xfId="26107" xr:uid="{00000000-0005-0000-0000-000002410000}"/>
    <cellStyle name="Normal 12 3 3 2 3 5" xfId="844" xr:uid="{00000000-0005-0000-0000-000003410000}"/>
    <cellStyle name="Normal 12 3 3 2 3 5 2" xfId="1739" xr:uid="{00000000-0005-0000-0000-000004410000}"/>
    <cellStyle name="Normal 12 3 3 2 3 5 2 2" xfId="3569" xr:uid="{00000000-0005-0000-0000-000005410000}"/>
    <cellStyle name="Normal 12 3 3 2 3 5 2 2 2" xfId="9059" xr:uid="{00000000-0005-0000-0000-000006410000}"/>
    <cellStyle name="Normal 12 3 3 2 3 5 2 2 2 2" xfId="21870" xr:uid="{00000000-0005-0000-0000-000007410000}"/>
    <cellStyle name="Normal 12 3 3 2 3 5 2 2 2 2 2" xfId="47490" xr:uid="{00000000-0005-0000-0000-000008410000}"/>
    <cellStyle name="Normal 12 3 3 2 3 5 2 2 2 3" xfId="34680" xr:uid="{00000000-0005-0000-0000-000009410000}"/>
    <cellStyle name="Normal 12 3 3 2 3 5 2 2 3" xfId="16380" xr:uid="{00000000-0005-0000-0000-00000A410000}"/>
    <cellStyle name="Normal 12 3 3 2 3 5 2 2 3 2" xfId="42000" xr:uid="{00000000-0005-0000-0000-00000B410000}"/>
    <cellStyle name="Normal 12 3 3 2 3 5 2 2 4" xfId="29190" xr:uid="{00000000-0005-0000-0000-00000C410000}"/>
    <cellStyle name="Normal 12 3 3 2 3 5 2 3" xfId="5399" xr:uid="{00000000-0005-0000-0000-00000D410000}"/>
    <cellStyle name="Normal 12 3 3 2 3 5 2 3 2" xfId="10889" xr:uid="{00000000-0005-0000-0000-00000E410000}"/>
    <cellStyle name="Normal 12 3 3 2 3 5 2 3 2 2" xfId="23700" xr:uid="{00000000-0005-0000-0000-00000F410000}"/>
    <cellStyle name="Normal 12 3 3 2 3 5 2 3 2 2 2" xfId="49320" xr:uid="{00000000-0005-0000-0000-000010410000}"/>
    <cellStyle name="Normal 12 3 3 2 3 5 2 3 2 3" xfId="36510" xr:uid="{00000000-0005-0000-0000-000011410000}"/>
    <cellStyle name="Normal 12 3 3 2 3 5 2 3 3" xfId="18210" xr:uid="{00000000-0005-0000-0000-000012410000}"/>
    <cellStyle name="Normal 12 3 3 2 3 5 2 3 3 2" xfId="43830" xr:uid="{00000000-0005-0000-0000-000013410000}"/>
    <cellStyle name="Normal 12 3 3 2 3 5 2 3 4" xfId="31020" xr:uid="{00000000-0005-0000-0000-000014410000}"/>
    <cellStyle name="Normal 12 3 3 2 3 5 2 4" xfId="12719" xr:uid="{00000000-0005-0000-0000-000015410000}"/>
    <cellStyle name="Normal 12 3 3 2 3 5 2 4 2" xfId="25530" xr:uid="{00000000-0005-0000-0000-000016410000}"/>
    <cellStyle name="Normal 12 3 3 2 3 5 2 4 2 2" xfId="51150" xr:uid="{00000000-0005-0000-0000-000017410000}"/>
    <cellStyle name="Normal 12 3 3 2 3 5 2 4 3" xfId="38340" xr:uid="{00000000-0005-0000-0000-000018410000}"/>
    <cellStyle name="Normal 12 3 3 2 3 5 2 5" xfId="7229" xr:uid="{00000000-0005-0000-0000-000019410000}"/>
    <cellStyle name="Normal 12 3 3 2 3 5 2 5 2" xfId="20040" xr:uid="{00000000-0005-0000-0000-00001A410000}"/>
    <cellStyle name="Normal 12 3 3 2 3 5 2 5 2 2" xfId="45660" xr:uid="{00000000-0005-0000-0000-00001B410000}"/>
    <cellStyle name="Normal 12 3 3 2 3 5 2 5 3" xfId="32850" xr:uid="{00000000-0005-0000-0000-00001C410000}"/>
    <cellStyle name="Normal 12 3 3 2 3 5 2 6" xfId="14550" xr:uid="{00000000-0005-0000-0000-00001D410000}"/>
    <cellStyle name="Normal 12 3 3 2 3 5 2 6 2" xfId="40170" xr:uid="{00000000-0005-0000-0000-00001E410000}"/>
    <cellStyle name="Normal 12 3 3 2 3 5 2 7" xfId="27360" xr:uid="{00000000-0005-0000-0000-00001F410000}"/>
    <cellStyle name="Normal 12 3 3 2 3 5 3" xfId="2675" xr:uid="{00000000-0005-0000-0000-000020410000}"/>
    <cellStyle name="Normal 12 3 3 2 3 5 3 2" xfId="8165" xr:uid="{00000000-0005-0000-0000-000021410000}"/>
    <cellStyle name="Normal 12 3 3 2 3 5 3 2 2" xfId="20976" xr:uid="{00000000-0005-0000-0000-000022410000}"/>
    <cellStyle name="Normal 12 3 3 2 3 5 3 2 2 2" xfId="46596" xr:uid="{00000000-0005-0000-0000-000023410000}"/>
    <cellStyle name="Normal 12 3 3 2 3 5 3 2 3" xfId="33786" xr:uid="{00000000-0005-0000-0000-000024410000}"/>
    <cellStyle name="Normal 12 3 3 2 3 5 3 3" xfId="15486" xr:uid="{00000000-0005-0000-0000-000025410000}"/>
    <cellStyle name="Normal 12 3 3 2 3 5 3 3 2" xfId="41106" xr:uid="{00000000-0005-0000-0000-000026410000}"/>
    <cellStyle name="Normal 12 3 3 2 3 5 3 4" xfId="28296" xr:uid="{00000000-0005-0000-0000-000027410000}"/>
    <cellStyle name="Normal 12 3 3 2 3 5 4" xfId="4505" xr:uid="{00000000-0005-0000-0000-000028410000}"/>
    <cellStyle name="Normal 12 3 3 2 3 5 4 2" xfId="9995" xr:uid="{00000000-0005-0000-0000-000029410000}"/>
    <cellStyle name="Normal 12 3 3 2 3 5 4 2 2" xfId="22806" xr:uid="{00000000-0005-0000-0000-00002A410000}"/>
    <cellStyle name="Normal 12 3 3 2 3 5 4 2 2 2" xfId="48426" xr:uid="{00000000-0005-0000-0000-00002B410000}"/>
    <cellStyle name="Normal 12 3 3 2 3 5 4 2 3" xfId="35616" xr:uid="{00000000-0005-0000-0000-00002C410000}"/>
    <cellStyle name="Normal 12 3 3 2 3 5 4 3" xfId="17316" xr:uid="{00000000-0005-0000-0000-00002D410000}"/>
    <cellStyle name="Normal 12 3 3 2 3 5 4 3 2" xfId="42936" xr:uid="{00000000-0005-0000-0000-00002E410000}"/>
    <cellStyle name="Normal 12 3 3 2 3 5 4 4" xfId="30126" xr:uid="{00000000-0005-0000-0000-00002F410000}"/>
    <cellStyle name="Normal 12 3 3 2 3 5 5" xfId="11825" xr:uid="{00000000-0005-0000-0000-000030410000}"/>
    <cellStyle name="Normal 12 3 3 2 3 5 5 2" xfId="24636" xr:uid="{00000000-0005-0000-0000-000031410000}"/>
    <cellStyle name="Normal 12 3 3 2 3 5 5 2 2" xfId="50256" xr:uid="{00000000-0005-0000-0000-000032410000}"/>
    <cellStyle name="Normal 12 3 3 2 3 5 5 3" xfId="37446" xr:uid="{00000000-0005-0000-0000-000033410000}"/>
    <cellStyle name="Normal 12 3 3 2 3 5 6" xfId="6335" xr:uid="{00000000-0005-0000-0000-000034410000}"/>
    <cellStyle name="Normal 12 3 3 2 3 5 6 2" xfId="19146" xr:uid="{00000000-0005-0000-0000-000035410000}"/>
    <cellStyle name="Normal 12 3 3 2 3 5 6 2 2" xfId="44766" xr:uid="{00000000-0005-0000-0000-000036410000}"/>
    <cellStyle name="Normal 12 3 3 2 3 5 6 3" xfId="31956" xr:uid="{00000000-0005-0000-0000-000037410000}"/>
    <cellStyle name="Normal 12 3 3 2 3 5 7" xfId="13656" xr:uid="{00000000-0005-0000-0000-000038410000}"/>
    <cellStyle name="Normal 12 3 3 2 3 5 7 2" xfId="39276" xr:uid="{00000000-0005-0000-0000-000039410000}"/>
    <cellStyle name="Normal 12 3 3 2 3 5 8" xfId="26466" xr:uid="{00000000-0005-0000-0000-00003A410000}"/>
    <cellStyle name="Normal 12 3 3 2 3 6" xfId="1245" xr:uid="{00000000-0005-0000-0000-00003B410000}"/>
    <cellStyle name="Normal 12 3 3 2 3 6 2" xfId="3075" xr:uid="{00000000-0005-0000-0000-00003C410000}"/>
    <cellStyle name="Normal 12 3 3 2 3 6 2 2" xfId="8565" xr:uid="{00000000-0005-0000-0000-00003D410000}"/>
    <cellStyle name="Normal 12 3 3 2 3 6 2 2 2" xfId="21376" xr:uid="{00000000-0005-0000-0000-00003E410000}"/>
    <cellStyle name="Normal 12 3 3 2 3 6 2 2 2 2" xfId="46996" xr:uid="{00000000-0005-0000-0000-00003F410000}"/>
    <cellStyle name="Normal 12 3 3 2 3 6 2 2 3" xfId="34186" xr:uid="{00000000-0005-0000-0000-000040410000}"/>
    <cellStyle name="Normal 12 3 3 2 3 6 2 3" xfId="15886" xr:uid="{00000000-0005-0000-0000-000041410000}"/>
    <cellStyle name="Normal 12 3 3 2 3 6 2 3 2" xfId="41506" xr:uid="{00000000-0005-0000-0000-000042410000}"/>
    <cellStyle name="Normal 12 3 3 2 3 6 2 4" xfId="28696" xr:uid="{00000000-0005-0000-0000-000043410000}"/>
    <cellStyle name="Normal 12 3 3 2 3 6 3" xfId="4905" xr:uid="{00000000-0005-0000-0000-000044410000}"/>
    <cellStyle name="Normal 12 3 3 2 3 6 3 2" xfId="10395" xr:uid="{00000000-0005-0000-0000-000045410000}"/>
    <cellStyle name="Normal 12 3 3 2 3 6 3 2 2" xfId="23206" xr:uid="{00000000-0005-0000-0000-000046410000}"/>
    <cellStyle name="Normal 12 3 3 2 3 6 3 2 2 2" xfId="48826" xr:uid="{00000000-0005-0000-0000-000047410000}"/>
    <cellStyle name="Normal 12 3 3 2 3 6 3 2 3" xfId="36016" xr:uid="{00000000-0005-0000-0000-000048410000}"/>
    <cellStyle name="Normal 12 3 3 2 3 6 3 3" xfId="17716" xr:uid="{00000000-0005-0000-0000-000049410000}"/>
    <cellStyle name="Normal 12 3 3 2 3 6 3 3 2" xfId="43336" xr:uid="{00000000-0005-0000-0000-00004A410000}"/>
    <cellStyle name="Normal 12 3 3 2 3 6 3 4" xfId="30526" xr:uid="{00000000-0005-0000-0000-00004B410000}"/>
    <cellStyle name="Normal 12 3 3 2 3 6 4" xfId="12225" xr:uid="{00000000-0005-0000-0000-00004C410000}"/>
    <cellStyle name="Normal 12 3 3 2 3 6 4 2" xfId="25036" xr:uid="{00000000-0005-0000-0000-00004D410000}"/>
    <cellStyle name="Normal 12 3 3 2 3 6 4 2 2" xfId="50656" xr:uid="{00000000-0005-0000-0000-00004E410000}"/>
    <cellStyle name="Normal 12 3 3 2 3 6 4 3" xfId="37846" xr:uid="{00000000-0005-0000-0000-00004F410000}"/>
    <cellStyle name="Normal 12 3 3 2 3 6 5" xfId="6735" xr:uid="{00000000-0005-0000-0000-000050410000}"/>
    <cellStyle name="Normal 12 3 3 2 3 6 5 2" xfId="19546" xr:uid="{00000000-0005-0000-0000-000051410000}"/>
    <cellStyle name="Normal 12 3 3 2 3 6 5 2 2" xfId="45166" xr:uid="{00000000-0005-0000-0000-000052410000}"/>
    <cellStyle name="Normal 12 3 3 2 3 6 5 3" xfId="32356" xr:uid="{00000000-0005-0000-0000-000053410000}"/>
    <cellStyle name="Normal 12 3 3 2 3 6 6" xfId="14056" xr:uid="{00000000-0005-0000-0000-000054410000}"/>
    <cellStyle name="Normal 12 3 3 2 3 6 6 2" xfId="39676" xr:uid="{00000000-0005-0000-0000-000055410000}"/>
    <cellStyle name="Normal 12 3 3 2 3 6 7" xfId="26866" xr:uid="{00000000-0005-0000-0000-000056410000}"/>
    <cellStyle name="Normal 12 3 3 2 3 7" xfId="2181" xr:uid="{00000000-0005-0000-0000-000057410000}"/>
    <cellStyle name="Normal 12 3 3 2 3 7 2" xfId="7671" xr:uid="{00000000-0005-0000-0000-000058410000}"/>
    <cellStyle name="Normal 12 3 3 2 3 7 2 2" xfId="20482" xr:uid="{00000000-0005-0000-0000-000059410000}"/>
    <cellStyle name="Normal 12 3 3 2 3 7 2 2 2" xfId="46102" xr:uid="{00000000-0005-0000-0000-00005A410000}"/>
    <cellStyle name="Normal 12 3 3 2 3 7 2 3" xfId="33292" xr:uid="{00000000-0005-0000-0000-00005B410000}"/>
    <cellStyle name="Normal 12 3 3 2 3 7 3" xfId="14992" xr:uid="{00000000-0005-0000-0000-00005C410000}"/>
    <cellStyle name="Normal 12 3 3 2 3 7 3 2" xfId="40612" xr:uid="{00000000-0005-0000-0000-00005D410000}"/>
    <cellStyle name="Normal 12 3 3 2 3 7 4" xfId="27802" xr:uid="{00000000-0005-0000-0000-00005E410000}"/>
    <cellStyle name="Normal 12 3 3 2 3 8" xfId="4011" xr:uid="{00000000-0005-0000-0000-00005F410000}"/>
    <cellStyle name="Normal 12 3 3 2 3 8 2" xfId="9501" xr:uid="{00000000-0005-0000-0000-000060410000}"/>
    <cellStyle name="Normal 12 3 3 2 3 8 2 2" xfId="22312" xr:uid="{00000000-0005-0000-0000-000061410000}"/>
    <cellStyle name="Normal 12 3 3 2 3 8 2 2 2" xfId="47932" xr:uid="{00000000-0005-0000-0000-000062410000}"/>
    <cellStyle name="Normal 12 3 3 2 3 8 2 3" xfId="35122" xr:uid="{00000000-0005-0000-0000-000063410000}"/>
    <cellStyle name="Normal 12 3 3 2 3 8 3" xfId="16822" xr:uid="{00000000-0005-0000-0000-000064410000}"/>
    <cellStyle name="Normal 12 3 3 2 3 8 3 2" xfId="42442" xr:uid="{00000000-0005-0000-0000-000065410000}"/>
    <cellStyle name="Normal 12 3 3 2 3 8 4" xfId="29632" xr:uid="{00000000-0005-0000-0000-000066410000}"/>
    <cellStyle name="Normal 12 3 3 2 3 9" xfId="11331" xr:uid="{00000000-0005-0000-0000-000067410000}"/>
    <cellStyle name="Normal 12 3 3 2 3 9 2" xfId="24142" xr:uid="{00000000-0005-0000-0000-000068410000}"/>
    <cellStyle name="Normal 12 3 3 2 3 9 2 2" xfId="49762" xr:uid="{00000000-0005-0000-0000-000069410000}"/>
    <cellStyle name="Normal 12 3 3 2 3 9 3" xfId="36952" xr:uid="{00000000-0005-0000-0000-00006A410000}"/>
    <cellStyle name="Normal 12 3 3 2 4" xfId="375" xr:uid="{00000000-0005-0000-0000-00006B410000}"/>
    <cellStyle name="Normal 12 3 3 2 4 2" xfId="885" xr:uid="{00000000-0005-0000-0000-00006C410000}"/>
    <cellStyle name="Normal 12 3 3 2 4 2 2" xfId="1780" xr:uid="{00000000-0005-0000-0000-00006D410000}"/>
    <cellStyle name="Normal 12 3 3 2 4 2 2 2" xfId="3610" xr:uid="{00000000-0005-0000-0000-00006E410000}"/>
    <cellStyle name="Normal 12 3 3 2 4 2 2 2 2" xfId="9100" xr:uid="{00000000-0005-0000-0000-00006F410000}"/>
    <cellStyle name="Normal 12 3 3 2 4 2 2 2 2 2" xfId="21911" xr:uid="{00000000-0005-0000-0000-000070410000}"/>
    <cellStyle name="Normal 12 3 3 2 4 2 2 2 2 2 2" xfId="47531" xr:uid="{00000000-0005-0000-0000-000071410000}"/>
    <cellStyle name="Normal 12 3 3 2 4 2 2 2 2 3" xfId="34721" xr:uid="{00000000-0005-0000-0000-000072410000}"/>
    <cellStyle name="Normal 12 3 3 2 4 2 2 2 3" xfId="16421" xr:uid="{00000000-0005-0000-0000-000073410000}"/>
    <cellStyle name="Normal 12 3 3 2 4 2 2 2 3 2" xfId="42041" xr:uid="{00000000-0005-0000-0000-000074410000}"/>
    <cellStyle name="Normal 12 3 3 2 4 2 2 2 4" xfId="29231" xr:uid="{00000000-0005-0000-0000-000075410000}"/>
    <cellStyle name="Normal 12 3 3 2 4 2 2 3" xfId="5440" xr:uid="{00000000-0005-0000-0000-000076410000}"/>
    <cellStyle name="Normal 12 3 3 2 4 2 2 3 2" xfId="10930" xr:uid="{00000000-0005-0000-0000-000077410000}"/>
    <cellStyle name="Normal 12 3 3 2 4 2 2 3 2 2" xfId="23741" xr:uid="{00000000-0005-0000-0000-000078410000}"/>
    <cellStyle name="Normal 12 3 3 2 4 2 2 3 2 2 2" xfId="49361" xr:uid="{00000000-0005-0000-0000-000079410000}"/>
    <cellStyle name="Normal 12 3 3 2 4 2 2 3 2 3" xfId="36551" xr:uid="{00000000-0005-0000-0000-00007A410000}"/>
    <cellStyle name="Normal 12 3 3 2 4 2 2 3 3" xfId="18251" xr:uid="{00000000-0005-0000-0000-00007B410000}"/>
    <cellStyle name="Normal 12 3 3 2 4 2 2 3 3 2" xfId="43871" xr:uid="{00000000-0005-0000-0000-00007C410000}"/>
    <cellStyle name="Normal 12 3 3 2 4 2 2 3 4" xfId="31061" xr:uid="{00000000-0005-0000-0000-00007D410000}"/>
    <cellStyle name="Normal 12 3 3 2 4 2 2 4" xfId="12760" xr:uid="{00000000-0005-0000-0000-00007E410000}"/>
    <cellStyle name="Normal 12 3 3 2 4 2 2 4 2" xfId="25571" xr:uid="{00000000-0005-0000-0000-00007F410000}"/>
    <cellStyle name="Normal 12 3 3 2 4 2 2 4 2 2" xfId="51191" xr:uid="{00000000-0005-0000-0000-000080410000}"/>
    <cellStyle name="Normal 12 3 3 2 4 2 2 4 3" xfId="38381" xr:uid="{00000000-0005-0000-0000-000081410000}"/>
    <cellStyle name="Normal 12 3 3 2 4 2 2 5" xfId="7270" xr:uid="{00000000-0005-0000-0000-000082410000}"/>
    <cellStyle name="Normal 12 3 3 2 4 2 2 5 2" xfId="20081" xr:uid="{00000000-0005-0000-0000-000083410000}"/>
    <cellStyle name="Normal 12 3 3 2 4 2 2 5 2 2" xfId="45701" xr:uid="{00000000-0005-0000-0000-000084410000}"/>
    <cellStyle name="Normal 12 3 3 2 4 2 2 5 3" xfId="32891" xr:uid="{00000000-0005-0000-0000-000085410000}"/>
    <cellStyle name="Normal 12 3 3 2 4 2 2 6" xfId="14591" xr:uid="{00000000-0005-0000-0000-000086410000}"/>
    <cellStyle name="Normal 12 3 3 2 4 2 2 6 2" xfId="40211" xr:uid="{00000000-0005-0000-0000-000087410000}"/>
    <cellStyle name="Normal 12 3 3 2 4 2 2 7" xfId="27401" xr:uid="{00000000-0005-0000-0000-000088410000}"/>
    <cellStyle name="Normal 12 3 3 2 4 2 3" xfId="2716" xr:uid="{00000000-0005-0000-0000-000089410000}"/>
    <cellStyle name="Normal 12 3 3 2 4 2 3 2" xfId="8206" xr:uid="{00000000-0005-0000-0000-00008A410000}"/>
    <cellStyle name="Normal 12 3 3 2 4 2 3 2 2" xfId="21017" xr:uid="{00000000-0005-0000-0000-00008B410000}"/>
    <cellStyle name="Normal 12 3 3 2 4 2 3 2 2 2" xfId="46637" xr:uid="{00000000-0005-0000-0000-00008C410000}"/>
    <cellStyle name="Normal 12 3 3 2 4 2 3 2 3" xfId="33827" xr:uid="{00000000-0005-0000-0000-00008D410000}"/>
    <cellStyle name="Normal 12 3 3 2 4 2 3 3" xfId="15527" xr:uid="{00000000-0005-0000-0000-00008E410000}"/>
    <cellStyle name="Normal 12 3 3 2 4 2 3 3 2" xfId="41147" xr:uid="{00000000-0005-0000-0000-00008F410000}"/>
    <cellStyle name="Normal 12 3 3 2 4 2 3 4" xfId="28337" xr:uid="{00000000-0005-0000-0000-000090410000}"/>
    <cellStyle name="Normal 12 3 3 2 4 2 4" xfId="4546" xr:uid="{00000000-0005-0000-0000-000091410000}"/>
    <cellStyle name="Normal 12 3 3 2 4 2 4 2" xfId="10036" xr:uid="{00000000-0005-0000-0000-000092410000}"/>
    <cellStyle name="Normal 12 3 3 2 4 2 4 2 2" xfId="22847" xr:uid="{00000000-0005-0000-0000-000093410000}"/>
    <cellStyle name="Normal 12 3 3 2 4 2 4 2 2 2" xfId="48467" xr:uid="{00000000-0005-0000-0000-000094410000}"/>
    <cellStyle name="Normal 12 3 3 2 4 2 4 2 3" xfId="35657" xr:uid="{00000000-0005-0000-0000-000095410000}"/>
    <cellStyle name="Normal 12 3 3 2 4 2 4 3" xfId="17357" xr:uid="{00000000-0005-0000-0000-000096410000}"/>
    <cellStyle name="Normal 12 3 3 2 4 2 4 3 2" xfId="42977" xr:uid="{00000000-0005-0000-0000-000097410000}"/>
    <cellStyle name="Normal 12 3 3 2 4 2 4 4" xfId="30167" xr:uid="{00000000-0005-0000-0000-000098410000}"/>
    <cellStyle name="Normal 12 3 3 2 4 2 5" xfId="11866" xr:uid="{00000000-0005-0000-0000-000099410000}"/>
    <cellStyle name="Normal 12 3 3 2 4 2 5 2" xfId="24677" xr:uid="{00000000-0005-0000-0000-00009A410000}"/>
    <cellStyle name="Normal 12 3 3 2 4 2 5 2 2" xfId="50297" xr:uid="{00000000-0005-0000-0000-00009B410000}"/>
    <cellStyle name="Normal 12 3 3 2 4 2 5 3" xfId="37487" xr:uid="{00000000-0005-0000-0000-00009C410000}"/>
    <cellStyle name="Normal 12 3 3 2 4 2 6" xfId="6376" xr:uid="{00000000-0005-0000-0000-00009D410000}"/>
    <cellStyle name="Normal 12 3 3 2 4 2 6 2" xfId="19187" xr:uid="{00000000-0005-0000-0000-00009E410000}"/>
    <cellStyle name="Normal 12 3 3 2 4 2 6 2 2" xfId="44807" xr:uid="{00000000-0005-0000-0000-00009F410000}"/>
    <cellStyle name="Normal 12 3 3 2 4 2 6 3" xfId="31997" xr:uid="{00000000-0005-0000-0000-0000A0410000}"/>
    <cellStyle name="Normal 12 3 3 2 4 2 7" xfId="13697" xr:uid="{00000000-0005-0000-0000-0000A1410000}"/>
    <cellStyle name="Normal 12 3 3 2 4 2 7 2" xfId="39317" xr:uid="{00000000-0005-0000-0000-0000A2410000}"/>
    <cellStyle name="Normal 12 3 3 2 4 2 8" xfId="26507" xr:uid="{00000000-0005-0000-0000-0000A3410000}"/>
    <cellStyle name="Normal 12 3 3 2 4 3" xfId="1270" xr:uid="{00000000-0005-0000-0000-0000A4410000}"/>
    <cellStyle name="Normal 12 3 3 2 4 3 2" xfId="3100" xr:uid="{00000000-0005-0000-0000-0000A5410000}"/>
    <cellStyle name="Normal 12 3 3 2 4 3 2 2" xfId="8590" xr:uid="{00000000-0005-0000-0000-0000A6410000}"/>
    <cellStyle name="Normal 12 3 3 2 4 3 2 2 2" xfId="21401" xr:uid="{00000000-0005-0000-0000-0000A7410000}"/>
    <cellStyle name="Normal 12 3 3 2 4 3 2 2 2 2" xfId="47021" xr:uid="{00000000-0005-0000-0000-0000A8410000}"/>
    <cellStyle name="Normal 12 3 3 2 4 3 2 2 3" xfId="34211" xr:uid="{00000000-0005-0000-0000-0000A9410000}"/>
    <cellStyle name="Normal 12 3 3 2 4 3 2 3" xfId="15911" xr:uid="{00000000-0005-0000-0000-0000AA410000}"/>
    <cellStyle name="Normal 12 3 3 2 4 3 2 3 2" xfId="41531" xr:uid="{00000000-0005-0000-0000-0000AB410000}"/>
    <cellStyle name="Normal 12 3 3 2 4 3 2 4" xfId="28721" xr:uid="{00000000-0005-0000-0000-0000AC410000}"/>
    <cellStyle name="Normal 12 3 3 2 4 3 3" xfId="4930" xr:uid="{00000000-0005-0000-0000-0000AD410000}"/>
    <cellStyle name="Normal 12 3 3 2 4 3 3 2" xfId="10420" xr:uid="{00000000-0005-0000-0000-0000AE410000}"/>
    <cellStyle name="Normal 12 3 3 2 4 3 3 2 2" xfId="23231" xr:uid="{00000000-0005-0000-0000-0000AF410000}"/>
    <cellStyle name="Normal 12 3 3 2 4 3 3 2 2 2" xfId="48851" xr:uid="{00000000-0005-0000-0000-0000B0410000}"/>
    <cellStyle name="Normal 12 3 3 2 4 3 3 2 3" xfId="36041" xr:uid="{00000000-0005-0000-0000-0000B1410000}"/>
    <cellStyle name="Normal 12 3 3 2 4 3 3 3" xfId="17741" xr:uid="{00000000-0005-0000-0000-0000B2410000}"/>
    <cellStyle name="Normal 12 3 3 2 4 3 3 3 2" xfId="43361" xr:uid="{00000000-0005-0000-0000-0000B3410000}"/>
    <cellStyle name="Normal 12 3 3 2 4 3 3 4" xfId="30551" xr:uid="{00000000-0005-0000-0000-0000B4410000}"/>
    <cellStyle name="Normal 12 3 3 2 4 3 4" xfId="12250" xr:uid="{00000000-0005-0000-0000-0000B5410000}"/>
    <cellStyle name="Normal 12 3 3 2 4 3 4 2" xfId="25061" xr:uid="{00000000-0005-0000-0000-0000B6410000}"/>
    <cellStyle name="Normal 12 3 3 2 4 3 4 2 2" xfId="50681" xr:uid="{00000000-0005-0000-0000-0000B7410000}"/>
    <cellStyle name="Normal 12 3 3 2 4 3 4 3" xfId="37871" xr:uid="{00000000-0005-0000-0000-0000B8410000}"/>
    <cellStyle name="Normal 12 3 3 2 4 3 5" xfId="6760" xr:uid="{00000000-0005-0000-0000-0000B9410000}"/>
    <cellStyle name="Normal 12 3 3 2 4 3 5 2" xfId="19571" xr:uid="{00000000-0005-0000-0000-0000BA410000}"/>
    <cellStyle name="Normal 12 3 3 2 4 3 5 2 2" xfId="45191" xr:uid="{00000000-0005-0000-0000-0000BB410000}"/>
    <cellStyle name="Normal 12 3 3 2 4 3 5 3" xfId="32381" xr:uid="{00000000-0005-0000-0000-0000BC410000}"/>
    <cellStyle name="Normal 12 3 3 2 4 3 6" xfId="14081" xr:uid="{00000000-0005-0000-0000-0000BD410000}"/>
    <cellStyle name="Normal 12 3 3 2 4 3 6 2" xfId="39701" xr:uid="{00000000-0005-0000-0000-0000BE410000}"/>
    <cellStyle name="Normal 12 3 3 2 4 3 7" xfId="26891" xr:uid="{00000000-0005-0000-0000-0000BF410000}"/>
    <cellStyle name="Normal 12 3 3 2 4 4" xfId="2206" xr:uid="{00000000-0005-0000-0000-0000C0410000}"/>
    <cellStyle name="Normal 12 3 3 2 4 4 2" xfId="7696" xr:uid="{00000000-0005-0000-0000-0000C1410000}"/>
    <cellStyle name="Normal 12 3 3 2 4 4 2 2" xfId="20507" xr:uid="{00000000-0005-0000-0000-0000C2410000}"/>
    <cellStyle name="Normal 12 3 3 2 4 4 2 2 2" xfId="46127" xr:uid="{00000000-0005-0000-0000-0000C3410000}"/>
    <cellStyle name="Normal 12 3 3 2 4 4 2 3" xfId="33317" xr:uid="{00000000-0005-0000-0000-0000C4410000}"/>
    <cellStyle name="Normal 12 3 3 2 4 4 3" xfId="15017" xr:uid="{00000000-0005-0000-0000-0000C5410000}"/>
    <cellStyle name="Normal 12 3 3 2 4 4 3 2" xfId="40637" xr:uid="{00000000-0005-0000-0000-0000C6410000}"/>
    <cellStyle name="Normal 12 3 3 2 4 4 4" xfId="27827" xr:uid="{00000000-0005-0000-0000-0000C7410000}"/>
    <cellStyle name="Normal 12 3 3 2 4 5" xfId="4036" xr:uid="{00000000-0005-0000-0000-0000C8410000}"/>
    <cellStyle name="Normal 12 3 3 2 4 5 2" xfId="9526" xr:uid="{00000000-0005-0000-0000-0000C9410000}"/>
    <cellStyle name="Normal 12 3 3 2 4 5 2 2" xfId="22337" xr:uid="{00000000-0005-0000-0000-0000CA410000}"/>
    <cellStyle name="Normal 12 3 3 2 4 5 2 2 2" xfId="47957" xr:uid="{00000000-0005-0000-0000-0000CB410000}"/>
    <cellStyle name="Normal 12 3 3 2 4 5 2 3" xfId="35147" xr:uid="{00000000-0005-0000-0000-0000CC410000}"/>
    <cellStyle name="Normal 12 3 3 2 4 5 3" xfId="16847" xr:uid="{00000000-0005-0000-0000-0000CD410000}"/>
    <cellStyle name="Normal 12 3 3 2 4 5 3 2" xfId="42467" xr:uid="{00000000-0005-0000-0000-0000CE410000}"/>
    <cellStyle name="Normal 12 3 3 2 4 5 4" xfId="29657" xr:uid="{00000000-0005-0000-0000-0000CF410000}"/>
    <cellStyle name="Normal 12 3 3 2 4 6" xfId="11356" xr:uid="{00000000-0005-0000-0000-0000D0410000}"/>
    <cellStyle name="Normal 12 3 3 2 4 6 2" xfId="24167" xr:uid="{00000000-0005-0000-0000-0000D1410000}"/>
    <cellStyle name="Normal 12 3 3 2 4 6 2 2" xfId="49787" xr:uid="{00000000-0005-0000-0000-0000D2410000}"/>
    <cellStyle name="Normal 12 3 3 2 4 6 3" xfId="36977" xr:uid="{00000000-0005-0000-0000-0000D3410000}"/>
    <cellStyle name="Normal 12 3 3 2 4 7" xfId="5866" xr:uid="{00000000-0005-0000-0000-0000D4410000}"/>
    <cellStyle name="Normal 12 3 3 2 4 7 2" xfId="18677" xr:uid="{00000000-0005-0000-0000-0000D5410000}"/>
    <cellStyle name="Normal 12 3 3 2 4 7 2 2" xfId="44297" xr:uid="{00000000-0005-0000-0000-0000D6410000}"/>
    <cellStyle name="Normal 12 3 3 2 4 7 3" xfId="31487" xr:uid="{00000000-0005-0000-0000-0000D7410000}"/>
    <cellStyle name="Normal 12 3 3 2 4 8" xfId="13187" xr:uid="{00000000-0005-0000-0000-0000D8410000}"/>
    <cellStyle name="Normal 12 3 3 2 4 8 2" xfId="38807" xr:uid="{00000000-0005-0000-0000-0000D9410000}"/>
    <cellStyle name="Normal 12 3 3 2 4 9" xfId="25997" xr:uid="{00000000-0005-0000-0000-0000DA410000}"/>
    <cellStyle name="Normal 12 3 3 2 5" xfId="618" xr:uid="{00000000-0005-0000-0000-0000DB410000}"/>
    <cellStyle name="Normal 12 3 3 2 5 2" xfId="1018" xr:uid="{00000000-0005-0000-0000-0000DC410000}"/>
    <cellStyle name="Normal 12 3 3 2 5 2 2" xfId="1913" xr:uid="{00000000-0005-0000-0000-0000DD410000}"/>
    <cellStyle name="Normal 12 3 3 2 5 2 2 2" xfId="3743" xr:uid="{00000000-0005-0000-0000-0000DE410000}"/>
    <cellStyle name="Normal 12 3 3 2 5 2 2 2 2" xfId="9233" xr:uid="{00000000-0005-0000-0000-0000DF410000}"/>
    <cellStyle name="Normal 12 3 3 2 5 2 2 2 2 2" xfId="22044" xr:uid="{00000000-0005-0000-0000-0000E0410000}"/>
    <cellStyle name="Normal 12 3 3 2 5 2 2 2 2 2 2" xfId="47664" xr:uid="{00000000-0005-0000-0000-0000E1410000}"/>
    <cellStyle name="Normal 12 3 3 2 5 2 2 2 2 3" xfId="34854" xr:uid="{00000000-0005-0000-0000-0000E2410000}"/>
    <cellStyle name="Normal 12 3 3 2 5 2 2 2 3" xfId="16554" xr:uid="{00000000-0005-0000-0000-0000E3410000}"/>
    <cellStyle name="Normal 12 3 3 2 5 2 2 2 3 2" xfId="42174" xr:uid="{00000000-0005-0000-0000-0000E4410000}"/>
    <cellStyle name="Normal 12 3 3 2 5 2 2 2 4" xfId="29364" xr:uid="{00000000-0005-0000-0000-0000E5410000}"/>
    <cellStyle name="Normal 12 3 3 2 5 2 2 3" xfId="5573" xr:uid="{00000000-0005-0000-0000-0000E6410000}"/>
    <cellStyle name="Normal 12 3 3 2 5 2 2 3 2" xfId="11063" xr:uid="{00000000-0005-0000-0000-0000E7410000}"/>
    <cellStyle name="Normal 12 3 3 2 5 2 2 3 2 2" xfId="23874" xr:uid="{00000000-0005-0000-0000-0000E8410000}"/>
    <cellStyle name="Normal 12 3 3 2 5 2 2 3 2 2 2" xfId="49494" xr:uid="{00000000-0005-0000-0000-0000E9410000}"/>
    <cellStyle name="Normal 12 3 3 2 5 2 2 3 2 3" xfId="36684" xr:uid="{00000000-0005-0000-0000-0000EA410000}"/>
    <cellStyle name="Normal 12 3 3 2 5 2 2 3 3" xfId="18384" xr:uid="{00000000-0005-0000-0000-0000EB410000}"/>
    <cellStyle name="Normal 12 3 3 2 5 2 2 3 3 2" xfId="44004" xr:uid="{00000000-0005-0000-0000-0000EC410000}"/>
    <cellStyle name="Normal 12 3 3 2 5 2 2 3 4" xfId="31194" xr:uid="{00000000-0005-0000-0000-0000ED410000}"/>
    <cellStyle name="Normal 12 3 3 2 5 2 2 4" xfId="12893" xr:uid="{00000000-0005-0000-0000-0000EE410000}"/>
    <cellStyle name="Normal 12 3 3 2 5 2 2 4 2" xfId="25704" xr:uid="{00000000-0005-0000-0000-0000EF410000}"/>
    <cellStyle name="Normal 12 3 3 2 5 2 2 4 2 2" xfId="51324" xr:uid="{00000000-0005-0000-0000-0000F0410000}"/>
    <cellStyle name="Normal 12 3 3 2 5 2 2 4 3" xfId="38514" xr:uid="{00000000-0005-0000-0000-0000F1410000}"/>
    <cellStyle name="Normal 12 3 3 2 5 2 2 5" xfId="7403" xr:uid="{00000000-0005-0000-0000-0000F2410000}"/>
    <cellStyle name="Normal 12 3 3 2 5 2 2 5 2" xfId="20214" xr:uid="{00000000-0005-0000-0000-0000F3410000}"/>
    <cellStyle name="Normal 12 3 3 2 5 2 2 5 2 2" xfId="45834" xr:uid="{00000000-0005-0000-0000-0000F4410000}"/>
    <cellStyle name="Normal 12 3 3 2 5 2 2 5 3" xfId="33024" xr:uid="{00000000-0005-0000-0000-0000F5410000}"/>
    <cellStyle name="Normal 12 3 3 2 5 2 2 6" xfId="14724" xr:uid="{00000000-0005-0000-0000-0000F6410000}"/>
    <cellStyle name="Normal 12 3 3 2 5 2 2 6 2" xfId="40344" xr:uid="{00000000-0005-0000-0000-0000F7410000}"/>
    <cellStyle name="Normal 12 3 3 2 5 2 2 7" xfId="27534" xr:uid="{00000000-0005-0000-0000-0000F8410000}"/>
    <cellStyle name="Normal 12 3 3 2 5 2 3" xfId="2849" xr:uid="{00000000-0005-0000-0000-0000F9410000}"/>
    <cellStyle name="Normal 12 3 3 2 5 2 3 2" xfId="8339" xr:uid="{00000000-0005-0000-0000-0000FA410000}"/>
    <cellStyle name="Normal 12 3 3 2 5 2 3 2 2" xfId="21150" xr:uid="{00000000-0005-0000-0000-0000FB410000}"/>
    <cellStyle name="Normal 12 3 3 2 5 2 3 2 2 2" xfId="46770" xr:uid="{00000000-0005-0000-0000-0000FC410000}"/>
    <cellStyle name="Normal 12 3 3 2 5 2 3 2 3" xfId="33960" xr:uid="{00000000-0005-0000-0000-0000FD410000}"/>
    <cellStyle name="Normal 12 3 3 2 5 2 3 3" xfId="15660" xr:uid="{00000000-0005-0000-0000-0000FE410000}"/>
    <cellStyle name="Normal 12 3 3 2 5 2 3 3 2" xfId="41280" xr:uid="{00000000-0005-0000-0000-0000FF410000}"/>
    <cellStyle name="Normal 12 3 3 2 5 2 3 4" xfId="28470" xr:uid="{00000000-0005-0000-0000-000000420000}"/>
    <cellStyle name="Normal 12 3 3 2 5 2 4" xfId="4679" xr:uid="{00000000-0005-0000-0000-000001420000}"/>
    <cellStyle name="Normal 12 3 3 2 5 2 4 2" xfId="10169" xr:uid="{00000000-0005-0000-0000-000002420000}"/>
    <cellStyle name="Normal 12 3 3 2 5 2 4 2 2" xfId="22980" xr:uid="{00000000-0005-0000-0000-000003420000}"/>
    <cellStyle name="Normal 12 3 3 2 5 2 4 2 2 2" xfId="48600" xr:uid="{00000000-0005-0000-0000-000004420000}"/>
    <cellStyle name="Normal 12 3 3 2 5 2 4 2 3" xfId="35790" xr:uid="{00000000-0005-0000-0000-000005420000}"/>
    <cellStyle name="Normal 12 3 3 2 5 2 4 3" xfId="17490" xr:uid="{00000000-0005-0000-0000-000006420000}"/>
    <cellStyle name="Normal 12 3 3 2 5 2 4 3 2" xfId="43110" xr:uid="{00000000-0005-0000-0000-000007420000}"/>
    <cellStyle name="Normal 12 3 3 2 5 2 4 4" xfId="30300" xr:uid="{00000000-0005-0000-0000-000008420000}"/>
    <cellStyle name="Normal 12 3 3 2 5 2 5" xfId="11999" xr:uid="{00000000-0005-0000-0000-000009420000}"/>
    <cellStyle name="Normal 12 3 3 2 5 2 5 2" xfId="24810" xr:uid="{00000000-0005-0000-0000-00000A420000}"/>
    <cellStyle name="Normal 12 3 3 2 5 2 5 2 2" xfId="50430" xr:uid="{00000000-0005-0000-0000-00000B420000}"/>
    <cellStyle name="Normal 12 3 3 2 5 2 5 3" xfId="37620" xr:uid="{00000000-0005-0000-0000-00000C420000}"/>
    <cellStyle name="Normal 12 3 3 2 5 2 6" xfId="6509" xr:uid="{00000000-0005-0000-0000-00000D420000}"/>
    <cellStyle name="Normal 12 3 3 2 5 2 6 2" xfId="19320" xr:uid="{00000000-0005-0000-0000-00000E420000}"/>
    <cellStyle name="Normal 12 3 3 2 5 2 6 2 2" xfId="44940" xr:uid="{00000000-0005-0000-0000-00000F420000}"/>
    <cellStyle name="Normal 12 3 3 2 5 2 6 3" xfId="32130" xr:uid="{00000000-0005-0000-0000-000010420000}"/>
    <cellStyle name="Normal 12 3 3 2 5 2 7" xfId="13830" xr:uid="{00000000-0005-0000-0000-000011420000}"/>
    <cellStyle name="Normal 12 3 3 2 5 2 7 2" xfId="39450" xr:uid="{00000000-0005-0000-0000-000012420000}"/>
    <cellStyle name="Normal 12 3 3 2 5 2 8" xfId="26640" xr:uid="{00000000-0005-0000-0000-000013420000}"/>
    <cellStyle name="Normal 12 3 3 2 5 3" xfId="1513" xr:uid="{00000000-0005-0000-0000-000014420000}"/>
    <cellStyle name="Normal 12 3 3 2 5 3 2" xfId="3343" xr:uid="{00000000-0005-0000-0000-000015420000}"/>
    <cellStyle name="Normal 12 3 3 2 5 3 2 2" xfId="8833" xr:uid="{00000000-0005-0000-0000-000016420000}"/>
    <cellStyle name="Normal 12 3 3 2 5 3 2 2 2" xfId="21644" xr:uid="{00000000-0005-0000-0000-000017420000}"/>
    <cellStyle name="Normal 12 3 3 2 5 3 2 2 2 2" xfId="47264" xr:uid="{00000000-0005-0000-0000-000018420000}"/>
    <cellStyle name="Normal 12 3 3 2 5 3 2 2 3" xfId="34454" xr:uid="{00000000-0005-0000-0000-000019420000}"/>
    <cellStyle name="Normal 12 3 3 2 5 3 2 3" xfId="16154" xr:uid="{00000000-0005-0000-0000-00001A420000}"/>
    <cellStyle name="Normal 12 3 3 2 5 3 2 3 2" xfId="41774" xr:uid="{00000000-0005-0000-0000-00001B420000}"/>
    <cellStyle name="Normal 12 3 3 2 5 3 2 4" xfId="28964" xr:uid="{00000000-0005-0000-0000-00001C420000}"/>
    <cellStyle name="Normal 12 3 3 2 5 3 3" xfId="5173" xr:uid="{00000000-0005-0000-0000-00001D420000}"/>
    <cellStyle name="Normal 12 3 3 2 5 3 3 2" xfId="10663" xr:uid="{00000000-0005-0000-0000-00001E420000}"/>
    <cellStyle name="Normal 12 3 3 2 5 3 3 2 2" xfId="23474" xr:uid="{00000000-0005-0000-0000-00001F420000}"/>
    <cellStyle name="Normal 12 3 3 2 5 3 3 2 2 2" xfId="49094" xr:uid="{00000000-0005-0000-0000-000020420000}"/>
    <cellStyle name="Normal 12 3 3 2 5 3 3 2 3" xfId="36284" xr:uid="{00000000-0005-0000-0000-000021420000}"/>
    <cellStyle name="Normal 12 3 3 2 5 3 3 3" xfId="17984" xr:uid="{00000000-0005-0000-0000-000022420000}"/>
    <cellStyle name="Normal 12 3 3 2 5 3 3 3 2" xfId="43604" xr:uid="{00000000-0005-0000-0000-000023420000}"/>
    <cellStyle name="Normal 12 3 3 2 5 3 3 4" xfId="30794" xr:uid="{00000000-0005-0000-0000-000024420000}"/>
    <cellStyle name="Normal 12 3 3 2 5 3 4" xfId="12493" xr:uid="{00000000-0005-0000-0000-000025420000}"/>
    <cellStyle name="Normal 12 3 3 2 5 3 4 2" xfId="25304" xr:uid="{00000000-0005-0000-0000-000026420000}"/>
    <cellStyle name="Normal 12 3 3 2 5 3 4 2 2" xfId="50924" xr:uid="{00000000-0005-0000-0000-000027420000}"/>
    <cellStyle name="Normal 12 3 3 2 5 3 4 3" xfId="38114" xr:uid="{00000000-0005-0000-0000-000028420000}"/>
    <cellStyle name="Normal 12 3 3 2 5 3 5" xfId="7003" xr:uid="{00000000-0005-0000-0000-000029420000}"/>
    <cellStyle name="Normal 12 3 3 2 5 3 5 2" xfId="19814" xr:uid="{00000000-0005-0000-0000-00002A420000}"/>
    <cellStyle name="Normal 12 3 3 2 5 3 5 2 2" xfId="45434" xr:uid="{00000000-0005-0000-0000-00002B420000}"/>
    <cellStyle name="Normal 12 3 3 2 5 3 5 3" xfId="32624" xr:uid="{00000000-0005-0000-0000-00002C420000}"/>
    <cellStyle name="Normal 12 3 3 2 5 3 6" xfId="14324" xr:uid="{00000000-0005-0000-0000-00002D420000}"/>
    <cellStyle name="Normal 12 3 3 2 5 3 6 2" xfId="39944" xr:uid="{00000000-0005-0000-0000-00002E420000}"/>
    <cellStyle name="Normal 12 3 3 2 5 3 7" xfId="27134" xr:uid="{00000000-0005-0000-0000-00002F420000}"/>
    <cellStyle name="Normal 12 3 3 2 5 4" xfId="2449" xr:uid="{00000000-0005-0000-0000-000030420000}"/>
    <cellStyle name="Normal 12 3 3 2 5 4 2" xfId="7939" xr:uid="{00000000-0005-0000-0000-000031420000}"/>
    <cellStyle name="Normal 12 3 3 2 5 4 2 2" xfId="20750" xr:uid="{00000000-0005-0000-0000-000032420000}"/>
    <cellStyle name="Normal 12 3 3 2 5 4 2 2 2" xfId="46370" xr:uid="{00000000-0005-0000-0000-000033420000}"/>
    <cellStyle name="Normal 12 3 3 2 5 4 2 3" xfId="33560" xr:uid="{00000000-0005-0000-0000-000034420000}"/>
    <cellStyle name="Normal 12 3 3 2 5 4 3" xfId="15260" xr:uid="{00000000-0005-0000-0000-000035420000}"/>
    <cellStyle name="Normal 12 3 3 2 5 4 3 2" xfId="40880" xr:uid="{00000000-0005-0000-0000-000036420000}"/>
    <cellStyle name="Normal 12 3 3 2 5 4 4" xfId="28070" xr:uid="{00000000-0005-0000-0000-000037420000}"/>
    <cellStyle name="Normal 12 3 3 2 5 5" xfId="4279" xr:uid="{00000000-0005-0000-0000-000038420000}"/>
    <cellStyle name="Normal 12 3 3 2 5 5 2" xfId="9769" xr:uid="{00000000-0005-0000-0000-000039420000}"/>
    <cellStyle name="Normal 12 3 3 2 5 5 2 2" xfId="22580" xr:uid="{00000000-0005-0000-0000-00003A420000}"/>
    <cellStyle name="Normal 12 3 3 2 5 5 2 2 2" xfId="48200" xr:uid="{00000000-0005-0000-0000-00003B420000}"/>
    <cellStyle name="Normal 12 3 3 2 5 5 2 3" xfId="35390" xr:uid="{00000000-0005-0000-0000-00003C420000}"/>
    <cellStyle name="Normal 12 3 3 2 5 5 3" xfId="17090" xr:uid="{00000000-0005-0000-0000-00003D420000}"/>
    <cellStyle name="Normal 12 3 3 2 5 5 3 2" xfId="42710" xr:uid="{00000000-0005-0000-0000-00003E420000}"/>
    <cellStyle name="Normal 12 3 3 2 5 5 4" xfId="29900" xr:uid="{00000000-0005-0000-0000-00003F420000}"/>
    <cellStyle name="Normal 12 3 3 2 5 6" xfId="11599" xr:uid="{00000000-0005-0000-0000-000040420000}"/>
    <cellStyle name="Normal 12 3 3 2 5 6 2" xfId="24410" xr:uid="{00000000-0005-0000-0000-000041420000}"/>
    <cellStyle name="Normal 12 3 3 2 5 6 2 2" xfId="50030" xr:uid="{00000000-0005-0000-0000-000042420000}"/>
    <cellStyle name="Normal 12 3 3 2 5 6 3" xfId="37220" xr:uid="{00000000-0005-0000-0000-000043420000}"/>
    <cellStyle name="Normal 12 3 3 2 5 7" xfId="6109" xr:uid="{00000000-0005-0000-0000-000044420000}"/>
    <cellStyle name="Normal 12 3 3 2 5 7 2" xfId="18920" xr:uid="{00000000-0005-0000-0000-000045420000}"/>
    <cellStyle name="Normal 12 3 3 2 5 7 2 2" xfId="44540" xr:uid="{00000000-0005-0000-0000-000046420000}"/>
    <cellStyle name="Normal 12 3 3 2 5 7 3" xfId="31730" xr:uid="{00000000-0005-0000-0000-000047420000}"/>
    <cellStyle name="Normal 12 3 3 2 5 8" xfId="13430" xr:uid="{00000000-0005-0000-0000-000048420000}"/>
    <cellStyle name="Normal 12 3 3 2 5 8 2" xfId="39050" xr:uid="{00000000-0005-0000-0000-000049420000}"/>
    <cellStyle name="Normal 12 3 3 2 5 9" xfId="26240" xr:uid="{00000000-0005-0000-0000-00004A420000}"/>
    <cellStyle name="Normal 12 3 3 2 6" xfId="752" xr:uid="{00000000-0005-0000-0000-00004B420000}"/>
    <cellStyle name="Normal 12 3 3 2 6 2" xfId="1647" xr:uid="{00000000-0005-0000-0000-00004C420000}"/>
    <cellStyle name="Normal 12 3 3 2 6 2 2" xfId="3477" xr:uid="{00000000-0005-0000-0000-00004D420000}"/>
    <cellStyle name="Normal 12 3 3 2 6 2 2 2" xfId="8967" xr:uid="{00000000-0005-0000-0000-00004E420000}"/>
    <cellStyle name="Normal 12 3 3 2 6 2 2 2 2" xfId="21778" xr:uid="{00000000-0005-0000-0000-00004F420000}"/>
    <cellStyle name="Normal 12 3 3 2 6 2 2 2 2 2" xfId="47398" xr:uid="{00000000-0005-0000-0000-000050420000}"/>
    <cellStyle name="Normal 12 3 3 2 6 2 2 2 3" xfId="34588" xr:uid="{00000000-0005-0000-0000-000051420000}"/>
    <cellStyle name="Normal 12 3 3 2 6 2 2 3" xfId="16288" xr:uid="{00000000-0005-0000-0000-000052420000}"/>
    <cellStyle name="Normal 12 3 3 2 6 2 2 3 2" xfId="41908" xr:uid="{00000000-0005-0000-0000-000053420000}"/>
    <cellStyle name="Normal 12 3 3 2 6 2 2 4" xfId="29098" xr:uid="{00000000-0005-0000-0000-000054420000}"/>
    <cellStyle name="Normal 12 3 3 2 6 2 3" xfId="5307" xr:uid="{00000000-0005-0000-0000-000055420000}"/>
    <cellStyle name="Normal 12 3 3 2 6 2 3 2" xfId="10797" xr:uid="{00000000-0005-0000-0000-000056420000}"/>
    <cellStyle name="Normal 12 3 3 2 6 2 3 2 2" xfId="23608" xr:uid="{00000000-0005-0000-0000-000057420000}"/>
    <cellStyle name="Normal 12 3 3 2 6 2 3 2 2 2" xfId="49228" xr:uid="{00000000-0005-0000-0000-000058420000}"/>
    <cellStyle name="Normal 12 3 3 2 6 2 3 2 3" xfId="36418" xr:uid="{00000000-0005-0000-0000-000059420000}"/>
    <cellStyle name="Normal 12 3 3 2 6 2 3 3" xfId="18118" xr:uid="{00000000-0005-0000-0000-00005A420000}"/>
    <cellStyle name="Normal 12 3 3 2 6 2 3 3 2" xfId="43738" xr:uid="{00000000-0005-0000-0000-00005B420000}"/>
    <cellStyle name="Normal 12 3 3 2 6 2 3 4" xfId="30928" xr:uid="{00000000-0005-0000-0000-00005C420000}"/>
    <cellStyle name="Normal 12 3 3 2 6 2 4" xfId="12627" xr:uid="{00000000-0005-0000-0000-00005D420000}"/>
    <cellStyle name="Normal 12 3 3 2 6 2 4 2" xfId="25438" xr:uid="{00000000-0005-0000-0000-00005E420000}"/>
    <cellStyle name="Normal 12 3 3 2 6 2 4 2 2" xfId="51058" xr:uid="{00000000-0005-0000-0000-00005F420000}"/>
    <cellStyle name="Normal 12 3 3 2 6 2 4 3" xfId="38248" xr:uid="{00000000-0005-0000-0000-000060420000}"/>
    <cellStyle name="Normal 12 3 3 2 6 2 5" xfId="7137" xr:uid="{00000000-0005-0000-0000-000061420000}"/>
    <cellStyle name="Normal 12 3 3 2 6 2 5 2" xfId="19948" xr:uid="{00000000-0005-0000-0000-000062420000}"/>
    <cellStyle name="Normal 12 3 3 2 6 2 5 2 2" xfId="45568" xr:uid="{00000000-0005-0000-0000-000063420000}"/>
    <cellStyle name="Normal 12 3 3 2 6 2 5 3" xfId="32758" xr:uid="{00000000-0005-0000-0000-000064420000}"/>
    <cellStyle name="Normal 12 3 3 2 6 2 6" xfId="14458" xr:uid="{00000000-0005-0000-0000-000065420000}"/>
    <cellStyle name="Normal 12 3 3 2 6 2 6 2" xfId="40078" xr:uid="{00000000-0005-0000-0000-000066420000}"/>
    <cellStyle name="Normal 12 3 3 2 6 2 7" xfId="27268" xr:uid="{00000000-0005-0000-0000-000067420000}"/>
    <cellStyle name="Normal 12 3 3 2 6 3" xfId="2583" xr:uid="{00000000-0005-0000-0000-000068420000}"/>
    <cellStyle name="Normal 12 3 3 2 6 3 2" xfId="8073" xr:uid="{00000000-0005-0000-0000-000069420000}"/>
    <cellStyle name="Normal 12 3 3 2 6 3 2 2" xfId="20884" xr:uid="{00000000-0005-0000-0000-00006A420000}"/>
    <cellStyle name="Normal 12 3 3 2 6 3 2 2 2" xfId="46504" xr:uid="{00000000-0005-0000-0000-00006B420000}"/>
    <cellStyle name="Normal 12 3 3 2 6 3 2 3" xfId="33694" xr:uid="{00000000-0005-0000-0000-00006C420000}"/>
    <cellStyle name="Normal 12 3 3 2 6 3 3" xfId="15394" xr:uid="{00000000-0005-0000-0000-00006D420000}"/>
    <cellStyle name="Normal 12 3 3 2 6 3 3 2" xfId="41014" xr:uid="{00000000-0005-0000-0000-00006E420000}"/>
    <cellStyle name="Normal 12 3 3 2 6 3 4" xfId="28204" xr:uid="{00000000-0005-0000-0000-00006F420000}"/>
    <cellStyle name="Normal 12 3 3 2 6 4" xfId="4413" xr:uid="{00000000-0005-0000-0000-000070420000}"/>
    <cellStyle name="Normal 12 3 3 2 6 4 2" xfId="9903" xr:uid="{00000000-0005-0000-0000-000071420000}"/>
    <cellStyle name="Normal 12 3 3 2 6 4 2 2" xfId="22714" xr:uid="{00000000-0005-0000-0000-000072420000}"/>
    <cellStyle name="Normal 12 3 3 2 6 4 2 2 2" xfId="48334" xr:uid="{00000000-0005-0000-0000-000073420000}"/>
    <cellStyle name="Normal 12 3 3 2 6 4 2 3" xfId="35524" xr:uid="{00000000-0005-0000-0000-000074420000}"/>
    <cellStyle name="Normal 12 3 3 2 6 4 3" xfId="17224" xr:uid="{00000000-0005-0000-0000-000075420000}"/>
    <cellStyle name="Normal 12 3 3 2 6 4 3 2" xfId="42844" xr:uid="{00000000-0005-0000-0000-000076420000}"/>
    <cellStyle name="Normal 12 3 3 2 6 4 4" xfId="30034" xr:uid="{00000000-0005-0000-0000-000077420000}"/>
    <cellStyle name="Normal 12 3 3 2 6 5" xfId="11733" xr:uid="{00000000-0005-0000-0000-000078420000}"/>
    <cellStyle name="Normal 12 3 3 2 6 5 2" xfId="24544" xr:uid="{00000000-0005-0000-0000-000079420000}"/>
    <cellStyle name="Normal 12 3 3 2 6 5 2 2" xfId="50164" xr:uid="{00000000-0005-0000-0000-00007A420000}"/>
    <cellStyle name="Normal 12 3 3 2 6 5 3" xfId="37354" xr:uid="{00000000-0005-0000-0000-00007B420000}"/>
    <cellStyle name="Normal 12 3 3 2 6 6" xfId="6243" xr:uid="{00000000-0005-0000-0000-00007C420000}"/>
    <cellStyle name="Normal 12 3 3 2 6 6 2" xfId="19054" xr:uid="{00000000-0005-0000-0000-00007D420000}"/>
    <cellStyle name="Normal 12 3 3 2 6 6 2 2" xfId="44674" xr:uid="{00000000-0005-0000-0000-00007E420000}"/>
    <cellStyle name="Normal 12 3 3 2 6 6 3" xfId="31864" xr:uid="{00000000-0005-0000-0000-00007F420000}"/>
    <cellStyle name="Normal 12 3 3 2 6 7" xfId="13564" xr:uid="{00000000-0005-0000-0000-000080420000}"/>
    <cellStyle name="Normal 12 3 3 2 6 7 2" xfId="39184" xr:uid="{00000000-0005-0000-0000-000081420000}"/>
    <cellStyle name="Normal 12 3 3 2 6 8" xfId="26374" xr:uid="{00000000-0005-0000-0000-000082420000}"/>
    <cellStyle name="Normal 12 3 3 2 7" xfId="1153" xr:uid="{00000000-0005-0000-0000-000083420000}"/>
    <cellStyle name="Normal 12 3 3 2 7 2" xfId="2983" xr:uid="{00000000-0005-0000-0000-000084420000}"/>
    <cellStyle name="Normal 12 3 3 2 7 2 2" xfId="8473" xr:uid="{00000000-0005-0000-0000-000085420000}"/>
    <cellStyle name="Normal 12 3 3 2 7 2 2 2" xfId="21284" xr:uid="{00000000-0005-0000-0000-000086420000}"/>
    <cellStyle name="Normal 12 3 3 2 7 2 2 2 2" xfId="46904" xr:uid="{00000000-0005-0000-0000-000087420000}"/>
    <cellStyle name="Normal 12 3 3 2 7 2 2 3" xfId="34094" xr:uid="{00000000-0005-0000-0000-000088420000}"/>
    <cellStyle name="Normal 12 3 3 2 7 2 3" xfId="15794" xr:uid="{00000000-0005-0000-0000-000089420000}"/>
    <cellStyle name="Normal 12 3 3 2 7 2 3 2" xfId="41414" xr:uid="{00000000-0005-0000-0000-00008A420000}"/>
    <cellStyle name="Normal 12 3 3 2 7 2 4" xfId="28604" xr:uid="{00000000-0005-0000-0000-00008B420000}"/>
    <cellStyle name="Normal 12 3 3 2 7 3" xfId="4813" xr:uid="{00000000-0005-0000-0000-00008C420000}"/>
    <cellStyle name="Normal 12 3 3 2 7 3 2" xfId="10303" xr:uid="{00000000-0005-0000-0000-00008D420000}"/>
    <cellStyle name="Normal 12 3 3 2 7 3 2 2" xfId="23114" xr:uid="{00000000-0005-0000-0000-00008E420000}"/>
    <cellStyle name="Normal 12 3 3 2 7 3 2 2 2" xfId="48734" xr:uid="{00000000-0005-0000-0000-00008F420000}"/>
    <cellStyle name="Normal 12 3 3 2 7 3 2 3" xfId="35924" xr:uid="{00000000-0005-0000-0000-000090420000}"/>
    <cellStyle name="Normal 12 3 3 2 7 3 3" xfId="17624" xr:uid="{00000000-0005-0000-0000-000091420000}"/>
    <cellStyle name="Normal 12 3 3 2 7 3 3 2" xfId="43244" xr:uid="{00000000-0005-0000-0000-000092420000}"/>
    <cellStyle name="Normal 12 3 3 2 7 3 4" xfId="30434" xr:uid="{00000000-0005-0000-0000-000093420000}"/>
    <cellStyle name="Normal 12 3 3 2 7 4" xfId="12133" xr:uid="{00000000-0005-0000-0000-000094420000}"/>
    <cellStyle name="Normal 12 3 3 2 7 4 2" xfId="24944" xr:uid="{00000000-0005-0000-0000-000095420000}"/>
    <cellStyle name="Normal 12 3 3 2 7 4 2 2" xfId="50564" xr:uid="{00000000-0005-0000-0000-000096420000}"/>
    <cellStyle name="Normal 12 3 3 2 7 4 3" xfId="37754" xr:uid="{00000000-0005-0000-0000-000097420000}"/>
    <cellStyle name="Normal 12 3 3 2 7 5" xfId="6643" xr:uid="{00000000-0005-0000-0000-000098420000}"/>
    <cellStyle name="Normal 12 3 3 2 7 5 2" xfId="19454" xr:uid="{00000000-0005-0000-0000-000099420000}"/>
    <cellStyle name="Normal 12 3 3 2 7 5 2 2" xfId="45074" xr:uid="{00000000-0005-0000-0000-00009A420000}"/>
    <cellStyle name="Normal 12 3 3 2 7 5 3" xfId="32264" xr:uid="{00000000-0005-0000-0000-00009B420000}"/>
    <cellStyle name="Normal 12 3 3 2 7 6" xfId="13964" xr:uid="{00000000-0005-0000-0000-00009C420000}"/>
    <cellStyle name="Normal 12 3 3 2 7 6 2" xfId="39584" xr:uid="{00000000-0005-0000-0000-00009D420000}"/>
    <cellStyle name="Normal 12 3 3 2 7 7" xfId="26774" xr:uid="{00000000-0005-0000-0000-00009E420000}"/>
    <cellStyle name="Normal 12 3 3 2 8" xfId="2048" xr:uid="{00000000-0005-0000-0000-00009F420000}"/>
    <cellStyle name="Normal 12 3 3 2 8 2" xfId="3878" xr:uid="{00000000-0005-0000-0000-0000A0420000}"/>
    <cellStyle name="Normal 12 3 3 2 8 2 2" xfId="9368" xr:uid="{00000000-0005-0000-0000-0000A1420000}"/>
    <cellStyle name="Normal 12 3 3 2 8 2 2 2" xfId="22179" xr:uid="{00000000-0005-0000-0000-0000A2420000}"/>
    <cellStyle name="Normal 12 3 3 2 8 2 2 2 2" xfId="47799" xr:uid="{00000000-0005-0000-0000-0000A3420000}"/>
    <cellStyle name="Normal 12 3 3 2 8 2 2 3" xfId="34989" xr:uid="{00000000-0005-0000-0000-0000A4420000}"/>
    <cellStyle name="Normal 12 3 3 2 8 2 3" xfId="16689" xr:uid="{00000000-0005-0000-0000-0000A5420000}"/>
    <cellStyle name="Normal 12 3 3 2 8 2 3 2" xfId="42309" xr:uid="{00000000-0005-0000-0000-0000A6420000}"/>
    <cellStyle name="Normal 12 3 3 2 8 2 4" xfId="29499" xr:uid="{00000000-0005-0000-0000-0000A7420000}"/>
    <cellStyle name="Normal 12 3 3 2 8 3" xfId="5708" xr:uid="{00000000-0005-0000-0000-0000A8420000}"/>
    <cellStyle name="Normal 12 3 3 2 8 3 2" xfId="11198" xr:uid="{00000000-0005-0000-0000-0000A9420000}"/>
    <cellStyle name="Normal 12 3 3 2 8 3 2 2" xfId="24009" xr:uid="{00000000-0005-0000-0000-0000AA420000}"/>
    <cellStyle name="Normal 12 3 3 2 8 3 2 2 2" xfId="49629" xr:uid="{00000000-0005-0000-0000-0000AB420000}"/>
    <cellStyle name="Normal 12 3 3 2 8 3 2 3" xfId="36819" xr:uid="{00000000-0005-0000-0000-0000AC420000}"/>
    <cellStyle name="Normal 12 3 3 2 8 3 3" xfId="18519" xr:uid="{00000000-0005-0000-0000-0000AD420000}"/>
    <cellStyle name="Normal 12 3 3 2 8 3 3 2" xfId="44139" xr:uid="{00000000-0005-0000-0000-0000AE420000}"/>
    <cellStyle name="Normal 12 3 3 2 8 3 4" xfId="31329" xr:uid="{00000000-0005-0000-0000-0000AF420000}"/>
    <cellStyle name="Normal 12 3 3 2 8 4" xfId="13028" xr:uid="{00000000-0005-0000-0000-0000B0420000}"/>
    <cellStyle name="Normal 12 3 3 2 8 4 2" xfId="25839" xr:uid="{00000000-0005-0000-0000-0000B1420000}"/>
    <cellStyle name="Normal 12 3 3 2 8 4 2 2" xfId="51459" xr:uid="{00000000-0005-0000-0000-0000B2420000}"/>
    <cellStyle name="Normal 12 3 3 2 8 4 3" xfId="38649" xr:uid="{00000000-0005-0000-0000-0000B3420000}"/>
    <cellStyle name="Normal 12 3 3 2 8 5" xfId="7538" xr:uid="{00000000-0005-0000-0000-0000B4420000}"/>
    <cellStyle name="Normal 12 3 3 2 8 5 2" xfId="20349" xr:uid="{00000000-0005-0000-0000-0000B5420000}"/>
    <cellStyle name="Normal 12 3 3 2 8 5 2 2" xfId="45969" xr:uid="{00000000-0005-0000-0000-0000B6420000}"/>
    <cellStyle name="Normal 12 3 3 2 8 5 3" xfId="33159" xr:uid="{00000000-0005-0000-0000-0000B7420000}"/>
    <cellStyle name="Normal 12 3 3 2 8 6" xfId="14859" xr:uid="{00000000-0005-0000-0000-0000B8420000}"/>
    <cellStyle name="Normal 12 3 3 2 8 6 2" xfId="40479" xr:uid="{00000000-0005-0000-0000-0000B9420000}"/>
    <cellStyle name="Normal 12 3 3 2 8 7" xfId="27669" xr:uid="{00000000-0005-0000-0000-0000BA420000}"/>
    <cellStyle name="Normal 12 3 3 2 9" xfId="2089" xr:uid="{00000000-0005-0000-0000-0000BB420000}"/>
    <cellStyle name="Normal 12 3 3 2 9 2" xfId="7579" xr:uid="{00000000-0005-0000-0000-0000BC420000}"/>
    <cellStyle name="Normal 12 3 3 2 9 2 2" xfId="20390" xr:uid="{00000000-0005-0000-0000-0000BD420000}"/>
    <cellStyle name="Normal 12 3 3 2 9 2 2 2" xfId="46010" xr:uid="{00000000-0005-0000-0000-0000BE420000}"/>
    <cellStyle name="Normal 12 3 3 2 9 2 3" xfId="33200" xr:uid="{00000000-0005-0000-0000-0000BF420000}"/>
    <cellStyle name="Normal 12 3 3 2 9 3" xfId="14900" xr:uid="{00000000-0005-0000-0000-0000C0420000}"/>
    <cellStyle name="Normal 12 3 3 2 9 3 2" xfId="40520" xr:uid="{00000000-0005-0000-0000-0000C1420000}"/>
    <cellStyle name="Normal 12 3 3 2 9 4" xfId="27710" xr:uid="{00000000-0005-0000-0000-0000C2420000}"/>
    <cellStyle name="Normal 12 3 3 3" xfId="278" xr:uid="{00000000-0005-0000-0000-0000C3420000}"/>
    <cellStyle name="Normal 12 3 3 3 10" xfId="5770" xr:uid="{00000000-0005-0000-0000-0000C4420000}"/>
    <cellStyle name="Normal 12 3 3 3 10 2" xfId="18581" xr:uid="{00000000-0005-0000-0000-0000C5420000}"/>
    <cellStyle name="Normal 12 3 3 3 10 2 2" xfId="44201" xr:uid="{00000000-0005-0000-0000-0000C6420000}"/>
    <cellStyle name="Normal 12 3 3 3 10 3" xfId="31391" xr:uid="{00000000-0005-0000-0000-0000C7420000}"/>
    <cellStyle name="Normal 12 3 3 3 11" xfId="13091" xr:uid="{00000000-0005-0000-0000-0000C8420000}"/>
    <cellStyle name="Normal 12 3 3 3 11 2" xfId="38711" xr:uid="{00000000-0005-0000-0000-0000C9420000}"/>
    <cellStyle name="Normal 12 3 3 3 12" xfId="25901" xr:uid="{00000000-0005-0000-0000-0000CA420000}"/>
    <cellStyle name="Normal 12 3 3 3 2" xfId="507" xr:uid="{00000000-0005-0000-0000-0000CB420000}"/>
    <cellStyle name="Normal 12 3 3 3 2 2" xfId="906" xr:uid="{00000000-0005-0000-0000-0000CC420000}"/>
    <cellStyle name="Normal 12 3 3 3 2 2 2" xfId="1801" xr:uid="{00000000-0005-0000-0000-0000CD420000}"/>
    <cellStyle name="Normal 12 3 3 3 2 2 2 2" xfId="3631" xr:uid="{00000000-0005-0000-0000-0000CE420000}"/>
    <cellStyle name="Normal 12 3 3 3 2 2 2 2 2" xfId="9121" xr:uid="{00000000-0005-0000-0000-0000CF420000}"/>
    <cellStyle name="Normal 12 3 3 3 2 2 2 2 2 2" xfId="21932" xr:uid="{00000000-0005-0000-0000-0000D0420000}"/>
    <cellStyle name="Normal 12 3 3 3 2 2 2 2 2 2 2" xfId="47552" xr:uid="{00000000-0005-0000-0000-0000D1420000}"/>
    <cellStyle name="Normal 12 3 3 3 2 2 2 2 2 3" xfId="34742" xr:uid="{00000000-0005-0000-0000-0000D2420000}"/>
    <cellStyle name="Normal 12 3 3 3 2 2 2 2 3" xfId="16442" xr:uid="{00000000-0005-0000-0000-0000D3420000}"/>
    <cellStyle name="Normal 12 3 3 3 2 2 2 2 3 2" xfId="42062" xr:uid="{00000000-0005-0000-0000-0000D4420000}"/>
    <cellStyle name="Normal 12 3 3 3 2 2 2 2 4" xfId="29252" xr:uid="{00000000-0005-0000-0000-0000D5420000}"/>
    <cellStyle name="Normal 12 3 3 3 2 2 2 3" xfId="5461" xr:uid="{00000000-0005-0000-0000-0000D6420000}"/>
    <cellStyle name="Normal 12 3 3 3 2 2 2 3 2" xfId="10951" xr:uid="{00000000-0005-0000-0000-0000D7420000}"/>
    <cellStyle name="Normal 12 3 3 3 2 2 2 3 2 2" xfId="23762" xr:uid="{00000000-0005-0000-0000-0000D8420000}"/>
    <cellStyle name="Normal 12 3 3 3 2 2 2 3 2 2 2" xfId="49382" xr:uid="{00000000-0005-0000-0000-0000D9420000}"/>
    <cellStyle name="Normal 12 3 3 3 2 2 2 3 2 3" xfId="36572" xr:uid="{00000000-0005-0000-0000-0000DA420000}"/>
    <cellStyle name="Normal 12 3 3 3 2 2 2 3 3" xfId="18272" xr:uid="{00000000-0005-0000-0000-0000DB420000}"/>
    <cellStyle name="Normal 12 3 3 3 2 2 2 3 3 2" xfId="43892" xr:uid="{00000000-0005-0000-0000-0000DC420000}"/>
    <cellStyle name="Normal 12 3 3 3 2 2 2 3 4" xfId="31082" xr:uid="{00000000-0005-0000-0000-0000DD420000}"/>
    <cellStyle name="Normal 12 3 3 3 2 2 2 4" xfId="12781" xr:uid="{00000000-0005-0000-0000-0000DE420000}"/>
    <cellStyle name="Normal 12 3 3 3 2 2 2 4 2" xfId="25592" xr:uid="{00000000-0005-0000-0000-0000DF420000}"/>
    <cellStyle name="Normal 12 3 3 3 2 2 2 4 2 2" xfId="51212" xr:uid="{00000000-0005-0000-0000-0000E0420000}"/>
    <cellStyle name="Normal 12 3 3 3 2 2 2 4 3" xfId="38402" xr:uid="{00000000-0005-0000-0000-0000E1420000}"/>
    <cellStyle name="Normal 12 3 3 3 2 2 2 5" xfId="7291" xr:uid="{00000000-0005-0000-0000-0000E2420000}"/>
    <cellStyle name="Normal 12 3 3 3 2 2 2 5 2" xfId="20102" xr:uid="{00000000-0005-0000-0000-0000E3420000}"/>
    <cellStyle name="Normal 12 3 3 3 2 2 2 5 2 2" xfId="45722" xr:uid="{00000000-0005-0000-0000-0000E4420000}"/>
    <cellStyle name="Normal 12 3 3 3 2 2 2 5 3" xfId="32912" xr:uid="{00000000-0005-0000-0000-0000E5420000}"/>
    <cellStyle name="Normal 12 3 3 3 2 2 2 6" xfId="14612" xr:uid="{00000000-0005-0000-0000-0000E6420000}"/>
    <cellStyle name="Normal 12 3 3 3 2 2 2 6 2" xfId="40232" xr:uid="{00000000-0005-0000-0000-0000E7420000}"/>
    <cellStyle name="Normal 12 3 3 3 2 2 2 7" xfId="27422" xr:uid="{00000000-0005-0000-0000-0000E8420000}"/>
    <cellStyle name="Normal 12 3 3 3 2 2 3" xfId="2737" xr:uid="{00000000-0005-0000-0000-0000E9420000}"/>
    <cellStyle name="Normal 12 3 3 3 2 2 3 2" xfId="8227" xr:uid="{00000000-0005-0000-0000-0000EA420000}"/>
    <cellStyle name="Normal 12 3 3 3 2 2 3 2 2" xfId="21038" xr:uid="{00000000-0005-0000-0000-0000EB420000}"/>
    <cellStyle name="Normal 12 3 3 3 2 2 3 2 2 2" xfId="46658" xr:uid="{00000000-0005-0000-0000-0000EC420000}"/>
    <cellStyle name="Normal 12 3 3 3 2 2 3 2 3" xfId="33848" xr:uid="{00000000-0005-0000-0000-0000ED420000}"/>
    <cellStyle name="Normal 12 3 3 3 2 2 3 3" xfId="15548" xr:uid="{00000000-0005-0000-0000-0000EE420000}"/>
    <cellStyle name="Normal 12 3 3 3 2 2 3 3 2" xfId="41168" xr:uid="{00000000-0005-0000-0000-0000EF420000}"/>
    <cellStyle name="Normal 12 3 3 3 2 2 3 4" xfId="28358" xr:uid="{00000000-0005-0000-0000-0000F0420000}"/>
    <cellStyle name="Normal 12 3 3 3 2 2 4" xfId="4567" xr:uid="{00000000-0005-0000-0000-0000F1420000}"/>
    <cellStyle name="Normal 12 3 3 3 2 2 4 2" xfId="10057" xr:uid="{00000000-0005-0000-0000-0000F2420000}"/>
    <cellStyle name="Normal 12 3 3 3 2 2 4 2 2" xfId="22868" xr:uid="{00000000-0005-0000-0000-0000F3420000}"/>
    <cellStyle name="Normal 12 3 3 3 2 2 4 2 2 2" xfId="48488" xr:uid="{00000000-0005-0000-0000-0000F4420000}"/>
    <cellStyle name="Normal 12 3 3 3 2 2 4 2 3" xfId="35678" xr:uid="{00000000-0005-0000-0000-0000F5420000}"/>
    <cellStyle name="Normal 12 3 3 3 2 2 4 3" xfId="17378" xr:uid="{00000000-0005-0000-0000-0000F6420000}"/>
    <cellStyle name="Normal 12 3 3 3 2 2 4 3 2" xfId="42998" xr:uid="{00000000-0005-0000-0000-0000F7420000}"/>
    <cellStyle name="Normal 12 3 3 3 2 2 4 4" xfId="30188" xr:uid="{00000000-0005-0000-0000-0000F8420000}"/>
    <cellStyle name="Normal 12 3 3 3 2 2 5" xfId="11887" xr:uid="{00000000-0005-0000-0000-0000F9420000}"/>
    <cellStyle name="Normal 12 3 3 3 2 2 5 2" xfId="24698" xr:uid="{00000000-0005-0000-0000-0000FA420000}"/>
    <cellStyle name="Normal 12 3 3 3 2 2 5 2 2" xfId="50318" xr:uid="{00000000-0005-0000-0000-0000FB420000}"/>
    <cellStyle name="Normal 12 3 3 3 2 2 5 3" xfId="37508" xr:uid="{00000000-0005-0000-0000-0000FC420000}"/>
    <cellStyle name="Normal 12 3 3 3 2 2 6" xfId="6397" xr:uid="{00000000-0005-0000-0000-0000FD420000}"/>
    <cellStyle name="Normal 12 3 3 3 2 2 6 2" xfId="19208" xr:uid="{00000000-0005-0000-0000-0000FE420000}"/>
    <cellStyle name="Normal 12 3 3 3 2 2 6 2 2" xfId="44828" xr:uid="{00000000-0005-0000-0000-0000FF420000}"/>
    <cellStyle name="Normal 12 3 3 3 2 2 6 3" xfId="32018" xr:uid="{00000000-0005-0000-0000-000000430000}"/>
    <cellStyle name="Normal 12 3 3 3 2 2 7" xfId="13718" xr:uid="{00000000-0005-0000-0000-000001430000}"/>
    <cellStyle name="Normal 12 3 3 3 2 2 7 2" xfId="39338" xr:uid="{00000000-0005-0000-0000-000002430000}"/>
    <cellStyle name="Normal 12 3 3 3 2 2 8" xfId="26528" xr:uid="{00000000-0005-0000-0000-000003430000}"/>
    <cellStyle name="Normal 12 3 3 3 2 3" xfId="1402" xr:uid="{00000000-0005-0000-0000-000004430000}"/>
    <cellStyle name="Normal 12 3 3 3 2 3 2" xfId="3232" xr:uid="{00000000-0005-0000-0000-000005430000}"/>
    <cellStyle name="Normal 12 3 3 3 2 3 2 2" xfId="8722" xr:uid="{00000000-0005-0000-0000-000006430000}"/>
    <cellStyle name="Normal 12 3 3 3 2 3 2 2 2" xfId="21533" xr:uid="{00000000-0005-0000-0000-000007430000}"/>
    <cellStyle name="Normal 12 3 3 3 2 3 2 2 2 2" xfId="47153" xr:uid="{00000000-0005-0000-0000-000008430000}"/>
    <cellStyle name="Normal 12 3 3 3 2 3 2 2 3" xfId="34343" xr:uid="{00000000-0005-0000-0000-000009430000}"/>
    <cellStyle name="Normal 12 3 3 3 2 3 2 3" xfId="16043" xr:uid="{00000000-0005-0000-0000-00000A430000}"/>
    <cellStyle name="Normal 12 3 3 3 2 3 2 3 2" xfId="41663" xr:uid="{00000000-0005-0000-0000-00000B430000}"/>
    <cellStyle name="Normal 12 3 3 3 2 3 2 4" xfId="28853" xr:uid="{00000000-0005-0000-0000-00000C430000}"/>
    <cellStyle name="Normal 12 3 3 3 2 3 3" xfId="5062" xr:uid="{00000000-0005-0000-0000-00000D430000}"/>
    <cellStyle name="Normal 12 3 3 3 2 3 3 2" xfId="10552" xr:uid="{00000000-0005-0000-0000-00000E430000}"/>
    <cellStyle name="Normal 12 3 3 3 2 3 3 2 2" xfId="23363" xr:uid="{00000000-0005-0000-0000-00000F430000}"/>
    <cellStyle name="Normal 12 3 3 3 2 3 3 2 2 2" xfId="48983" xr:uid="{00000000-0005-0000-0000-000010430000}"/>
    <cellStyle name="Normal 12 3 3 3 2 3 3 2 3" xfId="36173" xr:uid="{00000000-0005-0000-0000-000011430000}"/>
    <cellStyle name="Normal 12 3 3 3 2 3 3 3" xfId="17873" xr:uid="{00000000-0005-0000-0000-000012430000}"/>
    <cellStyle name="Normal 12 3 3 3 2 3 3 3 2" xfId="43493" xr:uid="{00000000-0005-0000-0000-000013430000}"/>
    <cellStyle name="Normal 12 3 3 3 2 3 3 4" xfId="30683" xr:uid="{00000000-0005-0000-0000-000014430000}"/>
    <cellStyle name="Normal 12 3 3 3 2 3 4" xfId="12382" xr:uid="{00000000-0005-0000-0000-000015430000}"/>
    <cellStyle name="Normal 12 3 3 3 2 3 4 2" xfId="25193" xr:uid="{00000000-0005-0000-0000-000016430000}"/>
    <cellStyle name="Normal 12 3 3 3 2 3 4 2 2" xfId="50813" xr:uid="{00000000-0005-0000-0000-000017430000}"/>
    <cellStyle name="Normal 12 3 3 3 2 3 4 3" xfId="38003" xr:uid="{00000000-0005-0000-0000-000018430000}"/>
    <cellStyle name="Normal 12 3 3 3 2 3 5" xfId="6892" xr:uid="{00000000-0005-0000-0000-000019430000}"/>
    <cellStyle name="Normal 12 3 3 3 2 3 5 2" xfId="19703" xr:uid="{00000000-0005-0000-0000-00001A430000}"/>
    <cellStyle name="Normal 12 3 3 3 2 3 5 2 2" xfId="45323" xr:uid="{00000000-0005-0000-0000-00001B430000}"/>
    <cellStyle name="Normal 12 3 3 3 2 3 5 3" xfId="32513" xr:uid="{00000000-0005-0000-0000-00001C430000}"/>
    <cellStyle name="Normal 12 3 3 3 2 3 6" xfId="14213" xr:uid="{00000000-0005-0000-0000-00001D430000}"/>
    <cellStyle name="Normal 12 3 3 3 2 3 6 2" xfId="39833" xr:uid="{00000000-0005-0000-0000-00001E430000}"/>
    <cellStyle name="Normal 12 3 3 3 2 3 7" xfId="27023" xr:uid="{00000000-0005-0000-0000-00001F430000}"/>
    <cellStyle name="Normal 12 3 3 3 2 4" xfId="2338" xr:uid="{00000000-0005-0000-0000-000020430000}"/>
    <cellStyle name="Normal 12 3 3 3 2 4 2" xfId="7828" xr:uid="{00000000-0005-0000-0000-000021430000}"/>
    <cellStyle name="Normal 12 3 3 3 2 4 2 2" xfId="20639" xr:uid="{00000000-0005-0000-0000-000022430000}"/>
    <cellStyle name="Normal 12 3 3 3 2 4 2 2 2" xfId="46259" xr:uid="{00000000-0005-0000-0000-000023430000}"/>
    <cellStyle name="Normal 12 3 3 3 2 4 2 3" xfId="33449" xr:uid="{00000000-0005-0000-0000-000024430000}"/>
    <cellStyle name="Normal 12 3 3 3 2 4 3" xfId="15149" xr:uid="{00000000-0005-0000-0000-000025430000}"/>
    <cellStyle name="Normal 12 3 3 3 2 4 3 2" xfId="40769" xr:uid="{00000000-0005-0000-0000-000026430000}"/>
    <cellStyle name="Normal 12 3 3 3 2 4 4" xfId="27959" xr:uid="{00000000-0005-0000-0000-000027430000}"/>
    <cellStyle name="Normal 12 3 3 3 2 5" xfId="4168" xr:uid="{00000000-0005-0000-0000-000028430000}"/>
    <cellStyle name="Normal 12 3 3 3 2 5 2" xfId="9658" xr:uid="{00000000-0005-0000-0000-000029430000}"/>
    <cellStyle name="Normal 12 3 3 3 2 5 2 2" xfId="22469" xr:uid="{00000000-0005-0000-0000-00002A430000}"/>
    <cellStyle name="Normal 12 3 3 3 2 5 2 2 2" xfId="48089" xr:uid="{00000000-0005-0000-0000-00002B430000}"/>
    <cellStyle name="Normal 12 3 3 3 2 5 2 3" xfId="35279" xr:uid="{00000000-0005-0000-0000-00002C430000}"/>
    <cellStyle name="Normal 12 3 3 3 2 5 3" xfId="16979" xr:uid="{00000000-0005-0000-0000-00002D430000}"/>
    <cellStyle name="Normal 12 3 3 3 2 5 3 2" xfId="42599" xr:uid="{00000000-0005-0000-0000-00002E430000}"/>
    <cellStyle name="Normal 12 3 3 3 2 5 4" xfId="29789" xr:uid="{00000000-0005-0000-0000-00002F430000}"/>
    <cellStyle name="Normal 12 3 3 3 2 6" xfId="11488" xr:uid="{00000000-0005-0000-0000-000030430000}"/>
    <cellStyle name="Normal 12 3 3 3 2 6 2" xfId="24299" xr:uid="{00000000-0005-0000-0000-000031430000}"/>
    <cellStyle name="Normal 12 3 3 3 2 6 2 2" xfId="49919" xr:uid="{00000000-0005-0000-0000-000032430000}"/>
    <cellStyle name="Normal 12 3 3 3 2 6 3" xfId="37109" xr:uid="{00000000-0005-0000-0000-000033430000}"/>
    <cellStyle name="Normal 12 3 3 3 2 7" xfId="5998" xr:uid="{00000000-0005-0000-0000-000034430000}"/>
    <cellStyle name="Normal 12 3 3 3 2 7 2" xfId="18809" xr:uid="{00000000-0005-0000-0000-000035430000}"/>
    <cellStyle name="Normal 12 3 3 3 2 7 2 2" xfId="44429" xr:uid="{00000000-0005-0000-0000-000036430000}"/>
    <cellStyle name="Normal 12 3 3 3 2 7 3" xfId="31619" xr:uid="{00000000-0005-0000-0000-000037430000}"/>
    <cellStyle name="Normal 12 3 3 3 2 8" xfId="13319" xr:uid="{00000000-0005-0000-0000-000038430000}"/>
    <cellStyle name="Normal 12 3 3 3 2 8 2" xfId="38939" xr:uid="{00000000-0005-0000-0000-000039430000}"/>
    <cellStyle name="Normal 12 3 3 3 2 9" xfId="26129" xr:uid="{00000000-0005-0000-0000-00003A430000}"/>
    <cellStyle name="Normal 12 3 3 3 3" xfId="639" xr:uid="{00000000-0005-0000-0000-00003B430000}"/>
    <cellStyle name="Normal 12 3 3 3 3 2" xfId="1039" xr:uid="{00000000-0005-0000-0000-00003C430000}"/>
    <cellStyle name="Normal 12 3 3 3 3 2 2" xfId="1934" xr:uid="{00000000-0005-0000-0000-00003D430000}"/>
    <cellStyle name="Normal 12 3 3 3 3 2 2 2" xfId="3764" xr:uid="{00000000-0005-0000-0000-00003E430000}"/>
    <cellStyle name="Normal 12 3 3 3 3 2 2 2 2" xfId="9254" xr:uid="{00000000-0005-0000-0000-00003F430000}"/>
    <cellStyle name="Normal 12 3 3 3 3 2 2 2 2 2" xfId="22065" xr:uid="{00000000-0005-0000-0000-000040430000}"/>
    <cellStyle name="Normal 12 3 3 3 3 2 2 2 2 2 2" xfId="47685" xr:uid="{00000000-0005-0000-0000-000041430000}"/>
    <cellStyle name="Normal 12 3 3 3 3 2 2 2 2 3" xfId="34875" xr:uid="{00000000-0005-0000-0000-000042430000}"/>
    <cellStyle name="Normal 12 3 3 3 3 2 2 2 3" xfId="16575" xr:uid="{00000000-0005-0000-0000-000043430000}"/>
    <cellStyle name="Normal 12 3 3 3 3 2 2 2 3 2" xfId="42195" xr:uid="{00000000-0005-0000-0000-000044430000}"/>
    <cellStyle name="Normal 12 3 3 3 3 2 2 2 4" xfId="29385" xr:uid="{00000000-0005-0000-0000-000045430000}"/>
    <cellStyle name="Normal 12 3 3 3 3 2 2 3" xfId="5594" xr:uid="{00000000-0005-0000-0000-000046430000}"/>
    <cellStyle name="Normal 12 3 3 3 3 2 2 3 2" xfId="11084" xr:uid="{00000000-0005-0000-0000-000047430000}"/>
    <cellStyle name="Normal 12 3 3 3 3 2 2 3 2 2" xfId="23895" xr:uid="{00000000-0005-0000-0000-000048430000}"/>
    <cellStyle name="Normal 12 3 3 3 3 2 2 3 2 2 2" xfId="49515" xr:uid="{00000000-0005-0000-0000-000049430000}"/>
    <cellStyle name="Normal 12 3 3 3 3 2 2 3 2 3" xfId="36705" xr:uid="{00000000-0005-0000-0000-00004A430000}"/>
    <cellStyle name="Normal 12 3 3 3 3 2 2 3 3" xfId="18405" xr:uid="{00000000-0005-0000-0000-00004B430000}"/>
    <cellStyle name="Normal 12 3 3 3 3 2 2 3 3 2" xfId="44025" xr:uid="{00000000-0005-0000-0000-00004C430000}"/>
    <cellStyle name="Normal 12 3 3 3 3 2 2 3 4" xfId="31215" xr:uid="{00000000-0005-0000-0000-00004D430000}"/>
    <cellStyle name="Normal 12 3 3 3 3 2 2 4" xfId="12914" xr:uid="{00000000-0005-0000-0000-00004E430000}"/>
    <cellStyle name="Normal 12 3 3 3 3 2 2 4 2" xfId="25725" xr:uid="{00000000-0005-0000-0000-00004F430000}"/>
    <cellStyle name="Normal 12 3 3 3 3 2 2 4 2 2" xfId="51345" xr:uid="{00000000-0005-0000-0000-000050430000}"/>
    <cellStyle name="Normal 12 3 3 3 3 2 2 4 3" xfId="38535" xr:uid="{00000000-0005-0000-0000-000051430000}"/>
    <cellStyle name="Normal 12 3 3 3 3 2 2 5" xfId="7424" xr:uid="{00000000-0005-0000-0000-000052430000}"/>
    <cellStyle name="Normal 12 3 3 3 3 2 2 5 2" xfId="20235" xr:uid="{00000000-0005-0000-0000-000053430000}"/>
    <cellStyle name="Normal 12 3 3 3 3 2 2 5 2 2" xfId="45855" xr:uid="{00000000-0005-0000-0000-000054430000}"/>
    <cellStyle name="Normal 12 3 3 3 3 2 2 5 3" xfId="33045" xr:uid="{00000000-0005-0000-0000-000055430000}"/>
    <cellStyle name="Normal 12 3 3 3 3 2 2 6" xfId="14745" xr:uid="{00000000-0005-0000-0000-000056430000}"/>
    <cellStyle name="Normal 12 3 3 3 3 2 2 6 2" xfId="40365" xr:uid="{00000000-0005-0000-0000-000057430000}"/>
    <cellStyle name="Normal 12 3 3 3 3 2 2 7" xfId="27555" xr:uid="{00000000-0005-0000-0000-000058430000}"/>
    <cellStyle name="Normal 12 3 3 3 3 2 3" xfId="2870" xr:uid="{00000000-0005-0000-0000-000059430000}"/>
    <cellStyle name="Normal 12 3 3 3 3 2 3 2" xfId="8360" xr:uid="{00000000-0005-0000-0000-00005A430000}"/>
    <cellStyle name="Normal 12 3 3 3 3 2 3 2 2" xfId="21171" xr:uid="{00000000-0005-0000-0000-00005B430000}"/>
    <cellStyle name="Normal 12 3 3 3 3 2 3 2 2 2" xfId="46791" xr:uid="{00000000-0005-0000-0000-00005C430000}"/>
    <cellStyle name="Normal 12 3 3 3 3 2 3 2 3" xfId="33981" xr:uid="{00000000-0005-0000-0000-00005D430000}"/>
    <cellStyle name="Normal 12 3 3 3 3 2 3 3" xfId="15681" xr:uid="{00000000-0005-0000-0000-00005E430000}"/>
    <cellStyle name="Normal 12 3 3 3 3 2 3 3 2" xfId="41301" xr:uid="{00000000-0005-0000-0000-00005F430000}"/>
    <cellStyle name="Normal 12 3 3 3 3 2 3 4" xfId="28491" xr:uid="{00000000-0005-0000-0000-000060430000}"/>
    <cellStyle name="Normal 12 3 3 3 3 2 4" xfId="4700" xr:uid="{00000000-0005-0000-0000-000061430000}"/>
    <cellStyle name="Normal 12 3 3 3 3 2 4 2" xfId="10190" xr:uid="{00000000-0005-0000-0000-000062430000}"/>
    <cellStyle name="Normal 12 3 3 3 3 2 4 2 2" xfId="23001" xr:uid="{00000000-0005-0000-0000-000063430000}"/>
    <cellStyle name="Normal 12 3 3 3 3 2 4 2 2 2" xfId="48621" xr:uid="{00000000-0005-0000-0000-000064430000}"/>
    <cellStyle name="Normal 12 3 3 3 3 2 4 2 3" xfId="35811" xr:uid="{00000000-0005-0000-0000-000065430000}"/>
    <cellStyle name="Normal 12 3 3 3 3 2 4 3" xfId="17511" xr:uid="{00000000-0005-0000-0000-000066430000}"/>
    <cellStyle name="Normal 12 3 3 3 3 2 4 3 2" xfId="43131" xr:uid="{00000000-0005-0000-0000-000067430000}"/>
    <cellStyle name="Normal 12 3 3 3 3 2 4 4" xfId="30321" xr:uid="{00000000-0005-0000-0000-000068430000}"/>
    <cellStyle name="Normal 12 3 3 3 3 2 5" xfId="12020" xr:uid="{00000000-0005-0000-0000-000069430000}"/>
    <cellStyle name="Normal 12 3 3 3 3 2 5 2" xfId="24831" xr:uid="{00000000-0005-0000-0000-00006A430000}"/>
    <cellStyle name="Normal 12 3 3 3 3 2 5 2 2" xfId="50451" xr:uid="{00000000-0005-0000-0000-00006B430000}"/>
    <cellStyle name="Normal 12 3 3 3 3 2 5 3" xfId="37641" xr:uid="{00000000-0005-0000-0000-00006C430000}"/>
    <cellStyle name="Normal 12 3 3 3 3 2 6" xfId="6530" xr:uid="{00000000-0005-0000-0000-00006D430000}"/>
    <cellStyle name="Normal 12 3 3 3 3 2 6 2" xfId="19341" xr:uid="{00000000-0005-0000-0000-00006E430000}"/>
    <cellStyle name="Normal 12 3 3 3 3 2 6 2 2" xfId="44961" xr:uid="{00000000-0005-0000-0000-00006F430000}"/>
    <cellStyle name="Normal 12 3 3 3 3 2 6 3" xfId="32151" xr:uid="{00000000-0005-0000-0000-000070430000}"/>
    <cellStyle name="Normal 12 3 3 3 3 2 7" xfId="13851" xr:uid="{00000000-0005-0000-0000-000071430000}"/>
    <cellStyle name="Normal 12 3 3 3 3 2 7 2" xfId="39471" xr:uid="{00000000-0005-0000-0000-000072430000}"/>
    <cellStyle name="Normal 12 3 3 3 3 2 8" xfId="26661" xr:uid="{00000000-0005-0000-0000-000073430000}"/>
    <cellStyle name="Normal 12 3 3 3 3 3" xfId="1534" xr:uid="{00000000-0005-0000-0000-000074430000}"/>
    <cellStyle name="Normal 12 3 3 3 3 3 2" xfId="3364" xr:uid="{00000000-0005-0000-0000-000075430000}"/>
    <cellStyle name="Normal 12 3 3 3 3 3 2 2" xfId="8854" xr:uid="{00000000-0005-0000-0000-000076430000}"/>
    <cellStyle name="Normal 12 3 3 3 3 3 2 2 2" xfId="21665" xr:uid="{00000000-0005-0000-0000-000077430000}"/>
    <cellStyle name="Normal 12 3 3 3 3 3 2 2 2 2" xfId="47285" xr:uid="{00000000-0005-0000-0000-000078430000}"/>
    <cellStyle name="Normal 12 3 3 3 3 3 2 2 3" xfId="34475" xr:uid="{00000000-0005-0000-0000-000079430000}"/>
    <cellStyle name="Normal 12 3 3 3 3 3 2 3" xfId="16175" xr:uid="{00000000-0005-0000-0000-00007A430000}"/>
    <cellStyle name="Normal 12 3 3 3 3 3 2 3 2" xfId="41795" xr:uid="{00000000-0005-0000-0000-00007B430000}"/>
    <cellStyle name="Normal 12 3 3 3 3 3 2 4" xfId="28985" xr:uid="{00000000-0005-0000-0000-00007C430000}"/>
    <cellStyle name="Normal 12 3 3 3 3 3 3" xfId="5194" xr:uid="{00000000-0005-0000-0000-00007D430000}"/>
    <cellStyle name="Normal 12 3 3 3 3 3 3 2" xfId="10684" xr:uid="{00000000-0005-0000-0000-00007E430000}"/>
    <cellStyle name="Normal 12 3 3 3 3 3 3 2 2" xfId="23495" xr:uid="{00000000-0005-0000-0000-00007F430000}"/>
    <cellStyle name="Normal 12 3 3 3 3 3 3 2 2 2" xfId="49115" xr:uid="{00000000-0005-0000-0000-000080430000}"/>
    <cellStyle name="Normal 12 3 3 3 3 3 3 2 3" xfId="36305" xr:uid="{00000000-0005-0000-0000-000081430000}"/>
    <cellStyle name="Normal 12 3 3 3 3 3 3 3" xfId="18005" xr:uid="{00000000-0005-0000-0000-000082430000}"/>
    <cellStyle name="Normal 12 3 3 3 3 3 3 3 2" xfId="43625" xr:uid="{00000000-0005-0000-0000-000083430000}"/>
    <cellStyle name="Normal 12 3 3 3 3 3 3 4" xfId="30815" xr:uid="{00000000-0005-0000-0000-000084430000}"/>
    <cellStyle name="Normal 12 3 3 3 3 3 4" xfId="12514" xr:uid="{00000000-0005-0000-0000-000085430000}"/>
    <cellStyle name="Normal 12 3 3 3 3 3 4 2" xfId="25325" xr:uid="{00000000-0005-0000-0000-000086430000}"/>
    <cellStyle name="Normal 12 3 3 3 3 3 4 2 2" xfId="50945" xr:uid="{00000000-0005-0000-0000-000087430000}"/>
    <cellStyle name="Normal 12 3 3 3 3 3 4 3" xfId="38135" xr:uid="{00000000-0005-0000-0000-000088430000}"/>
    <cellStyle name="Normal 12 3 3 3 3 3 5" xfId="7024" xr:uid="{00000000-0005-0000-0000-000089430000}"/>
    <cellStyle name="Normal 12 3 3 3 3 3 5 2" xfId="19835" xr:uid="{00000000-0005-0000-0000-00008A430000}"/>
    <cellStyle name="Normal 12 3 3 3 3 3 5 2 2" xfId="45455" xr:uid="{00000000-0005-0000-0000-00008B430000}"/>
    <cellStyle name="Normal 12 3 3 3 3 3 5 3" xfId="32645" xr:uid="{00000000-0005-0000-0000-00008C430000}"/>
    <cellStyle name="Normal 12 3 3 3 3 3 6" xfId="14345" xr:uid="{00000000-0005-0000-0000-00008D430000}"/>
    <cellStyle name="Normal 12 3 3 3 3 3 6 2" xfId="39965" xr:uid="{00000000-0005-0000-0000-00008E430000}"/>
    <cellStyle name="Normal 12 3 3 3 3 3 7" xfId="27155" xr:uid="{00000000-0005-0000-0000-00008F430000}"/>
    <cellStyle name="Normal 12 3 3 3 3 4" xfId="2470" xr:uid="{00000000-0005-0000-0000-000090430000}"/>
    <cellStyle name="Normal 12 3 3 3 3 4 2" xfId="7960" xr:uid="{00000000-0005-0000-0000-000091430000}"/>
    <cellStyle name="Normal 12 3 3 3 3 4 2 2" xfId="20771" xr:uid="{00000000-0005-0000-0000-000092430000}"/>
    <cellStyle name="Normal 12 3 3 3 3 4 2 2 2" xfId="46391" xr:uid="{00000000-0005-0000-0000-000093430000}"/>
    <cellStyle name="Normal 12 3 3 3 3 4 2 3" xfId="33581" xr:uid="{00000000-0005-0000-0000-000094430000}"/>
    <cellStyle name="Normal 12 3 3 3 3 4 3" xfId="15281" xr:uid="{00000000-0005-0000-0000-000095430000}"/>
    <cellStyle name="Normal 12 3 3 3 3 4 3 2" xfId="40901" xr:uid="{00000000-0005-0000-0000-000096430000}"/>
    <cellStyle name="Normal 12 3 3 3 3 4 4" xfId="28091" xr:uid="{00000000-0005-0000-0000-000097430000}"/>
    <cellStyle name="Normal 12 3 3 3 3 5" xfId="4300" xr:uid="{00000000-0005-0000-0000-000098430000}"/>
    <cellStyle name="Normal 12 3 3 3 3 5 2" xfId="9790" xr:uid="{00000000-0005-0000-0000-000099430000}"/>
    <cellStyle name="Normal 12 3 3 3 3 5 2 2" xfId="22601" xr:uid="{00000000-0005-0000-0000-00009A430000}"/>
    <cellStyle name="Normal 12 3 3 3 3 5 2 2 2" xfId="48221" xr:uid="{00000000-0005-0000-0000-00009B430000}"/>
    <cellStyle name="Normal 12 3 3 3 3 5 2 3" xfId="35411" xr:uid="{00000000-0005-0000-0000-00009C430000}"/>
    <cellStyle name="Normal 12 3 3 3 3 5 3" xfId="17111" xr:uid="{00000000-0005-0000-0000-00009D430000}"/>
    <cellStyle name="Normal 12 3 3 3 3 5 3 2" xfId="42731" xr:uid="{00000000-0005-0000-0000-00009E430000}"/>
    <cellStyle name="Normal 12 3 3 3 3 5 4" xfId="29921" xr:uid="{00000000-0005-0000-0000-00009F430000}"/>
    <cellStyle name="Normal 12 3 3 3 3 6" xfId="11620" xr:uid="{00000000-0005-0000-0000-0000A0430000}"/>
    <cellStyle name="Normal 12 3 3 3 3 6 2" xfId="24431" xr:uid="{00000000-0005-0000-0000-0000A1430000}"/>
    <cellStyle name="Normal 12 3 3 3 3 6 2 2" xfId="50051" xr:uid="{00000000-0005-0000-0000-0000A2430000}"/>
    <cellStyle name="Normal 12 3 3 3 3 6 3" xfId="37241" xr:uid="{00000000-0005-0000-0000-0000A3430000}"/>
    <cellStyle name="Normal 12 3 3 3 3 7" xfId="6130" xr:uid="{00000000-0005-0000-0000-0000A4430000}"/>
    <cellStyle name="Normal 12 3 3 3 3 7 2" xfId="18941" xr:uid="{00000000-0005-0000-0000-0000A5430000}"/>
    <cellStyle name="Normal 12 3 3 3 3 7 2 2" xfId="44561" xr:uid="{00000000-0005-0000-0000-0000A6430000}"/>
    <cellStyle name="Normal 12 3 3 3 3 7 3" xfId="31751" xr:uid="{00000000-0005-0000-0000-0000A7430000}"/>
    <cellStyle name="Normal 12 3 3 3 3 8" xfId="13451" xr:uid="{00000000-0005-0000-0000-0000A8430000}"/>
    <cellStyle name="Normal 12 3 3 3 3 8 2" xfId="39071" xr:uid="{00000000-0005-0000-0000-0000A9430000}"/>
    <cellStyle name="Normal 12 3 3 3 3 9" xfId="26261" xr:uid="{00000000-0005-0000-0000-0000AA430000}"/>
    <cellStyle name="Normal 12 3 3 3 4" xfId="414" xr:uid="{00000000-0005-0000-0000-0000AB430000}"/>
    <cellStyle name="Normal 12 3 3 3 4 2" xfId="1309" xr:uid="{00000000-0005-0000-0000-0000AC430000}"/>
    <cellStyle name="Normal 12 3 3 3 4 2 2" xfId="3139" xr:uid="{00000000-0005-0000-0000-0000AD430000}"/>
    <cellStyle name="Normal 12 3 3 3 4 2 2 2" xfId="8629" xr:uid="{00000000-0005-0000-0000-0000AE430000}"/>
    <cellStyle name="Normal 12 3 3 3 4 2 2 2 2" xfId="21440" xr:uid="{00000000-0005-0000-0000-0000AF430000}"/>
    <cellStyle name="Normal 12 3 3 3 4 2 2 2 2 2" xfId="47060" xr:uid="{00000000-0005-0000-0000-0000B0430000}"/>
    <cellStyle name="Normal 12 3 3 3 4 2 2 2 3" xfId="34250" xr:uid="{00000000-0005-0000-0000-0000B1430000}"/>
    <cellStyle name="Normal 12 3 3 3 4 2 2 3" xfId="15950" xr:uid="{00000000-0005-0000-0000-0000B2430000}"/>
    <cellStyle name="Normal 12 3 3 3 4 2 2 3 2" xfId="41570" xr:uid="{00000000-0005-0000-0000-0000B3430000}"/>
    <cellStyle name="Normal 12 3 3 3 4 2 2 4" xfId="28760" xr:uid="{00000000-0005-0000-0000-0000B4430000}"/>
    <cellStyle name="Normal 12 3 3 3 4 2 3" xfId="4969" xr:uid="{00000000-0005-0000-0000-0000B5430000}"/>
    <cellStyle name="Normal 12 3 3 3 4 2 3 2" xfId="10459" xr:uid="{00000000-0005-0000-0000-0000B6430000}"/>
    <cellStyle name="Normal 12 3 3 3 4 2 3 2 2" xfId="23270" xr:uid="{00000000-0005-0000-0000-0000B7430000}"/>
    <cellStyle name="Normal 12 3 3 3 4 2 3 2 2 2" xfId="48890" xr:uid="{00000000-0005-0000-0000-0000B8430000}"/>
    <cellStyle name="Normal 12 3 3 3 4 2 3 2 3" xfId="36080" xr:uid="{00000000-0005-0000-0000-0000B9430000}"/>
    <cellStyle name="Normal 12 3 3 3 4 2 3 3" xfId="17780" xr:uid="{00000000-0005-0000-0000-0000BA430000}"/>
    <cellStyle name="Normal 12 3 3 3 4 2 3 3 2" xfId="43400" xr:uid="{00000000-0005-0000-0000-0000BB430000}"/>
    <cellStyle name="Normal 12 3 3 3 4 2 3 4" xfId="30590" xr:uid="{00000000-0005-0000-0000-0000BC430000}"/>
    <cellStyle name="Normal 12 3 3 3 4 2 4" xfId="12289" xr:uid="{00000000-0005-0000-0000-0000BD430000}"/>
    <cellStyle name="Normal 12 3 3 3 4 2 4 2" xfId="25100" xr:uid="{00000000-0005-0000-0000-0000BE430000}"/>
    <cellStyle name="Normal 12 3 3 3 4 2 4 2 2" xfId="50720" xr:uid="{00000000-0005-0000-0000-0000BF430000}"/>
    <cellStyle name="Normal 12 3 3 3 4 2 4 3" xfId="37910" xr:uid="{00000000-0005-0000-0000-0000C0430000}"/>
    <cellStyle name="Normal 12 3 3 3 4 2 5" xfId="6799" xr:uid="{00000000-0005-0000-0000-0000C1430000}"/>
    <cellStyle name="Normal 12 3 3 3 4 2 5 2" xfId="19610" xr:uid="{00000000-0005-0000-0000-0000C2430000}"/>
    <cellStyle name="Normal 12 3 3 3 4 2 5 2 2" xfId="45230" xr:uid="{00000000-0005-0000-0000-0000C3430000}"/>
    <cellStyle name="Normal 12 3 3 3 4 2 5 3" xfId="32420" xr:uid="{00000000-0005-0000-0000-0000C4430000}"/>
    <cellStyle name="Normal 12 3 3 3 4 2 6" xfId="14120" xr:uid="{00000000-0005-0000-0000-0000C5430000}"/>
    <cellStyle name="Normal 12 3 3 3 4 2 6 2" xfId="39740" xr:uid="{00000000-0005-0000-0000-0000C6430000}"/>
    <cellStyle name="Normal 12 3 3 3 4 2 7" xfId="26930" xr:uid="{00000000-0005-0000-0000-0000C7430000}"/>
    <cellStyle name="Normal 12 3 3 3 4 3" xfId="2245" xr:uid="{00000000-0005-0000-0000-0000C8430000}"/>
    <cellStyle name="Normal 12 3 3 3 4 3 2" xfId="7735" xr:uid="{00000000-0005-0000-0000-0000C9430000}"/>
    <cellStyle name="Normal 12 3 3 3 4 3 2 2" xfId="20546" xr:uid="{00000000-0005-0000-0000-0000CA430000}"/>
    <cellStyle name="Normal 12 3 3 3 4 3 2 2 2" xfId="46166" xr:uid="{00000000-0005-0000-0000-0000CB430000}"/>
    <cellStyle name="Normal 12 3 3 3 4 3 2 3" xfId="33356" xr:uid="{00000000-0005-0000-0000-0000CC430000}"/>
    <cellStyle name="Normal 12 3 3 3 4 3 3" xfId="15056" xr:uid="{00000000-0005-0000-0000-0000CD430000}"/>
    <cellStyle name="Normal 12 3 3 3 4 3 3 2" xfId="40676" xr:uid="{00000000-0005-0000-0000-0000CE430000}"/>
    <cellStyle name="Normal 12 3 3 3 4 3 4" xfId="27866" xr:uid="{00000000-0005-0000-0000-0000CF430000}"/>
    <cellStyle name="Normal 12 3 3 3 4 4" xfId="4075" xr:uid="{00000000-0005-0000-0000-0000D0430000}"/>
    <cellStyle name="Normal 12 3 3 3 4 4 2" xfId="9565" xr:uid="{00000000-0005-0000-0000-0000D1430000}"/>
    <cellStyle name="Normal 12 3 3 3 4 4 2 2" xfId="22376" xr:uid="{00000000-0005-0000-0000-0000D2430000}"/>
    <cellStyle name="Normal 12 3 3 3 4 4 2 2 2" xfId="47996" xr:uid="{00000000-0005-0000-0000-0000D3430000}"/>
    <cellStyle name="Normal 12 3 3 3 4 4 2 3" xfId="35186" xr:uid="{00000000-0005-0000-0000-0000D4430000}"/>
    <cellStyle name="Normal 12 3 3 3 4 4 3" xfId="16886" xr:uid="{00000000-0005-0000-0000-0000D5430000}"/>
    <cellStyle name="Normal 12 3 3 3 4 4 3 2" xfId="42506" xr:uid="{00000000-0005-0000-0000-0000D6430000}"/>
    <cellStyle name="Normal 12 3 3 3 4 4 4" xfId="29696" xr:uid="{00000000-0005-0000-0000-0000D7430000}"/>
    <cellStyle name="Normal 12 3 3 3 4 5" xfId="11395" xr:uid="{00000000-0005-0000-0000-0000D8430000}"/>
    <cellStyle name="Normal 12 3 3 3 4 5 2" xfId="24206" xr:uid="{00000000-0005-0000-0000-0000D9430000}"/>
    <cellStyle name="Normal 12 3 3 3 4 5 2 2" xfId="49826" xr:uid="{00000000-0005-0000-0000-0000DA430000}"/>
    <cellStyle name="Normal 12 3 3 3 4 5 3" xfId="37016" xr:uid="{00000000-0005-0000-0000-0000DB430000}"/>
    <cellStyle name="Normal 12 3 3 3 4 6" xfId="5905" xr:uid="{00000000-0005-0000-0000-0000DC430000}"/>
    <cellStyle name="Normal 12 3 3 3 4 6 2" xfId="18716" xr:uid="{00000000-0005-0000-0000-0000DD430000}"/>
    <cellStyle name="Normal 12 3 3 3 4 6 2 2" xfId="44336" xr:uid="{00000000-0005-0000-0000-0000DE430000}"/>
    <cellStyle name="Normal 12 3 3 3 4 6 3" xfId="31526" xr:uid="{00000000-0005-0000-0000-0000DF430000}"/>
    <cellStyle name="Normal 12 3 3 3 4 7" xfId="13226" xr:uid="{00000000-0005-0000-0000-0000E0430000}"/>
    <cellStyle name="Normal 12 3 3 3 4 7 2" xfId="38846" xr:uid="{00000000-0005-0000-0000-0000E1430000}"/>
    <cellStyle name="Normal 12 3 3 3 4 8" xfId="26036" xr:uid="{00000000-0005-0000-0000-0000E2430000}"/>
    <cellStyle name="Normal 12 3 3 3 5" xfId="773" xr:uid="{00000000-0005-0000-0000-0000E3430000}"/>
    <cellStyle name="Normal 12 3 3 3 5 2" xfId="1668" xr:uid="{00000000-0005-0000-0000-0000E4430000}"/>
    <cellStyle name="Normal 12 3 3 3 5 2 2" xfId="3498" xr:uid="{00000000-0005-0000-0000-0000E5430000}"/>
    <cellStyle name="Normal 12 3 3 3 5 2 2 2" xfId="8988" xr:uid="{00000000-0005-0000-0000-0000E6430000}"/>
    <cellStyle name="Normal 12 3 3 3 5 2 2 2 2" xfId="21799" xr:uid="{00000000-0005-0000-0000-0000E7430000}"/>
    <cellStyle name="Normal 12 3 3 3 5 2 2 2 2 2" xfId="47419" xr:uid="{00000000-0005-0000-0000-0000E8430000}"/>
    <cellStyle name="Normal 12 3 3 3 5 2 2 2 3" xfId="34609" xr:uid="{00000000-0005-0000-0000-0000E9430000}"/>
    <cellStyle name="Normal 12 3 3 3 5 2 2 3" xfId="16309" xr:uid="{00000000-0005-0000-0000-0000EA430000}"/>
    <cellStyle name="Normal 12 3 3 3 5 2 2 3 2" xfId="41929" xr:uid="{00000000-0005-0000-0000-0000EB430000}"/>
    <cellStyle name="Normal 12 3 3 3 5 2 2 4" xfId="29119" xr:uid="{00000000-0005-0000-0000-0000EC430000}"/>
    <cellStyle name="Normal 12 3 3 3 5 2 3" xfId="5328" xr:uid="{00000000-0005-0000-0000-0000ED430000}"/>
    <cellStyle name="Normal 12 3 3 3 5 2 3 2" xfId="10818" xr:uid="{00000000-0005-0000-0000-0000EE430000}"/>
    <cellStyle name="Normal 12 3 3 3 5 2 3 2 2" xfId="23629" xr:uid="{00000000-0005-0000-0000-0000EF430000}"/>
    <cellStyle name="Normal 12 3 3 3 5 2 3 2 2 2" xfId="49249" xr:uid="{00000000-0005-0000-0000-0000F0430000}"/>
    <cellStyle name="Normal 12 3 3 3 5 2 3 2 3" xfId="36439" xr:uid="{00000000-0005-0000-0000-0000F1430000}"/>
    <cellStyle name="Normal 12 3 3 3 5 2 3 3" xfId="18139" xr:uid="{00000000-0005-0000-0000-0000F2430000}"/>
    <cellStyle name="Normal 12 3 3 3 5 2 3 3 2" xfId="43759" xr:uid="{00000000-0005-0000-0000-0000F3430000}"/>
    <cellStyle name="Normal 12 3 3 3 5 2 3 4" xfId="30949" xr:uid="{00000000-0005-0000-0000-0000F4430000}"/>
    <cellStyle name="Normal 12 3 3 3 5 2 4" xfId="12648" xr:uid="{00000000-0005-0000-0000-0000F5430000}"/>
    <cellStyle name="Normal 12 3 3 3 5 2 4 2" xfId="25459" xr:uid="{00000000-0005-0000-0000-0000F6430000}"/>
    <cellStyle name="Normal 12 3 3 3 5 2 4 2 2" xfId="51079" xr:uid="{00000000-0005-0000-0000-0000F7430000}"/>
    <cellStyle name="Normal 12 3 3 3 5 2 4 3" xfId="38269" xr:uid="{00000000-0005-0000-0000-0000F8430000}"/>
    <cellStyle name="Normal 12 3 3 3 5 2 5" xfId="7158" xr:uid="{00000000-0005-0000-0000-0000F9430000}"/>
    <cellStyle name="Normal 12 3 3 3 5 2 5 2" xfId="19969" xr:uid="{00000000-0005-0000-0000-0000FA430000}"/>
    <cellStyle name="Normal 12 3 3 3 5 2 5 2 2" xfId="45589" xr:uid="{00000000-0005-0000-0000-0000FB430000}"/>
    <cellStyle name="Normal 12 3 3 3 5 2 5 3" xfId="32779" xr:uid="{00000000-0005-0000-0000-0000FC430000}"/>
    <cellStyle name="Normal 12 3 3 3 5 2 6" xfId="14479" xr:uid="{00000000-0005-0000-0000-0000FD430000}"/>
    <cellStyle name="Normal 12 3 3 3 5 2 6 2" xfId="40099" xr:uid="{00000000-0005-0000-0000-0000FE430000}"/>
    <cellStyle name="Normal 12 3 3 3 5 2 7" xfId="27289" xr:uid="{00000000-0005-0000-0000-0000FF430000}"/>
    <cellStyle name="Normal 12 3 3 3 5 3" xfId="2604" xr:uid="{00000000-0005-0000-0000-000000440000}"/>
    <cellStyle name="Normal 12 3 3 3 5 3 2" xfId="8094" xr:uid="{00000000-0005-0000-0000-000001440000}"/>
    <cellStyle name="Normal 12 3 3 3 5 3 2 2" xfId="20905" xr:uid="{00000000-0005-0000-0000-000002440000}"/>
    <cellStyle name="Normal 12 3 3 3 5 3 2 2 2" xfId="46525" xr:uid="{00000000-0005-0000-0000-000003440000}"/>
    <cellStyle name="Normal 12 3 3 3 5 3 2 3" xfId="33715" xr:uid="{00000000-0005-0000-0000-000004440000}"/>
    <cellStyle name="Normal 12 3 3 3 5 3 3" xfId="15415" xr:uid="{00000000-0005-0000-0000-000005440000}"/>
    <cellStyle name="Normal 12 3 3 3 5 3 3 2" xfId="41035" xr:uid="{00000000-0005-0000-0000-000006440000}"/>
    <cellStyle name="Normal 12 3 3 3 5 3 4" xfId="28225" xr:uid="{00000000-0005-0000-0000-000007440000}"/>
    <cellStyle name="Normal 12 3 3 3 5 4" xfId="4434" xr:uid="{00000000-0005-0000-0000-000008440000}"/>
    <cellStyle name="Normal 12 3 3 3 5 4 2" xfId="9924" xr:uid="{00000000-0005-0000-0000-000009440000}"/>
    <cellStyle name="Normal 12 3 3 3 5 4 2 2" xfId="22735" xr:uid="{00000000-0005-0000-0000-00000A440000}"/>
    <cellStyle name="Normal 12 3 3 3 5 4 2 2 2" xfId="48355" xr:uid="{00000000-0005-0000-0000-00000B440000}"/>
    <cellStyle name="Normal 12 3 3 3 5 4 2 3" xfId="35545" xr:uid="{00000000-0005-0000-0000-00000C440000}"/>
    <cellStyle name="Normal 12 3 3 3 5 4 3" xfId="17245" xr:uid="{00000000-0005-0000-0000-00000D440000}"/>
    <cellStyle name="Normal 12 3 3 3 5 4 3 2" xfId="42865" xr:uid="{00000000-0005-0000-0000-00000E440000}"/>
    <cellStyle name="Normal 12 3 3 3 5 4 4" xfId="30055" xr:uid="{00000000-0005-0000-0000-00000F440000}"/>
    <cellStyle name="Normal 12 3 3 3 5 5" xfId="11754" xr:uid="{00000000-0005-0000-0000-000010440000}"/>
    <cellStyle name="Normal 12 3 3 3 5 5 2" xfId="24565" xr:uid="{00000000-0005-0000-0000-000011440000}"/>
    <cellStyle name="Normal 12 3 3 3 5 5 2 2" xfId="50185" xr:uid="{00000000-0005-0000-0000-000012440000}"/>
    <cellStyle name="Normal 12 3 3 3 5 5 3" xfId="37375" xr:uid="{00000000-0005-0000-0000-000013440000}"/>
    <cellStyle name="Normal 12 3 3 3 5 6" xfId="6264" xr:uid="{00000000-0005-0000-0000-000014440000}"/>
    <cellStyle name="Normal 12 3 3 3 5 6 2" xfId="19075" xr:uid="{00000000-0005-0000-0000-000015440000}"/>
    <cellStyle name="Normal 12 3 3 3 5 6 2 2" xfId="44695" xr:uid="{00000000-0005-0000-0000-000016440000}"/>
    <cellStyle name="Normal 12 3 3 3 5 6 3" xfId="31885" xr:uid="{00000000-0005-0000-0000-000017440000}"/>
    <cellStyle name="Normal 12 3 3 3 5 7" xfId="13585" xr:uid="{00000000-0005-0000-0000-000018440000}"/>
    <cellStyle name="Normal 12 3 3 3 5 7 2" xfId="39205" xr:uid="{00000000-0005-0000-0000-000019440000}"/>
    <cellStyle name="Normal 12 3 3 3 5 8" xfId="26395" xr:uid="{00000000-0005-0000-0000-00001A440000}"/>
    <cellStyle name="Normal 12 3 3 3 6" xfId="1174" xr:uid="{00000000-0005-0000-0000-00001B440000}"/>
    <cellStyle name="Normal 12 3 3 3 6 2" xfId="3004" xr:uid="{00000000-0005-0000-0000-00001C440000}"/>
    <cellStyle name="Normal 12 3 3 3 6 2 2" xfId="8494" xr:uid="{00000000-0005-0000-0000-00001D440000}"/>
    <cellStyle name="Normal 12 3 3 3 6 2 2 2" xfId="21305" xr:uid="{00000000-0005-0000-0000-00001E440000}"/>
    <cellStyle name="Normal 12 3 3 3 6 2 2 2 2" xfId="46925" xr:uid="{00000000-0005-0000-0000-00001F440000}"/>
    <cellStyle name="Normal 12 3 3 3 6 2 2 3" xfId="34115" xr:uid="{00000000-0005-0000-0000-000020440000}"/>
    <cellStyle name="Normal 12 3 3 3 6 2 3" xfId="15815" xr:uid="{00000000-0005-0000-0000-000021440000}"/>
    <cellStyle name="Normal 12 3 3 3 6 2 3 2" xfId="41435" xr:uid="{00000000-0005-0000-0000-000022440000}"/>
    <cellStyle name="Normal 12 3 3 3 6 2 4" xfId="28625" xr:uid="{00000000-0005-0000-0000-000023440000}"/>
    <cellStyle name="Normal 12 3 3 3 6 3" xfId="4834" xr:uid="{00000000-0005-0000-0000-000024440000}"/>
    <cellStyle name="Normal 12 3 3 3 6 3 2" xfId="10324" xr:uid="{00000000-0005-0000-0000-000025440000}"/>
    <cellStyle name="Normal 12 3 3 3 6 3 2 2" xfId="23135" xr:uid="{00000000-0005-0000-0000-000026440000}"/>
    <cellStyle name="Normal 12 3 3 3 6 3 2 2 2" xfId="48755" xr:uid="{00000000-0005-0000-0000-000027440000}"/>
    <cellStyle name="Normal 12 3 3 3 6 3 2 3" xfId="35945" xr:uid="{00000000-0005-0000-0000-000028440000}"/>
    <cellStyle name="Normal 12 3 3 3 6 3 3" xfId="17645" xr:uid="{00000000-0005-0000-0000-000029440000}"/>
    <cellStyle name="Normal 12 3 3 3 6 3 3 2" xfId="43265" xr:uid="{00000000-0005-0000-0000-00002A440000}"/>
    <cellStyle name="Normal 12 3 3 3 6 3 4" xfId="30455" xr:uid="{00000000-0005-0000-0000-00002B440000}"/>
    <cellStyle name="Normal 12 3 3 3 6 4" xfId="12154" xr:uid="{00000000-0005-0000-0000-00002C440000}"/>
    <cellStyle name="Normal 12 3 3 3 6 4 2" xfId="24965" xr:uid="{00000000-0005-0000-0000-00002D440000}"/>
    <cellStyle name="Normal 12 3 3 3 6 4 2 2" xfId="50585" xr:uid="{00000000-0005-0000-0000-00002E440000}"/>
    <cellStyle name="Normal 12 3 3 3 6 4 3" xfId="37775" xr:uid="{00000000-0005-0000-0000-00002F440000}"/>
    <cellStyle name="Normal 12 3 3 3 6 5" xfId="6664" xr:uid="{00000000-0005-0000-0000-000030440000}"/>
    <cellStyle name="Normal 12 3 3 3 6 5 2" xfId="19475" xr:uid="{00000000-0005-0000-0000-000031440000}"/>
    <cellStyle name="Normal 12 3 3 3 6 5 2 2" xfId="45095" xr:uid="{00000000-0005-0000-0000-000032440000}"/>
    <cellStyle name="Normal 12 3 3 3 6 5 3" xfId="32285" xr:uid="{00000000-0005-0000-0000-000033440000}"/>
    <cellStyle name="Normal 12 3 3 3 6 6" xfId="13985" xr:uid="{00000000-0005-0000-0000-000034440000}"/>
    <cellStyle name="Normal 12 3 3 3 6 6 2" xfId="39605" xr:uid="{00000000-0005-0000-0000-000035440000}"/>
    <cellStyle name="Normal 12 3 3 3 6 7" xfId="26795" xr:uid="{00000000-0005-0000-0000-000036440000}"/>
    <cellStyle name="Normal 12 3 3 3 7" xfId="2110" xr:uid="{00000000-0005-0000-0000-000037440000}"/>
    <cellStyle name="Normal 12 3 3 3 7 2" xfId="7600" xr:uid="{00000000-0005-0000-0000-000038440000}"/>
    <cellStyle name="Normal 12 3 3 3 7 2 2" xfId="20411" xr:uid="{00000000-0005-0000-0000-000039440000}"/>
    <cellStyle name="Normal 12 3 3 3 7 2 2 2" xfId="46031" xr:uid="{00000000-0005-0000-0000-00003A440000}"/>
    <cellStyle name="Normal 12 3 3 3 7 2 3" xfId="33221" xr:uid="{00000000-0005-0000-0000-00003B440000}"/>
    <cellStyle name="Normal 12 3 3 3 7 3" xfId="14921" xr:uid="{00000000-0005-0000-0000-00003C440000}"/>
    <cellStyle name="Normal 12 3 3 3 7 3 2" xfId="40541" xr:uid="{00000000-0005-0000-0000-00003D440000}"/>
    <cellStyle name="Normal 12 3 3 3 7 4" xfId="27731" xr:uid="{00000000-0005-0000-0000-00003E440000}"/>
    <cellStyle name="Normal 12 3 3 3 8" xfId="3940" xr:uid="{00000000-0005-0000-0000-00003F440000}"/>
    <cellStyle name="Normal 12 3 3 3 8 2" xfId="9430" xr:uid="{00000000-0005-0000-0000-000040440000}"/>
    <cellStyle name="Normal 12 3 3 3 8 2 2" xfId="22241" xr:uid="{00000000-0005-0000-0000-000041440000}"/>
    <cellStyle name="Normal 12 3 3 3 8 2 2 2" xfId="47861" xr:uid="{00000000-0005-0000-0000-000042440000}"/>
    <cellStyle name="Normal 12 3 3 3 8 2 3" xfId="35051" xr:uid="{00000000-0005-0000-0000-000043440000}"/>
    <cellStyle name="Normal 12 3 3 3 8 3" xfId="16751" xr:uid="{00000000-0005-0000-0000-000044440000}"/>
    <cellStyle name="Normal 12 3 3 3 8 3 2" xfId="42371" xr:uid="{00000000-0005-0000-0000-000045440000}"/>
    <cellStyle name="Normal 12 3 3 3 8 4" xfId="29561" xr:uid="{00000000-0005-0000-0000-000046440000}"/>
    <cellStyle name="Normal 12 3 3 3 9" xfId="11260" xr:uid="{00000000-0005-0000-0000-000047440000}"/>
    <cellStyle name="Normal 12 3 3 3 9 2" xfId="24071" xr:uid="{00000000-0005-0000-0000-000048440000}"/>
    <cellStyle name="Normal 12 3 3 3 9 2 2" xfId="49691" xr:uid="{00000000-0005-0000-0000-000049440000}"/>
    <cellStyle name="Normal 12 3 3 3 9 3" xfId="36881" xr:uid="{00000000-0005-0000-0000-00004A440000}"/>
    <cellStyle name="Normal 12 3 3 4" xfId="329" xr:uid="{00000000-0005-0000-0000-00004B440000}"/>
    <cellStyle name="Normal 12 3 3 4 10" xfId="5821" xr:uid="{00000000-0005-0000-0000-00004C440000}"/>
    <cellStyle name="Normal 12 3 3 4 10 2" xfId="18632" xr:uid="{00000000-0005-0000-0000-00004D440000}"/>
    <cellStyle name="Normal 12 3 3 4 10 2 2" xfId="44252" xr:uid="{00000000-0005-0000-0000-00004E440000}"/>
    <cellStyle name="Normal 12 3 3 4 10 3" xfId="31442" xr:uid="{00000000-0005-0000-0000-00004F440000}"/>
    <cellStyle name="Normal 12 3 3 4 11" xfId="13142" xr:uid="{00000000-0005-0000-0000-000050440000}"/>
    <cellStyle name="Normal 12 3 3 4 11 2" xfId="38762" xr:uid="{00000000-0005-0000-0000-000051440000}"/>
    <cellStyle name="Normal 12 3 3 4 12" xfId="25952" xr:uid="{00000000-0005-0000-0000-000052440000}"/>
    <cellStyle name="Normal 12 3 3 4 2" xfId="558" xr:uid="{00000000-0005-0000-0000-000053440000}"/>
    <cellStyle name="Normal 12 3 3 4 2 2" xfId="957" xr:uid="{00000000-0005-0000-0000-000054440000}"/>
    <cellStyle name="Normal 12 3 3 4 2 2 2" xfId="1852" xr:uid="{00000000-0005-0000-0000-000055440000}"/>
    <cellStyle name="Normal 12 3 3 4 2 2 2 2" xfId="3682" xr:uid="{00000000-0005-0000-0000-000056440000}"/>
    <cellStyle name="Normal 12 3 3 4 2 2 2 2 2" xfId="9172" xr:uid="{00000000-0005-0000-0000-000057440000}"/>
    <cellStyle name="Normal 12 3 3 4 2 2 2 2 2 2" xfId="21983" xr:uid="{00000000-0005-0000-0000-000058440000}"/>
    <cellStyle name="Normal 12 3 3 4 2 2 2 2 2 2 2" xfId="47603" xr:uid="{00000000-0005-0000-0000-000059440000}"/>
    <cellStyle name="Normal 12 3 3 4 2 2 2 2 2 3" xfId="34793" xr:uid="{00000000-0005-0000-0000-00005A440000}"/>
    <cellStyle name="Normal 12 3 3 4 2 2 2 2 3" xfId="16493" xr:uid="{00000000-0005-0000-0000-00005B440000}"/>
    <cellStyle name="Normal 12 3 3 4 2 2 2 2 3 2" xfId="42113" xr:uid="{00000000-0005-0000-0000-00005C440000}"/>
    <cellStyle name="Normal 12 3 3 4 2 2 2 2 4" xfId="29303" xr:uid="{00000000-0005-0000-0000-00005D440000}"/>
    <cellStyle name="Normal 12 3 3 4 2 2 2 3" xfId="5512" xr:uid="{00000000-0005-0000-0000-00005E440000}"/>
    <cellStyle name="Normal 12 3 3 4 2 2 2 3 2" xfId="11002" xr:uid="{00000000-0005-0000-0000-00005F440000}"/>
    <cellStyle name="Normal 12 3 3 4 2 2 2 3 2 2" xfId="23813" xr:uid="{00000000-0005-0000-0000-000060440000}"/>
    <cellStyle name="Normal 12 3 3 4 2 2 2 3 2 2 2" xfId="49433" xr:uid="{00000000-0005-0000-0000-000061440000}"/>
    <cellStyle name="Normal 12 3 3 4 2 2 2 3 2 3" xfId="36623" xr:uid="{00000000-0005-0000-0000-000062440000}"/>
    <cellStyle name="Normal 12 3 3 4 2 2 2 3 3" xfId="18323" xr:uid="{00000000-0005-0000-0000-000063440000}"/>
    <cellStyle name="Normal 12 3 3 4 2 2 2 3 3 2" xfId="43943" xr:uid="{00000000-0005-0000-0000-000064440000}"/>
    <cellStyle name="Normal 12 3 3 4 2 2 2 3 4" xfId="31133" xr:uid="{00000000-0005-0000-0000-000065440000}"/>
    <cellStyle name="Normal 12 3 3 4 2 2 2 4" xfId="12832" xr:uid="{00000000-0005-0000-0000-000066440000}"/>
    <cellStyle name="Normal 12 3 3 4 2 2 2 4 2" xfId="25643" xr:uid="{00000000-0005-0000-0000-000067440000}"/>
    <cellStyle name="Normal 12 3 3 4 2 2 2 4 2 2" xfId="51263" xr:uid="{00000000-0005-0000-0000-000068440000}"/>
    <cellStyle name="Normal 12 3 3 4 2 2 2 4 3" xfId="38453" xr:uid="{00000000-0005-0000-0000-000069440000}"/>
    <cellStyle name="Normal 12 3 3 4 2 2 2 5" xfId="7342" xr:uid="{00000000-0005-0000-0000-00006A440000}"/>
    <cellStyle name="Normal 12 3 3 4 2 2 2 5 2" xfId="20153" xr:uid="{00000000-0005-0000-0000-00006B440000}"/>
    <cellStyle name="Normal 12 3 3 4 2 2 2 5 2 2" xfId="45773" xr:uid="{00000000-0005-0000-0000-00006C440000}"/>
    <cellStyle name="Normal 12 3 3 4 2 2 2 5 3" xfId="32963" xr:uid="{00000000-0005-0000-0000-00006D440000}"/>
    <cellStyle name="Normal 12 3 3 4 2 2 2 6" xfId="14663" xr:uid="{00000000-0005-0000-0000-00006E440000}"/>
    <cellStyle name="Normal 12 3 3 4 2 2 2 6 2" xfId="40283" xr:uid="{00000000-0005-0000-0000-00006F440000}"/>
    <cellStyle name="Normal 12 3 3 4 2 2 2 7" xfId="27473" xr:uid="{00000000-0005-0000-0000-000070440000}"/>
    <cellStyle name="Normal 12 3 3 4 2 2 3" xfId="2788" xr:uid="{00000000-0005-0000-0000-000071440000}"/>
    <cellStyle name="Normal 12 3 3 4 2 2 3 2" xfId="8278" xr:uid="{00000000-0005-0000-0000-000072440000}"/>
    <cellStyle name="Normal 12 3 3 4 2 2 3 2 2" xfId="21089" xr:uid="{00000000-0005-0000-0000-000073440000}"/>
    <cellStyle name="Normal 12 3 3 4 2 2 3 2 2 2" xfId="46709" xr:uid="{00000000-0005-0000-0000-000074440000}"/>
    <cellStyle name="Normal 12 3 3 4 2 2 3 2 3" xfId="33899" xr:uid="{00000000-0005-0000-0000-000075440000}"/>
    <cellStyle name="Normal 12 3 3 4 2 2 3 3" xfId="15599" xr:uid="{00000000-0005-0000-0000-000076440000}"/>
    <cellStyle name="Normal 12 3 3 4 2 2 3 3 2" xfId="41219" xr:uid="{00000000-0005-0000-0000-000077440000}"/>
    <cellStyle name="Normal 12 3 3 4 2 2 3 4" xfId="28409" xr:uid="{00000000-0005-0000-0000-000078440000}"/>
    <cellStyle name="Normal 12 3 3 4 2 2 4" xfId="4618" xr:uid="{00000000-0005-0000-0000-000079440000}"/>
    <cellStyle name="Normal 12 3 3 4 2 2 4 2" xfId="10108" xr:uid="{00000000-0005-0000-0000-00007A440000}"/>
    <cellStyle name="Normal 12 3 3 4 2 2 4 2 2" xfId="22919" xr:uid="{00000000-0005-0000-0000-00007B440000}"/>
    <cellStyle name="Normal 12 3 3 4 2 2 4 2 2 2" xfId="48539" xr:uid="{00000000-0005-0000-0000-00007C440000}"/>
    <cellStyle name="Normal 12 3 3 4 2 2 4 2 3" xfId="35729" xr:uid="{00000000-0005-0000-0000-00007D440000}"/>
    <cellStyle name="Normal 12 3 3 4 2 2 4 3" xfId="17429" xr:uid="{00000000-0005-0000-0000-00007E440000}"/>
    <cellStyle name="Normal 12 3 3 4 2 2 4 3 2" xfId="43049" xr:uid="{00000000-0005-0000-0000-00007F440000}"/>
    <cellStyle name="Normal 12 3 3 4 2 2 4 4" xfId="30239" xr:uid="{00000000-0005-0000-0000-000080440000}"/>
    <cellStyle name="Normal 12 3 3 4 2 2 5" xfId="11938" xr:uid="{00000000-0005-0000-0000-000081440000}"/>
    <cellStyle name="Normal 12 3 3 4 2 2 5 2" xfId="24749" xr:uid="{00000000-0005-0000-0000-000082440000}"/>
    <cellStyle name="Normal 12 3 3 4 2 2 5 2 2" xfId="50369" xr:uid="{00000000-0005-0000-0000-000083440000}"/>
    <cellStyle name="Normal 12 3 3 4 2 2 5 3" xfId="37559" xr:uid="{00000000-0005-0000-0000-000084440000}"/>
    <cellStyle name="Normal 12 3 3 4 2 2 6" xfId="6448" xr:uid="{00000000-0005-0000-0000-000085440000}"/>
    <cellStyle name="Normal 12 3 3 4 2 2 6 2" xfId="19259" xr:uid="{00000000-0005-0000-0000-000086440000}"/>
    <cellStyle name="Normal 12 3 3 4 2 2 6 2 2" xfId="44879" xr:uid="{00000000-0005-0000-0000-000087440000}"/>
    <cellStyle name="Normal 12 3 3 4 2 2 6 3" xfId="32069" xr:uid="{00000000-0005-0000-0000-000088440000}"/>
    <cellStyle name="Normal 12 3 3 4 2 2 7" xfId="13769" xr:uid="{00000000-0005-0000-0000-000089440000}"/>
    <cellStyle name="Normal 12 3 3 4 2 2 7 2" xfId="39389" xr:uid="{00000000-0005-0000-0000-00008A440000}"/>
    <cellStyle name="Normal 12 3 3 4 2 2 8" xfId="26579" xr:uid="{00000000-0005-0000-0000-00008B440000}"/>
    <cellStyle name="Normal 12 3 3 4 2 3" xfId="1453" xr:uid="{00000000-0005-0000-0000-00008C440000}"/>
    <cellStyle name="Normal 12 3 3 4 2 3 2" xfId="3283" xr:uid="{00000000-0005-0000-0000-00008D440000}"/>
    <cellStyle name="Normal 12 3 3 4 2 3 2 2" xfId="8773" xr:uid="{00000000-0005-0000-0000-00008E440000}"/>
    <cellStyle name="Normal 12 3 3 4 2 3 2 2 2" xfId="21584" xr:uid="{00000000-0005-0000-0000-00008F440000}"/>
    <cellStyle name="Normal 12 3 3 4 2 3 2 2 2 2" xfId="47204" xr:uid="{00000000-0005-0000-0000-000090440000}"/>
    <cellStyle name="Normal 12 3 3 4 2 3 2 2 3" xfId="34394" xr:uid="{00000000-0005-0000-0000-000091440000}"/>
    <cellStyle name="Normal 12 3 3 4 2 3 2 3" xfId="16094" xr:uid="{00000000-0005-0000-0000-000092440000}"/>
    <cellStyle name="Normal 12 3 3 4 2 3 2 3 2" xfId="41714" xr:uid="{00000000-0005-0000-0000-000093440000}"/>
    <cellStyle name="Normal 12 3 3 4 2 3 2 4" xfId="28904" xr:uid="{00000000-0005-0000-0000-000094440000}"/>
    <cellStyle name="Normal 12 3 3 4 2 3 3" xfId="5113" xr:uid="{00000000-0005-0000-0000-000095440000}"/>
    <cellStyle name="Normal 12 3 3 4 2 3 3 2" xfId="10603" xr:uid="{00000000-0005-0000-0000-000096440000}"/>
    <cellStyle name="Normal 12 3 3 4 2 3 3 2 2" xfId="23414" xr:uid="{00000000-0005-0000-0000-000097440000}"/>
    <cellStyle name="Normal 12 3 3 4 2 3 3 2 2 2" xfId="49034" xr:uid="{00000000-0005-0000-0000-000098440000}"/>
    <cellStyle name="Normal 12 3 3 4 2 3 3 2 3" xfId="36224" xr:uid="{00000000-0005-0000-0000-000099440000}"/>
    <cellStyle name="Normal 12 3 3 4 2 3 3 3" xfId="17924" xr:uid="{00000000-0005-0000-0000-00009A440000}"/>
    <cellStyle name="Normal 12 3 3 4 2 3 3 3 2" xfId="43544" xr:uid="{00000000-0005-0000-0000-00009B440000}"/>
    <cellStyle name="Normal 12 3 3 4 2 3 3 4" xfId="30734" xr:uid="{00000000-0005-0000-0000-00009C440000}"/>
    <cellStyle name="Normal 12 3 3 4 2 3 4" xfId="12433" xr:uid="{00000000-0005-0000-0000-00009D440000}"/>
    <cellStyle name="Normal 12 3 3 4 2 3 4 2" xfId="25244" xr:uid="{00000000-0005-0000-0000-00009E440000}"/>
    <cellStyle name="Normal 12 3 3 4 2 3 4 2 2" xfId="50864" xr:uid="{00000000-0005-0000-0000-00009F440000}"/>
    <cellStyle name="Normal 12 3 3 4 2 3 4 3" xfId="38054" xr:uid="{00000000-0005-0000-0000-0000A0440000}"/>
    <cellStyle name="Normal 12 3 3 4 2 3 5" xfId="6943" xr:uid="{00000000-0005-0000-0000-0000A1440000}"/>
    <cellStyle name="Normal 12 3 3 4 2 3 5 2" xfId="19754" xr:uid="{00000000-0005-0000-0000-0000A2440000}"/>
    <cellStyle name="Normal 12 3 3 4 2 3 5 2 2" xfId="45374" xr:uid="{00000000-0005-0000-0000-0000A3440000}"/>
    <cellStyle name="Normal 12 3 3 4 2 3 5 3" xfId="32564" xr:uid="{00000000-0005-0000-0000-0000A4440000}"/>
    <cellStyle name="Normal 12 3 3 4 2 3 6" xfId="14264" xr:uid="{00000000-0005-0000-0000-0000A5440000}"/>
    <cellStyle name="Normal 12 3 3 4 2 3 6 2" xfId="39884" xr:uid="{00000000-0005-0000-0000-0000A6440000}"/>
    <cellStyle name="Normal 12 3 3 4 2 3 7" xfId="27074" xr:uid="{00000000-0005-0000-0000-0000A7440000}"/>
    <cellStyle name="Normal 12 3 3 4 2 4" xfId="2389" xr:uid="{00000000-0005-0000-0000-0000A8440000}"/>
    <cellStyle name="Normal 12 3 3 4 2 4 2" xfId="7879" xr:uid="{00000000-0005-0000-0000-0000A9440000}"/>
    <cellStyle name="Normal 12 3 3 4 2 4 2 2" xfId="20690" xr:uid="{00000000-0005-0000-0000-0000AA440000}"/>
    <cellStyle name="Normal 12 3 3 4 2 4 2 2 2" xfId="46310" xr:uid="{00000000-0005-0000-0000-0000AB440000}"/>
    <cellStyle name="Normal 12 3 3 4 2 4 2 3" xfId="33500" xr:uid="{00000000-0005-0000-0000-0000AC440000}"/>
    <cellStyle name="Normal 12 3 3 4 2 4 3" xfId="15200" xr:uid="{00000000-0005-0000-0000-0000AD440000}"/>
    <cellStyle name="Normal 12 3 3 4 2 4 3 2" xfId="40820" xr:uid="{00000000-0005-0000-0000-0000AE440000}"/>
    <cellStyle name="Normal 12 3 3 4 2 4 4" xfId="28010" xr:uid="{00000000-0005-0000-0000-0000AF440000}"/>
    <cellStyle name="Normal 12 3 3 4 2 5" xfId="4219" xr:uid="{00000000-0005-0000-0000-0000B0440000}"/>
    <cellStyle name="Normal 12 3 3 4 2 5 2" xfId="9709" xr:uid="{00000000-0005-0000-0000-0000B1440000}"/>
    <cellStyle name="Normal 12 3 3 4 2 5 2 2" xfId="22520" xr:uid="{00000000-0005-0000-0000-0000B2440000}"/>
    <cellStyle name="Normal 12 3 3 4 2 5 2 2 2" xfId="48140" xr:uid="{00000000-0005-0000-0000-0000B3440000}"/>
    <cellStyle name="Normal 12 3 3 4 2 5 2 3" xfId="35330" xr:uid="{00000000-0005-0000-0000-0000B4440000}"/>
    <cellStyle name="Normal 12 3 3 4 2 5 3" xfId="17030" xr:uid="{00000000-0005-0000-0000-0000B5440000}"/>
    <cellStyle name="Normal 12 3 3 4 2 5 3 2" xfId="42650" xr:uid="{00000000-0005-0000-0000-0000B6440000}"/>
    <cellStyle name="Normal 12 3 3 4 2 5 4" xfId="29840" xr:uid="{00000000-0005-0000-0000-0000B7440000}"/>
    <cellStyle name="Normal 12 3 3 4 2 6" xfId="11539" xr:uid="{00000000-0005-0000-0000-0000B8440000}"/>
    <cellStyle name="Normal 12 3 3 4 2 6 2" xfId="24350" xr:uid="{00000000-0005-0000-0000-0000B9440000}"/>
    <cellStyle name="Normal 12 3 3 4 2 6 2 2" xfId="49970" xr:uid="{00000000-0005-0000-0000-0000BA440000}"/>
    <cellStyle name="Normal 12 3 3 4 2 6 3" xfId="37160" xr:uid="{00000000-0005-0000-0000-0000BB440000}"/>
    <cellStyle name="Normal 12 3 3 4 2 7" xfId="6049" xr:uid="{00000000-0005-0000-0000-0000BC440000}"/>
    <cellStyle name="Normal 12 3 3 4 2 7 2" xfId="18860" xr:uid="{00000000-0005-0000-0000-0000BD440000}"/>
    <cellStyle name="Normal 12 3 3 4 2 7 2 2" xfId="44480" xr:uid="{00000000-0005-0000-0000-0000BE440000}"/>
    <cellStyle name="Normal 12 3 3 4 2 7 3" xfId="31670" xr:uid="{00000000-0005-0000-0000-0000BF440000}"/>
    <cellStyle name="Normal 12 3 3 4 2 8" xfId="13370" xr:uid="{00000000-0005-0000-0000-0000C0440000}"/>
    <cellStyle name="Normal 12 3 3 4 2 8 2" xfId="38990" xr:uid="{00000000-0005-0000-0000-0000C1440000}"/>
    <cellStyle name="Normal 12 3 3 4 2 9" xfId="26180" xr:uid="{00000000-0005-0000-0000-0000C2440000}"/>
    <cellStyle name="Normal 12 3 3 4 3" xfId="690" xr:uid="{00000000-0005-0000-0000-0000C3440000}"/>
    <cellStyle name="Normal 12 3 3 4 3 2" xfId="1090" xr:uid="{00000000-0005-0000-0000-0000C4440000}"/>
    <cellStyle name="Normal 12 3 3 4 3 2 2" xfId="1985" xr:uid="{00000000-0005-0000-0000-0000C5440000}"/>
    <cellStyle name="Normal 12 3 3 4 3 2 2 2" xfId="3815" xr:uid="{00000000-0005-0000-0000-0000C6440000}"/>
    <cellStyle name="Normal 12 3 3 4 3 2 2 2 2" xfId="9305" xr:uid="{00000000-0005-0000-0000-0000C7440000}"/>
    <cellStyle name="Normal 12 3 3 4 3 2 2 2 2 2" xfId="22116" xr:uid="{00000000-0005-0000-0000-0000C8440000}"/>
    <cellStyle name="Normal 12 3 3 4 3 2 2 2 2 2 2" xfId="47736" xr:uid="{00000000-0005-0000-0000-0000C9440000}"/>
    <cellStyle name="Normal 12 3 3 4 3 2 2 2 2 3" xfId="34926" xr:uid="{00000000-0005-0000-0000-0000CA440000}"/>
    <cellStyle name="Normal 12 3 3 4 3 2 2 2 3" xfId="16626" xr:uid="{00000000-0005-0000-0000-0000CB440000}"/>
    <cellStyle name="Normal 12 3 3 4 3 2 2 2 3 2" xfId="42246" xr:uid="{00000000-0005-0000-0000-0000CC440000}"/>
    <cellStyle name="Normal 12 3 3 4 3 2 2 2 4" xfId="29436" xr:uid="{00000000-0005-0000-0000-0000CD440000}"/>
    <cellStyle name="Normal 12 3 3 4 3 2 2 3" xfId="5645" xr:uid="{00000000-0005-0000-0000-0000CE440000}"/>
    <cellStyle name="Normal 12 3 3 4 3 2 2 3 2" xfId="11135" xr:uid="{00000000-0005-0000-0000-0000CF440000}"/>
    <cellStyle name="Normal 12 3 3 4 3 2 2 3 2 2" xfId="23946" xr:uid="{00000000-0005-0000-0000-0000D0440000}"/>
    <cellStyle name="Normal 12 3 3 4 3 2 2 3 2 2 2" xfId="49566" xr:uid="{00000000-0005-0000-0000-0000D1440000}"/>
    <cellStyle name="Normal 12 3 3 4 3 2 2 3 2 3" xfId="36756" xr:uid="{00000000-0005-0000-0000-0000D2440000}"/>
    <cellStyle name="Normal 12 3 3 4 3 2 2 3 3" xfId="18456" xr:uid="{00000000-0005-0000-0000-0000D3440000}"/>
    <cellStyle name="Normal 12 3 3 4 3 2 2 3 3 2" xfId="44076" xr:uid="{00000000-0005-0000-0000-0000D4440000}"/>
    <cellStyle name="Normal 12 3 3 4 3 2 2 3 4" xfId="31266" xr:uid="{00000000-0005-0000-0000-0000D5440000}"/>
    <cellStyle name="Normal 12 3 3 4 3 2 2 4" xfId="12965" xr:uid="{00000000-0005-0000-0000-0000D6440000}"/>
    <cellStyle name="Normal 12 3 3 4 3 2 2 4 2" xfId="25776" xr:uid="{00000000-0005-0000-0000-0000D7440000}"/>
    <cellStyle name="Normal 12 3 3 4 3 2 2 4 2 2" xfId="51396" xr:uid="{00000000-0005-0000-0000-0000D8440000}"/>
    <cellStyle name="Normal 12 3 3 4 3 2 2 4 3" xfId="38586" xr:uid="{00000000-0005-0000-0000-0000D9440000}"/>
    <cellStyle name="Normal 12 3 3 4 3 2 2 5" xfId="7475" xr:uid="{00000000-0005-0000-0000-0000DA440000}"/>
    <cellStyle name="Normal 12 3 3 4 3 2 2 5 2" xfId="20286" xr:uid="{00000000-0005-0000-0000-0000DB440000}"/>
    <cellStyle name="Normal 12 3 3 4 3 2 2 5 2 2" xfId="45906" xr:uid="{00000000-0005-0000-0000-0000DC440000}"/>
    <cellStyle name="Normal 12 3 3 4 3 2 2 5 3" xfId="33096" xr:uid="{00000000-0005-0000-0000-0000DD440000}"/>
    <cellStyle name="Normal 12 3 3 4 3 2 2 6" xfId="14796" xr:uid="{00000000-0005-0000-0000-0000DE440000}"/>
    <cellStyle name="Normal 12 3 3 4 3 2 2 6 2" xfId="40416" xr:uid="{00000000-0005-0000-0000-0000DF440000}"/>
    <cellStyle name="Normal 12 3 3 4 3 2 2 7" xfId="27606" xr:uid="{00000000-0005-0000-0000-0000E0440000}"/>
    <cellStyle name="Normal 12 3 3 4 3 2 3" xfId="2921" xr:uid="{00000000-0005-0000-0000-0000E1440000}"/>
    <cellStyle name="Normal 12 3 3 4 3 2 3 2" xfId="8411" xr:uid="{00000000-0005-0000-0000-0000E2440000}"/>
    <cellStyle name="Normal 12 3 3 4 3 2 3 2 2" xfId="21222" xr:uid="{00000000-0005-0000-0000-0000E3440000}"/>
    <cellStyle name="Normal 12 3 3 4 3 2 3 2 2 2" xfId="46842" xr:uid="{00000000-0005-0000-0000-0000E4440000}"/>
    <cellStyle name="Normal 12 3 3 4 3 2 3 2 3" xfId="34032" xr:uid="{00000000-0005-0000-0000-0000E5440000}"/>
    <cellStyle name="Normal 12 3 3 4 3 2 3 3" xfId="15732" xr:uid="{00000000-0005-0000-0000-0000E6440000}"/>
    <cellStyle name="Normal 12 3 3 4 3 2 3 3 2" xfId="41352" xr:uid="{00000000-0005-0000-0000-0000E7440000}"/>
    <cellStyle name="Normal 12 3 3 4 3 2 3 4" xfId="28542" xr:uid="{00000000-0005-0000-0000-0000E8440000}"/>
    <cellStyle name="Normal 12 3 3 4 3 2 4" xfId="4751" xr:uid="{00000000-0005-0000-0000-0000E9440000}"/>
    <cellStyle name="Normal 12 3 3 4 3 2 4 2" xfId="10241" xr:uid="{00000000-0005-0000-0000-0000EA440000}"/>
    <cellStyle name="Normal 12 3 3 4 3 2 4 2 2" xfId="23052" xr:uid="{00000000-0005-0000-0000-0000EB440000}"/>
    <cellStyle name="Normal 12 3 3 4 3 2 4 2 2 2" xfId="48672" xr:uid="{00000000-0005-0000-0000-0000EC440000}"/>
    <cellStyle name="Normal 12 3 3 4 3 2 4 2 3" xfId="35862" xr:uid="{00000000-0005-0000-0000-0000ED440000}"/>
    <cellStyle name="Normal 12 3 3 4 3 2 4 3" xfId="17562" xr:uid="{00000000-0005-0000-0000-0000EE440000}"/>
    <cellStyle name="Normal 12 3 3 4 3 2 4 3 2" xfId="43182" xr:uid="{00000000-0005-0000-0000-0000EF440000}"/>
    <cellStyle name="Normal 12 3 3 4 3 2 4 4" xfId="30372" xr:uid="{00000000-0005-0000-0000-0000F0440000}"/>
    <cellStyle name="Normal 12 3 3 4 3 2 5" xfId="12071" xr:uid="{00000000-0005-0000-0000-0000F1440000}"/>
    <cellStyle name="Normal 12 3 3 4 3 2 5 2" xfId="24882" xr:uid="{00000000-0005-0000-0000-0000F2440000}"/>
    <cellStyle name="Normal 12 3 3 4 3 2 5 2 2" xfId="50502" xr:uid="{00000000-0005-0000-0000-0000F3440000}"/>
    <cellStyle name="Normal 12 3 3 4 3 2 5 3" xfId="37692" xr:uid="{00000000-0005-0000-0000-0000F4440000}"/>
    <cellStyle name="Normal 12 3 3 4 3 2 6" xfId="6581" xr:uid="{00000000-0005-0000-0000-0000F5440000}"/>
    <cellStyle name="Normal 12 3 3 4 3 2 6 2" xfId="19392" xr:uid="{00000000-0005-0000-0000-0000F6440000}"/>
    <cellStyle name="Normal 12 3 3 4 3 2 6 2 2" xfId="45012" xr:uid="{00000000-0005-0000-0000-0000F7440000}"/>
    <cellStyle name="Normal 12 3 3 4 3 2 6 3" xfId="32202" xr:uid="{00000000-0005-0000-0000-0000F8440000}"/>
    <cellStyle name="Normal 12 3 3 4 3 2 7" xfId="13902" xr:uid="{00000000-0005-0000-0000-0000F9440000}"/>
    <cellStyle name="Normal 12 3 3 4 3 2 7 2" xfId="39522" xr:uid="{00000000-0005-0000-0000-0000FA440000}"/>
    <cellStyle name="Normal 12 3 3 4 3 2 8" xfId="26712" xr:uid="{00000000-0005-0000-0000-0000FB440000}"/>
    <cellStyle name="Normal 12 3 3 4 3 3" xfId="1585" xr:uid="{00000000-0005-0000-0000-0000FC440000}"/>
    <cellStyle name="Normal 12 3 3 4 3 3 2" xfId="3415" xr:uid="{00000000-0005-0000-0000-0000FD440000}"/>
    <cellStyle name="Normal 12 3 3 4 3 3 2 2" xfId="8905" xr:uid="{00000000-0005-0000-0000-0000FE440000}"/>
    <cellStyle name="Normal 12 3 3 4 3 3 2 2 2" xfId="21716" xr:uid="{00000000-0005-0000-0000-0000FF440000}"/>
    <cellStyle name="Normal 12 3 3 4 3 3 2 2 2 2" xfId="47336" xr:uid="{00000000-0005-0000-0000-000000450000}"/>
    <cellStyle name="Normal 12 3 3 4 3 3 2 2 3" xfId="34526" xr:uid="{00000000-0005-0000-0000-000001450000}"/>
    <cellStyle name="Normal 12 3 3 4 3 3 2 3" xfId="16226" xr:uid="{00000000-0005-0000-0000-000002450000}"/>
    <cellStyle name="Normal 12 3 3 4 3 3 2 3 2" xfId="41846" xr:uid="{00000000-0005-0000-0000-000003450000}"/>
    <cellStyle name="Normal 12 3 3 4 3 3 2 4" xfId="29036" xr:uid="{00000000-0005-0000-0000-000004450000}"/>
    <cellStyle name="Normal 12 3 3 4 3 3 3" xfId="5245" xr:uid="{00000000-0005-0000-0000-000005450000}"/>
    <cellStyle name="Normal 12 3 3 4 3 3 3 2" xfId="10735" xr:uid="{00000000-0005-0000-0000-000006450000}"/>
    <cellStyle name="Normal 12 3 3 4 3 3 3 2 2" xfId="23546" xr:uid="{00000000-0005-0000-0000-000007450000}"/>
    <cellStyle name="Normal 12 3 3 4 3 3 3 2 2 2" xfId="49166" xr:uid="{00000000-0005-0000-0000-000008450000}"/>
    <cellStyle name="Normal 12 3 3 4 3 3 3 2 3" xfId="36356" xr:uid="{00000000-0005-0000-0000-000009450000}"/>
    <cellStyle name="Normal 12 3 3 4 3 3 3 3" xfId="18056" xr:uid="{00000000-0005-0000-0000-00000A450000}"/>
    <cellStyle name="Normal 12 3 3 4 3 3 3 3 2" xfId="43676" xr:uid="{00000000-0005-0000-0000-00000B450000}"/>
    <cellStyle name="Normal 12 3 3 4 3 3 3 4" xfId="30866" xr:uid="{00000000-0005-0000-0000-00000C450000}"/>
    <cellStyle name="Normal 12 3 3 4 3 3 4" xfId="12565" xr:uid="{00000000-0005-0000-0000-00000D450000}"/>
    <cellStyle name="Normal 12 3 3 4 3 3 4 2" xfId="25376" xr:uid="{00000000-0005-0000-0000-00000E450000}"/>
    <cellStyle name="Normal 12 3 3 4 3 3 4 2 2" xfId="50996" xr:uid="{00000000-0005-0000-0000-00000F450000}"/>
    <cellStyle name="Normal 12 3 3 4 3 3 4 3" xfId="38186" xr:uid="{00000000-0005-0000-0000-000010450000}"/>
    <cellStyle name="Normal 12 3 3 4 3 3 5" xfId="7075" xr:uid="{00000000-0005-0000-0000-000011450000}"/>
    <cellStyle name="Normal 12 3 3 4 3 3 5 2" xfId="19886" xr:uid="{00000000-0005-0000-0000-000012450000}"/>
    <cellStyle name="Normal 12 3 3 4 3 3 5 2 2" xfId="45506" xr:uid="{00000000-0005-0000-0000-000013450000}"/>
    <cellStyle name="Normal 12 3 3 4 3 3 5 3" xfId="32696" xr:uid="{00000000-0005-0000-0000-000014450000}"/>
    <cellStyle name="Normal 12 3 3 4 3 3 6" xfId="14396" xr:uid="{00000000-0005-0000-0000-000015450000}"/>
    <cellStyle name="Normal 12 3 3 4 3 3 6 2" xfId="40016" xr:uid="{00000000-0005-0000-0000-000016450000}"/>
    <cellStyle name="Normal 12 3 3 4 3 3 7" xfId="27206" xr:uid="{00000000-0005-0000-0000-000017450000}"/>
    <cellStyle name="Normal 12 3 3 4 3 4" xfId="2521" xr:uid="{00000000-0005-0000-0000-000018450000}"/>
    <cellStyle name="Normal 12 3 3 4 3 4 2" xfId="8011" xr:uid="{00000000-0005-0000-0000-000019450000}"/>
    <cellStyle name="Normal 12 3 3 4 3 4 2 2" xfId="20822" xr:uid="{00000000-0005-0000-0000-00001A450000}"/>
    <cellStyle name="Normal 12 3 3 4 3 4 2 2 2" xfId="46442" xr:uid="{00000000-0005-0000-0000-00001B450000}"/>
    <cellStyle name="Normal 12 3 3 4 3 4 2 3" xfId="33632" xr:uid="{00000000-0005-0000-0000-00001C450000}"/>
    <cellStyle name="Normal 12 3 3 4 3 4 3" xfId="15332" xr:uid="{00000000-0005-0000-0000-00001D450000}"/>
    <cellStyle name="Normal 12 3 3 4 3 4 3 2" xfId="40952" xr:uid="{00000000-0005-0000-0000-00001E450000}"/>
    <cellStyle name="Normal 12 3 3 4 3 4 4" xfId="28142" xr:uid="{00000000-0005-0000-0000-00001F450000}"/>
    <cellStyle name="Normal 12 3 3 4 3 5" xfId="4351" xr:uid="{00000000-0005-0000-0000-000020450000}"/>
    <cellStyle name="Normal 12 3 3 4 3 5 2" xfId="9841" xr:uid="{00000000-0005-0000-0000-000021450000}"/>
    <cellStyle name="Normal 12 3 3 4 3 5 2 2" xfId="22652" xr:uid="{00000000-0005-0000-0000-000022450000}"/>
    <cellStyle name="Normal 12 3 3 4 3 5 2 2 2" xfId="48272" xr:uid="{00000000-0005-0000-0000-000023450000}"/>
    <cellStyle name="Normal 12 3 3 4 3 5 2 3" xfId="35462" xr:uid="{00000000-0005-0000-0000-000024450000}"/>
    <cellStyle name="Normal 12 3 3 4 3 5 3" xfId="17162" xr:uid="{00000000-0005-0000-0000-000025450000}"/>
    <cellStyle name="Normal 12 3 3 4 3 5 3 2" xfId="42782" xr:uid="{00000000-0005-0000-0000-000026450000}"/>
    <cellStyle name="Normal 12 3 3 4 3 5 4" xfId="29972" xr:uid="{00000000-0005-0000-0000-000027450000}"/>
    <cellStyle name="Normal 12 3 3 4 3 6" xfId="11671" xr:uid="{00000000-0005-0000-0000-000028450000}"/>
    <cellStyle name="Normal 12 3 3 4 3 6 2" xfId="24482" xr:uid="{00000000-0005-0000-0000-000029450000}"/>
    <cellStyle name="Normal 12 3 3 4 3 6 2 2" xfId="50102" xr:uid="{00000000-0005-0000-0000-00002A450000}"/>
    <cellStyle name="Normal 12 3 3 4 3 6 3" xfId="37292" xr:uid="{00000000-0005-0000-0000-00002B450000}"/>
    <cellStyle name="Normal 12 3 3 4 3 7" xfId="6181" xr:uid="{00000000-0005-0000-0000-00002C450000}"/>
    <cellStyle name="Normal 12 3 3 4 3 7 2" xfId="18992" xr:uid="{00000000-0005-0000-0000-00002D450000}"/>
    <cellStyle name="Normal 12 3 3 4 3 7 2 2" xfId="44612" xr:uid="{00000000-0005-0000-0000-00002E450000}"/>
    <cellStyle name="Normal 12 3 3 4 3 7 3" xfId="31802" xr:uid="{00000000-0005-0000-0000-00002F450000}"/>
    <cellStyle name="Normal 12 3 3 4 3 8" xfId="13502" xr:uid="{00000000-0005-0000-0000-000030450000}"/>
    <cellStyle name="Normal 12 3 3 4 3 8 2" xfId="39122" xr:uid="{00000000-0005-0000-0000-000031450000}"/>
    <cellStyle name="Normal 12 3 3 4 3 9" xfId="26312" xr:uid="{00000000-0005-0000-0000-000032450000}"/>
    <cellStyle name="Normal 12 3 3 4 4" xfId="465" xr:uid="{00000000-0005-0000-0000-000033450000}"/>
    <cellStyle name="Normal 12 3 3 4 4 2" xfId="1360" xr:uid="{00000000-0005-0000-0000-000034450000}"/>
    <cellStyle name="Normal 12 3 3 4 4 2 2" xfId="3190" xr:uid="{00000000-0005-0000-0000-000035450000}"/>
    <cellStyle name="Normal 12 3 3 4 4 2 2 2" xfId="8680" xr:uid="{00000000-0005-0000-0000-000036450000}"/>
    <cellStyle name="Normal 12 3 3 4 4 2 2 2 2" xfId="21491" xr:uid="{00000000-0005-0000-0000-000037450000}"/>
    <cellStyle name="Normal 12 3 3 4 4 2 2 2 2 2" xfId="47111" xr:uid="{00000000-0005-0000-0000-000038450000}"/>
    <cellStyle name="Normal 12 3 3 4 4 2 2 2 3" xfId="34301" xr:uid="{00000000-0005-0000-0000-000039450000}"/>
    <cellStyle name="Normal 12 3 3 4 4 2 2 3" xfId="16001" xr:uid="{00000000-0005-0000-0000-00003A450000}"/>
    <cellStyle name="Normal 12 3 3 4 4 2 2 3 2" xfId="41621" xr:uid="{00000000-0005-0000-0000-00003B450000}"/>
    <cellStyle name="Normal 12 3 3 4 4 2 2 4" xfId="28811" xr:uid="{00000000-0005-0000-0000-00003C450000}"/>
    <cellStyle name="Normal 12 3 3 4 4 2 3" xfId="5020" xr:uid="{00000000-0005-0000-0000-00003D450000}"/>
    <cellStyle name="Normal 12 3 3 4 4 2 3 2" xfId="10510" xr:uid="{00000000-0005-0000-0000-00003E450000}"/>
    <cellStyle name="Normal 12 3 3 4 4 2 3 2 2" xfId="23321" xr:uid="{00000000-0005-0000-0000-00003F450000}"/>
    <cellStyle name="Normal 12 3 3 4 4 2 3 2 2 2" xfId="48941" xr:uid="{00000000-0005-0000-0000-000040450000}"/>
    <cellStyle name="Normal 12 3 3 4 4 2 3 2 3" xfId="36131" xr:uid="{00000000-0005-0000-0000-000041450000}"/>
    <cellStyle name="Normal 12 3 3 4 4 2 3 3" xfId="17831" xr:uid="{00000000-0005-0000-0000-000042450000}"/>
    <cellStyle name="Normal 12 3 3 4 4 2 3 3 2" xfId="43451" xr:uid="{00000000-0005-0000-0000-000043450000}"/>
    <cellStyle name="Normal 12 3 3 4 4 2 3 4" xfId="30641" xr:uid="{00000000-0005-0000-0000-000044450000}"/>
    <cellStyle name="Normal 12 3 3 4 4 2 4" xfId="12340" xr:uid="{00000000-0005-0000-0000-000045450000}"/>
    <cellStyle name="Normal 12 3 3 4 4 2 4 2" xfId="25151" xr:uid="{00000000-0005-0000-0000-000046450000}"/>
    <cellStyle name="Normal 12 3 3 4 4 2 4 2 2" xfId="50771" xr:uid="{00000000-0005-0000-0000-000047450000}"/>
    <cellStyle name="Normal 12 3 3 4 4 2 4 3" xfId="37961" xr:uid="{00000000-0005-0000-0000-000048450000}"/>
    <cellStyle name="Normal 12 3 3 4 4 2 5" xfId="6850" xr:uid="{00000000-0005-0000-0000-000049450000}"/>
    <cellStyle name="Normal 12 3 3 4 4 2 5 2" xfId="19661" xr:uid="{00000000-0005-0000-0000-00004A450000}"/>
    <cellStyle name="Normal 12 3 3 4 4 2 5 2 2" xfId="45281" xr:uid="{00000000-0005-0000-0000-00004B450000}"/>
    <cellStyle name="Normal 12 3 3 4 4 2 5 3" xfId="32471" xr:uid="{00000000-0005-0000-0000-00004C450000}"/>
    <cellStyle name="Normal 12 3 3 4 4 2 6" xfId="14171" xr:uid="{00000000-0005-0000-0000-00004D450000}"/>
    <cellStyle name="Normal 12 3 3 4 4 2 6 2" xfId="39791" xr:uid="{00000000-0005-0000-0000-00004E450000}"/>
    <cellStyle name="Normal 12 3 3 4 4 2 7" xfId="26981" xr:uid="{00000000-0005-0000-0000-00004F450000}"/>
    <cellStyle name="Normal 12 3 3 4 4 3" xfId="2296" xr:uid="{00000000-0005-0000-0000-000050450000}"/>
    <cellStyle name="Normal 12 3 3 4 4 3 2" xfId="7786" xr:uid="{00000000-0005-0000-0000-000051450000}"/>
    <cellStyle name="Normal 12 3 3 4 4 3 2 2" xfId="20597" xr:uid="{00000000-0005-0000-0000-000052450000}"/>
    <cellStyle name="Normal 12 3 3 4 4 3 2 2 2" xfId="46217" xr:uid="{00000000-0005-0000-0000-000053450000}"/>
    <cellStyle name="Normal 12 3 3 4 4 3 2 3" xfId="33407" xr:uid="{00000000-0005-0000-0000-000054450000}"/>
    <cellStyle name="Normal 12 3 3 4 4 3 3" xfId="15107" xr:uid="{00000000-0005-0000-0000-000055450000}"/>
    <cellStyle name="Normal 12 3 3 4 4 3 3 2" xfId="40727" xr:uid="{00000000-0005-0000-0000-000056450000}"/>
    <cellStyle name="Normal 12 3 3 4 4 3 4" xfId="27917" xr:uid="{00000000-0005-0000-0000-000057450000}"/>
    <cellStyle name="Normal 12 3 3 4 4 4" xfId="4126" xr:uid="{00000000-0005-0000-0000-000058450000}"/>
    <cellStyle name="Normal 12 3 3 4 4 4 2" xfId="9616" xr:uid="{00000000-0005-0000-0000-000059450000}"/>
    <cellStyle name="Normal 12 3 3 4 4 4 2 2" xfId="22427" xr:uid="{00000000-0005-0000-0000-00005A450000}"/>
    <cellStyle name="Normal 12 3 3 4 4 4 2 2 2" xfId="48047" xr:uid="{00000000-0005-0000-0000-00005B450000}"/>
    <cellStyle name="Normal 12 3 3 4 4 4 2 3" xfId="35237" xr:uid="{00000000-0005-0000-0000-00005C450000}"/>
    <cellStyle name="Normal 12 3 3 4 4 4 3" xfId="16937" xr:uid="{00000000-0005-0000-0000-00005D450000}"/>
    <cellStyle name="Normal 12 3 3 4 4 4 3 2" xfId="42557" xr:uid="{00000000-0005-0000-0000-00005E450000}"/>
    <cellStyle name="Normal 12 3 3 4 4 4 4" xfId="29747" xr:uid="{00000000-0005-0000-0000-00005F450000}"/>
    <cellStyle name="Normal 12 3 3 4 4 5" xfId="11446" xr:uid="{00000000-0005-0000-0000-000060450000}"/>
    <cellStyle name="Normal 12 3 3 4 4 5 2" xfId="24257" xr:uid="{00000000-0005-0000-0000-000061450000}"/>
    <cellStyle name="Normal 12 3 3 4 4 5 2 2" xfId="49877" xr:uid="{00000000-0005-0000-0000-000062450000}"/>
    <cellStyle name="Normal 12 3 3 4 4 5 3" xfId="37067" xr:uid="{00000000-0005-0000-0000-000063450000}"/>
    <cellStyle name="Normal 12 3 3 4 4 6" xfId="5956" xr:uid="{00000000-0005-0000-0000-000064450000}"/>
    <cellStyle name="Normal 12 3 3 4 4 6 2" xfId="18767" xr:uid="{00000000-0005-0000-0000-000065450000}"/>
    <cellStyle name="Normal 12 3 3 4 4 6 2 2" xfId="44387" xr:uid="{00000000-0005-0000-0000-000066450000}"/>
    <cellStyle name="Normal 12 3 3 4 4 6 3" xfId="31577" xr:uid="{00000000-0005-0000-0000-000067450000}"/>
    <cellStyle name="Normal 12 3 3 4 4 7" xfId="13277" xr:uid="{00000000-0005-0000-0000-000068450000}"/>
    <cellStyle name="Normal 12 3 3 4 4 7 2" xfId="38897" xr:uid="{00000000-0005-0000-0000-000069450000}"/>
    <cellStyle name="Normal 12 3 3 4 4 8" xfId="26087" xr:uid="{00000000-0005-0000-0000-00006A450000}"/>
    <cellStyle name="Normal 12 3 3 4 5" xfId="824" xr:uid="{00000000-0005-0000-0000-00006B450000}"/>
    <cellStyle name="Normal 12 3 3 4 5 2" xfId="1719" xr:uid="{00000000-0005-0000-0000-00006C450000}"/>
    <cellStyle name="Normal 12 3 3 4 5 2 2" xfId="3549" xr:uid="{00000000-0005-0000-0000-00006D450000}"/>
    <cellStyle name="Normal 12 3 3 4 5 2 2 2" xfId="9039" xr:uid="{00000000-0005-0000-0000-00006E450000}"/>
    <cellStyle name="Normal 12 3 3 4 5 2 2 2 2" xfId="21850" xr:uid="{00000000-0005-0000-0000-00006F450000}"/>
    <cellStyle name="Normal 12 3 3 4 5 2 2 2 2 2" xfId="47470" xr:uid="{00000000-0005-0000-0000-000070450000}"/>
    <cellStyle name="Normal 12 3 3 4 5 2 2 2 3" xfId="34660" xr:uid="{00000000-0005-0000-0000-000071450000}"/>
    <cellStyle name="Normal 12 3 3 4 5 2 2 3" xfId="16360" xr:uid="{00000000-0005-0000-0000-000072450000}"/>
    <cellStyle name="Normal 12 3 3 4 5 2 2 3 2" xfId="41980" xr:uid="{00000000-0005-0000-0000-000073450000}"/>
    <cellStyle name="Normal 12 3 3 4 5 2 2 4" xfId="29170" xr:uid="{00000000-0005-0000-0000-000074450000}"/>
    <cellStyle name="Normal 12 3 3 4 5 2 3" xfId="5379" xr:uid="{00000000-0005-0000-0000-000075450000}"/>
    <cellStyle name="Normal 12 3 3 4 5 2 3 2" xfId="10869" xr:uid="{00000000-0005-0000-0000-000076450000}"/>
    <cellStyle name="Normal 12 3 3 4 5 2 3 2 2" xfId="23680" xr:uid="{00000000-0005-0000-0000-000077450000}"/>
    <cellStyle name="Normal 12 3 3 4 5 2 3 2 2 2" xfId="49300" xr:uid="{00000000-0005-0000-0000-000078450000}"/>
    <cellStyle name="Normal 12 3 3 4 5 2 3 2 3" xfId="36490" xr:uid="{00000000-0005-0000-0000-000079450000}"/>
    <cellStyle name="Normal 12 3 3 4 5 2 3 3" xfId="18190" xr:uid="{00000000-0005-0000-0000-00007A450000}"/>
    <cellStyle name="Normal 12 3 3 4 5 2 3 3 2" xfId="43810" xr:uid="{00000000-0005-0000-0000-00007B450000}"/>
    <cellStyle name="Normal 12 3 3 4 5 2 3 4" xfId="31000" xr:uid="{00000000-0005-0000-0000-00007C450000}"/>
    <cellStyle name="Normal 12 3 3 4 5 2 4" xfId="12699" xr:uid="{00000000-0005-0000-0000-00007D450000}"/>
    <cellStyle name="Normal 12 3 3 4 5 2 4 2" xfId="25510" xr:uid="{00000000-0005-0000-0000-00007E450000}"/>
    <cellStyle name="Normal 12 3 3 4 5 2 4 2 2" xfId="51130" xr:uid="{00000000-0005-0000-0000-00007F450000}"/>
    <cellStyle name="Normal 12 3 3 4 5 2 4 3" xfId="38320" xr:uid="{00000000-0005-0000-0000-000080450000}"/>
    <cellStyle name="Normal 12 3 3 4 5 2 5" xfId="7209" xr:uid="{00000000-0005-0000-0000-000081450000}"/>
    <cellStyle name="Normal 12 3 3 4 5 2 5 2" xfId="20020" xr:uid="{00000000-0005-0000-0000-000082450000}"/>
    <cellStyle name="Normal 12 3 3 4 5 2 5 2 2" xfId="45640" xr:uid="{00000000-0005-0000-0000-000083450000}"/>
    <cellStyle name="Normal 12 3 3 4 5 2 5 3" xfId="32830" xr:uid="{00000000-0005-0000-0000-000084450000}"/>
    <cellStyle name="Normal 12 3 3 4 5 2 6" xfId="14530" xr:uid="{00000000-0005-0000-0000-000085450000}"/>
    <cellStyle name="Normal 12 3 3 4 5 2 6 2" xfId="40150" xr:uid="{00000000-0005-0000-0000-000086450000}"/>
    <cellStyle name="Normal 12 3 3 4 5 2 7" xfId="27340" xr:uid="{00000000-0005-0000-0000-000087450000}"/>
    <cellStyle name="Normal 12 3 3 4 5 3" xfId="2655" xr:uid="{00000000-0005-0000-0000-000088450000}"/>
    <cellStyle name="Normal 12 3 3 4 5 3 2" xfId="8145" xr:uid="{00000000-0005-0000-0000-000089450000}"/>
    <cellStyle name="Normal 12 3 3 4 5 3 2 2" xfId="20956" xr:uid="{00000000-0005-0000-0000-00008A450000}"/>
    <cellStyle name="Normal 12 3 3 4 5 3 2 2 2" xfId="46576" xr:uid="{00000000-0005-0000-0000-00008B450000}"/>
    <cellStyle name="Normal 12 3 3 4 5 3 2 3" xfId="33766" xr:uid="{00000000-0005-0000-0000-00008C450000}"/>
    <cellStyle name="Normal 12 3 3 4 5 3 3" xfId="15466" xr:uid="{00000000-0005-0000-0000-00008D450000}"/>
    <cellStyle name="Normal 12 3 3 4 5 3 3 2" xfId="41086" xr:uid="{00000000-0005-0000-0000-00008E450000}"/>
    <cellStyle name="Normal 12 3 3 4 5 3 4" xfId="28276" xr:uid="{00000000-0005-0000-0000-00008F450000}"/>
    <cellStyle name="Normal 12 3 3 4 5 4" xfId="4485" xr:uid="{00000000-0005-0000-0000-000090450000}"/>
    <cellStyle name="Normal 12 3 3 4 5 4 2" xfId="9975" xr:uid="{00000000-0005-0000-0000-000091450000}"/>
    <cellStyle name="Normal 12 3 3 4 5 4 2 2" xfId="22786" xr:uid="{00000000-0005-0000-0000-000092450000}"/>
    <cellStyle name="Normal 12 3 3 4 5 4 2 2 2" xfId="48406" xr:uid="{00000000-0005-0000-0000-000093450000}"/>
    <cellStyle name="Normal 12 3 3 4 5 4 2 3" xfId="35596" xr:uid="{00000000-0005-0000-0000-000094450000}"/>
    <cellStyle name="Normal 12 3 3 4 5 4 3" xfId="17296" xr:uid="{00000000-0005-0000-0000-000095450000}"/>
    <cellStyle name="Normal 12 3 3 4 5 4 3 2" xfId="42916" xr:uid="{00000000-0005-0000-0000-000096450000}"/>
    <cellStyle name="Normal 12 3 3 4 5 4 4" xfId="30106" xr:uid="{00000000-0005-0000-0000-000097450000}"/>
    <cellStyle name="Normal 12 3 3 4 5 5" xfId="11805" xr:uid="{00000000-0005-0000-0000-000098450000}"/>
    <cellStyle name="Normal 12 3 3 4 5 5 2" xfId="24616" xr:uid="{00000000-0005-0000-0000-000099450000}"/>
    <cellStyle name="Normal 12 3 3 4 5 5 2 2" xfId="50236" xr:uid="{00000000-0005-0000-0000-00009A450000}"/>
    <cellStyle name="Normal 12 3 3 4 5 5 3" xfId="37426" xr:uid="{00000000-0005-0000-0000-00009B450000}"/>
    <cellStyle name="Normal 12 3 3 4 5 6" xfId="6315" xr:uid="{00000000-0005-0000-0000-00009C450000}"/>
    <cellStyle name="Normal 12 3 3 4 5 6 2" xfId="19126" xr:uid="{00000000-0005-0000-0000-00009D450000}"/>
    <cellStyle name="Normal 12 3 3 4 5 6 2 2" xfId="44746" xr:uid="{00000000-0005-0000-0000-00009E450000}"/>
    <cellStyle name="Normal 12 3 3 4 5 6 3" xfId="31936" xr:uid="{00000000-0005-0000-0000-00009F450000}"/>
    <cellStyle name="Normal 12 3 3 4 5 7" xfId="13636" xr:uid="{00000000-0005-0000-0000-0000A0450000}"/>
    <cellStyle name="Normal 12 3 3 4 5 7 2" xfId="39256" xr:uid="{00000000-0005-0000-0000-0000A1450000}"/>
    <cellStyle name="Normal 12 3 3 4 5 8" xfId="26446" xr:uid="{00000000-0005-0000-0000-0000A2450000}"/>
    <cellStyle name="Normal 12 3 3 4 6" xfId="1225" xr:uid="{00000000-0005-0000-0000-0000A3450000}"/>
    <cellStyle name="Normal 12 3 3 4 6 2" xfId="3055" xr:uid="{00000000-0005-0000-0000-0000A4450000}"/>
    <cellStyle name="Normal 12 3 3 4 6 2 2" xfId="8545" xr:uid="{00000000-0005-0000-0000-0000A5450000}"/>
    <cellStyle name="Normal 12 3 3 4 6 2 2 2" xfId="21356" xr:uid="{00000000-0005-0000-0000-0000A6450000}"/>
    <cellStyle name="Normal 12 3 3 4 6 2 2 2 2" xfId="46976" xr:uid="{00000000-0005-0000-0000-0000A7450000}"/>
    <cellStyle name="Normal 12 3 3 4 6 2 2 3" xfId="34166" xr:uid="{00000000-0005-0000-0000-0000A8450000}"/>
    <cellStyle name="Normal 12 3 3 4 6 2 3" xfId="15866" xr:uid="{00000000-0005-0000-0000-0000A9450000}"/>
    <cellStyle name="Normal 12 3 3 4 6 2 3 2" xfId="41486" xr:uid="{00000000-0005-0000-0000-0000AA450000}"/>
    <cellStyle name="Normal 12 3 3 4 6 2 4" xfId="28676" xr:uid="{00000000-0005-0000-0000-0000AB450000}"/>
    <cellStyle name="Normal 12 3 3 4 6 3" xfId="4885" xr:uid="{00000000-0005-0000-0000-0000AC450000}"/>
    <cellStyle name="Normal 12 3 3 4 6 3 2" xfId="10375" xr:uid="{00000000-0005-0000-0000-0000AD450000}"/>
    <cellStyle name="Normal 12 3 3 4 6 3 2 2" xfId="23186" xr:uid="{00000000-0005-0000-0000-0000AE450000}"/>
    <cellStyle name="Normal 12 3 3 4 6 3 2 2 2" xfId="48806" xr:uid="{00000000-0005-0000-0000-0000AF450000}"/>
    <cellStyle name="Normal 12 3 3 4 6 3 2 3" xfId="35996" xr:uid="{00000000-0005-0000-0000-0000B0450000}"/>
    <cellStyle name="Normal 12 3 3 4 6 3 3" xfId="17696" xr:uid="{00000000-0005-0000-0000-0000B1450000}"/>
    <cellStyle name="Normal 12 3 3 4 6 3 3 2" xfId="43316" xr:uid="{00000000-0005-0000-0000-0000B2450000}"/>
    <cellStyle name="Normal 12 3 3 4 6 3 4" xfId="30506" xr:uid="{00000000-0005-0000-0000-0000B3450000}"/>
    <cellStyle name="Normal 12 3 3 4 6 4" xfId="12205" xr:uid="{00000000-0005-0000-0000-0000B4450000}"/>
    <cellStyle name="Normal 12 3 3 4 6 4 2" xfId="25016" xr:uid="{00000000-0005-0000-0000-0000B5450000}"/>
    <cellStyle name="Normal 12 3 3 4 6 4 2 2" xfId="50636" xr:uid="{00000000-0005-0000-0000-0000B6450000}"/>
    <cellStyle name="Normal 12 3 3 4 6 4 3" xfId="37826" xr:uid="{00000000-0005-0000-0000-0000B7450000}"/>
    <cellStyle name="Normal 12 3 3 4 6 5" xfId="6715" xr:uid="{00000000-0005-0000-0000-0000B8450000}"/>
    <cellStyle name="Normal 12 3 3 4 6 5 2" xfId="19526" xr:uid="{00000000-0005-0000-0000-0000B9450000}"/>
    <cellStyle name="Normal 12 3 3 4 6 5 2 2" xfId="45146" xr:uid="{00000000-0005-0000-0000-0000BA450000}"/>
    <cellStyle name="Normal 12 3 3 4 6 5 3" xfId="32336" xr:uid="{00000000-0005-0000-0000-0000BB450000}"/>
    <cellStyle name="Normal 12 3 3 4 6 6" xfId="14036" xr:uid="{00000000-0005-0000-0000-0000BC450000}"/>
    <cellStyle name="Normal 12 3 3 4 6 6 2" xfId="39656" xr:uid="{00000000-0005-0000-0000-0000BD450000}"/>
    <cellStyle name="Normal 12 3 3 4 6 7" xfId="26846" xr:uid="{00000000-0005-0000-0000-0000BE450000}"/>
    <cellStyle name="Normal 12 3 3 4 7" xfId="2161" xr:uid="{00000000-0005-0000-0000-0000BF450000}"/>
    <cellStyle name="Normal 12 3 3 4 7 2" xfId="7651" xr:uid="{00000000-0005-0000-0000-0000C0450000}"/>
    <cellStyle name="Normal 12 3 3 4 7 2 2" xfId="20462" xr:uid="{00000000-0005-0000-0000-0000C1450000}"/>
    <cellStyle name="Normal 12 3 3 4 7 2 2 2" xfId="46082" xr:uid="{00000000-0005-0000-0000-0000C2450000}"/>
    <cellStyle name="Normal 12 3 3 4 7 2 3" xfId="33272" xr:uid="{00000000-0005-0000-0000-0000C3450000}"/>
    <cellStyle name="Normal 12 3 3 4 7 3" xfId="14972" xr:uid="{00000000-0005-0000-0000-0000C4450000}"/>
    <cellStyle name="Normal 12 3 3 4 7 3 2" xfId="40592" xr:uid="{00000000-0005-0000-0000-0000C5450000}"/>
    <cellStyle name="Normal 12 3 3 4 7 4" xfId="27782" xr:uid="{00000000-0005-0000-0000-0000C6450000}"/>
    <cellStyle name="Normal 12 3 3 4 8" xfId="3991" xr:uid="{00000000-0005-0000-0000-0000C7450000}"/>
    <cellStyle name="Normal 12 3 3 4 8 2" xfId="9481" xr:uid="{00000000-0005-0000-0000-0000C8450000}"/>
    <cellStyle name="Normal 12 3 3 4 8 2 2" xfId="22292" xr:uid="{00000000-0005-0000-0000-0000C9450000}"/>
    <cellStyle name="Normal 12 3 3 4 8 2 2 2" xfId="47912" xr:uid="{00000000-0005-0000-0000-0000CA450000}"/>
    <cellStyle name="Normal 12 3 3 4 8 2 3" xfId="35102" xr:uid="{00000000-0005-0000-0000-0000CB450000}"/>
    <cellStyle name="Normal 12 3 3 4 8 3" xfId="16802" xr:uid="{00000000-0005-0000-0000-0000CC450000}"/>
    <cellStyle name="Normal 12 3 3 4 8 3 2" xfId="42422" xr:uid="{00000000-0005-0000-0000-0000CD450000}"/>
    <cellStyle name="Normal 12 3 3 4 8 4" xfId="29612" xr:uid="{00000000-0005-0000-0000-0000CE450000}"/>
    <cellStyle name="Normal 12 3 3 4 9" xfId="11311" xr:uid="{00000000-0005-0000-0000-0000CF450000}"/>
    <cellStyle name="Normal 12 3 3 4 9 2" xfId="24122" xr:uid="{00000000-0005-0000-0000-0000D0450000}"/>
    <cellStyle name="Normal 12 3 3 4 9 2 2" xfId="49742" xr:uid="{00000000-0005-0000-0000-0000D1450000}"/>
    <cellStyle name="Normal 12 3 3 4 9 3" xfId="36932" xr:uid="{00000000-0005-0000-0000-0000D2450000}"/>
    <cellStyle name="Normal 12 3 3 5" xfId="374" xr:uid="{00000000-0005-0000-0000-0000D3450000}"/>
    <cellStyle name="Normal 12 3 3 5 2" xfId="865" xr:uid="{00000000-0005-0000-0000-0000D4450000}"/>
    <cellStyle name="Normal 12 3 3 5 2 2" xfId="1760" xr:uid="{00000000-0005-0000-0000-0000D5450000}"/>
    <cellStyle name="Normal 12 3 3 5 2 2 2" xfId="3590" xr:uid="{00000000-0005-0000-0000-0000D6450000}"/>
    <cellStyle name="Normal 12 3 3 5 2 2 2 2" xfId="9080" xr:uid="{00000000-0005-0000-0000-0000D7450000}"/>
    <cellStyle name="Normal 12 3 3 5 2 2 2 2 2" xfId="21891" xr:uid="{00000000-0005-0000-0000-0000D8450000}"/>
    <cellStyle name="Normal 12 3 3 5 2 2 2 2 2 2" xfId="47511" xr:uid="{00000000-0005-0000-0000-0000D9450000}"/>
    <cellStyle name="Normal 12 3 3 5 2 2 2 2 3" xfId="34701" xr:uid="{00000000-0005-0000-0000-0000DA450000}"/>
    <cellStyle name="Normal 12 3 3 5 2 2 2 3" xfId="16401" xr:uid="{00000000-0005-0000-0000-0000DB450000}"/>
    <cellStyle name="Normal 12 3 3 5 2 2 2 3 2" xfId="42021" xr:uid="{00000000-0005-0000-0000-0000DC450000}"/>
    <cellStyle name="Normal 12 3 3 5 2 2 2 4" xfId="29211" xr:uid="{00000000-0005-0000-0000-0000DD450000}"/>
    <cellStyle name="Normal 12 3 3 5 2 2 3" xfId="5420" xr:uid="{00000000-0005-0000-0000-0000DE450000}"/>
    <cellStyle name="Normal 12 3 3 5 2 2 3 2" xfId="10910" xr:uid="{00000000-0005-0000-0000-0000DF450000}"/>
    <cellStyle name="Normal 12 3 3 5 2 2 3 2 2" xfId="23721" xr:uid="{00000000-0005-0000-0000-0000E0450000}"/>
    <cellStyle name="Normal 12 3 3 5 2 2 3 2 2 2" xfId="49341" xr:uid="{00000000-0005-0000-0000-0000E1450000}"/>
    <cellStyle name="Normal 12 3 3 5 2 2 3 2 3" xfId="36531" xr:uid="{00000000-0005-0000-0000-0000E2450000}"/>
    <cellStyle name="Normal 12 3 3 5 2 2 3 3" xfId="18231" xr:uid="{00000000-0005-0000-0000-0000E3450000}"/>
    <cellStyle name="Normal 12 3 3 5 2 2 3 3 2" xfId="43851" xr:uid="{00000000-0005-0000-0000-0000E4450000}"/>
    <cellStyle name="Normal 12 3 3 5 2 2 3 4" xfId="31041" xr:uid="{00000000-0005-0000-0000-0000E5450000}"/>
    <cellStyle name="Normal 12 3 3 5 2 2 4" xfId="12740" xr:uid="{00000000-0005-0000-0000-0000E6450000}"/>
    <cellStyle name="Normal 12 3 3 5 2 2 4 2" xfId="25551" xr:uid="{00000000-0005-0000-0000-0000E7450000}"/>
    <cellStyle name="Normal 12 3 3 5 2 2 4 2 2" xfId="51171" xr:uid="{00000000-0005-0000-0000-0000E8450000}"/>
    <cellStyle name="Normal 12 3 3 5 2 2 4 3" xfId="38361" xr:uid="{00000000-0005-0000-0000-0000E9450000}"/>
    <cellStyle name="Normal 12 3 3 5 2 2 5" xfId="7250" xr:uid="{00000000-0005-0000-0000-0000EA450000}"/>
    <cellStyle name="Normal 12 3 3 5 2 2 5 2" xfId="20061" xr:uid="{00000000-0005-0000-0000-0000EB450000}"/>
    <cellStyle name="Normal 12 3 3 5 2 2 5 2 2" xfId="45681" xr:uid="{00000000-0005-0000-0000-0000EC450000}"/>
    <cellStyle name="Normal 12 3 3 5 2 2 5 3" xfId="32871" xr:uid="{00000000-0005-0000-0000-0000ED450000}"/>
    <cellStyle name="Normal 12 3 3 5 2 2 6" xfId="14571" xr:uid="{00000000-0005-0000-0000-0000EE450000}"/>
    <cellStyle name="Normal 12 3 3 5 2 2 6 2" xfId="40191" xr:uid="{00000000-0005-0000-0000-0000EF450000}"/>
    <cellStyle name="Normal 12 3 3 5 2 2 7" xfId="27381" xr:uid="{00000000-0005-0000-0000-0000F0450000}"/>
    <cellStyle name="Normal 12 3 3 5 2 3" xfId="2696" xr:uid="{00000000-0005-0000-0000-0000F1450000}"/>
    <cellStyle name="Normal 12 3 3 5 2 3 2" xfId="8186" xr:uid="{00000000-0005-0000-0000-0000F2450000}"/>
    <cellStyle name="Normal 12 3 3 5 2 3 2 2" xfId="20997" xr:uid="{00000000-0005-0000-0000-0000F3450000}"/>
    <cellStyle name="Normal 12 3 3 5 2 3 2 2 2" xfId="46617" xr:uid="{00000000-0005-0000-0000-0000F4450000}"/>
    <cellStyle name="Normal 12 3 3 5 2 3 2 3" xfId="33807" xr:uid="{00000000-0005-0000-0000-0000F5450000}"/>
    <cellStyle name="Normal 12 3 3 5 2 3 3" xfId="15507" xr:uid="{00000000-0005-0000-0000-0000F6450000}"/>
    <cellStyle name="Normal 12 3 3 5 2 3 3 2" xfId="41127" xr:uid="{00000000-0005-0000-0000-0000F7450000}"/>
    <cellStyle name="Normal 12 3 3 5 2 3 4" xfId="28317" xr:uid="{00000000-0005-0000-0000-0000F8450000}"/>
    <cellStyle name="Normal 12 3 3 5 2 4" xfId="4526" xr:uid="{00000000-0005-0000-0000-0000F9450000}"/>
    <cellStyle name="Normal 12 3 3 5 2 4 2" xfId="10016" xr:uid="{00000000-0005-0000-0000-0000FA450000}"/>
    <cellStyle name="Normal 12 3 3 5 2 4 2 2" xfId="22827" xr:uid="{00000000-0005-0000-0000-0000FB450000}"/>
    <cellStyle name="Normal 12 3 3 5 2 4 2 2 2" xfId="48447" xr:uid="{00000000-0005-0000-0000-0000FC450000}"/>
    <cellStyle name="Normal 12 3 3 5 2 4 2 3" xfId="35637" xr:uid="{00000000-0005-0000-0000-0000FD450000}"/>
    <cellStyle name="Normal 12 3 3 5 2 4 3" xfId="17337" xr:uid="{00000000-0005-0000-0000-0000FE450000}"/>
    <cellStyle name="Normal 12 3 3 5 2 4 3 2" xfId="42957" xr:uid="{00000000-0005-0000-0000-0000FF450000}"/>
    <cellStyle name="Normal 12 3 3 5 2 4 4" xfId="30147" xr:uid="{00000000-0005-0000-0000-000000460000}"/>
    <cellStyle name="Normal 12 3 3 5 2 5" xfId="11846" xr:uid="{00000000-0005-0000-0000-000001460000}"/>
    <cellStyle name="Normal 12 3 3 5 2 5 2" xfId="24657" xr:uid="{00000000-0005-0000-0000-000002460000}"/>
    <cellStyle name="Normal 12 3 3 5 2 5 2 2" xfId="50277" xr:uid="{00000000-0005-0000-0000-000003460000}"/>
    <cellStyle name="Normal 12 3 3 5 2 5 3" xfId="37467" xr:uid="{00000000-0005-0000-0000-000004460000}"/>
    <cellStyle name="Normal 12 3 3 5 2 6" xfId="6356" xr:uid="{00000000-0005-0000-0000-000005460000}"/>
    <cellStyle name="Normal 12 3 3 5 2 6 2" xfId="19167" xr:uid="{00000000-0005-0000-0000-000006460000}"/>
    <cellStyle name="Normal 12 3 3 5 2 6 2 2" xfId="44787" xr:uid="{00000000-0005-0000-0000-000007460000}"/>
    <cellStyle name="Normal 12 3 3 5 2 6 3" xfId="31977" xr:uid="{00000000-0005-0000-0000-000008460000}"/>
    <cellStyle name="Normal 12 3 3 5 2 7" xfId="13677" xr:uid="{00000000-0005-0000-0000-000009460000}"/>
    <cellStyle name="Normal 12 3 3 5 2 7 2" xfId="39297" xr:uid="{00000000-0005-0000-0000-00000A460000}"/>
    <cellStyle name="Normal 12 3 3 5 2 8" xfId="26487" xr:uid="{00000000-0005-0000-0000-00000B460000}"/>
    <cellStyle name="Normal 12 3 3 5 3" xfId="1269" xr:uid="{00000000-0005-0000-0000-00000C460000}"/>
    <cellStyle name="Normal 12 3 3 5 3 2" xfId="3099" xr:uid="{00000000-0005-0000-0000-00000D460000}"/>
    <cellStyle name="Normal 12 3 3 5 3 2 2" xfId="8589" xr:uid="{00000000-0005-0000-0000-00000E460000}"/>
    <cellStyle name="Normal 12 3 3 5 3 2 2 2" xfId="21400" xr:uid="{00000000-0005-0000-0000-00000F460000}"/>
    <cellStyle name="Normal 12 3 3 5 3 2 2 2 2" xfId="47020" xr:uid="{00000000-0005-0000-0000-000010460000}"/>
    <cellStyle name="Normal 12 3 3 5 3 2 2 3" xfId="34210" xr:uid="{00000000-0005-0000-0000-000011460000}"/>
    <cellStyle name="Normal 12 3 3 5 3 2 3" xfId="15910" xr:uid="{00000000-0005-0000-0000-000012460000}"/>
    <cellStyle name="Normal 12 3 3 5 3 2 3 2" xfId="41530" xr:uid="{00000000-0005-0000-0000-000013460000}"/>
    <cellStyle name="Normal 12 3 3 5 3 2 4" xfId="28720" xr:uid="{00000000-0005-0000-0000-000014460000}"/>
    <cellStyle name="Normal 12 3 3 5 3 3" xfId="4929" xr:uid="{00000000-0005-0000-0000-000015460000}"/>
    <cellStyle name="Normal 12 3 3 5 3 3 2" xfId="10419" xr:uid="{00000000-0005-0000-0000-000016460000}"/>
    <cellStyle name="Normal 12 3 3 5 3 3 2 2" xfId="23230" xr:uid="{00000000-0005-0000-0000-000017460000}"/>
    <cellStyle name="Normal 12 3 3 5 3 3 2 2 2" xfId="48850" xr:uid="{00000000-0005-0000-0000-000018460000}"/>
    <cellStyle name="Normal 12 3 3 5 3 3 2 3" xfId="36040" xr:uid="{00000000-0005-0000-0000-000019460000}"/>
    <cellStyle name="Normal 12 3 3 5 3 3 3" xfId="17740" xr:uid="{00000000-0005-0000-0000-00001A460000}"/>
    <cellStyle name="Normal 12 3 3 5 3 3 3 2" xfId="43360" xr:uid="{00000000-0005-0000-0000-00001B460000}"/>
    <cellStyle name="Normal 12 3 3 5 3 3 4" xfId="30550" xr:uid="{00000000-0005-0000-0000-00001C460000}"/>
    <cellStyle name="Normal 12 3 3 5 3 4" xfId="12249" xr:uid="{00000000-0005-0000-0000-00001D460000}"/>
    <cellStyle name="Normal 12 3 3 5 3 4 2" xfId="25060" xr:uid="{00000000-0005-0000-0000-00001E460000}"/>
    <cellStyle name="Normal 12 3 3 5 3 4 2 2" xfId="50680" xr:uid="{00000000-0005-0000-0000-00001F460000}"/>
    <cellStyle name="Normal 12 3 3 5 3 4 3" xfId="37870" xr:uid="{00000000-0005-0000-0000-000020460000}"/>
    <cellStyle name="Normal 12 3 3 5 3 5" xfId="6759" xr:uid="{00000000-0005-0000-0000-000021460000}"/>
    <cellStyle name="Normal 12 3 3 5 3 5 2" xfId="19570" xr:uid="{00000000-0005-0000-0000-000022460000}"/>
    <cellStyle name="Normal 12 3 3 5 3 5 2 2" xfId="45190" xr:uid="{00000000-0005-0000-0000-000023460000}"/>
    <cellStyle name="Normal 12 3 3 5 3 5 3" xfId="32380" xr:uid="{00000000-0005-0000-0000-000024460000}"/>
    <cellStyle name="Normal 12 3 3 5 3 6" xfId="14080" xr:uid="{00000000-0005-0000-0000-000025460000}"/>
    <cellStyle name="Normal 12 3 3 5 3 6 2" xfId="39700" xr:uid="{00000000-0005-0000-0000-000026460000}"/>
    <cellStyle name="Normal 12 3 3 5 3 7" xfId="26890" xr:uid="{00000000-0005-0000-0000-000027460000}"/>
    <cellStyle name="Normal 12 3 3 5 4" xfId="2205" xr:uid="{00000000-0005-0000-0000-000028460000}"/>
    <cellStyle name="Normal 12 3 3 5 4 2" xfId="7695" xr:uid="{00000000-0005-0000-0000-000029460000}"/>
    <cellStyle name="Normal 12 3 3 5 4 2 2" xfId="20506" xr:uid="{00000000-0005-0000-0000-00002A460000}"/>
    <cellStyle name="Normal 12 3 3 5 4 2 2 2" xfId="46126" xr:uid="{00000000-0005-0000-0000-00002B460000}"/>
    <cellStyle name="Normal 12 3 3 5 4 2 3" xfId="33316" xr:uid="{00000000-0005-0000-0000-00002C460000}"/>
    <cellStyle name="Normal 12 3 3 5 4 3" xfId="15016" xr:uid="{00000000-0005-0000-0000-00002D460000}"/>
    <cellStyle name="Normal 12 3 3 5 4 3 2" xfId="40636" xr:uid="{00000000-0005-0000-0000-00002E460000}"/>
    <cellStyle name="Normal 12 3 3 5 4 4" xfId="27826" xr:uid="{00000000-0005-0000-0000-00002F460000}"/>
    <cellStyle name="Normal 12 3 3 5 5" xfId="4035" xr:uid="{00000000-0005-0000-0000-000030460000}"/>
    <cellStyle name="Normal 12 3 3 5 5 2" xfId="9525" xr:uid="{00000000-0005-0000-0000-000031460000}"/>
    <cellStyle name="Normal 12 3 3 5 5 2 2" xfId="22336" xr:uid="{00000000-0005-0000-0000-000032460000}"/>
    <cellStyle name="Normal 12 3 3 5 5 2 2 2" xfId="47956" xr:uid="{00000000-0005-0000-0000-000033460000}"/>
    <cellStyle name="Normal 12 3 3 5 5 2 3" xfId="35146" xr:uid="{00000000-0005-0000-0000-000034460000}"/>
    <cellStyle name="Normal 12 3 3 5 5 3" xfId="16846" xr:uid="{00000000-0005-0000-0000-000035460000}"/>
    <cellStyle name="Normal 12 3 3 5 5 3 2" xfId="42466" xr:uid="{00000000-0005-0000-0000-000036460000}"/>
    <cellStyle name="Normal 12 3 3 5 5 4" xfId="29656" xr:uid="{00000000-0005-0000-0000-000037460000}"/>
    <cellStyle name="Normal 12 3 3 5 6" xfId="11355" xr:uid="{00000000-0005-0000-0000-000038460000}"/>
    <cellStyle name="Normal 12 3 3 5 6 2" xfId="24166" xr:uid="{00000000-0005-0000-0000-000039460000}"/>
    <cellStyle name="Normal 12 3 3 5 6 2 2" xfId="49786" xr:uid="{00000000-0005-0000-0000-00003A460000}"/>
    <cellStyle name="Normal 12 3 3 5 6 3" xfId="36976" xr:uid="{00000000-0005-0000-0000-00003B460000}"/>
    <cellStyle name="Normal 12 3 3 5 7" xfId="5865" xr:uid="{00000000-0005-0000-0000-00003C460000}"/>
    <cellStyle name="Normal 12 3 3 5 7 2" xfId="18676" xr:uid="{00000000-0005-0000-0000-00003D460000}"/>
    <cellStyle name="Normal 12 3 3 5 7 2 2" xfId="44296" xr:uid="{00000000-0005-0000-0000-00003E460000}"/>
    <cellStyle name="Normal 12 3 3 5 7 3" xfId="31486" xr:uid="{00000000-0005-0000-0000-00003F460000}"/>
    <cellStyle name="Normal 12 3 3 5 8" xfId="13186" xr:uid="{00000000-0005-0000-0000-000040460000}"/>
    <cellStyle name="Normal 12 3 3 5 8 2" xfId="38806" xr:uid="{00000000-0005-0000-0000-000041460000}"/>
    <cellStyle name="Normal 12 3 3 5 9" xfId="25996" xr:uid="{00000000-0005-0000-0000-000042460000}"/>
    <cellStyle name="Normal 12 3 3 6" xfId="598" xr:uid="{00000000-0005-0000-0000-000043460000}"/>
    <cellStyle name="Normal 12 3 3 6 2" xfId="998" xr:uid="{00000000-0005-0000-0000-000044460000}"/>
    <cellStyle name="Normal 12 3 3 6 2 2" xfId="1893" xr:uid="{00000000-0005-0000-0000-000045460000}"/>
    <cellStyle name="Normal 12 3 3 6 2 2 2" xfId="3723" xr:uid="{00000000-0005-0000-0000-000046460000}"/>
    <cellStyle name="Normal 12 3 3 6 2 2 2 2" xfId="9213" xr:uid="{00000000-0005-0000-0000-000047460000}"/>
    <cellStyle name="Normal 12 3 3 6 2 2 2 2 2" xfId="22024" xr:uid="{00000000-0005-0000-0000-000048460000}"/>
    <cellStyle name="Normal 12 3 3 6 2 2 2 2 2 2" xfId="47644" xr:uid="{00000000-0005-0000-0000-000049460000}"/>
    <cellStyle name="Normal 12 3 3 6 2 2 2 2 3" xfId="34834" xr:uid="{00000000-0005-0000-0000-00004A460000}"/>
    <cellStyle name="Normal 12 3 3 6 2 2 2 3" xfId="16534" xr:uid="{00000000-0005-0000-0000-00004B460000}"/>
    <cellStyle name="Normal 12 3 3 6 2 2 2 3 2" xfId="42154" xr:uid="{00000000-0005-0000-0000-00004C460000}"/>
    <cellStyle name="Normal 12 3 3 6 2 2 2 4" xfId="29344" xr:uid="{00000000-0005-0000-0000-00004D460000}"/>
    <cellStyle name="Normal 12 3 3 6 2 2 3" xfId="5553" xr:uid="{00000000-0005-0000-0000-00004E460000}"/>
    <cellStyle name="Normal 12 3 3 6 2 2 3 2" xfId="11043" xr:uid="{00000000-0005-0000-0000-00004F460000}"/>
    <cellStyle name="Normal 12 3 3 6 2 2 3 2 2" xfId="23854" xr:uid="{00000000-0005-0000-0000-000050460000}"/>
    <cellStyle name="Normal 12 3 3 6 2 2 3 2 2 2" xfId="49474" xr:uid="{00000000-0005-0000-0000-000051460000}"/>
    <cellStyle name="Normal 12 3 3 6 2 2 3 2 3" xfId="36664" xr:uid="{00000000-0005-0000-0000-000052460000}"/>
    <cellStyle name="Normal 12 3 3 6 2 2 3 3" xfId="18364" xr:uid="{00000000-0005-0000-0000-000053460000}"/>
    <cellStyle name="Normal 12 3 3 6 2 2 3 3 2" xfId="43984" xr:uid="{00000000-0005-0000-0000-000054460000}"/>
    <cellStyle name="Normal 12 3 3 6 2 2 3 4" xfId="31174" xr:uid="{00000000-0005-0000-0000-000055460000}"/>
    <cellStyle name="Normal 12 3 3 6 2 2 4" xfId="12873" xr:uid="{00000000-0005-0000-0000-000056460000}"/>
    <cellStyle name="Normal 12 3 3 6 2 2 4 2" xfId="25684" xr:uid="{00000000-0005-0000-0000-000057460000}"/>
    <cellStyle name="Normal 12 3 3 6 2 2 4 2 2" xfId="51304" xr:uid="{00000000-0005-0000-0000-000058460000}"/>
    <cellStyle name="Normal 12 3 3 6 2 2 4 3" xfId="38494" xr:uid="{00000000-0005-0000-0000-000059460000}"/>
    <cellStyle name="Normal 12 3 3 6 2 2 5" xfId="7383" xr:uid="{00000000-0005-0000-0000-00005A460000}"/>
    <cellStyle name="Normal 12 3 3 6 2 2 5 2" xfId="20194" xr:uid="{00000000-0005-0000-0000-00005B460000}"/>
    <cellStyle name="Normal 12 3 3 6 2 2 5 2 2" xfId="45814" xr:uid="{00000000-0005-0000-0000-00005C460000}"/>
    <cellStyle name="Normal 12 3 3 6 2 2 5 3" xfId="33004" xr:uid="{00000000-0005-0000-0000-00005D460000}"/>
    <cellStyle name="Normal 12 3 3 6 2 2 6" xfId="14704" xr:uid="{00000000-0005-0000-0000-00005E460000}"/>
    <cellStyle name="Normal 12 3 3 6 2 2 6 2" xfId="40324" xr:uid="{00000000-0005-0000-0000-00005F460000}"/>
    <cellStyle name="Normal 12 3 3 6 2 2 7" xfId="27514" xr:uid="{00000000-0005-0000-0000-000060460000}"/>
    <cellStyle name="Normal 12 3 3 6 2 3" xfId="2829" xr:uid="{00000000-0005-0000-0000-000061460000}"/>
    <cellStyle name="Normal 12 3 3 6 2 3 2" xfId="8319" xr:uid="{00000000-0005-0000-0000-000062460000}"/>
    <cellStyle name="Normal 12 3 3 6 2 3 2 2" xfId="21130" xr:uid="{00000000-0005-0000-0000-000063460000}"/>
    <cellStyle name="Normal 12 3 3 6 2 3 2 2 2" xfId="46750" xr:uid="{00000000-0005-0000-0000-000064460000}"/>
    <cellStyle name="Normal 12 3 3 6 2 3 2 3" xfId="33940" xr:uid="{00000000-0005-0000-0000-000065460000}"/>
    <cellStyle name="Normal 12 3 3 6 2 3 3" xfId="15640" xr:uid="{00000000-0005-0000-0000-000066460000}"/>
    <cellStyle name="Normal 12 3 3 6 2 3 3 2" xfId="41260" xr:uid="{00000000-0005-0000-0000-000067460000}"/>
    <cellStyle name="Normal 12 3 3 6 2 3 4" xfId="28450" xr:uid="{00000000-0005-0000-0000-000068460000}"/>
    <cellStyle name="Normal 12 3 3 6 2 4" xfId="4659" xr:uid="{00000000-0005-0000-0000-000069460000}"/>
    <cellStyle name="Normal 12 3 3 6 2 4 2" xfId="10149" xr:uid="{00000000-0005-0000-0000-00006A460000}"/>
    <cellStyle name="Normal 12 3 3 6 2 4 2 2" xfId="22960" xr:uid="{00000000-0005-0000-0000-00006B460000}"/>
    <cellStyle name="Normal 12 3 3 6 2 4 2 2 2" xfId="48580" xr:uid="{00000000-0005-0000-0000-00006C460000}"/>
    <cellStyle name="Normal 12 3 3 6 2 4 2 3" xfId="35770" xr:uid="{00000000-0005-0000-0000-00006D460000}"/>
    <cellStyle name="Normal 12 3 3 6 2 4 3" xfId="17470" xr:uid="{00000000-0005-0000-0000-00006E460000}"/>
    <cellStyle name="Normal 12 3 3 6 2 4 3 2" xfId="43090" xr:uid="{00000000-0005-0000-0000-00006F460000}"/>
    <cellStyle name="Normal 12 3 3 6 2 4 4" xfId="30280" xr:uid="{00000000-0005-0000-0000-000070460000}"/>
    <cellStyle name="Normal 12 3 3 6 2 5" xfId="11979" xr:uid="{00000000-0005-0000-0000-000071460000}"/>
    <cellStyle name="Normal 12 3 3 6 2 5 2" xfId="24790" xr:uid="{00000000-0005-0000-0000-000072460000}"/>
    <cellStyle name="Normal 12 3 3 6 2 5 2 2" xfId="50410" xr:uid="{00000000-0005-0000-0000-000073460000}"/>
    <cellStyle name="Normal 12 3 3 6 2 5 3" xfId="37600" xr:uid="{00000000-0005-0000-0000-000074460000}"/>
    <cellStyle name="Normal 12 3 3 6 2 6" xfId="6489" xr:uid="{00000000-0005-0000-0000-000075460000}"/>
    <cellStyle name="Normal 12 3 3 6 2 6 2" xfId="19300" xr:uid="{00000000-0005-0000-0000-000076460000}"/>
    <cellStyle name="Normal 12 3 3 6 2 6 2 2" xfId="44920" xr:uid="{00000000-0005-0000-0000-000077460000}"/>
    <cellStyle name="Normal 12 3 3 6 2 6 3" xfId="32110" xr:uid="{00000000-0005-0000-0000-000078460000}"/>
    <cellStyle name="Normal 12 3 3 6 2 7" xfId="13810" xr:uid="{00000000-0005-0000-0000-000079460000}"/>
    <cellStyle name="Normal 12 3 3 6 2 7 2" xfId="39430" xr:uid="{00000000-0005-0000-0000-00007A460000}"/>
    <cellStyle name="Normal 12 3 3 6 2 8" xfId="26620" xr:uid="{00000000-0005-0000-0000-00007B460000}"/>
    <cellStyle name="Normal 12 3 3 6 3" xfId="1493" xr:uid="{00000000-0005-0000-0000-00007C460000}"/>
    <cellStyle name="Normal 12 3 3 6 3 2" xfId="3323" xr:uid="{00000000-0005-0000-0000-00007D460000}"/>
    <cellStyle name="Normal 12 3 3 6 3 2 2" xfId="8813" xr:uid="{00000000-0005-0000-0000-00007E460000}"/>
    <cellStyle name="Normal 12 3 3 6 3 2 2 2" xfId="21624" xr:uid="{00000000-0005-0000-0000-00007F460000}"/>
    <cellStyle name="Normal 12 3 3 6 3 2 2 2 2" xfId="47244" xr:uid="{00000000-0005-0000-0000-000080460000}"/>
    <cellStyle name="Normal 12 3 3 6 3 2 2 3" xfId="34434" xr:uid="{00000000-0005-0000-0000-000081460000}"/>
    <cellStyle name="Normal 12 3 3 6 3 2 3" xfId="16134" xr:uid="{00000000-0005-0000-0000-000082460000}"/>
    <cellStyle name="Normal 12 3 3 6 3 2 3 2" xfId="41754" xr:uid="{00000000-0005-0000-0000-000083460000}"/>
    <cellStyle name="Normal 12 3 3 6 3 2 4" xfId="28944" xr:uid="{00000000-0005-0000-0000-000084460000}"/>
    <cellStyle name="Normal 12 3 3 6 3 3" xfId="5153" xr:uid="{00000000-0005-0000-0000-000085460000}"/>
    <cellStyle name="Normal 12 3 3 6 3 3 2" xfId="10643" xr:uid="{00000000-0005-0000-0000-000086460000}"/>
    <cellStyle name="Normal 12 3 3 6 3 3 2 2" xfId="23454" xr:uid="{00000000-0005-0000-0000-000087460000}"/>
    <cellStyle name="Normal 12 3 3 6 3 3 2 2 2" xfId="49074" xr:uid="{00000000-0005-0000-0000-000088460000}"/>
    <cellStyle name="Normal 12 3 3 6 3 3 2 3" xfId="36264" xr:uid="{00000000-0005-0000-0000-000089460000}"/>
    <cellStyle name="Normal 12 3 3 6 3 3 3" xfId="17964" xr:uid="{00000000-0005-0000-0000-00008A460000}"/>
    <cellStyle name="Normal 12 3 3 6 3 3 3 2" xfId="43584" xr:uid="{00000000-0005-0000-0000-00008B460000}"/>
    <cellStyle name="Normal 12 3 3 6 3 3 4" xfId="30774" xr:uid="{00000000-0005-0000-0000-00008C460000}"/>
    <cellStyle name="Normal 12 3 3 6 3 4" xfId="12473" xr:uid="{00000000-0005-0000-0000-00008D460000}"/>
    <cellStyle name="Normal 12 3 3 6 3 4 2" xfId="25284" xr:uid="{00000000-0005-0000-0000-00008E460000}"/>
    <cellStyle name="Normal 12 3 3 6 3 4 2 2" xfId="50904" xr:uid="{00000000-0005-0000-0000-00008F460000}"/>
    <cellStyle name="Normal 12 3 3 6 3 4 3" xfId="38094" xr:uid="{00000000-0005-0000-0000-000090460000}"/>
    <cellStyle name="Normal 12 3 3 6 3 5" xfId="6983" xr:uid="{00000000-0005-0000-0000-000091460000}"/>
    <cellStyle name="Normal 12 3 3 6 3 5 2" xfId="19794" xr:uid="{00000000-0005-0000-0000-000092460000}"/>
    <cellStyle name="Normal 12 3 3 6 3 5 2 2" xfId="45414" xr:uid="{00000000-0005-0000-0000-000093460000}"/>
    <cellStyle name="Normal 12 3 3 6 3 5 3" xfId="32604" xr:uid="{00000000-0005-0000-0000-000094460000}"/>
    <cellStyle name="Normal 12 3 3 6 3 6" xfId="14304" xr:uid="{00000000-0005-0000-0000-000095460000}"/>
    <cellStyle name="Normal 12 3 3 6 3 6 2" xfId="39924" xr:uid="{00000000-0005-0000-0000-000096460000}"/>
    <cellStyle name="Normal 12 3 3 6 3 7" xfId="27114" xr:uid="{00000000-0005-0000-0000-000097460000}"/>
    <cellStyle name="Normal 12 3 3 6 4" xfId="2429" xr:uid="{00000000-0005-0000-0000-000098460000}"/>
    <cellStyle name="Normal 12 3 3 6 4 2" xfId="7919" xr:uid="{00000000-0005-0000-0000-000099460000}"/>
    <cellStyle name="Normal 12 3 3 6 4 2 2" xfId="20730" xr:uid="{00000000-0005-0000-0000-00009A460000}"/>
    <cellStyle name="Normal 12 3 3 6 4 2 2 2" xfId="46350" xr:uid="{00000000-0005-0000-0000-00009B460000}"/>
    <cellStyle name="Normal 12 3 3 6 4 2 3" xfId="33540" xr:uid="{00000000-0005-0000-0000-00009C460000}"/>
    <cellStyle name="Normal 12 3 3 6 4 3" xfId="15240" xr:uid="{00000000-0005-0000-0000-00009D460000}"/>
    <cellStyle name="Normal 12 3 3 6 4 3 2" xfId="40860" xr:uid="{00000000-0005-0000-0000-00009E460000}"/>
    <cellStyle name="Normal 12 3 3 6 4 4" xfId="28050" xr:uid="{00000000-0005-0000-0000-00009F460000}"/>
    <cellStyle name="Normal 12 3 3 6 5" xfId="4259" xr:uid="{00000000-0005-0000-0000-0000A0460000}"/>
    <cellStyle name="Normal 12 3 3 6 5 2" xfId="9749" xr:uid="{00000000-0005-0000-0000-0000A1460000}"/>
    <cellStyle name="Normal 12 3 3 6 5 2 2" xfId="22560" xr:uid="{00000000-0005-0000-0000-0000A2460000}"/>
    <cellStyle name="Normal 12 3 3 6 5 2 2 2" xfId="48180" xr:uid="{00000000-0005-0000-0000-0000A3460000}"/>
    <cellStyle name="Normal 12 3 3 6 5 2 3" xfId="35370" xr:uid="{00000000-0005-0000-0000-0000A4460000}"/>
    <cellStyle name="Normal 12 3 3 6 5 3" xfId="17070" xr:uid="{00000000-0005-0000-0000-0000A5460000}"/>
    <cellStyle name="Normal 12 3 3 6 5 3 2" xfId="42690" xr:uid="{00000000-0005-0000-0000-0000A6460000}"/>
    <cellStyle name="Normal 12 3 3 6 5 4" xfId="29880" xr:uid="{00000000-0005-0000-0000-0000A7460000}"/>
    <cellStyle name="Normal 12 3 3 6 6" xfId="11579" xr:uid="{00000000-0005-0000-0000-0000A8460000}"/>
    <cellStyle name="Normal 12 3 3 6 6 2" xfId="24390" xr:uid="{00000000-0005-0000-0000-0000A9460000}"/>
    <cellStyle name="Normal 12 3 3 6 6 2 2" xfId="50010" xr:uid="{00000000-0005-0000-0000-0000AA460000}"/>
    <cellStyle name="Normal 12 3 3 6 6 3" xfId="37200" xr:uid="{00000000-0005-0000-0000-0000AB460000}"/>
    <cellStyle name="Normal 12 3 3 6 7" xfId="6089" xr:uid="{00000000-0005-0000-0000-0000AC460000}"/>
    <cellStyle name="Normal 12 3 3 6 7 2" xfId="18900" xr:uid="{00000000-0005-0000-0000-0000AD460000}"/>
    <cellStyle name="Normal 12 3 3 6 7 2 2" xfId="44520" xr:uid="{00000000-0005-0000-0000-0000AE460000}"/>
    <cellStyle name="Normal 12 3 3 6 7 3" xfId="31710" xr:uid="{00000000-0005-0000-0000-0000AF460000}"/>
    <cellStyle name="Normal 12 3 3 6 8" xfId="13410" xr:uid="{00000000-0005-0000-0000-0000B0460000}"/>
    <cellStyle name="Normal 12 3 3 6 8 2" xfId="39030" xr:uid="{00000000-0005-0000-0000-0000B1460000}"/>
    <cellStyle name="Normal 12 3 3 6 9" xfId="26220" xr:uid="{00000000-0005-0000-0000-0000B2460000}"/>
    <cellStyle name="Normal 12 3 3 7" xfId="732" xr:uid="{00000000-0005-0000-0000-0000B3460000}"/>
    <cellStyle name="Normal 12 3 3 7 2" xfId="1627" xr:uid="{00000000-0005-0000-0000-0000B4460000}"/>
    <cellStyle name="Normal 12 3 3 7 2 2" xfId="3457" xr:uid="{00000000-0005-0000-0000-0000B5460000}"/>
    <cellStyle name="Normal 12 3 3 7 2 2 2" xfId="8947" xr:uid="{00000000-0005-0000-0000-0000B6460000}"/>
    <cellStyle name="Normal 12 3 3 7 2 2 2 2" xfId="21758" xr:uid="{00000000-0005-0000-0000-0000B7460000}"/>
    <cellStyle name="Normal 12 3 3 7 2 2 2 2 2" xfId="47378" xr:uid="{00000000-0005-0000-0000-0000B8460000}"/>
    <cellStyle name="Normal 12 3 3 7 2 2 2 3" xfId="34568" xr:uid="{00000000-0005-0000-0000-0000B9460000}"/>
    <cellStyle name="Normal 12 3 3 7 2 2 3" xfId="16268" xr:uid="{00000000-0005-0000-0000-0000BA460000}"/>
    <cellStyle name="Normal 12 3 3 7 2 2 3 2" xfId="41888" xr:uid="{00000000-0005-0000-0000-0000BB460000}"/>
    <cellStyle name="Normal 12 3 3 7 2 2 4" xfId="29078" xr:uid="{00000000-0005-0000-0000-0000BC460000}"/>
    <cellStyle name="Normal 12 3 3 7 2 3" xfId="5287" xr:uid="{00000000-0005-0000-0000-0000BD460000}"/>
    <cellStyle name="Normal 12 3 3 7 2 3 2" xfId="10777" xr:uid="{00000000-0005-0000-0000-0000BE460000}"/>
    <cellStyle name="Normal 12 3 3 7 2 3 2 2" xfId="23588" xr:uid="{00000000-0005-0000-0000-0000BF460000}"/>
    <cellStyle name="Normal 12 3 3 7 2 3 2 2 2" xfId="49208" xr:uid="{00000000-0005-0000-0000-0000C0460000}"/>
    <cellStyle name="Normal 12 3 3 7 2 3 2 3" xfId="36398" xr:uid="{00000000-0005-0000-0000-0000C1460000}"/>
    <cellStyle name="Normal 12 3 3 7 2 3 3" xfId="18098" xr:uid="{00000000-0005-0000-0000-0000C2460000}"/>
    <cellStyle name="Normal 12 3 3 7 2 3 3 2" xfId="43718" xr:uid="{00000000-0005-0000-0000-0000C3460000}"/>
    <cellStyle name="Normal 12 3 3 7 2 3 4" xfId="30908" xr:uid="{00000000-0005-0000-0000-0000C4460000}"/>
    <cellStyle name="Normal 12 3 3 7 2 4" xfId="12607" xr:uid="{00000000-0005-0000-0000-0000C5460000}"/>
    <cellStyle name="Normal 12 3 3 7 2 4 2" xfId="25418" xr:uid="{00000000-0005-0000-0000-0000C6460000}"/>
    <cellStyle name="Normal 12 3 3 7 2 4 2 2" xfId="51038" xr:uid="{00000000-0005-0000-0000-0000C7460000}"/>
    <cellStyle name="Normal 12 3 3 7 2 4 3" xfId="38228" xr:uid="{00000000-0005-0000-0000-0000C8460000}"/>
    <cellStyle name="Normal 12 3 3 7 2 5" xfId="7117" xr:uid="{00000000-0005-0000-0000-0000C9460000}"/>
    <cellStyle name="Normal 12 3 3 7 2 5 2" xfId="19928" xr:uid="{00000000-0005-0000-0000-0000CA460000}"/>
    <cellStyle name="Normal 12 3 3 7 2 5 2 2" xfId="45548" xr:uid="{00000000-0005-0000-0000-0000CB460000}"/>
    <cellStyle name="Normal 12 3 3 7 2 5 3" xfId="32738" xr:uid="{00000000-0005-0000-0000-0000CC460000}"/>
    <cellStyle name="Normal 12 3 3 7 2 6" xfId="14438" xr:uid="{00000000-0005-0000-0000-0000CD460000}"/>
    <cellStyle name="Normal 12 3 3 7 2 6 2" xfId="40058" xr:uid="{00000000-0005-0000-0000-0000CE460000}"/>
    <cellStyle name="Normal 12 3 3 7 2 7" xfId="27248" xr:uid="{00000000-0005-0000-0000-0000CF460000}"/>
    <cellStyle name="Normal 12 3 3 7 3" xfId="2563" xr:uid="{00000000-0005-0000-0000-0000D0460000}"/>
    <cellStyle name="Normal 12 3 3 7 3 2" xfId="8053" xr:uid="{00000000-0005-0000-0000-0000D1460000}"/>
    <cellStyle name="Normal 12 3 3 7 3 2 2" xfId="20864" xr:uid="{00000000-0005-0000-0000-0000D2460000}"/>
    <cellStyle name="Normal 12 3 3 7 3 2 2 2" xfId="46484" xr:uid="{00000000-0005-0000-0000-0000D3460000}"/>
    <cellStyle name="Normal 12 3 3 7 3 2 3" xfId="33674" xr:uid="{00000000-0005-0000-0000-0000D4460000}"/>
    <cellStyle name="Normal 12 3 3 7 3 3" xfId="15374" xr:uid="{00000000-0005-0000-0000-0000D5460000}"/>
    <cellStyle name="Normal 12 3 3 7 3 3 2" xfId="40994" xr:uid="{00000000-0005-0000-0000-0000D6460000}"/>
    <cellStyle name="Normal 12 3 3 7 3 4" xfId="28184" xr:uid="{00000000-0005-0000-0000-0000D7460000}"/>
    <cellStyle name="Normal 12 3 3 7 4" xfId="4393" xr:uid="{00000000-0005-0000-0000-0000D8460000}"/>
    <cellStyle name="Normal 12 3 3 7 4 2" xfId="9883" xr:uid="{00000000-0005-0000-0000-0000D9460000}"/>
    <cellStyle name="Normal 12 3 3 7 4 2 2" xfId="22694" xr:uid="{00000000-0005-0000-0000-0000DA460000}"/>
    <cellStyle name="Normal 12 3 3 7 4 2 2 2" xfId="48314" xr:uid="{00000000-0005-0000-0000-0000DB460000}"/>
    <cellStyle name="Normal 12 3 3 7 4 2 3" xfId="35504" xr:uid="{00000000-0005-0000-0000-0000DC460000}"/>
    <cellStyle name="Normal 12 3 3 7 4 3" xfId="17204" xr:uid="{00000000-0005-0000-0000-0000DD460000}"/>
    <cellStyle name="Normal 12 3 3 7 4 3 2" xfId="42824" xr:uid="{00000000-0005-0000-0000-0000DE460000}"/>
    <cellStyle name="Normal 12 3 3 7 4 4" xfId="30014" xr:uid="{00000000-0005-0000-0000-0000DF460000}"/>
    <cellStyle name="Normal 12 3 3 7 5" xfId="11713" xr:uid="{00000000-0005-0000-0000-0000E0460000}"/>
    <cellStyle name="Normal 12 3 3 7 5 2" xfId="24524" xr:uid="{00000000-0005-0000-0000-0000E1460000}"/>
    <cellStyle name="Normal 12 3 3 7 5 2 2" xfId="50144" xr:uid="{00000000-0005-0000-0000-0000E2460000}"/>
    <cellStyle name="Normal 12 3 3 7 5 3" xfId="37334" xr:uid="{00000000-0005-0000-0000-0000E3460000}"/>
    <cellStyle name="Normal 12 3 3 7 6" xfId="6223" xr:uid="{00000000-0005-0000-0000-0000E4460000}"/>
    <cellStyle name="Normal 12 3 3 7 6 2" xfId="19034" xr:uid="{00000000-0005-0000-0000-0000E5460000}"/>
    <cellStyle name="Normal 12 3 3 7 6 2 2" xfId="44654" xr:uid="{00000000-0005-0000-0000-0000E6460000}"/>
    <cellStyle name="Normal 12 3 3 7 6 3" xfId="31844" xr:uid="{00000000-0005-0000-0000-0000E7460000}"/>
    <cellStyle name="Normal 12 3 3 7 7" xfId="13544" xr:uid="{00000000-0005-0000-0000-0000E8460000}"/>
    <cellStyle name="Normal 12 3 3 7 7 2" xfId="39164" xr:uid="{00000000-0005-0000-0000-0000E9460000}"/>
    <cellStyle name="Normal 12 3 3 7 8" xfId="26354" xr:uid="{00000000-0005-0000-0000-0000EA460000}"/>
    <cellStyle name="Normal 12 3 3 8" xfId="1133" xr:uid="{00000000-0005-0000-0000-0000EB460000}"/>
    <cellStyle name="Normal 12 3 3 8 2" xfId="2963" xr:uid="{00000000-0005-0000-0000-0000EC460000}"/>
    <cellStyle name="Normal 12 3 3 8 2 2" xfId="8453" xr:uid="{00000000-0005-0000-0000-0000ED460000}"/>
    <cellStyle name="Normal 12 3 3 8 2 2 2" xfId="21264" xr:uid="{00000000-0005-0000-0000-0000EE460000}"/>
    <cellStyle name="Normal 12 3 3 8 2 2 2 2" xfId="46884" xr:uid="{00000000-0005-0000-0000-0000EF460000}"/>
    <cellStyle name="Normal 12 3 3 8 2 2 3" xfId="34074" xr:uid="{00000000-0005-0000-0000-0000F0460000}"/>
    <cellStyle name="Normal 12 3 3 8 2 3" xfId="15774" xr:uid="{00000000-0005-0000-0000-0000F1460000}"/>
    <cellStyle name="Normal 12 3 3 8 2 3 2" xfId="41394" xr:uid="{00000000-0005-0000-0000-0000F2460000}"/>
    <cellStyle name="Normal 12 3 3 8 2 4" xfId="28584" xr:uid="{00000000-0005-0000-0000-0000F3460000}"/>
    <cellStyle name="Normal 12 3 3 8 3" xfId="4793" xr:uid="{00000000-0005-0000-0000-0000F4460000}"/>
    <cellStyle name="Normal 12 3 3 8 3 2" xfId="10283" xr:uid="{00000000-0005-0000-0000-0000F5460000}"/>
    <cellStyle name="Normal 12 3 3 8 3 2 2" xfId="23094" xr:uid="{00000000-0005-0000-0000-0000F6460000}"/>
    <cellStyle name="Normal 12 3 3 8 3 2 2 2" xfId="48714" xr:uid="{00000000-0005-0000-0000-0000F7460000}"/>
    <cellStyle name="Normal 12 3 3 8 3 2 3" xfId="35904" xr:uid="{00000000-0005-0000-0000-0000F8460000}"/>
    <cellStyle name="Normal 12 3 3 8 3 3" xfId="17604" xr:uid="{00000000-0005-0000-0000-0000F9460000}"/>
    <cellStyle name="Normal 12 3 3 8 3 3 2" xfId="43224" xr:uid="{00000000-0005-0000-0000-0000FA460000}"/>
    <cellStyle name="Normal 12 3 3 8 3 4" xfId="30414" xr:uid="{00000000-0005-0000-0000-0000FB460000}"/>
    <cellStyle name="Normal 12 3 3 8 4" xfId="12113" xr:uid="{00000000-0005-0000-0000-0000FC460000}"/>
    <cellStyle name="Normal 12 3 3 8 4 2" xfId="24924" xr:uid="{00000000-0005-0000-0000-0000FD460000}"/>
    <cellStyle name="Normal 12 3 3 8 4 2 2" xfId="50544" xr:uid="{00000000-0005-0000-0000-0000FE460000}"/>
    <cellStyle name="Normal 12 3 3 8 4 3" xfId="37734" xr:uid="{00000000-0005-0000-0000-0000FF460000}"/>
    <cellStyle name="Normal 12 3 3 8 5" xfId="6623" xr:uid="{00000000-0005-0000-0000-000000470000}"/>
    <cellStyle name="Normal 12 3 3 8 5 2" xfId="19434" xr:uid="{00000000-0005-0000-0000-000001470000}"/>
    <cellStyle name="Normal 12 3 3 8 5 2 2" xfId="45054" xr:uid="{00000000-0005-0000-0000-000002470000}"/>
    <cellStyle name="Normal 12 3 3 8 5 3" xfId="32244" xr:uid="{00000000-0005-0000-0000-000003470000}"/>
    <cellStyle name="Normal 12 3 3 8 6" xfId="13944" xr:uid="{00000000-0005-0000-0000-000004470000}"/>
    <cellStyle name="Normal 12 3 3 8 6 2" xfId="39564" xr:uid="{00000000-0005-0000-0000-000005470000}"/>
    <cellStyle name="Normal 12 3 3 8 7" xfId="26754" xr:uid="{00000000-0005-0000-0000-000006470000}"/>
    <cellStyle name="Normal 12 3 3 9" xfId="2028" xr:uid="{00000000-0005-0000-0000-000007470000}"/>
    <cellStyle name="Normal 12 3 3 9 2" xfId="3858" xr:uid="{00000000-0005-0000-0000-000008470000}"/>
    <cellStyle name="Normal 12 3 3 9 2 2" xfId="9348" xr:uid="{00000000-0005-0000-0000-000009470000}"/>
    <cellStyle name="Normal 12 3 3 9 2 2 2" xfId="22159" xr:uid="{00000000-0005-0000-0000-00000A470000}"/>
    <cellStyle name="Normal 12 3 3 9 2 2 2 2" xfId="47779" xr:uid="{00000000-0005-0000-0000-00000B470000}"/>
    <cellStyle name="Normal 12 3 3 9 2 2 3" xfId="34969" xr:uid="{00000000-0005-0000-0000-00000C470000}"/>
    <cellStyle name="Normal 12 3 3 9 2 3" xfId="16669" xr:uid="{00000000-0005-0000-0000-00000D470000}"/>
    <cellStyle name="Normal 12 3 3 9 2 3 2" xfId="42289" xr:uid="{00000000-0005-0000-0000-00000E470000}"/>
    <cellStyle name="Normal 12 3 3 9 2 4" xfId="29479" xr:uid="{00000000-0005-0000-0000-00000F470000}"/>
    <cellStyle name="Normal 12 3 3 9 3" xfId="5688" xr:uid="{00000000-0005-0000-0000-000010470000}"/>
    <cellStyle name="Normal 12 3 3 9 3 2" xfId="11178" xr:uid="{00000000-0005-0000-0000-000011470000}"/>
    <cellStyle name="Normal 12 3 3 9 3 2 2" xfId="23989" xr:uid="{00000000-0005-0000-0000-000012470000}"/>
    <cellStyle name="Normal 12 3 3 9 3 2 2 2" xfId="49609" xr:uid="{00000000-0005-0000-0000-000013470000}"/>
    <cellStyle name="Normal 12 3 3 9 3 2 3" xfId="36799" xr:uid="{00000000-0005-0000-0000-000014470000}"/>
    <cellStyle name="Normal 12 3 3 9 3 3" xfId="18499" xr:uid="{00000000-0005-0000-0000-000015470000}"/>
    <cellStyle name="Normal 12 3 3 9 3 3 2" xfId="44119" xr:uid="{00000000-0005-0000-0000-000016470000}"/>
    <cellStyle name="Normal 12 3 3 9 3 4" xfId="31309" xr:uid="{00000000-0005-0000-0000-000017470000}"/>
    <cellStyle name="Normal 12 3 3 9 4" xfId="13008" xr:uid="{00000000-0005-0000-0000-000018470000}"/>
    <cellStyle name="Normal 12 3 3 9 4 2" xfId="25819" xr:uid="{00000000-0005-0000-0000-000019470000}"/>
    <cellStyle name="Normal 12 3 3 9 4 2 2" xfId="51439" xr:uid="{00000000-0005-0000-0000-00001A470000}"/>
    <cellStyle name="Normal 12 3 3 9 4 3" xfId="38629" xr:uid="{00000000-0005-0000-0000-00001B470000}"/>
    <cellStyle name="Normal 12 3 3 9 5" xfId="7518" xr:uid="{00000000-0005-0000-0000-00001C470000}"/>
    <cellStyle name="Normal 12 3 3 9 5 2" xfId="20329" xr:uid="{00000000-0005-0000-0000-00001D470000}"/>
    <cellStyle name="Normal 12 3 3 9 5 2 2" xfId="45949" xr:uid="{00000000-0005-0000-0000-00001E470000}"/>
    <cellStyle name="Normal 12 3 3 9 5 3" xfId="33139" xr:uid="{00000000-0005-0000-0000-00001F470000}"/>
    <cellStyle name="Normal 12 3 3 9 6" xfId="14839" xr:uid="{00000000-0005-0000-0000-000020470000}"/>
    <cellStyle name="Normal 12 3 3 9 6 2" xfId="40459" xr:uid="{00000000-0005-0000-0000-000021470000}"/>
    <cellStyle name="Normal 12 3 3 9 7" xfId="27649" xr:uid="{00000000-0005-0000-0000-000022470000}"/>
    <cellStyle name="Normal 12 3 4" xfId="196" xr:uid="{00000000-0005-0000-0000-000023470000}"/>
    <cellStyle name="Normal 12 3 4 10" xfId="2074" xr:uid="{00000000-0005-0000-0000-000024470000}"/>
    <cellStyle name="Normal 12 3 4 10 2" xfId="7564" xr:uid="{00000000-0005-0000-0000-000025470000}"/>
    <cellStyle name="Normal 12 3 4 10 2 2" xfId="20375" xr:uid="{00000000-0005-0000-0000-000026470000}"/>
    <cellStyle name="Normal 12 3 4 10 2 2 2" xfId="45995" xr:uid="{00000000-0005-0000-0000-000027470000}"/>
    <cellStyle name="Normal 12 3 4 10 2 3" xfId="33185" xr:uid="{00000000-0005-0000-0000-000028470000}"/>
    <cellStyle name="Normal 12 3 4 10 3" xfId="14885" xr:uid="{00000000-0005-0000-0000-000029470000}"/>
    <cellStyle name="Normal 12 3 4 10 3 2" xfId="40505" xr:uid="{00000000-0005-0000-0000-00002A470000}"/>
    <cellStyle name="Normal 12 3 4 10 4" xfId="27695" xr:uid="{00000000-0005-0000-0000-00002B470000}"/>
    <cellStyle name="Normal 12 3 4 11" xfId="3904" xr:uid="{00000000-0005-0000-0000-00002C470000}"/>
    <cellStyle name="Normal 12 3 4 11 2" xfId="9394" xr:uid="{00000000-0005-0000-0000-00002D470000}"/>
    <cellStyle name="Normal 12 3 4 11 2 2" xfId="22205" xr:uid="{00000000-0005-0000-0000-00002E470000}"/>
    <cellStyle name="Normal 12 3 4 11 2 2 2" xfId="47825" xr:uid="{00000000-0005-0000-0000-00002F470000}"/>
    <cellStyle name="Normal 12 3 4 11 2 3" xfId="35015" xr:uid="{00000000-0005-0000-0000-000030470000}"/>
    <cellStyle name="Normal 12 3 4 11 3" xfId="16715" xr:uid="{00000000-0005-0000-0000-000031470000}"/>
    <cellStyle name="Normal 12 3 4 11 3 2" xfId="42335" xr:uid="{00000000-0005-0000-0000-000032470000}"/>
    <cellStyle name="Normal 12 3 4 11 4" xfId="29525" xr:uid="{00000000-0005-0000-0000-000033470000}"/>
    <cellStyle name="Normal 12 3 4 12" xfId="11224" xr:uid="{00000000-0005-0000-0000-000034470000}"/>
    <cellStyle name="Normal 12 3 4 12 2" xfId="24035" xr:uid="{00000000-0005-0000-0000-000035470000}"/>
    <cellStyle name="Normal 12 3 4 12 2 2" xfId="49655" xr:uid="{00000000-0005-0000-0000-000036470000}"/>
    <cellStyle name="Normal 12 3 4 12 3" xfId="36845" xr:uid="{00000000-0005-0000-0000-000037470000}"/>
    <cellStyle name="Normal 12 3 4 13" xfId="5734" xr:uid="{00000000-0005-0000-0000-000038470000}"/>
    <cellStyle name="Normal 12 3 4 13 2" xfId="18545" xr:uid="{00000000-0005-0000-0000-000039470000}"/>
    <cellStyle name="Normal 12 3 4 13 2 2" xfId="44165" xr:uid="{00000000-0005-0000-0000-00003A470000}"/>
    <cellStyle name="Normal 12 3 4 13 3" xfId="31355" xr:uid="{00000000-0005-0000-0000-00003B470000}"/>
    <cellStyle name="Normal 12 3 4 14" xfId="13055" xr:uid="{00000000-0005-0000-0000-00003C470000}"/>
    <cellStyle name="Normal 12 3 4 14 2" xfId="38675" xr:uid="{00000000-0005-0000-0000-00003D470000}"/>
    <cellStyle name="Normal 12 3 4 15" xfId="25865" xr:uid="{00000000-0005-0000-0000-00003E470000}"/>
    <cellStyle name="Normal 12 3 4 2" xfId="216" xr:uid="{00000000-0005-0000-0000-00003F470000}"/>
    <cellStyle name="Normal 12 3 4 2 10" xfId="3924" xr:uid="{00000000-0005-0000-0000-000040470000}"/>
    <cellStyle name="Normal 12 3 4 2 10 2" xfId="9414" xr:uid="{00000000-0005-0000-0000-000041470000}"/>
    <cellStyle name="Normal 12 3 4 2 10 2 2" xfId="22225" xr:uid="{00000000-0005-0000-0000-000042470000}"/>
    <cellStyle name="Normal 12 3 4 2 10 2 2 2" xfId="47845" xr:uid="{00000000-0005-0000-0000-000043470000}"/>
    <cellStyle name="Normal 12 3 4 2 10 2 3" xfId="35035" xr:uid="{00000000-0005-0000-0000-000044470000}"/>
    <cellStyle name="Normal 12 3 4 2 10 3" xfId="16735" xr:uid="{00000000-0005-0000-0000-000045470000}"/>
    <cellStyle name="Normal 12 3 4 2 10 3 2" xfId="42355" xr:uid="{00000000-0005-0000-0000-000046470000}"/>
    <cellStyle name="Normal 12 3 4 2 10 4" xfId="29545" xr:uid="{00000000-0005-0000-0000-000047470000}"/>
    <cellStyle name="Normal 12 3 4 2 11" xfId="11244" xr:uid="{00000000-0005-0000-0000-000048470000}"/>
    <cellStyle name="Normal 12 3 4 2 11 2" xfId="24055" xr:uid="{00000000-0005-0000-0000-000049470000}"/>
    <cellStyle name="Normal 12 3 4 2 11 2 2" xfId="49675" xr:uid="{00000000-0005-0000-0000-00004A470000}"/>
    <cellStyle name="Normal 12 3 4 2 11 3" xfId="36865" xr:uid="{00000000-0005-0000-0000-00004B470000}"/>
    <cellStyle name="Normal 12 3 4 2 12" xfId="5754" xr:uid="{00000000-0005-0000-0000-00004C470000}"/>
    <cellStyle name="Normal 12 3 4 2 12 2" xfId="18565" xr:uid="{00000000-0005-0000-0000-00004D470000}"/>
    <cellStyle name="Normal 12 3 4 2 12 2 2" xfId="44185" xr:uid="{00000000-0005-0000-0000-00004E470000}"/>
    <cellStyle name="Normal 12 3 4 2 12 3" xfId="31375" xr:uid="{00000000-0005-0000-0000-00004F470000}"/>
    <cellStyle name="Normal 12 3 4 2 13" xfId="13075" xr:uid="{00000000-0005-0000-0000-000050470000}"/>
    <cellStyle name="Normal 12 3 4 2 13 2" xfId="38695" xr:uid="{00000000-0005-0000-0000-000051470000}"/>
    <cellStyle name="Normal 12 3 4 2 14" xfId="25885" xr:uid="{00000000-0005-0000-0000-000052470000}"/>
    <cellStyle name="Normal 12 3 4 2 2" xfId="303" xr:uid="{00000000-0005-0000-0000-000053470000}"/>
    <cellStyle name="Normal 12 3 4 2 2 10" xfId="5795" xr:uid="{00000000-0005-0000-0000-000054470000}"/>
    <cellStyle name="Normal 12 3 4 2 2 10 2" xfId="18606" xr:uid="{00000000-0005-0000-0000-000055470000}"/>
    <cellStyle name="Normal 12 3 4 2 2 10 2 2" xfId="44226" xr:uid="{00000000-0005-0000-0000-000056470000}"/>
    <cellStyle name="Normal 12 3 4 2 2 10 3" xfId="31416" xr:uid="{00000000-0005-0000-0000-000057470000}"/>
    <cellStyle name="Normal 12 3 4 2 2 11" xfId="13116" xr:uid="{00000000-0005-0000-0000-000058470000}"/>
    <cellStyle name="Normal 12 3 4 2 2 11 2" xfId="38736" xr:uid="{00000000-0005-0000-0000-000059470000}"/>
    <cellStyle name="Normal 12 3 4 2 2 12" xfId="25926" xr:uid="{00000000-0005-0000-0000-00005A470000}"/>
    <cellStyle name="Normal 12 3 4 2 2 2" xfId="532" xr:uid="{00000000-0005-0000-0000-00005B470000}"/>
    <cellStyle name="Normal 12 3 4 2 2 2 2" xfId="931" xr:uid="{00000000-0005-0000-0000-00005C470000}"/>
    <cellStyle name="Normal 12 3 4 2 2 2 2 2" xfId="1826" xr:uid="{00000000-0005-0000-0000-00005D470000}"/>
    <cellStyle name="Normal 12 3 4 2 2 2 2 2 2" xfId="3656" xr:uid="{00000000-0005-0000-0000-00005E470000}"/>
    <cellStyle name="Normal 12 3 4 2 2 2 2 2 2 2" xfId="9146" xr:uid="{00000000-0005-0000-0000-00005F470000}"/>
    <cellStyle name="Normal 12 3 4 2 2 2 2 2 2 2 2" xfId="21957" xr:uid="{00000000-0005-0000-0000-000060470000}"/>
    <cellStyle name="Normal 12 3 4 2 2 2 2 2 2 2 2 2" xfId="47577" xr:uid="{00000000-0005-0000-0000-000061470000}"/>
    <cellStyle name="Normal 12 3 4 2 2 2 2 2 2 2 3" xfId="34767" xr:uid="{00000000-0005-0000-0000-000062470000}"/>
    <cellStyle name="Normal 12 3 4 2 2 2 2 2 2 3" xfId="16467" xr:uid="{00000000-0005-0000-0000-000063470000}"/>
    <cellStyle name="Normal 12 3 4 2 2 2 2 2 2 3 2" xfId="42087" xr:uid="{00000000-0005-0000-0000-000064470000}"/>
    <cellStyle name="Normal 12 3 4 2 2 2 2 2 2 4" xfId="29277" xr:uid="{00000000-0005-0000-0000-000065470000}"/>
    <cellStyle name="Normal 12 3 4 2 2 2 2 2 3" xfId="5486" xr:uid="{00000000-0005-0000-0000-000066470000}"/>
    <cellStyle name="Normal 12 3 4 2 2 2 2 2 3 2" xfId="10976" xr:uid="{00000000-0005-0000-0000-000067470000}"/>
    <cellStyle name="Normal 12 3 4 2 2 2 2 2 3 2 2" xfId="23787" xr:uid="{00000000-0005-0000-0000-000068470000}"/>
    <cellStyle name="Normal 12 3 4 2 2 2 2 2 3 2 2 2" xfId="49407" xr:uid="{00000000-0005-0000-0000-000069470000}"/>
    <cellStyle name="Normal 12 3 4 2 2 2 2 2 3 2 3" xfId="36597" xr:uid="{00000000-0005-0000-0000-00006A470000}"/>
    <cellStyle name="Normal 12 3 4 2 2 2 2 2 3 3" xfId="18297" xr:uid="{00000000-0005-0000-0000-00006B470000}"/>
    <cellStyle name="Normal 12 3 4 2 2 2 2 2 3 3 2" xfId="43917" xr:uid="{00000000-0005-0000-0000-00006C470000}"/>
    <cellStyle name="Normal 12 3 4 2 2 2 2 2 3 4" xfId="31107" xr:uid="{00000000-0005-0000-0000-00006D470000}"/>
    <cellStyle name="Normal 12 3 4 2 2 2 2 2 4" xfId="12806" xr:uid="{00000000-0005-0000-0000-00006E470000}"/>
    <cellStyle name="Normal 12 3 4 2 2 2 2 2 4 2" xfId="25617" xr:uid="{00000000-0005-0000-0000-00006F470000}"/>
    <cellStyle name="Normal 12 3 4 2 2 2 2 2 4 2 2" xfId="51237" xr:uid="{00000000-0005-0000-0000-000070470000}"/>
    <cellStyle name="Normal 12 3 4 2 2 2 2 2 4 3" xfId="38427" xr:uid="{00000000-0005-0000-0000-000071470000}"/>
    <cellStyle name="Normal 12 3 4 2 2 2 2 2 5" xfId="7316" xr:uid="{00000000-0005-0000-0000-000072470000}"/>
    <cellStyle name="Normal 12 3 4 2 2 2 2 2 5 2" xfId="20127" xr:uid="{00000000-0005-0000-0000-000073470000}"/>
    <cellStyle name="Normal 12 3 4 2 2 2 2 2 5 2 2" xfId="45747" xr:uid="{00000000-0005-0000-0000-000074470000}"/>
    <cellStyle name="Normal 12 3 4 2 2 2 2 2 5 3" xfId="32937" xr:uid="{00000000-0005-0000-0000-000075470000}"/>
    <cellStyle name="Normal 12 3 4 2 2 2 2 2 6" xfId="14637" xr:uid="{00000000-0005-0000-0000-000076470000}"/>
    <cellStyle name="Normal 12 3 4 2 2 2 2 2 6 2" xfId="40257" xr:uid="{00000000-0005-0000-0000-000077470000}"/>
    <cellStyle name="Normal 12 3 4 2 2 2 2 2 7" xfId="27447" xr:uid="{00000000-0005-0000-0000-000078470000}"/>
    <cellStyle name="Normal 12 3 4 2 2 2 2 3" xfId="2762" xr:uid="{00000000-0005-0000-0000-000079470000}"/>
    <cellStyle name="Normal 12 3 4 2 2 2 2 3 2" xfId="8252" xr:uid="{00000000-0005-0000-0000-00007A470000}"/>
    <cellStyle name="Normal 12 3 4 2 2 2 2 3 2 2" xfId="21063" xr:uid="{00000000-0005-0000-0000-00007B470000}"/>
    <cellStyle name="Normal 12 3 4 2 2 2 2 3 2 2 2" xfId="46683" xr:uid="{00000000-0005-0000-0000-00007C470000}"/>
    <cellStyle name="Normal 12 3 4 2 2 2 2 3 2 3" xfId="33873" xr:uid="{00000000-0005-0000-0000-00007D470000}"/>
    <cellStyle name="Normal 12 3 4 2 2 2 2 3 3" xfId="15573" xr:uid="{00000000-0005-0000-0000-00007E470000}"/>
    <cellStyle name="Normal 12 3 4 2 2 2 2 3 3 2" xfId="41193" xr:uid="{00000000-0005-0000-0000-00007F470000}"/>
    <cellStyle name="Normal 12 3 4 2 2 2 2 3 4" xfId="28383" xr:uid="{00000000-0005-0000-0000-000080470000}"/>
    <cellStyle name="Normal 12 3 4 2 2 2 2 4" xfId="4592" xr:uid="{00000000-0005-0000-0000-000081470000}"/>
    <cellStyle name="Normal 12 3 4 2 2 2 2 4 2" xfId="10082" xr:uid="{00000000-0005-0000-0000-000082470000}"/>
    <cellStyle name="Normal 12 3 4 2 2 2 2 4 2 2" xfId="22893" xr:uid="{00000000-0005-0000-0000-000083470000}"/>
    <cellStyle name="Normal 12 3 4 2 2 2 2 4 2 2 2" xfId="48513" xr:uid="{00000000-0005-0000-0000-000084470000}"/>
    <cellStyle name="Normal 12 3 4 2 2 2 2 4 2 3" xfId="35703" xr:uid="{00000000-0005-0000-0000-000085470000}"/>
    <cellStyle name="Normal 12 3 4 2 2 2 2 4 3" xfId="17403" xr:uid="{00000000-0005-0000-0000-000086470000}"/>
    <cellStyle name="Normal 12 3 4 2 2 2 2 4 3 2" xfId="43023" xr:uid="{00000000-0005-0000-0000-000087470000}"/>
    <cellStyle name="Normal 12 3 4 2 2 2 2 4 4" xfId="30213" xr:uid="{00000000-0005-0000-0000-000088470000}"/>
    <cellStyle name="Normal 12 3 4 2 2 2 2 5" xfId="11912" xr:uid="{00000000-0005-0000-0000-000089470000}"/>
    <cellStyle name="Normal 12 3 4 2 2 2 2 5 2" xfId="24723" xr:uid="{00000000-0005-0000-0000-00008A470000}"/>
    <cellStyle name="Normal 12 3 4 2 2 2 2 5 2 2" xfId="50343" xr:uid="{00000000-0005-0000-0000-00008B470000}"/>
    <cellStyle name="Normal 12 3 4 2 2 2 2 5 3" xfId="37533" xr:uid="{00000000-0005-0000-0000-00008C470000}"/>
    <cellStyle name="Normal 12 3 4 2 2 2 2 6" xfId="6422" xr:uid="{00000000-0005-0000-0000-00008D470000}"/>
    <cellStyle name="Normal 12 3 4 2 2 2 2 6 2" xfId="19233" xr:uid="{00000000-0005-0000-0000-00008E470000}"/>
    <cellStyle name="Normal 12 3 4 2 2 2 2 6 2 2" xfId="44853" xr:uid="{00000000-0005-0000-0000-00008F470000}"/>
    <cellStyle name="Normal 12 3 4 2 2 2 2 6 3" xfId="32043" xr:uid="{00000000-0005-0000-0000-000090470000}"/>
    <cellStyle name="Normal 12 3 4 2 2 2 2 7" xfId="13743" xr:uid="{00000000-0005-0000-0000-000091470000}"/>
    <cellStyle name="Normal 12 3 4 2 2 2 2 7 2" xfId="39363" xr:uid="{00000000-0005-0000-0000-000092470000}"/>
    <cellStyle name="Normal 12 3 4 2 2 2 2 8" xfId="26553" xr:uid="{00000000-0005-0000-0000-000093470000}"/>
    <cellStyle name="Normal 12 3 4 2 2 2 3" xfId="1427" xr:uid="{00000000-0005-0000-0000-000094470000}"/>
    <cellStyle name="Normal 12 3 4 2 2 2 3 2" xfId="3257" xr:uid="{00000000-0005-0000-0000-000095470000}"/>
    <cellStyle name="Normal 12 3 4 2 2 2 3 2 2" xfId="8747" xr:uid="{00000000-0005-0000-0000-000096470000}"/>
    <cellStyle name="Normal 12 3 4 2 2 2 3 2 2 2" xfId="21558" xr:uid="{00000000-0005-0000-0000-000097470000}"/>
    <cellStyle name="Normal 12 3 4 2 2 2 3 2 2 2 2" xfId="47178" xr:uid="{00000000-0005-0000-0000-000098470000}"/>
    <cellStyle name="Normal 12 3 4 2 2 2 3 2 2 3" xfId="34368" xr:uid="{00000000-0005-0000-0000-000099470000}"/>
    <cellStyle name="Normal 12 3 4 2 2 2 3 2 3" xfId="16068" xr:uid="{00000000-0005-0000-0000-00009A470000}"/>
    <cellStyle name="Normal 12 3 4 2 2 2 3 2 3 2" xfId="41688" xr:uid="{00000000-0005-0000-0000-00009B470000}"/>
    <cellStyle name="Normal 12 3 4 2 2 2 3 2 4" xfId="28878" xr:uid="{00000000-0005-0000-0000-00009C470000}"/>
    <cellStyle name="Normal 12 3 4 2 2 2 3 3" xfId="5087" xr:uid="{00000000-0005-0000-0000-00009D470000}"/>
    <cellStyle name="Normal 12 3 4 2 2 2 3 3 2" xfId="10577" xr:uid="{00000000-0005-0000-0000-00009E470000}"/>
    <cellStyle name="Normal 12 3 4 2 2 2 3 3 2 2" xfId="23388" xr:uid="{00000000-0005-0000-0000-00009F470000}"/>
    <cellStyle name="Normal 12 3 4 2 2 2 3 3 2 2 2" xfId="49008" xr:uid="{00000000-0005-0000-0000-0000A0470000}"/>
    <cellStyle name="Normal 12 3 4 2 2 2 3 3 2 3" xfId="36198" xr:uid="{00000000-0005-0000-0000-0000A1470000}"/>
    <cellStyle name="Normal 12 3 4 2 2 2 3 3 3" xfId="17898" xr:uid="{00000000-0005-0000-0000-0000A2470000}"/>
    <cellStyle name="Normal 12 3 4 2 2 2 3 3 3 2" xfId="43518" xr:uid="{00000000-0005-0000-0000-0000A3470000}"/>
    <cellStyle name="Normal 12 3 4 2 2 2 3 3 4" xfId="30708" xr:uid="{00000000-0005-0000-0000-0000A4470000}"/>
    <cellStyle name="Normal 12 3 4 2 2 2 3 4" xfId="12407" xr:uid="{00000000-0005-0000-0000-0000A5470000}"/>
    <cellStyle name="Normal 12 3 4 2 2 2 3 4 2" xfId="25218" xr:uid="{00000000-0005-0000-0000-0000A6470000}"/>
    <cellStyle name="Normal 12 3 4 2 2 2 3 4 2 2" xfId="50838" xr:uid="{00000000-0005-0000-0000-0000A7470000}"/>
    <cellStyle name="Normal 12 3 4 2 2 2 3 4 3" xfId="38028" xr:uid="{00000000-0005-0000-0000-0000A8470000}"/>
    <cellStyle name="Normal 12 3 4 2 2 2 3 5" xfId="6917" xr:uid="{00000000-0005-0000-0000-0000A9470000}"/>
    <cellStyle name="Normal 12 3 4 2 2 2 3 5 2" xfId="19728" xr:uid="{00000000-0005-0000-0000-0000AA470000}"/>
    <cellStyle name="Normal 12 3 4 2 2 2 3 5 2 2" xfId="45348" xr:uid="{00000000-0005-0000-0000-0000AB470000}"/>
    <cellStyle name="Normal 12 3 4 2 2 2 3 5 3" xfId="32538" xr:uid="{00000000-0005-0000-0000-0000AC470000}"/>
    <cellStyle name="Normal 12 3 4 2 2 2 3 6" xfId="14238" xr:uid="{00000000-0005-0000-0000-0000AD470000}"/>
    <cellStyle name="Normal 12 3 4 2 2 2 3 6 2" xfId="39858" xr:uid="{00000000-0005-0000-0000-0000AE470000}"/>
    <cellStyle name="Normal 12 3 4 2 2 2 3 7" xfId="27048" xr:uid="{00000000-0005-0000-0000-0000AF470000}"/>
    <cellStyle name="Normal 12 3 4 2 2 2 4" xfId="2363" xr:uid="{00000000-0005-0000-0000-0000B0470000}"/>
    <cellStyle name="Normal 12 3 4 2 2 2 4 2" xfId="7853" xr:uid="{00000000-0005-0000-0000-0000B1470000}"/>
    <cellStyle name="Normal 12 3 4 2 2 2 4 2 2" xfId="20664" xr:uid="{00000000-0005-0000-0000-0000B2470000}"/>
    <cellStyle name="Normal 12 3 4 2 2 2 4 2 2 2" xfId="46284" xr:uid="{00000000-0005-0000-0000-0000B3470000}"/>
    <cellStyle name="Normal 12 3 4 2 2 2 4 2 3" xfId="33474" xr:uid="{00000000-0005-0000-0000-0000B4470000}"/>
    <cellStyle name="Normal 12 3 4 2 2 2 4 3" xfId="15174" xr:uid="{00000000-0005-0000-0000-0000B5470000}"/>
    <cellStyle name="Normal 12 3 4 2 2 2 4 3 2" xfId="40794" xr:uid="{00000000-0005-0000-0000-0000B6470000}"/>
    <cellStyle name="Normal 12 3 4 2 2 2 4 4" xfId="27984" xr:uid="{00000000-0005-0000-0000-0000B7470000}"/>
    <cellStyle name="Normal 12 3 4 2 2 2 5" xfId="4193" xr:uid="{00000000-0005-0000-0000-0000B8470000}"/>
    <cellStyle name="Normal 12 3 4 2 2 2 5 2" xfId="9683" xr:uid="{00000000-0005-0000-0000-0000B9470000}"/>
    <cellStyle name="Normal 12 3 4 2 2 2 5 2 2" xfId="22494" xr:uid="{00000000-0005-0000-0000-0000BA470000}"/>
    <cellStyle name="Normal 12 3 4 2 2 2 5 2 2 2" xfId="48114" xr:uid="{00000000-0005-0000-0000-0000BB470000}"/>
    <cellStyle name="Normal 12 3 4 2 2 2 5 2 3" xfId="35304" xr:uid="{00000000-0005-0000-0000-0000BC470000}"/>
    <cellStyle name="Normal 12 3 4 2 2 2 5 3" xfId="17004" xr:uid="{00000000-0005-0000-0000-0000BD470000}"/>
    <cellStyle name="Normal 12 3 4 2 2 2 5 3 2" xfId="42624" xr:uid="{00000000-0005-0000-0000-0000BE470000}"/>
    <cellStyle name="Normal 12 3 4 2 2 2 5 4" xfId="29814" xr:uid="{00000000-0005-0000-0000-0000BF470000}"/>
    <cellStyle name="Normal 12 3 4 2 2 2 6" xfId="11513" xr:uid="{00000000-0005-0000-0000-0000C0470000}"/>
    <cellStyle name="Normal 12 3 4 2 2 2 6 2" xfId="24324" xr:uid="{00000000-0005-0000-0000-0000C1470000}"/>
    <cellStyle name="Normal 12 3 4 2 2 2 6 2 2" xfId="49944" xr:uid="{00000000-0005-0000-0000-0000C2470000}"/>
    <cellStyle name="Normal 12 3 4 2 2 2 6 3" xfId="37134" xr:uid="{00000000-0005-0000-0000-0000C3470000}"/>
    <cellStyle name="Normal 12 3 4 2 2 2 7" xfId="6023" xr:uid="{00000000-0005-0000-0000-0000C4470000}"/>
    <cellStyle name="Normal 12 3 4 2 2 2 7 2" xfId="18834" xr:uid="{00000000-0005-0000-0000-0000C5470000}"/>
    <cellStyle name="Normal 12 3 4 2 2 2 7 2 2" xfId="44454" xr:uid="{00000000-0005-0000-0000-0000C6470000}"/>
    <cellStyle name="Normal 12 3 4 2 2 2 7 3" xfId="31644" xr:uid="{00000000-0005-0000-0000-0000C7470000}"/>
    <cellStyle name="Normal 12 3 4 2 2 2 8" xfId="13344" xr:uid="{00000000-0005-0000-0000-0000C8470000}"/>
    <cellStyle name="Normal 12 3 4 2 2 2 8 2" xfId="38964" xr:uid="{00000000-0005-0000-0000-0000C9470000}"/>
    <cellStyle name="Normal 12 3 4 2 2 2 9" xfId="26154" xr:uid="{00000000-0005-0000-0000-0000CA470000}"/>
    <cellStyle name="Normal 12 3 4 2 2 3" xfId="664" xr:uid="{00000000-0005-0000-0000-0000CB470000}"/>
    <cellStyle name="Normal 12 3 4 2 2 3 2" xfId="1064" xr:uid="{00000000-0005-0000-0000-0000CC470000}"/>
    <cellStyle name="Normal 12 3 4 2 2 3 2 2" xfId="1959" xr:uid="{00000000-0005-0000-0000-0000CD470000}"/>
    <cellStyle name="Normal 12 3 4 2 2 3 2 2 2" xfId="3789" xr:uid="{00000000-0005-0000-0000-0000CE470000}"/>
    <cellStyle name="Normal 12 3 4 2 2 3 2 2 2 2" xfId="9279" xr:uid="{00000000-0005-0000-0000-0000CF470000}"/>
    <cellStyle name="Normal 12 3 4 2 2 3 2 2 2 2 2" xfId="22090" xr:uid="{00000000-0005-0000-0000-0000D0470000}"/>
    <cellStyle name="Normal 12 3 4 2 2 3 2 2 2 2 2 2" xfId="47710" xr:uid="{00000000-0005-0000-0000-0000D1470000}"/>
    <cellStyle name="Normal 12 3 4 2 2 3 2 2 2 2 3" xfId="34900" xr:uid="{00000000-0005-0000-0000-0000D2470000}"/>
    <cellStyle name="Normal 12 3 4 2 2 3 2 2 2 3" xfId="16600" xr:uid="{00000000-0005-0000-0000-0000D3470000}"/>
    <cellStyle name="Normal 12 3 4 2 2 3 2 2 2 3 2" xfId="42220" xr:uid="{00000000-0005-0000-0000-0000D4470000}"/>
    <cellStyle name="Normal 12 3 4 2 2 3 2 2 2 4" xfId="29410" xr:uid="{00000000-0005-0000-0000-0000D5470000}"/>
    <cellStyle name="Normal 12 3 4 2 2 3 2 2 3" xfId="5619" xr:uid="{00000000-0005-0000-0000-0000D6470000}"/>
    <cellStyle name="Normal 12 3 4 2 2 3 2 2 3 2" xfId="11109" xr:uid="{00000000-0005-0000-0000-0000D7470000}"/>
    <cellStyle name="Normal 12 3 4 2 2 3 2 2 3 2 2" xfId="23920" xr:uid="{00000000-0005-0000-0000-0000D8470000}"/>
    <cellStyle name="Normal 12 3 4 2 2 3 2 2 3 2 2 2" xfId="49540" xr:uid="{00000000-0005-0000-0000-0000D9470000}"/>
    <cellStyle name="Normal 12 3 4 2 2 3 2 2 3 2 3" xfId="36730" xr:uid="{00000000-0005-0000-0000-0000DA470000}"/>
    <cellStyle name="Normal 12 3 4 2 2 3 2 2 3 3" xfId="18430" xr:uid="{00000000-0005-0000-0000-0000DB470000}"/>
    <cellStyle name="Normal 12 3 4 2 2 3 2 2 3 3 2" xfId="44050" xr:uid="{00000000-0005-0000-0000-0000DC470000}"/>
    <cellStyle name="Normal 12 3 4 2 2 3 2 2 3 4" xfId="31240" xr:uid="{00000000-0005-0000-0000-0000DD470000}"/>
    <cellStyle name="Normal 12 3 4 2 2 3 2 2 4" xfId="12939" xr:uid="{00000000-0005-0000-0000-0000DE470000}"/>
    <cellStyle name="Normal 12 3 4 2 2 3 2 2 4 2" xfId="25750" xr:uid="{00000000-0005-0000-0000-0000DF470000}"/>
    <cellStyle name="Normal 12 3 4 2 2 3 2 2 4 2 2" xfId="51370" xr:uid="{00000000-0005-0000-0000-0000E0470000}"/>
    <cellStyle name="Normal 12 3 4 2 2 3 2 2 4 3" xfId="38560" xr:uid="{00000000-0005-0000-0000-0000E1470000}"/>
    <cellStyle name="Normal 12 3 4 2 2 3 2 2 5" xfId="7449" xr:uid="{00000000-0005-0000-0000-0000E2470000}"/>
    <cellStyle name="Normal 12 3 4 2 2 3 2 2 5 2" xfId="20260" xr:uid="{00000000-0005-0000-0000-0000E3470000}"/>
    <cellStyle name="Normal 12 3 4 2 2 3 2 2 5 2 2" xfId="45880" xr:uid="{00000000-0005-0000-0000-0000E4470000}"/>
    <cellStyle name="Normal 12 3 4 2 2 3 2 2 5 3" xfId="33070" xr:uid="{00000000-0005-0000-0000-0000E5470000}"/>
    <cellStyle name="Normal 12 3 4 2 2 3 2 2 6" xfId="14770" xr:uid="{00000000-0005-0000-0000-0000E6470000}"/>
    <cellStyle name="Normal 12 3 4 2 2 3 2 2 6 2" xfId="40390" xr:uid="{00000000-0005-0000-0000-0000E7470000}"/>
    <cellStyle name="Normal 12 3 4 2 2 3 2 2 7" xfId="27580" xr:uid="{00000000-0005-0000-0000-0000E8470000}"/>
    <cellStyle name="Normal 12 3 4 2 2 3 2 3" xfId="2895" xr:uid="{00000000-0005-0000-0000-0000E9470000}"/>
    <cellStyle name="Normal 12 3 4 2 2 3 2 3 2" xfId="8385" xr:uid="{00000000-0005-0000-0000-0000EA470000}"/>
    <cellStyle name="Normal 12 3 4 2 2 3 2 3 2 2" xfId="21196" xr:uid="{00000000-0005-0000-0000-0000EB470000}"/>
    <cellStyle name="Normal 12 3 4 2 2 3 2 3 2 2 2" xfId="46816" xr:uid="{00000000-0005-0000-0000-0000EC470000}"/>
    <cellStyle name="Normal 12 3 4 2 2 3 2 3 2 3" xfId="34006" xr:uid="{00000000-0005-0000-0000-0000ED470000}"/>
    <cellStyle name="Normal 12 3 4 2 2 3 2 3 3" xfId="15706" xr:uid="{00000000-0005-0000-0000-0000EE470000}"/>
    <cellStyle name="Normal 12 3 4 2 2 3 2 3 3 2" xfId="41326" xr:uid="{00000000-0005-0000-0000-0000EF470000}"/>
    <cellStyle name="Normal 12 3 4 2 2 3 2 3 4" xfId="28516" xr:uid="{00000000-0005-0000-0000-0000F0470000}"/>
    <cellStyle name="Normal 12 3 4 2 2 3 2 4" xfId="4725" xr:uid="{00000000-0005-0000-0000-0000F1470000}"/>
    <cellStyle name="Normal 12 3 4 2 2 3 2 4 2" xfId="10215" xr:uid="{00000000-0005-0000-0000-0000F2470000}"/>
    <cellStyle name="Normal 12 3 4 2 2 3 2 4 2 2" xfId="23026" xr:uid="{00000000-0005-0000-0000-0000F3470000}"/>
    <cellStyle name="Normal 12 3 4 2 2 3 2 4 2 2 2" xfId="48646" xr:uid="{00000000-0005-0000-0000-0000F4470000}"/>
    <cellStyle name="Normal 12 3 4 2 2 3 2 4 2 3" xfId="35836" xr:uid="{00000000-0005-0000-0000-0000F5470000}"/>
    <cellStyle name="Normal 12 3 4 2 2 3 2 4 3" xfId="17536" xr:uid="{00000000-0005-0000-0000-0000F6470000}"/>
    <cellStyle name="Normal 12 3 4 2 2 3 2 4 3 2" xfId="43156" xr:uid="{00000000-0005-0000-0000-0000F7470000}"/>
    <cellStyle name="Normal 12 3 4 2 2 3 2 4 4" xfId="30346" xr:uid="{00000000-0005-0000-0000-0000F8470000}"/>
    <cellStyle name="Normal 12 3 4 2 2 3 2 5" xfId="12045" xr:uid="{00000000-0005-0000-0000-0000F9470000}"/>
    <cellStyle name="Normal 12 3 4 2 2 3 2 5 2" xfId="24856" xr:uid="{00000000-0005-0000-0000-0000FA470000}"/>
    <cellStyle name="Normal 12 3 4 2 2 3 2 5 2 2" xfId="50476" xr:uid="{00000000-0005-0000-0000-0000FB470000}"/>
    <cellStyle name="Normal 12 3 4 2 2 3 2 5 3" xfId="37666" xr:uid="{00000000-0005-0000-0000-0000FC470000}"/>
    <cellStyle name="Normal 12 3 4 2 2 3 2 6" xfId="6555" xr:uid="{00000000-0005-0000-0000-0000FD470000}"/>
    <cellStyle name="Normal 12 3 4 2 2 3 2 6 2" xfId="19366" xr:uid="{00000000-0005-0000-0000-0000FE470000}"/>
    <cellStyle name="Normal 12 3 4 2 2 3 2 6 2 2" xfId="44986" xr:uid="{00000000-0005-0000-0000-0000FF470000}"/>
    <cellStyle name="Normal 12 3 4 2 2 3 2 6 3" xfId="32176" xr:uid="{00000000-0005-0000-0000-000000480000}"/>
    <cellStyle name="Normal 12 3 4 2 2 3 2 7" xfId="13876" xr:uid="{00000000-0005-0000-0000-000001480000}"/>
    <cellStyle name="Normal 12 3 4 2 2 3 2 7 2" xfId="39496" xr:uid="{00000000-0005-0000-0000-000002480000}"/>
    <cellStyle name="Normal 12 3 4 2 2 3 2 8" xfId="26686" xr:uid="{00000000-0005-0000-0000-000003480000}"/>
    <cellStyle name="Normal 12 3 4 2 2 3 3" xfId="1559" xr:uid="{00000000-0005-0000-0000-000004480000}"/>
    <cellStyle name="Normal 12 3 4 2 2 3 3 2" xfId="3389" xr:uid="{00000000-0005-0000-0000-000005480000}"/>
    <cellStyle name="Normal 12 3 4 2 2 3 3 2 2" xfId="8879" xr:uid="{00000000-0005-0000-0000-000006480000}"/>
    <cellStyle name="Normal 12 3 4 2 2 3 3 2 2 2" xfId="21690" xr:uid="{00000000-0005-0000-0000-000007480000}"/>
    <cellStyle name="Normal 12 3 4 2 2 3 3 2 2 2 2" xfId="47310" xr:uid="{00000000-0005-0000-0000-000008480000}"/>
    <cellStyle name="Normal 12 3 4 2 2 3 3 2 2 3" xfId="34500" xr:uid="{00000000-0005-0000-0000-000009480000}"/>
    <cellStyle name="Normal 12 3 4 2 2 3 3 2 3" xfId="16200" xr:uid="{00000000-0005-0000-0000-00000A480000}"/>
    <cellStyle name="Normal 12 3 4 2 2 3 3 2 3 2" xfId="41820" xr:uid="{00000000-0005-0000-0000-00000B480000}"/>
    <cellStyle name="Normal 12 3 4 2 2 3 3 2 4" xfId="29010" xr:uid="{00000000-0005-0000-0000-00000C480000}"/>
    <cellStyle name="Normal 12 3 4 2 2 3 3 3" xfId="5219" xr:uid="{00000000-0005-0000-0000-00000D480000}"/>
    <cellStyle name="Normal 12 3 4 2 2 3 3 3 2" xfId="10709" xr:uid="{00000000-0005-0000-0000-00000E480000}"/>
    <cellStyle name="Normal 12 3 4 2 2 3 3 3 2 2" xfId="23520" xr:uid="{00000000-0005-0000-0000-00000F480000}"/>
    <cellStyle name="Normal 12 3 4 2 2 3 3 3 2 2 2" xfId="49140" xr:uid="{00000000-0005-0000-0000-000010480000}"/>
    <cellStyle name="Normal 12 3 4 2 2 3 3 3 2 3" xfId="36330" xr:uid="{00000000-0005-0000-0000-000011480000}"/>
    <cellStyle name="Normal 12 3 4 2 2 3 3 3 3" xfId="18030" xr:uid="{00000000-0005-0000-0000-000012480000}"/>
    <cellStyle name="Normal 12 3 4 2 2 3 3 3 3 2" xfId="43650" xr:uid="{00000000-0005-0000-0000-000013480000}"/>
    <cellStyle name="Normal 12 3 4 2 2 3 3 3 4" xfId="30840" xr:uid="{00000000-0005-0000-0000-000014480000}"/>
    <cellStyle name="Normal 12 3 4 2 2 3 3 4" xfId="12539" xr:uid="{00000000-0005-0000-0000-000015480000}"/>
    <cellStyle name="Normal 12 3 4 2 2 3 3 4 2" xfId="25350" xr:uid="{00000000-0005-0000-0000-000016480000}"/>
    <cellStyle name="Normal 12 3 4 2 2 3 3 4 2 2" xfId="50970" xr:uid="{00000000-0005-0000-0000-000017480000}"/>
    <cellStyle name="Normal 12 3 4 2 2 3 3 4 3" xfId="38160" xr:uid="{00000000-0005-0000-0000-000018480000}"/>
    <cellStyle name="Normal 12 3 4 2 2 3 3 5" xfId="7049" xr:uid="{00000000-0005-0000-0000-000019480000}"/>
    <cellStyle name="Normal 12 3 4 2 2 3 3 5 2" xfId="19860" xr:uid="{00000000-0005-0000-0000-00001A480000}"/>
    <cellStyle name="Normal 12 3 4 2 2 3 3 5 2 2" xfId="45480" xr:uid="{00000000-0005-0000-0000-00001B480000}"/>
    <cellStyle name="Normal 12 3 4 2 2 3 3 5 3" xfId="32670" xr:uid="{00000000-0005-0000-0000-00001C480000}"/>
    <cellStyle name="Normal 12 3 4 2 2 3 3 6" xfId="14370" xr:uid="{00000000-0005-0000-0000-00001D480000}"/>
    <cellStyle name="Normal 12 3 4 2 2 3 3 6 2" xfId="39990" xr:uid="{00000000-0005-0000-0000-00001E480000}"/>
    <cellStyle name="Normal 12 3 4 2 2 3 3 7" xfId="27180" xr:uid="{00000000-0005-0000-0000-00001F480000}"/>
    <cellStyle name="Normal 12 3 4 2 2 3 4" xfId="2495" xr:uid="{00000000-0005-0000-0000-000020480000}"/>
    <cellStyle name="Normal 12 3 4 2 2 3 4 2" xfId="7985" xr:uid="{00000000-0005-0000-0000-000021480000}"/>
    <cellStyle name="Normal 12 3 4 2 2 3 4 2 2" xfId="20796" xr:uid="{00000000-0005-0000-0000-000022480000}"/>
    <cellStyle name="Normal 12 3 4 2 2 3 4 2 2 2" xfId="46416" xr:uid="{00000000-0005-0000-0000-000023480000}"/>
    <cellStyle name="Normal 12 3 4 2 2 3 4 2 3" xfId="33606" xr:uid="{00000000-0005-0000-0000-000024480000}"/>
    <cellStyle name="Normal 12 3 4 2 2 3 4 3" xfId="15306" xr:uid="{00000000-0005-0000-0000-000025480000}"/>
    <cellStyle name="Normal 12 3 4 2 2 3 4 3 2" xfId="40926" xr:uid="{00000000-0005-0000-0000-000026480000}"/>
    <cellStyle name="Normal 12 3 4 2 2 3 4 4" xfId="28116" xr:uid="{00000000-0005-0000-0000-000027480000}"/>
    <cellStyle name="Normal 12 3 4 2 2 3 5" xfId="4325" xr:uid="{00000000-0005-0000-0000-000028480000}"/>
    <cellStyle name="Normal 12 3 4 2 2 3 5 2" xfId="9815" xr:uid="{00000000-0005-0000-0000-000029480000}"/>
    <cellStyle name="Normal 12 3 4 2 2 3 5 2 2" xfId="22626" xr:uid="{00000000-0005-0000-0000-00002A480000}"/>
    <cellStyle name="Normal 12 3 4 2 2 3 5 2 2 2" xfId="48246" xr:uid="{00000000-0005-0000-0000-00002B480000}"/>
    <cellStyle name="Normal 12 3 4 2 2 3 5 2 3" xfId="35436" xr:uid="{00000000-0005-0000-0000-00002C480000}"/>
    <cellStyle name="Normal 12 3 4 2 2 3 5 3" xfId="17136" xr:uid="{00000000-0005-0000-0000-00002D480000}"/>
    <cellStyle name="Normal 12 3 4 2 2 3 5 3 2" xfId="42756" xr:uid="{00000000-0005-0000-0000-00002E480000}"/>
    <cellStyle name="Normal 12 3 4 2 2 3 5 4" xfId="29946" xr:uid="{00000000-0005-0000-0000-00002F480000}"/>
    <cellStyle name="Normal 12 3 4 2 2 3 6" xfId="11645" xr:uid="{00000000-0005-0000-0000-000030480000}"/>
    <cellStyle name="Normal 12 3 4 2 2 3 6 2" xfId="24456" xr:uid="{00000000-0005-0000-0000-000031480000}"/>
    <cellStyle name="Normal 12 3 4 2 2 3 6 2 2" xfId="50076" xr:uid="{00000000-0005-0000-0000-000032480000}"/>
    <cellStyle name="Normal 12 3 4 2 2 3 6 3" xfId="37266" xr:uid="{00000000-0005-0000-0000-000033480000}"/>
    <cellStyle name="Normal 12 3 4 2 2 3 7" xfId="6155" xr:uid="{00000000-0005-0000-0000-000034480000}"/>
    <cellStyle name="Normal 12 3 4 2 2 3 7 2" xfId="18966" xr:uid="{00000000-0005-0000-0000-000035480000}"/>
    <cellStyle name="Normal 12 3 4 2 2 3 7 2 2" xfId="44586" xr:uid="{00000000-0005-0000-0000-000036480000}"/>
    <cellStyle name="Normal 12 3 4 2 2 3 7 3" xfId="31776" xr:uid="{00000000-0005-0000-0000-000037480000}"/>
    <cellStyle name="Normal 12 3 4 2 2 3 8" xfId="13476" xr:uid="{00000000-0005-0000-0000-000038480000}"/>
    <cellStyle name="Normal 12 3 4 2 2 3 8 2" xfId="39096" xr:uid="{00000000-0005-0000-0000-000039480000}"/>
    <cellStyle name="Normal 12 3 4 2 2 3 9" xfId="26286" xr:uid="{00000000-0005-0000-0000-00003A480000}"/>
    <cellStyle name="Normal 12 3 4 2 2 4" xfId="439" xr:uid="{00000000-0005-0000-0000-00003B480000}"/>
    <cellStyle name="Normal 12 3 4 2 2 4 2" xfId="1334" xr:uid="{00000000-0005-0000-0000-00003C480000}"/>
    <cellStyle name="Normal 12 3 4 2 2 4 2 2" xfId="3164" xr:uid="{00000000-0005-0000-0000-00003D480000}"/>
    <cellStyle name="Normal 12 3 4 2 2 4 2 2 2" xfId="8654" xr:uid="{00000000-0005-0000-0000-00003E480000}"/>
    <cellStyle name="Normal 12 3 4 2 2 4 2 2 2 2" xfId="21465" xr:uid="{00000000-0005-0000-0000-00003F480000}"/>
    <cellStyle name="Normal 12 3 4 2 2 4 2 2 2 2 2" xfId="47085" xr:uid="{00000000-0005-0000-0000-000040480000}"/>
    <cellStyle name="Normal 12 3 4 2 2 4 2 2 2 3" xfId="34275" xr:uid="{00000000-0005-0000-0000-000041480000}"/>
    <cellStyle name="Normal 12 3 4 2 2 4 2 2 3" xfId="15975" xr:uid="{00000000-0005-0000-0000-000042480000}"/>
    <cellStyle name="Normal 12 3 4 2 2 4 2 2 3 2" xfId="41595" xr:uid="{00000000-0005-0000-0000-000043480000}"/>
    <cellStyle name="Normal 12 3 4 2 2 4 2 2 4" xfId="28785" xr:uid="{00000000-0005-0000-0000-000044480000}"/>
    <cellStyle name="Normal 12 3 4 2 2 4 2 3" xfId="4994" xr:uid="{00000000-0005-0000-0000-000045480000}"/>
    <cellStyle name="Normal 12 3 4 2 2 4 2 3 2" xfId="10484" xr:uid="{00000000-0005-0000-0000-000046480000}"/>
    <cellStyle name="Normal 12 3 4 2 2 4 2 3 2 2" xfId="23295" xr:uid="{00000000-0005-0000-0000-000047480000}"/>
    <cellStyle name="Normal 12 3 4 2 2 4 2 3 2 2 2" xfId="48915" xr:uid="{00000000-0005-0000-0000-000048480000}"/>
    <cellStyle name="Normal 12 3 4 2 2 4 2 3 2 3" xfId="36105" xr:uid="{00000000-0005-0000-0000-000049480000}"/>
    <cellStyle name="Normal 12 3 4 2 2 4 2 3 3" xfId="17805" xr:uid="{00000000-0005-0000-0000-00004A480000}"/>
    <cellStyle name="Normal 12 3 4 2 2 4 2 3 3 2" xfId="43425" xr:uid="{00000000-0005-0000-0000-00004B480000}"/>
    <cellStyle name="Normal 12 3 4 2 2 4 2 3 4" xfId="30615" xr:uid="{00000000-0005-0000-0000-00004C480000}"/>
    <cellStyle name="Normal 12 3 4 2 2 4 2 4" xfId="12314" xr:uid="{00000000-0005-0000-0000-00004D480000}"/>
    <cellStyle name="Normal 12 3 4 2 2 4 2 4 2" xfId="25125" xr:uid="{00000000-0005-0000-0000-00004E480000}"/>
    <cellStyle name="Normal 12 3 4 2 2 4 2 4 2 2" xfId="50745" xr:uid="{00000000-0005-0000-0000-00004F480000}"/>
    <cellStyle name="Normal 12 3 4 2 2 4 2 4 3" xfId="37935" xr:uid="{00000000-0005-0000-0000-000050480000}"/>
    <cellStyle name="Normal 12 3 4 2 2 4 2 5" xfId="6824" xr:uid="{00000000-0005-0000-0000-000051480000}"/>
    <cellStyle name="Normal 12 3 4 2 2 4 2 5 2" xfId="19635" xr:uid="{00000000-0005-0000-0000-000052480000}"/>
    <cellStyle name="Normal 12 3 4 2 2 4 2 5 2 2" xfId="45255" xr:uid="{00000000-0005-0000-0000-000053480000}"/>
    <cellStyle name="Normal 12 3 4 2 2 4 2 5 3" xfId="32445" xr:uid="{00000000-0005-0000-0000-000054480000}"/>
    <cellStyle name="Normal 12 3 4 2 2 4 2 6" xfId="14145" xr:uid="{00000000-0005-0000-0000-000055480000}"/>
    <cellStyle name="Normal 12 3 4 2 2 4 2 6 2" xfId="39765" xr:uid="{00000000-0005-0000-0000-000056480000}"/>
    <cellStyle name="Normal 12 3 4 2 2 4 2 7" xfId="26955" xr:uid="{00000000-0005-0000-0000-000057480000}"/>
    <cellStyle name="Normal 12 3 4 2 2 4 3" xfId="2270" xr:uid="{00000000-0005-0000-0000-000058480000}"/>
    <cellStyle name="Normal 12 3 4 2 2 4 3 2" xfId="7760" xr:uid="{00000000-0005-0000-0000-000059480000}"/>
    <cellStyle name="Normal 12 3 4 2 2 4 3 2 2" xfId="20571" xr:uid="{00000000-0005-0000-0000-00005A480000}"/>
    <cellStyle name="Normal 12 3 4 2 2 4 3 2 2 2" xfId="46191" xr:uid="{00000000-0005-0000-0000-00005B480000}"/>
    <cellStyle name="Normal 12 3 4 2 2 4 3 2 3" xfId="33381" xr:uid="{00000000-0005-0000-0000-00005C480000}"/>
    <cellStyle name="Normal 12 3 4 2 2 4 3 3" xfId="15081" xr:uid="{00000000-0005-0000-0000-00005D480000}"/>
    <cellStyle name="Normal 12 3 4 2 2 4 3 3 2" xfId="40701" xr:uid="{00000000-0005-0000-0000-00005E480000}"/>
    <cellStyle name="Normal 12 3 4 2 2 4 3 4" xfId="27891" xr:uid="{00000000-0005-0000-0000-00005F480000}"/>
    <cellStyle name="Normal 12 3 4 2 2 4 4" xfId="4100" xr:uid="{00000000-0005-0000-0000-000060480000}"/>
    <cellStyle name="Normal 12 3 4 2 2 4 4 2" xfId="9590" xr:uid="{00000000-0005-0000-0000-000061480000}"/>
    <cellStyle name="Normal 12 3 4 2 2 4 4 2 2" xfId="22401" xr:uid="{00000000-0005-0000-0000-000062480000}"/>
    <cellStyle name="Normal 12 3 4 2 2 4 4 2 2 2" xfId="48021" xr:uid="{00000000-0005-0000-0000-000063480000}"/>
    <cellStyle name="Normal 12 3 4 2 2 4 4 2 3" xfId="35211" xr:uid="{00000000-0005-0000-0000-000064480000}"/>
    <cellStyle name="Normal 12 3 4 2 2 4 4 3" xfId="16911" xr:uid="{00000000-0005-0000-0000-000065480000}"/>
    <cellStyle name="Normal 12 3 4 2 2 4 4 3 2" xfId="42531" xr:uid="{00000000-0005-0000-0000-000066480000}"/>
    <cellStyle name="Normal 12 3 4 2 2 4 4 4" xfId="29721" xr:uid="{00000000-0005-0000-0000-000067480000}"/>
    <cellStyle name="Normal 12 3 4 2 2 4 5" xfId="11420" xr:uid="{00000000-0005-0000-0000-000068480000}"/>
    <cellStyle name="Normal 12 3 4 2 2 4 5 2" xfId="24231" xr:uid="{00000000-0005-0000-0000-000069480000}"/>
    <cellStyle name="Normal 12 3 4 2 2 4 5 2 2" xfId="49851" xr:uid="{00000000-0005-0000-0000-00006A480000}"/>
    <cellStyle name="Normal 12 3 4 2 2 4 5 3" xfId="37041" xr:uid="{00000000-0005-0000-0000-00006B480000}"/>
    <cellStyle name="Normal 12 3 4 2 2 4 6" xfId="5930" xr:uid="{00000000-0005-0000-0000-00006C480000}"/>
    <cellStyle name="Normal 12 3 4 2 2 4 6 2" xfId="18741" xr:uid="{00000000-0005-0000-0000-00006D480000}"/>
    <cellStyle name="Normal 12 3 4 2 2 4 6 2 2" xfId="44361" xr:uid="{00000000-0005-0000-0000-00006E480000}"/>
    <cellStyle name="Normal 12 3 4 2 2 4 6 3" xfId="31551" xr:uid="{00000000-0005-0000-0000-00006F480000}"/>
    <cellStyle name="Normal 12 3 4 2 2 4 7" xfId="13251" xr:uid="{00000000-0005-0000-0000-000070480000}"/>
    <cellStyle name="Normal 12 3 4 2 2 4 7 2" xfId="38871" xr:uid="{00000000-0005-0000-0000-000071480000}"/>
    <cellStyle name="Normal 12 3 4 2 2 4 8" xfId="26061" xr:uid="{00000000-0005-0000-0000-000072480000}"/>
    <cellStyle name="Normal 12 3 4 2 2 5" xfId="798" xr:uid="{00000000-0005-0000-0000-000073480000}"/>
    <cellStyle name="Normal 12 3 4 2 2 5 2" xfId="1693" xr:uid="{00000000-0005-0000-0000-000074480000}"/>
    <cellStyle name="Normal 12 3 4 2 2 5 2 2" xfId="3523" xr:uid="{00000000-0005-0000-0000-000075480000}"/>
    <cellStyle name="Normal 12 3 4 2 2 5 2 2 2" xfId="9013" xr:uid="{00000000-0005-0000-0000-000076480000}"/>
    <cellStyle name="Normal 12 3 4 2 2 5 2 2 2 2" xfId="21824" xr:uid="{00000000-0005-0000-0000-000077480000}"/>
    <cellStyle name="Normal 12 3 4 2 2 5 2 2 2 2 2" xfId="47444" xr:uid="{00000000-0005-0000-0000-000078480000}"/>
    <cellStyle name="Normal 12 3 4 2 2 5 2 2 2 3" xfId="34634" xr:uid="{00000000-0005-0000-0000-000079480000}"/>
    <cellStyle name="Normal 12 3 4 2 2 5 2 2 3" xfId="16334" xr:uid="{00000000-0005-0000-0000-00007A480000}"/>
    <cellStyle name="Normal 12 3 4 2 2 5 2 2 3 2" xfId="41954" xr:uid="{00000000-0005-0000-0000-00007B480000}"/>
    <cellStyle name="Normal 12 3 4 2 2 5 2 2 4" xfId="29144" xr:uid="{00000000-0005-0000-0000-00007C480000}"/>
    <cellStyle name="Normal 12 3 4 2 2 5 2 3" xfId="5353" xr:uid="{00000000-0005-0000-0000-00007D480000}"/>
    <cellStyle name="Normal 12 3 4 2 2 5 2 3 2" xfId="10843" xr:uid="{00000000-0005-0000-0000-00007E480000}"/>
    <cellStyle name="Normal 12 3 4 2 2 5 2 3 2 2" xfId="23654" xr:uid="{00000000-0005-0000-0000-00007F480000}"/>
    <cellStyle name="Normal 12 3 4 2 2 5 2 3 2 2 2" xfId="49274" xr:uid="{00000000-0005-0000-0000-000080480000}"/>
    <cellStyle name="Normal 12 3 4 2 2 5 2 3 2 3" xfId="36464" xr:uid="{00000000-0005-0000-0000-000081480000}"/>
    <cellStyle name="Normal 12 3 4 2 2 5 2 3 3" xfId="18164" xr:uid="{00000000-0005-0000-0000-000082480000}"/>
    <cellStyle name="Normal 12 3 4 2 2 5 2 3 3 2" xfId="43784" xr:uid="{00000000-0005-0000-0000-000083480000}"/>
    <cellStyle name="Normal 12 3 4 2 2 5 2 3 4" xfId="30974" xr:uid="{00000000-0005-0000-0000-000084480000}"/>
    <cellStyle name="Normal 12 3 4 2 2 5 2 4" xfId="12673" xr:uid="{00000000-0005-0000-0000-000085480000}"/>
    <cellStyle name="Normal 12 3 4 2 2 5 2 4 2" xfId="25484" xr:uid="{00000000-0005-0000-0000-000086480000}"/>
    <cellStyle name="Normal 12 3 4 2 2 5 2 4 2 2" xfId="51104" xr:uid="{00000000-0005-0000-0000-000087480000}"/>
    <cellStyle name="Normal 12 3 4 2 2 5 2 4 3" xfId="38294" xr:uid="{00000000-0005-0000-0000-000088480000}"/>
    <cellStyle name="Normal 12 3 4 2 2 5 2 5" xfId="7183" xr:uid="{00000000-0005-0000-0000-000089480000}"/>
    <cellStyle name="Normal 12 3 4 2 2 5 2 5 2" xfId="19994" xr:uid="{00000000-0005-0000-0000-00008A480000}"/>
    <cellStyle name="Normal 12 3 4 2 2 5 2 5 2 2" xfId="45614" xr:uid="{00000000-0005-0000-0000-00008B480000}"/>
    <cellStyle name="Normal 12 3 4 2 2 5 2 5 3" xfId="32804" xr:uid="{00000000-0005-0000-0000-00008C480000}"/>
    <cellStyle name="Normal 12 3 4 2 2 5 2 6" xfId="14504" xr:uid="{00000000-0005-0000-0000-00008D480000}"/>
    <cellStyle name="Normal 12 3 4 2 2 5 2 6 2" xfId="40124" xr:uid="{00000000-0005-0000-0000-00008E480000}"/>
    <cellStyle name="Normal 12 3 4 2 2 5 2 7" xfId="27314" xr:uid="{00000000-0005-0000-0000-00008F480000}"/>
    <cellStyle name="Normal 12 3 4 2 2 5 3" xfId="2629" xr:uid="{00000000-0005-0000-0000-000090480000}"/>
    <cellStyle name="Normal 12 3 4 2 2 5 3 2" xfId="8119" xr:uid="{00000000-0005-0000-0000-000091480000}"/>
    <cellStyle name="Normal 12 3 4 2 2 5 3 2 2" xfId="20930" xr:uid="{00000000-0005-0000-0000-000092480000}"/>
    <cellStyle name="Normal 12 3 4 2 2 5 3 2 2 2" xfId="46550" xr:uid="{00000000-0005-0000-0000-000093480000}"/>
    <cellStyle name="Normal 12 3 4 2 2 5 3 2 3" xfId="33740" xr:uid="{00000000-0005-0000-0000-000094480000}"/>
    <cellStyle name="Normal 12 3 4 2 2 5 3 3" xfId="15440" xr:uid="{00000000-0005-0000-0000-000095480000}"/>
    <cellStyle name="Normal 12 3 4 2 2 5 3 3 2" xfId="41060" xr:uid="{00000000-0005-0000-0000-000096480000}"/>
    <cellStyle name="Normal 12 3 4 2 2 5 3 4" xfId="28250" xr:uid="{00000000-0005-0000-0000-000097480000}"/>
    <cellStyle name="Normal 12 3 4 2 2 5 4" xfId="4459" xr:uid="{00000000-0005-0000-0000-000098480000}"/>
    <cellStyle name="Normal 12 3 4 2 2 5 4 2" xfId="9949" xr:uid="{00000000-0005-0000-0000-000099480000}"/>
    <cellStyle name="Normal 12 3 4 2 2 5 4 2 2" xfId="22760" xr:uid="{00000000-0005-0000-0000-00009A480000}"/>
    <cellStyle name="Normal 12 3 4 2 2 5 4 2 2 2" xfId="48380" xr:uid="{00000000-0005-0000-0000-00009B480000}"/>
    <cellStyle name="Normal 12 3 4 2 2 5 4 2 3" xfId="35570" xr:uid="{00000000-0005-0000-0000-00009C480000}"/>
    <cellStyle name="Normal 12 3 4 2 2 5 4 3" xfId="17270" xr:uid="{00000000-0005-0000-0000-00009D480000}"/>
    <cellStyle name="Normal 12 3 4 2 2 5 4 3 2" xfId="42890" xr:uid="{00000000-0005-0000-0000-00009E480000}"/>
    <cellStyle name="Normal 12 3 4 2 2 5 4 4" xfId="30080" xr:uid="{00000000-0005-0000-0000-00009F480000}"/>
    <cellStyle name="Normal 12 3 4 2 2 5 5" xfId="11779" xr:uid="{00000000-0005-0000-0000-0000A0480000}"/>
    <cellStyle name="Normal 12 3 4 2 2 5 5 2" xfId="24590" xr:uid="{00000000-0005-0000-0000-0000A1480000}"/>
    <cellStyle name="Normal 12 3 4 2 2 5 5 2 2" xfId="50210" xr:uid="{00000000-0005-0000-0000-0000A2480000}"/>
    <cellStyle name="Normal 12 3 4 2 2 5 5 3" xfId="37400" xr:uid="{00000000-0005-0000-0000-0000A3480000}"/>
    <cellStyle name="Normal 12 3 4 2 2 5 6" xfId="6289" xr:uid="{00000000-0005-0000-0000-0000A4480000}"/>
    <cellStyle name="Normal 12 3 4 2 2 5 6 2" xfId="19100" xr:uid="{00000000-0005-0000-0000-0000A5480000}"/>
    <cellStyle name="Normal 12 3 4 2 2 5 6 2 2" xfId="44720" xr:uid="{00000000-0005-0000-0000-0000A6480000}"/>
    <cellStyle name="Normal 12 3 4 2 2 5 6 3" xfId="31910" xr:uid="{00000000-0005-0000-0000-0000A7480000}"/>
    <cellStyle name="Normal 12 3 4 2 2 5 7" xfId="13610" xr:uid="{00000000-0005-0000-0000-0000A8480000}"/>
    <cellStyle name="Normal 12 3 4 2 2 5 7 2" xfId="39230" xr:uid="{00000000-0005-0000-0000-0000A9480000}"/>
    <cellStyle name="Normal 12 3 4 2 2 5 8" xfId="26420" xr:uid="{00000000-0005-0000-0000-0000AA480000}"/>
    <cellStyle name="Normal 12 3 4 2 2 6" xfId="1199" xr:uid="{00000000-0005-0000-0000-0000AB480000}"/>
    <cellStyle name="Normal 12 3 4 2 2 6 2" xfId="3029" xr:uid="{00000000-0005-0000-0000-0000AC480000}"/>
    <cellStyle name="Normal 12 3 4 2 2 6 2 2" xfId="8519" xr:uid="{00000000-0005-0000-0000-0000AD480000}"/>
    <cellStyle name="Normal 12 3 4 2 2 6 2 2 2" xfId="21330" xr:uid="{00000000-0005-0000-0000-0000AE480000}"/>
    <cellStyle name="Normal 12 3 4 2 2 6 2 2 2 2" xfId="46950" xr:uid="{00000000-0005-0000-0000-0000AF480000}"/>
    <cellStyle name="Normal 12 3 4 2 2 6 2 2 3" xfId="34140" xr:uid="{00000000-0005-0000-0000-0000B0480000}"/>
    <cellStyle name="Normal 12 3 4 2 2 6 2 3" xfId="15840" xr:uid="{00000000-0005-0000-0000-0000B1480000}"/>
    <cellStyle name="Normal 12 3 4 2 2 6 2 3 2" xfId="41460" xr:uid="{00000000-0005-0000-0000-0000B2480000}"/>
    <cellStyle name="Normal 12 3 4 2 2 6 2 4" xfId="28650" xr:uid="{00000000-0005-0000-0000-0000B3480000}"/>
    <cellStyle name="Normal 12 3 4 2 2 6 3" xfId="4859" xr:uid="{00000000-0005-0000-0000-0000B4480000}"/>
    <cellStyle name="Normal 12 3 4 2 2 6 3 2" xfId="10349" xr:uid="{00000000-0005-0000-0000-0000B5480000}"/>
    <cellStyle name="Normal 12 3 4 2 2 6 3 2 2" xfId="23160" xr:uid="{00000000-0005-0000-0000-0000B6480000}"/>
    <cellStyle name="Normal 12 3 4 2 2 6 3 2 2 2" xfId="48780" xr:uid="{00000000-0005-0000-0000-0000B7480000}"/>
    <cellStyle name="Normal 12 3 4 2 2 6 3 2 3" xfId="35970" xr:uid="{00000000-0005-0000-0000-0000B8480000}"/>
    <cellStyle name="Normal 12 3 4 2 2 6 3 3" xfId="17670" xr:uid="{00000000-0005-0000-0000-0000B9480000}"/>
    <cellStyle name="Normal 12 3 4 2 2 6 3 3 2" xfId="43290" xr:uid="{00000000-0005-0000-0000-0000BA480000}"/>
    <cellStyle name="Normal 12 3 4 2 2 6 3 4" xfId="30480" xr:uid="{00000000-0005-0000-0000-0000BB480000}"/>
    <cellStyle name="Normal 12 3 4 2 2 6 4" xfId="12179" xr:uid="{00000000-0005-0000-0000-0000BC480000}"/>
    <cellStyle name="Normal 12 3 4 2 2 6 4 2" xfId="24990" xr:uid="{00000000-0005-0000-0000-0000BD480000}"/>
    <cellStyle name="Normal 12 3 4 2 2 6 4 2 2" xfId="50610" xr:uid="{00000000-0005-0000-0000-0000BE480000}"/>
    <cellStyle name="Normal 12 3 4 2 2 6 4 3" xfId="37800" xr:uid="{00000000-0005-0000-0000-0000BF480000}"/>
    <cellStyle name="Normal 12 3 4 2 2 6 5" xfId="6689" xr:uid="{00000000-0005-0000-0000-0000C0480000}"/>
    <cellStyle name="Normal 12 3 4 2 2 6 5 2" xfId="19500" xr:uid="{00000000-0005-0000-0000-0000C1480000}"/>
    <cellStyle name="Normal 12 3 4 2 2 6 5 2 2" xfId="45120" xr:uid="{00000000-0005-0000-0000-0000C2480000}"/>
    <cellStyle name="Normal 12 3 4 2 2 6 5 3" xfId="32310" xr:uid="{00000000-0005-0000-0000-0000C3480000}"/>
    <cellStyle name="Normal 12 3 4 2 2 6 6" xfId="14010" xr:uid="{00000000-0005-0000-0000-0000C4480000}"/>
    <cellStyle name="Normal 12 3 4 2 2 6 6 2" xfId="39630" xr:uid="{00000000-0005-0000-0000-0000C5480000}"/>
    <cellStyle name="Normal 12 3 4 2 2 6 7" xfId="26820" xr:uid="{00000000-0005-0000-0000-0000C6480000}"/>
    <cellStyle name="Normal 12 3 4 2 2 7" xfId="2135" xr:uid="{00000000-0005-0000-0000-0000C7480000}"/>
    <cellStyle name="Normal 12 3 4 2 2 7 2" xfId="7625" xr:uid="{00000000-0005-0000-0000-0000C8480000}"/>
    <cellStyle name="Normal 12 3 4 2 2 7 2 2" xfId="20436" xr:uid="{00000000-0005-0000-0000-0000C9480000}"/>
    <cellStyle name="Normal 12 3 4 2 2 7 2 2 2" xfId="46056" xr:uid="{00000000-0005-0000-0000-0000CA480000}"/>
    <cellStyle name="Normal 12 3 4 2 2 7 2 3" xfId="33246" xr:uid="{00000000-0005-0000-0000-0000CB480000}"/>
    <cellStyle name="Normal 12 3 4 2 2 7 3" xfId="14946" xr:uid="{00000000-0005-0000-0000-0000CC480000}"/>
    <cellStyle name="Normal 12 3 4 2 2 7 3 2" xfId="40566" xr:uid="{00000000-0005-0000-0000-0000CD480000}"/>
    <cellStyle name="Normal 12 3 4 2 2 7 4" xfId="27756" xr:uid="{00000000-0005-0000-0000-0000CE480000}"/>
    <cellStyle name="Normal 12 3 4 2 2 8" xfId="3965" xr:uid="{00000000-0005-0000-0000-0000CF480000}"/>
    <cellStyle name="Normal 12 3 4 2 2 8 2" xfId="9455" xr:uid="{00000000-0005-0000-0000-0000D0480000}"/>
    <cellStyle name="Normal 12 3 4 2 2 8 2 2" xfId="22266" xr:uid="{00000000-0005-0000-0000-0000D1480000}"/>
    <cellStyle name="Normal 12 3 4 2 2 8 2 2 2" xfId="47886" xr:uid="{00000000-0005-0000-0000-0000D2480000}"/>
    <cellStyle name="Normal 12 3 4 2 2 8 2 3" xfId="35076" xr:uid="{00000000-0005-0000-0000-0000D3480000}"/>
    <cellStyle name="Normal 12 3 4 2 2 8 3" xfId="16776" xr:uid="{00000000-0005-0000-0000-0000D4480000}"/>
    <cellStyle name="Normal 12 3 4 2 2 8 3 2" xfId="42396" xr:uid="{00000000-0005-0000-0000-0000D5480000}"/>
    <cellStyle name="Normal 12 3 4 2 2 8 4" xfId="29586" xr:uid="{00000000-0005-0000-0000-0000D6480000}"/>
    <cellStyle name="Normal 12 3 4 2 2 9" xfId="11285" xr:uid="{00000000-0005-0000-0000-0000D7480000}"/>
    <cellStyle name="Normal 12 3 4 2 2 9 2" xfId="24096" xr:uid="{00000000-0005-0000-0000-0000D8480000}"/>
    <cellStyle name="Normal 12 3 4 2 2 9 2 2" xfId="49716" xr:uid="{00000000-0005-0000-0000-0000D9480000}"/>
    <cellStyle name="Normal 12 3 4 2 2 9 3" xfId="36906" xr:uid="{00000000-0005-0000-0000-0000DA480000}"/>
    <cellStyle name="Normal 12 3 4 2 3" xfId="354" xr:uid="{00000000-0005-0000-0000-0000DB480000}"/>
    <cellStyle name="Normal 12 3 4 2 3 10" xfId="5846" xr:uid="{00000000-0005-0000-0000-0000DC480000}"/>
    <cellStyle name="Normal 12 3 4 2 3 10 2" xfId="18657" xr:uid="{00000000-0005-0000-0000-0000DD480000}"/>
    <cellStyle name="Normal 12 3 4 2 3 10 2 2" xfId="44277" xr:uid="{00000000-0005-0000-0000-0000DE480000}"/>
    <cellStyle name="Normal 12 3 4 2 3 10 3" xfId="31467" xr:uid="{00000000-0005-0000-0000-0000DF480000}"/>
    <cellStyle name="Normal 12 3 4 2 3 11" xfId="13167" xr:uid="{00000000-0005-0000-0000-0000E0480000}"/>
    <cellStyle name="Normal 12 3 4 2 3 11 2" xfId="38787" xr:uid="{00000000-0005-0000-0000-0000E1480000}"/>
    <cellStyle name="Normal 12 3 4 2 3 12" xfId="25977" xr:uid="{00000000-0005-0000-0000-0000E2480000}"/>
    <cellStyle name="Normal 12 3 4 2 3 2" xfId="583" xr:uid="{00000000-0005-0000-0000-0000E3480000}"/>
    <cellStyle name="Normal 12 3 4 2 3 2 2" xfId="982" xr:uid="{00000000-0005-0000-0000-0000E4480000}"/>
    <cellStyle name="Normal 12 3 4 2 3 2 2 2" xfId="1877" xr:uid="{00000000-0005-0000-0000-0000E5480000}"/>
    <cellStyle name="Normal 12 3 4 2 3 2 2 2 2" xfId="3707" xr:uid="{00000000-0005-0000-0000-0000E6480000}"/>
    <cellStyle name="Normal 12 3 4 2 3 2 2 2 2 2" xfId="9197" xr:uid="{00000000-0005-0000-0000-0000E7480000}"/>
    <cellStyle name="Normal 12 3 4 2 3 2 2 2 2 2 2" xfId="22008" xr:uid="{00000000-0005-0000-0000-0000E8480000}"/>
    <cellStyle name="Normal 12 3 4 2 3 2 2 2 2 2 2 2" xfId="47628" xr:uid="{00000000-0005-0000-0000-0000E9480000}"/>
    <cellStyle name="Normal 12 3 4 2 3 2 2 2 2 2 3" xfId="34818" xr:uid="{00000000-0005-0000-0000-0000EA480000}"/>
    <cellStyle name="Normal 12 3 4 2 3 2 2 2 2 3" xfId="16518" xr:uid="{00000000-0005-0000-0000-0000EB480000}"/>
    <cellStyle name="Normal 12 3 4 2 3 2 2 2 2 3 2" xfId="42138" xr:uid="{00000000-0005-0000-0000-0000EC480000}"/>
    <cellStyle name="Normal 12 3 4 2 3 2 2 2 2 4" xfId="29328" xr:uid="{00000000-0005-0000-0000-0000ED480000}"/>
    <cellStyle name="Normal 12 3 4 2 3 2 2 2 3" xfId="5537" xr:uid="{00000000-0005-0000-0000-0000EE480000}"/>
    <cellStyle name="Normal 12 3 4 2 3 2 2 2 3 2" xfId="11027" xr:uid="{00000000-0005-0000-0000-0000EF480000}"/>
    <cellStyle name="Normal 12 3 4 2 3 2 2 2 3 2 2" xfId="23838" xr:uid="{00000000-0005-0000-0000-0000F0480000}"/>
    <cellStyle name="Normal 12 3 4 2 3 2 2 2 3 2 2 2" xfId="49458" xr:uid="{00000000-0005-0000-0000-0000F1480000}"/>
    <cellStyle name="Normal 12 3 4 2 3 2 2 2 3 2 3" xfId="36648" xr:uid="{00000000-0005-0000-0000-0000F2480000}"/>
    <cellStyle name="Normal 12 3 4 2 3 2 2 2 3 3" xfId="18348" xr:uid="{00000000-0005-0000-0000-0000F3480000}"/>
    <cellStyle name="Normal 12 3 4 2 3 2 2 2 3 3 2" xfId="43968" xr:uid="{00000000-0005-0000-0000-0000F4480000}"/>
    <cellStyle name="Normal 12 3 4 2 3 2 2 2 3 4" xfId="31158" xr:uid="{00000000-0005-0000-0000-0000F5480000}"/>
    <cellStyle name="Normal 12 3 4 2 3 2 2 2 4" xfId="12857" xr:uid="{00000000-0005-0000-0000-0000F6480000}"/>
    <cellStyle name="Normal 12 3 4 2 3 2 2 2 4 2" xfId="25668" xr:uid="{00000000-0005-0000-0000-0000F7480000}"/>
    <cellStyle name="Normal 12 3 4 2 3 2 2 2 4 2 2" xfId="51288" xr:uid="{00000000-0005-0000-0000-0000F8480000}"/>
    <cellStyle name="Normal 12 3 4 2 3 2 2 2 4 3" xfId="38478" xr:uid="{00000000-0005-0000-0000-0000F9480000}"/>
    <cellStyle name="Normal 12 3 4 2 3 2 2 2 5" xfId="7367" xr:uid="{00000000-0005-0000-0000-0000FA480000}"/>
    <cellStyle name="Normal 12 3 4 2 3 2 2 2 5 2" xfId="20178" xr:uid="{00000000-0005-0000-0000-0000FB480000}"/>
    <cellStyle name="Normal 12 3 4 2 3 2 2 2 5 2 2" xfId="45798" xr:uid="{00000000-0005-0000-0000-0000FC480000}"/>
    <cellStyle name="Normal 12 3 4 2 3 2 2 2 5 3" xfId="32988" xr:uid="{00000000-0005-0000-0000-0000FD480000}"/>
    <cellStyle name="Normal 12 3 4 2 3 2 2 2 6" xfId="14688" xr:uid="{00000000-0005-0000-0000-0000FE480000}"/>
    <cellStyle name="Normal 12 3 4 2 3 2 2 2 6 2" xfId="40308" xr:uid="{00000000-0005-0000-0000-0000FF480000}"/>
    <cellStyle name="Normal 12 3 4 2 3 2 2 2 7" xfId="27498" xr:uid="{00000000-0005-0000-0000-000000490000}"/>
    <cellStyle name="Normal 12 3 4 2 3 2 2 3" xfId="2813" xr:uid="{00000000-0005-0000-0000-000001490000}"/>
    <cellStyle name="Normal 12 3 4 2 3 2 2 3 2" xfId="8303" xr:uid="{00000000-0005-0000-0000-000002490000}"/>
    <cellStyle name="Normal 12 3 4 2 3 2 2 3 2 2" xfId="21114" xr:uid="{00000000-0005-0000-0000-000003490000}"/>
    <cellStyle name="Normal 12 3 4 2 3 2 2 3 2 2 2" xfId="46734" xr:uid="{00000000-0005-0000-0000-000004490000}"/>
    <cellStyle name="Normal 12 3 4 2 3 2 2 3 2 3" xfId="33924" xr:uid="{00000000-0005-0000-0000-000005490000}"/>
    <cellStyle name="Normal 12 3 4 2 3 2 2 3 3" xfId="15624" xr:uid="{00000000-0005-0000-0000-000006490000}"/>
    <cellStyle name="Normal 12 3 4 2 3 2 2 3 3 2" xfId="41244" xr:uid="{00000000-0005-0000-0000-000007490000}"/>
    <cellStyle name="Normal 12 3 4 2 3 2 2 3 4" xfId="28434" xr:uid="{00000000-0005-0000-0000-000008490000}"/>
    <cellStyle name="Normal 12 3 4 2 3 2 2 4" xfId="4643" xr:uid="{00000000-0005-0000-0000-000009490000}"/>
    <cellStyle name="Normal 12 3 4 2 3 2 2 4 2" xfId="10133" xr:uid="{00000000-0005-0000-0000-00000A490000}"/>
    <cellStyle name="Normal 12 3 4 2 3 2 2 4 2 2" xfId="22944" xr:uid="{00000000-0005-0000-0000-00000B490000}"/>
    <cellStyle name="Normal 12 3 4 2 3 2 2 4 2 2 2" xfId="48564" xr:uid="{00000000-0005-0000-0000-00000C490000}"/>
    <cellStyle name="Normal 12 3 4 2 3 2 2 4 2 3" xfId="35754" xr:uid="{00000000-0005-0000-0000-00000D490000}"/>
    <cellStyle name="Normal 12 3 4 2 3 2 2 4 3" xfId="17454" xr:uid="{00000000-0005-0000-0000-00000E490000}"/>
    <cellStyle name="Normal 12 3 4 2 3 2 2 4 3 2" xfId="43074" xr:uid="{00000000-0005-0000-0000-00000F490000}"/>
    <cellStyle name="Normal 12 3 4 2 3 2 2 4 4" xfId="30264" xr:uid="{00000000-0005-0000-0000-000010490000}"/>
    <cellStyle name="Normal 12 3 4 2 3 2 2 5" xfId="11963" xr:uid="{00000000-0005-0000-0000-000011490000}"/>
    <cellStyle name="Normal 12 3 4 2 3 2 2 5 2" xfId="24774" xr:uid="{00000000-0005-0000-0000-000012490000}"/>
    <cellStyle name="Normal 12 3 4 2 3 2 2 5 2 2" xfId="50394" xr:uid="{00000000-0005-0000-0000-000013490000}"/>
    <cellStyle name="Normal 12 3 4 2 3 2 2 5 3" xfId="37584" xr:uid="{00000000-0005-0000-0000-000014490000}"/>
    <cellStyle name="Normal 12 3 4 2 3 2 2 6" xfId="6473" xr:uid="{00000000-0005-0000-0000-000015490000}"/>
    <cellStyle name="Normal 12 3 4 2 3 2 2 6 2" xfId="19284" xr:uid="{00000000-0005-0000-0000-000016490000}"/>
    <cellStyle name="Normal 12 3 4 2 3 2 2 6 2 2" xfId="44904" xr:uid="{00000000-0005-0000-0000-000017490000}"/>
    <cellStyle name="Normal 12 3 4 2 3 2 2 6 3" xfId="32094" xr:uid="{00000000-0005-0000-0000-000018490000}"/>
    <cellStyle name="Normal 12 3 4 2 3 2 2 7" xfId="13794" xr:uid="{00000000-0005-0000-0000-000019490000}"/>
    <cellStyle name="Normal 12 3 4 2 3 2 2 7 2" xfId="39414" xr:uid="{00000000-0005-0000-0000-00001A490000}"/>
    <cellStyle name="Normal 12 3 4 2 3 2 2 8" xfId="26604" xr:uid="{00000000-0005-0000-0000-00001B490000}"/>
    <cellStyle name="Normal 12 3 4 2 3 2 3" xfId="1478" xr:uid="{00000000-0005-0000-0000-00001C490000}"/>
    <cellStyle name="Normal 12 3 4 2 3 2 3 2" xfId="3308" xr:uid="{00000000-0005-0000-0000-00001D490000}"/>
    <cellStyle name="Normal 12 3 4 2 3 2 3 2 2" xfId="8798" xr:uid="{00000000-0005-0000-0000-00001E490000}"/>
    <cellStyle name="Normal 12 3 4 2 3 2 3 2 2 2" xfId="21609" xr:uid="{00000000-0005-0000-0000-00001F490000}"/>
    <cellStyle name="Normal 12 3 4 2 3 2 3 2 2 2 2" xfId="47229" xr:uid="{00000000-0005-0000-0000-000020490000}"/>
    <cellStyle name="Normal 12 3 4 2 3 2 3 2 2 3" xfId="34419" xr:uid="{00000000-0005-0000-0000-000021490000}"/>
    <cellStyle name="Normal 12 3 4 2 3 2 3 2 3" xfId="16119" xr:uid="{00000000-0005-0000-0000-000022490000}"/>
    <cellStyle name="Normal 12 3 4 2 3 2 3 2 3 2" xfId="41739" xr:uid="{00000000-0005-0000-0000-000023490000}"/>
    <cellStyle name="Normal 12 3 4 2 3 2 3 2 4" xfId="28929" xr:uid="{00000000-0005-0000-0000-000024490000}"/>
    <cellStyle name="Normal 12 3 4 2 3 2 3 3" xfId="5138" xr:uid="{00000000-0005-0000-0000-000025490000}"/>
    <cellStyle name="Normal 12 3 4 2 3 2 3 3 2" xfId="10628" xr:uid="{00000000-0005-0000-0000-000026490000}"/>
    <cellStyle name="Normal 12 3 4 2 3 2 3 3 2 2" xfId="23439" xr:uid="{00000000-0005-0000-0000-000027490000}"/>
    <cellStyle name="Normal 12 3 4 2 3 2 3 3 2 2 2" xfId="49059" xr:uid="{00000000-0005-0000-0000-000028490000}"/>
    <cellStyle name="Normal 12 3 4 2 3 2 3 3 2 3" xfId="36249" xr:uid="{00000000-0005-0000-0000-000029490000}"/>
    <cellStyle name="Normal 12 3 4 2 3 2 3 3 3" xfId="17949" xr:uid="{00000000-0005-0000-0000-00002A490000}"/>
    <cellStyle name="Normal 12 3 4 2 3 2 3 3 3 2" xfId="43569" xr:uid="{00000000-0005-0000-0000-00002B490000}"/>
    <cellStyle name="Normal 12 3 4 2 3 2 3 3 4" xfId="30759" xr:uid="{00000000-0005-0000-0000-00002C490000}"/>
    <cellStyle name="Normal 12 3 4 2 3 2 3 4" xfId="12458" xr:uid="{00000000-0005-0000-0000-00002D490000}"/>
    <cellStyle name="Normal 12 3 4 2 3 2 3 4 2" xfId="25269" xr:uid="{00000000-0005-0000-0000-00002E490000}"/>
    <cellStyle name="Normal 12 3 4 2 3 2 3 4 2 2" xfId="50889" xr:uid="{00000000-0005-0000-0000-00002F490000}"/>
    <cellStyle name="Normal 12 3 4 2 3 2 3 4 3" xfId="38079" xr:uid="{00000000-0005-0000-0000-000030490000}"/>
    <cellStyle name="Normal 12 3 4 2 3 2 3 5" xfId="6968" xr:uid="{00000000-0005-0000-0000-000031490000}"/>
    <cellStyle name="Normal 12 3 4 2 3 2 3 5 2" xfId="19779" xr:uid="{00000000-0005-0000-0000-000032490000}"/>
    <cellStyle name="Normal 12 3 4 2 3 2 3 5 2 2" xfId="45399" xr:uid="{00000000-0005-0000-0000-000033490000}"/>
    <cellStyle name="Normal 12 3 4 2 3 2 3 5 3" xfId="32589" xr:uid="{00000000-0005-0000-0000-000034490000}"/>
    <cellStyle name="Normal 12 3 4 2 3 2 3 6" xfId="14289" xr:uid="{00000000-0005-0000-0000-000035490000}"/>
    <cellStyle name="Normal 12 3 4 2 3 2 3 6 2" xfId="39909" xr:uid="{00000000-0005-0000-0000-000036490000}"/>
    <cellStyle name="Normal 12 3 4 2 3 2 3 7" xfId="27099" xr:uid="{00000000-0005-0000-0000-000037490000}"/>
    <cellStyle name="Normal 12 3 4 2 3 2 4" xfId="2414" xr:uid="{00000000-0005-0000-0000-000038490000}"/>
    <cellStyle name="Normal 12 3 4 2 3 2 4 2" xfId="7904" xr:uid="{00000000-0005-0000-0000-000039490000}"/>
    <cellStyle name="Normal 12 3 4 2 3 2 4 2 2" xfId="20715" xr:uid="{00000000-0005-0000-0000-00003A490000}"/>
    <cellStyle name="Normal 12 3 4 2 3 2 4 2 2 2" xfId="46335" xr:uid="{00000000-0005-0000-0000-00003B490000}"/>
    <cellStyle name="Normal 12 3 4 2 3 2 4 2 3" xfId="33525" xr:uid="{00000000-0005-0000-0000-00003C490000}"/>
    <cellStyle name="Normal 12 3 4 2 3 2 4 3" xfId="15225" xr:uid="{00000000-0005-0000-0000-00003D490000}"/>
    <cellStyle name="Normal 12 3 4 2 3 2 4 3 2" xfId="40845" xr:uid="{00000000-0005-0000-0000-00003E490000}"/>
    <cellStyle name="Normal 12 3 4 2 3 2 4 4" xfId="28035" xr:uid="{00000000-0005-0000-0000-00003F490000}"/>
    <cellStyle name="Normal 12 3 4 2 3 2 5" xfId="4244" xr:uid="{00000000-0005-0000-0000-000040490000}"/>
    <cellStyle name="Normal 12 3 4 2 3 2 5 2" xfId="9734" xr:uid="{00000000-0005-0000-0000-000041490000}"/>
    <cellStyle name="Normal 12 3 4 2 3 2 5 2 2" xfId="22545" xr:uid="{00000000-0005-0000-0000-000042490000}"/>
    <cellStyle name="Normal 12 3 4 2 3 2 5 2 2 2" xfId="48165" xr:uid="{00000000-0005-0000-0000-000043490000}"/>
    <cellStyle name="Normal 12 3 4 2 3 2 5 2 3" xfId="35355" xr:uid="{00000000-0005-0000-0000-000044490000}"/>
    <cellStyle name="Normal 12 3 4 2 3 2 5 3" xfId="17055" xr:uid="{00000000-0005-0000-0000-000045490000}"/>
    <cellStyle name="Normal 12 3 4 2 3 2 5 3 2" xfId="42675" xr:uid="{00000000-0005-0000-0000-000046490000}"/>
    <cellStyle name="Normal 12 3 4 2 3 2 5 4" xfId="29865" xr:uid="{00000000-0005-0000-0000-000047490000}"/>
    <cellStyle name="Normal 12 3 4 2 3 2 6" xfId="11564" xr:uid="{00000000-0005-0000-0000-000048490000}"/>
    <cellStyle name="Normal 12 3 4 2 3 2 6 2" xfId="24375" xr:uid="{00000000-0005-0000-0000-000049490000}"/>
    <cellStyle name="Normal 12 3 4 2 3 2 6 2 2" xfId="49995" xr:uid="{00000000-0005-0000-0000-00004A490000}"/>
    <cellStyle name="Normal 12 3 4 2 3 2 6 3" xfId="37185" xr:uid="{00000000-0005-0000-0000-00004B490000}"/>
    <cellStyle name="Normal 12 3 4 2 3 2 7" xfId="6074" xr:uid="{00000000-0005-0000-0000-00004C490000}"/>
    <cellStyle name="Normal 12 3 4 2 3 2 7 2" xfId="18885" xr:uid="{00000000-0005-0000-0000-00004D490000}"/>
    <cellStyle name="Normal 12 3 4 2 3 2 7 2 2" xfId="44505" xr:uid="{00000000-0005-0000-0000-00004E490000}"/>
    <cellStyle name="Normal 12 3 4 2 3 2 7 3" xfId="31695" xr:uid="{00000000-0005-0000-0000-00004F490000}"/>
    <cellStyle name="Normal 12 3 4 2 3 2 8" xfId="13395" xr:uid="{00000000-0005-0000-0000-000050490000}"/>
    <cellStyle name="Normal 12 3 4 2 3 2 8 2" xfId="39015" xr:uid="{00000000-0005-0000-0000-000051490000}"/>
    <cellStyle name="Normal 12 3 4 2 3 2 9" xfId="26205" xr:uid="{00000000-0005-0000-0000-000052490000}"/>
    <cellStyle name="Normal 12 3 4 2 3 3" xfId="715" xr:uid="{00000000-0005-0000-0000-000053490000}"/>
    <cellStyle name="Normal 12 3 4 2 3 3 2" xfId="1115" xr:uid="{00000000-0005-0000-0000-000054490000}"/>
    <cellStyle name="Normal 12 3 4 2 3 3 2 2" xfId="2010" xr:uid="{00000000-0005-0000-0000-000055490000}"/>
    <cellStyle name="Normal 12 3 4 2 3 3 2 2 2" xfId="3840" xr:uid="{00000000-0005-0000-0000-000056490000}"/>
    <cellStyle name="Normal 12 3 4 2 3 3 2 2 2 2" xfId="9330" xr:uid="{00000000-0005-0000-0000-000057490000}"/>
    <cellStyle name="Normal 12 3 4 2 3 3 2 2 2 2 2" xfId="22141" xr:uid="{00000000-0005-0000-0000-000058490000}"/>
    <cellStyle name="Normal 12 3 4 2 3 3 2 2 2 2 2 2" xfId="47761" xr:uid="{00000000-0005-0000-0000-000059490000}"/>
    <cellStyle name="Normal 12 3 4 2 3 3 2 2 2 2 3" xfId="34951" xr:uid="{00000000-0005-0000-0000-00005A490000}"/>
    <cellStyle name="Normal 12 3 4 2 3 3 2 2 2 3" xfId="16651" xr:uid="{00000000-0005-0000-0000-00005B490000}"/>
    <cellStyle name="Normal 12 3 4 2 3 3 2 2 2 3 2" xfId="42271" xr:uid="{00000000-0005-0000-0000-00005C490000}"/>
    <cellStyle name="Normal 12 3 4 2 3 3 2 2 2 4" xfId="29461" xr:uid="{00000000-0005-0000-0000-00005D490000}"/>
    <cellStyle name="Normal 12 3 4 2 3 3 2 2 3" xfId="5670" xr:uid="{00000000-0005-0000-0000-00005E490000}"/>
    <cellStyle name="Normal 12 3 4 2 3 3 2 2 3 2" xfId="11160" xr:uid="{00000000-0005-0000-0000-00005F490000}"/>
    <cellStyle name="Normal 12 3 4 2 3 3 2 2 3 2 2" xfId="23971" xr:uid="{00000000-0005-0000-0000-000060490000}"/>
    <cellStyle name="Normal 12 3 4 2 3 3 2 2 3 2 2 2" xfId="49591" xr:uid="{00000000-0005-0000-0000-000061490000}"/>
    <cellStyle name="Normal 12 3 4 2 3 3 2 2 3 2 3" xfId="36781" xr:uid="{00000000-0005-0000-0000-000062490000}"/>
    <cellStyle name="Normal 12 3 4 2 3 3 2 2 3 3" xfId="18481" xr:uid="{00000000-0005-0000-0000-000063490000}"/>
    <cellStyle name="Normal 12 3 4 2 3 3 2 2 3 3 2" xfId="44101" xr:uid="{00000000-0005-0000-0000-000064490000}"/>
    <cellStyle name="Normal 12 3 4 2 3 3 2 2 3 4" xfId="31291" xr:uid="{00000000-0005-0000-0000-000065490000}"/>
    <cellStyle name="Normal 12 3 4 2 3 3 2 2 4" xfId="12990" xr:uid="{00000000-0005-0000-0000-000066490000}"/>
    <cellStyle name="Normal 12 3 4 2 3 3 2 2 4 2" xfId="25801" xr:uid="{00000000-0005-0000-0000-000067490000}"/>
    <cellStyle name="Normal 12 3 4 2 3 3 2 2 4 2 2" xfId="51421" xr:uid="{00000000-0005-0000-0000-000068490000}"/>
    <cellStyle name="Normal 12 3 4 2 3 3 2 2 4 3" xfId="38611" xr:uid="{00000000-0005-0000-0000-000069490000}"/>
    <cellStyle name="Normal 12 3 4 2 3 3 2 2 5" xfId="7500" xr:uid="{00000000-0005-0000-0000-00006A490000}"/>
    <cellStyle name="Normal 12 3 4 2 3 3 2 2 5 2" xfId="20311" xr:uid="{00000000-0005-0000-0000-00006B490000}"/>
    <cellStyle name="Normal 12 3 4 2 3 3 2 2 5 2 2" xfId="45931" xr:uid="{00000000-0005-0000-0000-00006C490000}"/>
    <cellStyle name="Normal 12 3 4 2 3 3 2 2 5 3" xfId="33121" xr:uid="{00000000-0005-0000-0000-00006D490000}"/>
    <cellStyle name="Normal 12 3 4 2 3 3 2 2 6" xfId="14821" xr:uid="{00000000-0005-0000-0000-00006E490000}"/>
    <cellStyle name="Normal 12 3 4 2 3 3 2 2 6 2" xfId="40441" xr:uid="{00000000-0005-0000-0000-00006F490000}"/>
    <cellStyle name="Normal 12 3 4 2 3 3 2 2 7" xfId="27631" xr:uid="{00000000-0005-0000-0000-000070490000}"/>
    <cellStyle name="Normal 12 3 4 2 3 3 2 3" xfId="2946" xr:uid="{00000000-0005-0000-0000-000071490000}"/>
    <cellStyle name="Normal 12 3 4 2 3 3 2 3 2" xfId="8436" xr:uid="{00000000-0005-0000-0000-000072490000}"/>
    <cellStyle name="Normal 12 3 4 2 3 3 2 3 2 2" xfId="21247" xr:uid="{00000000-0005-0000-0000-000073490000}"/>
    <cellStyle name="Normal 12 3 4 2 3 3 2 3 2 2 2" xfId="46867" xr:uid="{00000000-0005-0000-0000-000074490000}"/>
    <cellStyle name="Normal 12 3 4 2 3 3 2 3 2 3" xfId="34057" xr:uid="{00000000-0005-0000-0000-000075490000}"/>
    <cellStyle name="Normal 12 3 4 2 3 3 2 3 3" xfId="15757" xr:uid="{00000000-0005-0000-0000-000076490000}"/>
    <cellStyle name="Normal 12 3 4 2 3 3 2 3 3 2" xfId="41377" xr:uid="{00000000-0005-0000-0000-000077490000}"/>
    <cellStyle name="Normal 12 3 4 2 3 3 2 3 4" xfId="28567" xr:uid="{00000000-0005-0000-0000-000078490000}"/>
    <cellStyle name="Normal 12 3 4 2 3 3 2 4" xfId="4776" xr:uid="{00000000-0005-0000-0000-000079490000}"/>
    <cellStyle name="Normal 12 3 4 2 3 3 2 4 2" xfId="10266" xr:uid="{00000000-0005-0000-0000-00007A490000}"/>
    <cellStyle name="Normal 12 3 4 2 3 3 2 4 2 2" xfId="23077" xr:uid="{00000000-0005-0000-0000-00007B490000}"/>
    <cellStyle name="Normal 12 3 4 2 3 3 2 4 2 2 2" xfId="48697" xr:uid="{00000000-0005-0000-0000-00007C490000}"/>
    <cellStyle name="Normal 12 3 4 2 3 3 2 4 2 3" xfId="35887" xr:uid="{00000000-0005-0000-0000-00007D490000}"/>
    <cellStyle name="Normal 12 3 4 2 3 3 2 4 3" xfId="17587" xr:uid="{00000000-0005-0000-0000-00007E490000}"/>
    <cellStyle name="Normal 12 3 4 2 3 3 2 4 3 2" xfId="43207" xr:uid="{00000000-0005-0000-0000-00007F490000}"/>
    <cellStyle name="Normal 12 3 4 2 3 3 2 4 4" xfId="30397" xr:uid="{00000000-0005-0000-0000-000080490000}"/>
    <cellStyle name="Normal 12 3 4 2 3 3 2 5" xfId="12096" xr:uid="{00000000-0005-0000-0000-000081490000}"/>
    <cellStyle name="Normal 12 3 4 2 3 3 2 5 2" xfId="24907" xr:uid="{00000000-0005-0000-0000-000082490000}"/>
    <cellStyle name="Normal 12 3 4 2 3 3 2 5 2 2" xfId="50527" xr:uid="{00000000-0005-0000-0000-000083490000}"/>
    <cellStyle name="Normal 12 3 4 2 3 3 2 5 3" xfId="37717" xr:uid="{00000000-0005-0000-0000-000084490000}"/>
    <cellStyle name="Normal 12 3 4 2 3 3 2 6" xfId="6606" xr:uid="{00000000-0005-0000-0000-000085490000}"/>
    <cellStyle name="Normal 12 3 4 2 3 3 2 6 2" xfId="19417" xr:uid="{00000000-0005-0000-0000-000086490000}"/>
    <cellStyle name="Normal 12 3 4 2 3 3 2 6 2 2" xfId="45037" xr:uid="{00000000-0005-0000-0000-000087490000}"/>
    <cellStyle name="Normal 12 3 4 2 3 3 2 6 3" xfId="32227" xr:uid="{00000000-0005-0000-0000-000088490000}"/>
    <cellStyle name="Normal 12 3 4 2 3 3 2 7" xfId="13927" xr:uid="{00000000-0005-0000-0000-000089490000}"/>
    <cellStyle name="Normal 12 3 4 2 3 3 2 7 2" xfId="39547" xr:uid="{00000000-0005-0000-0000-00008A490000}"/>
    <cellStyle name="Normal 12 3 4 2 3 3 2 8" xfId="26737" xr:uid="{00000000-0005-0000-0000-00008B490000}"/>
    <cellStyle name="Normal 12 3 4 2 3 3 3" xfId="1610" xr:uid="{00000000-0005-0000-0000-00008C490000}"/>
    <cellStyle name="Normal 12 3 4 2 3 3 3 2" xfId="3440" xr:uid="{00000000-0005-0000-0000-00008D490000}"/>
    <cellStyle name="Normal 12 3 4 2 3 3 3 2 2" xfId="8930" xr:uid="{00000000-0005-0000-0000-00008E490000}"/>
    <cellStyle name="Normal 12 3 4 2 3 3 3 2 2 2" xfId="21741" xr:uid="{00000000-0005-0000-0000-00008F490000}"/>
    <cellStyle name="Normal 12 3 4 2 3 3 3 2 2 2 2" xfId="47361" xr:uid="{00000000-0005-0000-0000-000090490000}"/>
    <cellStyle name="Normal 12 3 4 2 3 3 3 2 2 3" xfId="34551" xr:uid="{00000000-0005-0000-0000-000091490000}"/>
    <cellStyle name="Normal 12 3 4 2 3 3 3 2 3" xfId="16251" xr:uid="{00000000-0005-0000-0000-000092490000}"/>
    <cellStyle name="Normal 12 3 4 2 3 3 3 2 3 2" xfId="41871" xr:uid="{00000000-0005-0000-0000-000093490000}"/>
    <cellStyle name="Normal 12 3 4 2 3 3 3 2 4" xfId="29061" xr:uid="{00000000-0005-0000-0000-000094490000}"/>
    <cellStyle name="Normal 12 3 4 2 3 3 3 3" xfId="5270" xr:uid="{00000000-0005-0000-0000-000095490000}"/>
    <cellStyle name="Normal 12 3 4 2 3 3 3 3 2" xfId="10760" xr:uid="{00000000-0005-0000-0000-000096490000}"/>
    <cellStyle name="Normal 12 3 4 2 3 3 3 3 2 2" xfId="23571" xr:uid="{00000000-0005-0000-0000-000097490000}"/>
    <cellStyle name="Normal 12 3 4 2 3 3 3 3 2 2 2" xfId="49191" xr:uid="{00000000-0005-0000-0000-000098490000}"/>
    <cellStyle name="Normal 12 3 4 2 3 3 3 3 2 3" xfId="36381" xr:uid="{00000000-0005-0000-0000-000099490000}"/>
    <cellStyle name="Normal 12 3 4 2 3 3 3 3 3" xfId="18081" xr:uid="{00000000-0005-0000-0000-00009A490000}"/>
    <cellStyle name="Normal 12 3 4 2 3 3 3 3 3 2" xfId="43701" xr:uid="{00000000-0005-0000-0000-00009B490000}"/>
    <cellStyle name="Normal 12 3 4 2 3 3 3 3 4" xfId="30891" xr:uid="{00000000-0005-0000-0000-00009C490000}"/>
    <cellStyle name="Normal 12 3 4 2 3 3 3 4" xfId="12590" xr:uid="{00000000-0005-0000-0000-00009D490000}"/>
    <cellStyle name="Normal 12 3 4 2 3 3 3 4 2" xfId="25401" xr:uid="{00000000-0005-0000-0000-00009E490000}"/>
    <cellStyle name="Normal 12 3 4 2 3 3 3 4 2 2" xfId="51021" xr:uid="{00000000-0005-0000-0000-00009F490000}"/>
    <cellStyle name="Normal 12 3 4 2 3 3 3 4 3" xfId="38211" xr:uid="{00000000-0005-0000-0000-0000A0490000}"/>
    <cellStyle name="Normal 12 3 4 2 3 3 3 5" xfId="7100" xr:uid="{00000000-0005-0000-0000-0000A1490000}"/>
    <cellStyle name="Normal 12 3 4 2 3 3 3 5 2" xfId="19911" xr:uid="{00000000-0005-0000-0000-0000A2490000}"/>
    <cellStyle name="Normal 12 3 4 2 3 3 3 5 2 2" xfId="45531" xr:uid="{00000000-0005-0000-0000-0000A3490000}"/>
    <cellStyle name="Normal 12 3 4 2 3 3 3 5 3" xfId="32721" xr:uid="{00000000-0005-0000-0000-0000A4490000}"/>
    <cellStyle name="Normal 12 3 4 2 3 3 3 6" xfId="14421" xr:uid="{00000000-0005-0000-0000-0000A5490000}"/>
    <cellStyle name="Normal 12 3 4 2 3 3 3 6 2" xfId="40041" xr:uid="{00000000-0005-0000-0000-0000A6490000}"/>
    <cellStyle name="Normal 12 3 4 2 3 3 3 7" xfId="27231" xr:uid="{00000000-0005-0000-0000-0000A7490000}"/>
    <cellStyle name="Normal 12 3 4 2 3 3 4" xfId="2546" xr:uid="{00000000-0005-0000-0000-0000A8490000}"/>
    <cellStyle name="Normal 12 3 4 2 3 3 4 2" xfId="8036" xr:uid="{00000000-0005-0000-0000-0000A9490000}"/>
    <cellStyle name="Normal 12 3 4 2 3 3 4 2 2" xfId="20847" xr:uid="{00000000-0005-0000-0000-0000AA490000}"/>
    <cellStyle name="Normal 12 3 4 2 3 3 4 2 2 2" xfId="46467" xr:uid="{00000000-0005-0000-0000-0000AB490000}"/>
    <cellStyle name="Normal 12 3 4 2 3 3 4 2 3" xfId="33657" xr:uid="{00000000-0005-0000-0000-0000AC490000}"/>
    <cellStyle name="Normal 12 3 4 2 3 3 4 3" xfId="15357" xr:uid="{00000000-0005-0000-0000-0000AD490000}"/>
    <cellStyle name="Normal 12 3 4 2 3 3 4 3 2" xfId="40977" xr:uid="{00000000-0005-0000-0000-0000AE490000}"/>
    <cellStyle name="Normal 12 3 4 2 3 3 4 4" xfId="28167" xr:uid="{00000000-0005-0000-0000-0000AF490000}"/>
    <cellStyle name="Normal 12 3 4 2 3 3 5" xfId="4376" xr:uid="{00000000-0005-0000-0000-0000B0490000}"/>
    <cellStyle name="Normal 12 3 4 2 3 3 5 2" xfId="9866" xr:uid="{00000000-0005-0000-0000-0000B1490000}"/>
    <cellStyle name="Normal 12 3 4 2 3 3 5 2 2" xfId="22677" xr:uid="{00000000-0005-0000-0000-0000B2490000}"/>
    <cellStyle name="Normal 12 3 4 2 3 3 5 2 2 2" xfId="48297" xr:uid="{00000000-0005-0000-0000-0000B3490000}"/>
    <cellStyle name="Normal 12 3 4 2 3 3 5 2 3" xfId="35487" xr:uid="{00000000-0005-0000-0000-0000B4490000}"/>
    <cellStyle name="Normal 12 3 4 2 3 3 5 3" xfId="17187" xr:uid="{00000000-0005-0000-0000-0000B5490000}"/>
    <cellStyle name="Normal 12 3 4 2 3 3 5 3 2" xfId="42807" xr:uid="{00000000-0005-0000-0000-0000B6490000}"/>
    <cellStyle name="Normal 12 3 4 2 3 3 5 4" xfId="29997" xr:uid="{00000000-0005-0000-0000-0000B7490000}"/>
    <cellStyle name="Normal 12 3 4 2 3 3 6" xfId="11696" xr:uid="{00000000-0005-0000-0000-0000B8490000}"/>
    <cellStyle name="Normal 12 3 4 2 3 3 6 2" xfId="24507" xr:uid="{00000000-0005-0000-0000-0000B9490000}"/>
    <cellStyle name="Normal 12 3 4 2 3 3 6 2 2" xfId="50127" xr:uid="{00000000-0005-0000-0000-0000BA490000}"/>
    <cellStyle name="Normal 12 3 4 2 3 3 6 3" xfId="37317" xr:uid="{00000000-0005-0000-0000-0000BB490000}"/>
    <cellStyle name="Normal 12 3 4 2 3 3 7" xfId="6206" xr:uid="{00000000-0005-0000-0000-0000BC490000}"/>
    <cellStyle name="Normal 12 3 4 2 3 3 7 2" xfId="19017" xr:uid="{00000000-0005-0000-0000-0000BD490000}"/>
    <cellStyle name="Normal 12 3 4 2 3 3 7 2 2" xfId="44637" xr:uid="{00000000-0005-0000-0000-0000BE490000}"/>
    <cellStyle name="Normal 12 3 4 2 3 3 7 3" xfId="31827" xr:uid="{00000000-0005-0000-0000-0000BF490000}"/>
    <cellStyle name="Normal 12 3 4 2 3 3 8" xfId="13527" xr:uid="{00000000-0005-0000-0000-0000C0490000}"/>
    <cellStyle name="Normal 12 3 4 2 3 3 8 2" xfId="39147" xr:uid="{00000000-0005-0000-0000-0000C1490000}"/>
    <cellStyle name="Normal 12 3 4 2 3 3 9" xfId="26337" xr:uid="{00000000-0005-0000-0000-0000C2490000}"/>
    <cellStyle name="Normal 12 3 4 2 3 4" xfId="490" xr:uid="{00000000-0005-0000-0000-0000C3490000}"/>
    <cellStyle name="Normal 12 3 4 2 3 4 2" xfId="1385" xr:uid="{00000000-0005-0000-0000-0000C4490000}"/>
    <cellStyle name="Normal 12 3 4 2 3 4 2 2" xfId="3215" xr:uid="{00000000-0005-0000-0000-0000C5490000}"/>
    <cellStyle name="Normal 12 3 4 2 3 4 2 2 2" xfId="8705" xr:uid="{00000000-0005-0000-0000-0000C6490000}"/>
    <cellStyle name="Normal 12 3 4 2 3 4 2 2 2 2" xfId="21516" xr:uid="{00000000-0005-0000-0000-0000C7490000}"/>
    <cellStyle name="Normal 12 3 4 2 3 4 2 2 2 2 2" xfId="47136" xr:uid="{00000000-0005-0000-0000-0000C8490000}"/>
    <cellStyle name="Normal 12 3 4 2 3 4 2 2 2 3" xfId="34326" xr:uid="{00000000-0005-0000-0000-0000C9490000}"/>
    <cellStyle name="Normal 12 3 4 2 3 4 2 2 3" xfId="16026" xr:uid="{00000000-0005-0000-0000-0000CA490000}"/>
    <cellStyle name="Normal 12 3 4 2 3 4 2 2 3 2" xfId="41646" xr:uid="{00000000-0005-0000-0000-0000CB490000}"/>
    <cellStyle name="Normal 12 3 4 2 3 4 2 2 4" xfId="28836" xr:uid="{00000000-0005-0000-0000-0000CC490000}"/>
    <cellStyle name="Normal 12 3 4 2 3 4 2 3" xfId="5045" xr:uid="{00000000-0005-0000-0000-0000CD490000}"/>
    <cellStyle name="Normal 12 3 4 2 3 4 2 3 2" xfId="10535" xr:uid="{00000000-0005-0000-0000-0000CE490000}"/>
    <cellStyle name="Normal 12 3 4 2 3 4 2 3 2 2" xfId="23346" xr:uid="{00000000-0005-0000-0000-0000CF490000}"/>
    <cellStyle name="Normal 12 3 4 2 3 4 2 3 2 2 2" xfId="48966" xr:uid="{00000000-0005-0000-0000-0000D0490000}"/>
    <cellStyle name="Normal 12 3 4 2 3 4 2 3 2 3" xfId="36156" xr:uid="{00000000-0005-0000-0000-0000D1490000}"/>
    <cellStyle name="Normal 12 3 4 2 3 4 2 3 3" xfId="17856" xr:uid="{00000000-0005-0000-0000-0000D2490000}"/>
    <cellStyle name="Normal 12 3 4 2 3 4 2 3 3 2" xfId="43476" xr:uid="{00000000-0005-0000-0000-0000D3490000}"/>
    <cellStyle name="Normal 12 3 4 2 3 4 2 3 4" xfId="30666" xr:uid="{00000000-0005-0000-0000-0000D4490000}"/>
    <cellStyle name="Normal 12 3 4 2 3 4 2 4" xfId="12365" xr:uid="{00000000-0005-0000-0000-0000D5490000}"/>
    <cellStyle name="Normal 12 3 4 2 3 4 2 4 2" xfId="25176" xr:uid="{00000000-0005-0000-0000-0000D6490000}"/>
    <cellStyle name="Normal 12 3 4 2 3 4 2 4 2 2" xfId="50796" xr:uid="{00000000-0005-0000-0000-0000D7490000}"/>
    <cellStyle name="Normal 12 3 4 2 3 4 2 4 3" xfId="37986" xr:uid="{00000000-0005-0000-0000-0000D8490000}"/>
    <cellStyle name="Normal 12 3 4 2 3 4 2 5" xfId="6875" xr:uid="{00000000-0005-0000-0000-0000D9490000}"/>
    <cellStyle name="Normal 12 3 4 2 3 4 2 5 2" xfId="19686" xr:uid="{00000000-0005-0000-0000-0000DA490000}"/>
    <cellStyle name="Normal 12 3 4 2 3 4 2 5 2 2" xfId="45306" xr:uid="{00000000-0005-0000-0000-0000DB490000}"/>
    <cellStyle name="Normal 12 3 4 2 3 4 2 5 3" xfId="32496" xr:uid="{00000000-0005-0000-0000-0000DC490000}"/>
    <cellStyle name="Normal 12 3 4 2 3 4 2 6" xfId="14196" xr:uid="{00000000-0005-0000-0000-0000DD490000}"/>
    <cellStyle name="Normal 12 3 4 2 3 4 2 6 2" xfId="39816" xr:uid="{00000000-0005-0000-0000-0000DE490000}"/>
    <cellStyle name="Normal 12 3 4 2 3 4 2 7" xfId="27006" xr:uid="{00000000-0005-0000-0000-0000DF490000}"/>
    <cellStyle name="Normal 12 3 4 2 3 4 3" xfId="2321" xr:uid="{00000000-0005-0000-0000-0000E0490000}"/>
    <cellStyle name="Normal 12 3 4 2 3 4 3 2" xfId="7811" xr:uid="{00000000-0005-0000-0000-0000E1490000}"/>
    <cellStyle name="Normal 12 3 4 2 3 4 3 2 2" xfId="20622" xr:uid="{00000000-0005-0000-0000-0000E2490000}"/>
    <cellStyle name="Normal 12 3 4 2 3 4 3 2 2 2" xfId="46242" xr:uid="{00000000-0005-0000-0000-0000E3490000}"/>
    <cellStyle name="Normal 12 3 4 2 3 4 3 2 3" xfId="33432" xr:uid="{00000000-0005-0000-0000-0000E4490000}"/>
    <cellStyle name="Normal 12 3 4 2 3 4 3 3" xfId="15132" xr:uid="{00000000-0005-0000-0000-0000E5490000}"/>
    <cellStyle name="Normal 12 3 4 2 3 4 3 3 2" xfId="40752" xr:uid="{00000000-0005-0000-0000-0000E6490000}"/>
    <cellStyle name="Normal 12 3 4 2 3 4 3 4" xfId="27942" xr:uid="{00000000-0005-0000-0000-0000E7490000}"/>
    <cellStyle name="Normal 12 3 4 2 3 4 4" xfId="4151" xr:uid="{00000000-0005-0000-0000-0000E8490000}"/>
    <cellStyle name="Normal 12 3 4 2 3 4 4 2" xfId="9641" xr:uid="{00000000-0005-0000-0000-0000E9490000}"/>
    <cellStyle name="Normal 12 3 4 2 3 4 4 2 2" xfId="22452" xr:uid="{00000000-0005-0000-0000-0000EA490000}"/>
    <cellStyle name="Normal 12 3 4 2 3 4 4 2 2 2" xfId="48072" xr:uid="{00000000-0005-0000-0000-0000EB490000}"/>
    <cellStyle name="Normal 12 3 4 2 3 4 4 2 3" xfId="35262" xr:uid="{00000000-0005-0000-0000-0000EC490000}"/>
    <cellStyle name="Normal 12 3 4 2 3 4 4 3" xfId="16962" xr:uid="{00000000-0005-0000-0000-0000ED490000}"/>
    <cellStyle name="Normal 12 3 4 2 3 4 4 3 2" xfId="42582" xr:uid="{00000000-0005-0000-0000-0000EE490000}"/>
    <cellStyle name="Normal 12 3 4 2 3 4 4 4" xfId="29772" xr:uid="{00000000-0005-0000-0000-0000EF490000}"/>
    <cellStyle name="Normal 12 3 4 2 3 4 5" xfId="11471" xr:uid="{00000000-0005-0000-0000-0000F0490000}"/>
    <cellStyle name="Normal 12 3 4 2 3 4 5 2" xfId="24282" xr:uid="{00000000-0005-0000-0000-0000F1490000}"/>
    <cellStyle name="Normal 12 3 4 2 3 4 5 2 2" xfId="49902" xr:uid="{00000000-0005-0000-0000-0000F2490000}"/>
    <cellStyle name="Normal 12 3 4 2 3 4 5 3" xfId="37092" xr:uid="{00000000-0005-0000-0000-0000F3490000}"/>
    <cellStyle name="Normal 12 3 4 2 3 4 6" xfId="5981" xr:uid="{00000000-0005-0000-0000-0000F4490000}"/>
    <cellStyle name="Normal 12 3 4 2 3 4 6 2" xfId="18792" xr:uid="{00000000-0005-0000-0000-0000F5490000}"/>
    <cellStyle name="Normal 12 3 4 2 3 4 6 2 2" xfId="44412" xr:uid="{00000000-0005-0000-0000-0000F6490000}"/>
    <cellStyle name="Normal 12 3 4 2 3 4 6 3" xfId="31602" xr:uid="{00000000-0005-0000-0000-0000F7490000}"/>
    <cellStyle name="Normal 12 3 4 2 3 4 7" xfId="13302" xr:uid="{00000000-0005-0000-0000-0000F8490000}"/>
    <cellStyle name="Normal 12 3 4 2 3 4 7 2" xfId="38922" xr:uid="{00000000-0005-0000-0000-0000F9490000}"/>
    <cellStyle name="Normal 12 3 4 2 3 4 8" xfId="26112" xr:uid="{00000000-0005-0000-0000-0000FA490000}"/>
    <cellStyle name="Normal 12 3 4 2 3 5" xfId="849" xr:uid="{00000000-0005-0000-0000-0000FB490000}"/>
    <cellStyle name="Normal 12 3 4 2 3 5 2" xfId="1744" xr:uid="{00000000-0005-0000-0000-0000FC490000}"/>
    <cellStyle name="Normal 12 3 4 2 3 5 2 2" xfId="3574" xr:uid="{00000000-0005-0000-0000-0000FD490000}"/>
    <cellStyle name="Normal 12 3 4 2 3 5 2 2 2" xfId="9064" xr:uid="{00000000-0005-0000-0000-0000FE490000}"/>
    <cellStyle name="Normal 12 3 4 2 3 5 2 2 2 2" xfId="21875" xr:uid="{00000000-0005-0000-0000-0000FF490000}"/>
    <cellStyle name="Normal 12 3 4 2 3 5 2 2 2 2 2" xfId="47495" xr:uid="{00000000-0005-0000-0000-0000004A0000}"/>
    <cellStyle name="Normal 12 3 4 2 3 5 2 2 2 3" xfId="34685" xr:uid="{00000000-0005-0000-0000-0000014A0000}"/>
    <cellStyle name="Normal 12 3 4 2 3 5 2 2 3" xfId="16385" xr:uid="{00000000-0005-0000-0000-0000024A0000}"/>
    <cellStyle name="Normal 12 3 4 2 3 5 2 2 3 2" xfId="42005" xr:uid="{00000000-0005-0000-0000-0000034A0000}"/>
    <cellStyle name="Normal 12 3 4 2 3 5 2 2 4" xfId="29195" xr:uid="{00000000-0005-0000-0000-0000044A0000}"/>
    <cellStyle name="Normal 12 3 4 2 3 5 2 3" xfId="5404" xr:uid="{00000000-0005-0000-0000-0000054A0000}"/>
    <cellStyle name="Normal 12 3 4 2 3 5 2 3 2" xfId="10894" xr:uid="{00000000-0005-0000-0000-0000064A0000}"/>
    <cellStyle name="Normal 12 3 4 2 3 5 2 3 2 2" xfId="23705" xr:uid="{00000000-0005-0000-0000-0000074A0000}"/>
    <cellStyle name="Normal 12 3 4 2 3 5 2 3 2 2 2" xfId="49325" xr:uid="{00000000-0005-0000-0000-0000084A0000}"/>
    <cellStyle name="Normal 12 3 4 2 3 5 2 3 2 3" xfId="36515" xr:uid="{00000000-0005-0000-0000-0000094A0000}"/>
    <cellStyle name="Normal 12 3 4 2 3 5 2 3 3" xfId="18215" xr:uid="{00000000-0005-0000-0000-00000A4A0000}"/>
    <cellStyle name="Normal 12 3 4 2 3 5 2 3 3 2" xfId="43835" xr:uid="{00000000-0005-0000-0000-00000B4A0000}"/>
    <cellStyle name="Normal 12 3 4 2 3 5 2 3 4" xfId="31025" xr:uid="{00000000-0005-0000-0000-00000C4A0000}"/>
    <cellStyle name="Normal 12 3 4 2 3 5 2 4" xfId="12724" xr:uid="{00000000-0005-0000-0000-00000D4A0000}"/>
    <cellStyle name="Normal 12 3 4 2 3 5 2 4 2" xfId="25535" xr:uid="{00000000-0005-0000-0000-00000E4A0000}"/>
    <cellStyle name="Normal 12 3 4 2 3 5 2 4 2 2" xfId="51155" xr:uid="{00000000-0005-0000-0000-00000F4A0000}"/>
    <cellStyle name="Normal 12 3 4 2 3 5 2 4 3" xfId="38345" xr:uid="{00000000-0005-0000-0000-0000104A0000}"/>
    <cellStyle name="Normal 12 3 4 2 3 5 2 5" xfId="7234" xr:uid="{00000000-0005-0000-0000-0000114A0000}"/>
    <cellStyle name="Normal 12 3 4 2 3 5 2 5 2" xfId="20045" xr:uid="{00000000-0005-0000-0000-0000124A0000}"/>
    <cellStyle name="Normal 12 3 4 2 3 5 2 5 2 2" xfId="45665" xr:uid="{00000000-0005-0000-0000-0000134A0000}"/>
    <cellStyle name="Normal 12 3 4 2 3 5 2 5 3" xfId="32855" xr:uid="{00000000-0005-0000-0000-0000144A0000}"/>
    <cellStyle name="Normal 12 3 4 2 3 5 2 6" xfId="14555" xr:uid="{00000000-0005-0000-0000-0000154A0000}"/>
    <cellStyle name="Normal 12 3 4 2 3 5 2 6 2" xfId="40175" xr:uid="{00000000-0005-0000-0000-0000164A0000}"/>
    <cellStyle name="Normal 12 3 4 2 3 5 2 7" xfId="27365" xr:uid="{00000000-0005-0000-0000-0000174A0000}"/>
    <cellStyle name="Normal 12 3 4 2 3 5 3" xfId="2680" xr:uid="{00000000-0005-0000-0000-0000184A0000}"/>
    <cellStyle name="Normal 12 3 4 2 3 5 3 2" xfId="8170" xr:uid="{00000000-0005-0000-0000-0000194A0000}"/>
    <cellStyle name="Normal 12 3 4 2 3 5 3 2 2" xfId="20981" xr:uid="{00000000-0005-0000-0000-00001A4A0000}"/>
    <cellStyle name="Normal 12 3 4 2 3 5 3 2 2 2" xfId="46601" xr:uid="{00000000-0005-0000-0000-00001B4A0000}"/>
    <cellStyle name="Normal 12 3 4 2 3 5 3 2 3" xfId="33791" xr:uid="{00000000-0005-0000-0000-00001C4A0000}"/>
    <cellStyle name="Normal 12 3 4 2 3 5 3 3" xfId="15491" xr:uid="{00000000-0005-0000-0000-00001D4A0000}"/>
    <cellStyle name="Normal 12 3 4 2 3 5 3 3 2" xfId="41111" xr:uid="{00000000-0005-0000-0000-00001E4A0000}"/>
    <cellStyle name="Normal 12 3 4 2 3 5 3 4" xfId="28301" xr:uid="{00000000-0005-0000-0000-00001F4A0000}"/>
    <cellStyle name="Normal 12 3 4 2 3 5 4" xfId="4510" xr:uid="{00000000-0005-0000-0000-0000204A0000}"/>
    <cellStyle name="Normal 12 3 4 2 3 5 4 2" xfId="10000" xr:uid="{00000000-0005-0000-0000-0000214A0000}"/>
    <cellStyle name="Normal 12 3 4 2 3 5 4 2 2" xfId="22811" xr:uid="{00000000-0005-0000-0000-0000224A0000}"/>
    <cellStyle name="Normal 12 3 4 2 3 5 4 2 2 2" xfId="48431" xr:uid="{00000000-0005-0000-0000-0000234A0000}"/>
    <cellStyle name="Normal 12 3 4 2 3 5 4 2 3" xfId="35621" xr:uid="{00000000-0005-0000-0000-0000244A0000}"/>
    <cellStyle name="Normal 12 3 4 2 3 5 4 3" xfId="17321" xr:uid="{00000000-0005-0000-0000-0000254A0000}"/>
    <cellStyle name="Normal 12 3 4 2 3 5 4 3 2" xfId="42941" xr:uid="{00000000-0005-0000-0000-0000264A0000}"/>
    <cellStyle name="Normal 12 3 4 2 3 5 4 4" xfId="30131" xr:uid="{00000000-0005-0000-0000-0000274A0000}"/>
    <cellStyle name="Normal 12 3 4 2 3 5 5" xfId="11830" xr:uid="{00000000-0005-0000-0000-0000284A0000}"/>
    <cellStyle name="Normal 12 3 4 2 3 5 5 2" xfId="24641" xr:uid="{00000000-0005-0000-0000-0000294A0000}"/>
    <cellStyle name="Normal 12 3 4 2 3 5 5 2 2" xfId="50261" xr:uid="{00000000-0005-0000-0000-00002A4A0000}"/>
    <cellStyle name="Normal 12 3 4 2 3 5 5 3" xfId="37451" xr:uid="{00000000-0005-0000-0000-00002B4A0000}"/>
    <cellStyle name="Normal 12 3 4 2 3 5 6" xfId="6340" xr:uid="{00000000-0005-0000-0000-00002C4A0000}"/>
    <cellStyle name="Normal 12 3 4 2 3 5 6 2" xfId="19151" xr:uid="{00000000-0005-0000-0000-00002D4A0000}"/>
    <cellStyle name="Normal 12 3 4 2 3 5 6 2 2" xfId="44771" xr:uid="{00000000-0005-0000-0000-00002E4A0000}"/>
    <cellStyle name="Normal 12 3 4 2 3 5 6 3" xfId="31961" xr:uid="{00000000-0005-0000-0000-00002F4A0000}"/>
    <cellStyle name="Normal 12 3 4 2 3 5 7" xfId="13661" xr:uid="{00000000-0005-0000-0000-0000304A0000}"/>
    <cellStyle name="Normal 12 3 4 2 3 5 7 2" xfId="39281" xr:uid="{00000000-0005-0000-0000-0000314A0000}"/>
    <cellStyle name="Normal 12 3 4 2 3 5 8" xfId="26471" xr:uid="{00000000-0005-0000-0000-0000324A0000}"/>
    <cellStyle name="Normal 12 3 4 2 3 6" xfId="1250" xr:uid="{00000000-0005-0000-0000-0000334A0000}"/>
    <cellStyle name="Normal 12 3 4 2 3 6 2" xfId="3080" xr:uid="{00000000-0005-0000-0000-0000344A0000}"/>
    <cellStyle name="Normal 12 3 4 2 3 6 2 2" xfId="8570" xr:uid="{00000000-0005-0000-0000-0000354A0000}"/>
    <cellStyle name="Normal 12 3 4 2 3 6 2 2 2" xfId="21381" xr:uid="{00000000-0005-0000-0000-0000364A0000}"/>
    <cellStyle name="Normal 12 3 4 2 3 6 2 2 2 2" xfId="47001" xr:uid="{00000000-0005-0000-0000-0000374A0000}"/>
    <cellStyle name="Normal 12 3 4 2 3 6 2 2 3" xfId="34191" xr:uid="{00000000-0005-0000-0000-0000384A0000}"/>
    <cellStyle name="Normal 12 3 4 2 3 6 2 3" xfId="15891" xr:uid="{00000000-0005-0000-0000-0000394A0000}"/>
    <cellStyle name="Normal 12 3 4 2 3 6 2 3 2" xfId="41511" xr:uid="{00000000-0005-0000-0000-00003A4A0000}"/>
    <cellStyle name="Normal 12 3 4 2 3 6 2 4" xfId="28701" xr:uid="{00000000-0005-0000-0000-00003B4A0000}"/>
    <cellStyle name="Normal 12 3 4 2 3 6 3" xfId="4910" xr:uid="{00000000-0005-0000-0000-00003C4A0000}"/>
    <cellStyle name="Normal 12 3 4 2 3 6 3 2" xfId="10400" xr:uid="{00000000-0005-0000-0000-00003D4A0000}"/>
    <cellStyle name="Normal 12 3 4 2 3 6 3 2 2" xfId="23211" xr:uid="{00000000-0005-0000-0000-00003E4A0000}"/>
    <cellStyle name="Normal 12 3 4 2 3 6 3 2 2 2" xfId="48831" xr:uid="{00000000-0005-0000-0000-00003F4A0000}"/>
    <cellStyle name="Normal 12 3 4 2 3 6 3 2 3" xfId="36021" xr:uid="{00000000-0005-0000-0000-0000404A0000}"/>
    <cellStyle name="Normal 12 3 4 2 3 6 3 3" xfId="17721" xr:uid="{00000000-0005-0000-0000-0000414A0000}"/>
    <cellStyle name="Normal 12 3 4 2 3 6 3 3 2" xfId="43341" xr:uid="{00000000-0005-0000-0000-0000424A0000}"/>
    <cellStyle name="Normal 12 3 4 2 3 6 3 4" xfId="30531" xr:uid="{00000000-0005-0000-0000-0000434A0000}"/>
    <cellStyle name="Normal 12 3 4 2 3 6 4" xfId="12230" xr:uid="{00000000-0005-0000-0000-0000444A0000}"/>
    <cellStyle name="Normal 12 3 4 2 3 6 4 2" xfId="25041" xr:uid="{00000000-0005-0000-0000-0000454A0000}"/>
    <cellStyle name="Normal 12 3 4 2 3 6 4 2 2" xfId="50661" xr:uid="{00000000-0005-0000-0000-0000464A0000}"/>
    <cellStyle name="Normal 12 3 4 2 3 6 4 3" xfId="37851" xr:uid="{00000000-0005-0000-0000-0000474A0000}"/>
    <cellStyle name="Normal 12 3 4 2 3 6 5" xfId="6740" xr:uid="{00000000-0005-0000-0000-0000484A0000}"/>
    <cellStyle name="Normal 12 3 4 2 3 6 5 2" xfId="19551" xr:uid="{00000000-0005-0000-0000-0000494A0000}"/>
    <cellStyle name="Normal 12 3 4 2 3 6 5 2 2" xfId="45171" xr:uid="{00000000-0005-0000-0000-00004A4A0000}"/>
    <cellStyle name="Normal 12 3 4 2 3 6 5 3" xfId="32361" xr:uid="{00000000-0005-0000-0000-00004B4A0000}"/>
    <cellStyle name="Normal 12 3 4 2 3 6 6" xfId="14061" xr:uid="{00000000-0005-0000-0000-00004C4A0000}"/>
    <cellStyle name="Normal 12 3 4 2 3 6 6 2" xfId="39681" xr:uid="{00000000-0005-0000-0000-00004D4A0000}"/>
    <cellStyle name="Normal 12 3 4 2 3 6 7" xfId="26871" xr:uid="{00000000-0005-0000-0000-00004E4A0000}"/>
    <cellStyle name="Normal 12 3 4 2 3 7" xfId="2186" xr:uid="{00000000-0005-0000-0000-00004F4A0000}"/>
    <cellStyle name="Normal 12 3 4 2 3 7 2" xfId="7676" xr:uid="{00000000-0005-0000-0000-0000504A0000}"/>
    <cellStyle name="Normal 12 3 4 2 3 7 2 2" xfId="20487" xr:uid="{00000000-0005-0000-0000-0000514A0000}"/>
    <cellStyle name="Normal 12 3 4 2 3 7 2 2 2" xfId="46107" xr:uid="{00000000-0005-0000-0000-0000524A0000}"/>
    <cellStyle name="Normal 12 3 4 2 3 7 2 3" xfId="33297" xr:uid="{00000000-0005-0000-0000-0000534A0000}"/>
    <cellStyle name="Normal 12 3 4 2 3 7 3" xfId="14997" xr:uid="{00000000-0005-0000-0000-0000544A0000}"/>
    <cellStyle name="Normal 12 3 4 2 3 7 3 2" xfId="40617" xr:uid="{00000000-0005-0000-0000-0000554A0000}"/>
    <cellStyle name="Normal 12 3 4 2 3 7 4" xfId="27807" xr:uid="{00000000-0005-0000-0000-0000564A0000}"/>
    <cellStyle name="Normal 12 3 4 2 3 8" xfId="4016" xr:uid="{00000000-0005-0000-0000-0000574A0000}"/>
    <cellStyle name="Normal 12 3 4 2 3 8 2" xfId="9506" xr:uid="{00000000-0005-0000-0000-0000584A0000}"/>
    <cellStyle name="Normal 12 3 4 2 3 8 2 2" xfId="22317" xr:uid="{00000000-0005-0000-0000-0000594A0000}"/>
    <cellStyle name="Normal 12 3 4 2 3 8 2 2 2" xfId="47937" xr:uid="{00000000-0005-0000-0000-00005A4A0000}"/>
    <cellStyle name="Normal 12 3 4 2 3 8 2 3" xfId="35127" xr:uid="{00000000-0005-0000-0000-00005B4A0000}"/>
    <cellStyle name="Normal 12 3 4 2 3 8 3" xfId="16827" xr:uid="{00000000-0005-0000-0000-00005C4A0000}"/>
    <cellStyle name="Normal 12 3 4 2 3 8 3 2" xfId="42447" xr:uid="{00000000-0005-0000-0000-00005D4A0000}"/>
    <cellStyle name="Normal 12 3 4 2 3 8 4" xfId="29637" xr:uid="{00000000-0005-0000-0000-00005E4A0000}"/>
    <cellStyle name="Normal 12 3 4 2 3 9" xfId="11336" xr:uid="{00000000-0005-0000-0000-00005F4A0000}"/>
    <cellStyle name="Normal 12 3 4 2 3 9 2" xfId="24147" xr:uid="{00000000-0005-0000-0000-0000604A0000}"/>
    <cellStyle name="Normal 12 3 4 2 3 9 2 2" xfId="49767" xr:uid="{00000000-0005-0000-0000-0000614A0000}"/>
    <cellStyle name="Normal 12 3 4 2 3 9 3" xfId="36957" xr:uid="{00000000-0005-0000-0000-0000624A0000}"/>
    <cellStyle name="Normal 12 3 4 2 4" xfId="377" xr:uid="{00000000-0005-0000-0000-0000634A0000}"/>
    <cellStyle name="Normal 12 3 4 2 4 2" xfId="890" xr:uid="{00000000-0005-0000-0000-0000644A0000}"/>
    <cellStyle name="Normal 12 3 4 2 4 2 2" xfId="1785" xr:uid="{00000000-0005-0000-0000-0000654A0000}"/>
    <cellStyle name="Normal 12 3 4 2 4 2 2 2" xfId="3615" xr:uid="{00000000-0005-0000-0000-0000664A0000}"/>
    <cellStyle name="Normal 12 3 4 2 4 2 2 2 2" xfId="9105" xr:uid="{00000000-0005-0000-0000-0000674A0000}"/>
    <cellStyle name="Normal 12 3 4 2 4 2 2 2 2 2" xfId="21916" xr:uid="{00000000-0005-0000-0000-0000684A0000}"/>
    <cellStyle name="Normal 12 3 4 2 4 2 2 2 2 2 2" xfId="47536" xr:uid="{00000000-0005-0000-0000-0000694A0000}"/>
    <cellStyle name="Normal 12 3 4 2 4 2 2 2 2 3" xfId="34726" xr:uid="{00000000-0005-0000-0000-00006A4A0000}"/>
    <cellStyle name="Normal 12 3 4 2 4 2 2 2 3" xfId="16426" xr:uid="{00000000-0005-0000-0000-00006B4A0000}"/>
    <cellStyle name="Normal 12 3 4 2 4 2 2 2 3 2" xfId="42046" xr:uid="{00000000-0005-0000-0000-00006C4A0000}"/>
    <cellStyle name="Normal 12 3 4 2 4 2 2 2 4" xfId="29236" xr:uid="{00000000-0005-0000-0000-00006D4A0000}"/>
    <cellStyle name="Normal 12 3 4 2 4 2 2 3" xfId="5445" xr:uid="{00000000-0005-0000-0000-00006E4A0000}"/>
    <cellStyle name="Normal 12 3 4 2 4 2 2 3 2" xfId="10935" xr:uid="{00000000-0005-0000-0000-00006F4A0000}"/>
    <cellStyle name="Normal 12 3 4 2 4 2 2 3 2 2" xfId="23746" xr:uid="{00000000-0005-0000-0000-0000704A0000}"/>
    <cellStyle name="Normal 12 3 4 2 4 2 2 3 2 2 2" xfId="49366" xr:uid="{00000000-0005-0000-0000-0000714A0000}"/>
    <cellStyle name="Normal 12 3 4 2 4 2 2 3 2 3" xfId="36556" xr:uid="{00000000-0005-0000-0000-0000724A0000}"/>
    <cellStyle name="Normal 12 3 4 2 4 2 2 3 3" xfId="18256" xr:uid="{00000000-0005-0000-0000-0000734A0000}"/>
    <cellStyle name="Normal 12 3 4 2 4 2 2 3 3 2" xfId="43876" xr:uid="{00000000-0005-0000-0000-0000744A0000}"/>
    <cellStyle name="Normal 12 3 4 2 4 2 2 3 4" xfId="31066" xr:uid="{00000000-0005-0000-0000-0000754A0000}"/>
    <cellStyle name="Normal 12 3 4 2 4 2 2 4" xfId="12765" xr:uid="{00000000-0005-0000-0000-0000764A0000}"/>
    <cellStyle name="Normal 12 3 4 2 4 2 2 4 2" xfId="25576" xr:uid="{00000000-0005-0000-0000-0000774A0000}"/>
    <cellStyle name="Normal 12 3 4 2 4 2 2 4 2 2" xfId="51196" xr:uid="{00000000-0005-0000-0000-0000784A0000}"/>
    <cellStyle name="Normal 12 3 4 2 4 2 2 4 3" xfId="38386" xr:uid="{00000000-0005-0000-0000-0000794A0000}"/>
    <cellStyle name="Normal 12 3 4 2 4 2 2 5" xfId="7275" xr:uid="{00000000-0005-0000-0000-00007A4A0000}"/>
    <cellStyle name="Normal 12 3 4 2 4 2 2 5 2" xfId="20086" xr:uid="{00000000-0005-0000-0000-00007B4A0000}"/>
    <cellStyle name="Normal 12 3 4 2 4 2 2 5 2 2" xfId="45706" xr:uid="{00000000-0005-0000-0000-00007C4A0000}"/>
    <cellStyle name="Normal 12 3 4 2 4 2 2 5 3" xfId="32896" xr:uid="{00000000-0005-0000-0000-00007D4A0000}"/>
    <cellStyle name="Normal 12 3 4 2 4 2 2 6" xfId="14596" xr:uid="{00000000-0005-0000-0000-00007E4A0000}"/>
    <cellStyle name="Normal 12 3 4 2 4 2 2 6 2" xfId="40216" xr:uid="{00000000-0005-0000-0000-00007F4A0000}"/>
    <cellStyle name="Normal 12 3 4 2 4 2 2 7" xfId="27406" xr:uid="{00000000-0005-0000-0000-0000804A0000}"/>
    <cellStyle name="Normal 12 3 4 2 4 2 3" xfId="2721" xr:uid="{00000000-0005-0000-0000-0000814A0000}"/>
    <cellStyle name="Normal 12 3 4 2 4 2 3 2" xfId="8211" xr:uid="{00000000-0005-0000-0000-0000824A0000}"/>
    <cellStyle name="Normal 12 3 4 2 4 2 3 2 2" xfId="21022" xr:uid="{00000000-0005-0000-0000-0000834A0000}"/>
    <cellStyle name="Normal 12 3 4 2 4 2 3 2 2 2" xfId="46642" xr:uid="{00000000-0005-0000-0000-0000844A0000}"/>
    <cellStyle name="Normal 12 3 4 2 4 2 3 2 3" xfId="33832" xr:uid="{00000000-0005-0000-0000-0000854A0000}"/>
    <cellStyle name="Normal 12 3 4 2 4 2 3 3" xfId="15532" xr:uid="{00000000-0005-0000-0000-0000864A0000}"/>
    <cellStyle name="Normal 12 3 4 2 4 2 3 3 2" xfId="41152" xr:uid="{00000000-0005-0000-0000-0000874A0000}"/>
    <cellStyle name="Normal 12 3 4 2 4 2 3 4" xfId="28342" xr:uid="{00000000-0005-0000-0000-0000884A0000}"/>
    <cellStyle name="Normal 12 3 4 2 4 2 4" xfId="4551" xr:uid="{00000000-0005-0000-0000-0000894A0000}"/>
    <cellStyle name="Normal 12 3 4 2 4 2 4 2" xfId="10041" xr:uid="{00000000-0005-0000-0000-00008A4A0000}"/>
    <cellStyle name="Normal 12 3 4 2 4 2 4 2 2" xfId="22852" xr:uid="{00000000-0005-0000-0000-00008B4A0000}"/>
    <cellStyle name="Normal 12 3 4 2 4 2 4 2 2 2" xfId="48472" xr:uid="{00000000-0005-0000-0000-00008C4A0000}"/>
    <cellStyle name="Normal 12 3 4 2 4 2 4 2 3" xfId="35662" xr:uid="{00000000-0005-0000-0000-00008D4A0000}"/>
    <cellStyle name="Normal 12 3 4 2 4 2 4 3" xfId="17362" xr:uid="{00000000-0005-0000-0000-00008E4A0000}"/>
    <cellStyle name="Normal 12 3 4 2 4 2 4 3 2" xfId="42982" xr:uid="{00000000-0005-0000-0000-00008F4A0000}"/>
    <cellStyle name="Normal 12 3 4 2 4 2 4 4" xfId="30172" xr:uid="{00000000-0005-0000-0000-0000904A0000}"/>
    <cellStyle name="Normal 12 3 4 2 4 2 5" xfId="11871" xr:uid="{00000000-0005-0000-0000-0000914A0000}"/>
    <cellStyle name="Normal 12 3 4 2 4 2 5 2" xfId="24682" xr:uid="{00000000-0005-0000-0000-0000924A0000}"/>
    <cellStyle name="Normal 12 3 4 2 4 2 5 2 2" xfId="50302" xr:uid="{00000000-0005-0000-0000-0000934A0000}"/>
    <cellStyle name="Normal 12 3 4 2 4 2 5 3" xfId="37492" xr:uid="{00000000-0005-0000-0000-0000944A0000}"/>
    <cellStyle name="Normal 12 3 4 2 4 2 6" xfId="6381" xr:uid="{00000000-0005-0000-0000-0000954A0000}"/>
    <cellStyle name="Normal 12 3 4 2 4 2 6 2" xfId="19192" xr:uid="{00000000-0005-0000-0000-0000964A0000}"/>
    <cellStyle name="Normal 12 3 4 2 4 2 6 2 2" xfId="44812" xr:uid="{00000000-0005-0000-0000-0000974A0000}"/>
    <cellStyle name="Normal 12 3 4 2 4 2 6 3" xfId="32002" xr:uid="{00000000-0005-0000-0000-0000984A0000}"/>
    <cellStyle name="Normal 12 3 4 2 4 2 7" xfId="13702" xr:uid="{00000000-0005-0000-0000-0000994A0000}"/>
    <cellStyle name="Normal 12 3 4 2 4 2 7 2" xfId="39322" xr:uid="{00000000-0005-0000-0000-00009A4A0000}"/>
    <cellStyle name="Normal 12 3 4 2 4 2 8" xfId="26512" xr:uid="{00000000-0005-0000-0000-00009B4A0000}"/>
    <cellStyle name="Normal 12 3 4 2 4 3" xfId="1272" xr:uid="{00000000-0005-0000-0000-00009C4A0000}"/>
    <cellStyle name="Normal 12 3 4 2 4 3 2" xfId="3102" xr:uid="{00000000-0005-0000-0000-00009D4A0000}"/>
    <cellStyle name="Normal 12 3 4 2 4 3 2 2" xfId="8592" xr:uid="{00000000-0005-0000-0000-00009E4A0000}"/>
    <cellStyle name="Normal 12 3 4 2 4 3 2 2 2" xfId="21403" xr:uid="{00000000-0005-0000-0000-00009F4A0000}"/>
    <cellStyle name="Normal 12 3 4 2 4 3 2 2 2 2" xfId="47023" xr:uid="{00000000-0005-0000-0000-0000A04A0000}"/>
    <cellStyle name="Normal 12 3 4 2 4 3 2 2 3" xfId="34213" xr:uid="{00000000-0005-0000-0000-0000A14A0000}"/>
    <cellStyle name="Normal 12 3 4 2 4 3 2 3" xfId="15913" xr:uid="{00000000-0005-0000-0000-0000A24A0000}"/>
    <cellStyle name="Normal 12 3 4 2 4 3 2 3 2" xfId="41533" xr:uid="{00000000-0005-0000-0000-0000A34A0000}"/>
    <cellStyle name="Normal 12 3 4 2 4 3 2 4" xfId="28723" xr:uid="{00000000-0005-0000-0000-0000A44A0000}"/>
    <cellStyle name="Normal 12 3 4 2 4 3 3" xfId="4932" xr:uid="{00000000-0005-0000-0000-0000A54A0000}"/>
    <cellStyle name="Normal 12 3 4 2 4 3 3 2" xfId="10422" xr:uid="{00000000-0005-0000-0000-0000A64A0000}"/>
    <cellStyle name="Normal 12 3 4 2 4 3 3 2 2" xfId="23233" xr:uid="{00000000-0005-0000-0000-0000A74A0000}"/>
    <cellStyle name="Normal 12 3 4 2 4 3 3 2 2 2" xfId="48853" xr:uid="{00000000-0005-0000-0000-0000A84A0000}"/>
    <cellStyle name="Normal 12 3 4 2 4 3 3 2 3" xfId="36043" xr:uid="{00000000-0005-0000-0000-0000A94A0000}"/>
    <cellStyle name="Normal 12 3 4 2 4 3 3 3" xfId="17743" xr:uid="{00000000-0005-0000-0000-0000AA4A0000}"/>
    <cellStyle name="Normal 12 3 4 2 4 3 3 3 2" xfId="43363" xr:uid="{00000000-0005-0000-0000-0000AB4A0000}"/>
    <cellStyle name="Normal 12 3 4 2 4 3 3 4" xfId="30553" xr:uid="{00000000-0005-0000-0000-0000AC4A0000}"/>
    <cellStyle name="Normal 12 3 4 2 4 3 4" xfId="12252" xr:uid="{00000000-0005-0000-0000-0000AD4A0000}"/>
    <cellStyle name="Normal 12 3 4 2 4 3 4 2" xfId="25063" xr:uid="{00000000-0005-0000-0000-0000AE4A0000}"/>
    <cellStyle name="Normal 12 3 4 2 4 3 4 2 2" xfId="50683" xr:uid="{00000000-0005-0000-0000-0000AF4A0000}"/>
    <cellStyle name="Normal 12 3 4 2 4 3 4 3" xfId="37873" xr:uid="{00000000-0005-0000-0000-0000B04A0000}"/>
    <cellStyle name="Normal 12 3 4 2 4 3 5" xfId="6762" xr:uid="{00000000-0005-0000-0000-0000B14A0000}"/>
    <cellStyle name="Normal 12 3 4 2 4 3 5 2" xfId="19573" xr:uid="{00000000-0005-0000-0000-0000B24A0000}"/>
    <cellStyle name="Normal 12 3 4 2 4 3 5 2 2" xfId="45193" xr:uid="{00000000-0005-0000-0000-0000B34A0000}"/>
    <cellStyle name="Normal 12 3 4 2 4 3 5 3" xfId="32383" xr:uid="{00000000-0005-0000-0000-0000B44A0000}"/>
    <cellStyle name="Normal 12 3 4 2 4 3 6" xfId="14083" xr:uid="{00000000-0005-0000-0000-0000B54A0000}"/>
    <cellStyle name="Normal 12 3 4 2 4 3 6 2" xfId="39703" xr:uid="{00000000-0005-0000-0000-0000B64A0000}"/>
    <cellStyle name="Normal 12 3 4 2 4 3 7" xfId="26893" xr:uid="{00000000-0005-0000-0000-0000B74A0000}"/>
    <cellStyle name="Normal 12 3 4 2 4 4" xfId="2208" xr:uid="{00000000-0005-0000-0000-0000B84A0000}"/>
    <cellStyle name="Normal 12 3 4 2 4 4 2" xfId="7698" xr:uid="{00000000-0005-0000-0000-0000B94A0000}"/>
    <cellStyle name="Normal 12 3 4 2 4 4 2 2" xfId="20509" xr:uid="{00000000-0005-0000-0000-0000BA4A0000}"/>
    <cellStyle name="Normal 12 3 4 2 4 4 2 2 2" xfId="46129" xr:uid="{00000000-0005-0000-0000-0000BB4A0000}"/>
    <cellStyle name="Normal 12 3 4 2 4 4 2 3" xfId="33319" xr:uid="{00000000-0005-0000-0000-0000BC4A0000}"/>
    <cellStyle name="Normal 12 3 4 2 4 4 3" xfId="15019" xr:uid="{00000000-0005-0000-0000-0000BD4A0000}"/>
    <cellStyle name="Normal 12 3 4 2 4 4 3 2" xfId="40639" xr:uid="{00000000-0005-0000-0000-0000BE4A0000}"/>
    <cellStyle name="Normal 12 3 4 2 4 4 4" xfId="27829" xr:uid="{00000000-0005-0000-0000-0000BF4A0000}"/>
    <cellStyle name="Normal 12 3 4 2 4 5" xfId="4038" xr:uid="{00000000-0005-0000-0000-0000C04A0000}"/>
    <cellStyle name="Normal 12 3 4 2 4 5 2" xfId="9528" xr:uid="{00000000-0005-0000-0000-0000C14A0000}"/>
    <cellStyle name="Normal 12 3 4 2 4 5 2 2" xfId="22339" xr:uid="{00000000-0005-0000-0000-0000C24A0000}"/>
    <cellStyle name="Normal 12 3 4 2 4 5 2 2 2" xfId="47959" xr:uid="{00000000-0005-0000-0000-0000C34A0000}"/>
    <cellStyle name="Normal 12 3 4 2 4 5 2 3" xfId="35149" xr:uid="{00000000-0005-0000-0000-0000C44A0000}"/>
    <cellStyle name="Normal 12 3 4 2 4 5 3" xfId="16849" xr:uid="{00000000-0005-0000-0000-0000C54A0000}"/>
    <cellStyle name="Normal 12 3 4 2 4 5 3 2" xfId="42469" xr:uid="{00000000-0005-0000-0000-0000C64A0000}"/>
    <cellStyle name="Normal 12 3 4 2 4 5 4" xfId="29659" xr:uid="{00000000-0005-0000-0000-0000C74A0000}"/>
    <cellStyle name="Normal 12 3 4 2 4 6" xfId="11358" xr:uid="{00000000-0005-0000-0000-0000C84A0000}"/>
    <cellStyle name="Normal 12 3 4 2 4 6 2" xfId="24169" xr:uid="{00000000-0005-0000-0000-0000C94A0000}"/>
    <cellStyle name="Normal 12 3 4 2 4 6 2 2" xfId="49789" xr:uid="{00000000-0005-0000-0000-0000CA4A0000}"/>
    <cellStyle name="Normal 12 3 4 2 4 6 3" xfId="36979" xr:uid="{00000000-0005-0000-0000-0000CB4A0000}"/>
    <cellStyle name="Normal 12 3 4 2 4 7" xfId="5868" xr:uid="{00000000-0005-0000-0000-0000CC4A0000}"/>
    <cellStyle name="Normal 12 3 4 2 4 7 2" xfId="18679" xr:uid="{00000000-0005-0000-0000-0000CD4A0000}"/>
    <cellStyle name="Normal 12 3 4 2 4 7 2 2" xfId="44299" xr:uid="{00000000-0005-0000-0000-0000CE4A0000}"/>
    <cellStyle name="Normal 12 3 4 2 4 7 3" xfId="31489" xr:uid="{00000000-0005-0000-0000-0000CF4A0000}"/>
    <cellStyle name="Normal 12 3 4 2 4 8" xfId="13189" xr:uid="{00000000-0005-0000-0000-0000D04A0000}"/>
    <cellStyle name="Normal 12 3 4 2 4 8 2" xfId="38809" xr:uid="{00000000-0005-0000-0000-0000D14A0000}"/>
    <cellStyle name="Normal 12 3 4 2 4 9" xfId="25999" xr:uid="{00000000-0005-0000-0000-0000D24A0000}"/>
    <cellStyle name="Normal 12 3 4 2 5" xfId="623" xr:uid="{00000000-0005-0000-0000-0000D34A0000}"/>
    <cellStyle name="Normal 12 3 4 2 5 2" xfId="1023" xr:uid="{00000000-0005-0000-0000-0000D44A0000}"/>
    <cellStyle name="Normal 12 3 4 2 5 2 2" xfId="1918" xr:uid="{00000000-0005-0000-0000-0000D54A0000}"/>
    <cellStyle name="Normal 12 3 4 2 5 2 2 2" xfId="3748" xr:uid="{00000000-0005-0000-0000-0000D64A0000}"/>
    <cellStyle name="Normal 12 3 4 2 5 2 2 2 2" xfId="9238" xr:uid="{00000000-0005-0000-0000-0000D74A0000}"/>
    <cellStyle name="Normal 12 3 4 2 5 2 2 2 2 2" xfId="22049" xr:uid="{00000000-0005-0000-0000-0000D84A0000}"/>
    <cellStyle name="Normal 12 3 4 2 5 2 2 2 2 2 2" xfId="47669" xr:uid="{00000000-0005-0000-0000-0000D94A0000}"/>
    <cellStyle name="Normal 12 3 4 2 5 2 2 2 2 3" xfId="34859" xr:uid="{00000000-0005-0000-0000-0000DA4A0000}"/>
    <cellStyle name="Normal 12 3 4 2 5 2 2 2 3" xfId="16559" xr:uid="{00000000-0005-0000-0000-0000DB4A0000}"/>
    <cellStyle name="Normal 12 3 4 2 5 2 2 2 3 2" xfId="42179" xr:uid="{00000000-0005-0000-0000-0000DC4A0000}"/>
    <cellStyle name="Normal 12 3 4 2 5 2 2 2 4" xfId="29369" xr:uid="{00000000-0005-0000-0000-0000DD4A0000}"/>
    <cellStyle name="Normal 12 3 4 2 5 2 2 3" xfId="5578" xr:uid="{00000000-0005-0000-0000-0000DE4A0000}"/>
    <cellStyle name="Normal 12 3 4 2 5 2 2 3 2" xfId="11068" xr:uid="{00000000-0005-0000-0000-0000DF4A0000}"/>
    <cellStyle name="Normal 12 3 4 2 5 2 2 3 2 2" xfId="23879" xr:uid="{00000000-0005-0000-0000-0000E04A0000}"/>
    <cellStyle name="Normal 12 3 4 2 5 2 2 3 2 2 2" xfId="49499" xr:uid="{00000000-0005-0000-0000-0000E14A0000}"/>
    <cellStyle name="Normal 12 3 4 2 5 2 2 3 2 3" xfId="36689" xr:uid="{00000000-0005-0000-0000-0000E24A0000}"/>
    <cellStyle name="Normal 12 3 4 2 5 2 2 3 3" xfId="18389" xr:uid="{00000000-0005-0000-0000-0000E34A0000}"/>
    <cellStyle name="Normal 12 3 4 2 5 2 2 3 3 2" xfId="44009" xr:uid="{00000000-0005-0000-0000-0000E44A0000}"/>
    <cellStyle name="Normal 12 3 4 2 5 2 2 3 4" xfId="31199" xr:uid="{00000000-0005-0000-0000-0000E54A0000}"/>
    <cellStyle name="Normal 12 3 4 2 5 2 2 4" xfId="12898" xr:uid="{00000000-0005-0000-0000-0000E64A0000}"/>
    <cellStyle name="Normal 12 3 4 2 5 2 2 4 2" xfId="25709" xr:uid="{00000000-0005-0000-0000-0000E74A0000}"/>
    <cellStyle name="Normal 12 3 4 2 5 2 2 4 2 2" xfId="51329" xr:uid="{00000000-0005-0000-0000-0000E84A0000}"/>
    <cellStyle name="Normal 12 3 4 2 5 2 2 4 3" xfId="38519" xr:uid="{00000000-0005-0000-0000-0000E94A0000}"/>
    <cellStyle name="Normal 12 3 4 2 5 2 2 5" xfId="7408" xr:uid="{00000000-0005-0000-0000-0000EA4A0000}"/>
    <cellStyle name="Normal 12 3 4 2 5 2 2 5 2" xfId="20219" xr:uid="{00000000-0005-0000-0000-0000EB4A0000}"/>
    <cellStyle name="Normal 12 3 4 2 5 2 2 5 2 2" xfId="45839" xr:uid="{00000000-0005-0000-0000-0000EC4A0000}"/>
    <cellStyle name="Normal 12 3 4 2 5 2 2 5 3" xfId="33029" xr:uid="{00000000-0005-0000-0000-0000ED4A0000}"/>
    <cellStyle name="Normal 12 3 4 2 5 2 2 6" xfId="14729" xr:uid="{00000000-0005-0000-0000-0000EE4A0000}"/>
    <cellStyle name="Normal 12 3 4 2 5 2 2 6 2" xfId="40349" xr:uid="{00000000-0005-0000-0000-0000EF4A0000}"/>
    <cellStyle name="Normal 12 3 4 2 5 2 2 7" xfId="27539" xr:uid="{00000000-0005-0000-0000-0000F04A0000}"/>
    <cellStyle name="Normal 12 3 4 2 5 2 3" xfId="2854" xr:uid="{00000000-0005-0000-0000-0000F14A0000}"/>
    <cellStyle name="Normal 12 3 4 2 5 2 3 2" xfId="8344" xr:uid="{00000000-0005-0000-0000-0000F24A0000}"/>
    <cellStyle name="Normal 12 3 4 2 5 2 3 2 2" xfId="21155" xr:uid="{00000000-0005-0000-0000-0000F34A0000}"/>
    <cellStyle name="Normal 12 3 4 2 5 2 3 2 2 2" xfId="46775" xr:uid="{00000000-0005-0000-0000-0000F44A0000}"/>
    <cellStyle name="Normal 12 3 4 2 5 2 3 2 3" xfId="33965" xr:uid="{00000000-0005-0000-0000-0000F54A0000}"/>
    <cellStyle name="Normal 12 3 4 2 5 2 3 3" xfId="15665" xr:uid="{00000000-0005-0000-0000-0000F64A0000}"/>
    <cellStyle name="Normal 12 3 4 2 5 2 3 3 2" xfId="41285" xr:uid="{00000000-0005-0000-0000-0000F74A0000}"/>
    <cellStyle name="Normal 12 3 4 2 5 2 3 4" xfId="28475" xr:uid="{00000000-0005-0000-0000-0000F84A0000}"/>
    <cellStyle name="Normal 12 3 4 2 5 2 4" xfId="4684" xr:uid="{00000000-0005-0000-0000-0000F94A0000}"/>
    <cellStyle name="Normal 12 3 4 2 5 2 4 2" xfId="10174" xr:uid="{00000000-0005-0000-0000-0000FA4A0000}"/>
    <cellStyle name="Normal 12 3 4 2 5 2 4 2 2" xfId="22985" xr:uid="{00000000-0005-0000-0000-0000FB4A0000}"/>
    <cellStyle name="Normal 12 3 4 2 5 2 4 2 2 2" xfId="48605" xr:uid="{00000000-0005-0000-0000-0000FC4A0000}"/>
    <cellStyle name="Normal 12 3 4 2 5 2 4 2 3" xfId="35795" xr:uid="{00000000-0005-0000-0000-0000FD4A0000}"/>
    <cellStyle name="Normal 12 3 4 2 5 2 4 3" xfId="17495" xr:uid="{00000000-0005-0000-0000-0000FE4A0000}"/>
    <cellStyle name="Normal 12 3 4 2 5 2 4 3 2" xfId="43115" xr:uid="{00000000-0005-0000-0000-0000FF4A0000}"/>
    <cellStyle name="Normal 12 3 4 2 5 2 4 4" xfId="30305" xr:uid="{00000000-0005-0000-0000-0000004B0000}"/>
    <cellStyle name="Normal 12 3 4 2 5 2 5" xfId="12004" xr:uid="{00000000-0005-0000-0000-0000014B0000}"/>
    <cellStyle name="Normal 12 3 4 2 5 2 5 2" xfId="24815" xr:uid="{00000000-0005-0000-0000-0000024B0000}"/>
    <cellStyle name="Normal 12 3 4 2 5 2 5 2 2" xfId="50435" xr:uid="{00000000-0005-0000-0000-0000034B0000}"/>
    <cellStyle name="Normal 12 3 4 2 5 2 5 3" xfId="37625" xr:uid="{00000000-0005-0000-0000-0000044B0000}"/>
    <cellStyle name="Normal 12 3 4 2 5 2 6" xfId="6514" xr:uid="{00000000-0005-0000-0000-0000054B0000}"/>
    <cellStyle name="Normal 12 3 4 2 5 2 6 2" xfId="19325" xr:uid="{00000000-0005-0000-0000-0000064B0000}"/>
    <cellStyle name="Normal 12 3 4 2 5 2 6 2 2" xfId="44945" xr:uid="{00000000-0005-0000-0000-0000074B0000}"/>
    <cellStyle name="Normal 12 3 4 2 5 2 6 3" xfId="32135" xr:uid="{00000000-0005-0000-0000-0000084B0000}"/>
    <cellStyle name="Normal 12 3 4 2 5 2 7" xfId="13835" xr:uid="{00000000-0005-0000-0000-0000094B0000}"/>
    <cellStyle name="Normal 12 3 4 2 5 2 7 2" xfId="39455" xr:uid="{00000000-0005-0000-0000-00000A4B0000}"/>
    <cellStyle name="Normal 12 3 4 2 5 2 8" xfId="26645" xr:uid="{00000000-0005-0000-0000-00000B4B0000}"/>
    <cellStyle name="Normal 12 3 4 2 5 3" xfId="1518" xr:uid="{00000000-0005-0000-0000-00000C4B0000}"/>
    <cellStyle name="Normal 12 3 4 2 5 3 2" xfId="3348" xr:uid="{00000000-0005-0000-0000-00000D4B0000}"/>
    <cellStyle name="Normal 12 3 4 2 5 3 2 2" xfId="8838" xr:uid="{00000000-0005-0000-0000-00000E4B0000}"/>
    <cellStyle name="Normal 12 3 4 2 5 3 2 2 2" xfId="21649" xr:uid="{00000000-0005-0000-0000-00000F4B0000}"/>
    <cellStyle name="Normal 12 3 4 2 5 3 2 2 2 2" xfId="47269" xr:uid="{00000000-0005-0000-0000-0000104B0000}"/>
    <cellStyle name="Normal 12 3 4 2 5 3 2 2 3" xfId="34459" xr:uid="{00000000-0005-0000-0000-0000114B0000}"/>
    <cellStyle name="Normal 12 3 4 2 5 3 2 3" xfId="16159" xr:uid="{00000000-0005-0000-0000-0000124B0000}"/>
    <cellStyle name="Normal 12 3 4 2 5 3 2 3 2" xfId="41779" xr:uid="{00000000-0005-0000-0000-0000134B0000}"/>
    <cellStyle name="Normal 12 3 4 2 5 3 2 4" xfId="28969" xr:uid="{00000000-0005-0000-0000-0000144B0000}"/>
    <cellStyle name="Normal 12 3 4 2 5 3 3" xfId="5178" xr:uid="{00000000-0005-0000-0000-0000154B0000}"/>
    <cellStyle name="Normal 12 3 4 2 5 3 3 2" xfId="10668" xr:uid="{00000000-0005-0000-0000-0000164B0000}"/>
    <cellStyle name="Normal 12 3 4 2 5 3 3 2 2" xfId="23479" xr:uid="{00000000-0005-0000-0000-0000174B0000}"/>
    <cellStyle name="Normal 12 3 4 2 5 3 3 2 2 2" xfId="49099" xr:uid="{00000000-0005-0000-0000-0000184B0000}"/>
    <cellStyle name="Normal 12 3 4 2 5 3 3 2 3" xfId="36289" xr:uid="{00000000-0005-0000-0000-0000194B0000}"/>
    <cellStyle name="Normal 12 3 4 2 5 3 3 3" xfId="17989" xr:uid="{00000000-0005-0000-0000-00001A4B0000}"/>
    <cellStyle name="Normal 12 3 4 2 5 3 3 3 2" xfId="43609" xr:uid="{00000000-0005-0000-0000-00001B4B0000}"/>
    <cellStyle name="Normal 12 3 4 2 5 3 3 4" xfId="30799" xr:uid="{00000000-0005-0000-0000-00001C4B0000}"/>
    <cellStyle name="Normal 12 3 4 2 5 3 4" xfId="12498" xr:uid="{00000000-0005-0000-0000-00001D4B0000}"/>
    <cellStyle name="Normal 12 3 4 2 5 3 4 2" xfId="25309" xr:uid="{00000000-0005-0000-0000-00001E4B0000}"/>
    <cellStyle name="Normal 12 3 4 2 5 3 4 2 2" xfId="50929" xr:uid="{00000000-0005-0000-0000-00001F4B0000}"/>
    <cellStyle name="Normal 12 3 4 2 5 3 4 3" xfId="38119" xr:uid="{00000000-0005-0000-0000-0000204B0000}"/>
    <cellStyle name="Normal 12 3 4 2 5 3 5" xfId="7008" xr:uid="{00000000-0005-0000-0000-0000214B0000}"/>
    <cellStyle name="Normal 12 3 4 2 5 3 5 2" xfId="19819" xr:uid="{00000000-0005-0000-0000-0000224B0000}"/>
    <cellStyle name="Normal 12 3 4 2 5 3 5 2 2" xfId="45439" xr:uid="{00000000-0005-0000-0000-0000234B0000}"/>
    <cellStyle name="Normal 12 3 4 2 5 3 5 3" xfId="32629" xr:uid="{00000000-0005-0000-0000-0000244B0000}"/>
    <cellStyle name="Normal 12 3 4 2 5 3 6" xfId="14329" xr:uid="{00000000-0005-0000-0000-0000254B0000}"/>
    <cellStyle name="Normal 12 3 4 2 5 3 6 2" xfId="39949" xr:uid="{00000000-0005-0000-0000-0000264B0000}"/>
    <cellStyle name="Normal 12 3 4 2 5 3 7" xfId="27139" xr:uid="{00000000-0005-0000-0000-0000274B0000}"/>
    <cellStyle name="Normal 12 3 4 2 5 4" xfId="2454" xr:uid="{00000000-0005-0000-0000-0000284B0000}"/>
    <cellStyle name="Normal 12 3 4 2 5 4 2" xfId="7944" xr:uid="{00000000-0005-0000-0000-0000294B0000}"/>
    <cellStyle name="Normal 12 3 4 2 5 4 2 2" xfId="20755" xr:uid="{00000000-0005-0000-0000-00002A4B0000}"/>
    <cellStyle name="Normal 12 3 4 2 5 4 2 2 2" xfId="46375" xr:uid="{00000000-0005-0000-0000-00002B4B0000}"/>
    <cellStyle name="Normal 12 3 4 2 5 4 2 3" xfId="33565" xr:uid="{00000000-0005-0000-0000-00002C4B0000}"/>
    <cellStyle name="Normal 12 3 4 2 5 4 3" xfId="15265" xr:uid="{00000000-0005-0000-0000-00002D4B0000}"/>
    <cellStyle name="Normal 12 3 4 2 5 4 3 2" xfId="40885" xr:uid="{00000000-0005-0000-0000-00002E4B0000}"/>
    <cellStyle name="Normal 12 3 4 2 5 4 4" xfId="28075" xr:uid="{00000000-0005-0000-0000-00002F4B0000}"/>
    <cellStyle name="Normal 12 3 4 2 5 5" xfId="4284" xr:uid="{00000000-0005-0000-0000-0000304B0000}"/>
    <cellStyle name="Normal 12 3 4 2 5 5 2" xfId="9774" xr:uid="{00000000-0005-0000-0000-0000314B0000}"/>
    <cellStyle name="Normal 12 3 4 2 5 5 2 2" xfId="22585" xr:uid="{00000000-0005-0000-0000-0000324B0000}"/>
    <cellStyle name="Normal 12 3 4 2 5 5 2 2 2" xfId="48205" xr:uid="{00000000-0005-0000-0000-0000334B0000}"/>
    <cellStyle name="Normal 12 3 4 2 5 5 2 3" xfId="35395" xr:uid="{00000000-0005-0000-0000-0000344B0000}"/>
    <cellStyle name="Normal 12 3 4 2 5 5 3" xfId="17095" xr:uid="{00000000-0005-0000-0000-0000354B0000}"/>
    <cellStyle name="Normal 12 3 4 2 5 5 3 2" xfId="42715" xr:uid="{00000000-0005-0000-0000-0000364B0000}"/>
    <cellStyle name="Normal 12 3 4 2 5 5 4" xfId="29905" xr:uid="{00000000-0005-0000-0000-0000374B0000}"/>
    <cellStyle name="Normal 12 3 4 2 5 6" xfId="11604" xr:uid="{00000000-0005-0000-0000-0000384B0000}"/>
    <cellStyle name="Normal 12 3 4 2 5 6 2" xfId="24415" xr:uid="{00000000-0005-0000-0000-0000394B0000}"/>
    <cellStyle name="Normal 12 3 4 2 5 6 2 2" xfId="50035" xr:uid="{00000000-0005-0000-0000-00003A4B0000}"/>
    <cellStyle name="Normal 12 3 4 2 5 6 3" xfId="37225" xr:uid="{00000000-0005-0000-0000-00003B4B0000}"/>
    <cellStyle name="Normal 12 3 4 2 5 7" xfId="6114" xr:uid="{00000000-0005-0000-0000-00003C4B0000}"/>
    <cellStyle name="Normal 12 3 4 2 5 7 2" xfId="18925" xr:uid="{00000000-0005-0000-0000-00003D4B0000}"/>
    <cellStyle name="Normal 12 3 4 2 5 7 2 2" xfId="44545" xr:uid="{00000000-0005-0000-0000-00003E4B0000}"/>
    <cellStyle name="Normal 12 3 4 2 5 7 3" xfId="31735" xr:uid="{00000000-0005-0000-0000-00003F4B0000}"/>
    <cellStyle name="Normal 12 3 4 2 5 8" xfId="13435" xr:uid="{00000000-0005-0000-0000-0000404B0000}"/>
    <cellStyle name="Normal 12 3 4 2 5 8 2" xfId="39055" xr:uid="{00000000-0005-0000-0000-0000414B0000}"/>
    <cellStyle name="Normal 12 3 4 2 5 9" xfId="26245" xr:uid="{00000000-0005-0000-0000-0000424B0000}"/>
    <cellStyle name="Normal 12 3 4 2 6" xfId="757" xr:uid="{00000000-0005-0000-0000-0000434B0000}"/>
    <cellStyle name="Normal 12 3 4 2 6 2" xfId="1652" xr:uid="{00000000-0005-0000-0000-0000444B0000}"/>
    <cellStyle name="Normal 12 3 4 2 6 2 2" xfId="3482" xr:uid="{00000000-0005-0000-0000-0000454B0000}"/>
    <cellStyle name="Normal 12 3 4 2 6 2 2 2" xfId="8972" xr:uid="{00000000-0005-0000-0000-0000464B0000}"/>
    <cellStyle name="Normal 12 3 4 2 6 2 2 2 2" xfId="21783" xr:uid="{00000000-0005-0000-0000-0000474B0000}"/>
    <cellStyle name="Normal 12 3 4 2 6 2 2 2 2 2" xfId="47403" xr:uid="{00000000-0005-0000-0000-0000484B0000}"/>
    <cellStyle name="Normal 12 3 4 2 6 2 2 2 3" xfId="34593" xr:uid="{00000000-0005-0000-0000-0000494B0000}"/>
    <cellStyle name="Normal 12 3 4 2 6 2 2 3" xfId="16293" xr:uid="{00000000-0005-0000-0000-00004A4B0000}"/>
    <cellStyle name="Normal 12 3 4 2 6 2 2 3 2" xfId="41913" xr:uid="{00000000-0005-0000-0000-00004B4B0000}"/>
    <cellStyle name="Normal 12 3 4 2 6 2 2 4" xfId="29103" xr:uid="{00000000-0005-0000-0000-00004C4B0000}"/>
    <cellStyle name="Normal 12 3 4 2 6 2 3" xfId="5312" xr:uid="{00000000-0005-0000-0000-00004D4B0000}"/>
    <cellStyle name="Normal 12 3 4 2 6 2 3 2" xfId="10802" xr:uid="{00000000-0005-0000-0000-00004E4B0000}"/>
    <cellStyle name="Normal 12 3 4 2 6 2 3 2 2" xfId="23613" xr:uid="{00000000-0005-0000-0000-00004F4B0000}"/>
    <cellStyle name="Normal 12 3 4 2 6 2 3 2 2 2" xfId="49233" xr:uid="{00000000-0005-0000-0000-0000504B0000}"/>
    <cellStyle name="Normal 12 3 4 2 6 2 3 2 3" xfId="36423" xr:uid="{00000000-0005-0000-0000-0000514B0000}"/>
    <cellStyle name="Normal 12 3 4 2 6 2 3 3" xfId="18123" xr:uid="{00000000-0005-0000-0000-0000524B0000}"/>
    <cellStyle name="Normal 12 3 4 2 6 2 3 3 2" xfId="43743" xr:uid="{00000000-0005-0000-0000-0000534B0000}"/>
    <cellStyle name="Normal 12 3 4 2 6 2 3 4" xfId="30933" xr:uid="{00000000-0005-0000-0000-0000544B0000}"/>
    <cellStyle name="Normal 12 3 4 2 6 2 4" xfId="12632" xr:uid="{00000000-0005-0000-0000-0000554B0000}"/>
    <cellStyle name="Normal 12 3 4 2 6 2 4 2" xfId="25443" xr:uid="{00000000-0005-0000-0000-0000564B0000}"/>
    <cellStyle name="Normal 12 3 4 2 6 2 4 2 2" xfId="51063" xr:uid="{00000000-0005-0000-0000-0000574B0000}"/>
    <cellStyle name="Normal 12 3 4 2 6 2 4 3" xfId="38253" xr:uid="{00000000-0005-0000-0000-0000584B0000}"/>
    <cellStyle name="Normal 12 3 4 2 6 2 5" xfId="7142" xr:uid="{00000000-0005-0000-0000-0000594B0000}"/>
    <cellStyle name="Normal 12 3 4 2 6 2 5 2" xfId="19953" xr:uid="{00000000-0005-0000-0000-00005A4B0000}"/>
    <cellStyle name="Normal 12 3 4 2 6 2 5 2 2" xfId="45573" xr:uid="{00000000-0005-0000-0000-00005B4B0000}"/>
    <cellStyle name="Normal 12 3 4 2 6 2 5 3" xfId="32763" xr:uid="{00000000-0005-0000-0000-00005C4B0000}"/>
    <cellStyle name="Normal 12 3 4 2 6 2 6" xfId="14463" xr:uid="{00000000-0005-0000-0000-00005D4B0000}"/>
    <cellStyle name="Normal 12 3 4 2 6 2 6 2" xfId="40083" xr:uid="{00000000-0005-0000-0000-00005E4B0000}"/>
    <cellStyle name="Normal 12 3 4 2 6 2 7" xfId="27273" xr:uid="{00000000-0005-0000-0000-00005F4B0000}"/>
    <cellStyle name="Normal 12 3 4 2 6 3" xfId="2588" xr:uid="{00000000-0005-0000-0000-0000604B0000}"/>
    <cellStyle name="Normal 12 3 4 2 6 3 2" xfId="8078" xr:uid="{00000000-0005-0000-0000-0000614B0000}"/>
    <cellStyle name="Normal 12 3 4 2 6 3 2 2" xfId="20889" xr:uid="{00000000-0005-0000-0000-0000624B0000}"/>
    <cellStyle name="Normal 12 3 4 2 6 3 2 2 2" xfId="46509" xr:uid="{00000000-0005-0000-0000-0000634B0000}"/>
    <cellStyle name="Normal 12 3 4 2 6 3 2 3" xfId="33699" xr:uid="{00000000-0005-0000-0000-0000644B0000}"/>
    <cellStyle name="Normal 12 3 4 2 6 3 3" xfId="15399" xr:uid="{00000000-0005-0000-0000-0000654B0000}"/>
    <cellStyle name="Normal 12 3 4 2 6 3 3 2" xfId="41019" xr:uid="{00000000-0005-0000-0000-0000664B0000}"/>
    <cellStyle name="Normal 12 3 4 2 6 3 4" xfId="28209" xr:uid="{00000000-0005-0000-0000-0000674B0000}"/>
    <cellStyle name="Normal 12 3 4 2 6 4" xfId="4418" xr:uid="{00000000-0005-0000-0000-0000684B0000}"/>
    <cellStyle name="Normal 12 3 4 2 6 4 2" xfId="9908" xr:uid="{00000000-0005-0000-0000-0000694B0000}"/>
    <cellStyle name="Normal 12 3 4 2 6 4 2 2" xfId="22719" xr:uid="{00000000-0005-0000-0000-00006A4B0000}"/>
    <cellStyle name="Normal 12 3 4 2 6 4 2 2 2" xfId="48339" xr:uid="{00000000-0005-0000-0000-00006B4B0000}"/>
    <cellStyle name="Normal 12 3 4 2 6 4 2 3" xfId="35529" xr:uid="{00000000-0005-0000-0000-00006C4B0000}"/>
    <cellStyle name="Normal 12 3 4 2 6 4 3" xfId="17229" xr:uid="{00000000-0005-0000-0000-00006D4B0000}"/>
    <cellStyle name="Normal 12 3 4 2 6 4 3 2" xfId="42849" xr:uid="{00000000-0005-0000-0000-00006E4B0000}"/>
    <cellStyle name="Normal 12 3 4 2 6 4 4" xfId="30039" xr:uid="{00000000-0005-0000-0000-00006F4B0000}"/>
    <cellStyle name="Normal 12 3 4 2 6 5" xfId="11738" xr:uid="{00000000-0005-0000-0000-0000704B0000}"/>
    <cellStyle name="Normal 12 3 4 2 6 5 2" xfId="24549" xr:uid="{00000000-0005-0000-0000-0000714B0000}"/>
    <cellStyle name="Normal 12 3 4 2 6 5 2 2" xfId="50169" xr:uid="{00000000-0005-0000-0000-0000724B0000}"/>
    <cellStyle name="Normal 12 3 4 2 6 5 3" xfId="37359" xr:uid="{00000000-0005-0000-0000-0000734B0000}"/>
    <cellStyle name="Normal 12 3 4 2 6 6" xfId="6248" xr:uid="{00000000-0005-0000-0000-0000744B0000}"/>
    <cellStyle name="Normal 12 3 4 2 6 6 2" xfId="19059" xr:uid="{00000000-0005-0000-0000-0000754B0000}"/>
    <cellStyle name="Normal 12 3 4 2 6 6 2 2" xfId="44679" xr:uid="{00000000-0005-0000-0000-0000764B0000}"/>
    <cellStyle name="Normal 12 3 4 2 6 6 3" xfId="31869" xr:uid="{00000000-0005-0000-0000-0000774B0000}"/>
    <cellStyle name="Normal 12 3 4 2 6 7" xfId="13569" xr:uid="{00000000-0005-0000-0000-0000784B0000}"/>
    <cellStyle name="Normal 12 3 4 2 6 7 2" xfId="39189" xr:uid="{00000000-0005-0000-0000-0000794B0000}"/>
    <cellStyle name="Normal 12 3 4 2 6 8" xfId="26379" xr:uid="{00000000-0005-0000-0000-00007A4B0000}"/>
    <cellStyle name="Normal 12 3 4 2 7" xfId="1158" xr:uid="{00000000-0005-0000-0000-00007B4B0000}"/>
    <cellStyle name="Normal 12 3 4 2 7 2" xfId="2988" xr:uid="{00000000-0005-0000-0000-00007C4B0000}"/>
    <cellStyle name="Normal 12 3 4 2 7 2 2" xfId="8478" xr:uid="{00000000-0005-0000-0000-00007D4B0000}"/>
    <cellStyle name="Normal 12 3 4 2 7 2 2 2" xfId="21289" xr:uid="{00000000-0005-0000-0000-00007E4B0000}"/>
    <cellStyle name="Normal 12 3 4 2 7 2 2 2 2" xfId="46909" xr:uid="{00000000-0005-0000-0000-00007F4B0000}"/>
    <cellStyle name="Normal 12 3 4 2 7 2 2 3" xfId="34099" xr:uid="{00000000-0005-0000-0000-0000804B0000}"/>
    <cellStyle name="Normal 12 3 4 2 7 2 3" xfId="15799" xr:uid="{00000000-0005-0000-0000-0000814B0000}"/>
    <cellStyle name="Normal 12 3 4 2 7 2 3 2" xfId="41419" xr:uid="{00000000-0005-0000-0000-0000824B0000}"/>
    <cellStyle name="Normal 12 3 4 2 7 2 4" xfId="28609" xr:uid="{00000000-0005-0000-0000-0000834B0000}"/>
    <cellStyle name="Normal 12 3 4 2 7 3" xfId="4818" xr:uid="{00000000-0005-0000-0000-0000844B0000}"/>
    <cellStyle name="Normal 12 3 4 2 7 3 2" xfId="10308" xr:uid="{00000000-0005-0000-0000-0000854B0000}"/>
    <cellStyle name="Normal 12 3 4 2 7 3 2 2" xfId="23119" xr:uid="{00000000-0005-0000-0000-0000864B0000}"/>
    <cellStyle name="Normal 12 3 4 2 7 3 2 2 2" xfId="48739" xr:uid="{00000000-0005-0000-0000-0000874B0000}"/>
    <cellStyle name="Normal 12 3 4 2 7 3 2 3" xfId="35929" xr:uid="{00000000-0005-0000-0000-0000884B0000}"/>
    <cellStyle name="Normal 12 3 4 2 7 3 3" xfId="17629" xr:uid="{00000000-0005-0000-0000-0000894B0000}"/>
    <cellStyle name="Normal 12 3 4 2 7 3 3 2" xfId="43249" xr:uid="{00000000-0005-0000-0000-00008A4B0000}"/>
    <cellStyle name="Normal 12 3 4 2 7 3 4" xfId="30439" xr:uid="{00000000-0005-0000-0000-00008B4B0000}"/>
    <cellStyle name="Normal 12 3 4 2 7 4" xfId="12138" xr:uid="{00000000-0005-0000-0000-00008C4B0000}"/>
    <cellStyle name="Normal 12 3 4 2 7 4 2" xfId="24949" xr:uid="{00000000-0005-0000-0000-00008D4B0000}"/>
    <cellStyle name="Normal 12 3 4 2 7 4 2 2" xfId="50569" xr:uid="{00000000-0005-0000-0000-00008E4B0000}"/>
    <cellStyle name="Normal 12 3 4 2 7 4 3" xfId="37759" xr:uid="{00000000-0005-0000-0000-00008F4B0000}"/>
    <cellStyle name="Normal 12 3 4 2 7 5" xfId="6648" xr:uid="{00000000-0005-0000-0000-0000904B0000}"/>
    <cellStyle name="Normal 12 3 4 2 7 5 2" xfId="19459" xr:uid="{00000000-0005-0000-0000-0000914B0000}"/>
    <cellStyle name="Normal 12 3 4 2 7 5 2 2" xfId="45079" xr:uid="{00000000-0005-0000-0000-0000924B0000}"/>
    <cellStyle name="Normal 12 3 4 2 7 5 3" xfId="32269" xr:uid="{00000000-0005-0000-0000-0000934B0000}"/>
    <cellStyle name="Normal 12 3 4 2 7 6" xfId="13969" xr:uid="{00000000-0005-0000-0000-0000944B0000}"/>
    <cellStyle name="Normal 12 3 4 2 7 6 2" xfId="39589" xr:uid="{00000000-0005-0000-0000-0000954B0000}"/>
    <cellStyle name="Normal 12 3 4 2 7 7" xfId="26779" xr:uid="{00000000-0005-0000-0000-0000964B0000}"/>
    <cellStyle name="Normal 12 3 4 2 8" xfId="2053" xr:uid="{00000000-0005-0000-0000-0000974B0000}"/>
    <cellStyle name="Normal 12 3 4 2 8 2" xfId="3883" xr:uid="{00000000-0005-0000-0000-0000984B0000}"/>
    <cellStyle name="Normal 12 3 4 2 8 2 2" xfId="9373" xr:uid="{00000000-0005-0000-0000-0000994B0000}"/>
    <cellStyle name="Normal 12 3 4 2 8 2 2 2" xfId="22184" xr:uid="{00000000-0005-0000-0000-00009A4B0000}"/>
    <cellStyle name="Normal 12 3 4 2 8 2 2 2 2" xfId="47804" xr:uid="{00000000-0005-0000-0000-00009B4B0000}"/>
    <cellStyle name="Normal 12 3 4 2 8 2 2 3" xfId="34994" xr:uid="{00000000-0005-0000-0000-00009C4B0000}"/>
    <cellStyle name="Normal 12 3 4 2 8 2 3" xfId="16694" xr:uid="{00000000-0005-0000-0000-00009D4B0000}"/>
    <cellStyle name="Normal 12 3 4 2 8 2 3 2" xfId="42314" xr:uid="{00000000-0005-0000-0000-00009E4B0000}"/>
    <cellStyle name="Normal 12 3 4 2 8 2 4" xfId="29504" xr:uid="{00000000-0005-0000-0000-00009F4B0000}"/>
    <cellStyle name="Normal 12 3 4 2 8 3" xfId="5713" xr:uid="{00000000-0005-0000-0000-0000A04B0000}"/>
    <cellStyle name="Normal 12 3 4 2 8 3 2" xfId="11203" xr:uid="{00000000-0005-0000-0000-0000A14B0000}"/>
    <cellStyle name="Normal 12 3 4 2 8 3 2 2" xfId="24014" xr:uid="{00000000-0005-0000-0000-0000A24B0000}"/>
    <cellStyle name="Normal 12 3 4 2 8 3 2 2 2" xfId="49634" xr:uid="{00000000-0005-0000-0000-0000A34B0000}"/>
    <cellStyle name="Normal 12 3 4 2 8 3 2 3" xfId="36824" xr:uid="{00000000-0005-0000-0000-0000A44B0000}"/>
    <cellStyle name="Normal 12 3 4 2 8 3 3" xfId="18524" xr:uid="{00000000-0005-0000-0000-0000A54B0000}"/>
    <cellStyle name="Normal 12 3 4 2 8 3 3 2" xfId="44144" xr:uid="{00000000-0005-0000-0000-0000A64B0000}"/>
    <cellStyle name="Normal 12 3 4 2 8 3 4" xfId="31334" xr:uid="{00000000-0005-0000-0000-0000A74B0000}"/>
    <cellStyle name="Normal 12 3 4 2 8 4" xfId="13033" xr:uid="{00000000-0005-0000-0000-0000A84B0000}"/>
    <cellStyle name="Normal 12 3 4 2 8 4 2" xfId="25844" xr:uid="{00000000-0005-0000-0000-0000A94B0000}"/>
    <cellStyle name="Normal 12 3 4 2 8 4 2 2" xfId="51464" xr:uid="{00000000-0005-0000-0000-0000AA4B0000}"/>
    <cellStyle name="Normal 12 3 4 2 8 4 3" xfId="38654" xr:uid="{00000000-0005-0000-0000-0000AB4B0000}"/>
    <cellStyle name="Normal 12 3 4 2 8 5" xfId="7543" xr:uid="{00000000-0005-0000-0000-0000AC4B0000}"/>
    <cellStyle name="Normal 12 3 4 2 8 5 2" xfId="20354" xr:uid="{00000000-0005-0000-0000-0000AD4B0000}"/>
    <cellStyle name="Normal 12 3 4 2 8 5 2 2" xfId="45974" xr:uid="{00000000-0005-0000-0000-0000AE4B0000}"/>
    <cellStyle name="Normal 12 3 4 2 8 5 3" xfId="33164" xr:uid="{00000000-0005-0000-0000-0000AF4B0000}"/>
    <cellStyle name="Normal 12 3 4 2 8 6" xfId="14864" xr:uid="{00000000-0005-0000-0000-0000B04B0000}"/>
    <cellStyle name="Normal 12 3 4 2 8 6 2" xfId="40484" xr:uid="{00000000-0005-0000-0000-0000B14B0000}"/>
    <cellStyle name="Normal 12 3 4 2 8 7" xfId="27674" xr:uid="{00000000-0005-0000-0000-0000B24B0000}"/>
    <cellStyle name="Normal 12 3 4 2 9" xfId="2094" xr:uid="{00000000-0005-0000-0000-0000B34B0000}"/>
    <cellStyle name="Normal 12 3 4 2 9 2" xfId="7584" xr:uid="{00000000-0005-0000-0000-0000B44B0000}"/>
    <cellStyle name="Normal 12 3 4 2 9 2 2" xfId="20395" xr:uid="{00000000-0005-0000-0000-0000B54B0000}"/>
    <cellStyle name="Normal 12 3 4 2 9 2 2 2" xfId="46015" xr:uid="{00000000-0005-0000-0000-0000B64B0000}"/>
    <cellStyle name="Normal 12 3 4 2 9 2 3" xfId="33205" xr:uid="{00000000-0005-0000-0000-0000B74B0000}"/>
    <cellStyle name="Normal 12 3 4 2 9 3" xfId="14905" xr:uid="{00000000-0005-0000-0000-0000B84B0000}"/>
    <cellStyle name="Normal 12 3 4 2 9 3 2" xfId="40525" xr:uid="{00000000-0005-0000-0000-0000B94B0000}"/>
    <cellStyle name="Normal 12 3 4 2 9 4" xfId="27715" xr:uid="{00000000-0005-0000-0000-0000BA4B0000}"/>
    <cellStyle name="Normal 12 3 4 3" xfId="283" xr:uid="{00000000-0005-0000-0000-0000BB4B0000}"/>
    <cellStyle name="Normal 12 3 4 3 10" xfId="5775" xr:uid="{00000000-0005-0000-0000-0000BC4B0000}"/>
    <cellStyle name="Normal 12 3 4 3 10 2" xfId="18586" xr:uid="{00000000-0005-0000-0000-0000BD4B0000}"/>
    <cellStyle name="Normal 12 3 4 3 10 2 2" xfId="44206" xr:uid="{00000000-0005-0000-0000-0000BE4B0000}"/>
    <cellStyle name="Normal 12 3 4 3 10 3" xfId="31396" xr:uid="{00000000-0005-0000-0000-0000BF4B0000}"/>
    <cellStyle name="Normal 12 3 4 3 11" xfId="13096" xr:uid="{00000000-0005-0000-0000-0000C04B0000}"/>
    <cellStyle name="Normal 12 3 4 3 11 2" xfId="38716" xr:uid="{00000000-0005-0000-0000-0000C14B0000}"/>
    <cellStyle name="Normal 12 3 4 3 12" xfId="25906" xr:uid="{00000000-0005-0000-0000-0000C24B0000}"/>
    <cellStyle name="Normal 12 3 4 3 2" xfId="512" xr:uid="{00000000-0005-0000-0000-0000C34B0000}"/>
    <cellStyle name="Normal 12 3 4 3 2 2" xfId="911" xr:uid="{00000000-0005-0000-0000-0000C44B0000}"/>
    <cellStyle name="Normal 12 3 4 3 2 2 2" xfId="1806" xr:uid="{00000000-0005-0000-0000-0000C54B0000}"/>
    <cellStyle name="Normal 12 3 4 3 2 2 2 2" xfId="3636" xr:uid="{00000000-0005-0000-0000-0000C64B0000}"/>
    <cellStyle name="Normal 12 3 4 3 2 2 2 2 2" xfId="9126" xr:uid="{00000000-0005-0000-0000-0000C74B0000}"/>
    <cellStyle name="Normal 12 3 4 3 2 2 2 2 2 2" xfId="21937" xr:uid="{00000000-0005-0000-0000-0000C84B0000}"/>
    <cellStyle name="Normal 12 3 4 3 2 2 2 2 2 2 2" xfId="47557" xr:uid="{00000000-0005-0000-0000-0000C94B0000}"/>
    <cellStyle name="Normal 12 3 4 3 2 2 2 2 2 3" xfId="34747" xr:uid="{00000000-0005-0000-0000-0000CA4B0000}"/>
    <cellStyle name="Normal 12 3 4 3 2 2 2 2 3" xfId="16447" xr:uid="{00000000-0005-0000-0000-0000CB4B0000}"/>
    <cellStyle name="Normal 12 3 4 3 2 2 2 2 3 2" xfId="42067" xr:uid="{00000000-0005-0000-0000-0000CC4B0000}"/>
    <cellStyle name="Normal 12 3 4 3 2 2 2 2 4" xfId="29257" xr:uid="{00000000-0005-0000-0000-0000CD4B0000}"/>
    <cellStyle name="Normal 12 3 4 3 2 2 2 3" xfId="5466" xr:uid="{00000000-0005-0000-0000-0000CE4B0000}"/>
    <cellStyle name="Normal 12 3 4 3 2 2 2 3 2" xfId="10956" xr:uid="{00000000-0005-0000-0000-0000CF4B0000}"/>
    <cellStyle name="Normal 12 3 4 3 2 2 2 3 2 2" xfId="23767" xr:uid="{00000000-0005-0000-0000-0000D04B0000}"/>
    <cellStyle name="Normal 12 3 4 3 2 2 2 3 2 2 2" xfId="49387" xr:uid="{00000000-0005-0000-0000-0000D14B0000}"/>
    <cellStyle name="Normal 12 3 4 3 2 2 2 3 2 3" xfId="36577" xr:uid="{00000000-0005-0000-0000-0000D24B0000}"/>
    <cellStyle name="Normal 12 3 4 3 2 2 2 3 3" xfId="18277" xr:uid="{00000000-0005-0000-0000-0000D34B0000}"/>
    <cellStyle name="Normal 12 3 4 3 2 2 2 3 3 2" xfId="43897" xr:uid="{00000000-0005-0000-0000-0000D44B0000}"/>
    <cellStyle name="Normal 12 3 4 3 2 2 2 3 4" xfId="31087" xr:uid="{00000000-0005-0000-0000-0000D54B0000}"/>
    <cellStyle name="Normal 12 3 4 3 2 2 2 4" xfId="12786" xr:uid="{00000000-0005-0000-0000-0000D64B0000}"/>
    <cellStyle name="Normal 12 3 4 3 2 2 2 4 2" xfId="25597" xr:uid="{00000000-0005-0000-0000-0000D74B0000}"/>
    <cellStyle name="Normal 12 3 4 3 2 2 2 4 2 2" xfId="51217" xr:uid="{00000000-0005-0000-0000-0000D84B0000}"/>
    <cellStyle name="Normal 12 3 4 3 2 2 2 4 3" xfId="38407" xr:uid="{00000000-0005-0000-0000-0000D94B0000}"/>
    <cellStyle name="Normal 12 3 4 3 2 2 2 5" xfId="7296" xr:uid="{00000000-0005-0000-0000-0000DA4B0000}"/>
    <cellStyle name="Normal 12 3 4 3 2 2 2 5 2" xfId="20107" xr:uid="{00000000-0005-0000-0000-0000DB4B0000}"/>
    <cellStyle name="Normal 12 3 4 3 2 2 2 5 2 2" xfId="45727" xr:uid="{00000000-0005-0000-0000-0000DC4B0000}"/>
    <cellStyle name="Normal 12 3 4 3 2 2 2 5 3" xfId="32917" xr:uid="{00000000-0005-0000-0000-0000DD4B0000}"/>
    <cellStyle name="Normal 12 3 4 3 2 2 2 6" xfId="14617" xr:uid="{00000000-0005-0000-0000-0000DE4B0000}"/>
    <cellStyle name="Normal 12 3 4 3 2 2 2 6 2" xfId="40237" xr:uid="{00000000-0005-0000-0000-0000DF4B0000}"/>
    <cellStyle name="Normal 12 3 4 3 2 2 2 7" xfId="27427" xr:uid="{00000000-0005-0000-0000-0000E04B0000}"/>
    <cellStyle name="Normal 12 3 4 3 2 2 3" xfId="2742" xr:uid="{00000000-0005-0000-0000-0000E14B0000}"/>
    <cellStyle name="Normal 12 3 4 3 2 2 3 2" xfId="8232" xr:uid="{00000000-0005-0000-0000-0000E24B0000}"/>
    <cellStyle name="Normal 12 3 4 3 2 2 3 2 2" xfId="21043" xr:uid="{00000000-0005-0000-0000-0000E34B0000}"/>
    <cellStyle name="Normal 12 3 4 3 2 2 3 2 2 2" xfId="46663" xr:uid="{00000000-0005-0000-0000-0000E44B0000}"/>
    <cellStyle name="Normal 12 3 4 3 2 2 3 2 3" xfId="33853" xr:uid="{00000000-0005-0000-0000-0000E54B0000}"/>
    <cellStyle name="Normal 12 3 4 3 2 2 3 3" xfId="15553" xr:uid="{00000000-0005-0000-0000-0000E64B0000}"/>
    <cellStyle name="Normal 12 3 4 3 2 2 3 3 2" xfId="41173" xr:uid="{00000000-0005-0000-0000-0000E74B0000}"/>
    <cellStyle name="Normal 12 3 4 3 2 2 3 4" xfId="28363" xr:uid="{00000000-0005-0000-0000-0000E84B0000}"/>
    <cellStyle name="Normal 12 3 4 3 2 2 4" xfId="4572" xr:uid="{00000000-0005-0000-0000-0000E94B0000}"/>
    <cellStyle name="Normal 12 3 4 3 2 2 4 2" xfId="10062" xr:uid="{00000000-0005-0000-0000-0000EA4B0000}"/>
    <cellStyle name="Normal 12 3 4 3 2 2 4 2 2" xfId="22873" xr:uid="{00000000-0005-0000-0000-0000EB4B0000}"/>
    <cellStyle name="Normal 12 3 4 3 2 2 4 2 2 2" xfId="48493" xr:uid="{00000000-0005-0000-0000-0000EC4B0000}"/>
    <cellStyle name="Normal 12 3 4 3 2 2 4 2 3" xfId="35683" xr:uid="{00000000-0005-0000-0000-0000ED4B0000}"/>
    <cellStyle name="Normal 12 3 4 3 2 2 4 3" xfId="17383" xr:uid="{00000000-0005-0000-0000-0000EE4B0000}"/>
    <cellStyle name="Normal 12 3 4 3 2 2 4 3 2" xfId="43003" xr:uid="{00000000-0005-0000-0000-0000EF4B0000}"/>
    <cellStyle name="Normal 12 3 4 3 2 2 4 4" xfId="30193" xr:uid="{00000000-0005-0000-0000-0000F04B0000}"/>
    <cellStyle name="Normal 12 3 4 3 2 2 5" xfId="11892" xr:uid="{00000000-0005-0000-0000-0000F14B0000}"/>
    <cellStyle name="Normal 12 3 4 3 2 2 5 2" xfId="24703" xr:uid="{00000000-0005-0000-0000-0000F24B0000}"/>
    <cellStyle name="Normal 12 3 4 3 2 2 5 2 2" xfId="50323" xr:uid="{00000000-0005-0000-0000-0000F34B0000}"/>
    <cellStyle name="Normal 12 3 4 3 2 2 5 3" xfId="37513" xr:uid="{00000000-0005-0000-0000-0000F44B0000}"/>
    <cellStyle name="Normal 12 3 4 3 2 2 6" xfId="6402" xr:uid="{00000000-0005-0000-0000-0000F54B0000}"/>
    <cellStyle name="Normal 12 3 4 3 2 2 6 2" xfId="19213" xr:uid="{00000000-0005-0000-0000-0000F64B0000}"/>
    <cellStyle name="Normal 12 3 4 3 2 2 6 2 2" xfId="44833" xr:uid="{00000000-0005-0000-0000-0000F74B0000}"/>
    <cellStyle name="Normal 12 3 4 3 2 2 6 3" xfId="32023" xr:uid="{00000000-0005-0000-0000-0000F84B0000}"/>
    <cellStyle name="Normal 12 3 4 3 2 2 7" xfId="13723" xr:uid="{00000000-0005-0000-0000-0000F94B0000}"/>
    <cellStyle name="Normal 12 3 4 3 2 2 7 2" xfId="39343" xr:uid="{00000000-0005-0000-0000-0000FA4B0000}"/>
    <cellStyle name="Normal 12 3 4 3 2 2 8" xfId="26533" xr:uid="{00000000-0005-0000-0000-0000FB4B0000}"/>
    <cellStyle name="Normal 12 3 4 3 2 3" xfId="1407" xr:uid="{00000000-0005-0000-0000-0000FC4B0000}"/>
    <cellStyle name="Normal 12 3 4 3 2 3 2" xfId="3237" xr:uid="{00000000-0005-0000-0000-0000FD4B0000}"/>
    <cellStyle name="Normal 12 3 4 3 2 3 2 2" xfId="8727" xr:uid="{00000000-0005-0000-0000-0000FE4B0000}"/>
    <cellStyle name="Normal 12 3 4 3 2 3 2 2 2" xfId="21538" xr:uid="{00000000-0005-0000-0000-0000FF4B0000}"/>
    <cellStyle name="Normal 12 3 4 3 2 3 2 2 2 2" xfId="47158" xr:uid="{00000000-0005-0000-0000-0000004C0000}"/>
    <cellStyle name="Normal 12 3 4 3 2 3 2 2 3" xfId="34348" xr:uid="{00000000-0005-0000-0000-0000014C0000}"/>
    <cellStyle name="Normal 12 3 4 3 2 3 2 3" xfId="16048" xr:uid="{00000000-0005-0000-0000-0000024C0000}"/>
    <cellStyle name="Normal 12 3 4 3 2 3 2 3 2" xfId="41668" xr:uid="{00000000-0005-0000-0000-0000034C0000}"/>
    <cellStyle name="Normal 12 3 4 3 2 3 2 4" xfId="28858" xr:uid="{00000000-0005-0000-0000-0000044C0000}"/>
    <cellStyle name="Normal 12 3 4 3 2 3 3" xfId="5067" xr:uid="{00000000-0005-0000-0000-0000054C0000}"/>
    <cellStyle name="Normal 12 3 4 3 2 3 3 2" xfId="10557" xr:uid="{00000000-0005-0000-0000-0000064C0000}"/>
    <cellStyle name="Normal 12 3 4 3 2 3 3 2 2" xfId="23368" xr:uid="{00000000-0005-0000-0000-0000074C0000}"/>
    <cellStyle name="Normal 12 3 4 3 2 3 3 2 2 2" xfId="48988" xr:uid="{00000000-0005-0000-0000-0000084C0000}"/>
    <cellStyle name="Normal 12 3 4 3 2 3 3 2 3" xfId="36178" xr:uid="{00000000-0005-0000-0000-0000094C0000}"/>
    <cellStyle name="Normal 12 3 4 3 2 3 3 3" xfId="17878" xr:uid="{00000000-0005-0000-0000-00000A4C0000}"/>
    <cellStyle name="Normal 12 3 4 3 2 3 3 3 2" xfId="43498" xr:uid="{00000000-0005-0000-0000-00000B4C0000}"/>
    <cellStyle name="Normal 12 3 4 3 2 3 3 4" xfId="30688" xr:uid="{00000000-0005-0000-0000-00000C4C0000}"/>
    <cellStyle name="Normal 12 3 4 3 2 3 4" xfId="12387" xr:uid="{00000000-0005-0000-0000-00000D4C0000}"/>
    <cellStyle name="Normal 12 3 4 3 2 3 4 2" xfId="25198" xr:uid="{00000000-0005-0000-0000-00000E4C0000}"/>
    <cellStyle name="Normal 12 3 4 3 2 3 4 2 2" xfId="50818" xr:uid="{00000000-0005-0000-0000-00000F4C0000}"/>
    <cellStyle name="Normal 12 3 4 3 2 3 4 3" xfId="38008" xr:uid="{00000000-0005-0000-0000-0000104C0000}"/>
    <cellStyle name="Normal 12 3 4 3 2 3 5" xfId="6897" xr:uid="{00000000-0005-0000-0000-0000114C0000}"/>
    <cellStyle name="Normal 12 3 4 3 2 3 5 2" xfId="19708" xr:uid="{00000000-0005-0000-0000-0000124C0000}"/>
    <cellStyle name="Normal 12 3 4 3 2 3 5 2 2" xfId="45328" xr:uid="{00000000-0005-0000-0000-0000134C0000}"/>
    <cellStyle name="Normal 12 3 4 3 2 3 5 3" xfId="32518" xr:uid="{00000000-0005-0000-0000-0000144C0000}"/>
    <cellStyle name="Normal 12 3 4 3 2 3 6" xfId="14218" xr:uid="{00000000-0005-0000-0000-0000154C0000}"/>
    <cellStyle name="Normal 12 3 4 3 2 3 6 2" xfId="39838" xr:uid="{00000000-0005-0000-0000-0000164C0000}"/>
    <cellStyle name="Normal 12 3 4 3 2 3 7" xfId="27028" xr:uid="{00000000-0005-0000-0000-0000174C0000}"/>
    <cellStyle name="Normal 12 3 4 3 2 4" xfId="2343" xr:uid="{00000000-0005-0000-0000-0000184C0000}"/>
    <cellStyle name="Normal 12 3 4 3 2 4 2" xfId="7833" xr:uid="{00000000-0005-0000-0000-0000194C0000}"/>
    <cellStyle name="Normal 12 3 4 3 2 4 2 2" xfId="20644" xr:uid="{00000000-0005-0000-0000-00001A4C0000}"/>
    <cellStyle name="Normal 12 3 4 3 2 4 2 2 2" xfId="46264" xr:uid="{00000000-0005-0000-0000-00001B4C0000}"/>
    <cellStyle name="Normal 12 3 4 3 2 4 2 3" xfId="33454" xr:uid="{00000000-0005-0000-0000-00001C4C0000}"/>
    <cellStyle name="Normal 12 3 4 3 2 4 3" xfId="15154" xr:uid="{00000000-0005-0000-0000-00001D4C0000}"/>
    <cellStyle name="Normal 12 3 4 3 2 4 3 2" xfId="40774" xr:uid="{00000000-0005-0000-0000-00001E4C0000}"/>
    <cellStyle name="Normal 12 3 4 3 2 4 4" xfId="27964" xr:uid="{00000000-0005-0000-0000-00001F4C0000}"/>
    <cellStyle name="Normal 12 3 4 3 2 5" xfId="4173" xr:uid="{00000000-0005-0000-0000-0000204C0000}"/>
    <cellStyle name="Normal 12 3 4 3 2 5 2" xfId="9663" xr:uid="{00000000-0005-0000-0000-0000214C0000}"/>
    <cellStyle name="Normal 12 3 4 3 2 5 2 2" xfId="22474" xr:uid="{00000000-0005-0000-0000-0000224C0000}"/>
    <cellStyle name="Normal 12 3 4 3 2 5 2 2 2" xfId="48094" xr:uid="{00000000-0005-0000-0000-0000234C0000}"/>
    <cellStyle name="Normal 12 3 4 3 2 5 2 3" xfId="35284" xr:uid="{00000000-0005-0000-0000-0000244C0000}"/>
    <cellStyle name="Normal 12 3 4 3 2 5 3" xfId="16984" xr:uid="{00000000-0005-0000-0000-0000254C0000}"/>
    <cellStyle name="Normal 12 3 4 3 2 5 3 2" xfId="42604" xr:uid="{00000000-0005-0000-0000-0000264C0000}"/>
    <cellStyle name="Normal 12 3 4 3 2 5 4" xfId="29794" xr:uid="{00000000-0005-0000-0000-0000274C0000}"/>
    <cellStyle name="Normal 12 3 4 3 2 6" xfId="11493" xr:uid="{00000000-0005-0000-0000-0000284C0000}"/>
    <cellStyle name="Normal 12 3 4 3 2 6 2" xfId="24304" xr:uid="{00000000-0005-0000-0000-0000294C0000}"/>
    <cellStyle name="Normal 12 3 4 3 2 6 2 2" xfId="49924" xr:uid="{00000000-0005-0000-0000-00002A4C0000}"/>
    <cellStyle name="Normal 12 3 4 3 2 6 3" xfId="37114" xr:uid="{00000000-0005-0000-0000-00002B4C0000}"/>
    <cellStyle name="Normal 12 3 4 3 2 7" xfId="6003" xr:uid="{00000000-0005-0000-0000-00002C4C0000}"/>
    <cellStyle name="Normal 12 3 4 3 2 7 2" xfId="18814" xr:uid="{00000000-0005-0000-0000-00002D4C0000}"/>
    <cellStyle name="Normal 12 3 4 3 2 7 2 2" xfId="44434" xr:uid="{00000000-0005-0000-0000-00002E4C0000}"/>
    <cellStyle name="Normal 12 3 4 3 2 7 3" xfId="31624" xr:uid="{00000000-0005-0000-0000-00002F4C0000}"/>
    <cellStyle name="Normal 12 3 4 3 2 8" xfId="13324" xr:uid="{00000000-0005-0000-0000-0000304C0000}"/>
    <cellStyle name="Normal 12 3 4 3 2 8 2" xfId="38944" xr:uid="{00000000-0005-0000-0000-0000314C0000}"/>
    <cellStyle name="Normal 12 3 4 3 2 9" xfId="26134" xr:uid="{00000000-0005-0000-0000-0000324C0000}"/>
    <cellStyle name="Normal 12 3 4 3 3" xfId="644" xr:uid="{00000000-0005-0000-0000-0000334C0000}"/>
    <cellStyle name="Normal 12 3 4 3 3 2" xfId="1044" xr:uid="{00000000-0005-0000-0000-0000344C0000}"/>
    <cellStyle name="Normal 12 3 4 3 3 2 2" xfId="1939" xr:uid="{00000000-0005-0000-0000-0000354C0000}"/>
    <cellStyle name="Normal 12 3 4 3 3 2 2 2" xfId="3769" xr:uid="{00000000-0005-0000-0000-0000364C0000}"/>
    <cellStyle name="Normal 12 3 4 3 3 2 2 2 2" xfId="9259" xr:uid="{00000000-0005-0000-0000-0000374C0000}"/>
    <cellStyle name="Normal 12 3 4 3 3 2 2 2 2 2" xfId="22070" xr:uid="{00000000-0005-0000-0000-0000384C0000}"/>
    <cellStyle name="Normal 12 3 4 3 3 2 2 2 2 2 2" xfId="47690" xr:uid="{00000000-0005-0000-0000-0000394C0000}"/>
    <cellStyle name="Normal 12 3 4 3 3 2 2 2 2 3" xfId="34880" xr:uid="{00000000-0005-0000-0000-00003A4C0000}"/>
    <cellStyle name="Normal 12 3 4 3 3 2 2 2 3" xfId="16580" xr:uid="{00000000-0005-0000-0000-00003B4C0000}"/>
    <cellStyle name="Normal 12 3 4 3 3 2 2 2 3 2" xfId="42200" xr:uid="{00000000-0005-0000-0000-00003C4C0000}"/>
    <cellStyle name="Normal 12 3 4 3 3 2 2 2 4" xfId="29390" xr:uid="{00000000-0005-0000-0000-00003D4C0000}"/>
    <cellStyle name="Normal 12 3 4 3 3 2 2 3" xfId="5599" xr:uid="{00000000-0005-0000-0000-00003E4C0000}"/>
    <cellStyle name="Normal 12 3 4 3 3 2 2 3 2" xfId="11089" xr:uid="{00000000-0005-0000-0000-00003F4C0000}"/>
    <cellStyle name="Normal 12 3 4 3 3 2 2 3 2 2" xfId="23900" xr:uid="{00000000-0005-0000-0000-0000404C0000}"/>
    <cellStyle name="Normal 12 3 4 3 3 2 2 3 2 2 2" xfId="49520" xr:uid="{00000000-0005-0000-0000-0000414C0000}"/>
    <cellStyle name="Normal 12 3 4 3 3 2 2 3 2 3" xfId="36710" xr:uid="{00000000-0005-0000-0000-0000424C0000}"/>
    <cellStyle name="Normal 12 3 4 3 3 2 2 3 3" xfId="18410" xr:uid="{00000000-0005-0000-0000-0000434C0000}"/>
    <cellStyle name="Normal 12 3 4 3 3 2 2 3 3 2" xfId="44030" xr:uid="{00000000-0005-0000-0000-0000444C0000}"/>
    <cellStyle name="Normal 12 3 4 3 3 2 2 3 4" xfId="31220" xr:uid="{00000000-0005-0000-0000-0000454C0000}"/>
    <cellStyle name="Normal 12 3 4 3 3 2 2 4" xfId="12919" xr:uid="{00000000-0005-0000-0000-0000464C0000}"/>
    <cellStyle name="Normal 12 3 4 3 3 2 2 4 2" xfId="25730" xr:uid="{00000000-0005-0000-0000-0000474C0000}"/>
    <cellStyle name="Normal 12 3 4 3 3 2 2 4 2 2" xfId="51350" xr:uid="{00000000-0005-0000-0000-0000484C0000}"/>
    <cellStyle name="Normal 12 3 4 3 3 2 2 4 3" xfId="38540" xr:uid="{00000000-0005-0000-0000-0000494C0000}"/>
    <cellStyle name="Normal 12 3 4 3 3 2 2 5" xfId="7429" xr:uid="{00000000-0005-0000-0000-00004A4C0000}"/>
    <cellStyle name="Normal 12 3 4 3 3 2 2 5 2" xfId="20240" xr:uid="{00000000-0005-0000-0000-00004B4C0000}"/>
    <cellStyle name="Normal 12 3 4 3 3 2 2 5 2 2" xfId="45860" xr:uid="{00000000-0005-0000-0000-00004C4C0000}"/>
    <cellStyle name="Normal 12 3 4 3 3 2 2 5 3" xfId="33050" xr:uid="{00000000-0005-0000-0000-00004D4C0000}"/>
    <cellStyle name="Normal 12 3 4 3 3 2 2 6" xfId="14750" xr:uid="{00000000-0005-0000-0000-00004E4C0000}"/>
    <cellStyle name="Normal 12 3 4 3 3 2 2 6 2" xfId="40370" xr:uid="{00000000-0005-0000-0000-00004F4C0000}"/>
    <cellStyle name="Normal 12 3 4 3 3 2 2 7" xfId="27560" xr:uid="{00000000-0005-0000-0000-0000504C0000}"/>
    <cellStyle name="Normal 12 3 4 3 3 2 3" xfId="2875" xr:uid="{00000000-0005-0000-0000-0000514C0000}"/>
    <cellStyle name="Normal 12 3 4 3 3 2 3 2" xfId="8365" xr:uid="{00000000-0005-0000-0000-0000524C0000}"/>
    <cellStyle name="Normal 12 3 4 3 3 2 3 2 2" xfId="21176" xr:uid="{00000000-0005-0000-0000-0000534C0000}"/>
    <cellStyle name="Normal 12 3 4 3 3 2 3 2 2 2" xfId="46796" xr:uid="{00000000-0005-0000-0000-0000544C0000}"/>
    <cellStyle name="Normal 12 3 4 3 3 2 3 2 3" xfId="33986" xr:uid="{00000000-0005-0000-0000-0000554C0000}"/>
    <cellStyle name="Normal 12 3 4 3 3 2 3 3" xfId="15686" xr:uid="{00000000-0005-0000-0000-0000564C0000}"/>
    <cellStyle name="Normal 12 3 4 3 3 2 3 3 2" xfId="41306" xr:uid="{00000000-0005-0000-0000-0000574C0000}"/>
    <cellStyle name="Normal 12 3 4 3 3 2 3 4" xfId="28496" xr:uid="{00000000-0005-0000-0000-0000584C0000}"/>
    <cellStyle name="Normal 12 3 4 3 3 2 4" xfId="4705" xr:uid="{00000000-0005-0000-0000-0000594C0000}"/>
    <cellStyle name="Normal 12 3 4 3 3 2 4 2" xfId="10195" xr:uid="{00000000-0005-0000-0000-00005A4C0000}"/>
    <cellStyle name="Normal 12 3 4 3 3 2 4 2 2" xfId="23006" xr:uid="{00000000-0005-0000-0000-00005B4C0000}"/>
    <cellStyle name="Normal 12 3 4 3 3 2 4 2 2 2" xfId="48626" xr:uid="{00000000-0005-0000-0000-00005C4C0000}"/>
    <cellStyle name="Normal 12 3 4 3 3 2 4 2 3" xfId="35816" xr:uid="{00000000-0005-0000-0000-00005D4C0000}"/>
    <cellStyle name="Normal 12 3 4 3 3 2 4 3" xfId="17516" xr:uid="{00000000-0005-0000-0000-00005E4C0000}"/>
    <cellStyle name="Normal 12 3 4 3 3 2 4 3 2" xfId="43136" xr:uid="{00000000-0005-0000-0000-00005F4C0000}"/>
    <cellStyle name="Normal 12 3 4 3 3 2 4 4" xfId="30326" xr:uid="{00000000-0005-0000-0000-0000604C0000}"/>
    <cellStyle name="Normal 12 3 4 3 3 2 5" xfId="12025" xr:uid="{00000000-0005-0000-0000-0000614C0000}"/>
    <cellStyle name="Normal 12 3 4 3 3 2 5 2" xfId="24836" xr:uid="{00000000-0005-0000-0000-0000624C0000}"/>
    <cellStyle name="Normal 12 3 4 3 3 2 5 2 2" xfId="50456" xr:uid="{00000000-0005-0000-0000-0000634C0000}"/>
    <cellStyle name="Normal 12 3 4 3 3 2 5 3" xfId="37646" xr:uid="{00000000-0005-0000-0000-0000644C0000}"/>
    <cellStyle name="Normal 12 3 4 3 3 2 6" xfId="6535" xr:uid="{00000000-0005-0000-0000-0000654C0000}"/>
    <cellStyle name="Normal 12 3 4 3 3 2 6 2" xfId="19346" xr:uid="{00000000-0005-0000-0000-0000664C0000}"/>
    <cellStyle name="Normal 12 3 4 3 3 2 6 2 2" xfId="44966" xr:uid="{00000000-0005-0000-0000-0000674C0000}"/>
    <cellStyle name="Normal 12 3 4 3 3 2 6 3" xfId="32156" xr:uid="{00000000-0005-0000-0000-0000684C0000}"/>
    <cellStyle name="Normal 12 3 4 3 3 2 7" xfId="13856" xr:uid="{00000000-0005-0000-0000-0000694C0000}"/>
    <cellStyle name="Normal 12 3 4 3 3 2 7 2" xfId="39476" xr:uid="{00000000-0005-0000-0000-00006A4C0000}"/>
    <cellStyle name="Normal 12 3 4 3 3 2 8" xfId="26666" xr:uid="{00000000-0005-0000-0000-00006B4C0000}"/>
    <cellStyle name="Normal 12 3 4 3 3 3" xfId="1539" xr:uid="{00000000-0005-0000-0000-00006C4C0000}"/>
    <cellStyle name="Normal 12 3 4 3 3 3 2" xfId="3369" xr:uid="{00000000-0005-0000-0000-00006D4C0000}"/>
    <cellStyle name="Normal 12 3 4 3 3 3 2 2" xfId="8859" xr:uid="{00000000-0005-0000-0000-00006E4C0000}"/>
    <cellStyle name="Normal 12 3 4 3 3 3 2 2 2" xfId="21670" xr:uid="{00000000-0005-0000-0000-00006F4C0000}"/>
    <cellStyle name="Normal 12 3 4 3 3 3 2 2 2 2" xfId="47290" xr:uid="{00000000-0005-0000-0000-0000704C0000}"/>
    <cellStyle name="Normal 12 3 4 3 3 3 2 2 3" xfId="34480" xr:uid="{00000000-0005-0000-0000-0000714C0000}"/>
    <cellStyle name="Normal 12 3 4 3 3 3 2 3" xfId="16180" xr:uid="{00000000-0005-0000-0000-0000724C0000}"/>
    <cellStyle name="Normal 12 3 4 3 3 3 2 3 2" xfId="41800" xr:uid="{00000000-0005-0000-0000-0000734C0000}"/>
    <cellStyle name="Normal 12 3 4 3 3 3 2 4" xfId="28990" xr:uid="{00000000-0005-0000-0000-0000744C0000}"/>
    <cellStyle name="Normal 12 3 4 3 3 3 3" xfId="5199" xr:uid="{00000000-0005-0000-0000-0000754C0000}"/>
    <cellStyle name="Normal 12 3 4 3 3 3 3 2" xfId="10689" xr:uid="{00000000-0005-0000-0000-0000764C0000}"/>
    <cellStyle name="Normal 12 3 4 3 3 3 3 2 2" xfId="23500" xr:uid="{00000000-0005-0000-0000-0000774C0000}"/>
    <cellStyle name="Normal 12 3 4 3 3 3 3 2 2 2" xfId="49120" xr:uid="{00000000-0005-0000-0000-0000784C0000}"/>
    <cellStyle name="Normal 12 3 4 3 3 3 3 2 3" xfId="36310" xr:uid="{00000000-0005-0000-0000-0000794C0000}"/>
    <cellStyle name="Normal 12 3 4 3 3 3 3 3" xfId="18010" xr:uid="{00000000-0005-0000-0000-00007A4C0000}"/>
    <cellStyle name="Normal 12 3 4 3 3 3 3 3 2" xfId="43630" xr:uid="{00000000-0005-0000-0000-00007B4C0000}"/>
    <cellStyle name="Normal 12 3 4 3 3 3 3 4" xfId="30820" xr:uid="{00000000-0005-0000-0000-00007C4C0000}"/>
    <cellStyle name="Normal 12 3 4 3 3 3 4" xfId="12519" xr:uid="{00000000-0005-0000-0000-00007D4C0000}"/>
    <cellStyle name="Normal 12 3 4 3 3 3 4 2" xfId="25330" xr:uid="{00000000-0005-0000-0000-00007E4C0000}"/>
    <cellStyle name="Normal 12 3 4 3 3 3 4 2 2" xfId="50950" xr:uid="{00000000-0005-0000-0000-00007F4C0000}"/>
    <cellStyle name="Normal 12 3 4 3 3 3 4 3" xfId="38140" xr:uid="{00000000-0005-0000-0000-0000804C0000}"/>
    <cellStyle name="Normal 12 3 4 3 3 3 5" xfId="7029" xr:uid="{00000000-0005-0000-0000-0000814C0000}"/>
    <cellStyle name="Normal 12 3 4 3 3 3 5 2" xfId="19840" xr:uid="{00000000-0005-0000-0000-0000824C0000}"/>
    <cellStyle name="Normal 12 3 4 3 3 3 5 2 2" xfId="45460" xr:uid="{00000000-0005-0000-0000-0000834C0000}"/>
    <cellStyle name="Normal 12 3 4 3 3 3 5 3" xfId="32650" xr:uid="{00000000-0005-0000-0000-0000844C0000}"/>
    <cellStyle name="Normal 12 3 4 3 3 3 6" xfId="14350" xr:uid="{00000000-0005-0000-0000-0000854C0000}"/>
    <cellStyle name="Normal 12 3 4 3 3 3 6 2" xfId="39970" xr:uid="{00000000-0005-0000-0000-0000864C0000}"/>
    <cellStyle name="Normal 12 3 4 3 3 3 7" xfId="27160" xr:uid="{00000000-0005-0000-0000-0000874C0000}"/>
    <cellStyle name="Normal 12 3 4 3 3 4" xfId="2475" xr:uid="{00000000-0005-0000-0000-0000884C0000}"/>
    <cellStyle name="Normal 12 3 4 3 3 4 2" xfId="7965" xr:uid="{00000000-0005-0000-0000-0000894C0000}"/>
    <cellStyle name="Normal 12 3 4 3 3 4 2 2" xfId="20776" xr:uid="{00000000-0005-0000-0000-00008A4C0000}"/>
    <cellStyle name="Normal 12 3 4 3 3 4 2 2 2" xfId="46396" xr:uid="{00000000-0005-0000-0000-00008B4C0000}"/>
    <cellStyle name="Normal 12 3 4 3 3 4 2 3" xfId="33586" xr:uid="{00000000-0005-0000-0000-00008C4C0000}"/>
    <cellStyle name="Normal 12 3 4 3 3 4 3" xfId="15286" xr:uid="{00000000-0005-0000-0000-00008D4C0000}"/>
    <cellStyle name="Normal 12 3 4 3 3 4 3 2" xfId="40906" xr:uid="{00000000-0005-0000-0000-00008E4C0000}"/>
    <cellStyle name="Normal 12 3 4 3 3 4 4" xfId="28096" xr:uid="{00000000-0005-0000-0000-00008F4C0000}"/>
    <cellStyle name="Normal 12 3 4 3 3 5" xfId="4305" xr:uid="{00000000-0005-0000-0000-0000904C0000}"/>
    <cellStyle name="Normal 12 3 4 3 3 5 2" xfId="9795" xr:uid="{00000000-0005-0000-0000-0000914C0000}"/>
    <cellStyle name="Normal 12 3 4 3 3 5 2 2" xfId="22606" xr:uid="{00000000-0005-0000-0000-0000924C0000}"/>
    <cellStyle name="Normal 12 3 4 3 3 5 2 2 2" xfId="48226" xr:uid="{00000000-0005-0000-0000-0000934C0000}"/>
    <cellStyle name="Normal 12 3 4 3 3 5 2 3" xfId="35416" xr:uid="{00000000-0005-0000-0000-0000944C0000}"/>
    <cellStyle name="Normal 12 3 4 3 3 5 3" xfId="17116" xr:uid="{00000000-0005-0000-0000-0000954C0000}"/>
    <cellStyle name="Normal 12 3 4 3 3 5 3 2" xfId="42736" xr:uid="{00000000-0005-0000-0000-0000964C0000}"/>
    <cellStyle name="Normal 12 3 4 3 3 5 4" xfId="29926" xr:uid="{00000000-0005-0000-0000-0000974C0000}"/>
    <cellStyle name="Normal 12 3 4 3 3 6" xfId="11625" xr:uid="{00000000-0005-0000-0000-0000984C0000}"/>
    <cellStyle name="Normal 12 3 4 3 3 6 2" xfId="24436" xr:uid="{00000000-0005-0000-0000-0000994C0000}"/>
    <cellStyle name="Normal 12 3 4 3 3 6 2 2" xfId="50056" xr:uid="{00000000-0005-0000-0000-00009A4C0000}"/>
    <cellStyle name="Normal 12 3 4 3 3 6 3" xfId="37246" xr:uid="{00000000-0005-0000-0000-00009B4C0000}"/>
    <cellStyle name="Normal 12 3 4 3 3 7" xfId="6135" xr:uid="{00000000-0005-0000-0000-00009C4C0000}"/>
    <cellStyle name="Normal 12 3 4 3 3 7 2" xfId="18946" xr:uid="{00000000-0005-0000-0000-00009D4C0000}"/>
    <cellStyle name="Normal 12 3 4 3 3 7 2 2" xfId="44566" xr:uid="{00000000-0005-0000-0000-00009E4C0000}"/>
    <cellStyle name="Normal 12 3 4 3 3 7 3" xfId="31756" xr:uid="{00000000-0005-0000-0000-00009F4C0000}"/>
    <cellStyle name="Normal 12 3 4 3 3 8" xfId="13456" xr:uid="{00000000-0005-0000-0000-0000A04C0000}"/>
    <cellStyle name="Normal 12 3 4 3 3 8 2" xfId="39076" xr:uid="{00000000-0005-0000-0000-0000A14C0000}"/>
    <cellStyle name="Normal 12 3 4 3 3 9" xfId="26266" xr:uid="{00000000-0005-0000-0000-0000A24C0000}"/>
    <cellStyle name="Normal 12 3 4 3 4" xfId="419" xr:uid="{00000000-0005-0000-0000-0000A34C0000}"/>
    <cellStyle name="Normal 12 3 4 3 4 2" xfId="1314" xr:uid="{00000000-0005-0000-0000-0000A44C0000}"/>
    <cellStyle name="Normal 12 3 4 3 4 2 2" xfId="3144" xr:uid="{00000000-0005-0000-0000-0000A54C0000}"/>
    <cellStyle name="Normal 12 3 4 3 4 2 2 2" xfId="8634" xr:uid="{00000000-0005-0000-0000-0000A64C0000}"/>
    <cellStyle name="Normal 12 3 4 3 4 2 2 2 2" xfId="21445" xr:uid="{00000000-0005-0000-0000-0000A74C0000}"/>
    <cellStyle name="Normal 12 3 4 3 4 2 2 2 2 2" xfId="47065" xr:uid="{00000000-0005-0000-0000-0000A84C0000}"/>
    <cellStyle name="Normal 12 3 4 3 4 2 2 2 3" xfId="34255" xr:uid="{00000000-0005-0000-0000-0000A94C0000}"/>
    <cellStyle name="Normal 12 3 4 3 4 2 2 3" xfId="15955" xr:uid="{00000000-0005-0000-0000-0000AA4C0000}"/>
    <cellStyle name="Normal 12 3 4 3 4 2 2 3 2" xfId="41575" xr:uid="{00000000-0005-0000-0000-0000AB4C0000}"/>
    <cellStyle name="Normal 12 3 4 3 4 2 2 4" xfId="28765" xr:uid="{00000000-0005-0000-0000-0000AC4C0000}"/>
    <cellStyle name="Normal 12 3 4 3 4 2 3" xfId="4974" xr:uid="{00000000-0005-0000-0000-0000AD4C0000}"/>
    <cellStyle name="Normal 12 3 4 3 4 2 3 2" xfId="10464" xr:uid="{00000000-0005-0000-0000-0000AE4C0000}"/>
    <cellStyle name="Normal 12 3 4 3 4 2 3 2 2" xfId="23275" xr:uid="{00000000-0005-0000-0000-0000AF4C0000}"/>
    <cellStyle name="Normal 12 3 4 3 4 2 3 2 2 2" xfId="48895" xr:uid="{00000000-0005-0000-0000-0000B04C0000}"/>
    <cellStyle name="Normal 12 3 4 3 4 2 3 2 3" xfId="36085" xr:uid="{00000000-0005-0000-0000-0000B14C0000}"/>
    <cellStyle name="Normal 12 3 4 3 4 2 3 3" xfId="17785" xr:uid="{00000000-0005-0000-0000-0000B24C0000}"/>
    <cellStyle name="Normal 12 3 4 3 4 2 3 3 2" xfId="43405" xr:uid="{00000000-0005-0000-0000-0000B34C0000}"/>
    <cellStyle name="Normal 12 3 4 3 4 2 3 4" xfId="30595" xr:uid="{00000000-0005-0000-0000-0000B44C0000}"/>
    <cellStyle name="Normal 12 3 4 3 4 2 4" xfId="12294" xr:uid="{00000000-0005-0000-0000-0000B54C0000}"/>
    <cellStyle name="Normal 12 3 4 3 4 2 4 2" xfId="25105" xr:uid="{00000000-0005-0000-0000-0000B64C0000}"/>
    <cellStyle name="Normal 12 3 4 3 4 2 4 2 2" xfId="50725" xr:uid="{00000000-0005-0000-0000-0000B74C0000}"/>
    <cellStyle name="Normal 12 3 4 3 4 2 4 3" xfId="37915" xr:uid="{00000000-0005-0000-0000-0000B84C0000}"/>
    <cellStyle name="Normal 12 3 4 3 4 2 5" xfId="6804" xr:uid="{00000000-0005-0000-0000-0000B94C0000}"/>
    <cellStyle name="Normal 12 3 4 3 4 2 5 2" xfId="19615" xr:uid="{00000000-0005-0000-0000-0000BA4C0000}"/>
    <cellStyle name="Normal 12 3 4 3 4 2 5 2 2" xfId="45235" xr:uid="{00000000-0005-0000-0000-0000BB4C0000}"/>
    <cellStyle name="Normal 12 3 4 3 4 2 5 3" xfId="32425" xr:uid="{00000000-0005-0000-0000-0000BC4C0000}"/>
    <cellStyle name="Normal 12 3 4 3 4 2 6" xfId="14125" xr:uid="{00000000-0005-0000-0000-0000BD4C0000}"/>
    <cellStyle name="Normal 12 3 4 3 4 2 6 2" xfId="39745" xr:uid="{00000000-0005-0000-0000-0000BE4C0000}"/>
    <cellStyle name="Normal 12 3 4 3 4 2 7" xfId="26935" xr:uid="{00000000-0005-0000-0000-0000BF4C0000}"/>
    <cellStyle name="Normal 12 3 4 3 4 3" xfId="2250" xr:uid="{00000000-0005-0000-0000-0000C04C0000}"/>
    <cellStyle name="Normal 12 3 4 3 4 3 2" xfId="7740" xr:uid="{00000000-0005-0000-0000-0000C14C0000}"/>
    <cellStyle name="Normal 12 3 4 3 4 3 2 2" xfId="20551" xr:uid="{00000000-0005-0000-0000-0000C24C0000}"/>
    <cellStyle name="Normal 12 3 4 3 4 3 2 2 2" xfId="46171" xr:uid="{00000000-0005-0000-0000-0000C34C0000}"/>
    <cellStyle name="Normal 12 3 4 3 4 3 2 3" xfId="33361" xr:uid="{00000000-0005-0000-0000-0000C44C0000}"/>
    <cellStyle name="Normal 12 3 4 3 4 3 3" xfId="15061" xr:uid="{00000000-0005-0000-0000-0000C54C0000}"/>
    <cellStyle name="Normal 12 3 4 3 4 3 3 2" xfId="40681" xr:uid="{00000000-0005-0000-0000-0000C64C0000}"/>
    <cellStyle name="Normal 12 3 4 3 4 3 4" xfId="27871" xr:uid="{00000000-0005-0000-0000-0000C74C0000}"/>
    <cellStyle name="Normal 12 3 4 3 4 4" xfId="4080" xr:uid="{00000000-0005-0000-0000-0000C84C0000}"/>
    <cellStyle name="Normal 12 3 4 3 4 4 2" xfId="9570" xr:uid="{00000000-0005-0000-0000-0000C94C0000}"/>
    <cellStyle name="Normal 12 3 4 3 4 4 2 2" xfId="22381" xr:uid="{00000000-0005-0000-0000-0000CA4C0000}"/>
    <cellStyle name="Normal 12 3 4 3 4 4 2 2 2" xfId="48001" xr:uid="{00000000-0005-0000-0000-0000CB4C0000}"/>
    <cellStyle name="Normal 12 3 4 3 4 4 2 3" xfId="35191" xr:uid="{00000000-0005-0000-0000-0000CC4C0000}"/>
    <cellStyle name="Normal 12 3 4 3 4 4 3" xfId="16891" xr:uid="{00000000-0005-0000-0000-0000CD4C0000}"/>
    <cellStyle name="Normal 12 3 4 3 4 4 3 2" xfId="42511" xr:uid="{00000000-0005-0000-0000-0000CE4C0000}"/>
    <cellStyle name="Normal 12 3 4 3 4 4 4" xfId="29701" xr:uid="{00000000-0005-0000-0000-0000CF4C0000}"/>
    <cellStyle name="Normal 12 3 4 3 4 5" xfId="11400" xr:uid="{00000000-0005-0000-0000-0000D04C0000}"/>
    <cellStyle name="Normal 12 3 4 3 4 5 2" xfId="24211" xr:uid="{00000000-0005-0000-0000-0000D14C0000}"/>
    <cellStyle name="Normal 12 3 4 3 4 5 2 2" xfId="49831" xr:uid="{00000000-0005-0000-0000-0000D24C0000}"/>
    <cellStyle name="Normal 12 3 4 3 4 5 3" xfId="37021" xr:uid="{00000000-0005-0000-0000-0000D34C0000}"/>
    <cellStyle name="Normal 12 3 4 3 4 6" xfId="5910" xr:uid="{00000000-0005-0000-0000-0000D44C0000}"/>
    <cellStyle name="Normal 12 3 4 3 4 6 2" xfId="18721" xr:uid="{00000000-0005-0000-0000-0000D54C0000}"/>
    <cellStyle name="Normal 12 3 4 3 4 6 2 2" xfId="44341" xr:uid="{00000000-0005-0000-0000-0000D64C0000}"/>
    <cellStyle name="Normal 12 3 4 3 4 6 3" xfId="31531" xr:uid="{00000000-0005-0000-0000-0000D74C0000}"/>
    <cellStyle name="Normal 12 3 4 3 4 7" xfId="13231" xr:uid="{00000000-0005-0000-0000-0000D84C0000}"/>
    <cellStyle name="Normal 12 3 4 3 4 7 2" xfId="38851" xr:uid="{00000000-0005-0000-0000-0000D94C0000}"/>
    <cellStyle name="Normal 12 3 4 3 4 8" xfId="26041" xr:uid="{00000000-0005-0000-0000-0000DA4C0000}"/>
    <cellStyle name="Normal 12 3 4 3 5" xfId="778" xr:uid="{00000000-0005-0000-0000-0000DB4C0000}"/>
    <cellStyle name="Normal 12 3 4 3 5 2" xfId="1673" xr:uid="{00000000-0005-0000-0000-0000DC4C0000}"/>
    <cellStyle name="Normal 12 3 4 3 5 2 2" xfId="3503" xr:uid="{00000000-0005-0000-0000-0000DD4C0000}"/>
    <cellStyle name="Normal 12 3 4 3 5 2 2 2" xfId="8993" xr:uid="{00000000-0005-0000-0000-0000DE4C0000}"/>
    <cellStyle name="Normal 12 3 4 3 5 2 2 2 2" xfId="21804" xr:uid="{00000000-0005-0000-0000-0000DF4C0000}"/>
    <cellStyle name="Normal 12 3 4 3 5 2 2 2 2 2" xfId="47424" xr:uid="{00000000-0005-0000-0000-0000E04C0000}"/>
    <cellStyle name="Normal 12 3 4 3 5 2 2 2 3" xfId="34614" xr:uid="{00000000-0005-0000-0000-0000E14C0000}"/>
    <cellStyle name="Normal 12 3 4 3 5 2 2 3" xfId="16314" xr:uid="{00000000-0005-0000-0000-0000E24C0000}"/>
    <cellStyle name="Normal 12 3 4 3 5 2 2 3 2" xfId="41934" xr:uid="{00000000-0005-0000-0000-0000E34C0000}"/>
    <cellStyle name="Normal 12 3 4 3 5 2 2 4" xfId="29124" xr:uid="{00000000-0005-0000-0000-0000E44C0000}"/>
    <cellStyle name="Normal 12 3 4 3 5 2 3" xfId="5333" xr:uid="{00000000-0005-0000-0000-0000E54C0000}"/>
    <cellStyle name="Normal 12 3 4 3 5 2 3 2" xfId="10823" xr:uid="{00000000-0005-0000-0000-0000E64C0000}"/>
    <cellStyle name="Normal 12 3 4 3 5 2 3 2 2" xfId="23634" xr:uid="{00000000-0005-0000-0000-0000E74C0000}"/>
    <cellStyle name="Normal 12 3 4 3 5 2 3 2 2 2" xfId="49254" xr:uid="{00000000-0005-0000-0000-0000E84C0000}"/>
    <cellStyle name="Normal 12 3 4 3 5 2 3 2 3" xfId="36444" xr:uid="{00000000-0005-0000-0000-0000E94C0000}"/>
    <cellStyle name="Normal 12 3 4 3 5 2 3 3" xfId="18144" xr:uid="{00000000-0005-0000-0000-0000EA4C0000}"/>
    <cellStyle name="Normal 12 3 4 3 5 2 3 3 2" xfId="43764" xr:uid="{00000000-0005-0000-0000-0000EB4C0000}"/>
    <cellStyle name="Normal 12 3 4 3 5 2 3 4" xfId="30954" xr:uid="{00000000-0005-0000-0000-0000EC4C0000}"/>
    <cellStyle name="Normal 12 3 4 3 5 2 4" xfId="12653" xr:uid="{00000000-0005-0000-0000-0000ED4C0000}"/>
    <cellStyle name="Normal 12 3 4 3 5 2 4 2" xfId="25464" xr:uid="{00000000-0005-0000-0000-0000EE4C0000}"/>
    <cellStyle name="Normal 12 3 4 3 5 2 4 2 2" xfId="51084" xr:uid="{00000000-0005-0000-0000-0000EF4C0000}"/>
    <cellStyle name="Normal 12 3 4 3 5 2 4 3" xfId="38274" xr:uid="{00000000-0005-0000-0000-0000F04C0000}"/>
    <cellStyle name="Normal 12 3 4 3 5 2 5" xfId="7163" xr:uid="{00000000-0005-0000-0000-0000F14C0000}"/>
    <cellStyle name="Normal 12 3 4 3 5 2 5 2" xfId="19974" xr:uid="{00000000-0005-0000-0000-0000F24C0000}"/>
    <cellStyle name="Normal 12 3 4 3 5 2 5 2 2" xfId="45594" xr:uid="{00000000-0005-0000-0000-0000F34C0000}"/>
    <cellStyle name="Normal 12 3 4 3 5 2 5 3" xfId="32784" xr:uid="{00000000-0005-0000-0000-0000F44C0000}"/>
    <cellStyle name="Normal 12 3 4 3 5 2 6" xfId="14484" xr:uid="{00000000-0005-0000-0000-0000F54C0000}"/>
    <cellStyle name="Normal 12 3 4 3 5 2 6 2" xfId="40104" xr:uid="{00000000-0005-0000-0000-0000F64C0000}"/>
    <cellStyle name="Normal 12 3 4 3 5 2 7" xfId="27294" xr:uid="{00000000-0005-0000-0000-0000F74C0000}"/>
    <cellStyle name="Normal 12 3 4 3 5 3" xfId="2609" xr:uid="{00000000-0005-0000-0000-0000F84C0000}"/>
    <cellStyle name="Normal 12 3 4 3 5 3 2" xfId="8099" xr:uid="{00000000-0005-0000-0000-0000F94C0000}"/>
    <cellStyle name="Normal 12 3 4 3 5 3 2 2" xfId="20910" xr:uid="{00000000-0005-0000-0000-0000FA4C0000}"/>
    <cellStyle name="Normal 12 3 4 3 5 3 2 2 2" xfId="46530" xr:uid="{00000000-0005-0000-0000-0000FB4C0000}"/>
    <cellStyle name="Normal 12 3 4 3 5 3 2 3" xfId="33720" xr:uid="{00000000-0005-0000-0000-0000FC4C0000}"/>
    <cellStyle name="Normal 12 3 4 3 5 3 3" xfId="15420" xr:uid="{00000000-0005-0000-0000-0000FD4C0000}"/>
    <cellStyle name="Normal 12 3 4 3 5 3 3 2" xfId="41040" xr:uid="{00000000-0005-0000-0000-0000FE4C0000}"/>
    <cellStyle name="Normal 12 3 4 3 5 3 4" xfId="28230" xr:uid="{00000000-0005-0000-0000-0000FF4C0000}"/>
    <cellStyle name="Normal 12 3 4 3 5 4" xfId="4439" xr:uid="{00000000-0005-0000-0000-0000004D0000}"/>
    <cellStyle name="Normal 12 3 4 3 5 4 2" xfId="9929" xr:uid="{00000000-0005-0000-0000-0000014D0000}"/>
    <cellStyle name="Normal 12 3 4 3 5 4 2 2" xfId="22740" xr:uid="{00000000-0005-0000-0000-0000024D0000}"/>
    <cellStyle name="Normal 12 3 4 3 5 4 2 2 2" xfId="48360" xr:uid="{00000000-0005-0000-0000-0000034D0000}"/>
    <cellStyle name="Normal 12 3 4 3 5 4 2 3" xfId="35550" xr:uid="{00000000-0005-0000-0000-0000044D0000}"/>
    <cellStyle name="Normal 12 3 4 3 5 4 3" xfId="17250" xr:uid="{00000000-0005-0000-0000-0000054D0000}"/>
    <cellStyle name="Normal 12 3 4 3 5 4 3 2" xfId="42870" xr:uid="{00000000-0005-0000-0000-0000064D0000}"/>
    <cellStyle name="Normal 12 3 4 3 5 4 4" xfId="30060" xr:uid="{00000000-0005-0000-0000-0000074D0000}"/>
    <cellStyle name="Normal 12 3 4 3 5 5" xfId="11759" xr:uid="{00000000-0005-0000-0000-0000084D0000}"/>
    <cellStyle name="Normal 12 3 4 3 5 5 2" xfId="24570" xr:uid="{00000000-0005-0000-0000-0000094D0000}"/>
    <cellStyle name="Normal 12 3 4 3 5 5 2 2" xfId="50190" xr:uid="{00000000-0005-0000-0000-00000A4D0000}"/>
    <cellStyle name="Normal 12 3 4 3 5 5 3" xfId="37380" xr:uid="{00000000-0005-0000-0000-00000B4D0000}"/>
    <cellStyle name="Normal 12 3 4 3 5 6" xfId="6269" xr:uid="{00000000-0005-0000-0000-00000C4D0000}"/>
    <cellStyle name="Normal 12 3 4 3 5 6 2" xfId="19080" xr:uid="{00000000-0005-0000-0000-00000D4D0000}"/>
    <cellStyle name="Normal 12 3 4 3 5 6 2 2" xfId="44700" xr:uid="{00000000-0005-0000-0000-00000E4D0000}"/>
    <cellStyle name="Normal 12 3 4 3 5 6 3" xfId="31890" xr:uid="{00000000-0005-0000-0000-00000F4D0000}"/>
    <cellStyle name="Normal 12 3 4 3 5 7" xfId="13590" xr:uid="{00000000-0005-0000-0000-0000104D0000}"/>
    <cellStyle name="Normal 12 3 4 3 5 7 2" xfId="39210" xr:uid="{00000000-0005-0000-0000-0000114D0000}"/>
    <cellStyle name="Normal 12 3 4 3 5 8" xfId="26400" xr:uid="{00000000-0005-0000-0000-0000124D0000}"/>
    <cellStyle name="Normal 12 3 4 3 6" xfId="1179" xr:uid="{00000000-0005-0000-0000-0000134D0000}"/>
    <cellStyle name="Normal 12 3 4 3 6 2" xfId="3009" xr:uid="{00000000-0005-0000-0000-0000144D0000}"/>
    <cellStyle name="Normal 12 3 4 3 6 2 2" xfId="8499" xr:uid="{00000000-0005-0000-0000-0000154D0000}"/>
    <cellStyle name="Normal 12 3 4 3 6 2 2 2" xfId="21310" xr:uid="{00000000-0005-0000-0000-0000164D0000}"/>
    <cellStyle name="Normal 12 3 4 3 6 2 2 2 2" xfId="46930" xr:uid="{00000000-0005-0000-0000-0000174D0000}"/>
    <cellStyle name="Normal 12 3 4 3 6 2 2 3" xfId="34120" xr:uid="{00000000-0005-0000-0000-0000184D0000}"/>
    <cellStyle name="Normal 12 3 4 3 6 2 3" xfId="15820" xr:uid="{00000000-0005-0000-0000-0000194D0000}"/>
    <cellStyle name="Normal 12 3 4 3 6 2 3 2" xfId="41440" xr:uid="{00000000-0005-0000-0000-00001A4D0000}"/>
    <cellStyle name="Normal 12 3 4 3 6 2 4" xfId="28630" xr:uid="{00000000-0005-0000-0000-00001B4D0000}"/>
    <cellStyle name="Normal 12 3 4 3 6 3" xfId="4839" xr:uid="{00000000-0005-0000-0000-00001C4D0000}"/>
    <cellStyle name="Normal 12 3 4 3 6 3 2" xfId="10329" xr:uid="{00000000-0005-0000-0000-00001D4D0000}"/>
    <cellStyle name="Normal 12 3 4 3 6 3 2 2" xfId="23140" xr:uid="{00000000-0005-0000-0000-00001E4D0000}"/>
    <cellStyle name="Normal 12 3 4 3 6 3 2 2 2" xfId="48760" xr:uid="{00000000-0005-0000-0000-00001F4D0000}"/>
    <cellStyle name="Normal 12 3 4 3 6 3 2 3" xfId="35950" xr:uid="{00000000-0005-0000-0000-0000204D0000}"/>
    <cellStyle name="Normal 12 3 4 3 6 3 3" xfId="17650" xr:uid="{00000000-0005-0000-0000-0000214D0000}"/>
    <cellStyle name="Normal 12 3 4 3 6 3 3 2" xfId="43270" xr:uid="{00000000-0005-0000-0000-0000224D0000}"/>
    <cellStyle name="Normal 12 3 4 3 6 3 4" xfId="30460" xr:uid="{00000000-0005-0000-0000-0000234D0000}"/>
    <cellStyle name="Normal 12 3 4 3 6 4" xfId="12159" xr:uid="{00000000-0005-0000-0000-0000244D0000}"/>
    <cellStyle name="Normal 12 3 4 3 6 4 2" xfId="24970" xr:uid="{00000000-0005-0000-0000-0000254D0000}"/>
    <cellStyle name="Normal 12 3 4 3 6 4 2 2" xfId="50590" xr:uid="{00000000-0005-0000-0000-0000264D0000}"/>
    <cellStyle name="Normal 12 3 4 3 6 4 3" xfId="37780" xr:uid="{00000000-0005-0000-0000-0000274D0000}"/>
    <cellStyle name="Normal 12 3 4 3 6 5" xfId="6669" xr:uid="{00000000-0005-0000-0000-0000284D0000}"/>
    <cellStyle name="Normal 12 3 4 3 6 5 2" xfId="19480" xr:uid="{00000000-0005-0000-0000-0000294D0000}"/>
    <cellStyle name="Normal 12 3 4 3 6 5 2 2" xfId="45100" xr:uid="{00000000-0005-0000-0000-00002A4D0000}"/>
    <cellStyle name="Normal 12 3 4 3 6 5 3" xfId="32290" xr:uid="{00000000-0005-0000-0000-00002B4D0000}"/>
    <cellStyle name="Normal 12 3 4 3 6 6" xfId="13990" xr:uid="{00000000-0005-0000-0000-00002C4D0000}"/>
    <cellStyle name="Normal 12 3 4 3 6 6 2" xfId="39610" xr:uid="{00000000-0005-0000-0000-00002D4D0000}"/>
    <cellStyle name="Normal 12 3 4 3 6 7" xfId="26800" xr:uid="{00000000-0005-0000-0000-00002E4D0000}"/>
    <cellStyle name="Normal 12 3 4 3 7" xfId="2115" xr:uid="{00000000-0005-0000-0000-00002F4D0000}"/>
    <cellStyle name="Normal 12 3 4 3 7 2" xfId="7605" xr:uid="{00000000-0005-0000-0000-0000304D0000}"/>
    <cellStyle name="Normal 12 3 4 3 7 2 2" xfId="20416" xr:uid="{00000000-0005-0000-0000-0000314D0000}"/>
    <cellStyle name="Normal 12 3 4 3 7 2 2 2" xfId="46036" xr:uid="{00000000-0005-0000-0000-0000324D0000}"/>
    <cellStyle name="Normal 12 3 4 3 7 2 3" xfId="33226" xr:uid="{00000000-0005-0000-0000-0000334D0000}"/>
    <cellStyle name="Normal 12 3 4 3 7 3" xfId="14926" xr:uid="{00000000-0005-0000-0000-0000344D0000}"/>
    <cellStyle name="Normal 12 3 4 3 7 3 2" xfId="40546" xr:uid="{00000000-0005-0000-0000-0000354D0000}"/>
    <cellStyle name="Normal 12 3 4 3 7 4" xfId="27736" xr:uid="{00000000-0005-0000-0000-0000364D0000}"/>
    <cellStyle name="Normal 12 3 4 3 8" xfId="3945" xr:uid="{00000000-0005-0000-0000-0000374D0000}"/>
    <cellStyle name="Normal 12 3 4 3 8 2" xfId="9435" xr:uid="{00000000-0005-0000-0000-0000384D0000}"/>
    <cellStyle name="Normal 12 3 4 3 8 2 2" xfId="22246" xr:uid="{00000000-0005-0000-0000-0000394D0000}"/>
    <cellStyle name="Normal 12 3 4 3 8 2 2 2" xfId="47866" xr:uid="{00000000-0005-0000-0000-00003A4D0000}"/>
    <cellStyle name="Normal 12 3 4 3 8 2 3" xfId="35056" xr:uid="{00000000-0005-0000-0000-00003B4D0000}"/>
    <cellStyle name="Normal 12 3 4 3 8 3" xfId="16756" xr:uid="{00000000-0005-0000-0000-00003C4D0000}"/>
    <cellStyle name="Normal 12 3 4 3 8 3 2" xfId="42376" xr:uid="{00000000-0005-0000-0000-00003D4D0000}"/>
    <cellStyle name="Normal 12 3 4 3 8 4" xfId="29566" xr:uid="{00000000-0005-0000-0000-00003E4D0000}"/>
    <cellStyle name="Normal 12 3 4 3 9" xfId="11265" xr:uid="{00000000-0005-0000-0000-00003F4D0000}"/>
    <cellStyle name="Normal 12 3 4 3 9 2" xfId="24076" xr:uid="{00000000-0005-0000-0000-0000404D0000}"/>
    <cellStyle name="Normal 12 3 4 3 9 2 2" xfId="49696" xr:uid="{00000000-0005-0000-0000-0000414D0000}"/>
    <cellStyle name="Normal 12 3 4 3 9 3" xfId="36886" xr:uid="{00000000-0005-0000-0000-0000424D0000}"/>
    <cellStyle name="Normal 12 3 4 4" xfId="334" xr:uid="{00000000-0005-0000-0000-0000434D0000}"/>
    <cellStyle name="Normal 12 3 4 4 10" xfId="5826" xr:uid="{00000000-0005-0000-0000-0000444D0000}"/>
    <cellStyle name="Normal 12 3 4 4 10 2" xfId="18637" xr:uid="{00000000-0005-0000-0000-0000454D0000}"/>
    <cellStyle name="Normal 12 3 4 4 10 2 2" xfId="44257" xr:uid="{00000000-0005-0000-0000-0000464D0000}"/>
    <cellStyle name="Normal 12 3 4 4 10 3" xfId="31447" xr:uid="{00000000-0005-0000-0000-0000474D0000}"/>
    <cellStyle name="Normal 12 3 4 4 11" xfId="13147" xr:uid="{00000000-0005-0000-0000-0000484D0000}"/>
    <cellStyle name="Normal 12 3 4 4 11 2" xfId="38767" xr:uid="{00000000-0005-0000-0000-0000494D0000}"/>
    <cellStyle name="Normal 12 3 4 4 12" xfId="25957" xr:uid="{00000000-0005-0000-0000-00004A4D0000}"/>
    <cellStyle name="Normal 12 3 4 4 2" xfId="563" xr:uid="{00000000-0005-0000-0000-00004B4D0000}"/>
    <cellStyle name="Normal 12 3 4 4 2 2" xfId="962" xr:uid="{00000000-0005-0000-0000-00004C4D0000}"/>
    <cellStyle name="Normal 12 3 4 4 2 2 2" xfId="1857" xr:uid="{00000000-0005-0000-0000-00004D4D0000}"/>
    <cellStyle name="Normal 12 3 4 4 2 2 2 2" xfId="3687" xr:uid="{00000000-0005-0000-0000-00004E4D0000}"/>
    <cellStyle name="Normal 12 3 4 4 2 2 2 2 2" xfId="9177" xr:uid="{00000000-0005-0000-0000-00004F4D0000}"/>
    <cellStyle name="Normal 12 3 4 4 2 2 2 2 2 2" xfId="21988" xr:uid="{00000000-0005-0000-0000-0000504D0000}"/>
    <cellStyle name="Normal 12 3 4 4 2 2 2 2 2 2 2" xfId="47608" xr:uid="{00000000-0005-0000-0000-0000514D0000}"/>
    <cellStyle name="Normal 12 3 4 4 2 2 2 2 2 3" xfId="34798" xr:uid="{00000000-0005-0000-0000-0000524D0000}"/>
    <cellStyle name="Normal 12 3 4 4 2 2 2 2 3" xfId="16498" xr:uid="{00000000-0005-0000-0000-0000534D0000}"/>
    <cellStyle name="Normal 12 3 4 4 2 2 2 2 3 2" xfId="42118" xr:uid="{00000000-0005-0000-0000-0000544D0000}"/>
    <cellStyle name="Normal 12 3 4 4 2 2 2 2 4" xfId="29308" xr:uid="{00000000-0005-0000-0000-0000554D0000}"/>
    <cellStyle name="Normal 12 3 4 4 2 2 2 3" xfId="5517" xr:uid="{00000000-0005-0000-0000-0000564D0000}"/>
    <cellStyle name="Normal 12 3 4 4 2 2 2 3 2" xfId="11007" xr:uid="{00000000-0005-0000-0000-0000574D0000}"/>
    <cellStyle name="Normal 12 3 4 4 2 2 2 3 2 2" xfId="23818" xr:uid="{00000000-0005-0000-0000-0000584D0000}"/>
    <cellStyle name="Normal 12 3 4 4 2 2 2 3 2 2 2" xfId="49438" xr:uid="{00000000-0005-0000-0000-0000594D0000}"/>
    <cellStyle name="Normal 12 3 4 4 2 2 2 3 2 3" xfId="36628" xr:uid="{00000000-0005-0000-0000-00005A4D0000}"/>
    <cellStyle name="Normal 12 3 4 4 2 2 2 3 3" xfId="18328" xr:uid="{00000000-0005-0000-0000-00005B4D0000}"/>
    <cellStyle name="Normal 12 3 4 4 2 2 2 3 3 2" xfId="43948" xr:uid="{00000000-0005-0000-0000-00005C4D0000}"/>
    <cellStyle name="Normal 12 3 4 4 2 2 2 3 4" xfId="31138" xr:uid="{00000000-0005-0000-0000-00005D4D0000}"/>
    <cellStyle name="Normal 12 3 4 4 2 2 2 4" xfId="12837" xr:uid="{00000000-0005-0000-0000-00005E4D0000}"/>
    <cellStyle name="Normal 12 3 4 4 2 2 2 4 2" xfId="25648" xr:uid="{00000000-0005-0000-0000-00005F4D0000}"/>
    <cellStyle name="Normal 12 3 4 4 2 2 2 4 2 2" xfId="51268" xr:uid="{00000000-0005-0000-0000-0000604D0000}"/>
    <cellStyle name="Normal 12 3 4 4 2 2 2 4 3" xfId="38458" xr:uid="{00000000-0005-0000-0000-0000614D0000}"/>
    <cellStyle name="Normal 12 3 4 4 2 2 2 5" xfId="7347" xr:uid="{00000000-0005-0000-0000-0000624D0000}"/>
    <cellStyle name="Normal 12 3 4 4 2 2 2 5 2" xfId="20158" xr:uid="{00000000-0005-0000-0000-0000634D0000}"/>
    <cellStyle name="Normal 12 3 4 4 2 2 2 5 2 2" xfId="45778" xr:uid="{00000000-0005-0000-0000-0000644D0000}"/>
    <cellStyle name="Normal 12 3 4 4 2 2 2 5 3" xfId="32968" xr:uid="{00000000-0005-0000-0000-0000654D0000}"/>
    <cellStyle name="Normal 12 3 4 4 2 2 2 6" xfId="14668" xr:uid="{00000000-0005-0000-0000-0000664D0000}"/>
    <cellStyle name="Normal 12 3 4 4 2 2 2 6 2" xfId="40288" xr:uid="{00000000-0005-0000-0000-0000674D0000}"/>
    <cellStyle name="Normal 12 3 4 4 2 2 2 7" xfId="27478" xr:uid="{00000000-0005-0000-0000-0000684D0000}"/>
    <cellStyle name="Normal 12 3 4 4 2 2 3" xfId="2793" xr:uid="{00000000-0005-0000-0000-0000694D0000}"/>
    <cellStyle name="Normal 12 3 4 4 2 2 3 2" xfId="8283" xr:uid="{00000000-0005-0000-0000-00006A4D0000}"/>
    <cellStyle name="Normal 12 3 4 4 2 2 3 2 2" xfId="21094" xr:uid="{00000000-0005-0000-0000-00006B4D0000}"/>
    <cellStyle name="Normal 12 3 4 4 2 2 3 2 2 2" xfId="46714" xr:uid="{00000000-0005-0000-0000-00006C4D0000}"/>
    <cellStyle name="Normal 12 3 4 4 2 2 3 2 3" xfId="33904" xr:uid="{00000000-0005-0000-0000-00006D4D0000}"/>
    <cellStyle name="Normal 12 3 4 4 2 2 3 3" xfId="15604" xr:uid="{00000000-0005-0000-0000-00006E4D0000}"/>
    <cellStyle name="Normal 12 3 4 4 2 2 3 3 2" xfId="41224" xr:uid="{00000000-0005-0000-0000-00006F4D0000}"/>
    <cellStyle name="Normal 12 3 4 4 2 2 3 4" xfId="28414" xr:uid="{00000000-0005-0000-0000-0000704D0000}"/>
    <cellStyle name="Normal 12 3 4 4 2 2 4" xfId="4623" xr:uid="{00000000-0005-0000-0000-0000714D0000}"/>
    <cellStyle name="Normal 12 3 4 4 2 2 4 2" xfId="10113" xr:uid="{00000000-0005-0000-0000-0000724D0000}"/>
    <cellStyle name="Normal 12 3 4 4 2 2 4 2 2" xfId="22924" xr:uid="{00000000-0005-0000-0000-0000734D0000}"/>
    <cellStyle name="Normal 12 3 4 4 2 2 4 2 2 2" xfId="48544" xr:uid="{00000000-0005-0000-0000-0000744D0000}"/>
    <cellStyle name="Normal 12 3 4 4 2 2 4 2 3" xfId="35734" xr:uid="{00000000-0005-0000-0000-0000754D0000}"/>
    <cellStyle name="Normal 12 3 4 4 2 2 4 3" xfId="17434" xr:uid="{00000000-0005-0000-0000-0000764D0000}"/>
    <cellStyle name="Normal 12 3 4 4 2 2 4 3 2" xfId="43054" xr:uid="{00000000-0005-0000-0000-0000774D0000}"/>
    <cellStyle name="Normal 12 3 4 4 2 2 4 4" xfId="30244" xr:uid="{00000000-0005-0000-0000-0000784D0000}"/>
    <cellStyle name="Normal 12 3 4 4 2 2 5" xfId="11943" xr:uid="{00000000-0005-0000-0000-0000794D0000}"/>
    <cellStyle name="Normal 12 3 4 4 2 2 5 2" xfId="24754" xr:uid="{00000000-0005-0000-0000-00007A4D0000}"/>
    <cellStyle name="Normal 12 3 4 4 2 2 5 2 2" xfId="50374" xr:uid="{00000000-0005-0000-0000-00007B4D0000}"/>
    <cellStyle name="Normal 12 3 4 4 2 2 5 3" xfId="37564" xr:uid="{00000000-0005-0000-0000-00007C4D0000}"/>
    <cellStyle name="Normal 12 3 4 4 2 2 6" xfId="6453" xr:uid="{00000000-0005-0000-0000-00007D4D0000}"/>
    <cellStyle name="Normal 12 3 4 4 2 2 6 2" xfId="19264" xr:uid="{00000000-0005-0000-0000-00007E4D0000}"/>
    <cellStyle name="Normal 12 3 4 4 2 2 6 2 2" xfId="44884" xr:uid="{00000000-0005-0000-0000-00007F4D0000}"/>
    <cellStyle name="Normal 12 3 4 4 2 2 6 3" xfId="32074" xr:uid="{00000000-0005-0000-0000-0000804D0000}"/>
    <cellStyle name="Normal 12 3 4 4 2 2 7" xfId="13774" xr:uid="{00000000-0005-0000-0000-0000814D0000}"/>
    <cellStyle name="Normal 12 3 4 4 2 2 7 2" xfId="39394" xr:uid="{00000000-0005-0000-0000-0000824D0000}"/>
    <cellStyle name="Normal 12 3 4 4 2 2 8" xfId="26584" xr:uid="{00000000-0005-0000-0000-0000834D0000}"/>
    <cellStyle name="Normal 12 3 4 4 2 3" xfId="1458" xr:uid="{00000000-0005-0000-0000-0000844D0000}"/>
    <cellStyle name="Normal 12 3 4 4 2 3 2" xfId="3288" xr:uid="{00000000-0005-0000-0000-0000854D0000}"/>
    <cellStyle name="Normal 12 3 4 4 2 3 2 2" xfId="8778" xr:uid="{00000000-0005-0000-0000-0000864D0000}"/>
    <cellStyle name="Normal 12 3 4 4 2 3 2 2 2" xfId="21589" xr:uid="{00000000-0005-0000-0000-0000874D0000}"/>
    <cellStyle name="Normal 12 3 4 4 2 3 2 2 2 2" xfId="47209" xr:uid="{00000000-0005-0000-0000-0000884D0000}"/>
    <cellStyle name="Normal 12 3 4 4 2 3 2 2 3" xfId="34399" xr:uid="{00000000-0005-0000-0000-0000894D0000}"/>
    <cellStyle name="Normal 12 3 4 4 2 3 2 3" xfId="16099" xr:uid="{00000000-0005-0000-0000-00008A4D0000}"/>
    <cellStyle name="Normal 12 3 4 4 2 3 2 3 2" xfId="41719" xr:uid="{00000000-0005-0000-0000-00008B4D0000}"/>
    <cellStyle name="Normal 12 3 4 4 2 3 2 4" xfId="28909" xr:uid="{00000000-0005-0000-0000-00008C4D0000}"/>
    <cellStyle name="Normal 12 3 4 4 2 3 3" xfId="5118" xr:uid="{00000000-0005-0000-0000-00008D4D0000}"/>
    <cellStyle name="Normal 12 3 4 4 2 3 3 2" xfId="10608" xr:uid="{00000000-0005-0000-0000-00008E4D0000}"/>
    <cellStyle name="Normal 12 3 4 4 2 3 3 2 2" xfId="23419" xr:uid="{00000000-0005-0000-0000-00008F4D0000}"/>
    <cellStyle name="Normal 12 3 4 4 2 3 3 2 2 2" xfId="49039" xr:uid="{00000000-0005-0000-0000-0000904D0000}"/>
    <cellStyle name="Normal 12 3 4 4 2 3 3 2 3" xfId="36229" xr:uid="{00000000-0005-0000-0000-0000914D0000}"/>
    <cellStyle name="Normal 12 3 4 4 2 3 3 3" xfId="17929" xr:uid="{00000000-0005-0000-0000-0000924D0000}"/>
    <cellStyle name="Normal 12 3 4 4 2 3 3 3 2" xfId="43549" xr:uid="{00000000-0005-0000-0000-0000934D0000}"/>
    <cellStyle name="Normal 12 3 4 4 2 3 3 4" xfId="30739" xr:uid="{00000000-0005-0000-0000-0000944D0000}"/>
    <cellStyle name="Normal 12 3 4 4 2 3 4" xfId="12438" xr:uid="{00000000-0005-0000-0000-0000954D0000}"/>
    <cellStyle name="Normal 12 3 4 4 2 3 4 2" xfId="25249" xr:uid="{00000000-0005-0000-0000-0000964D0000}"/>
    <cellStyle name="Normal 12 3 4 4 2 3 4 2 2" xfId="50869" xr:uid="{00000000-0005-0000-0000-0000974D0000}"/>
    <cellStyle name="Normal 12 3 4 4 2 3 4 3" xfId="38059" xr:uid="{00000000-0005-0000-0000-0000984D0000}"/>
    <cellStyle name="Normal 12 3 4 4 2 3 5" xfId="6948" xr:uid="{00000000-0005-0000-0000-0000994D0000}"/>
    <cellStyle name="Normal 12 3 4 4 2 3 5 2" xfId="19759" xr:uid="{00000000-0005-0000-0000-00009A4D0000}"/>
    <cellStyle name="Normal 12 3 4 4 2 3 5 2 2" xfId="45379" xr:uid="{00000000-0005-0000-0000-00009B4D0000}"/>
    <cellStyle name="Normal 12 3 4 4 2 3 5 3" xfId="32569" xr:uid="{00000000-0005-0000-0000-00009C4D0000}"/>
    <cellStyle name="Normal 12 3 4 4 2 3 6" xfId="14269" xr:uid="{00000000-0005-0000-0000-00009D4D0000}"/>
    <cellStyle name="Normal 12 3 4 4 2 3 6 2" xfId="39889" xr:uid="{00000000-0005-0000-0000-00009E4D0000}"/>
    <cellStyle name="Normal 12 3 4 4 2 3 7" xfId="27079" xr:uid="{00000000-0005-0000-0000-00009F4D0000}"/>
    <cellStyle name="Normal 12 3 4 4 2 4" xfId="2394" xr:uid="{00000000-0005-0000-0000-0000A04D0000}"/>
    <cellStyle name="Normal 12 3 4 4 2 4 2" xfId="7884" xr:uid="{00000000-0005-0000-0000-0000A14D0000}"/>
    <cellStyle name="Normal 12 3 4 4 2 4 2 2" xfId="20695" xr:uid="{00000000-0005-0000-0000-0000A24D0000}"/>
    <cellStyle name="Normal 12 3 4 4 2 4 2 2 2" xfId="46315" xr:uid="{00000000-0005-0000-0000-0000A34D0000}"/>
    <cellStyle name="Normal 12 3 4 4 2 4 2 3" xfId="33505" xr:uid="{00000000-0005-0000-0000-0000A44D0000}"/>
    <cellStyle name="Normal 12 3 4 4 2 4 3" xfId="15205" xr:uid="{00000000-0005-0000-0000-0000A54D0000}"/>
    <cellStyle name="Normal 12 3 4 4 2 4 3 2" xfId="40825" xr:uid="{00000000-0005-0000-0000-0000A64D0000}"/>
    <cellStyle name="Normal 12 3 4 4 2 4 4" xfId="28015" xr:uid="{00000000-0005-0000-0000-0000A74D0000}"/>
    <cellStyle name="Normal 12 3 4 4 2 5" xfId="4224" xr:uid="{00000000-0005-0000-0000-0000A84D0000}"/>
    <cellStyle name="Normal 12 3 4 4 2 5 2" xfId="9714" xr:uid="{00000000-0005-0000-0000-0000A94D0000}"/>
    <cellStyle name="Normal 12 3 4 4 2 5 2 2" xfId="22525" xr:uid="{00000000-0005-0000-0000-0000AA4D0000}"/>
    <cellStyle name="Normal 12 3 4 4 2 5 2 2 2" xfId="48145" xr:uid="{00000000-0005-0000-0000-0000AB4D0000}"/>
    <cellStyle name="Normal 12 3 4 4 2 5 2 3" xfId="35335" xr:uid="{00000000-0005-0000-0000-0000AC4D0000}"/>
    <cellStyle name="Normal 12 3 4 4 2 5 3" xfId="17035" xr:uid="{00000000-0005-0000-0000-0000AD4D0000}"/>
    <cellStyle name="Normal 12 3 4 4 2 5 3 2" xfId="42655" xr:uid="{00000000-0005-0000-0000-0000AE4D0000}"/>
    <cellStyle name="Normal 12 3 4 4 2 5 4" xfId="29845" xr:uid="{00000000-0005-0000-0000-0000AF4D0000}"/>
    <cellStyle name="Normal 12 3 4 4 2 6" xfId="11544" xr:uid="{00000000-0005-0000-0000-0000B04D0000}"/>
    <cellStyle name="Normal 12 3 4 4 2 6 2" xfId="24355" xr:uid="{00000000-0005-0000-0000-0000B14D0000}"/>
    <cellStyle name="Normal 12 3 4 4 2 6 2 2" xfId="49975" xr:uid="{00000000-0005-0000-0000-0000B24D0000}"/>
    <cellStyle name="Normal 12 3 4 4 2 6 3" xfId="37165" xr:uid="{00000000-0005-0000-0000-0000B34D0000}"/>
    <cellStyle name="Normal 12 3 4 4 2 7" xfId="6054" xr:uid="{00000000-0005-0000-0000-0000B44D0000}"/>
    <cellStyle name="Normal 12 3 4 4 2 7 2" xfId="18865" xr:uid="{00000000-0005-0000-0000-0000B54D0000}"/>
    <cellStyle name="Normal 12 3 4 4 2 7 2 2" xfId="44485" xr:uid="{00000000-0005-0000-0000-0000B64D0000}"/>
    <cellStyle name="Normal 12 3 4 4 2 7 3" xfId="31675" xr:uid="{00000000-0005-0000-0000-0000B74D0000}"/>
    <cellStyle name="Normal 12 3 4 4 2 8" xfId="13375" xr:uid="{00000000-0005-0000-0000-0000B84D0000}"/>
    <cellStyle name="Normal 12 3 4 4 2 8 2" xfId="38995" xr:uid="{00000000-0005-0000-0000-0000B94D0000}"/>
    <cellStyle name="Normal 12 3 4 4 2 9" xfId="26185" xr:uid="{00000000-0005-0000-0000-0000BA4D0000}"/>
    <cellStyle name="Normal 12 3 4 4 3" xfId="695" xr:uid="{00000000-0005-0000-0000-0000BB4D0000}"/>
    <cellStyle name="Normal 12 3 4 4 3 2" xfId="1095" xr:uid="{00000000-0005-0000-0000-0000BC4D0000}"/>
    <cellStyle name="Normal 12 3 4 4 3 2 2" xfId="1990" xr:uid="{00000000-0005-0000-0000-0000BD4D0000}"/>
    <cellStyle name="Normal 12 3 4 4 3 2 2 2" xfId="3820" xr:uid="{00000000-0005-0000-0000-0000BE4D0000}"/>
    <cellStyle name="Normal 12 3 4 4 3 2 2 2 2" xfId="9310" xr:uid="{00000000-0005-0000-0000-0000BF4D0000}"/>
    <cellStyle name="Normal 12 3 4 4 3 2 2 2 2 2" xfId="22121" xr:uid="{00000000-0005-0000-0000-0000C04D0000}"/>
    <cellStyle name="Normal 12 3 4 4 3 2 2 2 2 2 2" xfId="47741" xr:uid="{00000000-0005-0000-0000-0000C14D0000}"/>
    <cellStyle name="Normal 12 3 4 4 3 2 2 2 2 3" xfId="34931" xr:uid="{00000000-0005-0000-0000-0000C24D0000}"/>
    <cellStyle name="Normal 12 3 4 4 3 2 2 2 3" xfId="16631" xr:uid="{00000000-0005-0000-0000-0000C34D0000}"/>
    <cellStyle name="Normal 12 3 4 4 3 2 2 2 3 2" xfId="42251" xr:uid="{00000000-0005-0000-0000-0000C44D0000}"/>
    <cellStyle name="Normal 12 3 4 4 3 2 2 2 4" xfId="29441" xr:uid="{00000000-0005-0000-0000-0000C54D0000}"/>
    <cellStyle name="Normal 12 3 4 4 3 2 2 3" xfId="5650" xr:uid="{00000000-0005-0000-0000-0000C64D0000}"/>
    <cellStyle name="Normal 12 3 4 4 3 2 2 3 2" xfId="11140" xr:uid="{00000000-0005-0000-0000-0000C74D0000}"/>
    <cellStyle name="Normal 12 3 4 4 3 2 2 3 2 2" xfId="23951" xr:uid="{00000000-0005-0000-0000-0000C84D0000}"/>
    <cellStyle name="Normal 12 3 4 4 3 2 2 3 2 2 2" xfId="49571" xr:uid="{00000000-0005-0000-0000-0000C94D0000}"/>
    <cellStyle name="Normal 12 3 4 4 3 2 2 3 2 3" xfId="36761" xr:uid="{00000000-0005-0000-0000-0000CA4D0000}"/>
    <cellStyle name="Normal 12 3 4 4 3 2 2 3 3" xfId="18461" xr:uid="{00000000-0005-0000-0000-0000CB4D0000}"/>
    <cellStyle name="Normal 12 3 4 4 3 2 2 3 3 2" xfId="44081" xr:uid="{00000000-0005-0000-0000-0000CC4D0000}"/>
    <cellStyle name="Normal 12 3 4 4 3 2 2 3 4" xfId="31271" xr:uid="{00000000-0005-0000-0000-0000CD4D0000}"/>
    <cellStyle name="Normal 12 3 4 4 3 2 2 4" xfId="12970" xr:uid="{00000000-0005-0000-0000-0000CE4D0000}"/>
    <cellStyle name="Normal 12 3 4 4 3 2 2 4 2" xfId="25781" xr:uid="{00000000-0005-0000-0000-0000CF4D0000}"/>
    <cellStyle name="Normal 12 3 4 4 3 2 2 4 2 2" xfId="51401" xr:uid="{00000000-0005-0000-0000-0000D04D0000}"/>
    <cellStyle name="Normal 12 3 4 4 3 2 2 4 3" xfId="38591" xr:uid="{00000000-0005-0000-0000-0000D14D0000}"/>
    <cellStyle name="Normal 12 3 4 4 3 2 2 5" xfId="7480" xr:uid="{00000000-0005-0000-0000-0000D24D0000}"/>
    <cellStyle name="Normal 12 3 4 4 3 2 2 5 2" xfId="20291" xr:uid="{00000000-0005-0000-0000-0000D34D0000}"/>
    <cellStyle name="Normal 12 3 4 4 3 2 2 5 2 2" xfId="45911" xr:uid="{00000000-0005-0000-0000-0000D44D0000}"/>
    <cellStyle name="Normal 12 3 4 4 3 2 2 5 3" xfId="33101" xr:uid="{00000000-0005-0000-0000-0000D54D0000}"/>
    <cellStyle name="Normal 12 3 4 4 3 2 2 6" xfId="14801" xr:uid="{00000000-0005-0000-0000-0000D64D0000}"/>
    <cellStyle name="Normal 12 3 4 4 3 2 2 6 2" xfId="40421" xr:uid="{00000000-0005-0000-0000-0000D74D0000}"/>
    <cellStyle name="Normal 12 3 4 4 3 2 2 7" xfId="27611" xr:uid="{00000000-0005-0000-0000-0000D84D0000}"/>
    <cellStyle name="Normal 12 3 4 4 3 2 3" xfId="2926" xr:uid="{00000000-0005-0000-0000-0000D94D0000}"/>
    <cellStyle name="Normal 12 3 4 4 3 2 3 2" xfId="8416" xr:uid="{00000000-0005-0000-0000-0000DA4D0000}"/>
    <cellStyle name="Normal 12 3 4 4 3 2 3 2 2" xfId="21227" xr:uid="{00000000-0005-0000-0000-0000DB4D0000}"/>
    <cellStyle name="Normal 12 3 4 4 3 2 3 2 2 2" xfId="46847" xr:uid="{00000000-0005-0000-0000-0000DC4D0000}"/>
    <cellStyle name="Normal 12 3 4 4 3 2 3 2 3" xfId="34037" xr:uid="{00000000-0005-0000-0000-0000DD4D0000}"/>
    <cellStyle name="Normal 12 3 4 4 3 2 3 3" xfId="15737" xr:uid="{00000000-0005-0000-0000-0000DE4D0000}"/>
    <cellStyle name="Normal 12 3 4 4 3 2 3 3 2" xfId="41357" xr:uid="{00000000-0005-0000-0000-0000DF4D0000}"/>
    <cellStyle name="Normal 12 3 4 4 3 2 3 4" xfId="28547" xr:uid="{00000000-0005-0000-0000-0000E04D0000}"/>
    <cellStyle name="Normal 12 3 4 4 3 2 4" xfId="4756" xr:uid="{00000000-0005-0000-0000-0000E14D0000}"/>
    <cellStyle name="Normal 12 3 4 4 3 2 4 2" xfId="10246" xr:uid="{00000000-0005-0000-0000-0000E24D0000}"/>
    <cellStyle name="Normal 12 3 4 4 3 2 4 2 2" xfId="23057" xr:uid="{00000000-0005-0000-0000-0000E34D0000}"/>
    <cellStyle name="Normal 12 3 4 4 3 2 4 2 2 2" xfId="48677" xr:uid="{00000000-0005-0000-0000-0000E44D0000}"/>
    <cellStyle name="Normal 12 3 4 4 3 2 4 2 3" xfId="35867" xr:uid="{00000000-0005-0000-0000-0000E54D0000}"/>
    <cellStyle name="Normal 12 3 4 4 3 2 4 3" xfId="17567" xr:uid="{00000000-0005-0000-0000-0000E64D0000}"/>
    <cellStyle name="Normal 12 3 4 4 3 2 4 3 2" xfId="43187" xr:uid="{00000000-0005-0000-0000-0000E74D0000}"/>
    <cellStyle name="Normal 12 3 4 4 3 2 4 4" xfId="30377" xr:uid="{00000000-0005-0000-0000-0000E84D0000}"/>
    <cellStyle name="Normal 12 3 4 4 3 2 5" xfId="12076" xr:uid="{00000000-0005-0000-0000-0000E94D0000}"/>
    <cellStyle name="Normal 12 3 4 4 3 2 5 2" xfId="24887" xr:uid="{00000000-0005-0000-0000-0000EA4D0000}"/>
    <cellStyle name="Normal 12 3 4 4 3 2 5 2 2" xfId="50507" xr:uid="{00000000-0005-0000-0000-0000EB4D0000}"/>
    <cellStyle name="Normal 12 3 4 4 3 2 5 3" xfId="37697" xr:uid="{00000000-0005-0000-0000-0000EC4D0000}"/>
    <cellStyle name="Normal 12 3 4 4 3 2 6" xfId="6586" xr:uid="{00000000-0005-0000-0000-0000ED4D0000}"/>
    <cellStyle name="Normal 12 3 4 4 3 2 6 2" xfId="19397" xr:uid="{00000000-0005-0000-0000-0000EE4D0000}"/>
    <cellStyle name="Normal 12 3 4 4 3 2 6 2 2" xfId="45017" xr:uid="{00000000-0005-0000-0000-0000EF4D0000}"/>
    <cellStyle name="Normal 12 3 4 4 3 2 6 3" xfId="32207" xr:uid="{00000000-0005-0000-0000-0000F04D0000}"/>
    <cellStyle name="Normal 12 3 4 4 3 2 7" xfId="13907" xr:uid="{00000000-0005-0000-0000-0000F14D0000}"/>
    <cellStyle name="Normal 12 3 4 4 3 2 7 2" xfId="39527" xr:uid="{00000000-0005-0000-0000-0000F24D0000}"/>
    <cellStyle name="Normal 12 3 4 4 3 2 8" xfId="26717" xr:uid="{00000000-0005-0000-0000-0000F34D0000}"/>
    <cellStyle name="Normal 12 3 4 4 3 3" xfId="1590" xr:uid="{00000000-0005-0000-0000-0000F44D0000}"/>
    <cellStyle name="Normal 12 3 4 4 3 3 2" xfId="3420" xr:uid="{00000000-0005-0000-0000-0000F54D0000}"/>
    <cellStyle name="Normal 12 3 4 4 3 3 2 2" xfId="8910" xr:uid="{00000000-0005-0000-0000-0000F64D0000}"/>
    <cellStyle name="Normal 12 3 4 4 3 3 2 2 2" xfId="21721" xr:uid="{00000000-0005-0000-0000-0000F74D0000}"/>
    <cellStyle name="Normal 12 3 4 4 3 3 2 2 2 2" xfId="47341" xr:uid="{00000000-0005-0000-0000-0000F84D0000}"/>
    <cellStyle name="Normal 12 3 4 4 3 3 2 2 3" xfId="34531" xr:uid="{00000000-0005-0000-0000-0000F94D0000}"/>
    <cellStyle name="Normal 12 3 4 4 3 3 2 3" xfId="16231" xr:uid="{00000000-0005-0000-0000-0000FA4D0000}"/>
    <cellStyle name="Normal 12 3 4 4 3 3 2 3 2" xfId="41851" xr:uid="{00000000-0005-0000-0000-0000FB4D0000}"/>
    <cellStyle name="Normal 12 3 4 4 3 3 2 4" xfId="29041" xr:uid="{00000000-0005-0000-0000-0000FC4D0000}"/>
    <cellStyle name="Normal 12 3 4 4 3 3 3" xfId="5250" xr:uid="{00000000-0005-0000-0000-0000FD4D0000}"/>
    <cellStyle name="Normal 12 3 4 4 3 3 3 2" xfId="10740" xr:uid="{00000000-0005-0000-0000-0000FE4D0000}"/>
    <cellStyle name="Normal 12 3 4 4 3 3 3 2 2" xfId="23551" xr:uid="{00000000-0005-0000-0000-0000FF4D0000}"/>
    <cellStyle name="Normal 12 3 4 4 3 3 3 2 2 2" xfId="49171" xr:uid="{00000000-0005-0000-0000-0000004E0000}"/>
    <cellStyle name="Normal 12 3 4 4 3 3 3 2 3" xfId="36361" xr:uid="{00000000-0005-0000-0000-0000014E0000}"/>
    <cellStyle name="Normal 12 3 4 4 3 3 3 3" xfId="18061" xr:uid="{00000000-0005-0000-0000-0000024E0000}"/>
    <cellStyle name="Normal 12 3 4 4 3 3 3 3 2" xfId="43681" xr:uid="{00000000-0005-0000-0000-0000034E0000}"/>
    <cellStyle name="Normal 12 3 4 4 3 3 3 4" xfId="30871" xr:uid="{00000000-0005-0000-0000-0000044E0000}"/>
    <cellStyle name="Normal 12 3 4 4 3 3 4" xfId="12570" xr:uid="{00000000-0005-0000-0000-0000054E0000}"/>
    <cellStyle name="Normal 12 3 4 4 3 3 4 2" xfId="25381" xr:uid="{00000000-0005-0000-0000-0000064E0000}"/>
    <cellStyle name="Normal 12 3 4 4 3 3 4 2 2" xfId="51001" xr:uid="{00000000-0005-0000-0000-0000074E0000}"/>
    <cellStyle name="Normal 12 3 4 4 3 3 4 3" xfId="38191" xr:uid="{00000000-0005-0000-0000-0000084E0000}"/>
    <cellStyle name="Normal 12 3 4 4 3 3 5" xfId="7080" xr:uid="{00000000-0005-0000-0000-0000094E0000}"/>
    <cellStyle name="Normal 12 3 4 4 3 3 5 2" xfId="19891" xr:uid="{00000000-0005-0000-0000-00000A4E0000}"/>
    <cellStyle name="Normal 12 3 4 4 3 3 5 2 2" xfId="45511" xr:uid="{00000000-0005-0000-0000-00000B4E0000}"/>
    <cellStyle name="Normal 12 3 4 4 3 3 5 3" xfId="32701" xr:uid="{00000000-0005-0000-0000-00000C4E0000}"/>
    <cellStyle name="Normal 12 3 4 4 3 3 6" xfId="14401" xr:uid="{00000000-0005-0000-0000-00000D4E0000}"/>
    <cellStyle name="Normal 12 3 4 4 3 3 6 2" xfId="40021" xr:uid="{00000000-0005-0000-0000-00000E4E0000}"/>
    <cellStyle name="Normal 12 3 4 4 3 3 7" xfId="27211" xr:uid="{00000000-0005-0000-0000-00000F4E0000}"/>
    <cellStyle name="Normal 12 3 4 4 3 4" xfId="2526" xr:uid="{00000000-0005-0000-0000-0000104E0000}"/>
    <cellStyle name="Normal 12 3 4 4 3 4 2" xfId="8016" xr:uid="{00000000-0005-0000-0000-0000114E0000}"/>
    <cellStyle name="Normal 12 3 4 4 3 4 2 2" xfId="20827" xr:uid="{00000000-0005-0000-0000-0000124E0000}"/>
    <cellStyle name="Normal 12 3 4 4 3 4 2 2 2" xfId="46447" xr:uid="{00000000-0005-0000-0000-0000134E0000}"/>
    <cellStyle name="Normal 12 3 4 4 3 4 2 3" xfId="33637" xr:uid="{00000000-0005-0000-0000-0000144E0000}"/>
    <cellStyle name="Normal 12 3 4 4 3 4 3" xfId="15337" xr:uid="{00000000-0005-0000-0000-0000154E0000}"/>
    <cellStyle name="Normal 12 3 4 4 3 4 3 2" xfId="40957" xr:uid="{00000000-0005-0000-0000-0000164E0000}"/>
    <cellStyle name="Normal 12 3 4 4 3 4 4" xfId="28147" xr:uid="{00000000-0005-0000-0000-0000174E0000}"/>
    <cellStyle name="Normal 12 3 4 4 3 5" xfId="4356" xr:uid="{00000000-0005-0000-0000-0000184E0000}"/>
    <cellStyle name="Normal 12 3 4 4 3 5 2" xfId="9846" xr:uid="{00000000-0005-0000-0000-0000194E0000}"/>
    <cellStyle name="Normal 12 3 4 4 3 5 2 2" xfId="22657" xr:uid="{00000000-0005-0000-0000-00001A4E0000}"/>
    <cellStyle name="Normal 12 3 4 4 3 5 2 2 2" xfId="48277" xr:uid="{00000000-0005-0000-0000-00001B4E0000}"/>
    <cellStyle name="Normal 12 3 4 4 3 5 2 3" xfId="35467" xr:uid="{00000000-0005-0000-0000-00001C4E0000}"/>
    <cellStyle name="Normal 12 3 4 4 3 5 3" xfId="17167" xr:uid="{00000000-0005-0000-0000-00001D4E0000}"/>
    <cellStyle name="Normal 12 3 4 4 3 5 3 2" xfId="42787" xr:uid="{00000000-0005-0000-0000-00001E4E0000}"/>
    <cellStyle name="Normal 12 3 4 4 3 5 4" xfId="29977" xr:uid="{00000000-0005-0000-0000-00001F4E0000}"/>
    <cellStyle name="Normal 12 3 4 4 3 6" xfId="11676" xr:uid="{00000000-0005-0000-0000-0000204E0000}"/>
    <cellStyle name="Normal 12 3 4 4 3 6 2" xfId="24487" xr:uid="{00000000-0005-0000-0000-0000214E0000}"/>
    <cellStyle name="Normal 12 3 4 4 3 6 2 2" xfId="50107" xr:uid="{00000000-0005-0000-0000-0000224E0000}"/>
    <cellStyle name="Normal 12 3 4 4 3 6 3" xfId="37297" xr:uid="{00000000-0005-0000-0000-0000234E0000}"/>
    <cellStyle name="Normal 12 3 4 4 3 7" xfId="6186" xr:uid="{00000000-0005-0000-0000-0000244E0000}"/>
    <cellStyle name="Normal 12 3 4 4 3 7 2" xfId="18997" xr:uid="{00000000-0005-0000-0000-0000254E0000}"/>
    <cellStyle name="Normal 12 3 4 4 3 7 2 2" xfId="44617" xr:uid="{00000000-0005-0000-0000-0000264E0000}"/>
    <cellStyle name="Normal 12 3 4 4 3 7 3" xfId="31807" xr:uid="{00000000-0005-0000-0000-0000274E0000}"/>
    <cellStyle name="Normal 12 3 4 4 3 8" xfId="13507" xr:uid="{00000000-0005-0000-0000-0000284E0000}"/>
    <cellStyle name="Normal 12 3 4 4 3 8 2" xfId="39127" xr:uid="{00000000-0005-0000-0000-0000294E0000}"/>
    <cellStyle name="Normal 12 3 4 4 3 9" xfId="26317" xr:uid="{00000000-0005-0000-0000-00002A4E0000}"/>
    <cellStyle name="Normal 12 3 4 4 4" xfId="470" xr:uid="{00000000-0005-0000-0000-00002B4E0000}"/>
    <cellStyle name="Normal 12 3 4 4 4 2" xfId="1365" xr:uid="{00000000-0005-0000-0000-00002C4E0000}"/>
    <cellStyle name="Normal 12 3 4 4 4 2 2" xfId="3195" xr:uid="{00000000-0005-0000-0000-00002D4E0000}"/>
    <cellStyle name="Normal 12 3 4 4 4 2 2 2" xfId="8685" xr:uid="{00000000-0005-0000-0000-00002E4E0000}"/>
    <cellStyle name="Normal 12 3 4 4 4 2 2 2 2" xfId="21496" xr:uid="{00000000-0005-0000-0000-00002F4E0000}"/>
    <cellStyle name="Normal 12 3 4 4 4 2 2 2 2 2" xfId="47116" xr:uid="{00000000-0005-0000-0000-0000304E0000}"/>
    <cellStyle name="Normal 12 3 4 4 4 2 2 2 3" xfId="34306" xr:uid="{00000000-0005-0000-0000-0000314E0000}"/>
    <cellStyle name="Normal 12 3 4 4 4 2 2 3" xfId="16006" xr:uid="{00000000-0005-0000-0000-0000324E0000}"/>
    <cellStyle name="Normal 12 3 4 4 4 2 2 3 2" xfId="41626" xr:uid="{00000000-0005-0000-0000-0000334E0000}"/>
    <cellStyle name="Normal 12 3 4 4 4 2 2 4" xfId="28816" xr:uid="{00000000-0005-0000-0000-0000344E0000}"/>
    <cellStyle name="Normal 12 3 4 4 4 2 3" xfId="5025" xr:uid="{00000000-0005-0000-0000-0000354E0000}"/>
    <cellStyle name="Normal 12 3 4 4 4 2 3 2" xfId="10515" xr:uid="{00000000-0005-0000-0000-0000364E0000}"/>
    <cellStyle name="Normal 12 3 4 4 4 2 3 2 2" xfId="23326" xr:uid="{00000000-0005-0000-0000-0000374E0000}"/>
    <cellStyle name="Normal 12 3 4 4 4 2 3 2 2 2" xfId="48946" xr:uid="{00000000-0005-0000-0000-0000384E0000}"/>
    <cellStyle name="Normal 12 3 4 4 4 2 3 2 3" xfId="36136" xr:uid="{00000000-0005-0000-0000-0000394E0000}"/>
    <cellStyle name="Normal 12 3 4 4 4 2 3 3" xfId="17836" xr:uid="{00000000-0005-0000-0000-00003A4E0000}"/>
    <cellStyle name="Normal 12 3 4 4 4 2 3 3 2" xfId="43456" xr:uid="{00000000-0005-0000-0000-00003B4E0000}"/>
    <cellStyle name="Normal 12 3 4 4 4 2 3 4" xfId="30646" xr:uid="{00000000-0005-0000-0000-00003C4E0000}"/>
    <cellStyle name="Normal 12 3 4 4 4 2 4" xfId="12345" xr:uid="{00000000-0005-0000-0000-00003D4E0000}"/>
    <cellStyle name="Normal 12 3 4 4 4 2 4 2" xfId="25156" xr:uid="{00000000-0005-0000-0000-00003E4E0000}"/>
    <cellStyle name="Normal 12 3 4 4 4 2 4 2 2" xfId="50776" xr:uid="{00000000-0005-0000-0000-00003F4E0000}"/>
    <cellStyle name="Normal 12 3 4 4 4 2 4 3" xfId="37966" xr:uid="{00000000-0005-0000-0000-0000404E0000}"/>
    <cellStyle name="Normal 12 3 4 4 4 2 5" xfId="6855" xr:uid="{00000000-0005-0000-0000-0000414E0000}"/>
    <cellStyle name="Normal 12 3 4 4 4 2 5 2" xfId="19666" xr:uid="{00000000-0005-0000-0000-0000424E0000}"/>
    <cellStyle name="Normal 12 3 4 4 4 2 5 2 2" xfId="45286" xr:uid="{00000000-0005-0000-0000-0000434E0000}"/>
    <cellStyle name="Normal 12 3 4 4 4 2 5 3" xfId="32476" xr:uid="{00000000-0005-0000-0000-0000444E0000}"/>
    <cellStyle name="Normal 12 3 4 4 4 2 6" xfId="14176" xr:uid="{00000000-0005-0000-0000-0000454E0000}"/>
    <cellStyle name="Normal 12 3 4 4 4 2 6 2" xfId="39796" xr:uid="{00000000-0005-0000-0000-0000464E0000}"/>
    <cellStyle name="Normal 12 3 4 4 4 2 7" xfId="26986" xr:uid="{00000000-0005-0000-0000-0000474E0000}"/>
    <cellStyle name="Normal 12 3 4 4 4 3" xfId="2301" xr:uid="{00000000-0005-0000-0000-0000484E0000}"/>
    <cellStyle name="Normal 12 3 4 4 4 3 2" xfId="7791" xr:uid="{00000000-0005-0000-0000-0000494E0000}"/>
    <cellStyle name="Normal 12 3 4 4 4 3 2 2" xfId="20602" xr:uid="{00000000-0005-0000-0000-00004A4E0000}"/>
    <cellStyle name="Normal 12 3 4 4 4 3 2 2 2" xfId="46222" xr:uid="{00000000-0005-0000-0000-00004B4E0000}"/>
    <cellStyle name="Normal 12 3 4 4 4 3 2 3" xfId="33412" xr:uid="{00000000-0005-0000-0000-00004C4E0000}"/>
    <cellStyle name="Normal 12 3 4 4 4 3 3" xfId="15112" xr:uid="{00000000-0005-0000-0000-00004D4E0000}"/>
    <cellStyle name="Normal 12 3 4 4 4 3 3 2" xfId="40732" xr:uid="{00000000-0005-0000-0000-00004E4E0000}"/>
    <cellStyle name="Normal 12 3 4 4 4 3 4" xfId="27922" xr:uid="{00000000-0005-0000-0000-00004F4E0000}"/>
    <cellStyle name="Normal 12 3 4 4 4 4" xfId="4131" xr:uid="{00000000-0005-0000-0000-0000504E0000}"/>
    <cellStyle name="Normal 12 3 4 4 4 4 2" xfId="9621" xr:uid="{00000000-0005-0000-0000-0000514E0000}"/>
    <cellStyle name="Normal 12 3 4 4 4 4 2 2" xfId="22432" xr:uid="{00000000-0005-0000-0000-0000524E0000}"/>
    <cellStyle name="Normal 12 3 4 4 4 4 2 2 2" xfId="48052" xr:uid="{00000000-0005-0000-0000-0000534E0000}"/>
    <cellStyle name="Normal 12 3 4 4 4 4 2 3" xfId="35242" xr:uid="{00000000-0005-0000-0000-0000544E0000}"/>
    <cellStyle name="Normal 12 3 4 4 4 4 3" xfId="16942" xr:uid="{00000000-0005-0000-0000-0000554E0000}"/>
    <cellStyle name="Normal 12 3 4 4 4 4 3 2" xfId="42562" xr:uid="{00000000-0005-0000-0000-0000564E0000}"/>
    <cellStyle name="Normal 12 3 4 4 4 4 4" xfId="29752" xr:uid="{00000000-0005-0000-0000-0000574E0000}"/>
    <cellStyle name="Normal 12 3 4 4 4 5" xfId="11451" xr:uid="{00000000-0005-0000-0000-0000584E0000}"/>
    <cellStyle name="Normal 12 3 4 4 4 5 2" xfId="24262" xr:uid="{00000000-0005-0000-0000-0000594E0000}"/>
    <cellStyle name="Normal 12 3 4 4 4 5 2 2" xfId="49882" xr:uid="{00000000-0005-0000-0000-00005A4E0000}"/>
    <cellStyle name="Normal 12 3 4 4 4 5 3" xfId="37072" xr:uid="{00000000-0005-0000-0000-00005B4E0000}"/>
    <cellStyle name="Normal 12 3 4 4 4 6" xfId="5961" xr:uid="{00000000-0005-0000-0000-00005C4E0000}"/>
    <cellStyle name="Normal 12 3 4 4 4 6 2" xfId="18772" xr:uid="{00000000-0005-0000-0000-00005D4E0000}"/>
    <cellStyle name="Normal 12 3 4 4 4 6 2 2" xfId="44392" xr:uid="{00000000-0005-0000-0000-00005E4E0000}"/>
    <cellStyle name="Normal 12 3 4 4 4 6 3" xfId="31582" xr:uid="{00000000-0005-0000-0000-00005F4E0000}"/>
    <cellStyle name="Normal 12 3 4 4 4 7" xfId="13282" xr:uid="{00000000-0005-0000-0000-0000604E0000}"/>
    <cellStyle name="Normal 12 3 4 4 4 7 2" xfId="38902" xr:uid="{00000000-0005-0000-0000-0000614E0000}"/>
    <cellStyle name="Normal 12 3 4 4 4 8" xfId="26092" xr:uid="{00000000-0005-0000-0000-0000624E0000}"/>
    <cellStyle name="Normal 12 3 4 4 5" xfId="829" xr:uid="{00000000-0005-0000-0000-0000634E0000}"/>
    <cellStyle name="Normal 12 3 4 4 5 2" xfId="1724" xr:uid="{00000000-0005-0000-0000-0000644E0000}"/>
    <cellStyle name="Normal 12 3 4 4 5 2 2" xfId="3554" xr:uid="{00000000-0005-0000-0000-0000654E0000}"/>
    <cellStyle name="Normal 12 3 4 4 5 2 2 2" xfId="9044" xr:uid="{00000000-0005-0000-0000-0000664E0000}"/>
    <cellStyle name="Normal 12 3 4 4 5 2 2 2 2" xfId="21855" xr:uid="{00000000-0005-0000-0000-0000674E0000}"/>
    <cellStyle name="Normal 12 3 4 4 5 2 2 2 2 2" xfId="47475" xr:uid="{00000000-0005-0000-0000-0000684E0000}"/>
    <cellStyle name="Normal 12 3 4 4 5 2 2 2 3" xfId="34665" xr:uid="{00000000-0005-0000-0000-0000694E0000}"/>
    <cellStyle name="Normal 12 3 4 4 5 2 2 3" xfId="16365" xr:uid="{00000000-0005-0000-0000-00006A4E0000}"/>
    <cellStyle name="Normal 12 3 4 4 5 2 2 3 2" xfId="41985" xr:uid="{00000000-0005-0000-0000-00006B4E0000}"/>
    <cellStyle name="Normal 12 3 4 4 5 2 2 4" xfId="29175" xr:uid="{00000000-0005-0000-0000-00006C4E0000}"/>
    <cellStyle name="Normal 12 3 4 4 5 2 3" xfId="5384" xr:uid="{00000000-0005-0000-0000-00006D4E0000}"/>
    <cellStyle name="Normal 12 3 4 4 5 2 3 2" xfId="10874" xr:uid="{00000000-0005-0000-0000-00006E4E0000}"/>
    <cellStyle name="Normal 12 3 4 4 5 2 3 2 2" xfId="23685" xr:uid="{00000000-0005-0000-0000-00006F4E0000}"/>
    <cellStyle name="Normal 12 3 4 4 5 2 3 2 2 2" xfId="49305" xr:uid="{00000000-0005-0000-0000-0000704E0000}"/>
    <cellStyle name="Normal 12 3 4 4 5 2 3 2 3" xfId="36495" xr:uid="{00000000-0005-0000-0000-0000714E0000}"/>
    <cellStyle name="Normal 12 3 4 4 5 2 3 3" xfId="18195" xr:uid="{00000000-0005-0000-0000-0000724E0000}"/>
    <cellStyle name="Normal 12 3 4 4 5 2 3 3 2" xfId="43815" xr:uid="{00000000-0005-0000-0000-0000734E0000}"/>
    <cellStyle name="Normal 12 3 4 4 5 2 3 4" xfId="31005" xr:uid="{00000000-0005-0000-0000-0000744E0000}"/>
    <cellStyle name="Normal 12 3 4 4 5 2 4" xfId="12704" xr:uid="{00000000-0005-0000-0000-0000754E0000}"/>
    <cellStyle name="Normal 12 3 4 4 5 2 4 2" xfId="25515" xr:uid="{00000000-0005-0000-0000-0000764E0000}"/>
    <cellStyle name="Normal 12 3 4 4 5 2 4 2 2" xfId="51135" xr:uid="{00000000-0005-0000-0000-0000774E0000}"/>
    <cellStyle name="Normal 12 3 4 4 5 2 4 3" xfId="38325" xr:uid="{00000000-0005-0000-0000-0000784E0000}"/>
    <cellStyle name="Normal 12 3 4 4 5 2 5" xfId="7214" xr:uid="{00000000-0005-0000-0000-0000794E0000}"/>
    <cellStyle name="Normal 12 3 4 4 5 2 5 2" xfId="20025" xr:uid="{00000000-0005-0000-0000-00007A4E0000}"/>
    <cellStyle name="Normal 12 3 4 4 5 2 5 2 2" xfId="45645" xr:uid="{00000000-0005-0000-0000-00007B4E0000}"/>
    <cellStyle name="Normal 12 3 4 4 5 2 5 3" xfId="32835" xr:uid="{00000000-0005-0000-0000-00007C4E0000}"/>
    <cellStyle name="Normal 12 3 4 4 5 2 6" xfId="14535" xr:uid="{00000000-0005-0000-0000-00007D4E0000}"/>
    <cellStyle name="Normal 12 3 4 4 5 2 6 2" xfId="40155" xr:uid="{00000000-0005-0000-0000-00007E4E0000}"/>
    <cellStyle name="Normal 12 3 4 4 5 2 7" xfId="27345" xr:uid="{00000000-0005-0000-0000-00007F4E0000}"/>
    <cellStyle name="Normal 12 3 4 4 5 3" xfId="2660" xr:uid="{00000000-0005-0000-0000-0000804E0000}"/>
    <cellStyle name="Normal 12 3 4 4 5 3 2" xfId="8150" xr:uid="{00000000-0005-0000-0000-0000814E0000}"/>
    <cellStyle name="Normal 12 3 4 4 5 3 2 2" xfId="20961" xr:uid="{00000000-0005-0000-0000-0000824E0000}"/>
    <cellStyle name="Normal 12 3 4 4 5 3 2 2 2" xfId="46581" xr:uid="{00000000-0005-0000-0000-0000834E0000}"/>
    <cellStyle name="Normal 12 3 4 4 5 3 2 3" xfId="33771" xr:uid="{00000000-0005-0000-0000-0000844E0000}"/>
    <cellStyle name="Normal 12 3 4 4 5 3 3" xfId="15471" xr:uid="{00000000-0005-0000-0000-0000854E0000}"/>
    <cellStyle name="Normal 12 3 4 4 5 3 3 2" xfId="41091" xr:uid="{00000000-0005-0000-0000-0000864E0000}"/>
    <cellStyle name="Normal 12 3 4 4 5 3 4" xfId="28281" xr:uid="{00000000-0005-0000-0000-0000874E0000}"/>
    <cellStyle name="Normal 12 3 4 4 5 4" xfId="4490" xr:uid="{00000000-0005-0000-0000-0000884E0000}"/>
    <cellStyle name="Normal 12 3 4 4 5 4 2" xfId="9980" xr:uid="{00000000-0005-0000-0000-0000894E0000}"/>
    <cellStyle name="Normal 12 3 4 4 5 4 2 2" xfId="22791" xr:uid="{00000000-0005-0000-0000-00008A4E0000}"/>
    <cellStyle name="Normal 12 3 4 4 5 4 2 2 2" xfId="48411" xr:uid="{00000000-0005-0000-0000-00008B4E0000}"/>
    <cellStyle name="Normal 12 3 4 4 5 4 2 3" xfId="35601" xr:uid="{00000000-0005-0000-0000-00008C4E0000}"/>
    <cellStyle name="Normal 12 3 4 4 5 4 3" xfId="17301" xr:uid="{00000000-0005-0000-0000-00008D4E0000}"/>
    <cellStyle name="Normal 12 3 4 4 5 4 3 2" xfId="42921" xr:uid="{00000000-0005-0000-0000-00008E4E0000}"/>
    <cellStyle name="Normal 12 3 4 4 5 4 4" xfId="30111" xr:uid="{00000000-0005-0000-0000-00008F4E0000}"/>
    <cellStyle name="Normal 12 3 4 4 5 5" xfId="11810" xr:uid="{00000000-0005-0000-0000-0000904E0000}"/>
    <cellStyle name="Normal 12 3 4 4 5 5 2" xfId="24621" xr:uid="{00000000-0005-0000-0000-0000914E0000}"/>
    <cellStyle name="Normal 12 3 4 4 5 5 2 2" xfId="50241" xr:uid="{00000000-0005-0000-0000-0000924E0000}"/>
    <cellStyle name="Normal 12 3 4 4 5 5 3" xfId="37431" xr:uid="{00000000-0005-0000-0000-0000934E0000}"/>
    <cellStyle name="Normal 12 3 4 4 5 6" xfId="6320" xr:uid="{00000000-0005-0000-0000-0000944E0000}"/>
    <cellStyle name="Normal 12 3 4 4 5 6 2" xfId="19131" xr:uid="{00000000-0005-0000-0000-0000954E0000}"/>
    <cellStyle name="Normal 12 3 4 4 5 6 2 2" xfId="44751" xr:uid="{00000000-0005-0000-0000-0000964E0000}"/>
    <cellStyle name="Normal 12 3 4 4 5 6 3" xfId="31941" xr:uid="{00000000-0005-0000-0000-0000974E0000}"/>
    <cellStyle name="Normal 12 3 4 4 5 7" xfId="13641" xr:uid="{00000000-0005-0000-0000-0000984E0000}"/>
    <cellStyle name="Normal 12 3 4 4 5 7 2" xfId="39261" xr:uid="{00000000-0005-0000-0000-0000994E0000}"/>
    <cellStyle name="Normal 12 3 4 4 5 8" xfId="26451" xr:uid="{00000000-0005-0000-0000-00009A4E0000}"/>
    <cellStyle name="Normal 12 3 4 4 6" xfId="1230" xr:uid="{00000000-0005-0000-0000-00009B4E0000}"/>
    <cellStyle name="Normal 12 3 4 4 6 2" xfId="3060" xr:uid="{00000000-0005-0000-0000-00009C4E0000}"/>
    <cellStyle name="Normal 12 3 4 4 6 2 2" xfId="8550" xr:uid="{00000000-0005-0000-0000-00009D4E0000}"/>
    <cellStyle name="Normal 12 3 4 4 6 2 2 2" xfId="21361" xr:uid="{00000000-0005-0000-0000-00009E4E0000}"/>
    <cellStyle name="Normal 12 3 4 4 6 2 2 2 2" xfId="46981" xr:uid="{00000000-0005-0000-0000-00009F4E0000}"/>
    <cellStyle name="Normal 12 3 4 4 6 2 2 3" xfId="34171" xr:uid="{00000000-0005-0000-0000-0000A04E0000}"/>
    <cellStyle name="Normal 12 3 4 4 6 2 3" xfId="15871" xr:uid="{00000000-0005-0000-0000-0000A14E0000}"/>
    <cellStyle name="Normal 12 3 4 4 6 2 3 2" xfId="41491" xr:uid="{00000000-0005-0000-0000-0000A24E0000}"/>
    <cellStyle name="Normal 12 3 4 4 6 2 4" xfId="28681" xr:uid="{00000000-0005-0000-0000-0000A34E0000}"/>
    <cellStyle name="Normal 12 3 4 4 6 3" xfId="4890" xr:uid="{00000000-0005-0000-0000-0000A44E0000}"/>
    <cellStyle name="Normal 12 3 4 4 6 3 2" xfId="10380" xr:uid="{00000000-0005-0000-0000-0000A54E0000}"/>
    <cellStyle name="Normal 12 3 4 4 6 3 2 2" xfId="23191" xr:uid="{00000000-0005-0000-0000-0000A64E0000}"/>
    <cellStyle name="Normal 12 3 4 4 6 3 2 2 2" xfId="48811" xr:uid="{00000000-0005-0000-0000-0000A74E0000}"/>
    <cellStyle name="Normal 12 3 4 4 6 3 2 3" xfId="36001" xr:uid="{00000000-0005-0000-0000-0000A84E0000}"/>
    <cellStyle name="Normal 12 3 4 4 6 3 3" xfId="17701" xr:uid="{00000000-0005-0000-0000-0000A94E0000}"/>
    <cellStyle name="Normal 12 3 4 4 6 3 3 2" xfId="43321" xr:uid="{00000000-0005-0000-0000-0000AA4E0000}"/>
    <cellStyle name="Normal 12 3 4 4 6 3 4" xfId="30511" xr:uid="{00000000-0005-0000-0000-0000AB4E0000}"/>
    <cellStyle name="Normal 12 3 4 4 6 4" xfId="12210" xr:uid="{00000000-0005-0000-0000-0000AC4E0000}"/>
    <cellStyle name="Normal 12 3 4 4 6 4 2" xfId="25021" xr:uid="{00000000-0005-0000-0000-0000AD4E0000}"/>
    <cellStyle name="Normal 12 3 4 4 6 4 2 2" xfId="50641" xr:uid="{00000000-0005-0000-0000-0000AE4E0000}"/>
    <cellStyle name="Normal 12 3 4 4 6 4 3" xfId="37831" xr:uid="{00000000-0005-0000-0000-0000AF4E0000}"/>
    <cellStyle name="Normal 12 3 4 4 6 5" xfId="6720" xr:uid="{00000000-0005-0000-0000-0000B04E0000}"/>
    <cellStyle name="Normal 12 3 4 4 6 5 2" xfId="19531" xr:uid="{00000000-0005-0000-0000-0000B14E0000}"/>
    <cellStyle name="Normal 12 3 4 4 6 5 2 2" xfId="45151" xr:uid="{00000000-0005-0000-0000-0000B24E0000}"/>
    <cellStyle name="Normal 12 3 4 4 6 5 3" xfId="32341" xr:uid="{00000000-0005-0000-0000-0000B34E0000}"/>
    <cellStyle name="Normal 12 3 4 4 6 6" xfId="14041" xr:uid="{00000000-0005-0000-0000-0000B44E0000}"/>
    <cellStyle name="Normal 12 3 4 4 6 6 2" xfId="39661" xr:uid="{00000000-0005-0000-0000-0000B54E0000}"/>
    <cellStyle name="Normal 12 3 4 4 6 7" xfId="26851" xr:uid="{00000000-0005-0000-0000-0000B64E0000}"/>
    <cellStyle name="Normal 12 3 4 4 7" xfId="2166" xr:uid="{00000000-0005-0000-0000-0000B74E0000}"/>
    <cellStyle name="Normal 12 3 4 4 7 2" xfId="7656" xr:uid="{00000000-0005-0000-0000-0000B84E0000}"/>
    <cellStyle name="Normal 12 3 4 4 7 2 2" xfId="20467" xr:uid="{00000000-0005-0000-0000-0000B94E0000}"/>
    <cellStyle name="Normal 12 3 4 4 7 2 2 2" xfId="46087" xr:uid="{00000000-0005-0000-0000-0000BA4E0000}"/>
    <cellStyle name="Normal 12 3 4 4 7 2 3" xfId="33277" xr:uid="{00000000-0005-0000-0000-0000BB4E0000}"/>
    <cellStyle name="Normal 12 3 4 4 7 3" xfId="14977" xr:uid="{00000000-0005-0000-0000-0000BC4E0000}"/>
    <cellStyle name="Normal 12 3 4 4 7 3 2" xfId="40597" xr:uid="{00000000-0005-0000-0000-0000BD4E0000}"/>
    <cellStyle name="Normal 12 3 4 4 7 4" xfId="27787" xr:uid="{00000000-0005-0000-0000-0000BE4E0000}"/>
    <cellStyle name="Normal 12 3 4 4 8" xfId="3996" xr:uid="{00000000-0005-0000-0000-0000BF4E0000}"/>
    <cellStyle name="Normal 12 3 4 4 8 2" xfId="9486" xr:uid="{00000000-0005-0000-0000-0000C04E0000}"/>
    <cellStyle name="Normal 12 3 4 4 8 2 2" xfId="22297" xr:uid="{00000000-0005-0000-0000-0000C14E0000}"/>
    <cellStyle name="Normal 12 3 4 4 8 2 2 2" xfId="47917" xr:uid="{00000000-0005-0000-0000-0000C24E0000}"/>
    <cellStyle name="Normal 12 3 4 4 8 2 3" xfId="35107" xr:uid="{00000000-0005-0000-0000-0000C34E0000}"/>
    <cellStyle name="Normal 12 3 4 4 8 3" xfId="16807" xr:uid="{00000000-0005-0000-0000-0000C44E0000}"/>
    <cellStyle name="Normal 12 3 4 4 8 3 2" xfId="42427" xr:uid="{00000000-0005-0000-0000-0000C54E0000}"/>
    <cellStyle name="Normal 12 3 4 4 8 4" xfId="29617" xr:uid="{00000000-0005-0000-0000-0000C64E0000}"/>
    <cellStyle name="Normal 12 3 4 4 9" xfId="11316" xr:uid="{00000000-0005-0000-0000-0000C74E0000}"/>
    <cellStyle name="Normal 12 3 4 4 9 2" xfId="24127" xr:uid="{00000000-0005-0000-0000-0000C84E0000}"/>
    <cellStyle name="Normal 12 3 4 4 9 2 2" xfId="49747" xr:uid="{00000000-0005-0000-0000-0000C94E0000}"/>
    <cellStyle name="Normal 12 3 4 4 9 3" xfId="36937" xr:uid="{00000000-0005-0000-0000-0000CA4E0000}"/>
    <cellStyle name="Normal 12 3 4 5" xfId="376" xr:uid="{00000000-0005-0000-0000-0000CB4E0000}"/>
    <cellStyle name="Normal 12 3 4 5 2" xfId="870" xr:uid="{00000000-0005-0000-0000-0000CC4E0000}"/>
    <cellStyle name="Normal 12 3 4 5 2 2" xfId="1765" xr:uid="{00000000-0005-0000-0000-0000CD4E0000}"/>
    <cellStyle name="Normal 12 3 4 5 2 2 2" xfId="3595" xr:uid="{00000000-0005-0000-0000-0000CE4E0000}"/>
    <cellStyle name="Normal 12 3 4 5 2 2 2 2" xfId="9085" xr:uid="{00000000-0005-0000-0000-0000CF4E0000}"/>
    <cellStyle name="Normal 12 3 4 5 2 2 2 2 2" xfId="21896" xr:uid="{00000000-0005-0000-0000-0000D04E0000}"/>
    <cellStyle name="Normal 12 3 4 5 2 2 2 2 2 2" xfId="47516" xr:uid="{00000000-0005-0000-0000-0000D14E0000}"/>
    <cellStyle name="Normal 12 3 4 5 2 2 2 2 3" xfId="34706" xr:uid="{00000000-0005-0000-0000-0000D24E0000}"/>
    <cellStyle name="Normal 12 3 4 5 2 2 2 3" xfId="16406" xr:uid="{00000000-0005-0000-0000-0000D34E0000}"/>
    <cellStyle name="Normal 12 3 4 5 2 2 2 3 2" xfId="42026" xr:uid="{00000000-0005-0000-0000-0000D44E0000}"/>
    <cellStyle name="Normal 12 3 4 5 2 2 2 4" xfId="29216" xr:uid="{00000000-0005-0000-0000-0000D54E0000}"/>
    <cellStyle name="Normal 12 3 4 5 2 2 3" xfId="5425" xr:uid="{00000000-0005-0000-0000-0000D64E0000}"/>
    <cellStyle name="Normal 12 3 4 5 2 2 3 2" xfId="10915" xr:uid="{00000000-0005-0000-0000-0000D74E0000}"/>
    <cellStyle name="Normal 12 3 4 5 2 2 3 2 2" xfId="23726" xr:uid="{00000000-0005-0000-0000-0000D84E0000}"/>
    <cellStyle name="Normal 12 3 4 5 2 2 3 2 2 2" xfId="49346" xr:uid="{00000000-0005-0000-0000-0000D94E0000}"/>
    <cellStyle name="Normal 12 3 4 5 2 2 3 2 3" xfId="36536" xr:uid="{00000000-0005-0000-0000-0000DA4E0000}"/>
    <cellStyle name="Normal 12 3 4 5 2 2 3 3" xfId="18236" xr:uid="{00000000-0005-0000-0000-0000DB4E0000}"/>
    <cellStyle name="Normal 12 3 4 5 2 2 3 3 2" xfId="43856" xr:uid="{00000000-0005-0000-0000-0000DC4E0000}"/>
    <cellStyle name="Normal 12 3 4 5 2 2 3 4" xfId="31046" xr:uid="{00000000-0005-0000-0000-0000DD4E0000}"/>
    <cellStyle name="Normal 12 3 4 5 2 2 4" xfId="12745" xr:uid="{00000000-0005-0000-0000-0000DE4E0000}"/>
    <cellStyle name="Normal 12 3 4 5 2 2 4 2" xfId="25556" xr:uid="{00000000-0005-0000-0000-0000DF4E0000}"/>
    <cellStyle name="Normal 12 3 4 5 2 2 4 2 2" xfId="51176" xr:uid="{00000000-0005-0000-0000-0000E04E0000}"/>
    <cellStyle name="Normal 12 3 4 5 2 2 4 3" xfId="38366" xr:uid="{00000000-0005-0000-0000-0000E14E0000}"/>
    <cellStyle name="Normal 12 3 4 5 2 2 5" xfId="7255" xr:uid="{00000000-0005-0000-0000-0000E24E0000}"/>
    <cellStyle name="Normal 12 3 4 5 2 2 5 2" xfId="20066" xr:uid="{00000000-0005-0000-0000-0000E34E0000}"/>
    <cellStyle name="Normal 12 3 4 5 2 2 5 2 2" xfId="45686" xr:uid="{00000000-0005-0000-0000-0000E44E0000}"/>
    <cellStyle name="Normal 12 3 4 5 2 2 5 3" xfId="32876" xr:uid="{00000000-0005-0000-0000-0000E54E0000}"/>
    <cellStyle name="Normal 12 3 4 5 2 2 6" xfId="14576" xr:uid="{00000000-0005-0000-0000-0000E64E0000}"/>
    <cellStyle name="Normal 12 3 4 5 2 2 6 2" xfId="40196" xr:uid="{00000000-0005-0000-0000-0000E74E0000}"/>
    <cellStyle name="Normal 12 3 4 5 2 2 7" xfId="27386" xr:uid="{00000000-0005-0000-0000-0000E84E0000}"/>
    <cellStyle name="Normal 12 3 4 5 2 3" xfId="2701" xr:uid="{00000000-0005-0000-0000-0000E94E0000}"/>
    <cellStyle name="Normal 12 3 4 5 2 3 2" xfId="8191" xr:uid="{00000000-0005-0000-0000-0000EA4E0000}"/>
    <cellStyle name="Normal 12 3 4 5 2 3 2 2" xfId="21002" xr:uid="{00000000-0005-0000-0000-0000EB4E0000}"/>
    <cellStyle name="Normal 12 3 4 5 2 3 2 2 2" xfId="46622" xr:uid="{00000000-0005-0000-0000-0000EC4E0000}"/>
    <cellStyle name="Normal 12 3 4 5 2 3 2 3" xfId="33812" xr:uid="{00000000-0005-0000-0000-0000ED4E0000}"/>
    <cellStyle name="Normal 12 3 4 5 2 3 3" xfId="15512" xr:uid="{00000000-0005-0000-0000-0000EE4E0000}"/>
    <cellStyle name="Normal 12 3 4 5 2 3 3 2" xfId="41132" xr:uid="{00000000-0005-0000-0000-0000EF4E0000}"/>
    <cellStyle name="Normal 12 3 4 5 2 3 4" xfId="28322" xr:uid="{00000000-0005-0000-0000-0000F04E0000}"/>
    <cellStyle name="Normal 12 3 4 5 2 4" xfId="4531" xr:uid="{00000000-0005-0000-0000-0000F14E0000}"/>
    <cellStyle name="Normal 12 3 4 5 2 4 2" xfId="10021" xr:uid="{00000000-0005-0000-0000-0000F24E0000}"/>
    <cellStyle name="Normal 12 3 4 5 2 4 2 2" xfId="22832" xr:uid="{00000000-0005-0000-0000-0000F34E0000}"/>
    <cellStyle name="Normal 12 3 4 5 2 4 2 2 2" xfId="48452" xr:uid="{00000000-0005-0000-0000-0000F44E0000}"/>
    <cellStyle name="Normal 12 3 4 5 2 4 2 3" xfId="35642" xr:uid="{00000000-0005-0000-0000-0000F54E0000}"/>
    <cellStyle name="Normal 12 3 4 5 2 4 3" xfId="17342" xr:uid="{00000000-0005-0000-0000-0000F64E0000}"/>
    <cellStyle name="Normal 12 3 4 5 2 4 3 2" xfId="42962" xr:uid="{00000000-0005-0000-0000-0000F74E0000}"/>
    <cellStyle name="Normal 12 3 4 5 2 4 4" xfId="30152" xr:uid="{00000000-0005-0000-0000-0000F84E0000}"/>
    <cellStyle name="Normal 12 3 4 5 2 5" xfId="11851" xr:uid="{00000000-0005-0000-0000-0000F94E0000}"/>
    <cellStyle name="Normal 12 3 4 5 2 5 2" xfId="24662" xr:uid="{00000000-0005-0000-0000-0000FA4E0000}"/>
    <cellStyle name="Normal 12 3 4 5 2 5 2 2" xfId="50282" xr:uid="{00000000-0005-0000-0000-0000FB4E0000}"/>
    <cellStyle name="Normal 12 3 4 5 2 5 3" xfId="37472" xr:uid="{00000000-0005-0000-0000-0000FC4E0000}"/>
    <cellStyle name="Normal 12 3 4 5 2 6" xfId="6361" xr:uid="{00000000-0005-0000-0000-0000FD4E0000}"/>
    <cellStyle name="Normal 12 3 4 5 2 6 2" xfId="19172" xr:uid="{00000000-0005-0000-0000-0000FE4E0000}"/>
    <cellStyle name="Normal 12 3 4 5 2 6 2 2" xfId="44792" xr:uid="{00000000-0005-0000-0000-0000FF4E0000}"/>
    <cellStyle name="Normal 12 3 4 5 2 6 3" xfId="31982" xr:uid="{00000000-0005-0000-0000-0000004F0000}"/>
    <cellStyle name="Normal 12 3 4 5 2 7" xfId="13682" xr:uid="{00000000-0005-0000-0000-0000014F0000}"/>
    <cellStyle name="Normal 12 3 4 5 2 7 2" xfId="39302" xr:uid="{00000000-0005-0000-0000-0000024F0000}"/>
    <cellStyle name="Normal 12 3 4 5 2 8" xfId="26492" xr:uid="{00000000-0005-0000-0000-0000034F0000}"/>
    <cellStyle name="Normal 12 3 4 5 3" xfId="1271" xr:uid="{00000000-0005-0000-0000-0000044F0000}"/>
    <cellStyle name="Normal 12 3 4 5 3 2" xfId="3101" xr:uid="{00000000-0005-0000-0000-0000054F0000}"/>
    <cellStyle name="Normal 12 3 4 5 3 2 2" xfId="8591" xr:uid="{00000000-0005-0000-0000-0000064F0000}"/>
    <cellStyle name="Normal 12 3 4 5 3 2 2 2" xfId="21402" xr:uid="{00000000-0005-0000-0000-0000074F0000}"/>
    <cellStyle name="Normal 12 3 4 5 3 2 2 2 2" xfId="47022" xr:uid="{00000000-0005-0000-0000-0000084F0000}"/>
    <cellStyle name="Normal 12 3 4 5 3 2 2 3" xfId="34212" xr:uid="{00000000-0005-0000-0000-0000094F0000}"/>
    <cellStyle name="Normal 12 3 4 5 3 2 3" xfId="15912" xr:uid="{00000000-0005-0000-0000-00000A4F0000}"/>
    <cellStyle name="Normal 12 3 4 5 3 2 3 2" xfId="41532" xr:uid="{00000000-0005-0000-0000-00000B4F0000}"/>
    <cellStyle name="Normal 12 3 4 5 3 2 4" xfId="28722" xr:uid="{00000000-0005-0000-0000-00000C4F0000}"/>
    <cellStyle name="Normal 12 3 4 5 3 3" xfId="4931" xr:uid="{00000000-0005-0000-0000-00000D4F0000}"/>
    <cellStyle name="Normal 12 3 4 5 3 3 2" xfId="10421" xr:uid="{00000000-0005-0000-0000-00000E4F0000}"/>
    <cellStyle name="Normal 12 3 4 5 3 3 2 2" xfId="23232" xr:uid="{00000000-0005-0000-0000-00000F4F0000}"/>
    <cellStyle name="Normal 12 3 4 5 3 3 2 2 2" xfId="48852" xr:uid="{00000000-0005-0000-0000-0000104F0000}"/>
    <cellStyle name="Normal 12 3 4 5 3 3 2 3" xfId="36042" xr:uid="{00000000-0005-0000-0000-0000114F0000}"/>
    <cellStyle name="Normal 12 3 4 5 3 3 3" xfId="17742" xr:uid="{00000000-0005-0000-0000-0000124F0000}"/>
    <cellStyle name="Normal 12 3 4 5 3 3 3 2" xfId="43362" xr:uid="{00000000-0005-0000-0000-0000134F0000}"/>
    <cellStyle name="Normal 12 3 4 5 3 3 4" xfId="30552" xr:uid="{00000000-0005-0000-0000-0000144F0000}"/>
    <cellStyle name="Normal 12 3 4 5 3 4" xfId="12251" xr:uid="{00000000-0005-0000-0000-0000154F0000}"/>
    <cellStyle name="Normal 12 3 4 5 3 4 2" xfId="25062" xr:uid="{00000000-0005-0000-0000-0000164F0000}"/>
    <cellStyle name="Normal 12 3 4 5 3 4 2 2" xfId="50682" xr:uid="{00000000-0005-0000-0000-0000174F0000}"/>
    <cellStyle name="Normal 12 3 4 5 3 4 3" xfId="37872" xr:uid="{00000000-0005-0000-0000-0000184F0000}"/>
    <cellStyle name="Normal 12 3 4 5 3 5" xfId="6761" xr:uid="{00000000-0005-0000-0000-0000194F0000}"/>
    <cellStyle name="Normal 12 3 4 5 3 5 2" xfId="19572" xr:uid="{00000000-0005-0000-0000-00001A4F0000}"/>
    <cellStyle name="Normal 12 3 4 5 3 5 2 2" xfId="45192" xr:uid="{00000000-0005-0000-0000-00001B4F0000}"/>
    <cellStyle name="Normal 12 3 4 5 3 5 3" xfId="32382" xr:uid="{00000000-0005-0000-0000-00001C4F0000}"/>
    <cellStyle name="Normal 12 3 4 5 3 6" xfId="14082" xr:uid="{00000000-0005-0000-0000-00001D4F0000}"/>
    <cellStyle name="Normal 12 3 4 5 3 6 2" xfId="39702" xr:uid="{00000000-0005-0000-0000-00001E4F0000}"/>
    <cellStyle name="Normal 12 3 4 5 3 7" xfId="26892" xr:uid="{00000000-0005-0000-0000-00001F4F0000}"/>
    <cellStyle name="Normal 12 3 4 5 4" xfId="2207" xr:uid="{00000000-0005-0000-0000-0000204F0000}"/>
    <cellStyle name="Normal 12 3 4 5 4 2" xfId="7697" xr:uid="{00000000-0005-0000-0000-0000214F0000}"/>
    <cellStyle name="Normal 12 3 4 5 4 2 2" xfId="20508" xr:uid="{00000000-0005-0000-0000-0000224F0000}"/>
    <cellStyle name="Normal 12 3 4 5 4 2 2 2" xfId="46128" xr:uid="{00000000-0005-0000-0000-0000234F0000}"/>
    <cellStyle name="Normal 12 3 4 5 4 2 3" xfId="33318" xr:uid="{00000000-0005-0000-0000-0000244F0000}"/>
    <cellStyle name="Normal 12 3 4 5 4 3" xfId="15018" xr:uid="{00000000-0005-0000-0000-0000254F0000}"/>
    <cellStyle name="Normal 12 3 4 5 4 3 2" xfId="40638" xr:uid="{00000000-0005-0000-0000-0000264F0000}"/>
    <cellStyle name="Normal 12 3 4 5 4 4" xfId="27828" xr:uid="{00000000-0005-0000-0000-0000274F0000}"/>
    <cellStyle name="Normal 12 3 4 5 5" xfId="4037" xr:uid="{00000000-0005-0000-0000-0000284F0000}"/>
    <cellStyle name="Normal 12 3 4 5 5 2" xfId="9527" xr:uid="{00000000-0005-0000-0000-0000294F0000}"/>
    <cellStyle name="Normal 12 3 4 5 5 2 2" xfId="22338" xr:uid="{00000000-0005-0000-0000-00002A4F0000}"/>
    <cellStyle name="Normal 12 3 4 5 5 2 2 2" xfId="47958" xr:uid="{00000000-0005-0000-0000-00002B4F0000}"/>
    <cellStyle name="Normal 12 3 4 5 5 2 3" xfId="35148" xr:uid="{00000000-0005-0000-0000-00002C4F0000}"/>
    <cellStyle name="Normal 12 3 4 5 5 3" xfId="16848" xr:uid="{00000000-0005-0000-0000-00002D4F0000}"/>
    <cellStyle name="Normal 12 3 4 5 5 3 2" xfId="42468" xr:uid="{00000000-0005-0000-0000-00002E4F0000}"/>
    <cellStyle name="Normal 12 3 4 5 5 4" xfId="29658" xr:uid="{00000000-0005-0000-0000-00002F4F0000}"/>
    <cellStyle name="Normal 12 3 4 5 6" xfId="11357" xr:uid="{00000000-0005-0000-0000-0000304F0000}"/>
    <cellStyle name="Normal 12 3 4 5 6 2" xfId="24168" xr:uid="{00000000-0005-0000-0000-0000314F0000}"/>
    <cellStyle name="Normal 12 3 4 5 6 2 2" xfId="49788" xr:uid="{00000000-0005-0000-0000-0000324F0000}"/>
    <cellStyle name="Normal 12 3 4 5 6 3" xfId="36978" xr:uid="{00000000-0005-0000-0000-0000334F0000}"/>
    <cellStyle name="Normal 12 3 4 5 7" xfId="5867" xr:uid="{00000000-0005-0000-0000-0000344F0000}"/>
    <cellStyle name="Normal 12 3 4 5 7 2" xfId="18678" xr:uid="{00000000-0005-0000-0000-0000354F0000}"/>
    <cellStyle name="Normal 12 3 4 5 7 2 2" xfId="44298" xr:uid="{00000000-0005-0000-0000-0000364F0000}"/>
    <cellStyle name="Normal 12 3 4 5 7 3" xfId="31488" xr:uid="{00000000-0005-0000-0000-0000374F0000}"/>
    <cellStyle name="Normal 12 3 4 5 8" xfId="13188" xr:uid="{00000000-0005-0000-0000-0000384F0000}"/>
    <cellStyle name="Normal 12 3 4 5 8 2" xfId="38808" xr:uid="{00000000-0005-0000-0000-0000394F0000}"/>
    <cellStyle name="Normal 12 3 4 5 9" xfId="25998" xr:uid="{00000000-0005-0000-0000-00003A4F0000}"/>
    <cellStyle name="Normal 12 3 4 6" xfId="603" xr:uid="{00000000-0005-0000-0000-00003B4F0000}"/>
    <cellStyle name="Normal 12 3 4 6 2" xfId="1003" xr:uid="{00000000-0005-0000-0000-00003C4F0000}"/>
    <cellStyle name="Normal 12 3 4 6 2 2" xfId="1898" xr:uid="{00000000-0005-0000-0000-00003D4F0000}"/>
    <cellStyle name="Normal 12 3 4 6 2 2 2" xfId="3728" xr:uid="{00000000-0005-0000-0000-00003E4F0000}"/>
    <cellStyle name="Normal 12 3 4 6 2 2 2 2" xfId="9218" xr:uid="{00000000-0005-0000-0000-00003F4F0000}"/>
    <cellStyle name="Normal 12 3 4 6 2 2 2 2 2" xfId="22029" xr:uid="{00000000-0005-0000-0000-0000404F0000}"/>
    <cellStyle name="Normal 12 3 4 6 2 2 2 2 2 2" xfId="47649" xr:uid="{00000000-0005-0000-0000-0000414F0000}"/>
    <cellStyle name="Normal 12 3 4 6 2 2 2 2 3" xfId="34839" xr:uid="{00000000-0005-0000-0000-0000424F0000}"/>
    <cellStyle name="Normal 12 3 4 6 2 2 2 3" xfId="16539" xr:uid="{00000000-0005-0000-0000-0000434F0000}"/>
    <cellStyle name="Normal 12 3 4 6 2 2 2 3 2" xfId="42159" xr:uid="{00000000-0005-0000-0000-0000444F0000}"/>
    <cellStyle name="Normal 12 3 4 6 2 2 2 4" xfId="29349" xr:uid="{00000000-0005-0000-0000-0000454F0000}"/>
    <cellStyle name="Normal 12 3 4 6 2 2 3" xfId="5558" xr:uid="{00000000-0005-0000-0000-0000464F0000}"/>
    <cellStyle name="Normal 12 3 4 6 2 2 3 2" xfId="11048" xr:uid="{00000000-0005-0000-0000-0000474F0000}"/>
    <cellStyle name="Normal 12 3 4 6 2 2 3 2 2" xfId="23859" xr:uid="{00000000-0005-0000-0000-0000484F0000}"/>
    <cellStyle name="Normal 12 3 4 6 2 2 3 2 2 2" xfId="49479" xr:uid="{00000000-0005-0000-0000-0000494F0000}"/>
    <cellStyle name="Normal 12 3 4 6 2 2 3 2 3" xfId="36669" xr:uid="{00000000-0005-0000-0000-00004A4F0000}"/>
    <cellStyle name="Normal 12 3 4 6 2 2 3 3" xfId="18369" xr:uid="{00000000-0005-0000-0000-00004B4F0000}"/>
    <cellStyle name="Normal 12 3 4 6 2 2 3 3 2" xfId="43989" xr:uid="{00000000-0005-0000-0000-00004C4F0000}"/>
    <cellStyle name="Normal 12 3 4 6 2 2 3 4" xfId="31179" xr:uid="{00000000-0005-0000-0000-00004D4F0000}"/>
    <cellStyle name="Normal 12 3 4 6 2 2 4" xfId="12878" xr:uid="{00000000-0005-0000-0000-00004E4F0000}"/>
    <cellStyle name="Normal 12 3 4 6 2 2 4 2" xfId="25689" xr:uid="{00000000-0005-0000-0000-00004F4F0000}"/>
    <cellStyle name="Normal 12 3 4 6 2 2 4 2 2" xfId="51309" xr:uid="{00000000-0005-0000-0000-0000504F0000}"/>
    <cellStyle name="Normal 12 3 4 6 2 2 4 3" xfId="38499" xr:uid="{00000000-0005-0000-0000-0000514F0000}"/>
    <cellStyle name="Normal 12 3 4 6 2 2 5" xfId="7388" xr:uid="{00000000-0005-0000-0000-0000524F0000}"/>
    <cellStyle name="Normal 12 3 4 6 2 2 5 2" xfId="20199" xr:uid="{00000000-0005-0000-0000-0000534F0000}"/>
    <cellStyle name="Normal 12 3 4 6 2 2 5 2 2" xfId="45819" xr:uid="{00000000-0005-0000-0000-0000544F0000}"/>
    <cellStyle name="Normal 12 3 4 6 2 2 5 3" xfId="33009" xr:uid="{00000000-0005-0000-0000-0000554F0000}"/>
    <cellStyle name="Normal 12 3 4 6 2 2 6" xfId="14709" xr:uid="{00000000-0005-0000-0000-0000564F0000}"/>
    <cellStyle name="Normal 12 3 4 6 2 2 6 2" xfId="40329" xr:uid="{00000000-0005-0000-0000-0000574F0000}"/>
    <cellStyle name="Normal 12 3 4 6 2 2 7" xfId="27519" xr:uid="{00000000-0005-0000-0000-0000584F0000}"/>
    <cellStyle name="Normal 12 3 4 6 2 3" xfId="2834" xr:uid="{00000000-0005-0000-0000-0000594F0000}"/>
    <cellStyle name="Normal 12 3 4 6 2 3 2" xfId="8324" xr:uid="{00000000-0005-0000-0000-00005A4F0000}"/>
    <cellStyle name="Normal 12 3 4 6 2 3 2 2" xfId="21135" xr:uid="{00000000-0005-0000-0000-00005B4F0000}"/>
    <cellStyle name="Normal 12 3 4 6 2 3 2 2 2" xfId="46755" xr:uid="{00000000-0005-0000-0000-00005C4F0000}"/>
    <cellStyle name="Normal 12 3 4 6 2 3 2 3" xfId="33945" xr:uid="{00000000-0005-0000-0000-00005D4F0000}"/>
    <cellStyle name="Normal 12 3 4 6 2 3 3" xfId="15645" xr:uid="{00000000-0005-0000-0000-00005E4F0000}"/>
    <cellStyle name="Normal 12 3 4 6 2 3 3 2" xfId="41265" xr:uid="{00000000-0005-0000-0000-00005F4F0000}"/>
    <cellStyle name="Normal 12 3 4 6 2 3 4" xfId="28455" xr:uid="{00000000-0005-0000-0000-0000604F0000}"/>
    <cellStyle name="Normal 12 3 4 6 2 4" xfId="4664" xr:uid="{00000000-0005-0000-0000-0000614F0000}"/>
    <cellStyle name="Normal 12 3 4 6 2 4 2" xfId="10154" xr:uid="{00000000-0005-0000-0000-0000624F0000}"/>
    <cellStyle name="Normal 12 3 4 6 2 4 2 2" xfId="22965" xr:uid="{00000000-0005-0000-0000-0000634F0000}"/>
    <cellStyle name="Normal 12 3 4 6 2 4 2 2 2" xfId="48585" xr:uid="{00000000-0005-0000-0000-0000644F0000}"/>
    <cellStyle name="Normal 12 3 4 6 2 4 2 3" xfId="35775" xr:uid="{00000000-0005-0000-0000-0000654F0000}"/>
    <cellStyle name="Normal 12 3 4 6 2 4 3" xfId="17475" xr:uid="{00000000-0005-0000-0000-0000664F0000}"/>
    <cellStyle name="Normal 12 3 4 6 2 4 3 2" xfId="43095" xr:uid="{00000000-0005-0000-0000-0000674F0000}"/>
    <cellStyle name="Normal 12 3 4 6 2 4 4" xfId="30285" xr:uid="{00000000-0005-0000-0000-0000684F0000}"/>
    <cellStyle name="Normal 12 3 4 6 2 5" xfId="11984" xr:uid="{00000000-0005-0000-0000-0000694F0000}"/>
    <cellStyle name="Normal 12 3 4 6 2 5 2" xfId="24795" xr:uid="{00000000-0005-0000-0000-00006A4F0000}"/>
    <cellStyle name="Normal 12 3 4 6 2 5 2 2" xfId="50415" xr:uid="{00000000-0005-0000-0000-00006B4F0000}"/>
    <cellStyle name="Normal 12 3 4 6 2 5 3" xfId="37605" xr:uid="{00000000-0005-0000-0000-00006C4F0000}"/>
    <cellStyle name="Normal 12 3 4 6 2 6" xfId="6494" xr:uid="{00000000-0005-0000-0000-00006D4F0000}"/>
    <cellStyle name="Normal 12 3 4 6 2 6 2" xfId="19305" xr:uid="{00000000-0005-0000-0000-00006E4F0000}"/>
    <cellStyle name="Normal 12 3 4 6 2 6 2 2" xfId="44925" xr:uid="{00000000-0005-0000-0000-00006F4F0000}"/>
    <cellStyle name="Normal 12 3 4 6 2 6 3" xfId="32115" xr:uid="{00000000-0005-0000-0000-0000704F0000}"/>
    <cellStyle name="Normal 12 3 4 6 2 7" xfId="13815" xr:uid="{00000000-0005-0000-0000-0000714F0000}"/>
    <cellStyle name="Normal 12 3 4 6 2 7 2" xfId="39435" xr:uid="{00000000-0005-0000-0000-0000724F0000}"/>
    <cellStyle name="Normal 12 3 4 6 2 8" xfId="26625" xr:uid="{00000000-0005-0000-0000-0000734F0000}"/>
    <cellStyle name="Normal 12 3 4 6 3" xfId="1498" xr:uid="{00000000-0005-0000-0000-0000744F0000}"/>
    <cellStyle name="Normal 12 3 4 6 3 2" xfId="3328" xr:uid="{00000000-0005-0000-0000-0000754F0000}"/>
    <cellStyle name="Normal 12 3 4 6 3 2 2" xfId="8818" xr:uid="{00000000-0005-0000-0000-0000764F0000}"/>
    <cellStyle name="Normal 12 3 4 6 3 2 2 2" xfId="21629" xr:uid="{00000000-0005-0000-0000-0000774F0000}"/>
    <cellStyle name="Normal 12 3 4 6 3 2 2 2 2" xfId="47249" xr:uid="{00000000-0005-0000-0000-0000784F0000}"/>
    <cellStyle name="Normal 12 3 4 6 3 2 2 3" xfId="34439" xr:uid="{00000000-0005-0000-0000-0000794F0000}"/>
    <cellStyle name="Normal 12 3 4 6 3 2 3" xfId="16139" xr:uid="{00000000-0005-0000-0000-00007A4F0000}"/>
    <cellStyle name="Normal 12 3 4 6 3 2 3 2" xfId="41759" xr:uid="{00000000-0005-0000-0000-00007B4F0000}"/>
    <cellStyle name="Normal 12 3 4 6 3 2 4" xfId="28949" xr:uid="{00000000-0005-0000-0000-00007C4F0000}"/>
    <cellStyle name="Normal 12 3 4 6 3 3" xfId="5158" xr:uid="{00000000-0005-0000-0000-00007D4F0000}"/>
    <cellStyle name="Normal 12 3 4 6 3 3 2" xfId="10648" xr:uid="{00000000-0005-0000-0000-00007E4F0000}"/>
    <cellStyle name="Normal 12 3 4 6 3 3 2 2" xfId="23459" xr:uid="{00000000-0005-0000-0000-00007F4F0000}"/>
    <cellStyle name="Normal 12 3 4 6 3 3 2 2 2" xfId="49079" xr:uid="{00000000-0005-0000-0000-0000804F0000}"/>
    <cellStyle name="Normal 12 3 4 6 3 3 2 3" xfId="36269" xr:uid="{00000000-0005-0000-0000-0000814F0000}"/>
    <cellStyle name="Normal 12 3 4 6 3 3 3" xfId="17969" xr:uid="{00000000-0005-0000-0000-0000824F0000}"/>
    <cellStyle name="Normal 12 3 4 6 3 3 3 2" xfId="43589" xr:uid="{00000000-0005-0000-0000-0000834F0000}"/>
    <cellStyle name="Normal 12 3 4 6 3 3 4" xfId="30779" xr:uid="{00000000-0005-0000-0000-0000844F0000}"/>
    <cellStyle name="Normal 12 3 4 6 3 4" xfId="12478" xr:uid="{00000000-0005-0000-0000-0000854F0000}"/>
    <cellStyle name="Normal 12 3 4 6 3 4 2" xfId="25289" xr:uid="{00000000-0005-0000-0000-0000864F0000}"/>
    <cellStyle name="Normal 12 3 4 6 3 4 2 2" xfId="50909" xr:uid="{00000000-0005-0000-0000-0000874F0000}"/>
    <cellStyle name="Normal 12 3 4 6 3 4 3" xfId="38099" xr:uid="{00000000-0005-0000-0000-0000884F0000}"/>
    <cellStyle name="Normal 12 3 4 6 3 5" xfId="6988" xr:uid="{00000000-0005-0000-0000-0000894F0000}"/>
    <cellStyle name="Normal 12 3 4 6 3 5 2" xfId="19799" xr:uid="{00000000-0005-0000-0000-00008A4F0000}"/>
    <cellStyle name="Normal 12 3 4 6 3 5 2 2" xfId="45419" xr:uid="{00000000-0005-0000-0000-00008B4F0000}"/>
    <cellStyle name="Normal 12 3 4 6 3 5 3" xfId="32609" xr:uid="{00000000-0005-0000-0000-00008C4F0000}"/>
    <cellStyle name="Normal 12 3 4 6 3 6" xfId="14309" xr:uid="{00000000-0005-0000-0000-00008D4F0000}"/>
    <cellStyle name="Normal 12 3 4 6 3 6 2" xfId="39929" xr:uid="{00000000-0005-0000-0000-00008E4F0000}"/>
    <cellStyle name="Normal 12 3 4 6 3 7" xfId="27119" xr:uid="{00000000-0005-0000-0000-00008F4F0000}"/>
    <cellStyle name="Normal 12 3 4 6 4" xfId="2434" xr:uid="{00000000-0005-0000-0000-0000904F0000}"/>
    <cellStyle name="Normal 12 3 4 6 4 2" xfId="7924" xr:uid="{00000000-0005-0000-0000-0000914F0000}"/>
    <cellStyle name="Normal 12 3 4 6 4 2 2" xfId="20735" xr:uid="{00000000-0005-0000-0000-0000924F0000}"/>
    <cellStyle name="Normal 12 3 4 6 4 2 2 2" xfId="46355" xr:uid="{00000000-0005-0000-0000-0000934F0000}"/>
    <cellStyle name="Normal 12 3 4 6 4 2 3" xfId="33545" xr:uid="{00000000-0005-0000-0000-0000944F0000}"/>
    <cellStyle name="Normal 12 3 4 6 4 3" xfId="15245" xr:uid="{00000000-0005-0000-0000-0000954F0000}"/>
    <cellStyle name="Normal 12 3 4 6 4 3 2" xfId="40865" xr:uid="{00000000-0005-0000-0000-0000964F0000}"/>
    <cellStyle name="Normal 12 3 4 6 4 4" xfId="28055" xr:uid="{00000000-0005-0000-0000-0000974F0000}"/>
    <cellStyle name="Normal 12 3 4 6 5" xfId="4264" xr:uid="{00000000-0005-0000-0000-0000984F0000}"/>
    <cellStyle name="Normal 12 3 4 6 5 2" xfId="9754" xr:uid="{00000000-0005-0000-0000-0000994F0000}"/>
    <cellStyle name="Normal 12 3 4 6 5 2 2" xfId="22565" xr:uid="{00000000-0005-0000-0000-00009A4F0000}"/>
    <cellStyle name="Normal 12 3 4 6 5 2 2 2" xfId="48185" xr:uid="{00000000-0005-0000-0000-00009B4F0000}"/>
    <cellStyle name="Normal 12 3 4 6 5 2 3" xfId="35375" xr:uid="{00000000-0005-0000-0000-00009C4F0000}"/>
    <cellStyle name="Normal 12 3 4 6 5 3" xfId="17075" xr:uid="{00000000-0005-0000-0000-00009D4F0000}"/>
    <cellStyle name="Normal 12 3 4 6 5 3 2" xfId="42695" xr:uid="{00000000-0005-0000-0000-00009E4F0000}"/>
    <cellStyle name="Normal 12 3 4 6 5 4" xfId="29885" xr:uid="{00000000-0005-0000-0000-00009F4F0000}"/>
    <cellStyle name="Normal 12 3 4 6 6" xfId="11584" xr:uid="{00000000-0005-0000-0000-0000A04F0000}"/>
    <cellStyle name="Normal 12 3 4 6 6 2" xfId="24395" xr:uid="{00000000-0005-0000-0000-0000A14F0000}"/>
    <cellStyle name="Normal 12 3 4 6 6 2 2" xfId="50015" xr:uid="{00000000-0005-0000-0000-0000A24F0000}"/>
    <cellStyle name="Normal 12 3 4 6 6 3" xfId="37205" xr:uid="{00000000-0005-0000-0000-0000A34F0000}"/>
    <cellStyle name="Normal 12 3 4 6 7" xfId="6094" xr:uid="{00000000-0005-0000-0000-0000A44F0000}"/>
    <cellStyle name="Normal 12 3 4 6 7 2" xfId="18905" xr:uid="{00000000-0005-0000-0000-0000A54F0000}"/>
    <cellStyle name="Normal 12 3 4 6 7 2 2" xfId="44525" xr:uid="{00000000-0005-0000-0000-0000A64F0000}"/>
    <cellStyle name="Normal 12 3 4 6 7 3" xfId="31715" xr:uid="{00000000-0005-0000-0000-0000A74F0000}"/>
    <cellStyle name="Normal 12 3 4 6 8" xfId="13415" xr:uid="{00000000-0005-0000-0000-0000A84F0000}"/>
    <cellStyle name="Normal 12 3 4 6 8 2" xfId="39035" xr:uid="{00000000-0005-0000-0000-0000A94F0000}"/>
    <cellStyle name="Normal 12 3 4 6 9" xfId="26225" xr:uid="{00000000-0005-0000-0000-0000AA4F0000}"/>
    <cellStyle name="Normal 12 3 4 7" xfId="737" xr:uid="{00000000-0005-0000-0000-0000AB4F0000}"/>
    <cellStyle name="Normal 12 3 4 7 2" xfId="1632" xr:uid="{00000000-0005-0000-0000-0000AC4F0000}"/>
    <cellStyle name="Normal 12 3 4 7 2 2" xfId="3462" xr:uid="{00000000-0005-0000-0000-0000AD4F0000}"/>
    <cellStyle name="Normal 12 3 4 7 2 2 2" xfId="8952" xr:uid="{00000000-0005-0000-0000-0000AE4F0000}"/>
    <cellStyle name="Normal 12 3 4 7 2 2 2 2" xfId="21763" xr:uid="{00000000-0005-0000-0000-0000AF4F0000}"/>
    <cellStyle name="Normal 12 3 4 7 2 2 2 2 2" xfId="47383" xr:uid="{00000000-0005-0000-0000-0000B04F0000}"/>
    <cellStyle name="Normal 12 3 4 7 2 2 2 3" xfId="34573" xr:uid="{00000000-0005-0000-0000-0000B14F0000}"/>
    <cellStyle name="Normal 12 3 4 7 2 2 3" xfId="16273" xr:uid="{00000000-0005-0000-0000-0000B24F0000}"/>
    <cellStyle name="Normal 12 3 4 7 2 2 3 2" xfId="41893" xr:uid="{00000000-0005-0000-0000-0000B34F0000}"/>
    <cellStyle name="Normal 12 3 4 7 2 2 4" xfId="29083" xr:uid="{00000000-0005-0000-0000-0000B44F0000}"/>
    <cellStyle name="Normal 12 3 4 7 2 3" xfId="5292" xr:uid="{00000000-0005-0000-0000-0000B54F0000}"/>
    <cellStyle name="Normal 12 3 4 7 2 3 2" xfId="10782" xr:uid="{00000000-0005-0000-0000-0000B64F0000}"/>
    <cellStyle name="Normal 12 3 4 7 2 3 2 2" xfId="23593" xr:uid="{00000000-0005-0000-0000-0000B74F0000}"/>
    <cellStyle name="Normal 12 3 4 7 2 3 2 2 2" xfId="49213" xr:uid="{00000000-0005-0000-0000-0000B84F0000}"/>
    <cellStyle name="Normal 12 3 4 7 2 3 2 3" xfId="36403" xr:uid="{00000000-0005-0000-0000-0000B94F0000}"/>
    <cellStyle name="Normal 12 3 4 7 2 3 3" xfId="18103" xr:uid="{00000000-0005-0000-0000-0000BA4F0000}"/>
    <cellStyle name="Normal 12 3 4 7 2 3 3 2" xfId="43723" xr:uid="{00000000-0005-0000-0000-0000BB4F0000}"/>
    <cellStyle name="Normal 12 3 4 7 2 3 4" xfId="30913" xr:uid="{00000000-0005-0000-0000-0000BC4F0000}"/>
    <cellStyle name="Normal 12 3 4 7 2 4" xfId="12612" xr:uid="{00000000-0005-0000-0000-0000BD4F0000}"/>
    <cellStyle name="Normal 12 3 4 7 2 4 2" xfId="25423" xr:uid="{00000000-0005-0000-0000-0000BE4F0000}"/>
    <cellStyle name="Normal 12 3 4 7 2 4 2 2" xfId="51043" xr:uid="{00000000-0005-0000-0000-0000BF4F0000}"/>
    <cellStyle name="Normal 12 3 4 7 2 4 3" xfId="38233" xr:uid="{00000000-0005-0000-0000-0000C04F0000}"/>
    <cellStyle name="Normal 12 3 4 7 2 5" xfId="7122" xr:uid="{00000000-0005-0000-0000-0000C14F0000}"/>
    <cellStyle name="Normal 12 3 4 7 2 5 2" xfId="19933" xr:uid="{00000000-0005-0000-0000-0000C24F0000}"/>
    <cellStyle name="Normal 12 3 4 7 2 5 2 2" xfId="45553" xr:uid="{00000000-0005-0000-0000-0000C34F0000}"/>
    <cellStyle name="Normal 12 3 4 7 2 5 3" xfId="32743" xr:uid="{00000000-0005-0000-0000-0000C44F0000}"/>
    <cellStyle name="Normal 12 3 4 7 2 6" xfId="14443" xr:uid="{00000000-0005-0000-0000-0000C54F0000}"/>
    <cellStyle name="Normal 12 3 4 7 2 6 2" xfId="40063" xr:uid="{00000000-0005-0000-0000-0000C64F0000}"/>
    <cellStyle name="Normal 12 3 4 7 2 7" xfId="27253" xr:uid="{00000000-0005-0000-0000-0000C74F0000}"/>
    <cellStyle name="Normal 12 3 4 7 3" xfId="2568" xr:uid="{00000000-0005-0000-0000-0000C84F0000}"/>
    <cellStyle name="Normal 12 3 4 7 3 2" xfId="8058" xr:uid="{00000000-0005-0000-0000-0000C94F0000}"/>
    <cellStyle name="Normal 12 3 4 7 3 2 2" xfId="20869" xr:uid="{00000000-0005-0000-0000-0000CA4F0000}"/>
    <cellStyle name="Normal 12 3 4 7 3 2 2 2" xfId="46489" xr:uid="{00000000-0005-0000-0000-0000CB4F0000}"/>
    <cellStyle name="Normal 12 3 4 7 3 2 3" xfId="33679" xr:uid="{00000000-0005-0000-0000-0000CC4F0000}"/>
    <cellStyle name="Normal 12 3 4 7 3 3" xfId="15379" xr:uid="{00000000-0005-0000-0000-0000CD4F0000}"/>
    <cellStyle name="Normal 12 3 4 7 3 3 2" xfId="40999" xr:uid="{00000000-0005-0000-0000-0000CE4F0000}"/>
    <cellStyle name="Normal 12 3 4 7 3 4" xfId="28189" xr:uid="{00000000-0005-0000-0000-0000CF4F0000}"/>
    <cellStyle name="Normal 12 3 4 7 4" xfId="4398" xr:uid="{00000000-0005-0000-0000-0000D04F0000}"/>
    <cellStyle name="Normal 12 3 4 7 4 2" xfId="9888" xr:uid="{00000000-0005-0000-0000-0000D14F0000}"/>
    <cellStyle name="Normal 12 3 4 7 4 2 2" xfId="22699" xr:uid="{00000000-0005-0000-0000-0000D24F0000}"/>
    <cellStyle name="Normal 12 3 4 7 4 2 2 2" xfId="48319" xr:uid="{00000000-0005-0000-0000-0000D34F0000}"/>
    <cellStyle name="Normal 12 3 4 7 4 2 3" xfId="35509" xr:uid="{00000000-0005-0000-0000-0000D44F0000}"/>
    <cellStyle name="Normal 12 3 4 7 4 3" xfId="17209" xr:uid="{00000000-0005-0000-0000-0000D54F0000}"/>
    <cellStyle name="Normal 12 3 4 7 4 3 2" xfId="42829" xr:uid="{00000000-0005-0000-0000-0000D64F0000}"/>
    <cellStyle name="Normal 12 3 4 7 4 4" xfId="30019" xr:uid="{00000000-0005-0000-0000-0000D74F0000}"/>
    <cellStyle name="Normal 12 3 4 7 5" xfId="11718" xr:uid="{00000000-0005-0000-0000-0000D84F0000}"/>
    <cellStyle name="Normal 12 3 4 7 5 2" xfId="24529" xr:uid="{00000000-0005-0000-0000-0000D94F0000}"/>
    <cellStyle name="Normal 12 3 4 7 5 2 2" xfId="50149" xr:uid="{00000000-0005-0000-0000-0000DA4F0000}"/>
    <cellStyle name="Normal 12 3 4 7 5 3" xfId="37339" xr:uid="{00000000-0005-0000-0000-0000DB4F0000}"/>
    <cellStyle name="Normal 12 3 4 7 6" xfId="6228" xr:uid="{00000000-0005-0000-0000-0000DC4F0000}"/>
    <cellStyle name="Normal 12 3 4 7 6 2" xfId="19039" xr:uid="{00000000-0005-0000-0000-0000DD4F0000}"/>
    <cellStyle name="Normal 12 3 4 7 6 2 2" xfId="44659" xr:uid="{00000000-0005-0000-0000-0000DE4F0000}"/>
    <cellStyle name="Normal 12 3 4 7 6 3" xfId="31849" xr:uid="{00000000-0005-0000-0000-0000DF4F0000}"/>
    <cellStyle name="Normal 12 3 4 7 7" xfId="13549" xr:uid="{00000000-0005-0000-0000-0000E04F0000}"/>
    <cellStyle name="Normal 12 3 4 7 7 2" xfId="39169" xr:uid="{00000000-0005-0000-0000-0000E14F0000}"/>
    <cellStyle name="Normal 12 3 4 7 8" xfId="26359" xr:uid="{00000000-0005-0000-0000-0000E24F0000}"/>
    <cellStyle name="Normal 12 3 4 8" xfId="1138" xr:uid="{00000000-0005-0000-0000-0000E34F0000}"/>
    <cellStyle name="Normal 12 3 4 8 2" xfId="2968" xr:uid="{00000000-0005-0000-0000-0000E44F0000}"/>
    <cellStyle name="Normal 12 3 4 8 2 2" xfId="8458" xr:uid="{00000000-0005-0000-0000-0000E54F0000}"/>
    <cellStyle name="Normal 12 3 4 8 2 2 2" xfId="21269" xr:uid="{00000000-0005-0000-0000-0000E64F0000}"/>
    <cellStyle name="Normal 12 3 4 8 2 2 2 2" xfId="46889" xr:uid="{00000000-0005-0000-0000-0000E74F0000}"/>
    <cellStyle name="Normal 12 3 4 8 2 2 3" xfId="34079" xr:uid="{00000000-0005-0000-0000-0000E84F0000}"/>
    <cellStyle name="Normal 12 3 4 8 2 3" xfId="15779" xr:uid="{00000000-0005-0000-0000-0000E94F0000}"/>
    <cellStyle name="Normal 12 3 4 8 2 3 2" xfId="41399" xr:uid="{00000000-0005-0000-0000-0000EA4F0000}"/>
    <cellStyle name="Normal 12 3 4 8 2 4" xfId="28589" xr:uid="{00000000-0005-0000-0000-0000EB4F0000}"/>
    <cellStyle name="Normal 12 3 4 8 3" xfId="4798" xr:uid="{00000000-0005-0000-0000-0000EC4F0000}"/>
    <cellStyle name="Normal 12 3 4 8 3 2" xfId="10288" xr:uid="{00000000-0005-0000-0000-0000ED4F0000}"/>
    <cellStyle name="Normal 12 3 4 8 3 2 2" xfId="23099" xr:uid="{00000000-0005-0000-0000-0000EE4F0000}"/>
    <cellStyle name="Normal 12 3 4 8 3 2 2 2" xfId="48719" xr:uid="{00000000-0005-0000-0000-0000EF4F0000}"/>
    <cellStyle name="Normal 12 3 4 8 3 2 3" xfId="35909" xr:uid="{00000000-0005-0000-0000-0000F04F0000}"/>
    <cellStyle name="Normal 12 3 4 8 3 3" xfId="17609" xr:uid="{00000000-0005-0000-0000-0000F14F0000}"/>
    <cellStyle name="Normal 12 3 4 8 3 3 2" xfId="43229" xr:uid="{00000000-0005-0000-0000-0000F24F0000}"/>
    <cellStyle name="Normal 12 3 4 8 3 4" xfId="30419" xr:uid="{00000000-0005-0000-0000-0000F34F0000}"/>
    <cellStyle name="Normal 12 3 4 8 4" xfId="12118" xr:uid="{00000000-0005-0000-0000-0000F44F0000}"/>
    <cellStyle name="Normal 12 3 4 8 4 2" xfId="24929" xr:uid="{00000000-0005-0000-0000-0000F54F0000}"/>
    <cellStyle name="Normal 12 3 4 8 4 2 2" xfId="50549" xr:uid="{00000000-0005-0000-0000-0000F64F0000}"/>
    <cellStyle name="Normal 12 3 4 8 4 3" xfId="37739" xr:uid="{00000000-0005-0000-0000-0000F74F0000}"/>
    <cellStyle name="Normal 12 3 4 8 5" xfId="6628" xr:uid="{00000000-0005-0000-0000-0000F84F0000}"/>
    <cellStyle name="Normal 12 3 4 8 5 2" xfId="19439" xr:uid="{00000000-0005-0000-0000-0000F94F0000}"/>
    <cellStyle name="Normal 12 3 4 8 5 2 2" xfId="45059" xr:uid="{00000000-0005-0000-0000-0000FA4F0000}"/>
    <cellStyle name="Normal 12 3 4 8 5 3" xfId="32249" xr:uid="{00000000-0005-0000-0000-0000FB4F0000}"/>
    <cellStyle name="Normal 12 3 4 8 6" xfId="13949" xr:uid="{00000000-0005-0000-0000-0000FC4F0000}"/>
    <cellStyle name="Normal 12 3 4 8 6 2" xfId="39569" xr:uid="{00000000-0005-0000-0000-0000FD4F0000}"/>
    <cellStyle name="Normal 12 3 4 8 7" xfId="26759" xr:uid="{00000000-0005-0000-0000-0000FE4F0000}"/>
    <cellStyle name="Normal 12 3 4 9" xfId="2033" xr:uid="{00000000-0005-0000-0000-0000FF4F0000}"/>
    <cellStyle name="Normal 12 3 4 9 2" xfId="3863" xr:uid="{00000000-0005-0000-0000-000000500000}"/>
    <cellStyle name="Normal 12 3 4 9 2 2" xfId="9353" xr:uid="{00000000-0005-0000-0000-000001500000}"/>
    <cellStyle name="Normal 12 3 4 9 2 2 2" xfId="22164" xr:uid="{00000000-0005-0000-0000-000002500000}"/>
    <cellStyle name="Normal 12 3 4 9 2 2 2 2" xfId="47784" xr:uid="{00000000-0005-0000-0000-000003500000}"/>
    <cellStyle name="Normal 12 3 4 9 2 2 3" xfId="34974" xr:uid="{00000000-0005-0000-0000-000004500000}"/>
    <cellStyle name="Normal 12 3 4 9 2 3" xfId="16674" xr:uid="{00000000-0005-0000-0000-000005500000}"/>
    <cellStyle name="Normal 12 3 4 9 2 3 2" xfId="42294" xr:uid="{00000000-0005-0000-0000-000006500000}"/>
    <cellStyle name="Normal 12 3 4 9 2 4" xfId="29484" xr:uid="{00000000-0005-0000-0000-000007500000}"/>
    <cellStyle name="Normal 12 3 4 9 3" xfId="5693" xr:uid="{00000000-0005-0000-0000-000008500000}"/>
    <cellStyle name="Normal 12 3 4 9 3 2" xfId="11183" xr:uid="{00000000-0005-0000-0000-000009500000}"/>
    <cellStyle name="Normal 12 3 4 9 3 2 2" xfId="23994" xr:uid="{00000000-0005-0000-0000-00000A500000}"/>
    <cellStyle name="Normal 12 3 4 9 3 2 2 2" xfId="49614" xr:uid="{00000000-0005-0000-0000-00000B500000}"/>
    <cellStyle name="Normal 12 3 4 9 3 2 3" xfId="36804" xr:uid="{00000000-0005-0000-0000-00000C500000}"/>
    <cellStyle name="Normal 12 3 4 9 3 3" xfId="18504" xr:uid="{00000000-0005-0000-0000-00000D500000}"/>
    <cellStyle name="Normal 12 3 4 9 3 3 2" xfId="44124" xr:uid="{00000000-0005-0000-0000-00000E500000}"/>
    <cellStyle name="Normal 12 3 4 9 3 4" xfId="31314" xr:uid="{00000000-0005-0000-0000-00000F500000}"/>
    <cellStyle name="Normal 12 3 4 9 4" xfId="13013" xr:uid="{00000000-0005-0000-0000-000010500000}"/>
    <cellStyle name="Normal 12 3 4 9 4 2" xfId="25824" xr:uid="{00000000-0005-0000-0000-000011500000}"/>
    <cellStyle name="Normal 12 3 4 9 4 2 2" xfId="51444" xr:uid="{00000000-0005-0000-0000-000012500000}"/>
    <cellStyle name="Normal 12 3 4 9 4 3" xfId="38634" xr:uid="{00000000-0005-0000-0000-000013500000}"/>
    <cellStyle name="Normal 12 3 4 9 5" xfId="7523" xr:uid="{00000000-0005-0000-0000-000014500000}"/>
    <cellStyle name="Normal 12 3 4 9 5 2" xfId="20334" xr:uid="{00000000-0005-0000-0000-000015500000}"/>
    <cellStyle name="Normal 12 3 4 9 5 2 2" xfId="45954" xr:uid="{00000000-0005-0000-0000-000016500000}"/>
    <cellStyle name="Normal 12 3 4 9 5 3" xfId="33144" xr:uid="{00000000-0005-0000-0000-000017500000}"/>
    <cellStyle name="Normal 12 3 4 9 6" xfId="14844" xr:uid="{00000000-0005-0000-0000-000018500000}"/>
    <cellStyle name="Normal 12 3 4 9 6 2" xfId="40464" xr:uid="{00000000-0005-0000-0000-000019500000}"/>
    <cellStyle name="Normal 12 3 4 9 7" xfId="27654" xr:uid="{00000000-0005-0000-0000-00001A500000}"/>
    <cellStyle name="Normal 12 3 5" xfId="201" xr:uid="{00000000-0005-0000-0000-00001B500000}"/>
    <cellStyle name="Normal 12 3 5 10" xfId="3909" xr:uid="{00000000-0005-0000-0000-00001C500000}"/>
    <cellStyle name="Normal 12 3 5 10 2" xfId="9399" xr:uid="{00000000-0005-0000-0000-00001D500000}"/>
    <cellStyle name="Normal 12 3 5 10 2 2" xfId="22210" xr:uid="{00000000-0005-0000-0000-00001E500000}"/>
    <cellStyle name="Normal 12 3 5 10 2 2 2" xfId="47830" xr:uid="{00000000-0005-0000-0000-00001F500000}"/>
    <cellStyle name="Normal 12 3 5 10 2 3" xfId="35020" xr:uid="{00000000-0005-0000-0000-000020500000}"/>
    <cellStyle name="Normal 12 3 5 10 3" xfId="16720" xr:uid="{00000000-0005-0000-0000-000021500000}"/>
    <cellStyle name="Normal 12 3 5 10 3 2" xfId="42340" xr:uid="{00000000-0005-0000-0000-000022500000}"/>
    <cellStyle name="Normal 12 3 5 10 4" xfId="29530" xr:uid="{00000000-0005-0000-0000-000023500000}"/>
    <cellStyle name="Normal 12 3 5 11" xfId="11229" xr:uid="{00000000-0005-0000-0000-000024500000}"/>
    <cellStyle name="Normal 12 3 5 11 2" xfId="24040" xr:uid="{00000000-0005-0000-0000-000025500000}"/>
    <cellStyle name="Normal 12 3 5 11 2 2" xfId="49660" xr:uid="{00000000-0005-0000-0000-000026500000}"/>
    <cellStyle name="Normal 12 3 5 11 3" xfId="36850" xr:uid="{00000000-0005-0000-0000-000027500000}"/>
    <cellStyle name="Normal 12 3 5 12" xfId="5739" xr:uid="{00000000-0005-0000-0000-000028500000}"/>
    <cellStyle name="Normal 12 3 5 12 2" xfId="18550" xr:uid="{00000000-0005-0000-0000-000029500000}"/>
    <cellStyle name="Normal 12 3 5 12 2 2" xfId="44170" xr:uid="{00000000-0005-0000-0000-00002A500000}"/>
    <cellStyle name="Normal 12 3 5 12 3" xfId="31360" xr:uid="{00000000-0005-0000-0000-00002B500000}"/>
    <cellStyle name="Normal 12 3 5 13" xfId="13060" xr:uid="{00000000-0005-0000-0000-00002C500000}"/>
    <cellStyle name="Normal 12 3 5 13 2" xfId="38680" xr:uid="{00000000-0005-0000-0000-00002D500000}"/>
    <cellStyle name="Normal 12 3 5 14" xfId="25870" xr:uid="{00000000-0005-0000-0000-00002E500000}"/>
    <cellStyle name="Normal 12 3 5 2" xfId="288" xr:uid="{00000000-0005-0000-0000-00002F500000}"/>
    <cellStyle name="Normal 12 3 5 2 10" xfId="5780" xr:uid="{00000000-0005-0000-0000-000030500000}"/>
    <cellStyle name="Normal 12 3 5 2 10 2" xfId="18591" xr:uid="{00000000-0005-0000-0000-000031500000}"/>
    <cellStyle name="Normal 12 3 5 2 10 2 2" xfId="44211" xr:uid="{00000000-0005-0000-0000-000032500000}"/>
    <cellStyle name="Normal 12 3 5 2 10 3" xfId="31401" xr:uid="{00000000-0005-0000-0000-000033500000}"/>
    <cellStyle name="Normal 12 3 5 2 11" xfId="13101" xr:uid="{00000000-0005-0000-0000-000034500000}"/>
    <cellStyle name="Normal 12 3 5 2 11 2" xfId="38721" xr:uid="{00000000-0005-0000-0000-000035500000}"/>
    <cellStyle name="Normal 12 3 5 2 12" xfId="25911" xr:uid="{00000000-0005-0000-0000-000036500000}"/>
    <cellStyle name="Normal 12 3 5 2 2" xfId="517" xr:uid="{00000000-0005-0000-0000-000037500000}"/>
    <cellStyle name="Normal 12 3 5 2 2 2" xfId="916" xr:uid="{00000000-0005-0000-0000-000038500000}"/>
    <cellStyle name="Normal 12 3 5 2 2 2 2" xfId="1811" xr:uid="{00000000-0005-0000-0000-000039500000}"/>
    <cellStyle name="Normal 12 3 5 2 2 2 2 2" xfId="3641" xr:uid="{00000000-0005-0000-0000-00003A500000}"/>
    <cellStyle name="Normal 12 3 5 2 2 2 2 2 2" xfId="9131" xr:uid="{00000000-0005-0000-0000-00003B500000}"/>
    <cellStyle name="Normal 12 3 5 2 2 2 2 2 2 2" xfId="21942" xr:uid="{00000000-0005-0000-0000-00003C500000}"/>
    <cellStyle name="Normal 12 3 5 2 2 2 2 2 2 2 2" xfId="47562" xr:uid="{00000000-0005-0000-0000-00003D500000}"/>
    <cellStyle name="Normal 12 3 5 2 2 2 2 2 2 3" xfId="34752" xr:uid="{00000000-0005-0000-0000-00003E500000}"/>
    <cellStyle name="Normal 12 3 5 2 2 2 2 2 3" xfId="16452" xr:uid="{00000000-0005-0000-0000-00003F500000}"/>
    <cellStyle name="Normal 12 3 5 2 2 2 2 2 3 2" xfId="42072" xr:uid="{00000000-0005-0000-0000-000040500000}"/>
    <cellStyle name="Normal 12 3 5 2 2 2 2 2 4" xfId="29262" xr:uid="{00000000-0005-0000-0000-000041500000}"/>
    <cellStyle name="Normal 12 3 5 2 2 2 2 3" xfId="5471" xr:uid="{00000000-0005-0000-0000-000042500000}"/>
    <cellStyle name="Normal 12 3 5 2 2 2 2 3 2" xfId="10961" xr:uid="{00000000-0005-0000-0000-000043500000}"/>
    <cellStyle name="Normal 12 3 5 2 2 2 2 3 2 2" xfId="23772" xr:uid="{00000000-0005-0000-0000-000044500000}"/>
    <cellStyle name="Normal 12 3 5 2 2 2 2 3 2 2 2" xfId="49392" xr:uid="{00000000-0005-0000-0000-000045500000}"/>
    <cellStyle name="Normal 12 3 5 2 2 2 2 3 2 3" xfId="36582" xr:uid="{00000000-0005-0000-0000-000046500000}"/>
    <cellStyle name="Normal 12 3 5 2 2 2 2 3 3" xfId="18282" xr:uid="{00000000-0005-0000-0000-000047500000}"/>
    <cellStyle name="Normal 12 3 5 2 2 2 2 3 3 2" xfId="43902" xr:uid="{00000000-0005-0000-0000-000048500000}"/>
    <cellStyle name="Normal 12 3 5 2 2 2 2 3 4" xfId="31092" xr:uid="{00000000-0005-0000-0000-000049500000}"/>
    <cellStyle name="Normal 12 3 5 2 2 2 2 4" xfId="12791" xr:uid="{00000000-0005-0000-0000-00004A500000}"/>
    <cellStyle name="Normal 12 3 5 2 2 2 2 4 2" xfId="25602" xr:uid="{00000000-0005-0000-0000-00004B500000}"/>
    <cellStyle name="Normal 12 3 5 2 2 2 2 4 2 2" xfId="51222" xr:uid="{00000000-0005-0000-0000-00004C500000}"/>
    <cellStyle name="Normal 12 3 5 2 2 2 2 4 3" xfId="38412" xr:uid="{00000000-0005-0000-0000-00004D500000}"/>
    <cellStyle name="Normal 12 3 5 2 2 2 2 5" xfId="7301" xr:uid="{00000000-0005-0000-0000-00004E500000}"/>
    <cellStyle name="Normal 12 3 5 2 2 2 2 5 2" xfId="20112" xr:uid="{00000000-0005-0000-0000-00004F500000}"/>
    <cellStyle name="Normal 12 3 5 2 2 2 2 5 2 2" xfId="45732" xr:uid="{00000000-0005-0000-0000-000050500000}"/>
    <cellStyle name="Normal 12 3 5 2 2 2 2 5 3" xfId="32922" xr:uid="{00000000-0005-0000-0000-000051500000}"/>
    <cellStyle name="Normal 12 3 5 2 2 2 2 6" xfId="14622" xr:uid="{00000000-0005-0000-0000-000052500000}"/>
    <cellStyle name="Normal 12 3 5 2 2 2 2 6 2" xfId="40242" xr:uid="{00000000-0005-0000-0000-000053500000}"/>
    <cellStyle name="Normal 12 3 5 2 2 2 2 7" xfId="27432" xr:uid="{00000000-0005-0000-0000-000054500000}"/>
    <cellStyle name="Normal 12 3 5 2 2 2 3" xfId="2747" xr:uid="{00000000-0005-0000-0000-000055500000}"/>
    <cellStyle name="Normal 12 3 5 2 2 2 3 2" xfId="8237" xr:uid="{00000000-0005-0000-0000-000056500000}"/>
    <cellStyle name="Normal 12 3 5 2 2 2 3 2 2" xfId="21048" xr:uid="{00000000-0005-0000-0000-000057500000}"/>
    <cellStyle name="Normal 12 3 5 2 2 2 3 2 2 2" xfId="46668" xr:uid="{00000000-0005-0000-0000-000058500000}"/>
    <cellStyle name="Normal 12 3 5 2 2 2 3 2 3" xfId="33858" xr:uid="{00000000-0005-0000-0000-000059500000}"/>
    <cellStyle name="Normal 12 3 5 2 2 2 3 3" xfId="15558" xr:uid="{00000000-0005-0000-0000-00005A500000}"/>
    <cellStyle name="Normal 12 3 5 2 2 2 3 3 2" xfId="41178" xr:uid="{00000000-0005-0000-0000-00005B500000}"/>
    <cellStyle name="Normal 12 3 5 2 2 2 3 4" xfId="28368" xr:uid="{00000000-0005-0000-0000-00005C500000}"/>
    <cellStyle name="Normal 12 3 5 2 2 2 4" xfId="4577" xr:uid="{00000000-0005-0000-0000-00005D500000}"/>
    <cellStyle name="Normal 12 3 5 2 2 2 4 2" xfId="10067" xr:uid="{00000000-0005-0000-0000-00005E500000}"/>
    <cellStyle name="Normal 12 3 5 2 2 2 4 2 2" xfId="22878" xr:uid="{00000000-0005-0000-0000-00005F500000}"/>
    <cellStyle name="Normal 12 3 5 2 2 2 4 2 2 2" xfId="48498" xr:uid="{00000000-0005-0000-0000-000060500000}"/>
    <cellStyle name="Normal 12 3 5 2 2 2 4 2 3" xfId="35688" xr:uid="{00000000-0005-0000-0000-000061500000}"/>
    <cellStyle name="Normal 12 3 5 2 2 2 4 3" xfId="17388" xr:uid="{00000000-0005-0000-0000-000062500000}"/>
    <cellStyle name="Normal 12 3 5 2 2 2 4 3 2" xfId="43008" xr:uid="{00000000-0005-0000-0000-000063500000}"/>
    <cellStyle name="Normal 12 3 5 2 2 2 4 4" xfId="30198" xr:uid="{00000000-0005-0000-0000-000064500000}"/>
    <cellStyle name="Normal 12 3 5 2 2 2 5" xfId="11897" xr:uid="{00000000-0005-0000-0000-000065500000}"/>
    <cellStyle name="Normal 12 3 5 2 2 2 5 2" xfId="24708" xr:uid="{00000000-0005-0000-0000-000066500000}"/>
    <cellStyle name="Normal 12 3 5 2 2 2 5 2 2" xfId="50328" xr:uid="{00000000-0005-0000-0000-000067500000}"/>
    <cellStyle name="Normal 12 3 5 2 2 2 5 3" xfId="37518" xr:uid="{00000000-0005-0000-0000-000068500000}"/>
    <cellStyle name="Normal 12 3 5 2 2 2 6" xfId="6407" xr:uid="{00000000-0005-0000-0000-000069500000}"/>
    <cellStyle name="Normal 12 3 5 2 2 2 6 2" xfId="19218" xr:uid="{00000000-0005-0000-0000-00006A500000}"/>
    <cellStyle name="Normal 12 3 5 2 2 2 6 2 2" xfId="44838" xr:uid="{00000000-0005-0000-0000-00006B500000}"/>
    <cellStyle name="Normal 12 3 5 2 2 2 6 3" xfId="32028" xr:uid="{00000000-0005-0000-0000-00006C500000}"/>
    <cellStyle name="Normal 12 3 5 2 2 2 7" xfId="13728" xr:uid="{00000000-0005-0000-0000-00006D500000}"/>
    <cellStyle name="Normal 12 3 5 2 2 2 7 2" xfId="39348" xr:uid="{00000000-0005-0000-0000-00006E500000}"/>
    <cellStyle name="Normal 12 3 5 2 2 2 8" xfId="26538" xr:uid="{00000000-0005-0000-0000-00006F500000}"/>
    <cellStyle name="Normal 12 3 5 2 2 3" xfId="1412" xr:uid="{00000000-0005-0000-0000-000070500000}"/>
    <cellStyle name="Normal 12 3 5 2 2 3 2" xfId="3242" xr:uid="{00000000-0005-0000-0000-000071500000}"/>
    <cellStyle name="Normal 12 3 5 2 2 3 2 2" xfId="8732" xr:uid="{00000000-0005-0000-0000-000072500000}"/>
    <cellStyle name="Normal 12 3 5 2 2 3 2 2 2" xfId="21543" xr:uid="{00000000-0005-0000-0000-000073500000}"/>
    <cellStyle name="Normal 12 3 5 2 2 3 2 2 2 2" xfId="47163" xr:uid="{00000000-0005-0000-0000-000074500000}"/>
    <cellStyle name="Normal 12 3 5 2 2 3 2 2 3" xfId="34353" xr:uid="{00000000-0005-0000-0000-000075500000}"/>
    <cellStyle name="Normal 12 3 5 2 2 3 2 3" xfId="16053" xr:uid="{00000000-0005-0000-0000-000076500000}"/>
    <cellStyle name="Normal 12 3 5 2 2 3 2 3 2" xfId="41673" xr:uid="{00000000-0005-0000-0000-000077500000}"/>
    <cellStyle name="Normal 12 3 5 2 2 3 2 4" xfId="28863" xr:uid="{00000000-0005-0000-0000-000078500000}"/>
    <cellStyle name="Normal 12 3 5 2 2 3 3" xfId="5072" xr:uid="{00000000-0005-0000-0000-000079500000}"/>
    <cellStyle name="Normal 12 3 5 2 2 3 3 2" xfId="10562" xr:uid="{00000000-0005-0000-0000-00007A500000}"/>
    <cellStyle name="Normal 12 3 5 2 2 3 3 2 2" xfId="23373" xr:uid="{00000000-0005-0000-0000-00007B500000}"/>
    <cellStyle name="Normal 12 3 5 2 2 3 3 2 2 2" xfId="48993" xr:uid="{00000000-0005-0000-0000-00007C500000}"/>
    <cellStyle name="Normal 12 3 5 2 2 3 3 2 3" xfId="36183" xr:uid="{00000000-0005-0000-0000-00007D500000}"/>
    <cellStyle name="Normal 12 3 5 2 2 3 3 3" xfId="17883" xr:uid="{00000000-0005-0000-0000-00007E500000}"/>
    <cellStyle name="Normal 12 3 5 2 2 3 3 3 2" xfId="43503" xr:uid="{00000000-0005-0000-0000-00007F500000}"/>
    <cellStyle name="Normal 12 3 5 2 2 3 3 4" xfId="30693" xr:uid="{00000000-0005-0000-0000-000080500000}"/>
    <cellStyle name="Normal 12 3 5 2 2 3 4" xfId="12392" xr:uid="{00000000-0005-0000-0000-000081500000}"/>
    <cellStyle name="Normal 12 3 5 2 2 3 4 2" xfId="25203" xr:uid="{00000000-0005-0000-0000-000082500000}"/>
    <cellStyle name="Normal 12 3 5 2 2 3 4 2 2" xfId="50823" xr:uid="{00000000-0005-0000-0000-000083500000}"/>
    <cellStyle name="Normal 12 3 5 2 2 3 4 3" xfId="38013" xr:uid="{00000000-0005-0000-0000-000084500000}"/>
    <cellStyle name="Normal 12 3 5 2 2 3 5" xfId="6902" xr:uid="{00000000-0005-0000-0000-000085500000}"/>
    <cellStyle name="Normal 12 3 5 2 2 3 5 2" xfId="19713" xr:uid="{00000000-0005-0000-0000-000086500000}"/>
    <cellStyle name="Normal 12 3 5 2 2 3 5 2 2" xfId="45333" xr:uid="{00000000-0005-0000-0000-000087500000}"/>
    <cellStyle name="Normal 12 3 5 2 2 3 5 3" xfId="32523" xr:uid="{00000000-0005-0000-0000-000088500000}"/>
    <cellStyle name="Normal 12 3 5 2 2 3 6" xfId="14223" xr:uid="{00000000-0005-0000-0000-000089500000}"/>
    <cellStyle name="Normal 12 3 5 2 2 3 6 2" xfId="39843" xr:uid="{00000000-0005-0000-0000-00008A500000}"/>
    <cellStyle name="Normal 12 3 5 2 2 3 7" xfId="27033" xr:uid="{00000000-0005-0000-0000-00008B500000}"/>
    <cellStyle name="Normal 12 3 5 2 2 4" xfId="2348" xr:uid="{00000000-0005-0000-0000-00008C500000}"/>
    <cellStyle name="Normal 12 3 5 2 2 4 2" xfId="7838" xr:uid="{00000000-0005-0000-0000-00008D500000}"/>
    <cellStyle name="Normal 12 3 5 2 2 4 2 2" xfId="20649" xr:uid="{00000000-0005-0000-0000-00008E500000}"/>
    <cellStyle name="Normal 12 3 5 2 2 4 2 2 2" xfId="46269" xr:uid="{00000000-0005-0000-0000-00008F500000}"/>
    <cellStyle name="Normal 12 3 5 2 2 4 2 3" xfId="33459" xr:uid="{00000000-0005-0000-0000-000090500000}"/>
    <cellStyle name="Normal 12 3 5 2 2 4 3" xfId="15159" xr:uid="{00000000-0005-0000-0000-000091500000}"/>
    <cellStyle name="Normal 12 3 5 2 2 4 3 2" xfId="40779" xr:uid="{00000000-0005-0000-0000-000092500000}"/>
    <cellStyle name="Normal 12 3 5 2 2 4 4" xfId="27969" xr:uid="{00000000-0005-0000-0000-000093500000}"/>
    <cellStyle name="Normal 12 3 5 2 2 5" xfId="4178" xr:uid="{00000000-0005-0000-0000-000094500000}"/>
    <cellStyle name="Normal 12 3 5 2 2 5 2" xfId="9668" xr:uid="{00000000-0005-0000-0000-000095500000}"/>
    <cellStyle name="Normal 12 3 5 2 2 5 2 2" xfId="22479" xr:uid="{00000000-0005-0000-0000-000096500000}"/>
    <cellStyle name="Normal 12 3 5 2 2 5 2 2 2" xfId="48099" xr:uid="{00000000-0005-0000-0000-000097500000}"/>
    <cellStyle name="Normal 12 3 5 2 2 5 2 3" xfId="35289" xr:uid="{00000000-0005-0000-0000-000098500000}"/>
    <cellStyle name="Normal 12 3 5 2 2 5 3" xfId="16989" xr:uid="{00000000-0005-0000-0000-000099500000}"/>
    <cellStyle name="Normal 12 3 5 2 2 5 3 2" xfId="42609" xr:uid="{00000000-0005-0000-0000-00009A500000}"/>
    <cellStyle name="Normal 12 3 5 2 2 5 4" xfId="29799" xr:uid="{00000000-0005-0000-0000-00009B500000}"/>
    <cellStyle name="Normal 12 3 5 2 2 6" xfId="11498" xr:uid="{00000000-0005-0000-0000-00009C500000}"/>
    <cellStyle name="Normal 12 3 5 2 2 6 2" xfId="24309" xr:uid="{00000000-0005-0000-0000-00009D500000}"/>
    <cellStyle name="Normal 12 3 5 2 2 6 2 2" xfId="49929" xr:uid="{00000000-0005-0000-0000-00009E500000}"/>
    <cellStyle name="Normal 12 3 5 2 2 6 3" xfId="37119" xr:uid="{00000000-0005-0000-0000-00009F500000}"/>
    <cellStyle name="Normal 12 3 5 2 2 7" xfId="6008" xr:uid="{00000000-0005-0000-0000-0000A0500000}"/>
    <cellStyle name="Normal 12 3 5 2 2 7 2" xfId="18819" xr:uid="{00000000-0005-0000-0000-0000A1500000}"/>
    <cellStyle name="Normal 12 3 5 2 2 7 2 2" xfId="44439" xr:uid="{00000000-0005-0000-0000-0000A2500000}"/>
    <cellStyle name="Normal 12 3 5 2 2 7 3" xfId="31629" xr:uid="{00000000-0005-0000-0000-0000A3500000}"/>
    <cellStyle name="Normal 12 3 5 2 2 8" xfId="13329" xr:uid="{00000000-0005-0000-0000-0000A4500000}"/>
    <cellStyle name="Normal 12 3 5 2 2 8 2" xfId="38949" xr:uid="{00000000-0005-0000-0000-0000A5500000}"/>
    <cellStyle name="Normal 12 3 5 2 2 9" xfId="26139" xr:uid="{00000000-0005-0000-0000-0000A6500000}"/>
    <cellStyle name="Normal 12 3 5 2 3" xfId="649" xr:uid="{00000000-0005-0000-0000-0000A7500000}"/>
    <cellStyle name="Normal 12 3 5 2 3 2" xfId="1049" xr:uid="{00000000-0005-0000-0000-0000A8500000}"/>
    <cellStyle name="Normal 12 3 5 2 3 2 2" xfId="1944" xr:uid="{00000000-0005-0000-0000-0000A9500000}"/>
    <cellStyle name="Normal 12 3 5 2 3 2 2 2" xfId="3774" xr:uid="{00000000-0005-0000-0000-0000AA500000}"/>
    <cellStyle name="Normal 12 3 5 2 3 2 2 2 2" xfId="9264" xr:uid="{00000000-0005-0000-0000-0000AB500000}"/>
    <cellStyle name="Normal 12 3 5 2 3 2 2 2 2 2" xfId="22075" xr:uid="{00000000-0005-0000-0000-0000AC500000}"/>
    <cellStyle name="Normal 12 3 5 2 3 2 2 2 2 2 2" xfId="47695" xr:uid="{00000000-0005-0000-0000-0000AD500000}"/>
    <cellStyle name="Normal 12 3 5 2 3 2 2 2 2 3" xfId="34885" xr:uid="{00000000-0005-0000-0000-0000AE500000}"/>
    <cellStyle name="Normal 12 3 5 2 3 2 2 2 3" xfId="16585" xr:uid="{00000000-0005-0000-0000-0000AF500000}"/>
    <cellStyle name="Normal 12 3 5 2 3 2 2 2 3 2" xfId="42205" xr:uid="{00000000-0005-0000-0000-0000B0500000}"/>
    <cellStyle name="Normal 12 3 5 2 3 2 2 2 4" xfId="29395" xr:uid="{00000000-0005-0000-0000-0000B1500000}"/>
    <cellStyle name="Normal 12 3 5 2 3 2 2 3" xfId="5604" xr:uid="{00000000-0005-0000-0000-0000B2500000}"/>
    <cellStyle name="Normal 12 3 5 2 3 2 2 3 2" xfId="11094" xr:uid="{00000000-0005-0000-0000-0000B3500000}"/>
    <cellStyle name="Normal 12 3 5 2 3 2 2 3 2 2" xfId="23905" xr:uid="{00000000-0005-0000-0000-0000B4500000}"/>
    <cellStyle name="Normal 12 3 5 2 3 2 2 3 2 2 2" xfId="49525" xr:uid="{00000000-0005-0000-0000-0000B5500000}"/>
    <cellStyle name="Normal 12 3 5 2 3 2 2 3 2 3" xfId="36715" xr:uid="{00000000-0005-0000-0000-0000B6500000}"/>
    <cellStyle name="Normal 12 3 5 2 3 2 2 3 3" xfId="18415" xr:uid="{00000000-0005-0000-0000-0000B7500000}"/>
    <cellStyle name="Normal 12 3 5 2 3 2 2 3 3 2" xfId="44035" xr:uid="{00000000-0005-0000-0000-0000B8500000}"/>
    <cellStyle name="Normal 12 3 5 2 3 2 2 3 4" xfId="31225" xr:uid="{00000000-0005-0000-0000-0000B9500000}"/>
    <cellStyle name="Normal 12 3 5 2 3 2 2 4" xfId="12924" xr:uid="{00000000-0005-0000-0000-0000BA500000}"/>
    <cellStyle name="Normal 12 3 5 2 3 2 2 4 2" xfId="25735" xr:uid="{00000000-0005-0000-0000-0000BB500000}"/>
    <cellStyle name="Normal 12 3 5 2 3 2 2 4 2 2" xfId="51355" xr:uid="{00000000-0005-0000-0000-0000BC500000}"/>
    <cellStyle name="Normal 12 3 5 2 3 2 2 4 3" xfId="38545" xr:uid="{00000000-0005-0000-0000-0000BD500000}"/>
    <cellStyle name="Normal 12 3 5 2 3 2 2 5" xfId="7434" xr:uid="{00000000-0005-0000-0000-0000BE500000}"/>
    <cellStyle name="Normal 12 3 5 2 3 2 2 5 2" xfId="20245" xr:uid="{00000000-0005-0000-0000-0000BF500000}"/>
    <cellStyle name="Normal 12 3 5 2 3 2 2 5 2 2" xfId="45865" xr:uid="{00000000-0005-0000-0000-0000C0500000}"/>
    <cellStyle name="Normal 12 3 5 2 3 2 2 5 3" xfId="33055" xr:uid="{00000000-0005-0000-0000-0000C1500000}"/>
    <cellStyle name="Normal 12 3 5 2 3 2 2 6" xfId="14755" xr:uid="{00000000-0005-0000-0000-0000C2500000}"/>
    <cellStyle name="Normal 12 3 5 2 3 2 2 6 2" xfId="40375" xr:uid="{00000000-0005-0000-0000-0000C3500000}"/>
    <cellStyle name="Normal 12 3 5 2 3 2 2 7" xfId="27565" xr:uid="{00000000-0005-0000-0000-0000C4500000}"/>
    <cellStyle name="Normal 12 3 5 2 3 2 3" xfId="2880" xr:uid="{00000000-0005-0000-0000-0000C5500000}"/>
    <cellStyle name="Normal 12 3 5 2 3 2 3 2" xfId="8370" xr:uid="{00000000-0005-0000-0000-0000C6500000}"/>
    <cellStyle name="Normal 12 3 5 2 3 2 3 2 2" xfId="21181" xr:uid="{00000000-0005-0000-0000-0000C7500000}"/>
    <cellStyle name="Normal 12 3 5 2 3 2 3 2 2 2" xfId="46801" xr:uid="{00000000-0005-0000-0000-0000C8500000}"/>
    <cellStyle name="Normal 12 3 5 2 3 2 3 2 3" xfId="33991" xr:uid="{00000000-0005-0000-0000-0000C9500000}"/>
    <cellStyle name="Normal 12 3 5 2 3 2 3 3" xfId="15691" xr:uid="{00000000-0005-0000-0000-0000CA500000}"/>
    <cellStyle name="Normal 12 3 5 2 3 2 3 3 2" xfId="41311" xr:uid="{00000000-0005-0000-0000-0000CB500000}"/>
    <cellStyle name="Normal 12 3 5 2 3 2 3 4" xfId="28501" xr:uid="{00000000-0005-0000-0000-0000CC500000}"/>
    <cellStyle name="Normal 12 3 5 2 3 2 4" xfId="4710" xr:uid="{00000000-0005-0000-0000-0000CD500000}"/>
    <cellStyle name="Normal 12 3 5 2 3 2 4 2" xfId="10200" xr:uid="{00000000-0005-0000-0000-0000CE500000}"/>
    <cellStyle name="Normal 12 3 5 2 3 2 4 2 2" xfId="23011" xr:uid="{00000000-0005-0000-0000-0000CF500000}"/>
    <cellStyle name="Normal 12 3 5 2 3 2 4 2 2 2" xfId="48631" xr:uid="{00000000-0005-0000-0000-0000D0500000}"/>
    <cellStyle name="Normal 12 3 5 2 3 2 4 2 3" xfId="35821" xr:uid="{00000000-0005-0000-0000-0000D1500000}"/>
    <cellStyle name="Normal 12 3 5 2 3 2 4 3" xfId="17521" xr:uid="{00000000-0005-0000-0000-0000D2500000}"/>
    <cellStyle name="Normal 12 3 5 2 3 2 4 3 2" xfId="43141" xr:uid="{00000000-0005-0000-0000-0000D3500000}"/>
    <cellStyle name="Normal 12 3 5 2 3 2 4 4" xfId="30331" xr:uid="{00000000-0005-0000-0000-0000D4500000}"/>
    <cellStyle name="Normal 12 3 5 2 3 2 5" xfId="12030" xr:uid="{00000000-0005-0000-0000-0000D5500000}"/>
    <cellStyle name="Normal 12 3 5 2 3 2 5 2" xfId="24841" xr:uid="{00000000-0005-0000-0000-0000D6500000}"/>
    <cellStyle name="Normal 12 3 5 2 3 2 5 2 2" xfId="50461" xr:uid="{00000000-0005-0000-0000-0000D7500000}"/>
    <cellStyle name="Normal 12 3 5 2 3 2 5 3" xfId="37651" xr:uid="{00000000-0005-0000-0000-0000D8500000}"/>
    <cellStyle name="Normal 12 3 5 2 3 2 6" xfId="6540" xr:uid="{00000000-0005-0000-0000-0000D9500000}"/>
    <cellStyle name="Normal 12 3 5 2 3 2 6 2" xfId="19351" xr:uid="{00000000-0005-0000-0000-0000DA500000}"/>
    <cellStyle name="Normal 12 3 5 2 3 2 6 2 2" xfId="44971" xr:uid="{00000000-0005-0000-0000-0000DB500000}"/>
    <cellStyle name="Normal 12 3 5 2 3 2 6 3" xfId="32161" xr:uid="{00000000-0005-0000-0000-0000DC500000}"/>
    <cellStyle name="Normal 12 3 5 2 3 2 7" xfId="13861" xr:uid="{00000000-0005-0000-0000-0000DD500000}"/>
    <cellStyle name="Normal 12 3 5 2 3 2 7 2" xfId="39481" xr:uid="{00000000-0005-0000-0000-0000DE500000}"/>
    <cellStyle name="Normal 12 3 5 2 3 2 8" xfId="26671" xr:uid="{00000000-0005-0000-0000-0000DF500000}"/>
    <cellStyle name="Normal 12 3 5 2 3 3" xfId="1544" xr:uid="{00000000-0005-0000-0000-0000E0500000}"/>
    <cellStyle name="Normal 12 3 5 2 3 3 2" xfId="3374" xr:uid="{00000000-0005-0000-0000-0000E1500000}"/>
    <cellStyle name="Normal 12 3 5 2 3 3 2 2" xfId="8864" xr:uid="{00000000-0005-0000-0000-0000E2500000}"/>
    <cellStyle name="Normal 12 3 5 2 3 3 2 2 2" xfId="21675" xr:uid="{00000000-0005-0000-0000-0000E3500000}"/>
    <cellStyle name="Normal 12 3 5 2 3 3 2 2 2 2" xfId="47295" xr:uid="{00000000-0005-0000-0000-0000E4500000}"/>
    <cellStyle name="Normal 12 3 5 2 3 3 2 2 3" xfId="34485" xr:uid="{00000000-0005-0000-0000-0000E5500000}"/>
    <cellStyle name="Normal 12 3 5 2 3 3 2 3" xfId="16185" xr:uid="{00000000-0005-0000-0000-0000E6500000}"/>
    <cellStyle name="Normal 12 3 5 2 3 3 2 3 2" xfId="41805" xr:uid="{00000000-0005-0000-0000-0000E7500000}"/>
    <cellStyle name="Normal 12 3 5 2 3 3 2 4" xfId="28995" xr:uid="{00000000-0005-0000-0000-0000E8500000}"/>
    <cellStyle name="Normal 12 3 5 2 3 3 3" xfId="5204" xr:uid="{00000000-0005-0000-0000-0000E9500000}"/>
    <cellStyle name="Normal 12 3 5 2 3 3 3 2" xfId="10694" xr:uid="{00000000-0005-0000-0000-0000EA500000}"/>
    <cellStyle name="Normal 12 3 5 2 3 3 3 2 2" xfId="23505" xr:uid="{00000000-0005-0000-0000-0000EB500000}"/>
    <cellStyle name="Normal 12 3 5 2 3 3 3 2 2 2" xfId="49125" xr:uid="{00000000-0005-0000-0000-0000EC500000}"/>
    <cellStyle name="Normal 12 3 5 2 3 3 3 2 3" xfId="36315" xr:uid="{00000000-0005-0000-0000-0000ED500000}"/>
    <cellStyle name="Normal 12 3 5 2 3 3 3 3" xfId="18015" xr:uid="{00000000-0005-0000-0000-0000EE500000}"/>
    <cellStyle name="Normal 12 3 5 2 3 3 3 3 2" xfId="43635" xr:uid="{00000000-0005-0000-0000-0000EF500000}"/>
    <cellStyle name="Normal 12 3 5 2 3 3 3 4" xfId="30825" xr:uid="{00000000-0005-0000-0000-0000F0500000}"/>
    <cellStyle name="Normal 12 3 5 2 3 3 4" xfId="12524" xr:uid="{00000000-0005-0000-0000-0000F1500000}"/>
    <cellStyle name="Normal 12 3 5 2 3 3 4 2" xfId="25335" xr:uid="{00000000-0005-0000-0000-0000F2500000}"/>
    <cellStyle name="Normal 12 3 5 2 3 3 4 2 2" xfId="50955" xr:uid="{00000000-0005-0000-0000-0000F3500000}"/>
    <cellStyle name="Normal 12 3 5 2 3 3 4 3" xfId="38145" xr:uid="{00000000-0005-0000-0000-0000F4500000}"/>
    <cellStyle name="Normal 12 3 5 2 3 3 5" xfId="7034" xr:uid="{00000000-0005-0000-0000-0000F5500000}"/>
    <cellStyle name="Normal 12 3 5 2 3 3 5 2" xfId="19845" xr:uid="{00000000-0005-0000-0000-0000F6500000}"/>
    <cellStyle name="Normal 12 3 5 2 3 3 5 2 2" xfId="45465" xr:uid="{00000000-0005-0000-0000-0000F7500000}"/>
    <cellStyle name="Normal 12 3 5 2 3 3 5 3" xfId="32655" xr:uid="{00000000-0005-0000-0000-0000F8500000}"/>
    <cellStyle name="Normal 12 3 5 2 3 3 6" xfId="14355" xr:uid="{00000000-0005-0000-0000-0000F9500000}"/>
    <cellStyle name="Normal 12 3 5 2 3 3 6 2" xfId="39975" xr:uid="{00000000-0005-0000-0000-0000FA500000}"/>
    <cellStyle name="Normal 12 3 5 2 3 3 7" xfId="27165" xr:uid="{00000000-0005-0000-0000-0000FB500000}"/>
    <cellStyle name="Normal 12 3 5 2 3 4" xfId="2480" xr:uid="{00000000-0005-0000-0000-0000FC500000}"/>
    <cellStyle name="Normal 12 3 5 2 3 4 2" xfId="7970" xr:uid="{00000000-0005-0000-0000-0000FD500000}"/>
    <cellStyle name="Normal 12 3 5 2 3 4 2 2" xfId="20781" xr:uid="{00000000-0005-0000-0000-0000FE500000}"/>
    <cellStyle name="Normal 12 3 5 2 3 4 2 2 2" xfId="46401" xr:uid="{00000000-0005-0000-0000-0000FF500000}"/>
    <cellStyle name="Normal 12 3 5 2 3 4 2 3" xfId="33591" xr:uid="{00000000-0005-0000-0000-000000510000}"/>
    <cellStyle name="Normal 12 3 5 2 3 4 3" xfId="15291" xr:uid="{00000000-0005-0000-0000-000001510000}"/>
    <cellStyle name="Normal 12 3 5 2 3 4 3 2" xfId="40911" xr:uid="{00000000-0005-0000-0000-000002510000}"/>
    <cellStyle name="Normal 12 3 5 2 3 4 4" xfId="28101" xr:uid="{00000000-0005-0000-0000-000003510000}"/>
    <cellStyle name="Normal 12 3 5 2 3 5" xfId="4310" xr:uid="{00000000-0005-0000-0000-000004510000}"/>
    <cellStyle name="Normal 12 3 5 2 3 5 2" xfId="9800" xr:uid="{00000000-0005-0000-0000-000005510000}"/>
    <cellStyle name="Normal 12 3 5 2 3 5 2 2" xfId="22611" xr:uid="{00000000-0005-0000-0000-000006510000}"/>
    <cellStyle name="Normal 12 3 5 2 3 5 2 2 2" xfId="48231" xr:uid="{00000000-0005-0000-0000-000007510000}"/>
    <cellStyle name="Normal 12 3 5 2 3 5 2 3" xfId="35421" xr:uid="{00000000-0005-0000-0000-000008510000}"/>
    <cellStyle name="Normal 12 3 5 2 3 5 3" xfId="17121" xr:uid="{00000000-0005-0000-0000-000009510000}"/>
    <cellStyle name="Normal 12 3 5 2 3 5 3 2" xfId="42741" xr:uid="{00000000-0005-0000-0000-00000A510000}"/>
    <cellStyle name="Normal 12 3 5 2 3 5 4" xfId="29931" xr:uid="{00000000-0005-0000-0000-00000B510000}"/>
    <cellStyle name="Normal 12 3 5 2 3 6" xfId="11630" xr:uid="{00000000-0005-0000-0000-00000C510000}"/>
    <cellStyle name="Normal 12 3 5 2 3 6 2" xfId="24441" xr:uid="{00000000-0005-0000-0000-00000D510000}"/>
    <cellStyle name="Normal 12 3 5 2 3 6 2 2" xfId="50061" xr:uid="{00000000-0005-0000-0000-00000E510000}"/>
    <cellStyle name="Normal 12 3 5 2 3 6 3" xfId="37251" xr:uid="{00000000-0005-0000-0000-00000F510000}"/>
    <cellStyle name="Normal 12 3 5 2 3 7" xfId="6140" xr:uid="{00000000-0005-0000-0000-000010510000}"/>
    <cellStyle name="Normal 12 3 5 2 3 7 2" xfId="18951" xr:uid="{00000000-0005-0000-0000-000011510000}"/>
    <cellStyle name="Normal 12 3 5 2 3 7 2 2" xfId="44571" xr:uid="{00000000-0005-0000-0000-000012510000}"/>
    <cellStyle name="Normal 12 3 5 2 3 7 3" xfId="31761" xr:uid="{00000000-0005-0000-0000-000013510000}"/>
    <cellStyle name="Normal 12 3 5 2 3 8" xfId="13461" xr:uid="{00000000-0005-0000-0000-000014510000}"/>
    <cellStyle name="Normal 12 3 5 2 3 8 2" xfId="39081" xr:uid="{00000000-0005-0000-0000-000015510000}"/>
    <cellStyle name="Normal 12 3 5 2 3 9" xfId="26271" xr:uid="{00000000-0005-0000-0000-000016510000}"/>
    <cellStyle name="Normal 12 3 5 2 4" xfId="424" xr:uid="{00000000-0005-0000-0000-000017510000}"/>
    <cellStyle name="Normal 12 3 5 2 4 2" xfId="1319" xr:uid="{00000000-0005-0000-0000-000018510000}"/>
    <cellStyle name="Normal 12 3 5 2 4 2 2" xfId="3149" xr:uid="{00000000-0005-0000-0000-000019510000}"/>
    <cellStyle name="Normal 12 3 5 2 4 2 2 2" xfId="8639" xr:uid="{00000000-0005-0000-0000-00001A510000}"/>
    <cellStyle name="Normal 12 3 5 2 4 2 2 2 2" xfId="21450" xr:uid="{00000000-0005-0000-0000-00001B510000}"/>
    <cellStyle name="Normal 12 3 5 2 4 2 2 2 2 2" xfId="47070" xr:uid="{00000000-0005-0000-0000-00001C510000}"/>
    <cellStyle name="Normal 12 3 5 2 4 2 2 2 3" xfId="34260" xr:uid="{00000000-0005-0000-0000-00001D510000}"/>
    <cellStyle name="Normal 12 3 5 2 4 2 2 3" xfId="15960" xr:uid="{00000000-0005-0000-0000-00001E510000}"/>
    <cellStyle name="Normal 12 3 5 2 4 2 2 3 2" xfId="41580" xr:uid="{00000000-0005-0000-0000-00001F510000}"/>
    <cellStyle name="Normal 12 3 5 2 4 2 2 4" xfId="28770" xr:uid="{00000000-0005-0000-0000-000020510000}"/>
    <cellStyle name="Normal 12 3 5 2 4 2 3" xfId="4979" xr:uid="{00000000-0005-0000-0000-000021510000}"/>
    <cellStyle name="Normal 12 3 5 2 4 2 3 2" xfId="10469" xr:uid="{00000000-0005-0000-0000-000022510000}"/>
    <cellStyle name="Normal 12 3 5 2 4 2 3 2 2" xfId="23280" xr:uid="{00000000-0005-0000-0000-000023510000}"/>
    <cellStyle name="Normal 12 3 5 2 4 2 3 2 2 2" xfId="48900" xr:uid="{00000000-0005-0000-0000-000024510000}"/>
    <cellStyle name="Normal 12 3 5 2 4 2 3 2 3" xfId="36090" xr:uid="{00000000-0005-0000-0000-000025510000}"/>
    <cellStyle name="Normal 12 3 5 2 4 2 3 3" xfId="17790" xr:uid="{00000000-0005-0000-0000-000026510000}"/>
    <cellStyle name="Normal 12 3 5 2 4 2 3 3 2" xfId="43410" xr:uid="{00000000-0005-0000-0000-000027510000}"/>
    <cellStyle name="Normal 12 3 5 2 4 2 3 4" xfId="30600" xr:uid="{00000000-0005-0000-0000-000028510000}"/>
    <cellStyle name="Normal 12 3 5 2 4 2 4" xfId="12299" xr:uid="{00000000-0005-0000-0000-000029510000}"/>
    <cellStyle name="Normal 12 3 5 2 4 2 4 2" xfId="25110" xr:uid="{00000000-0005-0000-0000-00002A510000}"/>
    <cellStyle name="Normal 12 3 5 2 4 2 4 2 2" xfId="50730" xr:uid="{00000000-0005-0000-0000-00002B510000}"/>
    <cellStyle name="Normal 12 3 5 2 4 2 4 3" xfId="37920" xr:uid="{00000000-0005-0000-0000-00002C510000}"/>
    <cellStyle name="Normal 12 3 5 2 4 2 5" xfId="6809" xr:uid="{00000000-0005-0000-0000-00002D510000}"/>
    <cellStyle name="Normal 12 3 5 2 4 2 5 2" xfId="19620" xr:uid="{00000000-0005-0000-0000-00002E510000}"/>
    <cellStyle name="Normal 12 3 5 2 4 2 5 2 2" xfId="45240" xr:uid="{00000000-0005-0000-0000-00002F510000}"/>
    <cellStyle name="Normal 12 3 5 2 4 2 5 3" xfId="32430" xr:uid="{00000000-0005-0000-0000-000030510000}"/>
    <cellStyle name="Normal 12 3 5 2 4 2 6" xfId="14130" xr:uid="{00000000-0005-0000-0000-000031510000}"/>
    <cellStyle name="Normal 12 3 5 2 4 2 6 2" xfId="39750" xr:uid="{00000000-0005-0000-0000-000032510000}"/>
    <cellStyle name="Normal 12 3 5 2 4 2 7" xfId="26940" xr:uid="{00000000-0005-0000-0000-000033510000}"/>
    <cellStyle name="Normal 12 3 5 2 4 3" xfId="2255" xr:uid="{00000000-0005-0000-0000-000034510000}"/>
    <cellStyle name="Normal 12 3 5 2 4 3 2" xfId="7745" xr:uid="{00000000-0005-0000-0000-000035510000}"/>
    <cellStyle name="Normal 12 3 5 2 4 3 2 2" xfId="20556" xr:uid="{00000000-0005-0000-0000-000036510000}"/>
    <cellStyle name="Normal 12 3 5 2 4 3 2 2 2" xfId="46176" xr:uid="{00000000-0005-0000-0000-000037510000}"/>
    <cellStyle name="Normal 12 3 5 2 4 3 2 3" xfId="33366" xr:uid="{00000000-0005-0000-0000-000038510000}"/>
    <cellStyle name="Normal 12 3 5 2 4 3 3" xfId="15066" xr:uid="{00000000-0005-0000-0000-000039510000}"/>
    <cellStyle name="Normal 12 3 5 2 4 3 3 2" xfId="40686" xr:uid="{00000000-0005-0000-0000-00003A510000}"/>
    <cellStyle name="Normal 12 3 5 2 4 3 4" xfId="27876" xr:uid="{00000000-0005-0000-0000-00003B510000}"/>
    <cellStyle name="Normal 12 3 5 2 4 4" xfId="4085" xr:uid="{00000000-0005-0000-0000-00003C510000}"/>
    <cellStyle name="Normal 12 3 5 2 4 4 2" xfId="9575" xr:uid="{00000000-0005-0000-0000-00003D510000}"/>
    <cellStyle name="Normal 12 3 5 2 4 4 2 2" xfId="22386" xr:uid="{00000000-0005-0000-0000-00003E510000}"/>
    <cellStyle name="Normal 12 3 5 2 4 4 2 2 2" xfId="48006" xr:uid="{00000000-0005-0000-0000-00003F510000}"/>
    <cellStyle name="Normal 12 3 5 2 4 4 2 3" xfId="35196" xr:uid="{00000000-0005-0000-0000-000040510000}"/>
    <cellStyle name="Normal 12 3 5 2 4 4 3" xfId="16896" xr:uid="{00000000-0005-0000-0000-000041510000}"/>
    <cellStyle name="Normal 12 3 5 2 4 4 3 2" xfId="42516" xr:uid="{00000000-0005-0000-0000-000042510000}"/>
    <cellStyle name="Normal 12 3 5 2 4 4 4" xfId="29706" xr:uid="{00000000-0005-0000-0000-000043510000}"/>
    <cellStyle name="Normal 12 3 5 2 4 5" xfId="11405" xr:uid="{00000000-0005-0000-0000-000044510000}"/>
    <cellStyle name="Normal 12 3 5 2 4 5 2" xfId="24216" xr:uid="{00000000-0005-0000-0000-000045510000}"/>
    <cellStyle name="Normal 12 3 5 2 4 5 2 2" xfId="49836" xr:uid="{00000000-0005-0000-0000-000046510000}"/>
    <cellStyle name="Normal 12 3 5 2 4 5 3" xfId="37026" xr:uid="{00000000-0005-0000-0000-000047510000}"/>
    <cellStyle name="Normal 12 3 5 2 4 6" xfId="5915" xr:uid="{00000000-0005-0000-0000-000048510000}"/>
    <cellStyle name="Normal 12 3 5 2 4 6 2" xfId="18726" xr:uid="{00000000-0005-0000-0000-000049510000}"/>
    <cellStyle name="Normal 12 3 5 2 4 6 2 2" xfId="44346" xr:uid="{00000000-0005-0000-0000-00004A510000}"/>
    <cellStyle name="Normal 12 3 5 2 4 6 3" xfId="31536" xr:uid="{00000000-0005-0000-0000-00004B510000}"/>
    <cellStyle name="Normal 12 3 5 2 4 7" xfId="13236" xr:uid="{00000000-0005-0000-0000-00004C510000}"/>
    <cellStyle name="Normal 12 3 5 2 4 7 2" xfId="38856" xr:uid="{00000000-0005-0000-0000-00004D510000}"/>
    <cellStyle name="Normal 12 3 5 2 4 8" xfId="26046" xr:uid="{00000000-0005-0000-0000-00004E510000}"/>
    <cellStyle name="Normal 12 3 5 2 5" xfId="783" xr:uid="{00000000-0005-0000-0000-00004F510000}"/>
    <cellStyle name="Normal 12 3 5 2 5 2" xfId="1678" xr:uid="{00000000-0005-0000-0000-000050510000}"/>
    <cellStyle name="Normal 12 3 5 2 5 2 2" xfId="3508" xr:uid="{00000000-0005-0000-0000-000051510000}"/>
    <cellStyle name="Normal 12 3 5 2 5 2 2 2" xfId="8998" xr:uid="{00000000-0005-0000-0000-000052510000}"/>
    <cellStyle name="Normal 12 3 5 2 5 2 2 2 2" xfId="21809" xr:uid="{00000000-0005-0000-0000-000053510000}"/>
    <cellStyle name="Normal 12 3 5 2 5 2 2 2 2 2" xfId="47429" xr:uid="{00000000-0005-0000-0000-000054510000}"/>
    <cellStyle name="Normal 12 3 5 2 5 2 2 2 3" xfId="34619" xr:uid="{00000000-0005-0000-0000-000055510000}"/>
    <cellStyle name="Normal 12 3 5 2 5 2 2 3" xfId="16319" xr:uid="{00000000-0005-0000-0000-000056510000}"/>
    <cellStyle name="Normal 12 3 5 2 5 2 2 3 2" xfId="41939" xr:uid="{00000000-0005-0000-0000-000057510000}"/>
    <cellStyle name="Normal 12 3 5 2 5 2 2 4" xfId="29129" xr:uid="{00000000-0005-0000-0000-000058510000}"/>
    <cellStyle name="Normal 12 3 5 2 5 2 3" xfId="5338" xr:uid="{00000000-0005-0000-0000-000059510000}"/>
    <cellStyle name="Normal 12 3 5 2 5 2 3 2" xfId="10828" xr:uid="{00000000-0005-0000-0000-00005A510000}"/>
    <cellStyle name="Normal 12 3 5 2 5 2 3 2 2" xfId="23639" xr:uid="{00000000-0005-0000-0000-00005B510000}"/>
    <cellStyle name="Normal 12 3 5 2 5 2 3 2 2 2" xfId="49259" xr:uid="{00000000-0005-0000-0000-00005C510000}"/>
    <cellStyle name="Normal 12 3 5 2 5 2 3 2 3" xfId="36449" xr:uid="{00000000-0005-0000-0000-00005D510000}"/>
    <cellStyle name="Normal 12 3 5 2 5 2 3 3" xfId="18149" xr:uid="{00000000-0005-0000-0000-00005E510000}"/>
    <cellStyle name="Normal 12 3 5 2 5 2 3 3 2" xfId="43769" xr:uid="{00000000-0005-0000-0000-00005F510000}"/>
    <cellStyle name="Normal 12 3 5 2 5 2 3 4" xfId="30959" xr:uid="{00000000-0005-0000-0000-000060510000}"/>
    <cellStyle name="Normal 12 3 5 2 5 2 4" xfId="12658" xr:uid="{00000000-0005-0000-0000-000061510000}"/>
    <cellStyle name="Normal 12 3 5 2 5 2 4 2" xfId="25469" xr:uid="{00000000-0005-0000-0000-000062510000}"/>
    <cellStyle name="Normal 12 3 5 2 5 2 4 2 2" xfId="51089" xr:uid="{00000000-0005-0000-0000-000063510000}"/>
    <cellStyle name="Normal 12 3 5 2 5 2 4 3" xfId="38279" xr:uid="{00000000-0005-0000-0000-000064510000}"/>
    <cellStyle name="Normal 12 3 5 2 5 2 5" xfId="7168" xr:uid="{00000000-0005-0000-0000-000065510000}"/>
    <cellStyle name="Normal 12 3 5 2 5 2 5 2" xfId="19979" xr:uid="{00000000-0005-0000-0000-000066510000}"/>
    <cellStyle name="Normal 12 3 5 2 5 2 5 2 2" xfId="45599" xr:uid="{00000000-0005-0000-0000-000067510000}"/>
    <cellStyle name="Normal 12 3 5 2 5 2 5 3" xfId="32789" xr:uid="{00000000-0005-0000-0000-000068510000}"/>
    <cellStyle name="Normal 12 3 5 2 5 2 6" xfId="14489" xr:uid="{00000000-0005-0000-0000-000069510000}"/>
    <cellStyle name="Normal 12 3 5 2 5 2 6 2" xfId="40109" xr:uid="{00000000-0005-0000-0000-00006A510000}"/>
    <cellStyle name="Normal 12 3 5 2 5 2 7" xfId="27299" xr:uid="{00000000-0005-0000-0000-00006B510000}"/>
    <cellStyle name="Normal 12 3 5 2 5 3" xfId="2614" xr:uid="{00000000-0005-0000-0000-00006C510000}"/>
    <cellStyle name="Normal 12 3 5 2 5 3 2" xfId="8104" xr:uid="{00000000-0005-0000-0000-00006D510000}"/>
    <cellStyle name="Normal 12 3 5 2 5 3 2 2" xfId="20915" xr:uid="{00000000-0005-0000-0000-00006E510000}"/>
    <cellStyle name="Normal 12 3 5 2 5 3 2 2 2" xfId="46535" xr:uid="{00000000-0005-0000-0000-00006F510000}"/>
    <cellStyle name="Normal 12 3 5 2 5 3 2 3" xfId="33725" xr:uid="{00000000-0005-0000-0000-000070510000}"/>
    <cellStyle name="Normal 12 3 5 2 5 3 3" xfId="15425" xr:uid="{00000000-0005-0000-0000-000071510000}"/>
    <cellStyle name="Normal 12 3 5 2 5 3 3 2" xfId="41045" xr:uid="{00000000-0005-0000-0000-000072510000}"/>
    <cellStyle name="Normal 12 3 5 2 5 3 4" xfId="28235" xr:uid="{00000000-0005-0000-0000-000073510000}"/>
    <cellStyle name="Normal 12 3 5 2 5 4" xfId="4444" xr:uid="{00000000-0005-0000-0000-000074510000}"/>
    <cellStyle name="Normal 12 3 5 2 5 4 2" xfId="9934" xr:uid="{00000000-0005-0000-0000-000075510000}"/>
    <cellStyle name="Normal 12 3 5 2 5 4 2 2" xfId="22745" xr:uid="{00000000-0005-0000-0000-000076510000}"/>
    <cellStyle name="Normal 12 3 5 2 5 4 2 2 2" xfId="48365" xr:uid="{00000000-0005-0000-0000-000077510000}"/>
    <cellStyle name="Normal 12 3 5 2 5 4 2 3" xfId="35555" xr:uid="{00000000-0005-0000-0000-000078510000}"/>
    <cellStyle name="Normal 12 3 5 2 5 4 3" xfId="17255" xr:uid="{00000000-0005-0000-0000-000079510000}"/>
    <cellStyle name="Normal 12 3 5 2 5 4 3 2" xfId="42875" xr:uid="{00000000-0005-0000-0000-00007A510000}"/>
    <cellStyle name="Normal 12 3 5 2 5 4 4" xfId="30065" xr:uid="{00000000-0005-0000-0000-00007B510000}"/>
    <cellStyle name="Normal 12 3 5 2 5 5" xfId="11764" xr:uid="{00000000-0005-0000-0000-00007C510000}"/>
    <cellStyle name="Normal 12 3 5 2 5 5 2" xfId="24575" xr:uid="{00000000-0005-0000-0000-00007D510000}"/>
    <cellStyle name="Normal 12 3 5 2 5 5 2 2" xfId="50195" xr:uid="{00000000-0005-0000-0000-00007E510000}"/>
    <cellStyle name="Normal 12 3 5 2 5 5 3" xfId="37385" xr:uid="{00000000-0005-0000-0000-00007F510000}"/>
    <cellStyle name="Normal 12 3 5 2 5 6" xfId="6274" xr:uid="{00000000-0005-0000-0000-000080510000}"/>
    <cellStyle name="Normal 12 3 5 2 5 6 2" xfId="19085" xr:uid="{00000000-0005-0000-0000-000081510000}"/>
    <cellStyle name="Normal 12 3 5 2 5 6 2 2" xfId="44705" xr:uid="{00000000-0005-0000-0000-000082510000}"/>
    <cellStyle name="Normal 12 3 5 2 5 6 3" xfId="31895" xr:uid="{00000000-0005-0000-0000-000083510000}"/>
    <cellStyle name="Normal 12 3 5 2 5 7" xfId="13595" xr:uid="{00000000-0005-0000-0000-000084510000}"/>
    <cellStyle name="Normal 12 3 5 2 5 7 2" xfId="39215" xr:uid="{00000000-0005-0000-0000-000085510000}"/>
    <cellStyle name="Normal 12 3 5 2 5 8" xfId="26405" xr:uid="{00000000-0005-0000-0000-000086510000}"/>
    <cellStyle name="Normal 12 3 5 2 6" xfId="1184" xr:uid="{00000000-0005-0000-0000-000087510000}"/>
    <cellStyle name="Normal 12 3 5 2 6 2" xfId="3014" xr:uid="{00000000-0005-0000-0000-000088510000}"/>
    <cellStyle name="Normal 12 3 5 2 6 2 2" xfId="8504" xr:uid="{00000000-0005-0000-0000-000089510000}"/>
    <cellStyle name="Normal 12 3 5 2 6 2 2 2" xfId="21315" xr:uid="{00000000-0005-0000-0000-00008A510000}"/>
    <cellStyle name="Normal 12 3 5 2 6 2 2 2 2" xfId="46935" xr:uid="{00000000-0005-0000-0000-00008B510000}"/>
    <cellStyle name="Normal 12 3 5 2 6 2 2 3" xfId="34125" xr:uid="{00000000-0005-0000-0000-00008C510000}"/>
    <cellStyle name="Normal 12 3 5 2 6 2 3" xfId="15825" xr:uid="{00000000-0005-0000-0000-00008D510000}"/>
    <cellStyle name="Normal 12 3 5 2 6 2 3 2" xfId="41445" xr:uid="{00000000-0005-0000-0000-00008E510000}"/>
    <cellStyle name="Normal 12 3 5 2 6 2 4" xfId="28635" xr:uid="{00000000-0005-0000-0000-00008F510000}"/>
    <cellStyle name="Normal 12 3 5 2 6 3" xfId="4844" xr:uid="{00000000-0005-0000-0000-000090510000}"/>
    <cellStyle name="Normal 12 3 5 2 6 3 2" xfId="10334" xr:uid="{00000000-0005-0000-0000-000091510000}"/>
    <cellStyle name="Normal 12 3 5 2 6 3 2 2" xfId="23145" xr:uid="{00000000-0005-0000-0000-000092510000}"/>
    <cellStyle name="Normal 12 3 5 2 6 3 2 2 2" xfId="48765" xr:uid="{00000000-0005-0000-0000-000093510000}"/>
    <cellStyle name="Normal 12 3 5 2 6 3 2 3" xfId="35955" xr:uid="{00000000-0005-0000-0000-000094510000}"/>
    <cellStyle name="Normal 12 3 5 2 6 3 3" xfId="17655" xr:uid="{00000000-0005-0000-0000-000095510000}"/>
    <cellStyle name="Normal 12 3 5 2 6 3 3 2" xfId="43275" xr:uid="{00000000-0005-0000-0000-000096510000}"/>
    <cellStyle name="Normal 12 3 5 2 6 3 4" xfId="30465" xr:uid="{00000000-0005-0000-0000-000097510000}"/>
    <cellStyle name="Normal 12 3 5 2 6 4" xfId="12164" xr:uid="{00000000-0005-0000-0000-000098510000}"/>
    <cellStyle name="Normal 12 3 5 2 6 4 2" xfId="24975" xr:uid="{00000000-0005-0000-0000-000099510000}"/>
    <cellStyle name="Normal 12 3 5 2 6 4 2 2" xfId="50595" xr:uid="{00000000-0005-0000-0000-00009A510000}"/>
    <cellStyle name="Normal 12 3 5 2 6 4 3" xfId="37785" xr:uid="{00000000-0005-0000-0000-00009B510000}"/>
    <cellStyle name="Normal 12 3 5 2 6 5" xfId="6674" xr:uid="{00000000-0005-0000-0000-00009C510000}"/>
    <cellStyle name="Normal 12 3 5 2 6 5 2" xfId="19485" xr:uid="{00000000-0005-0000-0000-00009D510000}"/>
    <cellStyle name="Normal 12 3 5 2 6 5 2 2" xfId="45105" xr:uid="{00000000-0005-0000-0000-00009E510000}"/>
    <cellStyle name="Normal 12 3 5 2 6 5 3" xfId="32295" xr:uid="{00000000-0005-0000-0000-00009F510000}"/>
    <cellStyle name="Normal 12 3 5 2 6 6" xfId="13995" xr:uid="{00000000-0005-0000-0000-0000A0510000}"/>
    <cellStyle name="Normal 12 3 5 2 6 6 2" xfId="39615" xr:uid="{00000000-0005-0000-0000-0000A1510000}"/>
    <cellStyle name="Normal 12 3 5 2 6 7" xfId="26805" xr:uid="{00000000-0005-0000-0000-0000A2510000}"/>
    <cellStyle name="Normal 12 3 5 2 7" xfId="2120" xr:uid="{00000000-0005-0000-0000-0000A3510000}"/>
    <cellStyle name="Normal 12 3 5 2 7 2" xfId="7610" xr:uid="{00000000-0005-0000-0000-0000A4510000}"/>
    <cellStyle name="Normal 12 3 5 2 7 2 2" xfId="20421" xr:uid="{00000000-0005-0000-0000-0000A5510000}"/>
    <cellStyle name="Normal 12 3 5 2 7 2 2 2" xfId="46041" xr:uid="{00000000-0005-0000-0000-0000A6510000}"/>
    <cellStyle name="Normal 12 3 5 2 7 2 3" xfId="33231" xr:uid="{00000000-0005-0000-0000-0000A7510000}"/>
    <cellStyle name="Normal 12 3 5 2 7 3" xfId="14931" xr:uid="{00000000-0005-0000-0000-0000A8510000}"/>
    <cellStyle name="Normal 12 3 5 2 7 3 2" xfId="40551" xr:uid="{00000000-0005-0000-0000-0000A9510000}"/>
    <cellStyle name="Normal 12 3 5 2 7 4" xfId="27741" xr:uid="{00000000-0005-0000-0000-0000AA510000}"/>
    <cellStyle name="Normal 12 3 5 2 8" xfId="3950" xr:uid="{00000000-0005-0000-0000-0000AB510000}"/>
    <cellStyle name="Normal 12 3 5 2 8 2" xfId="9440" xr:uid="{00000000-0005-0000-0000-0000AC510000}"/>
    <cellStyle name="Normal 12 3 5 2 8 2 2" xfId="22251" xr:uid="{00000000-0005-0000-0000-0000AD510000}"/>
    <cellStyle name="Normal 12 3 5 2 8 2 2 2" xfId="47871" xr:uid="{00000000-0005-0000-0000-0000AE510000}"/>
    <cellStyle name="Normal 12 3 5 2 8 2 3" xfId="35061" xr:uid="{00000000-0005-0000-0000-0000AF510000}"/>
    <cellStyle name="Normal 12 3 5 2 8 3" xfId="16761" xr:uid="{00000000-0005-0000-0000-0000B0510000}"/>
    <cellStyle name="Normal 12 3 5 2 8 3 2" xfId="42381" xr:uid="{00000000-0005-0000-0000-0000B1510000}"/>
    <cellStyle name="Normal 12 3 5 2 8 4" xfId="29571" xr:uid="{00000000-0005-0000-0000-0000B2510000}"/>
    <cellStyle name="Normal 12 3 5 2 9" xfId="11270" xr:uid="{00000000-0005-0000-0000-0000B3510000}"/>
    <cellStyle name="Normal 12 3 5 2 9 2" xfId="24081" xr:uid="{00000000-0005-0000-0000-0000B4510000}"/>
    <cellStyle name="Normal 12 3 5 2 9 2 2" xfId="49701" xr:uid="{00000000-0005-0000-0000-0000B5510000}"/>
    <cellStyle name="Normal 12 3 5 2 9 3" xfId="36891" xr:uid="{00000000-0005-0000-0000-0000B6510000}"/>
    <cellStyle name="Normal 12 3 5 3" xfId="339" xr:uid="{00000000-0005-0000-0000-0000B7510000}"/>
    <cellStyle name="Normal 12 3 5 3 10" xfId="5831" xr:uid="{00000000-0005-0000-0000-0000B8510000}"/>
    <cellStyle name="Normal 12 3 5 3 10 2" xfId="18642" xr:uid="{00000000-0005-0000-0000-0000B9510000}"/>
    <cellStyle name="Normal 12 3 5 3 10 2 2" xfId="44262" xr:uid="{00000000-0005-0000-0000-0000BA510000}"/>
    <cellStyle name="Normal 12 3 5 3 10 3" xfId="31452" xr:uid="{00000000-0005-0000-0000-0000BB510000}"/>
    <cellStyle name="Normal 12 3 5 3 11" xfId="13152" xr:uid="{00000000-0005-0000-0000-0000BC510000}"/>
    <cellStyle name="Normal 12 3 5 3 11 2" xfId="38772" xr:uid="{00000000-0005-0000-0000-0000BD510000}"/>
    <cellStyle name="Normal 12 3 5 3 12" xfId="25962" xr:uid="{00000000-0005-0000-0000-0000BE510000}"/>
    <cellStyle name="Normal 12 3 5 3 2" xfId="568" xr:uid="{00000000-0005-0000-0000-0000BF510000}"/>
    <cellStyle name="Normal 12 3 5 3 2 2" xfId="967" xr:uid="{00000000-0005-0000-0000-0000C0510000}"/>
    <cellStyle name="Normal 12 3 5 3 2 2 2" xfId="1862" xr:uid="{00000000-0005-0000-0000-0000C1510000}"/>
    <cellStyle name="Normal 12 3 5 3 2 2 2 2" xfId="3692" xr:uid="{00000000-0005-0000-0000-0000C2510000}"/>
    <cellStyle name="Normal 12 3 5 3 2 2 2 2 2" xfId="9182" xr:uid="{00000000-0005-0000-0000-0000C3510000}"/>
    <cellStyle name="Normal 12 3 5 3 2 2 2 2 2 2" xfId="21993" xr:uid="{00000000-0005-0000-0000-0000C4510000}"/>
    <cellStyle name="Normal 12 3 5 3 2 2 2 2 2 2 2" xfId="47613" xr:uid="{00000000-0005-0000-0000-0000C5510000}"/>
    <cellStyle name="Normal 12 3 5 3 2 2 2 2 2 3" xfId="34803" xr:uid="{00000000-0005-0000-0000-0000C6510000}"/>
    <cellStyle name="Normal 12 3 5 3 2 2 2 2 3" xfId="16503" xr:uid="{00000000-0005-0000-0000-0000C7510000}"/>
    <cellStyle name="Normal 12 3 5 3 2 2 2 2 3 2" xfId="42123" xr:uid="{00000000-0005-0000-0000-0000C8510000}"/>
    <cellStyle name="Normal 12 3 5 3 2 2 2 2 4" xfId="29313" xr:uid="{00000000-0005-0000-0000-0000C9510000}"/>
    <cellStyle name="Normal 12 3 5 3 2 2 2 3" xfId="5522" xr:uid="{00000000-0005-0000-0000-0000CA510000}"/>
    <cellStyle name="Normal 12 3 5 3 2 2 2 3 2" xfId="11012" xr:uid="{00000000-0005-0000-0000-0000CB510000}"/>
    <cellStyle name="Normal 12 3 5 3 2 2 2 3 2 2" xfId="23823" xr:uid="{00000000-0005-0000-0000-0000CC510000}"/>
    <cellStyle name="Normal 12 3 5 3 2 2 2 3 2 2 2" xfId="49443" xr:uid="{00000000-0005-0000-0000-0000CD510000}"/>
    <cellStyle name="Normal 12 3 5 3 2 2 2 3 2 3" xfId="36633" xr:uid="{00000000-0005-0000-0000-0000CE510000}"/>
    <cellStyle name="Normal 12 3 5 3 2 2 2 3 3" xfId="18333" xr:uid="{00000000-0005-0000-0000-0000CF510000}"/>
    <cellStyle name="Normal 12 3 5 3 2 2 2 3 3 2" xfId="43953" xr:uid="{00000000-0005-0000-0000-0000D0510000}"/>
    <cellStyle name="Normal 12 3 5 3 2 2 2 3 4" xfId="31143" xr:uid="{00000000-0005-0000-0000-0000D1510000}"/>
    <cellStyle name="Normal 12 3 5 3 2 2 2 4" xfId="12842" xr:uid="{00000000-0005-0000-0000-0000D2510000}"/>
    <cellStyle name="Normal 12 3 5 3 2 2 2 4 2" xfId="25653" xr:uid="{00000000-0005-0000-0000-0000D3510000}"/>
    <cellStyle name="Normal 12 3 5 3 2 2 2 4 2 2" xfId="51273" xr:uid="{00000000-0005-0000-0000-0000D4510000}"/>
    <cellStyle name="Normal 12 3 5 3 2 2 2 4 3" xfId="38463" xr:uid="{00000000-0005-0000-0000-0000D5510000}"/>
    <cellStyle name="Normal 12 3 5 3 2 2 2 5" xfId="7352" xr:uid="{00000000-0005-0000-0000-0000D6510000}"/>
    <cellStyle name="Normal 12 3 5 3 2 2 2 5 2" xfId="20163" xr:uid="{00000000-0005-0000-0000-0000D7510000}"/>
    <cellStyle name="Normal 12 3 5 3 2 2 2 5 2 2" xfId="45783" xr:uid="{00000000-0005-0000-0000-0000D8510000}"/>
    <cellStyle name="Normal 12 3 5 3 2 2 2 5 3" xfId="32973" xr:uid="{00000000-0005-0000-0000-0000D9510000}"/>
    <cellStyle name="Normal 12 3 5 3 2 2 2 6" xfId="14673" xr:uid="{00000000-0005-0000-0000-0000DA510000}"/>
    <cellStyle name="Normal 12 3 5 3 2 2 2 6 2" xfId="40293" xr:uid="{00000000-0005-0000-0000-0000DB510000}"/>
    <cellStyle name="Normal 12 3 5 3 2 2 2 7" xfId="27483" xr:uid="{00000000-0005-0000-0000-0000DC510000}"/>
    <cellStyle name="Normal 12 3 5 3 2 2 3" xfId="2798" xr:uid="{00000000-0005-0000-0000-0000DD510000}"/>
    <cellStyle name="Normal 12 3 5 3 2 2 3 2" xfId="8288" xr:uid="{00000000-0005-0000-0000-0000DE510000}"/>
    <cellStyle name="Normal 12 3 5 3 2 2 3 2 2" xfId="21099" xr:uid="{00000000-0005-0000-0000-0000DF510000}"/>
    <cellStyle name="Normal 12 3 5 3 2 2 3 2 2 2" xfId="46719" xr:uid="{00000000-0005-0000-0000-0000E0510000}"/>
    <cellStyle name="Normal 12 3 5 3 2 2 3 2 3" xfId="33909" xr:uid="{00000000-0005-0000-0000-0000E1510000}"/>
    <cellStyle name="Normal 12 3 5 3 2 2 3 3" xfId="15609" xr:uid="{00000000-0005-0000-0000-0000E2510000}"/>
    <cellStyle name="Normal 12 3 5 3 2 2 3 3 2" xfId="41229" xr:uid="{00000000-0005-0000-0000-0000E3510000}"/>
    <cellStyle name="Normal 12 3 5 3 2 2 3 4" xfId="28419" xr:uid="{00000000-0005-0000-0000-0000E4510000}"/>
    <cellStyle name="Normal 12 3 5 3 2 2 4" xfId="4628" xr:uid="{00000000-0005-0000-0000-0000E5510000}"/>
    <cellStyle name="Normal 12 3 5 3 2 2 4 2" xfId="10118" xr:uid="{00000000-0005-0000-0000-0000E6510000}"/>
    <cellStyle name="Normal 12 3 5 3 2 2 4 2 2" xfId="22929" xr:uid="{00000000-0005-0000-0000-0000E7510000}"/>
    <cellStyle name="Normal 12 3 5 3 2 2 4 2 2 2" xfId="48549" xr:uid="{00000000-0005-0000-0000-0000E8510000}"/>
    <cellStyle name="Normal 12 3 5 3 2 2 4 2 3" xfId="35739" xr:uid="{00000000-0005-0000-0000-0000E9510000}"/>
    <cellStyle name="Normal 12 3 5 3 2 2 4 3" xfId="17439" xr:uid="{00000000-0005-0000-0000-0000EA510000}"/>
    <cellStyle name="Normal 12 3 5 3 2 2 4 3 2" xfId="43059" xr:uid="{00000000-0005-0000-0000-0000EB510000}"/>
    <cellStyle name="Normal 12 3 5 3 2 2 4 4" xfId="30249" xr:uid="{00000000-0005-0000-0000-0000EC510000}"/>
    <cellStyle name="Normal 12 3 5 3 2 2 5" xfId="11948" xr:uid="{00000000-0005-0000-0000-0000ED510000}"/>
    <cellStyle name="Normal 12 3 5 3 2 2 5 2" xfId="24759" xr:uid="{00000000-0005-0000-0000-0000EE510000}"/>
    <cellStyle name="Normal 12 3 5 3 2 2 5 2 2" xfId="50379" xr:uid="{00000000-0005-0000-0000-0000EF510000}"/>
    <cellStyle name="Normal 12 3 5 3 2 2 5 3" xfId="37569" xr:uid="{00000000-0005-0000-0000-0000F0510000}"/>
    <cellStyle name="Normal 12 3 5 3 2 2 6" xfId="6458" xr:uid="{00000000-0005-0000-0000-0000F1510000}"/>
    <cellStyle name="Normal 12 3 5 3 2 2 6 2" xfId="19269" xr:uid="{00000000-0005-0000-0000-0000F2510000}"/>
    <cellStyle name="Normal 12 3 5 3 2 2 6 2 2" xfId="44889" xr:uid="{00000000-0005-0000-0000-0000F3510000}"/>
    <cellStyle name="Normal 12 3 5 3 2 2 6 3" xfId="32079" xr:uid="{00000000-0005-0000-0000-0000F4510000}"/>
    <cellStyle name="Normal 12 3 5 3 2 2 7" xfId="13779" xr:uid="{00000000-0005-0000-0000-0000F5510000}"/>
    <cellStyle name="Normal 12 3 5 3 2 2 7 2" xfId="39399" xr:uid="{00000000-0005-0000-0000-0000F6510000}"/>
    <cellStyle name="Normal 12 3 5 3 2 2 8" xfId="26589" xr:uid="{00000000-0005-0000-0000-0000F7510000}"/>
    <cellStyle name="Normal 12 3 5 3 2 3" xfId="1463" xr:uid="{00000000-0005-0000-0000-0000F8510000}"/>
    <cellStyle name="Normal 12 3 5 3 2 3 2" xfId="3293" xr:uid="{00000000-0005-0000-0000-0000F9510000}"/>
    <cellStyle name="Normal 12 3 5 3 2 3 2 2" xfId="8783" xr:uid="{00000000-0005-0000-0000-0000FA510000}"/>
    <cellStyle name="Normal 12 3 5 3 2 3 2 2 2" xfId="21594" xr:uid="{00000000-0005-0000-0000-0000FB510000}"/>
    <cellStyle name="Normal 12 3 5 3 2 3 2 2 2 2" xfId="47214" xr:uid="{00000000-0005-0000-0000-0000FC510000}"/>
    <cellStyle name="Normal 12 3 5 3 2 3 2 2 3" xfId="34404" xr:uid="{00000000-0005-0000-0000-0000FD510000}"/>
    <cellStyle name="Normal 12 3 5 3 2 3 2 3" xfId="16104" xr:uid="{00000000-0005-0000-0000-0000FE510000}"/>
    <cellStyle name="Normal 12 3 5 3 2 3 2 3 2" xfId="41724" xr:uid="{00000000-0005-0000-0000-0000FF510000}"/>
    <cellStyle name="Normal 12 3 5 3 2 3 2 4" xfId="28914" xr:uid="{00000000-0005-0000-0000-000000520000}"/>
    <cellStyle name="Normal 12 3 5 3 2 3 3" xfId="5123" xr:uid="{00000000-0005-0000-0000-000001520000}"/>
    <cellStyle name="Normal 12 3 5 3 2 3 3 2" xfId="10613" xr:uid="{00000000-0005-0000-0000-000002520000}"/>
    <cellStyle name="Normal 12 3 5 3 2 3 3 2 2" xfId="23424" xr:uid="{00000000-0005-0000-0000-000003520000}"/>
    <cellStyle name="Normal 12 3 5 3 2 3 3 2 2 2" xfId="49044" xr:uid="{00000000-0005-0000-0000-000004520000}"/>
    <cellStyle name="Normal 12 3 5 3 2 3 3 2 3" xfId="36234" xr:uid="{00000000-0005-0000-0000-000005520000}"/>
    <cellStyle name="Normal 12 3 5 3 2 3 3 3" xfId="17934" xr:uid="{00000000-0005-0000-0000-000006520000}"/>
    <cellStyle name="Normal 12 3 5 3 2 3 3 3 2" xfId="43554" xr:uid="{00000000-0005-0000-0000-000007520000}"/>
    <cellStyle name="Normal 12 3 5 3 2 3 3 4" xfId="30744" xr:uid="{00000000-0005-0000-0000-000008520000}"/>
    <cellStyle name="Normal 12 3 5 3 2 3 4" xfId="12443" xr:uid="{00000000-0005-0000-0000-000009520000}"/>
    <cellStyle name="Normal 12 3 5 3 2 3 4 2" xfId="25254" xr:uid="{00000000-0005-0000-0000-00000A520000}"/>
    <cellStyle name="Normal 12 3 5 3 2 3 4 2 2" xfId="50874" xr:uid="{00000000-0005-0000-0000-00000B520000}"/>
    <cellStyle name="Normal 12 3 5 3 2 3 4 3" xfId="38064" xr:uid="{00000000-0005-0000-0000-00000C520000}"/>
    <cellStyle name="Normal 12 3 5 3 2 3 5" xfId="6953" xr:uid="{00000000-0005-0000-0000-00000D520000}"/>
    <cellStyle name="Normal 12 3 5 3 2 3 5 2" xfId="19764" xr:uid="{00000000-0005-0000-0000-00000E520000}"/>
    <cellStyle name="Normal 12 3 5 3 2 3 5 2 2" xfId="45384" xr:uid="{00000000-0005-0000-0000-00000F520000}"/>
    <cellStyle name="Normal 12 3 5 3 2 3 5 3" xfId="32574" xr:uid="{00000000-0005-0000-0000-000010520000}"/>
    <cellStyle name="Normal 12 3 5 3 2 3 6" xfId="14274" xr:uid="{00000000-0005-0000-0000-000011520000}"/>
    <cellStyle name="Normal 12 3 5 3 2 3 6 2" xfId="39894" xr:uid="{00000000-0005-0000-0000-000012520000}"/>
    <cellStyle name="Normal 12 3 5 3 2 3 7" xfId="27084" xr:uid="{00000000-0005-0000-0000-000013520000}"/>
    <cellStyle name="Normal 12 3 5 3 2 4" xfId="2399" xr:uid="{00000000-0005-0000-0000-000014520000}"/>
    <cellStyle name="Normal 12 3 5 3 2 4 2" xfId="7889" xr:uid="{00000000-0005-0000-0000-000015520000}"/>
    <cellStyle name="Normal 12 3 5 3 2 4 2 2" xfId="20700" xr:uid="{00000000-0005-0000-0000-000016520000}"/>
    <cellStyle name="Normal 12 3 5 3 2 4 2 2 2" xfId="46320" xr:uid="{00000000-0005-0000-0000-000017520000}"/>
    <cellStyle name="Normal 12 3 5 3 2 4 2 3" xfId="33510" xr:uid="{00000000-0005-0000-0000-000018520000}"/>
    <cellStyle name="Normal 12 3 5 3 2 4 3" xfId="15210" xr:uid="{00000000-0005-0000-0000-000019520000}"/>
    <cellStyle name="Normal 12 3 5 3 2 4 3 2" xfId="40830" xr:uid="{00000000-0005-0000-0000-00001A520000}"/>
    <cellStyle name="Normal 12 3 5 3 2 4 4" xfId="28020" xr:uid="{00000000-0005-0000-0000-00001B520000}"/>
    <cellStyle name="Normal 12 3 5 3 2 5" xfId="4229" xr:uid="{00000000-0005-0000-0000-00001C520000}"/>
    <cellStyle name="Normal 12 3 5 3 2 5 2" xfId="9719" xr:uid="{00000000-0005-0000-0000-00001D520000}"/>
    <cellStyle name="Normal 12 3 5 3 2 5 2 2" xfId="22530" xr:uid="{00000000-0005-0000-0000-00001E520000}"/>
    <cellStyle name="Normal 12 3 5 3 2 5 2 2 2" xfId="48150" xr:uid="{00000000-0005-0000-0000-00001F520000}"/>
    <cellStyle name="Normal 12 3 5 3 2 5 2 3" xfId="35340" xr:uid="{00000000-0005-0000-0000-000020520000}"/>
    <cellStyle name="Normal 12 3 5 3 2 5 3" xfId="17040" xr:uid="{00000000-0005-0000-0000-000021520000}"/>
    <cellStyle name="Normal 12 3 5 3 2 5 3 2" xfId="42660" xr:uid="{00000000-0005-0000-0000-000022520000}"/>
    <cellStyle name="Normal 12 3 5 3 2 5 4" xfId="29850" xr:uid="{00000000-0005-0000-0000-000023520000}"/>
    <cellStyle name="Normal 12 3 5 3 2 6" xfId="11549" xr:uid="{00000000-0005-0000-0000-000024520000}"/>
    <cellStyle name="Normal 12 3 5 3 2 6 2" xfId="24360" xr:uid="{00000000-0005-0000-0000-000025520000}"/>
    <cellStyle name="Normal 12 3 5 3 2 6 2 2" xfId="49980" xr:uid="{00000000-0005-0000-0000-000026520000}"/>
    <cellStyle name="Normal 12 3 5 3 2 6 3" xfId="37170" xr:uid="{00000000-0005-0000-0000-000027520000}"/>
    <cellStyle name="Normal 12 3 5 3 2 7" xfId="6059" xr:uid="{00000000-0005-0000-0000-000028520000}"/>
    <cellStyle name="Normal 12 3 5 3 2 7 2" xfId="18870" xr:uid="{00000000-0005-0000-0000-000029520000}"/>
    <cellStyle name="Normal 12 3 5 3 2 7 2 2" xfId="44490" xr:uid="{00000000-0005-0000-0000-00002A520000}"/>
    <cellStyle name="Normal 12 3 5 3 2 7 3" xfId="31680" xr:uid="{00000000-0005-0000-0000-00002B520000}"/>
    <cellStyle name="Normal 12 3 5 3 2 8" xfId="13380" xr:uid="{00000000-0005-0000-0000-00002C520000}"/>
    <cellStyle name="Normal 12 3 5 3 2 8 2" xfId="39000" xr:uid="{00000000-0005-0000-0000-00002D520000}"/>
    <cellStyle name="Normal 12 3 5 3 2 9" xfId="26190" xr:uid="{00000000-0005-0000-0000-00002E520000}"/>
    <cellStyle name="Normal 12 3 5 3 3" xfId="700" xr:uid="{00000000-0005-0000-0000-00002F520000}"/>
    <cellStyle name="Normal 12 3 5 3 3 2" xfId="1100" xr:uid="{00000000-0005-0000-0000-000030520000}"/>
    <cellStyle name="Normal 12 3 5 3 3 2 2" xfId="1995" xr:uid="{00000000-0005-0000-0000-000031520000}"/>
    <cellStyle name="Normal 12 3 5 3 3 2 2 2" xfId="3825" xr:uid="{00000000-0005-0000-0000-000032520000}"/>
    <cellStyle name="Normal 12 3 5 3 3 2 2 2 2" xfId="9315" xr:uid="{00000000-0005-0000-0000-000033520000}"/>
    <cellStyle name="Normal 12 3 5 3 3 2 2 2 2 2" xfId="22126" xr:uid="{00000000-0005-0000-0000-000034520000}"/>
    <cellStyle name="Normal 12 3 5 3 3 2 2 2 2 2 2" xfId="47746" xr:uid="{00000000-0005-0000-0000-000035520000}"/>
    <cellStyle name="Normal 12 3 5 3 3 2 2 2 2 3" xfId="34936" xr:uid="{00000000-0005-0000-0000-000036520000}"/>
    <cellStyle name="Normal 12 3 5 3 3 2 2 2 3" xfId="16636" xr:uid="{00000000-0005-0000-0000-000037520000}"/>
    <cellStyle name="Normal 12 3 5 3 3 2 2 2 3 2" xfId="42256" xr:uid="{00000000-0005-0000-0000-000038520000}"/>
    <cellStyle name="Normal 12 3 5 3 3 2 2 2 4" xfId="29446" xr:uid="{00000000-0005-0000-0000-000039520000}"/>
    <cellStyle name="Normal 12 3 5 3 3 2 2 3" xfId="5655" xr:uid="{00000000-0005-0000-0000-00003A520000}"/>
    <cellStyle name="Normal 12 3 5 3 3 2 2 3 2" xfId="11145" xr:uid="{00000000-0005-0000-0000-00003B520000}"/>
    <cellStyle name="Normal 12 3 5 3 3 2 2 3 2 2" xfId="23956" xr:uid="{00000000-0005-0000-0000-00003C520000}"/>
    <cellStyle name="Normal 12 3 5 3 3 2 2 3 2 2 2" xfId="49576" xr:uid="{00000000-0005-0000-0000-00003D520000}"/>
    <cellStyle name="Normal 12 3 5 3 3 2 2 3 2 3" xfId="36766" xr:uid="{00000000-0005-0000-0000-00003E520000}"/>
    <cellStyle name="Normal 12 3 5 3 3 2 2 3 3" xfId="18466" xr:uid="{00000000-0005-0000-0000-00003F520000}"/>
    <cellStyle name="Normal 12 3 5 3 3 2 2 3 3 2" xfId="44086" xr:uid="{00000000-0005-0000-0000-000040520000}"/>
    <cellStyle name="Normal 12 3 5 3 3 2 2 3 4" xfId="31276" xr:uid="{00000000-0005-0000-0000-000041520000}"/>
    <cellStyle name="Normal 12 3 5 3 3 2 2 4" xfId="12975" xr:uid="{00000000-0005-0000-0000-000042520000}"/>
    <cellStyle name="Normal 12 3 5 3 3 2 2 4 2" xfId="25786" xr:uid="{00000000-0005-0000-0000-000043520000}"/>
    <cellStyle name="Normal 12 3 5 3 3 2 2 4 2 2" xfId="51406" xr:uid="{00000000-0005-0000-0000-000044520000}"/>
    <cellStyle name="Normal 12 3 5 3 3 2 2 4 3" xfId="38596" xr:uid="{00000000-0005-0000-0000-000045520000}"/>
    <cellStyle name="Normal 12 3 5 3 3 2 2 5" xfId="7485" xr:uid="{00000000-0005-0000-0000-000046520000}"/>
    <cellStyle name="Normal 12 3 5 3 3 2 2 5 2" xfId="20296" xr:uid="{00000000-0005-0000-0000-000047520000}"/>
    <cellStyle name="Normal 12 3 5 3 3 2 2 5 2 2" xfId="45916" xr:uid="{00000000-0005-0000-0000-000048520000}"/>
    <cellStyle name="Normal 12 3 5 3 3 2 2 5 3" xfId="33106" xr:uid="{00000000-0005-0000-0000-000049520000}"/>
    <cellStyle name="Normal 12 3 5 3 3 2 2 6" xfId="14806" xr:uid="{00000000-0005-0000-0000-00004A520000}"/>
    <cellStyle name="Normal 12 3 5 3 3 2 2 6 2" xfId="40426" xr:uid="{00000000-0005-0000-0000-00004B520000}"/>
    <cellStyle name="Normal 12 3 5 3 3 2 2 7" xfId="27616" xr:uid="{00000000-0005-0000-0000-00004C520000}"/>
    <cellStyle name="Normal 12 3 5 3 3 2 3" xfId="2931" xr:uid="{00000000-0005-0000-0000-00004D520000}"/>
    <cellStyle name="Normal 12 3 5 3 3 2 3 2" xfId="8421" xr:uid="{00000000-0005-0000-0000-00004E520000}"/>
    <cellStyle name="Normal 12 3 5 3 3 2 3 2 2" xfId="21232" xr:uid="{00000000-0005-0000-0000-00004F520000}"/>
    <cellStyle name="Normal 12 3 5 3 3 2 3 2 2 2" xfId="46852" xr:uid="{00000000-0005-0000-0000-000050520000}"/>
    <cellStyle name="Normal 12 3 5 3 3 2 3 2 3" xfId="34042" xr:uid="{00000000-0005-0000-0000-000051520000}"/>
    <cellStyle name="Normal 12 3 5 3 3 2 3 3" xfId="15742" xr:uid="{00000000-0005-0000-0000-000052520000}"/>
    <cellStyle name="Normal 12 3 5 3 3 2 3 3 2" xfId="41362" xr:uid="{00000000-0005-0000-0000-000053520000}"/>
    <cellStyle name="Normal 12 3 5 3 3 2 3 4" xfId="28552" xr:uid="{00000000-0005-0000-0000-000054520000}"/>
    <cellStyle name="Normal 12 3 5 3 3 2 4" xfId="4761" xr:uid="{00000000-0005-0000-0000-000055520000}"/>
    <cellStyle name="Normal 12 3 5 3 3 2 4 2" xfId="10251" xr:uid="{00000000-0005-0000-0000-000056520000}"/>
    <cellStyle name="Normal 12 3 5 3 3 2 4 2 2" xfId="23062" xr:uid="{00000000-0005-0000-0000-000057520000}"/>
    <cellStyle name="Normal 12 3 5 3 3 2 4 2 2 2" xfId="48682" xr:uid="{00000000-0005-0000-0000-000058520000}"/>
    <cellStyle name="Normal 12 3 5 3 3 2 4 2 3" xfId="35872" xr:uid="{00000000-0005-0000-0000-000059520000}"/>
    <cellStyle name="Normal 12 3 5 3 3 2 4 3" xfId="17572" xr:uid="{00000000-0005-0000-0000-00005A520000}"/>
    <cellStyle name="Normal 12 3 5 3 3 2 4 3 2" xfId="43192" xr:uid="{00000000-0005-0000-0000-00005B520000}"/>
    <cellStyle name="Normal 12 3 5 3 3 2 4 4" xfId="30382" xr:uid="{00000000-0005-0000-0000-00005C520000}"/>
    <cellStyle name="Normal 12 3 5 3 3 2 5" xfId="12081" xr:uid="{00000000-0005-0000-0000-00005D520000}"/>
    <cellStyle name="Normal 12 3 5 3 3 2 5 2" xfId="24892" xr:uid="{00000000-0005-0000-0000-00005E520000}"/>
    <cellStyle name="Normal 12 3 5 3 3 2 5 2 2" xfId="50512" xr:uid="{00000000-0005-0000-0000-00005F520000}"/>
    <cellStyle name="Normal 12 3 5 3 3 2 5 3" xfId="37702" xr:uid="{00000000-0005-0000-0000-000060520000}"/>
    <cellStyle name="Normal 12 3 5 3 3 2 6" xfId="6591" xr:uid="{00000000-0005-0000-0000-000061520000}"/>
    <cellStyle name="Normal 12 3 5 3 3 2 6 2" xfId="19402" xr:uid="{00000000-0005-0000-0000-000062520000}"/>
    <cellStyle name="Normal 12 3 5 3 3 2 6 2 2" xfId="45022" xr:uid="{00000000-0005-0000-0000-000063520000}"/>
    <cellStyle name="Normal 12 3 5 3 3 2 6 3" xfId="32212" xr:uid="{00000000-0005-0000-0000-000064520000}"/>
    <cellStyle name="Normal 12 3 5 3 3 2 7" xfId="13912" xr:uid="{00000000-0005-0000-0000-000065520000}"/>
    <cellStyle name="Normal 12 3 5 3 3 2 7 2" xfId="39532" xr:uid="{00000000-0005-0000-0000-000066520000}"/>
    <cellStyle name="Normal 12 3 5 3 3 2 8" xfId="26722" xr:uid="{00000000-0005-0000-0000-000067520000}"/>
    <cellStyle name="Normal 12 3 5 3 3 3" xfId="1595" xr:uid="{00000000-0005-0000-0000-000068520000}"/>
    <cellStyle name="Normal 12 3 5 3 3 3 2" xfId="3425" xr:uid="{00000000-0005-0000-0000-000069520000}"/>
    <cellStyle name="Normal 12 3 5 3 3 3 2 2" xfId="8915" xr:uid="{00000000-0005-0000-0000-00006A520000}"/>
    <cellStyle name="Normal 12 3 5 3 3 3 2 2 2" xfId="21726" xr:uid="{00000000-0005-0000-0000-00006B520000}"/>
    <cellStyle name="Normal 12 3 5 3 3 3 2 2 2 2" xfId="47346" xr:uid="{00000000-0005-0000-0000-00006C520000}"/>
    <cellStyle name="Normal 12 3 5 3 3 3 2 2 3" xfId="34536" xr:uid="{00000000-0005-0000-0000-00006D520000}"/>
    <cellStyle name="Normal 12 3 5 3 3 3 2 3" xfId="16236" xr:uid="{00000000-0005-0000-0000-00006E520000}"/>
    <cellStyle name="Normal 12 3 5 3 3 3 2 3 2" xfId="41856" xr:uid="{00000000-0005-0000-0000-00006F520000}"/>
    <cellStyle name="Normal 12 3 5 3 3 3 2 4" xfId="29046" xr:uid="{00000000-0005-0000-0000-000070520000}"/>
    <cellStyle name="Normal 12 3 5 3 3 3 3" xfId="5255" xr:uid="{00000000-0005-0000-0000-000071520000}"/>
    <cellStyle name="Normal 12 3 5 3 3 3 3 2" xfId="10745" xr:uid="{00000000-0005-0000-0000-000072520000}"/>
    <cellStyle name="Normal 12 3 5 3 3 3 3 2 2" xfId="23556" xr:uid="{00000000-0005-0000-0000-000073520000}"/>
    <cellStyle name="Normal 12 3 5 3 3 3 3 2 2 2" xfId="49176" xr:uid="{00000000-0005-0000-0000-000074520000}"/>
    <cellStyle name="Normal 12 3 5 3 3 3 3 2 3" xfId="36366" xr:uid="{00000000-0005-0000-0000-000075520000}"/>
    <cellStyle name="Normal 12 3 5 3 3 3 3 3" xfId="18066" xr:uid="{00000000-0005-0000-0000-000076520000}"/>
    <cellStyle name="Normal 12 3 5 3 3 3 3 3 2" xfId="43686" xr:uid="{00000000-0005-0000-0000-000077520000}"/>
    <cellStyle name="Normal 12 3 5 3 3 3 3 4" xfId="30876" xr:uid="{00000000-0005-0000-0000-000078520000}"/>
    <cellStyle name="Normal 12 3 5 3 3 3 4" xfId="12575" xr:uid="{00000000-0005-0000-0000-000079520000}"/>
    <cellStyle name="Normal 12 3 5 3 3 3 4 2" xfId="25386" xr:uid="{00000000-0005-0000-0000-00007A520000}"/>
    <cellStyle name="Normal 12 3 5 3 3 3 4 2 2" xfId="51006" xr:uid="{00000000-0005-0000-0000-00007B520000}"/>
    <cellStyle name="Normal 12 3 5 3 3 3 4 3" xfId="38196" xr:uid="{00000000-0005-0000-0000-00007C520000}"/>
    <cellStyle name="Normal 12 3 5 3 3 3 5" xfId="7085" xr:uid="{00000000-0005-0000-0000-00007D520000}"/>
    <cellStyle name="Normal 12 3 5 3 3 3 5 2" xfId="19896" xr:uid="{00000000-0005-0000-0000-00007E520000}"/>
    <cellStyle name="Normal 12 3 5 3 3 3 5 2 2" xfId="45516" xr:uid="{00000000-0005-0000-0000-00007F520000}"/>
    <cellStyle name="Normal 12 3 5 3 3 3 5 3" xfId="32706" xr:uid="{00000000-0005-0000-0000-000080520000}"/>
    <cellStyle name="Normal 12 3 5 3 3 3 6" xfId="14406" xr:uid="{00000000-0005-0000-0000-000081520000}"/>
    <cellStyle name="Normal 12 3 5 3 3 3 6 2" xfId="40026" xr:uid="{00000000-0005-0000-0000-000082520000}"/>
    <cellStyle name="Normal 12 3 5 3 3 3 7" xfId="27216" xr:uid="{00000000-0005-0000-0000-000083520000}"/>
    <cellStyle name="Normal 12 3 5 3 3 4" xfId="2531" xr:uid="{00000000-0005-0000-0000-000084520000}"/>
    <cellStyle name="Normal 12 3 5 3 3 4 2" xfId="8021" xr:uid="{00000000-0005-0000-0000-000085520000}"/>
    <cellStyle name="Normal 12 3 5 3 3 4 2 2" xfId="20832" xr:uid="{00000000-0005-0000-0000-000086520000}"/>
    <cellStyle name="Normal 12 3 5 3 3 4 2 2 2" xfId="46452" xr:uid="{00000000-0005-0000-0000-000087520000}"/>
    <cellStyle name="Normal 12 3 5 3 3 4 2 3" xfId="33642" xr:uid="{00000000-0005-0000-0000-000088520000}"/>
    <cellStyle name="Normal 12 3 5 3 3 4 3" xfId="15342" xr:uid="{00000000-0005-0000-0000-000089520000}"/>
    <cellStyle name="Normal 12 3 5 3 3 4 3 2" xfId="40962" xr:uid="{00000000-0005-0000-0000-00008A520000}"/>
    <cellStyle name="Normal 12 3 5 3 3 4 4" xfId="28152" xr:uid="{00000000-0005-0000-0000-00008B520000}"/>
    <cellStyle name="Normal 12 3 5 3 3 5" xfId="4361" xr:uid="{00000000-0005-0000-0000-00008C520000}"/>
    <cellStyle name="Normal 12 3 5 3 3 5 2" xfId="9851" xr:uid="{00000000-0005-0000-0000-00008D520000}"/>
    <cellStyle name="Normal 12 3 5 3 3 5 2 2" xfId="22662" xr:uid="{00000000-0005-0000-0000-00008E520000}"/>
    <cellStyle name="Normal 12 3 5 3 3 5 2 2 2" xfId="48282" xr:uid="{00000000-0005-0000-0000-00008F520000}"/>
    <cellStyle name="Normal 12 3 5 3 3 5 2 3" xfId="35472" xr:uid="{00000000-0005-0000-0000-000090520000}"/>
    <cellStyle name="Normal 12 3 5 3 3 5 3" xfId="17172" xr:uid="{00000000-0005-0000-0000-000091520000}"/>
    <cellStyle name="Normal 12 3 5 3 3 5 3 2" xfId="42792" xr:uid="{00000000-0005-0000-0000-000092520000}"/>
    <cellStyle name="Normal 12 3 5 3 3 5 4" xfId="29982" xr:uid="{00000000-0005-0000-0000-000093520000}"/>
    <cellStyle name="Normal 12 3 5 3 3 6" xfId="11681" xr:uid="{00000000-0005-0000-0000-000094520000}"/>
    <cellStyle name="Normal 12 3 5 3 3 6 2" xfId="24492" xr:uid="{00000000-0005-0000-0000-000095520000}"/>
    <cellStyle name="Normal 12 3 5 3 3 6 2 2" xfId="50112" xr:uid="{00000000-0005-0000-0000-000096520000}"/>
    <cellStyle name="Normal 12 3 5 3 3 6 3" xfId="37302" xr:uid="{00000000-0005-0000-0000-000097520000}"/>
    <cellStyle name="Normal 12 3 5 3 3 7" xfId="6191" xr:uid="{00000000-0005-0000-0000-000098520000}"/>
    <cellStyle name="Normal 12 3 5 3 3 7 2" xfId="19002" xr:uid="{00000000-0005-0000-0000-000099520000}"/>
    <cellStyle name="Normal 12 3 5 3 3 7 2 2" xfId="44622" xr:uid="{00000000-0005-0000-0000-00009A520000}"/>
    <cellStyle name="Normal 12 3 5 3 3 7 3" xfId="31812" xr:uid="{00000000-0005-0000-0000-00009B520000}"/>
    <cellStyle name="Normal 12 3 5 3 3 8" xfId="13512" xr:uid="{00000000-0005-0000-0000-00009C520000}"/>
    <cellStyle name="Normal 12 3 5 3 3 8 2" xfId="39132" xr:uid="{00000000-0005-0000-0000-00009D520000}"/>
    <cellStyle name="Normal 12 3 5 3 3 9" xfId="26322" xr:uid="{00000000-0005-0000-0000-00009E520000}"/>
    <cellStyle name="Normal 12 3 5 3 4" xfId="475" xr:uid="{00000000-0005-0000-0000-00009F520000}"/>
    <cellStyle name="Normal 12 3 5 3 4 2" xfId="1370" xr:uid="{00000000-0005-0000-0000-0000A0520000}"/>
    <cellStyle name="Normal 12 3 5 3 4 2 2" xfId="3200" xr:uid="{00000000-0005-0000-0000-0000A1520000}"/>
    <cellStyle name="Normal 12 3 5 3 4 2 2 2" xfId="8690" xr:uid="{00000000-0005-0000-0000-0000A2520000}"/>
    <cellStyle name="Normal 12 3 5 3 4 2 2 2 2" xfId="21501" xr:uid="{00000000-0005-0000-0000-0000A3520000}"/>
    <cellStyle name="Normal 12 3 5 3 4 2 2 2 2 2" xfId="47121" xr:uid="{00000000-0005-0000-0000-0000A4520000}"/>
    <cellStyle name="Normal 12 3 5 3 4 2 2 2 3" xfId="34311" xr:uid="{00000000-0005-0000-0000-0000A5520000}"/>
    <cellStyle name="Normal 12 3 5 3 4 2 2 3" xfId="16011" xr:uid="{00000000-0005-0000-0000-0000A6520000}"/>
    <cellStyle name="Normal 12 3 5 3 4 2 2 3 2" xfId="41631" xr:uid="{00000000-0005-0000-0000-0000A7520000}"/>
    <cellStyle name="Normal 12 3 5 3 4 2 2 4" xfId="28821" xr:uid="{00000000-0005-0000-0000-0000A8520000}"/>
    <cellStyle name="Normal 12 3 5 3 4 2 3" xfId="5030" xr:uid="{00000000-0005-0000-0000-0000A9520000}"/>
    <cellStyle name="Normal 12 3 5 3 4 2 3 2" xfId="10520" xr:uid="{00000000-0005-0000-0000-0000AA520000}"/>
    <cellStyle name="Normal 12 3 5 3 4 2 3 2 2" xfId="23331" xr:uid="{00000000-0005-0000-0000-0000AB520000}"/>
    <cellStyle name="Normal 12 3 5 3 4 2 3 2 2 2" xfId="48951" xr:uid="{00000000-0005-0000-0000-0000AC520000}"/>
    <cellStyle name="Normal 12 3 5 3 4 2 3 2 3" xfId="36141" xr:uid="{00000000-0005-0000-0000-0000AD520000}"/>
    <cellStyle name="Normal 12 3 5 3 4 2 3 3" xfId="17841" xr:uid="{00000000-0005-0000-0000-0000AE520000}"/>
    <cellStyle name="Normal 12 3 5 3 4 2 3 3 2" xfId="43461" xr:uid="{00000000-0005-0000-0000-0000AF520000}"/>
    <cellStyle name="Normal 12 3 5 3 4 2 3 4" xfId="30651" xr:uid="{00000000-0005-0000-0000-0000B0520000}"/>
    <cellStyle name="Normal 12 3 5 3 4 2 4" xfId="12350" xr:uid="{00000000-0005-0000-0000-0000B1520000}"/>
    <cellStyle name="Normal 12 3 5 3 4 2 4 2" xfId="25161" xr:uid="{00000000-0005-0000-0000-0000B2520000}"/>
    <cellStyle name="Normal 12 3 5 3 4 2 4 2 2" xfId="50781" xr:uid="{00000000-0005-0000-0000-0000B3520000}"/>
    <cellStyle name="Normal 12 3 5 3 4 2 4 3" xfId="37971" xr:uid="{00000000-0005-0000-0000-0000B4520000}"/>
    <cellStyle name="Normal 12 3 5 3 4 2 5" xfId="6860" xr:uid="{00000000-0005-0000-0000-0000B5520000}"/>
    <cellStyle name="Normal 12 3 5 3 4 2 5 2" xfId="19671" xr:uid="{00000000-0005-0000-0000-0000B6520000}"/>
    <cellStyle name="Normal 12 3 5 3 4 2 5 2 2" xfId="45291" xr:uid="{00000000-0005-0000-0000-0000B7520000}"/>
    <cellStyle name="Normal 12 3 5 3 4 2 5 3" xfId="32481" xr:uid="{00000000-0005-0000-0000-0000B8520000}"/>
    <cellStyle name="Normal 12 3 5 3 4 2 6" xfId="14181" xr:uid="{00000000-0005-0000-0000-0000B9520000}"/>
    <cellStyle name="Normal 12 3 5 3 4 2 6 2" xfId="39801" xr:uid="{00000000-0005-0000-0000-0000BA520000}"/>
    <cellStyle name="Normal 12 3 5 3 4 2 7" xfId="26991" xr:uid="{00000000-0005-0000-0000-0000BB520000}"/>
    <cellStyle name="Normal 12 3 5 3 4 3" xfId="2306" xr:uid="{00000000-0005-0000-0000-0000BC520000}"/>
    <cellStyle name="Normal 12 3 5 3 4 3 2" xfId="7796" xr:uid="{00000000-0005-0000-0000-0000BD520000}"/>
    <cellStyle name="Normal 12 3 5 3 4 3 2 2" xfId="20607" xr:uid="{00000000-0005-0000-0000-0000BE520000}"/>
    <cellStyle name="Normal 12 3 5 3 4 3 2 2 2" xfId="46227" xr:uid="{00000000-0005-0000-0000-0000BF520000}"/>
    <cellStyle name="Normal 12 3 5 3 4 3 2 3" xfId="33417" xr:uid="{00000000-0005-0000-0000-0000C0520000}"/>
    <cellStyle name="Normal 12 3 5 3 4 3 3" xfId="15117" xr:uid="{00000000-0005-0000-0000-0000C1520000}"/>
    <cellStyle name="Normal 12 3 5 3 4 3 3 2" xfId="40737" xr:uid="{00000000-0005-0000-0000-0000C2520000}"/>
    <cellStyle name="Normal 12 3 5 3 4 3 4" xfId="27927" xr:uid="{00000000-0005-0000-0000-0000C3520000}"/>
    <cellStyle name="Normal 12 3 5 3 4 4" xfId="4136" xr:uid="{00000000-0005-0000-0000-0000C4520000}"/>
    <cellStyle name="Normal 12 3 5 3 4 4 2" xfId="9626" xr:uid="{00000000-0005-0000-0000-0000C5520000}"/>
    <cellStyle name="Normal 12 3 5 3 4 4 2 2" xfId="22437" xr:uid="{00000000-0005-0000-0000-0000C6520000}"/>
    <cellStyle name="Normal 12 3 5 3 4 4 2 2 2" xfId="48057" xr:uid="{00000000-0005-0000-0000-0000C7520000}"/>
    <cellStyle name="Normal 12 3 5 3 4 4 2 3" xfId="35247" xr:uid="{00000000-0005-0000-0000-0000C8520000}"/>
    <cellStyle name="Normal 12 3 5 3 4 4 3" xfId="16947" xr:uid="{00000000-0005-0000-0000-0000C9520000}"/>
    <cellStyle name="Normal 12 3 5 3 4 4 3 2" xfId="42567" xr:uid="{00000000-0005-0000-0000-0000CA520000}"/>
    <cellStyle name="Normal 12 3 5 3 4 4 4" xfId="29757" xr:uid="{00000000-0005-0000-0000-0000CB520000}"/>
    <cellStyle name="Normal 12 3 5 3 4 5" xfId="11456" xr:uid="{00000000-0005-0000-0000-0000CC520000}"/>
    <cellStyle name="Normal 12 3 5 3 4 5 2" xfId="24267" xr:uid="{00000000-0005-0000-0000-0000CD520000}"/>
    <cellStyle name="Normal 12 3 5 3 4 5 2 2" xfId="49887" xr:uid="{00000000-0005-0000-0000-0000CE520000}"/>
    <cellStyle name="Normal 12 3 5 3 4 5 3" xfId="37077" xr:uid="{00000000-0005-0000-0000-0000CF520000}"/>
    <cellStyle name="Normal 12 3 5 3 4 6" xfId="5966" xr:uid="{00000000-0005-0000-0000-0000D0520000}"/>
    <cellStyle name="Normal 12 3 5 3 4 6 2" xfId="18777" xr:uid="{00000000-0005-0000-0000-0000D1520000}"/>
    <cellStyle name="Normal 12 3 5 3 4 6 2 2" xfId="44397" xr:uid="{00000000-0005-0000-0000-0000D2520000}"/>
    <cellStyle name="Normal 12 3 5 3 4 6 3" xfId="31587" xr:uid="{00000000-0005-0000-0000-0000D3520000}"/>
    <cellStyle name="Normal 12 3 5 3 4 7" xfId="13287" xr:uid="{00000000-0005-0000-0000-0000D4520000}"/>
    <cellStyle name="Normal 12 3 5 3 4 7 2" xfId="38907" xr:uid="{00000000-0005-0000-0000-0000D5520000}"/>
    <cellStyle name="Normal 12 3 5 3 4 8" xfId="26097" xr:uid="{00000000-0005-0000-0000-0000D6520000}"/>
    <cellStyle name="Normal 12 3 5 3 5" xfId="834" xr:uid="{00000000-0005-0000-0000-0000D7520000}"/>
    <cellStyle name="Normal 12 3 5 3 5 2" xfId="1729" xr:uid="{00000000-0005-0000-0000-0000D8520000}"/>
    <cellStyle name="Normal 12 3 5 3 5 2 2" xfId="3559" xr:uid="{00000000-0005-0000-0000-0000D9520000}"/>
    <cellStyle name="Normal 12 3 5 3 5 2 2 2" xfId="9049" xr:uid="{00000000-0005-0000-0000-0000DA520000}"/>
    <cellStyle name="Normal 12 3 5 3 5 2 2 2 2" xfId="21860" xr:uid="{00000000-0005-0000-0000-0000DB520000}"/>
    <cellStyle name="Normal 12 3 5 3 5 2 2 2 2 2" xfId="47480" xr:uid="{00000000-0005-0000-0000-0000DC520000}"/>
    <cellStyle name="Normal 12 3 5 3 5 2 2 2 3" xfId="34670" xr:uid="{00000000-0005-0000-0000-0000DD520000}"/>
    <cellStyle name="Normal 12 3 5 3 5 2 2 3" xfId="16370" xr:uid="{00000000-0005-0000-0000-0000DE520000}"/>
    <cellStyle name="Normal 12 3 5 3 5 2 2 3 2" xfId="41990" xr:uid="{00000000-0005-0000-0000-0000DF520000}"/>
    <cellStyle name="Normal 12 3 5 3 5 2 2 4" xfId="29180" xr:uid="{00000000-0005-0000-0000-0000E0520000}"/>
    <cellStyle name="Normal 12 3 5 3 5 2 3" xfId="5389" xr:uid="{00000000-0005-0000-0000-0000E1520000}"/>
    <cellStyle name="Normal 12 3 5 3 5 2 3 2" xfId="10879" xr:uid="{00000000-0005-0000-0000-0000E2520000}"/>
    <cellStyle name="Normal 12 3 5 3 5 2 3 2 2" xfId="23690" xr:uid="{00000000-0005-0000-0000-0000E3520000}"/>
    <cellStyle name="Normal 12 3 5 3 5 2 3 2 2 2" xfId="49310" xr:uid="{00000000-0005-0000-0000-0000E4520000}"/>
    <cellStyle name="Normal 12 3 5 3 5 2 3 2 3" xfId="36500" xr:uid="{00000000-0005-0000-0000-0000E5520000}"/>
    <cellStyle name="Normal 12 3 5 3 5 2 3 3" xfId="18200" xr:uid="{00000000-0005-0000-0000-0000E6520000}"/>
    <cellStyle name="Normal 12 3 5 3 5 2 3 3 2" xfId="43820" xr:uid="{00000000-0005-0000-0000-0000E7520000}"/>
    <cellStyle name="Normal 12 3 5 3 5 2 3 4" xfId="31010" xr:uid="{00000000-0005-0000-0000-0000E8520000}"/>
    <cellStyle name="Normal 12 3 5 3 5 2 4" xfId="12709" xr:uid="{00000000-0005-0000-0000-0000E9520000}"/>
    <cellStyle name="Normal 12 3 5 3 5 2 4 2" xfId="25520" xr:uid="{00000000-0005-0000-0000-0000EA520000}"/>
    <cellStyle name="Normal 12 3 5 3 5 2 4 2 2" xfId="51140" xr:uid="{00000000-0005-0000-0000-0000EB520000}"/>
    <cellStyle name="Normal 12 3 5 3 5 2 4 3" xfId="38330" xr:uid="{00000000-0005-0000-0000-0000EC520000}"/>
    <cellStyle name="Normal 12 3 5 3 5 2 5" xfId="7219" xr:uid="{00000000-0005-0000-0000-0000ED520000}"/>
    <cellStyle name="Normal 12 3 5 3 5 2 5 2" xfId="20030" xr:uid="{00000000-0005-0000-0000-0000EE520000}"/>
    <cellStyle name="Normal 12 3 5 3 5 2 5 2 2" xfId="45650" xr:uid="{00000000-0005-0000-0000-0000EF520000}"/>
    <cellStyle name="Normal 12 3 5 3 5 2 5 3" xfId="32840" xr:uid="{00000000-0005-0000-0000-0000F0520000}"/>
    <cellStyle name="Normal 12 3 5 3 5 2 6" xfId="14540" xr:uid="{00000000-0005-0000-0000-0000F1520000}"/>
    <cellStyle name="Normal 12 3 5 3 5 2 6 2" xfId="40160" xr:uid="{00000000-0005-0000-0000-0000F2520000}"/>
    <cellStyle name="Normal 12 3 5 3 5 2 7" xfId="27350" xr:uid="{00000000-0005-0000-0000-0000F3520000}"/>
    <cellStyle name="Normal 12 3 5 3 5 3" xfId="2665" xr:uid="{00000000-0005-0000-0000-0000F4520000}"/>
    <cellStyle name="Normal 12 3 5 3 5 3 2" xfId="8155" xr:uid="{00000000-0005-0000-0000-0000F5520000}"/>
    <cellStyle name="Normal 12 3 5 3 5 3 2 2" xfId="20966" xr:uid="{00000000-0005-0000-0000-0000F6520000}"/>
    <cellStyle name="Normal 12 3 5 3 5 3 2 2 2" xfId="46586" xr:uid="{00000000-0005-0000-0000-0000F7520000}"/>
    <cellStyle name="Normal 12 3 5 3 5 3 2 3" xfId="33776" xr:uid="{00000000-0005-0000-0000-0000F8520000}"/>
    <cellStyle name="Normal 12 3 5 3 5 3 3" xfId="15476" xr:uid="{00000000-0005-0000-0000-0000F9520000}"/>
    <cellStyle name="Normal 12 3 5 3 5 3 3 2" xfId="41096" xr:uid="{00000000-0005-0000-0000-0000FA520000}"/>
    <cellStyle name="Normal 12 3 5 3 5 3 4" xfId="28286" xr:uid="{00000000-0005-0000-0000-0000FB520000}"/>
    <cellStyle name="Normal 12 3 5 3 5 4" xfId="4495" xr:uid="{00000000-0005-0000-0000-0000FC520000}"/>
    <cellStyle name="Normal 12 3 5 3 5 4 2" xfId="9985" xr:uid="{00000000-0005-0000-0000-0000FD520000}"/>
    <cellStyle name="Normal 12 3 5 3 5 4 2 2" xfId="22796" xr:uid="{00000000-0005-0000-0000-0000FE520000}"/>
    <cellStyle name="Normal 12 3 5 3 5 4 2 2 2" xfId="48416" xr:uid="{00000000-0005-0000-0000-0000FF520000}"/>
    <cellStyle name="Normal 12 3 5 3 5 4 2 3" xfId="35606" xr:uid="{00000000-0005-0000-0000-000000530000}"/>
    <cellStyle name="Normal 12 3 5 3 5 4 3" xfId="17306" xr:uid="{00000000-0005-0000-0000-000001530000}"/>
    <cellStyle name="Normal 12 3 5 3 5 4 3 2" xfId="42926" xr:uid="{00000000-0005-0000-0000-000002530000}"/>
    <cellStyle name="Normal 12 3 5 3 5 4 4" xfId="30116" xr:uid="{00000000-0005-0000-0000-000003530000}"/>
    <cellStyle name="Normal 12 3 5 3 5 5" xfId="11815" xr:uid="{00000000-0005-0000-0000-000004530000}"/>
    <cellStyle name="Normal 12 3 5 3 5 5 2" xfId="24626" xr:uid="{00000000-0005-0000-0000-000005530000}"/>
    <cellStyle name="Normal 12 3 5 3 5 5 2 2" xfId="50246" xr:uid="{00000000-0005-0000-0000-000006530000}"/>
    <cellStyle name="Normal 12 3 5 3 5 5 3" xfId="37436" xr:uid="{00000000-0005-0000-0000-000007530000}"/>
    <cellStyle name="Normal 12 3 5 3 5 6" xfId="6325" xr:uid="{00000000-0005-0000-0000-000008530000}"/>
    <cellStyle name="Normal 12 3 5 3 5 6 2" xfId="19136" xr:uid="{00000000-0005-0000-0000-000009530000}"/>
    <cellStyle name="Normal 12 3 5 3 5 6 2 2" xfId="44756" xr:uid="{00000000-0005-0000-0000-00000A530000}"/>
    <cellStyle name="Normal 12 3 5 3 5 6 3" xfId="31946" xr:uid="{00000000-0005-0000-0000-00000B530000}"/>
    <cellStyle name="Normal 12 3 5 3 5 7" xfId="13646" xr:uid="{00000000-0005-0000-0000-00000C530000}"/>
    <cellStyle name="Normal 12 3 5 3 5 7 2" xfId="39266" xr:uid="{00000000-0005-0000-0000-00000D530000}"/>
    <cellStyle name="Normal 12 3 5 3 5 8" xfId="26456" xr:uid="{00000000-0005-0000-0000-00000E530000}"/>
    <cellStyle name="Normal 12 3 5 3 6" xfId="1235" xr:uid="{00000000-0005-0000-0000-00000F530000}"/>
    <cellStyle name="Normal 12 3 5 3 6 2" xfId="3065" xr:uid="{00000000-0005-0000-0000-000010530000}"/>
    <cellStyle name="Normal 12 3 5 3 6 2 2" xfId="8555" xr:uid="{00000000-0005-0000-0000-000011530000}"/>
    <cellStyle name="Normal 12 3 5 3 6 2 2 2" xfId="21366" xr:uid="{00000000-0005-0000-0000-000012530000}"/>
    <cellStyle name="Normal 12 3 5 3 6 2 2 2 2" xfId="46986" xr:uid="{00000000-0005-0000-0000-000013530000}"/>
    <cellStyle name="Normal 12 3 5 3 6 2 2 3" xfId="34176" xr:uid="{00000000-0005-0000-0000-000014530000}"/>
    <cellStyle name="Normal 12 3 5 3 6 2 3" xfId="15876" xr:uid="{00000000-0005-0000-0000-000015530000}"/>
    <cellStyle name="Normal 12 3 5 3 6 2 3 2" xfId="41496" xr:uid="{00000000-0005-0000-0000-000016530000}"/>
    <cellStyle name="Normal 12 3 5 3 6 2 4" xfId="28686" xr:uid="{00000000-0005-0000-0000-000017530000}"/>
    <cellStyle name="Normal 12 3 5 3 6 3" xfId="4895" xr:uid="{00000000-0005-0000-0000-000018530000}"/>
    <cellStyle name="Normal 12 3 5 3 6 3 2" xfId="10385" xr:uid="{00000000-0005-0000-0000-000019530000}"/>
    <cellStyle name="Normal 12 3 5 3 6 3 2 2" xfId="23196" xr:uid="{00000000-0005-0000-0000-00001A530000}"/>
    <cellStyle name="Normal 12 3 5 3 6 3 2 2 2" xfId="48816" xr:uid="{00000000-0005-0000-0000-00001B530000}"/>
    <cellStyle name="Normal 12 3 5 3 6 3 2 3" xfId="36006" xr:uid="{00000000-0005-0000-0000-00001C530000}"/>
    <cellStyle name="Normal 12 3 5 3 6 3 3" xfId="17706" xr:uid="{00000000-0005-0000-0000-00001D530000}"/>
    <cellStyle name="Normal 12 3 5 3 6 3 3 2" xfId="43326" xr:uid="{00000000-0005-0000-0000-00001E530000}"/>
    <cellStyle name="Normal 12 3 5 3 6 3 4" xfId="30516" xr:uid="{00000000-0005-0000-0000-00001F530000}"/>
    <cellStyle name="Normal 12 3 5 3 6 4" xfId="12215" xr:uid="{00000000-0005-0000-0000-000020530000}"/>
    <cellStyle name="Normal 12 3 5 3 6 4 2" xfId="25026" xr:uid="{00000000-0005-0000-0000-000021530000}"/>
    <cellStyle name="Normal 12 3 5 3 6 4 2 2" xfId="50646" xr:uid="{00000000-0005-0000-0000-000022530000}"/>
    <cellStyle name="Normal 12 3 5 3 6 4 3" xfId="37836" xr:uid="{00000000-0005-0000-0000-000023530000}"/>
    <cellStyle name="Normal 12 3 5 3 6 5" xfId="6725" xr:uid="{00000000-0005-0000-0000-000024530000}"/>
    <cellStyle name="Normal 12 3 5 3 6 5 2" xfId="19536" xr:uid="{00000000-0005-0000-0000-000025530000}"/>
    <cellStyle name="Normal 12 3 5 3 6 5 2 2" xfId="45156" xr:uid="{00000000-0005-0000-0000-000026530000}"/>
    <cellStyle name="Normal 12 3 5 3 6 5 3" xfId="32346" xr:uid="{00000000-0005-0000-0000-000027530000}"/>
    <cellStyle name="Normal 12 3 5 3 6 6" xfId="14046" xr:uid="{00000000-0005-0000-0000-000028530000}"/>
    <cellStyle name="Normal 12 3 5 3 6 6 2" xfId="39666" xr:uid="{00000000-0005-0000-0000-000029530000}"/>
    <cellStyle name="Normal 12 3 5 3 6 7" xfId="26856" xr:uid="{00000000-0005-0000-0000-00002A530000}"/>
    <cellStyle name="Normal 12 3 5 3 7" xfId="2171" xr:uid="{00000000-0005-0000-0000-00002B530000}"/>
    <cellStyle name="Normal 12 3 5 3 7 2" xfId="7661" xr:uid="{00000000-0005-0000-0000-00002C530000}"/>
    <cellStyle name="Normal 12 3 5 3 7 2 2" xfId="20472" xr:uid="{00000000-0005-0000-0000-00002D530000}"/>
    <cellStyle name="Normal 12 3 5 3 7 2 2 2" xfId="46092" xr:uid="{00000000-0005-0000-0000-00002E530000}"/>
    <cellStyle name="Normal 12 3 5 3 7 2 3" xfId="33282" xr:uid="{00000000-0005-0000-0000-00002F530000}"/>
    <cellStyle name="Normal 12 3 5 3 7 3" xfId="14982" xr:uid="{00000000-0005-0000-0000-000030530000}"/>
    <cellStyle name="Normal 12 3 5 3 7 3 2" xfId="40602" xr:uid="{00000000-0005-0000-0000-000031530000}"/>
    <cellStyle name="Normal 12 3 5 3 7 4" xfId="27792" xr:uid="{00000000-0005-0000-0000-000032530000}"/>
    <cellStyle name="Normal 12 3 5 3 8" xfId="4001" xr:uid="{00000000-0005-0000-0000-000033530000}"/>
    <cellStyle name="Normal 12 3 5 3 8 2" xfId="9491" xr:uid="{00000000-0005-0000-0000-000034530000}"/>
    <cellStyle name="Normal 12 3 5 3 8 2 2" xfId="22302" xr:uid="{00000000-0005-0000-0000-000035530000}"/>
    <cellStyle name="Normal 12 3 5 3 8 2 2 2" xfId="47922" xr:uid="{00000000-0005-0000-0000-000036530000}"/>
    <cellStyle name="Normal 12 3 5 3 8 2 3" xfId="35112" xr:uid="{00000000-0005-0000-0000-000037530000}"/>
    <cellStyle name="Normal 12 3 5 3 8 3" xfId="16812" xr:uid="{00000000-0005-0000-0000-000038530000}"/>
    <cellStyle name="Normal 12 3 5 3 8 3 2" xfId="42432" xr:uid="{00000000-0005-0000-0000-000039530000}"/>
    <cellStyle name="Normal 12 3 5 3 8 4" xfId="29622" xr:uid="{00000000-0005-0000-0000-00003A530000}"/>
    <cellStyle name="Normal 12 3 5 3 9" xfId="11321" xr:uid="{00000000-0005-0000-0000-00003B530000}"/>
    <cellStyle name="Normal 12 3 5 3 9 2" xfId="24132" xr:uid="{00000000-0005-0000-0000-00003C530000}"/>
    <cellStyle name="Normal 12 3 5 3 9 2 2" xfId="49752" xr:uid="{00000000-0005-0000-0000-00003D530000}"/>
    <cellStyle name="Normal 12 3 5 3 9 3" xfId="36942" xr:uid="{00000000-0005-0000-0000-00003E530000}"/>
    <cellStyle name="Normal 12 3 5 4" xfId="378" xr:uid="{00000000-0005-0000-0000-00003F530000}"/>
    <cellStyle name="Normal 12 3 5 4 2" xfId="875" xr:uid="{00000000-0005-0000-0000-000040530000}"/>
    <cellStyle name="Normal 12 3 5 4 2 2" xfId="1770" xr:uid="{00000000-0005-0000-0000-000041530000}"/>
    <cellStyle name="Normal 12 3 5 4 2 2 2" xfId="3600" xr:uid="{00000000-0005-0000-0000-000042530000}"/>
    <cellStyle name="Normal 12 3 5 4 2 2 2 2" xfId="9090" xr:uid="{00000000-0005-0000-0000-000043530000}"/>
    <cellStyle name="Normal 12 3 5 4 2 2 2 2 2" xfId="21901" xr:uid="{00000000-0005-0000-0000-000044530000}"/>
    <cellStyle name="Normal 12 3 5 4 2 2 2 2 2 2" xfId="47521" xr:uid="{00000000-0005-0000-0000-000045530000}"/>
    <cellStyle name="Normal 12 3 5 4 2 2 2 2 3" xfId="34711" xr:uid="{00000000-0005-0000-0000-000046530000}"/>
    <cellStyle name="Normal 12 3 5 4 2 2 2 3" xfId="16411" xr:uid="{00000000-0005-0000-0000-000047530000}"/>
    <cellStyle name="Normal 12 3 5 4 2 2 2 3 2" xfId="42031" xr:uid="{00000000-0005-0000-0000-000048530000}"/>
    <cellStyle name="Normal 12 3 5 4 2 2 2 4" xfId="29221" xr:uid="{00000000-0005-0000-0000-000049530000}"/>
    <cellStyle name="Normal 12 3 5 4 2 2 3" xfId="5430" xr:uid="{00000000-0005-0000-0000-00004A530000}"/>
    <cellStyle name="Normal 12 3 5 4 2 2 3 2" xfId="10920" xr:uid="{00000000-0005-0000-0000-00004B530000}"/>
    <cellStyle name="Normal 12 3 5 4 2 2 3 2 2" xfId="23731" xr:uid="{00000000-0005-0000-0000-00004C530000}"/>
    <cellStyle name="Normal 12 3 5 4 2 2 3 2 2 2" xfId="49351" xr:uid="{00000000-0005-0000-0000-00004D530000}"/>
    <cellStyle name="Normal 12 3 5 4 2 2 3 2 3" xfId="36541" xr:uid="{00000000-0005-0000-0000-00004E530000}"/>
    <cellStyle name="Normal 12 3 5 4 2 2 3 3" xfId="18241" xr:uid="{00000000-0005-0000-0000-00004F530000}"/>
    <cellStyle name="Normal 12 3 5 4 2 2 3 3 2" xfId="43861" xr:uid="{00000000-0005-0000-0000-000050530000}"/>
    <cellStyle name="Normal 12 3 5 4 2 2 3 4" xfId="31051" xr:uid="{00000000-0005-0000-0000-000051530000}"/>
    <cellStyle name="Normal 12 3 5 4 2 2 4" xfId="12750" xr:uid="{00000000-0005-0000-0000-000052530000}"/>
    <cellStyle name="Normal 12 3 5 4 2 2 4 2" xfId="25561" xr:uid="{00000000-0005-0000-0000-000053530000}"/>
    <cellStyle name="Normal 12 3 5 4 2 2 4 2 2" xfId="51181" xr:uid="{00000000-0005-0000-0000-000054530000}"/>
    <cellStyle name="Normal 12 3 5 4 2 2 4 3" xfId="38371" xr:uid="{00000000-0005-0000-0000-000055530000}"/>
    <cellStyle name="Normal 12 3 5 4 2 2 5" xfId="7260" xr:uid="{00000000-0005-0000-0000-000056530000}"/>
    <cellStyle name="Normal 12 3 5 4 2 2 5 2" xfId="20071" xr:uid="{00000000-0005-0000-0000-000057530000}"/>
    <cellStyle name="Normal 12 3 5 4 2 2 5 2 2" xfId="45691" xr:uid="{00000000-0005-0000-0000-000058530000}"/>
    <cellStyle name="Normal 12 3 5 4 2 2 5 3" xfId="32881" xr:uid="{00000000-0005-0000-0000-000059530000}"/>
    <cellStyle name="Normal 12 3 5 4 2 2 6" xfId="14581" xr:uid="{00000000-0005-0000-0000-00005A530000}"/>
    <cellStyle name="Normal 12 3 5 4 2 2 6 2" xfId="40201" xr:uid="{00000000-0005-0000-0000-00005B530000}"/>
    <cellStyle name="Normal 12 3 5 4 2 2 7" xfId="27391" xr:uid="{00000000-0005-0000-0000-00005C530000}"/>
    <cellStyle name="Normal 12 3 5 4 2 3" xfId="2706" xr:uid="{00000000-0005-0000-0000-00005D530000}"/>
    <cellStyle name="Normal 12 3 5 4 2 3 2" xfId="8196" xr:uid="{00000000-0005-0000-0000-00005E530000}"/>
    <cellStyle name="Normal 12 3 5 4 2 3 2 2" xfId="21007" xr:uid="{00000000-0005-0000-0000-00005F530000}"/>
    <cellStyle name="Normal 12 3 5 4 2 3 2 2 2" xfId="46627" xr:uid="{00000000-0005-0000-0000-000060530000}"/>
    <cellStyle name="Normal 12 3 5 4 2 3 2 3" xfId="33817" xr:uid="{00000000-0005-0000-0000-000061530000}"/>
    <cellStyle name="Normal 12 3 5 4 2 3 3" xfId="15517" xr:uid="{00000000-0005-0000-0000-000062530000}"/>
    <cellStyle name="Normal 12 3 5 4 2 3 3 2" xfId="41137" xr:uid="{00000000-0005-0000-0000-000063530000}"/>
    <cellStyle name="Normal 12 3 5 4 2 3 4" xfId="28327" xr:uid="{00000000-0005-0000-0000-000064530000}"/>
    <cellStyle name="Normal 12 3 5 4 2 4" xfId="4536" xr:uid="{00000000-0005-0000-0000-000065530000}"/>
    <cellStyle name="Normal 12 3 5 4 2 4 2" xfId="10026" xr:uid="{00000000-0005-0000-0000-000066530000}"/>
    <cellStyle name="Normal 12 3 5 4 2 4 2 2" xfId="22837" xr:uid="{00000000-0005-0000-0000-000067530000}"/>
    <cellStyle name="Normal 12 3 5 4 2 4 2 2 2" xfId="48457" xr:uid="{00000000-0005-0000-0000-000068530000}"/>
    <cellStyle name="Normal 12 3 5 4 2 4 2 3" xfId="35647" xr:uid="{00000000-0005-0000-0000-000069530000}"/>
    <cellStyle name="Normal 12 3 5 4 2 4 3" xfId="17347" xr:uid="{00000000-0005-0000-0000-00006A530000}"/>
    <cellStyle name="Normal 12 3 5 4 2 4 3 2" xfId="42967" xr:uid="{00000000-0005-0000-0000-00006B530000}"/>
    <cellStyle name="Normal 12 3 5 4 2 4 4" xfId="30157" xr:uid="{00000000-0005-0000-0000-00006C530000}"/>
    <cellStyle name="Normal 12 3 5 4 2 5" xfId="11856" xr:uid="{00000000-0005-0000-0000-00006D530000}"/>
    <cellStyle name="Normal 12 3 5 4 2 5 2" xfId="24667" xr:uid="{00000000-0005-0000-0000-00006E530000}"/>
    <cellStyle name="Normal 12 3 5 4 2 5 2 2" xfId="50287" xr:uid="{00000000-0005-0000-0000-00006F530000}"/>
    <cellStyle name="Normal 12 3 5 4 2 5 3" xfId="37477" xr:uid="{00000000-0005-0000-0000-000070530000}"/>
    <cellStyle name="Normal 12 3 5 4 2 6" xfId="6366" xr:uid="{00000000-0005-0000-0000-000071530000}"/>
    <cellStyle name="Normal 12 3 5 4 2 6 2" xfId="19177" xr:uid="{00000000-0005-0000-0000-000072530000}"/>
    <cellStyle name="Normal 12 3 5 4 2 6 2 2" xfId="44797" xr:uid="{00000000-0005-0000-0000-000073530000}"/>
    <cellStyle name="Normal 12 3 5 4 2 6 3" xfId="31987" xr:uid="{00000000-0005-0000-0000-000074530000}"/>
    <cellStyle name="Normal 12 3 5 4 2 7" xfId="13687" xr:uid="{00000000-0005-0000-0000-000075530000}"/>
    <cellStyle name="Normal 12 3 5 4 2 7 2" xfId="39307" xr:uid="{00000000-0005-0000-0000-000076530000}"/>
    <cellStyle name="Normal 12 3 5 4 2 8" xfId="26497" xr:uid="{00000000-0005-0000-0000-000077530000}"/>
    <cellStyle name="Normal 12 3 5 4 3" xfId="1273" xr:uid="{00000000-0005-0000-0000-000078530000}"/>
    <cellStyle name="Normal 12 3 5 4 3 2" xfId="3103" xr:uid="{00000000-0005-0000-0000-000079530000}"/>
    <cellStyle name="Normal 12 3 5 4 3 2 2" xfId="8593" xr:uid="{00000000-0005-0000-0000-00007A530000}"/>
    <cellStyle name="Normal 12 3 5 4 3 2 2 2" xfId="21404" xr:uid="{00000000-0005-0000-0000-00007B530000}"/>
    <cellStyle name="Normal 12 3 5 4 3 2 2 2 2" xfId="47024" xr:uid="{00000000-0005-0000-0000-00007C530000}"/>
    <cellStyle name="Normal 12 3 5 4 3 2 2 3" xfId="34214" xr:uid="{00000000-0005-0000-0000-00007D530000}"/>
    <cellStyle name="Normal 12 3 5 4 3 2 3" xfId="15914" xr:uid="{00000000-0005-0000-0000-00007E530000}"/>
    <cellStyle name="Normal 12 3 5 4 3 2 3 2" xfId="41534" xr:uid="{00000000-0005-0000-0000-00007F530000}"/>
    <cellStyle name="Normal 12 3 5 4 3 2 4" xfId="28724" xr:uid="{00000000-0005-0000-0000-000080530000}"/>
    <cellStyle name="Normal 12 3 5 4 3 3" xfId="4933" xr:uid="{00000000-0005-0000-0000-000081530000}"/>
    <cellStyle name="Normal 12 3 5 4 3 3 2" xfId="10423" xr:uid="{00000000-0005-0000-0000-000082530000}"/>
    <cellStyle name="Normal 12 3 5 4 3 3 2 2" xfId="23234" xr:uid="{00000000-0005-0000-0000-000083530000}"/>
    <cellStyle name="Normal 12 3 5 4 3 3 2 2 2" xfId="48854" xr:uid="{00000000-0005-0000-0000-000084530000}"/>
    <cellStyle name="Normal 12 3 5 4 3 3 2 3" xfId="36044" xr:uid="{00000000-0005-0000-0000-000085530000}"/>
    <cellStyle name="Normal 12 3 5 4 3 3 3" xfId="17744" xr:uid="{00000000-0005-0000-0000-000086530000}"/>
    <cellStyle name="Normal 12 3 5 4 3 3 3 2" xfId="43364" xr:uid="{00000000-0005-0000-0000-000087530000}"/>
    <cellStyle name="Normal 12 3 5 4 3 3 4" xfId="30554" xr:uid="{00000000-0005-0000-0000-000088530000}"/>
    <cellStyle name="Normal 12 3 5 4 3 4" xfId="12253" xr:uid="{00000000-0005-0000-0000-000089530000}"/>
    <cellStyle name="Normal 12 3 5 4 3 4 2" xfId="25064" xr:uid="{00000000-0005-0000-0000-00008A530000}"/>
    <cellStyle name="Normal 12 3 5 4 3 4 2 2" xfId="50684" xr:uid="{00000000-0005-0000-0000-00008B530000}"/>
    <cellStyle name="Normal 12 3 5 4 3 4 3" xfId="37874" xr:uid="{00000000-0005-0000-0000-00008C530000}"/>
    <cellStyle name="Normal 12 3 5 4 3 5" xfId="6763" xr:uid="{00000000-0005-0000-0000-00008D530000}"/>
    <cellStyle name="Normal 12 3 5 4 3 5 2" xfId="19574" xr:uid="{00000000-0005-0000-0000-00008E530000}"/>
    <cellStyle name="Normal 12 3 5 4 3 5 2 2" xfId="45194" xr:uid="{00000000-0005-0000-0000-00008F530000}"/>
    <cellStyle name="Normal 12 3 5 4 3 5 3" xfId="32384" xr:uid="{00000000-0005-0000-0000-000090530000}"/>
    <cellStyle name="Normal 12 3 5 4 3 6" xfId="14084" xr:uid="{00000000-0005-0000-0000-000091530000}"/>
    <cellStyle name="Normal 12 3 5 4 3 6 2" xfId="39704" xr:uid="{00000000-0005-0000-0000-000092530000}"/>
    <cellStyle name="Normal 12 3 5 4 3 7" xfId="26894" xr:uid="{00000000-0005-0000-0000-000093530000}"/>
    <cellStyle name="Normal 12 3 5 4 4" xfId="2209" xr:uid="{00000000-0005-0000-0000-000094530000}"/>
    <cellStyle name="Normal 12 3 5 4 4 2" xfId="7699" xr:uid="{00000000-0005-0000-0000-000095530000}"/>
    <cellStyle name="Normal 12 3 5 4 4 2 2" xfId="20510" xr:uid="{00000000-0005-0000-0000-000096530000}"/>
    <cellStyle name="Normal 12 3 5 4 4 2 2 2" xfId="46130" xr:uid="{00000000-0005-0000-0000-000097530000}"/>
    <cellStyle name="Normal 12 3 5 4 4 2 3" xfId="33320" xr:uid="{00000000-0005-0000-0000-000098530000}"/>
    <cellStyle name="Normal 12 3 5 4 4 3" xfId="15020" xr:uid="{00000000-0005-0000-0000-000099530000}"/>
    <cellStyle name="Normal 12 3 5 4 4 3 2" xfId="40640" xr:uid="{00000000-0005-0000-0000-00009A530000}"/>
    <cellStyle name="Normal 12 3 5 4 4 4" xfId="27830" xr:uid="{00000000-0005-0000-0000-00009B530000}"/>
    <cellStyle name="Normal 12 3 5 4 5" xfId="4039" xr:uid="{00000000-0005-0000-0000-00009C530000}"/>
    <cellStyle name="Normal 12 3 5 4 5 2" xfId="9529" xr:uid="{00000000-0005-0000-0000-00009D530000}"/>
    <cellStyle name="Normal 12 3 5 4 5 2 2" xfId="22340" xr:uid="{00000000-0005-0000-0000-00009E530000}"/>
    <cellStyle name="Normal 12 3 5 4 5 2 2 2" xfId="47960" xr:uid="{00000000-0005-0000-0000-00009F530000}"/>
    <cellStyle name="Normal 12 3 5 4 5 2 3" xfId="35150" xr:uid="{00000000-0005-0000-0000-0000A0530000}"/>
    <cellStyle name="Normal 12 3 5 4 5 3" xfId="16850" xr:uid="{00000000-0005-0000-0000-0000A1530000}"/>
    <cellStyle name="Normal 12 3 5 4 5 3 2" xfId="42470" xr:uid="{00000000-0005-0000-0000-0000A2530000}"/>
    <cellStyle name="Normal 12 3 5 4 5 4" xfId="29660" xr:uid="{00000000-0005-0000-0000-0000A3530000}"/>
    <cellStyle name="Normal 12 3 5 4 6" xfId="11359" xr:uid="{00000000-0005-0000-0000-0000A4530000}"/>
    <cellStyle name="Normal 12 3 5 4 6 2" xfId="24170" xr:uid="{00000000-0005-0000-0000-0000A5530000}"/>
    <cellStyle name="Normal 12 3 5 4 6 2 2" xfId="49790" xr:uid="{00000000-0005-0000-0000-0000A6530000}"/>
    <cellStyle name="Normal 12 3 5 4 6 3" xfId="36980" xr:uid="{00000000-0005-0000-0000-0000A7530000}"/>
    <cellStyle name="Normal 12 3 5 4 7" xfId="5869" xr:uid="{00000000-0005-0000-0000-0000A8530000}"/>
    <cellStyle name="Normal 12 3 5 4 7 2" xfId="18680" xr:uid="{00000000-0005-0000-0000-0000A9530000}"/>
    <cellStyle name="Normal 12 3 5 4 7 2 2" xfId="44300" xr:uid="{00000000-0005-0000-0000-0000AA530000}"/>
    <cellStyle name="Normal 12 3 5 4 7 3" xfId="31490" xr:uid="{00000000-0005-0000-0000-0000AB530000}"/>
    <cellStyle name="Normal 12 3 5 4 8" xfId="13190" xr:uid="{00000000-0005-0000-0000-0000AC530000}"/>
    <cellStyle name="Normal 12 3 5 4 8 2" xfId="38810" xr:uid="{00000000-0005-0000-0000-0000AD530000}"/>
    <cellStyle name="Normal 12 3 5 4 9" xfId="26000" xr:uid="{00000000-0005-0000-0000-0000AE530000}"/>
    <cellStyle name="Normal 12 3 5 5" xfId="608" xr:uid="{00000000-0005-0000-0000-0000AF530000}"/>
    <cellStyle name="Normal 12 3 5 5 2" xfId="1008" xr:uid="{00000000-0005-0000-0000-0000B0530000}"/>
    <cellStyle name="Normal 12 3 5 5 2 2" xfId="1903" xr:uid="{00000000-0005-0000-0000-0000B1530000}"/>
    <cellStyle name="Normal 12 3 5 5 2 2 2" xfId="3733" xr:uid="{00000000-0005-0000-0000-0000B2530000}"/>
    <cellStyle name="Normal 12 3 5 5 2 2 2 2" xfId="9223" xr:uid="{00000000-0005-0000-0000-0000B3530000}"/>
    <cellStyle name="Normal 12 3 5 5 2 2 2 2 2" xfId="22034" xr:uid="{00000000-0005-0000-0000-0000B4530000}"/>
    <cellStyle name="Normal 12 3 5 5 2 2 2 2 2 2" xfId="47654" xr:uid="{00000000-0005-0000-0000-0000B5530000}"/>
    <cellStyle name="Normal 12 3 5 5 2 2 2 2 3" xfId="34844" xr:uid="{00000000-0005-0000-0000-0000B6530000}"/>
    <cellStyle name="Normal 12 3 5 5 2 2 2 3" xfId="16544" xr:uid="{00000000-0005-0000-0000-0000B7530000}"/>
    <cellStyle name="Normal 12 3 5 5 2 2 2 3 2" xfId="42164" xr:uid="{00000000-0005-0000-0000-0000B8530000}"/>
    <cellStyle name="Normal 12 3 5 5 2 2 2 4" xfId="29354" xr:uid="{00000000-0005-0000-0000-0000B9530000}"/>
    <cellStyle name="Normal 12 3 5 5 2 2 3" xfId="5563" xr:uid="{00000000-0005-0000-0000-0000BA530000}"/>
    <cellStyle name="Normal 12 3 5 5 2 2 3 2" xfId="11053" xr:uid="{00000000-0005-0000-0000-0000BB530000}"/>
    <cellStyle name="Normal 12 3 5 5 2 2 3 2 2" xfId="23864" xr:uid="{00000000-0005-0000-0000-0000BC530000}"/>
    <cellStyle name="Normal 12 3 5 5 2 2 3 2 2 2" xfId="49484" xr:uid="{00000000-0005-0000-0000-0000BD530000}"/>
    <cellStyle name="Normal 12 3 5 5 2 2 3 2 3" xfId="36674" xr:uid="{00000000-0005-0000-0000-0000BE530000}"/>
    <cellStyle name="Normal 12 3 5 5 2 2 3 3" xfId="18374" xr:uid="{00000000-0005-0000-0000-0000BF530000}"/>
    <cellStyle name="Normal 12 3 5 5 2 2 3 3 2" xfId="43994" xr:uid="{00000000-0005-0000-0000-0000C0530000}"/>
    <cellStyle name="Normal 12 3 5 5 2 2 3 4" xfId="31184" xr:uid="{00000000-0005-0000-0000-0000C1530000}"/>
    <cellStyle name="Normal 12 3 5 5 2 2 4" xfId="12883" xr:uid="{00000000-0005-0000-0000-0000C2530000}"/>
    <cellStyle name="Normal 12 3 5 5 2 2 4 2" xfId="25694" xr:uid="{00000000-0005-0000-0000-0000C3530000}"/>
    <cellStyle name="Normal 12 3 5 5 2 2 4 2 2" xfId="51314" xr:uid="{00000000-0005-0000-0000-0000C4530000}"/>
    <cellStyle name="Normal 12 3 5 5 2 2 4 3" xfId="38504" xr:uid="{00000000-0005-0000-0000-0000C5530000}"/>
    <cellStyle name="Normal 12 3 5 5 2 2 5" xfId="7393" xr:uid="{00000000-0005-0000-0000-0000C6530000}"/>
    <cellStyle name="Normal 12 3 5 5 2 2 5 2" xfId="20204" xr:uid="{00000000-0005-0000-0000-0000C7530000}"/>
    <cellStyle name="Normal 12 3 5 5 2 2 5 2 2" xfId="45824" xr:uid="{00000000-0005-0000-0000-0000C8530000}"/>
    <cellStyle name="Normal 12 3 5 5 2 2 5 3" xfId="33014" xr:uid="{00000000-0005-0000-0000-0000C9530000}"/>
    <cellStyle name="Normal 12 3 5 5 2 2 6" xfId="14714" xr:uid="{00000000-0005-0000-0000-0000CA530000}"/>
    <cellStyle name="Normal 12 3 5 5 2 2 6 2" xfId="40334" xr:uid="{00000000-0005-0000-0000-0000CB530000}"/>
    <cellStyle name="Normal 12 3 5 5 2 2 7" xfId="27524" xr:uid="{00000000-0005-0000-0000-0000CC530000}"/>
    <cellStyle name="Normal 12 3 5 5 2 3" xfId="2839" xr:uid="{00000000-0005-0000-0000-0000CD530000}"/>
    <cellStyle name="Normal 12 3 5 5 2 3 2" xfId="8329" xr:uid="{00000000-0005-0000-0000-0000CE530000}"/>
    <cellStyle name="Normal 12 3 5 5 2 3 2 2" xfId="21140" xr:uid="{00000000-0005-0000-0000-0000CF530000}"/>
    <cellStyle name="Normal 12 3 5 5 2 3 2 2 2" xfId="46760" xr:uid="{00000000-0005-0000-0000-0000D0530000}"/>
    <cellStyle name="Normal 12 3 5 5 2 3 2 3" xfId="33950" xr:uid="{00000000-0005-0000-0000-0000D1530000}"/>
    <cellStyle name="Normal 12 3 5 5 2 3 3" xfId="15650" xr:uid="{00000000-0005-0000-0000-0000D2530000}"/>
    <cellStyle name="Normal 12 3 5 5 2 3 3 2" xfId="41270" xr:uid="{00000000-0005-0000-0000-0000D3530000}"/>
    <cellStyle name="Normal 12 3 5 5 2 3 4" xfId="28460" xr:uid="{00000000-0005-0000-0000-0000D4530000}"/>
    <cellStyle name="Normal 12 3 5 5 2 4" xfId="4669" xr:uid="{00000000-0005-0000-0000-0000D5530000}"/>
    <cellStyle name="Normal 12 3 5 5 2 4 2" xfId="10159" xr:uid="{00000000-0005-0000-0000-0000D6530000}"/>
    <cellStyle name="Normal 12 3 5 5 2 4 2 2" xfId="22970" xr:uid="{00000000-0005-0000-0000-0000D7530000}"/>
    <cellStyle name="Normal 12 3 5 5 2 4 2 2 2" xfId="48590" xr:uid="{00000000-0005-0000-0000-0000D8530000}"/>
    <cellStyle name="Normal 12 3 5 5 2 4 2 3" xfId="35780" xr:uid="{00000000-0005-0000-0000-0000D9530000}"/>
    <cellStyle name="Normal 12 3 5 5 2 4 3" xfId="17480" xr:uid="{00000000-0005-0000-0000-0000DA530000}"/>
    <cellStyle name="Normal 12 3 5 5 2 4 3 2" xfId="43100" xr:uid="{00000000-0005-0000-0000-0000DB530000}"/>
    <cellStyle name="Normal 12 3 5 5 2 4 4" xfId="30290" xr:uid="{00000000-0005-0000-0000-0000DC530000}"/>
    <cellStyle name="Normal 12 3 5 5 2 5" xfId="11989" xr:uid="{00000000-0005-0000-0000-0000DD530000}"/>
    <cellStyle name="Normal 12 3 5 5 2 5 2" xfId="24800" xr:uid="{00000000-0005-0000-0000-0000DE530000}"/>
    <cellStyle name="Normal 12 3 5 5 2 5 2 2" xfId="50420" xr:uid="{00000000-0005-0000-0000-0000DF530000}"/>
    <cellStyle name="Normal 12 3 5 5 2 5 3" xfId="37610" xr:uid="{00000000-0005-0000-0000-0000E0530000}"/>
    <cellStyle name="Normal 12 3 5 5 2 6" xfId="6499" xr:uid="{00000000-0005-0000-0000-0000E1530000}"/>
    <cellStyle name="Normal 12 3 5 5 2 6 2" xfId="19310" xr:uid="{00000000-0005-0000-0000-0000E2530000}"/>
    <cellStyle name="Normal 12 3 5 5 2 6 2 2" xfId="44930" xr:uid="{00000000-0005-0000-0000-0000E3530000}"/>
    <cellStyle name="Normal 12 3 5 5 2 6 3" xfId="32120" xr:uid="{00000000-0005-0000-0000-0000E4530000}"/>
    <cellStyle name="Normal 12 3 5 5 2 7" xfId="13820" xr:uid="{00000000-0005-0000-0000-0000E5530000}"/>
    <cellStyle name="Normal 12 3 5 5 2 7 2" xfId="39440" xr:uid="{00000000-0005-0000-0000-0000E6530000}"/>
    <cellStyle name="Normal 12 3 5 5 2 8" xfId="26630" xr:uid="{00000000-0005-0000-0000-0000E7530000}"/>
    <cellStyle name="Normal 12 3 5 5 3" xfId="1503" xr:uid="{00000000-0005-0000-0000-0000E8530000}"/>
    <cellStyle name="Normal 12 3 5 5 3 2" xfId="3333" xr:uid="{00000000-0005-0000-0000-0000E9530000}"/>
    <cellStyle name="Normal 12 3 5 5 3 2 2" xfId="8823" xr:uid="{00000000-0005-0000-0000-0000EA530000}"/>
    <cellStyle name="Normal 12 3 5 5 3 2 2 2" xfId="21634" xr:uid="{00000000-0005-0000-0000-0000EB530000}"/>
    <cellStyle name="Normal 12 3 5 5 3 2 2 2 2" xfId="47254" xr:uid="{00000000-0005-0000-0000-0000EC530000}"/>
    <cellStyle name="Normal 12 3 5 5 3 2 2 3" xfId="34444" xr:uid="{00000000-0005-0000-0000-0000ED530000}"/>
    <cellStyle name="Normal 12 3 5 5 3 2 3" xfId="16144" xr:uid="{00000000-0005-0000-0000-0000EE530000}"/>
    <cellStyle name="Normal 12 3 5 5 3 2 3 2" xfId="41764" xr:uid="{00000000-0005-0000-0000-0000EF530000}"/>
    <cellStyle name="Normal 12 3 5 5 3 2 4" xfId="28954" xr:uid="{00000000-0005-0000-0000-0000F0530000}"/>
    <cellStyle name="Normal 12 3 5 5 3 3" xfId="5163" xr:uid="{00000000-0005-0000-0000-0000F1530000}"/>
    <cellStyle name="Normal 12 3 5 5 3 3 2" xfId="10653" xr:uid="{00000000-0005-0000-0000-0000F2530000}"/>
    <cellStyle name="Normal 12 3 5 5 3 3 2 2" xfId="23464" xr:uid="{00000000-0005-0000-0000-0000F3530000}"/>
    <cellStyle name="Normal 12 3 5 5 3 3 2 2 2" xfId="49084" xr:uid="{00000000-0005-0000-0000-0000F4530000}"/>
    <cellStyle name="Normal 12 3 5 5 3 3 2 3" xfId="36274" xr:uid="{00000000-0005-0000-0000-0000F5530000}"/>
    <cellStyle name="Normal 12 3 5 5 3 3 3" xfId="17974" xr:uid="{00000000-0005-0000-0000-0000F6530000}"/>
    <cellStyle name="Normal 12 3 5 5 3 3 3 2" xfId="43594" xr:uid="{00000000-0005-0000-0000-0000F7530000}"/>
    <cellStyle name="Normal 12 3 5 5 3 3 4" xfId="30784" xr:uid="{00000000-0005-0000-0000-0000F8530000}"/>
    <cellStyle name="Normal 12 3 5 5 3 4" xfId="12483" xr:uid="{00000000-0005-0000-0000-0000F9530000}"/>
    <cellStyle name="Normal 12 3 5 5 3 4 2" xfId="25294" xr:uid="{00000000-0005-0000-0000-0000FA530000}"/>
    <cellStyle name="Normal 12 3 5 5 3 4 2 2" xfId="50914" xr:uid="{00000000-0005-0000-0000-0000FB530000}"/>
    <cellStyle name="Normal 12 3 5 5 3 4 3" xfId="38104" xr:uid="{00000000-0005-0000-0000-0000FC530000}"/>
    <cellStyle name="Normal 12 3 5 5 3 5" xfId="6993" xr:uid="{00000000-0005-0000-0000-0000FD530000}"/>
    <cellStyle name="Normal 12 3 5 5 3 5 2" xfId="19804" xr:uid="{00000000-0005-0000-0000-0000FE530000}"/>
    <cellStyle name="Normal 12 3 5 5 3 5 2 2" xfId="45424" xr:uid="{00000000-0005-0000-0000-0000FF530000}"/>
    <cellStyle name="Normal 12 3 5 5 3 5 3" xfId="32614" xr:uid="{00000000-0005-0000-0000-000000540000}"/>
    <cellStyle name="Normal 12 3 5 5 3 6" xfId="14314" xr:uid="{00000000-0005-0000-0000-000001540000}"/>
    <cellStyle name="Normal 12 3 5 5 3 6 2" xfId="39934" xr:uid="{00000000-0005-0000-0000-000002540000}"/>
    <cellStyle name="Normal 12 3 5 5 3 7" xfId="27124" xr:uid="{00000000-0005-0000-0000-000003540000}"/>
    <cellStyle name="Normal 12 3 5 5 4" xfId="2439" xr:uid="{00000000-0005-0000-0000-000004540000}"/>
    <cellStyle name="Normal 12 3 5 5 4 2" xfId="7929" xr:uid="{00000000-0005-0000-0000-000005540000}"/>
    <cellStyle name="Normal 12 3 5 5 4 2 2" xfId="20740" xr:uid="{00000000-0005-0000-0000-000006540000}"/>
    <cellStyle name="Normal 12 3 5 5 4 2 2 2" xfId="46360" xr:uid="{00000000-0005-0000-0000-000007540000}"/>
    <cellStyle name="Normal 12 3 5 5 4 2 3" xfId="33550" xr:uid="{00000000-0005-0000-0000-000008540000}"/>
    <cellStyle name="Normal 12 3 5 5 4 3" xfId="15250" xr:uid="{00000000-0005-0000-0000-000009540000}"/>
    <cellStyle name="Normal 12 3 5 5 4 3 2" xfId="40870" xr:uid="{00000000-0005-0000-0000-00000A540000}"/>
    <cellStyle name="Normal 12 3 5 5 4 4" xfId="28060" xr:uid="{00000000-0005-0000-0000-00000B540000}"/>
    <cellStyle name="Normal 12 3 5 5 5" xfId="4269" xr:uid="{00000000-0005-0000-0000-00000C540000}"/>
    <cellStyle name="Normal 12 3 5 5 5 2" xfId="9759" xr:uid="{00000000-0005-0000-0000-00000D540000}"/>
    <cellStyle name="Normal 12 3 5 5 5 2 2" xfId="22570" xr:uid="{00000000-0005-0000-0000-00000E540000}"/>
    <cellStyle name="Normal 12 3 5 5 5 2 2 2" xfId="48190" xr:uid="{00000000-0005-0000-0000-00000F540000}"/>
    <cellStyle name="Normal 12 3 5 5 5 2 3" xfId="35380" xr:uid="{00000000-0005-0000-0000-000010540000}"/>
    <cellStyle name="Normal 12 3 5 5 5 3" xfId="17080" xr:uid="{00000000-0005-0000-0000-000011540000}"/>
    <cellStyle name="Normal 12 3 5 5 5 3 2" xfId="42700" xr:uid="{00000000-0005-0000-0000-000012540000}"/>
    <cellStyle name="Normal 12 3 5 5 5 4" xfId="29890" xr:uid="{00000000-0005-0000-0000-000013540000}"/>
    <cellStyle name="Normal 12 3 5 5 6" xfId="11589" xr:uid="{00000000-0005-0000-0000-000014540000}"/>
    <cellStyle name="Normal 12 3 5 5 6 2" xfId="24400" xr:uid="{00000000-0005-0000-0000-000015540000}"/>
    <cellStyle name="Normal 12 3 5 5 6 2 2" xfId="50020" xr:uid="{00000000-0005-0000-0000-000016540000}"/>
    <cellStyle name="Normal 12 3 5 5 6 3" xfId="37210" xr:uid="{00000000-0005-0000-0000-000017540000}"/>
    <cellStyle name="Normal 12 3 5 5 7" xfId="6099" xr:uid="{00000000-0005-0000-0000-000018540000}"/>
    <cellStyle name="Normal 12 3 5 5 7 2" xfId="18910" xr:uid="{00000000-0005-0000-0000-000019540000}"/>
    <cellStyle name="Normal 12 3 5 5 7 2 2" xfId="44530" xr:uid="{00000000-0005-0000-0000-00001A540000}"/>
    <cellStyle name="Normal 12 3 5 5 7 3" xfId="31720" xr:uid="{00000000-0005-0000-0000-00001B540000}"/>
    <cellStyle name="Normal 12 3 5 5 8" xfId="13420" xr:uid="{00000000-0005-0000-0000-00001C540000}"/>
    <cellStyle name="Normal 12 3 5 5 8 2" xfId="39040" xr:uid="{00000000-0005-0000-0000-00001D540000}"/>
    <cellStyle name="Normal 12 3 5 5 9" xfId="26230" xr:uid="{00000000-0005-0000-0000-00001E540000}"/>
    <cellStyle name="Normal 12 3 5 6" xfId="742" xr:uid="{00000000-0005-0000-0000-00001F540000}"/>
    <cellStyle name="Normal 12 3 5 6 2" xfId="1637" xr:uid="{00000000-0005-0000-0000-000020540000}"/>
    <cellStyle name="Normal 12 3 5 6 2 2" xfId="3467" xr:uid="{00000000-0005-0000-0000-000021540000}"/>
    <cellStyle name="Normal 12 3 5 6 2 2 2" xfId="8957" xr:uid="{00000000-0005-0000-0000-000022540000}"/>
    <cellStyle name="Normal 12 3 5 6 2 2 2 2" xfId="21768" xr:uid="{00000000-0005-0000-0000-000023540000}"/>
    <cellStyle name="Normal 12 3 5 6 2 2 2 2 2" xfId="47388" xr:uid="{00000000-0005-0000-0000-000024540000}"/>
    <cellStyle name="Normal 12 3 5 6 2 2 2 3" xfId="34578" xr:uid="{00000000-0005-0000-0000-000025540000}"/>
    <cellStyle name="Normal 12 3 5 6 2 2 3" xfId="16278" xr:uid="{00000000-0005-0000-0000-000026540000}"/>
    <cellStyle name="Normal 12 3 5 6 2 2 3 2" xfId="41898" xr:uid="{00000000-0005-0000-0000-000027540000}"/>
    <cellStyle name="Normal 12 3 5 6 2 2 4" xfId="29088" xr:uid="{00000000-0005-0000-0000-000028540000}"/>
    <cellStyle name="Normal 12 3 5 6 2 3" xfId="5297" xr:uid="{00000000-0005-0000-0000-000029540000}"/>
    <cellStyle name="Normal 12 3 5 6 2 3 2" xfId="10787" xr:uid="{00000000-0005-0000-0000-00002A540000}"/>
    <cellStyle name="Normal 12 3 5 6 2 3 2 2" xfId="23598" xr:uid="{00000000-0005-0000-0000-00002B540000}"/>
    <cellStyle name="Normal 12 3 5 6 2 3 2 2 2" xfId="49218" xr:uid="{00000000-0005-0000-0000-00002C540000}"/>
    <cellStyle name="Normal 12 3 5 6 2 3 2 3" xfId="36408" xr:uid="{00000000-0005-0000-0000-00002D540000}"/>
    <cellStyle name="Normal 12 3 5 6 2 3 3" xfId="18108" xr:uid="{00000000-0005-0000-0000-00002E540000}"/>
    <cellStyle name="Normal 12 3 5 6 2 3 3 2" xfId="43728" xr:uid="{00000000-0005-0000-0000-00002F540000}"/>
    <cellStyle name="Normal 12 3 5 6 2 3 4" xfId="30918" xr:uid="{00000000-0005-0000-0000-000030540000}"/>
    <cellStyle name="Normal 12 3 5 6 2 4" xfId="12617" xr:uid="{00000000-0005-0000-0000-000031540000}"/>
    <cellStyle name="Normal 12 3 5 6 2 4 2" xfId="25428" xr:uid="{00000000-0005-0000-0000-000032540000}"/>
    <cellStyle name="Normal 12 3 5 6 2 4 2 2" xfId="51048" xr:uid="{00000000-0005-0000-0000-000033540000}"/>
    <cellStyle name="Normal 12 3 5 6 2 4 3" xfId="38238" xr:uid="{00000000-0005-0000-0000-000034540000}"/>
    <cellStyle name="Normal 12 3 5 6 2 5" xfId="7127" xr:uid="{00000000-0005-0000-0000-000035540000}"/>
    <cellStyle name="Normal 12 3 5 6 2 5 2" xfId="19938" xr:uid="{00000000-0005-0000-0000-000036540000}"/>
    <cellStyle name="Normal 12 3 5 6 2 5 2 2" xfId="45558" xr:uid="{00000000-0005-0000-0000-000037540000}"/>
    <cellStyle name="Normal 12 3 5 6 2 5 3" xfId="32748" xr:uid="{00000000-0005-0000-0000-000038540000}"/>
    <cellStyle name="Normal 12 3 5 6 2 6" xfId="14448" xr:uid="{00000000-0005-0000-0000-000039540000}"/>
    <cellStyle name="Normal 12 3 5 6 2 6 2" xfId="40068" xr:uid="{00000000-0005-0000-0000-00003A540000}"/>
    <cellStyle name="Normal 12 3 5 6 2 7" xfId="27258" xr:uid="{00000000-0005-0000-0000-00003B540000}"/>
    <cellStyle name="Normal 12 3 5 6 3" xfId="2573" xr:uid="{00000000-0005-0000-0000-00003C540000}"/>
    <cellStyle name="Normal 12 3 5 6 3 2" xfId="8063" xr:uid="{00000000-0005-0000-0000-00003D540000}"/>
    <cellStyle name="Normal 12 3 5 6 3 2 2" xfId="20874" xr:uid="{00000000-0005-0000-0000-00003E540000}"/>
    <cellStyle name="Normal 12 3 5 6 3 2 2 2" xfId="46494" xr:uid="{00000000-0005-0000-0000-00003F540000}"/>
    <cellStyle name="Normal 12 3 5 6 3 2 3" xfId="33684" xr:uid="{00000000-0005-0000-0000-000040540000}"/>
    <cellStyle name="Normal 12 3 5 6 3 3" xfId="15384" xr:uid="{00000000-0005-0000-0000-000041540000}"/>
    <cellStyle name="Normal 12 3 5 6 3 3 2" xfId="41004" xr:uid="{00000000-0005-0000-0000-000042540000}"/>
    <cellStyle name="Normal 12 3 5 6 3 4" xfId="28194" xr:uid="{00000000-0005-0000-0000-000043540000}"/>
    <cellStyle name="Normal 12 3 5 6 4" xfId="4403" xr:uid="{00000000-0005-0000-0000-000044540000}"/>
    <cellStyle name="Normal 12 3 5 6 4 2" xfId="9893" xr:uid="{00000000-0005-0000-0000-000045540000}"/>
    <cellStyle name="Normal 12 3 5 6 4 2 2" xfId="22704" xr:uid="{00000000-0005-0000-0000-000046540000}"/>
    <cellStyle name="Normal 12 3 5 6 4 2 2 2" xfId="48324" xr:uid="{00000000-0005-0000-0000-000047540000}"/>
    <cellStyle name="Normal 12 3 5 6 4 2 3" xfId="35514" xr:uid="{00000000-0005-0000-0000-000048540000}"/>
    <cellStyle name="Normal 12 3 5 6 4 3" xfId="17214" xr:uid="{00000000-0005-0000-0000-000049540000}"/>
    <cellStyle name="Normal 12 3 5 6 4 3 2" xfId="42834" xr:uid="{00000000-0005-0000-0000-00004A540000}"/>
    <cellStyle name="Normal 12 3 5 6 4 4" xfId="30024" xr:uid="{00000000-0005-0000-0000-00004B540000}"/>
    <cellStyle name="Normal 12 3 5 6 5" xfId="11723" xr:uid="{00000000-0005-0000-0000-00004C540000}"/>
    <cellStyle name="Normal 12 3 5 6 5 2" xfId="24534" xr:uid="{00000000-0005-0000-0000-00004D540000}"/>
    <cellStyle name="Normal 12 3 5 6 5 2 2" xfId="50154" xr:uid="{00000000-0005-0000-0000-00004E540000}"/>
    <cellStyle name="Normal 12 3 5 6 5 3" xfId="37344" xr:uid="{00000000-0005-0000-0000-00004F540000}"/>
    <cellStyle name="Normal 12 3 5 6 6" xfId="6233" xr:uid="{00000000-0005-0000-0000-000050540000}"/>
    <cellStyle name="Normal 12 3 5 6 6 2" xfId="19044" xr:uid="{00000000-0005-0000-0000-000051540000}"/>
    <cellStyle name="Normal 12 3 5 6 6 2 2" xfId="44664" xr:uid="{00000000-0005-0000-0000-000052540000}"/>
    <cellStyle name="Normal 12 3 5 6 6 3" xfId="31854" xr:uid="{00000000-0005-0000-0000-000053540000}"/>
    <cellStyle name="Normal 12 3 5 6 7" xfId="13554" xr:uid="{00000000-0005-0000-0000-000054540000}"/>
    <cellStyle name="Normal 12 3 5 6 7 2" xfId="39174" xr:uid="{00000000-0005-0000-0000-000055540000}"/>
    <cellStyle name="Normal 12 3 5 6 8" xfId="26364" xr:uid="{00000000-0005-0000-0000-000056540000}"/>
    <cellStyle name="Normal 12 3 5 7" xfId="1143" xr:uid="{00000000-0005-0000-0000-000057540000}"/>
    <cellStyle name="Normal 12 3 5 7 2" xfId="2973" xr:uid="{00000000-0005-0000-0000-000058540000}"/>
    <cellStyle name="Normal 12 3 5 7 2 2" xfId="8463" xr:uid="{00000000-0005-0000-0000-000059540000}"/>
    <cellStyle name="Normal 12 3 5 7 2 2 2" xfId="21274" xr:uid="{00000000-0005-0000-0000-00005A540000}"/>
    <cellStyle name="Normal 12 3 5 7 2 2 2 2" xfId="46894" xr:uid="{00000000-0005-0000-0000-00005B540000}"/>
    <cellStyle name="Normal 12 3 5 7 2 2 3" xfId="34084" xr:uid="{00000000-0005-0000-0000-00005C540000}"/>
    <cellStyle name="Normal 12 3 5 7 2 3" xfId="15784" xr:uid="{00000000-0005-0000-0000-00005D540000}"/>
    <cellStyle name="Normal 12 3 5 7 2 3 2" xfId="41404" xr:uid="{00000000-0005-0000-0000-00005E540000}"/>
    <cellStyle name="Normal 12 3 5 7 2 4" xfId="28594" xr:uid="{00000000-0005-0000-0000-00005F540000}"/>
    <cellStyle name="Normal 12 3 5 7 3" xfId="4803" xr:uid="{00000000-0005-0000-0000-000060540000}"/>
    <cellStyle name="Normal 12 3 5 7 3 2" xfId="10293" xr:uid="{00000000-0005-0000-0000-000061540000}"/>
    <cellStyle name="Normal 12 3 5 7 3 2 2" xfId="23104" xr:uid="{00000000-0005-0000-0000-000062540000}"/>
    <cellStyle name="Normal 12 3 5 7 3 2 2 2" xfId="48724" xr:uid="{00000000-0005-0000-0000-000063540000}"/>
    <cellStyle name="Normal 12 3 5 7 3 2 3" xfId="35914" xr:uid="{00000000-0005-0000-0000-000064540000}"/>
    <cellStyle name="Normal 12 3 5 7 3 3" xfId="17614" xr:uid="{00000000-0005-0000-0000-000065540000}"/>
    <cellStyle name="Normal 12 3 5 7 3 3 2" xfId="43234" xr:uid="{00000000-0005-0000-0000-000066540000}"/>
    <cellStyle name="Normal 12 3 5 7 3 4" xfId="30424" xr:uid="{00000000-0005-0000-0000-000067540000}"/>
    <cellStyle name="Normal 12 3 5 7 4" xfId="12123" xr:uid="{00000000-0005-0000-0000-000068540000}"/>
    <cellStyle name="Normal 12 3 5 7 4 2" xfId="24934" xr:uid="{00000000-0005-0000-0000-000069540000}"/>
    <cellStyle name="Normal 12 3 5 7 4 2 2" xfId="50554" xr:uid="{00000000-0005-0000-0000-00006A540000}"/>
    <cellStyle name="Normal 12 3 5 7 4 3" xfId="37744" xr:uid="{00000000-0005-0000-0000-00006B540000}"/>
    <cellStyle name="Normal 12 3 5 7 5" xfId="6633" xr:uid="{00000000-0005-0000-0000-00006C540000}"/>
    <cellStyle name="Normal 12 3 5 7 5 2" xfId="19444" xr:uid="{00000000-0005-0000-0000-00006D540000}"/>
    <cellStyle name="Normal 12 3 5 7 5 2 2" xfId="45064" xr:uid="{00000000-0005-0000-0000-00006E540000}"/>
    <cellStyle name="Normal 12 3 5 7 5 3" xfId="32254" xr:uid="{00000000-0005-0000-0000-00006F540000}"/>
    <cellStyle name="Normal 12 3 5 7 6" xfId="13954" xr:uid="{00000000-0005-0000-0000-000070540000}"/>
    <cellStyle name="Normal 12 3 5 7 6 2" xfId="39574" xr:uid="{00000000-0005-0000-0000-000071540000}"/>
    <cellStyle name="Normal 12 3 5 7 7" xfId="26764" xr:uid="{00000000-0005-0000-0000-000072540000}"/>
    <cellStyle name="Normal 12 3 5 8" xfId="2038" xr:uid="{00000000-0005-0000-0000-000073540000}"/>
    <cellStyle name="Normal 12 3 5 8 2" xfId="3868" xr:uid="{00000000-0005-0000-0000-000074540000}"/>
    <cellStyle name="Normal 12 3 5 8 2 2" xfId="9358" xr:uid="{00000000-0005-0000-0000-000075540000}"/>
    <cellStyle name="Normal 12 3 5 8 2 2 2" xfId="22169" xr:uid="{00000000-0005-0000-0000-000076540000}"/>
    <cellStyle name="Normal 12 3 5 8 2 2 2 2" xfId="47789" xr:uid="{00000000-0005-0000-0000-000077540000}"/>
    <cellStyle name="Normal 12 3 5 8 2 2 3" xfId="34979" xr:uid="{00000000-0005-0000-0000-000078540000}"/>
    <cellStyle name="Normal 12 3 5 8 2 3" xfId="16679" xr:uid="{00000000-0005-0000-0000-000079540000}"/>
    <cellStyle name="Normal 12 3 5 8 2 3 2" xfId="42299" xr:uid="{00000000-0005-0000-0000-00007A540000}"/>
    <cellStyle name="Normal 12 3 5 8 2 4" xfId="29489" xr:uid="{00000000-0005-0000-0000-00007B540000}"/>
    <cellStyle name="Normal 12 3 5 8 3" xfId="5698" xr:uid="{00000000-0005-0000-0000-00007C540000}"/>
    <cellStyle name="Normal 12 3 5 8 3 2" xfId="11188" xr:uid="{00000000-0005-0000-0000-00007D540000}"/>
    <cellStyle name="Normal 12 3 5 8 3 2 2" xfId="23999" xr:uid="{00000000-0005-0000-0000-00007E540000}"/>
    <cellStyle name="Normal 12 3 5 8 3 2 2 2" xfId="49619" xr:uid="{00000000-0005-0000-0000-00007F540000}"/>
    <cellStyle name="Normal 12 3 5 8 3 2 3" xfId="36809" xr:uid="{00000000-0005-0000-0000-000080540000}"/>
    <cellStyle name="Normal 12 3 5 8 3 3" xfId="18509" xr:uid="{00000000-0005-0000-0000-000081540000}"/>
    <cellStyle name="Normal 12 3 5 8 3 3 2" xfId="44129" xr:uid="{00000000-0005-0000-0000-000082540000}"/>
    <cellStyle name="Normal 12 3 5 8 3 4" xfId="31319" xr:uid="{00000000-0005-0000-0000-000083540000}"/>
    <cellStyle name="Normal 12 3 5 8 4" xfId="13018" xr:uid="{00000000-0005-0000-0000-000084540000}"/>
    <cellStyle name="Normal 12 3 5 8 4 2" xfId="25829" xr:uid="{00000000-0005-0000-0000-000085540000}"/>
    <cellStyle name="Normal 12 3 5 8 4 2 2" xfId="51449" xr:uid="{00000000-0005-0000-0000-000086540000}"/>
    <cellStyle name="Normal 12 3 5 8 4 3" xfId="38639" xr:uid="{00000000-0005-0000-0000-000087540000}"/>
    <cellStyle name="Normal 12 3 5 8 5" xfId="7528" xr:uid="{00000000-0005-0000-0000-000088540000}"/>
    <cellStyle name="Normal 12 3 5 8 5 2" xfId="20339" xr:uid="{00000000-0005-0000-0000-000089540000}"/>
    <cellStyle name="Normal 12 3 5 8 5 2 2" xfId="45959" xr:uid="{00000000-0005-0000-0000-00008A540000}"/>
    <cellStyle name="Normal 12 3 5 8 5 3" xfId="33149" xr:uid="{00000000-0005-0000-0000-00008B540000}"/>
    <cellStyle name="Normal 12 3 5 8 6" xfId="14849" xr:uid="{00000000-0005-0000-0000-00008C540000}"/>
    <cellStyle name="Normal 12 3 5 8 6 2" xfId="40469" xr:uid="{00000000-0005-0000-0000-00008D540000}"/>
    <cellStyle name="Normal 12 3 5 8 7" xfId="27659" xr:uid="{00000000-0005-0000-0000-00008E540000}"/>
    <cellStyle name="Normal 12 3 5 9" xfId="2079" xr:uid="{00000000-0005-0000-0000-00008F540000}"/>
    <cellStyle name="Normal 12 3 5 9 2" xfId="7569" xr:uid="{00000000-0005-0000-0000-000090540000}"/>
    <cellStyle name="Normal 12 3 5 9 2 2" xfId="20380" xr:uid="{00000000-0005-0000-0000-000091540000}"/>
    <cellStyle name="Normal 12 3 5 9 2 2 2" xfId="46000" xr:uid="{00000000-0005-0000-0000-000092540000}"/>
    <cellStyle name="Normal 12 3 5 9 2 3" xfId="33190" xr:uid="{00000000-0005-0000-0000-000093540000}"/>
    <cellStyle name="Normal 12 3 5 9 3" xfId="14890" xr:uid="{00000000-0005-0000-0000-000094540000}"/>
    <cellStyle name="Normal 12 3 5 9 3 2" xfId="40510" xr:uid="{00000000-0005-0000-0000-000095540000}"/>
    <cellStyle name="Normal 12 3 5 9 4" xfId="27700" xr:uid="{00000000-0005-0000-0000-000096540000}"/>
    <cellStyle name="Normal 12 3 6" xfId="309" xr:uid="{00000000-0005-0000-0000-000097540000}"/>
    <cellStyle name="Normal 12 3 6 10" xfId="5801" xr:uid="{00000000-0005-0000-0000-000098540000}"/>
    <cellStyle name="Normal 12 3 6 10 2" xfId="18612" xr:uid="{00000000-0005-0000-0000-000099540000}"/>
    <cellStyle name="Normal 12 3 6 10 2 2" xfId="44232" xr:uid="{00000000-0005-0000-0000-00009A540000}"/>
    <cellStyle name="Normal 12 3 6 10 3" xfId="31422" xr:uid="{00000000-0005-0000-0000-00009B540000}"/>
    <cellStyle name="Normal 12 3 6 11" xfId="13122" xr:uid="{00000000-0005-0000-0000-00009C540000}"/>
    <cellStyle name="Normal 12 3 6 11 2" xfId="38742" xr:uid="{00000000-0005-0000-0000-00009D540000}"/>
    <cellStyle name="Normal 12 3 6 12" xfId="25932" xr:uid="{00000000-0005-0000-0000-00009E540000}"/>
    <cellStyle name="Normal 12 3 6 2" xfId="538" xr:uid="{00000000-0005-0000-0000-00009F540000}"/>
    <cellStyle name="Normal 12 3 6 2 2" xfId="937" xr:uid="{00000000-0005-0000-0000-0000A0540000}"/>
    <cellStyle name="Normal 12 3 6 2 2 2" xfId="1832" xr:uid="{00000000-0005-0000-0000-0000A1540000}"/>
    <cellStyle name="Normal 12 3 6 2 2 2 2" xfId="3662" xr:uid="{00000000-0005-0000-0000-0000A2540000}"/>
    <cellStyle name="Normal 12 3 6 2 2 2 2 2" xfId="9152" xr:uid="{00000000-0005-0000-0000-0000A3540000}"/>
    <cellStyle name="Normal 12 3 6 2 2 2 2 2 2" xfId="21963" xr:uid="{00000000-0005-0000-0000-0000A4540000}"/>
    <cellStyle name="Normal 12 3 6 2 2 2 2 2 2 2" xfId="47583" xr:uid="{00000000-0005-0000-0000-0000A5540000}"/>
    <cellStyle name="Normal 12 3 6 2 2 2 2 2 3" xfId="34773" xr:uid="{00000000-0005-0000-0000-0000A6540000}"/>
    <cellStyle name="Normal 12 3 6 2 2 2 2 3" xfId="16473" xr:uid="{00000000-0005-0000-0000-0000A7540000}"/>
    <cellStyle name="Normal 12 3 6 2 2 2 2 3 2" xfId="42093" xr:uid="{00000000-0005-0000-0000-0000A8540000}"/>
    <cellStyle name="Normal 12 3 6 2 2 2 2 4" xfId="29283" xr:uid="{00000000-0005-0000-0000-0000A9540000}"/>
    <cellStyle name="Normal 12 3 6 2 2 2 3" xfId="5492" xr:uid="{00000000-0005-0000-0000-0000AA540000}"/>
    <cellStyle name="Normal 12 3 6 2 2 2 3 2" xfId="10982" xr:uid="{00000000-0005-0000-0000-0000AB540000}"/>
    <cellStyle name="Normal 12 3 6 2 2 2 3 2 2" xfId="23793" xr:uid="{00000000-0005-0000-0000-0000AC540000}"/>
    <cellStyle name="Normal 12 3 6 2 2 2 3 2 2 2" xfId="49413" xr:uid="{00000000-0005-0000-0000-0000AD540000}"/>
    <cellStyle name="Normal 12 3 6 2 2 2 3 2 3" xfId="36603" xr:uid="{00000000-0005-0000-0000-0000AE540000}"/>
    <cellStyle name="Normal 12 3 6 2 2 2 3 3" xfId="18303" xr:uid="{00000000-0005-0000-0000-0000AF540000}"/>
    <cellStyle name="Normal 12 3 6 2 2 2 3 3 2" xfId="43923" xr:uid="{00000000-0005-0000-0000-0000B0540000}"/>
    <cellStyle name="Normal 12 3 6 2 2 2 3 4" xfId="31113" xr:uid="{00000000-0005-0000-0000-0000B1540000}"/>
    <cellStyle name="Normal 12 3 6 2 2 2 4" xfId="12812" xr:uid="{00000000-0005-0000-0000-0000B2540000}"/>
    <cellStyle name="Normal 12 3 6 2 2 2 4 2" xfId="25623" xr:uid="{00000000-0005-0000-0000-0000B3540000}"/>
    <cellStyle name="Normal 12 3 6 2 2 2 4 2 2" xfId="51243" xr:uid="{00000000-0005-0000-0000-0000B4540000}"/>
    <cellStyle name="Normal 12 3 6 2 2 2 4 3" xfId="38433" xr:uid="{00000000-0005-0000-0000-0000B5540000}"/>
    <cellStyle name="Normal 12 3 6 2 2 2 5" xfId="7322" xr:uid="{00000000-0005-0000-0000-0000B6540000}"/>
    <cellStyle name="Normal 12 3 6 2 2 2 5 2" xfId="20133" xr:uid="{00000000-0005-0000-0000-0000B7540000}"/>
    <cellStyle name="Normal 12 3 6 2 2 2 5 2 2" xfId="45753" xr:uid="{00000000-0005-0000-0000-0000B8540000}"/>
    <cellStyle name="Normal 12 3 6 2 2 2 5 3" xfId="32943" xr:uid="{00000000-0005-0000-0000-0000B9540000}"/>
    <cellStyle name="Normal 12 3 6 2 2 2 6" xfId="14643" xr:uid="{00000000-0005-0000-0000-0000BA540000}"/>
    <cellStyle name="Normal 12 3 6 2 2 2 6 2" xfId="40263" xr:uid="{00000000-0005-0000-0000-0000BB540000}"/>
    <cellStyle name="Normal 12 3 6 2 2 2 7" xfId="27453" xr:uid="{00000000-0005-0000-0000-0000BC540000}"/>
    <cellStyle name="Normal 12 3 6 2 2 3" xfId="2768" xr:uid="{00000000-0005-0000-0000-0000BD540000}"/>
    <cellStyle name="Normal 12 3 6 2 2 3 2" xfId="8258" xr:uid="{00000000-0005-0000-0000-0000BE540000}"/>
    <cellStyle name="Normal 12 3 6 2 2 3 2 2" xfId="21069" xr:uid="{00000000-0005-0000-0000-0000BF540000}"/>
    <cellStyle name="Normal 12 3 6 2 2 3 2 2 2" xfId="46689" xr:uid="{00000000-0005-0000-0000-0000C0540000}"/>
    <cellStyle name="Normal 12 3 6 2 2 3 2 3" xfId="33879" xr:uid="{00000000-0005-0000-0000-0000C1540000}"/>
    <cellStyle name="Normal 12 3 6 2 2 3 3" xfId="15579" xr:uid="{00000000-0005-0000-0000-0000C2540000}"/>
    <cellStyle name="Normal 12 3 6 2 2 3 3 2" xfId="41199" xr:uid="{00000000-0005-0000-0000-0000C3540000}"/>
    <cellStyle name="Normal 12 3 6 2 2 3 4" xfId="28389" xr:uid="{00000000-0005-0000-0000-0000C4540000}"/>
    <cellStyle name="Normal 12 3 6 2 2 4" xfId="4598" xr:uid="{00000000-0005-0000-0000-0000C5540000}"/>
    <cellStyle name="Normal 12 3 6 2 2 4 2" xfId="10088" xr:uid="{00000000-0005-0000-0000-0000C6540000}"/>
    <cellStyle name="Normal 12 3 6 2 2 4 2 2" xfId="22899" xr:uid="{00000000-0005-0000-0000-0000C7540000}"/>
    <cellStyle name="Normal 12 3 6 2 2 4 2 2 2" xfId="48519" xr:uid="{00000000-0005-0000-0000-0000C8540000}"/>
    <cellStyle name="Normal 12 3 6 2 2 4 2 3" xfId="35709" xr:uid="{00000000-0005-0000-0000-0000C9540000}"/>
    <cellStyle name="Normal 12 3 6 2 2 4 3" xfId="17409" xr:uid="{00000000-0005-0000-0000-0000CA540000}"/>
    <cellStyle name="Normal 12 3 6 2 2 4 3 2" xfId="43029" xr:uid="{00000000-0005-0000-0000-0000CB540000}"/>
    <cellStyle name="Normal 12 3 6 2 2 4 4" xfId="30219" xr:uid="{00000000-0005-0000-0000-0000CC540000}"/>
    <cellStyle name="Normal 12 3 6 2 2 5" xfId="11918" xr:uid="{00000000-0005-0000-0000-0000CD540000}"/>
    <cellStyle name="Normal 12 3 6 2 2 5 2" xfId="24729" xr:uid="{00000000-0005-0000-0000-0000CE540000}"/>
    <cellStyle name="Normal 12 3 6 2 2 5 2 2" xfId="50349" xr:uid="{00000000-0005-0000-0000-0000CF540000}"/>
    <cellStyle name="Normal 12 3 6 2 2 5 3" xfId="37539" xr:uid="{00000000-0005-0000-0000-0000D0540000}"/>
    <cellStyle name="Normal 12 3 6 2 2 6" xfId="6428" xr:uid="{00000000-0005-0000-0000-0000D1540000}"/>
    <cellStyle name="Normal 12 3 6 2 2 6 2" xfId="19239" xr:uid="{00000000-0005-0000-0000-0000D2540000}"/>
    <cellStyle name="Normal 12 3 6 2 2 6 2 2" xfId="44859" xr:uid="{00000000-0005-0000-0000-0000D3540000}"/>
    <cellStyle name="Normal 12 3 6 2 2 6 3" xfId="32049" xr:uid="{00000000-0005-0000-0000-0000D4540000}"/>
    <cellStyle name="Normal 12 3 6 2 2 7" xfId="13749" xr:uid="{00000000-0005-0000-0000-0000D5540000}"/>
    <cellStyle name="Normal 12 3 6 2 2 7 2" xfId="39369" xr:uid="{00000000-0005-0000-0000-0000D6540000}"/>
    <cellStyle name="Normal 12 3 6 2 2 8" xfId="26559" xr:uid="{00000000-0005-0000-0000-0000D7540000}"/>
    <cellStyle name="Normal 12 3 6 2 3" xfId="1433" xr:uid="{00000000-0005-0000-0000-0000D8540000}"/>
    <cellStyle name="Normal 12 3 6 2 3 2" xfId="3263" xr:uid="{00000000-0005-0000-0000-0000D9540000}"/>
    <cellStyle name="Normal 12 3 6 2 3 2 2" xfId="8753" xr:uid="{00000000-0005-0000-0000-0000DA540000}"/>
    <cellStyle name="Normal 12 3 6 2 3 2 2 2" xfId="21564" xr:uid="{00000000-0005-0000-0000-0000DB540000}"/>
    <cellStyle name="Normal 12 3 6 2 3 2 2 2 2" xfId="47184" xr:uid="{00000000-0005-0000-0000-0000DC540000}"/>
    <cellStyle name="Normal 12 3 6 2 3 2 2 3" xfId="34374" xr:uid="{00000000-0005-0000-0000-0000DD540000}"/>
    <cellStyle name="Normal 12 3 6 2 3 2 3" xfId="16074" xr:uid="{00000000-0005-0000-0000-0000DE540000}"/>
    <cellStyle name="Normal 12 3 6 2 3 2 3 2" xfId="41694" xr:uid="{00000000-0005-0000-0000-0000DF540000}"/>
    <cellStyle name="Normal 12 3 6 2 3 2 4" xfId="28884" xr:uid="{00000000-0005-0000-0000-0000E0540000}"/>
    <cellStyle name="Normal 12 3 6 2 3 3" xfId="5093" xr:uid="{00000000-0005-0000-0000-0000E1540000}"/>
    <cellStyle name="Normal 12 3 6 2 3 3 2" xfId="10583" xr:uid="{00000000-0005-0000-0000-0000E2540000}"/>
    <cellStyle name="Normal 12 3 6 2 3 3 2 2" xfId="23394" xr:uid="{00000000-0005-0000-0000-0000E3540000}"/>
    <cellStyle name="Normal 12 3 6 2 3 3 2 2 2" xfId="49014" xr:uid="{00000000-0005-0000-0000-0000E4540000}"/>
    <cellStyle name="Normal 12 3 6 2 3 3 2 3" xfId="36204" xr:uid="{00000000-0005-0000-0000-0000E5540000}"/>
    <cellStyle name="Normal 12 3 6 2 3 3 3" xfId="17904" xr:uid="{00000000-0005-0000-0000-0000E6540000}"/>
    <cellStyle name="Normal 12 3 6 2 3 3 3 2" xfId="43524" xr:uid="{00000000-0005-0000-0000-0000E7540000}"/>
    <cellStyle name="Normal 12 3 6 2 3 3 4" xfId="30714" xr:uid="{00000000-0005-0000-0000-0000E8540000}"/>
    <cellStyle name="Normal 12 3 6 2 3 4" xfId="12413" xr:uid="{00000000-0005-0000-0000-0000E9540000}"/>
    <cellStyle name="Normal 12 3 6 2 3 4 2" xfId="25224" xr:uid="{00000000-0005-0000-0000-0000EA540000}"/>
    <cellStyle name="Normal 12 3 6 2 3 4 2 2" xfId="50844" xr:uid="{00000000-0005-0000-0000-0000EB540000}"/>
    <cellStyle name="Normal 12 3 6 2 3 4 3" xfId="38034" xr:uid="{00000000-0005-0000-0000-0000EC540000}"/>
    <cellStyle name="Normal 12 3 6 2 3 5" xfId="6923" xr:uid="{00000000-0005-0000-0000-0000ED540000}"/>
    <cellStyle name="Normal 12 3 6 2 3 5 2" xfId="19734" xr:uid="{00000000-0005-0000-0000-0000EE540000}"/>
    <cellStyle name="Normal 12 3 6 2 3 5 2 2" xfId="45354" xr:uid="{00000000-0005-0000-0000-0000EF540000}"/>
    <cellStyle name="Normal 12 3 6 2 3 5 3" xfId="32544" xr:uid="{00000000-0005-0000-0000-0000F0540000}"/>
    <cellStyle name="Normal 12 3 6 2 3 6" xfId="14244" xr:uid="{00000000-0005-0000-0000-0000F1540000}"/>
    <cellStyle name="Normal 12 3 6 2 3 6 2" xfId="39864" xr:uid="{00000000-0005-0000-0000-0000F2540000}"/>
    <cellStyle name="Normal 12 3 6 2 3 7" xfId="27054" xr:uid="{00000000-0005-0000-0000-0000F3540000}"/>
    <cellStyle name="Normal 12 3 6 2 4" xfId="2369" xr:uid="{00000000-0005-0000-0000-0000F4540000}"/>
    <cellStyle name="Normal 12 3 6 2 4 2" xfId="7859" xr:uid="{00000000-0005-0000-0000-0000F5540000}"/>
    <cellStyle name="Normal 12 3 6 2 4 2 2" xfId="20670" xr:uid="{00000000-0005-0000-0000-0000F6540000}"/>
    <cellStyle name="Normal 12 3 6 2 4 2 2 2" xfId="46290" xr:uid="{00000000-0005-0000-0000-0000F7540000}"/>
    <cellStyle name="Normal 12 3 6 2 4 2 3" xfId="33480" xr:uid="{00000000-0005-0000-0000-0000F8540000}"/>
    <cellStyle name="Normal 12 3 6 2 4 3" xfId="15180" xr:uid="{00000000-0005-0000-0000-0000F9540000}"/>
    <cellStyle name="Normal 12 3 6 2 4 3 2" xfId="40800" xr:uid="{00000000-0005-0000-0000-0000FA540000}"/>
    <cellStyle name="Normal 12 3 6 2 4 4" xfId="27990" xr:uid="{00000000-0005-0000-0000-0000FB540000}"/>
    <cellStyle name="Normal 12 3 6 2 5" xfId="4199" xr:uid="{00000000-0005-0000-0000-0000FC540000}"/>
    <cellStyle name="Normal 12 3 6 2 5 2" xfId="9689" xr:uid="{00000000-0005-0000-0000-0000FD540000}"/>
    <cellStyle name="Normal 12 3 6 2 5 2 2" xfId="22500" xr:uid="{00000000-0005-0000-0000-0000FE540000}"/>
    <cellStyle name="Normal 12 3 6 2 5 2 2 2" xfId="48120" xr:uid="{00000000-0005-0000-0000-0000FF540000}"/>
    <cellStyle name="Normal 12 3 6 2 5 2 3" xfId="35310" xr:uid="{00000000-0005-0000-0000-000000550000}"/>
    <cellStyle name="Normal 12 3 6 2 5 3" xfId="17010" xr:uid="{00000000-0005-0000-0000-000001550000}"/>
    <cellStyle name="Normal 12 3 6 2 5 3 2" xfId="42630" xr:uid="{00000000-0005-0000-0000-000002550000}"/>
    <cellStyle name="Normal 12 3 6 2 5 4" xfId="29820" xr:uid="{00000000-0005-0000-0000-000003550000}"/>
    <cellStyle name="Normal 12 3 6 2 6" xfId="11519" xr:uid="{00000000-0005-0000-0000-000004550000}"/>
    <cellStyle name="Normal 12 3 6 2 6 2" xfId="24330" xr:uid="{00000000-0005-0000-0000-000005550000}"/>
    <cellStyle name="Normal 12 3 6 2 6 2 2" xfId="49950" xr:uid="{00000000-0005-0000-0000-000006550000}"/>
    <cellStyle name="Normal 12 3 6 2 6 3" xfId="37140" xr:uid="{00000000-0005-0000-0000-000007550000}"/>
    <cellStyle name="Normal 12 3 6 2 7" xfId="6029" xr:uid="{00000000-0005-0000-0000-000008550000}"/>
    <cellStyle name="Normal 12 3 6 2 7 2" xfId="18840" xr:uid="{00000000-0005-0000-0000-000009550000}"/>
    <cellStyle name="Normal 12 3 6 2 7 2 2" xfId="44460" xr:uid="{00000000-0005-0000-0000-00000A550000}"/>
    <cellStyle name="Normal 12 3 6 2 7 3" xfId="31650" xr:uid="{00000000-0005-0000-0000-00000B550000}"/>
    <cellStyle name="Normal 12 3 6 2 8" xfId="13350" xr:uid="{00000000-0005-0000-0000-00000C550000}"/>
    <cellStyle name="Normal 12 3 6 2 8 2" xfId="38970" xr:uid="{00000000-0005-0000-0000-00000D550000}"/>
    <cellStyle name="Normal 12 3 6 2 9" xfId="26160" xr:uid="{00000000-0005-0000-0000-00000E550000}"/>
    <cellStyle name="Normal 12 3 6 3" xfId="670" xr:uid="{00000000-0005-0000-0000-00000F550000}"/>
    <cellStyle name="Normal 12 3 6 3 2" xfId="1070" xr:uid="{00000000-0005-0000-0000-000010550000}"/>
    <cellStyle name="Normal 12 3 6 3 2 2" xfId="1965" xr:uid="{00000000-0005-0000-0000-000011550000}"/>
    <cellStyle name="Normal 12 3 6 3 2 2 2" xfId="3795" xr:uid="{00000000-0005-0000-0000-000012550000}"/>
    <cellStyle name="Normal 12 3 6 3 2 2 2 2" xfId="9285" xr:uid="{00000000-0005-0000-0000-000013550000}"/>
    <cellStyle name="Normal 12 3 6 3 2 2 2 2 2" xfId="22096" xr:uid="{00000000-0005-0000-0000-000014550000}"/>
    <cellStyle name="Normal 12 3 6 3 2 2 2 2 2 2" xfId="47716" xr:uid="{00000000-0005-0000-0000-000015550000}"/>
    <cellStyle name="Normal 12 3 6 3 2 2 2 2 3" xfId="34906" xr:uid="{00000000-0005-0000-0000-000016550000}"/>
    <cellStyle name="Normal 12 3 6 3 2 2 2 3" xfId="16606" xr:uid="{00000000-0005-0000-0000-000017550000}"/>
    <cellStyle name="Normal 12 3 6 3 2 2 2 3 2" xfId="42226" xr:uid="{00000000-0005-0000-0000-000018550000}"/>
    <cellStyle name="Normal 12 3 6 3 2 2 2 4" xfId="29416" xr:uid="{00000000-0005-0000-0000-000019550000}"/>
    <cellStyle name="Normal 12 3 6 3 2 2 3" xfId="5625" xr:uid="{00000000-0005-0000-0000-00001A550000}"/>
    <cellStyle name="Normal 12 3 6 3 2 2 3 2" xfId="11115" xr:uid="{00000000-0005-0000-0000-00001B550000}"/>
    <cellStyle name="Normal 12 3 6 3 2 2 3 2 2" xfId="23926" xr:uid="{00000000-0005-0000-0000-00001C550000}"/>
    <cellStyle name="Normal 12 3 6 3 2 2 3 2 2 2" xfId="49546" xr:uid="{00000000-0005-0000-0000-00001D550000}"/>
    <cellStyle name="Normal 12 3 6 3 2 2 3 2 3" xfId="36736" xr:uid="{00000000-0005-0000-0000-00001E550000}"/>
    <cellStyle name="Normal 12 3 6 3 2 2 3 3" xfId="18436" xr:uid="{00000000-0005-0000-0000-00001F550000}"/>
    <cellStyle name="Normal 12 3 6 3 2 2 3 3 2" xfId="44056" xr:uid="{00000000-0005-0000-0000-000020550000}"/>
    <cellStyle name="Normal 12 3 6 3 2 2 3 4" xfId="31246" xr:uid="{00000000-0005-0000-0000-000021550000}"/>
    <cellStyle name="Normal 12 3 6 3 2 2 4" xfId="12945" xr:uid="{00000000-0005-0000-0000-000022550000}"/>
    <cellStyle name="Normal 12 3 6 3 2 2 4 2" xfId="25756" xr:uid="{00000000-0005-0000-0000-000023550000}"/>
    <cellStyle name="Normal 12 3 6 3 2 2 4 2 2" xfId="51376" xr:uid="{00000000-0005-0000-0000-000024550000}"/>
    <cellStyle name="Normal 12 3 6 3 2 2 4 3" xfId="38566" xr:uid="{00000000-0005-0000-0000-000025550000}"/>
    <cellStyle name="Normal 12 3 6 3 2 2 5" xfId="7455" xr:uid="{00000000-0005-0000-0000-000026550000}"/>
    <cellStyle name="Normal 12 3 6 3 2 2 5 2" xfId="20266" xr:uid="{00000000-0005-0000-0000-000027550000}"/>
    <cellStyle name="Normal 12 3 6 3 2 2 5 2 2" xfId="45886" xr:uid="{00000000-0005-0000-0000-000028550000}"/>
    <cellStyle name="Normal 12 3 6 3 2 2 5 3" xfId="33076" xr:uid="{00000000-0005-0000-0000-000029550000}"/>
    <cellStyle name="Normal 12 3 6 3 2 2 6" xfId="14776" xr:uid="{00000000-0005-0000-0000-00002A550000}"/>
    <cellStyle name="Normal 12 3 6 3 2 2 6 2" xfId="40396" xr:uid="{00000000-0005-0000-0000-00002B550000}"/>
    <cellStyle name="Normal 12 3 6 3 2 2 7" xfId="27586" xr:uid="{00000000-0005-0000-0000-00002C550000}"/>
    <cellStyle name="Normal 12 3 6 3 2 3" xfId="2901" xr:uid="{00000000-0005-0000-0000-00002D550000}"/>
    <cellStyle name="Normal 12 3 6 3 2 3 2" xfId="8391" xr:uid="{00000000-0005-0000-0000-00002E550000}"/>
    <cellStyle name="Normal 12 3 6 3 2 3 2 2" xfId="21202" xr:uid="{00000000-0005-0000-0000-00002F550000}"/>
    <cellStyle name="Normal 12 3 6 3 2 3 2 2 2" xfId="46822" xr:uid="{00000000-0005-0000-0000-000030550000}"/>
    <cellStyle name="Normal 12 3 6 3 2 3 2 3" xfId="34012" xr:uid="{00000000-0005-0000-0000-000031550000}"/>
    <cellStyle name="Normal 12 3 6 3 2 3 3" xfId="15712" xr:uid="{00000000-0005-0000-0000-000032550000}"/>
    <cellStyle name="Normal 12 3 6 3 2 3 3 2" xfId="41332" xr:uid="{00000000-0005-0000-0000-000033550000}"/>
    <cellStyle name="Normal 12 3 6 3 2 3 4" xfId="28522" xr:uid="{00000000-0005-0000-0000-000034550000}"/>
    <cellStyle name="Normal 12 3 6 3 2 4" xfId="4731" xr:uid="{00000000-0005-0000-0000-000035550000}"/>
    <cellStyle name="Normal 12 3 6 3 2 4 2" xfId="10221" xr:uid="{00000000-0005-0000-0000-000036550000}"/>
    <cellStyle name="Normal 12 3 6 3 2 4 2 2" xfId="23032" xr:uid="{00000000-0005-0000-0000-000037550000}"/>
    <cellStyle name="Normal 12 3 6 3 2 4 2 2 2" xfId="48652" xr:uid="{00000000-0005-0000-0000-000038550000}"/>
    <cellStyle name="Normal 12 3 6 3 2 4 2 3" xfId="35842" xr:uid="{00000000-0005-0000-0000-000039550000}"/>
    <cellStyle name="Normal 12 3 6 3 2 4 3" xfId="17542" xr:uid="{00000000-0005-0000-0000-00003A550000}"/>
    <cellStyle name="Normal 12 3 6 3 2 4 3 2" xfId="43162" xr:uid="{00000000-0005-0000-0000-00003B550000}"/>
    <cellStyle name="Normal 12 3 6 3 2 4 4" xfId="30352" xr:uid="{00000000-0005-0000-0000-00003C550000}"/>
    <cellStyle name="Normal 12 3 6 3 2 5" xfId="12051" xr:uid="{00000000-0005-0000-0000-00003D550000}"/>
    <cellStyle name="Normal 12 3 6 3 2 5 2" xfId="24862" xr:uid="{00000000-0005-0000-0000-00003E550000}"/>
    <cellStyle name="Normal 12 3 6 3 2 5 2 2" xfId="50482" xr:uid="{00000000-0005-0000-0000-00003F550000}"/>
    <cellStyle name="Normal 12 3 6 3 2 5 3" xfId="37672" xr:uid="{00000000-0005-0000-0000-000040550000}"/>
    <cellStyle name="Normal 12 3 6 3 2 6" xfId="6561" xr:uid="{00000000-0005-0000-0000-000041550000}"/>
    <cellStyle name="Normal 12 3 6 3 2 6 2" xfId="19372" xr:uid="{00000000-0005-0000-0000-000042550000}"/>
    <cellStyle name="Normal 12 3 6 3 2 6 2 2" xfId="44992" xr:uid="{00000000-0005-0000-0000-000043550000}"/>
    <cellStyle name="Normal 12 3 6 3 2 6 3" xfId="32182" xr:uid="{00000000-0005-0000-0000-000044550000}"/>
    <cellStyle name="Normal 12 3 6 3 2 7" xfId="13882" xr:uid="{00000000-0005-0000-0000-000045550000}"/>
    <cellStyle name="Normal 12 3 6 3 2 7 2" xfId="39502" xr:uid="{00000000-0005-0000-0000-000046550000}"/>
    <cellStyle name="Normal 12 3 6 3 2 8" xfId="26692" xr:uid="{00000000-0005-0000-0000-000047550000}"/>
    <cellStyle name="Normal 12 3 6 3 3" xfId="1565" xr:uid="{00000000-0005-0000-0000-000048550000}"/>
    <cellStyle name="Normal 12 3 6 3 3 2" xfId="3395" xr:uid="{00000000-0005-0000-0000-000049550000}"/>
    <cellStyle name="Normal 12 3 6 3 3 2 2" xfId="8885" xr:uid="{00000000-0005-0000-0000-00004A550000}"/>
    <cellStyle name="Normal 12 3 6 3 3 2 2 2" xfId="21696" xr:uid="{00000000-0005-0000-0000-00004B550000}"/>
    <cellStyle name="Normal 12 3 6 3 3 2 2 2 2" xfId="47316" xr:uid="{00000000-0005-0000-0000-00004C550000}"/>
    <cellStyle name="Normal 12 3 6 3 3 2 2 3" xfId="34506" xr:uid="{00000000-0005-0000-0000-00004D550000}"/>
    <cellStyle name="Normal 12 3 6 3 3 2 3" xfId="16206" xr:uid="{00000000-0005-0000-0000-00004E550000}"/>
    <cellStyle name="Normal 12 3 6 3 3 2 3 2" xfId="41826" xr:uid="{00000000-0005-0000-0000-00004F550000}"/>
    <cellStyle name="Normal 12 3 6 3 3 2 4" xfId="29016" xr:uid="{00000000-0005-0000-0000-000050550000}"/>
    <cellStyle name="Normal 12 3 6 3 3 3" xfId="5225" xr:uid="{00000000-0005-0000-0000-000051550000}"/>
    <cellStyle name="Normal 12 3 6 3 3 3 2" xfId="10715" xr:uid="{00000000-0005-0000-0000-000052550000}"/>
    <cellStyle name="Normal 12 3 6 3 3 3 2 2" xfId="23526" xr:uid="{00000000-0005-0000-0000-000053550000}"/>
    <cellStyle name="Normal 12 3 6 3 3 3 2 2 2" xfId="49146" xr:uid="{00000000-0005-0000-0000-000054550000}"/>
    <cellStyle name="Normal 12 3 6 3 3 3 2 3" xfId="36336" xr:uid="{00000000-0005-0000-0000-000055550000}"/>
    <cellStyle name="Normal 12 3 6 3 3 3 3" xfId="18036" xr:uid="{00000000-0005-0000-0000-000056550000}"/>
    <cellStyle name="Normal 12 3 6 3 3 3 3 2" xfId="43656" xr:uid="{00000000-0005-0000-0000-000057550000}"/>
    <cellStyle name="Normal 12 3 6 3 3 3 4" xfId="30846" xr:uid="{00000000-0005-0000-0000-000058550000}"/>
    <cellStyle name="Normal 12 3 6 3 3 4" xfId="12545" xr:uid="{00000000-0005-0000-0000-000059550000}"/>
    <cellStyle name="Normal 12 3 6 3 3 4 2" xfId="25356" xr:uid="{00000000-0005-0000-0000-00005A550000}"/>
    <cellStyle name="Normal 12 3 6 3 3 4 2 2" xfId="50976" xr:uid="{00000000-0005-0000-0000-00005B550000}"/>
    <cellStyle name="Normal 12 3 6 3 3 4 3" xfId="38166" xr:uid="{00000000-0005-0000-0000-00005C550000}"/>
    <cellStyle name="Normal 12 3 6 3 3 5" xfId="7055" xr:uid="{00000000-0005-0000-0000-00005D550000}"/>
    <cellStyle name="Normal 12 3 6 3 3 5 2" xfId="19866" xr:uid="{00000000-0005-0000-0000-00005E550000}"/>
    <cellStyle name="Normal 12 3 6 3 3 5 2 2" xfId="45486" xr:uid="{00000000-0005-0000-0000-00005F550000}"/>
    <cellStyle name="Normal 12 3 6 3 3 5 3" xfId="32676" xr:uid="{00000000-0005-0000-0000-000060550000}"/>
    <cellStyle name="Normal 12 3 6 3 3 6" xfId="14376" xr:uid="{00000000-0005-0000-0000-000061550000}"/>
    <cellStyle name="Normal 12 3 6 3 3 6 2" xfId="39996" xr:uid="{00000000-0005-0000-0000-000062550000}"/>
    <cellStyle name="Normal 12 3 6 3 3 7" xfId="27186" xr:uid="{00000000-0005-0000-0000-000063550000}"/>
    <cellStyle name="Normal 12 3 6 3 4" xfId="2501" xr:uid="{00000000-0005-0000-0000-000064550000}"/>
    <cellStyle name="Normal 12 3 6 3 4 2" xfId="7991" xr:uid="{00000000-0005-0000-0000-000065550000}"/>
    <cellStyle name="Normal 12 3 6 3 4 2 2" xfId="20802" xr:uid="{00000000-0005-0000-0000-000066550000}"/>
    <cellStyle name="Normal 12 3 6 3 4 2 2 2" xfId="46422" xr:uid="{00000000-0005-0000-0000-000067550000}"/>
    <cellStyle name="Normal 12 3 6 3 4 2 3" xfId="33612" xr:uid="{00000000-0005-0000-0000-000068550000}"/>
    <cellStyle name="Normal 12 3 6 3 4 3" xfId="15312" xr:uid="{00000000-0005-0000-0000-000069550000}"/>
    <cellStyle name="Normal 12 3 6 3 4 3 2" xfId="40932" xr:uid="{00000000-0005-0000-0000-00006A550000}"/>
    <cellStyle name="Normal 12 3 6 3 4 4" xfId="28122" xr:uid="{00000000-0005-0000-0000-00006B550000}"/>
    <cellStyle name="Normal 12 3 6 3 5" xfId="4331" xr:uid="{00000000-0005-0000-0000-00006C550000}"/>
    <cellStyle name="Normal 12 3 6 3 5 2" xfId="9821" xr:uid="{00000000-0005-0000-0000-00006D550000}"/>
    <cellStyle name="Normal 12 3 6 3 5 2 2" xfId="22632" xr:uid="{00000000-0005-0000-0000-00006E550000}"/>
    <cellStyle name="Normal 12 3 6 3 5 2 2 2" xfId="48252" xr:uid="{00000000-0005-0000-0000-00006F550000}"/>
    <cellStyle name="Normal 12 3 6 3 5 2 3" xfId="35442" xr:uid="{00000000-0005-0000-0000-000070550000}"/>
    <cellStyle name="Normal 12 3 6 3 5 3" xfId="17142" xr:uid="{00000000-0005-0000-0000-000071550000}"/>
    <cellStyle name="Normal 12 3 6 3 5 3 2" xfId="42762" xr:uid="{00000000-0005-0000-0000-000072550000}"/>
    <cellStyle name="Normal 12 3 6 3 5 4" xfId="29952" xr:uid="{00000000-0005-0000-0000-000073550000}"/>
    <cellStyle name="Normal 12 3 6 3 6" xfId="11651" xr:uid="{00000000-0005-0000-0000-000074550000}"/>
    <cellStyle name="Normal 12 3 6 3 6 2" xfId="24462" xr:uid="{00000000-0005-0000-0000-000075550000}"/>
    <cellStyle name="Normal 12 3 6 3 6 2 2" xfId="50082" xr:uid="{00000000-0005-0000-0000-000076550000}"/>
    <cellStyle name="Normal 12 3 6 3 6 3" xfId="37272" xr:uid="{00000000-0005-0000-0000-000077550000}"/>
    <cellStyle name="Normal 12 3 6 3 7" xfId="6161" xr:uid="{00000000-0005-0000-0000-000078550000}"/>
    <cellStyle name="Normal 12 3 6 3 7 2" xfId="18972" xr:uid="{00000000-0005-0000-0000-000079550000}"/>
    <cellStyle name="Normal 12 3 6 3 7 2 2" xfId="44592" xr:uid="{00000000-0005-0000-0000-00007A550000}"/>
    <cellStyle name="Normal 12 3 6 3 7 3" xfId="31782" xr:uid="{00000000-0005-0000-0000-00007B550000}"/>
    <cellStyle name="Normal 12 3 6 3 8" xfId="13482" xr:uid="{00000000-0005-0000-0000-00007C550000}"/>
    <cellStyle name="Normal 12 3 6 3 8 2" xfId="39102" xr:uid="{00000000-0005-0000-0000-00007D550000}"/>
    <cellStyle name="Normal 12 3 6 3 9" xfId="26292" xr:uid="{00000000-0005-0000-0000-00007E550000}"/>
    <cellStyle name="Normal 12 3 6 4" xfId="445" xr:uid="{00000000-0005-0000-0000-00007F550000}"/>
    <cellStyle name="Normal 12 3 6 4 2" xfId="1340" xr:uid="{00000000-0005-0000-0000-000080550000}"/>
    <cellStyle name="Normal 12 3 6 4 2 2" xfId="3170" xr:uid="{00000000-0005-0000-0000-000081550000}"/>
    <cellStyle name="Normal 12 3 6 4 2 2 2" xfId="8660" xr:uid="{00000000-0005-0000-0000-000082550000}"/>
    <cellStyle name="Normal 12 3 6 4 2 2 2 2" xfId="21471" xr:uid="{00000000-0005-0000-0000-000083550000}"/>
    <cellStyle name="Normal 12 3 6 4 2 2 2 2 2" xfId="47091" xr:uid="{00000000-0005-0000-0000-000084550000}"/>
    <cellStyle name="Normal 12 3 6 4 2 2 2 3" xfId="34281" xr:uid="{00000000-0005-0000-0000-000085550000}"/>
    <cellStyle name="Normal 12 3 6 4 2 2 3" xfId="15981" xr:uid="{00000000-0005-0000-0000-000086550000}"/>
    <cellStyle name="Normal 12 3 6 4 2 2 3 2" xfId="41601" xr:uid="{00000000-0005-0000-0000-000087550000}"/>
    <cellStyle name="Normal 12 3 6 4 2 2 4" xfId="28791" xr:uid="{00000000-0005-0000-0000-000088550000}"/>
    <cellStyle name="Normal 12 3 6 4 2 3" xfId="5000" xr:uid="{00000000-0005-0000-0000-000089550000}"/>
    <cellStyle name="Normal 12 3 6 4 2 3 2" xfId="10490" xr:uid="{00000000-0005-0000-0000-00008A550000}"/>
    <cellStyle name="Normal 12 3 6 4 2 3 2 2" xfId="23301" xr:uid="{00000000-0005-0000-0000-00008B550000}"/>
    <cellStyle name="Normal 12 3 6 4 2 3 2 2 2" xfId="48921" xr:uid="{00000000-0005-0000-0000-00008C550000}"/>
    <cellStyle name="Normal 12 3 6 4 2 3 2 3" xfId="36111" xr:uid="{00000000-0005-0000-0000-00008D550000}"/>
    <cellStyle name="Normal 12 3 6 4 2 3 3" xfId="17811" xr:uid="{00000000-0005-0000-0000-00008E550000}"/>
    <cellStyle name="Normal 12 3 6 4 2 3 3 2" xfId="43431" xr:uid="{00000000-0005-0000-0000-00008F550000}"/>
    <cellStyle name="Normal 12 3 6 4 2 3 4" xfId="30621" xr:uid="{00000000-0005-0000-0000-000090550000}"/>
    <cellStyle name="Normal 12 3 6 4 2 4" xfId="12320" xr:uid="{00000000-0005-0000-0000-000091550000}"/>
    <cellStyle name="Normal 12 3 6 4 2 4 2" xfId="25131" xr:uid="{00000000-0005-0000-0000-000092550000}"/>
    <cellStyle name="Normal 12 3 6 4 2 4 2 2" xfId="50751" xr:uid="{00000000-0005-0000-0000-000093550000}"/>
    <cellStyle name="Normal 12 3 6 4 2 4 3" xfId="37941" xr:uid="{00000000-0005-0000-0000-000094550000}"/>
    <cellStyle name="Normal 12 3 6 4 2 5" xfId="6830" xr:uid="{00000000-0005-0000-0000-000095550000}"/>
    <cellStyle name="Normal 12 3 6 4 2 5 2" xfId="19641" xr:uid="{00000000-0005-0000-0000-000096550000}"/>
    <cellStyle name="Normal 12 3 6 4 2 5 2 2" xfId="45261" xr:uid="{00000000-0005-0000-0000-000097550000}"/>
    <cellStyle name="Normal 12 3 6 4 2 5 3" xfId="32451" xr:uid="{00000000-0005-0000-0000-000098550000}"/>
    <cellStyle name="Normal 12 3 6 4 2 6" xfId="14151" xr:uid="{00000000-0005-0000-0000-000099550000}"/>
    <cellStyle name="Normal 12 3 6 4 2 6 2" xfId="39771" xr:uid="{00000000-0005-0000-0000-00009A550000}"/>
    <cellStyle name="Normal 12 3 6 4 2 7" xfId="26961" xr:uid="{00000000-0005-0000-0000-00009B550000}"/>
    <cellStyle name="Normal 12 3 6 4 3" xfId="2276" xr:uid="{00000000-0005-0000-0000-00009C550000}"/>
    <cellStyle name="Normal 12 3 6 4 3 2" xfId="7766" xr:uid="{00000000-0005-0000-0000-00009D550000}"/>
    <cellStyle name="Normal 12 3 6 4 3 2 2" xfId="20577" xr:uid="{00000000-0005-0000-0000-00009E550000}"/>
    <cellStyle name="Normal 12 3 6 4 3 2 2 2" xfId="46197" xr:uid="{00000000-0005-0000-0000-00009F550000}"/>
    <cellStyle name="Normal 12 3 6 4 3 2 3" xfId="33387" xr:uid="{00000000-0005-0000-0000-0000A0550000}"/>
    <cellStyle name="Normal 12 3 6 4 3 3" xfId="15087" xr:uid="{00000000-0005-0000-0000-0000A1550000}"/>
    <cellStyle name="Normal 12 3 6 4 3 3 2" xfId="40707" xr:uid="{00000000-0005-0000-0000-0000A2550000}"/>
    <cellStyle name="Normal 12 3 6 4 3 4" xfId="27897" xr:uid="{00000000-0005-0000-0000-0000A3550000}"/>
    <cellStyle name="Normal 12 3 6 4 4" xfId="4106" xr:uid="{00000000-0005-0000-0000-0000A4550000}"/>
    <cellStyle name="Normal 12 3 6 4 4 2" xfId="9596" xr:uid="{00000000-0005-0000-0000-0000A5550000}"/>
    <cellStyle name="Normal 12 3 6 4 4 2 2" xfId="22407" xr:uid="{00000000-0005-0000-0000-0000A6550000}"/>
    <cellStyle name="Normal 12 3 6 4 4 2 2 2" xfId="48027" xr:uid="{00000000-0005-0000-0000-0000A7550000}"/>
    <cellStyle name="Normal 12 3 6 4 4 2 3" xfId="35217" xr:uid="{00000000-0005-0000-0000-0000A8550000}"/>
    <cellStyle name="Normal 12 3 6 4 4 3" xfId="16917" xr:uid="{00000000-0005-0000-0000-0000A9550000}"/>
    <cellStyle name="Normal 12 3 6 4 4 3 2" xfId="42537" xr:uid="{00000000-0005-0000-0000-0000AA550000}"/>
    <cellStyle name="Normal 12 3 6 4 4 4" xfId="29727" xr:uid="{00000000-0005-0000-0000-0000AB550000}"/>
    <cellStyle name="Normal 12 3 6 4 5" xfId="11426" xr:uid="{00000000-0005-0000-0000-0000AC550000}"/>
    <cellStyle name="Normal 12 3 6 4 5 2" xfId="24237" xr:uid="{00000000-0005-0000-0000-0000AD550000}"/>
    <cellStyle name="Normal 12 3 6 4 5 2 2" xfId="49857" xr:uid="{00000000-0005-0000-0000-0000AE550000}"/>
    <cellStyle name="Normal 12 3 6 4 5 3" xfId="37047" xr:uid="{00000000-0005-0000-0000-0000AF550000}"/>
    <cellStyle name="Normal 12 3 6 4 6" xfId="5936" xr:uid="{00000000-0005-0000-0000-0000B0550000}"/>
    <cellStyle name="Normal 12 3 6 4 6 2" xfId="18747" xr:uid="{00000000-0005-0000-0000-0000B1550000}"/>
    <cellStyle name="Normal 12 3 6 4 6 2 2" xfId="44367" xr:uid="{00000000-0005-0000-0000-0000B2550000}"/>
    <cellStyle name="Normal 12 3 6 4 6 3" xfId="31557" xr:uid="{00000000-0005-0000-0000-0000B3550000}"/>
    <cellStyle name="Normal 12 3 6 4 7" xfId="13257" xr:uid="{00000000-0005-0000-0000-0000B4550000}"/>
    <cellStyle name="Normal 12 3 6 4 7 2" xfId="38877" xr:uid="{00000000-0005-0000-0000-0000B5550000}"/>
    <cellStyle name="Normal 12 3 6 4 8" xfId="26067" xr:uid="{00000000-0005-0000-0000-0000B6550000}"/>
    <cellStyle name="Normal 12 3 6 5" xfId="804" xr:uid="{00000000-0005-0000-0000-0000B7550000}"/>
    <cellStyle name="Normal 12 3 6 5 2" xfId="1699" xr:uid="{00000000-0005-0000-0000-0000B8550000}"/>
    <cellStyle name="Normal 12 3 6 5 2 2" xfId="3529" xr:uid="{00000000-0005-0000-0000-0000B9550000}"/>
    <cellStyle name="Normal 12 3 6 5 2 2 2" xfId="9019" xr:uid="{00000000-0005-0000-0000-0000BA550000}"/>
    <cellStyle name="Normal 12 3 6 5 2 2 2 2" xfId="21830" xr:uid="{00000000-0005-0000-0000-0000BB550000}"/>
    <cellStyle name="Normal 12 3 6 5 2 2 2 2 2" xfId="47450" xr:uid="{00000000-0005-0000-0000-0000BC550000}"/>
    <cellStyle name="Normal 12 3 6 5 2 2 2 3" xfId="34640" xr:uid="{00000000-0005-0000-0000-0000BD550000}"/>
    <cellStyle name="Normal 12 3 6 5 2 2 3" xfId="16340" xr:uid="{00000000-0005-0000-0000-0000BE550000}"/>
    <cellStyle name="Normal 12 3 6 5 2 2 3 2" xfId="41960" xr:uid="{00000000-0005-0000-0000-0000BF550000}"/>
    <cellStyle name="Normal 12 3 6 5 2 2 4" xfId="29150" xr:uid="{00000000-0005-0000-0000-0000C0550000}"/>
    <cellStyle name="Normal 12 3 6 5 2 3" xfId="5359" xr:uid="{00000000-0005-0000-0000-0000C1550000}"/>
    <cellStyle name="Normal 12 3 6 5 2 3 2" xfId="10849" xr:uid="{00000000-0005-0000-0000-0000C2550000}"/>
    <cellStyle name="Normal 12 3 6 5 2 3 2 2" xfId="23660" xr:uid="{00000000-0005-0000-0000-0000C3550000}"/>
    <cellStyle name="Normal 12 3 6 5 2 3 2 2 2" xfId="49280" xr:uid="{00000000-0005-0000-0000-0000C4550000}"/>
    <cellStyle name="Normal 12 3 6 5 2 3 2 3" xfId="36470" xr:uid="{00000000-0005-0000-0000-0000C5550000}"/>
    <cellStyle name="Normal 12 3 6 5 2 3 3" xfId="18170" xr:uid="{00000000-0005-0000-0000-0000C6550000}"/>
    <cellStyle name="Normal 12 3 6 5 2 3 3 2" xfId="43790" xr:uid="{00000000-0005-0000-0000-0000C7550000}"/>
    <cellStyle name="Normal 12 3 6 5 2 3 4" xfId="30980" xr:uid="{00000000-0005-0000-0000-0000C8550000}"/>
    <cellStyle name="Normal 12 3 6 5 2 4" xfId="12679" xr:uid="{00000000-0005-0000-0000-0000C9550000}"/>
    <cellStyle name="Normal 12 3 6 5 2 4 2" xfId="25490" xr:uid="{00000000-0005-0000-0000-0000CA550000}"/>
    <cellStyle name="Normal 12 3 6 5 2 4 2 2" xfId="51110" xr:uid="{00000000-0005-0000-0000-0000CB550000}"/>
    <cellStyle name="Normal 12 3 6 5 2 4 3" xfId="38300" xr:uid="{00000000-0005-0000-0000-0000CC550000}"/>
    <cellStyle name="Normal 12 3 6 5 2 5" xfId="7189" xr:uid="{00000000-0005-0000-0000-0000CD550000}"/>
    <cellStyle name="Normal 12 3 6 5 2 5 2" xfId="20000" xr:uid="{00000000-0005-0000-0000-0000CE550000}"/>
    <cellStyle name="Normal 12 3 6 5 2 5 2 2" xfId="45620" xr:uid="{00000000-0005-0000-0000-0000CF550000}"/>
    <cellStyle name="Normal 12 3 6 5 2 5 3" xfId="32810" xr:uid="{00000000-0005-0000-0000-0000D0550000}"/>
    <cellStyle name="Normal 12 3 6 5 2 6" xfId="14510" xr:uid="{00000000-0005-0000-0000-0000D1550000}"/>
    <cellStyle name="Normal 12 3 6 5 2 6 2" xfId="40130" xr:uid="{00000000-0005-0000-0000-0000D2550000}"/>
    <cellStyle name="Normal 12 3 6 5 2 7" xfId="27320" xr:uid="{00000000-0005-0000-0000-0000D3550000}"/>
    <cellStyle name="Normal 12 3 6 5 3" xfId="2635" xr:uid="{00000000-0005-0000-0000-0000D4550000}"/>
    <cellStyle name="Normal 12 3 6 5 3 2" xfId="8125" xr:uid="{00000000-0005-0000-0000-0000D5550000}"/>
    <cellStyle name="Normal 12 3 6 5 3 2 2" xfId="20936" xr:uid="{00000000-0005-0000-0000-0000D6550000}"/>
    <cellStyle name="Normal 12 3 6 5 3 2 2 2" xfId="46556" xr:uid="{00000000-0005-0000-0000-0000D7550000}"/>
    <cellStyle name="Normal 12 3 6 5 3 2 3" xfId="33746" xr:uid="{00000000-0005-0000-0000-0000D8550000}"/>
    <cellStyle name="Normal 12 3 6 5 3 3" xfId="15446" xr:uid="{00000000-0005-0000-0000-0000D9550000}"/>
    <cellStyle name="Normal 12 3 6 5 3 3 2" xfId="41066" xr:uid="{00000000-0005-0000-0000-0000DA550000}"/>
    <cellStyle name="Normal 12 3 6 5 3 4" xfId="28256" xr:uid="{00000000-0005-0000-0000-0000DB550000}"/>
    <cellStyle name="Normal 12 3 6 5 4" xfId="4465" xr:uid="{00000000-0005-0000-0000-0000DC550000}"/>
    <cellStyle name="Normal 12 3 6 5 4 2" xfId="9955" xr:uid="{00000000-0005-0000-0000-0000DD550000}"/>
    <cellStyle name="Normal 12 3 6 5 4 2 2" xfId="22766" xr:uid="{00000000-0005-0000-0000-0000DE550000}"/>
    <cellStyle name="Normal 12 3 6 5 4 2 2 2" xfId="48386" xr:uid="{00000000-0005-0000-0000-0000DF550000}"/>
    <cellStyle name="Normal 12 3 6 5 4 2 3" xfId="35576" xr:uid="{00000000-0005-0000-0000-0000E0550000}"/>
    <cellStyle name="Normal 12 3 6 5 4 3" xfId="17276" xr:uid="{00000000-0005-0000-0000-0000E1550000}"/>
    <cellStyle name="Normal 12 3 6 5 4 3 2" xfId="42896" xr:uid="{00000000-0005-0000-0000-0000E2550000}"/>
    <cellStyle name="Normal 12 3 6 5 4 4" xfId="30086" xr:uid="{00000000-0005-0000-0000-0000E3550000}"/>
    <cellStyle name="Normal 12 3 6 5 5" xfId="11785" xr:uid="{00000000-0005-0000-0000-0000E4550000}"/>
    <cellStyle name="Normal 12 3 6 5 5 2" xfId="24596" xr:uid="{00000000-0005-0000-0000-0000E5550000}"/>
    <cellStyle name="Normal 12 3 6 5 5 2 2" xfId="50216" xr:uid="{00000000-0005-0000-0000-0000E6550000}"/>
    <cellStyle name="Normal 12 3 6 5 5 3" xfId="37406" xr:uid="{00000000-0005-0000-0000-0000E7550000}"/>
    <cellStyle name="Normal 12 3 6 5 6" xfId="6295" xr:uid="{00000000-0005-0000-0000-0000E8550000}"/>
    <cellStyle name="Normal 12 3 6 5 6 2" xfId="19106" xr:uid="{00000000-0005-0000-0000-0000E9550000}"/>
    <cellStyle name="Normal 12 3 6 5 6 2 2" xfId="44726" xr:uid="{00000000-0005-0000-0000-0000EA550000}"/>
    <cellStyle name="Normal 12 3 6 5 6 3" xfId="31916" xr:uid="{00000000-0005-0000-0000-0000EB550000}"/>
    <cellStyle name="Normal 12 3 6 5 7" xfId="13616" xr:uid="{00000000-0005-0000-0000-0000EC550000}"/>
    <cellStyle name="Normal 12 3 6 5 7 2" xfId="39236" xr:uid="{00000000-0005-0000-0000-0000ED550000}"/>
    <cellStyle name="Normal 12 3 6 5 8" xfId="26426" xr:uid="{00000000-0005-0000-0000-0000EE550000}"/>
    <cellStyle name="Normal 12 3 6 6" xfId="1205" xr:uid="{00000000-0005-0000-0000-0000EF550000}"/>
    <cellStyle name="Normal 12 3 6 6 2" xfId="3035" xr:uid="{00000000-0005-0000-0000-0000F0550000}"/>
    <cellStyle name="Normal 12 3 6 6 2 2" xfId="8525" xr:uid="{00000000-0005-0000-0000-0000F1550000}"/>
    <cellStyle name="Normal 12 3 6 6 2 2 2" xfId="21336" xr:uid="{00000000-0005-0000-0000-0000F2550000}"/>
    <cellStyle name="Normal 12 3 6 6 2 2 2 2" xfId="46956" xr:uid="{00000000-0005-0000-0000-0000F3550000}"/>
    <cellStyle name="Normal 12 3 6 6 2 2 3" xfId="34146" xr:uid="{00000000-0005-0000-0000-0000F4550000}"/>
    <cellStyle name="Normal 12 3 6 6 2 3" xfId="15846" xr:uid="{00000000-0005-0000-0000-0000F5550000}"/>
    <cellStyle name="Normal 12 3 6 6 2 3 2" xfId="41466" xr:uid="{00000000-0005-0000-0000-0000F6550000}"/>
    <cellStyle name="Normal 12 3 6 6 2 4" xfId="28656" xr:uid="{00000000-0005-0000-0000-0000F7550000}"/>
    <cellStyle name="Normal 12 3 6 6 3" xfId="4865" xr:uid="{00000000-0005-0000-0000-0000F8550000}"/>
    <cellStyle name="Normal 12 3 6 6 3 2" xfId="10355" xr:uid="{00000000-0005-0000-0000-0000F9550000}"/>
    <cellStyle name="Normal 12 3 6 6 3 2 2" xfId="23166" xr:uid="{00000000-0005-0000-0000-0000FA550000}"/>
    <cellStyle name="Normal 12 3 6 6 3 2 2 2" xfId="48786" xr:uid="{00000000-0005-0000-0000-0000FB550000}"/>
    <cellStyle name="Normal 12 3 6 6 3 2 3" xfId="35976" xr:uid="{00000000-0005-0000-0000-0000FC550000}"/>
    <cellStyle name="Normal 12 3 6 6 3 3" xfId="17676" xr:uid="{00000000-0005-0000-0000-0000FD550000}"/>
    <cellStyle name="Normal 12 3 6 6 3 3 2" xfId="43296" xr:uid="{00000000-0005-0000-0000-0000FE550000}"/>
    <cellStyle name="Normal 12 3 6 6 3 4" xfId="30486" xr:uid="{00000000-0005-0000-0000-0000FF550000}"/>
    <cellStyle name="Normal 12 3 6 6 4" xfId="12185" xr:uid="{00000000-0005-0000-0000-000000560000}"/>
    <cellStyle name="Normal 12 3 6 6 4 2" xfId="24996" xr:uid="{00000000-0005-0000-0000-000001560000}"/>
    <cellStyle name="Normal 12 3 6 6 4 2 2" xfId="50616" xr:uid="{00000000-0005-0000-0000-000002560000}"/>
    <cellStyle name="Normal 12 3 6 6 4 3" xfId="37806" xr:uid="{00000000-0005-0000-0000-000003560000}"/>
    <cellStyle name="Normal 12 3 6 6 5" xfId="6695" xr:uid="{00000000-0005-0000-0000-000004560000}"/>
    <cellStyle name="Normal 12 3 6 6 5 2" xfId="19506" xr:uid="{00000000-0005-0000-0000-000005560000}"/>
    <cellStyle name="Normal 12 3 6 6 5 2 2" xfId="45126" xr:uid="{00000000-0005-0000-0000-000006560000}"/>
    <cellStyle name="Normal 12 3 6 6 5 3" xfId="32316" xr:uid="{00000000-0005-0000-0000-000007560000}"/>
    <cellStyle name="Normal 12 3 6 6 6" xfId="14016" xr:uid="{00000000-0005-0000-0000-000008560000}"/>
    <cellStyle name="Normal 12 3 6 6 6 2" xfId="39636" xr:uid="{00000000-0005-0000-0000-000009560000}"/>
    <cellStyle name="Normal 12 3 6 6 7" xfId="26826" xr:uid="{00000000-0005-0000-0000-00000A560000}"/>
    <cellStyle name="Normal 12 3 6 7" xfId="2141" xr:uid="{00000000-0005-0000-0000-00000B560000}"/>
    <cellStyle name="Normal 12 3 6 7 2" xfId="7631" xr:uid="{00000000-0005-0000-0000-00000C560000}"/>
    <cellStyle name="Normal 12 3 6 7 2 2" xfId="20442" xr:uid="{00000000-0005-0000-0000-00000D560000}"/>
    <cellStyle name="Normal 12 3 6 7 2 2 2" xfId="46062" xr:uid="{00000000-0005-0000-0000-00000E560000}"/>
    <cellStyle name="Normal 12 3 6 7 2 3" xfId="33252" xr:uid="{00000000-0005-0000-0000-00000F560000}"/>
    <cellStyle name="Normal 12 3 6 7 3" xfId="14952" xr:uid="{00000000-0005-0000-0000-000010560000}"/>
    <cellStyle name="Normal 12 3 6 7 3 2" xfId="40572" xr:uid="{00000000-0005-0000-0000-000011560000}"/>
    <cellStyle name="Normal 12 3 6 7 4" xfId="27762" xr:uid="{00000000-0005-0000-0000-000012560000}"/>
    <cellStyle name="Normal 12 3 6 8" xfId="3971" xr:uid="{00000000-0005-0000-0000-000013560000}"/>
    <cellStyle name="Normal 12 3 6 8 2" xfId="9461" xr:uid="{00000000-0005-0000-0000-000014560000}"/>
    <cellStyle name="Normal 12 3 6 8 2 2" xfId="22272" xr:uid="{00000000-0005-0000-0000-000015560000}"/>
    <cellStyle name="Normal 12 3 6 8 2 2 2" xfId="47892" xr:uid="{00000000-0005-0000-0000-000016560000}"/>
    <cellStyle name="Normal 12 3 6 8 2 3" xfId="35082" xr:uid="{00000000-0005-0000-0000-000017560000}"/>
    <cellStyle name="Normal 12 3 6 8 3" xfId="16782" xr:uid="{00000000-0005-0000-0000-000018560000}"/>
    <cellStyle name="Normal 12 3 6 8 3 2" xfId="42402" xr:uid="{00000000-0005-0000-0000-000019560000}"/>
    <cellStyle name="Normal 12 3 6 8 4" xfId="29592" xr:uid="{00000000-0005-0000-0000-00001A560000}"/>
    <cellStyle name="Normal 12 3 6 9" xfId="11291" xr:uid="{00000000-0005-0000-0000-00001B560000}"/>
    <cellStyle name="Normal 12 3 6 9 2" xfId="24102" xr:uid="{00000000-0005-0000-0000-00001C560000}"/>
    <cellStyle name="Normal 12 3 6 9 2 2" xfId="49722" xr:uid="{00000000-0005-0000-0000-00001D560000}"/>
    <cellStyle name="Normal 12 3 6 9 3" xfId="36912" xr:uid="{00000000-0005-0000-0000-00001E560000}"/>
    <cellStyle name="Normal 12 3 7" xfId="268" xr:uid="{00000000-0005-0000-0000-00001F560000}"/>
    <cellStyle name="Normal 12 3 7 10" xfId="5760" xr:uid="{00000000-0005-0000-0000-000020560000}"/>
    <cellStyle name="Normal 12 3 7 10 2" xfId="18571" xr:uid="{00000000-0005-0000-0000-000021560000}"/>
    <cellStyle name="Normal 12 3 7 10 2 2" xfId="44191" xr:uid="{00000000-0005-0000-0000-000022560000}"/>
    <cellStyle name="Normal 12 3 7 10 3" xfId="31381" xr:uid="{00000000-0005-0000-0000-000023560000}"/>
    <cellStyle name="Normal 12 3 7 11" xfId="13081" xr:uid="{00000000-0005-0000-0000-000024560000}"/>
    <cellStyle name="Normal 12 3 7 11 2" xfId="38701" xr:uid="{00000000-0005-0000-0000-000025560000}"/>
    <cellStyle name="Normal 12 3 7 12" xfId="25891" xr:uid="{00000000-0005-0000-0000-000026560000}"/>
    <cellStyle name="Normal 12 3 7 2" xfId="497" xr:uid="{00000000-0005-0000-0000-000027560000}"/>
    <cellStyle name="Normal 12 3 7 2 2" xfId="896" xr:uid="{00000000-0005-0000-0000-000028560000}"/>
    <cellStyle name="Normal 12 3 7 2 2 2" xfId="1791" xr:uid="{00000000-0005-0000-0000-000029560000}"/>
    <cellStyle name="Normal 12 3 7 2 2 2 2" xfId="3621" xr:uid="{00000000-0005-0000-0000-00002A560000}"/>
    <cellStyle name="Normal 12 3 7 2 2 2 2 2" xfId="9111" xr:uid="{00000000-0005-0000-0000-00002B560000}"/>
    <cellStyle name="Normal 12 3 7 2 2 2 2 2 2" xfId="21922" xr:uid="{00000000-0005-0000-0000-00002C560000}"/>
    <cellStyle name="Normal 12 3 7 2 2 2 2 2 2 2" xfId="47542" xr:uid="{00000000-0005-0000-0000-00002D560000}"/>
    <cellStyle name="Normal 12 3 7 2 2 2 2 2 3" xfId="34732" xr:uid="{00000000-0005-0000-0000-00002E560000}"/>
    <cellStyle name="Normal 12 3 7 2 2 2 2 3" xfId="16432" xr:uid="{00000000-0005-0000-0000-00002F560000}"/>
    <cellStyle name="Normal 12 3 7 2 2 2 2 3 2" xfId="42052" xr:uid="{00000000-0005-0000-0000-000030560000}"/>
    <cellStyle name="Normal 12 3 7 2 2 2 2 4" xfId="29242" xr:uid="{00000000-0005-0000-0000-000031560000}"/>
    <cellStyle name="Normal 12 3 7 2 2 2 3" xfId="5451" xr:uid="{00000000-0005-0000-0000-000032560000}"/>
    <cellStyle name="Normal 12 3 7 2 2 2 3 2" xfId="10941" xr:uid="{00000000-0005-0000-0000-000033560000}"/>
    <cellStyle name="Normal 12 3 7 2 2 2 3 2 2" xfId="23752" xr:uid="{00000000-0005-0000-0000-000034560000}"/>
    <cellStyle name="Normal 12 3 7 2 2 2 3 2 2 2" xfId="49372" xr:uid="{00000000-0005-0000-0000-000035560000}"/>
    <cellStyle name="Normal 12 3 7 2 2 2 3 2 3" xfId="36562" xr:uid="{00000000-0005-0000-0000-000036560000}"/>
    <cellStyle name="Normal 12 3 7 2 2 2 3 3" xfId="18262" xr:uid="{00000000-0005-0000-0000-000037560000}"/>
    <cellStyle name="Normal 12 3 7 2 2 2 3 3 2" xfId="43882" xr:uid="{00000000-0005-0000-0000-000038560000}"/>
    <cellStyle name="Normal 12 3 7 2 2 2 3 4" xfId="31072" xr:uid="{00000000-0005-0000-0000-000039560000}"/>
    <cellStyle name="Normal 12 3 7 2 2 2 4" xfId="12771" xr:uid="{00000000-0005-0000-0000-00003A560000}"/>
    <cellStyle name="Normal 12 3 7 2 2 2 4 2" xfId="25582" xr:uid="{00000000-0005-0000-0000-00003B560000}"/>
    <cellStyle name="Normal 12 3 7 2 2 2 4 2 2" xfId="51202" xr:uid="{00000000-0005-0000-0000-00003C560000}"/>
    <cellStyle name="Normal 12 3 7 2 2 2 4 3" xfId="38392" xr:uid="{00000000-0005-0000-0000-00003D560000}"/>
    <cellStyle name="Normal 12 3 7 2 2 2 5" xfId="7281" xr:uid="{00000000-0005-0000-0000-00003E560000}"/>
    <cellStyle name="Normal 12 3 7 2 2 2 5 2" xfId="20092" xr:uid="{00000000-0005-0000-0000-00003F560000}"/>
    <cellStyle name="Normal 12 3 7 2 2 2 5 2 2" xfId="45712" xr:uid="{00000000-0005-0000-0000-000040560000}"/>
    <cellStyle name="Normal 12 3 7 2 2 2 5 3" xfId="32902" xr:uid="{00000000-0005-0000-0000-000041560000}"/>
    <cellStyle name="Normal 12 3 7 2 2 2 6" xfId="14602" xr:uid="{00000000-0005-0000-0000-000042560000}"/>
    <cellStyle name="Normal 12 3 7 2 2 2 6 2" xfId="40222" xr:uid="{00000000-0005-0000-0000-000043560000}"/>
    <cellStyle name="Normal 12 3 7 2 2 2 7" xfId="27412" xr:uid="{00000000-0005-0000-0000-000044560000}"/>
    <cellStyle name="Normal 12 3 7 2 2 3" xfId="2727" xr:uid="{00000000-0005-0000-0000-000045560000}"/>
    <cellStyle name="Normal 12 3 7 2 2 3 2" xfId="8217" xr:uid="{00000000-0005-0000-0000-000046560000}"/>
    <cellStyle name="Normal 12 3 7 2 2 3 2 2" xfId="21028" xr:uid="{00000000-0005-0000-0000-000047560000}"/>
    <cellStyle name="Normal 12 3 7 2 2 3 2 2 2" xfId="46648" xr:uid="{00000000-0005-0000-0000-000048560000}"/>
    <cellStyle name="Normal 12 3 7 2 2 3 2 3" xfId="33838" xr:uid="{00000000-0005-0000-0000-000049560000}"/>
    <cellStyle name="Normal 12 3 7 2 2 3 3" xfId="15538" xr:uid="{00000000-0005-0000-0000-00004A560000}"/>
    <cellStyle name="Normal 12 3 7 2 2 3 3 2" xfId="41158" xr:uid="{00000000-0005-0000-0000-00004B560000}"/>
    <cellStyle name="Normal 12 3 7 2 2 3 4" xfId="28348" xr:uid="{00000000-0005-0000-0000-00004C560000}"/>
    <cellStyle name="Normal 12 3 7 2 2 4" xfId="4557" xr:uid="{00000000-0005-0000-0000-00004D560000}"/>
    <cellStyle name="Normal 12 3 7 2 2 4 2" xfId="10047" xr:uid="{00000000-0005-0000-0000-00004E560000}"/>
    <cellStyle name="Normal 12 3 7 2 2 4 2 2" xfId="22858" xr:uid="{00000000-0005-0000-0000-00004F560000}"/>
    <cellStyle name="Normal 12 3 7 2 2 4 2 2 2" xfId="48478" xr:uid="{00000000-0005-0000-0000-000050560000}"/>
    <cellStyle name="Normal 12 3 7 2 2 4 2 3" xfId="35668" xr:uid="{00000000-0005-0000-0000-000051560000}"/>
    <cellStyle name="Normal 12 3 7 2 2 4 3" xfId="17368" xr:uid="{00000000-0005-0000-0000-000052560000}"/>
    <cellStyle name="Normal 12 3 7 2 2 4 3 2" xfId="42988" xr:uid="{00000000-0005-0000-0000-000053560000}"/>
    <cellStyle name="Normal 12 3 7 2 2 4 4" xfId="30178" xr:uid="{00000000-0005-0000-0000-000054560000}"/>
    <cellStyle name="Normal 12 3 7 2 2 5" xfId="11877" xr:uid="{00000000-0005-0000-0000-000055560000}"/>
    <cellStyle name="Normal 12 3 7 2 2 5 2" xfId="24688" xr:uid="{00000000-0005-0000-0000-000056560000}"/>
    <cellStyle name="Normal 12 3 7 2 2 5 2 2" xfId="50308" xr:uid="{00000000-0005-0000-0000-000057560000}"/>
    <cellStyle name="Normal 12 3 7 2 2 5 3" xfId="37498" xr:uid="{00000000-0005-0000-0000-000058560000}"/>
    <cellStyle name="Normal 12 3 7 2 2 6" xfId="6387" xr:uid="{00000000-0005-0000-0000-000059560000}"/>
    <cellStyle name="Normal 12 3 7 2 2 6 2" xfId="19198" xr:uid="{00000000-0005-0000-0000-00005A560000}"/>
    <cellStyle name="Normal 12 3 7 2 2 6 2 2" xfId="44818" xr:uid="{00000000-0005-0000-0000-00005B560000}"/>
    <cellStyle name="Normal 12 3 7 2 2 6 3" xfId="32008" xr:uid="{00000000-0005-0000-0000-00005C560000}"/>
    <cellStyle name="Normal 12 3 7 2 2 7" xfId="13708" xr:uid="{00000000-0005-0000-0000-00005D560000}"/>
    <cellStyle name="Normal 12 3 7 2 2 7 2" xfId="39328" xr:uid="{00000000-0005-0000-0000-00005E560000}"/>
    <cellStyle name="Normal 12 3 7 2 2 8" xfId="26518" xr:uid="{00000000-0005-0000-0000-00005F560000}"/>
    <cellStyle name="Normal 12 3 7 2 3" xfId="1392" xr:uid="{00000000-0005-0000-0000-000060560000}"/>
    <cellStyle name="Normal 12 3 7 2 3 2" xfId="3222" xr:uid="{00000000-0005-0000-0000-000061560000}"/>
    <cellStyle name="Normal 12 3 7 2 3 2 2" xfId="8712" xr:uid="{00000000-0005-0000-0000-000062560000}"/>
    <cellStyle name="Normal 12 3 7 2 3 2 2 2" xfId="21523" xr:uid="{00000000-0005-0000-0000-000063560000}"/>
    <cellStyle name="Normal 12 3 7 2 3 2 2 2 2" xfId="47143" xr:uid="{00000000-0005-0000-0000-000064560000}"/>
    <cellStyle name="Normal 12 3 7 2 3 2 2 3" xfId="34333" xr:uid="{00000000-0005-0000-0000-000065560000}"/>
    <cellStyle name="Normal 12 3 7 2 3 2 3" xfId="16033" xr:uid="{00000000-0005-0000-0000-000066560000}"/>
    <cellStyle name="Normal 12 3 7 2 3 2 3 2" xfId="41653" xr:uid="{00000000-0005-0000-0000-000067560000}"/>
    <cellStyle name="Normal 12 3 7 2 3 2 4" xfId="28843" xr:uid="{00000000-0005-0000-0000-000068560000}"/>
    <cellStyle name="Normal 12 3 7 2 3 3" xfId="5052" xr:uid="{00000000-0005-0000-0000-000069560000}"/>
    <cellStyle name="Normal 12 3 7 2 3 3 2" xfId="10542" xr:uid="{00000000-0005-0000-0000-00006A560000}"/>
    <cellStyle name="Normal 12 3 7 2 3 3 2 2" xfId="23353" xr:uid="{00000000-0005-0000-0000-00006B560000}"/>
    <cellStyle name="Normal 12 3 7 2 3 3 2 2 2" xfId="48973" xr:uid="{00000000-0005-0000-0000-00006C560000}"/>
    <cellStyle name="Normal 12 3 7 2 3 3 2 3" xfId="36163" xr:uid="{00000000-0005-0000-0000-00006D560000}"/>
    <cellStyle name="Normal 12 3 7 2 3 3 3" xfId="17863" xr:uid="{00000000-0005-0000-0000-00006E560000}"/>
    <cellStyle name="Normal 12 3 7 2 3 3 3 2" xfId="43483" xr:uid="{00000000-0005-0000-0000-00006F560000}"/>
    <cellStyle name="Normal 12 3 7 2 3 3 4" xfId="30673" xr:uid="{00000000-0005-0000-0000-000070560000}"/>
    <cellStyle name="Normal 12 3 7 2 3 4" xfId="12372" xr:uid="{00000000-0005-0000-0000-000071560000}"/>
    <cellStyle name="Normal 12 3 7 2 3 4 2" xfId="25183" xr:uid="{00000000-0005-0000-0000-000072560000}"/>
    <cellStyle name="Normal 12 3 7 2 3 4 2 2" xfId="50803" xr:uid="{00000000-0005-0000-0000-000073560000}"/>
    <cellStyle name="Normal 12 3 7 2 3 4 3" xfId="37993" xr:uid="{00000000-0005-0000-0000-000074560000}"/>
    <cellStyle name="Normal 12 3 7 2 3 5" xfId="6882" xr:uid="{00000000-0005-0000-0000-000075560000}"/>
    <cellStyle name="Normal 12 3 7 2 3 5 2" xfId="19693" xr:uid="{00000000-0005-0000-0000-000076560000}"/>
    <cellStyle name="Normal 12 3 7 2 3 5 2 2" xfId="45313" xr:uid="{00000000-0005-0000-0000-000077560000}"/>
    <cellStyle name="Normal 12 3 7 2 3 5 3" xfId="32503" xr:uid="{00000000-0005-0000-0000-000078560000}"/>
    <cellStyle name="Normal 12 3 7 2 3 6" xfId="14203" xr:uid="{00000000-0005-0000-0000-000079560000}"/>
    <cellStyle name="Normal 12 3 7 2 3 6 2" xfId="39823" xr:uid="{00000000-0005-0000-0000-00007A560000}"/>
    <cellStyle name="Normal 12 3 7 2 3 7" xfId="27013" xr:uid="{00000000-0005-0000-0000-00007B560000}"/>
    <cellStyle name="Normal 12 3 7 2 4" xfId="2328" xr:uid="{00000000-0005-0000-0000-00007C560000}"/>
    <cellStyle name="Normal 12 3 7 2 4 2" xfId="7818" xr:uid="{00000000-0005-0000-0000-00007D560000}"/>
    <cellStyle name="Normal 12 3 7 2 4 2 2" xfId="20629" xr:uid="{00000000-0005-0000-0000-00007E560000}"/>
    <cellStyle name="Normal 12 3 7 2 4 2 2 2" xfId="46249" xr:uid="{00000000-0005-0000-0000-00007F560000}"/>
    <cellStyle name="Normal 12 3 7 2 4 2 3" xfId="33439" xr:uid="{00000000-0005-0000-0000-000080560000}"/>
    <cellStyle name="Normal 12 3 7 2 4 3" xfId="15139" xr:uid="{00000000-0005-0000-0000-000081560000}"/>
    <cellStyle name="Normal 12 3 7 2 4 3 2" xfId="40759" xr:uid="{00000000-0005-0000-0000-000082560000}"/>
    <cellStyle name="Normal 12 3 7 2 4 4" xfId="27949" xr:uid="{00000000-0005-0000-0000-000083560000}"/>
    <cellStyle name="Normal 12 3 7 2 5" xfId="4158" xr:uid="{00000000-0005-0000-0000-000084560000}"/>
    <cellStyle name="Normal 12 3 7 2 5 2" xfId="9648" xr:uid="{00000000-0005-0000-0000-000085560000}"/>
    <cellStyle name="Normal 12 3 7 2 5 2 2" xfId="22459" xr:uid="{00000000-0005-0000-0000-000086560000}"/>
    <cellStyle name="Normal 12 3 7 2 5 2 2 2" xfId="48079" xr:uid="{00000000-0005-0000-0000-000087560000}"/>
    <cellStyle name="Normal 12 3 7 2 5 2 3" xfId="35269" xr:uid="{00000000-0005-0000-0000-000088560000}"/>
    <cellStyle name="Normal 12 3 7 2 5 3" xfId="16969" xr:uid="{00000000-0005-0000-0000-000089560000}"/>
    <cellStyle name="Normal 12 3 7 2 5 3 2" xfId="42589" xr:uid="{00000000-0005-0000-0000-00008A560000}"/>
    <cellStyle name="Normal 12 3 7 2 5 4" xfId="29779" xr:uid="{00000000-0005-0000-0000-00008B560000}"/>
    <cellStyle name="Normal 12 3 7 2 6" xfId="11478" xr:uid="{00000000-0005-0000-0000-00008C560000}"/>
    <cellStyle name="Normal 12 3 7 2 6 2" xfId="24289" xr:uid="{00000000-0005-0000-0000-00008D560000}"/>
    <cellStyle name="Normal 12 3 7 2 6 2 2" xfId="49909" xr:uid="{00000000-0005-0000-0000-00008E560000}"/>
    <cellStyle name="Normal 12 3 7 2 6 3" xfId="37099" xr:uid="{00000000-0005-0000-0000-00008F560000}"/>
    <cellStyle name="Normal 12 3 7 2 7" xfId="5988" xr:uid="{00000000-0005-0000-0000-000090560000}"/>
    <cellStyle name="Normal 12 3 7 2 7 2" xfId="18799" xr:uid="{00000000-0005-0000-0000-000091560000}"/>
    <cellStyle name="Normal 12 3 7 2 7 2 2" xfId="44419" xr:uid="{00000000-0005-0000-0000-000092560000}"/>
    <cellStyle name="Normal 12 3 7 2 7 3" xfId="31609" xr:uid="{00000000-0005-0000-0000-000093560000}"/>
    <cellStyle name="Normal 12 3 7 2 8" xfId="13309" xr:uid="{00000000-0005-0000-0000-000094560000}"/>
    <cellStyle name="Normal 12 3 7 2 8 2" xfId="38929" xr:uid="{00000000-0005-0000-0000-000095560000}"/>
    <cellStyle name="Normal 12 3 7 2 9" xfId="26119" xr:uid="{00000000-0005-0000-0000-000096560000}"/>
    <cellStyle name="Normal 12 3 7 3" xfId="629" xr:uid="{00000000-0005-0000-0000-000097560000}"/>
    <cellStyle name="Normal 12 3 7 3 2" xfId="1029" xr:uid="{00000000-0005-0000-0000-000098560000}"/>
    <cellStyle name="Normal 12 3 7 3 2 2" xfId="1924" xr:uid="{00000000-0005-0000-0000-000099560000}"/>
    <cellStyle name="Normal 12 3 7 3 2 2 2" xfId="3754" xr:uid="{00000000-0005-0000-0000-00009A560000}"/>
    <cellStyle name="Normal 12 3 7 3 2 2 2 2" xfId="9244" xr:uid="{00000000-0005-0000-0000-00009B560000}"/>
    <cellStyle name="Normal 12 3 7 3 2 2 2 2 2" xfId="22055" xr:uid="{00000000-0005-0000-0000-00009C560000}"/>
    <cellStyle name="Normal 12 3 7 3 2 2 2 2 2 2" xfId="47675" xr:uid="{00000000-0005-0000-0000-00009D560000}"/>
    <cellStyle name="Normal 12 3 7 3 2 2 2 2 3" xfId="34865" xr:uid="{00000000-0005-0000-0000-00009E560000}"/>
    <cellStyle name="Normal 12 3 7 3 2 2 2 3" xfId="16565" xr:uid="{00000000-0005-0000-0000-00009F560000}"/>
    <cellStyle name="Normal 12 3 7 3 2 2 2 3 2" xfId="42185" xr:uid="{00000000-0005-0000-0000-0000A0560000}"/>
    <cellStyle name="Normal 12 3 7 3 2 2 2 4" xfId="29375" xr:uid="{00000000-0005-0000-0000-0000A1560000}"/>
    <cellStyle name="Normal 12 3 7 3 2 2 3" xfId="5584" xr:uid="{00000000-0005-0000-0000-0000A2560000}"/>
    <cellStyle name="Normal 12 3 7 3 2 2 3 2" xfId="11074" xr:uid="{00000000-0005-0000-0000-0000A3560000}"/>
    <cellStyle name="Normal 12 3 7 3 2 2 3 2 2" xfId="23885" xr:uid="{00000000-0005-0000-0000-0000A4560000}"/>
    <cellStyle name="Normal 12 3 7 3 2 2 3 2 2 2" xfId="49505" xr:uid="{00000000-0005-0000-0000-0000A5560000}"/>
    <cellStyle name="Normal 12 3 7 3 2 2 3 2 3" xfId="36695" xr:uid="{00000000-0005-0000-0000-0000A6560000}"/>
    <cellStyle name="Normal 12 3 7 3 2 2 3 3" xfId="18395" xr:uid="{00000000-0005-0000-0000-0000A7560000}"/>
    <cellStyle name="Normal 12 3 7 3 2 2 3 3 2" xfId="44015" xr:uid="{00000000-0005-0000-0000-0000A8560000}"/>
    <cellStyle name="Normal 12 3 7 3 2 2 3 4" xfId="31205" xr:uid="{00000000-0005-0000-0000-0000A9560000}"/>
    <cellStyle name="Normal 12 3 7 3 2 2 4" xfId="12904" xr:uid="{00000000-0005-0000-0000-0000AA560000}"/>
    <cellStyle name="Normal 12 3 7 3 2 2 4 2" xfId="25715" xr:uid="{00000000-0005-0000-0000-0000AB560000}"/>
    <cellStyle name="Normal 12 3 7 3 2 2 4 2 2" xfId="51335" xr:uid="{00000000-0005-0000-0000-0000AC560000}"/>
    <cellStyle name="Normal 12 3 7 3 2 2 4 3" xfId="38525" xr:uid="{00000000-0005-0000-0000-0000AD560000}"/>
    <cellStyle name="Normal 12 3 7 3 2 2 5" xfId="7414" xr:uid="{00000000-0005-0000-0000-0000AE560000}"/>
    <cellStyle name="Normal 12 3 7 3 2 2 5 2" xfId="20225" xr:uid="{00000000-0005-0000-0000-0000AF560000}"/>
    <cellStyle name="Normal 12 3 7 3 2 2 5 2 2" xfId="45845" xr:uid="{00000000-0005-0000-0000-0000B0560000}"/>
    <cellStyle name="Normal 12 3 7 3 2 2 5 3" xfId="33035" xr:uid="{00000000-0005-0000-0000-0000B1560000}"/>
    <cellStyle name="Normal 12 3 7 3 2 2 6" xfId="14735" xr:uid="{00000000-0005-0000-0000-0000B2560000}"/>
    <cellStyle name="Normal 12 3 7 3 2 2 6 2" xfId="40355" xr:uid="{00000000-0005-0000-0000-0000B3560000}"/>
    <cellStyle name="Normal 12 3 7 3 2 2 7" xfId="27545" xr:uid="{00000000-0005-0000-0000-0000B4560000}"/>
    <cellStyle name="Normal 12 3 7 3 2 3" xfId="2860" xr:uid="{00000000-0005-0000-0000-0000B5560000}"/>
    <cellStyle name="Normal 12 3 7 3 2 3 2" xfId="8350" xr:uid="{00000000-0005-0000-0000-0000B6560000}"/>
    <cellStyle name="Normal 12 3 7 3 2 3 2 2" xfId="21161" xr:uid="{00000000-0005-0000-0000-0000B7560000}"/>
    <cellStyle name="Normal 12 3 7 3 2 3 2 2 2" xfId="46781" xr:uid="{00000000-0005-0000-0000-0000B8560000}"/>
    <cellStyle name="Normal 12 3 7 3 2 3 2 3" xfId="33971" xr:uid="{00000000-0005-0000-0000-0000B9560000}"/>
    <cellStyle name="Normal 12 3 7 3 2 3 3" xfId="15671" xr:uid="{00000000-0005-0000-0000-0000BA560000}"/>
    <cellStyle name="Normal 12 3 7 3 2 3 3 2" xfId="41291" xr:uid="{00000000-0005-0000-0000-0000BB560000}"/>
    <cellStyle name="Normal 12 3 7 3 2 3 4" xfId="28481" xr:uid="{00000000-0005-0000-0000-0000BC560000}"/>
    <cellStyle name="Normal 12 3 7 3 2 4" xfId="4690" xr:uid="{00000000-0005-0000-0000-0000BD560000}"/>
    <cellStyle name="Normal 12 3 7 3 2 4 2" xfId="10180" xr:uid="{00000000-0005-0000-0000-0000BE560000}"/>
    <cellStyle name="Normal 12 3 7 3 2 4 2 2" xfId="22991" xr:uid="{00000000-0005-0000-0000-0000BF560000}"/>
    <cellStyle name="Normal 12 3 7 3 2 4 2 2 2" xfId="48611" xr:uid="{00000000-0005-0000-0000-0000C0560000}"/>
    <cellStyle name="Normal 12 3 7 3 2 4 2 3" xfId="35801" xr:uid="{00000000-0005-0000-0000-0000C1560000}"/>
    <cellStyle name="Normal 12 3 7 3 2 4 3" xfId="17501" xr:uid="{00000000-0005-0000-0000-0000C2560000}"/>
    <cellStyle name="Normal 12 3 7 3 2 4 3 2" xfId="43121" xr:uid="{00000000-0005-0000-0000-0000C3560000}"/>
    <cellStyle name="Normal 12 3 7 3 2 4 4" xfId="30311" xr:uid="{00000000-0005-0000-0000-0000C4560000}"/>
    <cellStyle name="Normal 12 3 7 3 2 5" xfId="12010" xr:uid="{00000000-0005-0000-0000-0000C5560000}"/>
    <cellStyle name="Normal 12 3 7 3 2 5 2" xfId="24821" xr:uid="{00000000-0005-0000-0000-0000C6560000}"/>
    <cellStyle name="Normal 12 3 7 3 2 5 2 2" xfId="50441" xr:uid="{00000000-0005-0000-0000-0000C7560000}"/>
    <cellStyle name="Normal 12 3 7 3 2 5 3" xfId="37631" xr:uid="{00000000-0005-0000-0000-0000C8560000}"/>
    <cellStyle name="Normal 12 3 7 3 2 6" xfId="6520" xr:uid="{00000000-0005-0000-0000-0000C9560000}"/>
    <cellStyle name="Normal 12 3 7 3 2 6 2" xfId="19331" xr:uid="{00000000-0005-0000-0000-0000CA560000}"/>
    <cellStyle name="Normal 12 3 7 3 2 6 2 2" xfId="44951" xr:uid="{00000000-0005-0000-0000-0000CB560000}"/>
    <cellStyle name="Normal 12 3 7 3 2 6 3" xfId="32141" xr:uid="{00000000-0005-0000-0000-0000CC560000}"/>
    <cellStyle name="Normal 12 3 7 3 2 7" xfId="13841" xr:uid="{00000000-0005-0000-0000-0000CD560000}"/>
    <cellStyle name="Normal 12 3 7 3 2 7 2" xfId="39461" xr:uid="{00000000-0005-0000-0000-0000CE560000}"/>
    <cellStyle name="Normal 12 3 7 3 2 8" xfId="26651" xr:uid="{00000000-0005-0000-0000-0000CF560000}"/>
    <cellStyle name="Normal 12 3 7 3 3" xfId="1524" xr:uid="{00000000-0005-0000-0000-0000D0560000}"/>
    <cellStyle name="Normal 12 3 7 3 3 2" xfId="3354" xr:uid="{00000000-0005-0000-0000-0000D1560000}"/>
    <cellStyle name="Normal 12 3 7 3 3 2 2" xfId="8844" xr:uid="{00000000-0005-0000-0000-0000D2560000}"/>
    <cellStyle name="Normal 12 3 7 3 3 2 2 2" xfId="21655" xr:uid="{00000000-0005-0000-0000-0000D3560000}"/>
    <cellStyle name="Normal 12 3 7 3 3 2 2 2 2" xfId="47275" xr:uid="{00000000-0005-0000-0000-0000D4560000}"/>
    <cellStyle name="Normal 12 3 7 3 3 2 2 3" xfId="34465" xr:uid="{00000000-0005-0000-0000-0000D5560000}"/>
    <cellStyle name="Normal 12 3 7 3 3 2 3" xfId="16165" xr:uid="{00000000-0005-0000-0000-0000D6560000}"/>
    <cellStyle name="Normal 12 3 7 3 3 2 3 2" xfId="41785" xr:uid="{00000000-0005-0000-0000-0000D7560000}"/>
    <cellStyle name="Normal 12 3 7 3 3 2 4" xfId="28975" xr:uid="{00000000-0005-0000-0000-0000D8560000}"/>
    <cellStyle name="Normal 12 3 7 3 3 3" xfId="5184" xr:uid="{00000000-0005-0000-0000-0000D9560000}"/>
    <cellStyle name="Normal 12 3 7 3 3 3 2" xfId="10674" xr:uid="{00000000-0005-0000-0000-0000DA560000}"/>
    <cellStyle name="Normal 12 3 7 3 3 3 2 2" xfId="23485" xr:uid="{00000000-0005-0000-0000-0000DB560000}"/>
    <cellStyle name="Normal 12 3 7 3 3 3 2 2 2" xfId="49105" xr:uid="{00000000-0005-0000-0000-0000DC560000}"/>
    <cellStyle name="Normal 12 3 7 3 3 3 2 3" xfId="36295" xr:uid="{00000000-0005-0000-0000-0000DD560000}"/>
    <cellStyle name="Normal 12 3 7 3 3 3 3" xfId="17995" xr:uid="{00000000-0005-0000-0000-0000DE560000}"/>
    <cellStyle name="Normal 12 3 7 3 3 3 3 2" xfId="43615" xr:uid="{00000000-0005-0000-0000-0000DF560000}"/>
    <cellStyle name="Normal 12 3 7 3 3 3 4" xfId="30805" xr:uid="{00000000-0005-0000-0000-0000E0560000}"/>
    <cellStyle name="Normal 12 3 7 3 3 4" xfId="12504" xr:uid="{00000000-0005-0000-0000-0000E1560000}"/>
    <cellStyle name="Normal 12 3 7 3 3 4 2" xfId="25315" xr:uid="{00000000-0005-0000-0000-0000E2560000}"/>
    <cellStyle name="Normal 12 3 7 3 3 4 2 2" xfId="50935" xr:uid="{00000000-0005-0000-0000-0000E3560000}"/>
    <cellStyle name="Normal 12 3 7 3 3 4 3" xfId="38125" xr:uid="{00000000-0005-0000-0000-0000E4560000}"/>
    <cellStyle name="Normal 12 3 7 3 3 5" xfId="7014" xr:uid="{00000000-0005-0000-0000-0000E5560000}"/>
    <cellStyle name="Normal 12 3 7 3 3 5 2" xfId="19825" xr:uid="{00000000-0005-0000-0000-0000E6560000}"/>
    <cellStyle name="Normal 12 3 7 3 3 5 2 2" xfId="45445" xr:uid="{00000000-0005-0000-0000-0000E7560000}"/>
    <cellStyle name="Normal 12 3 7 3 3 5 3" xfId="32635" xr:uid="{00000000-0005-0000-0000-0000E8560000}"/>
    <cellStyle name="Normal 12 3 7 3 3 6" xfId="14335" xr:uid="{00000000-0005-0000-0000-0000E9560000}"/>
    <cellStyle name="Normal 12 3 7 3 3 6 2" xfId="39955" xr:uid="{00000000-0005-0000-0000-0000EA560000}"/>
    <cellStyle name="Normal 12 3 7 3 3 7" xfId="27145" xr:uid="{00000000-0005-0000-0000-0000EB560000}"/>
    <cellStyle name="Normal 12 3 7 3 4" xfId="2460" xr:uid="{00000000-0005-0000-0000-0000EC560000}"/>
    <cellStyle name="Normal 12 3 7 3 4 2" xfId="7950" xr:uid="{00000000-0005-0000-0000-0000ED560000}"/>
    <cellStyle name="Normal 12 3 7 3 4 2 2" xfId="20761" xr:uid="{00000000-0005-0000-0000-0000EE560000}"/>
    <cellStyle name="Normal 12 3 7 3 4 2 2 2" xfId="46381" xr:uid="{00000000-0005-0000-0000-0000EF560000}"/>
    <cellStyle name="Normal 12 3 7 3 4 2 3" xfId="33571" xr:uid="{00000000-0005-0000-0000-0000F0560000}"/>
    <cellStyle name="Normal 12 3 7 3 4 3" xfId="15271" xr:uid="{00000000-0005-0000-0000-0000F1560000}"/>
    <cellStyle name="Normal 12 3 7 3 4 3 2" xfId="40891" xr:uid="{00000000-0005-0000-0000-0000F2560000}"/>
    <cellStyle name="Normal 12 3 7 3 4 4" xfId="28081" xr:uid="{00000000-0005-0000-0000-0000F3560000}"/>
    <cellStyle name="Normal 12 3 7 3 5" xfId="4290" xr:uid="{00000000-0005-0000-0000-0000F4560000}"/>
    <cellStyle name="Normal 12 3 7 3 5 2" xfId="9780" xr:uid="{00000000-0005-0000-0000-0000F5560000}"/>
    <cellStyle name="Normal 12 3 7 3 5 2 2" xfId="22591" xr:uid="{00000000-0005-0000-0000-0000F6560000}"/>
    <cellStyle name="Normal 12 3 7 3 5 2 2 2" xfId="48211" xr:uid="{00000000-0005-0000-0000-0000F7560000}"/>
    <cellStyle name="Normal 12 3 7 3 5 2 3" xfId="35401" xr:uid="{00000000-0005-0000-0000-0000F8560000}"/>
    <cellStyle name="Normal 12 3 7 3 5 3" xfId="17101" xr:uid="{00000000-0005-0000-0000-0000F9560000}"/>
    <cellStyle name="Normal 12 3 7 3 5 3 2" xfId="42721" xr:uid="{00000000-0005-0000-0000-0000FA560000}"/>
    <cellStyle name="Normal 12 3 7 3 5 4" xfId="29911" xr:uid="{00000000-0005-0000-0000-0000FB560000}"/>
    <cellStyle name="Normal 12 3 7 3 6" xfId="11610" xr:uid="{00000000-0005-0000-0000-0000FC560000}"/>
    <cellStyle name="Normal 12 3 7 3 6 2" xfId="24421" xr:uid="{00000000-0005-0000-0000-0000FD560000}"/>
    <cellStyle name="Normal 12 3 7 3 6 2 2" xfId="50041" xr:uid="{00000000-0005-0000-0000-0000FE560000}"/>
    <cellStyle name="Normal 12 3 7 3 6 3" xfId="37231" xr:uid="{00000000-0005-0000-0000-0000FF560000}"/>
    <cellStyle name="Normal 12 3 7 3 7" xfId="6120" xr:uid="{00000000-0005-0000-0000-000000570000}"/>
    <cellStyle name="Normal 12 3 7 3 7 2" xfId="18931" xr:uid="{00000000-0005-0000-0000-000001570000}"/>
    <cellStyle name="Normal 12 3 7 3 7 2 2" xfId="44551" xr:uid="{00000000-0005-0000-0000-000002570000}"/>
    <cellStyle name="Normal 12 3 7 3 7 3" xfId="31741" xr:uid="{00000000-0005-0000-0000-000003570000}"/>
    <cellStyle name="Normal 12 3 7 3 8" xfId="13441" xr:uid="{00000000-0005-0000-0000-000004570000}"/>
    <cellStyle name="Normal 12 3 7 3 8 2" xfId="39061" xr:uid="{00000000-0005-0000-0000-000005570000}"/>
    <cellStyle name="Normal 12 3 7 3 9" xfId="26251" xr:uid="{00000000-0005-0000-0000-000006570000}"/>
    <cellStyle name="Normal 12 3 7 4" xfId="404" xr:uid="{00000000-0005-0000-0000-000007570000}"/>
    <cellStyle name="Normal 12 3 7 4 2" xfId="1299" xr:uid="{00000000-0005-0000-0000-000008570000}"/>
    <cellStyle name="Normal 12 3 7 4 2 2" xfId="3129" xr:uid="{00000000-0005-0000-0000-000009570000}"/>
    <cellStyle name="Normal 12 3 7 4 2 2 2" xfId="8619" xr:uid="{00000000-0005-0000-0000-00000A570000}"/>
    <cellStyle name="Normal 12 3 7 4 2 2 2 2" xfId="21430" xr:uid="{00000000-0005-0000-0000-00000B570000}"/>
    <cellStyle name="Normal 12 3 7 4 2 2 2 2 2" xfId="47050" xr:uid="{00000000-0005-0000-0000-00000C570000}"/>
    <cellStyle name="Normal 12 3 7 4 2 2 2 3" xfId="34240" xr:uid="{00000000-0005-0000-0000-00000D570000}"/>
    <cellStyle name="Normal 12 3 7 4 2 2 3" xfId="15940" xr:uid="{00000000-0005-0000-0000-00000E570000}"/>
    <cellStyle name="Normal 12 3 7 4 2 2 3 2" xfId="41560" xr:uid="{00000000-0005-0000-0000-00000F570000}"/>
    <cellStyle name="Normal 12 3 7 4 2 2 4" xfId="28750" xr:uid="{00000000-0005-0000-0000-000010570000}"/>
    <cellStyle name="Normal 12 3 7 4 2 3" xfId="4959" xr:uid="{00000000-0005-0000-0000-000011570000}"/>
    <cellStyle name="Normal 12 3 7 4 2 3 2" xfId="10449" xr:uid="{00000000-0005-0000-0000-000012570000}"/>
    <cellStyle name="Normal 12 3 7 4 2 3 2 2" xfId="23260" xr:uid="{00000000-0005-0000-0000-000013570000}"/>
    <cellStyle name="Normal 12 3 7 4 2 3 2 2 2" xfId="48880" xr:uid="{00000000-0005-0000-0000-000014570000}"/>
    <cellStyle name="Normal 12 3 7 4 2 3 2 3" xfId="36070" xr:uid="{00000000-0005-0000-0000-000015570000}"/>
    <cellStyle name="Normal 12 3 7 4 2 3 3" xfId="17770" xr:uid="{00000000-0005-0000-0000-000016570000}"/>
    <cellStyle name="Normal 12 3 7 4 2 3 3 2" xfId="43390" xr:uid="{00000000-0005-0000-0000-000017570000}"/>
    <cellStyle name="Normal 12 3 7 4 2 3 4" xfId="30580" xr:uid="{00000000-0005-0000-0000-000018570000}"/>
    <cellStyle name="Normal 12 3 7 4 2 4" xfId="12279" xr:uid="{00000000-0005-0000-0000-000019570000}"/>
    <cellStyle name="Normal 12 3 7 4 2 4 2" xfId="25090" xr:uid="{00000000-0005-0000-0000-00001A570000}"/>
    <cellStyle name="Normal 12 3 7 4 2 4 2 2" xfId="50710" xr:uid="{00000000-0005-0000-0000-00001B570000}"/>
    <cellStyle name="Normal 12 3 7 4 2 4 3" xfId="37900" xr:uid="{00000000-0005-0000-0000-00001C570000}"/>
    <cellStyle name="Normal 12 3 7 4 2 5" xfId="6789" xr:uid="{00000000-0005-0000-0000-00001D570000}"/>
    <cellStyle name="Normal 12 3 7 4 2 5 2" xfId="19600" xr:uid="{00000000-0005-0000-0000-00001E570000}"/>
    <cellStyle name="Normal 12 3 7 4 2 5 2 2" xfId="45220" xr:uid="{00000000-0005-0000-0000-00001F570000}"/>
    <cellStyle name="Normal 12 3 7 4 2 5 3" xfId="32410" xr:uid="{00000000-0005-0000-0000-000020570000}"/>
    <cellStyle name="Normal 12 3 7 4 2 6" xfId="14110" xr:uid="{00000000-0005-0000-0000-000021570000}"/>
    <cellStyle name="Normal 12 3 7 4 2 6 2" xfId="39730" xr:uid="{00000000-0005-0000-0000-000022570000}"/>
    <cellStyle name="Normal 12 3 7 4 2 7" xfId="26920" xr:uid="{00000000-0005-0000-0000-000023570000}"/>
    <cellStyle name="Normal 12 3 7 4 3" xfId="2235" xr:uid="{00000000-0005-0000-0000-000024570000}"/>
    <cellStyle name="Normal 12 3 7 4 3 2" xfId="7725" xr:uid="{00000000-0005-0000-0000-000025570000}"/>
    <cellStyle name="Normal 12 3 7 4 3 2 2" xfId="20536" xr:uid="{00000000-0005-0000-0000-000026570000}"/>
    <cellStyle name="Normal 12 3 7 4 3 2 2 2" xfId="46156" xr:uid="{00000000-0005-0000-0000-000027570000}"/>
    <cellStyle name="Normal 12 3 7 4 3 2 3" xfId="33346" xr:uid="{00000000-0005-0000-0000-000028570000}"/>
    <cellStyle name="Normal 12 3 7 4 3 3" xfId="15046" xr:uid="{00000000-0005-0000-0000-000029570000}"/>
    <cellStyle name="Normal 12 3 7 4 3 3 2" xfId="40666" xr:uid="{00000000-0005-0000-0000-00002A570000}"/>
    <cellStyle name="Normal 12 3 7 4 3 4" xfId="27856" xr:uid="{00000000-0005-0000-0000-00002B570000}"/>
    <cellStyle name="Normal 12 3 7 4 4" xfId="4065" xr:uid="{00000000-0005-0000-0000-00002C570000}"/>
    <cellStyle name="Normal 12 3 7 4 4 2" xfId="9555" xr:uid="{00000000-0005-0000-0000-00002D570000}"/>
    <cellStyle name="Normal 12 3 7 4 4 2 2" xfId="22366" xr:uid="{00000000-0005-0000-0000-00002E570000}"/>
    <cellStyle name="Normal 12 3 7 4 4 2 2 2" xfId="47986" xr:uid="{00000000-0005-0000-0000-00002F570000}"/>
    <cellStyle name="Normal 12 3 7 4 4 2 3" xfId="35176" xr:uid="{00000000-0005-0000-0000-000030570000}"/>
    <cellStyle name="Normal 12 3 7 4 4 3" xfId="16876" xr:uid="{00000000-0005-0000-0000-000031570000}"/>
    <cellStyle name="Normal 12 3 7 4 4 3 2" xfId="42496" xr:uid="{00000000-0005-0000-0000-000032570000}"/>
    <cellStyle name="Normal 12 3 7 4 4 4" xfId="29686" xr:uid="{00000000-0005-0000-0000-000033570000}"/>
    <cellStyle name="Normal 12 3 7 4 5" xfId="11385" xr:uid="{00000000-0005-0000-0000-000034570000}"/>
    <cellStyle name="Normal 12 3 7 4 5 2" xfId="24196" xr:uid="{00000000-0005-0000-0000-000035570000}"/>
    <cellStyle name="Normal 12 3 7 4 5 2 2" xfId="49816" xr:uid="{00000000-0005-0000-0000-000036570000}"/>
    <cellStyle name="Normal 12 3 7 4 5 3" xfId="37006" xr:uid="{00000000-0005-0000-0000-000037570000}"/>
    <cellStyle name="Normal 12 3 7 4 6" xfId="5895" xr:uid="{00000000-0005-0000-0000-000038570000}"/>
    <cellStyle name="Normal 12 3 7 4 6 2" xfId="18706" xr:uid="{00000000-0005-0000-0000-000039570000}"/>
    <cellStyle name="Normal 12 3 7 4 6 2 2" xfId="44326" xr:uid="{00000000-0005-0000-0000-00003A570000}"/>
    <cellStyle name="Normal 12 3 7 4 6 3" xfId="31516" xr:uid="{00000000-0005-0000-0000-00003B570000}"/>
    <cellStyle name="Normal 12 3 7 4 7" xfId="13216" xr:uid="{00000000-0005-0000-0000-00003C570000}"/>
    <cellStyle name="Normal 12 3 7 4 7 2" xfId="38836" xr:uid="{00000000-0005-0000-0000-00003D570000}"/>
    <cellStyle name="Normal 12 3 7 4 8" xfId="26026" xr:uid="{00000000-0005-0000-0000-00003E570000}"/>
    <cellStyle name="Normal 12 3 7 5" xfId="763" xr:uid="{00000000-0005-0000-0000-00003F570000}"/>
    <cellStyle name="Normal 12 3 7 5 2" xfId="1658" xr:uid="{00000000-0005-0000-0000-000040570000}"/>
    <cellStyle name="Normal 12 3 7 5 2 2" xfId="3488" xr:uid="{00000000-0005-0000-0000-000041570000}"/>
    <cellStyle name="Normal 12 3 7 5 2 2 2" xfId="8978" xr:uid="{00000000-0005-0000-0000-000042570000}"/>
    <cellStyle name="Normal 12 3 7 5 2 2 2 2" xfId="21789" xr:uid="{00000000-0005-0000-0000-000043570000}"/>
    <cellStyle name="Normal 12 3 7 5 2 2 2 2 2" xfId="47409" xr:uid="{00000000-0005-0000-0000-000044570000}"/>
    <cellStyle name="Normal 12 3 7 5 2 2 2 3" xfId="34599" xr:uid="{00000000-0005-0000-0000-000045570000}"/>
    <cellStyle name="Normal 12 3 7 5 2 2 3" xfId="16299" xr:uid="{00000000-0005-0000-0000-000046570000}"/>
    <cellStyle name="Normal 12 3 7 5 2 2 3 2" xfId="41919" xr:uid="{00000000-0005-0000-0000-000047570000}"/>
    <cellStyle name="Normal 12 3 7 5 2 2 4" xfId="29109" xr:uid="{00000000-0005-0000-0000-000048570000}"/>
    <cellStyle name="Normal 12 3 7 5 2 3" xfId="5318" xr:uid="{00000000-0005-0000-0000-000049570000}"/>
    <cellStyle name="Normal 12 3 7 5 2 3 2" xfId="10808" xr:uid="{00000000-0005-0000-0000-00004A570000}"/>
    <cellStyle name="Normal 12 3 7 5 2 3 2 2" xfId="23619" xr:uid="{00000000-0005-0000-0000-00004B570000}"/>
    <cellStyle name="Normal 12 3 7 5 2 3 2 2 2" xfId="49239" xr:uid="{00000000-0005-0000-0000-00004C570000}"/>
    <cellStyle name="Normal 12 3 7 5 2 3 2 3" xfId="36429" xr:uid="{00000000-0005-0000-0000-00004D570000}"/>
    <cellStyle name="Normal 12 3 7 5 2 3 3" xfId="18129" xr:uid="{00000000-0005-0000-0000-00004E570000}"/>
    <cellStyle name="Normal 12 3 7 5 2 3 3 2" xfId="43749" xr:uid="{00000000-0005-0000-0000-00004F570000}"/>
    <cellStyle name="Normal 12 3 7 5 2 3 4" xfId="30939" xr:uid="{00000000-0005-0000-0000-000050570000}"/>
    <cellStyle name="Normal 12 3 7 5 2 4" xfId="12638" xr:uid="{00000000-0005-0000-0000-000051570000}"/>
    <cellStyle name="Normal 12 3 7 5 2 4 2" xfId="25449" xr:uid="{00000000-0005-0000-0000-000052570000}"/>
    <cellStyle name="Normal 12 3 7 5 2 4 2 2" xfId="51069" xr:uid="{00000000-0005-0000-0000-000053570000}"/>
    <cellStyle name="Normal 12 3 7 5 2 4 3" xfId="38259" xr:uid="{00000000-0005-0000-0000-000054570000}"/>
    <cellStyle name="Normal 12 3 7 5 2 5" xfId="7148" xr:uid="{00000000-0005-0000-0000-000055570000}"/>
    <cellStyle name="Normal 12 3 7 5 2 5 2" xfId="19959" xr:uid="{00000000-0005-0000-0000-000056570000}"/>
    <cellStyle name="Normal 12 3 7 5 2 5 2 2" xfId="45579" xr:uid="{00000000-0005-0000-0000-000057570000}"/>
    <cellStyle name="Normal 12 3 7 5 2 5 3" xfId="32769" xr:uid="{00000000-0005-0000-0000-000058570000}"/>
    <cellStyle name="Normal 12 3 7 5 2 6" xfId="14469" xr:uid="{00000000-0005-0000-0000-000059570000}"/>
    <cellStyle name="Normal 12 3 7 5 2 6 2" xfId="40089" xr:uid="{00000000-0005-0000-0000-00005A570000}"/>
    <cellStyle name="Normal 12 3 7 5 2 7" xfId="27279" xr:uid="{00000000-0005-0000-0000-00005B570000}"/>
    <cellStyle name="Normal 12 3 7 5 3" xfId="2594" xr:uid="{00000000-0005-0000-0000-00005C570000}"/>
    <cellStyle name="Normal 12 3 7 5 3 2" xfId="8084" xr:uid="{00000000-0005-0000-0000-00005D570000}"/>
    <cellStyle name="Normal 12 3 7 5 3 2 2" xfId="20895" xr:uid="{00000000-0005-0000-0000-00005E570000}"/>
    <cellStyle name="Normal 12 3 7 5 3 2 2 2" xfId="46515" xr:uid="{00000000-0005-0000-0000-00005F570000}"/>
    <cellStyle name="Normal 12 3 7 5 3 2 3" xfId="33705" xr:uid="{00000000-0005-0000-0000-000060570000}"/>
    <cellStyle name="Normal 12 3 7 5 3 3" xfId="15405" xr:uid="{00000000-0005-0000-0000-000061570000}"/>
    <cellStyle name="Normal 12 3 7 5 3 3 2" xfId="41025" xr:uid="{00000000-0005-0000-0000-000062570000}"/>
    <cellStyle name="Normal 12 3 7 5 3 4" xfId="28215" xr:uid="{00000000-0005-0000-0000-000063570000}"/>
    <cellStyle name="Normal 12 3 7 5 4" xfId="4424" xr:uid="{00000000-0005-0000-0000-000064570000}"/>
    <cellStyle name="Normal 12 3 7 5 4 2" xfId="9914" xr:uid="{00000000-0005-0000-0000-000065570000}"/>
    <cellStyle name="Normal 12 3 7 5 4 2 2" xfId="22725" xr:uid="{00000000-0005-0000-0000-000066570000}"/>
    <cellStyle name="Normal 12 3 7 5 4 2 2 2" xfId="48345" xr:uid="{00000000-0005-0000-0000-000067570000}"/>
    <cellStyle name="Normal 12 3 7 5 4 2 3" xfId="35535" xr:uid="{00000000-0005-0000-0000-000068570000}"/>
    <cellStyle name="Normal 12 3 7 5 4 3" xfId="17235" xr:uid="{00000000-0005-0000-0000-000069570000}"/>
    <cellStyle name="Normal 12 3 7 5 4 3 2" xfId="42855" xr:uid="{00000000-0005-0000-0000-00006A570000}"/>
    <cellStyle name="Normal 12 3 7 5 4 4" xfId="30045" xr:uid="{00000000-0005-0000-0000-00006B570000}"/>
    <cellStyle name="Normal 12 3 7 5 5" xfId="11744" xr:uid="{00000000-0005-0000-0000-00006C570000}"/>
    <cellStyle name="Normal 12 3 7 5 5 2" xfId="24555" xr:uid="{00000000-0005-0000-0000-00006D570000}"/>
    <cellStyle name="Normal 12 3 7 5 5 2 2" xfId="50175" xr:uid="{00000000-0005-0000-0000-00006E570000}"/>
    <cellStyle name="Normal 12 3 7 5 5 3" xfId="37365" xr:uid="{00000000-0005-0000-0000-00006F570000}"/>
    <cellStyle name="Normal 12 3 7 5 6" xfId="6254" xr:uid="{00000000-0005-0000-0000-000070570000}"/>
    <cellStyle name="Normal 12 3 7 5 6 2" xfId="19065" xr:uid="{00000000-0005-0000-0000-000071570000}"/>
    <cellStyle name="Normal 12 3 7 5 6 2 2" xfId="44685" xr:uid="{00000000-0005-0000-0000-000072570000}"/>
    <cellStyle name="Normal 12 3 7 5 6 3" xfId="31875" xr:uid="{00000000-0005-0000-0000-000073570000}"/>
    <cellStyle name="Normal 12 3 7 5 7" xfId="13575" xr:uid="{00000000-0005-0000-0000-000074570000}"/>
    <cellStyle name="Normal 12 3 7 5 7 2" xfId="39195" xr:uid="{00000000-0005-0000-0000-000075570000}"/>
    <cellStyle name="Normal 12 3 7 5 8" xfId="26385" xr:uid="{00000000-0005-0000-0000-000076570000}"/>
    <cellStyle name="Normal 12 3 7 6" xfId="1164" xr:uid="{00000000-0005-0000-0000-000077570000}"/>
    <cellStyle name="Normal 12 3 7 6 2" xfId="2994" xr:uid="{00000000-0005-0000-0000-000078570000}"/>
    <cellStyle name="Normal 12 3 7 6 2 2" xfId="8484" xr:uid="{00000000-0005-0000-0000-000079570000}"/>
    <cellStyle name="Normal 12 3 7 6 2 2 2" xfId="21295" xr:uid="{00000000-0005-0000-0000-00007A570000}"/>
    <cellStyle name="Normal 12 3 7 6 2 2 2 2" xfId="46915" xr:uid="{00000000-0005-0000-0000-00007B570000}"/>
    <cellStyle name="Normal 12 3 7 6 2 2 3" xfId="34105" xr:uid="{00000000-0005-0000-0000-00007C570000}"/>
    <cellStyle name="Normal 12 3 7 6 2 3" xfId="15805" xr:uid="{00000000-0005-0000-0000-00007D570000}"/>
    <cellStyle name="Normal 12 3 7 6 2 3 2" xfId="41425" xr:uid="{00000000-0005-0000-0000-00007E570000}"/>
    <cellStyle name="Normal 12 3 7 6 2 4" xfId="28615" xr:uid="{00000000-0005-0000-0000-00007F570000}"/>
    <cellStyle name="Normal 12 3 7 6 3" xfId="4824" xr:uid="{00000000-0005-0000-0000-000080570000}"/>
    <cellStyle name="Normal 12 3 7 6 3 2" xfId="10314" xr:uid="{00000000-0005-0000-0000-000081570000}"/>
    <cellStyle name="Normal 12 3 7 6 3 2 2" xfId="23125" xr:uid="{00000000-0005-0000-0000-000082570000}"/>
    <cellStyle name="Normal 12 3 7 6 3 2 2 2" xfId="48745" xr:uid="{00000000-0005-0000-0000-000083570000}"/>
    <cellStyle name="Normal 12 3 7 6 3 2 3" xfId="35935" xr:uid="{00000000-0005-0000-0000-000084570000}"/>
    <cellStyle name="Normal 12 3 7 6 3 3" xfId="17635" xr:uid="{00000000-0005-0000-0000-000085570000}"/>
    <cellStyle name="Normal 12 3 7 6 3 3 2" xfId="43255" xr:uid="{00000000-0005-0000-0000-000086570000}"/>
    <cellStyle name="Normal 12 3 7 6 3 4" xfId="30445" xr:uid="{00000000-0005-0000-0000-000087570000}"/>
    <cellStyle name="Normal 12 3 7 6 4" xfId="12144" xr:uid="{00000000-0005-0000-0000-000088570000}"/>
    <cellStyle name="Normal 12 3 7 6 4 2" xfId="24955" xr:uid="{00000000-0005-0000-0000-000089570000}"/>
    <cellStyle name="Normal 12 3 7 6 4 2 2" xfId="50575" xr:uid="{00000000-0005-0000-0000-00008A570000}"/>
    <cellStyle name="Normal 12 3 7 6 4 3" xfId="37765" xr:uid="{00000000-0005-0000-0000-00008B570000}"/>
    <cellStyle name="Normal 12 3 7 6 5" xfId="6654" xr:uid="{00000000-0005-0000-0000-00008C570000}"/>
    <cellStyle name="Normal 12 3 7 6 5 2" xfId="19465" xr:uid="{00000000-0005-0000-0000-00008D570000}"/>
    <cellStyle name="Normal 12 3 7 6 5 2 2" xfId="45085" xr:uid="{00000000-0005-0000-0000-00008E570000}"/>
    <cellStyle name="Normal 12 3 7 6 5 3" xfId="32275" xr:uid="{00000000-0005-0000-0000-00008F570000}"/>
    <cellStyle name="Normal 12 3 7 6 6" xfId="13975" xr:uid="{00000000-0005-0000-0000-000090570000}"/>
    <cellStyle name="Normal 12 3 7 6 6 2" xfId="39595" xr:uid="{00000000-0005-0000-0000-000091570000}"/>
    <cellStyle name="Normal 12 3 7 6 7" xfId="26785" xr:uid="{00000000-0005-0000-0000-000092570000}"/>
    <cellStyle name="Normal 12 3 7 7" xfId="2100" xr:uid="{00000000-0005-0000-0000-000093570000}"/>
    <cellStyle name="Normal 12 3 7 7 2" xfId="7590" xr:uid="{00000000-0005-0000-0000-000094570000}"/>
    <cellStyle name="Normal 12 3 7 7 2 2" xfId="20401" xr:uid="{00000000-0005-0000-0000-000095570000}"/>
    <cellStyle name="Normal 12 3 7 7 2 2 2" xfId="46021" xr:uid="{00000000-0005-0000-0000-000096570000}"/>
    <cellStyle name="Normal 12 3 7 7 2 3" xfId="33211" xr:uid="{00000000-0005-0000-0000-000097570000}"/>
    <cellStyle name="Normal 12 3 7 7 3" xfId="14911" xr:uid="{00000000-0005-0000-0000-000098570000}"/>
    <cellStyle name="Normal 12 3 7 7 3 2" xfId="40531" xr:uid="{00000000-0005-0000-0000-000099570000}"/>
    <cellStyle name="Normal 12 3 7 7 4" xfId="27721" xr:uid="{00000000-0005-0000-0000-00009A570000}"/>
    <cellStyle name="Normal 12 3 7 8" xfId="3930" xr:uid="{00000000-0005-0000-0000-00009B570000}"/>
    <cellStyle name="Normal 12 3 7 8 2" xfId="9420" xr:uid="{00000000-0005-0000-0000-00009C570000}"/>
    <cellStyle name="Normal 12 3 7 8 2 2" xfId="22231" xr:uid="{00000000-0005-0000-0000-00009D570000}"/>
    <cellStyle name="Normal 12 3 7 8 2 2 2" xfId="47851" xr:uid="{00000000-0005-0000-0000-00009E570000}"/>
    <cellStyle name="Normal 12 3 7 8 2 3" xfId="35041" xr:uid="{00000000-0005-0000-0000-00009F570000}"/>
    <cellStyle name="Normal 12 3 7 8 3" xfId="16741" xr:uid="{00000000-0005-0000-0000-0000A0570000}"/>
    <cellStyle name="Normal 12 3 7 8 3 2" xfId="42361" xr:uid="{00000000-0005-0000-0000-0000A1570000}"/>
    <cellStyle name="Normal 12 3 7 8 4" xfId="29551" xr:uid="{00000000-0005-0000-0000-0000A2570000}"/>
    <cellStyle name="Normal 12 3 7 9" xfId="11250" xr:uid="{00000000-0005-0000-0000-0000A3570000}"/>
    <cellStyle name="Normal 12 3 7 9 2" xfId="24061" xr:uid="{00000000-0005-0000-0000-0000A4570000}"/>
    <cellStyle name="Normal 12 3 7 9 2 2" xfId="49681" xr:uid="{00000000-0005-0000-0000-0000A5570000}"/>
    <cellStyle name="Normal 12 3 7 9 3" xfId="36871" xr:uid="{00000000-0005-0000-0000-0000A6570000}"/>
    <cellStyle name="Normal 12 3 8" xfId="319" xr:uid="{00000000-0005-0000-0000-0000A7570000}"/>
    <cellStyle name="Normal 12 3 8 10" xfId="5811" xr:uid="{00000000-0005-0000-0000-0000A8570000}"/>
    <cellStyle name="Normal 12 3 8 10 2" xfId="18622" xr:uid="{00000000-0005-0000-0000-0000A9570000}"/>
    <cellStyle name="Normal 12 3 8 10 2 2" xfId="44242" xr:uid="{00000000-0005-0000-0000-0000AA570000}"/>
    <cellStyle name="Normal 12 3 8 10 3" xfId="31432" xr:uid="{00000000-0005-0000-0000-0000AB570000}"/>
    <cellStyle name="Normal 12 3 8 11" xfId="13132" xr:uid="{00000000-0005-0000-0000-0000AC570000}"/>
    <cellStyle name="Normal 12 3 8 11 2" xfId="38752" xr:uid="{00000000-0005-0000-0000-0000AD570000}"/>
    <cellStyle name="Normal 12 3 8 12" xfId="25942" xr:uid="{00000000-0005-0000-0000-0000AE570000}"/>
    <cellStyle name="Normal 12 3 8 2" xfId="548" xr:uid="{00000000-0005-0000-0000-0000AF570000}"/>
    <cellStyle name="Normal 12 3 8 2 2" xfId="947" xr:uid="{00000000-0005-0000-0000-0000B0570000}"/>
    <cellStyle name="Normal 12 3 8 2 2 2" xfId="1842" xr:uid="{00000000-0005-0000-0000-0000B1570000}"/>
    <cellStyle name="Normal 12 3 8 2 2 2 2" xfId="3672" xr:uid="{00000000-0005-0000-0000-0000B2570000}"/>
    <cellStyle name="Normal 12 3 8 2 2 2 2 2" xfId="9162" xr:uid="{00000000-0005-0000-0000-0000B3570000}"/>
    <cellStyle name="Normal 12 3 8 2 2 2 2 2 2" xfId="21973" xr:uid="{00000000-0005-0000-0000-0000B4570000}"/>
    <cellStyle name="Normal 12 3 8 2 2 2 2 2 2 2" xfId="47593" xr:uid="{00000000-0005-0000-0000-0000B5570000}"/>
    <cellStyle name="Normal 12 3 8 2 2 2 2 2 3" xfId="34783" xr:uid="{00000000-0005-0000-0000-0000B6570000}"/>
    <cellStyle name="Normal 12 3 8 2 2 2 2 3" xfId="16483" xr:uid="{00000000-0005-0000-0000-0000B7570000}"/>
    <cellStyle name="Normal 12 3 8 2 2 2 2 3 2" xfId="42103" xr:uid="{00000000-0005-0000-0000-0000B8570000}"/>
    <cellStyle name="Normal 12 3 8 2 2 2 2 4" xfId="29293" xr:uid="{00000000-0005-0000-0000-0000B9570000}"/>
    <cellStyle name="Normal 12 3 8 2 2 2 3" xfId="5502" xr:uid="{00000000-0005-0000-0000-0000BA570000}"/>
    <cellStyle name="Normal 12 3 8 2 2 2 3 2" xfId="10992" xr:uid="{00000000-0005-0000-0000-0000BB570000}"/>
    <cellStyle name="Normal 12 3 8 2 2 2 3 2 2" xfId="23803" xr:uid="{00000000-0005-0000-0000-0000BC570000}"/>
    <cellStyle name="Normal 12 3 8 2 2 2 3 2 2 2" xfId="49423" xr:uid="{00000000-0005-0000-0000-0000BD570000}"/>
    <cellStyle name="Normal 12 3 8 2 2 2 3 2 3" xfId="36613" xr:uid="{00000000-0005-0000-0000-0000BE570000}"/>
    <cellStyle name="Normal 12 3 8 2 2 2 3 3" xfId="18313" xr:uid="{00000000-0005-0000-0000-0000BF570000}"/>
    <cellStyle name="Normal 12 3 8 2 2 2 3 3 2" xfId="43933" xr:uid="{00000000-0005-0000-0000-0000C0570000}"/>
    <cellStyle name="Normal 12 3 8 2 2 2 3 4" xfId="31123" xr:uid="{00000000-0005-0000-0000-0000C1570000}"/>
    <cellStyle name="Normal 12 3 8 2 2 2 4" xfId="12822" xr:uid="{00000000-0005-0000-0000-0000C2570000}"/>
    <cellStyle name="Normal 12 3 8 2 2 2 4 2" xfId="25633" xr:uid="{00000000-0005-0000-0000-0000C3570000}"/>
    <cellStyle name="Normal 12 3 8 2 2 2 4 2 2" xfId="51253" xr:uid="{00000000-0005-0000-0000-0000C4570000}"/>
    <cellStyle name="Normal 12 3 8 2 2 2 4 3" xfId="38443" xr:uid="{00000000-0005-0000-0000-0000C5570000}"/>
    <cellStyle name="Normal 12 3 8 2 2 2 5" xfId="7332" xr:uid="{00000000-0005-0000-0000-0000C6570000}"/>
    <cellStyle name="Normal 12 3 8 2 2 2 5 2" xfId="20143" xr:uid="{00000000-0005-0000-0000-0000C7570000}"/>
    <cellStyle name="Normal 12 3 8 2 2 2 5 2 2" xfId="45763" xr:uid="{00000000-0005-0000-0000-0000C8570000}"/>
    <cellStyle name="Normal 12 3 8 2 2 2 5 3" xfId="32953" xr:uid="{00000000-0005-0000-0000-0000C9570000}"/>
    <cellStyle name="Normal 12 3 8 2 2 2 6" xfId="14653" xr:uid="{00000000-0005-0000-0000-0000CA570000}"/>
    <cellStyle name="Normal 12 3 8 2 2 2 6 2" xfId="40273" xr:uid="{00000000-0005-0000-0000-0000CB570000}"/>
    <cellStyle name="Normal 12 3 8 2 2 2 7" xfId="27463" xr:uid="{00000000-0005-0000-0000-0000CC570000}"/>
    <cellStyle name="Normal 12 3 8 2 2 3" xfId="2778" xr:uid="{00000000-0005-0000-0000-0000CD570000}"/>
    <cellStyle name="Normal 12 3 8 2 2 3 2" xfId="8268" xr:uid="{00000000-0005-0000-0000-0000CE570000}"/>
    <cellStyle name="Normal 12 3 8 2 2 3 2 2" xfId="21079" xr:uid="{00000000-0005-0000-0000-0000CF570000}"/>
    <cellStyle name="Normal 12 3 8 2 2 3 2 2 2" xfId="46699" xr:uid="{00000000-0005-0000-0000-0000D0570000}"/>
    <cellStyle name="Normal 12 3 8 2 2 3 2 3" xfId="33889" xr:uid="{00000000-0005-0000-0000-0000D1570000}"/>
    <cellStyle name="Normal 12 3 8 2 2 3 3" xfId="15589" xr:uid="{00000000-0005-0000-0000-0000D2570000}"/>
    <cellStyle name="Normal 12 3 8 2 2 3 3 2" xfId="41209" xr:uid="{00000000-0005-0000-0000-0000D3570000}"/>
    <cellStyle name="Normal 12 3 8 2 2 3 4" xfId="28399" xr:uid="{00000000-0005-0000-0000-0000D4570000}"/>
    <cellStyle name="Normal 12 3 8 2 2 4" xfId="4608" xr:uid="{00000000-0005-0000-0000-0000D5570000}"/>
    <cellStyle name="Normal 12 3 8 2 2 4 2" xfId="10098" xr:uid="{00000000-0005-0000-0000-0000D6570000}"/>
    <cellStyle name="Normal 12 3 8 2 2 4 2 2" xfId="22909" xr:uid="{00000000-0005-0000-0000-0000D7570000}"/>
    <cellStyle name="Normal 12 3 8 2 2 4 2 2 2" xfId="48529" xr:uid="{00000000-0005-0000-0000-0000D8570000}"/>
    <cellStyle name="Normal 12 3 8 2 2 4 2 3" xfId="35719" xr:uid="{00000000-0005-0000-0000-0000D9570000}"/>
    <cellStyle name="Normal 12 3 8 2 2 4 3" xfId="17419" xr:uid="{00000000-0005-0000-0000-0000DA570000}"/>
    <cellStyle name="Normal 12 3 8 2 2 4 3 2" xfId="43039" xr:uid="{00000000-0005-0000-0000-0000DB570000}"/>
    <cellStyle name="Normal 12 3 8 2 2 4 4" xfId="30229" xr:uid="{00000000-0005-0000-0000-0000DC570000}"/>
    <cellStyle name="Normal 12 3 8 2 2 5" xfId="11928" xr:uid="{00000000-0005-0000-0000-0000DD570000}"/>
    <cellStyle name="Normal 12 3 8 2 2 5 2" xfId="24739" xr:uid="{00000000-0005-0000-0000-0000DE570000}"/>
    <cellStyle name="Normal 12 3 8 2 2 5 2 2" xfId="50359" xr:uid="{00000000-0005-0000-0000-0000DF570000}"/>
    <cellStyle name="Normal 12 3 8 2 2 5 3" xfId="37549" xr:uid="{00000000-0005-0000-0000-0000E0570000}"/>
    <cellStyle name="Normal 12 3 8 2 2 6" xfId="6438" xr:uid="{00000000-0005-0000-0000-0000E1570000}"/>
    <cellStyle name="Normal 12 3 8 2 2 6 2" xfId="19249" xr:uid="{00000000-0005-0000-0000-0000E2570000}"/>
    <cellStyle name="Normal 12 3 8 2 2 6 2 2" xfId="44869" xr:uid="{00000000-0005-0000-0000-0000E3570000}"/>
    <cellStyle name="Normal 12 3 8 2 2 6 3" xfId="32059" xr:uid="{00000000-0005-0000-0000-0000E4570000}"/>
    <cellStyle name="Normal 12 3 8 2 2 7" xfId="13759" xr:uid="{00000000-0005-0000-0000-0000E5570000}"/>
    <cellStyle name="Normal 12 3 8 2 2 7 2" xfId="39379" xr:uid="{00000000-0005-0000-0000-0000E6570000}"/>
    <cellStyle name="Normal 12 3 8 2 2 8" xfId="26569" xr:uid="{00000000-0005-0000-0000-0000E7570000}"/>
    <cellStyle name="Normal 12 3 8 2 3" xfId="1443" xr:uid="{00000000-0005-0000-0000-0000E8570000}"/>
    <cellStyle name="Normal 12 3 8 2 3 2" xfId="3273" xr:uid="{00000000-0005-0000-0000-0000E9570000}"/>
    <cellStyle name="Normal 12 3 8 2 3 2 2" xfId="8763" xr:uid="{00000000-0005-0000-0000-0000EA570000}"/>
    <cellStyle name="Normal 12 3 8 2 3 2 2 2" xfId="21574" xr:uid="{00000000-0005-0000-0000-0000EB570000}"/>
    <cellStyle name="Normal 12 3 8 2 3 2 2 2 2" xfId="47194" xr:uid="{00000000-0005-0000-0000-0000EC570000}"/>
    <cellStyle name="Normal 12 3 8 2 3 2 2 3" xfId="34384" xr:uid="{00000000-0005-0000-0000-0000ED570000}"/>
    <cellStyle name="Normal 12 3 8 2 3 2 3" xfId="16084" xr:uid="{00000000-0005-0000-0000-0000EE570000}"/>
    <cellStyle name="Normal 12 3 8 2 3 2 3 2" xfId="41704" xr:uid="{00000000-0005-0000-0000-0000EF570000}"/>
    <cellStyle name="Normal 12 3 8 2 3 2 4" xfId="28894" xr:uid="{00000000-0005-0000-0000-0000F0570000}"/>
    <cellStyle name="Normal 12 3 8 2 3 3" xfId="5103" xr:uid="{00000000-0005-0000-0000-0000F1570000}"/>
    <cellStyle name="Normal 12 3 8 2 3 3 2" xfId="10593" xr:uid="{00000000-0005-0000-0000-0000F2570000}"/>
    <cellStyle name="Normal 12 3 8 2 3 3 2 2" xfId="23404" xr:uid="{00000000-0005-0000-0000-0000F3570000}"/>
    <cellStyle name="Normal 12 3 8 2 3 3 2 2 2" xfId="49024" xr:uid="{00000000-0005-0000-0000-0000F4570000}"/>
    <cellStyle name="Normal 12 3 8 2 3 3 2 3" xfId="36214" xr:uid="{00000000-0005-0000-0000-0000F5570000}"/>
    <cellStyle name="Normal 12 3 8 2 3 3 3" xfId="17914" xr:uid="{00000000-0005-0000-0000-0000F6570000}"/>
    <cellStyle name="Normal 12 3 8 2 3 3 3 2" xfId="43534" xr:uid="{00000000-0005-0000-0000-0000F7570000}"/>
    <cellStyle name="Normal 12 3 8 2 3 3 4" xfId="30724" xr:uid="{00000000-0005-0000-0000-0000F8570000}"/>
    <cellStyle name="Normal 12 3 8 2 3 4" xfId="12423" xr:uid="{00000000-0005-0000-0000-0000F9570000}"/>
    <cellStyle name="Normal 12 3 8 2 3 4 2" xfId="25234" xr:uid="{00000000-0005-0000-0000-0000FA570000}"/>
    <cellStyle name="Normal 12 3 8 2 3 4 2 2" xfId="50854" xr:uid="{00000000-0005-0000-0000-0000FB570000}"/>
    <cellStyle name="Normal 12 3 8 2 3 4 3" xfId="38044" xr:uid="{00000000-0005-0000-0000-0000FC570000}"/>
    <cellStyle name="Normal 12 3 8 2 3 5" xfId="6933" xr:uid="{00000000-0005-0000-0000-0000FD570000}"/>
    <cellStyle name="Normal 12 3 8 2 3 5 2" xfId="19744" xr:uid="{00000000-0005-0000-0000-0000FE570000}"/>
    <cellStyle name="Normal 12 3 8 2 3 5 2 2" xfId="45364" xr:uid="{00000000-0005-0000-0000-0000FF570000}"/>
    <cellStyle name="Normal 12 3 8 2 3 5 3" xfId="32554" xr:uid="{00000000-0005-0000-0000-000000580000}"/>
    <cellStyle name="Normal 12 3 8 2 3 6" xfId="14254" xr:uid="{00000000-0005-0000-0000-000001580000}"/>
    <cellStyle name="Normal 12 3 8 2 3 6 2" xfId="39874" xr:uid="{00000000-0005-0000-0000-000002580000}"/>
    <cellStyle name="Normal 12 3 8 2 3 7" xfId="27064" xr:uid="{00000000-0005-0000-0000-000003580000}"/>
    <cellStyle name="Normal 12 3 8 2 4" xfId="2379" xr:uid="{00000000-0005-0000-0000-000004580000}"/>
    <cellStyle name="Normal 12 3 8 2 4 2" xfId="7869" xr:uid="{00000000-0005-0000-0000-000005580000}"/>
    <cellStyle name="Normal 12 3 8 2 4 2 2" xfId="20680" xr:uid="{00000000-0005-0000-0000-000006580000}"/>
    <cellStyle name="Normal 12 3 8 2 4 2 2 2" xfId="46300" xr:uid="{00000000-0005-0000-0000-000007580000}"/>
    <cellStyle name="Normal 12 3 8 2 4 2 3" xfId="33490" xr:uid="{00000000-0005-0000-0000-000008580000}"/>
    <cellStyle name="Normal 12 3 8 2 4 3" xfId="15190" xr:uid="{00000000-0005-0000-0000-000009580000}"/>
    <cellStyle name="Normal 12 3 8 2 4 3 2" xfId="40810" xr:uid="{00000000-0005-0000-0000-00000A580000}"/>
    <cellStyle name="Normal 12 3 8 2 4 4" xfId="28000" xr:uid="{00000000-0005-0000-0000-00000B580000}"/>
    <cellStyle name="Normal 12 3 8 2 5" xfId="4209" xr:uid="{00000000-0005-0000-0000-00000C580000}"/>
    <cellStyle name="Normal 12 3 8 2 5 2" xfId="9699" xr:uid="{00000000-0005-0000-0000-00000D580000}"/>
    <cellStyle name="Normal 12 3 8 2 5 2 2" xfId="22510" xr:uid="{00000000-0005-0000-0000-00000E580000}"/>
    <cellStyle name="Normal 12 3 8 2 5 2 2 2" xfId="48130" xr:uid="{00000000-0005-0000-0000-00000F580000}"/>
    <cellStyle name="Normal 12 3 8 2 5 2 3" xfId="35320" xr:uid="{00000000-0005-0000-0000-000010580000}"/>
    <cellStyle name="Normal 12 3 8 2 5 3" xfId="17020" xr:uid="{00000000-0005-0000-0000-000011580000}"/>
    <cellStyle name="Normal 12 3 8 2 5 3 2" xfId="42640" xr:uid="{00000000-0005-0000-0000-000012580000}"/>
    <cellStyle name="Normal 12 3 8 2 5 4" xfId="29830" xr:uid="{00000000-0005-0000-0000-000013580000}"/>
    <cellStyle name="Normal 12 3 8 2 6" xfId="11529" xr:uid="{00000000-0005-0000-0000-000014580000}"/>
    <cellStyle name="Normal 12 3 8 2 6 2" xfId="24340" xr:uid="{00000000-0005-0000-0000-000015580000}"/>
    <cellStyle name="Normal 12 3 8 2 6 2 2" xfId="49960" xr:uid="{00000000-0005-0000-0000-000016580000}"/>
    <cellStyle name="Normal 12 3 8 2 6 3" xfId="37150" xr:uid="{00000000-0005-0000-0000-000017580000}"/>
    <cellStyle name="Normal 12 3 8 2 7" xfId="6039" xr:uid="{00000000-0005-0000-0000-000018580000}"/>
    <cellStyle name="Normal 12 3 8 2 7 2" xfId="18850" xr:uid="{00000000-0005-0000-0000-000019580000}"/>
    <cellStyle name="Normal 12 3 8 2 7 2 2" xfId="44470" xr:uid="{00000000-0005-0000-0000-00001A580000}"/>
    <cellStyle name="Normal 12 3 8 2 7 3" xfId="31660" xr:uid="{00000000-0005-0000-0000-00001B580000}"/>
    <cellStyle name="Normal 12 3 8 2 8" xfId="13360" xr:uid="{00000000-0005-0000-0000-00001C580000}"/>
    <cellStyle name="Normal 12 3 8 2 8 2" xfId="38980" xr:uid="{00000000-0005-0000-0000-00001D580000}"/>
    <cellStyle name="Normal 12 3 8 2 9" xfId="26170" xr:uid="{00000000-0005-0000-0000-00001E580000}"/>
    <cellStyle name="Normal 12 3 8 3" xfId="680" xr:uid="{00000000-0005-0000-0000-00001F580000}"/>
    <cellStyle name="Normal 12 3 8 3 2" xfId="1080" xr:uid="{00000000-0005-0000-0000-000020580000}"/>
    <cellStyle name="Normal 12 3 8 3 2 2" xfId="1975" xr:uid="{00000000-0005-0000-0000-000021580000}"/>
    <cellStyle name="Normal 12 3 8 3 2 2 2" xfId="3805" xr:uid="{00000000-0005-0000-0000-000022580000}"/>
    <cellStyle name="Normal 12 3 8 3 2 2 2 2" xfId="9295" xr:uid="{00000000-0005-0000-0000-000023580000}"/>
    <cellStyle name="Normal 12 3 8 3 2 2 2 2 2" xfId="22106" xr:uid="{00000000-0005-0000-0000-000024580000}"/>
    <cellStyle name="Normal 12 3 8 3 2 2 2 2 2 2" xfId="47726" xr:uid="{00000000-0005-0000-0000-000025580000}"/>
    <cellStyle name="Normal 12 3 8 3 2 2 2 2 3" xfId="34916" xr:uid="{00000000-0005-0000-0000-000026580000}"/>
    <cellStyle name="Normal 12 3 8 3 2 2 2 3" xfId="16616" xr:uid="{00000000-0005-0000-0000-000027580000}"/>
    <cellStyle name="Normal 12 3 8 3 2 2 2 3 2" xfId="42236" xr:uid="{00000000-0005-0000-0000-000028580000}"/>
    <cellStyle name="Normal 12 3 8 3 2 2 2 4" xfId="29426" xr:uid="{00000000-0005-0000-0000-000029580000}"/>
    <cellStyle name="Normal 12 3 8 3 2 2 3" xfId="5635" xr:uid="{00000000-0005-0000-0000-00002A580000}"/>
    <cellStyle name="Normal 12 3 8 3 2 2 3 2" xfId="11125" xr:uid="{00000000-0005-0000-0000-00002B580000}"/>
    <cellStyle name="Normal 12 3 8 3 2 2 3 2 2" xfId="23936" xr:uid="{00000000-0005-0000-0000-00002C580000}"/>
    <cellStyle name="Normal 12 3 8 3 2 2 3 2 2 2" xfId="49556" xr:uid="{00000000-0005-0000-0000-00002D580000}"/>
    <cellStyle name="Normal 12 3 8 3 2 2 3 2 3" xfId="36746" xr:uid="{00000000-0005-0000-0000-00002E580000}"/>
    <cellStyle name="Normal 12 3 8 3 2 2 3 3" xfId="18446" xr:uid="{00000000-0005-0000-0000-00002F580000}"/>
    <cellStyle name="Normal 12 3 8 3 2 2 3 3 2" xfId="44066" xr:uid="{00000000-0005-0000-0000-000030580000}"/>
    <cellStyle name="Normal 12 3 8 3 2 2 3 4" xfId="31256" xr:uid="{00000000-0005-0000-0000-000031580000}"/>
    <cellStyle name="Normal 12 3 8 3 2 2 4" xfId="12955" xr:uid="{00000000-0005-0000-0000-000032580000}"/>
    <cellStyle name="Normal 12 3 8 3 2 2 4 2" xfId="25766" xr:uid="{00000000-0005-0000-0000-000033580000}"/>
    <cellStyle name="Normal 12 3 8 3 2 2 4 2 2" xfId="51386" xr:uid="{00000000-0005-0000-0000-000034580000}"/>
    <cellStyle name="Normal 12 3 8 3 2 2 4 3" xfId="38576" xr:uid="{00000000-0005-0000-0000-000035580000}"/>
    <cellStyle name="Normal 12 3 8 3 2 2 5" xfId="7465" xr:uid="{00000000-0005-0000-0000-000036580000}"/>
    <cellStyle name="Normal 12 3 8 3 2 2 5 2" xfId="20276" xr:uid="{00000000-0005-0000-0000-000037580000}"/>
    <cellStyle name="Normal 12 3 8 3 2 2 5 2 2" xfId="45896" xr:uid="{00000000-0005-0000-0000-000038580000}"/>
    <cellStyle name="Normal 12 3 8 3 2 2 5 3" xfId="33086" xr:uid="{00000000-0005-0000-0000-000039580000}"/>
    <cellStyle name="Normal 12 3 8 3 2 2 6" xfId="14786" xr:uid="{00000000-0005-0000-0000-00003A580000}"/>
    <cellStyle name="Normal 12 3 8 3 2 2 6 2" xfId="40406" xr:uid="{00000000-0005-0000-0000-00003B580000}"/>
    <cellStyle name="Normal 12 3 8 3 2 2 7" xfId="27596" xr:uid="{00000000-0005-0000-0000-00003C580000}"/>
    <cellStyle name="Normal 12 3 8 3 2 3" xfId="2911" xr:uid="{00000000-0005-0000-0000-00003D580000}"/>
    <cellStyle name="Normal 12 3 8 3 2 3 2" xfId="8401" xr:uid="{00000000-0005-0000-0000-00003E580000}"/>
    <cellStyle name="Normal 12 3 8 3 2 3 2 2" xfId="21212" xr:uid="{00000000-0005-0000-0000-00003F580000}"/>
    <cellStyle name="Normal 12 3 8 3 2 3 2 2 2" xfId="46832" xr:uid="{00000000-0005-0000-0000-000040580000}"/>
    <cellStyle name="Normal 12 3 8 3 2 3 2 3" xfId="34022" xr:uid="{00000000-0005-0000-0000-000041580000}"/>
    <cellStyle name="Normal 12 3 8 3 2 3 3" xfId="15722" xr:uid="{00000000-0005-0000-0000-000042580000}"/>
    <cellStyle name="Normal 12 3 8 3 2 3 3 2" xfId="41342" xr:uid="{00000000-0005-0000-0000-000043580000}"/>
    <cellStyle name="Normal 12 3 8 3 2 3 4" xfId="28532" xr:uid="{00000000-0005-0000-0000-000044580000}"/>
    <cellStyle name="Normal 12 3 8 3 2 4" xfId="4741" xr:uid="{00000000-0005-0000-0000-000045580000}"/>
    <cellStyle name="Normal 12 3 8 3 2 4 2" xfId="10231" xr:uid="{00000000-0005-0000-0000-000046580000}"/>
    <cellStyle name="Normal 12 3 8 3 2 4 2 2" xfId="23042" xr:uid="{00000000-0005-0000-0000-000047580000}"/>
    <cellStyle name="Normal 12 3 8 3 2 4 2 2 2" xfId="48662" xr:uid="{00000000-0005-0000-0000-000048580000}"/>
    <cellStyle name="Normal 12 3 8 3 2 4 2 3" xfId="35852" xr:uid="{00000000-0005-0000-0000-000049580000}"/>
    <cellStyle name="Normal 12 3 8 3 2 4 3" xfId="17552" xr:uid="{00000000-0005-0000-0000-00004A580000}"/>
    <cellStyle name="Normal 12 3 8 3 2 4 3 2" xfId="43172" xr:uid="{00000000-0005-0000-0000-00004B580000}"/>
    <cellStyle name="Normal 12 3 8 3 2 4 4" xfId="30362" xr:uid="{00000000-0005-0000-0000-00004C580000}"/>
    <cellStyle name="Normal 12 3 8 3 2 5" xfId="12061" xr:uid="{00000000-0005-0000-0000-00004D580000}"/>
    <cellStyle name="Normal 12 3 8 3 2 5 2" xfId="24872" xr:uid="{00000000-0005-0000-0000-00004E580000}"/>
    <cellStyle name="Normal 12 3 8 3 2 5 2 2" xfId="50492" xr:uid="{00000000-0005-0000-0000-00004F580000}"/>
    <cellStyle name="Normal 12 3 8 3 2 5 3" xfId="37682" xr:uid="{00000000-0005-0000-0000-000050580000}"/>
    <cellStyle name="Normal 12 3 8 3 2 6" xfId="6571" xr:uid="{00000000-0005-0000-0000-000051580000}"/>
    <cellStyle name="Normal 12 3 8 3 2 6 2" xfId="19382" xr:uid="{00000000-0005-0000-0000-000052580000}"/>
    <cellStyle name="Normal 12 3 8 3 2 6 2 2" xfId="45002" xr:uid="{00000000-0005-0000-0000-000053580000}"/>
    <cellStyle name="Normal 12 3 8 3 2 6 3" xfId="32192" xr:uid="{00000000-0005-0000-0000-000054580000}"/>
    <cellStyle name="Normal 12 3 8 3 2 7" xfId="13892" xr:uid="{00000000-0005-0000-0000-000055580000}"/>
    <cellStyle name="Normal 12 3 8 3 2 7 2" xfId="39512" xr:uid="{00000000-0005-0000-0000-000056580000}"/>
    <cellStyle name="Normal 12 3 8 3 2 8" xfId="26702" xr:uid="{00000000-0005-0000-0000-000057580000}"/>
    <cellStyle name="Normal 12 3 8 3 3" xfId="1575" xr:uid="{00000000-0005-0000-0000-000058580000}"/>
    <cellStyle name="Normal 12 3 8 3 3 2" xfId="3405" xr:uid="{00000000-0005-0000-0000-000059580000}"/>
    <cellStyle name="Normal 12 3 8 3 3 2 2" xfId="8895" xr:uid="{00000000-0005-0000-0000-00005A580000}"/>
    <cellStyle name="Normal 12 3 8 3 3 2 2 2" xfId="21706" xr:uid="{00000000-0005-0000-0000-00005B580000}"/>
    <cellStyle name="Normal 12 3 8 3 3 2 2 2 2" xfId="47326" xr:uid="{00000000-0005-0000-0000-00005C580000}"/>
    <cellStyle name="Normal 12 3 8 3 3 2 2 3" xfId="34516" xr:uid="{00000000-0005-0000-0000-00005D580000}"/>
    <cellStyle name="Normal 12 3 8 3 3 2 3" xfId="16216" xr:uid="{00000000-0005-0000-0000-00005E580000}"/>
    <cellStyle name="Normal 12 3 8 3 3 2 3 2" xfId="41836" xr:uid="{00000000-0005-0000-0000-00005F580000}"/>
    <cellStyle name="Normal 12 3 8 3 3 2 4" xfId="29026" xr:uid="{00000000-0005-0000-0000-000060580000}"/>
    <cellStyle name="Normal 12 3 8 3 3 3" xfId="5235" xr:uid="{00000000-0005-0000-0000-000061580000}"/>
    <cellStyle name="Normal 12 3 8 3 3 3 2" xfId="10725" xr:uid="{00000000-0005-0000-0000-000062580000}"/>
    <cellStyle name="Normal 12 3 8 3 3 3 2 2" xfId="23536" xr:uid="{00000000-0005-0000-0000-000063580000}"/>
    <cellStyle name="Normal 12 3 8 3 3 3 2 2 2" xfId="49156" xr:uid="{00000000-0005-0000-0000-000064580000}"/>
    <cellStyle name="Normal 12 3 8 3 3 3 2 3" xfId="36346" xr:uid="{00000000-0005-0000-0000-000065580000}"/>
    <cellStyle name="Normal 12 3 8 3 3 3 3" xfId="18046" xr:uid="{00000000-0005-0000-0000-000066580000}"/>
    <cellStyle name="Normal 12 3 8 3 3 3 3 2" xfId="43666" xr:uid="{00000000-0005-0000-0000-000067580000}"/>
    <cellStyle name="Normal 12 3 8 3 3 3 4" xfId="30856" xr:uid="{00000000-0005-0000-0000-000068580000}"/>
    <cellStyle name="Normal 12 3 8 3 3 4" xfId="12555" xr:uid="{00000000-0005-0000-0000-000069580000}"/>
    <cellStyle name="Normal 12 3 8 3 3 4 2" xfId="25366" xr:uid="{00000000-0005-0000-0000-00006A580000}"/>
    <cellStyle name="Normal 12 3 8 3 3 4 2 2" xfId="50986" xr:uid="{00000000-0005-0000-0000-00006B580000}"/>
    <cellStyle name="Normal 12 3 8 3 3 4 3" xfId="38176" xr:uid="{00000000-0005-0000-0000-00006C580000}"/>
    <cellStyle name="Normal 12 3 8 3 3 5" xfId="7065" xr:uid="{00000000-0005-0000-0000-00006D580000}"/>
    <cellStyle name="Normal 12 3 8 3 3 5 2" xfId="19876" xr:uid="{00000000-0005-0000-0000-00006E580000}"/>
    <cellStyle name="Normal 12 3 8 3 3 5 2 2" xfId="45496" xr:uid="{00000000-0005-0000-0000-00006F580000}"/>
    <cellStyle name="Normal 12 3 8 3 3 5 3" xfId="32686" xr:uid="{00000000-0005-0000-0000-000070580000}"/>
    <cellStyle name="Normal 12 3 8 3 3 6" xfId="14386" xr:uid="{00000000-0005-0000-0000-000071580000}"/>
    <cellStyle name="Normal 12 3 8 3 3 6 2" xfId="40006" xr:uid="{00000000-0005-0000-0000-000072580000}"/>
    <cellStyle name="Normal 12 3 8 3 3 7" xfId="27196" xr:uid="{00000000-0005-0000-0000-000073580000}"/>
    <cellStyle name="Normal 12 3 8 3 4" xfId="2511" xr:uid="{00000000-0005-0000-0000-000074580000}"/>
    <cellStyle name="Normal 12 3 8 3 4 2" xfId="8001" xr:uid="{00000000-0005-0000-0000-000075580000}"/>
    <cellStyle name="Normal 12 3 8 3 4 2 2" xfId="20812" xr:uid="{00000000-0005-0000-0000-000076580000}"/>
    <cellStyle name="Normal 12 3 8 3 4 2 2 2" xfId="46432" xr:uid="{00000000-0005-0000-0000-000077580000}"/>
    <cellStyle name="Normal 12 3 8 3 4 2 3" xfId="33622" xr:uid="{00000000-0005-0000-0000-000078580000}"/>
    <cellStyle name="Normal 12 3 8 3 4 3" xfId="15322" xr:uid="{00000000-0005-0000-0000-000079580000}"/>
    <cellStyle name="Normal 12 3 8 3 4 3 2" xfId="40942" xr:uid="{00000000-0005-0000-0000-00007A580000}"/>
    <cellStyle name="Normal 12 3 8 3 4 4" xfId="28132" xr:uid="{00000000-0005-0000-0000-00007B580000}"/>
    <cellStyle name="Normal 12 3 8 3 5" xfId="4341" xr:uid="{00000000-0005-0000-0000-00007C580000}"/>
    <cellStyle name="Normal 12 3 8 3 5 2" xfId="9831" xr:uid="{00000000-0005-0000-0000-00007D580000}"/>
    <cellStyle name="Normal 12 3 8 3 5 2 2" xfId="22642" xr:uid="{00000000-0005-0000-0000-00007E580000}"/>
    <cellStyle name="Normal 12 3 8 3 5 2 2 2" xfId="48262" xr:uid="{00000000-0005-0000-0000-00007F580000}"/>
    <cellStyle name="Normal 12 3 8 3 5 2 3" xfId="35452" xr:uid="{00000000-0005-0000-0000-000080580000}"/>
    <cellStyle name="Normal 12 3 8 3 5 3" xfId="17152" xr:uid="{00000000-0005-0000-0000-000081580000}"/>
    <cellStyle name="Normal 12 3 8 3 5 3 2" xfId="42772" xr:uid="{00000000-0005-0000-0000-000082580000}"/>
    <cellStyle name="Normal 12 3 8 3 5 4" xfId="29962" xr:uid="{00000000-0005-0000-0000-000083580000}"/>
    <cellStyle name="Normal 12 3 8 3 6" xfId="11661" xr:uid="{00000000-0005-0000-0000-000084580000}"/>
    <cellStyle name="Normal 12 3 8 3 6 2" xfId="24472" xr:uid="{00000000-0005-0000-0000-000085580000}"/>
    <cellStyle name="Normal 12 3 8 3 6 2 2" xfId="50092" xr:uid="{00000000-0005-0000-0000-000086580000}"/>
    <cellStyle name="Normal 12 3 8 3 6 3" xfId="37282" xr:uid="{00000000-0005-0000-0000-000087580000}"/>
    <cellStyle name="Normal 12 3 8 3 7" xfId="6171" xr:uid="{00000000-0005-0000-0000-000088580000}"/>
    <cellStyle name="Normal 12 3 8 3 7 2" xfId="18982" xr:uid="{00000000-0005-0000-0000-000089580000}"/>
    <cellStyle name="Normal 12 3 8 3 7 2 2" xfId="44602" xr:uid="{00000000-0005-0000-0000-00008A580000}"/>
    <cellStyle name="Normal 12 3 8 3 7 3" xfId="31792" xr:uid="{00000000-0005-0000-0000-00008B580000}"/>
    <cellStyle name="Normal 12 3 8 3 8" xfId="13492" xr:uid="{00000000-0005-0000-0000-00008C580000}"/>
    <cellStyle name="Normal 12 3 8 3 8 2" xfId="39112" xr:uid="{00000000-0005-0000-0000-00008D580000}"/>
    <cellStyle name="Normal 12 3 8 3 9" xfId="26302" xr:uid="{00000000-0005-0000-0000-00008E580000}"/>
    <cellStyle name="Normal 12 3 8 4" xfId="455" xr:uid="{00000000-0005-0000-0000-00008F580000}"/>
    <cellStyle name="Normal 12 3 8 4 2" xfId="1350" xr:uid="{00000000-0005-0000-0000-000090580000}"/>
    <cellStyle name="Normal 12 3 8 4 2 2" xfId="3180" xr:uid="{00000000-0005-0000-0000-000091580000}"/>
    <cellStyle name="Normal 12 3 8 4 2 2 2" xfId="8670" xr:uid="{00000000-0005-0000-0000-000092580000}"/>
    <cellStyle name="Normal 12 3 8 4 2 2 2 2" xfId="21481" xr:uid="{00000000-0005-0000-0000-000093580000}"/>
    <cellStyle name="Normal 12 3 8 4 2 2 2 2 2" xfId="47101" xr:uid="{00000000-0005-0000-0000-000094580000}"/>
    <cellStyle name="Normal 12 3 8 4 2 2 2 3" xfId="34291" xr:uid="{00000000-0005-0000-0000-000095580000}"/>
    <cellStyle name="Normal 12 3 8 4 2 2 3" xfId="15991" xr:uid="{00000000-0005-0000-0000-000096580000}"/>
    <cellStyle name="Normal 12 3 8 4 2 2 3 2" xfId="41611" xr:uid="{00000000-0005-0000-0000-000097580000}"/>
    <cellStyle name="Normal 12 3 8 4 2 2 4" xfId="28801" xr:uid="{00000000-0005-0000-0000-000098580000}"/>
    <cellStyle name="Normal 12 3 8 4 2 3" xfId="5010" xr:uid="{00000000-0005-0000-0000-000099580000}"/>
    <cellStyle name="Normal 12 3 8 4 2 3 2" xfId="10500" xr:uid="{00000000-0005-0000-0000-00009A580000}"/>
    <cellStyle name="Normal 12 3 8 4 2 3 2 2" xfId="23311" xr:uid="{00000000-0005-0000-0000-00009B580000}"/>
    <cellStyle name="Normal 12 3 8 4 2 3 2 2 2" xfId="48931" xr:uid="{00000000-0005-0000-0000-00009C580000}"/>
    <cellStyle name="Normal 12 3 8 4 2 3 2 3" xfId="36121" xr:uid="{00000000-0005-0000-0000-00009D580000}"/>
    <cellStyle name="Normal 12 3 8 4 2 3 3" xfId="17821" xr:uid="{00000000-0005-0000-0000-00009E580000}"/>
    <cellStyle name="Normal 12 3 8 4 2 3 3 2" xfId="43441" xr:uid="{00000000-0005-0000-0000-00009F580000}"/>
    <cellStyle name="Normal 12 3 8 4 2 3 4" xfId="30631" xr:uid="{00000000-0005-0000-0000-0000A0580000}"/>
    <cellStyle name="Normal 12 3 8 4 2 4" xfId="12330" xr:uid="{00000000-0005-0000-0000-0000A1580000}"/>
    <cellStyle name="Normal 12 3 8 4 2 4 2" xfId="25141" xr:uid="{00000000-0005-0000-0000-0000A2580000}"/>
    <cellStyle name="Normal 12 3 8 4 2 4 2 2" xfId="50761" xr:uid="{00000000-0005-0000-0000-0000A3580000}"/>
    <cellStyle name="Normal 12 3 8 4 2 4 3" xfId="37951" xr:uid="{00000000-0005-0000-0000-0000A4580000}"/>
    <cellStyle name="Normal 12 3 8 4 2 5" xfId="6840" xr:uid="{00000000-0005-0000-0000-0000A5580000}"/>
    <cellStyle name="Normal 12 3 8 4 2 5 2" xfId="19651" xr:uid="{00000000-0005-0000-0000-0000A6580000}"/>
    <cellStyle name="Normal 12 3 8 4 2 5 2 2" xfId="45271" xr:uid="{00000000-0005-0000-0000-0000A7580000}"/>
    <cellStyle name="Normal 12 3 8 4 2 5 3" xfId="32461" xr:uid="{00000000-0005-0000-0000-0000A8580000}"/>
    <cellStyle name="Normal 12 3 8 4 2 6" xfId="14161" xr:uid="{00000000-0005-0000-0000-0000A9580000}"/>
    <cellStyle name="Normal 12 3 8 4 2 6 2" xfId="39781" xr:uid="{00000000-0005-0000-0000-0000AA580000}"/>
    <cellStyle name="Normal 12 3 8 4 2 7" xfId="26971" xr:uid="{00000000-0005-0000-0000-0000AB580000}"/>
    <cellStyle name="Normal 12 3 8 4 3" xfId="2286" xr:uid="{00000000-0005-0000-0000-0000AC580000}"/>
    <cellStyle name="Normal 12 3 8 4 3 2" xfId="7776" xr:uid="{00000000-0005-0000-0000-0000AD580000}"/>
    <cellStyle name="Normal 12 3 8 4 3 2 2" xfId="20587" xr:uid="{00000000-0005-0000-0000-0000AE580000}"/>
    <cellStyle name="Normal 12 3 8 4 3 2 2 2" xfId="46207" xr:uid="{00000000-0005-0000-0000-0000AF580000}"/>
    <cellStyle name="Normal 12 3 8 4 3 2 3" xfId="33397" xr:uid="{00000000-0005-0000-0000-0000B0580000}"/>
    <cellStyle name="Normal 12 3 8 4 3 3" xfId="15097" xr:uid="{00000000-0005-0000-0000-0000B1580000}"/>
    <cellStyle name="Normal 12 3 8 4 3 3 2" xfId="40717" xr:uid="{00000000-0005-0000-0000-0000B2580000}"/>
    <cellStyle name="Normal 12 3 8 4 3 4" xfId="27907" xr:uid="{00000000-0005-0000-0000-0000B3580000}"/>
    <cellStyle name="Normal 12 3 8 4 4" xfId="4116" xr:uid="{00000000-0005-0000-0000-0000B4580000}"/>
    <cellStyle name="Normal 12 3 8 4 4 2" xfId="9606" xr:uid="{00000000-0005-0000-0000-0000B5580000}"/>
    <cellStyle name="Normal 12 3 8 4 4 2 2" xfId="22417" xr:uid="{00000000-0005-0000-0000-0000B6580000}"/>
    <cellStyle name="Normal 12 3 8 4 4 2 2 2" xfId="48037" xr:uid="{00000000-0005-0000-0000-0000B7580000}"/>
    <cellStyle name="Normal 12 3 8 4 4 2 3" xfId="35227" xr:uid="{00000000-0005-0000-0000-0000B8580000}"/>
    <cellStyle name="Normal 12 3 8 4 4 3" xfId="16927" xr:uid="{00000000-0005-0000-0000-0000B9580000}"/>
    <cellStyle name="Normal 12 3 8 4 4 3 2" xfId="42547" xr:uid="{00000000-0005-0000-0000-0000BA580000}"/>
    <cellStyle name="Normal 12 3 8 4 4 4" xfId="29737" xr:uid="{00000000-0005-0000-0000-0000BB580000}"/>
    <cellStyle name="Normal 12 3 8 4 5" xfId="11436" xr:uid="{00000000-0005-0000-0000-0000BC580000}"/>
    <cellStyle name="Normal 12 3 8 4 5 2" xfId="24247" xr:uid="{00000000-0005-0000-0000-0000BD580000}"/>
    <cellStyle name="Normal 12 3 8 4 5 2 2" xfId="49867" xr:uid="{00000000-0005-0000-0000-0000BE580000}"/>
    <cellStyle name="Normal 12 3 8 4 5 3" xfId="37057" xr:uid="{00000000-0005-0000-0000-0000BF580000}"/>
    <cellStyle name="Normal 12 3 8 4 6" xfId="5946" xr:uid="{00000000-0005-0000-0000-0000C0580000}"/>
    <cellStyle name="Normal 12 3 8 4 6 2" xfId="18757" xr:uid="{00000000-0005-0000-0000-0000C1580000}"/>
    <cellStyle name="Normal 12 3 8 4 6 2 2" xfId="44377" xr:uid="{00000000-0005-0000-0000-0000C2580000}"/>
    <cellStyle name="Normal 12 3 8 4 6 3" xfId="31567" xr:uid="{00000000-0005-0000-0000-0000C3580000}"/>
    <cellStyle name="Normal 12 3 8 4 7" xfId="13267" xr:uid="{00000000-0005-0000-0000-0000C4580000}"/>
    <cellStyle name="Normal 12 3 8 4 7 2" xfId="38887" xr:uid="{00000000-0005-0000-0000-0000C5580000}"/>
    <cellStyle name="Normal 12 3 8 4 8" xfId="26077" xr:uid="{00000000-0005-0000-0000-0000C6580000}"/>
    <cellStyle name="Normal 12 3 8 5" xfId="814" xr:uid="{00000000-0005-0000-0000-0000C7580000}"/>
    <cellStyle name="Normal 12 3 8 5 2" xfId="1709" xr:uid="{00000000-0005-0000-0000-0000C8580000}"/>
    <cellStyle name="Normal 12 3 8 5 2 2" xfId="3539" xr:uid="{00000000-0005-0000-0000-0000C9580000}"/>
    <cellStyle name="Normal 12 3 8 5 2 2 2" xfId="9029" xr:uid="{00000000-0005-0000-0000-0000CA580000}"/>
    <cellStyle name="Normal 12 3 8 5 2 2 2 2" xfId="21840" xr:uid="{00000000-0005-0000-0000-0000CB580000}"/>
    <cellStyle name="Normal 12 3 8 5 2 2 2 2 2" xfId="47460" xr:uid="{00000000-0005-0000-0000-0000CC580000}"/>
    <cellStyle name="Normal 12 3 8 5 2 2 2 3" xfId="34650" xr:uid="{00000000-0005-0000-0000-0000CD580000}"/>
    <cellStyle name="Normal 12 3 8 5 2 2 3" xfId="16350" xr:uid="{00000000-0005-0000-0000-0000CE580000}"/>
    <cellStyle name="Normal 12 3 8 5 2 2 3 2" xfId="41970" xr:uid="{00000000-0005-0000-0000-0000CF580000}"/>
    <cellStyle name="Normal 12 3 8 5 2 2 4" xfId="29160" xr:uid="{00000000-0005-0000-0000-0000D0580000}"/>
    <cellStyle name="Normal 12 3 8 5 2 3" xfId="5369" xr:uid="{00000000-0005-0000-0000-0000D1580000}"/>
    <cellStyle name="Normal 12 3 8 5 2 3 2" xfId="10859" xr:uid="{00000000-0005-0000-0000-0000D2580000}"/>
    <cellStyle name="Normal 12 3 8 5 2 3 2 2" xfId="23670" xr:uid="{00000000-0005-0000-0000-0000D3580000}"/>
    <cellStyle name="Normal 12 3 8 5 2 3 2 2 2" xfId="49290" xr:uid="{00000000-0005-0000-0000-0000D4580000}"/>
    <cellStyle name="Normal 12 3 8 5 2 3 2 3" xfId="36480" xr:uid="{00000000-0005-0000-0000-0000D5580000}"/>
    <cellStyle name="Normal 12 3 8 5 2 3 3" xfId="18180" xr:uid="{00000000-0005-0000-0000-0000D6580000}"/>
    <cellStyle name="Normal 12 3 8 5 2 3 3 2" xfId="43800" xr:uid="{00000000-0005-0000-0000-0000D7580000}"/>
    <cellStyle name="Normal 12 3 8 5 2 3 4" xfId="30990" xr:uid="{00000000-0005-0000-0000-0000D8580000}"/>
    <cellStyle name="Normal 12 3 8 5 2 4" xfId="12689" xr:uid="{00000000-0005-0000-0000-0000D9580000}"/>
    <cellStyle name="Normal 12 3 8 5 2 4 2" xfId="25500" xr:uid="{00000000-0005-0000-0000-0000DA580000}"/>
    <cellStyle name="Normal 12 3 8 5 2 4 2 2" xfId="51120" xr:uid="{00000000-0005-0000-0000-0000DB580000}"/>
    <cellStyle name="Normal 12 3 8 5 2 4 3" xfId="38310" xr:uid="{00000000-0005-0000-0000-0000DC580000}"/>
    <cellStyle name="Normal 12 3 8 5 2 5" xfId="7199" xr:uid="{00000000-0005-0000-0000-0000DD580000}"/>
    <cellStyle name="Normal 12 3 8 5 2 5 2" xfId="20010" xr:uid="{00000000-0005-0000-0000-0000DE580000}"/>
    <cellStyle name="Normal 12 3 8 5 2 5 2 2" xfId="45630" xr:uid="{00000000-0005-0000-0000-0000DF580000}"/>
    <cellStyle name="Normal 12 3 8 5 2 5 3" xfId="32820" xr:uid="{00000000-0005-0000-0000-0000E0580000}"/>
    <cellStyle name="Normal 12 3 8 5 2 6" xfId="14520" xr:uid="{00000000-0005-0000-0000-0000E1580000}"/>
    <cellStyle name="Normal 12 3 8 5 2 6 2" xfId="40140" xr:uid="{00000000-0005-0000-0000-0000E2580000}"/>
    <cellStyle name="Normal 12 3 8 5 2 7" xfId="27330" xr:uid="{00000000-0005-0000-0000-0000E3580000}"/>
    <cellStyle name="Normal 12 3 8 5 3" xfId="2645" xr:uid="{00000000-0005-0000-0000-0000E4580000}"/>
    <cellStyle name="Normal 12 3 8 5 3 2" xfId="8135" xr:uid="{00000000-0005-0000-0000-0000E5580000}"/>
    <cellStyle name="Normal 12 3 8 5 3 2 2" xfId="20946" xr:uid="{00000000-0005-0000-0000-0000E6580000}"/>
    <cellStyle name="Normal 12 3 8 5 3 2 2 2" xfId="46566" xr:uid="{00000000-0005-0000-0000-0000E7580000}"/>
    <cellStyle name="Normal 12 3 8 5 3 2 3" xfId="33756" xr:uid="{00000000-0005-0000-0000-0000E8580000}"/>
    <cellStyle name="Normal 12 3 8 5 3 3" xfId="15456" xr:uid="{00000000-0005-0000-0000-0000E9580000}"/>
    <cellStyle name="Normal 12 3 8 5 3 3 2" xfId="41076" xr:uid="{00000000-0005-0000-0000-0000EA580000}"/>
    <cellStyle name="Normal 12 3 8 5 3 4" xfId="28266" xr:uid="{00000000-0005-0000-0000-0000EB580000}"/>
    <cellStyle name="Normal 12 3 8 5 4" xfId="4475" xr:uid="{00000000-0005-0000-0000-0000EC580000}"/>
    <cellStyle name="Normal 12 3 8 5 4 2" xfId="9965" xr:uid="{00000000-0005-0000-0000-0000ED580000}"/>
    <cellStyle name="Normal 12 3 8 5 4 2 2" xfId="22776" xr:uid="{00000000-0005-0000-0000-0000EE580000}"/>
    <cellStyle name="Normal 12 3 8 5 4 2 2 2" xfId="48396" xr:uid="{00000000-0005-0000-0000-0000EF580000}"/>
    <cellStyle name="Normal 12 3 8 5 4 2 3" xfId="35586" xr:uid="{00000000-0005-0000-0000-0000F0580000}"/>
    <cellStyle name="Normal 12 3 8 5 4 3" xfId="17286" xr:uid="{00000000-0005-0000-0000-0000F1580000}"/>
    <cellStyle name="Normal 12 3 8 5 4 3 2" xfId="42906" xr:uid="{00000000-0005-0000-0000-0000F2580000}"/>
    <cellStyle name="Normal 12 3 8 5 4 4" xfId="30096" xr:uid="{00000000-0005-0000-0000-0000F3580000}"/>
    <cellStyle name="Normal 12 3 8 5 5" xfId="11795" xr:uid="{00000000-0005-0000-0000-0000F4580000}"/>
    <cellStyle name="Normal 12 3 8 5 5 2" xfId="24606" xr:uid="{00000000-0005-0000-0000-0000F5580000}"/>
    <cellStyle name="Normal 12 3 8 5 5 2 2" xfId="50226" xr:uid="{00000000-0005-0000-0000-0000F6580000}"/>
    <cellStyle name="Normal 12 3 8 5 5 3" xfId="37416" xr:uid="{00000000-0005-0000-0000-0000F7580000}"/>
    <cellStyle name="Normal 12 3 8 5 6" xfId="6305" xr:uid="{00000000-0005-0000-0000-0000F8580000}"/>
    <cellStyle name="Normal 12 3 8 5 6 2" xfId="19116" xr:uid="{00000000-0005-0000-0000-0000F9580000}"/>
    <cellStyle name="Normal 12 3 8 5 6 2 2" xfId="44736" xr:uid="{00000000-0005-0000-0000-0000FA580000}"/>
    <cellStyle name="Normal 12 3 8 5 6 3" xfId="31926" xr:uid="{00000000-0005-0000-0000-0000FB580000}"/>
    <cellStyle name="Normal 12 3 8 5 7" xfId="13626" xr:uid="{00000000-0005-0000-0000-0000FC580000}"/>
    <cellStyle name="Normal 12 3 8 5 7 2" xfId="39246" xr:uid="{00000000-0005-0000-0000-0000FD580000}"/>
    <cellStyle name="Normal 12 3 8 5 8" xfId="26436" xr:uid="{00000000-0005-0000-0000-0000FE580000}"/>
    <cellStyle name="Normal 12 3 8 6" xfId="1215" xr:uid="{00000000-0005-0000-0000-0000FF580000}"/>
    <cellStyle name="Normal 12 3 8 6 2" xfId="3045" xr:uid="{00000000-0005-0000-0000-000000590000}"/>
    <cellStyle name="Normal 12 3 8 6 2 2" xfId="8535" xr:uid="{00000000-0005-0000-0000-000001590000}"/>
    <cellStyle name="Normal 12 3 8 6 2 2 2" xfId="21346" xr:uid="{00000000-0005-0000-0000-000002590000}"/>
    <cellStyle name="Normal 12 3 8 6 2 2 2 2" xfId="46966" xr:uid="{00000000-0005-0000-0000-000003590000}"/>
    <cellStyle name="Normal 12 3 8 6 2 2 3" xfId="34156" xr:uid="{00000000-0005-0000-0000-000004590000}"/>
    <cellStyle name="Normal 12 3 8 6 2 3" xfId="15856" xr:uid="{00000000-0005-0000-0000-000005590000}"/>
    <cellStyle name="Normal 12 3 8 6 2 3 2" xfId="41476" xr:uid="{00000000-0005-0000-0000-000006590000}"/>
    <cellStyle name="Normal 12 3 8 6 2 4" xfId="28666" xr:uid="{00000000-0005-0000-0000-000007590000}"/>
    <cellStyle name="Normal 12 3 8 6 3" xfId="4875" xr:uid="{00000000-0005-0000-0000-000008590000}"/>
    <cellStyle name="Normal 12 3 8 6 3 2" xfId="10365" xr:uid="{00000000-0005-0000-0000-000009590000}"/>
    <cellStyle name="Normal 12 3 8 6 3 2 2" xfId="23176" xr:uid="{00000000-0005-0000-0000-00000A590000}"/>
    <cellStyle name="Normal 12 3 8 6 3 2 2 2" xfId="48796" xr:uid="{00000000-0005-0000-0000-00000B590000}"/>
    <cellStyle name="Normal 12 3 8 6 3 2 3" xfId="35986" xr:uid="{00000000-0005-0000-0000-00000C590000}"/>
    <cellStyle name="Normal 12 3 8 6 3 3" xfId="17686" xr:uid="{00000000-0005-0000-0000-00000D590000}"/>
    <cellStyle name="Normal 12 3 8 6 3 3 2" xfId="43306" xr:uid="{00000000-0005-0000-0000-00000E590000}"/>
    <cellStyle name="Normal 12 3 8 6 3 4" xfId="30496" xr:uid="{00000000-0005-0000-0000-00000F590000}"/>
    <cellStyle name="Normal 12 3 8 6 4" xfId="12195" xr:uid="{00000000-0005-0000-0000-000010590000}"/>
    <cellStyle name="Normal 12 3 8 6 4 2" xfId="25006" xr:uid="{00000000-0005-0000-0000-000011590000}"/>
    <cellStyle name="Normal 12 3 8 6 4 2 2" xfId="50626" xr:uid="{00000000-0005-0000-0000-000012590000}"/>
    <cellStyle name="Normal 12 3 8 6 4 3" xfId="37816" xr:uid="{00000000-0005-0000-0000-000013590000}"/>
    <cellStyle name="Normal 12 3 8 6 5" xfId="6705" xr:uid="{00000000-0005-0000-0000-000014590000}"/>
    <cellStyle name="Normal 12 3 8 6 5 2" xfId="19516" xr:uid="{00000000-0005-0000-0000-000015590000}"/>
    <cellStyle name="Normal 12 3 8 6 5 2 2" xfId="45136" xr:uid="{00000000-0005-0000-0000-000016590000}"/>
    <cellStyle name="Normal 12 3 8 6 5 3" xfId="32326" xr:uid="{00000000-0005-0000-0000-000017590000}"/>
    <cellStyle name="Normal 12 3 8 6 6" xfId="14026" xr:uid="{00000000-0005-0000-0000-000018590000}"/>
    <cellStyle name="Normal 12 3 8 6 6 2" xfId="39646" xr:uid="{00000000-0005-0000-0000-000019590000}"/>
    <cellStyle name="Normal 12 3 8 6 7" xfId="26836" xr:uid="{00000000-0005-0000-0000-00001A590000}"/>
    <cellStyle name="Normal 12 3 8 7" xfId="2151" xr:uid="{00000000-0005-0000-0000-00001B590000}"/>
    <cellStyle name="Normal 12 3 8 7 2" xfId="7641" xr:uid="{00000000-0005-0000-0000-00001C590000}"/>
    <cellStyle name="Normal 12 3 8 7 2 2" xfId="20452" xr:uid="{00000000-0005-0000-0000-00001D590000}"/>
    <cellStyle name="Normal 12 3 8 7 2 2 2" xfId="46072" xr:uid="{00000000-0005-0000-0000-00001E590000}"/>
    <cellStyle name="Normal 12 3 8 7 2 3" xfId="33262" xr:uid="{00000000-0005-0000-0000-00001F590000}"/>
    <cellStyle name="Normal 12 3 8 7 3" xfId="14962" xr:uid="{00000000-0005-0000-0000-000020590000}"/>
    <cellStyle name="Normal 12 3 8 7 3 2" xfId="40582" xr:uid="{00000000-0005-0000-0000-000021590000}"/>
    <cellStyle name="Normal 12 3 8 7 4" xfId="27772" xr:uid="{00000000-0005-0000-0000-000022590000}"/>
    <cellStyle name="Normal 12 3 8 8" xfId="3981" xr:uid="{00000000-0005-0000-0000-000023590000}"/>
    <cellStyle name="Normal 12 3 8 8 2" xfId="9471" xr:uid="{00000000-0005-0000-0000-000024590000}"/>
    <cellStyle name="Normal 12 3 8 8 2 2" xfId="22282" xr:uid="{00000000-0005-0000-0000-000025590000}"/>
    <cellStyle name="Normal 12 3 8 8 2 2 2" xfId="47902" xr:uid="{00000000-0005-0000-0000-000026590000}"/>
    <cellStyle name="Normal 12 3 8 8 2 3" xfId="35092" xr:uid="{00000000-0005-0000-0000-000027590000}"/>
    <cellStyle name="Normal 12 3 8 8 3" xfId="16792" xr:uid="{00000000-0005-0000-0000-000028590000}"/>
    <cellStyle name="Normal 12 3 8 8 3 2" xfId="42412" xr:uid="{00000000-0005-0000-0000-000029590000}"/>
    <cellStyle name="Normal 12 3 8 8 4" xfId="29602" xr:uid="{00000000-0005-0000-0000-00002A590000}"/>
    <cellStyle name="Normal 12 3 8 9" xfId="11301" xr:uid="{00000000-0005-0000-0000-00002B590000}"/>
    <cellStyle name="Normal 12 3 8 9 2" xfId="24112" xr:uid="{00000000-0005-0000-0000-00002C590000}"/>
    <cellStyle name="Normal 12 3 8 9 2 2" xfId="49732" xr:uid="{00000000-0005-0000-0000-00002D590000}"/>
    <cellStyle name="Normal 12 3 8 9 3" xfId="36922" xr:uid="{00000000-0005-0000-0000-00002E590000}"/>
    <cellStyle name="Normal 12 3 9" xfId="371" xr:uid="{00000000-0005-0000-0000-00002F590000}"/>
    <cellStyle name="Normal 12 3 9 2" xfId="855" xr:uid="{00000000-0005-0000-0000-000030590000}"/>
    <cellStyle name="Normal 12 3 9 2 2" xfId="1750" xr:uid="{00000000-0005-0000-0000-000031590000}"/>
    <cellStyle name="Normal 12 3 9 2 2 2" xfId="3580" xr:uid="{00000000-0005-0000-0000-000032590000}"/>
    <cellStyle name="Normal 12 3 9 2 2 2 2" xfId="9070" xr:uid="{00000000-0005-0000-0000-000033590000}"/>
    <cellStyle name="Normal 12 3 9 2 2 2 2 2" xfId="21881" xr:uid="{00000000-0005-0000-0000-000034590000}"/>
    <cellStyle name="Normal 12 3 9 2 2 2 2 2 2" xfId="47501" xr:uid="{00000000-0005-0000-0000-000035590000}"/>
    <cellStyle name="Normal 12 3 9 2 2 2 2 3" xfId="34691" xr:uid="{00000000-0005-0000-0000-000036590000}"/>
    <cellStyle name="Normal 12 3 9 2 2 2 3" xfId="16391" xr:uid="{00000000-0005-0000-0000-000037590000}"/>
    <cellStyle name="Normal 12 3 9 2 2 2 3 2" xfId="42011" xr:uid="{00000000-0005-0000-0000-000038590000}"/>
    <cellStyle name="Normal 12 3 9 2 2 2 4" xfId="29201" xr:uid="{00000000-0005-0000-0000-000039590000}"/>
    <cellStyle name="Normal 12 3 9 2 2 3" xfId="5410" xr:uid="{00000000-0005-0000-0000-00003A590000}"/>
    <cellStyle name="Normal 12 3 9 2 2 3 2" xfId="10900" xr:uid="{00000000-0005-0000-0000-00003B590000}"/>
    <cellStyle name="Normal 12 3 9 2 2 3 2 2" xfId="23711" xr:uid="{00000000-0005-0000-0000-00003C590000}"/>
    <cellStyle name="Normal 12 3 9 2 2 3 2 2 2" xfId="49331" xr:uid="{00000000-0005-0000-0000-00003D590000}"/>
    <cellStyle name="Normal 12 3 9 2 2 3 2 3" xfId="36521" xr:uid="{00000000-0005-0000-0000-00003E590000}"/>
    <cellStyle name="Normal 12 3 9 2 2 3 3" xfId="18221" xr:uid="{00000000-0005-0000-0000-00003F590000}"/>
    <cellStyle name="Normal 12 3 9 2 2 3 3 2" xfId="43841" xr:uid="{00000000-0005-0000-0000-000040590000}"/>
    <cellStyle name="Normal 12 3 9 2 2 3 4" xfId="31031" xr:uid="{00000000-0005-0000-0000-000041590000}"/>
    <cellStyle name="Normal 12 3 9 2 2 4" xfId="12730" xr:uid="{00000000-0005-0000-0000-000042590000}"/>
    <cellStyle name="Normal 12 3 9 2 2 4 2" xfId="25541" xr:uid="{00000000-0005-0000-0000-000043590000}"/>
    <cellStyle name="Normal 12 3 9 2 2 4 2 2" xfId="51161" xr:uid="{00000000-0005-0000-0000-000044590000}"/>
    <cellStyle name="Normal 12 3 9 2 2 4 3" xfId="38351" xr:uid="{00000000-0005-0000-0000-000045590000}"/>
    <cellStyle name="Normal 12 3 9 2 2 5" xfId="7240" xr:uid="{00000000-0005-0000-0000-000046590000}"/>
    <cellStyle name="Normal 12 3 9 2 2 5 2" xfId="20051" xr:uid="{00000000-0005-0000-0000-000047590000}"/>
    <cellStyle name="Normal 12 3 9 2 2 5 2 2" xfId="45671" xr:uid="{00000000-0005-0000-0000-000048590000}"/>
    <cellStyle name="Normal 12 3 9 2 2 5 3" xfId="32861" xr:uid="{00000000-0005-0000-0000-000049590000}"/>
    <cellStyle name="Normal 12 3 9 2 2 6" xfId="14561" xr:uid="{00000000-0005-0000-0000-00004A590000}"/>
    <cellStyle name="Normal 12 3 9 2 2 6 2" xfId="40181" xr:uid="{00000000-0005-0000-0000-00004B590000}"/>
    <cellStyle name="Normal 12 3 9 2 2 7" xfId="27371" xr:uid="{00000000-0005-0000-0000-00004C590000}"/>
    <cellStyle name="Normal 12 3 9 2 3" xfId="2686" xr:uid="{00000000-0005-0000-0000-00004D590000}"/>
    <cellStyle name="Normal 12 3 9 2 3 2" xfId="8176" xr:uid="{00000000-0005-0000-0000-00004E590000}"/>
    <cellStyle name="Normal 12 3 9 2 3 2 2" xfId="20987" xr:uid="{00000000-0005-0000-0000-00004F590000}"/>
    <cellStyle name="Normal 12 3 9 2 3 2 2 2" xfId="46607" xr:uid="{00000000-0005-0000-0000-000050590000}"/>
    <cellStyle name="Normal 12 3 9 2 3 2 3" xfId="33797" xr:uid="{00000000-0005-0000-0000-000051590000}"/>
    <cellStyle name="Normal 12 3 9 2 3 3" xfId="15497" xr:uid="{00000000-0005-0000-0000-000052590000}"/>
    <cellStyle name="Normal 12 3 9 2 3 3 2" xfId="41117" xr:uid="{00000000-0005-0000-0000-000053590000}"/>
    <cellStyle name="Normal 12 3 9 2 3 4" xfId="28307" xr:uid="{00000000-0005-0000-0000-000054590000}"/>
    <cellStyle name="Normal 12 3 9 2 4" xfId="4516" xr:uid="{00000000-0005-0000-0000-000055590000}"/>
    <cellStyle name="Normal 12 3 9 2 4 2" xfId="10006" xr:uid="{00000000-0005-0000-0000-000056590000}"/>
    <cellStyle name="Normal 12 3 9 2 4 2 2" xfId="22817" xr:uid="{00000000-0005-0000-0000-000057590000}"/>
    <cellStyle name="Normal 12 3 9 2 4 2 2 2" xfId="48437" xr:uid="{00000000-0005-0000-0000-000058590000}"/>
    <cellStyle name="Normal 12 3 9 2 4 2 3" xfId="35627" xr:uid="{00000000-0005-0000-0000-000059590000}"/>
    <cellStyle name="Normal 12 3 9 2 4 3" xfId="17327" xr:uid="{00000000-0005-0000-0000-00005A590000}"/>
    <cellStyle name="Normal 12 3 9 2 4 3 2" xfId="42947" xr:uid="{00000000-0005-0000-0000-00005B590000}"/>
    <cellStyle name="Normal 12 3 9 2 4 4" xfId="30137" xr:uid="{00000000-0005-0000-0000-00005C590000}"/>
    <cellStyle name="Normal 12 3 9 2 5" xfId="11836" xr:uid="{00000000-0005-0000-0000-00005D590000}"/>
    <cellStyle name="Normal 12 3 9 2 5 2" xfId="24647" xr:uid="{00000000-0005-0000-0000-00005E590000}"/>
    <cellStyle name="Normal 12 3 9 2 5 2 2" xfId="50267" xr:uid="{00000000-0005-0000-0000-00005F590000}"/>
    <cellStyle name="Normal 12 3 9 2 5 3" xfId="37457" xr:uid="{00000000-0005-0000-0000-000060590000}"/>
    <cellStyle name="Normal 12 3 9 2 6" xfId="6346" xr:uid="{00000000-0005-0000-0000-000061590000}"/>
    <cellStyle name="Normal 12 3 9 2 6 2" xfId="19157" xr:uid="{00000000-0005-0000-0000-000062590000}"/>
    <cellStyle name="Normal 12 3 9 2 6 2 2" xfId="44777" xr:uid="{00000000-0005-0000-0000-000063590000}"/>
    <cellStyle name="Normal 12 3 9 2 6 3" xfId="31967" xr:uid="{00000000-0005-0000-0000-000064590000}"/>
    <cellStyle name="Normal 12 3 9 2 7" xfId="13667" xr:uid="{00000000-0005-0000-0000-000065590000}"/>
    <cellStyle name="Normal 12 3 9 2 7 2" xfId="39287" xr:uid="{00000000-0005-0000-0000-000066590000}"/>
    <cellStyle name="Normal 12 3 9 2 8" xfId="26477" xr:uid="{00000000-0005-0000-0000-000067590000}"/>
    <cellStyle name="Normal 12 3 9 3" xfId="1266" xr:uid="{00000000-0005-0000-0000-000068590000}"/>
    <cellStyle name="Normal 12 3 9 3 2" xfId="3096" xr:uid="{00000000-0005-0000-0000-000069590000}"/>
    <cellStyle name="Normal 12 3 9 3 2 2" xfId="8586" xr:uid="{00000000-0005-0000-0000-00006A590000}"/>
    <cellStyle name="Normal 12 3 9 3 2 2 2" xfId="21397" xr:uid="{00000000-0005-0000-0000-00006B590000}"/>
    <cellStyle name="Normal 12 3 9 3 2 2 2 2" xfId="47017" xr:uid="{00000000-0005-0000-0000-00006C590000}"/>
    <cellStyle name="Normal 12 3 9 3 2 2 3" xfId="34207" xr:uid="{00000000-0005-0000-0000-00006D590000}"/>
    <cellStyle name="Normal 12 3 9 3 2 3" xfId="15907" xr:uid="{00000000-0005-0000-0000-00006E590000}"/>
    <cellStyle name="Normal 12 3 9 3 2 3 2" xfId="41527" xr:uid="{00000000-0005-0000-0000-00006F590000}"/>
    <cellStyle name="Normal 12 3 9 3 2 4" xfId="28717" xr:uid="{00000000-0005-0000-0000-000070590000}"/>
    <cellStyle name="Normal 12 3 9 3 3" xfId="4926" xr:uid="{00000000-0005-0000-0000-000071590000}"/>
    <cellStyle name="Normal 12 3 9 3 3 2" xfId="10416" xr:uid="{00000000-0005-0000-0000-000072590000}"/>
    <cellStyle name="Normal 12 3 9 3 3 2 2" xfId="23227" xr:uid="{00000000-0005-0000-0000-000073590000}"/>
    <cellStyle name="Normal 12 3 9 3 3 2 2 2" xfId="48847" xr:uid="{00000000-0005-0000-0000-000074590000}"/>
    <cellStyle name="Normal 12 3 9 3 3 2 3" xfId="36037" xr:uid="{00000000-0005-0000-0000-000075590000}"/>
    <cellStyle name="Normal 12 3 9 3 3 3" xfId="17737" xr:uid="{00000000-0005-0000-0000-000076590000}"/>
    <cellStyle name="Normal 12 3 9 3 3 3 2" xfId="43357" xr:uid="{00000000-0005-0000-0000-000077590000}"/>
    <cellStyle name="Normal 12 3 9 3 3 4" xfId="30547" xr:uid="{00000000-0005-0000-0000-000078590000}"/>
    <cellStyle name="Normal 12 3 9 3 4" xfId="12246" xr:uid="{00000000-0005-0000-0000-000079590000}"/>
    <cellStyle name="Normal 12 3 9 3 4 2" xfId="25057" xr:uid="{00000000-0005-0000-0000-00007A590000}"/>
    <cellStyle name="Normal 12 3 9 3 4 2 2" xfId="50677" xr:uid="{00000000-0005-0000-0000-00007B590000}"/>
    <cellStyle name="Normal 12 3 9 3 4 3" xfId="37867" xr:uid="{00000000-0005-0000-0000-00007C590000}"/>
    <cellStyle name="Normal 12 3 9 3 5" xfId="6756" xr:uid="{00000000-0005-0000-0000-00007D590000}"/>
    <cellStyle name="Normal 12 3 9 3 5 2" xfId="19567" xr:uid="{00000000-0005-0000-0000-00007E590000}"/>
    <cellStyle name="Normal 12 3 9 3 5 2 2" xfId="45187" xr:uid="{00000000-0005-0000-0000-00007F590000}"/>
    <cellStyle name="Normal 12 3 9 3 5 3" xfId="32377" xr:uid="{00000000-0005-0000-0000-000080590000}"/>
    <cellStyle name="Normal 12 3 9 3 6" xfId="14077" xr:uid="{00000000-0005-0000-0000-000081590000}"/>
    <cellStyle name="Normal 12 3 9 3 6 2" xfId="39697" xr:uid="{00000000-0005-0000-0000-000082590000}"/>
    <cellStyle name="Normal 12 3 9 3 7" xfId="26887" xr:uid="{00000000-0005-0000-0000-000083590000}"/>
    <cellStyle name="Normal 12 3 9 4" xfId="2202" xr:uid="{00000000-0005-0000-0000-000084590000}"/>
    <cellStyle name="Normal 12 3 9 4 2" xfId="7692" xr:uid="{00000000-0005-0000-0000-000085590000}"/>
    <cellStyle name="Normal 12 3 9 4 2 2" xfId="20503" xr:uid="{00000000-0005-0000-0000-000086590000}"/>
    <cellStyle name="Normal 12 3 9 4 2 2 2" xfId="46123" xr:uid="{00000000-0005-0000-0000-000087590000}"/>
    <cellStyle name="Normal 12 3 9 4 2 3" xfId="33313" xr:uid="{00000000-0005-0000-0000-000088590000}"/>
    <cellStyle name="Normal 12 3 9 4 3" xfId="15013" xr:uid="{00000000-0005-0000-0000-000089590000}"/>
    <cellStyle name="Normal 12 3 9 4 3 2" xfId="40633" xr:uid="{00000000-0005-0000-0000-00008A590000}"/>
    <cellStyle name="Normal 12 3 9 4 4" xfId="27823" xr:uid="{00000000-0005-0000-0000-00008B590000}"/>
    <cellStyle name="Normal 12 3 9 5" xfId="4032" xr:uid="{00000000-0005-0000-0000-00008C590000}"/>
    <cellStyle name="Normal 12 3 9 5 2" xfId="9522" xr:uid="{00000000-0005-0000-0000-00008D590000}"/>
    <cellStyle name="Normal 12 3 9 5 2 2" xfId="22333" xr:uid="{00000000-0005-0000-0000-00008E590000}"/>
    <cellStyle name="Normal 12 3 9 5 2 2 2" xfId="47953" xr:uid="{00000000-0005-0000-0000-00008F590000}"/>
    <cellStyle name="Normal 12 3 9 5 2 3" xfId="35143" xr:uid="{00000000-0005-0000-0000-000090590000}"/>
    <cellStyle name="Normal 12 3 9 5 3" xfId="16843" xr:uid="{00000000-0005-0000-0000-000091590000}"/>
    <cellStyle name="Normal 12 3 9 5 3 2" xfId="42463" xr:uid="{00000000-0005-0000-0000-000092590000}"/>
    <cellStyle name="Normal 12 3 9 5 4" xfId="29653" xr:uid="{00000000-0005-0000-0000-000093590000}"/>
    <cellStyle name="Normal 12 3 9 6" xfId="11352" xr:uid="{00000000-0005-0000-0000-000094590000}"/>
    <cellStyle name="Normal 12 3 9 6 2" xfId="24163" xr:uid="{00000000-0005-0000-0000-000095590000}"/>
    <cellStyle name="Normal 12 3 9 6 2 2" xfId="49783" xr:uid="{00000000-0005-0000-0000-000096590000}"/>
    <cellStyle name="Normal 12 3 9 6 3" xfId="36973" xr:uid="{00000000-0005-0000-0000-000097590000}"/>
    <cellStyle name="Normal 12 3 9 7" xfId="5862" xr:uid="{00000000-0005-0000-0000-000098590000}"/>
    <cellStyle name="Normal 12 3 9 7 2" xfId="18673" xr:uid="{00000000-0005-0000-0000-000099590000}"/>
    <cellStyle name="Normal 12 3 9 7 2 2" xfId="44293" xr:uid="{00000000-0005-0000-0000-00009A590000}"/>
    <cellStyle name="Normal 12 3 9 7 3" xfId="31483" xr:uid="{00000000-0005-0000-0000-00009B590000}"/>
    <cellStyle name="Normal 12 3 9 8" xfId="13183" xr:uid="{00000000-0005-0000-0000-00009C590000}"/>
    <cellStyle name="Normal 12 3 9 8 2" xfId="38803" xr:uid="{00000000-0005-0000-0000-00009D590000}"/>
    <cellStyle name="Normal 12 3 9 9" xfId="25993" xr:uid="{00000000-0005-0000-0000-00009E590000}"/>
    <cellStyle name="Normal 12 4" xfId="182" xr:uid="{00000000-0005-0000-0000-00009F590000}"/>
    <cellStyle name="Normal 12 4 10" xfId="589" xr:uid="{00000000-0005-0000-0000-0000A0590000}"/>
    <cellStyle name="Normal 12 4 10 2" xfId="989" xr:uid="{00000000-0005-0000-0000-0000A1590000}"/>
    <cellStyle name="Normal 12 4 10 2 2" xfId="1884" xr:uid="{00000000-0005-0000-0000-0000A2590000}"/>
    <cellStyle name="Normal 12 4 10 2 2 2" xfId="3714" xr:uid="{00000000-0005-0000-0000-0000A3590000}"/>
    <cellStyle name="Normal 12 4 10 2 2 2 2" xfId="9204" xr:uid="{00000000-0005-0000-0000-0000A4590000}"/>
    <cellStyle name="Normal 12 4 10 2 2 2 2 2" xfId="22015" xr:uid="{00000000-0005-0000-0000-0000A5590000}"/>
    <cellStyle name="Normal 12 4 10 2 2 2 2 2 2" xfId="47635" xr:uid="{00000000-0005-0000-0000-0000A6590000}"/>
    <cellStyle name="Normal 12 4 10 2 2 2 2 3" xfId="34825" xr:uid="{00000000-0005-0000-0000-0000A7590000}"/>
    <cellStyle name="Normal 12 4 10 2 2 2 3" xfId="16525" xr:uid="{00000000-0005-0000-0000-0000A8590000}"/>
    <cellStyle name="Normal 12 4 10 2 2 2 3 2" xfId="42145" xr:uid="{00000000-0005-0000-0000-0000A9590000}"/>
    <cellStyle name="Normal 12 4 10 2 2 2 4" xfId="29335" xr:uid="{00000000-0005-0000-0000-0000AA590000}"/>
    <cellStyle name="Normal 12 4 10 2 2 3" xfId="5544" xr:uid="{00000000-0005-0000-0000-0000AB590000}"/>
    <cellStyle name="Normal 12 4 10 2 2 3 2" xfId="11034" xr:uid="{00000000-0005-0000-0000-0000AC590000}"/>
    <cellStyle name="Normal 12 4 10 2 2 3 2 2" xfId="23845" xr:uid="{00000000-0005-0000-0000-0000AD590000}"/>
    <cellStyle name="Normal 12 4 10 2 2 3 2 2 2" xfId="49465" xr:uid="{00000000-0005-0000-0000-0000AE590000}"/>
    <cellStyle name="Normal 12 4 10 2 2 3 2 3" xfId="36655" xr:uid="{00000000-0005-0000-0000-0000AF590000}"/>
    <cellStyle name="Normal 12 4 10 2 2 3 3" xfId="18355" xr:uid="{00000000-0005-0000-0000-0000B0590000}"/>
    <cellStyle name="Normal 12 4 10 2 2 3 3 2" xfId="43975" xr:uid="{00000000-0005-0000-0000-0000B1590000}"/>
    <cellStyle name="Normal 12 4 10 2 2 3 4" xfId="31165" xr:uid="{00000000-0005-0000-0000-0000B2590000}"/>
    <cellStyle name="Normal 12 4 10 2 2 4" xfId="12864" xr:uid="{00000000-0005-0000-0000-0000B3590000}"/>
    <cellStyle name="Normal 12 4 10 2 2 4 2" xfId="25675" xr:uid="{00000000-0005-0000-0000-0000B4590000}"/>
    <cellStyle name="Normal 12 4 10 2 2 4 2 2" xfId="51295" xr:uid="{00000000-0005-0000-0000-0000B5590000}"/>
    <cellStyle name="Normal 12 4 10 2 2 4 3" xfId="38485" xr:uid="{00000000-0005-0000-0000-0000B6590000}"/>
    <cellStyle name="Normal 12 4 10 2 2 5" xfId="7374" xr:uid="{00000000-0005-0000-0000-0000B7590000}"/>
    <cellStyle name="Normal 12 4 10 2 2 5 2" xfId="20185" xr:uid="{00000000-0005-0000-0000-0000B8590000}"/>
    <cellStyle name="Normal 12 4 10 2 2 5 2 2" xfId="45805" xr:uid="{00000000-0005-0000-0000-0000B9590000}"/>
    <cellStyle name="Normal 12 4 10 2 2 5 3" xfId="32995" xr:uid="{00000000-0005-0000-0000-0000BA590000}"/>
    <cellStyle name="Normal 12 4 10 2 2 6" xfId="14695" xr:uid="{00000000-0005-0000-0000-0000BB590000}"/>
    <cellStyle name="Normal 12 4 10 2 2 6 2" xfId="40315" xr:uid="{00000000-0005-0000-0000-0000BC590000}"/>
    <cellStyle name="Normal 12 4 10 2 2 7" xfId="27505" xr:uid="{00000000-0005-0000-0000-0000BD590000}"/>
    <cellStyle name="Normal 12 4 10 2 3" xfId="2820" xr:uid="{00000000-0005-0000-0000-0000BE590000}"/>
    <cellStyle name="Normal 12 4 10 2 3 2" xfId="8310" xr:uid="{00000000-0005-0000-0000-0000BF590000}"/>
    <cellStyle name="Normal 12 4 10 2 3 2 2" xfId="21121" xr:uid="{00000000-0005-0000-0000-0000C0590000}"/>
    <cellStyle name="Normal 12 4 10 2 3 2 2 2" xfId="46741" xr:uid="{00000000-0005-0000-0000-0000C1590000}"/>
    <cellStyle name="Normal 12 4 10 2 3 2 3" xfId="33931" xr:uid="{00000000-0005-0000-0000-0000C2590000}"/>
    <cellStyle name="Normal 12 4 10 2 3 3" xfId="15631" xr:uid="{00000000-0005-0000-0000-0000C3590000}"/>
    <cellStyle name="Normal 12 4 10 2 3 3 2" xfId="41251" xr:uid="{00000000-0005-0000-0000-0000C4590000}"/>
    <cellStyle name="Normal 12 4 10 2 3 4" xfId="28441" xr:uid="{00000000-0005-0000-0000-0000C5590000}"/>
    <cellStyle name="Normal 12 4 10 2 4" xfId="4650" xr:uid="{00000000-0005-0000-0000-0000C6590000}"/>
    <cellStyle name="Normal 12 4 10 2 4 2" xfId="10140" xr:uid="{00000000-0005-0000-0000-0000C7590000}"/>
    <cellStyle name="Normal 12 4 10 2 4 2 2" xfId="22951" xr:uid="{00000000-0005-0000-0000-0000C8590000}"/>
    <cellStyle name="Normal 12 4 10 2 4 2 2 2" xfId="48571" xr:uid="{00000000-0005-0000-0000-0000C9590000}"/>
    <cellStyle name="Normal 12 4 10 2 4 2 3" xfId="35761" xr:uid="{00000000-0005-0000-0000-0000CA590000}"/>
    <cellStyle name="Normal 12 4 10 2 4 3" xfId="17461" xr:uid="{00000000-0005-0000-0000-0000CB590000}"/>
    <cellStyle name="Normal 12 4 10 2 4 3 2" xfId="43081" xr:uid="{00000000-0005-0000-0000-0000CC590000}"/>
    <cellStyle name="Normal 12 4 10 2 4 4" xfId="30271" xr:uid="{00000000-0005-0000-0000-0000CD590000}"/>
    <cellStyle name="Normal 12 4 10 2 5" xfId="11970" xr:uid="{00000000-0005-0000-0000-0000CE590000}"/>
    <cellStyle name="Normal 12 4 10 2 5 2" xfId="24781" xr:uid="{00000000-0005-0000-0000-0000CF590000}"/>
    <cellStyle name="Normal 12 4 10 2 5 2 2" xfId="50401" xr:uid="{00000000-0005-0000-0000-0000D0590000}"/>
    <cellStyle name="Normal 12 4 10 2 5 3" xfId="37591" xr:uid="{00000000-0005-0000-0000-0000D1590000}"/>
    <cellStyle name="Normal 12 4 10 2 6" xfId="6480" xr:uid="{00000000-0005-0000-0000-0000D2590000}"/>
    <cellStyle name="Normal 12 4 10 2 6 2" xfId="19291" xr:uid="{00000000-0005-0000-0000-0000D3590000}"/>
    <cellStyle name="Normal 12 4 10 2 6 2 2" xfId="44911" xr:uid="{00000000-0005-0000-0000-0000D4590000}"/>
    <cellStyle name="Normal 12 4 10 2 6 3" xfId="32101" xr:uid="{00000000-0005-0000-0000-0000D5590000}"/>
    <cellStyle name="Normal 12 4 10 2 7" xfId="13801" xr:uid="{00000000-0005-0000-0000-0000D6590000}"/>
    <cellStyle name="Normal 12 4 10 2 7 2" xfId="39421" xr:uid="{00000000-0005-0000-0000-0000D7590000}"/>
    <cellStyle name="Normal 12 4 10 2 8" xfId="26611" xr:uid="{00000000-0005-0000-0000-0000D8590000}"/>
    <cellStyle name="Normal 12 4 10 3" xfId="1484" xr:uid="{00000000-0005-0000-0000-0000D9590000}"/>
    <cellStyle name="Normal 12 4 10 3 2" xfId="3314" xr:uid="{00000000-0005-0000-0000-0000DA590000}"/>
    <cellStyle name="Normal 12 4 10 3 2 2" xfId="8804" xr:uid="{00000000-0005-0000-0000-0000DB590000}"/>
    <cellStyle name="Normal 12 4 10 3 2 2 2" xfId="21615" xr:uid="{00000000-0005-0000-0000-0000DC590000}"/>
    <cellStyle name="Normal 12 4 10 3 2 2 2 2" xfId="47235" xr:uid="{00000000-0005-0000-0000-0000DD590000}"/>
    <cellStyle name="Normal 12 4 10 3 2 2 3" xfId="34425" xr:uid="{00000000-0005-0000-0000-0000DE590000}"/>
    <cellStyle name="Normal 12 4 10 3 2 3" xfId="16125" xr:uid="{00000000-0005-0000-0000-0000DF590000}"/>
    <cellStyle name="Normal 12 4 10 3 2 3 2" xfId="41745" xr:uid="{00000000-0005-0000-0000-0000E0590000}"/>
    <cellStyle name="Normal 12 4 10 3 2 4" xfId="28935" xr:uid="{00000000-0005-0000-0000-0000E1590000}"/>
    <cellStyle name="Normal 12 4 10 3 3" xfId="5144" xr:uid="{00000000-0005-0000-0000-0000E2590000}"/>
    <cellStyle name="Normal 12 4 10 3 3 2" xfId="10634" xr:uid="{00000000-0005-0000-0000-0000E3590000}"/>
    <cellStyle name="Normal 12 4 10 3 3 2 2" xfId="23445" xr:uid="{00000000-0005-0000-0000-0000E4590000}"/>
    <cellStyle name="Normal 12 4 10 3 3 2 2 2" xfId="49065" xr:uid="{00000000-0005-0000-0000-0000E5590000}"/>
    <cellStyle name="Normal 12 4 10 3 3 2 3" xfId="36255" xr:uid="{00000000-0005-0000-0000-0000E6590000}"/>
    <cellStyle name="Normal 12 4 10 3 3 3" xfId="17955" xr:uid="{00000000-0005-0000-0000-0000E7590000}"/>
    <cellStyle name="Normal 12 4 10 3 3 3 2" xfId="43575" xr:uid="{00000000-0005-0000-0000-0000E8590000}"/>
    <cellStyle name="Normal 12 4 10 3 3 4" xfId="30765" xr:uid="{00000000-0005-0000-0000-0000E9590000}"/>
    <cellStyle name="Normal 12 4 10 3 4" xfId="12464" xr:uid="{00000000-0005-0000-0000-0000EA590000}"/>
    <cellStyle name="Normal 12 4 10 3 4 2" xfId="25275" xr:uid="{00000000-0005-0000-0000-0000EB590000}"/>
    <cellStyle name="Normal 12 4 10 3 4 2 2" xfId="50895" xr:uid="{00000000-0005-0000-0000-0000EC590000}"/>
    <cellStyle name="Normal 12 4 10 3 4 3" xfId="38085" xr:uid="{00000000-0005-0000-0000-0000ED590000}"/>
    <cellStyle name="Normal 12 4 10 3 5" xfId="6974" xr:uid="{00000000-0005-0000-0000-0000EE590000}"/>
    <cellStyle name="Normal 12 4 10 3 5 2" xfId="19785" xr:uid="{00000000-0005-0000-0000-0000EF590000}"/>
    <cellStyle name="Normal 12 4 10 3 5 2 2" xfId="45405" xr:uid="{00000000-0005-0000-0000-0000F0590000}"/>
    <cellStyle name="Normal 12 4 10 3 5 3" xfId="32595" xr:uid="{00000000-0005-0000-0000-0000F1590000}"/>
    <cellStyle name="Normal 12 4 10 3 6" xfId="14295" xr:uid="{00000000-0005-0000-0000-0000F2590000}"/>
    <cellStyle name="Normal 12 4 10 3 6 2" xfId="39915" xr:uid="{00000000-0005-0000-0000-0000F3590000}"/>
    <cellStyle name="Normal 12 4 10 3 7" xfId="27105" xr:uid="{00000000-0005-0000-0000-0000F4590000}"/>
    <cellStyle name="Normal 12 4 10 4" xfId="2420" xr:uid="{00000000-0005-0000-0000-0000F5590000}"/>
    <cellStyle name="Normal 12 4 10 4 2" xfId="7910" xr:uid="{00000000-0005-0000-0000-0000F6590000}"/>
    <cellStyle name="Normal 12 4 10 4 2 2" xfId="20721" xr:uid="{00000000-0005-0000-0000-0000F7590000}"/>
    <cellStyle name="Normal 12 4 10 4 2 2 2" xfId="46341" xr:uid="{00000000-0005-0000-0000-0000F8590000}"/>
    <cellStyle name="Normal 12 4 10 4 2 3" xfId="33531" xr:uid="{00000000-0005-0000-0000-0000F9590000}"/>
    <cellStyle name="Normal 12 4 10 4 3" xfId="15231" xr:uid="{00000000-0005-0000-0000-0000FA590000}"/>
    <cellStyle name="Normal 12 4 10 4 3 2" xfId="40851" xr:uid="{00000000-0005-0000-0000-0000FB590000}"/>
    <cellStyle name="Normal 12 4 10 4 4" xfId="28041" xr:uid="{00000000-0005-0000-0000-0000FC590000}"/>
    <cellStyle name="Normal 12 4 10 5" xfId="4250" xr:uid="{00000000-0005-0000-0000-0000FD590000}"/>
    <cellStyle name="Normal 12 4 10 5 2" xfId="9740" xr:uid="{00000000-0005-0000-0000-0000FE590000}"/>
    <cellStyle name="Normal 12 4 10 5 2 2" xfId="22551" xr:uid="{00000000-0005-0000-0000-0000FF590000}"/>
    <cellStyle name="Normal 12 4 10 5 2 2 2" xfId="48171" xr:uid="{00000000-0005-0000-0000-0000005A0000}"/>
    <cellStyle name="Normal 12 4 10 5 2 3" xfId="35361" xr:uid="{00000000-0005-0000-0000-0000015A0000}"/>
    <cellStyle name="Normal 12 4 10 5 3" xfId="17061" xr:uid="{00000000-0005-0000-0000-0000025A0000}"/>
    <cellStyle name="Normal 12 4 10 5 3 2" xfId="42681" xr:uid="{00000000-0005-0000-0000-0000035A0000}"/>
    <cellStyle name="Normal 12 4 10 5 4" xfId="29871" xr:uid="{00000000-0005-0000-0000-0000045A0000}"/>
    <cellStyle name="Normal 12 4 10 6" xfId="11570" xr:uid="{00000000-0005-0000-0000-0000055A0000}"/>
    <cellStyle name="Normal 12 4 10 6 2" xfId="24381" xr:uid="{00000000-0005-0000-0000-0000065A0000}"/>
    <cellStyle name="Normal 12 4 10 6 2 2" xfId="50001" xr:uid="{00000000-0005-0000-0000-0000075A0000}"/>
    <cellStyle name="Normal 12 4 10 6 3" xfId="37191" xr:uid="{00000000-0005-0000-0000-0000085A0000}"/>
    <cellStyle name="Normal 12 4 10 7" xfId="6080" xr:uid="{00000000-0005-0000-0000-0000095A0000}"/>
    <cellStyle name="Normal 12 4 10 7 2" xfId="18891" xr:uid="{00000000-0005-0000-0000-00000A5A0000}"/>
    <cellStyle name="Normal 12 4 10 7 2 2" xfId="44511" xr:uid="{00000000-0005-0000-0000-00000B5A0000}"/>
    <cellStyle name="Normal 12 4 10 7 3" xfId="31701" xr:uid="{00000000-0005-0000-0000-00000C5A0000}"/>
    <cellStyle name="Normal 12 4 10 8" xfId="13401" xr:uid="{00000000-0005-0000-0000-00000D5A0000}"/>
    <cellStyle name="Normal 12 4 10 8 2" xfId="39021" xr:uid="{00000000-0005-0000-0000-00000E5A0000}"/>
    <cellStyle name="Normal 12 4 10 9" xfId="26211" xr:uid="{00000000-0005-0000-0000-00000F5A0000}"/>
    <cellStyle name="Normal 12 4 11" xfId="723" xr:uid="{00000000-0005-0000-0000-0000105A0000}"/>
    <cellStyle name="Normal 12 4 11 2" xfId="1618" xr:uid="{00000000-0005-0000-0000-0000115A0000}"/>
    <cellStyle name="Normal 12 4 11 2 2" xfId="3448" xr:uid="{00000000-0005-0000-0000-0000125A0000}"/>
    <cellStyle name="Normal 12 4 11 2 2 2" xfId="8938" xr:uid="{00000000-0005-0000-0000-0000135A0000}"/>
    <cellStyle name="Normal 12 4 11 2 2 2 2" xfId="21749" xr:uid="{00000000-0005-0000-0000-0000145A0000}"/>
    <cellStyle name="Normal 12 4 11 2 2 2 2 2" xfId="47369" xr:uid="{00000000-0005-0000-0000-0000155A0000}"/>
    <cellStyle name="Normal 12 4 11 2 2 2 3" xfId="34559" xr:uid="{00000000-0005-0000-0000-0000165A0000}"/>
    <cellStyle name="Normal 12 4 11 2 2 3" xfId="16259" xr:uid="{00000000-0005-0000-0000-0000175A0000}"/>
    <cellStyle name="Normal 12 4 11 2 2 3 2" xfId="41879" xr:uid="{00000000-0005-0000-0000-0000185A0000}"/>
    <cellStyle name="Normal 12 4 11 2 2 4" xfId="29069" xr:uid="{00000000-0005-0000-0000-0000195A0000}"/>
    <cellStyle name="Normal 12 4 11 2 3" xfId="5278" xr:uid="{00000000-0005-0000-0000-00001A5A0000}"/>
    <cellStyle name="Normal 12 4 11 2 3 2" xfId="10768" xr:uid="{00000000-0005-0000-0000-00001B5A0000}"/>
    <cellStyle name="Normal 12 4 11 2 3 2 2" xfId="23579" xr:uid="{00000000-0005-0000-0000-00001C5A0000}"/>
    <cellStyle name="Normal 12 4 11 2 3 2 2 2" xfId="49199" xr:uid="{00000000-0005-0000-0000-00001D5A0000}"/>
    <cellStyle name="Normal 12 4 11 2 3 2 3" xfId="36389" xr:uid="{00000000-0005-0000-0000-00001E5A0000}"/>
    <cellStyle name="Normal 12 4 11 2 3 3" xfId="18089" xr:uid="{00000000-0005-0000-0000-00001F5A0000}"/>
    <cellStyle name="Normal 12 4 11 2 3 3 2" xfId="43709" xr:uid="{00000000-0005-0000-0000-0000205A0000}"/>
    <cellStyle name="Normal 12 4 11 2 3 4" xfId="30899" xr:uid="{00000000-0005-0000-0000-0000215A0000}"/>
    <cellStyle name="Normal 12 4 11 2 4" xfId="12598" xr:uid="{00000000-0005-0000-0000-0000225A0000}"/>
    <cellStyle name="Normal 12 4 11 2 4 2" xfId="25409" xr:uid="{00000000-0005-0000-0000-0000235A0000}"/>
    <cellStyle name="Normal 12 4 11 2 4 2 2" xfId="51029" xr:uid="{00000000-0005-0000-0000-0000245A0000}"/>
    <cellStyle name="Normal 12 4 11 2 4 3" xfId="38219" xr:uid="{00000000-0005-0000-0000-0000255A0000}"/>
    <cellStyle name="Normal 12 4 11 2 5" xfId="7108" xr:uid="{00000000-0005-0000-0000-0000265A0000}"/>
    <cellStyle name="Normal 12 4 11 2 5 2" xfId="19919" xr:uid="{00000000-0005-0000-0000-0000275A0000}"/>
    <cellStyle name="Normal 12 4 11 2 5 2 2" xfId="45539" xr:uid="{00000000-0005-0000-0000-0000285A0000}"/>
    <cellStyle name="Normal 12 4 11 2 5 3" xfId="32729" xr:uid="{00000000-0005-0000-0000-0000295A0000}"/>
    <cellStyle name="Normal 12 4 11 2 6" xfId="14429" xr:uid="{00000000-0005-0000-0000-00002A5A0000}"/>
    <cellStyle name="Normal 12 4 11 2 6 2" xfId="40049" xr:uid="{00000000-0005-0000-0000-00002B5A0000}"/>
    <cellStyle name="Normal 12 4 11 2 7" xfId="27239" xr:uid="{00000000-0005-0000-0000-00002C5A0000}"/>
    <cellStyle name="Normal 12 4 11 3" xfId="2554" xr:uid="{00000000-0005-0000-0000-00002D5A0000}"/>
    <cellStyle name="Normal 12 4 11 3 2" xfId="8044" xr:uid="{00000000-0005-0000-0000-00002E5A0000}"/>
    <cellStyle name="Normal 12 4 11 3 2 2" xfId="20855" xr:uid="{00000000-0005-0000-0000-00002F5A0000}"/>
    <cellStyle name="Normal 12 4 11 3 2 2 2" xfId="46475" xr:uid="{00000000-0005-0000-0000-0000305A0000}"/>
    <cellStyle name="Normal 12 4 11 3 2 3" xfId="33665" xr:uid="{00000000-0005-0000-0000-0000315A0000}"/>
    <cellStyle name="Normal 12 4 11 3 3" xfId="15365" xr:uid="{00000000-0005-0000-0000-0000325A0000}"/>
    <cellStyle name="Normal 12 4 11 3 3 2" xfId="40985" xr:uid="{00000000-0005-0000-0000-0000335A0000}"/>
    <cellStyle name="Normal 12 4 11 3 4" xfId="28175" xr:uid="{00000000-0005-0000-0000-0000345A0000}"/>
    <cellStyle name="Normal 12 4 11 4" xfId="4384" xr:uid="{00000000-0005-0000-0000-0000355A0000}"/>
    <cellStyle name="Normal 12 4 11 4 2" xfId="9874" xr:uid="{00000000-0005-0000-0000-0000365A0000}"/>
    <cellStyle name="Normal 12 4 11 4 2 2" xfId="22685" xr:uid="{00000000-0005-0000-0000-0000375A0000}"/>
    <cellStyle name="Normal 12 4 11 4 2 2 2" xfId="48305" xr:uid="{00000000-0005-0000-0000-0000385A0000}"/>
    <cellStyle name="Normal 12 4 11 4 2 3" xfId="35495" xr:uid="{00000000-0005-0000-0000-0000395A0000}"/>
    <cellStyle name="Normal 12 4 11 4 3" xfId="17195" xr:uid="{00000000-0005-0000-0000-00003A5A0000}"/>
    <cellStyle name="Normal 12 4 11 4 3 2" xfId="42815" xr:uid="{00000000-0005-0000-0000-00003B5A0000}"/>
    <cellStyle name="Normal 12 4 11 4 4" xfId="30005" xr:uid="{00000000-0005-0000-0000-00003C5A0000}"/>
    <cellStyle name="Normal 12 4 11 5" xfId="11704" xr:uid="{00000000-0005-0000-0000-00003D5A0000}"/>
    <cellStyle name="Normal 12 4 11 5 2" xfId="24515" xr:uid="{00000000-0005-0000-0000-00003E5A0000}"/>
    <cellStyle name="Normal 12 4 11 5 2 2" xfId="50135" xr:uid="{00000000-0005-0000-0000-00003F5A0000}"/>
    <cellStyle name="Normal 12 4 11 5 3" xfId="37325" xr:uid="{00000000-0005-0000-0000-0000405A0000}"/>
    <cellStyle name="Normal 12 4 11 6" xfId="6214" xr:uid="{00000000-0005-0000-0000-0000415A0000}"/>
    <cellStyle name="Normal 12 4 11 6 2" xfId="19025" xr:uid="{00000000-0005-0000-0000-0000425A0000}"/>
    <cellStyle name="Normal 12 4 11 6 2 2" xfId="44645" xr:uid="{00000000-0005-0000-0000-0000435A0000}"/>
    <cellStyle name="Normal 12 4 11 6 3" xfId="31835" xr:uid="{00000000-0005-0000-0000-0000445A0000}"/>
    <cellStyle name="Normal 12 4 11 7" xfId="13535" xr:uid="{00000000-0005-0000-0000-0000455A0000}"/>
    <cellStyle name="Normal 12 4 11 7 2" xfId="39155" xr:uid="{00000000-0005-0000-0000-0000465A0000}"/>
    <cellStyle name="Normal 12 4 11 8" xfId="26345" xr:uid="{00000000-0005-0000-0000-0000475A0000}"/>
    <cellStyle name="Normal 12 4 12" xfId="1124" xr:uid="{00000000-0005-0000-0000-0000485A0000}"/>
    <cellStyle name="Normal 12 4 12 2" xfId="2954" xr:uid="{00000000-0005-0000-0000-0000495A0000}"/>
    <cellStyle name="Normal 12 4 12 2 2" xfId="8444" xr:uid="{00000000-0005-0000-0000-00004A5A0000}"/>
    <cellStyle name="Normal 12 4 12 2 2 2" xfId="21255" xr:uid="{00000000-0005-0000-0000-00004B5A0000}"/>
    <cellStyle name="Normal 12 4 12 2 2 2 2" xfId="46875" xr:uid="{00000000-0005-0000-0000-00004C5A0000}"/>
    <cellStyle name="Normal 12 4 12 2 2 3" xfId="34065" xr:uid="{00000000-0005-0000-0000-00004D5A0000}"/>
    <cellStyle name="Normal 12 4 12 2 3" xfId="15765" xr:uid="{00000000-0005-0000-0000-00004E5A0000}"/>
    <cellStyle name="Normal 12 4 12 2 3 2" xfId="41385" xr:uid="{00000000-0005-0000-0000-00004F5A0000}"/>
    <cellStyle name="Normal 12 4 12 2 4" xfId="28575" xr:uid="{00000000-0005-0000-0000-0000505A0000}"/>
    <cellStyle name="Normal 12 4 12 3" xfId="4784" xr:uid="{00000000-0005-0000-0000-0000515A0000}"/>
    <cellStyle name="Normal 12 4 12 3 2" xfId="10274" xr:uid="{00000000-0005-0000-0000-0000525A0000}"/>
    <cellStyle name="Normal 12 4 12 3 2 2" xfId="23085" xr:uid="{00000000-0005-0000-0000-0000535A0000}"/>
    <cellStyle name="Normal 12 4 12 3 2 2 2" xfId="48705" xr:uid="{00000000-0005-0000-0000-0000545A0000}"/>
    <cellStyle name="Normal 12 4 12 3 2 3" xfId="35895" xr:uid="{00000000-0005-0000-0000-0000555A0000}"/>
    <cellStyle name="Normal 12 4 12 3 3" xfId="17595" xr:uid="{00000000-0005-0000-0000-0000565A0000}"/>
    <cellStyle name="Normal 12 4 12 3 3 2" xfId="43215" xr:uid="{00000000-0005-0000-0000-0000575A0000}"/>
    <cellStyle name="Normal 12 4 12 3 4" xfId="30405" xr:uid="{00000000-0005-0000-0000-0000585A0000}"/>
    <cellStyle name="Normal 12 4 12 4" xfId="12104" xr:uid="{00000000-0005-0000-0000-0000595A0000}"/>
    <cellStyle name="Normal 12 4 12 4 2" xfId="24915" xr:uid="{00000000-0005-0000-0000-00005A5A0000}"/>
    <cellStyle name="Normal 12 4 12 4 2 2" xfId="50535" xr:uid="{00000000-0005-0000-0000-00005B5A0000}"/>
    <cellStyle name="Normal 12 4 12 4 3" xfId="37725" xr:uid="{00000000-0005-0000-0000-00005C5A0000}"/>
    <cellStyle name="Normal 12 4 12 5" xfId="6614" xr:uid="{00000000-0005-0000-0000-00005D5A0000}"/>
    <cellStyle name="Normal 12 4 12 5 2" xfId="19425" xr:uid="{00000000-0005-0000-0000-00005E5A0000}"/>
    <cellStyle name="Normal 12 4 12 5 2 2" xfId="45045" xr:uid="{00000000-0005-0000-0000-00005F5A0000}"/>
    <cellStyle name="Normal 12 4 12 5 3" xfId="32235" xr:uid="{00000000-0005-0000-0000-0000605A0000}"/>
    <cellStyle name="Normal 12 4 12 6" xfId="13935" xr:uid="{00000000-0005-0000-0000-0000615A0000}"/>
    <cellStyle name="Normal 12 4 12 6 2" xfId="39555" xr:uid="{00000000-0005-0000-0000-0000625A0000}"/>
    <cellStyle name="Normal 12 4 12 7" xfId="26745" xr:uid="{00000000-0005-0000-0000-0000635A0000}"/>
    <cellStyle name="Normal 12 4 13" xfId="2019" xr:uid="{00000000-0005-0000-0000-0000645A0000}"/>
    <cellStyle name="Normal 12 4 13 2" xfId="3849" xr:uid="{00000000-0005-0000-0000-0000655A0000}"/>
    <cellStyle name="Normal 12 4 13 2 2" xfId="9339" xr:uid="{00000000-0005-0000-0000-0000665A0000}"/>
    <cellStyle name="Normal 12 4 13 2 2 2" xfId="22150" xr:uid="{00000000-0005-0000-0000-0000675A0000}"/>
    <cellStyle name="Normal 12 4 13 2 2 2 2" xfId="47770" xr:uid="{00000000-0005-0000-0000-0000685A0000}"/>
    <cellStyle name="Normal 12 4 13 2 2 3" xfId="34960" xr:uid="{00000000-0005-0000-0000-0000695A0000}"/>
    <cellStyle name="Normal 12 4 13 2 3" xfId="16660" xr:uid="{00000000-0005-0000-0000-00006A5A0000}"/>
    <cellStyle name="Normal 12 4 13 2 3 2" xfId="42280" xr:uid="{00000000-0005-0000-0000-00006B5A0000}"/>
    <cellStyle name="Normal 12 4 13 2 4" xfId="29470" xr:uid="{00000000-0005-0000-0000-00006C5A0000}"/>
    <cellStyle name="Normal 12 4 13 3" xfId="5679" xr:uid="{00000000-0005-0000-0000-00006D5A0000}"/>
    <cellStyle name="Normal 12 4 13 3 2" xfId="11169" xr:uid="{00000000-0005-0000-0000-00006E5A0000}"/>
    <cellStyle name="Normal 12 4 13 3 2 2" xfId="23980" xr:uid="{00000000-0005-0000-0000-00006F5A0000}"/>
    <cellStyle name="Normal 12 4 13 3 2 2 2" xfId="49600" xr:uid="{00000000-0005-0000-0000-0000705A0000}"/>
    <cellStyle name="Normal 12 4 13 3 2 3" xfId="36790" xr:uid="{00000000-0005-0000-0000-0000715A0000}"/>
    <cellStyle name="Normal 12 4 13 3 3" xfId="18490" xr:uid="{00000000-0005-0000-0000-0000725A0000}"/>
    <cellStyle name="Normal 12 4 13 3 3 2" xfId="44110" xr:uid="{00000000-0005-0000-0000-0000735A0000}"/>
    <cellStyle name="Normal 12 4 13 3 4" xfId="31300" xr:uid="{00000000-0005-0000-0000-0000745A0000}"/>
    <cellStyle name="Normal 12 4 13 4" xfId="12999" xr:uid="{00000000-0005-0000-0000-0000755A0000}"/>
    <cellStyle name="Normal 12 4 13 4 2" xfId="25810" xr:uid="{00000000-0005-0000-0000-0000765A0000}"/>
    <cellStyle name="Normal 12 4 13 4 2 2" xfId="51430" xr:uid="{00000000-0005-0000-0000-0000775A0000}"/>
    <cellStyle name="Normal 12 4 13 4 3" xfId="38620" xr:uid="{00000000-0005-0000-0000-0000785A0000}"/>
    <cellStyle name="Normal 12 4 13 5" xfId="7509" xr:uid="{00000000-0005-0000-0000-0000795A0000}"/>
    <cellStyle name="Normal 12 4 13 5 2" xfId="20320" xr:uid="{00000000-0005-0000-0000-00007A5A0000}"/>
    <cellStyle name="Normal 12 4 13 5 2 2" xfId="45940" xr:uid="{00000000-0005-0000-0000-00007B5A0000}"/>
    <cellStyle name="Normal 12 4 13 5 3" xfId="33130" xr:uid="{00000000-0005-0000-0000-00007C5A0000}"/>
    <cellStyle name="Normal 12 4 13 6" xfId="14830" xr:uid="{00000000-0005-0000-0000-00007D5A0000}"/>
    <cellStyle name="Normal 12 4 13 6 2" xfId="40450" xr:uid="{00000000-0005-0000-0000-00007E5A0000}"/>
    <cellStyle name="Normal 12 4 13 7" xfId="27640" xr:uid="{00000000-0005-0000-0000-00007F5A0000}"/>
    <cellStyle name="Normal 12 4 14" xfId="2060" xr:uid="{00000000-0005-0000-0000-0000805A0000}"/>
    <cellStyle name="Normal 12 4 14 2" xfId="7550" xr:uid="{00000000-0005-0000-0000-0000815A0000}"/>
    <cellStyle name="Normal 12 4 14 2 2" xfId="20361" xr:uid="{00000000-0005-0000-0000-0000825A0000}"/>
    <cellStyle name="Normal 12 4 14 2 2 2" xfId="45981" xr:uid="{00000000-0005-0000-0000-0000835A0000}"/>
    <cellStyle name="Normal 12 4 14 2 3" xfId="33171" xr:uid="{00000000-0005-0000-0000-0000845A0000}"/>
    <cellStyle name="Normal 12 4 14 3" xfId="14871" xr:uid="{00000000-0005-0000-0000-0000855A0000}"/>
    <cellStyle name="Normal 12 4 14 3 2" xfId="40491" xr:uid="{00000000-0005-0000-0000-0000865A0000}"/>
    <cellStyle name="Normal 12 4 14 4" xfId="27681" xr:uid="{00000000-0005-0000-0000-0000875A0000}"/>
    <cellStyle name="Normal 12 4 15" xfId="3890" xr:uid="{00000000-0005-0000-0000-0000885A0000}"/>
    <cellStyle name="Normal 12 4 15 2" xfId="9380" xr:uid="{00000000-0005-0000-0000-0000895A0000}"/>
    <cellStyle name="Normal 12 4 15 2 2" xfId="22191" xr:uid="{00000000-0005-0000-0000-00008A5A0000}"/>
    <cellStyle name="Normal 12 4 15 2 2 2" xfId="47811" xr:uid="{00000000-0005-0000-0000-00008B5A0000}"/>
    <cellStyle name="Normal 12 4 15 2 3" xfId="35001" xr:uid="{00000000-0005-0000-0000-00008C5A0000}"/>
    <cellStyle name="Normal 12 4 15 3" xfId="16701" xr:uid="{00000000-0005-0000-0000-00008D5A0000}"/>
    <cellStyle name="Normal 12 4 15 3 2" xfId="42321" xr:uid="{00000000-0005-0000-0000-00008E5A0000}"/>
    <cellStyle name="Normal 12 4 15 4" xfId="29511" xr:uid="{00000000-0005-0000-0000-00008F5A0000}"/>
    <cellStyle name="Normal 12 4 16" xfId="11210" xr:uid="{00000000-0005-0000-0000-0000905A0000}"/>
    <cellStyle name="Normal 12 4 16 2" xfId="24021" xr:uid="{00000000-0005-0000-0000-0000915A0000}"/>
    <cellStyle name="Normal 12 4 16 2 2" xfId="49641" xr:uid="{00000000-0005-0000-0000-0000925A0000}"/>
    <cellStyle name="Normal 12 4 16 3" xfId="36831" xr:uid="{00000000-0005-0000-0000-0000935A0000}"/>
    <cellStyle name="Normal 12 4 17" xfId="5720" xr:uid="{00000000-0005-0000-0000-0000945A0000}"/>
    <cellStyle name="Normal 12 4 17 2" xfId="18531" xr:uid="{00000000-0005-0000-0000-0000955A0000}"/>
    <cellStyle name="Normal 12 4 17 2 2" xfId="44151" xr:uid="{00000000-0005-0000-0000-0000965A0000}"/>
    <cellStyle name="Normal 12 4 17 3" xfId="31341" xr:uid="{00000000-0005-0000-0000-0000975A0000}"/>
    <cellStyle name="Normal 12 4 18" xfId="13041" xr:uid="{00000000-0005-0000-0000-0000985A0000}"/>
    <cellStyle name="Normal 12 4 18 2" xfId="38661" xr:uid="{00000000-0005-0000-0000-0000995A0000}"/>
    <cellStyle name="Normal 12 4 19" xfId="25851" xr:uid="{00000000-0005-0000-0000-00009A5A0000}"/>
    <cellStyle name="Normal 12 4 2" xfId="187" xr:uid="{00000000-0005-0000-0000-00009B5A0000}"/>
    <cellStyle name="Normal 12 4 2 10" xfId="2024" xr:uid="{00000000-0005-0000-0000-00009C5A0000}"/>
    <cellStyle name="Normal 12 4 2 10 2" xfId="3854" xr:uid="{00000000-0005-0000-0000-00009D5A0000}"/>
    <cellStyle name="Normal 12 4 2 10 2 2" xfId="9344" xr:uid="{00000000-0005-0000-0000-00009E5A0000}"/>
    <cellStyle name="Normal 12 4 2 10 2 2 2" xfId="22155" xr:uid="{00000000-0005-0000-0000-00009F5A0000}"/>
    <cellStyle name="Normal 12 4 2 10 2 2 2 2" xfId="47775" xr:uid="{00000000-0005-0000-0000-0000A05A0000}"/>
    <cellStyle name="Normal 12 4 2 10 2 2 3" xfId="34965" xr:uid="{00000000-0005-0000-0000-0000A15A0000}"/>
    <cellStyle name="Normal 12 4 2 10 2 3" xfId="16665" xr:uid="{00000000-0005-0000-0000-0000A25A0000}"/>
    <cellStyle name="Normal 12 4 2 10 2 3 2" xfId="42285" xr:uid="{00000000-0005-0000-0000-0000A35A0000}"/>
    <cellStyle name="Normal 12 4 2 10 2 4" xfId="29475" xr:uid="{00000000-0005-0000-0000-0000A45A0000}"/>
    <cellStyle name="Normal 12 4 2 10 3" xfId="5684" xr:uid="{00000000-0005-0000-0000-0000A55A0000}"/>
    <cellStyle name="Normal 12 4 2 10 3 2" xfId="11174" xr:uid="{00000000-0005-0000-0000-0000A65A0000}"/>
    <cellStyle name="Normal 12 4 2 10 3 2 2" xfId="23985" xr:uid="{00000000-0005-0000-0000-0000A75A0000}"/>
    <cellStyle name="Normal 12 4 2 10 3 2 2 2" xfId="49605" xr:uid="{00000000-0005-0000-0000-0000A85A0000}"/>
    <cellStyle name="Normal 12 4 2 10 3 2 3" xfId="36795" xr:uid="{00000000-0005-0000-0000-0000A95A0000}"/>
    <cellStyle name="Normal 12 4 2 10 3 3" xfId="18495" xr:uid="{00000000-0005-0000-0000-0000AA5A0000}"/>
    <cellStyle name="Normal 12 4 2 10 3 3 2" xfId="44115" xr:uid="{00000000-0005-0000-0000-0000AB5A0000}"/>
    <cellStyle name="Normal 12 4 2 10 3 4" xfId="31305" xr:uid="{00000000-0005-0000-0000-0000AC5A0000}"/>
    <cellStyle name="Normal 12 4 2 10 4" xfId="13004" xr:uid="{00000000-0005-0000-0000-0000AD5A0000}"/>
    <cellStyle name="Normal 12 4 2 10 4 2" xfId="25815" xr:uid="{00000000-0005-0000-0000-0000AE5A0000}"/>
    <cellStyle name="Normal 12 4 2 10 4 2 2" xfId="51435" xr:uid="{00000000-0005-0000-0000-0000AF5A0000}"/>
    <cellStyle name="Normal 12 4 2 10 4 3" xfId="38625" xr:uid="{00000000-0005-0000-0000-0000B05A0000}"/>
    <cellStyle name="Normal 12 4 2 10 5" xfId="7514" xr:uid="{00000000-0005-0000-0000-0000B15A0000}"/>
    <cellStyle name="Normal 12 4 2 10 5 2" xfId="20325" xr:uid="{00000000-0005-0000-0000-0000B25A0000}"/>
    <cellStyle name="Normal 12 4 2 10 5 2 2" xfId="45945" xr:uid="{00000000-0005-0000-0000-0000B35A0000}"/>
    <cellStyle name="Normal 12 4 2 10 5 3" xfId="33135" xr:uid="{00000000-0005-0000-0000-0000B45A0000}"/>
    <cellStyle name="Normal 12 4 2 10 6" xfId="14835" xr:uid="{00000000-0005-0000-0000-0000B55A0000}"/>
    <cellStyle name="Normal 12 4 2 10 6 2" xfId="40455" xr:uid="{00000000-0005-0000-0000-0000B65A0000}"/>
    <cellStyle name="Normal 12 4 2 10 7" xfId="27645" xr:uid="{00000000-0005-0000-0000-0000B75A0000}"/>
    <cellStyle name="Normal 12 4 2 11" xfId="2065" xr:uid="{00000000-0005-0000-0000-0000B85A0000}"/>
    <cellStyle name="Normal 12 4 2 11 2" xfId="7555" xr:uid="{00000000-0005-0000-0000-0000B95A0000}"/>
    <cellStyle name="Normal 12 4 2 11 2 2" xfId="20366" xr:uid="{00000000-0005-0000-0000-0000BA5A0000}"/>
    <cellStyle name="Normal 12 4 2 11 2 2 2" xfId="45986" xr:uid="{00000000-0005-0000-0000-0000BB5A0000}"/>
    <cellStyle name="Normal 12 4 2 11 2 3" xfId="33176" xr:uid="{00000000-0005-0000-0000-0000BC5A0000}"/>
    <cellStyle name="Normal 12 4 2 11 3" xfId="14876" xr:uid="{00000000-0005-0000-0000-0000BD5A0000}"/>
    <cellStyle name="Normal 12 4 2 11 3 2" xfId="40496" xr:uid="{00000000-0005-0000-0000-0000BE5A0000}"/>
    <cellStyle name="Normal 12 4 2 11 4" xfId="27686" xr:uid="{00000000-0005-0000-0000-0000BF5A0000}"/>
    <cellStyle name="Normal 12 4 2 12" xfId="3895" xr:uid="{00000000-0005-0000-0000-0000C05A0000}"/>
    <cellStyle name="Normal 12 4 2 12 2" xfId="9385" xr:uid="{00000000-0005-0000-0000-0000C15A0000}"/>
    <cellStyle name="Normal 12 4 2 12 2 2" xfId="22196" xr:uid="{00000000-0005-0000-0000-0000C25A0000}"/>
    <cellStyle name="Normal 12 4 2 12 2 2 2" xfId="47816" xr:uid="{00000000-0005-0000-0000-0000C35A0000}"/>
    <cellStyle name="Normal 12 4 2 12 2 3" xfId="35006" xr:uid="{00000000-0005-0000-0000-0000C45A0000}"/>
    <cellStyle name="Normal 12 4 2 12 3" xfId="16706" xr:uid="{00000000-0005-0000-0000-0000C55A0000}"/>
    <cellStyle name="Normal 12 4 2 12 3 2" xfId="42326" xr:uid="{00000000-0005-0000-0000-0000C65A0000}"/>
    <cellStyle name="Normal 12 4 2 12 4" xfId="29516" xr:uid="{00000000-0005-0000-0000-0000C75A0000}"/>
    <cellStyle name="Normal 12 4 2 13" xfId="11215" xr:uid="{00000000-0005-0000-0000-0000C85A0000}"/>
    <cellStyle name="Normal 12 4 2 13 2" xfId="24026" xr:uid="{00000000-0005-0000-0000-0000C95A0000}"/>
    <cellStyle name="Normal 12 4 2 13 2 2" xfId="49646" xr:uid="{00000000-0005-0000-0000-0000CA5A0000}"/>
    <cellStyle name="Normal 12 4 2 13 3" xfId="36836" xr:uid="{00000000-0005-0000-0000-0000CB5A0000}"/>
    <cellStyle name="Normal 12 4 2 14" xfId="5725" xr:uid="{00000000-0005-0000-0000-0000CC5A0000}"/>
    <cellStyle name="Normal 12 4 2 14 2" xfId="18536" xr:uid="{00000000-0005-0000-0000-0000CD5A0000}"/>
    <cellStyle name="Normal 12 4 2 14 2 2" xfId="44156" xr:uid="{00000000-0005-0000-0000-0000CE5A0000}"/>
    <cellStyle name="Normal 12 4 2 14 3" xfId="31346" xr:uid="{00000000-0005-0000-0000-0000CF5A0000}"/>
    <cellStyle name="Normal 12 4 2 15" xfId="13046" xr:uid="{00000000-0005-0000-0000-0000D05A0000}"/>
    <cellStyle name="Normal 12 4 2 15 2" xfId="38666" xr:uid="{00000000-0005-0000-0000-0000D15A0000}"/>
    <cellStyle name="Normal 12 4 2 16" xfId="25856" xr:uid="{00000000-0005-0000-0000-0000D25A0000}"/>
    <cellStyle name="Normal 12 4 2 2" xfId="207" xr:uid="{00000000-0005-0000-0000-0000D35A0000}"/>
    <cellStyle name="Normal 12 4 2 2 10" xfId="3915" xr:uid="{00000000-0005-0000-0000-0000D45A0000}"/>
    <cellStyle name="Normal 12 4 2 2 10 2" xfId="9405" xr:uid="{00000000-0005-0000-0000-0000D55A0000}"/>
    <cellStyle name="Normal 12 4 2 2 10 2 2" xfId="22216" xr:uid="{00000000-0005-0000-0000-0000D65A0000}"/>
    <cellStyle name="Normal 12 4 2 2 10 2 2 2" xfId="47836" xr:uid="{00000000-0005-0000-0000-0000D75A0000}"/>
    <cellStyle name="Normal 12 4 2 2 10 2 3" xfId="35026" xr:uid="{00000000-0005-0000-0000-0000D85A0000}"/>
    <cellStyle name="Normal 12 4 2 2 10 3" xfId="16726" xr:uid="{00000000-0005-0000-0000-0000D95A0000}"/>
    <cellStyle name="Normal 12 4 2 2 10 3 2" xfId="42346" xr:uid="{00000000-0005-0000-0000-0000DA5A0000}"/>
    <cellStyle name="Normal 12 4 2 2 10 4" xfId="29536" xr:uid="{00000000-0005-0000-0000-0000DB5A0000}"/>
    <cellStyle name="Normal 12 4 2 2 11" xfId="11235" xr:uid="{00000000-0005-0000-0000-0000DC5A0000}"/>
    <cellStyle name="Normal 12 4 2 2 11 2" xfId="24046" xr:uid="{00000000-0005-0000-0000-0000DD5A0000}"/>
    <cellStyle name="Normal 12 4 2 2 11 2 2" xfId="49666" xr:uid="{00000000-0005-0000-0000-0000DE5A0000}"/>
    <cellStyle name="Normal 12 4 2 2 11 3" xfId="36856" xr:uid="{00000000-0005-0000-0000-0000DF5A0000}"/>
    <cellStyle name="Normal 12 4 2 2 12" xfId="5745" xr:uid="{00000000-0005-0000-0000-0000E05A0000}"/>
    <cellStyle name="Normal 12 4 2 2 12 2" xfId="18556" xr:uid="{00000000-0005-0000-0000-0000E15A0000}"/>
    <cellStyle name="Normal 12 4 2 2 12 2 2" xfId="44176" xr:uid="{00000000-0005-0000-0000-0000E25A0000}"/>
    <cellStyle name="Normal 12 4 2 2 12 3" xfId="31366" xr:uid="{00000000-0005-0000-0000-0000E35A0000}"/>
    <cellStyle name="Normal 12 4 2 2 13" xfId="13066" xr:uid="{00000000-0005-0000-0000-0000E45A0000}"/>
    <cellStyle name="Normal 12 4 2 2 13 2" xfId="38686" xr:uid="{00000000-0005-0000-0000-0000E55A0000}"/>
    <cellStyle name="Normal 12 4 2 2 14" xfId="25876" xr:uid="{00000000-0005-0000-0000-0000E65A0000}"/>
    <cellStyle name="Normal 12 4 2 2 2" xfId="294" xr:uid="{00000000-0005-0000-0000-0000E75A0000}"/>
    <cellStyle name="Normal 12 4 2 2 2 10" xfId="5786" xr:uid="{00000000-0005-0000-0000-0000E85A0000}"/>
    <cellStyle name="Normal 12 4 2 2 2 10 2" xfId="18597" xr:uid="{00000000-0005-0000-0000-0000E95A0000}"/>
    <cellStyle name="Normal 12 4 2 2 2 10 2 2" xfId="44217" xr:uid="{00000000-0005-0000-0000-0000EA5A0000}"/>
    <cellStyle name="Normal 12 4 2 2 2 10 3" xfId="31407" xr:uid="{00000000-0005-0000-0000-0000EB5A0000}"/>
    <cellStyle name="Normal 12 4 2 2 2 11" xfId="13107" xr:uid="{00000000-0005-0000-0000-0000EC5A0000}"/>
    <cellStyle name="Normal 12 4 2 2 2 11 2" xfId="38727" xr:uid="{00000000-0005-0000-0000-0000ED5A0000}"/>
    <cellStyle name="Normal 12 4 2 2 2 12" xfId="25917" xr:uid="{00000000-0005-0000-0000-0000EE5A0000}"/>
    <cellStyle name="Normal 12 4 2 2 2 2" xfId="523" xr:uid="{00000000-0005-0000-0000-0000EF5A0000}"/>
    <cellStyle name="Normal 12 4 2 2 2 2 2" xfId="922" xr:uid="{00000000-0005-0000-0000-0000F05A0000}"/>
    <cellStyle name="Normal 12 4 2 2 2 2 2 2" xfId="1817" xr:uid="{00000000-0005-0000-0000-0000F15A0000}"/>
    <cellStyle name="Normal 12 4 2 2 2 2 2 2 2" xfId="3647" xr:uid="{00000000-0005-0000-0000-0000F25A0000}"/>
    <cellStyle name="Normal 12 4 2 2 2 2 2 2 2 2" xfId="9137" xr:uid="{00000000-0005-0000-0000-0000F35A0000}"/>
    <cellStyle name="Normal 12 4 2 2 2 2 2 2 2 2 2" xfId="21948" xr:uid="{00000000-0005-0000-0000-0000F45A0000}"/>
    <cellStyle name="Normal 12 4 2 2 2 2 2 2 2 2 2 2" xfId="47568" xr:uid="{00000000-0005-0000-0000-0000F55A0000}"/>
    <cellStyle name="Normal 12 4 2 2 2 2 2 2 2 2 3" xfId="34758" xr:uid="{00000000-0005-0000-0000-0000F65A0000}"/>
    <cellStyle name="Normal 12 4 2 2 2 2 2 2 2 3" xfId="16458" xr:uid="{00000000-0005-0000-0000-0000F75A0000}"/>
    <cellStyle name="Normal 12 4 2 2 2 2 2 2 2 3 2" xfId="42078" xr:uid="{00000000-0005-0000-0000-0000F85A0000}"/>
    <cellStyle name="Normal 12 4 2 2 2 2 2 2 2 4" xfId="29268" xr:uid="{00000000-0005-0000-0000-0000F95A0000}"/>
    <cellStyle name="Normal 12 4 2 2 2 2 2 2 3" xfId="5477" xr:uid="{00000000-0005-0000-0000-0000FA5A0000}"/>
    <cellStyle name="Normal 12 4 2 2 2 2 2 2 3 2" xfId="10967" xr:uid="{00000000-0005-0000-0000-0000FB5A0000}"/>
    <cellStyle name="Normal 12 4 2 2 2 2 2 2 3 2 2" xfId="23778" xr:uid="{00000000-0005-0000-0000-0000FC5A0000}"/>
    <cellStyle name="Normal 12 4 2 2 2 2 2 2 3 2 2 2" xfId="49398" xr:uid="{00000000-0005-0000-0000-0000FD5A0000}"/>
    <cellStyle name="Normal 12 4 2 2 2 2 2 2 3 2 3" xfId="36588" xr:uid="{00000000-0005-0000-0000-0000FE5A0000}"/>
    <cellStyle name="Normal 12 4 2 2 2 2 2 2 3 3" xfId="18288" xr:uid="{00000000-0005-0000-0000-0000FF5A0000}"/>
    <cellStyle name="Normal 12 4 2 2 2 2 2 2 3 3 2" xfId="43908" xr:uid="{00000000-0005-0000-0000-0000005B0000}"/>
    <cellStyle name="Normal 12 4 2 2 2 2 2 2 3 4" xfId="31098" xr:uid="{00000000-0005-0000-0000-0000015B0000}"/>
    <cellStyle name="Normal 12 4 2 2 2 2 2 2 4" xfId="12797" xr:uid="{00000000-0005-0000-0000-0000025B0000}"/>
    <cellStyle name="Normal 12 4 2 2 2 2 2 2 4 2" xfId="25608" xr:uid="{00000000-0005-0000-0000-0000035B0000}"/>
    <cellStyle name="Normal 12 4 2 2 2 2 2 2 4 2 2" xfId="51228" xr:uid="{00000000-0005-0000-0000-0000045B0000}"/>
    <cellStyle name="Normal 12 4 2 2 2 2 2 2 4 3" xfId="38418" xr:uid="{00000000-0005-0000-0000-0000055B0000}"/>
    <cellStyle name="Normal 12 4 2 2 2 2 2 2 5" xfId="7307" xr:uid="{00000000-0005-0000-0000-0000065B0000}"/>
    <cellStyle name="Normal 12 4 2 2 2 2 2 2 5 2" xfId="20118" xr:uid="{00000000-0005-0000-0000-0000075B0000}"/>
    <cellStyle name="Normal 12 4 2 2 2 2 2 2 5 2 2" xfId="45738" xr:uid="{00000000-0005-0000-0000-0000085B0000}"/>
    <cellStyle name="Normal 12 4 2 2 2 2 2 2 5 3" xfId="32928" xr:uid="{00000000-0005-0000-0000-0000095B0000}"/>
    <cellStyle name="Normal 12 4 2 2 2 2 2 2 6" xfId="14628" xr:uid="{00000000-0005-0000-0000-00000A5B0000}"/>
    <cellStyle name="Normal 12 4 2 2 2 2 2 2 6 2" xfId="40248" xr:uid="{00000000-0005-0000-0000-00000B5B0000}"/>
    <cellStyle name="Normal 12 4 2 2 2 2 2 2 7" xfId="27438" xr:uid="{00000000-0005-0000-0000-00000C5B0000}"/>
    <cellStyle name="Normal 12 4 2 2 2 2 2 3" xfId="2753" xr:uid="{00000000-0005-0000-0000-00000D5B0000}"/>
    <cellStyle name="Normal 12 4 2 2 2 2 2 3 2" xfId="8243" xr:uid="{00000000-0005-0000-0000-00000E5B0000}"/>
    <cellStyle name="Normal 12 4 2 2 2 2 2 3 2 2" xfId="21054" xr:uid="{00000000-0005-0000-0000-00000F5B0000}"/>
    <cellStyle name="Normal 12 4 2 2 2 2 2 3 2 2 2" xfId="46674" xr:uid="{00000000-0005-0000-0000-0000105B0000}"/>
    <cellStyle name="Normal 12 4 2 2 2 2 2 3 2 3" xfId="33864" xr:uid="{00000000-0005-0000-0000-0000115B0000}"/>
    <cellStyle name="Normal 12 4 2 2 2 2 2 3 3" xfId="15564" xr:uid="{00000000-0005-0000-0000-0000125B0000}"/>
    <cellStyle name="Normal 12 4 2 2 2 2 2 3 3 2" xfId="41184" xr:uid="{00000000-0005-0000-0000-0000135B0000}"/>
    <cellStyle name="Normal 12 4 2 2 2 2 2 3 4" xfId="28374" xr:uid="{00000000-0005-0000-0000-0000145B0000}"/>
    <cellStyle name="Normal 12 4 2 2 2 2 2 4" xfId="4583" xr:uid="{00000000-0005-0000-0000-0000155B0000}"/>
    <cellStyle name="Normal 12 4 2 2 2 2 2 4 2" xfId="10073" xr:uid="{00000000-0005-0000-0000-0000165B0000}"/>
    <cellStyle name="Normal 12 4 2 2 2 2 2 4 2 2" xfId="22884" xr:uid="{00000000-0005-0000-0000-0000175B0000}"/>
    <cellStyle name="Normal 12 4 2 2 2 2 2 4 2 2 2" xfId="48504" xr:uid="{00000000-0005-0000-0000-0000185B0000}"/>
    <cellStyle name="Normal 12 4 2 2 2 2 2 4 2 3" xfId="35694" xr:uid="{00000000-0005-0000-0000-0000195B0000}"/>
    <cellStyle name="Normal 12 4 2 2 2 2 2 4 3" xfId="17394" xr:uid="{00000000-0005-0000-0000-00001A5B0000}"/>
    <cellStyle name="Normal 12 4 2 2 2 2 2 4 3 2" xfId="43014" xr:uid="{00000000-0005-0000-0000-00001B5B0000}"/>
    <cellStyle name="Normal 12 4 2 2 2 2 2 4 4" xfId="30204" xr:uid="{00000000-0005-0000-0000-00001C5B0000}"/>
    <cellStyle name="Normal 12 4 2 2 2 2 2 5" xfId="11903" xr:uid="{00000000-0005-0000-0000-00001D5B0000}"/>
    <cellStyle name="Normal 12 4 2 2 2 2 2 5 2" xfId="24714" xr:uid="{00000000-0005-0000-0000-00001E5B0000}"/>
    <cellStyle name="Normal 12 4 2 2 2 2 2 5 2 2" xfId="50334" xr:uid="{00000000-0005-0000-0000-00001F5B0000}"/>
    <cellStyle name="Normal 12 4 2 2 2 2 2 5 3" xfId="37524" xr:uid="{00000000-0005-0000-0000-0000205B0000}"/>
    <cellStyle name="Normal 12 4 2 2 2 2 2 6" xfId="6413" xr:uid="{00000000-0005-0000-0000-0000215B0000}"/>
    <cellStyle name="Normal 12 4 2 2 2 2 2 6 2" xfId="19224" xr:uid="{00000000-0005-0000-0000-0000225B0000}"/>
    <cellStyle name="Normal 12 4 2 2 2 2 2 6 2 2" xfId="44844" xr:uid="{00000000-0005-0000-0000-0000235B0000}"/>
    <cellStyle name="Normal 12 4 2 2 2 2 2 6 3" xfId="32034" xr:uid="{00000000-0005-0000-0000-0000245B0000}"/>
    <cellStyle name="Normal 12 4 2 2 2 2 2 7" xfId="13734" xr:uid="{00000000-0005-0000-0000-0000255B0000}"/>
    <cellStyle name="Normal 12 4 2 2 2 2 2 7 2" xfId="39354" xr:uid="{00000000-0005-0000-0000-0000265B0000}"/>
    <cellStyle name="Normal 12 4 2 2 2 2 2 8" xfId="26544" xr:uid="{00000000-0005-0000-0000-0000275B0000}"/>
    <cellStyle name="Normal 12 4 2 2 2 2 3" xfId="1418" xr:uid="{00000000-0005-0000-0000-0000285B0000}"/>
    <cellStyle name="Normal 12 4 2 2 2 2 3 2" xfId="3248" xr:uid="{00000000-0005-0000-0000-0000295B0000}"/>
    <cellStyle name="Normal 12 4 2 2 2 2 3 2 2" xfId="8738" xr:uid="{00000000-0005-0000-0000-00002A5B0000}"/>
    <cellStyle name="Normal 12 4 2 2 2 2 3 2 2 2" xfId="21549" xr:uid="{00000000-0005-0000-0000-00002B5B0000}"/>
    <cellStyle name="Normal 12 4 2 2 2 2 3 2 2 2 2" xfId="47169" xr:uid="{00000000-0005-0000-0000-00002C5B0000}"/>
    <cellStyle name="Normal 12 4 2 2 2 2 3 2 2 3" xfId="34359" xr:uid="{00000000-0005-0000-0000-00002D5B0000}"/>
    <cellStyle name="Normal 12 4 2 2 2 2 3 2 3" xfId="16059" xr:uid="{00000000-0005-0000-0000-00002E5B0000}"/>
    <cellStyle name="Normal 12 4 2 2 2 2 3 2 3 2" xfId="41679" xr:uid="{00000000-0005-0000-0000-00002F5B0000}"/>
    <cellStyle name="Normal 12 4 2 2 2 2 3 2 4" xfId="28869" xr:uid="{00000000-0005-0000-0000-0000305B0000}"/>
    <cellStyle name="Normal 12 4 2 2 2 2 3 3" xfId="5078" xr:uid="{00000000-0005-0000-0000-0000315B0000}"/>
    <cellStyle name="Normal 12 4 2 2 2 2 3 3 2" xfId="10568" xr:uid="{00000000-0005-0000-0000-0000325B0000}"/>
    <cellStyle name="Normal 12 4 2 2 2 2 3 3 2 2" xfId="23379" xr:uid="{00000000-0005-0000-0000-0000335B0000}"/>
    <cellStyle name="Normal 12 4 2 2 2 2 3 3 2 2 2" xfId="48999" xr:uid="{00000000-0005-0000-0000-0000345B0000}"/>
    <cellStyle name="Normal 12 4 2 2 2 2 3 3 2 3" xfId="36189" xr:uid="{00000000-0005-0000-0000-0000355B0000}"/>
    <cellStyle name="Normal 12 4 2 2 2 2 3 3 3" xfId="17889" xr:uid="{00000000-0005-0000-0000-0000365B0000}"/>
    <cellStyle name="Normal 12 4 2 2 2 2 3 3 3 2" xfId="43509" xr:uid="{00000000-0005-0000-0000-0000375B0000}"/>
    <cellStyle name="Normal 12 4 2 2 2 2 3 3 4" xfId="30699" xr:uid="{00000000-0005-0000-0000-0000385B0000}"/>
    <cellStyle name="Normal 12 4 2 2 2 2 3 4" xfId="12398" xr:uid="{00000000-0005-0000-0000-0000395B0000}"/>
    <cellStyle name="Normal 12 4 2 2 2 2 3 4 2" xfId="25209" xr:uid="{00000000-0005-0000-0000-00003A5B0000}"/>
    <cellStyle name="Normal 12 4 2 2 2 2 3 4 2 2" xfId="50829" xr:uid="{00000000-0005-0000-0000-00003B5B0000}"/>
    <cellStyle name="Normal 12 4 2 2 2 2 3 4 3" xfId="38019" xr:uid="{00000000-0005-0000-0000-00003C5B0000}"/>
    <cellStyle name="Normal 12 4 2 2 2 2 3 5" xfId="6908" xr:uid="{00000000-0005-0000-0000-00003D5B0000}"/>
    <cellStyle name="Normal 12 4 2 2 2 2 3 5 2" xfId="19719" xr:uid="{00000000-0005-0000-0000-00003E5B0000}"/>
    <cellStyle name="Normal 12 4 2 2 2 2 3 5 2 2" xfId="45339" xr:uid="{00000000-0005-0000-0000-00003F5B0000}"/>
    <cellStyle name="Normal 12 4 2 2 2 2 3 5 3" xfId="32529" xr:uid="{00000000-0005-0000-0000-0000405B0000}"/>
    <cellStyle name="Normal 12 4 2 2 2 2 3 6" xfId="14229" xr:uid="{00000000-0005-0000-0000-0000415B0000}"/>
    <cellStyle name="Normal 12 4 2 2 2 2 3 6 2" xfId="39849" xr:uid="{00000000-0005-0000-0000-0000425B0000}"/>
    <cellStyle name="Normal 12 4 2 2 2 2 3 7" xfId="27039" xr:uid="{00000000-0005-0000-0000-0000435B0000}"/>
    <cellStyle name="Normal 12 4 2 2 2 2 4" xfId="2354" xr:uid="{00000000-0005-0000-0000-0000445B0000}"/>
    <cellStyle name="Normal 12 4 2 2 2 2 4 2" xfId="7844" xr:uid="{00000000-0005-0000-0000-0000455B0000}"/>
    <cellStyle name="Normal 12 4 2 2 2 2 4 2 2" xfId="20655" xr:uid="{00000000-0005-0000-0000-0000465B0000}"/>
    <cellStyle name="Normal 12 4 2 2 2 2 4 2 2 2" xfId="46275" xr:uid="{00000000-0005-0000-0000-0000475B0000}"/>
    <cellStyle name="Normal 12 4 2 2 2 2 4 2 3" xfId="33465" xr:uid="{00000000-0005-0000-0000-0000485B0000}"/>
    <cellStyle name="Normal 12 4 2 2 2 2 4 3" xfId="15165" xr:uid="{00000000-0005-0000-0000-0000495B0000}"/>
    <cellStyle name="Normal 12 4 2 2 2 2 4 3 2" xfId="40785" xr:uid="{00000000-0005-0000-0000-00004A5B0000}"/>
    <cellStyle name="Normal 12 4 2 2 2 2 4 4" xfId="27975" xr:uid="{00000000-0005-0000-0000-00004B5B0000}"/>
    <cellStyle name="Normal 12 4 2 2 2 2 5" xfId="4184" xr:uid="{00000000-0005-0000-0000-00004C5B0000}"/>
    <cellStyle name="Normal 12 4 2 2 2 2 5 2" xfId="9674" xr:uid="{00000000-0005-0000-0000-00004D5B0000}"/>
    <cellStyle name="Normal 12 4 2 2 2 2 5 2 2" xfId="22485" xr:uid="{00000000-0005-0000-0000-00004E5B0000}"/>
    <cellStyle name="Normal 12 4 2 2 2 2 5 2 2 2" xfId="48105" xr:uid="{00000000-0005-0000-0000-00004F5B0000}"/>
    <cellStyle name="Normal 12 4 2 2 2 2 5 2 3" xfId="35295" xr:uid="{00000000-0005-0000-0000-0000505B0000}"/>
    <cellStyle name="Normal 12 4 2 2 2 2 5 3" xfId="16995" xr:uid="{00000000-0005-0000-0000-0000515B0000}"/>
    <cellStyle name="Normal 12 4 2 2 2 2 5 3 2" xfId="42615" xr:uid="{00000000-0005-0000-0000-0000525B0000}"/>
    <cellStyle name="Normal 12 4 2 2 2 2 5 4" xfId="29805" xr:uid="{00000000-0005-0000-0000-0000535B0000}"/>
    <cellStyle name="Normal 12 4 2 2 2 2 6" xfId="11504" xr:uid="{00000000-0005-0000-0000-0000545B0000}"/>
    <cellStyle name="Normal 12 4 2 2 2 2 6 2" xfId="24315" xr:uid="{00000000-0005-0000-0000-0000555B0000}"/>
    <cellStyle name="Normal 12 4 2 2 2 2 6 2 2" xfId="49935" xr:uid="{00000000-0005-0000-0000-0000565B0000}"/>
    <cellStyle name="Normal 12 4 2 2 2 2 6 3" xfId="37125" xr:uid="{00000000-0005-0000-0000-0000575B0000}"/>
    <cellStyle name="Normal 12 4 2 2 2 2 7" xfId="6014" xr:uid="{00000000-0005-0000-0000-0000585B0000}"/>
    <cellStyle name="Normal 12 4 2 2 2 2 7 2" xfId="18825" xr:uid="{00000000-0005-0000-0000-0000595B0000}"/>
    <cellStyle name="Normal 12 4 2 2 2 2 7 2 2" xfId="44445" xr:uid="{00000000-0005-0000-0000-00005A5B0000}"/>
    <cellStyle name="Normal 12 4 2 2 2 2 7 3" xfId="31635" xr:uid="{00000000-0005-0000-0000-00005B5B0000}"/>
    <cellStyle name="Normal 12 4 2 2 2 2 8" xfId="13335" xr:uid="{00000000-0005-0000-0000-00005C5B0000}"/>
    <cellStyle name="Normal 12 4 2 2 2 2 8 2" xfId="38955" xr:uid="{00000000-0005-0000-0000-00005D5B0000}"/>
    <cellStyle name="Normal 12 4 2 2 2 2 9" xfId="26145" xr:uid="{00000000-0005-0000-0000-00005E5B0000}"/>
    <cellStyle name="Normal 12 4 2 2 2 3" xfId="655" xr:uid="{00000000-0005-0000-0000-00005F5B0000}"/>
    <cellStyle name="Normal 12 4 2 2 2 3 2" xfId="1055" xr:uid="{00000000-0005-0000-0000-0000605B0000}"/>
    <cellStyle name="Normal 12 4 2 2 2 3 2 2" xfId="1950" xr:uid="{00000000-0005-0000-0000-0000615B0000}"/>
    <cellStyle name="Normal 12 4 2 2 2 3 2 2 2" xfId="3780" xr:uid="{00000000-0005-0000-0000-0000625B0000}"/>
    <cellStyle name="Normal 12 4 2 2 2 3 2 2 2 2" xfId="9270" xr:uid="{00000000-0005-0000-0000-0000635B0000}"/>
    <cellStyle name="Normal 12 4 2 2 2 3 2 2 2 2 2" xfId="22081" xr:uid="{00000000-0005-0000-0000-0000645B0000}"/>
    <cellStyle name="Normal 12 4 2 2 2 3 2 2 2 2 2 2" xfId="47701" xr:uid="{00000000-0005-0000-0000-0000655B0000}"/>
    <cellStyle name="Normal 12 4 2 2 2 3 2 2 2 2 3" xfId="34891" xr:uid="{00000000-0005-0000-0000-0000665B0000}"/>
    <cellStyle name="Normal 12 4 2 2 2 3 2 2 2 3" xfId="16591" xr:uid="{00000000-0005-0000-0000-0000675B0000}"/>
    <cellStyle name="Normal 12 4 2 2 2 3 2 2 2 3 2" xfId="42211" xr:uid="{00000000-0005-0000-0000-0000685B0000}"/>
    <cellStyle name="Normal 12 4 2 2 2 3 2 2 2 4" xfId="29401" xr:uid="{00000000-0005-0000-0000-0000695B0000}"/>
    <cellStyle name="Normal 12 4 2 2 2 3 2 2 3" xfId="5610" xr:uid="{00000000-0005-0000-0000-00006A5B0000}"/>
    <cellStyle name="Normal 12 4 2 2 2 3 2 2 3 2" xfId="11100" xr:uid="{00000000-0005-0000-0000-00006B5B0000}"/>
    <cellStyle name="Normal 12 4 2 2 2 3 2 2 3 2 2" xfId="23911" xr:uid="{00000000-0005-0000-0000-00006C5B0000}"/>
    <cellStyle name="Normal 12 4 2 2 2 3 2 2 3 2 2 2" xfId="49531" xr:uid="{00000000-0005-0000-0000-00006D5B0000}"/>
    <cellStyle name="Normal 12 4 2 2 2 3 2 2 3 2 3" xfId="36721" xr:uid="{00000000-0005-0000-0000-00006E5B0000}"/>
    <cellStyle name="Normal 12 4 2 2 2 3 2 2 3 3" xfId="18421" xr:uid="{00000000-0005-0000-0000-00006F5B0000}"/>
    <cellStyle name="Normal 12 4 2 2 2 3 2 2 3 3 2" xfId="44041" xr:uid="{00000000-0005-0000-0000-0000705B0000}"/>
    <cellStyle name="Normal 12 4 2 2 2 3 2 2 3 4" xfId="31231" xr:uid="{00000000-0005-0000-0000-0000715B0000}"/>
    <cellStyle name="Normal 12 4 2 2 2 3 2 2 4" xfId="12930" xr:uid="{00000000-0005-0000-0000-0000725B0000}"/>
    <cellStyle name="Normal 12 4 2 2 2 3 2 2 4 2" xfId="25741" xr:uid="{00000000-0005-0000-0000-0000735B0000}"/>
    <cellStyle name="Normal 12 4 2 2 2 3 2 2 4 2 2" xfId="51361" xr:uid="{00000000-0005-0000-0000-0000745B0000}"/>
    <cellStyle name="Normal 12 4 2 2 2 3 2 2 4 3" xfId="38551" xr:uid="{00000000-0005-0000-0000-0000755B0000}"/>
    <cellStyle name="Normal 12 4 2 2 2 3 2 2 5" xfId="7440" xr:uid="{00000000-0005-0000-0000-0000765B0000}"/>
    <cellStyle name="Normal 12 4 2 2 2 3 2 2 5 2" xfId="20251" xr:uid="{00000000-0005-0000-0000-0000775B0000}"/>
    <cellStyle name="Normal 12 4 2 2 2 3 2 2 5 2 2" xfId="45871" xr:uid="{00000000-0005-0000-0000-0000785B0000}"/>
    <cellStyle name="Normal 12 4 2 2 2 3 2 2 5 3" xfId="33061" xr:uid="{00000000-0005-0000-0000-0000795B0000}"/>
    <cellStyle name="Normal 12 4 2 2 2 3 2 2 6" xfId="14761" xr:uid="{00000000-0005-0000-0000-00007A5B0000}"/>
    <cellStyle name="Normal 12 4 2 2 2 3 2 2 6 2" xfId="40381" xr:uid="{00000000-0005-0000-0000-00007B5B0000}"/>
    <cellStyle name="Normal 12 4 2 2 2 3 2 2 7" xfId="27571" xr:uid="{00000000-0005-0000-0000-00007C5B0000}"/>
    <cellStyle name="Normal 12 4 2 2 2 3 2 3" xfId="2886" xr:uid="{00000000-0005-0000-0000-00007D5B0000}"/>
    <cellStyle name="Normal 12 4 2 2 2 3 2 3 2" xfId="8376" xr:uid="{00000000-0005-0000-0000-00007E5B0000}"/>
    <cellStyle name="Normal 12 4 2 2 2 3 2 3 2 2" xfId="21187" xr:uid="{00000000-0005-0000-0000-00007F5B0000}"/>
    <cellStyle name="Normal 12 4 2 2 2 3 2 3 2 2 2" xfId="46807" xr:uid="{00000000-0005-0000-0000-0000805B0000}"/>
    <cellStyle name="Normal 12 4 2 2 2 3 2 3 2 3" xfId="33997" xr:uid="{00000000-0005-0000-0000-0000815B0000}"/>
    <cellStyle name="Normal 12 4 2 2 2 3 2 3 3" xfId="15697" xr:uid="{00000000-0005-0000-0000-0000825B0000}"/>
    <cellStyle name="Normal 12 4 2 2 2 3 2 3 3 2" xfId="41317" xr:uid="{00000000-0005-0000-0000-0000835B0000}"/>
    <cellStyle name="Normal 12 4 2 2 2 3 2 3 4" xfId="28507" xr:uid="{00000000-0005-0000-0000-0000845B0000}"/>
    <cellStyle name="Normal 12 4 2 2 2 3 2 4" xfId="4716" xr:uid="{00000000-0005-0000-0000-0000855B0000}"/>
    <cellStyle name="Normal 12 4 2 2 2 3 2 4 2" xfId="10206" xr:uid="{00000000-0005-0000-0000-0000865B0000}"/>
    <cellStyle name="Normal 12 4 2 2 2 3 2 4 2 2" xfId="23017" xr:uid="{00000000-0005-0000-0000-0000875B0000}"/>
    <cellStyle name="Normal 12 4 2 2 2 3 2 4 2 2 2" xfId="48637" xr:uid="{00000000-0005-0000-0000-0000885B0000}"/>
    <cellStyle name="Normal 12 4 2 2 2 3 2 4 2 3" xfId="35827" xr:uid="{00000000-0005-0000-0000-0000895B0000}"/>
    <cellStyle name="Normal 12 4 2 2 2 3 2 4 3" xfId="17527" xr:uid="{00000000-0005-0000-0000-00008A5B0000}"/>
    <cellStyle name="Normal 12 4 2 2 2 3 2 4 3 2" xfId="43147" xr:uid="{00000000-0005-0000-0000-00008B5B0000}"/>
    <cellStyle name="Normal 12 4 2 2 2 3 2 4 4" xfId="30337" xr:uid="{00000000-0005-0000-0000-00008C5B0000}"/>
    <cellStyle name="Normal 12 4 2 2 2 3 2 5" xfId="12036" xr:uid="{00000000-0005-0000-0000-00008D5B0000}"/>
    <cellStyle name="Normal 12 4 2 2 2 3 2 5 2" xfId="24847" xr:uid="{00000000-0005-0000-0000-00008E5B0000}"/>
    <cellStyle name="Normal 12 4 2 2 2 3 2 5 2 2" xfId="50467" xr:uid="{00000000-0005-0000-0000-00008F5B0000}"/>
    <cellStyle name="Normal 12 4 2 2 2 3 2 5 3" xfId="37657" xr:uid="{00000000-0005-0000-0000-0000905B0000}"/>
    <cellStyle name="Normal 12 4 2 2 2 3 2 6" xfId="6546" xr:uid="{00000000-0005-0000-0000-0000915B0000}"/>
    <cellStyle name="Normal 12 4 2 2 2 3 2 6 2" xfId="19357" xr:uid="{00000000-0005-0000-0000-0000925B0000}"/>
    <cellStyle name="Normal 12 4 2 2 2 3 2 6 2 2" xfId="44977" xr:uid="{00000000-0005-0000-0000-0000935B0000}"/>
    <cellStyle name="Normal 12 4 2 2 2 3 2 6 3" xfId="32167" xr:uid="{00000000-0005-0000-0000-0000945B0000}"/>
    <cellStyle name="Normal 12 4 2 2 2 3 2 7" xfId="13867" xr:uid="{00000000-0005-0000-0000-0000955B0000}"/>
    <cellStyle name="Normal 12 4 2 2 2 3 2 7 2" xfId="39487" xr:uid="{00000000-0005-0000-0000-0000965B0000}"/>
    <cellStyle name="Normal 12 4 2 2 2 3 2 8" xfId="26677" xr:uid="{00000000-0005-0000-0000-0000975B0000}"/>
    <cellStyle name="Normal 12 4 2 2 2 3 3" xfId="1550" xr:uid="{00000000-0005-0000-0000-0000985B0000}"/>
    <cellStyle name="Normal 12 4 2 2 2 3 3 2" xfId="3380" xr:uid="{00000000-0005-0000-0000-0000995B0000}"/>
    <cellStyle name="Normal 12 4 2 2 2 3 3 2 2" xfId="8870" xr:uid="{00000000-0005-0000-0000-00009A5B0000}"/>
    <cellStyle name="Normal 12 4 2 2 2 3 3 2 2 2" xfId="21681" xr:uid="{00000000-0005-0000-0000-00009B5B0000}"/>
    <cellStyle name="Normal 12 4 2 2 2 3 3 2 2 2 2" xfId="47301" xr:uid="{00000000-0005-0000-0000-00009C5B0000}"/>
    <cellStyle name="Normal 12 4 2 2 2 3 3 2 2 3" xfId="34491" xr:uid="{00000000-0005-0000-0000-00009D5B0000}"/>
    <cellStyle name="Normal 12 4 2 2 2 3 3 2 3" xfId="16191" xr:uid="{00000000-0005-0000-0000-00009E5B0000}"/>
    <cellStyle name="Normal 12 4 2 2 2 3 3 2 3 2" xfId="41811" xr:uid="{00000000-0005-0000-0000-00009F5B0000}"/>
    <cellStyle name="Normal 12 4 2 2 2 3 3 2 4" xfId="29001" xr:uid="{00000000-0005-0000-0000-0000A05B0000}"/>
    <cellStyle name="Normal 12 4 2 2 2 3 3 3" xfId="5210" xr:uid="{00000000-0005-0000-0000-0000A15B0000}"/>
    <cellStyle name="Normal 12 4 2 2 2 3 3 3 2" xfId="10700" xr:uid="{00000000-0005-0000-0000-0000A25B0000}"/>
    <cellStyle name="Normal 12 4 2 2 2 3 3 3 2 2" xfId="23511" xr:uid="{00000000-0005-0000-0000-0000A35B0000}"/>
    <cellStyle name="Normal 12 4 2 2 2 3 3 3 2 2 2" xfId="49131" xr:uid="{00000000-0005-0000-0000-0000A45B0000}"/>
    <cellStyle name="Normal 12 4 2 2 2 3 3 3 2 3" xfId="36321" xr:uid="{00000000-0005-0000-0000-0000A55B0000}"/>
    <cellStyle name="Normal 12 4 2 2 2 3 3 3 3" xfId="18021" xr:uid="{00000000-0005-0000-0000-0000A65B0000}"/>
    <cellStyle name="Normal 12 4 2 2 2 3 3 3 3 2" xfId="43641" xr:uid="{00000000-0005-0000-0000-0000A75B0000}"/>
    <cellStyle name="Normal 12 4 2 2 2 3 3 3 4" xfId="30831" xr:uid="{00000000-0005-0000-0000-0000A85B0000}"/>
    <cellStyle name="Normal 12 4 2 2 2 3 3 4" xfId="12530" xr:uid="{00000000-0005-0000-0000-0000A95B0000}"/>
    <cellStyle name="Normal 12 4 2 2 2 3 3 4 2" xfId="25341" xr:uid="{00000000-0005-0000-0000-0000AA5B0000}"/>
    <cellStyle name="Normal 12 4 2 2 2 3 3 4 2 2" xfId="50961" xr:uid="{00000000-0005-0000-0000-0000AB5B0000}"/>
    <cellStyle name="Normal 12 4 2 2 2 3 3 4 3" xfId="38151" xr:uid="{00000000-0005-0000-0000-0000AC5B0000}"/>
    <cellStyle name="Normal 12 4 2 2 2 3 3 5" xfId="7040" xr:uid="{00000000-0005-0000-0000-0000AD5B0000}"/>
    <cellStyle name="Normal 12 4 2 2 2 3 3 5 2" xfId="19851" xr:uid="{00000000-0005-0000-0000-0000AE5B0000}"/>
    <cellStyle name="Normal 12 4 2 2 2 3 3 5 2 2" xfId="45471" xr:uid="{00000000-0005-0000-0000-0000AF5B0000}"/>
    <cellStyle name="Normal 12 4 2 2 2 3 3 5 3" xfId="32661" xr:uid="{00000000-0005-0000-0000-0000B05B0000}"/>
    <cellStyle name="Normal 12 4 2 2 2 3 3 6" xfId="14361" xr:uid="{00000000-0005-0000-0000-0000B15B0000}"/>
    <cellStyle name="Normal 12 4 2 2 2 3 3 6 2" xfId="39981" xr:uid="{00000000-0005-0000-0000-0000B25B0000}"/>
    <cellStyle name="Normal 12 4 2 2 2 3 3 7" xfId="27171" xr:uid="{00000000-0005-0000-0000-0000B35B0000}"/>
    <cellStyle name="Normal 12 4 2 2 2 3 4" xfId="2486" xr:uid="{00000000-0005-0000-0000-0000B45B0000}"/>
    <cellStyle name="Normal 12 4 2 2 2 3 4 2" xfId="7976" xr:uid="{00000000-0005-0000-0000-0000B55B0000}"/>
    <cellStyle name="Normal 12 4 2 2 2 3 4 2 2" xfId="20787" xr:uid="{00000000-0005-0000-0000-0000B65B0000}"/>
    <cellStyle name="Normal 12 4 2 2 2 3 4 2 2 2" xfId="46407" xr:uid="{00000000-0005-0000-0000-0000B75B0000}"/>
    <cellStyle name="Normal 12 4 2 2 2 3 4 2 3" xfId="33597" xr:uid="{00000000-0005-0000-0000-0000B85B0000}"/>
    <cellStyle name="Normal 12 4 2 2 2 3 4 3" xfId="15297" xr:uid="{00000000-0005-0000-0000-0000B95B0000}"/>
    <cellStyle name="Normal 12 4 2 2 2 3 4 3 2" xfId="40917" xr:uid="{00000000-0005-0000-0000-0000BA5B0000}"/>
    <cellStyle name="Normal 12 4 2 2 2 3 4 4" xfId="28107" xr:uid="{00000000-0005-0000-0000-0000BB5B0000}"/>
    <cellStyle name="Normal 12 4 2 2 2 3 5" xfId="4316" xr:uid="{00000000-0005-0000-0000-0000BC5B0000}"/>
    <cellStyle name="Normal 12 4 2 2 2 3 5 2" xfId="9806" xr:uid="{00000000-0005-0000-0000-0000BD5B0000}"/>
    <cellStyle name="Normal 12 4 2 2 2 3 5 2 2" xfId="22617" xr:uid="{00000000-0005-0000-0000-0000BE5B0000}"/>
    <cellStyle name="Normal 12 4 2 2 2 3 5 2 2 2" xfId="48237" xr:uid="{00000000-0005-0000-0000-0000BF5B0000}"/>
    <cellStyle name="Normal 12 4 2 2 2 3 5 2 3" xfId="35427" xr:uid="{00000000-0005-0000-0000-0000C05B0000}"/>
    <cellStyle name="Normal 12 4 2 2 2 3 5 3" xfId="17127" xr:uid="{00000000-0005-0000-0000-0000C15B0000}"/>
    <cellStyle name="Normal 12 4 2 2 2 3 5 3 2" xfId="42747" xr:uid="{00000000-0005-0000-0000-0000C25B0000}"/>
    <cellStyle name="Normal 12 4 2 2 2 3 5 4" xfId="29937" xr:uid="{00000000-0005-0000-0000-0000C35B0000}"/>
    <cellStyle name="Normal 12 4 2 2 2 3 6" xfId="11636" xr:uid="{00000000-0005-0000-0000-0000C45B0000}"/>
    <cellStyle name="Normal 12 4 2 2 2 3 6 2" xfId="24447" xr:uid="{00000000-0005-0000-0000-0000C55B0000}"/>
    <cellStyle name="Normal 12 4 2 2 2 3 6 2 2" xfId="50067" xr:uid="{00000000-0005-0000-0000-0000C65B0000}"/>
    <cellStyle name="Normal 12 4 2 2 2 3 6 3" xfId="37257" xr:uid="{00000000-0005-0000-0000-0000C75B0000}"/>
    <cellStyle name="Normal 12 4 2 2 2 3 7" xfId="6146" xr:uid="{00000000-0005-0000-0000-0000C85B0000}"/>
    <cellStyle name="Normal 12 4 2 2 2 3 7 2" xfId="18957" xr:uid="{00000000-0005-0000-0000-0000C95B0000}"/>
    <cellStyle name="Normal 12 4 2 2 2 3 7 2 2" xfId="44577" xr:uid="{00000000-0005-0000-0000-0000CA5B0000}"/>
    <cellStyle name="Normal 12 4 2 2 2 3 7 3" xfId="31767" xr:uid="{00000000-0005-0000-0000-0000CB5B0000}"/>
    <cellStyle name="Normal 12 4 2 2 2 3 8" xfId="13467" xr:uid="{00000000-0005-0000-0000-0000CC5B0000}"/>
    <cellStyle name="Normal 12 4 2 2 2 3 8 2" xfId="39087" xr:uid="{00000000-0005-0000-0000-0000CD5B0000}"/>
    <cellStyle name="Normal 12 4 2 2 2 3 9" xfId="26277" xr:uid="{00000000-0005-0000-0000-0000CE5B0000}"/>
    <cellStyle name="Normal 12 4 2 2 2 4" xfId="430" xr:uid="{00000000-0005-0000-0000-0000CF5B0000}"/>
    <cellStyle name="Normal 12 4 2 2 2 4 2" xfId="1325" xr:uid="{00000000-0005-0000-0000-0000D05B0000}"/>
    <cellStyle name="Normal 12 4 2 2 2 4 2 2" xfId="3155" xr:uid="{00000000-0005-0000-0000-0000D15B0000}"/>
    <cellStyle name="Normal 12 4 2 2 2 4 2 2 2" xfId="8645" xr:uid="{00000000-0005-0000-0000-0000D25B0000}"/>
    <cellStyle name="Normal 12 4 2 2 2 4 2 2 2 2" xfId="21456" xr:uid="{00000000-0005-0000-0000-0000D35B0000}"/>
    <cellStyle name="Normal 12 4 2 2 2 4 2 2 2 2 2" xfId="47076" xr:uid="{00000000-0005-0000-0000-0000D45B0000}"/>
    <cellStyle name="Normal 12 4 2 2 2 4 2 2 2 3" xfId="34266" xr:uid="{00000000-0005-0000-0000-0000D55B0000}"/>
    <cellStyle name="Normal 12 4 2 2 2 4 2 2 3" xfId="15966" xr:uid="{00000000-0005-0000-0000-0000D65B0000}"/>
    <cellStyle name="Normal 12 4 2 2 2 4 2 2 3 2" xfId="41586" xr:uid="{00000000-0005-0000-0000-0000D75B0000}"/>
    <cellStyle name="Normal 12 4 2 2 2 4 2 2 4" xfId="28776" xr:uid="{00000000-0005-0000-0000-0000D85B0000}"/>
    <cellStyle name="Normal 12 4 2 2 2 4 2 3" xfId="4985" xr:uid="{00000000-0005-0000-0000-0000D95B0000}"/>
    <cellStyle name="Normal 12 4 2 2 2 4 2 3 2" xfId="10475" xr:uid="{00000000-0005-0000-0000-0000DA5B0000}"/>
    <cellStyle name="Normal 12 4 2 2 2 4 2 3 2 2" xfId="23286" xr:uid="{00000000-0005-0000-0000-0000DB5B0000}"/>
    <cellStyle name="Normal 12 4 2 2 2 4 2 3 2 2 2" xfId="48906" xr:uid="{00000000-0005-0000-0000-0000DC5B0000}"/>
    <cellStyle name="Normal 12 4 2 2 2 4 2 3 2 3" xfId="36096" xr:uid="{00000000-0005-0000-0000-0000DD5B0000}"/>
    <cellStyle name="Normal 12 4 2 2 2 4 2 3 3" xfId="17796" xr:uid="{00000000-0005-0000-0000-0000DE5B0000}"/>
    <cellStyle name="Normal 12 4 2 2 2 4 2 3 3 2" xfId="43416" xr:uid="{00000000-0005-0000-0000-0000DF5B0000}"/>
    <cellStyle name="Normal 12 4 2 2 2 4 2 3 4" xfId="30606" xr:uid="{00000000-0005-0000-0000-0000E05B0000}"/>
    <cellStyle name="Normal 12 4 2 2 2 4 2 4" xfId="12305" xr:uid="{00000000-0005-0000-0000-0000E15B0000}"/>
    <cellStyle name="Normal 12 4 2 2 2 4 2 4 2" xfId="25116" xr:uid="{00000000-0005-0000-0000-0000E25B0000}"/>
    <cellStyle name="Normal 12 4 2 2 2 4 2 4 2 2" xfId="50736" xr:uid="{00000000-0005-0000-0000-0000E35B0000}"/>
    <cellStyle name="Normal 12 4 2 2 2 4 2 4 3" xfId="37926" xr:uid="{00000000-0005-0000-0000-0000E45B0000}"/>
    <cellStyle name="Normal 12 4 2 2 2 4 2 5" xfId="6815" xr:uid="{00000000-0005-0000-0000-0000E55B0000}"/>
    <cellStyle name="Normal 12 4 2 2 2 4 2 5 2" xfId="19626" xr:uid="{00000000-0005-0000-0000-0000E65B0000}"/>
    <cellStyle name="Normal 12 4 2 2 2 4 2 5 2 2" xfId="45246" xr:uid="{00000000-0005-0000-0000-0000E75B0000}"/>
    <cellStyle name="Normal 12 4 2 2 2 4 2 5 3" xfId="32436" xr:uid="{00000000-0005-0000-0000-0000E85B0000}"/>
    <cellStyle name="Normal 12 4 2 2 2 4 2 6" xfId="14136" xr:uid="{00000000-0005-0000-0000-0000E95B0000}"/>
    <cellStyle name="Normal 12 4 2 2 2 4 2 6 2" xfId="39756" xr:uid="{00000000-0005-0000-0000-0000EA5B0000}"/>
    <cellStyle name="Normal 12 4 2 2 2 4 2 7" xfId="26946" xr:uid="{00000000-0005-0000-0000-0000EB5B0000}"/>
    <cellStyle name="Normal 12 4 2 2 2 4 3" xfId="2261" xr:uid="{00000000-0005-0000-0000-0000EC5B0000}"/>
    <cellStyle name="Normal 12 4 2 2 2 4 3 2" xfId="7751" xr:uid="{00000000-0005-0000-0000-0000ED5B0000}"/>
    <cellStyle name="Normal 12 4 2 2 2 4 3 2 2" xfId="20562" xr:uid="{00000000-0005-0000-0000-0000EE5B0000}"/>
    <cellStyle name="Normal 12 4 2 2 2 4 3 2 2 2" xfId="46182" xr:uid="{00000000-0005-0000-0000-0000EF5B0000}"/>
    <cellStyle name="Normal 12 4 2 2 2 4 3 2 3" xfId="33372" xr:uid="{00000000-0005-0000-0000-0000F05B0000}"/>
    <cellStyle name="Normal 12 4 2 2 2 4 3 3" xfId="15072" xr:uid="{00000000-0005-0000-0000-0000F15B0000}"/>
    <cellStyle name="Normal 12 4 2 2 2 4 3 3 2" xfId="40692" xr:uid="{00000000-0005-0000-0000-0000F25B0000}"/>
    <cellStyle name="Normal 12 4 2 2 2 4 3 4" xfId="27882" xr:uid="{00000000-0005-0000-0000-0000F35B0000}"/>
    <cellStyle name="Normal 12 4 2 2 2 4 4" xfId="4091" xr:uid="{00000000-0005-0000-0000-0000F45B0000}"/>
    <cellStyle name="Normal 12 4 2 2 2 4 4 2" xfId="9581" xr:uid="{00000000-0005-0000-0000-0000F55B0000}"/>
    <cellStyle name="Normal 12 4 2 2 2 4 4 2 2" xfId="22392" xr:uid="{00000000-0005-0000-0000-0000F65B0000}"/>
    <cellStyle name="Normal 12 4 2 2 2 4 4 2 2 2" xfId="48012" xr:uid="{00000000-0005-0000-0000-0000F75B0000}"/>
    <cellStyle name="Normal 12 4 2 2 2 4 4 2 3" xfId="35202" xr:uid="{00000000-0005-0000-0000-0000F85B0000}"/>
    <cellStyle name="Normal 12 4 2 2 2 4 4 3" xfId="16902" xr:uid="{00000000-0005-0000-0000-0000F95B0000}"/>
    <cellStyle name="Normal 12 4 2 2 2 4 4 3 2" xfId="42522" xr:uid="{00000000-0005-0000-0000-0000FA5B0000}"/>
    <cellStyle name="Normal 12 4 2 2 2 4 4 4" xfId="29712" xr:uid="{00000000-0005-0000-0000-0000FB5B0000}"/>
    <cellStyle name="Normal 12 4 2 2 2 4 5" xfId="11411" xr:uid="{00000000-0005-0000-0000-0000FC5B0000}"/>
    <cellStyle name="Normal 12 4 2 2 2 4 5 2" xfId="24222" xr:uid="{00000000-0005-0000-0000-0000FD5B0000}"/>
    <cellStyle name="Normal 12 4 2 2 2 4 5 2 2" xfId="49842" xr:uid="{00000000-0005-0000-0000-0000FE5B0000}"/>
    <cellStyle name="Normal 12 4 2 2 2 4 5 3" xfId="37032" xr:uid="{00000000-0005-0000-0000-0000FF5B0000}"/>
    <cellStyle name="Normal 12 4 2 2 2 4 6" xfId="5921" xr:uid="{00000000-0005-0000-0000-0000005C0000}"/>
    <cellStyle name="Normal 12 4 2 2 2 4 6 2" xfId="18732" xr:uid="{00000000-0005-0000-0000-0000015C0000}"/>
    <cellStyle name="Normal 12 4 2 2 2 4 6 2 2" xfId="44352" xr:uid="{00000000-0005-0000-0000-0000025C0000}"/>
    <cellStyle name="Normal 12 4 2 2 2 4 6 3" xfId="31542" xr:uid="{00000000-0005-0000-0000-0000035C0000}"/>
    <cellStyle name="Normal 12 4 2 2 2 4 7" xfId="13242" xr:uid="{00000000-0005-0000-0000-0000045C0000}"/>
    <cellStyle name="Normal 12 4 2 2 2 4 7 2" xfId="38862" xr:uid="{00000000-0005-0000-0000-0000055C0000}"/>
    <cellStyle name="Normal 12 4 2 2 2 4 8" xfId="26052" xr:uid="{00000000-0005-0000-0000-0000065C0000}"/>
    <cellStyle name="Normal 12 4 2 2 2 5" xfId="789" xr:uid="{00000000-0005-0000-0000-0000075C0000}"/>
    <cellStyle name="Normal 12 4 2 2 2 5 2" xfId="1684" xr:uid="{00000000-0005-0000-0000-0000085C0000}"/>
    <cellStyle name="Normal 12 4 2 2 2 5 2 2" xfId="3514" xr:uid="{00000000-0005-0000-0000-0000095C0000}"/>
    <cellStyle name="Normal 12 4 2 2 2 5 2 2 2" xfId="9004" xr:uid="{00000000-0005-0000-0000-00000A5C0000}"/>
    <cellStyle name="Normal 12 4 2 2 2 5 2 2 2 2" xfId="21815" xr:uid="{00000000-0005-0000-0000-00000B5C0000}"/>
    <cellStyle name="Normal 12 4 2 2 2 5 2 2 2 2 2" xfId="47435" xr:uid="{00000000-0005-0000-0000-00000C5C0000}"/>
    <cellStyle name="Normal 12 4 2 2 2 5 2 2 2 3" xfId="34625" xr:uid="{00000000-0005-0000-0000-00000D5C0000}"/>
    <cellStyle name="Normal 12 4 2 2 2 5 2 2 3" xfId="16325" xr:uid="{00000000-0005-0000-0000-00000E5C0000}"/>
    <cellStyle name="Normal 12 4 2 2 2 5 2 2 3 2" xfId="41945" xr:uid="{00000000-0005-0000-0000-00000F5C0000}"/>
    <cellStyle name="Normal 12 4 2 2 2 5 2 2 4" xfId="29135" xr:uid="{00000000-0005-0000-0000-0000105C0000}"/>
    <cellStyle name="Normal 12 4 2 2 2 5 2 3" xfId="5344" xr:uid="{00000000-0005-0000-0000-0000115C0000}"/>
    <cellStyle name="Normal 12 4 2 2 2 5 2 3 2" xfId="10834" xr:uid="{00000000-0005-0000-0000-0000125C0000}"/>
    <cellStyle name="Normal 12 4 2 2 2 5 2 3 2 2" xfId="23645" xr:uid="{00000000-0005-0000-0000-0000135C0000}"/>
    <cellStyle name="Normal 12 4 2 2 2 5 2 3 2 2 2" xfId="49265" xr:uid="{00000000-0005-0000-0000-0000145C0000}"/>
    <cellStyle name="Normal 12 4 2 2 2 5 2 3 2 3" xfId="36455" xr:uid="{00000000-0005-0000-0000-0000155C0000}"/>
    <cellStyle name="Normal 12 4 2 2 2 5 2 3 3" xfId="18155" xr:uid="{00000000-0005-0000-0000-0000165C0000}"/>
    <cellStyle name="Normal 12 4 2 2 2 5 2 3 3 2" xfId="43775" xr:uid="{00000000-0005-0000-0000-0000175C0000}"/>
    <cellStyle name="Normal 12 4 2 2 2 5 2 3 4" xfId="30965" xr:uid="{00000000-0005-0000-0000-0000185C0000}"/>
    <cellStyle name="Normal 12 4 2 2 2 5 2 4" xfId="12664" xr:uid="{00000000-0005-0000-0000-0000195C0000}"/>
    <cellStyle name="Normal 12 4 2 2 2 5 2 4 2" xfId="25475" xr:uid="{00000000-0005-0000-0000-00001A5C0000}"/>
    <cellStyle name="Normal 12 4 2 2 2 5 2 4 2 2" xfId="51095" xr:uid="{00000000-0005-0000-0000-00001B5C0000}"/>
    <cellStyle name="Normal 12 4 2 2 2 5 2 4 3" xfId="38285" xr:uid="{00000000-0005-0000-0000-00001C5C0000}"/>
    <cellStyle name="Normal 12 4 2 2 2 5 2 5" xfId="7174" xr:uid="{00000000-0005-0000-0000-00001D5C0000}"/>
    <cellStyle name="Normal 12 4 2 2 2 5 2 5 2" xfId="19985" xr:uid="{00000000-0005-0000-0000-00001E5C0000}"/>
    <cellStyle name="Normal 12 4 2 2 2 5 2 5 2 2" xfId="45605" xr:uid="{00000000-0005-0000-0000-00001F5C0000}"/>
    <cellStyle name="Normal 12 4 2 2 2 5 2 5 3" xfId="32795" xr:uid="{00000000-0005-0000-0000-0000205C0000}"/>
    <cellStyle name="Normal 12 4 2 2 2 5 2 6" xfId="14495" xr:uid="{00000000-0005-0000-0000-0000215C0000}"/>
    <cellStyle name="Normal 12 4 2 2 2 5 2 6 2" xfId="40115" xr:uid="{00000000-0005-0000-0000-0000225C0000}"/>
    <cellStyle name="Normal 12 4 2 2 2 5 2 7" xfId="27305" xr:uid="{00000000-0005-0000-0000-0000235C0000}"/>
    <cellStyle name="Normal 12 4 2 2 2 5 3" xfId="2620" xr:uid="{00000000-0005-0000-0000-0000245C0000}"/>
    <cellStyle name="Normal 12 4 2 2 2 5 3 2" xfId="8110" xr:uid="{00000000-0005-0000-0000-0000255C0000}"/>
    <cellStyle name="Normal 12 4 2 2 2 5 3 2 2" xfId="20921" xr:uid="{00000000-0005-0000-0000-0000265C0000}"/>
    <cellStyle name="Normal 12 4 2 2 2 5 3 2 2 2" xfId="46541" xr:uid="{00000000-0005-0000-0000-0000275C0000}"/>
    <cellStyle name="Normal 12 4 2 2 2 5 3 2 3" xfId="33731" xr:uid="{00000000-0005-0000-0000-0000285C0000}"/>
    <cellStyle name="Normal 12 4 2 2 2 5 3 3" xfId="15431" xr:uid="{00000000-0005-0000-0000-0000295C0000}"/>
    <cellStyle name="Normal 12 4 2 2 2 5 3 3 2" xfId="41051" xr:uid="{00000000-0005-0000-0000-00002A5C0000}"/>
    <cellStyle name="Normal 12 4 2 2 2 5 3 4" xfId="28241" xr:uid="{00000000-0005-0000-0000-00002B5C0000}"/>
    <cellStyle name="Normal 12 4 2 2 2 5 4" xfId="4450" xr:uid="{00000000-0005-0000-0000-00002C5C0000}"/>
    <cellStyle name="Normal 12 4 2 2 2 5 4 2" xfId="9940" xr:uid="{00000000-0005-0000-0000-00002D5C0000}"/>
    <cellStyle name="Normal 12 4 2 2 2 5 4 2 2" xfId="22751" xr:uid="{00000000-0005-0000-0000-00002E5C0000}"/>
    <cellStyle name="Normal 12 4 2 2 2 5 4 2 2 2" xfId="48371" xr:uid="{00000000-0005-0000-0000-00002F5C0000}"/>
    <cellStyle name="Normal 12 4 2 2 2 5 4 2 3" xfId="35561" xr:uid="{00000000-0005-0000-0000-0000305C0000}"/>
    <cellStyle name="Normal 12 4 2 2 2 5 4 3" xfId="17261" xr:uid="{00000000-0005-0000-0000-0000315C0000}"/>
    <cellStyle name="Normal 12 4 2 2 2 5 4 3 2" xfId="42881" xr:uid="{00000000-0005-0000-0000-0000325C0000}"/>
    <cellStyle name="Normal 12 4 2 2 2 5 4 4" xfId="30071" xr:uid="{00000000-0005-0000-0000-0000335C0000}"/>
    <cellStyle name="Normal 12 4 2 2 2 5 5" xfId="11770" xr:uid="{00000000-0005-0000-0000-0000345C0000}"/>
    <cellStyle name="Normal 12 4 2 2 2 5 5 2" xfId="24581" xr:uid="{00000000-0005-0000-0000-0000355C0000}"/>
    <cellStyle name="Normal 12 4 2 2 2 5 5 2 2" xfId="50201" xr:uid="{00000000-0005-0000-0000-0000365C0000}"/>
    <cellStyle name="Normal 12 4 2 2 2 5 5 3" xfId="37391" xr:uid="{00000000-0005-0000-0000-0000375C0000}"/>
    <cellStyle name="Normal 12 4 2 2 2 5 6" xfId="6280" xr:uid="{00000000-0005-0000-0000-0000385C0000}"/>
    <cellStyle name="Normal 12 4 2 2 2 5 6 2" xfId="19091" xr:uid="{00000000-0005-0000-0000-0000395C0000}"/>
    <cellStyle name="Normal 12 4 2 2 2 5 6 2 2" xfId="44711" xr:uid="{00000000-0005-0000-0000-00003A5C0000}"/>
    <cellStyle name="Normal 12 4 2 2 2 5 6 3" xfId="31901" xr:uid="{00000000-0005-0000-0000-00003B5C0000}"/>
    <cellStyle name="Normal 12 4 2 2 2 5 7" xfId="13601" xr:uid="{00000000-0005-0000-0000-00003C5C0000}"/>
    <cellStyle name="Normal 12 4 2 2 2 5 7 2" xfId="39221" xr:uid="{00000000-0005-0000-0000-00003D5C0000}"/>
    <cellStyle name="Normal 12 4 2 2 2 5 8" xfId="26411" xr:uid="{00000000-0005-0000-0000-00003E5C0000}"/>
    <cellStyle name="Normal 12 4 2 2 2 6" xfId="1190" xr:uid="{00000000-0005-0000-0000-00003F5C0000}"/>
    <cellStyle name="Normal 12 4 2 2 2 6 2" xfId="3020" xr:uid="{00000000-0005-0000-0000-0000405C0000}"/>
    <cellStyle name="Normal 12 4 2 2 2 6 2 2" xfId="8510" xr:uid="{00000000-0005-0000-0000-0000415C0000}"/>
    <cellStyle name="Normal 12 4 2 2 2 6 2 2 2" xfId="21321" xr:uid="{00000000-0005-0000-0000-0000425C0000}"/>
    <cellStyle name="Normal 12 4 2 2 2 6 2 2 2 2" xfId="46941" xr:uid="{00000000-0005-0000-0000-0000435C0000}"/>
    <cellStyle name="Normal 12 4 2 2 2 6 2 2 3" xfId="34131" xr:uid="{00000000-0005-0000-0000-0000445C0000}"/>
    <cellStyle name="Normal 12 4 2 2 2 6 2 3" xfId="15831" xr:uid="{00000000-0005-0000-0000-0000455C0000}"/>
    <cellStyle name="Normal 12 4 2 2 2 6 2 3 2" xfId="41451" xr:uid="{00000000-0005-0000-0000-0000465C0000}"/>
    <cellStyle name="Normal 12 4 2 2 2 6 2 4" xfId="28641" xr:uid="{00000000-0005-0000-0000-0000475C0000}"/>
    <cellStyle name="Normal 12 4 2 2 2 6 3" xfId="4850" xr:uid="{00000000-0005-0000-0000-0000485C0000}"/>
    <cellStyle name="Normal 12 4 2 2 2 6 3 2" xfId="10340" xr:uid="{00000000-0005-0000-0000-0000495C0000}"/>
    <cellStyle name="Normal 12 4 2 2 2 6 3 2 2" xfId="23151" xr:uid="{00000000-0005-0000-0000-00004A5C0000}"/>
    <cellStyle name="Normal 12 4 2 2 2 6 3 2 2 2" xfId="48771" xr:uid="{00000000-0005-0000-0000-00004B5C0000}"/>
    <cellStyle name="Normal 12 4 2 2 2 6 3 2 3" xfId="35961" xr:uid="{00000000-0005-0000-0000-00004C5C0000}"/>
    <cellStyle name="Normal 12 4 2 2 2 6 3 3" xfId="17661" xr:uid="{00000000-0005-0000-0000-00004D5C0000}"/>
    <cellStyle name="Normal 12 4 2 2 2 6 3 3 2" xfId="43281" xr:uid="{00000000-0005-0000-0000-00004E5C0000}"/>
    <cellStyle name="Normal 12 4 2 2 2 6 3 4" xfId="30471" xr:uid="{00000000-0005-0000-0000-00004F5C0000}"/>
    <cellStyle name="Normal 12 4 2 2 2 6 4" xfId="12170" xr:uid="{00000000-0005-0000-0000-0000505C0000}"/>
    <cellStyle name="Normal 12 4 2 2 2 6 4 2" xfId="24981" xr:uid="{00000000-0005-0000-0000-0000515C0000}"/>
    <cellStyle name="Normal 12 4 2 2 2 6 4 2 2" xfId="50601" xr:uid="{00000000-0005-0000-0000-0000525C0000}"/>
    <cellStyle name="Normal 12 4 2 2 2 6 4 3" xfId="37791" xr:uid="{00000000-0005-0000-0000-0000535C0000}"/>
    <cellStyle name="Normal 12 4 2 2 2 6 5" xfId="6680" xr:uid="{00000000-0005-0000-0000-0000545C0000}"/>
    <cellStyle name="Normal 12 4 2 2 2 6 5 2" xfId="19491" xr:uid="{00000000-0005-0000-0000-0000555C0000}"/>
    <cellStyle name="Normal 12 4 2 2 2 6 5 2 2" xfId="45111" xr:uid="{00000000-0005-0000-0000-0000565C0000}"/>
    <cellStyle name="Normal 12 4 2 2 2 6 5 3" xfId="32301" xr:uid="{00000000-0005-0000-0000-0000575C0000}"/>
    <cellStyle name="Normal 12 4 2 2 2 6 6" xfId="14001" xr:uid="{00000000-0005-0000-0000-0000585C0000}"/>
    <cellStyle name="Normal 12 4 2 2 2 6 6 2" xfId="39621" xr:uid="{00000000-0005-0000-0000-0000595C0000}"/>
    <cellStyle name="Normal 12 4 2 2 2 6 7" xfId="26811" xr:uid="{00000000-0005-0000-0000-00005A5C0000}"/>
    <cellStyle name="Normal 12 4 2 2 2 7" xfId="2126" xr:uid="{00000000-0005-0000-0000-00005B5C0000}"/>
    <cellStyle name="Normal 12 4 2 2 2 7 2" xfId="7616" xr:uid="{00000000-0005-0000-0000-00005C5C0000}"/>
    <cellStyle name="Normal 12 4 2 2 2 7 2 2" xfId="20427" xr:uid="{00000000-0005-0000-0000-00005D5C0000}"/>
    <cellStyle name="Normal 12 4 2 2 2 7 2 2 2" xfId="46047" xr:uid="{00000000-0005-0000-0000-00005E5C0000}"/>
    <cellStyle name="Normal 12 4 2 2 2 7 2 3" xfId="33237" xr:uid="{00000000-0005-0000-0000-00005F5C0000}"/>
    <cellStyle name="Normal 12 4 2 2 2 7 3" xfId="14937" xr:uid="{00000000-0005-0000-0000-0000605C0000}"/>
    <cellStyle name="Normal 12 4 2 2 2 7 3 2" xfId="40557" xr:uid="{00000000-0005-0000-0000-0000615C0000}"/>
    <cellStyle name="Normal 12 4 2 2 2 7 4" xfId="27747" xr:uid="{00000000-0005-0000-0000-0000625C0000}"/>
    <cellStyle name="Normal 12 4 2 2 2 8" xfId="3956" xr:uid="{00000000-0005-0000-0000-0000635C0000}"/>
    <cellStyle name="Normal 12 4 2 2 2 8 2" xfId="9446" xr:uid="{00000000-0005-0000-0000-0000645C0000}"/>
    <cellStyle name="Normal 12 4 2 2 2 8 2 2" xfId="22257" xr:uid="{00000000-0005-0000-0000-0000655C0000}"/>
    <cellStyle name="Normal 12 4 2 2 2 8 2 2 2" xfId="47877" xr:uid="{00000000-0005-0000-0000-0000665C0000}"/>
    <cellStyle name="Normal 12 4 2 2 2 8 2 3" xfId="35067" xr:uid="{00000000-0005-0000-0000-0000675C0000}"/>
    <cellStyle name="Normal 12 4 2 2 2 8 3" xfId="16767" xr:uid="{00000000-0005-0000-0000-0000685C0000}"/>
    <cellStyle name="Normal 12 4 2 2 2 8 3 2" xfId="42387" xr:uid="{00000000-0005-0000-0000-0000695C0000}"/>
    <cellStyle name="Normal 12 4 2 2 2 8 4" xfId="29577" xr:uid="{00000000-0005-0000-0000-00006A5C0000}"/>
    <cellStyle name="Normal 12 4 2 2 2 9" xfId="11276" xr:uid="{00000000-0005-0000-0000-00006B5C0000}"/>
    <cellStyle name="Normal 12 4 2 2 2 9 2" xfId="24087" xr:uid="{00000000-0005-0000-0000-00006C5C0000}"/>
    <cellStyle name="Normal 12 4 2 2 2 9 2 2" xfId="49707" xr:uid="{00000000-0005-0000-0000-00006D5C0000}"/>
    <cellStyle name="Normal 12 4 2 2 2 9 3" xfId="36897" xr:uid="{00000000-0005-0000-0000-00006E5C0000}"/>
    <cellStyle name="Normal 12 4 2 2 3" xfId="345" xr:uid="{00000000-0005-0000-0000-00006F5C0000}"/>
    <cellStyle name="Normal 12 4 2 2 3 10" xfId="5837" xr:uid="{00000000-0005-0000-0000-0000705C0000}"/>
    <cellStyle name="Normal 12 4 2 2 3 10 2" xfId="18648" xr:uid="{00000000-0005-0000-0000-0000715C0000}"/>
    <cellStyle name="Normal 12 4 2 2 3 10 2 2" xfId="44268" xr:uid="{00000000-0005-0000-0000-0000725C0000}"/>
    <cellStyle name="Normal 12 4 2 2 3 10 3" xfId="31458" xr:uid="{00000000-0005-0000-0000-0000735C0000}"/>
    <cellStyle name="Normal 12 4 2 2 3 11" xfId="13158" xr:uid="{00000000-0005-0000-0000-0000745C0000}"/>
    <cellStyle name="Normal 12 4 2 2 3 11 2" xfId="38778" xr:uid="{00000000-0005-0000-0000-0000755C0000}"/>
    <cellStyle name="Normal 12 4 2 2 3 12" xfId="25968" xr:uid="{00000000-0005-0000-0000-0000765C0000}"/>
    <cellStyle name="Normal 12 4 2 2 3 2" xfId="574" xr:uid="{00000000-0005-0000-0000-0000775C0000}"/>
    <cellStyle name="Normal 12 4 2 2 3 2 2" xfId="973" xr:uid="{00000000-0005-0000-0000-0000785C0000}"/>
    <cellStyle name="Normal 12 4 2 2 3 2 2 2" xfId="1868" xr:uid="{00000000-0005-0000-0000-0000795C0000}"/>
    <cellStyle name="Normal 12 4 2 2 3 2 2 2 2" xfId="3698" xr:uid="{00000000-0005-0000-0000-00007A5C0000}"/>
    <cellStyle name="Normal 12 4 2 2 3 2 2 2 2 2" xfId="9188" xr:uid="{00000000-0005-0000-0000-00007B5C0000}"/>
    <cellStyle name="Normal 12 4 2 2 3 2 2 2 2 2 2" xfId="21999" xr:uid="{00000000-0005-0000-0000-00007C5C0000}"/>
    <cellStyle name="Normal 12 4 2 2 3 2 2 2 2 2 2 2" xfId="47619" xr:uid="{00000000-0005-0000-0000-00007D5C0000}"/>
    <cellStyle name="Normal 12 4 2 2 3 2 2 2 2 2 3" xfId="34809" xr:uid="{00000000-0005-0000-0000-00007E5C0000}"/>
    <cellStyle name="Normal 12 4 2 2 3 2 2 2 2 3" xfId="16509" xr:uid="{00000000-0005-0000-0000-00007F5C0000}"/>
    <cellStyle name="Normal 12 4 2 2 3 2 2 2 2 3 2" xfId="42129" xr:uid="{00000000-0005-0000-0000-0000805C0000}"/>
    <cellStyle name="Normal 12 4 2 2 3 2 2 2 2 4" xfId="29319" xr:uid="{00000000-0005-0000-0000-0000815C0000}"/>
    <cellStyle name="Normal 12 4 2 2 3 2 2 2 3" xfId="5528" xr:uid="{00000000-0005-0000-0000-0000825C0000}"/>
    <cellStyle name="Normal 12 4 2 2 3 2 2 2 3 2" xfId="11018" xr:uid="{00000000-0005-0000-0000-0000835C0000}"/>
    <cellStyle name="Normal 12 4 2 2 3 2 2 2 3 2 2" xfId="23829" xr:uid="{00000000-0005-0000-0000-0000845C0000}"/>
    <cellStyle name="Normal 12 4 2 2 3 2 2 2 3 2 2 2" xfId="49449" xr:uid="{00000000-0005-0000-0000-0000855C0000}"/>
    <cellStyle name="Normal 12 4 2 2 3 2 2 2 3 2 3" xfId="36639" xr:uid="{00000000-0005-0000-0000-0000865C0000}"/>
    <cellStyle name="Normal 12 4 2 2 3 2 2 2 3 3" xfId="18339" xr:uid="{00000000-0005-0000-0000-0000875C0000}"/>
    <cellStyle name="Normal 12 4 2 2 3 2 2 2 3 3 2" xfId="43959" xr:uid="{00000000-0005-0000-0000-0000885C0000}"/>
    <cellStyle name="Normal 12 4 2 2 3 2 2 2 3 4" xfId="31149" xr:uid="{00000000-0005-0000-0000-0000895C0000}"/>
    <cellStyle name="Normal 12 4 2 2 3 2 2 2 4" xfId="12848" xr:uid="{00000000-0005-0000-0000-00008A5C0000}"/>
    <cellStyle name="Normal 12 4 2 2 3 2 2 2 4 2" xfId="25659" xr:uid="{00000000-0005-0000-0000-00008B5C0000}"/>
    <cellStyle name="Normal 12 4 2 2 3 2 2 2 4 2 2" xfId="51279" xr:uid="{00000000-0005-0000-0000-00008C5C0000}"/>
    <cellStyle name="Normal 12 4 2 2 3 2 2 2 4 3" xfId="38469" xr:uid="{00000000-0005-0000-0000-00008D5C0000}"/>
    <cellStyle name="Normal 12 4 2 2 3 2 2 2 5" xfId="7358" xr:uid="{00000000-0005-0000-0000-00008E5C0000}"/>
    <cellStyle name="Normal 12 4 2 2 3 2 2 2 5 2" xfId="20169" xr:uid="{00000000-0005-0000-0000-00008F5C0000}"/>
    <cellStyle name="Normal 12 4 2 2 3 2 2 2 5 2 2" xfId="45789" xr:uid="{00000000-0005-0000-0000-0000905C0000}"/>
    <cellStyle name="Normal 12 4 2 2 3 2 2 2 5 3" xfId="32979" xr:uid="{00000000-0005-0000-0000-0000915C0000}"/>
    <cellStyle name="Normal 12 4 2 2 3 2 2 2 6" xfId="14679" xr:uid="{00000000-0005-0000-0000-0000925C0000}"/>
    <cellStyle name="Normal 12 4 2 2 3 2 2 2 6 2" xfId="40299" xr:uid="{00000000-0005-0000-0000-0000935C0000}"/>
    <cellStyle name="Normal 12 4 2 2 3 2 2 2 7" xfId="27489" xr:uid="{00000000-0005-0000-0000-0000945C0000}"/>
    <cellStyle name="Normal 12 4 2 2 3 2 2 3" xfId="2804" xr:uid="{00000000-0005-0000-0000-0000955C0000}"/>
    <cellStyle name="Normal 12 4 2 2 3 2 2 3 2" xfId="8294" xr:uid="{00000000-0005-0000-0000-0000965C0000}"/>
    <cellStyle name="Normal 12 4 2 2 3 2 2 3 2 2" xfId="21105" xr:uid="{00000000-0005-0000-0000-0000975C0000}"/>
    <cellStyle name="Normal 12 4 2 2 3 2 2 3 2 2 2" xfId="46725" xr:uid="{00000000-0005-0000-0000-0000985C0000}"/>
    <cellStyle name="Normal 12 4 2 2 3 2 2 3 2 3" xfId="33915" xr:uid="{00000000-0005-0000-0000-0000995C0000}"/>
    <cellStyle name="Normal 12 4 2 2 3 2 2 3 3" xfId="15615" xr:uid="{00000000-0005-0000-0000-00009A5C0000}"/>
    <cellStyle name="Normal 12 4 2 2 3 2 2 3 3 2" xfId="41235" xr:uid="{00000000-0005-0000-0000-00009B5C0000}"/>
    <cellStyle name="Normal 12 4 2 2 3 2 2 3 4" xfId="28425" xr:uid="{00000000-0005-0000-0000-00009C5C0000}"/>
    <cellStyle name="Normal 12 4 2 2 3 2 2 4" xfId="4634" xr:uid="{00000000-0005-0000-0000-00009D5C0000}"/>
    <cellStyle name="Normal 12 4 2 2 3 2 2 4 2" xfId="10124" xr:uid="{00000000-0005-0000-0000-00009E5C0000}"/>
    <cellStyle name="Normal 12 4 2 2 3 2 2 4 2 2" xfId="22935" xr:uid="{00000000-0005-0000-0000-00009F5C0000}"/>
    <cellStyle name="Normal 12 4 2 2 3 2 2 4 2 2 2" xfId="48555" xr:uid="{00000000-0005-0000-0000-0000A05C0000}"/>
    <cellStyle name="Normal 12 4 2 2 3 2 2 4 2 3" xfId="35745" xr:uid="{00000000-0005-0000-0000-0000A15C0000}"/>
    <cellStyle name="Normal 12 4 2 2 3 2 2 4 3" xfId="17445" xr:uid="{00000000-0005-0000-0000-0000A25C0000}"/>
    <cellStyle name="Normal 12 4 2 2 3 2 2 4 3 2" xfId="43065" xr:uid="{00000000-0005-0000-0000-0000A35C0000}"/>
    <cellStyle name="Normal 12 4 2 2 3 2 2 4 4" xfId="30255" xr:uid="{00000000-0005-0000-0000-0000A45C0000}"/>
    <cellStyle name="Normal 12 4 2 2 3 2 2 5" xfId="11954" xr:uid="{00000000-0005-0000-0000-0000A55C0000}"/>
    <cellStyle name="Normal 12 4 2 2 3 2 2 5 2" xfId="24765" xr:uid="{00000000-0005-0000-0000-0000A65C0000}"/>
    <cellStyle name="Normal 12 4 2 2 3 2 2 5 2 2" xfId="50385" xr:uid="{00000000-0005-0000-0000-0000A75C0000}"/>
    <cellStyle name="Normal 12 4 2 2 3 2 2 5 3" xfId="37575" xr:uid="{00000000-0005-0000-0000-0000A85C0000}"/>
    <cellStyle name="Normal 12 4 2 2 3 2 2 6" xfId="6464" xr:uid="{00000000-0005-0000-0000-0000A95C0000}"/>
    <cellStyle name="Normal 12 4 2 2 3 2 2 6 2" xfId="19275" xr:uid="{00000000-0005-0000-0000-0000AA5C0000}"/>
    <cellStyle name="Normal 12 4 2 2 3 2 2 6 2 2" xfId="44895" xr:uid="{00000000-0005-0000-0000-0000AB5C0000}"/>
    <cellStyle name="Normal 12 4 2 2 3 2 2 6 3" xfId="32085" xr:uid="{00000000-0005-0000-0000-0000AC5C0000}"/>
    <cellStyle name="Normal 12 4 2 2 3 2 2 7" xfId="13785" xr:uid="{00000000-0005-0000-0000-0000AD5C0000}"/>
    <cellStyle name="Normal 12 4 2 2 3 2 2 7 2" xfId="39405" xr:uid="{00000000-0005-0000-0000-0000AE5C0000}"/>
    <cellStyle name="Normal 12 4 2 2 3 2 2 8" xfId="26595" xr:uid="{00000000-0005-0000-0000-0000AF5C0000}"/>
    <cellStyle name="Normal 12 4 2 2 3 2 3" xfId="1469" xr:uid="{00000000-0005-0000-0000-0000B05C0000}"/>
    <cellStyle name="Normal 12 4 2 2 3 2 3 2" xfId="3299" xr:uid="{00000000-0005-0000-0000-0000B15C0000}"/>
    <cellStyle name="Normal 12 4 2 2 3 2 3 2 2" xfId="8789" xr:uid="{00000000-0005-0000-0000-0000B25C0000}"/>
    <cellStyle name="Normal 12 4 2 2 3 2 3 2 2 2" xfId="21600" xr:uid="{00000000-0005-0000-0000-0000B35C0000}"/>
    <cellStyle name="Normal 12 4 2 2 3 2 3 2 2 2 2" xfId="47220" xr:uid="{00000000-0005-0000-0000-0000B45C0000}"/>
    <cellStyle name="Normal 12 4 2 2 3 2 3 2 2 3" xfId="34410" xr:uid="{00000000-0005-0000-0000-0000B55C0000}"/>
    <cellStyle name="Normal 12 4 2 2 3 2 3 2 3" xfId="16110" xr:uid="{00000000-0005-0000-0000-0000B65C0000}"/>
    <cellStyle name="Normal 12 4 2 2 3 2 3 2 3 2" xfId="41730" xr:uid="{00000000-0005-0000-0000-0000B75C0000}"/>
    <cellStyle name="Normal 12 4 2 2 3 2 3 2 4" xfId="28920" xr:uid="{00000000-0005-0000-0000-0000B85C0000}"/>
    <cellStyle name="Normal 12 4 2 2 3 2 3 3" xfId="5129" xr:uid="{00000000-0005-0000-0000-0000B95C0000}"/>
    <cellStyle name="Normal 12 4 2 2 3 2 3 3 2" xfId="10619" xr:uid="{00000000-0005-0000-0000-0000BA5C0000}"/>
    <cellStyle name="Normal 12 4 2 2 3 2 3 3 2 2" xfId="23430" xr:uid="{00000000-0005-0000-0000-0000BB5C0000}"/>
    <cellStyle name="Normal 12 4 2 2 3 2 3 3 2 2 2" xfId="49050" xr:uid="{00000000-0005-0000-0000-0000BC5C0000}"/>
    <cellStyle name="Normal 12 4 2 2 3 2 3 3 2 3" xfId="36240" xr:uid="{00000000-0005-0000-0000-0000BD5C0000}"/>
    <cellStyle name="Normal 12 4 2 2 3 2 3 3 3" xfId="17940" xr:uid="{00000000-0005-0000-0000-0000BE5C0000}"/>
    <cellStyle name="Normal 12 4 2 2 3 2 3 3 3 2" xfId="43560" xr:uid="{00000000-0005-0000-0000-0000BF5C0000}"/>
    <cellStyle name="Normal 12 4 2 2 3 2 3 3 4" xfId="30750" xr:uid="{00000000-0005-0000-0000-0000C05C0000}"/>
    <cellStyle name="Normal 12 4 2 2 3 2 3 4" xfId="12449" xr:uid="{00000000-0005-0000-0000-0000C15C0000}"/>
    <cellStyle name="Normal 12 4 2 2 3 2 3 4 2" xfId="25260" xr:uid="{00000000-0005-0000-0000-0000C25C0000}"/>
    <cellStyle name="Normal 12 4 2 2 3 2 3 4 2 2" xfId="50880" xr:uid="{00000000-0005-0000-0000-0000C35C0000}"/>
    <cellStyle name="Normal 12 4 2 2 3 2 3 4 3" xfId="38070" xr:uid="{00000000-0005-0000-0000-0000C45C0000}"/>
    <cellStyle name="Normal 12 4 2 2 3 2 3 5" xfId="6959" xr:uid="{00000000-0005-0000-0000-0000C55C0000}"/>
    <cellStyle name="Normal 12 4 2 2 3 2 3 5 2" xfId="19770" xr:uid="{00000000-0005-0000-0000-0000C65C0000}"/>
    <cellStyle name="Normal 12 4 2 2 3 2 3 5 2 2" xfId="45390" xr:uid="{00000000-0005-0000-0000-0000C75C0000}"/>
    <cellStyle name="Normal 12 4 2 2 3 2 3 5 3" xfId="32580" xr:uid="{00000000-0005-0000-0000-0000C85C0000}"/>
    <cellStyle name="Normal 12 4 2 2 3 2 3 6" xfId="14280" xr:uid="{00000000-0005-0000-0000-0000C95C0000}"/>
    <cellStyle name="Normal 12 4 2 2 3 2 3 6 2" xfId="39900" xr:uid="{00000000-0005-0000-0000-0000CA5C0000}"/>
    <cellStyle name="Normal 12 4 2 2 3 2 3 7" xfId="27090" xr:uid="{00000000-0005-0000-0000-0000CB5C0000}"/>
    <cellStyle name="Normal 12 4 2 2 3 2 4" xfId="2405" xr:uid="{00000000-0005-0000-0000-0000CC5C0000}"/>
    <cellStyle name="Normal 12 4 2 2 3 2 4 2" xfId="7895" xr:uid="{00000000-0005-0000-0000-0000CD5C0000}"/>
    <cellStyle name="Normal 12 4 2 2 3 2 4 2 2" xfId="20706" xr:uid="{00000000-0005-0000-0000-0000CE5C0000}"/>
    <cellStyle name="Normal 12 4 2 2 3 2 4 2 2 2" xfId="46326" xr:uid="{00000000-0005-0000-0000-0000CF5C0000}"/>
    <cellStyle name="Normal 12 4 2 2 3 2 4 2 3" xfId="33516" xr:uid="{00000000-0005-0000-0000-0000D05C0000}"/>
    <cellStyle name="Normal 12 4 2 2 3 2 4 3" xfId="15216" xr:uid="{00000000-0005-0000-0000-0000D15C0000}"/>
    <cellStyle name="Normal 12 4 2 2 3 2 4 3 2" xfId="40836" xr:uid="{00000000-0005-0000-0000-0000D25C0000}"/>
    <cellStyle name="Normal 12 4 2 2 3 2 4 4" xfId="28026" xr:uid="{00000000-0005-0000-0000-0000D35C0000}"/>
    <cellStyle name="Normal 12 4 2 2 3 2 5" xfId="4235" xr:uid="{00000000-0005-0000-0000-0000D45C0000}"/>
    <cellStyle name="Normal 12 4 2 2 3 2 5 2" xfId="9725" xr:uid="{00000000-0005-0000-0000-0000D55C0000}"/>
    <cellStyle name="Normal 12 4 2 2 3 2 5 2 2" xfId="22536" xr:uid="{00000000-0005-0000-0000-0000D65C0000}"/>
    <cellStyle name="Normal 12 4 2 2 3 2 5 2 2 2" xfId="48156" xr:uid="{00000000-0005-0000-0000-0000D75C0000}"/>
    <cellStyle name="Normal 12 4 2 2 3 2 5 2 3" xfId="35346" xr:uid="{00000000-0005-0000-0000-0000D85C0000}"/>
    <cellStyle name="Normal 12 4 2 2 3 2 5 3" xfId="17046" xr:uid="{00000000-0005-0000-0000-0000D95C0000}"/>
    <cellStyle name="Normal 12 4 2 2 3 2 5 3 2" xfId="42666" xr:uid="{00000000-0005-0000-0000-0000DA5C0000}"/>
    <cellStyle name="Normal 12 4 2 2 3 2 5 4" xfId="29856" xr:uid="{00000000-0005-0000-0000-0000DB5C0000}"/>
    <cellStyle name="Normal 12 4 2 2 3 2 6" xfId="11555" xr:uid="{00000000-0005-0000-0000-0000DC5C0000}"/>
    <cellStyle name="Normal 12 4 2 2 3 2 6 2" xfId="24366" xr:uid="{00000000-0005-0000-0000-0000DD5C0000}"/>
    <cellStyle name="Normal 12 4 2 2 3 2 6 2 2" xfId="49986" xr:uid="{00000000-0005-0000-0000-0000DE5C0000}"/>
    <cellStyle name="Normal 12 4 2 2 3 2 6 3" xfId="37176" xr:uid="{00000000-0005-0000-0000-0000DF5C0000}"/>
    <cellStyle name="Normal 12 4 2 2 3 2 7" xfId="6065" xr:uid="{00000000-0005-0000-0000-0000E05C0000}"/>
    <cellStyle name="Normal 12 4 2 2 3 2 7 2" xfId="18876" xr:uid="{00000000-0005-0000-0000-0000E15C0000}"/>
    <cellStyle name="Normal 12 4 2 2 3 2 7 2 2" xfId="44496" xr:uid="{00000000-0005-0000-0000-0000E25C0000}"/>
    <cellStyle name="Normal 12 4 2 2 3 2 7 3" xfId="31686" xr:uid="{00000000-0005-0000-0000-0000E35C0000}"/>
    <cellStyle name="Normal 12 4 2 2 3 2 8" xfId="13386" xr:uid="{00000000-0005-0000-0000-0000E45C0000}"/>
    <cellStyle name="Normal 12 4 2 2 3 2 8 2" xfId="39006" xr:uid="{00000000-0005-0000-0000-0000E55C0000}"/>
    <cellStyle name="Normal 12 4 2 2 3 2 9" xfId="26196" xr:uid="{00000000-0005-0000-0000-0000E65C0000}"/>
    <cellStyle name="Normal 12 4 2 2 3 3" xfId="706" xr:uid="{00000000-0005-0000-0000-0000E75C0000}"/>
    <cellStyle name="Normal 12 4 2 2 3 3 2" xfId="1106" xr:uid="{00000000-0005-0000-0000-0000E85C0000}"/>
    <cellStyle name="Normal 12 4 2 2 3 3 2 2" xfId="2001" xr:uid="{00000000-0005-0000-0000-0000E95C0000}"/>
    <cellStyle name="Normal 12 4 2 2 3 3 2 2 2" xfId="3831" xr:uid="{00000000-0005-0000-0000-0000EA5C0000}"/>
    <cellStyle name="Normal 12 4 2 2 3 3 2 2 2 2" xfId="9321" xr:uid="{00000000-0005-0000-0000-0000EB5C0000}"/>
    <cellStyle name="Normal 12 4 2 2 3 3 2 2 2 2 2" xfId="22132" xr:uid="{00000000-0005-0000-0000-0000EC5C0000}"/>
    <cellStyle name="Normal 12 4 2 2 3 3 2 2 2 2 2 2" xfId="47752" xr:uid="{00000000-0005-0000-0000-0000ED5C0000}"/>
    <cellStyle name="Normal 12 4 2 2 3 3 2 2 2 2 3" xfId="34942" xr:uid="{00000000-0005-0000-0000-0000EE5C0000}"/>
    <cellStyle name="Normal 12 4 2 2 3 3 2 2 2 3" xfId="16642" xr:uid="{00000000-0005-0000-0000-0000EF5C0000}"/>
    <cellStyle name="Normal 12 4 2 2 3 3 2 2 2 3 2" xfId="42262" xr:uid="{00000000-0005-0000-0000-0000F05C0000}"/>
    <cellStyle name="Normal 12 4 2 2 3 3 2 2 2 4" xfId="29452" xr:uid="{00000000-0005-0000-0000-0000F15C0000}"/>
    <cellStyle name="Normal 12 4 2 2 3 3 2 2 3" xfId="5661" xr:uid="{00000000-0005-0000-0000-0000F25C0000}"/>
    <cellStyle name="Normal 12 4 2 2 3 3 2 2 3 2" xfId="11151" xr:uid="{00000000-0005-0000-0000-0000F35C0000}"/>
    <cellStyle name="Normal 12 4 2 2 3 3 2 2 3 2 2" xfId="23962" xr:uid="{00000000-0005-0000-0000-0000F45C0000}"/>
    <cellStyle name="Normal 12 4 2 2 3 3 2 2 3 2 2 2" xfId="49582" xr:uid="{00000000-0005-0000-0000-0000F55C0000}"/>
    <cellStyle name="Normal 12 4 2 2 3 3 2 2 3 2 3" xfId="36772" xr:uid="{00000000-0005-0000-0000-0000F65C0000}"/>
    <cellStyle name="Normal 12 4 2 2 3 3 2 2 3 3" xfId="18472" xr:uid="{00000000-0005-0000-0000-0000F75C0000}"/>
    <cellStyle name="Normal 12 4 2 2 3 3 2 2 3 3 2" xfId="44092" xr:uid="{00000000-0005-0000-0000-0000F85C0000}"/>
    <cellStyle name="Normal 12 4 2 2 3 3 2 2 3 4" xfId="31282" xr:uid="{00000000-0005-0000-0000-0000F95C0000}"/>
    <cellStyle name="Normal 12 4 2 2 3 3 2 2 4" xfId="12981" xr:uid="{00000000-0005-0000-0000-0000FA5C0000}"/>
    <cellStyle name="Normal 12 4 2 2 3 3 2 2 4 2" xfId="25792" xr:uid="{00000000-0005-0000-0000-0000FB5C0000}"/>
    <cellStyle name="Normal 12 4 2 2 3 3 2 2 4 2 2" xfId="51412" xr:uid="{00000000-0005-0000-0000-0000FC5C0000}"/>
    <cellStyle name="Normal 12 4 2 2 3 3 2 2 4 3" xfId="38602" xr:uid="{00000000-0005-0000-0000-0000FD5C0000}"/>
    <cellStyle name="Normal 12 4 2 2 3 3 2 2 5" xfId="7491" xr:uid="{00000000-0005-0000-0000-0000FE5C0000}"/>
    <cellStyle name="Normal 12 4 2 2 3 3 2 2 5 2" xfId="20302" xr:uid="{00000000-0005-0000-0000-0000FF5C0000}"/>
    <cellStyle name="Normal 12 4 2 2 3 3 2 2 5 2 2" xfId="45922" xr:uid="{00000000-0005-0000-0000-0000005D0000}"/>
    <cellStyle name="Normal 12 4 2 2 3 3 2 2 5 3" xfId="33112" xr:uid="{00000000-0005-0000-0000-0000015D0000}"/>
    <cellStyle name="Normal 12 4 2 2 3 3 2 2 6" xfId="14812" xr:uid="{00000000-0005-0000-0000-0000025D0000}"/>
    <cellStyle name="Normal 12 4 2 2 3 3 2 2 6 2" xfId="40432" xr:uid="{00000000-0005-0000-0000-0000035D0000}"/>
    <cellStyle name="Normal 12 4 2 2 3 3 2 2 7" xfId="27622" xr:uid="{00000000-0005-0000-0000-0000045D0000}"/>
    <cellStyle name="Normal 12 4 2 2 3 3 2 3" xfId="2937" xr:uid="{00000000-0005-0000-0000-0000055D0000}"/>
    <cellStyle name="Normal 12 4 2 2 3 3 2 3 2" xfId="8427" xr:uid="{00000000-0005-0000-0000-0000065D0000}"/>
    <cellStyle name="Normal 12 4 2 2 3 3 2 3 2 2" xfId="21238" xr:uid="{00000000-0005-0000-0000-0000075D0000}"/>
    <cellStyle name="Normal 12 4 2 2 3 3 2 3 2 2 2" xfId="46858" xr:uid="{00000000-0005-0000-0000-0000085D0000}"/>
    <cellStyle name="Normal 12 4 2 2 3 3 2 3 2 3" xfId="34048" xr:uid="{00000000-0005-0000-0000-0000095D0000}"/>
    <cellStyle name="Normal 12 4 2 2 3 3 2 3 3" xfId="15748" xr:uid="{00000000-0005-0000-0000-00000A5D0000}"/>
    <cellStyle name="Normal 12 4 2 2 3 3 2 3 3 2" xfId="41368" xr:uid="{00000000-0005-0000-0000-00000B5D0000}"/>
    <cellStyle name="Normal 12 4 2 2 3 3 2 3 4" xfId="28558" xr:uid="{00000000-0005-0000-0000-00000C5D0000}"/>
    <cellStyle name="Normal 12 4 2 2 3 3 2 4" xfId="4767" xr:uid="{00000000-0005-0000-0000-00000D5D0000}"/>
    <cellStyle name="Normal 12 4 2 2 3 3 2 4 2" xfId="10257" xr:uid="{00000000-0005-0000-0000-00000E5D0000}"/>
    <cellStyle name="Normal 12 4 2 2 3 3 2 4 2 2" xfId="23068" xr:uid="{00000000-0005-0000-0000-00000F5D0000}"/>
    <cellStyle name="Normal 12 4 2 2 3 3 2 4 2 2 2" xfId="48688" xr:uid="{00000000-0005-0000-0000-0000105D0000}"/>
    <cellStyle name="Normal 12 4 2 2 3 3 2 4 2 3" xfId="35878" xr:uid="{00000000-0005-0000-0000-0000115D0000}"/>
    <cellStyle name="Normal 12 4 2 2 3 3 2 4 3" xfId="17578" xr:uid="{00000000-0005-0000-0000-0000125D0000}"/>
    <cellStyle name="Normal 12 4 2 2 3 3 2 4 3 2" xfId="43198" xr:uid="{00000000-0005-0000-0000-0000135D0000}"/>
    <cellStyle name="Normal 12 4 2 2 3 3 2 4 4" xfId="30388" xr:uid="{00000000-0005-0000-0000-0000145D0000}"/>
    <cellStyle name="Normal 12 4 2 2 3 3 2 5" xfId="12087" xr:uid="{00000000-0005-0000-0000-0000155D0000}"/>
    <cellStyle name="Normal 12 4 2 2 3 3 2 5 2" xfId="24898" xr:uid="{00000000-0005-0000-0000-0000165D0000}"/>
    <cellStyle name="Normal 12 4 2 2 3 3 2 5 2 2" xfId="50518" xr:uid="{00000000-0005-0000-0000-0000175D0000}"/>
    <cellStyle name="Normal 12 4 2 2 3 3 2 5 3" xfId="37708" xr:uid="{00000000-0005-0000-0000-0000185D0000}"/>
    <cellStyle name="Normal 12 4 2 2 3 3 2 6" xfId="6597" xr:uid="{00000000-0005-0000-0000-0000195D0000}"/>
    <cellStyle name="Normal 12 4 2 2 3 3 2 6 2" xfId="19408" xr:uid="{00000000-0005-0000-0000-00001A5D0000}"/>
    <cellStyle name="Normal 12 4 2 2 3 3 2 6 2 2" xfId="45028" xr:uid="{00000000-0005-0000-0000-00001B5D0000}"/>
    <cellStyle name="Normal 12 4 2 2 3 3 2 6 3" xfId="32218" xr:uid="{00000000-0005-0000-0000-00001C5D0000}"/>
    <cellStyle name="Normal 12 4 2 2 3 3 2 7" xfId="13918" xr:uid="{00000000-0005-0000-0000-00001D5D0000}"/>
    <cellStyle name="Normal 12 4 2 2 3 3 2 7 2" xfId="39538" xr:uid="{00000000-0005-0000-0000-00001E5D0000}"/>
    <cellStyle name="Normal 12 4 2 2 3 3 2 8" xfId="26728" xr:uid="{00000000-0005-0000-0000-00001F5D0000}"/>
    <cellStyle name="Normal 12 4 2 2 3 3 3" xfId="1601" xr:uid="{00000000-0005-0000-0000-0000205D0000}"/>
    <cellStyle name="Normal 12 4 2 2 3 3 3 2" xfId="3431" xr:uid="{00000000-0005-0000-0000-0000215D0000}"/>
    <cellStyle name="Normal 12 4 2 2 3 3 3 2 2" xfId="8921" xr:uid="{00000000-0005-0000-0000-0000225D0000}"/>
    <cellStyle name="Normal 12 4 2 2 3 3 3 2 2 2" xfId="21732" xr:uid="{00000000-0005-0000-0000-0000235D0000}"/>
    <cellStyle name="Normal 12 4 2 2 3 3 3 2 2 2 2" xfId="47352" xr:uid="{00000000-0005-0000-0000-0000245D0000}"/>
    <cellStyle name="Normal 12 4 2 2 3 3 3 2 2 3" xfId="34542" xr:uid="{00000000-0005-0000-0000-0000255D0000}"/>
    <cellStyle name="Normal 12 4 2 2 3 3 3 2 3" xfId="16242" xr:uid="{00000000-0005-0000-0000-0000265D0000}"/>
    <cellStyle name="Normal 12 4 2 2 3 3 3 2 3 2" xfId="41862" xr:uid="{00000000-0005-0000-0000-0000275D0000}"/>
    <cellStyle name="Normal 12 4 2 2 3 3 3 2 4" xfId="29052" xr:uid="{00000000-0005-0000-0000-0000285D0000}"/>
    <cellStyle name="Normal 12 4 2 2 3 3 3 3" xfId="5261" xr:uid="{00000000-0005-0000-0000-0000295D0000}"/>
    <cellStyle name="Normal 12 4 2 2 3 3 3 3 2" xfId="10751" xr:uid="{00000000-0005-0000-0000-00002A5D0000}"/>
    <cellStyle name="Normal 12 4 2 2 3 3 3 3 2 2" xfId="23562" xr:uid="{00000000-0005-0000-0000-00002B5D0000}"/>
    <cellStyle name="Normal 12 4 2 2 3 3 3 3 2 2 2" xfId="49182" xr:uid="{00000000-0005-0000-0000-00002C5D0000}"/>
    <cellStyle name="Normal 12 4 2 2 3 3 3 3 2 3" xfId="36372" xr:uid="{00000000-0005-0000-0000-00002D5D0000}"/>
    <cellStyle name="Normal 12 4 2 2 3 3 3 3 3" xfId="18072" xr:uid="{00000000-0005-0000-0000-00002E5D0000}"/>
    <cellStyle name="Normal 12 4 2 2 3 3 3 3 3 2" xfId="43692" xr:uid="{00000000-0005-0000-0000-00002F5D0000}"/>
    <cellStyle name="Normal 12 4 2 2 3 3 3 3 4" xfId="30882" xr:uid="{00000000-0005-0000-0000-0000305D0000}"/>
    <cellStyle name="Normal 12 4 2 2 3 3 3 4" xfId="12581" xr:uid="{00000000-0005-0000-0000-0000315D0000}"/>
    <cellStyle name="Normal 12 4 2 2 3 3 3 4 2" xfId="25392" xr:uid="{00000000-0005-0000-0000-0000325D0000}"/>
    <cellStyle name="Normal 12 4 2 2 3 3 3 4 2 2" xfId="51012" xr:uid="{00000000-0005-0000-0000-0000335D0000}"/>
    <cellStyle name="Normal 12 4 2 2 3 3 3 4 3" xfId="38202" xr:uid="{00000000-0005-0000-0000-0000345D0000}"/>
    <cellStyle name="Normal 12 4 2 2 3 3 3 5" xfId="7091" xr:uid="{00000000-0005-0000-0000-0000355D0000}"/>
    <cellStyle name="Normal 12 4 2 2 3 3 3 5 2" xfId="19902" xr:uid="{00000000-0005-0000-0000-0000365D0000}"/>
    <cellStyle name="Normal 12 4 2 2 3 3 3 5 2 2" xfId="45522" xr:uid="{00000000-0005-0000-0000-0000375D0000}"/>
    <cellStyle name="Normal 12 4 2 2 3 3 3 5 3" xfId="32712" xr:uid="{00000000-0005-0000-0000-0000385D0000}"/>
    <cellStyle name="Normal 12 4 2 2 3 3 3 6" xfId="14412" xr:uid="{00000000-0005-0000-0000-0000395D0000}"/>
    <cellStyle name="Normal 12 4 2 2 3 3 3 6 2" xfId="40032" xr:uid="{00000000-0005-0000-0000-00003A5D0000}"/>
    <cellStyle name="Normal 12 4 2 2 3 3 3 7" xfId="27222" xr:uid="{00000000-0005-0000-0000-00003B5D0000}"/>
    <cellStyle name="Normal 12 4 2 2 3 3 4" xfId="2537" xr:uid="{00000000-0005-0000-0000-00003C5D0000}"/>
    <cellStyle name="Normal 12 4 2 2 3 3 4 2" xfId="8027" xr:uid="{00000000-0005-0000-0000-00003D5D0000}"/>
    <cellStyle name="Normal 12 4 2 2 3 3 4 2 2" xfId="20838" xr:uid="{00000000-0005-0000-0000-00003E5D0000}"/>
    <cellStyle name="Normal 12 4 2 2 3 3 4 2 2 2" xfId="46458" xr:uid="{00000000-0005-0000-0000-00003F5D0000}"/>
    <cellStyle name="Normal 12 4 2 2 3 3 4 2 3" xfId="33648" xr:uid="{00000000-0005-0000-0000-0000405D0000}"/>
    <cellStyle name="Normal 12 4 2 2 3 3 4 3" xfId="15348" xr:uid="{00000000-0005-0000-0000-0000415D0000}"/>
    <cellStyle name="Normal 12 4 2 2 3 3 4 3 2" xfId="40968" xr:uid="{00000000-0005-0000-0000-0000425D0000}"/>
    <cellStyle name="Normal 12 4 2 2 3 3 4 4" xfId="28158" xr:uid="{00000000-0005-0000-0000-0000435D0000}"/>
    <cellStyle name="Normal 12 4 2 2 3 3 5" xfId="4367" xr:uid="{00000000-0005-0000-0000-0000445D0000}"/>
    <cellStyle name="Normal 12 4 2 2 3 3 5 2" xfId="9857" xr:uid="{00000000-0005-0000-0000-0000455D0000}"/>
    <cellStyle name="Normal 12 4 2 2 3 3 5 2 2" xfId="22668" xr:uid="{00000000-0005-0000-0000-0000465D0000}"/>
    <cellStyle name="Normal 12 4 2 2 3 3 5 2 2 2" xfId="48288" xr:uid="{00000000-0005-0000-0000-0000475D0000}"/>
    <cellStyle name="Normal 12 4 2 2 3 3 5 2 3" xfId="35478" xr:uid="{00000000-0005-0000-0000-0000485D0000}"/>
    <cellStyle name="Normal 12 4 2 2 3 3 5 3" xfId="17178" xr:uid="{00000000-0005-0000-0000-0000495D0000}"/>
    <cellStyle name="Normal 12 4 2 2 3 3 5 3 2" xfId="42798" xr:uid="{00000000-0005-0000-0000-00004A5D0000}"/>
    <cellStyle name="Normal 12 4 2 2 3 3 5 4" xfId="29988" xr:uid="{00000000-0005-0000-0000-00004B5D0000}"/>
    <cellStyle name="Normal 12 4 2 2 3 3 6" xfId="11687" xr:uid="{00000000-0005-0000-0000-00004C5D0000}"/>
    <cellStyle name="Normal 12 4 2 2 3 3 6 2" xfId="24498" xr:uid="{00000000-0005-0000-0000-00004D5D0000}"/>
    <cellStyle name="Normal 12 4 2 2 3 3 6 2 2" xfId="50118" xr:uid="{00000000-0005-0000-0000-00004E5D0000}"/>
    <cellStyle name="Normal 12 4 2 2 3 3 6 3" xfId="37308" xr:uid="{00000000-0005-0000-0000-00004F5D0000}"/>
    <cellStyle name="Normal 12 4 2 2 3 3 7" xfId="6197" xr:uid="{00000000-0005-0000-0000-0000505D0000}"/>
    <cellStyle name="Normal 12 4 2 2 3 3 7 2" xfId="19008" xr:uid="{00000000-0005-0000-0000-0000515D0000}"/>
    <cellStyle name="Normal 12 4 2 2 3 3 7 2 2" xfId="44628" xr:uid="{00000000-0005-0000-0000-0000525D0000}"/>
    <cellStyle name="Normal 12 4 2 2 3 3 7 3" xfId="31818" xr:uid="{00000000-0005-0000-0000-0000535D0000}"/>
    <cellStyle name="Normal 12 4 2 2 3 3 8" xfId="13518" xr:uid="{00000000-0005-0000-0000-0000545D0000}"/>
    <cellStyle name="Normal 12 4 2 2 3 3 8 2" xfId="39138" xr:uid="{00000000-0005-0000-0000-0000555D0000}"/>
    <cellStyle name="Normal 12 4 2 2 3 3 9" xfId="26328" xr:uid="{00000000-0005-0000-0000-0000565D0000}"/>
    <cellStyle name="Normal 12 4 2 2 3 4" xfId="481" xr:uid="{00000000-0005-0000-0000-0000575D0000}"/>
    <cellStyle name="Normal 12 4 2 2 3 4 2" xfId="1376" xr:uid="{00000000-0005-0000-0000-0000585D0000}"/>
    <cellStyle name="Normal 12 4 2 2 3 4 2 2" xfId="3206" xr:uid="{00000000-0005-0000-0000-0000595D0000}"/>
    <cellStyle name="Normal 12 4 2 2 3 4 2 2 2" xfId="8696" xr:uid="{00000000-0005-0000-0000-00005A5D0000}"/>
    <cellStyle name="Normal 12 4 2 2 3 4 2 2 2 2" xfId="21507" xr:uid="{00000000-0005-0000-0000-00005B5D0000}"/>
    <cellStyle name="Normal 12 4 2 2 3 4 2 2 2 2 2" xfId="47127" xr:uid="{00000000-0005-0000-0000-00005C5D0000}"/>
    <cellStyle name="Normal 12 4 2 2 3 4 2 2 2 3" xfId="34317" xr:uid="{00000000-0005-0000-0000-00005D5D0000}"/>
    <cellStyle name="Normal 12 4 2 2 3 4 2 2 3" xfId="16017" xr:uid="{00000000-0005-0000-0000-00005E5D0000}"/>
    <cellStyle name="Normal 12 4 2 2 3 4 2 2 3 2" xfId="41637" xr:uid="{00000000-0005-0000-0000-00005F5D0000}"/>
    <cellStyle name="Normal 12 4 2 2 3 4 2 2 4" xfId="28827" xr:uid="{00000000-0005-0000-0000-0000605D0000}"/>
    <cellStyle name="Normal 12 4 2 2 3 4 2 3" xfId="5036" xr:uid="{00000000-0005-0000-0000-0000615D0000}"/>
    <cellStyle name="Normal 12 4 2 2 3 4 2 3 2" xfId="10526" xr:uid="{00000000-0005-0000-0000-0000625D0000}"/>
    <cellStyle name="Normal 12 4 2 2 3 4 2 3 2 2" xfId="23337" xr:uid="{00000000-0005-0000-0000-0000635D0000}"/>
    <cellStyle name="Normal 12 4 2 2 3 4 2 3 2 2 2" xfId="48957" xr:uid="{00000000-0005-0000-0000-0000645D0000}"/>
    <cellStyle name="Normal 12 4 2 2 3 4 2 3 2 3" xfId="36147" xr:uid="{00000000-0005-0000-0000-0000655D0000}"/>
    <cellStyle name="Normal 12 4 2 2 3 4 2 3 3" xfId="17847" xr:uid="{00000000-0005-0000-0000-0000665D0000}"/>
    <cellStyle name="Normal 12 4 2 2 3 4 2 3 3 2" xfId="43467" xr:uid="{00000000-0005-0000-0000-0000675D0000}"/>
    <cellStyle name="Normal 12 4 2 2 3 4 2 3 4" xfId="30657" xr:uid="{00000000-0005-0000-0000-0000685D0000}"/>
    <cellStyle name="Normal 12 4 2 2 3 4 2 4" xfId="12356" xr:uid="{00000000-0005-0000-0000-0000695D0000}"/>
    <cellStyle name="Normal 12 4 2 2 3 4 2 4 2" xfId="25167" xr:uid="{00000000-0005-0000-0000-00006A5D0000}"/>
    <cellStyle name="Normal 12 4 2 2 3 4 2 4 2 2" xfId="50787" xr:uid="{00000000-0005-0000-0000-00006B5D0000}"/>
    <cellStyle name="Normal 12 4 2 2 3 4 2 4 3" xfId="37977" xr:uid="{00000000-0005-0000-0000-00006C5D0000}"/>
    <cellStyle name="Normal 12 4 2 2 3 4 2 5" xfId="6866" xr:uid="{00000000-0005-0000-0000-00006D5D0000}"/>
    <cellStyle name="Normal 12 4 2 2 3 4 2 5 2" xfId="19677" xr:uid="{00000000-0005-0000-0000-00006E5D0000}"/>
    <cellStyle name="Normal 12 4 2 2 3 4 2 5 2 2" xfId="45297" xr:uid="{00000000-0005-0000-0000-00006F5D0000}"/>
    <cellStyle name="Normal 12 4 2 2 3 4 2 5 3" xfId="32487" xr:uid="{00000000-0005-0000-0000-0000705D0000}"/>
    <cellStyle name="Normal 12 4 2 2 3 4 2 6" xfId="14187" xr:uid="{00000000-0005-0000-0000-0000715D0000}"/>
    <cellStyle name="Normal 12 4 2 2 3 4 2 6 2" xfId="39807" xr:uid="{00000000-0005-0000-0000-0000725D0000}"/>
    <cellStyle name="Normal 12 4 2 2 3 4 2 7" xfId="26997" xr:uid="{00000000-0005-0000-0000-0000735D0000}"/>
    <cellStyle name="Normal 12 4 2 2 3 4 3" xfId="2312" xr:uid="{00000000-0005-0000-0000-0000745D0000}"/>
    <cellStyle name="Normal 12 4 2 2 3 4 3 2" xfId="7802" xr:uid="{00000000-0005-0000-0000-0000755D0000}"/>
    <cellStyle name="Normal 12 4 2 2 3 4 3 2 2" xfId="20613" xr:uid="{00000000-0005-0000-0000-0000765D0000}"/>
    <cellStyle name="Normal 12 4 2 2 3 4 3 2 2 2" xfId="46233" xr:uid="{00000000-0005-0000-0000-0000775D0000}"/>
    <cellStyle name="Normal 12 4 2 2 3 4 3 2 3" xfId="33423" xr:uid="{00000000-0005-0000-0000-0000785D0000}"/>
    <cellStyle name="Normal 12 4 2 2 3 4 3 3" xfId="15123" xr:uid="{00000000-0005-0000-0000-0000795D0000}"/>
    <cellStyle name="Normal 12 4 2 2 3 4 3 3 2" xfId="40743" xr:uid="{00000000-0005-0000-0000-00007A5D0000}"/>
    <cellStyle name="Normal 12 4 2 2 3 4 3 4" xfId="27933" xr:uid="{00000000-0005-0000-0000-00007B5D0000}"/>
    <cellStyle name="Normal 12 4 2 2 3 4 4" xfId="4142" xr:uid="{00000000-0005-0000-0000-00007C5D0000}"/>
    <cellStyle name="Normal 12 4 2 2 3 4 4 2" xfId="9632" xr:uid="{00000000-0005-0000-0000-00007D5D0000}"/>
    <cellStyle name="Normal 12 4 2 2 3 4 4 2 2" xfId="22443" xr:uid="{00000000-0005-0000-0000-00007E5D0000}"/>
    <cellStyle name="Normal 12 4 2 2 3 4 4 2 2 2" xfId="48063" xr:uid="{00000000-0005-0000-0000-00007F5D0000}"/>
    <cellStyle name="Normal 12 4 2 2 3 4 4 2 3" xfId="35253" xr:uid="{00000000-0005-0000-0000-0000805D0000}"/>
    <cellStyle name="Normal 12 4 2 2 3 4 4 3" xfId="16953" xr:uid="{00000000-0005-0000-0000-0000815D0000}"/>
    <cellStyle name="Normal 12 4 2 2 3 4 4 3 2" xfId="42573" xr:uid="{00000000-0005-0000-0000-0000825D0000}"/>
    <cellStyle name="Normal 12 4 2 2 3 4 4 4" xfId="29763" xr:uid="{00000000-0005-0000-0000-0000835D0000}"/>
    <cellStyle name="Normal 12 4 2 2 3 4 5" xfId="11462" xr:uid="{00000000-0005-0000-0000-0000845D0000}"/>
    <cellStyle name="Normal 12 4 2 2 3 4 5 2" xfId="24273" xr:uid="{00000000-0005-0000-0000-0000855D0000}"/>
    <cellStyle name="Normal 12 4 2 2 3 4 5 2 2" xfId="49893" xr:uid="{00000000-0005-0000-0000-0000865D0000}"/>
    <cellStyle name="Normal 12 4 2 2 3 4 5 3" xfId="37083" xr:uid="{00000000-0005-0000-0000-0000875D0000}"/>
    <cellStyle name="Normal 12 4 2 2 3 4 6" xfId="5972" xr:uid="{00000000-0005-0000-0000-0000885D0000}"/>
    <cellStyle name="Normal 12 4 2 2 3 4 6 2" xfId="18783" xr:uid="{00000000-0005-0000-0000-0000895D0000}"/>
    <cellStyle name="Normal 12 4 2 2 3 4 6 2 2" xfId="44403" xr:uid="{00000000-0005-0000-0000-00008A5D0000}"/>
    <cellStyle name="Normal 12 4 2 2 3 4 6 3" xfId="31593" xr:uid="{00000000-0005-0000-0000-00008B5D0000}"/>
    <cellStyle name="Normal 12 4 2 2 3 4 7" xfId="13293" xr:uid="{00000000-0005-0000-0000-00008C5D0000}"/>
    <cellStyle name="Normal 12 4 2 2 3 4 7 2" xfId="38913" xr:uid="{00000000-0005-0000-0000-00008D5D0000}"/>
    <cellStyle name="Normal 12 4 2 2 3 4 8" xfId="26103" xr:uid="{00000000-0005-0000-0000-00008E5D0000}"/>
    <cellStyle name="Normal 12 4 2 2 3 5" xfId="840" xr:uid="{00000000-0005-0000-0000-00008F5D0000}"/>
    <cellStyle name="Normal 12 4 2 2 3 5 2" xfId="1735" xr:uid="{00000000-0005-0000-0000-0000905D0000}"/>
    <cellStyle name="Normal 12 4 2 2 3 5 2 2" xfId="3565" xr:uid="{00000000-0005-0000-0000-0000915D0000}"/>
    <cellStyle name="Normal 12 4 2 2 3 5 2 2 2" xfId="9055" xr:uid="{00000000-0005-0000-0000-0000925D0000}"/>
    <cellStyle name="Normal 12 4 2 2 3 5 2 2 2 2" xfId="21866" xr:uid="{00000000-0005-0000-0000-0000935D0000}"/>
    <cellStyle name="Normal 12 4 2 2 3 5 2 2 2 2 2" xfId="47486" xr:uid="{00000000-0005-0000-0000-0000945D0000}"/>
    <cellStyle name="Normal 12 4 2 2 3 5 2 2 2 3" xfId="34676" xr:uid="{00000000-0005-0000-0000-0000955D0000}"/>
    <cellStyle name="Normal 12 4 2 2 3 5 2 2 3" xfId="16376" xr:uid="{00000000-0005-0000-0000-0000965D0000}"/>
    <cellStyle name="Normal 12 4 2 2 3 5 2 2 3 2" xfId="41996" xr:uid="{00000000-0005-0000-0000-0000975D0000}"/>
    <cellStyle name="Normal 12 4 2 2 3 5 2 2 4" xfId="29186" xr:uid="{00000000-0005-0000-0000-0000985D0000}"/>
    <cellStyle name="Normal 12 4 2 2 3 5 2 3" xfId="5395" xr:uid="{00000000-0005-0000-0000-0000995D0000}"/>
    <cellStyle name="Normal 12 4 2 2 3 5 2 3 2" xfId="10885" xr:uid="{00000000-0005-0000-0000-00009A5D0000}"/>
    <cellStyle name="Normal 12 4 2 2 3 5 2 3 2 2" xfId="23696" xr:uid="{00000000-0005-0000-0000-00009B5D0000}"/>
    <cellStyle name="Normal 12 4 2 2 3 5 2 3 2 2 2" xfId="49316" xr:uid="{00000000-0005-0000-0000-00009C5D0000}"/>
    <cellStyle name="Normal 12 4 2 2 3 5 2 3 2 3" xfId="36506" xr:uid="{00000000-0005-0000-0000-00009D5D0000}"/>
    <cellStyle name="Normal 12 4 2 2 3 5 2 3 3" xfId="18206" xr:uid="{00000000-0005-0000-0000-00009E5D0000}"/>
    <cellStyle name="Normal 12 4 2 2 3 5 2 3 3 2" xfId="43826" xr:uid="{00000000-0005-0000-0000-00009F5D0000}"/>
    <cellStyle name="Normal 12 4 2 2 3 5 2 3 4" xfId="31016" xr:uid="{00000000-0005-0000-0000-0000A05D0000}"/>
    <cellStyle name="Normal 12 4 2 2 3 5 2 4" xfId="12715" xr:uid="{00000000-0005-0000-0000-0000A15D0000}"/>
    <cellStyle name="Normal 12 4 2 2 3 5 2 4 2" xfId="25526" xr:uid="{00000000-0005-0000-0000-0000A25D0000}"/>
    <cellStyle name="Normal 12 4 2 2 3 5 2 4 2 2" xfId="51146" xr:uid="{00000000-0005-0000-0000-0000A35D0000}"/>
    <cellStyle name="Normal 12 4 2 2 3 5 2 4 3" xfId="38336" xr:uid="{00000000-0005-0000-0000-0000A45D0000}"/>
    <cellStyle name="Normal 12 4 2 2 3 5 2 5" xfId="7225" xr:uid="{00000000-0005-0000-0000-0000A55D0000}"/>
    <cellStyle name="Normal 12 4 2 2 3 5 2 5 2" xfId="20036" xr:uid="{00000000-0005-0000-0000-0000A65D0000}"/>
    <cellStyle name="Normal 12 4 2 2 3 5 2 5 2 2" xfId="45656" xr:uid="{00000000-0005-0000-0000-0000A75D0000}"/>
    <cellStyle name="Normal 12 4 2 2 3 5 2 5 3" xfId="32846" xr:uid="{00000000-0005-0000-0000-0000A85D0000}"/>
    <cellStyle name="Normal 12 4 2 2 3 5 2 6" xfId="14546" xr:uid="{00000000-0005-0000-0000-0000A95D0000}"/>
    <cellStyle name="Normal 12 4 2 2 3 5 2 6 2" xfId="40166" xr:uid="{00000000-0005-0000-0000-0000AA5D0000}"/>
    <cellStyle name="Normal 12 4 2 2 3 5 2 7" xfId="27356" xr:uid="{00000000-0005-0000-0000-0000AB5D0000}"/>
    <cellStyle name="Normal 12 4 2 2 3 5 3" xfId="2671" xr:uid="{00000000-0005-0000-0000-0000AC5D0000}"/>
    <cellStyle name="Normal 12 4 2 2 3 5 3 2" xfId="8161" xr:uid="{00000000-0005-0000-0000-0000AD5D0000}"/>
    <cellStyle name="Normal 12 4 2 2 3 5 3 2 2" xfId="20972" xr:uid="{00000000-0005-0000-0000-0000AE5D0000}"/>
    <cellStyle name="Normal 12 4 2 2 3 5 3 2 2 2" xfId="46592" xr:uid="{00000000-0005-0000-0000-0000AF5D0000}"/>
    <cellStyle name="Normal 12 4 2 2 3 5 3 2 3" xfId="33782" xr:uid="{00000000-0005-0000-0000-0000B05D0000}"/>
    <cellStyle name="Normal 12 4 2 2 3 5 3 3" xfId="15482" xr:uid="{00000000-0005-0000-0000-0000B15D0000}"/>
    <cellStyle name="Normal 12 4 2 2 3 5 3 3 2" xfId="41102" xr:uid="{00000000-0005-0000-0000-0000B25D0000}"/>
    <cellStyle name="Normal 12 4 2 2 3 5 3 4" xfId="28292" xr:uid="{00000000-0005-0000-0000-0000B35D0000}"/>
    <cellStyle name="Normal 12 4 2 2 3 5 4" xfId="4501" xr:uid="{00000000-0005-0000-0000-0000B45D0000}"/>
    <cellStyle name="Normal 12 4 2 2 3 5 4 2" xfId="9991" xr:uid="{00000000-0005-0000-0000-0000B55D0000}"/>
    <cellStyle name="Normal 12 4 2 2 3 5 4 2 2" xfId="22802" xr:uid="{00000000-0005-0000-0000-0000B65D0000}"/>
    <cellStyle name="Normal 12 4 2 2 3 5 4 2 2 2" xfId="48422" xr:uid="{00000000-0005-0000-0000-0000B75D0000}"/>
    <cellStyle name="Normal 12 4 2 2 3 5 4 2 3" xfId="35612" xr:uid="{00000000-0005-0000-0000-0000B85D0000}"/>
    <cellStyle name="Normal 12 4 2 2 3 5 4 3" xfId="17312" xr:uid="{00000000-0005-0000-0000-0000B95D0000}"/>
    <cellStyle name="Normal 12 4 2 2 3 5 4 3 2" xfId="42932" xr:uid="{00000000-0005-0000-0000-0000BA5D0000}"/>
    <cellStyle name="Normal 12 4 2 2 3 5 4 4" xfId="30122" xr:uid="{00000000-0005-0000-0000-0000BB5D0000}"/>
    <cellStyle name="Normal 12 4 2 2 3 5 5" xfId="11821" xr:uid="{00000000-0005-0000-0000-0000BC5D0000}"/>
    <cellStyle name="Normal 12 4 2 2 3 5 5 2" xfId="24632" xr:uid="{00000000-0005-0000-0000-0000BD5D0000}"/>
    <cellStyle name="Normal 12 4 2 2 3 5 5 2 2" xfId="50252" xr:uid="{00000000-0005-0000-0000-0000BE5D0000}"/>
    <cellStyle name="Normal 12 4 2 2 3 5 5 3" xfId="37442" xr:uid="{00000000-0005-0000-0000-0000BF5D0000}"/>
    <cellStyle name="Normal 12 4 2 2 3 5 6" xfId="6331" xr:uid="{00000000-0005-0000-0000-0000C05D0000}"/>
    <cellStyle name="Normal 12 4 2 2 3 5 6 2" xfId="19142" xr:uid="{00000000-0005-0000-0000-0000C15D0000}"/>
    <cellStyle name="Normal 12 4 2 2 3 5 6 2 2" xfId="44762" xr:uid="{00000000-0005-0000-0000-0000C25D0000}"/>
    <cellStyle name="Normal 12 4 2 2 3 5 6 3" xfId="31952" xr:uid="{00000000-0005-0000-0000-0000C35D0000}"/>
    <cellStyle name="Normal 12 4 2 2 3 5 7" xfId="13652" xr:uid="{00000000-0005-0000-0000-0000C45D0000}"/>
    <cellStyle name="Normal 12 4 2 2 3 5 7 2" xfId="39272" xr:uid="{00000000-0005-0000-0000-0000C55D0000}"/>
    <cellStyle name="Normal 12 4 2 2 3 5 8" xfId="26462" xr:uid="{00000000-0005-0000-0000-0000C65D0000}"/>
    <cellStyle name="Normal 12 4 2 2 3 6" xfId="1241" xr:uid="{00000000-0005-0000-0000-0000C75D0000}"/>
    <cellStyle name="Normal 12 4 2 2 3 6 2" xfId="3071" xr:uid="{00000000-0005-0000-0000-0000C85D0000}"/>
    <cellStyle name="Normal 12 4 2 2 3 6 2 2" xfId="8561" xr:uid="{00000000-0005-0000-0000-0000C95D0000}"/>
    <cellStyle name="Normal 12 4 2 2 3 6 2 2 2" xfId="21372" xr:uid="{00000000-0005-0000-0000-0000CA5D0000}"/>
    <cellStyle name="Normal 12 4 2 2 3 6 2 2 2 2" xfId="46992" xr:uid="{00000000-0005-0000-0000-0000CB5D0000}"/>
    <cellStyle name="Normal 12 4 2 2 3 6 2 2 3" xfId="34182" xr:uid="{00000000-0005-0000-0000-0000CC5D0000}"/>
    <cellStyle name="Normal 12 4 2 2 3 6 2 3" xfId="15882" xr:uid="{00000000-0005-0000-0000-0000CD5D0000}"/>
    <cellStyle name="Normal 12 4 2 2 3 6 2 3 2" xfId="41502" xr:uid="{00000000-0005-0000-0000-0000CE5D0000}"/>
    <cellStyle name="Normal 12 4 2 2 3 6 2 4" xfId="28692" xr:uid="{00000000-0005-0000-0000-0000CF5D0000}"/>
    <cellStyle name="Normal 12 4 2 2 3 6 3" xfId="4901" xr:uid="{00000000-0005-0000-0000-0000D05D0000}"/>
    <cellStyle name="Normal 12 4 2 2 3 6 3 2" xfId="10391" xr:uid="{00000000-0005-0000-0000-0000D15D0000}"/>
    <cellStyle name="Normal 12 4 2 2 3 6 3 2 2" xfId="23202" xr:uid="{00000000-0005-0000-0000-0000D25D0000}"/>
    <cellStyle name="Normal 12 4 2 2 3 6 3 2 2 2" xfId="48822" xr:uid="{00000000-0005-0000-0000-0000D35D0000}"/>
    <cellStyle name="Normal 12 4 2 2 3 6 3 2 3" xfId="36012" xr:uid="{00000000-0005-0000-0000-0000D45D0000}"/>
    <cellStyle name="Normal 12 4 2 2 3 6 3 3" xfId="17712" xr:uid="{00000000-0005-0000-0000-0000D55D0000}"/>
    <cellStyle name="Normal 12 4 2 2 3 6 3 3 2" xfId="43332" xr:uid="{00000000-0005-0000-0000-0000D65D0000}"/>
    <cellStyle name="Normal 12 4 2 2 3 6 3 4" xfId="30522" xr:uid="{00000000-0005-0000-0000-0000D75D0000}"/>
    <cellStyle name="Normal 12 4 2 2 3 6 4" xfId="12221" xr:uid="{00000000-0005-0000-0000-0000D85D0000}"/>
    <cellStyle name="Normal 12 4 2 2 3 6 4 2" xfId="25032" xr:uid="{00000000-0005-0000-0000-0000D95D0000}"/>
    <cellStyle name="Normal 12 4 2 2 3 6 4 2 2" xfId="50652" xr:uid="{00000000-0005-0000-0000-0000DA5D0000}"/>
    <cellStyle name="Normal 12 4 2 2 3 6 4 3" xfId="37842" xr:uid="{00000000-0005-0000-0000-0000DB5D0000}"/>
    <cellStyle name="Normal 12 4 2 2 3 6 5" xfId="6731" xr:uid="{00000000-0005-0000-0000-0000DC5D0000}"/>
    <cellStyle name="Normal 12 4 2 2 3 6 5 2" xfId="19542" xr:uid="{00000000-0005-0000-0000-0000DD5D0000}"/>
    <cellStyle name="Normal 12 4 2 2 3 6 5 2 2" xfId="45162" xr:uid="{00000000-0005-0000-0000-0000DE5D0000}"/>
    <cellStyle name="Normal 12 4 2 2 3 6 5 3" xfId="32352" xr:uid="{00000000-0005-0000-0000-0000DF5D0000}"/>
    <cellStyle name="Normal 12 4 2 2 3 6 6" xfId="14052" xr:uid="{00000000-0005-0000-0000-0000E05D0000}"/>
    <cellStyle name="Normal 12 4 2 2 3 6 6 2" xfId="39672" xr:uid="{00000000-0005-0000-0000-0000E15D0000}"/>
    <cellStyle name="Normal 12 4 2 2 3 6 7" xfId="26862" xr:uid="{00000000-0005-0000-0000-0000E25D0000}"/>
    <cellStyle name="Normal 12 4 2 2 3 7" xfId="2177" xr:uid="{00000000-0005-0000-0000-0000E35D0000}"/>
    <cellStyle name="Normal 12 4 2 2 3 7 2" xfId="7667" xr:uid="{00000000-0005-0000-0000-0000E45D0000}"/>
    <cellStyle name="Normal 12 4 2 2 3 7 2 2" xfId="20478" xr:uid="{00000000-0005-0000-0000-0000E55D0000}"/>
    <cellStyle name="Normal 12 4 2 2 3 7 2 2 2" xfId="46098" xr:uid="{00000000-0005-0000-0000-0000E65D0000}"/>
    <cellStyle name="Normal 12 4 2 2 3 7 2 3" xfId="33288" xr:uid="{00000000-0005-0000-0000-0000E75D0000}"/>
    <cellStyle name="Normal 12 4 2 2 3 7 3" xfId="14988" xr:uid="{00000000-0005-0000-0000-0000E85D0000}"/>
    <cellStyle name="Normal 12 4 2 2 3 7 3 2" xfId="40608" xr:uid="{00000000-0005-0000-0000-0000E95D0000}"/>
    <cellStyle name="Normal 12 4 2 2 3 7 4" xfId="27798" xr:uid="{00000000-0005-0000-0000-0000EA5D0000}"/>
    <cellStyle name="Normal 12 4 2 2 3 8" xfId="4007" xr:uid="{00000000-0005-0000-0000-0000EB5D0000}"/>
    <cellStyle name="Normal 12 4 2 2 3 8 2" xfId="9497" xr:uid="{00000000-0005-0000-0000-0000EC5D0000}"/>
    <cellStyle name="Normal 12 4 2 2 3 8 2 2" xfId="22308" xr:uid="{00000000-0005-0000-0000-0000ED5D0000}"/>
    <cellStyle name="Normal 12 4 2 2 3 8 2 2 2" xfId="47928" xr:uid="{00000000-0005-0000-0000-0000EE5D0000}"/>
    <cellStyle name="Normal 12 4 2 2 3 8 2 3" xfId="35118" xr:uid="{00000000-0005-0000-0000-0000EF5D0000}"/>
    <cellStyle name="Normal 12 4 2 2 3 8 3" xfId="16818" xr:uid="{00000000-0005-0000-0000-0000F05D0000}"/>
    <cellStyle name="Normal 12 4 2 2 3 8 3 2" xfId="42438" xr:uid="{00000000-0005-0000-0000-0000F15D0000}"/>
    <cellStyle name="Normal 12 4 2 2 3 8 4" xfId="29628" xr:uid="{00000000-0005-0000-0000-0000F25D0000}"/>
    <cellStyle name="Normal 12 4 2 2 3 9" xfId="11327" xr:uid="{00000000-0005-0000-0000-0000F35D0000}"/>
    <cellStyle name="Normal 12 4 2 2 3 9 2" xfId="24138" xr:uid="{00000000-0005-0000-0000-0000F45D0000}"/>
    <cellStyle name="Normal 12 4 2 2 3 9 2 2" xfId="49758" xr:uid="{00000000-0005-0000-0000-0000F55D0000}"/>
    <cellStyle name="Normal 12 4 2 2 3 9 3" xfId="36948" xr:uid="{00000000-0005-0000-0000-0000F65D0000}"/>
    <cellStyle name="Normal 12 4 2 2 4" xfId="381" xr:uid="{00000000-0005-0000-0000-0000F75D0000}"/>
    <cellStyle name="Normal 12 4 2 2 4 2" xfId="881" xr:uid="{00000000-0005-0000-0000-0000F85D0000}"/>
    <cellStyle name="Normal 12 4 2 2 4 2 2" xfId="1776" xr:uid="{00000000-0005-0000-0000-0000F95D0000}"/>
    <cellStyle name="Normal 12 4 2 2 4 2 2 2" xfId="3606" xr:uid="{00000000-0005-0000-0000-0000FA5D0000}"/>
    <cellStyle name="Normal 12 4 2 2 4 2 2 2 2" xfId="9096" xr:uid="{00000000-0005-0000-0000-0000FB5D0000}"/>
    <cellStyle name="Normal 12 4 2 2 4 2 2 2 2 2" xfId="21907" xr:uid="{00000000-0005-0000-0000-0000FC5D0000}"/>
    <cellStyle name="Normal 12 4 2 2 4 2 2 2 2 2 2" xfId="47527" xr:uid="{00000000-0005-0000-0000-0000FD5D0000}"/>
    <cellStyle name="Normal 12 4 2 2 4 2 2 2 2 3" xfId="34717" xr:uid="{00000000-0005-0000-0000-0000FE5D0000}"/>
    <cellStyle name="Normal 12 4 2 2 4 2 2 2 3" xfId="16417" xr:uid="{00000000-0005-0000-0000-0000FF5D0000}"/>
    <cellStyle name="Normal 12 4 2 2 4 2 2 2 3 2" xfId="42037" xr:uid="{00000000-0005-0000-0000-0000005E0000}"/>
    <cellStyle name="Normal 12 4 2 2 4 2 2 2 4" xfId="29227" xr:uid="{00000000-0005-0000-0000-0000015E0000}"/>
    <cellStyle name="Normal 12 4 2 2 4 2 2 3" xfId="5436" xr:uid="{00000000-0005-0000-0000-0000025E0000}"/>
    <cellStyle name="Normal 12 4 2 2 4 2 2 3 2" xfId="10926" xr:uid="{00000000-0005-0000-0000-0000035E0000}"/>
    <cellStyle name="Normal 12 4 2 2 4 2 2 3 2 2" xfId="23737" xr:uid="{00000000-0005-0000-0000-0000045E0000}"/>
    <cellStyle name="Normal 12 4 2 2 4 2 2 3 2 2 2" xfId="49357" xr:uid="{00000000-0005-0000-0000-0000055E0000}"/>
    <cellStyle name="Normal 12 4 2 2 4 2 2 3 2 3" xfId="36547" xr:uid="{00000000-0005-0000-0000-0000065E0000}"/>
    <cellStyle name="Normal 12 4 2 2 4 2 2 3 3" xfId="18247" xr:uid="{00000000-0005-0000-0000-0000075E0000}"/>
    <cellStyle name="Normal 12 4 2 2 4 2 2 3 3 2" xfId="43867" xr:uid="{00000000-0005-0000-0000-0000085E0000}"/>
    <cellStyle name="Normal 12 4 2 2 4 2 2 3 4" xfId="31057" xr:uid="{00000000-0005-0000-0000-0000095E0000}"/>
    <cellStyle name="Normal 12 4 2 2 4 2 2 4" xfId="12756" xr:uid="{00000000-0005-0000-0000-00000A5E0000}"/>
    <cellStyle name="Normal 12 4 2 2 4 2 2 4 2" xfId="25567" xr:uid="{00000000-0005-0000-0000-00000B5E0000}"/>
    <cellStyle name="Normal 12 4 2 2 4 2 2 4 2 2" xfId="51187" xr:uid="{00000000-0005-0000-0000-00000C5E0000}"/>
    <cellStyle name="Normal 12 4 2 2 4 2 2 4 3" xfId="38377" xr:uid="{00000000-0005-0000-0000-00000D5E0000}"/>
    <cellStyle name="Normal 12 4 2 2 4 2 2 5" xfId="7266" xr:uid="{00000000-0005-0000-0000-00000E5E0000}"/>
    <cellStyle name="Normal 12 4 2 2 4 2 2 5 2" xfId="20077" xr:uid="{00000000-0005-0000-0000-00000F5E0000}"/>
    <cellStyle name="Normal 12 4 2 2 4 2 2 5 2 2" xfId="45697" xr:uid="{00000000-0005-0000-0000-0000105E0000}"/>
    <cellStyle name="Normal 12 4 2 2 4 2 2 5 3" xfId="32887" xr:uid="{00000000-0005-0000-0000-0000115E0000}"/>
    <cellStyle name="Normal 12 4 2 2 4 2 2 6" xfId="14587" xr:uid="{00000000-0005-0000-0000-0000125E0000}"/>
    <cellStyle name="Normal 12 4 2 2 4 2 2 6 2" xfId="40207" xr:uid="{00000000-0005-0000-0000-0000135E0000}"/>
    <cellStyle name="Normal 12 4 2 2 4 2 2 7" xfId="27397" xr:uid="{00000000-0005-0000-0000-0000145E0000}"/>
    <cellStyle name="Normal 12 4 2 2 4 2 3" xfId="2712" xr:uid="{00000000-0005-0000-0000-0000155E0000}"/>
    <cellStyle name="Normal 12 4 2 2 4 2 3 2" xfId="8202" xr:uid="{00000000-0005-0000-0000-0000165E0000}"/>
    <cellStyle name="Normal 12 4 2 2 4 2 3 2 2" xfId="21013" xr:uid="{00000000-0005-0000-0000-0000175E0000}"/>
    <cellStyle name="Normal 12 4 2 2 4 2 3 2 2 2" xfId="46633" xr:uid="{00000000-0005-0000-0000-0000185E0000}"/>
    <cellStyle name="Normal 12 4 2 2 4 2 3 2 3" xfId="33823" xr:uid="{00000000-0005-0000-0000-0000195E0000}"/>
    <cellStyle name="Normal 12 4 2 2 4 2 3 3" xfId="15523" xr:uid="{00000000-0005-0000-0000-00001A5E0000}"/>
    <cellStyle name="Normal 12 4 2 2 4 2 3 3 2" xfId="41143" xr:uid="{00000000-0005-0000-0000-00001B5E0000}"/>
    <cellStyle name="Normal 12 4 2 2 4 2 3 4" xfId="28333" xr:uid="{00000000-0005-0000-0000-00001C5E0000}"/>
    <cellStyle name="Normal 12 4 2 2 4 2 4" xfId="4542" xr:uid="{00000000-0005-0000-0000-00001D5E0000}"/>
    <cellStyle name="Normal 12 4 2 2 4 2 4 2" xfId="10032" xr:uid="{00000000-0005-0000-0000-00001E5E0000}"/>
    <cellStyle name="Normal 12 4 2 2 4 2 4 2 2" xfId="22843" xr:uid="{00000000-0005-0000-0000-00001F5E0000}"/>
    <cellStyle name="Normal 12 4 2 2 4 2 4 2 2 2" xfId="48463" xr:uid="{00000000-0005-0000-0000-0000205E0000}"/>
    <cellStyle name="Normal 12 4 2 2 4 2 4 2 3" xfId="35653" xr:uid="{00000000-0005-0000-0000-0000215E0000}"/>
    <cellStyle name="Normal 12 4 2 2 4 2 4 3" xfId="17353" xr:uid="{00000000-0005-0000-0000-0000225E0000}"/>
    <cellStyle name="Normal 12 4 2 2 4 2 4 3 2" xfId="42973" xr:uid="{00000000-0005-0000-0000-0000235E0000}"/>
    <cellStyle name="Normal 12 4 2 2 4 2 4 4" xfId="30163" xr:uid="{00000000-0005-0000-0000-0000245E0000}"/>
    <cellStyle name="Normal 12 4 2 2 4 2 5" xfId="11862" xr:uid="{00000000-0005-0000-0000-0000255E0000}"/>
    <cellStyle name="Normal 12 4 2 2 4 2 5 2" xfId="24673" xr:uid="{00000000-0005-0000-0000-0000265E0000}"/>
    <cellStyle name="Normal 12 4 2 2 4 2 5 2 2" xfId="50293" xr:uid="{00000000-0005-0000-0000-0000275E0000}"/>
    <cellStyle name="Normal 12 4 2 2 4 2 5 3" xfId="37483" xr:uid="{00000000-0005-0000-0000-0000285E0000}"/>
    <cellStyle name="Normal 12 4 2 2 4 2 6" xfId="6372" xr:uid="{00000000-0005-0000-0000-0000295E0000}"/>
    <cellStyle name="Normal 12 4 2 2 4 2 6 2" xfId="19183" xr:uid="{00000000-0005-0000-0000-00002A5E0000}"/>
    <cellStyle name="Normal 12 4 2 2 4 2 6 2 2" xfId="44803" xr:uid="{00000000-0005-0000-0000-00002B5E0000}"/>
    <cellStyle name="Normal 12 4 2 2 4 2 6 3" xfId="31993" xr:uid="{00000000-0005-0000-0000-00002C5E0000}"/>
    <cellStyle name="Normal 12 4 2 2 4 2 7" xfId="13693" xr:uid="{00000000-0005-0000-0000-00002D5E0000}"/>
    <cellStyle name="Normal 12 4 2 2 4 2 7 2" xfId="39313" xr:uid="{00000000-0005-0000-0000-00002E5E0000}"/>
    <cellStyle name="Normal 12 4 2 2 4 2 8" xfId="26503" xr:uid="{00000000-0005-0000-0000-00002F5E0000}"/>
    <cellStyle name="Normal 12 4 2 2 4 3" xfId="1276" xr:uid="{00000000-0005-0000-0000-0000305E0000}"/>
    <cellStyle name="Normal 12 4 2 2 4 3 2" xfId="3106" xr:uid="{00000000-0005-0000-0000-0000315E0000}"/>
    <cellStyle name="Normal 12 4 2 2 4 3 2 2" xfId="8596" xr:uid="{00000000-0005-0000-0000-0000325E0000}"/>
    <cellStyle name="Normal 12 4 2 2 4 3 2 2 2" xfId="21407" xr:uid="{00000000-0005-0000-0000-0000335E0000}"/>
    <cellStyle name="Normal 12 4 2 2 4 3 2 2 2 2" xfId="47027" xr:uid="{00000000-0005-0000-0000-0000345E0000}"/>
    <cellStyle name="Normal 12 4 2 2 4 3 2 2 3" xfId="34217" xr:uid="{00000000-0005-0000-0000-0000355E0000}"/>
    <cellStyle name="Normal 12 4 2 2 4 3 2 3" xfId="15917" xr:uid="{00000000-0005-0000-0000-0000365E0000}"/>
    <cellStyle name="Normal 12 4 2 2 4 3 2 3 2" xfId="41537" xr:uid="{00000000-0005-0000-0000-0000375E0000}"/>
    <cellStyle name="Normal 12 4 2 2 4 3 2 4" xfId="28727" xr:uid="{00000000-0005-0000-0000-0000385E0000}"/>
    <cellStyle name="Normal 12 4 2 2 4 3 3" xfId="4936" xr:uid="{00000000-0005-0000-0000-0000395E0000}"/>
    <cellStyle name="Normal 12 4 2 2 4 3 3 2" xfId="10426" xr:uid="{00000000-0005-0000-0000-00003A5E0000}"/>
    <cellStyle name="Normal 12 4 2 2 4 3 3 2 2" xfId="23237" xr:uid="{00000000-0005-0000-0000-00003B5E0000}"/>
    <cellStyle name="Normal 12 4 2 2 4 3 3 2 2 2" xfId="48857" xr:uid="{00000000-0005-0000-0000-00003C5E0000}"/>
    <cellStyle name="Normal 12 4 2 2 4 3 3 2 3" xfId="36047" xr:uid="{00000000-0005-0000-0000-00003D5E0000}"/>
    <cellStyle name="Normal 12 4 2 2 4 3 3 3" xfId="17747" xr:uid="{00000000-0005-0000-0000-00003E5E0000}"/>
    <cellStyle name="Normal 12 4 2 2 4 3 3 3 2" xfId="43367" xr:uid="{00000000-0005-0000-0000-00003F5E0000}"/>
    <cellStyle name="Normal 12 4 2 2 4 3 3 4" xfId="30557" xr:uid="{00000000-0005-0000-0000-0000405E0000}"/>
    <cellStyle name="Normal 12 4 2 2 4 3 4" xfId="12256" xr:uid="{00000000-0005-0000-0000-0000415E0000}"/>
    <cellStyle name="Normal 12 4 2 2 4 3 4 2" xfId="25067" xr:uid="{00000000-0005-0000-0000-0000425E0000}"/>
    <cellStyle name="Normal 12 4 2 2 4 3 4 2 2" xfId="50687" xr:uid="{00000000-0005-0000-0000-0000435E0000}"/>
    <cellStyle name="Normal 12 4 2 2 4 3 4 3" xfId="37877" xr:uid="{00000000-0005-0000-0000-0000445E0000}"/>
    <cellStyle name="Normal 12 4 2 2 4 3 5" xfId="6766" xr:uid="{00000000-0005-0000-0000-0000455E0000}"/>
    <cellStyle name="Normal 12 4 2 2 4 3 5 2" xfId="19577" xr:uid="{00000000-0005-0000-0000-0000465E0000}"/>
    <cellStyle name="Normal 12 4 2 2 4 3 5 2 2" xfId="45197" xr:uid="{00000000-0005-0000-0000-0000475E0000}"/>
    <cellStyle name="Normal 12 4 2 2 4 3 5 3" xfId="32387" xr:uid="{00000000-0005-0000-0000-0000485E0000}"/>
    <cellStyle name="Normal 12 4 2 2 4 3 6" xfId="14087" xr:uid="{00000000-0005-0000-0000-0000495E0000}"/>
    <cellStyle name="Normal 12 4 2 2 4 3 6 2" xfId="39707" xr:uid="{00000000-0005-0000-0000-00004A5E0000}"/>
    <cellStyle name="Normal 12 4 2 2 4 3 7" xfId="26897" xr:uid="{00000000-0005-0000-0000-00004B5E0000}"/>
    <cellStyle name="Normal 12 4 2 2 4 4" xfId="2212" xr:uid="{00000000-0005-0000-0000-00004C5E0000}"/>
    <cellStyle name="Normal 12 4 2 2 4 4 2" xfId="7702" xr:uid="{00000000-0005-0000-0000-00004D5E0000}"/>
    <cellStyle name="Normal 12 4 2 2 4 4 2 2" xfId="20513" xr:uid="{00000000-0005-0000-0000-00004E5E0000}"/>
    <cellStyle name="Normal 12 4 2 2 4 4 2 2 2" xfId="46133" xr:uid="{00000000-0005-0000-0000-00004F5E0000}"/>
    <cellStyle name="Normal 12 4 2 2 4 4 2 3" xfId="33323" xr:uid="{00000000-0005-0000-0000-0000505E0000}"/>
    <cellStyle name="Normal 12 4 2 2 4 4 3" xfId="15023" xr:uid="{00000000-0005-0000-0000-0000515E0000}"/>
    <cellStyle name="Normal 12 4 2 2 4 4 3 2" xfId="40643" xr:uid="{00000000-0005-0000-0000-0000525E0000}"/>
    <cellStyle name="Normal 12 4 2 2 4 4 4" xfId="27833" xr:uid="{00000000-0005-0000-0000-0000535E0000}"/>
    <cellStyle name="Normal 12 4 2 2 4 5" xfId="4042" xr:uid="{00000000-0005-0000-0000-0000545E0000}"/>
    <cellStyle name="Normal 12 4 2 2 4 5 2" xfId="9532" xr:uid="{00000000-0005-0000-0000-0000555E0000}"/>
    <cellStyle name="Normal 12 4 2 2 4 5 2 2" xfId="22343" xr:uid="{00000000-0005-0000-0000-0000565E0000}"/>
    <cellStyle name="Normal 12 4 2 2 4 5 2 2 2" xfId="47963" xr:uid="{00000000-0005-0000-0000-0000575E0000}"/>
    <cellStyle name="Normal 12 4 2 2 4 5 2 3" xfId="35153" xr:uid="{00000000-0005-0000-0000-0000585E0000}"/>
    <cellStyle name="Normal 12 4 2 2 4 5 3" xfId="16853" xr:uid="{00000000-0005-0000-0000-0000595E0000}"/>
    <cellStyle name="Normal 12 4 2 2 4 5 3 2" xfId="42473" xr:uid="{00000000-0005-0000-0000-00005A5E0000}"/>
    <cellStyle name="Normal 12 4 2 2 4 5 4" xfId="29663" xr:uid="{00000000-0005-0000-0000-00005B5E0000}"/>
    <cellStyle name="Normal 12 4 2 2 4 6" xfId="11362" xr:uid="{00000000-0005-0000-0000-00005C5E0000}"/>
    <cellStyle name="Normal 12 4 2 2 4 6 2" xfId="24173" xr:uid="{00000000-0005-0000-0000-00005D5E0000}"/>
    <cellStyle name="Normal 12 4 2 2 4 6 2 2" xfId="49793" xr:uid="{00000000-0005-0000-0000-00005E5E0000}"/>
    <cellStyle name="Normal 12 4 2 2 4 6 3" xfId="36983" xr:uid="{00000000-0005-0000-0000-00005F5E0000}"/>
    <cellStyle name="Normal 12 4 2 2 4 7" xfId="5872" xr:uid="{00000000-0005-0000-0000-0000605E0000}"/>
    <cellStyle name="Normal 12 4 2 2 4 7 2" xfId="18683" xr:uid="{00000000-0005-0000-0000-0000615E0000}"/>
    <cellStyle name="Normal 12 4 2 2 4 7 2 2" xfId="44303" xr:uid="{00000000-0005-0000-0000-0000625E0000}"/>
    <cellStyle name="Normal 12 4 2 2 4 7 3" xfId="31493" xr:uid="{00000000-0005-0000-0000-0000635E0000}"/>
    <cellStyle name="Normal 12 4 2 2 4 8" xfId="13193" xr:uid="{00000000-0005-0000-0000-0000645E0000}"/>
    <cellStyle name="Normal 12 4 2 2 4 8 2" xfId="38813" xr:uid="{00000000-0005-0000-0000-0000655E0000}"/>
    <cellStyle name="Normal 12 4 2 2 4 9" xfId="26003" xr:uid="{00000000-0005-0000-0000-0000665E0000}"/>
    <cellStyle name="Normal 12 4 2 2 5" xfId="614" xr:uid="{00000000-0005-0000-0000-0000675E0000}"/>
    <cellStyle name="Normal 12 4 2 2 5 2" xfId="1014" xr:uid="{00000000-0005-0000-0000-0000685E0000}"/>
    <cellStyle name="Normal 12 4 2 2 5 2 2" xfId="1909" xr:uid="{00000000-0005-0000-0000-0000695E0000}"/>
    <cellStyle name="Normal 12 4 2 2 5 2 2 2" xfId="3739" xr:uid="{00000000-0005-0000-0000-00006A5E0000}"/>
    <cellStyle name="Normal 12 4 2 2 5 2 2 2 2" xfId="9229" xr:uid="{00000000-0005-0000-0000-00006B5E0000}"/>
    <cellStyle name="Normal 12 4 2 2 5 2 2 2 2 2" xfId="22040" xr:uid="{00000000-0005-0000-0000-00006C5E0000}"/>
    <cellStyle name="Normal 12 4 2 2 5 2 2 2 2 2 2" xfId="47660" xr:uid="{00000000-0005-0000-0000-00006D5E0000}"/>
    <cellStyle name="Normal 12 4 2 2 5 2 2 2 2 3" xfId="34850" xr:uid="{00000000-0005-0000-0000-00006E5E0000}"/>
    <cellStyle name="Normal 12 4 2 2 5 2 2 2 3" xfId="16550" xr:uid="{00000000-0005-0000-0000-00006F5E0000}"/>
    <cellStyle name="Normal 12 4 2 2 5 2 2 2 3 2" xfId="42170" xr:uid="{00000000-0005-0000-0000-0000705E0000}"/>
    <cellStyle name="Normal 12 4 2 2 5 2 2 2 4" xfId="29360" xr:uid="{00000000-0005-0000-0000-0000715E0000}"/>
    <cellStyle name="Normal 12 4 2 2 5 2 2 3" xfId="5569" xr:uid="{00000000-0005-0000-0000-0000725E0000}"/>
    <cellStyle name="Normal 12 4 2 2 5 2 2 3 2" xfId="11059" xr:uid="{00000000-0005-0000-0000-0000735E0000}"/>
    <cellStyle name="Normal 12 4 2 2 5 2 2 3 2 2" xfId="23870" xr:uid="{00000000-0005-0000-0000-0000745E0000}"/>
    <cellStyle name="Normal 12 4 2 2 5 2 2 3 2 2 2" xfId="49490" xr:uid="{00000000-0005-0000-0000-0000755E0000}"/>
    <cellStyle name="Normal 12 4 2 2 5 2 2 3 2 3" xfId="36680" xr:uid="{00000000-0005-0000-0000-0000765E0000}"/>
    <cellStyle name="Normal 12 4 2 2 5 2 2 3 3" xfId="18380" xr:uid="{00000000-0005-0000-0000-0000775E0000}"/>
    <cellStyle name="Normal 12 4 2 2 5 2 2 3 3 2" xfId="44000" xr:uid="{00000000-0005-0000-0000-0000785E0000}"/>
    <cellStyle name="Normal 12 4 2 2 5 2 2 3 4" xfId="31190" xr:uid="{00000000-0005-0000-0000-0000795E0000}"/>
    <cellStyle name="Normal 12 4 2 2 5 2 2 4" xfId="12889" xr:uid="{00000000-0005-0000-0000-00007A5E0000}"/>
    <cellStyle name="Normal 12 4 2 2 5 2 2 4 2" xfId="25700" xr:uid="{00000000-0005-0000-0000-00007B5E0000}"/>
    <cellStyle name="Normal 12 4 2 2 5 2 2 4 2 2" xfId="51320" xr:uid="{00000000-0005-0000-0000-00007C5E0000}"/>
    <cellStyle name="Normal 12 4 2 2 5 2 2 4 3" xfId="38510" xr:uid="{00000000-0005-0000-0000-00007D5E0000}"/>
    <cellStyle name="Normal 12 4 2 2 5 2 2 5" xfId="7399" xr:uid="{00000000-0005-0000-0000-00007E5E0000}"/>
    <cellStyle name="Normal 12 4 2 2 5 2 2 5 2" xfId="20210" xr:uid="{00000000-0005-0000-0000-00007F5E0000}"/>
    <cellStyle name="Normal 12 4 2 2 5 2 2 5 2 2" xfId="45830" xr:uid="{00000000-0005-0000-0000-0000805E0000}"/>
    <cellStyle name="Normal 12 4 2 2 5 2 2 5 3" xfId="33020" xr:uid="{00000000-0005-0000-0000-0000815E0000}"/>
    <cellStyle name="Normal 12 4 2 2 5 2 2 6" xfId="14720" xr:uid="{00000000-0005-0000-0000-0000825E0000}"/>
    <cellStyle name="Normal 12 4 2 2 5 2 2 6 2" xfId="40340" xr:uid="{00000000-0005-0000-0000-0000835E0000}"/>
    <cellStyle name="Normal 12 4 2 2 5 2 2 7" xfId="27530" xr:uid="{00000000-0005-0000-0000-0000845E0000}"/>
    <cellStyle name="Normal 12 4 2 2 5 2 3" xfId="2845" xr:uid="{00000000-0005-0000-0000-0000855E0000}"/>
    <cellStyle name="Normal 12 4 2 2 5 2 3 2" xfId="8335" xr:uid="{00000000-0005-0000-0000-0000865E0000}"/>
    <cellStyle name="Normal 12 4 2 2 5 2 3 2 2" xfId="21146" xr:uid="{00000000-0005-0000-0000-0000875E0000}"/>
    <cellStyle name="Normal 12 4 2 2 5 2 3 2 2 2" xfId="46766" xr:uid="{00000000-0005-0000-0000-0000885E0000}"/>
    <cellStyle name="Normal 12 4 2 2 5 2 3 2 3" xfId="33956" xr:uid="{00000000-0005-0000-0000-0000895E0000}"/>
    <cellStyle name="Normal 12 4 2 2 5 2 3 3" xfId="15656" xr:uid="{00000000-0005-0000-0000-00008A5E0000}"/>
    <cellStyle name="Normal 12 4 2 2 5 2 3 3 2" xfId="41276" xr:uid="{00000000-0005-0000-0000-00008B5E0000}"/>
    <cellStyle name="Normal 12 4 2 2 5 2 3 4" xfId="28466" xr:uid="{00000000-0005-0000-0000-00008C5E0000}"/>
    <cellStyle name="Normal 12 4 2 2 5 2 4" xfId="4675" xr:uid="{00000000-0005-0000-0000-00008D5E0000}"/>
    <cellStyle name="Normal 12 4 2 2 5 2 4 2" xfId="10165" xr:uid="{00000000-0005-0000-0000-00008E5E0000}"/>
    <cellStyle name="Normal 12 4 2 2 5 2 4 2 2" xfId="22976" xr:uid="{00000000-0005-0000-0000-00008F5E0000}"/>
    <cellStyle name="Normal 12 4 2 2 5 2 4 2 2 2" xfId="48596" xr:uid="{00000000-0005-0000-0000-0000905E0000}"/>
    <cellStyle name="Normal 12 4 2 2 5 2 4 2 3" xfId="35786" xr:uid="{00000000-0005-0000-0000-0000915E0000}"/>
    <cellStyle name="Normal 12 4 2 2 5 2 4 3" xfId="17486" xr:uid="{00000000-0005-0000-0000-0000925E0000}"/>
    <cellStyle name="Normal 12 4 2 2 5 2 4 3 2" xfId="43106" xr:uid="{00000000-0005-0000-0000-0000935E0000}"/>
    <cellStyle name="Normal 12 4 2 2 5 2 4 4" xfId="30296" xr:uid="{00000000-0005-0000-0000-0000945E0000}"/>
    <cellStyle name="Normal 12 4 2 2 5 2 5" xfId="11995" xr:uid="{00000000-0005-0000-0000-0000955E0000}"/>
    <cellStyle name="Normal 12 4 2 2 5 2 5 2" xfId="24806" xr:uid="{00000000-0005-0000-0000-0000965E0000}"/>
    <cellStyle name="Normal 12 4 2 2 5 2 5 2 2" xfId="50426" xr:uid="{00000000-0005-0000-0000-0000975E0000}"/>
    <cellStyle name="Normal 12 4 2 2 5 2 5 3" xfId="37616" xr:uid="{00000000-0005-0000-0000-0000985E0000}"/>
    <cellStyle name="Normal 12 4 2 2 5 2 6" xfId="6505" xr:uid="{00000000-0005-0000-0000-0000995E0000}"/>
    <cellStyle name="Normal 12 4 2 2 5 2 6 2" xfId="19316" xr:uid="{00000000-0005-0000-0000-00009A5E0000}"/>
    <cellStyle name="Normal 12 4 2 2 5 2 6 2 2" xfId="44936" xr:uid="{00000000-0005-0000-0000-00009B5E0000}"/>
    <cellStyle name="Normal 12 4 2 2 5 2 6 3" xfId="32126" xr:uid="{00000000-0005-0000-0000-00009C5E0000}"/>
    <cellStyle name="Normal 12 4 2 2 5 2 7" xfId="13826" xr:uid="{00000000-0005-0000-0000-00009D5E0000}"/>
    <cellStyle name="Normal 12 4 2 2 5 2 7 2" xfId="39446" xr:uid="{00000000-0005-0000-0000-00009E5E0000}"/>
    <cellStyle name="Normal 12 4 2 2 5 2 8" xfId="26636" xr:uid="{00000000-0005-0000-0000-00009F5E0000}"/>
    <cellStyle name="Normal 12 4 2 2 5 3" xfId="1509" xr:uid="{00000000-0005-0000-0000-0000A05E0000}"/>
    <cellStyle name="Normal 12 4 2 2 5 3 2" xfId="3339" xr:uid="{00000000-0005-0000-0000-0000A15E0000}"/>
    <cellStyle name="Normal 12 4 2 2 5 3 2 2" xfId="8829" xr:uid="{00000000-0005-0000-0000-0000A25E0000}"/>
    <cellStyle name="Normal 12 4 2 2 5 3 2 2 2" xfId="21640" xr:uid="{00000000-0005-0000-0000-0000A35E0000}"/>
    <cellStyle name="Normal 12 4 2 2 5 3 2 2 2 2" xfId="47260" xr:uid="{00000000-0005-0000-0000-0000A45E0000}"/>
    <cellStyle name="Normal 12 4 2 2 5 3 2 2 3" xfId="34450" xr:uid="{00000000-0005-0000-0000-0000A55E0000}"/>
    <cellStyle name="Normal 12 4 2 2 5 3 2 3" xfId="16150" xr:uid="{00000000-0005-0000-0000-0000A65E0000}"/>
    <cellStyle name="Normal 12 4 2 2 5 3 2 3 2" xfId="41770" xr:uid="{00000000-0005-0000-0000-0000A75E0000}"/>
    <cellStyle name="Normal 12 4 2 2 5 3 2 4" xfId="28960" xr:uid="{00000000-0005-0000-0000-0000A85E0000}"/>
    <cellStyle name="Normal 12 4 2 2 5 3 3" xfId="5169" xr:uid="{00000000-0005-0000-0000-0000A95E0000}"/>
    <cellStyle name="Normal 12 4 2 2 5 3 3 2" xfId="10659" xr:uid="{00000000-0005-0000-0000-0000AA5E0000}"/>
    <cellStyle name="Normal 12 4 2 2 5 3 3 2 2" xfId="23470" xr:uid="{00000000-0005-0000-0000-0000AB5E0000}"/>
    <cellStyle name="Normal 12 4 2 2 5 3 3 2 2 2" xfId="49090" xr:uid="{00000000-0005-0000-0000-0000AC5E0000}"/>
    <cellStyle name="Normal 12 4 2 2 5 3 3 2 3" xfId="36280" xr:uid="{00000000-0005-0000-0000-0000AD5E0000}"/>
    <cellStyle name="Normal 12 4 2 2 5 3 3 3" xfId="17980" xr:uid="{00000000-0005-0000-0000-0000AE5E0000}"/>
    <cellStyle name="Normal 12 4 2 2 5 3 3 3 2" xfId="43600" xr:uid="{00000000-0005-0000-0000-0000AF5E0000}"/>
    <cellStyle name="Normal 12 4 2 2 5 3 3 4" xfId="30790" xr:uid="{00000000-0005-0000-0000-0000B05E0000}"/>
    <cellStyle name="Normal 12 4 2 2 5 3 4" xfId="12489" xr:uid="{00000000-0005-0000-0000-0000B15E0000}"/>
    <cellStyle name="Normal 12 4 2 2 5 3 4 2" xfId="25300" xr:uid="{00000000-0005-0000-0000-0000B25E0000}"/>
    <cellStyle name="Normal 12 4 2 2 5 3 4 2 2" xfId="50920" xr:uid="{00000000-0005-0000-0000-0000B35E0000}"/>
    <cellStyle name="Normal 12 4 2 2 5 3 4 3" xfId="38110" xr:uid="{00000000-0005-0000-0000-0000B45E0000}"/>
    <cellStyle name="Normal 12 4 2 2 5 3 5" xfId="6999" xr:uid="{00000000-0005-0000-0000-0000B55E0000}"/>
    <cellStyle name="Normal 12 4 2 2 5 3 5 2" xfId="19810" xr:uid="{00000000-0005-0000-0000-0000B65E0000}"/>
    <cellStyle name="Normal 12 4 2 2 5 3 5 2 2" xfId="45430" xr:uid="{00000000-0005-0000-0000-0000B75E0000}"/>
    <cellStyle name="Normal 12 4 2 2 5 3 5 3" xfId="32620" xr:uid="{00000000-0005-0000-0000-0000B85E0000}"/>
    <cellStyle name="Normal 12 4 2 2 5 3 6" xfId="14320" xr:uid="{00000000-0005-0000-0000-0000B95E0000}"/>
    <cellStyle name="Normal 12 4 2 2 5 3 6 2" xfId="39940" xr:uid="{00000000-0005-0000-0000-0000BA5E0000}"/>
    <cellStyle name="Normal 12 4 2 2 5 3 7" xfId="27130" xr:uid="{00000000-0005-0000-0000-0000BB5E0000}"/>
    <cellStyle name="Normal 12 4 2 2 5 4" xfId="2445" xr:uid="{00000000-0005-0000-0000-0000BC5E0000}"/>
    <cellStyle name="Normal 12 4 2 2 5 4 2" xfId="7935" xr:uid="{00000000-0005-0000-0000-0000BD5E0000}"/>
    <cellStyle name="Normal 12 4 2 2 5 4 2 2" xfId="20746" xr:uid="{00000000-0005-0000-0000-0000BE5E0000}"/>
    <cellStyle name="Normal 12 4 2 2 5 4 2 2 2" xfId="46366" xr:uid="{00000000-0005-0000-0000-0000BF5E0000}"/>
    <cellStyle name="Normal 12 4 2 2 5 4 2 3" xfId="33556" xr:uid="{00000000-0005-0000-0000-0000C05E0000}"/>
    <cellStyle name="Normal 12 4 2 2 5 4 3" xfId="15256" xr:uid="{00000000-0005-0000-0000-0000C15E0000}"/>
    <cellStyle name="Normal 12 4 2 2 5 4 3 2" xfId="40876" xr:uid="{00000000-0005-0000-0000-0000C25E0000}"/>
    <cellStyle name="Normal 12 4 2 2 5 4 4" xfId="28066" xr:uid="{00000000-0005-0000-0000-0000C35E0000}"/>
    <cellStyle name="Normal 12 4 2 2 5 5" xfId="4275" xr:uid="{00000000-0005-0000-0000-0000C45E0000}"/>
    <cellStyle name="Normal 12 4 2 2 5 5 2" xfId="9765" xr:uid="{00000000-0005-0000-0000-0000C55E0000}"/>
    <cellStyle name="Normal 12 4 2 2 5 5 2 2" xfId="22576" xr:uid="{00000000-0005-0000-0000-0000C65E0000}"/>
    <cellStyle name="Normal 12 4 2 2 5 5 2 2 2" xfId="48196" xr:uid="{00000000-0005-0000-0000-0000C75E0000}"/>
    <cellStyle name="Normal 12 4 2 2 5 5 2 3" xfId="35386" xr:uid="{00000000-0005-0000-0000-0000C85E0000}"/>
    <cellStyle name="Normal 12 4 2 2 5 5 3" xfId="17086" xr:uid="{00000000-0005-0000-0000-0000C95E0000}"/>
    <cellStyle name="Normal 12 4 2 2 5 5 3 2" xfId="42706" xr:uid="{00000000-0005-0000-0000-0000CA5E0000}"/>
    <cellStyle name="Normal 12 4 2 2 5 5 4" xfId="29896" xr:uid="{00000000-0005-0000-0000-0000CB5E0000}"/>
    <cellStyle name="Normal 12 4 2 2 5 6" xfId="11595" xr:uid="{00000000-0005-0000-0000-0000CC5E0000}"/>
    <cellStyle name="Normal 12 4 2 2 5 6 2" xfId="24406" xr:uid="{00000000-0005-0000-0000-0000CD5E0000}"/>
    <cellStyle name="Normal 12 4 2 2 5 6 2 2" xfId="50026" xr:uid="{00000000-0005-0000-0000-0000CE5E0000}"/>
    <cellStyle name="Normal 12 4 2 2 5 6 3" xfId="37216" xr:uid="{00000000-0005-0000-0000-0000CF5E0000}"/>
    <cellStyle name="Normal 12 4 2 2 5 7" xfId="6105" xr:uid="{00000000-0005-0000-0000-0000D05E0000}"/>
    <cellStyle name="Normal 12 4 2 2 5 7 2" xfId="18916" xr:uid="{00000000-0005-0000-0000-0000D15E0000}"/>
    <cellStyle name="Normal 12 4 2 2 5 7 2 2" xfId="44536" xr:uid="{00000000-0005-0000-0000-0000D25E0000}"/>
    <cellStyle name="Normal 12 4 2 2 5 7 3" xfId="31726" xr:uid="{00000000-0005-0000-0000-0000D35E0000}"/>
    <cellStyle name="Normal 12 4 2 2 5 8" xfId="13426" xr:uid="{00000000-0005-0000-0000-0000D45E0000}"/>
    <cellStyle name="Normal 12 4 2 2 5 8 2" xfId="39046" xr:uid="{00000000-0005-0000-0000-0000D55E0000}"/>
    <cellStyle name="Normal 12 4 2 2 5 9" xfId="26236" xr:uid="{00000000-0005-0000-0000-0000D65E0000}"/>
    <cellStyle name="Normal 12 4 2 2 6" xfId="748" xr:uid="{00000000-0005-0000-0000-0000D75E0000}"/>
    <cellStyle name="Normal 12 4 2 2 6 2" xfId="1643" xr:uid="{00000000-0005-0000-0000-0000D85E0000}"/>
    <cellStyle name="Normal 12 4 2 2 6 2 2" xfId="3473" xr:uid="{00000000-0005-0000-0000-0000D95E0000}"/>
    <cellStyle name="Normal 12 4 2 2 6 2 2 2" xfId="8963" xr:uid="{00000000-0005-0000-0000-0000DA5E0000}"/>
    <cellStyle name="Normal 12 4 2 2 6 2 2 2 2" xfId="21774" xr:uid="{00000000-0005-0000-0000-0000DB5E0000}"/>
    <cellStyle name="Normal 12 4 2 2 6 2 2 2 2 2" xfId="47394" xr:uid="{00000000-0005-0000-0000-0000DC5E0000}"/>
    <cellStyle name="Normal 12 4 2 2 6 2 2 2 3" xfId="34584" xr:uid="{00000000-0005-0000-0000-0000DD5E0000}"/>
    <cellStyle name="Normal 12 4 2 2 6 2 2 3" xfId="16284" xr:uid="{00000000-0005-0000-0000-0000DE5E0000}"/>
    <cellStyle name="Normal 12 4 2 2 6 2 2 3 2" xfId="41904" xr:uid="{00000000-0005-0000-0000-0000DF5E0000}"/>
    <cellStyle name="Normal 12 4 2 2 6 2 2 4" xfId="29094" xr:uid="{00000000-0005-0000-0000-0000E05E0000}"/>
    <cellStyle name="Normal 12 4 2 2 6 2 3" xfId="5303" xr:uid="{00000000-0005-0000-0000-0000E15E0000}"/>
    <cellStyle name="Normal 12 4 2 2 6 2 3 2" xfId="10793" xr:uid="{00000000-0005-0000-0000-0000E25E0000}"/>
    <cellStyle name="Normal 12 4 2 2 6 2 3 2 2" xfId="23604" xr:uid="{00000000-0005-0000-0000-0000E35E0000}"/>
    <cellStyle name="Normal 12 4 2 2 6 2 3 2 2 2" xfId="49224" xr:uid="{00000000-0005-0000-0000-0000E45E0000}"/>
    <cellStyle name="Normal 12 4 2 2 6 2 3 2 3" xfId="36414" xr:uid="{00000000-0005-0000-0000-0000E55E0000}"/>
    <cellStyle name="Normal 12 4 2 2 6 2 3 3" xfId="18114" xr:uid="{00000000-0005-0000-0000-0000E65E0000}"/>
    <cellStyle name="Normal 12 4 2 2 6 2 3 3 2" xfId="43734" xr:uid="{00000000-0005-0000-0000-0000E75E0000}"/>
    <cellStyle name="Normal 12 4 2 2 6 2 3 4" xfId="30924" xr:uid="{00000000-0005-0000-0000-0000E85E0000}"/>
    <cellStyle name="Normal 12 4 2 2 6 2 4" xfId="12623" xr:uid="{00000000-0005-0000-0000-0000E95E0000}"/>
    <cellStyle name="Normal 12 4 2 2 6 2 4 2" xfId="25434" xr:uid="{00000000-0005-0000-0000-0000EA5E0000}"/>
    <cellStyle name="Normal 12 4 2 2 6 2 4 2 2" xfId="51054" xr:uid="{00000000-0005-0000-0000-0000EB5E0000}"/>
    <cellStyle name="Normal 12 4 2 2 6 2 4 3" xfId="38244" xr:uid="{00000000-0005-0000-0000-0000EC5E0000}"/>
    <cellStyle name="Normal 12 4 2 2 6 2 5" xfId="7133" xr:uid="{00000000-0005-0000-0000-0000ED5E0000}"/>
    <cellStyle name="Normal 12 4 2 2 6 2 5 2" xfId="19944" xr:uid="{00000000-0005-0000-0000-0000EE5E0000}"/>
    <cellStyle name="Normal 12 4 2 2 6 2 5 2 2" xfId="45564" xr:uid="{00000000-0005-0000-0000-0000EF5E0000}"/>
    <cellStyle name="Normal 12 4 2 2 6 2 5 3" xfId="32754" xr:uid="{00000000-0005-0000-0000-0000F05E0000}"/>
    <cellStyle name="Normal 12 4 2 2 6 2 6" xfId="14454" xr:uid="{00000000-0005-0000-0000-0000F15E0000}"/>
    <cellStyle name="Normal 12 4 2 2 6 2 6 2" xfId="40074" xr:uid="{00000000-0005-0000-0000-0000F25E0000}"/>
    <cellStyle name="Normal 12 4 2 2 6 2 7" xfId="27264" xr:uid="{00000000-0005-0000-0000-0000F35E0000}"/>
    <cellStyle name="Normal 12 4 2 2 6 3" xfId="2579" xr:uid="{00000000-0005-0000-0000-0000F45E0000}"/>
    <cellStyle name="Normal 12 4 2 2 6 3 2" xfId="8069" xr:uid="{00000000-0005-0000-0000-0000F55E0000}"/>
    <cellStyle name="Normal 12 4 2 2 6 3 2 2" xfId="20880" xr:uid="{00000000-0005-0000-0000-0000F65E0000}"/>
    <cellStyle name="Normal 12 4 2 2 6 3 2 2 2" xfId="46500" xr:uid="{00000000-0005-0000-0000-0000F75E0000}"/>
    <cellStyle name="Normal 12 4 2 2 6 3 2 3" xfId="33690" xr:uid="{00000000-0005-0000-0000-0000F85E0000}"/>
    <cellStyle name="Normal 12 4 2 2 6 3 3" xfId="15390" xr:uid="{00000000-0005-0000-0000-0000F95E0000}"/>
    <cellStyle name="Normal 12 4 2 2 6 3 3 2" xfId="41010" xr:uid="{00000000-0005-0000-0000-0000FA5E0000}"/>
    <cellStyle name="Normal 12 4 2 2 6 3 4" xfId="28200" xr:uid="{00000000-0005-0000-0000-0000FB5E0000}"/>
    <cellStyle name="Normal 12 4 2 2 6 4" xfId="4409" xr:uid="{00000000-0005-0000-0000-0000FC5E0000}"/>
    <cellStyle name="Normal 12 4 2 2 6 4 2" xfId="9899" xr:uid="{00000000-0005-0000-0000-0000FD5E0000}"/>
    <cellStyle name="Normal 12 4 2 2 6 4 2 2" xfId="22710" xr:uid="{00000000-0005-0000-0000-0000FE5E0000}"/>
    <cellStyle name="Normal 12 4 2 2 6 4 2 2 2" xfId="48330" xr:uid="{00000000-0005-0000-0000-0000FF5E0000}"/>
    <cellStyle name="Normal 12 4 2 2 6 4 2 3" xfId="35520" xr:uid="{00000000-0005-0000-0000-0000005F0000}"/>
    <cellStyle name="Normal 12 4 2 2 6 4 3" xfId="17220" xr:uid="{00000000-0005-0000-0000-0000015F0000}"/>
    <cellStyle name="Normal 12 4 2 2 6 4 3 2" xfId="42840" xr:uid="{00000000-0005-0000-0000-0000025F0000}"/>
    <cellStyle name="Normal 12 4 2 2 6 4 4" xfId="30030" xr:uid="{00000000-0005-0000-0000-0000035F0000}"/>
    <cellStyle name="Normal 12 4 2 2 6 5" xfId="11729" xr:uid="{00000000-0005-0000-0000-0000045F0000}"/>
    <cellStyle name="Normal 12 4 2 2 6 5 2" xfId="24540" xr:uid="{00000000-0005-0000-0000-0000055F0000}"/>
    <cellStyle name="Normal 12 4 2 2 6 5 2 2" xfId="50160" xr:uid="{00000000-0005-0000-0000-0000065F0000}"/>
    <cellStyle name="Normal 12 4 2 2 6 5 3" xfId="37350" xr:uid="{00000000-0005-0000-0000-0000075F0000}"/>
    <cellStyle name="Normal 12 4 2 2 6 6" xfId="6239" xr:uid="{00000000-0005-0000-0000-0000085F0000}"/>
    <cellStyle name="Normal 12 4 2 2 6 6 2" xfId="19050" xr:uid="{00000000-0005-0000-0000-0000095F0000}"/>
    <cellStyle name="Normal 12 4 2 2 6 6 2 2" xfId="44670" xr:uid="{00000000-0005-0000-0000-00000A5F0000}"/>
    <cellStyle name="Normal 12 4 2 2 6 6 3" xfId="31860" xr:uid="{00000000-0005-0000-0000-00000B5F0000}"/>
    <cellStyle name="Normal 12 4 2 2 6 7" xfId="13560" xr:uid="{00000000-0005-0000-0000-00000C5F0000}"/>
    <cellStyle name="Normal 12 4 2 2 6 7 2" xfId="39180" xr:uid="{00000000-0005-0000-0000-00000D5F0000}"/>
    <cellStyle name="Normal 12 4 2 2 6 8" xfId="26370" xr:uid="{00000000-0005-0000-0000-00000E5F0000}"/>
    <cellStyle name="Normal 12 4 2 2 7" xfId="1149" xr:uid="{00000000-0005-0000-0000-00000F5F0000}"/>
    <cellStyle name="Normal 12 4 2 2 7 2" xfId="2979" xr:uid="{00000000-0005-0000-0000-0000105F0000}"/>
    <cellStyle name="Normal 12 4 2 2 7 2 2" xfId="8469" xr:uid="{00000000-0005-0000-0000-0000115F0000}"/>
    <cellStyle name="Normal 12 4 2 2 7 2 2 2" xfId="21280" xr:uid="{00000000-0005-0000-0000-0000125F0000}"/>
    <cellStyle name="Normal 12 4 2 2 7 2 2 2 2" xfId="46900" xr:uid="{00000000-0005-0000-0000-0000135F0000}"/>
    <cellStyle name="Normal 12 4 2 2 7 2 2 3" xfId="34090" xr:uid="{00000000-0005-0000-0000-0000145F0000}"/>
    <cellStyle name="Normal 12 4 2 2 7 2 3" xfId="15790" xr:uid="{00000000-0005-0000-0000-0000155F0000}"/>
    <cellStyle name="Normal 12 4 2 2 7 2 3 2" xfId="41410" xr:uid="{00000000-0005-0000-0000-0000165F0000}"/>
    <cellStyle name="Normal 12 4 2 2 7 2 4" xfId="28600" xr:uid="{00000000-0005-0000-0000-0000175F0000}"/>
    <cellStyle name="Normal 12 4 2 2 7 3" xfId="4809" xr:uid="{00000000-0005-0000-0000-0000185F0000}"/>
    <cellStyle name="Normal 12 4 2 2 7 3 2" xfId="10299" xr:uid="{00000000-0005-0000-0000-0000195F0000}"/>
    <cellStyle name="Normal 12 4 2 2 7 3 2 2" xfId="23110" xr:uid="{00000000-0005-0000-0000-00001A5F0000}"/>
    <cellStyle name="Normal 12 4 2 2 7 3 2 2 2" xfId="48730" xr:uid="{00000000-0005-0000-0000-00001B5F0000}"/>
    <cellStyle name="Normal 12 4 2 2 7 3 2 3" xfId="35920" xr:uid="{00000000-0005-0000-0000-00001C5F0000}"/>
    <cellStyle name="Normal 12 4 2 2 7 3 3" xfId="17620" xr:uid="{00000000-0005-0000-0000-00001D5F0000}"/>
    <cellStyle name="Normal 12 4 2 2 7 3 3 2" xfId="43240" xr:uid="{00000000-0005-0000-0000-00001E5F0000}"/>
    <cellStyle name="Normal 12 4 2 2 7 3 4" xfId="30430" xr:uid="{00000000-0005-0000-0000-00001F5F0000}"/>
    <cellStyle name="Normal 12 4 2 2 7 4" xfId="12129" xr:uid="{00000000-0005-0000-0000-0000205F0000}"/>
    <cellStyle name="Normal 12 4 2 2 7 4 2" xfId="24940" xr:uid="{00000000-0005-0000-0000-0000215F0000}"/>
    <cellStyle name="Normal 12 4 2 2 7 4 2 2" xfId="50560" xr:uid="{00000000-0005-0000-0000-0000225F0000}"/>
    <cellStyle name="Normal 12 4 2 2 7 4 3" xfId="37750" xr:uid="{00000000-0005-0000-0000-0000235F0000}"/>
    <cellStyle name="Normal 12 4 2 2 7 5" xfId="6639" xr:uid="{00000000-0005-0000-0000-0000245F0000}"/>
    <cellStyle name="Normal 12 4 2 2 7 5 2" xfId="19450" xr:uid="{00000000-0005-0000-0000-0000255F0000}"/>
    <cellStyle name="Normal 12 4 2 2 7 5 2 2" xfId="45070" xr:uid="{00000000-0005-0000-0000-0000265F0000}"/>
    <cellStyle name="Normal 12 4 2 2 7 5 3" xfId="32260" xr:uid="{00000000-0005-0000-0000-0000275F0000}"/>
    <cellStyle name="Normal 12 4 2 2 7 6" xfId="13960" xr:uid="{00000000-0005-0000-0000-0000285F0000}"/>
    <cellStyle name="Normal 12 4 2 2 7 6 2" xfId="39580" xr:uid="{00000000-0005-0000-0000-0000295F0000}"/>
    <cellStyle name="Normal 12 4 2 2 7 7" xfId="26770" xr:uid="{00000000-0005-0000-0000-00002A5F0000}"/>
    <cellStyle name="Normal 12 4 2 2 8" xfId="2044" xr:uid="{00000000-0005-0000-0000-00002B5F0000}"/>
    <cellStyle name="Normal 12 4 2 2 8 2" xfId="3874" xr:uid="{00000000-0005-0000-0000-00002C5F0000}"/>
    <cellStyle name="Normal 12 4 2 2 8 2 2" xfId="9364" xr:uid="{00000000-0005-0000-0000-00002D5F0000}"/>
    <cellStyle name="Normal 12 4 2 2 8 2 2 2" xfId="22175" xr:uid="{00000000-0005-0000-0000-00002E5F0000}"/>
    <cellStyle name="Normal 12 4 2 2 8 2 2 2 2" xfId="47795" xr:uid="{00000000-0005-0000-0000-00002F5F0000}"/>
    <cellStyle name="Normal 12 4 2 2 8 2 2 3" xfId="34985" xr:uid="{00000000-0005-0000-0000-0000305F0000}"/>
    <cellStyle name="Normal 12 4 2 2 8 2 3" xfId="16685" xr:uid="{00000000-0005-0000-0000-0000315F0000}"/>
    <cellStyle name="Normal 12 4 2 2 8 2 3 2" xfId="42305" xr:uid="{00000000-0005-0000-0000-0000325F0000}"/>
    <cellStyle name="Normal 12 4 2 2 8 2 4" xfId="29495" xr:uid="{00000000-0005-0000-0000-0000335F0000}"/>
    <cellStyle name="Normal 12 4 2 2 8 3" xfId="5704" xr:uid="{00000000-0005-0000-0000-0000345F0000}"/>
    <cellStyle name="Normal 12 4 2 2 8 3 2" xfId="11194" xr:uid="{00000000-0005-0000-0000-0000355F0000}"/>
    <cellStyle name="Normal 12 4 2 2 8 3 2 2" xfId="24005" xr:uid="{00000000-0005-0000-0000-0000365F0000}"/>
    <cellStyle name="Normal 12 4 2 2 8 3 2 2 2" xfId="49625" xr:uid="{00000000-0005-0000-0000-0000375F0000}"/>
    <cellStyle name="Normal 12 4 2 2 8 3 2 3" xfId="36815" xr:uid="{00000000-0005-0000-0000-0000385F0000}"/>
    <cellStyle name="Normal 12 4 2 2 8 3 3" xfId="18515" xr:uid="{00000000-0005-0000-0000-0000395F0000}"/>
    <cellStyle name="Normal 12 4 2 2 8 3 3 2" xfId="44135" xr:uid="{00000000-0005-0000-0000-00003A5F0000}"/>
    <cellStyle name="Normal 12 4 2 2 8 3 4" xfId="31325" xr:uid="{00000000-0005-0000-0000-00003B5F0000}"/>
    <cellStyle name="Normal 12 4 2 2 8 4" xfId="13024" xr:uid="{00000000-0005-0000-0000-00003C5F0000}"/>
    <cellStyle name="Normal 12 4 2 2 8 4 2" xfId="25835" xr:uid="{00000000-0005-0000-0000-00003D5F0000}"/>
    <cellStyle name="Normal 12 4 2 2 8 4 2 2" xfId="51455" xr:uid="{00000000-0005-0000-0000-00003E5F0000}"/>
    <cellStyle name="Normal 12 4 2 2 8 4 3" xfId="38645" xr:uid="{00000000-0005-0000-0000-00003F5F0000}"/>
    <cellStyle name="Normal 12 4 2 2 8 5" xfId="7534" xr:uid="{00000000-0005-0000-0000-0000405F0000}"/>
    <cellStyle name="Normal 12 4 2 2 8 5 2" xfId="20345" xr:uid="{00000000-0005-0000-0000-0000415F0000}"/>
    <cellStyle name="Normal 12 4 2 2 8 5 2 2" xfId="45965" xr:uid="{00000000-0005-0000-0000-0000425F0000}"/>
    <cellStyle name="Normal 12 4 2 2 8 5 3" xfId="33155" xr:uid="{00000000-0005-0000-0000-0000435F0000}"/>
    <cellStyle name="Normal 12 4 2 2 8 6" xfId="14855" xr:uid="{00000000-0005-0000-0000-0000445F0000}"/>
    <cellStyle name="Normal 12 4 2 2 8 6 2" xfId="40475" xr:uid="{00000000-0005-0000-0000-0000455F0000}"/>
    <cellStyle name="Normal 12 4 2 2 8 7" xfId="27665" xr:uid="{00000000-0005-0000-0000-0000465F0000}"/>
    <cellStyle name="Normal 12 4 2 2 9" xfId="2085" xr:uid="{00000000-0005-0000-0000-0000475F0000}"/>
    <cellStyle name="Normal 12 4 2 2 9 2" xfId="7575" xr:uid="{00000000-0005-0000-0000-0000485F0000}"/>
    <cellStyle name="Normal 12 4 2 2 9 2 2" xfId="20386" xr:uid="{00000000-0005-0000-0000-0000495F0000}"/>
    <cellStyle name="Normal 12 4 2 2 9 2 2 2" xfId="46006" xr:uid="{00000000-0005-0000-0000-00004A5F0000}"/>
    <cellStyle name="Normal 12 4 2 2 9 2 3" xfId="33196" xr:uid="{00000000-0005-0000-0000-00004B5F0000}"/>
    <cellStyle name="Normal 12 4 2 2 9 3" xfId="14896" xr:uid="{00000000-0005-0000-0000-00004C5F0000}"/>
    <cellStyle name="Normal 12 4 2 2 9 3 2" xfId="40516" xr:uid="{00000000-0005-0000-0000-00004D5F0000}"/>
    <cellStyle name="Normal 12 4 2 2 9 4" xfId="27706" xr:uid="{00000000-0005-0000-0000-00004E5F0000}"/>
    <cellStyle name="Normal 12 4 2 3" xfId="315" xr:uid="{00000000-0005-0000-0000-00004F5F0000}"/>
    <cellStyle name="Normal 12 4 2 3 10" xfId="5807" xr:uid="{00000000-0005-0000-0000-0000505F0000}"/>
    <cellStyle name="Normal 12 4 2 3 10 2" xfId="18618" xr:uid="{00000000-0005-0000-0000-0000515F0000}"/>
    <cellStyle name="Normal 12 4 2 3 10 2 2" xfId="44238" xr:uid="{00000000-0005-0000-0000-0000525F0000}"/>
    <cellStyle name="Normal 12 4 2 3 10 3" xfId="31428" xr:uid="{00000000-0005-0000-0000-0000535F0000}"/>
    <cellStyle name="Normal 12 4 2 3 11" xfId="13128" xr:uid="{00000000-0005-0000-0000-0000545F0000}"/>
    <cellStyle name="Normal 12 4 2 3 11 2" xfId="38748" xr:uid="{00000000-0005-0000-0000-0000555F0000}"/>
    <cellStyle name="Normal 12 4 2 3 12" xfId="25938" xr:uid="{00000000-0005-0000-0000-0000565F0000}"/>
    <cellStyle name="Normal 12 4 2 3 2" xfId="544" xr:uid="{00000000-0005-0000-0000-0000575F0000}"/>
    <cellStyle name="Normal 12 4 2 3 2 2" xfId="943" xr:uid="{00000000-0005-0000-0000-0000585F0000}"/>
    <cellStyle name="Normal 12 4 2 3 2 2 2" xfId="1838" xr:uid="{00000000-0005-0000-0000-0000595F0000}"/>
    <cellStyle name="Normal 12 4 2 3 2 2 2 2" xfId="3668" xr:uid="{00000000-0005-0000-0000-00005A5F0000}"/>
    <cellStyle name="Normal 12 4 2 3 2 2 2 2 2" xfId="9158" xr:uid="{00000000-0005-0000-0000-00005B5F0000}"/>
    <cellStyle name="Normal 12 4 2 3 2 2 2 2 2 2" xfId="21969" xr:uid="{00000000-0005-0000-0000-00005C5F0000}"/>
    <cellStyle name="Normal 12 4 2 3 2 2 2 2 2 2 2" xfId="47589" xr:uid="{00000000-0005-0000-0000-00005D5F0000}"/>
    <cellStyle name="Normal 12 4 2 3 2 2 2 2 2 3" xfId="34779" xr:uid="{00000000-0005-0000-0000-00005E5F0000}"/>
    <cellStyle name="Normal 12 4 2 3 2 2 2 2 3" xfId="16479" xr:uid="{00000000-0005-0000-0000-00005F5F0000}"/>
    <cellStyle name="Normal 12 4 2 3 2 2 2 2 3 2" xfId="42099" xr:uid="{00000000-0005-0000-0000-0000605F0000}"/>
    <cellStyle name="Normal 12 4 2 3 2 2 2 2 4" xfId="29289" xr:uid="{00000000-0005-0000-0000-0000615F0000}"/>
    <cellStyle name="Normal 12 4 2 3 2 2 2 3" xfId="5498" xr:uid="{00000000-0005-0000-0000-0000625F0000}"/>
    <cellStyle name="Normal 12 4 2 3 2 2 2 3 2" xfId="10988" xr:uid="{00000000-0005-0000-0000-0000635F0000}"/>
    <cellStyle name="Normal 12 4 2 3 2 2 2 3 2 2" xfId="23799" xr:uid="{00000000-0005-0000-0000-0000645F0000}"/>
    <cellStyle name="Normal 12 4 2 3 2 2 2 3 2 2 2" xfId="49419" xr:uid="{00000000-0005-0000-0000-0000655F0000}"/>
    <cellStyle name="Normal 12 4 2 3 2 2 2 3 2 3" xfId="36609" xr:uid="{00000000-0005-0000-0000-0000665F0000}"/>
    <cellStyle name="Normal 12 4 2 3 2 2 2 3 3" xfId="18309" xr:uid="{00000000-0005-0000-0000-0000675F0000}"/>
    <cellStyle name="Normal 12 4 2 3 2 2 2 3 3 2" xfId="43929" xr:uid="{00000000-0005-0000-0000-0000685F0000}"/>
    <cellStyle name="Normal 12 4 2 3 2 2 2 3 4" xfId="31119" xr:uid="{00000000-0005-0000-0000-0000695F0000}"/>
    <cellStyle name="Normal 12 4 2 3 2 2 2 4" xfId="12818" xr:uid="{00000000-0005-0000-0000-00006A5F0000}"/>
    <cellStyle name="Normal 12 4 2 3 2 2 2 4 2" xfId="25629" xr:uid="{00000000-0005-0000-0000-00006B5F0000}"/>
    <cellStyle name="Normal 12 4 2 3 2 2 2 4 2 2" xfId="51249" xr:uid="{00000000-0005-0000-0000-00006C5F0000}"/>
    <cellStyle name="Normal 12 4 2 3 2 2 2 4 3" xfId="38439" xr:uid="{00000000-0005-0000-0000-00006D5F0000}"/>
    <cellStyle name="Normal 12 4 2 3 2 2 2 5" xfId="7328" xr:uid="{00000000-0005-0000-0000-00006E5F0000}"/>
    <cellStyle name="Normal 12 4 2 3 2 2 2 5 2" xfId="20139" xr:uid="{00000000-0005-0000-0000-00006F5F0000}"/>
    <cellStyle name="Normal 12 4 2 3 2 2 2 5 2 2" xfId="45759" xr:uid="{00000000-0005-0000-0000-0000705F0000}"/>
    <cellStyle name="Normal 12 4 2 3 2 2 2 5 3" xfId="32949" xr:uid="{00000000-0005-0000-0000-0000715F0000}"/>
    <cellStyle name="Normal 12 4 2 3 2 2 2 6" xfId="14649" xr:uid="{00000000-0005-0000-0000-0000725F0000}"/>
    <cellStyle name="Normal 12 4 2 3 2 2 2 6 2" xfId="40269" xr:uid="{00000000-0005-0000-0000-0000735F0000}"/>
    <cellStyle name="Normal 12 4 2 3 2 2 2 7" xfId="27459" xr:uid="{00000000-0005-0000-0000-0000745F0000}"/>
    <cellStyle name="Normal 12 4 2 3 2 2 3" xfId="2774" xr:uid="{00000000-0005-0000-0000-0000755F0000}"/>
    <cellStyle name="Normal 12 4 2 3 2 2 3 2" xfId="8264" xr:uid="{00000000-0005-0000-0000-0000765F0000}"/>
    <cellStyle name="Normal 12 4 2 3 2 2 3 2 2" xfId="21075" xr:uid="{00000000-0005-0000-0000-0000775F0000}"/>
    <cellStyle name="Normal 12 4 2 3 2 2 3 2 2 2" xfId="46695" xr:uid="{00000000-0005-0000-0000-0000785F0000}"/>
    <cellStyle name="Normal 12 4 2 3 2 2 3 2 3" xfId="33885" xr:uid="{00000000-0005-0000-0000-0000795F0000}"/>
    <cellStyle name="Normal 12 4 2 3 2 2 3 3" xfId="15585" xr:uid="{00000000-0005-0000-0000-00007A5F0000}"/>
    <cellStyle name="Normal 12 4 2 3 2 2 3 3 2" xfId="41205" xr:uid="{00000000-0005-0000-0000-00007B5F0000}"/>
    <cellStyle name="Normal 12 4 2 3 2 2 3 4" xfId="28395" xr:uid="{00000000-0005-0000-0000-00007C5F0000}"/>
    <cellStyle name="Normal 12 4 2 3 2 2 4" xfId="4604" xr:uid="{00000000-0005-0000-0000-00007D5F0000}"/>
    <cellStyle name="Normal 12 4 2 3 2 2 4 2" xfId="10094" xr:uid="{00000000-0005-0000-0000-00007E5F0000}"/>
    <cellStyle name="Normal 12 4 2 3 2 2 4 2 2" xfId="22905" xr:uid="{00000000-0005-0000-0000-00007F5F0000}"/>
    <cellStyle name="Normal 12 4 2 3 2 2 4 2 2 2" xfId="48525" xr:uid="{00000000-0005-0000-0000-0000805F0000}"/>
    <cellStyle name="Normal 12 4 2 3 2 2 4 2 3" xfId="35715" xr:uid="{00000000-0005-0000-0000-0000815F0000}"/>
    <cellStyle name="Normal 12 4 2 3 2 2 4 3" xfId="17415" xr:uid="{00000000-0005-0000-0000-0000825F0000}"/>
    <cellStyle name="Normal 12 4 2 3 2 2 4 3 2" xfId="43035" xr:uid="{00000000-0005-0000-0000-0000835F0000}"/>
    <cellStyle name="Normal 12 4 2 3 2 2 4 4" xfId="30225" xr:uid="{00000000-0005-0000-0000-0000845F0000}"/>
    <cellStyle name="Normal 12 4 2 3 2 2 5" xfId="11924" xr:uid="{00000000-0005-0000-0000-0000855F0000}"/>
    <cellStyle name="Normal 12 4 2 3 2 2 5 2" xfId="24735" xr:uid="{00000000-0005-0000-0000-0000865F0000}"/>
    <cellStyle name="Normal 12 4 2 3 2 2 5 2 2" xfId="50355" xr:uid="{00000000-0005-0000-0000-0000875F0000}"/>
    <cellStyle name="Normal 12 4 2 3 2 2 5 3" xfId="37545" xr:uid="{00000000-0005-0000-0000-0000885F0000}"/>
    <cellStyle name="Normal 12 4 2 3 2 2 6" xfId="6434" xr:uid="{00000000-0005-0000-0000-0000895F0000}"/>
    <cellStyle name="Normal 12 4 2 3 2 2 6 2" xfId="19245" xr:uid="{00000000-0005-0000-0000-00008A5F0000}"/>
    <cellStyle name="Normal 12 4 2 3 2 2 6 2 2" xfId="44865" xr:uid="{00000000-0005-0000-0000-00008B5F0000}"/>
    <cellStyle name="Normal 12 4 2 3 2 2 6 3" xfId="32055" xr:uid="{00000000-0005-0000-0000-00008C5F0000}"/>
    <cellStyle name="Normal 12 4 2 3 2 2 7" xfId="13755" xr:uid="{00000000-0005-0000-0000-00008D5F0000}"/>
    <cellStyle name="Normal 12 4 2 3 2 2 7 2" xfId="39375" xr:uid="{00000000-0005-0000-0000-00008E5F0000}"/>
    <cellStyle name="Normal 12 4 2 3 2 2 8" xfId="26565" xr:uid="{00000000-0005-0000-0000-00008F5F0000}"/>
    <cellStyle name="Normal 12 4 2 3 2 3" xfId="1439" xr:uid="{00000000-0005-0000-0000-0000905F0000}"/>
    <cellStyle name="Normal 12 4 2 3 2 3 2" xfId="3269" xr:uid="{00000000-0005-0000-0000-0000915F0000}"/>
    <cellStyle name="Normal 12 4 2 3 2 3 2 2" xfId="8759" xr:uid="{00000000-0005-0000-0000-0000925F0000}"/>
    <cellStyle name="Normal 12 4 2 3 2 3 2 2 2" xfId="21570" xr:uid="{00000000-0005-0000-0000-0000935F0000}"/>
    <cellStyle name="Normal 12 4 2 3 2 3 2 2 2 2" xfId="47190" xr:uid="{00000000-0005-0000-0000-0000945F0000}"/>
    <cellStyle name="Normal 12 4 2 3 2 3 2 2 3" xfId="34380" xr:uid="{00000000-0005-0000-0000-0000955F0000}"/>
    <cellStyle name="Normal 12 4 2 3 2 3 2 3" xfId="16080" xr:uid="{00000000-0005-0000-0000-0000965F0000}"/>
    <cellStyle name="Normal 12 4 2 3 2 3 2 3 2" xfId="41700" xr:uid="{00000000-0005-0000-0000-0000975F0000}"/>
    <cellStyle name="Normal 12 4 2 3 2 3 2 4" xfId="28890" xr:uid="{00000000-0005-0000-0000-0000985F0000}"/>
    <cellStyle name="Normal 12 4 2 3 2 3 3" xfId="5099" xr:uid="{00000000-0005-0000-0000-0000995F0000}"/>
    <cellStyle name="Normal 12 4 2 3 2 3 3 2" xfId="10589" xr:uid="{00000000-0005-0000-0000-00009A5F0000}"/>
    <cellStyle name="Normal 12 4 2 3 2 3 3 2 2" xfId="23400" xr:uid="{00000000-0005-0000-0000-00009B5F0000}"/>
    <cellStyle name="Normal 12 4 2 3 2 3 3 2 2 2" xfId="49020" xr:uid="{00000000-0005-0000-0000-00009C5F0000}"/>
    <cellStyle name="Normal 12 4 2 3 2 3 3 2 3" xfId="36210" xr:uid="{00000000-0005-0000-0000-00009D5F0000}"/>
    <cellStyle name="Normal 12 4 2 3 2 3 3 3" xfId="17910" xr:uid="{00000000-0005-0000-0000-00009E5F0000}"/>
    <cellStyle name="Normal 12 4 2 3 2 3 3 3 2" xfId="43530" xr:uid="{00000000-0005-0000-0000-00009F5F0000}"/>
    <cellStyle name="Normal 12 4 2 3 2 3 3 4" xfId="30720" xr:uid="{00000000-0005-0000-0000-0000A05F0000}"/>
    <cellStyle name="Normal 12 4 2 3 2 3 4" xfId="12419" xr:uid="{00000000-0005-0000-0000-0000A15F0000}"/>
    <cellStyle name="Normal 12 4 2 3 2 3 4 2" xfId="25230" xr:uid="{00000000-0005-0000-0000-0000A25F0000}"/>
    <cellStyle name="Normal 12 4 2 3 2 3 4 2 2" xfId="50850" xr:uid="{00000000-0005-0000-0000-0000A35F0000}"/>
    <cellStyle name="Normal 12 4 2 3 2 3 4 3" xfId="38040" xr:uid="{00000000-0005-0000-0000-0000A45F0000}"/>
    <cellStyle name="Normal 12 4 2 3 2 3 5" xfId="6929" xr:uid="{00000000-0005-0000-0000-0000A55F0000}"/>
    <cellStyle name="Normal 12 4 2 3 2 3 5 2" xfId="19740" xr:uid="{00000000-0005-0000-0000-0000A65F0000}"/>
    <cellStyle name="Normal 12 4 2 3 2 3 5 2 2" xfId="45360" xr:uid="{00000000-0005-0000-0000-0000A75F0000}"/>
    <cellStyle name="Normal 12 4 2 3 2 3 5 3" xfId="32550" xr:uid="{00000000-0005-0000-0000-0000A85F0000}"/>
    <cellStyle name="Normal 12 4 2 3 2 3 6" xfId="14250" xr:uid="{00000000-0005-0000-0000-0000A95F0000}"/>
    <cellStyle name="Normal 12 4 2 3 2 3 6 2" xfId="39870" xr:uid="{00000000-0005-0000-0000-0000AA5F0000}"/>
    <cellStyle name="Normal 12 4 2 3 2 3 7" xfId="27060" xr:uid="{00000000-0005-0000-0000-0000AB5F0000}"/>
    <cellStyle name="Normal 12 4 2 3 2 4" xfId="2375" xr:uid="{00000000-0005-0000-0000-0000AC5F0000}"/>
    <cellStyle name="Normal 12 4 2 3 2 4 2" xfId="7865" xr:uid="{00000000-0005-0000-0000-0000AD5F0000}"/>
    <cellStyle name="Normal 12 4 2 3 2 4 2 2" xfId="20676" xr:uid="{00000000-0005-0000-0000-0000AE5F0000}"/>
    <cellStyle name="Normal 12 4 2 3 2 4 2 2 2" xfId="46296" xr:uid="{00000000-0005-0000-0000-0000AF5F0000}"/>
    <cellStyle name="Normal 12 4 2 3 2 4 2 3" xfId="33486" xr:uid="{00000000-0005-0000-0000-0000B05F0000}"/>
    <cellStyle name="Normal 12 4 2 3 2 4 3" xfId="15186" xr:uid="{00000000-0005-0000-0000-0000B15F0000}"/>
    <cellStyle name="Normal 12 4 2 3 2 4 3 2" xfId="40806" xr:uid="{00000000-0005-0000-0000-0000B25F0000}"/>
    <cellStyle name="Normal 12 4 2 3 2 4 4" xfId="27996" xr:uid="{00000000-0005-0000-0000-0000B35F0000}"/>
    <cellStyle name="Normal 12 4 2 3 2 5" xfId="4205" xr:uid="{00000000-0005-0000-0000-0000B45F0000}"/>
    <cellStyle name="Normal 12 4 2 3 2 5 2" xfId="9695" xr:uid="{00000000-0005-0000-0000-0000B55F0000}"/>
    <cellStyle name="Normal 12 4 2 3 2 5 2 2" xfId="22506" xr:uid="{00000000-0005-0000-0000-0000B65F0000}"/>
    <cellStyle name="Normal 12 4 2 3 2 5 2 2 2" xfId="48126" xr:uid="{00000000-0005-0000-0000-0000B75F0000}"/>
    <cellStyle name="Normal 12 4 2 3 2 5 2 3" xfId="35316" xr:uid="{00000000-0005-0000-0000-0000B85F0000}"/>
    <cellStyle name="Normal 12 4 2 3 2 5 3" xfId="17016" xr:uid="{00000000-0005-0000-0000-0000B95F0000}"/>
    <cellStyle name="Normal 12 4 2 3 2 5 3 2" xfId="42636" xr:uid="{00000000-0005-0000-0000-0000BA5F0000}"/>
    <cellStyle name="Normal 12 4 2 3 2 5 4" xfId="29826" xr:uid="{00000000-0005-0000-0000-0000BB5F0000}"/>
    <cellStyle name="Normal 12 4 2 3 2 6" xfId="11525" xr:uid="{00000000-0005-0000-0000-0000BC5F0000}"/>
    <cellStyle name="Normal 12 4 2 3 2 6 2" xfId="24336" xr:uid="{00000000-0005-0000-0000-0000BD5F0000}"/>
    <cellStyle name="Normal 12 4 2 3 2 6 2 2" xfId="49956" xr:uid="{00000000-0005-0000-0000-0000BE5F0000}"/>
    <cellStyle name="Normal 12 4 2 3 2 6 3" xfId="37146" xr:uid="{00000000-0005-0000-0000-0000BF5F0000}"/>
    <cellStyle name="Normal 12 4 2 3 2 7" xfId="6035" xr:uid="{00000000-0005-0000-0000-0000C05F0000}"/>
    <cellStyle name="Normal 12 4 2 3 2 7 2" xfId="18846" xr:uid="{00000000-0005-0000-0000-0000C15F0000}"/>
    <cellStyle name="Normal 12 4 2 3 2 7 2 2" xfId="44466" xr:uid="{00000000-0005-0000-0000-0000C25F0000}"/>
    <cellStyle name="Normal 12 4 2 3 2 7 3" xfId="31656" xr:uid="{00000000-0005-0000-0000-0000C35F0000}"/>
    <cellStyle name="Normal 12 4 2 3 2 8" xfId="13356" xr:uid="{00000000-0005-0000-0000-0000C45F0000}"/>
    <cellStyle name="Normal 12 4 2 3 2 8 2" xfId="38976" xr:uid="{00000000-0005-0000-0000-0000C55F0000}"/>
    <cellStyle name="Normal 12 4 2 3 2 9" xfId="26166" xr:uid="{00000000-0005-0000-0000-0000C65F0000}"/>
    <cellStyle name="Normal 12 4 2 3 3" xfId="676" xr:uid="{00000000-0005-0000-0000-0000C75F0000}"/>
    <cellStyle name="Normal 12 4 2 3 3 2" xfId="1076" xr:uid="{00000000-0005-0000-0000-0000C85F0000}"/>
    <cellStyle name="Normal 12 4 2 3 3 2 2" xfId="1971" xr:uid="{00000000-0005-0000-0000-0000C95F0000}"/>
    <cellStyle name="Normal 12 4 2 3 3 2 2 2" xfId="3801" xr:uid="{00000000-0005-0000-0000-0000CA5F0000}"/>
    <cellStyle name="Normal 12 4 2 3 3 2 2 2 2" xfId="9291" xr:uid="{00000000-0005-0000-0000-0000CB5F0000}"/>
    <cellStyle name="Normal 12 4 2 3 3 2 2 2 2 2" xfId="22102" xr:uid="{00000000-0005-0000-0000-0000CC5F0000}"/>
    <cellStyle name="Normal 12 4 2 3 3 2 2 2 2 2 2" xfId="47722" xr:uid="{00000000-0005-0000-0000-0000CD5F0000}"/>
    <cellStyle name="Normal 12 4 2 3 3 2 2 2 2 3" xfId="34912" xr:uid="{00000000-0005-0000-0000-0000CE5F0000}"/>
    <cellStyle name="Normal 12 4 2 3 3 2 2 2 3" xfId="16612" xr:uid="{00000000-0005-0000-0000-0000CF5F0000}"/>
    <cellStyle name="Normal 12 4 2 3 3 2 2 2 3 2" xfId="42232" xr:uid="{00000000-0005-0000-0000-0000D05F0000}"/>
    <cellStyle name="Normal 12 4 2 3 3 2 2 2 4" xfId="29422" xr:uid="{00000000-0005-0000-0000-0000D15F0000}"/>
    <cellStyle name="Normal 12 4 2 3 3 2 2 3" xfId="5631" xr:uid="{00000000-0005-0000-0000-0000D25F0000}"/>
    <cellStyle name="Normal 12 4 2 3 3 2 2 3 2" xfId="11121" xr:uid="{00000000-0005-0000-0000-0000D35F0000}"/>
    <cellStyle name="Normal 12 4 2 3 3 2 2 3 2 2" xfId="23932" xr:uid="{00000000-0005-0000-0000-0000D45F0000}"/>
    <cellStyle name="Normal 12 4 2 3 3 2 2 3 2 2 2" xfId="49552" xr:uid="{00000000-0005-0000-0000-0000D55F0000}"/>
    <cellStyle name="Normal 12 4 2 3 3 2 2 3 2 3" xfId="36742" xr:uid="{00000000-0005-0000-0000-0000D65F0000}"/>
    <cellStyle name="Normal 12 4 2 3 3 2 2 3 3" xfId="18442" xr:uid="{00000000-0005-0000-0000-0000D75F0000}"/>
    <cellStyle name="Normal 12 4 2 3 3 2 2 3 3 2" xfId="44062" xr:uid="{00000000-0005-0000-0000-0000D85F0000}"/>
    <cellStyle name="Normal 12 4 2 3 3 2 2 3 4" xfId="31252" xr:uid="{00000000-0005-0000-0000-0000D95F0000}"/>
    <cellStyle name="Normal 12 4 2 3 3 2 2 4" xfId="12951" xr:uid="{00000000-0005-0000-0000-0000DA5F0000}"/>
    <cellStyle name="Normal 12 4 2 3 3 2 2 4 2" xfId="25762" xr:uid="{00000000-0005-0000-0000-0000DB5F0000}"/>
    <cellStyle name="Normal 12 4 2 3 3 2 2 4 2 2" xfId="51382" xr:uid="{00000000-0005-0000-0000-0000DC5F0000}"/>
    <cellStyle name="Normal 12 4 2 3 3 2 2 4 3" xfId="38572" xr:uid="{00000000-0005-0000-0000-0000DD5F0000}"/>
    <cellStyle name="Normal 12 4 2 3 3 2 2 5" xfId="7461" xr:uid="{00000000-0005-0000-0000-0000DE5F0000}"/>
    <cellStyle name="Normal 12 4 2 3 3 2 2 5 2" xfId="20272" xr:uid="{00000000-0005-0000-0000-0000DF5F0000}"/>
    <cellStyle name="Normal 12 4 2 3 3 2 2 5 2 2" xfId="45892" xr:uid="{00000000-0005-0000-0000-0000E05F0000}"/>
    <cellStyle name="Normal 12 4 2 3 3 2 2 5 3" xfId="33082" xr:uid="{00000000-0005-0000-0000-0000E15F0000}"/>
    <cellStyle name="Normal 12 4 2 3 3 2 2 6" xfId="14782" xr:uid="{00000000-0005-0000-0000-0000E25F0000}"/>
    <cellStyle name="Normal 12 4 2 3 3 2 2 6 2" xfId="40402" xr:uid="{00000000-0005-0000-0000-0000E35F0000}"/>
    <cellStyle name="Normal 12 4 2 3 3 2 2 7" xfId="27592" xr:uid="{00000000-0005-0000-0000-0000E45F0000}"/>
    <cellStyle name="Normal 12 4 2 3 3 2 3" xfId="2907" xr:uid="{00000000-0005-0000-0000-0000E55F0000}"/>
    <cellStyle name="Normal 12 4 2 3 3 2 3 2" xfId="8397" xr:uid="{00000000-0005-0000-0000-0000E65F0000}"/>
    <cellStyle name="Normal 12 4 2 3 3 2 3 2 2" xfId="21208" xr:uid="{00000000-0005-0000-0000-0000E75F0000}"/>
    <cellStyle name="Normal 12 4 2 3 3 2 3 2 2 2" xfId="46828" xr:uid="{00000000-0005-0000-0000-0000E85F0000}"/>
    <cellStyle name="Normal 12 4 2 3 3 2 3 2 3" xfId="34018" xr:uid="{00000000-0005-0000-0000-0000E95F0000}"/>
    <cellStyle name="Normal 12 4 2 3 3 2 3 3" xfId="15718" xr:uid="{00000000-0005-0000-0000-0000EA5F0000}"/>
    <cellStyle name="Normal 12 4 2 3 3 2 3 3 2" xfId="41338" xr:uid="{00000000-0005-0000-0000-0000EB5F0000}"/>
    <cellStyle name="Normal 12 4 2 3 3 2 3 4" xfId="28528" xr:uid="{00000000-0005-0000-0000-0000EC5F0000}"/>
    <cellStyle name="Normal 12 4 2 3 3 2 4" xfId="4737" xr:uid="{00000000-0005-0000-0000-0000ED5F0000}"/>
    <cellStyle name="Normal 12 4 2 3 3 2 4 2" xfId="10227" xr:uid="{00000000-0005-0000-0000-0000EE5F0000}"/>
    <cellStyle name="Normal 12 4 2 3 3 2 4 2 2" xfId="23038" xr:uid="{00000000-0005-0000-0000-0000EF5F0000}"/>
    <cellStyle name="Normal 12 4 2 3 3 2 4 2 2 2" xfId="48658" xr:uid="{00000000-0005-0000-0000-0000F05F0000}"/>
    <cellStyle name="Normal 12 4 2 3 3 2 4 2 3" xfId="35848" xr:uid="{00000000-0005-0000-0000-0000F15F0000}"/>
    <cellStyle name="Normal 12 4 2 3 3 2 4 3" xfId="17548" xr:uid="{00000000-0005-0000-0000-0000F25F0000}"/>
    <cellStyle name="Normal 12 4 2 3 3 2 4 3 2" xfId="43168" xr:uid="{00000000-0005-0000-0000-0000F35F0000}"/>
    <cellStyle name="Normal 12 4 2 3 3 2 4 4" xfId="30358" xr:uid="{00000000-0005-0000-0000-0000F45F0000}"/>
    <cellStyle name="Normal 12 4 2 3 3 2 5" xfId="12057" xr:uid="{00000000-0005-0000-0000-0000F55F0000}"/>
    <cellStyle name="Normal 12 4 2 3 3 2 5 2" xfId="24868" xr:uid="{00000000-0005-0000-0000-0000F65F0000}"/>
    <cellStyle name="Normal 12 4 2 3 3 2 5 2 2" xfId="50488" xr:uid="{00000000-0005-0000-0000-0000F75F0000}"/>
    <cellStyle name="Normal 12 4 2 3 3 2 5 3" xfId="37678" xr:uid="{00000000-0005-0000-0000-0000F85F0000}"/>
    <cellStyle name="Normal 12 4 2 3 3 2 6" xfId="6567" xr:uid="{00000000-0005-0000-0000-0000F95F0000}"/>
    <cellStyle name="Normal 12 4 2 3 3 2 6 2" xfId="19378" xr:uid="{00000000-0005-0000-0000-0000FA5F0000}"/>
    <cellStyle name="Normal 12 4 2 3 3 2 6 2 2" xfId="44998" xr:uid="{00000000-0005-0000-0000-0000FB5F0000}"/>
    <cellStyle name="Normal 12 4 2 3 3 2 6 3" xfId="32188" xr:uid="{00000000-0005-0000-0000-0000FC5F0000}"/>
    <cellStyle name="Normal 12 4 2 3 3 2 7" xfId="13888" xr:uid="{00000000-0005-0000-0000-0000FD5F0000}"/>
    <cellStyle name="Normal 12 4 2 3 3 2 7 2" xfId="39508" xr:uid="{00000000-0005-0000-0000-0000FE5F0000}"/>
    <cellStyle name="Normal 12 4 2 3 3 2 8" xfId="26698" xr:uid="{00000000-0005-0000-0000-0000FF5F0000}"/>
    <cellStyle name="Normal 12 4 2 3 3 3" xfId="1571" xr:uid="{00000000-0005-0000-0000-000000600000}"/>
    <cellStyle name="Normal 12 4 2 3 3 3 2" xfId="3401" xr:uid="{00000000-0005-0000-0000-000001600000}"/>
    <cellStyle name="Normal 12 4 2 3 3 3 2 2" xfId="8891" xr:uid="{00000000-0005-0000-0000-000002600000}"/>
    <cellStyle name="Normal 12 4 2 3 3 3 2 2 2" xfId="21702" xr:uid="{00000000-0005-0000-0000-000003600000}"/>
    <cellStyle name="Normal 12 4 2 3 3 3 2 2 2 2" xfId="47322" xr:uid="{00000000-0005-0000-0000-000004600000}"/>
    <cellStyle name="Normal 12 4 2 3 3 3 2 2 3" xfId="34512" xr:uid="{00000000-0005-0000-0000-000005600000}"/>
    <cellStyle name="Normal 12 4 2 3 3 3 2 3" xfId="16212" xr:uid="{00000000-0005-0000-0000-000006600000}"/>
    <cellStyle name="Normal 12 4 2 3 3 3 2 3 2" xfId="41832" xr:uid="{00000000-0005-0000-0000-000007600000}"/>
    <cellStyle name="Normal 12 4 2 3 3 3 2 4" xfId="29022" xr:uid="{00000000-0005-0000-0000-000008600000}"/>
    <cellStyle name="Normal 12 4 2 3 3 3 3" xfId="5231" xr:uid="{00000000-0005-0000-0000-000009600000}"/>
    <cellStyle name="Normal 12 4 2 3 3 3 3 2" xfId="10721" xr:uid="{00000000-0005-0000-0000-00000A600000}"/>
    <cellStyle name="Normal 12 4 2 3 3 3 3 2 2" xfId="23532" xr:uid="{00000000-0005-0000-0000-00000B600000}"/>
    <cellStyle name="Normal 12 4 2 3 3 3 3 2 2 2" xfId="49152" xr:uid="{00000000-0005-0000-0000-00000C600000}"/>
    <cellStyle name="Normal 12 4 2 3 3 3 3 2 3" xfId="36342" xr:uid="{00000000-0005-0000-0000-00000D600000}"/>
    <cellStyle name="Normal 12 4 2 3 3 3 3 3" xfId="18042" xr:uid="{00000000-0005-0000-0000-00000E600000}"/>
    <cellStyle name="Normal 12 4 2 3 3 3 3 3 2" xfId="43662" xr:uid="{00000000-0005-0000-0000-00000F600000}"/>
    <cellStyle name="Normal 12 4 2 3 3 3 3 4" xfId="30852" xr:uid="{00000000-0005-0000-0000-000010600000}"/>
    <cellStyle name="Normal 12 4 2 3 3 3 4" xfId="12551" xr:uid="{00000000-0005-0000-0000-000011600000}"/>
    <cellStyle name="Normal 12 4 2 3 3 3 4 2" xfId="25362" xr:uid="{00000000-0005-0000-0000-000012600000}"/>
    <cellStyle name="Normal 12 4 2 3 3 3 4 2 2" xfId="50982" xr:uid="{00000000-0005-0000-0000-000013600000}"/>
    <cellStyle name="Normal 12 4 2 3 3 3 4 3" xfId="38172" xr:uid="{00000000-0005-0000-0000-000014600000}"/>
    <cellStyle name="Normal 12 4 2 3 3 3 5" xfId="7061" xr:uid="{00000000-0005-0000-0000-000015600000}"/>
    <cellStyle name="Normal 12 4 2 3 3 3 5 2" xfId="19872" xr:uid="{00000000-0005-0000-0000-000016600000}"/>
    <cellStyle name="Normal 12 4 2 3 3 3 5 2 2" xfId="45492" xr:uid="{00000000-0005-0000-0000-000017600000}"/>
    <cellStyle name="Normal 12 4 2 3 3 3 5 3" xfId="32682" xr:uid="{00000000-0005-0000-0000-000018600000}"/>
    <cellStyle name="Normal 12 4 2 3 3 3 6" xfId="14382" xr:uid="{00000000-0005-0000-0000-000019600000}"/>
    <cellStyle name="Normal 12 4 2 3 3 3 6 2" xfId="40002" xr:uid="{00000000-0005-0000-0000-00001A600000}"/>
    <cellStyle name="Normal 12 4 2 3 3 3 7" xfId="27192" xr:uid="{00000000-0005-0000-0000-00001B600000}"/>
    <cellStyle name="Normal 12 4 2 3 3 4" xfId="2507" xr:uid="{00000000-0005-0000-0000-00001C600000}"/>
    <cellStyle name="Normal 12 4 2 3 3 4 2" xfId="7997" xr:uid="{00000000-0005-0000-0000-00001D600000}"/>
    <cellStyle name="Normal 12 4 2 3 3 4 2 2" xfId="20808" xr:uid="{00000000-0005-0000-0000-00001E600000}"/>
    <cellStyle name="Normal 12 4 2 3 3 4 2 2 2" xfId="46428" xr:uid="{00000000-0005-0000-0000-00001F600000}"/>
    <cellStyle name="Normal 12 4 2 3 3 4 2 3" xfId="33618" xr:uid="{00000000-0005-0000-0000-000020600000}"/>
    <cellStyle name="Normal 12 4 2 3 3 4 3" xfId="15318" xr:uid="{00000000-0005-0000-0000-000021600000}"/>
    <cellStyle name="Normal 12 4 2 3 3 4 3 2" xfId="40938" xr:uid="{00000000-0005-0000-0000-000022600000}"/>
    <cellStyle name="Normal 12 4 2 3 3 4 4" xfId="28128" xr:uid="{00000000-0005-0000-0000-000023600000}"/>
    <cellStyle name="Normal 12 4 2 3 3 5" xfId="4337" xr:uid="{00000000-0005-0000-0000-000024600000}"/>
    <cellStyle name="Normal 12 4 2 3 3 5 2" xfId="9827" xr:uid="{00000000-0005-0000-0000-000025600000}"/>
    <cellStyle name="Normal 12 4 2 3 3 5 2 2" xfId="22638" xr:uid="{00000000-0005-0000-0000-000026600000}"/>
    <cellStyle name="Normal 12 4 2 3 3 5 2 2 2" xfId="48258" xr:uid="{00000000-0005-0000-0000-000027600000}"/>
    <cellStyle name="Normal 12 4 2 3 3 5 2 3" xfId="35448" xr:uid="{00000000-0005-0000-0000-000028600000}"/>
    <cellStyle name="Normal 12 4 2 3 3 5 3" xfId="17148" xr:uid="{00000000-0005-0000-0000-000029600000}"/>
    <cellStyle name="Normal 12 4 2 3 3 5 3 2" xfId="42768" xr:uid="{00000000-0005-0000-0000-00002A600000}"/>
    <cellStyle name="Normal 12 4 2 3 3 5 4" xfId="29958" xr:uid="{00000000-0005-0000-0000-00002B600000}"/>
    <cellStyle name="Normal 12 4 2 3 3 6" xfId="11657" xr:uid="{00000000-0005-0000-0000-00002C600000}"/>
    <cellStyle name="Normal 12 4 2 3 3 6 2" xfId="24468" xr:uid="{00000000-0005-0000-0000-00002D600000}"/>
    <cellStyle name="Normal 12 4 2 3 3 6 2 2" xfId="50088" xr:uid="{00000000-0005-0000-0000-00002E600000}"/>
    <cellStyle name="Normal 12 4 2 3 3 6 3" xfId="37278" xr:uid="{00000000-0005-0000-0000-00002F600000}"/>
    <cellStyle name="Normal 12 4 2 3 3 7" xfId="6167" xr:uid="{00000000-0005-0000-0000-000030600000}"/>
    <cellStyle name="Normal 12 4 2 3 3 7 2" xfId="18978" xr:uid="{00000000-0005-0000-0000-000031600000}"/>
    <cellStyle name="Normal 12 4 2 3 3 7 2 2" xfId="44598" xr:uid="{00000000-0005-0000-0000-000032600000}"/>
    <cellStyle name="Normal 12 4 2 3 3 7 3" xfId="31788" xr:uid="{00000000-0005-0000-0000-000033600000}"/>
    <cellStyle name="Normal 12 4 2 3 3 8" xfId="13488" xr:uid="{00000000-0005-0000-0000-000034600000}"/>
    <cellStyle name="Normal 12 4 2 3 3 8 2" xfId="39108" xr:uid="{00000000-0005-0000-0000-000035600000}"/>
    <cellStyle name="Normal 12 4 2 3 3 9" xfId="26298" xr:uid="{00000000-0005-0000-0000-000036600000}"/>
    <cellStyle name="Normal 12 4 2 3 4" xfId="451" xr:uid="{00000000-0005-0000-0000-000037600000}"/>
    <cellStyle name="Normal 12 4 2 3 4 2" xfId="1346" xr:uid="{00000000-0005-0000-0000-000038600000}"/>
    <cellStyle name="Normal 12 4 2 3 4 2 2" xfId="3176" xr:uid="{00000000-0005-0000-0000-000039600000}"/>
    <cellStyle name="Normal 12 4 2 3 4 2 2 2" xfId="8666" xr:uid="{00000000-0005-0000-0000-00003A600000}"/>
    <cellStyle name="Normal 12 4 2 3 4 2 2 2 2" xfId="21477" xr:uid="{00000000-0005-0000-0000-00003B600000}"/>
    <cellStyle name="Normal 12 4 2 3 4 2 2 2 2 2" xfId="47097" xr:uid="{00000000-0005-0000-0000-00003C600000}"/>
    <cellStyle name="Normal 12 4 2 3 4 2 2 2 3" xfId="34287" xr:uid="{00000000-0005-0000-0000-00003D600000}"/>
    <cellStyle name="Normal 12 4 2 3 4 2 2 3" xfId="15987" xr:uid="{00000000-0005-0000-0000-00003E600000}"/>
    <cellStyle name="Normal 12 4 2 3 4 2 2 3 2" xfId="41607" xr:uid="{00000000-0005-0000-0000-00003F600000}"/>
    <cellStyle name="Normal 12 4 2 3 4 2 2 4" xfId="28797" xr:uid="{00000000-0005-0000-0000-000040600000}"/>
    <cellStyle name="Normal 12 4 2 3 4 2 3" xfId="5006" xr:uid="{00000000-0005-0000-0000-000041600000}"/>
    <cellStyle name="Normal 12 4 2 3 4 2 3 2" xfId="10496" xr:uid="{00000000-0005-0000-0000-000042600000}"/>
    <cellStyle name="Normal 12 4 2 3 4 2 3 2 2" xfId="23307" xr:uid="{00000000-0005-0000-0000-000043600000}"/>
    <cellStyle name="Normal 12 4 2 3 4 2 3 2 2 2" xfId="48927" xr:uid="{00000000-0005-0000-0000-000044600000}"/>
    <cellStyle name="Normal 12 4 2 3 4 2 3 2 3" xfId="36117" xr:uid="{00000000-0005-0000-0000-000045600000}"/>
    <cellStyle name="Normal 12 4 2 3 4 2 3 3" xfId="17817" xr:uid="{00000000-0005-0000-0000-000046600000}"/>
    <cellStyle name="Normal 12 4 2 3 4 2 3 3 2" xfId="43437" xr:uid="{00000000-0005-0000-0000-000047600000}"/>
    <cellStyle name="Normal 12 4 2 3 4 2 3 4" xfId="30627" xr:uid="{00000000-0005-0000-0000-000048600000}"/>
    <cellStyle name="Normal 12 4 2 3 4 2 4" xfId="12326" xr:uid="{00000000-0005-0000-0000-000049600000}"/>
    <cellStyle name="Normal 12 4 2 3 4 2 4 2" xfId="25137" xr:uid="{00000000-0005-0000-0000-00004A600000}"/>
    <cellStyle name="Normal 12 4 2 3 4 2 4 2 2" xfId="50757" xr:uid="{00000000-0005-0000-0000-00004B600000}"/>
    <cellStyle name="Normal 12 4 2 3 4 2 4 3" xfId="37947" xr:uid="{00000000-0005-0000-0000-00004C600000}"/>
    <cellStyle name="Normal 12 4 2 3 4 2 5" xfId="6836" xr:uid="{00000000-0005-0000-0000-00004D600000}"/>
    <cellStyle name="Normal 12 4 2 3 4 2 5 2" xfId="19647" xr:uid="{00000000-0005-0000-0000-00004E600000}"/>
    <cellStyle name="Normal 12 4 2 3 4 2 5 2 2" xfId="45267" xr:uid="{00000000-0005-0000-0000-00004F600000}"/>
    <cellStyle name="Normal 12 4 2 3 4 2 5 3" xfId="32457" xr:uid="{00000000-0005-0000-0000-000050600000}"/>
    <cellStyle name="Normal 12 4 2 3 4 2 6" xfId="14157" xr:uid="{00000000-0005-0000-0000-000051600000}"/>
    <cellStyle name="Normal 12 4 2 3 4 2 6 2" xfId="39777" xr:uid="{00000000-0005-0000-0000-000052600000}"/>
    <cellStyle name="Normal 12 4 2 3 4 2 7" xfId="26967" xr:uid="{00000000-0005-0000-0000-000053600000}"/>
    <cellStyle name="Normal 12 4 2 3 4 3" xfId="2282" xr:uid="{00000000-0005-0000-0000-000054600000}"/>
    <cellStyle name="Normal 12 4 2 3 4 3 2" xfId="7772" xr:uid="{00000000-0005-0000-0000-000055600000}"/>
    <cellStyle name="Normal 12 4 2 3 4 3 2 2" xfId="20583" xr:uid="{00000000-0005-0000-0000-000056600000}"/>
    <cellStyle name="Normal 12 4 2 3 4 3 2 2 2" xfId="46203" xr:uid="{00000000-0005-0000-0000-000057600000}"/>
    <cellStyle name="Normal 12 4 2 3 4 3 2 3" xfId="33393" xr:uid="{00000000-0005-0000-0000-000058600000}"/>
    <cellStyle name="Normal 12 4 2 3 4 3 3" xfId="15093" xr:uid="{00000000-0005-0000-0000-000059600000}"/>
    <cellStyle name="Normal 12 4 2 3 4 3 3 2" xfId="40713" xr:uid="{00000000-0005-0000-0000-00005A600000}"/>
    <cellStyle name="Normal 12 4 2 3 4 3 4" xfId="27903" xr:uid="{00000000-0005-0000-0000-00005B600000}"/>
    <cellStyle name="Normal 12 4 2 3 4 4" xfId="4112" xr:uid="{00000000-0005-0000-0000-00005C600000}"/>
    <cellStyle name="Normal 12 4 2 3 4 4 2" xfId="9602" xr:uid="{00000000-0005-0000-0000-00005D600000}"/>
    <cellStyle name="Normal 12 4 2 3 4 4 2 2" xfId="22413" xr:uid="{00000000-0005-0000-0000-00005E600000}"/>
    <cellStyle name="Normal 12 4 2 3 4 4 2 2 2" xfId="48033" xr:uid="{00000000-0005-0000-0000-00005F600000}"/>
    <cellStyle name="Normal 12 4 2 3 4 4 2 3" xfId="35223" xr:uid="{00000000-0005-0000-0000-000060600000}"/>
    <cellStyle name="Normal 12 4 2 3 4 4 3" xfId="16923" xr:uid="{00000000-0005-0000-0000-000061600000}"/>
    <cellStyle name="Normal 12 4 2 3 4 4 3 2" xfId="42543" xr:uid="{00000000-0005-0000-0000-000062600000}"/>
    <cellStyle name="Normal 12 4 2 3 4 4 4" xfId="29733" xr:uid="{00000000-0005-0000-0000-000063600000}"/>
    <cellStyle name="Normal 12 4 2 3 4 5" xfId="11432" xr:uid="{00000000-0005-0000-0000-000064600000}"/>
    <cellStyle name="Normal 12 4 2 3 4 5 2" xfId="24243" xr:uid="{00000000-0005-0000-0000-000065600000}"/>
    <cellStyle name="Normal 12 4 2 3 4 5 2 2" xfId="49863" xr:uid="{00000000-0005-0000-0000-000066600000}"/>
    <cellStyle name="Normal 12 4 2 3 4 5 3" xfId="37053" xr:uid="{00000000-0005-0000-0000-000067600000}"/>
    <cellStyle name="Normal 12 4 2 3 4 6" xfId="5942" xr:uid="{00000000-0005-0000-0000-000068600000}"/>
    <cellStyle name="Normal 12 4 2 3 4 6 2" xfId="18753" xr:uid="{00000000-0005-0000-0000-000069600000}"/>
    <cellStyle name="Normal 12 4 2 3 4 6 2 2" xfId="44373" xr:uid="{00000000-0005-0000-0000-00006A600000}"/>
    <cellStyle name="Normal 12 4 2 3 4 6 3" xfId="31563" xr:uid="{00000000-0005-0000-0000-00006B600000}"/>
    <cellStyle name="Normal 12 4 2 3 4 7" xfId="13263" xr:uid="{00000000-0005-0000-0000-00006C600000}"/>
    <cellStyle name="Normal 12 4 2 3 4 7 2" xfId="38883" xr:uid="{00000000-0005-0000-0000-00006D600000}"/>
    <cellStyle name="Normal 12 4 2 3 4 8" xfId="26073" xr:uid="{00000000-0005-0000-0000-00006E600000}"/>
    <cellStyle name="Normal 12 4 2 3 5" xfId="810" xr:uid="{00000000-0005-0000-0000-00006F600000}"/>
    <cellStyle name="Normal 12 4 2 3 5 2" xfId="1705" xr:uid="{00000000-0005-0000-0000-000070600000}"/>
    <cellStyle name="Normal 12 4 2 3 5 2 2" xfId="3535" xr:uid="{00000000-0005-0000-0000-000071600000}"/>
    <cellStyle name="Normal 12 4 2 3 5 2 2 2" xfId="9025" xr:uid="{00000000-0005-0000-0000-000072600000}"/>
    <cellStyle name="Normal 12 4 2 3 5 2 2 2 2" xfId="21836" xr:uid="{00000000-0005-0000-0000-000073600000}"/>
    <cellStyle name="Normal 12 4 2 3 5 2 2 2 2 2" xfId="47456" xr:uid="{00000000-0005-0000-0000-000074600000}"/>
    <cellStyle name="Normal 12 4 2 3 5 2 2 2 3" xfId="34646" xr:uid="{00000000-0005-0000-0000-000075600000}"/>
    <cellStyle name="Normal 12 4 2 3 5 2 2 3" xfId="16346" xr:uid="{00000000-0005-0000-0000-000076600000}"/>
    <cellStyle name="Normal 12 4 2 3 5 2 2 3 2" xfId="41966" xr:uid="{00000000-0005-0000-0000-000077600000}"/>
    <cellStyle name="Normal 12 4 2 3 5 2 2 4" xfId="29156" xr:uid="{00000000-0005-0000-0000-000078600000}"/>
    <cellStyle name="Normal 12 4 2 3 5 2 3" xfId="5365" xr:uid="{00000000-0005-0000-0000-000079600000}"/>
    <cellStyle name="Normal 12 4 2 3 5 2 3 2" xfId="10855" xr:uid="{00000000-0005-0000-0000-00007A600000}"/>
    <cellStyle name="Normal 12 4 2 3 5 2 3 2 2" xfId="23666" xr:uid="{00000000-0005-0000-0000-00007B600000}"/>
    <cellStyle name="Normal 12 4 2 3 5 2 3 2 2 2" xfId="49286" xr:uid="{00000000-0005-0000-0000-00007C600000}"/>
    <cellStyle name="Normal 12 4 2 3 5 2 3 2 3" xfId="36476" xr:uid="{00000000-0005-0000-0000-00007D600000}"/>
    <cellStyle name="Normal 12 4 2 3 5 2 3 3" xfId="18176" xr:uid="{00000000-0005-0000-0000-00007E600000}"/>
    <cellStyle name="Normal 12 4 2 3 5 2 3 3 2" xfId="43796" xr:uid="{00000000-0005-0000-0000-00007F600000}"/>
    <cellStyle name="Normal 12 4 2 3 5 2 3 4" xfId="30986" xr:uid="{00000000-0005-0000-0000-000080600000}"/>
    <cellStyle name="Normal 12 4 2 3 5 2 4" xfId="12685" xr:uid="{00000000-0005-0000-0000-000081600000}"/>
    <cellStyle name="Normal 12 4 2 3 5 2 4 2" xfId="25496" xr:uid="{00000000-0005-0000-0000-000082600000}"/>
    <cellStyle name="Normal 12 4 2 3 5 2 4 2 2" xfId="51116" xr:uid="{00000000-0005-0000-0000-000083600000}"/>
    <cellStyle name="Normal 12 4 2 3 5 2 4 3" xfId="38306" xr:uid="{00000000-0005-0000-0000-000084600000}"/>
    <cellStyle name="Normal 12 4 2 3 5 2 5" xfId="7195" xr:uid="{00000000-0005-0000-0000-000085600000}"/>
    <cellStyle name="Normal 12 4 2 3 5 2 5 2" xfId="20006" xr:uid="{00000000-0005-0000-0000-000086600000}"/>
    <cellStyle name="Normal 12 4 2 3 5 2 5 2 2" xfId="45626" xr:uid="{00000000-0005-0000-0000-000087600000}"/>
    <cellStyle name="Normal 12 4 2 3 5 2 5 3" xfId="32816" xr:uid="{00000000-0005-0000-0000-000088600000}"/>
    <cellStyle name="Normal 12 4 2 3 5 2 6" xfId="14516" xr:uid="{00000000-0005-0000-0000-000089600000}"/>
    <cellStyle name="Normal 12 4 2 3 5 2 6 2" xfId="40136" xr:uid="{00000000-0005-0000-0000-00008A600000}"/>
    <cellStyle name="Normal 12 4 2 3 5 2 7" xfId="27326" xr:uid="{00000000-0005-0000-0000-00008B600000}"/>
    <cellStyle name="Normal 12 4 2 3 5 3" xfId="2641" xr:uid="{00000000-0005-0000-0000-00008C600000}"/>
    <cellStyle name="Normal 12 4 2 3 5 3 2" xfId="8131" xr:uid="{00000000-0005-0000-0000-00008D600000}"/>
    <cellStyle name="Normal 12 4 2 3 5 3 2 2" xfId="20942" xr:uid="{00000000-0005-0000-0000-00008E600000}"/>
    <cellStyle name="Normal 12 4 2 3 5 3 2 2 2" xfId="46562" xr:uid="{00000000-0005-0000-0000-00008F600000}"/>
    <cellStyle name="Normal 12 4 2 3 5 3 2 3" xfId="33752" xr:uid="{00000000-0005-0000-0000-000090600000}"/>
    <cellStyle name="Normal 12 4 2 3 5 3 3" xfId="15452" xr:uid="{00000000-0005-0000-0000-000091600000}"/>
    <cellStyle name="Normal 12 4 2 3 5 3 3 2" xfId="41072" xr:uid="{00000000-0005-0000-0000-000092600000}"/>
    <cellStyle name="Normal 12 4 2 3 5 3 4" xfId="28262" xr:uid="{00000000-0005-0000-0000-000093600000}"/>
    <cellStyle name="Normal 12 4 2 3 5 4" xfId="4471" xr:uid="{00000000-0005-0000-0000-000094600000}"/>
    <cellStyle name="Normal 12 4 2 3 5 4 2" xfId="9961" xr:uid="{00000000-0005-0000-0000-000095600000}"/>
    <cellStyle name="Normal 12 4 2 3 5 4 2 2" xfId="22772" xr:uid="{00000000-0005-0000-0000-000096600000}"/>
    <cellStyle name="Normal 12 4 2 3 5 4 2 2 2" xfId="48392" xr:uid="{00000000-0005-0000-0000-000097600000}"/>
    <cellStyle name="Normal 12 4 2 3 5 4 2 3" xfId="35582" xr:uid="{00000000-0005-0000-0000-000098600000}"/>
    <cellStyle name="Normal 12 4 2 3 5 4 3" xfId="17282" xr:uid="{00000000-0005-0000-0000-000099600000}"/>
    <cellStyle name="Normal 12 4 2 3 5 4 3 2" xfId="42902" xr:uid="{00000000-0005-0000-0000-00009A600000}"/>
    <cellStyle name="Normal 12 4 2 3 5 4 4" xfId="30092" xr:uid="{00000000-0005-0000-0000-00009B600000}"/>
    <cellStyle name="Normal 12 4 2 3 5 5" xfId="11791" xr:uid="{00000000-0005-0000-0000-00009C600000}"/>
    <cellStyle name="Normal 12 4 2 3 5 5 2" xfId="24602" xr:uid="{00000000-0005-0000-0000-00009D600000}"/>
    <cellStyle name="Normal 12 4 2 3 5 5 2 2" xfId="50222" xr:uid="{00000000-0005-0000-0000-00009E600000}"/>
    <cellStyle name="Normal 12 4 2 3 5 5 3" xfId="37412" xr:uid="{00000000-0005-0000-0000-00009F600000}"/>
    <cellStyle name="Normal 12 4 2 3 5 6" xfId="6301" xr:uid="{00000000-0005-0000-0000-0000A0600000}"/>
    <cellStyle name="Normal 12 4 2 3 5 6 2" xfId="19112" xr:uid="{00000000-0005-0000-0000-0000A1600000}"/>
    <cellStyle name="Normal 12 4 2 3 5 6 2 2" xfId="44732" xr:uid="{00000000-0005-0000-0000-0000A2600000}"/>
    <cellStyle name="Normal 12 4 2 3 5 6 3" xfId="31922" xr:uid="{00000000-0005-0000-0000-0000A3600000}"/>
    <cellStyle name="Normal 12 4 2 3 5 7" xfId="13622" xr:uid="{00000000-0005-0000-0000-0000A4600000}"/>
    <cellStyle name="Normal 12 4 2 3 5 7 2" xfId="39242" xr:uid="{00000000-0005-0000-0000-0000A5600000}"/>
    <cellStyle name="Normal 12 4 2 3 5 8" xfId="26432" xr:uid="{00000000-0005-0000-0000-0000A6600000}"/>
    <cellStyle name="Normal 12 4 2 3 6" xfId="1211" xr:uid="{00000000-0005-0000-0000-0000A7600000}"/>
    <cellStyle name="Normal 12 4 2 3 6 2" xfId="3041" xr:uid="{00000000-0005-0000-0000-0000A8600000}"/>
    <cellStyle name="Normal 12 4 2 3 6 2 2" xfId="8531" xr:uid="{00000000-0005-0000-0000-0000A9600000}"/>
    <cellStyle name="Normal 12 4 2 3 6 2 2 2" xfId="21342" xr:uid="{00000000-0005-0000-0000-0000AA600000}"/>
    <cellStyle name="Normal 12 4 2 3 6 2 2 2 2" xfId="46962" xr:uid="{00000000-0005-0000-0000-0000AB600000}"/>
    <cellStyle name="Normal 12 4 2 3 6 2 2 3" xfId="34152" xr:uid="{00000000-0005-0000-0000-0000AC600000}"/>
    <cellStyle name="Normal 12 4 2 3 6 2 3" xfId="15852" xr:uid="{00000000-0005-0000-0000-0000AD600000}"/>
    <cellStyle name="Normal 12 4 2 3 6 2 3 2" xfId="41472" xr:uid="{00000000-0005-0000-0000-0000AE600000}"/>
    <cellStyle name="Normal 12 4 2 3 6 2 4" xfId="28662" xr:uid="{00000000-0005-0000-0000-0000AF600000}"/>
    <cellStyle name="Normal 12 4 2 3 6 3" xfId="4871" xr:uid="{00000000-0005-0000-0000-0000B0600000}"/>
    <cellStyle name="Normal 12 4 2 3 6 3 2" xfId="10361" xr:uid="{00000000-0005-0000-0000-0000B1600000}"/>
    <cellStyle name="Normal 12 4 2 3 6 3 2 2" xfId="23172" xr:uid="{00000000-0005-0000-0000-0000B2600000}"/>
    <cellStyle name="Normal 12 4 2 3 6 3 2 2 2" xfId="48792" xr:uid="{00000000-0005-0000-0000-0000B3600000}"/>
    <cellStyle name="Normal 12 4 2 3 6 3 2 3" xfId="35982" xr:uid="{00000000-0005-0000-0000-0000B4600000}"/>
    <cellStyle name="Normal 12 4 2 3 6 3 3" xfId="17682" xr:uid="{00000000-0005-0000-0000-0000B5600000}"/>
    <cellStyle name="Normal 12 4 2 3 6 3 3 2" xfId="43302" xr:uid="{00000000-0005-0000-0000-0000B6600000}"/>
    <cellStyle name="Normal 12 4 2 3 6 3 4" xfId="30492" xr:uid="{00000000-0005-0000-0000-0000B7600000}"/>
    <cellStyle name="Normal 12 4 2 3 6 4" xfId="12191" xr:uid="{00000000-0005-0000-0000-0000B8600000}"/>
    <cellStyle name="Normal 12 4 2 3 6 4 2" xfId="25002" xr:uid="{00000000-0005-0000-0000-0000B9600000}"/>
    <cellStyle name="Normal 12 4 2 3 6 4 2 2" xfId="50622" xr:uid="{00000000-0005-0000-0000-0000BA600000}"/>
    <cellStyle name="Normal 12 4 2 3 6 4 3" xfId="37812" xr:uid="{00000000-0005-0000-0000-0000BB600000}"/>
    <cellStyle name="Normal 12 4 2 3 6 5" xfId="6701" xr:uid="{00000000-0005-0000-0000-0000BC600000}"/>
    <cellStyle name="Normal 12 4 2 3 6 5 2" xfId="19512" xr:uid="{00000000-0005-0000-0000-0000BD600000}"/>
    <cellStyle name="Normal 12 4 2 3 6 5 2 2" xfId="45132" xr:uid="{00000000-0005-0000-0000-0000BE600000}"/>
    <cellStyle name="Normal 12 4 2 3 6 5 3" xfId="32322" xr:uid="{00000000-0005-0000-0000-0000BF600000}"/>
    <cellStyle name="Normal 12 4 2 3 6 6" xfId="14022" xr:uid="{00000000-0005-0000-0000-0000C0600000}"/>
    <cellStyle name="Normal 12 4 2 3 6 6 2" xfId="39642" xr:uid="{00000000-0005-0000-0000-0000C1600000}"/>
    <cellStyle name="Normal 12 4 2 3 6 7" xfId="26832" xr:uid="{00000000-0005-0000-0000-0000C2600000}"/>
    <cellStyle name="Normal 12 4 2 3 7" xfId="2147" xr:uid="{00000000-0005-0000-0000-0000C3600000}"/>
    <cellStyle name="Normal 12 4 2 3 7 2" xfId="7637" xr:uid="{00000000-0005-0000-0000-0000C4600000}"/>
    <cellStyle name="Normal 12 4 2 3 7 2 2" xfId="20448" xr:uid="{00000000-0005-0000-0000-0000C5600000}"/>
    <cellStyle name="Normal 12 4 2 3 7 2 2 2" xfId="46068" xr:uid="{00000000-0005-0000-0000-0000C6600000}"/>
    <cellStyle name="Normal 12 4 2 3 7 2 3" xfId="33258" xr:uid="{00000000-0005-0000-0000-0000C7600000}"/>
    <cellStyle name="Normal 12 4 2 3 7 3" xfId="14958" xr:uid="{00000000-0005-0000-0000-0000C8600000}"/>
    <cellStyle name="Normal 12 4 2 3 7 3 2" xfId="40578" xr:uid="{00000000-0005-0000-0000-0000C9600000}"/>
    <cellStyle name="Normal 12 4 2 3 7 4" xfId="27768" xr:uid="{00000000-0005-0000-0000-0000CA600000}"/>
    <cellStyle name="Normal 12 4 2 3 8" xfId="3977" xr:uid="{00000000-0005-0000-0000-0000CB600000}"/>
    <cellStyle name="Normal 12 4 2 3 8 2" xfId="9467" xr:uid="{00000000-0005-0000-0000-0000CC600000}"/>
    <cellStyle name="Normal 12 4 2 3 8 2 2" xfId="22278" xr:uid="{00000000-0005-0000-0000-0000CD600000}"/>
    <cellStyle name="Normal 12 4 2 3 8 2 2 2" xfId="47898" xr:uid="{00000000-0005-0000-0000-0000CE600000}"/>
    <cellStyle name="Normal 12 4 2 3 8 2 3" xfId="35088" xr:uid="{00000000-0005-0000-0000-0000CF600000}"/>
    <cellStyle name="Normal 12 4 2 3 8 3" xfId="16788" xr:uid="{00000000-0005-0000-0000-0000D0600000}"/>
    <cellStyle name="Normal 12 4 2 3 8 3 2" xfId="42408" xr:uid="{00000000-0005-0000-0000-0000D1600000}"/>
    <cellStyle name="Normal 12 4 2 3 8 4" xfId="29598" xr:uid="{00000000-0005-0000-0000-0000D2600000}"/>
    <cellStyle name="Normal 12 4 2 3 9" xfId="11297" xr:uid="{00000000-0005-0000-0000-0000D3600000}"/>
    <cellStyle name="Normal 12 4 2 3 9 2" xfId="24108" xr:uid="{00000000-0005-0000-0000-0000D4600000}"/>
    <cellStyle name="Normal 12 4 2 3 9 2 2" xfId="49728" xr:uid="{00000000-0005-0000-0000-0000D5600000}"/>
    <cellStyle name="Normal 12 4 2 3 9 3" xfId="36918" xr:uid="{00000000-0005-0000-0000-0000D6600000}"/>
    <cellStyle name="Normal 12 4 2 4" xfId="274" xr:uid="{00000000-0005-0000-0000-0000D7600000}"/>
    <cellStyle name="Normal 12 4 2 4 10" xfId="5766" xr:uid="{00000000-0005-0000-0000-0000D8600000}"/>
    <cellStyle name="Normal 12 4 2 4 10 2" xfId="18577" xr:uid="{00000000-0005-0000-0000-0000D9600000}"/>
    <cellStyle name="Normal 12 4 2 4 10 2 2" xfId="44197" xr:uid="{00000000-0005-0000-0000-0000DA600000}"/>
    <cellStyle name="Normal 12 4 2 4 10 3" xfId="31387" xr:uid="{00000000-0005-0000-0000-0000DB600000}"/>
    <cellStyle name="Normal 12 4 2 4 11" xfId="13087" xr:uid="{00000000-0005-0000-0000-0000DC600000}"/>
    <cellStyle name="Normal 12 4 2 4 11 2" xfId="38707" xr:uid="{00000000-0005-0000-0000-0000DD600000}"/>
    <cellStyle name="Normal 12 4 2 4 12" xfId="25897" xr:uid="{00000000-0005-0000-0000-0000DE600000}"/>
    <cellStyle name="Normal 12 4 2 4 2" xfId="503" xr:uid="{00000000-0005-0000-0000-0000DF600000}"/>
    <cellStyle name="Normal 12 4 2 4 2 2" xfId="902" xr:uid="{00000000-0005-0000-0000-0000E0600000}"/>
    <cellStyle name="Normal 12 4 2 4 2 2 2" xfId="1797" xr:uid="{00000000-0005-0000-0000-0000E1600000}"/>
    <cellStyle name="Normal 12 4 2 4 2 2 2 2" xfId="3627" xr:uid="{00000000-0005-0000-0000-0000E2600000}"/>
    <cellStyle name="Normal 12 4 2 4 2 2 2 2 2" xfId="9117" xr:uid="{00000000-0005-0000-0000-0000E3600000}"/>
    <cellStyle name="Normal 12 4 2 4 2 2 2 2 2 2" xfId="21928" xr:uid="{00000000-0005-0000-0000-0000E4600000}"/>
    <cellStyle name="Normal 12 4 2 4 2 2 2 2 2 2 2" xfId="47548" xr:uid="{00000000-0005-0000-0000-0000E5600000}"/>
    <cellStyle name="Normal 12 4 2 4 2 2 2 2 2 3" xfId="34738" xr:uid="{00000000-0005-0000-0000-0000E6600000}"/>
    <cellStyle name="Normal 12 4 2 4 2 2 2 2 3" xfId="16438" xr:uid="{00000000-0005-0000-0000-0000E7600000}"/>
    <cellStyle name="Normal 12 4 2 4 2 2 2 2 3 2" xfId="42058" xr:uid="{00000000-0005-0000-0000-0000E8600000}"/>
    <cellStyle name="Normal 12 4 2 4 2 2 2 2 4" xfId="29248" xr:uid="{00000000-0005-0000-0000-0000E9600000}"/>
    <cellStyle name="Normal 12 4 2 4 2 2 2 3" xfId="5457" xr:uid="{00000000-0005-0000-0000-0000EA600000}"/>
    <cellStyle name="Normal 12 4 2 4 2 2 2 3 2" xfId="10947" xr:uid="{00000000-0005-0000-0000-0000EB600000}"/>
    <cellStyle name="Normal 12 4 2 4 2 2 2 3 2 2" xfId="23758" xr:uid="{00000000-0005-0000-0000-0000EC600000}"/>
    <cellStyle name="Normal 12 4 2 4 2 2 2 3 2 2 2" xfId="49378" xr:uid="{00000000-0005-0000-0000-0000ED600000}"/>
    <cellStyle name="Normal 12 4 2 4 2 2 2 3 2 3" xfId="36568" xr:uid="{00000000-0005-0000-0000-0000EE600000}"/>
    <cellStyle name="Normal 12 4 2 4 2 2 2 3 3" xfId="18268" xr:uid="{00000000-0005-0000-0000-0000EF600000}"/>
    <cellStyle name="Normal 12 4 2 4 2 2 2 3 3 2" xfId="43888" xr:uid="{00000000-0005-0000-0000-0000F0600000}"/>
    <cellStyle name="Normal 12 4 2 4 2 2 2 3 4" xfId="31078" xr:uid="{00000000-0005-0000-0000-0000F1600000}"/>
    <cellStyle name="Normal 12 4 2 4 2 2 2 4" xfId="12777" xr:uid="{00000000-0005-0000-0000-0000F2600000}"/>
    <cellStyle name="Normal 12 4 2 4 2 2 2 4 2" xfId="25588" xr:uid="{00000000-0005-0000-0000-0000F3600000}"/>
    <cellStyle name="Normal 12 4 2 4 2 2 2 4 2 2" xfId="51208" xr:uid="{00000000-0005-0000-0000-0000F4600000}"/>
    <cellStyle name="Normal 12 4 2 4 2 2 2 4 3" xfId="38398" xr:uid="{00000000-0005-0000-0000-0000F5600000}"/>
    <cellStyle name="Normal 12 4 2 4 2 2 2 5" xfId="7287" xr:uid="{00000000-0005-0000-0000-0000F6600000}"/>
    <cellStyle name="Normal 12 4 2 4 2 2 2 5 2" xfId="20098" xr:uid="{00000000-0005-0000-0000-0000F7600000}"/>
    <cellStyle name="Normal 12 4 2 4 2 2 2 5 2 2" xfId="45718" xr:uid="{00000000-0005-0000-0000-0000F8600000}"/>
    <cellStyle name="Normal 12 4 2 4 2 2 2 5 3" xfId="32908" xr:uid="{00000000-0005-0000-0000-0000F9600000}"/>
    <cellStyle name="Normal 12 4 2 4 2 2 2 6" xfId="14608" xr:uid="{00000000-0005-0000-0000-0000FA600000}"/>
    <cellStyle name="Normal 12 4 2 4 2 2 2 6 2" xfId="40228" xr:uid="{00000000-0005-0000-0000-0000FB600000}"/>
    <cellStyle name="Normal 12 4 2 4 2 2 2 7" xfId="27418" xr:uid="{00000000-0005-0000-0000-0000FC600000}"/>
    <cellStyle name="Normal 12 4 2 4 2 2 3" xfId="2733" xr:uid="{00000000-0005-0000-0000-0000FD600000}"/>
    <cellStyle name="Normal 12 4 2 4 2 2 3 2" xfId="8223" xr:uid="{00000000-0005-0000-0000-0000FE600000}"/>
    <cellStyle name="Normal 12 4 2 4 2 2 3 2 2" xfId="21034" xr:uid="{00000000-0005-0000-0000-0000FF600000}"/>
    <cellStyle name="Normal 12 4 2 4 2 2 3 2 2 2" xfId="46654" xr:uid="{00000000-0005-0000-0000-000000610000}"/>
    <cellStyle name="Normal 12 4 2 4 2 2 3 2 3" xfId="33844" xr:uid="{00000000-0005-0000-0000-000001610000}"/>
    <cellStyle name="Normal 12 4 2 4 2 2 3 3" xfId="15544" xr:uid="{00000000-0005-0000-0000-000002610000}"/>
    <cellStyle name="Normal 12 4 2 4 2 2 3 3 2" xfId="41164" xr:uid="{00000000-0005-0000-0000-000003610000}"/>
    <cellStyle name="Normal 12 4 2 4 2 2 3 4" xfId="28354" xr:uid="{00000000-0005-0000-0000-000004610000}"/>
    <cellStyle name="Normal 12 4 2 4 2 2 4" xfId="4563" xr:uid="{00000000-0005-0000-0000-000005610000}"/>
    <cellStyle name="Normal 12 4 2 4 2 2 4 2" xfId="10053" xr:uid="{00000000-0005-0000-0000-000006610000}"/>
    <cellStyle name="Normal 12 4 2 4 2 2 4 2 2" xfId="22864" xr:uid="{00000000-0005-0000-0000-000007610000}"/>
    <cellStyle name="Normal 12 4 2 4 2 2 4 2 2 2" xfId="48484" xr:uid="{00000000-0005-0000-0000-000008610000}"/>
    <cellStyle name="Normal 12 4 2 4 2 2 4 2 3" xfId="35674" xr:uid="{00000000-0005-0000-0000-000009610000}"/>
    <cellStyle name="Normal 12 4 2 4 2 2 4 3" xfId="17374" xr:uid="{00000000-0005-0000-0000-00000A610000}"/>
    <cellStyle name="Normal 12 4 2 4 2 2 4 3 2" xfId="42994" xr:uid="{00000000-0005-0000-0000-00000B610000}"/>
    <cellStyle name="Normal 12 4 2 4 2 2 4 4" xfId="30184" xr:uid="{00000000-0005-0000-0000-00000C610000}"/>
    <cellStyle name="Normal 12 4 2 4 2 2 5" xfId="11883" xr:uid="{00000000-0005-0000-0000-00000D610000}"/>
    <cellStyle name="Normal 12 4 2 4 2 2 5 2" xfId="24694" xr:uid="{00000000-0005-0000-0000-00000E610000}"/>
    <cellStyle name="Normal 12 4 2 4 2 2 5 2 2" xfId="50314" xr:uid="{00000000-0005-0000-0000-00000F610000}"/>
    <cellStyle name="Normal 12 4 2 4 2 2 5 3" xfId="37504" xr:uid="{00000000-0005-0000-0000-000010610000}"/>
    <cellStyle name="Normal 12 4 2 4 2 2 6" xfId="6393" xr:uid="{00000000-0005-0000-0000-000011610000}"/>
    <cellStyle name="Normal 12 4 2 4 2 2 6 2" xfId="19204" xr:uid="{00000000-0005-0000-0000-000012610000}"/>
    <cellStyle name="Normal 12 4 2 4 2 2 6 2 2" xfId="44824" xr:uid="{00000000-0005-0000-0000-000013610000}"/>
    <cellStyle name="Normal 12 4 2 4 2 2 6 3" xfId="32014" xr:uid="{00000000-0005-0000-0000-000014610000}"/>
    <cellStyle name="Normal 12 4 2 4 2 2 7" xfId="13714" xr:uid="{00000000-0005-0000-0000-000015610000}"/>
    <cellStyle name="Normal 12 4 2 4 2 2 7 2" xfId="39334" xr:uid="{00000000-0005-0000-0000-000016610000}"/>
    <cellStyle name="Normal 12 4 2 4 2 2 8" xfId="26524" xr:uid="{00000000-0005-0000-0000-000017610000}"/>
    <cellStyle name="Normal 12 4 2 4 2 3" xfId="1398" xr:uid="{00000000-0005-0000-0000-000018610000}"/>
    <cellStyle name="Normal 12 4 2 4 2 3 2" xfId="3228" xr:uid="{00000000-0005-0000-0000-000019610000}"/>
    <cellStyle name="Normal 12 4 2 4 2 3 2 2" xfId="8718" xr:uid="{00000000-0005-0000-0000-00001A610000}"/>
    <cellStyle name="Normal 12 4 2 4 2 3 2 2 2" xfId="21529" xr:uid="{00000000-0005-0000-0000-00001B610000}"/>
    <cellStyle name="Normal 12 4 2 4 2 3 2 2 2 2" xfId="47149" xr:uid="{00000000-0005-0000-0000-00001C610000}"/>
    <cellStyle name="Normal 12 4 2 4 2 3 2 2 3" xfId="34339" xr:uid="{00000000-0005-0000-0000-00001D610000}"/>
    <cellStyle name="Normal 12 4 2 4 2 3 2 3" xfId="16039" xr:uid="{00000000-0005-0000-0000-00001E610000}"/>
    <cellStyle name="Normal 12 4 2 4 2 3 2 3 2" xfId="41659" xr:uid="{00000000-0005-0000-0000-00001F610000}"/>
    <cellStyle name="Normal 12 4 2 4 2 3 2 4" xfId="28849" xr:uid="{00000000-0005-0000-0000-000020610000}"/>
    <cellStyle name="Normal 12 4 2 4 2 3 3" xfId="5058" xr:uid="{00000000-0005-0000-0000-000021610000}"/>
    <cellStyle name="Normal 12 4 2 4 2 3 3 2" xfId="10548" xr:uid="{00000000-0005-0000-0000-000022610000}"/>
    <cellStyle name="Normal 12 4 2 4 2 3 3 2 2" xfId="23359" xr:uid="{00000000-0005-0000-0000-000023610000}"/>
    <cellStyle name="Normal 12 4 2 4 2 3 3 2 2 2" xfId="48979" xr:uid="{00000000-0005-0000-0000-000024610000}"/>
    <cellStyle name="Normal 12 4 2 4 2 3 3 2 3" xfId="36169" xr:uid="{00000000-0005-0000-0000-000025610000}"/>
    <cellStyle name="Normal 12 4 2 4 2 3 3 3" xfId="17869" xr:uid="{00000000-0005-0000-0000-000026610000}"/>
    <cellStyle name="Normal 12 4 2 4 2 3 3 3 2" xfId="43489" xr:uid="{00000000-0005-0000-0000-000027610000}"/>
    <cellStyle name="Normal 12 4 2 4 2 3 3 4" xfId="30679" xr:uid="{00000000-0005-0000-0000-000028610000}"/>
    <cellStyle name="Normal 12 4 2 4 2 3 4" xfId="12378" xr:uid="{00000000-0005-0000-0000-000029610000}"/>
    <cellStyle name="Normal 12 4 2 4 2 3 4 2" xfId="25189" xr:uid="{00000000-0005-0000-0000-00002A610000}"/>
    <cellStyle name="Normal 12 4 2 4 2 3 4 2 2" xfId="50809" xr:uid="{00000000-0005-0000-0000-00002B610000}"/>
    <cellStyle name="Normal 12 4 2 4 2 3 4 3" xfId="37999" xr:uid="{00000000-0005-0000-0000-00002C610000}"/>
    <cellStyle name="Normal 12 4 2 4 2 3 5" xfId="6888" xr:uid="{00000000-0005-0000-0000-00002D610000}"/>
    <cellStyle name="Normal 12 4 2 4 2 3 5 2" xfId="19699" xr:uid="{00000000-0005-0000-0000-00002E610000}"/>
    <cellStyle name="Normal 12 4 2 4 2 3 5 2 2" xfId="45319" xr:uid="{00000000-0005-0000-0000-00002F610000}"/>
    <cellStyle name="Normal 12 4 2 4 2 3 5 3" xfId="32509" xr:uid="{00000000-0005-0000-0000-000030610000}"/>
    <cellStyle name="Normal 12 4 2 4 2 3 6" xfId="14209" xr:uid="{00000000-0005-0000-0000-000031610000}"/>
    <cellStyle name="Normal 12 4 2 4 2 3 6 2" xfId="39829" xr:uid="{00000000-0005-0000-0000-000032610000}"/>
    <cellStyle name="Normal 12 4 2 4 2 3 7" xfId="27019" xr:uid="{00000000-0005-0000-0000-000033610000}"/>
    <cellStyle name="Normal 12 4 2 4 2 4" xfId="2334" xr:uid="{00000000-0005-0000-0000-000034610000}"/>
    <cellStyle name="Normal 12 4 2 4 2 4 2" xfId="7824" xr:uid="{00000000-0005-0000-0000-000035610000}"/>
    <cellStyle name="Normal 12 4 2 4 2 4 2 2" xfId="20635" xr:uid="{00000000-0005-0000-0000-000036610000}"/>
    <cellStyle name="Normal 12 4 2 4 2 4 2 2 2" xfId="46255" xr:uid="{00000000-0005-0000-0000-000037610000}"/>
    <cellStyle name="Normal 12 4 2 4 2 4 2 3" xfId="33445" xr:uid="{00000000-0005-0000-0000-000038610000}"/>
    <cellStyle name="Normal 12 4 2 4 2 4 3" xfId="15145" xr:uid="{00000000-0005-0000-0000-000039610000}"/>
    <cellStyle name="Normal 12 4 2 4 2 4 3 2" xfId="40765" xr:uid="{00000000-0005-0000-0000-00003A610000}"/>
    <cellStyle name="Normal 12 4 2 4 2 4 4" xfId="27955" xr:uid="{00000000-0005-0000-0000-00003B610000}"/>
    <cellStyle name="Normal 12 4 2 4 2 5" xfId="4164" xr:uid="{00000000-0005-0000-0000-00003C610000}"/>
    <cellStyle name="Normal 12 4 2 4 2 5 2" xfId="9654" xr:uid="{00000000-0005-0000-0000-00003D610000}"/>
    <cellStyle name="Normal 12 4 2 4 2 5 2 2" xfId="22465" xr:uid="{00000000-0005-0000-0000-00003E610000}"/>
    <cellStyle name="Normal 12 4 2 4 2 5 2 2 2" xfId="48085" xr:uid="{00000000-0005-0000-0000-00003F610000}"/>
    <cellStyle name="Normal 12 4 2 4 2 5 2 3" xfId="35275" xr:uid="{00000000-0005-0000-0000-000040610000}"/>
    <cellStyle name="Normal 12 4 2 4 2 5 3" xfId="16975" xr:uid="{00000000-0005-0000-0000-000041610000}"/>
    <cellStyle name="Normal 12 4 2 4 2 5 3 2" xfId="42595" xr:uid="{00000000-0005-0000-0000-000042610000}"/>
    <cellStyle name="Normal 12 4 2 4 2 5 4" xfId="29785" xr:uid="{00000000-0005-0000-0000-000043610000}"/>
    <cellStyle name="Normal 12 4 2 4 2 6" xfId="11484" xr:uid="{00000000-0005-0000-0000-000044610000}"/>
    <cellStyle name="Normal 12 4 2 4 2 6 2" xfId="24295" xr:uid="{00000000-0005-0000-0000-000045610000}"/>
    <cellStyle name="Normal 12 4 2 4 2 6 2 2" xfId="49915" xr:uid="{00000000-0005-0000-0000-000046610000}"/>
    <cellStyle name="Normal 12 4 2 4 2 6 3" xfId="37105" xr:uid="{00000000-0005-0000-0000-000047610000}"/>
    <cellStyle name="Normal 12 4 2 4 2 7" xfId="5994" xr:uid="{00000000-0005-0000-0000-000048610000}"/>
    <cellStyle name="Normal 12 4 2 4 2 7 2" xfId="18805" xr:uid="{00000000-0005-0000-0000-000049610000}"/>
    <cellStyle name="Normal 12 4 2 4 2 7 2 2" xfId="44425" xr:uid="{00000000-0005-0000-0000-00004A610000}"/>
    <cellStyle name="Normal 12 4 2 4 2 7 3" xfId="31615" xr:uid="{00000000-0005-0000-0000-00004B610000}"/>
    <cellStyle name="Normal 12 4 2 4 2 8" xfId="13315" xr:uid="{00000000-0005-0000-0000-00004C610000}"/>
    <cellStyle name="Normal 12 4 2 4 2 8 2" xfId="38935" xr:uid="{00000000-0005-0000-0000-00004D610000}"/>
    <cellStyle name="Normal 12 4 2 4 2 9" xfId="26125" xr:uid="{00000000-0005-0000-0000-00004E610000}"/>
    <cellStyle name="Normal 12 4 2 4 3" xfId="635" xr:uid="{00000000-0005-0000-0000-00004F610000}"/>
    <cellStyle name="Normal 12 4 2 4 3 2" xfId="1035" xr:uid="{00000000-0005-0000-0000-000050610000}"/>
    <cellStyle name="Normal 12 4 2 4 3 2 2" xfId="1930" xr:uid="{00000000-0005-0000-0000-000051610000}"/>
    <cellStyle name="Normal 12 4 2 4 3 2 2 2" xfId="3760" xr:uid="{00000000-0005-0000-0000-000052610000}"/>
    <cellStyle name="Normal 12 4 2 4 3 2 2 2 2" xfId="9250" xr:uid="{00000000-0005-0000-0000-000053610000}"/>
    <cellStyle name="Normal 12 4 2 4 3 2 2 2 2 2" xfId="22061" xr:uid="{00000000-0005-0000-0000-000054610000}"/>
    <cellStyle name="Normal 12 4 2 4 3 2 2 2 2 2 2" xfId="47681" xr:uid="{00000000-0005-0000-0000-000055610000}"/>
    <cellStyle name="Normal 12 4 2 4 3 2 2 2 2 3" xfId="34871" xr:uid="{00000000-0005-0000-0000-000056610000}"/>
    <cellStyle name="Normal 12 4 2 4 3 2 2 2 3" xfId="16571" xr:uid="{00000000-0005-0000-0000-000057610000}"/>
    <cellStyle name="Normal 12 4 2 4 3 2 2 2 3 2" xfId="42191" xr:uid="{00000000-0005-0000-0000-000058610000}"/>
    <cellStyle name="Normal 12 4 2 4 3 2 2 2 4" xfId="29381" xr:uid="{00000000-0005-0000-0000-000059610000}"/>
    <cellStyle name="Normal 12 4 2 4 3 2 2 3" xfId="5590" xr:uid="{00000000-0005-0000-0000-00005A610000}"/>
    <cellStyle name="Normal 12 4 2 4 3 2 2 3 2" xfId="11080" xr:uid="{00000000-0005-0000-0000-00005B610000}"/>
    <cellStyle name="Normal 12 4 2 4 3 2 2 3 2 2" xfId="23891" xr:uid="{00000000-0005-0000-0000-00005C610000}"/>
    <cellStyle name="Normal 12 4 2 4 3 2 2 3 2 2 2" xfId="49511" xr:uid="{00000000-0005-0000-0000-00005D610000}"/>
    <cellStyle name="Normal 12 4 2 4 3 2 2 3 2 3" xfId="36701" xr:uid="{00000000-0005-0000-0000-00005E610000}"/>
    <cellStyle name="Normal 12 4 2 4 3 2 2 3 3" xfId="18401" xr:uid="{00000000-0005-0000-0000-00005F610000}"/>
    <cellStyle name="Normal 12 4 2 4 3 2 2 3 3 2" xfId="44021" xr:uid="{00000000-0005-0000-0000-000060610000}"/>
    <cellStyle name="Normal 12 4 2 4 3 2 2 3 4" xfId="31211" xr:uid="{00000000-0005-0000-0000-000061610000}"/>
    <cellStyle name="Normal 12 4 2 4 3 2 2 4" xfId="12910" xr:uid="{00000000-0005-0000-0000-000062610000}"/>
    <cellStyle name="Normal 12 4 2 4 3 2 2 4 2" xfId="25721" xr:uid="{00000000-0005-0000-0000-000063610000}"/>
    <cellStyle name="Normal 12 4 2 4 3 2 2 4 2 2" xfId="51341" xr:uid="{00000000-0005-0000-0000-000064610000}"/>
    <cellStyle name="Normal 12 4 2 4 3 2 2 4 3" xfId="38531" xr:uid="{00000000-0005-0000-0000-000065610000}"/>
    <cellStyle name="Normal 12 4 2 4 3 2 2 5" xfId="7420" xr:uid="{00000000-0005-0000-0000-000066610000}"/>
    <cellStyle name="Normal 12 4 2 4 3 2 2 5 2" xfId="20231" xr:uid="{00000000-0005-0000-0000-000067610000}"/>
    <cellStyle name="Normal 12 4 2 4 3 2 2 5 2 2" xfId="45851" xr:uid="{00000000-0005-0000-0000-000068610000}"/>
    <cellStyle name="Normal 12 4 2 4 3 2 2 5 3" xfId="33041" xr:uid="{00000000-0005-0000-0000-000069610000}"/>
    <cellStyle name="Normal 12 4 2 4 3 2 2 6" xfId="14741" xr:uid="{00000000-0005-0000-0000-00006A610000}"/>
    <cellStyle name="Normal 12 4 2 4 3 2 2 6 2" xfId="40361" xr:uid="{00000000-0005-0000-0000-00006B610000}"/>
    <cellStyle name="Normal 12 4 2 4 3 2 2 7" xfId="27551" xr:uid="{00000000-0005-0000-0000-00006C610000}"/>
    <cellStyle name="Normal 12 4 2 4 3 2 3" xfId="2866" xr:uid="{00000000-0005-0000-0000-00006D610000}"/>
    <cellStyle name="Normal 12 4 2 4 3 2 3 2" xfId="8356" xr:uid="{00000000-0005-0000-0000-00006E610000}"/>
    <cellStyle name="Normal 12 4 2 4 3 2 3 2 2" xfId="21167" xr:uid="{00000000-0005-0000-0000-00006F610000}"/>
    <cellStyle name="Normal 12 4 2 4 3 2 3 2 2 2" xfId="46787" xr:uid="{00000000-0005-0000-0000-000070610000}"/>
    <cellStyle name="Normal 12 4 2 4 3 2 3 2 3" xfId="33977" xr:uid="{00000000-0005-0000-0000-000071610000}"/>
    <cellStyle name="Normal 12 4 2 4 3 2 3 3" xfId="15677" xr:uid="{00000000-0005-0000-0000-000072610000}"/>
    <cellStyle name="Normal 12 4 2 4 3 2 3 3 2" xfId="41297" xr:uid="{00000000-0005-0000-0000-000073610000}"/>
    <cellStyle name="Normal 12 4 2 4 3 2 3 4" xfId="28487" xr:uid="{00000000-0005-0000-0000-000074610000}"/>
    <cellStyle name="Normal 12 4 2 4 3 2 4" xfId="4696" xr:uid="{00000000-0005-0000-0000-000075610000}"/>
    <cellStyle name="Normal 12 4 2 4 3 2 4 2" xfId="10186" xr:uid="{00000000-0005-0000-0000-000076610000}"/>
    <cellStyle name="Normal 12 4 2 4 3 2 4 2 2" xfId="22997" xr:uid="{00000000-0005-0000-0000-000077610000}"/>
    <cellStyle name="Normal 12 4 2 4 3 2 4 2 2 2" xfId="48617" xr:uid="{00000000-0005-0000-0000-000078610000}"/>
    <cellStyle name="Normal 12 4 2 4 3 2 4 2 3" xfId="35807" xr:uid="{00000000-0005-0000-0000-000079610000}"/>
    <cellStyle name="Normal 12 4 2 4 3 2 4 3" xfId="17507" xr:uid="{00000000-0005-0000-0000-00007A610000}"/>
    <cellStyle name="Normal 12 4 2 4 3 2 4 3 2" xfId="43127" xr:uid="{00000000-0005-0000-0000-00007B610000}"/>
    <cellStyle name="Normal 12 4 2 4 3 2 4 4" xfId="30317" xr:uid="{00000000-0005-0000-0000-00007C610000}"/>
    <cellStyle name="Normal 12 4 2 4 3 2 5" xfId="12016" xr:uid="{00000000-0005-0000-0000-00007D610000}"/>
    <cellStyle name="Normal 12 4 2 4 3 2 5 2" xfId="24827" xr:uid="{00000000-0005-0000-0000-00007E610000}"/>
    <cellStyle name="Normal 12 4 2 4 3 2 5 2 2" xfId="50447" xr:uid="{00000000-0005-0000-0000-00007F610000}"/>
    <cellStyle name="Normal 12 4 2 4 3 2 5 3" xfId="37637" xr:uid="{00000000-0005-0000-0000-000080610000}"/>
    <cellStyle name="Normal 12 4 2 4 3 2 6" xfId="6526" xr:uid="{00000000-0005-0000-0000-000081610000}"/>
    <cellStyle name="Normal 12 4 2 4 3 2 6 2" xfId="19337" xr:uid="{00000000-0005-0000-0000-000082610000}"/>
    <cellStyle name="Normal 12 4 2 4 3 2 6 2 2" xfId="44957" xr:uid="{00000000-0005-0000-0000-000083610000}"/>
    <cellStyle name="Normal 12 4 2 4 3 2 6 3" xfId="32147" xr:uid="{00000000-0005-0000-0000-000084610000}"/>
    <cellStyle name="Normal 12 4 2 4 3 2 7" xfId="13847" xr:uid="{00000000-0005-0000-0000-000085610000}"/>
    <cellStyle name="Normal 12 4 2 4 3 2 7 2" xfId="39467" xr:uid="{00000000-0005-0000-0000-000086610000}"/>
    <cellStyle name="Normal 12 4 2 4 3 2 8" xfId="26657" xr:uid="{00000000-0005-0000-0000-000087610000}"/>
    <cellStyle name="Normal 12 4 2 4 3 3" xfId="1530" xr:uid="{00000000-0005-0000-0000-000088610000}"/>
    <cellStyle name="Normal 12 4 2 4 3 3 2" xfId="3360" xr:uid="{00000000-0005-0000-0000-000089610000}"/>
    <cellStyle name="Normal 12 4 2 4 3 3 2 2" xfId="8850" xr:uid="{00000000-0005-0000-0000-00008A610000}"/>
    <cellStyle name="Normal 12 4 2 4 3 3 2 2 2" xfId="21661" xr:uid="{00000000-0005-0000-0000-00008B610000}"/>
    <cellStyle name="Normal 12 4 2 4 3 3 2 2 2 2" xfId="47281" xr:uid="{00000000-0005-0000-0000-00008C610000}"/>
    <cellStyle name="Normal 12 4 2 4 3 3 2 2 3" xfId="34471" xr:uid="{00000000-0005-0000-0000-00008D610000}"/>
    <cellStyle name="Normal 12 4 2 4 3 3 2 3" xfId="16171" xr:uid="{00000000-0005-0000-0000-00008E610000}"/>
    <cellStyle name="Normal 12 4 2 4 3 3 2 3 2" xfId="41791" xr:uid="{00000000-0005-0000-0000-00008F610000}"/>
    <cellStyle name="Normal 12 4 2 4 3 3 2 4" xfId="28981" xr:uid="{00000000-0005-0000-0000-000090610000}"/>
    <cellStyle name="Normal 12 4 2 4 3 3 3" xfId="5190" xr:uid="{00000000-0005-0000-0000-000091610000}"/>
    <cellStyle name="Normal 12 4 2 4 3 3 3 2" xfId="10680" xr:uid="{00000000-0005-0000-0000-000092610000}"/>
    <cellStyle name="Normal 12 4 2 4 3 3 3 2 2" xfId="23491" xr:uid="{00000000-0005-0000-0000-000093610000}"/>
    <cellStyle name="Normal 12 4 2 4 3 3 3 2 2 2" xfId="49111" xr:uid="{00000000-0005-0000-0000-000094610000}"/>
    <cellStyle name="Normal 12 4 2 4 3 3 3 2 3" xfId="36301" xr:uid="{00000000-0005-0000-0000-000095610000}"/>
    <cellStyle name="Normal 12 4 2 4 3 3 3 3" xfId="18001" xr:uid="{00000000-0005-0000-0000-000096610000}"/>
    <cellStyle name="Normal 12 4 2 4 3 3 3 3 2" xfId="43621" xr:uid="{00000000-0005-0000-0000-000097610000}"/>
    <cellStyle name="Normal 12 4 2 4 3 3 3 4" xfId="30811" xr:uid="{00000000-0005-0000-0000-000098610000}"/>
    <cellStyle name="Normal 12 4 2 4 3 3 4" xfId="12510" xr:uid="{00000000-0005-0000-0000-000099610000}"/>
    <cellStyle name="Normal 12 4 2 4 3 3 4 2" xfId="25321" xr:uid="{00000000-0005-0000-0000-00009A610000}"/>
    <cellStyle name="Normal 12 4 2 4 3 3 4 2 2" xfId="50941" xr:uid="{00000000-0005-0000-0000-00009B610000}"/>
    <cellStyle name="Normal 12 4 2 4 3 3 4 3" xfId="38131" xr:uid="{00000000-0005-0000-0000-00009C610000}"/>
    <cellStyle name="Normal 12 4 2 4 3 3 5" xfId="7020" xr:uid="{00000000-0005-0000-0000-00009D610000}"/>
    <cellStyle name="Normal 12 4 2 4 3 3 5 2" xfId="19831" xr:uid="{00000000-0005-0000-0000-00009E610000}"/>
    <cellStyle name="Normal 12 4 2 4 3 3 5 2 2" xfId="45451" xr:uid="{00000000-0005-0000-0000-00009F610000}"/>
    <cellStyle name="Normal 12 4 2 4 3 3 5 3" xfId="32641" xr:uid="{00000000-0005-0000-0000-0000A0610000}"/>
    <cellStyle name="Normal 12 4 2 4 3 3 6" xfId="14341" xr:uid="{00000000-0005-0000-0000-0000A1610000}"/>
    <cellStyle name="Normal 12 4 2 4 3 3 6 2" xfId="39961" xr:uid="{00000000-0005-0000-0000-0000A2610000}"/>
    <cellStyle name="Normal 12 4 2 4 3 3 7" xfId="27151" xr:uid="{00000000-0005-0000-0000-0000A3610000}"/>
    <cellStyle name="Normal 12 4 2 4 3 4" xfId="2466" xr:uid="{00000000-0005-0000-0000-0000A4610000}"/>
    <cellStyle name="Normal 12 4 2 4 3 4 2" xfId="7956" xr:uid="{00000000-0005-0000-0000-0000A5610000}"/>
    <cellStyle name="Normal 12 4 2 4 3 4 2 2" xfId="20767" xr:uid="{00000000-0005-0000-0000-0000A6610000}"/>
    <cellStyle name="Normal 12 4 2 4 3 4 2 2 2" xfId="46387" xr:uid="{00000000-0005-0000-0000-0000A7610000}"/>
    <cellStyle name="Normal 12 4 2 4 3 4 2 3" xfId="33577" xr:uid="{00000000-0005-0000-0000-0000A8610000}"/>
    <cellStyle name="Normal 12 4 2 4 3 4 3" xfId="15277" xr:uid="{00000000-0005-0000-0000-0000A9610000}"/>
    <cellStyle name="Normal 12 4 2 4 3 4 3 2" xfId="40897" xr:uid="{00000000-0005-0000-0000-0000AA610000}"/>
    <cellStyle name="Normal 12 4 2 4 3 4 4" xfId="28087" xr:uid="{00000000-0005-0000-0000-0000AB610000}"/>
    <cellStyle name="Normal 12 4 2 4 3 5" xfId="4296" xr:uid="{00000000-0005-0000-0000-0000AC610000}"/>
    <cellStyle name="Normal 12 4 2 4 3 5 2" xfId="9786" xr:uid="{00000000-0005-0000-0000-0000AD610000}"/>
    <cellStyle name="Normal 12 4 2 4 3 5 2 2" xfId="22597" xr:uid="{00000000-0005-0000-0000-0000AE610000}"/>
    <cellStyle name="Normal 12 4 2 4 3 5 2 2 2" xfId="48217" xr:uid="{00000000-0005-0000-0000-0000AF610000}"/>
    <cellStyle name="Normal 12 4 2 4 3 5 2 3" xfId="35407" xr:uid="{00000000-0005-0000-0000-0000B0610000}"/>
    <cellStyle name="Normal 12 4 2 4 3 5 3" xfId="17107" xr:uid="{00000000-0005-0000-0000-0000B1610000}"/>
    <cellStyle name="Normal 12 4 2 4 3 5 3 2" xfId="42727" xr:uid="{00000000-0005-0000-0000-0000B2610000}"/>
    <cellStyle name="Normal 12 4 2 4 3 5 4" xfId="29917" xr:uid="{00000000-0005-0000-0000-0000B3610000}"/>
    <cellStyle name="Normal 12 4 2 4 3 6" xfId="11616" xr:uid="{00000000-0005-0000-0000-0000B4610000}"/>
    <cellStyle name="Normal 12 4 2 4 3 6 2" xfId="24427" xr:uid="{00000000-0005-0000-0000-0000B5610000}"/>
    <cellStyle name="Normal 12 4 2 4 3 6 2 2" xfId="50047" xr:uid="{00000000-0005-0000-0000-0000B6610000}"/>
    <cellStyle name="Normal 12 4 2 4 3 6 3" xfId="37237" xr:uid="{00000000-0005-0000-0000-0000B7610000}"/>
    <cellStyle name="Normal 12 4 2 4 3 7" xfId="6126" xr:uid="{00000000-0005-0000-0000-0000B8610000}"/>
    <cellStyle name="Normal 12 4 2 4 3 7 2" xfId="18937" xr:uid="{00000000-0005-0000-0000-0000B9610000}"/>
    <cellStyle name="Normal 12 4 2 4 3 7 2 2" xfId="44557" xr:uid="{00000000-0005-0000-0000-0000BA610000}"/>
    <cellStyle name="Normal 12 4 2 4 3 7 3" xfId="31747" xr:uid="{00000000-0005-0000-0000-0000BB610000}"/>
    <cellStyle name="Normal 12 4 2 4 3 8" xfId="13447" xr:uid="{00000000-0005-0000-0000-0000BC610000}"/>
    <cellStyle name="Normal 12 4 2 4 3 8 2" xfId="39067" xr:uid="{00000000-0005-0000-0000-0000BD610000}"/>
    <cellStyle name="Normal 12 4 2 4 3 9" xfId="26257" xr:uid="{00000000-0005-0000-0000-0000BE610000}"/>
    <cellStyle name="Normal 12 4 2 4 4" xfId="410" xr:uid="{00000000-0005-0000-0000-0000BF610000}"/>
    <cellStyle name="Normal 12 4 2 4 4 2" xfId="1305" xr:uid="{00000000-0005-0000-0000-0000C0610000}"/>
    <cellStyle name="Normal 12 4 2 4 4 2 2" xfId="3135" xr:uid="{00000000-0005-0000-0000-0000C1610000}"/>
    <cellStyle name="Normal 12 4 2 4 4 2 2 2" xfId="8625" xr:uid="{00000000-0005-0000-0000-0000C2610000}"/>
    <cellStyle name="Normal 12 4 2 4 4 2 2 2 2" xfId="21436" xr:uid="{00000000-0005-0000-0000-0000C3610000}"/>
    <cellStyle name="Normal 12 4 2 4 4 2 2 2 2 2" xfId="47056" xr:uid="{00000000-0005-0000-0000-0000C4610000}"/>
    <cellStyle name="Normal 12 4 2 4 4 2 2 2 3" xfId="34246" xr:uid="{00000000-0005-0000-0000-0000C5610000}"/>
    <cellStyle name="Normal 12 4 2 4 4 2 2 3" xfId="15946" xr:uid="{00000000-0005-0000-0000-0000C6610000}"/>
    <cellStyle name="Normal 12 4 2 4 4 2 2 3 2" xfId="41566" xr:uid="{00000000-0005-0000-0000-0000C7610000}"/>
    <cellStyle name="Normal 12 4 2 4 4 2 2 4" xfId="28756" xr:uid="{00000000-0005-0000-0000-0000C8610000}"/>
    <cellStyle name="Normal 12 4 2 4 4 2 3" xfId="4965" xr:uid="{00000000-0005-0000-0000-0000C9610000}"/>
    <cellStyle name="Normal 12 4 2 4 4 2 3 2" xfId="10455" xr:uid="{00000000-0005-0000-0000-0000CA610000}"/>
    <cellStyle name="Normal 12 4 2 4 4 2 3 2 2" xfId="23266" xr:uid="{00000000-0005-0000-0000-0000CB610000}"/>
    <cellStyle name="Normal 12 4 2 4 4 2 3 2 2 2" xfId="48886" xr:uid="{00000000-0005-0000-0000-0000CC610000}"/>
    <cellStyle name="Normal 12 4 2 4 4 2 3 2 3" xfId="36076" xr:uid="{00000000-0005-0000-0000-0000CD610000}"/>
    <cellStyle name="Normal 12 4 2 4 4 2 3 3" xfId="17776" xr:uid="{00000000-0005-0000-0000-0000CE610000}"/>
    <cellStyle name="Normal 12 4 2 4 4 2 3 3 2" xfId="43396" xr:uid="{00000000-0005-0000-0000-0000CF610000}"/>
    <cellStyle name="Normal 12 4 2 4 4 2 3 4" xfId="30586" xr:uid="{00000000-0005-0000-0000-0000D0610000}"/>
    <cellStyle name="Normal 12 4 2 4 4 2 4" xfId="12285" xr:uid="{00000000-0005-0000-0000-0000D1610000}"/>
    <cellStyle name="Normal 12 4 2 4 4 2 4 2" xfId="25096" xr:uid="{00000000-0005-0000-0000-0000D2610000}"/>
    <cellStyle name="Normal 12 4 2 4 4 2 4 2 2" xfId="50716" xr:uid="{00000000-0005-0000-0000-0000D3610000}"/>
    <cellStyle name="Normal 12 4 2 4 4 2 4 3" xfId="37906" xr:uid="{00000000-0005-0000-0000-0000D4610000}"/>
    <cellStyle name="Normal 12 4 2 4 4 2 5" xfId="6795" xr:uid="{00000000-0005-0000-0000-0000D5610000}"/>
    <cellStyle name="Normal 12 4 2 4 4 2 5 2" xfId="19606" xr:uid="{00000000-0005-0000-0000-0000D6610000}"/>
    <cellStyle name="Normal 12 4 2 4 4 2 5 2 2" xfId="45226" xr:uid="{00000000-0005-0000-0000-0000D7610000}"/>
    <cellStyle name="Normal 12 4 2 4 4 2 5 3" xfId="32416" xr:uid="{00000000-0005-0000-0000-0000D8610000}"/>
    <cellStyle name="Normal 12 4 2 4 4 2 6" xfId="14116" xr:uid="{00000000-0005-0000-0000-0000D9610000}"/>
    <cellStyle name="Normal 12 4 2 4 4 2 6 2" xfId="39736" xr:uid="{00000000-0005-0000-0000-0000DA610000}"/>
    <cellStyle name="Normal 12 4 2 4 4 2 7" xfId="26926" xr:uid="{00000000-0005-0000-0000-0000DB610000}"/>
    <cellStyle name="Normal 12 4 2 4 4 3" xfId="2241" xr:uid="{00000000-0005-0000-0000-0000DC610000}"/>
    <cellStyle name="Normal 12 4 2 4 4 3 2" xfId="7731" xr:uid="{00000000-0005-0000-0000-0000DD610000}"/>
    <cellStyle name="Normal 12 4 2 4 4 3 2 2" xfId="20542" xr:uid="{00000000-0005-0000-0000-0000DE610000}"/>
    <cellStyle name="Normal 12 4 2 4 4 3 2 2 2" xfId="46162" xr:uid="{00000000-0005-0000-0000-0000DF610000}"/>
    <cellStyle name="Normal 12 4 2 4 4 3 2 3" xfId="33352" xr:uid="{00000000-0005-0000-0000-0000E0610000}"/>
    <cellStyle name="Normal 12 4 2 4 4 3 3" xfId="15052" xr:uid="{00000000-0005-0000-0000-0000E1610000}"/>
    <cellStyle name="Normal 12 4 2 4 4 3 3 2" xfId="40672" xr:uid="{00000000-0005-0000-0000-0000E2610000}"/>
    <cellStyle name="Normal 12 4 2 4 4 3 4" xfId="27862" xr:uid="{00000000-0005-0000-0000-0000E3610000}"/>
    <cellStyle name="Normal 12 4 2 4 4 4" xfId="4071" xr:uid="{00000000-0005-0000-0000-0000E4610000}"/>
    <cellStyle name="Normal 12 4 2 4 4 4 2" xfId="9561" xr:uid="{00000000-0005-0000-0000-0000E5610000}"/>
    <cellStyle name="Normal 12 4 2 4 4 4 2 2" xfId="22372" xr:uid="{00000000-0005-0000-0000-0000E6610000}"/>
    <cellStyle name="Normal 12 4 2 4 4 4 2 2 2" xfId="47992" xr:uid="{00000000-0005-0000-0000-0000E7610000}"/>
    <cellStyle name="Normal 12 4 2 4 4 4 2 3" xfId="35182" xr:uid="{00000000-0005-0000-0000-0000E8610000}"/>
    <cellStyle name="Normal 12 4 2 4 4 4 3" xfId="16882" xr:uid="{00000000-0005-0000-0000-0000E9610000}"/>
    <cellStyle name="Normal 12 4 2 4 4 4 3 2" xfId="42502" xr:uid="{00000000-0005-0000-0000-0000EA610000}"/>
    <cellStyle name="Normal 12 4 2 4 4 4 4" xfId="29692" xr:uid="{00000000-0005-0000-0000-0000EB610000}"/>
    <cellStyle name="Normal 12 4 2 4 4 5" xfId="11391" xr:uid="{00000000-0005-0000-0000-0000EC610000}"/>
    <cellStyle name="Normal 12 4 2 4 4 5 2" xfId="24202" xr:uid="{00000000-0005-0000-0000-0000ED610000}"/>
    <cellStyle name="Normal 12 4 2 4 4 5 2 2" xfId="49822" xr:uid="{00000000-0005-0000-0000-0000EE610000}"/>
    <cellStyle name="Normal 12 4 2 4 4 5 3" xfId="37012" xr:uid="{00000000-0005-0000-0000-0000EF610000}"/>
    <cellStyle name="Normal 12 4 2 4 4 6" xfId="5901" xr:uid="{00000000-0005-0000-0000-0000F0610000}"/>
    <cellStyle name="Normal 12 4 2 4 4 6 2" xfId="18712" xr:uid="{00000000-0005-0000-0000-0000F1610000}"/>
    <cellStyle name="Normal 12 4 2 4 4 6 2 2" xfId="44332" xr:uid="{00000000-0005-0000-0000-0000F2610000}"/>
    <cellStyle name="Normal 12 4 2 4 4 6 3" xfId="31522" xr:uid="{00000000-0005-0000-0000-0000F3610000}"/>
    <cellStyle name="Normal 12 4 2 4 4 7" xfId="13222" xr:uid="{00000000-0005-0000-0000-0000F4610000}"/>
    <cellStyle name="Normal 12 4 2 4 4 7 2" xfId="38842" xr:uid="{00000000-0005-0000-0000-0000F5610000}"/>
    <cellStyle name="Normal 12 4 2 4 4 8" xfId="26032" xr:uid="{00000000-0005-0000-0000-0000F6610000}"/>
    <cellStyle name="Normal 12 4 2 4 5" xfId="769" xr:uid="{00000000-0005-0000-0000-0000F7610000}"/>
    <cellStyle name="Normal 12 4 2 4 5 2" xfId="1664" xr:uid="{00000000-0005-0000-0000-0000F8610000}"/>
    <cellStyle name="Normal 12 4 2 4 5 2 2" xfId="3494" xr:uid="{00000000-0005-0000-0000-0000F9610000}"/>
    <cellStyle name="Normal 12 4 2 4 5 2 2 2" xfId="8984" xr:uid="{00000000-0005-0000-0000-0000FA610000}"/>
    <cellStyle name="Normal 12 4 2 4 5 2 2 2 2" xfId="21795" xr:uid="{00000000-0005-0000-0000-0000FB610000}"/>
    <cellStyle name="Normal 12 4 2 4 5 2 2 2 2 2" xfId="47415" xr:uid="{00000000-0005-0000-0000-0000FC610000}"/>
    <cellStyle name="Normal 12 4 2 4 5 2 2 2 3" xfId="34605" xr:uid="{00000000-0005-0000-0000-0000FD610000}"/>
    <cellStyle name="Normal 12 4 2 4 5 2 2 3" xfId="16305" xr:uid="{00000000-0005-0000-0000-0000FE610000}"/>
    <cellStyle name="Normal 12 4 2 4 5 2 2 3 2" xfId="41925" xr:uid="{00000000-0005-0000-0000-0000FF610000}"/>
    <cellStyle name="Normal 12 4 2 4 5 2 2 4" xfId="29115" xr:uid="{00000000-0005-0000-0000-000000620000}"/>
    <cellStyle name="Normal 12 4 2 4 5 2 3" xfId="5324" xr:uid="{00000000-0005-0000-0000-000001620000}"/>
    <cellStyle name="Normal 12 4 2 4 5 2 3 2" xfId="10814" xr:uid="{00000000-0005-0000-0000-000002620000}"/>
    <cellStyle name="Normal 12 4 2 4 5 2 3 2 2" xfId="23625" xr:uid="{00000000-0005-0000-0000-000003620000}"/>
    <cellStyle name="Normal 12 4 2 4 5 2 3 2 2 2" xfId="49245" xr:uid="{00000000-0005-0000-0000-000004620000}"/>
    <cellStyle name="Normal 12 4 2 4 5 2 3 2 3" xfId="36435" xr:uid="{00000000-0005-0000-0000-000005620000}"/>
    <cellStyle name="Normal 12 4 2 4 5 2 3 3" xfId="18135" xr:uid="{00000000-0005-0000-0000-000006620000}"/>
    <cellStyle name="Normal 12 4 2 4 5 2 3 3 2" xfId="43755" xr:uid="{00000000-0005-0000-0000-000007620000}"/>
    <cellStyle name="Normal 12 4 2 4 5 2 3 4" xfId="30945" xr:uid="{00000000-0005-0000-0000-000008620000}"/>
    <cellStyle name="Normal 12 4 2 4 5 2 4" xfId="12644" xr:uid="{00000000-0005-0000-0000-000009620000}"/>
    <cellStyle name="Normal 12 4 2 4 5 2 4 2" xfId="25455" xr:uid="{00000000-0005-0000-0000-00000A620000}"/>
    <cellStyle name="Normal 12 4 2 4 5 2 4 2 2" xfId="51075" xr:uid="{00000000-0005-0000-0000-00000B620000}"/>
    <cellStyle name="Normal 12 4 2 4 5 2 4 3" xfId="38265" xr:uid="{00000000-0005-0000-0000-00000C620000}"/>
    <cellStyle name="Normal 12 4 2 4 5 2 5" xfId="7154" xr:uid="{00000000-0005-0000-0000-00000D620000}"/>
    <cellStyle name="Normal 12 4 2 4 5 2 5 2" xfId="19965" xr:uid="{00000000-0005-0000-0000-00000E620000}"/>
    <cellStyle name="Normal 12 4 2 4 5 2 5 2 2" xfId="45585" xr:uid="{00000000-0005-0000-0000-00000F620000}"/>
    <cellStyle name="Normal 12 4 2 4 5 2 5 3" xfId="32775" xr:uid="{00000000-0005-0000-0000-000010620000}"/>
    <cellStyle name="Normal 12 4 2 4 5 2 6" xfId="14475" xr:uid="{00000000-0005-0000-0000-000011620000}"/>
    <cellStyle name="Normal 12 4 2 4 5 2 6 2" xfId="40095" xr:uid="{00000000-0005-0000-0000-000012620000}"/>
    <cellStyle name="Normal 12 4 2 4 5 2 7" xfId="27285" xr:uid="{00000000-0005-0000-0000-000013620000}"/>
    <cellStyle name="Normal 12 4 2 4 5 3" xfId="2600" xr:uid="{00000000-0005-0000-0000-000014620000}"/>
    <cellStyle name="Normal 12 4 2 4 5 3 2" xfId="8090" xr:uid="{00000000-0005-0000-0000-000015620000}"/>
    <cellStyle name="Normal 12 4 2 4 5 3 2 2" xfId="20901" xr:uid="{00000000-0005-0000-0000-000016620000}"/>
    <cellStyle name="Normal 12 4 2 4 5 3 2 2 2" xfId="46521" xr:uid="{00000000-0005-0000-0000-000017620000}"/>
    <cellStyle name="Normal 12 4 2 4 5 3 2 3" xfId="33711" xr:uid="{00000000-0005-0000-0000-000018620000}"/>
    <cellStyle name="Normal 12 4 2 4 5 3 3" xfId="15411" xr:uid="{00000000-0005-0000-0000-000019620000}"/>
    <cellStyle name="Normal 12 4 2 4 5 3 3 2" xfId="41031" xr:uid="{00000000-0005-0000-0000-00001A620000}"/>
    <cellStyle name="Normal 12 4 2 4 5 3 4" xfId="28221" xr:uid="{00000000-0005-0000-0000-00001B620000}"/>
    <cellStyle name="Normal 12 4 2 4 5 4" xfId="4430" xr:uid="{00000000-0005-0000-0000-00001C620000}"/>
    <cellStyle name="Normal 12 4 2 4 5 4 2" xfId="9920" xr:uid="{00000000-0005-0000-0000-00001D620000}"/>
    <cellStyle name="Normal 12 4 2 4 5 4 2 2" xfId="22731" xr:uid="{00000000-0005-0000-0000-00001E620000}"/>
    <cellStyle name="Normal 12 4 2 4 5 4 2 2 2" xfId="48351" xr:uid="{00000000-0005-0000-0000-00001F620000}"/>
    <cellStyle name="Normal 12 4 2 4 5 4 2 3" xfId="35541" xr:uid="{00000000-0005-0000-0000-000020620000}"/>
    <cellStyle name="Normal 12 4 2 4 5 4 3" xfId="17241" xr:uid="{00000000-0005-0000-0000-000021620000}"/>
    <cellStyle name="Normal 12 4 2 4 5 4 3 2" xfId="42861" xr:uid="{00000000-0005-0000-0000-000022620000}"/>
    <cellStyle name="Normal 12 4 2 4 5 4 4" xfId="30051" xr:uid="{00000000-0005-0000-0000-000023620000}"/>
    <cellStyle name="Normal 12 4 2 4 5 5" xfId="11750" xr:uid="{00000000-0005-0000-0000-000024620000}"/>
    <cellStyle name="Normal 12 4 2 4 5 5 2" xfId="24561" xr:uid="{00000000-0005-0000-0000-000025620000}"/>
    <cellStyle name="Normal 12 4 2 4 5 5 2 2" xfId="50181" xr:uid="{00000000-0005-0000-0000-000026620000}"/>
    <cellStyle name="Normal 12 4 2 4 5 5 3" xfId="37371" xr:uid="{00000000-0005-0000-0000-000027620000}"/>
    <cellStyle name="Normal 12 4 2 4 5 6" xfId="6260" xr:uid="{00000000-0005-0000-0000-000028620000}"/>
    <cellStyle name="Normal 12 4 2 4 5 6 2" xfId="19071" xr:uid="{00000000-0005-0000-0000-000029620000}"/>
    <cellStyle name="Normal 12 4 2 4 5 6 2 2" xfId="44691" xr:uid="{00000000-0005-0000-0000-00002A620000}"/>
    <cellStyle name="Normal 12 4 2 4 5 6 3" xfId="31881" xr:uid="{00000000-0005-0000-0000-00002B620000}"/>
    <cellStyle name="Normal 12 4 2 4 5 7" xfId="13581" xr:uid="{00000000-0005-0000-0000-00002C620000}"/>
    <cellStyle name="Normal 12 4 2 4 5 7 2" xfId="39201" xr:uid="{00000000-0005-0000-0000-00002D620000}"/>
    <cellStyle name="Normal 12 4 2 4 5 8" xfId="26391" xr:uid="{00000000-0005-0000-0000-00002E620000}"/>
    <cellStyle name="Normal 12 4 2 4 6" xfId="1170" xr:uid="{00000000-0005-0000-0000-00002F620000}"/>
    <cellStyle name="Normal 12 4 2 4 6 2" xfId="3000" xr:uid="{00000000-0005-0000-0000-000030620000}"/>
    <cellStyle name="Normal 12 4 2 4 6 2 2" xfId="8490" xr:uid="{00000000-0005-0000-0000-000031620000}"/>
    <cellStyle name="Normal 12 4 2 4 6 2 2 2" xfId="21301" xr:uid="{00000000-0005-0000-0000-000032620000}"/>
    <cellStyle name="Normal 12 4 2 4 6 2 2 2 2" xfId="46921" xr:uid="{00000000-0005-0000-0000-000033620000}"/>
    <cellStyle name="Normal 12 4 2 4 6 2 2 3" xfId="34111" xr:uid="{00000000-0005-0000-0000-000034620000}"/>
    <cellStyle name="Normal 12 4 2 4 6 2 3" xfId="15811" xr:uid="{00000000-0005-0000-0000-000035620000}"/>
    <cellStyle name="Normal 12 4 2 4 6 2 3 2" xfId="41431" xr:uid="{00000000-0005-0000-0000-000036620000}"/>
    <cellStyle name="Normal 12 4 2 4 6 2 4" xfId="28621" xr:uid="{00000000-0005-0000-0000-000037620000}"/>
    <cellStyle name="Normal 12 4 2 4 6 3" xfId="4830" xr:uid="{00000000-0005-0000-0000-000038620000}"/>
    <cellStyle name="Normal 12 4 2 4 6 3 2" xfId="10320" xr:uid="{00000000-0005-0000-0000-000039620000}"/>
    <cellStyle name="Normal 12 4 2 4 6 3 2 2" xfId="23131" xr:uid="{00000000-0005-0000-0000-00003A620000}"/>
    <cellStyle name="Normal 12 4 2 4 6 3 2 2 2" xfId="48751" xr:uid="{00000000-0005-0000-0000-00003B620000}"/>
    <cellStyle name="Normal 12 4 2 4 6 3 2 3" xfId="35941" xr:uid="{00000000-0005-0000-0000-00003C620000}"/>
    <cellStyle name="Normal 12 4 2 4 6 3 3" xfId="17641" xr:uid="{00000000-0005-0000-0000-00003D620000}"/>
    <cellStyle name="Normal 12 4 2 4 6 3 3 2" xfId="43261" xr:uid="{00000000-0005-0000-0000-00003E620000}"/>
    <cellStyle name="Normal 12 4 2 4 6 3 4" xfId="30451" xr:uid="{00000000-0005-0000-0000-00003F620000}"/>
    <cellStyle name="Normal 12 4 2 4 6 4" xfId="12150" xr:uid="{00000000-0005-0000-0000-000040620000}"/>
    <cellStyle name="Normal 12 4 2 4 6 4 2" xfId="24961" xr:uid="{00000000-0005-0000-0000-000041620000}"/>
    <cellStyle name="Normal 12 4 2 4 6 4 2 2" xfId="50581" xr:uid="{00000000-0005-0000-0000-000042620000}"/>
    <cellStyle name="Normal 12 4 2 4 6 4 3" xfId="37771" xr:uid="{00000000-0005-0000-0000-000043620000}"/>
    <cellStyle name="Normal 12 4 2 4 6 5" xfId="6660" xr:uid="{00000000-0005-0000-0000-000044620000}"/>
    <cellStyle name="Normal 12 4 2 4 6 5 2" xfId="19471" xr:uid="{00000000-0005-0000-0000-000045620000}"/>
    <cellStyle name="Normal 12 4 2 4 6 5 2 2" xfId="45091" xr:uid="{00000000-0005-0000-0000-000046620000}"/>
    <cellStyle name="Normal 12 4 2 4 6 5 3" xfId="32281" xr:uid="{00000000-0005-0000-0000-000047620000}"/>
    <cellStyle name="Normal 12 4 2 4 6 6" xfId="13981" xr:uid="{00000000-0005-0000-0000-000048620000}"/>
    <cellStyle name="Normal 12 4 2 4 6 6 2" xfId="39601" xr:uid="{00000000-0005-0000-0000-000049620000}"/>
    <cellStyle name="Normal 12 4 2 4 6 7" xfId="26791" xr:uid="{00000000-0005-0000-0000-00004A620000}"/>
    <cellStyle name="Normal 12 4 2 4 7" xfId="2106" xr:uid="{00000000-0005-0000-0000-00004B620000}"/>
    <cellStyle name="Normal 12 4 2 4 7 2" xfId="7596" xr:uid="{00000000-0005-0000-0000-00004C620000}"/>
    <cellStyle name="Normal 12 4 2 4 7 2 2" xfId="20407" xr:uid="{00000000-0005-0000-0000-00004D620000}"/>
    <cellStyle name="Normal 12 4 2 4 7 2 2 2" xfId="46027" xr:uid="{00000000-0005-0000-0000-00004E620000}"/>
    <cellStyle name="Normal 12 4 2 4 7 2 3" xfId="33217" xr:uid="{00000000-0005-0000-0000-00004F620000}"/>
    <cellStyle name="Normal 12 4 2 4 7 3" xfId="14917" xr:uid="{00000000-0005-0000-0000-000050620000}"/>
    <cellStyle name="Normal 12 4 2 4 7 3 2" xfId="40537" xr:uid="{00000000-0005-0000-0000-000051620000}"/>
    <cellStyle name="Normal 12 4 2 4 7 4" xfId="27727" xr:uid="{00000000-0005-0000-0000-000052620000}"/>
    <cellStyle name="Normal 12 4 2 4 8" xfId="3936" xr:uid="{00000000-0005-0000-0000-000053620000}"/>
    <cellStyle name="Normal 12 4 2 4 8 2" xfId="9426" xr:uid="{00000000-0005-0000-0000-000054620000}"/>
    <cellStyle name="Normal 12 4 2 4 8 2 2" xfId="22237" xr:uid="{00000000-0005-0000-0000-000055620000}"/>
    <cellStyle name="Normal 12 4 2 4 8 2 2 2" xfId="47857" xr:uid="{00000000-0005-0000-0000-000056620000}"/>
    <cellStyle name="Normal 12 4 2 4 8 2 3" xfId="35047" xr:uid="{00000000-0005-0000-0000-000057620000}"/>
    <cellStyle name="Normal 12 4 2 4 8 3" xfId="16747" xr:uid="{00000000-0005-0000-0000-000058620000}"/>
    <cellStyle name="Normal 12 4 2 4 8 3 2" xfId="42367" xr:uid="{00000000-0005-0000-0000-000059620000}"/>
    <cellStyle name="Normal 12 4 2 4 8 4" xfId="29557" xr:uid="{00000000-0005-0000-0000-00005A620000}"/>
    <cellStyle name="Normal 12 4 2 4 9" xfId="11256" xr:uid="{00000000-0005-0000-0000-00005B620000}"/>
    <cellStyle name="Normal 12 4 2 4 9 2" xfId="24067" xr:uid="{00000000-0005-0000-0000-00005C620000}"/>
    <cellStyle name="Normal 12 4 2 4 9 2 2" xfId="49687" xr:uid="{00000000-0005-0000-0000-00005D620000}"/>
    <cellStyle name="Normal 12 4 2 4 9 3" xfId="36877" xr:uid="{00000000-0005-0000-0000-00005E620000}"/>
    <cellStyle name="Normal 12 4 2 5" xfId="325" xr:uid="{00000000-0005-0000-0000-00005F620000}"/>
    <cellStyle name="Normal 12 4 2 5 10" xfId="5817" xr:uid="{00000000-0005-0000-0000-000060620000}"/>
    <cellStyle name="Normal 12 4 2 5 10 2" xfId="18628" xr:uid="{00000000-0005-0000-0000-000061620000}"/>
    <cellStyle name="Normal 12 4 2 5 10 2 2" xfId="44248" xr:uid="{00000000-0005-0000-0000-000062620000}"/>
    <cellStyle name="Normal 12 4 2 5 10 3" xfId="31438" xr:uid="{00000000-0005-0000-0000-000063620000}"/>
    <cellStyle name="Normal 12 4 2 5 11" xfId="13138" xr:uid="{00000000-0005-0000-0000-000064620000}"/>
    <cellStyle name="Normal 12 4 2 5 11 2" xfId="38758" xr:uid="{00000000-0005-0000-0000-000065620000}"/>
    <cellStyle name="Normal 12 4 2 5 12" xfId="25948" xr:uid="{00000000-0005-0000-0000-000066620000}"/>
    <cellStyle name="Normal 12 4 2 5 2" xfId="554" xr:uid="{00000000-0005-0000-0000-000067620000}"/>
    <cellStyle name="Normal 12 4 2 5 2 2" xfId="953" xr:uid="{00000000-0005-0000-0000-000068620000}"/>
    <cellStyle name="Normal 12 4 2 5 2 2 2" xfId="1848" xr:uid="{00000000-0005-0000-0000-000069620000}"/>
    <cellStyle name="Normal 12 4 2 5 2 2 2 2" xfId="3678" xr:uid="{00000000-0005-0000-0000-00006A620000}"/>
    <cellStyle name="Normal 12 4 2 5 2 2 2 2 2" xfId="9168" xr:uid="{00000000-0005-0000-0000-00006B620000}"/>
    <cellStyle name="Normal 12 4 2 5 2 2 2 2 2 2" xfId="21979" xr:uid="{00000000-0005-0000-0000-00006C620000}"/>
    <cellStyle name="Normal 12 4 2 5 2 2 2 2 2 2 2" xfId="47599" xr:uid="{00000000-0005-0000-0000-00006D620000}"/>
    <cellStyle name="Normal 12 4 2 5 2 2 2 2 2 3" xfId="34789" xr:uid="{00000000-0005-0000-0000-00006E620000}"/>
    <cellStyle name="Normal 12 4 2 5 2 2 2 2 3" xfId="16489" xr:uid="{00000000-0005-0000-0000-00006F620000}"/>
    <cellStyle name="Normal 12 4 2 5 2 2 2 2 3 2" xfId="42109" xr:uid="{00000000-0005-0000-0000-000070620000}"/>
    <cellStyle name="Normal 12 4 2 5 2 2 2 2 4" xfId="29299" xr:uid="{00000000-0005-0000-0000-000071620000}"/>
    <cellStyle name="Normal 12 4 2 5 2 2 2 3" xfId="5508" xr:uid="{00000000-0005-0000-0000-000072620000}"/>
    <cellStyle name="Normal 12 4 2 5 2 2 2 3 2" xfId="10998" xr:uid="{00000000-0005-0000-0000-000073620000}"/>
    <cellStyle name="Normal 12 4 2 5 2 2 2 3 2 2" xfId="23809" xr:uid="{00000000-0005-0000-0000-000074620000}"/>
    <cellStyle name="Normal 12 4 2 5 2 2 2 3 2 2 2" xfId="49429" xr:uid="{00000000-0005-0000-0000-000075620000}"/>
    <cellStyle name="Normal 12 4 2 5 2 2 2 3 2 3" xfId="36619" xr:uid="{00000000-0005-0000-0000-000076620000}"/>
    <cellStyle name="Normal 12 4 2 5 2 2 2 3 3" xfId="18319" xr:uid="{00000000-0005-0000-0000-000077620000}"/>
    <cellStyle name="Normal 12 4 2 5 2 2 2 3 3 2" xfId="43939" xr:uid="{00000000-0005-0000-0000-000078620000}"/>
    <cellStyle name="Normal 12 4 2 5 2 2 2 3 4" xfId="31129" xr:uid="{00000000-0005-0000-0000-000079620000}"/>
    <cellStyle name="Normal 12 4 2 5 2 2 2 4" xfId="12828" xr:uid="{00000000-0005-0000-0000-00007A620000}"/>
    <cellStyle name="Normal 12 4 2 5 2 2 2 4 2" xfId="25639" xr:uid="{00000000-0005-0000-0000-00007B620000}"/>
    <cellStyle name="Normal 12 4 2 5 2 2 2 4 2 2" xfId="51259" xr:uid="{00000000-0005-0000-0000-00007C620000}"/>
    <cellStyle name="Normal 12 4 2 5 2 2 2 4 3" xfId="38449" xr:uid="{00000000-0005-0000-0000-00007D620000}"/>
    <cellStyle name="Normal 12 4 2 5 2 2 2 5" xfId="7338" xr:uid="{00000000-0005-0000-0000-00007E620000}"/>
    <cellStyle name="Normal 12 4 2 5 2 2 2 5 2" xfId="20149" xr:uid="{00000000-0005-0000-0000-00007F620000}"/>
    <cellStyle name="Normal 12 4 2 5 2 2 2 5 2 2" xfId="45769" xr:uid="{00000000-0005-0000-0000-000080620000}"/>
    <cellStyle name="Normal 12 4 2 5 2 2 2 5 3" xfId="32959" xr:uid="{00000000-0005-0000-0000-000081620000}"/>
    <cellStyle name="Normal 12 4 2 5 2 2 2 6" xfId="14659" xr:uid="{00000000-0005-0000-0000-000082620000}"/>
    <cellStyle name="Normal 12 4 2 5 2 2 2 6 2" xfId="40279" xr:uid="{00000000-0005-0000-0000-000083620000}"/>
    <cellStyle name="Normal 12 4 2 5 2 2 2 7" xfId="27469" xr:uid="{00000000-0005-0000-0000-000084620000}"/>
    <cellStyle name="Normal 12 4 2 5 2 2 3" xfId="2784" xr:uid="{00000000-0005-0000-0000-000085620000}"/>
    <cellStyle name="Normal 12 4 2 5 2 2 3 2" xfId="8274" xr:uid="{00000000-0005-0000-0000-000086620000}"/>
    <cellStyle name="Normal 12 4 2 5 2 2 3 2 2" xfId="21085" xr:uid="{00000000-0005-0000-0000-000087620000}"/>
    <cellStyle name="Normal 12 4 2 5 2 2 3 2 2 2" xfId="46705" xr:uid="{00000000-0005-0000-0000-000088620000}"/>
    <cellStyle name="Normal 12 4 2 5 2 2 3 2 3" xfId="33895" xr:uid="{00000000-0005-0000-0000-000089620000}"/>
    <cellStyle name="Normal 12 4 2 5 2 2 3 3" xfId="15595" xr:uid="{00000000-0005-0000-0000-00008A620000}"/>
    <cellStyle name="Normal 12 4 2 5 2 2 3 3 2" xfId="41215" xr:uid="{00000000-0005-0000-0000-00008B620000}"/>
    <cellStyle name="Normal 12 4 2 5 2 2 3 4" xfId="28405" xr:uid="{00000000-0005-0000-0000-00008C620000}"/>
    <cellStyle name="Normal 12 4 2 5 2 2 4" xfId="4614" xr:uid="{00000000-0005-0000-0000-00008D620000}"/>
    <cellStyle name="Normal 12 4 2 5 2 2 4 2" xfId="10104" xr:uid="{00000000-0005-0000-0000-00008E620000}"/>
    <cellStyle name="Normal 12 4 2 5 2 2 4 2 2" xfId="22915" xr:uid="{00000000-0005-0000-0000-00008F620000}"/>
    <cellStyle name="Normal 12 4 2 5 2 2 4 2 2 2" xfId="48535" xr:uid="{00000000-0005-0000-0000-000090620000}"/>
    <cellStyle name="Normal 12 4 2 5 2 2 4 2 3" xfId="35725" xr:uid="{00000000-0005-0000-0000-000091620000}"/>
    <cellStyle name="Normal 12 4 2 5 2 2 4 3" xfId="17425" xr:uid="{00000000-0005-0000-0000-000092620000}"/>
    <cellStyle name="Normal 12 4 2 5 2 2 4 3 2" xfId="43045" xr:uid="{00000000-0005-0000-0000-000093620000}"/>
    <cellStyle name="Normal 12 4 2 5 2 2 4 4" xfId="30235" xr:uid="{00000000-0005-0000-0000-000094620000}"/>
    <cellStyle name="Normal 12 4 2 5 2 2 5" xfId="11934" xr:uid="{00000000-0005-0000-0000-000095620000}"/>
    <cellStyle name="Normal 12 4 2 5 2 2 5 2" xfId="24745" xr:uid="{00000000-0005-0000-0000-000096620000}"/>
    <cellStyle name="Normal 12 4 2 5 2 2 5 2 2" xfId="50365" xr:uid="{00000000-0005-0000-0000-000097620000}"/>
    <cellStyle name="Normal 12 4 2 5 2 2 5 3" xfId="37555" xr:uid="{00000000-0005-0000-0000-000098620000}"/>
    <cellStyle name="Normal 12 4 2 5 2 2 6" xfId="6444" xr:uid="{00000000-0005-0000-0000-000099620000}"/>
    <cellStyle name="Normal 12 4 2 5 2 2 6 2" xfId="19255" xr:uid="{00000000-0005-0000-0000-00009A620000}"/>
    <cellStyle name="Normal 12 4 2 5 2 2 6 2 2" xfId="44875" xr:uid="{00000000-0005-0000-0000-00009B620000}"/>
    <cellStyle name="Normal 12 4 2 5 2 2 6 3" xfId="32065" xr:uid="{00000000-0005-0000-0000-00009C620000}"/>
    <cellStyle name="Normal 12 4 2 5 2 2 7" xfId="13765" xr:uid="{00000000-0005-0000-0000-00009D620000}"/>
    <cellStyle name="Normal 12 4 2 5 2 2 7 2" xfId="39385" xr:uid="{00000000-0005-0000-0000-00009E620000}"/>
    <cellStyle name="Normal 12 4 2 5 2 2 8" xfId="26575" xr:uid="{00000000-0005-0000-0000-00009F620000}"/>
    <cellStyle name="Normal 12 4 2 5 2 3" xfId="1449" xr:uid="{00000000-0005-0000-0000-0000A0620000}"/>
    <cellStyle name="Normal 12 4 2 5 2 3 2" xfId="3279" xr:uid="{00000000-0005-0000-0000-0000A1620000}"/>
    <cellStyle name="Normal 12 4 2 5 2 3 2 2" xfId="8769" xr:uid="{00000000-0005-0000-0000-0000A2620000}"/>
    <cellStyle name="Normal 12 4 2 5 2 3 2 2 2" xfId="21580" xr:uid="{00000000-0005-0000-0000-0000A3620000}"/>
    <cellStyle name="Normal 12 4 2 5 2 3 2 2 2 2" xfId="47200" xr:uid="{00000000-0005-0000-0000-0000A4620000}"/>
    <cellStyle name="Normal 12 4 2 5 2 3 2 2 3" xfId="34390" xr:uid="{00000000-0005-0000-0000-0000A5620000}"/>
    <cellStyle name="Normal 12 4 2 5 2 3 2 3" xfId="16090" xr:uid="{00000000-0005-0000-0000-0000A6620000}"/>
    <cellStyle name="Normal 12 4 2 5 2 3 2 3 2" xfId="41710" xr:uid="{00000000-0005-0000-0000-0000A7620000}"/>
    <cellStyle name="Normal 12 4 2 5 2 3 2 4" xfId="28900" xr:uid="{00000000-0005-0000-0000-0000A8620000}"/>
    <cellStyle name="Normal 12 4 2 5 2 3 3" xfId="5109" xr:uid="{00000000-0005-0000-0000-0000A9620000}"/>
    <cellStyle name="Normal 12 4 2 5 2 3 3 2" xfId="10599" xr:uid="{00000000-0005-0000-0000-0000AA620000}"/>
    <cellStyle name="Normal 12 4 2 5 2 3 3 2 2" xfId="23410" xr:uid="{00000000-0005-0000-0000-0000AB620000}"/>
    <cellStyle name="Normal 12 4 2 5 2 3 3 2 2 2" xfId="49030" xr:uid="{00000000-0005-0000-0000-0000AC620000}"/>
    <cellStyle name="Normal 12 4 2 5 2 3 3 2 3" xfId="36220" xr:uid="{00000000-0005-0000-0000-0000AD620000}"/>
    <cellStyle name="Normal 12 4 2 5 2 3 3 3" xfId="17920" xr:uid="{00000000-0005-0000-0000-0000AE620000}"/>
    <cellStyle name="Normal 12 4 2 5 2 3 3 3 2" xfId="43540" xr:uid="{00000000-0005-0000-0000-0000AF620000}"/>
    <cellStyle name="Normal 12 4 2 5 2 3 3 4" xfId="30730" xr:uid="{00000000-0005-0000-0000-0000B0620000}"/>
    <cellStyle name="Normal 12 4 2 5 2 3 4" xfId="12429" xr:uid="{00000000-0005-0000-0000-0000B1620000}"/>
    <cellStyle name="Normal 12 4 2 5 2 3 4 2" xfId="25240" xr:uid="{00000000-0005-0000-0000-0000B2620000}"/>
    <cellStyle name="Normal 12 4 2 5 2 3 4 2 2" xfId="50860" xr:uid="{00000000-0005-0000-0000-0000B3620000}"/>
    <cellStyle name="Normal 12 4 2 5 2 3 4 3" xfId="38050" xr:uid="{00000000-0005-0000-0000-0000B4620000}"/>
    <cellStyle name="Normal 12 4 2 5 2 3 5" xfId="6939" xr:uid="{00000000-0005-0000-0000-0000B5620000}"/>
    <cellStyle name="Normal 12 4 2 5 2 3 5 2" xfId="19750" xr:uid="{00000000-0005-0000-0000-0000B6620000}"/>
    <cellStyle name="Normal 12 4 2 5 2 3 5 2 2" xfId="45370" xr:uid="{00000000-0005-0000-0000-0000B7620000}"/>
    <cellStyle name="Normal 12 4 2 5 2 3 5 3" xfId="32560" xr:uid="{00000000-0005-0000-0000-0000B8620000}"/>
    <cellStyle name="Normal 12 4 2 5 2 3 6" xfId="14260" xr:uid="{00000000-0005-0000-0000-0000B9620000}"/>
    <cellStyle name="Normal 12 4 2 5 2 3 6 2" xfId="39880" xr:uid="{00000000-0005-0000-0000-0000BA620000}"/>
    <cellStyle name="Normal 12 4 2 5 2 3 7" xfId="27070" xr:uid="{00000000-0005-0000-0000-0000BB620000}"/>
    <cellStyle name="Normal 12 4 2 5 2 4" xfId="2385" xr:uid="{00000000-0005-0000-0000-0000BC620000}"/>
    <cellStyle name="Normal 12 4 2 5 2 4 2" xfId="7875" xr:uid="{00000000-0005-0000-0000-0000BD620000}"/>
    <cellStyle name="Normal 12 4 2 5 2 4 2 2" xfId="20686" xr:uid="{00000000-0005-0000-0000-0000BE620000}"/>
    <cellStyle name="Normal 12 4 2 5 2 4 2 2 2" xfId="46306" xr:uid="{00000000-0005-0000-0000-0000BF620000}"/>
    <cellStyle name="Normal 12 4 2 5 2 4 2 3" xfId="33496" xr:uid="{00000000-0005-0000-0000-0000C0620000}"/>
    <cellStyle name="Normal 12 4 2 5 2 4 3" xfId="15196" xr:uid="{00000000-0005-0000-0000-0000C1620000}"/>
    <cellStyle name="Normal 12 4 2 5 2 4 3 2" xfId="40816" xr:uid="{00000000-0005-0000-0000-0000C2620000}"/>
    <cellStyle name="Normal 12 4 2 5 2 4 4" xfId="28006" xr:uid="{00000000-0005-0000-0000-0000C3620000}"/>
    <cellStyle name="Normal 12 4 2 5 2 5" xfId="4215" xr:uid="{00000000-0005-0000-0000-0000C4620000}"/>
    <cellStyle name="Normal 12 4 2 5 2 5 2" xfId="9705" xr:uid="{00000000-0005-0000-0000-0000C5620000}"/>
    <cellStyle name="Normal 12 4 2 5 2 5 2 2" xfId="22516" xr:uid="{00000000-0005-0000-0000-0000C6620000}"/>
    <cellStyle name="Normal 12 4 2 5 2 5 2 2 2" xfId="48136" xr:uid="{00000000-0005-0000-0000-0000C7620000}"/>
    <cellStyle name="Normal 12 4 2 5 2 5 2 3" xfId="35326" xr:uid="{00000000-0005-0000-0000-0000C8620000}"/>
    <cellStyle name="Normal 12 4 2 5 2 5 3" xfId="17026" xr:uid="{00000000-0005-0000-0000-0000C9620000}"/>
    <cellStyle name="Normal 12 4 2 5 2 5 3 2" xfId="42646" xr:uid="{00000000-0005-0000-0000-0000CA620000}"/>
    <cellStyle name="Normal 12 4 2 5 2 5 4" xfId="29836" xr:uid="{00000000-0005-0000-0000-0000CB620000}"/>
    <cellStyle name="Normal 12 4 2 5 2 6" xfId="11535" xr:uid="{00000000-0005-0000-0000-0000CC620000}"/>
    <cellStyle name="Normal 12 4 2 5 2 6 2" xfId="24346" xr:uid="{00000000-0005-0000-0000-0000CD620000}"/>
    <cellStyle name="Normal 12 4 2 5 2 6 2 2" xfId="49966" xr:uid="{00000000-0005-0000-0000-0000CE620000}"/>
    <cellStyle name="Normal 12 4 2 5 2 6 3" xfId="37156" xr:uid="{00000000-0005-0000-0000-0000CF620000}"/>
    <cellStyle name="Normal 12 4 2 5 2 7" xfId="6045" xr:uid="{00000000-0005-0000-0000-0000D0620000}"/>
    <cellStyle name="Normal 12 4 2 5 2 7 2" xfId="18856" xr:uid="{00000000-0005-0000-0000-0000D1620000}"/>
    <cellStyle name="Normal 12 4 2 5 2 7 2 2" xfId="44476" xr:uid="{00000000-0005-0000-0000-0000D2620000}"/>
    <cellStyle name="Normal 12 4 2 5 2 7 3" xfId="31666" xr:uid="{00000000-0005-0000-0000-0000D3620000}"/>
    <cellStyle name="Normal 12 4 2 5 2 8" xfId="13366" xr:uid="{00000000-0005-0000-0000-0000D4620000}"/>
    <cellStyle name="Normal 12 4 2 5 2 8 2" xfId="38986" xr:uid="{00000000-0005-0000-0000-0000D5620000}"/>
    <cellStyle name="Normal 12 4 2 5 2 9" xfId="26176" xr:uid="{00000000-0005-0000-0000-0000D6620000}"/>
    <cellStyle name="Normal 12 4 2 5 3" xfId="686" xr:uid="{00000000-0005-0000-0000-0000D7620000}"/>
    <cellStyle name="Normal 12 4 2 5 3 2" xfId="1086" xr:uid="{00000000-0005-0000-0000-0000D8620000}"/>
    <cellStyle name="Normal 12 4 2 5 3 2 2" xfId="1981" xr:uid="{00000000-0005-0000-0000-0000D9620000}"/>
    <cellStyle name="Normal 12 4 2 5 3 2 2 2" xfId="3811" xr:uid="{00000000-0005-0000-0000-0000DA620000}"/>
    <cellStyle name="Normal 12 4 2 5 3 2 2 2 2" xfId="9301" xr:uid="{00000000-0005-0000-0000-0000DB620000}"/>
    <cellStyle name="Normal 12 4 2 5 3 2 2 2 2 2" xfId="22112" xr:uid="{00000000-0005-0000-0000-0000DC620000}"/>
    <cellStyle name="Normal 12 4 2 5 3 2 2 2 2 2 2" xfId="47732" xr:uid="{00000000-0005-0000-0000-0000DD620000}"/>
    <cellStyle name="Normal 12 4 2 5 3 2 2 2 2 3" xfId="34922" xr:uid="{00000000-0005-0000-0000-0000DE620000}"/>
    <cellStyle name="Normal 12 4 2 5 3 2 2 2 3" xfId="16622" xr:uid="{00000000-0005-0000-0000-0000DF620000}"/>
    <cellStyle name="Normal 12 4 2 5 3 2 2 2 3 2" xfId="42242" xr:uid="{00000000-0005-0000-0000-0000E0620000}"/>
    <cellStyle name="Normal 12 4 2 5 3 2 2 2 4" xfId="29432" xr:uid="{00000000-0005-0000-0000-0000E1620000}"/>
    <cellStyle name="Normal 12 4 2 5 3 2 2 3" xfId="5641" xr:uid="{00000000-0005-0000-0000-0000E2620000}"/>
    <cellStyle name="Normal 12 4 2 5 3 2 2 3 2" xfId="11131" xr:uid="{00000000-0005-0000-0000-0000E3620000}"/>
    <cellStyle name="Normal 12 4 2 5 3 2 2 3 2 2" xfId="23942" xr:uid="{00000000-0005-0000-0000-0000E4620000}"/>
    <cellStyle name="Normal 12 4 2 5 3 2 2 3 2 2 2" xfId="49562" xr:uid="{00000000-0005-0000-0000-0000E5620000}"/>
    <cellStyle name="Normal 12 4 2 5 3 2 2 3 2 3" xfId="36752" xr:uid="{00000000-0005-0000-0000-0000E6620000}"/>
    <cellStyle name="Normal 12 4 2 5 3 2 2 3 3" xfId="18452" xr:uid="{00000000-0005-0000-0000-0000E7620000}"/>
    <cellStyle name="Normal 12 4 2 5 3 2 2 3 3 2" xfId="44072" xr:uid="{00000000-0005-0000-0000-0000E8620000}"/>
    <cellStyle name="Normal 12 4 2 5 3 2 2 3 4" xfId="31262" xr:uid="{00000000-0005-0000-0000-0000E9620000}"/>
    <cellStyle name="Normal 12 4 2 5 3 2 2 4" xfId="12961" xr:uid="{00000000-0005-0000-0000-0000EA620000}"/>
    <cellStyle name="Normal 12 4 2 5 3 2 2 4 2" xfId="25772" xr:uid="{00000000-0005-0000-0000-0000EB620000}"/>
    <cellStyle name="Normal 12 4 2 5 3 2 2 4 2 2" xfId="51392" xr:uid="{00000000-0005-0000-0000-0000EC620000}"/>
    <cellStyle name="Normal 12 4 2 5 3 2 2 4 3" xfId="38582" xr:uid="{00000000-0005-0000-0000-0000ED620000}"/>
    <cellStyle name="Normal 12 4 2 5 3 2 2 5" xfId="7471" xr:uid="{00000000-0005-0000-0000-0000EE620000}"/>
    <cellStyle name="Normal 12 4 2 5 3 2 2 5 2" xfId="20282" xr:uid="{00000000-0005-0000-0000-0000EF620000}"/>
    <cellStyle name="Normal 12 4 2 5 3 2 2 5 2 2" xfId="45902" xr:uid="{00000000-0005-0000-0000-0000F0620000}"/>
    <cellStyle name="Normal 12 4 2 5 3 2 2 5 3" xfId="33092" xr:uid="{00000000-0005-0000-0000-0000F1620000}"/>
    <cellStyle name="Normal 12 4 2 5 3 2 2 6" xfId="14792" xr:uid="{00000000-0005-0000-0000-0000F2620000}"/>
    <cellStyle name="Normal 12 4 2 5 3 2 2 6 2" xfId="40412" xr:uid="{00000000-0005-0000-0000-0000F3620000}"/>
    <cellStyle name="Normal 12 4 2 5 3 2 2 7" xfId="27602" xr:uid="{00000000-0005-0000-0000-0000F4620000}"/>
    <cellStyle name="Normal 12 4 2 5 3 2 3" xfId="2917" xr:uid="{00000000-0005-0000-0000-0000F5620000}"/>
    <cellStyle name="Normal 12 4 2 5 3 2 3 2" xfId="8407" xr:uid="{00000000-0005-0000-0000-0000F6620000}"/>
    <cellStyle name="Normal 12 4 2 5 3 2 3 2 2" xfId="21218" xr:uid="{00000000-0005-0000-0000-0000F7620000}"/>
    <cellStyle name="Normal 12 4 2 5 3 2 3 2 2 2" xfId="46838" xr:uid="{00000000-0005-0000-0000-0000F8620000}"/>
    <cellStyle name="Normal 12 4 2 5 3 2 3 2 3" xfId="34028" xr:uid="{00000000-0005-0000-0000-0000F9620000}"/>
    <cellStyle name="Normal 12 4 2 5 3 2 3 3" xfId="15728" xr:uid="{00000000-0005-0000-0000-0000FA620000}"/>
    <cellStyle name="Normal 12 4 2 5 3 2 3 3 2" xfId="41348" xr:uid="{00000000-0005-0000-0000-0000FB620000}"/>
    <cellStyle name="Normal 12 4 2 5 3 2 3 4" xfId="28538" xr:uid="{00000000-0005-0000-0000-0000FC620000}"/>
    <cellStyle name="Normal 12 4 2 5 3 2 4" xfId="4747" xr:uid="{00000000-0005-0000-0000-0000FD620000}"/>
    <cellStyle name="Normal 12 4 2 5 3 2 4 2" xfId="10237" xr:uid="{00000000-0005-0000-0000-0000FE620000}"/>
    <cellStyle name="Normal 12 4 2 5 3 2 4 2 2" xfId="23048" xr:uid="{00000000-0005-0000-0000-0000FF620000}"/>
    <cellStyle name="Normal 12 4 2 5 3 2 4 2 2 2" xfId="48668" xr:uid="{00000000-0005-0000-0000-000000630000}"/>
    <cellStyle name="Normal 12 4 2 5 3 2 4 2 3" xfId="35858" xr:uid="{00000000-0005-0000-0000-000001630000}"/>
    <cellStyle name="Normal 12 4 2 5 3 2 4 3" xfId="17558" xr:uid="{00000000-0005-0000-0000-000002630000}"/>
    <cellStyle name="Normal 12 4 2 5 3 2 4 3 2" xfId="43178" xr:uid="{00000000-0005-0000-0000-000003630000}"/>
    <cellStyle name="Normal 12 4 2 5 3 2 4 4" xfId="30368" xr:uid="{00000000-0005-0000-0000-000004630000}"/>
    <cellStyle name="Normal 12 4 2 5 3 2 5" xfId="12067" xr:uid="{00000000-0005-0000-0000-000005630000}"/>
    <cellStyle name="Normal 12 4 2 5 3 2 5 2" xfId="24878" xr:uid="{00000000-0005-0000-0000-000006630000}"/>
    <cellStyle name="Normal 12 4 2 5 3 2 5 2 2" xfId="50498" xr:uid="{00000000-0005-0000-0000-000007630000}"/>
    <cellStyle name="Normal 12 4 2 5 3 2 5 3" xfId="37688" xr:uid="{00000000-0005-0000-0000-000008630000}"/>
    <cellStyle name="Normal 12 4 2 5 3 2 6" xfId="6577" xr:uid="{00000000-0005-0000-0000-000009630000}"/>
    <cellStyle name="Normal 12 4 2 5 3 2 6 2" xfId="19388" xr:uid="{00000000-0005-0000-0000-00000A630000}"/>
    <cellStyle name="Normal 12 4 2 5 3 2 6 2 2" xfId="45008" xr:uid="{00000000-0005-0000-0000-00000B630000}"/>
    <cellStyle name="Normal 12 4 2 5 3 2 6 3" xfId="32198" xr:uid="{00000000-0005-0000-0000-00000C630000}"/>
    <cellStyle name="Normal 12 4 2 5 3 2 7" xfId="13898" xr:uid="{00000000-0005-0000-0000-00000D630000}"/>
    <cellStyle name="Normal 12 4 2 5 3 2 7 2" xfId="39518" xr:uid="{00000000-0005-0000-0000-00000E630000}"/>
    <cellStyle name="Normal 12 4 2 5 3 2 8" xfId="26708" xr:uid="{00000000-0005-0000-0000-00000F630000}"/>
    <cellStyle name="Normal 12 4 2 5 3 3" xfId="1581" xr:uid="{00000000-0005-0000-0000-000010630000}"/>
    <cellStyle name="Normal 12 4 2 5 3 3 2" xfId="3411" xr:uid="{00000000-0005-0000-0000-000011630000}"/>
    <cellStyle name="Normal 12 4 2 5 3 3 2 2" xfId="8901" xr:uid="{00000000-0005-0000-0000-000012630000}"/>
    <cellStyle name="Normal 12 4 2 5 3 3 2 2 2" xfId="21712" xr:uid="{00000000-0005-0000-0000-000013630000}"/>
    <cellStyle name="Normal 12 4 2 5 3 3 2 2 2 2" xfId="47332" xr:uid="{00000000-0005-0000-0000-000014630000}"/>
    <cellStyle name="Normal 12 4 2 5 3 3 2 2 3" xfId="34522" xr:uid="{00000000-0005-0000-0000-000015630000}"/>
    <cellStyle name="Normal 12 4 2 5 3 3 2 3" xfId="16222" xr:uid="{00000000-0005-0000-0000-000016630000}"/>
    <cellStyle name="Normal 12 4 2 5 3 3 2 3 2" xfId="41842" xr:uid="{00000000-0005-0000-0000-000017630000}"/>
    <cellStyle name="Normal 12 4 2 5 3 3 2 4" xfId="29032" xr:uid="{00000000-0005-0000-0000-000018630000}"/>
    <cellStyle name="Normal 12 4 2 5 3 3 3" xfId="5241" xr:uid="{00000000-0005-0000-0000-000019630000}"/>
    <cellStyle name="Normal 12 4 2 5 3 3 3 2" xfId="10731" xr:uid="{00000000-0005-0000-0000-00001A630000}"/>
    <cellStyle name="Normal 12 4 2 5 3 3 3 2 2" xfId="23542" xr:uid="{00000000-0005-0000-0000-00001B630000}"/>
    <cellStyle name="Normal 12 4 2 5 3 3 3 2 2 2" xfId="49162" xr:uid="{00000000-0005-0000-0000-00001C630000}"/>
    <cellStyle name="Normal 12 4 2 5 3 3 3 2 3" xfId="36352" xr:uid="{00000000-0005-0000-0000-00001D630000}"/>
    <cellStyle name="Normal 12 4 2 5 3 3 3 3" xfId="18052" xr:uid="{00000000-0005-0000-0000-00001E630000}"/>
    <cellStyle name="Normal 12 4 2 5 3 3 3 3 2" xfId="43672" xr:uid="{00000000-0005-0000-0000-00001F630000}"/>
    <cellStyle name="Normal 12 4 2 5 3 3 3 4" xfId="30862" xr:uid="{00000000-0005-0000-0000-000020630000}"/>
    <cellStyle name="Normal 12 4 2 5 3 3 4" xfId="12561" xr:uid="{00000000-0005-0000-0000-000021630000}"/>
    <cellStyle name="Normal 12 4 2 5 3 3 4 2" xfId="25372" xr:uid="{00000000-0005-0000-0000-000022630000}"/>
    <cellStyle name="Normal 12 4 2 5 3 3 4 2 2" xfId="50992" xr:uid="{00000000-0005-0000-0000-000023630000}"/>
    <cellStyle name="Normal 12 4 2 5 3 3 4 3" xfId="38182" xr:uid="{00000000-0005-0000-0000-000024630000}"/>
    <cellStyle name="Normal 12 4 2 5 3 3 5" xfId="7071" xr:uid="{00000000-0005-0000-0000-000025630000}"/>
    <cellStyle name="Normal 12 4 2 5 3 3 5 2" xfId="19882" xr:uid="{00000000-0005-0000-0000-000026630000}"/>
    <cellStyle name="Normal 12 4 2 5 3 3 5 2 2" xfId="45502" xr:uid="{00000000-0005-0000-0000-000027630000}"/>
    <cellStyle name="Normal 12 4 2 5 3 3 5 3" xfId="32692" xr:uid="{00000000-0005-0000-0000-000028630000}"/>
    <cellStyle name="Normal 12 4 2 5 3 3 6" xfId="14392" xr:uid="{00000000-0005-0000-0000-000029630000}"/>
    <cellStyle name="Normal 12 4 2 5 3 3 6 2" xfId="40012" xr:uid="{00000000-0005-0000-0000-00002A630000}"/>
    <cellStyle name="Normal 12 4 2 5 3 3 7" xfId="27202" xr:uid="{00000000-0005-0000-0000-00002B630000}"/>
    <cellStyle name="Normal 12 4 2 5 3 4" xfId="2517" xr:uid="{00000000-0005-0000-0000-00002C630000}"/>
    <cellStyle name="Normal 12 4 2 5 3 4 2" xfId="8007" xr:uid="{00000000-0005-0000-0000-00002D630000}"/>
    <cellStyle name="Normal 12 4 2 5 3 4 2 2" xfId="20818" xr:uid="{00000000-0005-0000-0000-00002E630000}"/>
    <cellStyle name="Normal 12 4 2 5 3 4 2 2 2" xfId="46438" xr:uid="{00000000-0005-0000-0000-00002F630000}"/>
    <cellStyle name="Normal 12 4 2 5 3 4 2 3" xfId="33628" xr:uid="{00000000-0005-0000-0000-000030630000}"/>
    <cellStyle name="Normal 12 4 2 5 3 4 3" xfId="15328" xr:uid="{00000000-0005-0000-0000-000031630000}"/>
    <cellStyle name="Normal 12 4 2 5 3 4 3 2" xfId="40948" xr:uid="{00000000-0005-0000-0000-000032630000}"/>
    <cellStyle name="Normal 12 4 2 5 3 4 4" xfId="28138" xr:uid="{00000000-0005-0000-0000-000033630000}"/>
    <cellStyle name="Normal 12 4 2 5 3 5" xfId="4347" xr:uid="{00000000-0005-0000-0000-000034630000}"/>
    <cellStyle name="Normal 12 4 2 5 3 5 2" xfId="9837" xr:uid="{00000000-0005-0000-0000-000035630000}"/>
    <cellStyle name="Normal 12 4 2 5 3 5 2 2" xfId="22648" xr:uid="{00000000-0005-0000-0000-000036630000}"/>
    <cellStyle name="Normal 12 4 2 5 3 5 2 2 2" xfId="48268" xr:uid="{00000000-0005-0000-0000-000037630000}"/>
    <cellStyle name="Normal 12 4 2 5 3 5 2 3" xfId="35458" xr:uid="{00000000-0005-0000-0000-000038630000}"/>
    <cellStyle name="Normal 12 4 2 5 3 5 3" xfId="17158" xr:uid="{00000000-0005-0000-0000-000039630000}"/>
    <cellStyle name="Normal 12 4 2 5 3 5 3 2" xfId="42778" xr:uid="{00000000-0005-0000-0000-00003A630000}"/>
    <cellStyle name="Normal 12 4 2 5 3 5 4" xfId="29968" xr:uid="{00000000-0005-0000-0000-00003B630000}"/>
    <cellStyle name="Normal 12 4 2 5 3 6" xfId="11667" xr:uid="{00000000-0005-0000-0000-00003C630000}"/>
    <cellStyle name="Normal 12 4 2 5 3 6 2" xfId="24478" xr:uid="{00000000-0005-0000-0000-00003D630000}"/>
    <cellStyle name="Normal 12 4 2 5 3 6 2 2" xfId="50098" xr:uid="{00000000-0005-0000-0000-00003E630000}"/>
    <cellStyle name="Normal 12 4 2 5 3 6 3" xfId="37288" xr:uid="{00000000-0005-0000-0000-00003F630000}"/>
    <cellStyle name="Normal 12 4 2 5 3 7" xfId="6177" xr:uid="{00000000-0005-0000-0000-000040630000}"/>
    <cellStyle name="Normal 12 4 2 5 3 7 2" xfId="18988" xr:uid="{00000000-0005-0000-0000-000041630000}"/>
    <cellStyle name="Normal 12 4 2 5 3 7 2 2" xfId="44608" xr:uid="{00000000-0005-0000-0000-000042630000}"/>
    <cellStyle name="Normal 12 4 2 5 3 7 3" xfId="31798" xr:uid="{00000000-0005-0000-0000-000043630000}"/>
    <cellStyle name="Normal 12 4 2 5 3 8" xfId="13498" xr:uid="{00000000-0005-0000-0000-000044630000}"/>
    <cellStyle name="Normal 12 4 2 5 3 8 2" xfId="39118" xr:uid="{00000000-0005-0000-0000-000045630000}"/>
    <cellStyle name="Normal 12 4 2 5 3 9" xfId="26308" xr:uid="{00000000-0005-0000-0000-000046630000}"/>
    <cellStyle name="Normal 12 4 2 5 4" xfId="461" xr:uid="{00000000-0005-0000-0000-000047630000}"/>
    <cellStyle name="Normal 12 4 2 5 4 2" xfId="1356" xr:uid="{00000000-0005-0000-0000-000048630000}"/>
    <cellStyle name="Normal 12 4 2 5 4 2 2" xfId="3186" xr:uid="{00000000-0005-0000-0000-000049630000}"/>
    <cellStyle name="Normal 12 4 2 5 4 2 2 2" xfId="8676" xr:uid="{00000000-0005-0000-0000-00004A630000}"/>
    <cellStyle name="Normal 12 4 2 5 4 2 2 2 2" xfId="21487" xr:uid="{00000000-0005-0000-0000-00004B630000}"/>
    <cellStyle name="Normal 12 4 2 5 4 2 2 2 2 2" xfId="47107" xr:uid="{00000000-0005-0000-0000-00004C630000}"/>
    <cellStyle name="Normal 12 4 2 5 4 2 2 2 3" xfId="34297" xr:uid="{00000000-0005-0000-0000-00004D630000}"/>
    <cellStyle name="Normal 12 4 2 5 4 2 2 3" xfId="15997" xr:uid="{00000000-0005-0000-0000-00004E630000}"/>
    <cellStyle name="Normal 12 4 2 5 4 2 2 3 2" xfId="41617" xr:uid="{00000000-0005-0000-0000-00004F630000}"/>
    <cellStyle name="Normal 12 4 2 5 4 2 2 4" xfId="28807" xr:uid="{00000000-0005-0000-0000-000050630000}"/>
    <cellStyle name="Normal 12 4 2 5 4 2 3" xfId="5016" xr:uid="{00000000-0005-0000-0000-000051630000}"/>
    <cellStyle name="Normal 12 4 2 5 4 2 3 2" xfId="10506" xr:uid="{00000000-0005-0000-0000-000052630000}"/>
    <cellStyle name="Normal 12 4 2 5 4 2 3 2 2" xfId="23317" xr:uid="{00000000-0005-0000-0000-000053630000}"/>
    <cellStyle name="Normal 12 4 2 5 4 2 3 2 2 2" xfId="48937" xr:uid="{00000000-0005-0000-0000-000054630000}"/>
    <cellStyle name="Normal 12 4 2 5 4 2 3 2 3" xfId="36127" xr:uid="{00000000-0005-0000-0000-000055630000}"/>
    <cellStyle name="Normal 12 4 2 5 4 2 3 3" xfId="17827" xr:uid="{00000000-0005-0000-0000-000056630000}"/>
    <cellStyle name="Normal 12 4 2 5 4 2 3 3 2" xfId="43447" xr:uid="{00000000-0005-0000-0000-000057630000}"/>
    <cellStyle name="Normal 12 4 2 5 4 2 3 4" xfId="30637" xr:uid="{00000000-0005-0000-0000-000058630000}"/>
    <cellStyle name="Normal 12 4 2 5 4 2 4" xfId="12336" xr:uid="{00000000-0005-0000-0000-000059630000}"/>
    <cellStyle name="Normal 12 4 2 5 4 2 4 2" xfId="25147" xr:uid="{00000000-0005-0000-0000-00005A630000}"/>
    <cellStyle name="Normal 12 4 2 5 4 2 4 2 2" xfId="50767" xr:uid="{00000000-0005-0000-0000-00005B630000}"/>
    <cellStyle name="Normal 12 4 2 5 4 2 4 3" xfId="37957" xr:uid="{00000000-0005-0000-0000-00005C630000}"/>
    <cellStyle name="Normal 12 4 2 5 4 2 5" xfId="6846" xr:uid="{00000000-0005-0000-0000-00005D630000}"/>
    <cellStyle name="Normal 12 4 2 5 4 2 5 2" xfId="19657" xr:uid="{00000000-0005-0000-0000-00005E630000}"/>
    <cellStyle name="Normal 12 4 2 5 4 2 5 2 2" xfId="45277" xr:uid="{00000000-0005-0000-0000-00005F630000}"/>
    <cellStyle name="Normal 12 4 2 5 4 2 5 3" xfId="32467" xr:uid="{00000000-0005-0000-0000-000060630000}"/>
    <cellStyle name="Normal 12 4 2 5 4 2 6" xfId="14167" xr:uid="{00000000-0005-0000-0000-000061630000}"/>
    <cellStyle name="Normal 12 4 2 5 4 2 6 2" xfId="39787" xr:uid="{00000000-0005-0000-0000-000062630000}"/>
    <cellStyle name="Normal 12 4 2 5 4 2 7" xfId="26977" xr:uid="{00000000-0005-0000-0000-000063630000}"/>
    <cellStyle name="Normal 12 4 2 5 4 3" xfId="2292" xr:uid="{00000000-0005-0000-0000-000064630000}"/>
    <cellStyle name="Normal 12 4 2 5 4 3 2" xfId="7782" xr:uid="{00000000-0005-0000-0000-000065630000}"/>
    <cellStyle name="Normal 12 4 2 5 4 3 2 2" xfId="20593" xr:uid="{00000000-0005-0000-0000-000066630000}"/>
    <cellStyle name="Normal 12 4 2 5 4 3 2 2 2" xfId="46213" xr:uid="{00000000-0005-0000-0000-000067630000}"/>
    <cellStyle name="Normal 12 4 2 5 4 3 2 3" xfId="33403" xr:uid="{00000000-0005-0000-0000-000068630000}"/>
    <cellStyle name="Normal 12 4 2 5 4 3 3" xfId="15103" xr:uid="{00000000-0005-0000-0000-000069630000}"/>
    <cellStyle name="Normal 12 4 2 5 4 3 3 2" xfId="40723" xr:uid="{00000000-0005-0000-0000-00006A630000}"/>
    <cellStyle name="Normal 12 4 2 5 4 3 4" xfId="27913" xr:uid="{00000000-0005-0000-0000-00006B630000}"/>
    <cellStyle name="Normal 12 4 2 5 4 4" xfId="4122" xr:uid="{00000000-0005-0000-0000-00006C630000}"/>
    <cellStyle name="Normal 12 4 2 5 4 4 2" xfId="9612" xr:uid="{00000000-0005-0000-0000-00006D630000}"/>
    <cellStyle name="Normal 12 4 2 5 4 4 2 2" xfId="22423" xr:uid="{00000000-0005-0000-0000-00006E630000}"/>
    <cellStyle name="Normal 12 4 2 5 4 4 2 2 2" xfId="48043" xr:uid="{00000000-0005-0000-0000-00006F630000}"/>
    <cellStyle name="Normal 12 4 2 5 4 4 2 3" xfId="35233" xr:uid="{00000000-0005-0000-0000-000070630000}"/>
    <cellStyle name="Normal 12 4 2 5 4 4 3" xfId="16933" xr:uid="{00000000-0005-0000-0000-000071630000}"/>
    <cellStyle name="Normal 12 4 2 5 4 4 3 2" xfId="42553" xr:uid="{00000000-0005-0000-0000-000072630000}"/>
    <cellStyle name="Normal 12 4 2 5 4 4 4" xfId="29743" xr:uid="{00000000-0005-0000-0000-000073630000}"/>
    <cellStyle name="Normal 12 4 2 5 4 5" xfId="11442" xr:uid="{00000000-0005-0000-0000-000074630000}"/>
    <cellStyle name="Normal 12 4 2 5 4 5 2" xfId="24253" xr:uid="{00000000-0005-0000-0000-000075630000}"/>
    <cellStyle name="Normal 12 4 2 5 4 5 2 2" xfId="49873" xr:uid="{00000000-0005-0000-0000-000076630000}"/>
    <cellStyle name="Normal 12 4 2 5 4 5 3" xfId="37063" xr:uid="{00000000-0005-0000-0000-000077630000}"/>
    <cellStyle name="Normal 12 4 2 5 4 6" xfId="5952" xr:uid="{00000000-0005-0000-0000-000078630000}"/>
    <cellStyle name="Normal 12 4 2 5 4 6 2" xfId="18763" xr:uid="{00000000-0005-0000-0000-000079630000}"/>
    <cellStyle name="Normal 12 4 2 5 4 6 2 2" xfId="44383" xr:uid="{00000000-0005-0000-0000-00007A630000}"/>
    <cellStyle name="Normal 12 4 2 5 4 6 3" xfId="31573" xr:uid="{00000000-0005-0000-0000-00007B630000}"/>
    <cellStyle name="Normal 12 4 2 5 4 7" xfId="13273" xr:uid="{00000000-0005-0000-0000-00007C630000}"/>
    <cellStyle name="Normal 12 4 2 5 4 7 2" xfId="38893" xr:uid="{00000000-0005-0000-0000-00007D630000}"/>
    <cellStyle name="Normal 12 4 2 5 4 8" xfId="26083" xr:uid="{00000000-0005-0000-0000-00007E630000}"/>
    <cellStyle name="Normal 12 4 2 5 5" xfId="820" xr:uid="{00000000-0005-0000-0000-00007F630000}"/>
    <cellStyle name="Normal 12 4 2 5 5 2" xfId="1715" xr:uid="{00000000-0005-0000-0000-000080630000}"/>
    <cellStyle name="Normal 12 4 2 5 5 2 2" xfId="3545" xr:uid="{00000000-0005-0000-0000-000081630000}"/>
    <cellStyle name="Normal 12 4 2 5 5 2 2 2" xfId="9035" xr:uid="{00000000-0005-0000-0000-000082630000}"/>
    <cellStyle name="Normal 12 4 2 5 5 2 2 2 2" xfId="21846" xr:uid="{00000000-0005-0000-0000-000083630000}"/>
    <cellStyle name="Normal 12 4 2 5 5 2 2 2 2 2" xfId="47466" xr:uid="{00000000-0005-0000-0000-000084630000}"/>
    <cellStyle name="Normal 12 4 2 5 5 2 2 2 3" xfId="34656" xr:uid="{00000000-0005-0000-0000-000085630000}"/>
    <cellStyle name="Normal 12 4 2 5 5 2 2 3" xfId="16356" xr:uid="{00000000-0005-0000-0000-000086630000}"/>
    <cellStyle name="Normal 12 4 2 5 5 2 2 3 2" xfId="41976" xr:uid="{00000000-0005-0000-0000-000087630000}"/>
    <cellStyle name="Normal 12 4 2 5 5 2 2 4" xfId="29166" xr:uid="{00000000-0005-0000-0000-000088630000}"/>
    <cellStyle name="Normal 12 4 2 5 5 2 3" xfId="5375" xr:uid="{00000000-0005-0000-0000-000089630000}"/>
    <cellStyle name="Normal 12 4 2 5 5 2 3 2" xfId="10865" xr:uid="{00000000-0005-0000-0000-00008A630000}"/>
    <cellStyle name="Normal 12 4 2 5 5 2 3 2 2" xfId="23676" xr:uid="{00000000-0005-0000-0000-00008B630000}"/>
    <cellStyle name="Normal 12 4 2 5 5 2 3 2 2 2" xfId="49296" xr:uid="{00000000-0005-0000-0000-00008C630000}"/>
    <cellStyle name="Normal 12 4 2 5 5 2 3 2 3" xfId="36486" xr:uid="{00000000-0005-0000-0000-00008D630000}"/>
    <cellStyle name="Normal 12 4 2 5 5 2 3 3" xfId="18186" xr:uid="{00000000-0005-0000-0000-00008E630000}"/>
    <cellStyle name="Normal 12 4 2 5 5 2 3 3 2" xfId="43806" xr:uid="{00000000-0005-0000-0000-00008F630000}"/>
    <cellStyle name="Normal 12 4 2 5 5 2 3 4" xfId="30996" xr:uid="{00000000-0005-0000-0000-000090630000}"/>
    <cellStyle name="Normal 12 4 2 5 5 2 4" xfId="12695" xr:uid="{00000000-0005-0000-0000-000091630000}"/>
    <cellStyle name="Normal 12 4 2 5 5 2 4 2" xfId="25506" xr:uid="{00000000-0005-0000-0000-000092630000}"/>
    <cellStyle name="Normal 12 4 2 5 5 2 4 2 2" xfId="51126" xr:uid="{00000000-0005-0000-0000-000093630000}"/>
    <cellStyle name="Normal 12 4 2 5 5 2 4 3" xfId="38316" xr:uid="{00000000-0005-0000-0000-000094630000}"/>
    <cellStyle name="Normal 12 4 2 5 5 2 5" xfId="7205" xr:uid="{00000000-0005-0000-0000-000095630000}"/>
    <cellStyle name="Normal 12 4 2 5 5 2 5 2" xfId="20016" xr:uid="{00000000-0005-0000-0000-000096630000}"/>
    <cellStyle name="Normal 12 4 2 5 5 2 5 2 2" xfId="45636" xr:uid="{00000000-0005-0000-0000-000097630000}"/>
    <cellStyle name="Normal 12 4 2 5 5 2 5 3" xfId="32826" xr:uid="{00000000-0005-0000-0000-000098630000}"/>
    <cellStyle name="Normal 12 4 2 5 5 2 6" xfId="14526" xr:uid="{00000000-0005-0000-0000-000099630000}"/>
    <cellStyle name="Normal 12 4 2 5 5 2 6 2" xfId="40146" xr:uid="{00000000-0005-0000-0000-00009A630000}"/>
    <cellStyle name="Normal 12 4 2 5 5 2 7" xfId="27336" xr:uid="{00000000-0005-0000-0000-00009B630000}"/>
    <cellStyle name="Normal 12 4 2 5 5 3" xfId="2651" xr:uid="{00000000-0005-0000-0000-00009C630000}"/>
    <cellStyle name="Normal 12 4 2 5 5 3 2" xfId="8141" xr:uid="{00000000-0005-0000-0000-00009D630000}"/>
    <cellStyle name="Normal 12 4 2 5 5 3 2 2" xfId="20952" xr:uid="{00000000-0005-0000-0000-00009E630000}"/>
    <cellStyle name="Normal 12 4 2 5 5 3 2 2 2" xfId="46572" xr:uid="{00000000-0005-0000-0000-00009F630000}"/>
    <cellStyle name="Normal 12 4 2 5 5 3 2 3" xfId="33762" xr:uid="{00000000-0005-0000-0000-0000A0630000}"/>
    <cellStyle name="Normal 12 4 2 5 5 3 3" xfId="15462" xr:uid="{00000000-0005-0000-0000-0000A1630000}"/>
    <cellStyle name="Normal 12 4 2 5 5 3 3 2" xfId="41082" xr:uid="{00000000-0005-0000-0000-0000A2630000}"/>
    <cellStyle name="Normal 12 4 2 5 5 3 4" xfId="28272" xr:uid="{00000000-0005-0000-0000-0000A3630000}"/>
    <cellStyle name="Normal 12 4 2 5 5 4" xfId="4481" xr:uid="{00000000-0005-0000-0000-0000A4630000}"/>
    <cellStyle name="Normal 12 4 2 5 5 4 2" xfId="9971" xr:uid="{00000000-0005-0000-0000-0000A5630000}"/>
    <cellStyle name="Normal 12 4 2 5 5 4 2 2" xfId="22782" xr:uid="{00000000-0005-0000-0000-0000A6630000}"/>
    <cellStyle name="Normal 12 4 2 5 5 4 2 2 2" xfId="48402" xr:uid="{00000000-0005-0000-0000-0000A7630000}"/>
    <cellStyle name="Normal 12 4 2 5 5 4 2 3" xfId="35592" xr:uid="{00000000-0005-0000-0000-0000A8630000}"/>
    <cellStyle name="Normal 12 4 2 5 5 4 3" xfId="17292" xr:uid="{00000000-0005-0000-0000-0000A9630000}"/>
    <cellStyle name="Normal 12 4 2 5 5 4 3 2" xfId="42912" xr:uid="{00000000-0005-0000-0000-0000AA630000}"/>
    <cellStyle name="Normal 12 4 2 5 5 4 4" xfId="30102" xr:uid="{00000000-0005-0000-0000-0000AB630000}"/>
    <cellStyle name="Normal 12 4 2 5 5 5" xfId="11801" xr:uid="{00000000-0005-0000-0000-0000AC630000}"/>
    <cellStyle name="Normal 12 4 2 5 5 5 2" xfId="24612" xr:uid="{00000000-0005-0000-0000-0000AD630000}"/>
    <cellStyle name="Normal 12 4 2 5 5 5 2 2" xfId="50232" xr:uid="{00000000-0005-0000-0000-0000AE630000}"/>
    <cellStyle name="Normal 12 4 2 5 5 5 3" xfId="37422" xr:uid="{00000000-0005-0000-0000-0000AF630000}"/>
    <cellStyle name="Normal 12 4 2 5 5 6" xfId="6311" xr:uid="{00000000-0005-0000-0000-0000B0630000}"/>
    <cellStyle name="Normal 12 4 2 5 5 6 2" xfId="19122" xr:uid="{00000000-0005-0000-0000-0000B1630000}"/>
    <cellStyle name="Normal 12 4 2 5 5 6 2 2" xfId="44742" xr:uid="{00000000-0005-0000-0000-0000B2630000}"/>
    <cellStyle name="Normal 12 4 2 5 5 6 3" xfId="31932" xr:uid="{00000000-0005-0000-0000-0000B3630000}"/>
    <cellStyle name="Normal 12 4 2 5 5 7" xfId="13632" xr:uid="{00000000-0005-0000-0000-0000B4630000}"/>
    <cellStyle name="Normal 12 4 2 5 5 7 2" xfId="39252" xr:uid="{00000000-0005-0000-0000-0000B5630000}"/>
    <cellStyle name="Normal 12 4 2 5 5 8" xfId="26442" xr:uid="{00000000-0005-0000-0000-0000B6630000}"/>
    <cellStyle name="Normal 12 4 2 5 6" xfId="1221" xr:uid="{00000000-0005-0000-0000-0000B7630000}"/>
    <cellStyle name="Normal 12 4 2 5 6 2" xfId="3051" xr:uid="{00000000-0005-0000-0000-0000B8630000}"/>
    <cellStyle name="Normal 12 4 2 5 6 2 2" xfId="8541" xr:uid="{00000000-0005-0000-0000-0000B9630000}"/>
    <cellStyle name="Normal 12 4 2 5 6 2 2 2" xfId="21352" xr:uid="{00000000-0005-0000-0000-0000BA630000}"/>
    <cellStyle name="Normal 12 4 2 5 6 2 2 2 2" xfId="46972" xr:uid="{00000000-0005-0000-0000-0000BB630000}"/>
    <cellStyle name="Normal 12 4 2 5 6 2 2 3" xfId="34162" xr:uid="{00000000-0005-0000-0000-0000BC630000}"/>
    <cellStyle name="Normal 12 4 2 5 6 2 3" xfId="15862" xr:uid="{00000000-0005-0000-0000-0000BD630000}"/>
    <cellStyle name="Normal 12 4 2 5 6 2 3 2" xfId="41482" xr:uid="{00000000-0005-0000-0000-0000BE630000}"/>
    <cellStyle name="Normal 12 4 2 5 6 2 4" xfId="28672" xr:uid="{00000000-0005-0000-0000-0000BF630000}"/>
    <cellStyle name="Normal 12 4 2 5 6 3" xfId="4881" xr:uid="{00000000-0005-0000-0000-0000C0630000}"/>
    <cellStyle name="Normal 12 4 2 5 6 3 2" xfId="10371" xr:uid="{00000000-0005-0000-0000-0000C1630000}"/>
    <cellStyle name="Normal 12 4 2 5 6 3 2 2" xfId="23182" xr:uid="{00000000-0005-0000-0000-0000C2630000}"/>
    <cellStyle name="Normal 12 4 2 5 6 3 2 2 2" xfId="48802" xr:uid="{00000000-0005-0000-0000-0000C3630000}"/>
    <cellStyle name="Normal 12 4 2 5 6 3 2 3" xfId="35992" xr:uid="{00000000-0005-0000-0000-0000C4630000}"/>
    <cellStyle name="Normal 12 4 2 5 6 3 3" xfId="17692" xr:uid="{00000000-0005-0000-0000-0000C5630000}"/>
    <cellStyle name="Normal 12 4 2 5 6 3 3 2" xfId="43312" xr:uid="{00000000-0005-0000-0000-0000C6630000}"/>
    <cellStyle name="Normal 12 4 2 5 6 3 4" xfId="30502" xr:uid="{00000000-0005-0000-0000-0000C7630000}"/>
    <cellStyle name="Normal 12 4 2 5 6 4" xfId="12201" xr:uid="{00000000-0005-0000-0000-0000C8630000}"/>
    <cellStyle name="Normal 12 4 2 5 6 4 2" xfId="25012" xr:uid="{00000000-0005-0000-0000-0000C9630000}"/>
    <cellStyle name="Normal 12 4 2 5 6 4 2 2" xfId="50632" xr:uid="{00000000-0005-0000-0000-0000CA630000}"/>
    <cellStyle name="Normal 12 4 2 5 6 4 3" xfId="37822" xr:uid="{00000000-0005-0000-0000-0000CB630000}"/>
    <cellStyle name="Normal 12 4 2 5 6 5" xfId="6711" xr:uid="{00000000-0005-0000-0000-0000CC630000}"/>
    <cellStyle name="Normal 12 4 2 5 6 5 2" xfId="19522" xr:uid="{00000000-0005-0000-0000-0000CD630000}"/>
    <cellStyle name="Normal 12 4 2 5 6 5 2 2" xfId="45142" xr:uid="{00000000-0005-0000-0000-0000CE630000}"/>
    <cellStyle name="Normal 12 4 2 5 6 5 3" xfId="32332" xr:uid="{00000000-0005-0000-0000-0000CF630000}"/>
    <cellStyle name="Normal 12 4 2 5 6 6" xfId="14032" xr:uid="{00000000-0005-0000-0000-0000D0630000}"/>
    <cellStyle name="Normal 12 4 2 5 6 6 2" xfId="39652" xr:uid="{00000000-0005-0000-0000-0000D1630000}"/>
    <cellStyle name="Normal 12 4 2 5 6 7" xfId="26842" xr:uid="{00000000-0005-0000-0000-0000D2630000}"/>
    <cellStyle name="Normal 12 4 2 5 7" xfId="2157" xr:uid="{00000000-0005-0000-0000-0000D3630000}"/>
    <cellStyle name="Normal 12 4 2 5 7 2" xfId="7647" xr:uid="{00000000-0005-0000-0000-0000D4630000}"/>
    <cellStyle name="Normal 12 4 2 5 7 2 2" xfId="20458" xr:uid="{00000000-0005-0000-0000-0000D5630000}"/>
    <cellStyle name="Normal 12 4 2 5 7 2 2 2" xfId="46078" xr:uid="{00000000-0005-0000-0000-0000D6630000}"/>
    <cellStyle name="Normal 12 4 2 5 7 2 3" xfId="33268" xr:uid="{00000000-0005-0000-0000-0000D7630000}"/>
    <cellStyle name="Normal 12 4 2 5 7 3" xfId="14968" xr:uid="{00000000-0005-0000-0000-0000D8630000}"/>
    <cellStyle name="Normal 12 4 2 5 7 3 2" xfId="40588" xr:uid="{00000000-0005-0000-0000-0000D9630000}"/>
    <cellStyle name="Normal 12 4 2 5 7 4" xfId="27778" xr:uid="{00000000-0005-0000-0000-0000DA630000}"/>
    <cellStyle name="Normal 12 4 2 5 8" xfId="3987" xr:uid="{00000000-0005-0000-0000-0000DB630000}"/>
    <cellStyle name="Normal 12 4 2 5 8 2" xfId="9477" xr:uid="{00000000-0005-0000-0000-0000DC630000}"/>
    <cellStyle name="Normal 12 4 2 5 8 2 2" xfId="22288" xr:uid="{00000000-0005-0000-0000-0000DD630000}"/>
    <cellStyle name="Normal 12 4 2 5 8 2 2 2" xfId="47908" xr:uid="{00000000-0005-0000-0000-0000DE630000}"/>
    <cellStyle name="Normal 12 4 2 5 8 2 3" xfId="35098" xr:uid="{00000000-0005-0000-0000-0000DF630000}"/>
    <cellStyle name="Normal 12 4 2 5 8 3" xfId="16798" xr:uid="{00000000-0005-0000-0000-0000E0630000}"/>
    <cellStyle name="Normal 12 4 2 5 8 3 2" xfId="42418" xr:uid="{00000000-0005-0000-0000-0000E1630000}"/>
    <cellStyle name="Normal 12 4 2 5 8 4" xfId="29608" xr:uid="{00000000-0005-0000-0000-0000E2630000}"/>
    <cellStyle name="Normal 12 4 2 5 9" xfId="11307" xr:uid="{00000000-0005-0000-0000-0000E3630000}"/>
    <cellStyle name="Normal 12 4 2 5 9 2" xfId="24118" xr:uid="{00000000-0005-0000-0000-0000E4630000}"/>
    <cellStyle name="Normal 12 4 2 5 9 2 2" xfId="49738" xr:uid="{00000000-0005-0000-0000-0000E5630000}"/>
    <cellStyle name="Normal 12 4 2 5 9 3" xfId="36928" xr:uid="{00000000-0005-0000-0000-0000E6630000}"/>
    <cellStyle name="Normal 12 4 2 6" xfId="380" xr:uid="{00000000-0005-0000-0000-0000E7630000}"/>
    <cellStyle name="Normal 12 4 2 6 2" xfId="861" xr:uid="{00000000-0005-0000-0000-0000E8630000}"/>
    <cellStyle name="Normal 12 4 2 6 2 2" xfId="1756" xr:uid="{00000000-0005-0000-0000-0000E9630000}"/>
    <cellStyle name="Normal 12 4 2 6 2 2 2" xfId="3586" xr:uid="{00000000-0005-0000-0000-0000EA630000}"/>
    <cellStyle name="Normal 12 4 2 6 2 2 2 2" xfId="9076" xr:uid="{00000000-0005-0000-0000-0000EB630000}"/>
    <cellStyle name="Normal 12 4 2 6 2 2 2 2 2" xfId="21887" xr:uid="{00000000-0005-0000-0000-0000EC630000}"/>
    <cellStyle name="Normal 12 4 2 6 2 2 2 2 2 2" xfId="47507" xr:uid="{00000000-0005-0000-0000-0000ED630000}"/>
    <cellStyle name="Normal 12 4 2 6 2 2 2 2 3" xfId="34697" xr:uid="{00000000-0005-0000-0000-0000EE630000}"/>
    <cellStyle name="Normal 12 4 2 6 2 2 2 3" xfId="16397" xr:uid="{00000000-0005-0000-0000-0000EF630000}"/>
    <cellStyle name="Normal 12 4 2 6 2 2 2 3 2" xfId="42017" xr:uid="{00000000-0005-0000-0000-0000F0630000}"/>
    <cellStyle name="Normal 12 4 2 6 2 2 2 4" xfId="29207" xr:uid="{00000000-0005-0000-0000-0000F1630000}"/>
    <cellStyle name="Normal 12 4 2 6 2 2 3" xfId="5416" xr:uid="{00000000-0005-0000-0000-0000F2630000}"/>
    <cellStyle name="Normal 12 4 2 6 2 2 3 2" xfId="10906" xr:uid="{00000000-0005-0000-0000-0000F3630000}"/>
    <cellStyle name="Normal 12 4 2 6 2 2 3 2 2" xfId="23717" xr:uid="{00000000-0005-0000-0000-0000F4630000}"/>
    <cellStyle name="Normal 12 4 2 6 2 2 3 2 2 2" xfId="49337" xr:uid="{00000000-0005-0000-0000-0000F5630000}"/>
    <cellStyle name="Normal 12 4 2 6 2 2 3 2 3" xfId="36527" xr:uid="{00000000-0005-0000-0000-0000F6630000}"/>
    <cellStyle name="Normal 12 4 2 6 2 2 3 3" xfId="18227" xr:uid="{00000000-0005-0000-0000-0000F7630000}"/>
    <cellStyle name="Normal 12 4 2 6 2 2 3 3 2" xfId="43847" xr:uid="{00000000-0005-0000-0000-0000F8630000}"/>
    <cellStyle name="Normal 12 4 2 6 2 2 3 4" xfId="31037" xr:uid="{00000000-0005-0000-0000-0000F9630000}"/>
    <cellStyle name="Normal 12 4 2 6 2 2 4" xfId="12736" xr:uid="{00000000-0005-0000-0000-0000FA630000}"/>
    <cellStyle name="Normal 12 4 2 6 2 2 4 2" xfId="25547" xr:uid="{00000000-0005-0000-0000-0000FB630000}"/>
    <cellStyle name="Normal 12 4 2 6 2 2 4 2 2" xfId="51167" xr:uid="{00000000-0005-0000-0000-0000FC630000}"/>
    <cellStyle name="Normal 12 4 2 6 2 2 4 3" xfId="38357" xr:uid="{00000000-0005-0000-0000-0000FD630000}"/>
    <cellStyle name="Normal 12 4 2 6 2 2 5" xfId="7246" xr:uid="{00000000-0005-0000-0000-0000FE630000}"/>
    <cellStyle name="Normal 12 4 2 6 2 2 5 2" xfId="20057" xr:uid="{00000000-0005-0000-0000-0000FF630000}"/>
    <cellStyle name="Normal 12 4 2 6 2 2 5 2 2" xfId="45677" xr:uid="{00000000-0005-0000-0000-000000640000}"/>
    <cellStyle name="Normal 12 4 2 6 2 2 5 3" xfId="32867" xr:uid="{00000000-0005-0000-0000-000001640000}"/>
    <cellStyle name="Normal 12 4 2 6 2 2 6" xfId="14567" xr:uid="{00000000-0005-0000-0000-000002640000}"/>
    <cellStyle name="Normal 12 4 2 6 2 2 6 2" xfId="40187" xr:uid="{00000000-0005-0000-0000-000003640000}"/>
    <cellStyle name="Normal 12 4 2 6 2 2 7" xfId="27377" xr:uid="{00000000-0005-0000-0000-000004640000}"/>
    <cellStyle name="Normal 12 4 2 6 2 3" xfId="2692" xr:uid="{00000000-0005-0000-0000-000005640000}"/>
    <cellStyle name="Normal 12 4 2 6 2 3 2" xfId="8182" xr:uid="{00000000-0005-0000-0000-000006640000}"/>
    <cellStyle name="Normal 12 4 2 6 2 3 2 2" xfId="20993" xr:uid="{00000000-0005-0000-0000-000007640000}"/>
    <cellStyle name="Normal 12 4 2 6 2 3 2 2 2" xfId="46613" xr:uid="{00000000-0005-0000-0000-000008640000}"/>
    <cellStyle name="Normal 12 4 2 6 2 3 2 3" xfId="33803" xr:uid="{00000000-0005-0000-0000-000009640000}"/>
    <cellStyle name="Normal 12 4 2 6 2 3 3" xfId="15503" xr:uid="{00000000-0005-0000-0000-00000A640000}"/>
    <cellStyle name="Normal 12 4 2 6 2 3 3 2" xfId="41123" xr:uid="{00000000-0005-0000-0000-00000B640000}"/>
    <cellStyle name="Normal 12 4 2 6 2 3 4" xfId="28313" xr:uid="{00000000-0005-0000-0000-00000C640000}"/>
    <cellStyle name="Normal 12 4 2 6 2 4" xfId="4522" xr:uid="{00000000-0005-0000-0000-00000D640000}"/>
    <cellStyle name="Normal 12 4 2 6 2 4 2" xfId="10012" xr:uid="{00000000-0005-0000-0000-00000E640000}"/>
    <cellStyle name="Normal 12 4 2 6 2 4 2 2" xfId="22823" xr:uid="{00000000-0005-0000-0000-00000F640000}"/>
    <cellStyle name="Normal 12 4 2 6 2 4 2 2 2" xfId="48443" xr:uid="{00000000-0005-0000-0000-000010640000}"/>
    <cellStyle name="Normal 12 4 2 6 2 4 2 3" xfId="35633" xr:uid="{00000000-0005-0000-0000-000011640000}"/>
    <cellStyle name="Normal 12 4 2 6 2 4 3" xfId="17333" xr:uid="{00000000-0005-0000-0000-000012640000}"/>
    <cellStyle name="Normal 12 4 2 6 2 4 3 2" xfId="42953" xr:uid="{00000000-0005-0000-0000-000013640000}"/>
    <cellStyle name="Normal 12 4 2 6 2 4 4" xfId="30143" xr:uid="{00000000-0005-0000-0000-000014640000}"/>
    <cellStyle name="Normal 12 4 2 6 2 5" xfId="11842" xr:uid="{00000000-0005-0000-0000-000015640000}"/>
    <cellStyle name="Normal 12 4 2 6 2 5 2" xfId="24653" xr:uid="{00000000-0005-0000-0000-000016640000}"/>
    <cellStyle name="Normal 12 4 2 6 2 5 2 2" xfId="50273" xr:uid="{00000000-0005-0000-0000-000017640000}"/>
    <cellStyle name="Normal 12 4 2 6 2 5 3" xfId="37463" xr:uid="{00000000-0005-0000-0000-000018640000}"/>
    <cellStyle name="Normal 12 4 2 6 2 6" xfId="6352" xr:uid="{00000000-0005-0000-0000-000019640000}"/>
    <cellStyle name="Normal 12 4 2 6 2 6 2" xfId="19163" xr:uid="{00000000-0005-0000-0000-00001A640000}"/>
    <cellStyle name="Normal 12 4 2 6 2 6 2 2" xfId="44783" xr:uid="{00000000-0005-0000-0000-00001B640000}"/>
    <cellStyle name="Normal 12 4 2 6 2 6 3" xfId="31973" xr:uid="{00000000-0005-0000-0000-00001C640000}"/>
    <cellStyle name="Normal 12 4 2 6 2 7" xfId="13673" xr:uid="{00000000-0005-0000-0000-00001D640000}"/>
    <cellStyle name="Normal 12 4 2 6 2 7 2" xfId="39293" xr:uid="{00000000-0005-0000-0000-00001E640000}"/>
    <cellStyle name="Normal 12 4 2 6 2 8" xfId="26483" xr:uid="{00000000-0005-0000-0000-00001F640000}"/>
    <cellStyle name="Normal 12 4 2 6 3" xfId="1275" xr:uid="{00000000-0005-0000-0000-000020640000}"/>
    <cellStyle name="Normal 12 4 2 6 3 2" xfId="3105" xr:uid="{00000000-0005-0000-0000-000021640000}"/>
    <cellStyle name="Normal 12 4 2 6 3 2 2" xfId="8595" xr:uid="{00000000-0005-0000-0000-000022640000}"/>
    <cellStyle name="Normal 12 4 2 6 3 2 2 2" xfId="21406" xr:uid="{00000000-0005-0000-0000-000023640000}"/>
    <cellStyle name="Normal 12 4 2 6 3 2 2 2 2" xfId="47026" xr:uid="{00000000-0005-0000-0000-000024640000}"/>
    <cellStyle name="Normal 12 4 2 6 3 2 2 3" xfId="34216" xr:uid="{00000000-0005-0000-0000-000025640000}"/>
    <cellStyle name="Normal 12 4 2 6 3 2 3" xfId="15916" xr:uid="{00000000-0005-0000-0000-000026640000}"/>
    <cellStyle name="Normal 12 4 2 6 3 2 3 2" xfId="41536" xr:uid="{00000000-0005-0000-0000-000027640000}"/>
    <cellStyle name="Normal 12 4 2 6 3 2 4" xfId="28726" xr:uid="{00000000-0005-0000-0000-000028640000}"/>
    <cellStyle name="Normal 12 4 2 6 3 3" xfId="4935" xr:uid="{00000000-0005-0000-0000-000029640000}"/>
    <cellStyle name="Normal 12 4 2 6 3 3 2" xfId="10425" xr:uid="{00000000-0005-0000-0000-00002A640000}"/>
    <cellStyle name="Normal 12 4 2 6 3 3 2 2" xfId="23236" xr:uid="{00000000-0005-0000-0000-00002B640000}"/>
    <cellStyle name="Normal 12 4 2 6 3 3 2 2 2" xfId="48856" xr:uid="{00000000-0005-0000-0000-00002C640000}"/>
    <cellStyle name="Normal 12 4 2 6 3 3 2 3" xfId="36046" xr:uid="{00000000-0005-0000-0000-00002D640000}"/>
    <cellStyle name="Normal 12 4 2 6 3 3 3" xfId="17746" xr:uid="{00000000-0005-0000-0000-00002E640000}"/>
    <cellStyle name="Normal 12 4 2 6 3 3 3 2" xfId="43366" xr:uid="{00000000-0005-0000-0000-00002F640000}"/>
    <cellStyle name="Normal 12 4 2 6 3 3 4" xfId="30556" xr:uid="{00000000-0005-0000-0000-000030640000}"/>
    <cellStyle name="Normal 12 4 2 6 3 4" xfId="12255" xr:uid="{00000000-0005-0000-0000-000031640000}"/>
    <cellStyle name="Normal 12 4 2 6 3 4 2" xfId="25066" xr:uid="{00000000-0005-0000-0000-000032640000}"/>
    <cellStyle name="Normal 12 4 2 6 3 4 2 2" xfId="50686" xr:uid="{00000000-0005-0000-0000-000033640000}"/>
    <cellStyle name="Normal 12 4 2 6 3 4 3" xfId="37876" xr:uid="{00000000-0005-0000-0000-000034640000}"/>
    <cellStyle name="Normal 12 4 2 6 3 5" xfId="6765" xr:uid="{00000000-0005-0000-0000-000035640000}"/>
    <cellStyle name="Normal 12 4 2 6 3 5 2" xfId="19576" xr:uid="{00000000-0005-0000-0000-000036640000}"/>
    <cellStyle name="Normal 12 4 2 6 3 5 2 2" xfId="45196" xr:uid="{00000000-0005-0000-0000-000037640000}"/>
    <cellStyle name="Normal 12 4 2 6 3 5 3" xfId="32386" xr:uid="{00000000-0005-0000-0000-000038640000}"/>
    <cellStyle name="Normal 12 4 2 6 3 6" xfId="14086" xr:uid="{00000000-0005-0000-0000-000039640000}"/>
    <cellStyle name="Normal 12 4 2 6 3 6 2" xfId="39706" xr:uid="{00000000-0005-0000-0000-00003A640000}"/>
    <cellStyle name="Normal 12 4 2 6 3 7" xfId="26896" xr:uid="{00000000-0005-0000-0000-00003B640000}"/>
    <cellStyle name="Normal 12 4 2 6 4" xfId="2211" xr:uid="{00000000-0005-0000-0000-00003C640000}"/>
    <cellStyle name="Normal 12 4 2 6 4 2" xfId="7701" xr:uid="{00000000-0005-0000-0000-00003D640000}"/>
    <cellStyle name="Normal 12 4 2 6 4 2 2" xfId="20512" xr:uid="{00000000-0005-0000-0000-00003E640000}"/>
    <cellStyle name="Normal 12 4 2 6 4 2 2 2" xfId="46132" xr:uid="{00000000-0005-0000-0000-00003F640000}"/>
    <cellStyle name="Normal 12 4 2 6 4 2 3" xfId="33322" xr:uid="{00000000-0005-0000-0000-000040640000}"/>
    <cellStyle name="Normal 12 4 2 6 4 3" xfId="15022" xr:uid="{00000000-0005-0000-0000-000041640000}"/>
    <cellStyle name="Normal 12 4 2 6 4 3 2" xfId="40642" xr:uid="{00000000-0005-0000-0000-000042640000}"/>
    <cellStyle name="Normal 12 4 2 6 4 4" xfId="27832" xr:uid="{00000000-0005-0000-0000-000043640000}"/>
    <cellStyle name="Normal 12 4 2 6 5" xfId="4041" xr:uid="{00000000-0005-0000-0000-000044640000}"/>
    <cellStyle name="Normal 12 4 2 6 5 2" xfId="9531" xr:uid="{00000000-0005-0000-0000-000045640000}"/>
    <cellStyle name="Normal 12 4 2 6 5 2 2" xfId="22342" xr:uid="{00000000-0005-0000-0000-000046640000}"/>
    <cellStyle name="Normal 12 4 2 6 5 2 2 2" xfId="47962" xr:uid="{00000000-0005-0000-0000-000047640000}"/>
    <cellStyle name="Normal 12 4 2 6 5 2 3" xfId="35152" xr:uid="{00000000-0005-0000-0000-000048640000}"/>
    <cellStyle name="Normal 12 4 2 6 5 3" xfId="16852" xr:uid="{00000000-0005-0000-0000-000049640000}"/>
    <cellStyle name="Normal 12 4 2 6 5 3 2" xfId="42472" xr:uid="{00000000-0005-0000-0000-00004A640000}"/>
    <cellStyle name="Normal 12 4 2 6 5 4" xfId="29662" xr:uid="{00000000-0005-0000-0000-00004B640000}"/>
    <cellStyle name="Normal 12 4 2 6 6" xfId="11361" xr:uid="{00000000-0005-0000-0000-00004C640000}"/>
    <cellStyle name="Normal 12 4 2 6 6 2" xfId="24172" xr:uid="{00000000-0005-0000-0000-00004D640000}"/>
    <cellStyle name="Normal 12 4 2 6 6 2 2" xfId="49792" xr:uid="{00000000-0005-0000-0000-00004E640000}"/>
    <cellStyle name="Normal 12 4 2 6 6 3" xfId="36982" xr:uid="{00000000-0005-0000-0000-00004F640000}"/>
    <cellStyle name="Normal 12 4 2 6 7" xfId="5871" xr:uid="{00000000-0005-0000-0000-000050640000}"/>
    <cellStyle name="Normal 12 4 2 6 7 2" xfId="18682" xr:uid="{00000000-0005-0000-0000-000051640000}"/>
    <cellStyle name="Normal 12 4 2 6 7 2 2" xfId="44302" xr:uid="{00000000-0005-0000-0000-000052640000}"/>
    <cellStyle name="Normal 12 4 2 6 7 3" xfId="31492" xr:uid="{00000000-0005-0000-0000-000053640000}"/>
    <cellStyle name="Normal 12 4 2 6 8" xfId="13192" xr:uid="{00000000-0005-0000-0000-000054640000}"/>
    <cellStyle name="Normal 12 4 2 6 8 2" xfId="38812" xr:uid="{00000000-0005-0000-0000-000055640000}"/>
    <cellStyle name="Normal 12 4 2 6 9" xfId="26002" xr:uid="{00000000-0005-0000-0000-000056640000}"/>
    <cellStyle name="Normal 12 4 2 7" xfId="594" xr:uid="{00000000-0005-0000-0000-000057640000}"/>
    <cellStyle name="Normal 12 4 2 7 2" xfId="994" xr:uid="{00000000-0005-0000-0000-000058640000}"/>
    <cellStyle name="Normal 12 4 2 7 2 2" xfId="1889" xr:uid="{00000000-0005-0000-0000-000059640000}"/>
    <cellStyle name="Normal 12 4 2 7 2 2 2" xfId="3719" xr:uid="{00000000-0005-0000-0000-00005A640000}"/>
    <cellStyle name="Normal 12 4 2 7 2 2 2 2" xfId="9209" xr:uid="{00000000-0005-0000-0000-00005B640000}"/>
    <cellStyle name="Normal 12 4 2 7 2 2 2 2 2" xfId="22020" xr:uid="{00000000-0005-0000-0000-00005C640000}"/>
    <cellStyle name="Normal 12 4 2 7 2 2 2 2 2 2" xfId="47640" xr:uid="{00000000-0005-0000-0000-00005D640000}"/>
    <cellStyle name="Normal 12 4 2 7 2 2 2 2 3" xfId="34830" xr:uid="{00000000-0005-0000-0000-00005E640000}"/>
    <cellStyle name="Normal 12 4 2 7 2 2 2 3" xfId="16530" xr:uid="{00000000-0005-0000-0000-00005F640000}"/>
    <cellStyle name="Normal 12 4 2 7 2 2 2 3 2" xfId="42150" xr:uid="{00000000-0005-0000-0000-000060640000}"/>
    <cellStyle name="Normal 12 4 2 7 2 2 2 4" xfId="29340" xr:uid="{00000000-0005-0000-0000-000061640000}"/>
    <cellStyle name="Normal 12 4 2 7 2 2 3" xfId="5549" xr:uid="{00000000-0005-0000-0000-000062640000}"/>
    <cellStyle name="Normal 12 4 2 7 2 2 3 2" xfId="11039" xr:uid="{00000000-0005-0000-0000-000063640000}"/>
    <cellStyle name="Normal 12 4 2 7 2 2 3 2 2" xfId="23850" xr:uid="{00000000-0005-0000-0000-000064640000}"/>
    <cellStyle name="Normal 12 4 2 7 2 2 3 2 2 2" xfId="49470" xr:uid="{00000000-0005-0000-0000-000065640000}"/>
    <cellStyle name="Normal 12 4 2 7 2 2 3 2 3" xfId="36660" xr:uid="{00000000-0005-0000-0000-000066640000}"/>
    <cellStyle name="Normal 12 4 2 7 2 2 3 3" xfId="18360" xr:uid="{00000000-0005-0000-0000-000067640000}"/>
    <cellStyle name="Normal 12 4 2 7 2 2 3 3 2" xfId="43980" xr:uid="{00000000-0005-0000-0000-000068640000}"/>
    <cellStyle name="Normal 12 4 2 7 2 2 3 4" xfId="31170" xr:uid="{00000000-0005-0000-0000-000069640000}"/>
    <cellStyle name="Normal 12 4 2 7 2 2 4" xfId="12869" xr:uid="{00000000-0005-0000-0000-00006A640000}"/>
    <cellStyle name="Normal 12 4 2 7 2 2 4 2" xfId="25680" xr:uid="{00000000-0005-0000-0000-00006B640000}"/>
    <cellStyle name="Normal 12 4 2 7 2 2 4 2 2" xfId="51300" xr:uid="{00000000-0005-0000-0000-00006C640000}"/>
    <cellStyle name="Normal 12 4 2 7 2 2 4 3" xfId="38490" xr:uid="{00000000-0005-0000-0000-00006D640000}"/>
    <cellStyle name="Normal 12 4 2 7 2 2 5" xfId="7379" xr:uid="{00000000-0005-0000-0000-00006E640000}"/>
    <cellStyle name="Normal 12 4 2 7 2 2 5 2" xfId="20190" xr:uid="{00000000-0005-0000-0000-00006F640000}"/>
    <cellStyle name="Normal 12 4 2 7 2 2 5 2 2" xfId="45810" xr:uid="{00000000-0005-0000-0000-000070640000}"/>
    <cellStyle name="Normal 12 4 2 7 2 2 5 3" xfId="33000" xr:uid="{00000000-0005-0000-0000-000071640000}"/>
    <cellStyle name="Normal 12 4 2 7 2 2 6" xfId="14700" xr:uid="{00000000-0005-0000-0000-000072640000}"/>
    <cellStyle name="Normal 12 4 2 7 2 2 6 2" xfId="40320" xr:uid="{00000000-0005-0000-0000-000073640000}"/>
    <cellStyle name="Normal 12 4 2 7 2 2 7" xfId="27510" xr:uid="{00000000-0005-0000-0000-000074640000}"/>
    <cellStyle name="Normal 12 4 2 7 2 3" xfId="2825" xr:uid="{00000000-0005-0000-0000-000075640000}"/>
    <cellStyle name="Normal 12 4 2 7 2 3 2" xfId="8315" xr:uid="{00000000-0005-0000-0000-000076640000}"/>
    <cellStyle name="Normal 12 4 2 7 2 3 2 2" xfId="21126" xr:uid="{00000000-0005-0000-0000-000077640000}"/>
    <cellStyle name="Normal 12 4 2 7 2 3 2 2 2" xfId="46746" xr:uid="{00000000-0005-0000-0000-000078640000}"/>
    <cellStyle name="Normal 12 4 2 7 2 3 2 3" xfId="33936" xr:uid="{00000000-0005-0000-0000-000079640000}"/>
    <cellStyle name="Normal 12 4 2 7 2 3 3" xfId="15636" xr:uid="{00000000-0005-0000-0000-00007A640000}"/>
    <cellStyle name="Normal 12 4 2 7 2 3 3 2" xfId="41256" xr:uid="{00000000-0005-0000-0000-00007B640000}"/>
    <cellStyle name="Normal 12 4 2 7 2 3 4" xfId="28446" xr:uid="{00000000-0005-0000-0000-00007C640000}"/>
    <cellStyle name="Normal 12 4 2 7 2 4" xfId="4655" xr:uid="{00000000-0005-0000-0000-00007D640000}"/>
    <cellStyle name="Normal 12 4 2 7 2 4 2" xfId="10145" xr:uid="{00000000-0005-0000-0000-00007E640000}"/>
    <cellStyle name="Normal 12 4 2 7 2 4 2 2" xfId="22956" xr:uid="{00000000-0005-0000-0000-00007F640000}"/>
    <cellStyle name="Normal 12 4 2 7 2 4 2 2 2" xfId="48576" xr:uid="{00000000-0005-0000-0000-000080640000}"/>
    <cellStyle name="Normal 12 4 2 7 2 4 2 3" xfId="35766" xr:uid="{00000000-0005-0000-0000-000081640000}"/>
    <cellStyle name="Normal 12 4 2 7 2 4 3" xfId="17466" xr:uid="{00000000-0005-0000-0000-000082640000}"/>
    <cellStyle name="Normal 12 4 2 7 2 4 3 2" xfId="43086" xr:uid="{00000000-0005-0000-0000-000083640000}"/>
    <cellStyle name="Normal 12 4 2 7 2 4 4" xfId="30276" xr:uid="{00000000-0005-0000-0000-000084640000}"/>
    <cellStyle name="Normal 12 4 2 7 2 5" xfId="11975" xr:uid="{00000000-0005-0000-0000-000085640000}"/>
    <cellStyle name="Normal 12 4 2 7 2 5 2" xfId="24786" xr:uid="{00000000-0005-0000-0000-000086640000}"/>
    <cellStyle name="Normal 12 4 2 7 2 5 2 2" xfId="50406" xr:uid="{00000000-0005-0000-0000-000087640000}"/>
    <cellStyle name="Normal 12 4 2 7 2 5 3" xfId="37596" xr:uid="{00000000-0005-0000-0000-000088640000}"/>
    <cellStyle name="Normal 12 4 2 7 2 6" xfId="6485" xr:uid="{00000000-0005-0000-0000-000089640000}"/>
    <cellStyle name="Normal 12 4 2 7 2 6 2" xfId="19296" xr:uid="{00000000-0005-0000-0000-00008A640000}"/>
    <cellStyle name="Normal 12 4 2 7 2 6 2 2" xfId="44916" xr:uid="{00000000-0005-0000-0000-00008B640000}"/>
    <cellStyle name="Normal 12 4 2 7 2 6 3" xfId="32106" xr:uid="{00000000-0005-0000-0000-00008C640000}"/>
    <cellStyle name="Normal 12 4 2 7 2 7" xfId="13806" xr:uid="{00000000-0005-0000-0000-00008D640000}"/>
    <cellStyle name="Normal 12 4 2 7 2 7 2" xfId="39426" xr:uid="{00000000-0005-0000-0000-00008E640000}"/>
    <cellStyle name="Normal 12 4 2 7 2 8" xfId="26616" xr:uid="{00000000-0005-0000-0000-00008F640000}"/>
    <cellStyle name="Normal 12 4 2 7 3" xfId="1489" xr:uid="{00000000-0005-0000-0000-000090640000}"/>
    <cellStyle name="Normal 12 4 2 7 3 2" xfId="3319" xr:uid="{00000000-0005-0000-0000-000091640000}"/>
    <cellStyle name="Normal 12 4 2 7 3 2 2" xfId="8809" xr:uid="{00000000-0005-0000-0000-000092640000}"/>
    <cellStyle name="Normal 12 4 2 7 3 2 2 2" xfId="21620" xr:uid="{00000000-0005-0000-0000-000093640000}"/>
    <cellStyle name="Normal 12 4 2 7 3 2 2 2 2" xfId="47240" xr:uid="{00000000-0005-0000-0000-000094640000}"/>
    <cellStyle name="Normal 12 4 2 7 3 2 2 3" xfId="34430" xr:uid="{00000000-0005-0000-0000-000095640000}"/>
    <cellStyle name="Normal 12 4 2 7 3 2 3" xfId="16130" xr:uid="{00000000-0005-0000-0000-000096640000}"/>
    <cellStyle name="Normal 12 4 2 7 3 2 3 2" xfId="41750" xr:uid="{00000000-0005-0000-0000-000097640000}"/>
    <cellStyle name="Normal 12 4 2 7 3 2 4" xfId="28940" xr:uid="{00000000-0005-0000-0000-000098640000}"/>
    <cellStyle name="Normal 12 4 2 7 3 3" xfId="5149" xr:uid="{00000000-0005-0000-0000-000099640000}"/>
    <cellStyle name="Normal 12 4 2 7 3 3 2" xfId="10639" xr:uid="{00000000-0005-0000-0000-00009A640000}"/>
    <cellStyle name="Normal 12 4 2 7 3 3 2 2" xfId="23450" xr:uid="{00000000-0005-0000-0000-00009B640000}"/>
    <cellStyle name="Normal 12 4 2 7 3 3 2 2 2" xfId="49070" xr:uid="{00000000-0005-0000-0000-00009C640000}"/>
    <cellStyle name="Normal 12 4 2 7 3 3 2 3" xfId="36260" xr:uid="{00000000-0005-0000-0000-00009D640000}"/>
    <cellStyle name="Normal 12 4 2 7 3 3 3" xfId="17960" xr:uid="{00000000-0005-0000-0000-00009E640000}"/>
    <cellStyle name="Normal 12 4 2 7 3 3 3 2" xfId="43580" xr:uid="{00000000-0005-0000-0000-00009F640000}"/>
    <cellStyle name="Normal 12 4 2 7 3 3 4" xfId="30770" xr:uid="{00000000-0005-0000-0000-0000A0640000}"/>
    <cellStyle name="Normal 12 4 2 7 3 4" xfId="12469" xr:uid="{00000000-0005-0000-0000-0000A1640000}"/>
    <cellStyle name="Normal 12 4 2 7 3 4 2" xfId="25280" xr:uid="{00000000-0005-0000-0000-0000A2640000}"/>
    <cellStyle name="Normal 12 4 2 7 3 4 2 2" xfId="50900" xr:uid="{00000000-0005-0000-0000-0000A3640000}"/>
    <cellStyle name="Normal 12 4 2 7 3 4 3" xfId="38090" xr:uid="{00000000-0005-0000-0000-0000A4640000}"/>
    <cellStyle name="Normal 12 4 2 7 3 5" xfId="6979" xr:uid="{00000000-0005-0000-0000-0000A5640000}"/>
    <cellStyle name="Normal 12 4 2 7 3 5 2" xfId="19790" xr:uid="{00000000-0005-0000-0000-0000A6640000}"/>
    <cellStyle name="Normal 12 4 2 7 3 5 2 2" xfId="45410" xr:uid="{00000000-0005-0000-0000-0000A7640000}"/>
    <cellStyle name="Normal 12 4 2 7 3 5 3" xfId="32600" xr:uid="{00000000-0005-0000-0000-0000A8640000}"/>
    <cellStyle name="Normal 12 4 2 7 3 6" xfId="14300" xr:uid="{00000000-0005-0000-0000-0000A9640000}"/>
    <cellStyle name="Normal 12 4 2 7 3 6 2" xfId="39920" xr:uid="{00000000-0005-0000-0000-0000AA640000}"/>
    <cellStyle name="Normal 12 4 2 7 3 7" xfId="27110" xr:uid="{00000000-0005-0000-0000-0000AB640000}"/>
    <cellStyle name="Normal 12 4 2 7 4" xfId="2425" xr:uid="{00000000-0005-0000-0000-0000AC640000}"/>
    <cellStyle name="Normal 12 4 2 7 4 2" xfId="7915" xr:uid="{00000000-0005-0000-0000-0000AD640000}"/>
    <cellStyle name="Normal 12 4 2 7 4 2 2" xfId="20726" xr:uid="{00000000-0005-0000-0000-0000AE640000}"/>
    <cellStyle name="Normal 12 4 2 7 4 2 2 2" xfId="46346" xr:uid="{00000000-0005-0000-0000-0000AF640000}"/>
    <cellStyle name="Normal 12 4 2 7 4 2 3" xfId="33536" xr:uid="{00000000-0005-0000-0000-0000B0640000}"/>
    <cellStyle name="Normal 12 4 2 7 4 3" xfId="15236" xr:uid="{00000000-0005-0000-0000-0000B1640000}"/>
    <cellStyle name="Normal 12 4 2 7 4 3 2" xfId="40856" xr:uid="{00000000-0005-0000-0000-0000B2640000}"/>
    <cellStyle name="Normal 12 4 2 7 4 4" xfId="28046" xr:uid="{00000000-0005-0000-0000-0000B3640000}"/>
    <cellStyle name="Normal 12 4 2 7 5" xfId="4255" xr:uid="{00000000-0005-0000-0000-0000B4640000}"/>
    <cellStyle name="Normal 12 4 2 7 5 2" xfId="9745" xr:uid="{00000000-0005-0000-0000-0000B5640000}"/>
    <cellStyle name="Normal 12 4 2 7 5 2 2" xfId="22556" xr:uid="{00000000-0005-0000-0000-0000B6640000}"/>
    <cellStyle name="Normal 12 4 2 7 5 2 2 2" xfId="48176" xr:uid="{00000000-0005-0000-0000-0000B7640000}"/>
    <cellStyle name="Normal 12 4 2 7 5 2 3" xfId="35366" xr:uid="{00000000-0005-0000-0000-0000B8640000}"/>
    <cellStyle name="Normal 12 4 2 7 5 3" xfId="17066" xr:uid="{00000000-0005-0000-0000-0000B9640000}"/>
    <cellStyle name="Normal 12 4 2 7 5 3 2" xfId="42686" xr:uid="{00000000-0005-0000-0000-0000BA640000}"/>
    <cellStyle name="Normal 12 4 2 7 5 4" xfId="29876" xr:uid="{00000000-0005-0000-0000-0000BB640000}"/>
    <cellStyle name="Normal 12 4 2 7 6" xfId="11575" xr:uid="{00000000-0005-0000-0000-0000BC640000}"/>
    <cellStyle name="Normal 12 4 2 7 6 2" xfId="24386" xr:uid="{00000000-0005-0000-0000-0000BD640000}"/>
    <cellStyle name="Normal 12 4 2 7 6 2 2" xfId="50006" xr:uid="{00000000-0005-0000-0000-0000BE640000}"/>
    <cellStyle name="Normal 12 4 2 7 6 3" xfId="37196" xr:uid="{00000000-0005-0000-0000-0000BF640000}"/>
    <cellStyle name="Normal 12 4 2 7 7" xfId="6085" xr:uid="{00000000-0005-0000-0000-0000C0640000}"/>
    <cellStyle name="Normal 12 4 2 7 7 2" xfId="18896" xr:uid="{00000000-0005-0000-0000-0000C1640000}"/>
    <cellStyle name="Normal 12 4 2 7 7 2 2" xfId="44516" xr:uid="{00000000-0005-0000-0000-0000C2640000}"/>
    <cellStyle name="Normal 12 4 2 7 7 3" xfId="31706" xr:uid="{00000000-0005-0000-0000-0000C3640000}"/>
    <cellStyle name="Normal 12 4 2 7 8" xfId="13406" xr:uid="{00000000-0005-0000-0000-0000C4640000}"/>
    <cellStyle name="Normal 12 4 2 7 8 2" xfId="39026" xr:uid="{00000000-0005-0000-0000-0000C5640000}"/>
    <cellStyle name="Normal 12 4 2 7 9" xfId="26216" xr:uid="{00000000-0005-0000-0000-0000C6640000}"/>
    <cellStyle name="Normal 12 4 2 8" xfId="728" xr:uid="{00000000-0005-0000-0000-0000C7640000}"/>
    <cellStyle name="Normal 12 4 2 8 2" xfId="1623" xr:uid="{00000000-0005-0000-0000-0000C8640000}"/>
    <cellStyle name="Normal 12 4 2 8 2 2" xfId="3453" xr:uid="{00000000-0005-0000-0000-0000C9640000}"/>
    <cellStyle name="Normal 12 4 2 8 2 2 2" xfId="8943" xr:uid="{00000000-0005-0000-0000-0000CA640000}"/>
    <cellStyle name="Normal 12 4 2 8 2 2 2 2" xfId="21754" xr:uid="{00000000-0005-0000-0000-0000CB640000}"/>
    <cellStyle name="Normal 12 4 2 8 2 2 2 2 2" xfId="47374" xr:uid="{00000000-0005-0000-0000-0000CC640000}"/>
    <cellStyle name="Normal 12 4 2 8 2 2 2 3" xfId="34564" xr:uid="{00000000-0005-0000-0000-0000CD640000}"/>
    <cellStyle name="Normal 12 4 2 8 2 2 3" xfId="16264" xr:uid="{00000000-0005-0000-0000-0000CE640000}"/>
    <cellStyle name="Normal 12 4 2 8 2 2 3 2" xfId="41884" xr:uid="{00000000-0005-0000-0000-0000CF640000}"/>
    <cellStyle name="Normal 12 4 2 8 2 2 4" xfId="29074" xr:uid="{00000000-0005-0000-0000-0000D0640000}"/>
    <cellStyle name="Normal 12 4 2 8 2 3" xfId="5283" xr:uid="{00000000-0005-0000-0000-0000D1640000}"/>
    <cellStyle name="Normal 12 4 2 8 2 3 2" xfId="10773" xr:uid="{00000000-0005-0000-0000-0000D2640000}"/>
    <cellStyle name="Normal 12 4 2 8 2 3 2 2" xfId="23584" xr:uid="{00000000-0005-0000-0000-0000D3640000}"/>
    <cellStyle name="Normal 12 4 2 8 2 3 2 2 2" xfId="49204" xr:uid="{00000000-0005-0000-0000-0000D4640000}"/>
    <cellStyle name="Normal 12 4 2 8 2 3 2 3" xfId="36394" xr:uid="{00000000-0005-0000-0000-0000D5640000}"/>
    <cellStyle name="Normal 12 4 2 8 2 3 3" xfId="18094" xr:uid="{00000000-0005-0000-0000-0000D6640000}"/>
    <cellStyle name="Normal 12 4 2 8 2 3 3 2" xfId="43714" xr:uid="{00000000-0005-0000-0000-0000D7640000}"/>
    <cellStyle name="Normal 12 4 2 8 2 3 4" xfId="30904" xr:uid="{00000000-0005-0000-0000-0000D8640000}"/>
    <cellStyle name="Normal 12 4 2 8 2 4" xfId="12603" xr:uid="{00000000-0005-0000-0000-0000D9640000}"/>
    <cellStyle name="Normal 12 4 2 8 2 4 2" xfId="25414" xr:uid="{00000000-0005-0000-0000-0000DA640000}"/>
    <cellStyle name="Normal 12 4 2 8 2 4 2 2" xfId="51034" xr:uid="{00000000-0005-0000-0000-0000DB640000}"/>
    <cellStyle name="Normal 12 4 2 8 2 4 3" xfId="38224" xr:uid="{00000000-0005-0000-0000-0000DC640000}"/>
    <cellStyle name="Normal 12 4 2 8 2 5" xfId="7113" xr:uid="{00000000-0005-0000-0000-0000DD640000}"/>
    <cellStyle name="Normal 12 4 2 8 2 5 2" xfId="19924" xr:uid="{00000000-0005-0000-0000-0000DE640000}"/>
    <cellStyle name="Normal 12 4 2 8 2 5 2 2" xfId="45544" xr:uid="{00000000-0005-0000-0000-0000DF640000}"/>
    <cellStyle name="Normal 12 4 2 8 2 5 3" xfId="32734" xr:uid="{00000000-0005-0000-0000-0000E0640000}"/>
    <cellStyle name="Normal 12 4 2 8 2 6" xfId="14434" xr:uid="{00000000-0005-0000-0000-0000E1640000}"/>
    <cellStyle name="Normal 12 4 2 8 2 6 2" xfId="40054" xr:uid="{00000000-0005-0000-0000-0000E2640000}"/>
    <cellStyle name="Normal 12 4 2 8 2 7" xfId="27244" xr:uid="{00000000-0005-0000-0000-0000E3640000}"/>
    <cellStyle name="Normal 12 4 2 8 3" xfId="2559" xr:uid="{00000000-0005-0000-0000-0000E4640000}"/>
    <cellStyle name="Normal 12 4 2 8 3 2" xfId="8049" xr:uid="{00000000-0005-0000-0000-0000E5640000}"/>
    <cellStyle name="Normal 12 4 2 8 3 2 2" xfId="20860" xr:uid="{00000000-0005-0000-0000-0000E6640000}"/>
    <cellStyle name="Normal 12 4 2 8 3 2 2 2" xfId="46480" xr:uid="{00000000-0005-0000-0000-0000E7640000}"/>
    <cellStyle name="Normal 12 4 2 8 3 2 3" xfId="33670" xr:uid="{00000000-0005-0000-0000-0000E8640000}"/>
    <cellStyle name="Normal 12 4 2 8 3 3" xfId="15370" xr:uid="{00000000-0005-0000-0000-0000E9640000}"/>
    <cellStyle name="Normal 12 4 2 8 3 3 2" xfId="40990" xr:uid="{00000000-0005-0000-0000-0000EA640000}"/>
    <cellStyle name="Normal 12 4 2 8 3 4" xfId="28180" xr:uid="{00000000-0005-0000-0000-0000EB640000}"/>
    <cellStyle name="Normal 12 4 2 8 4" xfId="4389" xr:uid="{00000000-0005-0000-0000-0000EC640000}"/>
    <cellStyle name="Normal 12 4 2 8 4 2" xfId="9879" xr:uid="{00000000-0005-0000-0000-0000ED640000}"/>
    <cellStyle name="Normal 12 4 2 8 4 2 2" xfId="22690" xr:uid="{00000000-0005-0000-0000-0000EE640000}"/>
    <cellStyle name="Normal 12 4 2 8 4 2 2 2" xfId="48310" xr:uid="{00000000-0005-0000-0000-0000EF640000}"/>
    <cellStyle name="Normal 12 4 2 8 4 2 3" xfId="35500" xr:uid="{00000000-0005-0000-0000-0000F0640000}"/>
    <cellStyle name="Normal 12 4 2 8 4 3" xfId="17200" xr:uid="{00000000-0005-0000-0000-0000F1640000}"/>
    <cellStyle name="Normal 12 4 2 8 4 3 2" xfId="42820" xr:uid="{00000000-0005-0000-0000-0000F2640000}"/>
    <cellStyle name="Normal 12 4 2 8 4 4" xfId="30010" xr:uid="{00000000-0005-0000-0000-0000F3640000}"/>
    <cellStyle name="Normal 12 4 2 8 5" xfId="11709" xr:uid="{00000000-0005-0000-0000-0000F4640000}"/>
    <cellStyle name="Normal 12 4 2 8 5 2" xfId="24520" xr:uid="{00000000-0005-0000-0000-0000F5640000}"/>
    <cellStyle name="Normal 12 4 2 8 5 2 2" xfId="50140" xr:uid="{00000000-0005-0000-0000-0000F6640000}"/>
    <cellStyle name="Normal 12 4 2 8 5 3" xfId="37330" xr:uid="{00000000-0005-0000-0000-0000F7640000}"/>
    <cellStyle name="Normal 12 4 2 8 6" xfId="6219" xr:uid="{00000000-0005-0000-0000-0000F8640000}"/>
    <cellStyle name="Normal 12 4 2 8 6 2" xfId="19030" xr:uid="{00000000-0005-0000-0000-0000F9640000}"/>
    <cellStyle name="Normal 12 4 2 8 6 2 2" xfId="44650" xr:uid="{00000000-0005-0000-0000-0000FA640000}"/>
    <cellStyle name="Normal 12 4 2 8 6 3" xfId="31840" xr:uid="{00000000-0005-0000-0000-0000FB640000}"/>
    <cellStyle name="Normal 12 4 2 8 7" xfId="13540" xr:uid="{00000000-0005-0000-0000-0000FC640000}"/>
    <cellStyle name="Normal 12 4 2 8 7 2" xfId="39160" xr:uid="{00000000-0005-0000-0000-0000FD640000}"/>
    <cellStyle name="Normal 12 4 2 8 8" xfId="26350" xr:uid="{00000000-0005-0000-0000-0000FE640000}"/>
    <cellStyle name="Normal 12 4 2 9" xfId="1129" xr:uid="{00000000-0005-0000-0000-0000FF640000}"/>
    <cellStyle name="Normal 12 4 2 9 2" xfId="2959" xr:uid="{00000000-0005-0000-0000-000000650000}"/>
    <cellStyle name="Normal 12 4 2 9 2 2" xfId="8449" xr:uid="{00000000-0005-0000-0000-000001650000}"/>
    <cellStyle name="Normal 12 4 2 9 2 2 2" xfId="21260" xr:uid="{00000000-0005-0000-0000-000002650000}"/>
    <cellStyle name="Normal 12 4 2 9 2 2 2 2" xfId="46880" xr:uid="{00000000-0005-0000-0000-000003650000}"/>
    <cellStyle name="Normal 12 4 2 9 2 2 3" xfId="34070" xr:uid="{00000000-0005-0000-0000-000004650000}"/>
    <cellStyle name="Normal 12 4 2 9 2 3" xfId="15770" xr:uid="{00000000-0005-0000-0000-000005650000}"/>
    <cellStyle name="Normal 12 4 2 9 2 3 2" xfId="41390" xr:uid="{00000000-0005-0000-0000-000006650000}"/>
    <cellStyle name="Normal 12 4 2 9 2 4" xfId="28580" xr:uid="{00000000-0005-0000-0000-000007650000}"/>
    <cellStyle name="Normal 12 4 2 9 3" xfId="4789" xr:uid="{00000000-0005-0000-0000-000008650000}"/>
    <cellStyle name="Normal 12 4 2 9 3 2" xfId="10279" xr:uid="{00000000-0005-0000-0000-000009650000}"/>
    <cellStyle name="Normal 12 4 2 9 3 2 2" xfId="23090" xr:uid="{00000000-0005-0000-0000-00000A650000}"/>
    <cellStyle name="Normal 12 4 2 9 3 2 2 2" xfId="48710" xr:uid="{00000000-0005-0000-0000-00000B650000}"/>
    <cellStyle name="Normal 12 4 2 9 3 2 3" xfId="35900" xr:uid="{00000000-0005-0000-0000-00000C650000}"/>
    <cellStyle name="Normal 12 4 2 9 3 3" xfId="17600" xr:uid="{00000000-0005-0000-0000-00000D650000}"/>
    <cellStyle name="Normal 12 4 2 9 3 3 2" xfId="43220" xr:uid="{00000000-0005-0000-0000-00000E650000}"/>
    <cellStyle name="Normal 12 4 2 9 3 4" xfId="30410" xr:uid="{00000000-0005-0000-0000-00000F650000}"/>
    <cellStyle name="Normal 12 4 2 9 4" xfId="12109" xr:uid="{00000000-0005-0000-0000-000010650000}"/>
    <cellStyle name="Normal 12 4 2 9 4 2" xfId="24920" xr:uid="{00000000-0005-0000-0000-000011650000}"/>
    <cellStyle name="Normal 12 4 2 9 4 2 2" xfId="50540" xr:uid="{00000000-0005-0000-0000-000012650000}"/>
    <cellStyle name="Normal 12 4 2 9 4 3" xfId="37730" xr:uid="{00000000-0005-0000-0000-000013650000}"/>
    <cellStyle name="Normal 12 4 2 9 5" xfId="6619" xr:uid="{00000000-0005-0000-0000-000014650000}"/>
    <cellStyle name="Normal 12 4 2 9 5 2" xfId="19430" xr:uid="{00000000-0005-0000-0000-000015650000}"/>
    <cellStyle name="Normal 12 4 2 9 5 2 2" xfId="45050" xr:uid="{00000000-0005-0000-0000-000016650000}"/>
    <cellStyle name="Normal 12 4 2 9 5 3" xfId="32240" xr:uid="{00000000-0005-0000-0000-000017650000}"/>
    <cellStyle name="Normal 12 4 2 9 6" xfId="13940" xr:uid="{00000000-0005-0000-0000-000018650000}"/>
    <cellStyle name="Normal 12 4 2 9 6 2" xfId="39560" xr:uid="{00000000-0005-0000-0000-000019650000}"/>
    <cellStyle name="Normal 12 4 2 9 7" xfId="26750" xr:uid="{00000000-0005-0000-0000-00001A650000}"/>
    <cellStyle name="Normal 12 4 3" xfId="192" xr:uid="{00000000-0005-0000-0000-00001B650000}"/>
    <cellStyle name="Normal 12 4 3 10" xfId="2070" xr:uid="{00000000-0005-0000-0000-00001C650000}"/>
    <cellStyle name="Normal 12 4 3 10 2" xfId="7560" xr:uid="{00000000-0005-0000-0000-00001D650000}"/>
    <cellStyle name="Normal 12 4 3 10 2 2" xfId="20371" xr:uid="{00000000-0005-0000-0000-00001E650000}"/>
    <cellStyle name="Normal 12 4 3 10 2 2 2" xfId="45991" xr:uid="{00000000-0005-0000-0000-00001F650000}"/>
    <cellStyle name="Normal 12 4 3 10 2 3" xfId="33181" xr:uid="{00000000-0005-0000-0000-000020650000}"/>
    <cellStyle name="Normal 12 4 3 10 3" xfId="14881" xr:uid="{00000000-0005-0000-0000-000021650000}"/>
    <cellStyle name="Normal 12 4 3 10 3 2" xfId="40501" xr:uid="{00000000-0005-0000-0000-000022650000}"/>
    <cellStyle name="Normal 12 4 3 10 4" xfId="27691" xr:uid="{00000000-0005-0000-0000-000023650000}"/>
    <cellStyle name="Normal 12 4 3 11" xfId="3900" xr:uid="{00000000-0005-0000-0000-000024650000}"/>
    <cellStyle name="Normal 12 4 3 11 2" xfId="9390" xr:uid="{00000000-0005-0000-0000-000025650000}"/>
    <cellStyle name="Normal 12 4 3 11 2 2" xfId="22201" xr:uid="{00000000-0005-0000-0000-000026650000}"/>
    <cellStyle name="Normal 12 4 3 11 2 2 2" xfId="47821" xr:uid="{00000000-0005-0000-0000-000027650000}"/>
    <cellStyle name="Normal 12 4 3 11 2 3" xfId="35011" xr:uid="{00000000-0005-0000-0000-000028650000}"/>
    <cellStyle name="Normal 12 4 3 11 3" xfId="16711" xr:uid="{00000000-0005-0000-0000-000029650000}"/>
    <cellStyle name="Normal 12 4 3 11 3 2" xfId="42331" xr:uid="{00000000-0005-0000-0000-00002A650000}"/>
    <cellStyle name="Normal 12 4 3 11 4" xfId="29521" xr:uid="{00000000-0005-0000-0000-00002B650000}"/>
    <cellStyle name="Normal 12 4 3 12" xfId="11220" xr:uid="{00000000-0005-0000-0000-00002C650000}"/>
    <cellStyle name="Normal 12 4 3 12 2" xfId="24031" xr:uid="{00000000-0005-0000-0000-00002D650000}"/>
    <cellStyle name="Normal 12 4 3 12 2 2" xfId="49651" xr:uid="{00000000-0005-0000-0000-00002E650000}"/>
    <cellStyle name="Normal 12 4 3 12 3" xfId="36841" xr:uid="{00000000-0005-0000-0000-00002F650000}"/>
    <cellStyle name="Normal 12 4 3 13" xfId="5730" xr:uid="{00000000-0005-0000-0000-000030650000}"/>
    <cellStyle name="Normal 12 4 3 13 2" xfId="18541" xr:uid="{00000000-0005-0000-0000-000031650000}"/>
    <cellStyle name="Normal 12 4 3 13 2 2" xfId="44161" xr:uid="{00000000-0005-0000-0000-000032650000}"/>
    <cellStyle name="Normal 12 4 3 13 3" xfId="31351" xr:uid="{00000000-0005-0000-0000-000033650000}"/>
    <cellStyle name="Normal 12 4 3 14" xfId="13051" xr:uid="{00000000-0005-0000-0000-000034650000}"/>
    <cellStyle name="Normal 12 4 3 14 2" xfId="38671" xr:uid="{00000000-0005-0000-0000-000035650000}"/>
    <cellStyle name="Normal 12 4 3 15" xfId="25861" xr:uid="{00000000-0005-0000-0000-000036650000}"/>
    <cellStyle name="Normal 12 4 3 2" xfId="212" xr:uid="{00000000-0005-0000-0000-000037650000}"/>
    <cellStyle name="Normal 12 4 3 2 10" xfId="3920" xr:uid="{00000000-0005-0000-0000-000038650000}"/>
    <cellStyle name="Normal 12 4 3 2 10 2" xfId="9410" xr:uid="{00000000-0005-0000-0000-000039650000}"/>
    <cellStyle name="Normal 12 4 3 2 10 2 2" xfId="22221" xr:uid="{00000000-0005-0000-0000-00003A650000}"/>
    <cellStyle name="Normal 12 4 3 2 10 2 2 2" xfId="47841" xr:uid="{00000000-0005-0000-0000-00003B650000}"/>
    <cellStyle name="Normal 12 4 3 2 10 2 3" xfId="35031" xr:uid="{00000000-0005-0000-0000-00003C650000}"/>
    <cellStyle name="Normal 12 4 3 2 10 3" xfId="16731" xr:uid="{00000000-0005-0000-0000-00003D650000}"/>
    <cellStyle name="Normal 12 4 3 2 10 3 2" xfId="42351" xr:uid="{00000000-0005-0000-0000-00003E650000}"/>
    <cellStyle name="Normal 12 4 3 2 10 4" xfId="29541" xr:uid="{00000000-0005-0000-0000-00003F650000}"/>
    <cellStyle name="Normal 12 4 3 2 11" xfId="11240" xr:uid="{00000000-0005-0000-0000-000040650000}"/>
    <cellStyle name="Normal 12 4 3 2 11 2" xfId="24051" xr:uid="{00000000-0005-0000-0000-000041650000}"/>
    <cellStyle name="Normal 12 4 3 2 11 2 2" xfId="49671" xr:uid="{00000000-0005-0000-0000-000042650000}"/>
    <cellStyle name="Normal 12 4 3 2 11 3" xfId="36861" xr:uid="{00000000-0005-0000-0000-000043650000}"/>
    <cellStyle name="Normal 12 4 3 2 12" xfId="5750" xr:uid="{00000000-0005-0000-0000-000044650000}"/>
    <cellStyle name="Normal 12 4 3 2 12 2" xfId="18561" xr:uid="{00000000-0005-0000-0000-000045650000}"/>
    <cellStyle name="Normal 12 4 3 2 12 2 2" xfId="44181" xr:uid="{00000000-0005-0000-0000-000046650000}"/>
    <cellStyle name="Normal 12 4 3 2 12 3" xfId="31371" xr:uid="{00000000-0005-0000-0000-000047650000}"/>
    <cellStyle name="Normal 12 4 3 2 13" xfId="13071" xr:uid="{00000000-0005-0000-0000-000048650000}"/>
    <cellStyle name="Normal 12 4 3 2 13 2" xfId="38691" xr:uid="{00000000-0005-0000-0000-000049650000}"/>
    <cellStyle name="Normal 12 4 3 2 14" xfId="25881" xr:uid="{00000000-0005-0000-0000-00004A650000}"/>
    <cellStyle name="Normal 12 4 3 2 2" xfId="299" xr:uid="{00000000-0005-0000-0000-00004B650000}"/>
    <cellStyle name="Normal 12 4 3 2 2 10" xfId="5791" xr:uid="{00000000-0005-0000-0000-00004C650000}"/>
    <cellStyle name="Normal 12 4 3 2 2 10 2" xfId="18602" xr:uid="{00000000-0005-0000-0000-00004D650000}"/>
    <cellStyle name="Normal 12 4 3 2 2 10 2 2" xfId="44222" xr:uid="{00000000-0005-0000-0000-00004E650000}"/>
    <cellStyle name="Normal 12 4 3 2 2 10 3" xfId="31412" xr:uid="{00000000-0005-0000-0000-00004F650000}"/>
    <cellStyle name="Normal 12 4 3 2 2 11" xfId="13112" xr:uid="{00000000-0005-0000-0000-000050650000}"/>
    <cellStyle name="Normal 12 4 3 2 2 11 2" xfId="38732" xr:uid="{00000000-0005-0000-0000-000051650000}"/>
    <cellStyle name="Normal 12 4 3 2 2 12" xfId="25922" xr:uid="{00000000-0005-0000-0000-000052650000}"/>
    <cellStyle name="Normal 12 4 3 2 2 2" xfId="528" xr:uid="{00000000-0005-0000-0000-000053650000}"/>
    <cellStyle name="Normal 12 4 3 2 2 2 2" xfId="927" xr:uid="{00000000-0005-0000-0000-000054650000}"/>
    <cellStyle name="Normal 12 4 3 2 2 2 2 2" xfId="1822" xr:uid="{00000000-0005-0000-0000-000055650000}"/>
    <cellStyle name="Normal 12 4 3 2 2 2 2 2 2" xfId="3652" xr:uid="{00000000-0005-0000-0000-000056650000}"/>
    <cellStyle name="Normal 12 4 3 2 2 2 2 2 2 2" xfId="9142" xr:uid="{00000000-0005-0000-0000-000057650000}"/>
    <cellStyle name="Normal 12 4 3 2 2 2 2 2 2 2 2" xfId="21953" xr:uid="{00000000-0005-0000-0000-000058650000}"/>
    <cellStyle name="Normal 12 4 3 2 2 2 2 2 2 2 2 2" xfId="47573" xr:uid="{00000000-0005-0000-0000-000059650000}"/>
    <cellStyle name="Normal 12 4 3 2 2 2 2 2 2 2 3" xfId="34763" xr:uid="{00000000-0005-0000-0000-00005A650000}"/>
    <cellStyle name="Normal 12 4 3 2 2 2 2 2 2 3" xfId="16463" xr:uid="{00000000-0005-0000-0000-00005B650000}"/>
    <cellStyle name="Normal 12 4 3 2 2 2 2 2 2 3 2" xfId="42083" xr:uid="{00000000-0005-0000-0000-00005C650000}"/>
    <cellStyle name="Normal 12 4 3 2 2 2 2 2 2 4" xfId="29273" xr:uid="{00000000-0005-0000-0000-00005D650000}"/>
    <cellStyle name="Normal 12 4 3 2 2 2 2 2 3" xfId="5482" xr:uid="{00000000-0005-0000-0000-00005E650000}"/>
    <cellStyle name="Normal 12 4 3 2 2 2 2 2 3 2" xfId="10972" xr:uid="{00000000-0005-0000-0000-00005F650000}"/>
    <cellStyle name="Normal 12 4 3 2 2 2 2 2 3 2 2" xfId="23783" xr:uid="{00000000-0005-0000-0000-000060650000}"/>
    <cellStyle name="Normal 12 4 3 2 2 2 2 2 3 2 2 2" xfId="49403" xr:uid="{00000000-0005-0000-0000-000061650000}"/>
    <cellStyle name="Normal 12 4 3 2 2 2 2 2 3 2 3" xfId="36593" xr:uid="{00000000-0005-0000-0000-000062650000}"/>
    <cellStyle name="Normal 12 4 3 2 2 2 2 2 3 3" xfId="18293" xr:uid="{00000000-0005-0000-0000-000063650000}"/>
    <cellStyle name="Normal 12 4 3 2 2 2 2 2 3 3 2" xfId="43913" xr:uid="{00000000-0005-0000-0000-000064650000}"/>
    <cellStyle name="Normal 12 4 3 2 2 2 2 2 3 4" xfId="31103" xr:uid="{00000000-0005-0000-0000-000065650000}"/>
    <cellStyle name="Normal 12 4 3 2 2 2 2 2 4" xfId="12802" xr:uid="{00000000-0005-0000-0000-000066650000}"/>
    <cellStyle name="Normal 12 4 3 2 2 2 2 2 4 2" xfId="25613" xr:uid="{00000000-0005-0000-0000-000067650000}"/>
    <cellStyle name="Normal 12 4 3 2 2 2 2 2 4 2 2" xfId="51233" xr:uid="{00000000-0005-0000-0000-000068650000}"/>
    <cellStyle name="Normal 12 4 3 2 2 2 2 2 4 3" xfId="38423" xr:uid="{00000000-0005-0000-0000-000069650000}"/>
    <cellStyle name="Normal 12 4 3 2 2 2 2 2 5" xfId="7312" xr:uid="{00000000-0005-0000-0000-00006A650000}"/>
    <cellStyle name="Normal 12 4 3 2 2 2 2 2 5 2" xfId="20123" xr:uid="{00000000-0005-0000-0000-00006B650000}"/>
    <cellStyle name="Normal 12 4 3 2 2 2 2 2 5 2 2" xfId="45743" xr:uid="{00000000-0005-0000-0000-00006C650000}"/>
    <cellStyle name="Normal 12 4 3 2 2 2 2 2 5 3" xfId="32933" xr:uid="{00000000-0005-0000-0000-00006D650000}"/>
    <cellStyle name="Normal 12 4 3 2 2 2 2 2 6" xfId="14633" xr:uid="{00000000-0005-0000-0000-00006E650000}"/>
    <cellStyle name="Normal 12 4 3 2 2 2 2 2 6 2" xfId="40253" xr:uid="{00000000-0005-0000-0000-00006F650000}"/>
    <cellStyle name="Normal 12 4 3 2 2 2 2 2 7" xfId="27443" xr:uid="{00000000-0005-0000-0000-000070650000}"/>
    <cellStyle name="Normal 12 4 3 2 2 2 2 3" xfId="2758" xr:uid="{00000000-0005-0000-0000-000071650000}"/>
    <cellStyle name="Normal 12 4 3 2 2 2 2 3 2" xfId="8248" xr:uid="{00000000-0005-0000-0000-000072650000}"/>
    <cellStyle name="Normal 12 4 3 2 2 2 2 3 2 2" xfId="21059" xr:uid="{00000000-0005-0000-0000-000073650000}"/>
    <cellStyle name="Normal 12 4 3 2 2 2 2 3 2 2 2" xfId="46679" xr:uid="{00000000-0005-0000-0000-000074650000}"/>
    <cellStyle name="Normal 12 4 3 2 2 2 2 3 2 3" xfId="33869" xr:uid="{00000000-0005-0000-0000-000075650000}"/>
    <cellStyle name="Normal 12 4 3 2 2 2 2 3 3" xfId="15569" xr:uid="{00000000-0005-0000-0000-000076650000}"/>
    <cellStyle name="Normal 12 4 3 2 2 2 2 3 3 2" xfId="41189" xr:uid="{00000000-0005-0000-0000-000077650000}"/>
    <cellStyle name="Normal 12 4 3 2 2 2 2 3 4" xfId="28379" xr:uid="{00000000-0005-0000-0000-000078650000}"/>
    <cellStyle name="Normal 12 4 3 2 2 2 2 4" xfId="4588" xr:uid="{00000000-0005-0000-0000-000079650000}"/>
    <cellStyle name="Normal 12 4 3 2 2 2 2 4 2" xfId="10078" xr:uid="{00000000-0005-0000-0000-00007A650000}"/>
    <cellStyle name="Normal 12 4 3 2 2 2 2 4 2 2" xfId="22889" xr:uid="{00000000-0005-0000-0000-00007B650000}"/>
    <cellStyle name="Normal 12 4 3 2 2 2 2 4 2 2 2" xfId="48509" xr:uid="{00000000-0005-0000-0000-00007C650000}"/>
    <cellStyle name="Normal 12 4 3 2 2 2 2 4 2 3" xfId="35699" xr:uid="{00000000-0005-0000-0000-00007D650000}"/>
    <cellStyle name="Normal 12 4 3 2 2 2 2 4 3" xfId="17399" xr:uid="{00000000-0005-0000-0000-00007E650000}"/>
    <cellStyle name="Normal 12 4 3 2 2 2 2 4 3 2" xfId="43019" xr:uid="{00000000-0005-0000-0000-00007F650000}"/>
    <cellStyle name="Normal 12 4 3 2 2 2 2 4 4" xfId="30209" xr:uid="{00000000-0005-0000-0000-000080650000}"/>
    <cellStyle name="Normal 12 4 3 2 2 2 2 5" xfId="11908" xr:uid="{00000000-0005-0000-0000-000081650000}"/>
    <cellStyle name="Normal 12 4 3 2 2 2 2 5 2" xfId="24719" xr:uid="{00000000-0005-0000-0000-000082650000}"/>
    <cellStyle name="Normal 12 4 3 2 2 2 2 5 2 2" xfId="50339" xr:uid="{00000000-0005-0000-0000-000083650000}"/>
    <cellStyle name="Normal 12 4 3 2 2 2 2 5 3" xfId="37529" xr:uid="{00000000-0005-0000-0000-000084650000}"/>
    <cellStyle name="Normal 12 4 3 2 2 2 2 6" xfId="6418" xr:uid="{00000000-0005-0000-0000-000085650000}"/>
    <cellStyle name="Normal 12 4 3 2 2 2 2 6 2" xfId="19229" xr:uid="{00000000-0005-0000-0000-000086650000}"/>
    <cellStyle name="Normal 12 4 3 2 2 2 2 6 2 2" xfId="44849" xr:uid="{00000000-0005-0000-0000-000087650000}"/>
    <cellStyle name="Normal 12 4 3 2 2 2 2 6 3" xfId="32039" xr:uid="{00000000-0005-0000-0000-000088650000}"/>
    <cellStyle name="Normal 12 4 3 2 2 2 2 7" xfId="13739" xr:uid="{00000000-0005-0000-0000-000089650000}"/>
    <cellStyle name="Normal 12 4 3 2 2 2 2 7 2" xfId="39359" xr:uid="{00000000-0005-0000-0000-00008A650000}"/>
    <cellStyle name="Normal 12 4 3 2 2 2 2 8" xfId="26549" xr:uid="{00000000-0005-0000-0000-00008B650000}"/>
    <cellStyle name="Normal 12 4 3 2 2 2 3" xfId="1423" xr:uid="{00000000-0005-0000-0000-00008C650000}"/>
    <cellStyle name="Normal 12 4 3 2 2 2 3 2" xfId="3253" xr:uid="{00000000-0005-0000-0000-00008D650000}"/>
    <cellStyle name="Normal 12 4 3 2 2 2 3 2 2" xfId="8743" xr:uid="{00000000-0005-0000-0000-00008E650000}"/>
    <cellStyle name="Normal 12 4 3 2 2 2 3 2 2 2" xfId="21554" xr:uid="{00000000-0005-0000-0000-00008F650000}"/>
    <cellStyle name="Normal 12 4 3 2 2 2 3 2 2 2 2" xfId="47174" xr:uid="{00000000-0005-0000-0000-000090650000}"/>
    <cellStyle name="Normal 12 4 3 2 2 2 3 2 2 3" xfId="34364" xr:uid="{00000000-0005-0000-0000-000091650000}"/>
    <cellStyle name="Normal 12 4 3 2 2 2 3 2 3" xfId="16064" xr:uid="{00000000-0005-0000-0000-000092650000}"/>
    <cellStyle name="Normal 12 4 3 2 2 2 3 2 3 2" xfId="41684" xr:uid="{00000000-0005-0000-0000-000093650000}"/>
    <cellStyle name="Normal 12 4 3 2 2 2 3 2 4" xfId="28874" xr:uid="{00000000-0005-0000-0000-000094650000}"/>
    <cellStyle name="Normal 12 4 3 2 2 2 3 3" xfId="5083" xr:uid="{00000000-0005-0000-0000-000095650000}"/>
    <cellStyle name="Normal 12 4 3 2 2 2 3 3 2" xfId="10573" xr:uid="{00000000-0005-0000-0000-000096650000}"/>
    <cellStyle name="Normal 12 4 3 2 2 2 3 3 2 2" xfId="23384" xr:uid="{00000000-0005-0000-0000-000097650000}"/>
    <cellStyle name="Normal 12 4 3 2 2 2 3 3 2 2 2" xfId="49004" xr:uid="{00000000-0005-0000-0000-000098650000}"/>
    <cellStyle name="Normal 12 4 3 2 2 2 3 3 2 3" xfId="36194" xr:uid="{00000000-0005-0000-0000-000099650000}"/>
    <cellStyle name="Normal 12 4 3 2 2 2 3 3 3" xfId="17894" xr:uid="{00000000-0005-0000-0000-00009A650000}"/>
    <cellStyle name="Normal 12 4 3 2 2 2 3 3 3 2" xfId="43514" xr:uid="{00000000-0005-0000-0000-00009B650000}"/>
    <cellStyle name="Normal 12 4 3 2 2 2 3 3 4" xfId="30704" xr:uid="{00000000-0005-0000-0000-00009C650000}"/>
    <cellStyle name="Normal 12 4 3 2 2 2 3 4" xfId="12403" xr:uid="{00000000-0005-0000-0000-00009D650000}"/>
    <cellStyle name="Normal 12 4 3 2 2 2 3 4 2" xfId="25214" xr:uid="{00000000-0005-0000-0000-00009E650000}"/>
    <cellStyle name="Normal 12 4 3 2 2 2 3 4 2 2" xfId="50834" xr:uid="{00000000-0005-0000-0000-00009F650000}"/>
    <cellStyle name="Normal 12 4 3 2 2 2 3 4 3" xfId="38024" xr:uid="{00000000-0005-0000-0000-0000A0650000}"/>
    <cellStyle name="Normal 12 4 3 2 2 2 3 5" xfId="6913" xr:uid="{00000000-0005-0000-0000-0000A1650000}"/>
    <cellStyle name="Normal 12 4 3 2 2 2 3 5 2" xfId="19724" xr:uid="{00000000-0005-0000-0000-0000A2650000}"/>
    <cellStyle name="Normal 12 4 3 2 2 2 3 5 2 2" xfId="45344" xr:uid="{00000000-0005-0000-0000-0000A3650000}"/>
    <cellStyle name="Normal 12 4 3 2 2 2 3 5 3" xfId="32534" xr:uid="{00000000-0005-0000-0000-0000A4650000}"/>
    <cellStyle name="Normal 12 4 3 2 2 2 3 6" xfId="14234" xr:uid="{00000000-0005-0000-0000-0000A5650000}"/>
    <cellStyle name="Normal 12 4 3 2 2 2 3 6 2" xfId="39854" xr:uid="{00000000-0005-0000-0000-0000A6650000}"/>
    <cellStyle name="Normal 12 4 3 2 2 2 3 7" xfId="27044" xr:uid="{00000000-0005-0000-0000-0000A7650000}"/>
    <cellStyle name="Normal 12 4 3 2 2 2 4" xfId="2359" xr:uid="{00000000-0005-0000-0000-0000A8650000}"/>
    <cellStyle name="Normal 12 4 3 2 2 2 4 2" xfId="7849" xr:uid="{00000000-0005-0000-0000-0000A9650000}"/>
    <cellStyle name="Normal 12 4 3 2 2 2 4 2 2" xfId="20660" xr:uid="{00000000-0005-0000-0000-0000AA650000}"/>
    <cellStyle name="Normal 12 4 3 2 2 2 4 2 2 2" xfId="46280" xr:uid="{00000000-0005-0000-0000-0000AB650000}"/>
    <cellStyle name="Normal 12 4 3 2 2 2 4 2 3" xfId="33470" xr:uid="{00000000-0005-0000-0000-0000AC650000}"/>
    <cellStyle name="Normal 12 4 3 2 2 2 4 3" xfId="15170" xr:uid="{00000000-0005-0000-0000-0000AD650000}"/>
    <cellStyle name="Normal 12 4 3 2 2 2 4 3 2" xfId="40790" xr:uid="{00000000-0005-0000-0000-0000AE650000}"/>
    <cellStyle name="Normal 12 4 3 2 2 2 4 4" xfId="27980" xr:uid="{00000000-0005-0000-0000-0000AF650000}"/>
    <cellStyle name="Normal 12 4 3 2 2 2 5" xfId="4189" xr:uid="{00000000-0005-0000-0000-0000B0650000}"/>
    <cellStyle name="Normal 12 4 3 2 2 2 5 2" xfId="9679" xr:uid="{00000000-0005-0000-0000-0000B1650000}"/>
    <cellStyle name="Normal 12 4 3 2 2 2 5 2 2" xfId="22490" xr:uid="{00000000-0005-0000-0000-0000B2650000}"/>
    <cellStyle name="Normal 12 4 3 2 2 2 5 2 2 2" xfId="48110" xr:uid="{00000000-0005-0000-0000-0000B3650000}"/>
    <cellStyle name="Normal 12 4 3 2 2 2 5 2 3" xfId="35300" xr:uid="{00000000-0005-0000-0000-0000B4650000}"/>
    <cellStyle name="Normal 12 4 3 2 2 2 5 3" xfId="17000" xr:uid="{00000000-0005-0000-0000-0000B5650000}"/>
    <cellStyle name="Normal 12 4 3 2 2 2 5 3 2" xfId="42620" xr:uid="{00000000-0005-0000-0000-0000B6650000}"/>
    <cellStyle name="Normal 12 4 3 2 2 2 5 4" xfId="29810" xr:uid="{00000000-0005-0000-0000-0000B7650000}"/>
    <cellStyle name="Normal 12 4 3 2 2 2 6" xfId="11509" xr:uid="{00000000-0005-0000-0000-0000B8650000}"/>
    <cellStyle name="Normal 12 4 3 2 2 2 6 2" xfId="24320" xr:uid="{00000000-0005-0000-0000-0000B9650000}"/>
    <cellStyle name="Normal 12 4 3 2 2 2 6 2 2" xfId="49940" xr:uid="{00000000-0005-0000-0000-0000BA650000}"/>
    <cellStyle name="Normal 12 4 3 2 2 2 6 3" xfId="37130" xr:uid="{00000000-0005-0000-0000-0000BB650000}"/>
    <cellStyle name="Normal 12 4 3 2 2 2 7" xfId="6019" xr:uid="{00000000-0005-0000-0000-0000BC650000}"/>
    <cellStyle name="Normal 12 4 3 2 2 2 7 2" xfId="18830" xr:uid="{00000000-0005-0000-0000-0000BD650000}"/>
    <cellStyle name="Normal 12 4 3 2 2 2 7 2 2" xfId="44450" xr:uid="{00000000-0005-0000-0000-0000BE650000}"/>
    <cellStyle name="Normal 12 4 3 2 2 2 7 3" xfId="31640" xr:uid="{00000000-0005-0000-0000-0000BF650000}"/>
    <cellStyle name="Normal 12 4 3 2 2 2 8" xfId="13340" xr:uid="{00000000-0005-0000-0000-0000C0650000}"/>
    <cellStyle name="Normal 12 4 3 2 2 2 8 2" xfId="38960" xr:uid="{00000000-0005-0000-0000-0000C1650000}"/>
    <cellStyle name="Normal 12 4 3 2 2 2 9" xfId="26150" xr:uid="{00000000-0005-0000-0000-0000C2650000}"/>
    <cellStyle name="Normal 12 4 3 2 2 3" xfId="660" xr:uid="{00000000-0005-0000-0000-0000C3650000}"/>
    <cellStyle name="Normal 12 4 3 2 2 3 2" xfId="1060" xr:uid="{00000000-0005-0000-0000-0000C4650000}"/>
    <cellStyle name="Normal 12 4 3 2 2 3 2 2" xfId="1955" xr:uid="{00000000-0005-0000-0000-0000C5650000}"/>
    <cellStyle name="Normal 12 4 3 2 2 3 2 2 2" xfId="3785" xr:uid="{00000000-0005-0000-0000-0000C6650000}"/>
    <cellStyle name="Normal 12 4 3 2 2 3 2 2 2 2" xfId="9275" xr:uid="{00000000-0005-0000-0000-0000C7650000}"/>
    <cellStyle name="Normal 12 4 3 2 2 3 2 2 2 2 2" xfId="22086" xr:uid="{00000000-0005-0000-0000-0000C8650000}"/>
    <cellStyle name="Normal 12 4 3 2 2 3 2 2 2 2 2 2" xfId="47706" xr:uid="{00000000-0005-0000-0000-0000C9650000}"/>
    <cellStyle name="Normal 12 4 3 2 2 3 2 2 2 2 3" xfId="34896" xr:uid="{00000000-0005-0000-0000-0000CA650000}"/>
    <cellStyle name="Normal 12 4 3 2 2 3 2 2 2 3" xfId="16596" xr:uid="{00000000-0005-0000-0000-0000CB650000}"/>
    <cellStyle name="Normal 12 4 3 2 2 3 2 2 2 3 2" xfId="42216" xr:uid="{00000000-0005-0000-0000-0000CC650000}"/>
    <cellStyle name="Normal 12 4 3 2 2 3 2 2 2 4" xfId="29406" xr:uid="{00000000-0005-0000-0000-0000CD650000}"/>
    <cellStyle name="Normal 12 4 3 2 2 3 2 2 3" xfId="5615" xr:uid="{00000000-0005-0000-0000-0000CE650000}"/>
    <cellStyle name="Normal 12 4 3 2 2 3 2 2 3 2" xfId="11105" xr:uid="{00000000-0005-0000-0000-0000CF650000}"/>
    <cellStyle name="Normal 12 4 3 2 2 3 2 2 3 2 2" xfId="23916" xr:uid="{00000000-0005-0000-0000-0000D0650000}"/>
    <cellStyle name="Normal 12 4 3 2 2 3 2 2 3 2 2 2" xfId="49536" xr:uid="{00000000-0005-0000-0000-0000D1650000}"/>
    <cellStyle name="Normal 12 4 3 2 2 3 2 2 3 2 3" xfId="36726" xr:uid="{00000000-0005-0000-0000-0000D2650000}"/>
    <cellStyle name="Normal 12 4 3 2 2 3 2 2 3 3" xfId="18426" xr:uid="{00000000-0005-0000-0000-0000D3650000}"/>
    <cellStyle name="Normal 12 4 3 2 2 3 2 2 3 3 2" xfId="44046" xr:uid="{00000000-0005-0000-0000-0000D4650000}"/>
    <cellStyle name="Normal 12 4 3 2 2 3 2 2 3 4" xfId="31236" xr:uid="{00000000-0005-0000-0000-0000D5650000}"/>
    <cellStyle name="Normal 12 4 3 2 2 3 2 2 4" xfId="12935" xr:uid="{00000000-0005-0000-0000-0000D6650000}"/>
    <cellStyle name="Normal 12 4 3 2 2 3 2 2 4 2" xfId="25746" xr:uid="{00000000-0005-0000-0000-0000D7650000}"/>
    <cellStyle name="Normal 12 4 3 2 2 3 2 2 4 2 2" xfId="51366" xr:uid="{00000000-0005-0000-0000-0000D8650000}"/>
    <cellStyle name="Normal 12 4 3 2 2 3 2 2 4 3" xfId="38556" xr:uid="{00000000-0005-0000-0000-0000D9650000}"/>
    <cellStyle name="Normal 12 4 3 2 2 3 2 2 5" xfId="7445" xr:uid="{00000000-0005-0000-0000-0000DA650000}"/>
    <cellStyle name="Normal 12 4 3 2 2 3 2 2 5 2" xfId="20256" xr:uid="{00000000-0005-0000-0000-0000DB650000}"/>
    <cellStyle name="Normal 12 4 3 2 2 3 2 2 5 2 2" xfId="45876" xr:uid="{00000000-0005-0000-0000-0000DC650000}"/>
    <cellStyle name="Normal 12 4 3 2 2 3 2 2 5 3" xfId="33066" xr:uid="{00000000-0005-0000-0000-0000DD650000}"/>
    <cellStyle name="Normal 12 4 3 2 2 3 2 2 6" xfId="14766" xr:uid="{00000000-0005-0000-0000-0000DE650000}"/>
    <cellStyle name="Normal 12 4 3 2 2 3 2 2 6 2" xfId="40386" xr:uid="{00000000-0005-0000-0000-0000DF650000}"/>
    <cellStyle name="Normal 12 4 3 2 2 3 2 2 7" xfId="27576" xr:uid="{00000000-0005-0000-0000-0000E0650000}"/>
    <cellStyle name="Normal 12 4 3 2 2 3 2 3" xfId="2891" xr:uid="{00000000-0005-0000-0000-0000E1650000}"/>
    <cellStyle name="Normal 12 4 3 2 2 3 2 3 2" xfId="8381" xr:uid="{00000000-0005-0000-0000-0000E2650000}"/>
    <cellStyle name="Normal 12 4 3 2 2 3 2 3 2 2" xfId="21192" xr:uid="{00000000-0005-0000-0000-0000E3650000}"/>
    <cellStyle name="Normal 12 4 3 2 2 3 2 3 2 2 2" xfId="46812" xr:uid="{00000000-0005-0000-0000-0000E4650000}"/>
    <cellStyle name="Normal 12 4 3 2 2 3 2 3 2 3" xfId="34002" xr:uid="{00000000-0005-0000-0000-0000E5650000}"/>
    <cellStyle name="Normal 12 4 3 2 2 3 2 3 3" xfId="15702" xr:uid="{00000000-0005-0000-0000-0000E6650000}"/>
    <cellStyle name="Normal 12 4 3 2 2 3 2 3 3 2" xfId="41322" xr:uid="{00000000-0005-0000-0000-0000E7650000}"/>
    <cellStyle name="Normal 12 4 3 2 2 3 2 3 4" xfId="28512" xr:uid="{00000000-0005-0000-0000-0000E8650000}"/>
    <cellStyle name="Normal 12 4 3 2 2 3 2 4" xfId="4721" xr:uid="{00000000-0005-0000-0000-0000E9650000}"/>
    <cellStyle name="Normal 12 4 3 2 2 3 2 4 2" xfId="10211" xr:uid="{00000000-0005-0000-0000-0000EA650000}"/>
    <cellStyle name="Normal 12 4 3 2 2 3 2 4 2 2" xfId="23022" xr:uid="{00000000-0005-0000-0000-0000EB650000}"/>
    <cellStyle name="Normal 12 4 3 2 2 3 2 4 2 2 2" xfId="48642" xr:uid="{00000000-0005-0000-0000-0000EC650000}"/>
    <cellStyle name="Normal 12 4 3 2 2 3 2 4 2 3" xfId="35832" xr:uid="{00000000-0005-0000-0000-0000ED650000}"/>
    <cellStyle name="Normal 12 4 3 2 2 3 2 4 3" xfId="17532" xr:uid="{00000000-0005-0000-0000-0000EE650000}"/>
    <cellStyle name="Normal 12 4 3 2 2 3 2 4 3 2" xfId="43152" xr:uid="{00000000-0005-0000-0000-0000EF650000}"/>
    <cellStyle name="Normal 12 4 3 2 2 3 2 4 4" xfId="30342" xr:uid="{00000000-0005-0000-0000-0000F0650000}"/>
    <cellStyle name="Normal 12 4 3 2 2 3 2 5" xfId="12041" xr:uid="{00000000-0005-0000-0000-0000F1650000}"/>
    <cellStyle name="Normal 12 4 3 2 2 3 2 5 2" xfId="24852" xr:uid="{00000000-0005-0000-0000-0000F2650000}"/>
    <cellStyle name="Normal 12 4 3 2 2 3 2 5 2 2" xfId="50472" xr:uid="{00000000-0005-0000-0000-0000F3650000}"/>
    <cellStyle name="Normal 12 4 3 2 2 3 2 5 3" xfId="37662" xr:uid="{00000000-0005-0000-0000-0000F4650000}"/>
    <cellStyle name="Normal 12 4 3 2 2 3 2 6" xfId="6551" xr:uid="{00000000-0005-0000-0000-0000F5650000}"/>
    <cellStyle name="Normal 12 4 3 2 2 3 2 6 2" xfId="19362" xr:uid="{00000000-0005-0000-0000-0000F6650000}"/>
    <cellStyle name="Normal 12 4 3 2 2 3 2 6 2 2" xfId="44982" xr:uid="{00000000-0005-0000-0000-0000F7650000}"/>
    <cellStyle name="Normal 12 4 3 2 2 3 2 6 3" xfId="32172" xr:uid="{00000000-0005-0000-0000-0000F8650000}"/>
    <cellStyle name="Normal 12 4 3 2 2 3 2 7" xfId="13872" xr:uid="{00000000-0005-0000-0000-0000F9650000}"/>
    <cellStyle name="Normal 12 4 3 2 2 3 2 7 2" xfId="39492" xr:uid="{00000000-0005-0000-0000-0000FA650000}"/>
    <cellStyle name="Normal 12 4 3 2 2 3 2 8" xfId="26682" xr:uid="{00000000-0005-0000-0000-0000FB650000}"/>
    <cellStyle name="Normal 12 4 3 2 2 3 3" xfId="1555" xr:uid="{00000000-0005-0000-0000-0000FC650000}"/>
    <cellStyle name="Normal 12 4 3 2 2 3 3 2" xfId="3385" xr:uid="{00000000-0005-0000-0000-0000FD650000}"/>
    <cellStyle name="Normal 12 4 3 2 2 3 3 2 2" xfId="8875" xr:uid="{00000000-0005-0000-0000-0000FE650000}"/>
    <cellStyle name="Normal 12 4 3 2 2 3 3 2 2 2" xfId="21686" xr:uid="{00000000-0005-0000-0000-0000FF650000}"/>
    <cellStyle name="Normal 12 4 3 2 2 3 3 2 2 2 2" xfId="47306" xr:uid="{00000000-0005-0000-0000-000000660000}"/>
    <cellStyle name="Normal 12 4 3 2 2 3 3 2 2 3" xfId="34496" xr:uid="{00000000-0005-0000-0000-000001660000}"/>
    <cellStyle name="Normal 12 4 3 2 2 3 3 2 3" xfId="16196" xr:uid="{00000000-0005-0000-0000-000002660000}"/>
    <cellStyle name="Normal 12 4 3 2 2 3 3 2 3 2" xfId="41816" xr:uid="{00000000-0005-0000-0000-000003660000}"/>
    <cellStyle name="Normal 12 4 3 2 2 3 3 2 4" xfId="29006" xr:uid="{00000000-0005-0000-0000-000004660000}"/>
    <cellStyle name="Normal 12 4 3 2 2 3 3 3" xfId="5215" xr:uid="{00000000-0005-0000-0000-000005660000}"/>
    <cellStyle name="Normal 12 4 3 2 2 3 3 3 2" xfId="10705" xr:uid="{00000000-0005-0000-0000-000006660000}"/>
    <cellStyle name="Normal 12 4 3 2 2 3 3 3 2 2" xfId="23516" xr:uid="{00000000-0005-0000-0000-000007660000}"/>
    <cellStyle name="Normal 12 4 3 2 2 3 3 3 2 2 2" xfId="49136" xr:uid="{00000000-0005-0000-0000-000008660000}"/>
    <cellStyle name="Normal 12 4 3 2 2 3 3 3 2 3" xfId="36326" xr:uid="{00000000-0005-0000-0000-000009660000}"/>
    <cellStyle name="Normal 12 4 3 2 2 3 3 3 3" xfId="18026" xr:uid="{00000000-0005-0000-0000-00000A660000}"/>
    <cellStyle name="Normal 12 4 3 2 2 3 3 3 3 2" xfId="43646" xr:uid="{00000000-0005-0000-0000-00000B660000}"/>
    <cellStyle name="Normal 12 4 3 2 2 3 3 3 4" xfId="30836" xr:uid="{00000000-0005-0000-0000-00000C660000}"/>
    <cellStyle name="Normal 12 4 3 2 2 3 3 4" xfId="12535" xr:uid="{00000000-0005-0000-0000-00000D660000}"/>
    <cellStyle name="Normal 12 4 3 2 2 3 3 4 2" xfId="25346" xr:uid="{00000000-0005-0000-0000-00000E660000}"/>
    <cellStyle name="Normal 12 4 3 2 2 3 3 4 2 2" xfId="50966" xr:uid="{00000000-0005-0000-0000-00000F660000}"/>
    <cellStyle name="Normal 12 4 3 2 2 3 3 4 3" xfId="38156" xr:uid="{00000000-0005-0000-0000-000010660000}"/>
    <cellStyle name="Normal 12 4 3 2 2 3 3 5" xfId="7045" xr:uid="{00000000-0005-0000-0000-000011660000}"/>
    <cellStyle name="Normal 12 4 3 2 2 3 3 5 2" xfId="19856" xr:uid="{00000000-0005-0000-0000-000012660000}"/>
    <cellStyle name="Normal 12 4 3 2 2 3 3 5 2 2" xfId="45476" xr:uid="{00000000-0005-0000-0000-000013660000}"/>
    <cellStyle name="Normal 12 4 3 2 2 3 3 5 3" xfId="32666" xr:uid="{00000000-0005-0000-0000-000014660000}"/>
    <cellStyle name="Normal 12 4 3 2 2 3 3 6" xfId="14366" xr:uid="{00000000-0005-0000-0000-000015660000}"/>
    <cellStyle name="Normal 12 4 3 2 2 3 3 6 2" xfId="39986" xr:uid="{00000000-0005-0000-0000-000016660000}"/>
    <cellStyle name="Normal 12 4 3 2 2 3 3 7" xfId="27176" xr:uid="{00000000-0005-0000-0000-000017660000}"/>
    <cellStyle name="Normal 12 4 3 2 2 3 4" xfId="2491" xr:uid="{00000000-0005-0000-0000-000018660000}"/>
    <cellStyle name="Normal 12 4 3 2 2 3 4 2" xfId="7981" xr:uid="{00000000-0005-0000-0000-000019660000}"/>
    <cellStyle name="Normal 12 4 3 2 2 3 4 2 2" xfId="20792" xr:uid="{00000000-0005-0000-0000-00001A660000}"/>
    <cellStyle name="Normal 12 4 3 2 2 3 4 2 2 2" xfId="46412" xr:uid="{00000000-0005-0000-0000-00001B660000}"/>
    <cellStyle name="Normal 12 4 3 2 2 3 4 2 3" xfId="33602" xr:uid="{00000000-0005-0000-0000-00001C660000}"/>
    <cellStyle name="Normal 12 4 3 2 2 3 4 3" xfId="15302" xr:uid="{00000000-0005-0000-0000-00001D660000}"/>
    <cellStyle name="Normal 12 4 3 2 2 3 4 3 2" xfId="40922" xr:uid="{00000000-0005-0000-0000-00001E660000}"/>
    <cellStyle name="Normal 12 4 3 2 2 3 4 4" xfId="28112" xr:uid="{00000000-0005-0000-0000-00001F660000}"/>
    <cellStyle name="Normal 12 4 3 2 2 3 5" xfId="4321" xr:uid="{00000000-0005-0000-0000-000020660000}"/>
    <cellStyle name="Normal 12 4 3 2 2 3 5 2" xfId="9811" xr:uid="{00000000-0005-0000-0000-000021660000}"/>
    <cellStyle name="Normal 12 4 3 2 2 3 5 2 2" xfId="22622" xr:uid="{00000000-0005-0000-0000-000022660000}"/>
    <cellStyle name="Normal 12 4 3 2 2 3 5 2 2 2" xfId="48242" xr:uid="{00000000-0005-0000-0000-000023660000}"/>
    <cellStyle name="Normal 12 4 3 2 2 3 5 2 3" xfId="35432" xr:uid="{00000000-0005-0000-0000-000024660000}"/>
    <cellStyle name="Normal 12 4 3 2 2 3 5 3" xfId="17132" xr:uid="{00000000-0005-0000-0000-000025660000}"/>
    <cellStyle name="Normal 12 4 3 2 2 3 5 3 2" xfId="42752" xr:uid="{00000000-0005-0000-0000-000026660000}"/>
    <cellStyle name="Normal 12 4 3 2 2 3 5 4" xfId="29942" xr:uid="{00000000-0005-0000-0000-000027660000}"/>
    <cellStyle name="Normal 12 4 3 2 2 3 6" xfId="11641" xr:uid="{00000000-0005-0000-0000-000028660000}"/>
    <cellStyle name="Normal 12 4 3 2 2 3 6 2" xfId="24452" xr:uid="{00000000-0005-0000-0000-000029660000}"/>
    <cellStyle name="Normal 12 4 3 2 2 3 6 2 2" xfId="50072" xr:uid="{00000000-0005-0000-0000-00002A660000}"/>
    <cellStyle name="Normal 12 4 3 2 2 3 6 3" xfId="37262" xr:uid="{00000000-0005-0000-0000-00002B660000}"/>
    <cellStyle name="Normal 12 4 3 2 2 3 7" xfId="6151" xr:uid="{00000000-0005-0000-0000-00002C660000}"/>
    <cellStyle name="Normal 12 4 3 2 2 3 7 2" xfId="18962" xr:uid="{00000000-0005-0000-0000-00002D660000}"/>
    <cellStyle name="Normal 12 4 3 2 2 3 7 2 2" xfId="44582" xr:uid="{00000000-0005-0000-0000-00002E660000}"/>
    <cellStyle name="Normal 12 4 3 2 2 3 7 3" xfId="31772" xr:uid="{00000000-0005-0000-0000-00002F660000}"/>
    <cellStyle name="Normal 12 4 3 2 2 3 8" xfId="13472" xr:uid="{00000000-0005-0000-0000-000030660000}"/>
    <cellStyle name="Normal 12 4 3 2 2 3 8 2" xfId="39092" xr:uid="{00000000-0005-0000-0000-000031660000}"/>
    <cellStyle name="Normal 12 4 3 2 2 3 9" xfId="26282" xr:uid="{00000000-0005-0000-0000-000032660000}"/>
    <cellStyle name="Normal 12 4 3 2 2 4" xfId="435" xr:uid="{00000000-0005-0000-0000-000033660000}"/>
    <cellStyle name="Normal 12 4 3 2 2 4 2" xfId="1330" xr:uid="{00000000-0005-0000-0000-000034660000}"/>
    <cellStyle name="Normal 12 4 3 2 2 4 2 2" xfId="3160" xr:uid="{00000000-0005-0000-0000-000035660000}"/>
    <cellStyle name="Normal 12 4 3 2 2 4 2 2 2" xfId="8650" xr:uid="{00000000-0005-0000-0000-000036660000}"/>
    <cellStyle name="Normal 12 4 3 2 2 4 2 2 2 2" xfId="21461" xr:uid="{00000000-0005-0000-0000-000037660000}"/>
    <cellStyle name="Normal 12 4 3 2 2 4 2 2 2 2 2" xfId="47081" xr:uid="{00000000-0005-0000-0000-000038660000}"/>
    <cellStyle name="Normal 12 4 3 2 2 4 2 2 2 3" xfId="34271" xr:uid="{00000000-0005-0000-0000-000039660000}"/>
    <cellStyle name="Normal 12 4 3 2 2 4 2 2 3" xfId="15971" xr:uid="{00000000-0005-0000-0000-00003A660000}"/>
    <cellStyle name="Normal 12 4 3 2 2 4 2 2 3 2" xfId="41591" xr:uid="{00000000-0005-0000-0000-00003B660000}"/>
    <cellStyle name="Normal 12 4 3 2 2 4 2 2 4" xfId="28781" xr:uid="{00000000-0005-0000-0000-00003C660000}"/>
    <cellStyle name="Normal 12 4 3 2 2 4 2 3" xfId="4990" xr:uid="{00000000-0005-0000-0000-00003D660000}"/>
    <cellStyle name="Normal 12 4 3 2 2 4 2 3 2" xfId="10480" xr:uid="{00000000-0005-0000-0000-00003E660000}"/>
    <cellStyle name="Normal 12 4 3 2 2 4 2 3 2 2" xfId="23291" xr:uid="{00000000-0005-0000-0000-00003F660000}"/>
    <cellStyle name="Normal 12 4 3 2 2 4 2 3 2 2 2" xfId="48911" xr:uid="{00000000-0005-0000-0000-000040660000}"/>
    <cellStyle name="Normal 12 4 3 2 2 4 2 3 2 3" xfId="36101" xr:uid="{00000000-0005-0000-0000-000041660000}"/>
    <cellStyle name="Normal 12 4 3 2 2 4 2 3 3" xfId="17801" xr:uid="{00000000-0005-0000-0000-000042660000}"/>
    <cellStyle name="Normal 12 4 3 2 2 4 2 3 3 2" xfId="43421" xr:uid="{00000000-0005-0000-0000-000043660000}"/>
    <cellStyle name="Normal 12 4 3 2 2 4 2 3 4" xfId="30611" xr:uid="{00000000-0005-0000-0000-000044660000}"/>
    <cellStyle name="Normal 12 4 3 2 2 4 2 4" xfId="12310" xr:uid="{00000000-0005-0000-0000-000045660000}"/>
    <cellStyle name="Normal 12 4 3 2 2 4 2 4 2" xfId="25121" xr:uid="{00000000-0005-0000-0000-000046660000}"/>
    <cellStyle name="Normal 12 4 3 2 2 4 2 4 2 2" xfId="50741" xr:uid="{00000000-0005-0000-0000-000047660000}"/>
    <cellStyle name="Normal 12 4 3 2 2 4 2 4 3" xfId="37931" xr:uid="{00000000-0005-0000-0000-000048660000}"/>
    <cellStyle name="Normal 12 4 3 2 2 4 2 5" xfId="6820" xr:uid="{00000000-0005-0000-0000-000049660000}"/>
    <cellStyle name="Normal 12 4 3 2 2 4 2 5 2" xfId="19631" xr:uid="{00000000-0005-0000-0000-00004A660000}"/>
    <cellStyle name="Normal 12 4 3 2 2 4 2 5 2 2" xfId="45251" xr:uid="{00000000-0005-0000-0000-00004B660000}"/>
    <cellStyle name="Normal 12 4 3 2 2 4 2 5 3" xfId="32441" xr:uid="{00000000-0005-0000-0000-00004C660000}"/>
    <cellStyle name="Normal 12 4 3 2 2 4 2 6" xfId="14141" xr:uid="{00000000-0005-0000-0000-00004D660000}"/>
    <cellStyle name="Normal 12 4 3 2 2 4 2 6 2" xfId="39761" xr:uid="{00000000-0005-0000-0000-00004E660000}"/>
    <cellStyle name="Normal 12 4 3 2 2 4 2 7" xfId="26951" xr:uid="{00000000-0005-0000-0000-00004F660000}"/>
    <cellStyle name="Normal 12 4 3 2 2 4 3" xfId="2266" xr:uid="{00000000-0005-0000-0000-000050660000}"/>
    <cellStyle name="Normal 12 4 3 2 2 4 3 2" xfId="7756" xr:uid="{00000000-0005-0000-0000-000051660000}"/>
    <cellStyle name="Normal 12 4 3 2 2 4 3 2 2" xfId="20567" xr:uid="{00000000-0005-0000-0000-000052660000}"/>
    <cellStyle name="Normal 12 4 3 2 2 4 3 2 2 2" xfId="46187" xr:uid="{00000000-0005-0000-0000-000053660000}"/>
    <cellStyle name="Normal 12 4 3 2 2 4 3 2 3" xfId="33377" xr:uid="{00000000-0005-0000-0000-000054660000}"/>
    <cellStyle name="Normal 12 4 3 2 2 4 3 3" xfId="15077" xr:uid="{00000000-0005-0000-0000-000055660000}"/>
    <cellStyle name="Normal 12 4 3 2 2 4 3 3 2" xfId="40697" xr:uid="{00000000-0005-0000-0000-000056660000}"/>
    <cellStyle name="Normal 12 4 3 2 2 4 3 4" xfId="27887" xr:uid="{00000000-0005-0000-0000-000057660000}"/>
    <cellStyle name="Normal 12 4 3 2 2 4 4" xfId="4096" xr:uid="{00000000-0005-0000-0000-000058660000}"/>
    <cellStyle name="Normal 12 4 3 2 2 4 4 2" xfId="9586" xr:uid="{00000000-0005-0000-0000-000059660000}"/>
    <cellStyle name="Normal 12 4 3 2 2 4 4 2 2" xfId="22397" xr:uid="{00000000-0005-0000-0000-00005A660000}"/>
    <cellStyle name="Normal 12 4 3 2 2 4 4 2 2 2" xfId="48017" xr:uid="{00000000-0005-0000-0000-00005B660000}"/>
    <cellStyle name="Normal 12 4 3 2 2 4 4 2 3" xfId="35207" xr:uid="{00000000-0005-0000-0000-00005C660000}"/>
    <cellStyle name="Normal 12 4 3 2 2 4 4 3" xfId="16907" xr:uid="{00000000-0005-0000-0000-00005D660000}"/>
    <cellStyle name="Normal 12 4 3 2 2 4 4 3 2" xfId="42527" xr:uid="{00000000-0005-0000-0000-00005E660000}"/>
    <cellStyle name="Normal 12 4 3 2 2 4 4 4" xfId="29717" xr:uid="{00000000-0005-0000-0000-00005F660000}"/>
    <cellStyle name="Normal 12 4 3 2 2 4 5" xfId="11416" xr:uid="{00000000-0005-0000-0000-000060660000}"/>
    <cellStyle name="Normal 12 4 3 2 2 4 5 2" xfId="24227" xr:uid="{00000000-0005-0000-0000-000061660000}"/>
    <cellStyle name="Normal 12 4 3 2 2 4 5 2 2" xfId="49847" xr:uid="{00000000-0005-0000-0000-000062660000}"/>
    <cellStyle name="Normal 12 4 3 2 2 4 5 3" xfId="37037" xr:uid="{00000000-0005-0000-0000-000063660000}"/>
    <cellStyle name="Normal 12 4 3 2 2 4 6" xfId="5926" xr:uid="{00000000-0005-0000-0000-000064660000}"/>
    <cellStyle name="Normal 12 4 3 2 2 4 6 2" xfId="18737" xr:uid="{00000000-0005-0000-0000-000065660000}"/>
    <cellStyle name="Normal 12 4 3 2 2 4 6 2 2" xfId="44357" xr:uid="{00000000-0005-0000-0000-000066660000}"/>
    <cellStyle name="Normal 12 4 3 2 2 4 6 3" xfId="31547" xr:uid="{00000000-0005-0000-0000-000067660000}"/>
    <cellStyle name="Normal 12 4 3 2 2 4 7" xfId="13247" xr:uid="{00000000-0005-0000-0000-000068660000}"/>
    <cellStyle name="Normal 12 4 3 2 2 4 7 2" xfId="38867" xr:uid="{00000000-0005-0000-0000-000069660000}"/>
    <cellStyle name="Normal 12 4 3 2 2 4 8" xfId="26057" xr:uid="{00000000-0005-0000-0000-00006A660000}"/>
    <cellStyle name="Normal 12 4 3 2 2 5" xfId="794" xr:uid="{00000000-0005-0000-0000-00006B660000}"/>
    <cellStyle name="Normal 12 4 3 2 2 5 2" xfId="1689" xr:uid="{00000000-0005-0000-0000-00006C660000}"/>
    <cellStyle name="Normal 12 4 3 2 2 5 2 2" xfId="3519" xr:uid="{00000000-0005-0000-0000-00006D660000}"/>
    <cellStyle name="Normal 12 4 3 2 2 5 2 2 2" xfId="9009" xr:uid="{00000000-0005-0000-0000-00006E660000}"/>
    <cellStyle name="Normal 12 4 3 2 2 5 2 2 2 2" xfId="21820" xr:uid="{00000000-0005-0000-0000-00006F660000}"/>
    <cellStyle name="Normal 12 4 3 2 2 5 2 2 2 2 2" xfId="47440" xr:uid="{00000000-0005-0000-0000-000070660000}"/>
    <cellStyle name="Normal 12 4 3 2 2 5 2 2 2 3" xfId="34630" xr:uid="{00000000-0005-0000-0000-000071660000}"/>
    <cellStyle name="Normal 12 4 3 2 2 5 2 2 3" xfId="16330" xr:uid="{00000000-0005-0000-0000-000072660000}"/>
    <cellStyle name="Normal 12 4 3 2 2 5 2 2 3 2" xfId="41950" xr:uid="{00000000-0005-0000-0000-000073660000}"/>
    <cellStyle name="Normal 12 4 3 2 2 5 2 2 4" xfId="29140" xr:uid="{00000000-0005-0000-0000-000074660000}"/>
    <cellStyle name="Normal 12 4 3 2 2 5 2 3" xfId="5349" xr:uid="{00000000-0005-0000-0000-000075660000}"/>
    <cellStyle name="Normal 12 4 3 2 2 5 2 3 2" xfId="10839" xr:uid="{00000000-0005-0000-0000-000076660000}"/>
    <cellStyle name="Normal 12 4 3 2 2 5 2 3 2 2" xfId="23650" xr:uid="{00000000-0005-0000-0000-000077660000}"/>
    <cellStyle name="Normal 12 4 3 2 2 5 2 3 2 2 2" xfId="49270" xr:uid="{00000000-0005-0000-0000-000078660000}"/>
    <cellStyle name="Normal 12 4 3 2 2 5 2 3 2 3" xfId="36460" xr:uid="{00000000-0005-0000-0000-000079660000}"/>
    <cellStyle name="Normal 12 4 3 2 2 5 2 3 3" xfId="18160" xr:uid="{00000000-0005-0000-0000-00007A660000}"/>
    <cellStyle name="Normal 12 4 3 2 2 5 2 3 3 2" xfId="43780" xr:uid="{00000000-0005-0000-0000-00007B660000}"/>
    <cellStyle name="Normal 12 4 3 2 2 5 2 3 4" xfId="30970" xr:uid="{00000000-0005-0000-0000-00007C660000}"/>
    <cellStyle name="Normal 12 4 3 2 2 5 2 4" xfId="12669" xr:uid="{00000000-0005-0000-0000-00007D660000}"/>
    <cellStyle name="Normal 12 4 3 2 2 5 2 4 2" xfId="25480" xr:uid="{00000000-0005-0000-0000-00007E660000}"/>
    <cellStyle name="Normal 12 4 3 2 2 5 2 4 2 2" xfId="51100" xr:uid="{00000000-0005-0000-0000-00007F660000}"/>
    <cellStyle name="Normal 12 4 3 2 2 5 2 4 3" xfId="38290" xr:uid="{00000000-0005-0000-0000-000080660000}"/>
    <cellStyle name="Normal 12 4 3 2 2 5 2 5" xfId="7179" xr:uid="{00000000-0005-0000-0000-000081660000}"/>
    <cellStyle name="Normal 12 4 3 2 2 5 2 5 2" xfId="19990" xr:uid="{00000000-0005-0000-0000-000082660000}"/>
    <cellStyle name="Normal 12 4 3 2 2 5 2 5 2 2" xfId="45610" xr:uid="{00000000-0005-0000-0000-000083660000}"/>
    <cellStyle name="Normal 12 4 3 2 2 5 2 5 3" xfId="32800" xr:uid="{00000000-0005-0000-0000-000084660000}"/>
    <cellStyle name="Normal 12 4 3 2 2 5 2 6" xfId="14500" xr:uid="{00000000-0005-0000-0000-000085660000}"/>
    <cellStyle name="Normal 12 4 3 2 2 5 2 6 2" xfId="40120" xr:uid="{00000000-0005-0000-0000-000086660000}"/>
    <cellStyle name="Normal 12 4 3 2 2 5 2 7" xfId="27310" xr:uid="{00000000-0005-0000-0000-000087660000}"/>
    <cellStyle name="Normal 12 4 3 2 2 5 3" xfId="2625" xr:uid="{00000000-0005-0000-0000-000088660000}"/>
    <cellStyle name="Normal 12 4 3 2 2 5 3 2" xfId="8115" xr:uid="{00000000-0005-0000-0000-000089660000}"/>
    <cellStyle name="Normal 12 4 3 2 2 5 3 2 2" xfId="20926" xr:uid="{00000000-0005-0000-0000-00008A660000}"/>
    <cellStyle name="Normal 12 4 3 2 2 5 3 2 2 2" xfId="46546" xr:uid="{00000000-0005-0000-0000-00008B660000}"/>
    <cellStyle name="Normal 12 4 3 2 2 5 3 2 3" xfId="33736" xr:uid="{00000000-0005-0000-0000-00008C660000}"/>
    <cellStyle name="Normal 12 4 3 2 2 5 3 3" xfId="15436" xr:uid="{00000000-0005-0000-0000-00008D660000}"/>
    <cellStyle name="Normal 12 4 3 2 2 5 3 3 2" xfId="41056" xr:uid="{00000000-0005-0000-0000-00008E660000}"/>
    <cellStyle name="Normal 12 4 3 2 2 5 3 4" xfId="28246" xr:uid="{00000000-0005-0000-0000-00008F660000}"/>
    <cellStyle name="Normal 12 4 3 2 2 5 4" xfId="4455" xr:uid="{00000000-0005-0000-0000-000090660000}"/>
    <cellStyle name="Normal 12 4 3 2 2 5 4 2" xfId="9945" xr:uid="{00000000-0005-0000-0000-000091660000}"/>
    <cellStyle name="Normal 12 4 3 2 2 5 4 2 2" xfId="22756" xr:uid="{00000000-0005-0000-0000-000092660000}"/>
    <cellStyle name="Normal 12 4 3 2 2 5 4 2 2 2" xfId="48376" xr:uid="{00000000-0005-0000-0000-000093660000}"/>
    <cellStyle name="Normal 12 4 3 2 2 5 4 2 3" xfId="35566" xr:uid="{00000000-0005-0000-0000-000094660000}"/>
    <cellStyle name="Normal 12 4 3 2 2 5 4 3" xfId="17266" xr:uid="{00000000-0005-0000-0000-000095660000}"/>
    <cellStyle name="Normal 12 4 3 2 2 5 4 3 2" xfId="42886" xr:uid="{00000000-0005-0000-0000-000096660000}"/>
    <cellStyle name="Normal 12 4 3 2 2 5 4 4" xfId="30076" xr:uid="{00000000-0005-0000-0000-000097660000}"/>
    <cellStyle name="Normal 12 4 3 2 2 5 5" xfId="11775" xr:uid="{00000000-0005-0000-0000-000098660000}"/>
    <cellStyle name="Normal 12 4 3 2 2 5 5 2" xfId="24586" xr:uid="{00000000-0005-0000-0000-000099660000}"/>
    <cellStyle name="Normal 12 4 3 2 2 5 5 2 2" xfId="50206" xr:uid="{00000000-0005-0000-0000-00009A660000}"/>
    <cellStyle name="Normal 12 4 3 2 2 5 5 3" xfId="37396" xr:uid="{00000000-0005-0000-0000-00009B660000}"/>
    <cellStyle name="Normal 12 4 3 2 2 5 6" xfId="6285" xr:uid="{00000000-0005-0000-0000-00009C660000}"/>
    <cellStyle name="Normal 12 4 3 2 2 5 6 2" xfId="19096" xr:uid="{00000000-0005-0000-0000-00009D660000}"/>
    <cellStyle name="Normal 12 4 3 2 2 5 6 2 2" xfId="44716" xr:uid="{00000000-0005-0000-0000-00009E660000}"/>
    <cellStyle name="Normal 12 4 3 2 2 5 6 3" xfId="31906" xr:uid="{00000000-0005-0000-0000-00009F660000}"/>
    <cellStyle name="Normal 12 4 3 2 2 5 7" xfId="13606" xr:uid="{00000000-0005-0000-0000-0000A0660000}"/>
    <cellStyle name="Normal 12 4 3 2 2 5 7 2" xfId="39226" xr:uid="{00000000-0005-0000-0000-0000A1660000}"/>
    <cellStyle name="Normal 12 4 3 2 2 5 8" xfId="26416" xr:uid="{00000000-0005-0000-0000-0000A2660000}"/>
    <cellStyle name="Normal 12 4 3 2 2 6" xfId="1195" xr:uid="{00000000-0005-0000-0000-0000A3660000}"/>
    <cellStyle name="Normal 12 4 3 2 2 6 2" xfId="3025" xr:uid="{00000000-0005-0000-0000-0000A4660000}"/>
    <cellStyle name="Normal 12 4 3 2 2 6 2 2" xfId="8515" xr:uid="{00000000-0005-0000-0000-0000A5660000}"/>
    <cellStyle name="Normal 12 4 3 2 2 6 2 2 2" xfId="21326" xr:uid="{00000000-0005-0000-0000-0000A6660000}"/>
    <cellStyle name="Normal 12 4 3 2 2 6 2 2 2 2" xfId="46946" xr:uid="{00000000-0005-0000-0000-0000A7660000}"/>
    <cellStyle name="Normal 12 4 3 2 2 6 2 2 3" xfId="34136" xr:uid="{00000000-0005-0000-0000-0000A8660000}"/>
    <cellStyle name="Normal 12 4 3 2 2 6 2 3" xfId="15836" xr:uid="{00000000-0005-0000-0000-0000A9660000}"/>
    <cellStyle name="Normal 12 4 3 2 2 6 2 3 2" xfId="41456" xr:uid="{00000000-0005-0000-0000-0000AA660000}"/>
    <cellStyle name="Normal 12 4 3 2 2 6 2 4" xfId="28646" xr:uid="{00000000-0005-0000-0000-0000AB660000}"/>
    <cellStyle name="Normal 12 4 3 2 2 6 3" xfId="4855" xr:uid="{00000000-0005-0000-0000-0000AC660000}"/>
    <cellStyle name="Normal 12 4 3 2 2 6 3 2" xfId="10345" xr:uid="{00000000-0005-0000-0000-0000AD660000}"/>
    <cellStyle name="Normal 12 4 3 2 2 6 3 2 2" xfId="23156" xr:uid="{00000000-0005-0000-0000-0000AE660000}"/>
    <cellStyle name="Normal 12 4 3 2 2 6 3 2 2 2" xfId="48776" xr:uid="{00000000-0005-0000-0000-0000AF660000}"/>
    <cellStyle name="Normal 12 4 3 2 2 6 3 2 3" xfId="35966" xr:uid="{00000000-0005-0000-0000-0000B0660000}"/>
    <cellStyle name="Normal 12 4 3 2 2 6 3 3" xfId="17666" xr:uid="{00000000-0005-0000-0000-0000B1660000}"/>
    <cellStyle name="Normal 12 4 3 2 2 6 3 3 2" xfId="43286" xr:uid="{00000000-0005-0000-0000-0000B2660000}"/>
    <cellStyle name="Normal 12 4 3 2 2 6 3 4" xfId="30476" xr:uid="{00000000-0005-0000-0000-0000B3660000}"/>
    <cellStyle name="Normal 12 4 3 2 2 6 4" xfId="12175" xr:uid="{00000000-0005-0000-0000-0000B4660000}"/>
    <cellStyle name="Normal 12 4 3 2 2 6 4 2" xfId="24986" xr:uid="{00000000-0005-0000-0000-0000B5660000}"/>
    <cellStyle name="Normal 12 4 3 2 2 6 4 2 2" xfId="50606" xr:uid="{00000000-0005-0000-0000-0000B6660000}"/>
    <cellStyle name="Normal 12 4 3 2 2 6 4 3" xfId="37796" xr:uid="{00000000-0005-0000-0000-0000B7660000}"/>
    <cellStyle name="Normal 12 4 3 2 2 6 5" xfId="6685" xr:uid="{00000000-0005-0000-0000-0000B8660000}"/>
    <cellStyle name="Normal 12 4 3 2 2 6 5 2" xfId="19496" xr:uid="{00000000-0005-0000-0000-0000B9660000}"/>
    <cellStyle name="Normal 12 4 3 2 2 6 5 2 2" xfId="45116" xr:uid="{00000000-0005-0000-0000-0000BA660000}"/>
    <cellStyle name="Normal 12 4 3 2 2 6 5 3" xfId="32306" xr:uid="{00000000-0005-0000-0000-0000BB660000}"/>
    <cellStyle name="Normal 12 4 3 2 2 6 6" xfId="14006" xr:uid="{00000000-0005-0000-0000-0000BC660000}"/>
    <cellStyle name="Normal 12 4 3 2 2 6 6 2" xfId="39626" xr:uid="{00000000-0005-0000-0000-0000BD660000}"/>
    <cellStyle name="Normal 12 4 3 2 2 6 7" xfId="26816" xr:uid="{00000000-0005-0000-0000-0000BE660000}"/>
    <cellStyle name="Normal 12 4 3 2 2 7" xfId="2131" xr:uid="{00000000-0005-0000-0000-0000BF660000}"/>
    <cellStyle name="Normal 12 4 3 2 2 7 2" xfId="7621" xr:uid="{00000000-0005-0000-0000-0000C0660000}"/>
    <cellStyle name="Normal 12 4 3 2 2 7 2 2" xfId="20432" xr:uid="{00000000-0005-0000-0000-0000C1660000}"/>
    <cellStyle name="Normal 12 4 3 2 2 7 2 2 2" xfId="46052" xr:uid="{00000000-0005-0000-0000-0000C2660000}"/>
    <cellStyle name="Normal 12 4 3 2 2 7 2 3" xfId="33242" xr:uid="{00000000-0005-0000-0000-0000C3660000}"/>
    <cellStyle name="Normal 12 4 3 2 2 7 3" xfId="14942" xr:uid="{00000000-0005-0000-0000-0000C4660000}"/>
    <cellStyle name="Normal 12 4 3 2 2 7 3 2" xfId="40562" xr:uid="{00000000-0005-0000-0000-0000C5660000}"/>
    <cellStyle name="Normal 12 4 3 2 2 7 4" xfId="27752" xr:uid="{00000000-0005-0000-0000-0000C6660000}"/>
    <cellStyle name="Normal 12 4 3 2 2 8" xfId="3961" xr:uid="{00000000-0005-0000-0000-0000C7660000}"/>
    <cellStyle name="Normal 12 4 3 2 2 8 2" xfId="9451" xr:uid="{00000000-0005-0000-0000-0000C8660000}"/>
    <cellStyle name="Normal 12 4 3 2 2 8 2 2" xfId="22262" xr:uid="{00000000-0005-0000-0000-0000C9660000}"/>
    <cellStyle name="Normal 12 4 3 2 2 8 2 2 2" xfId="47882" xr:uid="{00000000-0005-0000-0000-0000CA660000}"/>
    <cellStyle name="Normal 12 4 3 2 2 8 2 3" xfId="35072" xr:uid="{00000000-0005-0000-0000-0000CB660000}"/>
    <cellStyle name="Normal 12 4 3 2 2 8 3" xfId="16772" xr:uid="{00000000-0005-0000-0000-0000CC660000}"/>
    <cellStyle name="Normal 12 4 3 2 2 8 3 2" xfId="42392" xr:uid="{00000000-0005-0000-0000-0000CD660000}"/>
    <cellStyle name="Normal 12 4 3 2 2 8 4" xfId="29582" xr:uid="{00000000-0005-0000-0000-0000CE660000}"/>
    <cellStyle name="Normal 12 4 3 2 2 9" xfId="11281" xr:uid="{00000000-0005-0000-0000-0000CF660000}"/>
    <cellStyle name="Normal 12 4 3 2 2 9 2" xfId="24092" xr:uid="{00000000-0005-0000-0000-0000D0660000}"/>
    <cellStyle name="Normal 12 4 3 2 2 9 2 2" xfId="49712" xr:uid="{00000000-0005-0000-0000-0000D1660000}"/>
    <cellStyle name="Normal 12 4 3 2 2 9 3" xfId="36902" xr:uid="{00000000-0005-0000-0000-0000D2660000}"/>
    <cellStyle name="Normal 12 4 3 2 3" xfId="350" xr:uid="{00000000-0005-0000-0000-0000D3660000}"/>
    <cellStyle name="Normal 12 4 3 2 3 10" xfId="5842" xr:uid="{00000000-0005-0000-0000-0000D4660000}"/>
    <cellStyle name="Normal 12 4 3 2 3 10 2" xfId="18653" xr:uid="{00000000-0005-0000-0000-0000D5660000}"/>
    <cellStyle name="Normal 12 4 3 2 3 10 2 2" xfId="44273" xr:uid="{00000000-0005-0000-0000-0000D6660000}"/>
    <cellStyle name="Normal 12 4 3 2 3 10 3" xfId="31463" xr:uid="{00000000-0005-0000-0000-0000D7660000}"/>
    <cellStyle name="Normal 12 4 3 2 3 11" xfId="13163" xr:uid="{00000000-0005-0000-0000-0000D8660000}"/>
    <cellStyle name="Normal 12 4 3 2 3 11 2" xfId="38783" xr:uid="{00000000-0005-0000-0000-0000D9660000}"/>
    <cellStyle name="Normal 12 4 3 2 3 12" xfId="25973" xr:uid="{00000000-0005-0000-0000-0000DA660000}"/>
    <cellStyle name="Normal 12 4 3 2 3 2" xfId="579" xr:uid="{00000000-0005-0000-0000-0000DB660000}"/>
    <cellStyle name="Normal 12 4 3 2 3 2 2" xfId="978" xr:uid="{00000000-0005-0000-0000-0000DC660000}"/>
    <cellStyle name="Normal 12 4 3 2 3 2 2 2" xfId="1873" xr:uid="{00000000-0005-0000-0000-0000DD660000}"/>
    <cellStyle name="Normal 12 4 3 2 3 2 2 2 2" xfId="3703" xr:uid="{00000000-0005-0000-0000-0000DE660000}"/>
    <cellStyle name="Normal 12 4 3 2 3 2 2 2 2 2" xfId="9193" xr:uid="{00000000-0005-0000-0000-0000DF660000}"/>
    <cellStyle name="Normal 12 4 3 2 3 2 2 2 2 2 2" xfId="22004" xr:uid="{00000000-0005-0000-0000-0000E0660000}"/>
    <cellStyle name="Normal 12 4 3 2 3 2 2 2 2 2 2 2" xfId="47624" xr:uid="{00000000-0005-0000-0000-0000E1660000}"/>
    <cellStyle name="Normal 12 4 3 2 3 2 2 2 2 2 3" xfId="34814" xr:uid="{00000000-0005-0000-0000-0000E2660000}"/>
    <cellStyle name="Normal 12 4 3 2 3 2 2 2 2 3" xfId="16514" xr:uid="{00000000-0005-0000-0000-0000E3660000}"/>
    <cellStyle name="Normal 12 4 3 2 3 2 2 2 2 3 2" xfId="42134" xr:uid="{00000000-0005-0000-0000-0000E4660000}"/>
    <cellStyle name="Normal 12 4 3 2 3 2 2 2 2 4" xfId="29324" xr:uid="{00000000-0005-0000-0000-0000E5660000}"/>
    <cellStyle name="Normal 12 4 3 2 3 2 2 2 3" xfId="5533" xr:uid="{00000000-0005-0000-0000-0000E6660000}"/>
    <cellStyle name="Normal 12 4 3 2 3 2 2 2 3 2" xfId="11023" xr:uid="{00000000-0005-0000-0000-0000E7660000}"/>
    <cellStyle name="Normal 12 4 3 2 3 2 2 2 3 2 2" xfId="23834" xr:uid="{00000000-0005-0000-0000-0000E8660000}"/>
    <cellStyle name="Normal 12 4 3 2 3 2 2 2 3 2 2 2" xfId="49454" xr:uid="{00000000-0005-0000-0000-0000E9660000}"/>
    <cellStyle name="Normal 12 4 3 2 3 2 2 2 3 2 3" xfId="36644" xr:uid="{00000000-0005-0000-0000-0000EA660000}"/>
    <cellStyle name="Normal 12 4 3 2 3 2 2 2 3 3" xfId="18344" xr:uid="{00000000-0005-0000-0000-0000EB660000}"/>
    <cellStyle name="Normal 12 4 3 2 3 2 2 2 3 3 2" xfId="43964" xr:uid="{00000000-0005-0000-0000-0000EC660000}"/>
    <cellStyle name="Normal 12 4 3 2 3 2 2 2 3 4" xfId="31154" xr:uid="{00000000-0005-0000-0000-0000ED660000}"/>
    <cellStyle name="Normal 12 4 3 2 3 2 2 2 4" xfId="12853" xr:uid="{00000000-0005-0000-0000-0000EE660000}"/>
    <cellStyle name="Normal 12 4 3 2 3 2 2 2 4 2" xfId="25664" xr:uid="{00000000-0005-0000-0000-0000EF660000}"/>
    <cellStyle name="Normal 12 4 3 2 3 2 2 2 4 2 2" xfId="51284" xr:uid="{00000000-0005-0000-0000-0000F0660000}"/>
    <cellStyle name="Normal 12 4 3 2 3 2 2 2 4 3" xfId="38474" xr:uid="{00000000-0005-0000-0000-0000F1660000}"/>
    <cellStyle name="Normal 12 4 3 2 3 2 2 2 5" xfId="7363" xr:uid="{00000000-0005-0000-0000-0000F2660000}"/>
    <cellStyle name="Normal 12 4 3 2 3 2 2 2 5 2" xfId="20174" xr:uid="{00000000-0005-0000-0000-0000F3660000}"/>
    <cellStyle name="Normal 12 4 3 2 3 2 2 2 5 2 2" xfId="45794" xr:uid="{00000000-0005-0000-0000-0000F4660000}"/>
    <cellStyle name="Normal 12 4 3 2 3 2 2 2 5 3" xfId="32984" xr:uid="{00000000-0005-0000-0000-0000F5660000}"/>
    <cellStyle name="Normal 12 4 3 2 3 2 2 2 6" xfId="14684" xr:uid="{00000000-0005-0000-0000-0000F6660000}"/>
    <cellStyle name="Normal 12 4 3 2 3 2 2 2 6 2" xfId="40304" xr:uid="{00000000-0005-0000-0000-0000F7660000}"/>
    <cellStyle name="Normal 12 4 3 2 3 2 2 2 7" xfId="27494" xr:uid="{00000000-0005-0000-0000-0000F8660000}"/>
    <cellStyle name="Normal 12 4 3 2 3 2 2 3" xfId="2809" xr:uid="{00000000-0005-0000-0000-0000F9660000}"/>
    <cellStyle name="Normal 12 4 3 2 3 2 2 3 2" xfId="8299" xr:uid="{00000000-0005-0000-0000-0000FA660000}"/>
    <cellStyle name="Normal 12 4 3 2 3 2 2 3 2 2" xfId="21110" xr:uid="{00000000-0005-0000-0000-0000FB660000}"/>
    <cellStyle name="Normal 12 4 3 2 3 2 2 3 2 2 2" xfId="46730" xr:uid="{00000000-0005-0000-0000-0000FC660000}"/>
    <cellStyle name="Normal 12 4 3 2 3 2 2 3 2 3" xfId="33920" xr:uid="{00000000-0005-0000-0000-0000FD660000}"/>
    <cellStyle name="Normal 12 4 3 2 3 2 2 3 3" xfId="15620" xr:uid="{00000000-0005-0000-0000-0000FE660000}"/>
    <cellStyle name="Normal 12 4 3 2 3 2 2 3 3 2" xfId="41240" xr:uid="{00000000-0005-0000-0000-0000FF660000}"/>
    <cellStyle name="Normal 12 4 3 2 3 2 2 3 4" xfId="28430" xr:uid="{00000000-0005-0000-0000-000000670000}"/>
    <cellStyle name="Normal 12 4 3 2 3 2 2 4" xfId="4639" xr:uid="{00000000-0005-0000-0000-000001670000}"/>
    <cellStyle name="Normal 12 4 3 2 3 2 2 4 2" xfId="10129" xr:uid="{00000000-0005-0000-0000-000002670000}"/>
    <cellStyle name="Normal 12 4 3 2 3 2 2 4 2 2" xfId="22940" xr:uid="{00000000-0005-0000-0000-000003670000}"/>
    <cellStyle name="Normal 12 4 3 2 3 2 2 4 2 2 2" xfId="48560" xr:uid="{00000000-0005-0000-0000-000004670000}"/>
    <cellStyle name="Normal 12 4 3 2 3 2 2 4 2 3" xfId="35750" xr:uid="{00000000-0005-0000-0000-000005670000}"/>
    <cellStyle name="Normal 12 4 3 2 3 2 2 4 3" xfId="17450" xr:uid="{00000000-0005-0000-0000-000006670000}"/>
    <cellStyle name="Normal 12 4 3 2 3 2 2 4 3 2" xfId="43070" xr:uid="{00000000-0005-0000-0000-000007670000}"/>
    <cellStyle name="Normal 12 4 3 2 3 2 2 4 4" xfId="30260" xr:uid="{00000000-0005-0000-0000-000008670000}"/>
    <cellStyle name="Normal 12 4 3 2 3 2 2 5" xfId="11959" xr:uid="{00000000-0005-0000-0000-000009670000}"/>
    <cellStyle name="Normal 12 4 3 2 3 2 2 5 2" xfId="24770" xr:uid="{00000000-0005-0000-0000-00000A670000}"/>
    <cellStyle name="Normal 12 4 3 2 3 2 2 5 2 2" xfId="50390" xr:uid="{00000000-0005-0000-0000-00000B670000}"/>
    <cellStyle name="Normal 12 4 3 2 3 2 2 5 3" xfId="37580" xr:uid="{00000000-0005-0000-0000-00000C670000}"/>
    <cellStyle name="Normal 12 4 3 2 3 2 2 6" xfId="6469" xr:uid="{00000000-0005-0000-0000-00000D670000}"/>
    <cellStyle name="Normal 12 4 3 2 3 2 2 6 2" xfId="19280" xr:uid="{00000000-0005-0000-0000-00000E670000}"/>
    <cellStyle name="Normal 12 4 3 2 3 2 2 6 2 2" xfId="44900" xr:uid="{00000000-0005-0000-0000-00000F670000}"/>
    <cellStyle name="Normal 12 4 3 2 3 2 2 6 3" xfId="32090" xr:uid="{00000000-0005-0000-0000-000010670000}"/>
    <cellStyle name="Normal 12 4 3 2 3 2 2 7" xfId="13790" xr:uid="{00000000-0005-0000-0000-000011670000}"/>
    <cellStyle name="Normal 12 4 3 2 3 2 2 7 2" xfId="39410" xr:uid="{00000000-0005-0000-0000-000012670000}"/>
    <cellStyle name="Normal 12 4 3 2 3 2 2 8" xfId="26600" xr:uid="{00000000-0005-0000-0000-000013670000}"/>
    <cellStyle name="Normal 12 4 3 2 3 2 3" xfId="1474" xr:uid="{00000000-0005-0000-0000-000014670000}"/>
    <cellStyle name="Normal 12 4 3 2 3 2 3 2" xfId="3304" xr:uid="{00000000-0005-0000-0000-000015670000}"/>
    <cellStyle name="Normal 12 4 3 2 3 2 3 2 2" xfId="8794" xr:uid="{00000000-0005-0000-0000-000016670000}"/>
    <cellStyle name="Normal 12 4 3 2 3 2 3 2 2 2" xfId="21605" xr:uid="{00000000-0005-0000-0000-000017670000}"/>
    <cellStyle name="Normal 12 4 3 2 3 2 3 2 2 2 2" xfId="47225" xr:uid="{00000000-0005-0000-0000-000018670000}"/>
    <cellStyle name="Normal 12 4 3 2 3 2 3 2 2 3" xfId="34415" xr:uid="{00000000-0005-0000-0000-000019670000}"/>
    <cellStyle name="Normal 12 4 3 2 3 2 3 2 3" xfId="16115" xr:uid="{00000000-0005-0000-0000-00001A670000}"/>
    <cellStyle name="Normal 12 4 3 2 3 2 3 2 3 2" xfId="41735" xr:uid="{00000000-0005-0000-0000-00001B670000}"/>
    <cellStyle name="Normal 12 4 3 2 3 2 3 2 4" xfId="28925" xr:uid="{00000000-0005-0000-0000-00001C670000}"/>
    <cellStyle name="Normal 12 4 3 2 3 2 3 3" xfId="5134" xr:uid="{00000000-0005-0000-0000-00001D670000}"/>
    <cellStyle name="Normal 12 4 3 2 3 2 3 3 2" xfId="10624" xr:uid="{00000000-0005-0000-0000-00001E670000}"/>
    <cellStyle name="Normal 12 4 3 2 3 2 3 3 2 2" xfId="23435" xr:uid="{00000000-0005-0000-0000-00001F670000}"/>
    <cellStyle name="Normal 12 4 3 2 3 2 3 3 2 2 2" xfId="49055" xr:uid="{00000000-0005-0000-0000-000020670000}"/>
    <cellStyle name="Normal 12 4 3 2 3 2 3 3 2 3" xfId="36245" xr:uid="{00000000-0005-0000-0000-000021670000}"/>
    <cellStyle name="Normal 12 4 3 2 3 2 3 3 3" xfId="17945" xr:uid="{00000000-0005-0000-0000-000022670000}"/>
    <cellStyle name="Normal 12 4 3 2 3 2 3 3 3 2" xfId="43565" xr:uid="{00000000-0005-0000-0000-000023670000}"/>
    <cellStyle name="Normal 12 4 3 2 3 2 3 3 4" xfId="30755" xr:uid="{00000000-0005-0000-0000-000024670000}"/>
    <cellStyle name="Normal 12 4 3 2 3 2 3 4" xfId="12454" xr:uid="{00000000-0005-0000-0000-000025670000}"/>
    <cellStyle name="Normal 12 4 3 2 3 2 3 4 2" xfId="25265" xr:uid="{00000000-0005-0000-0000-000026670000}"/>
    <cellStyle name="Normal 12 4 3 2 3 2 3 4 2 2" xfId="50885" xr:uid="{00000000-0005-0000-0000-000027670000}"/>
    <cellStyle name="Normal 12 4 3 2 3 2 3 4 3" xfId="38075" xr:uid="{00000000-0005-0000-0000-000028670000}"/>
    <cellStyle name="Normal 12 4 3 2 3 2 3 5" xfId="6964" xr:uid="{00000000-0005-0000-0000-000029670000}"/>
    <cellStyle name="Normal 12 4 3 2 3 2 3 5 2" xfId="19775" xr:uid="{00000000-0005-0000-0000-00002A670000}"/>
    <cellStyle name="Normal 12 4 3 2 3 2 3 5 2 2" xfId="45395" xr:uid="{00000000-0005-0000-0000-00002B670000}"/>
    <cellStyle name="Normal 12 4 3 2 3 2 3 5 3" xfId="32585" xr:uid="{00000000-0005-0000-0000-00002C670000}"/>
    <cellStyle name="Normal 12 4 3 2 3 2 3 6" xfId="14285" xr:uid="{00000000-0005-0000-0000-00002D670000}"/>
    <cellStyle name="Normal 12 4 3 2 3 2 3 6 2" xfId="39905" xr:uid="{00000000-0005-0000-0000-00002E670000}"/>
    <cellStyle name="Normal 12 4 3 2 3 2 3 7" xfId="27095" xr:uid="{00000000-0005-0000-0000-00002F670000}"/>
    <cellStyle name="Normal 12 4 3 2 3 2 4" xfId="2410" xr:uid="{00000000-0005-0000-0000-000030670000}"/>
    <cellStyle name="Normal 12 4 3 2 3 2 4 2" xfId="7900" xr:uid="{00000000-0005-0000-0000-000031670000}"/>
    <cellStyle name="Normal 12 4 3 2 3 2 4 2 2" xfId="20711" xr:uid="{00000000-0005-0000-0000-000032670000}"/>
    <cellStyle name="Normal 12 4 3 2 3 2 4 2 2 2" xfId="46331" xr:uid="{00000000-0005-0000-0000-000033670000}"/>
    <cellStyle name="Normal 12 4 3 2 3 2 4 2 3" xfId="33521" xr:uid="{00000000-0005-0000-0000-000034670000}"/>
    <cellStyle name="Normal 12 4 3 2 3 2 4 3" xfId="15221" xr:uid="{00000000-0005-0000-0000-000035670000}"/>
    <cellStyle name="Normal 12 4 3 2 3 2 4 3 2" xfId="40841" xr:uid="{00000000-0005-0000-0000-000036670000}"/>
    <cellStyle name="Normal 12 4 3 2 3 2 4 4" xfId="28031" xr:uid="{00000000-0005-0000-0000-000037670000}"/>
    <cellStyle name="Normal 12 4 3 2 3 2 5" xfId="4240" xr:uid="{00000000-0005-0000-0000-000038670000}"/>
    <cellStyle name="Normal 12 4 3 2 3 2 5 2" xfId="9730" xr:uid="{00000000-0005-0000-0000-000039670000}"/>
    <cellStyle name="Normal 12 4 3 2 3 2 5 2 2" xfId="22541" xr:uid="{00000000-0005-0000-0000-00003A670000}"/>
    <cellStyle name="Normal 12 4 3 2 3 2 5 2 2 2" xfId="48161" xr:uid="{00000000-0005-0000-0000-00003B670000}"/>
    <cellStyle name="Normal 12 4 3 2 3 2 5 2 3" xfId="35351" xr:uid="{00000000-0005-0000-0000-00003C670000}"/>
    <cellStyle name="Normal 12 4 3 2 3 2 5 3" xfId="17051" xr:uid="{00000000-0005-0000-0000-00003D670000}"/>
    <cellStyle name="Normal 12 4 3 2 3 2 5 3 2" xfId="42671" xr:uid="{00000000-0005-0000-0000-00003E670000}"/>
    <cellStyle name="Normal 12 4 3 2 3 2 5 4" xfId="29861" xr:uid="{00000000-0005-0000-0000-00003F670000}"/>
    <cellStyle name="Normal 12 4 3 2 3 2 6" xfId="11560" xr:uid="{00000000-0005-0000-0000-000040670000}"/>
    <cellStyle name="Normal 12 4 3 2 3 2 6 2" xfId="24371" xr:uid="{00000000-0005-0000-0000-000041670000}"/>
    <cellStyle name="Normal 12 4 3 2 3 2 6 2 2" xfId="49991" xr:uid="{00000000-0005-0000-0000-000042670000}"/>
    <cellStyle name="Normal 12 4 3 2 3 2 6 3" xfId="37181" xr:uid="{00000000-0005-0000-0000-000043670000}"/>
    <cellStyle name="Normal 12 4 3 2 3 2 7" xfId="6070" xr:uid="{00000000-0005-0000-0000-000044670000}"/>
    <cellStyle name="Normal 12 4 3 2 3 2 7 2" xfId="18881" xr:uid="{00000000-0005-0000-0000-000045670000}"/>
    <cellStyle name="Normal 12 4 3 2 3 2 7 2 2" xfId="44501" xr:uid="{00000000-0005-0000-0000-000046670000}"/>
    <cellStyle name="Normal 12 4 3 2 3 2 7 3" xfId="31691" xr:uid="{00000000-0005-0000-0000-000047670000}"/>
    <cellStyle name="Normal 12 4 3 2 3 2 8" xfId="13391" xr:uid="{00000000-0005-0000-0000-000048670000}"/>
    <cellStyle name="Normal 12 4 3 2 3 2 8 2" xfId="39011" xr:uid="{00000000-0005-0000-0000-000049670000}"/>
    <cellStyle name="Normal 12 4 3 2 3 2 9" xfId="26201" xr:uid="{00000000-0005-0000-0000-00004A670000}"/>
    <cellStyle name="Normal 12 4 3 2 3 3" xfId="711" xr:uid="{00000000-0005-0000-0000-00004B670000}"/>
    <cellStyle name="Normal 12 4 3 2 3 3 2" xfId="1111" xr:uid="{00000000-0005-0000-0000-00004C670000}"/>
    <cellStyle name="Normal 12 4 3 2 3 3 2 2" xfId="2006" xr:uid="{00000000-0005-0000-0000-00004D670000}"/>
    <cellStyle name="Normal 12 4 3 2 3 3 2 2 2" xfId="3836" xr:uid="{00000000-0005-0000-0000-00004E670000}"/>
    <cellStyle name="Normal 12 4 3 2 3 3 2 2 2 2" xfId="9326" xr:uid="{00000000-0005-0000-0000-00004F670000}"/>
    <cellStyle name="Normal 12 4 3 2 3 3 2 2 2 2 2" xfId="22137" xr:uid="{00000000-0005-0000-0000-000050670000}"/>
    <cellStyle name="Normal 12 4 3 2 3 3 2 2 2 2 2 2" xfId="47757" xr:uid="{00000000-0005-0000-0000-000051670000}"/>
    <cellStyle name="Normal 12 4 3 2 3 3 2 2 2 2 3" xfId="34947" xr:uid="{00000000-0005-0000-0000-000052670000}"/>
    <cellStyle name="Normal 12 4 3 2 3 3 2 2 2 3" xfId="16647" xr:uid="{00000000-0005-0000-0000-000053670000}"/>
    <cellStyle name="Normal 12 4 3 2 3 3 2 2 2 3 2" xfId="42267" xr:uid="{00000000-0005-0000-0000-000054670000}"/>
    <cellStyle name="Normal 12 4 3 2 3 3 2 2 2 4" xfId="29457" xr:uid="{00000000-0005-0000-0000-000055670000}"/>
    <cellStyle name="Normal 12 4 3 2 3 3 2 2 3" xfId="5666" xr:uid="{00000000-0005-0000-0000-000056670000}"/>
    <cellStyle name="Normal 12 4 3 2 3 3 2 2 3 2" xfId="11156" xr:uid="{00000000-0005-0000-0000-000057670000}"/>
    <cellStyle name="Normal 12 4 3 2 3 3 2 2 3 2 2" xfId="23967" xr:uid="{00000000-0005-0000-0000-000058670000}"/>
    <cellStyle name="Normal 12 4 3 2 3 3 2 2 3 2 2 2" xfId="49587" xr:uid="{00000000-0005-0000-0000-000059670000}"/>
    <cellStyle name="Normal 12 4 3 2 3 3 2 2 3 2 3" xfId="36777" xr:uid="{00000000-0005-0000-0000-00005A670000}"/>
    <cellStyle name="Normal 12 4 3 2 3 3 2 2 3 3" xfId="18477" xr:uid="{00000000-0005-0000-0000-00005B670000}"/>
    <cellStyle name="Normal 12 4 3 2 3 3 2 2 3 3 2" xfId="44097" xr:uid="{00000000-0005-0000-0000-00005C670000}"/>
    <cellStyle name="Normal 12 4 3 2 3 3 2 2 3 4" xfId="31287" xr:uid="{00000000-0005-0000-0000-00005D670000}"/>
    <cellStyle name="Normal 12 4 3 2 3 3 2 2 4" xfId="12986" xr:uid="{00000000-0005-0000-0000-00005E670000}"/>
    <cellStyle name="Normal 12 4 3 2 3 3 2 2 4 2" xfId="25797" xr:uid="{00000000-0005-0000-0000-00005F670000}"/>
    <cellStyle name="Normal 12 4 3 2 3 3 2 2 4 2 2" xfId="51417" xr:uid="{00000000-0005-0000-0000-000060670000}"/>
    <cellStyle name="Normal 12 4 3 2 3 3 2 2 4 3" xfId="38607" xr:uid="{00000000-0005-0000-0000-000061670000}"/>
    <cellStyle name="Normal 12 4 3 2 3 3 2 2 5" xfId="7496" xr:uid="{00000000-0005-0000-0000-000062670000}"/>
    <cellStyle name="Normal 12 4 3 2 3 3 2 2 5 2" xfId="20307" xr:uid="{00000000-0005-0000-0000-000063670000}"/>
    <cellStyle name="Normal 12 4 3 2 3 3 2 2 5 2 2" xfId="45927" xr:uid="{00000000-0005-0000-0000-000064670000}"/>
    <cellStyle name="Normal 12 4 3 2 3 3 2 2 5 3" xfId="33117" xr:uid="{00000000-0005-0000-0000-000065670000}"/>
    <cellStyle name="Normal 12 4 3 2 3 3 2 2 6" xfId="14817" xr:uid="{00000000-0005-0000-0000-000066670000}"/>
    <cellStyle name="Normal 12 4 3 2 3 3 2 2 6 2" xfId="40437" xr:uid="{00000000-0005-0000-0000-000067670000}"/>
    <cellStyle name="Normal 12 4 3 2 3 3 2 2 7" xfId="27627" xr:uid="{00000000-0005-0000-0000-000068670000}"/>
    <cellStyle name="Normal 12 4 3 2 3 3 2 3" xfId="2942" xr:uid="{00000000-0005-0000-0000-000069670000}"/>
    <cellStyle name="Normal 12 4 3 2 3 3 2 3 2" xfId="8432" xr:uid="{00000000-0005-0000-0000-00006A670000}"/>
    <cellStyle name="Normal 12 4 3 2 3 3 2 3 2 2" xfId="21243" xr:uid="{00000000-0005-0000-0000-00006B670000}"/>
    <cellStyle name="Normal 12 4 3 2 3 3 2 3 2 2 2" xfId="46863" xr:uid="{00000000-0005-0000-0000-00006C670000}"/>
    <cellStyle name="Normal 12 4 3 2 3 3 2 3 2 3" xfId="34053" xr:uid="{00000000-0005-0000-0000-00006D670000}"/>
    <cellStyle name="Normal 12 4 3 2 3 3 2 3 3" xfId="15753" xr:uid="{00000000-0005-0000-0000-00006E670000}"/>
    <cellStyle name="Normal 12 4 3 2 3 3 2 3 3 2" xfId="41373" xr:uid="{00000000-0005-0000-0000-00006F670000}"/>
    <cellStyle name="Normal 12 4 3 2 3 3 2 3 4" xfId="28563" xr:uid="{00000000-0005-0000-0000-000070670000}"/>
    <cellStyle name="Normal 12 4 3 2 3 3 2 4" xfId="4772" xr:uid="{00000000-0005-0000-0000-000071670000}"/>
    <cellStyle name="Normal 12 4 3 2 3 3 2 4 2" xfId="10262" xr:uid="{00000000-0005-0000-0000-000072670000}"/>
    <cellStyle name="Normal 12 4 3 2 3 3 2 4 2 2" xfId="23073" xr:uid="{00000000-0005-0000-0000-000073670000}"/>
    <cellStyle name="Normal 12 4 3 2 3 3 2 4 2 2 2" xfId="48693" xr:uid="{00000000-0005-0000-0000-000074670000}"/>
    <cellStyle name="Normal 12 4 3 2 3 3 2 4 2 3" xfId="35883" xr:uid="{00000000-0005-0000-0000-000075670000}"/>
    <cellStyle name="Normal 12 4 3 2 3 3 2 4 3" xfId="17583" xr:uid="{00000000-0005-0000-0000-000076670000}"/>
    <cellStyle name="Normal 12 4 3 2 3 3 2 4 3 2" xfId="43203" xr:uid="{00000000-0005-0000-0000-000077670000}"/>
    <cellStyle name="Normal 12 4 3 2 3 3 2 4 4" xfId="30393" xr:uid="{00000000-0005-0000-0000-000078670000}"/>
    <cellStyle name="Normal 12 4 3 2 3 3 2 5" xfId="12092" xr:uid="{00000000-0005-0000-0000-000079670000}"/>
    <cellStyle name="Normal 12 4 3 2 3 3 2 5 2" xfId="24903" xr:uid="{00000000-0005-0000-0000-00007A670000}"/>
    <cellStyle name="Normal 12 4 3 2 3 3 2 5 2 2" xfId="50523" xr:uid="{00000000-0005-0000-0000-00007B670000}"/>
    <cellStyle name="Normal 12 4 3 2 3 3 2 5 3" xfId="37713" xr:uid="{00000000-0005-0000-0000-00007C670000}"/>
    <cellStyle name="Normal 12 4 3 2 3 3 2 6" xfId="6602" xr:uid="{00000000-0005-0000-0000-00007D670000}"/>
    <cellStyle name="Normal 12 4 3 2 3 3 2 6 2" xfId="19413" xr:uid="{00000000-0005-0000-0000-00007E670000}"/>
    <cellStyle name="Normal 12 4 3 2 3 3 2 6 2 2" xfId="45033" xr:uid="{00000000-0005-0000-0000-00007F670000}"/>
    <cellStyle name="Normal 12 4 3 2 3 3 2 6 3" xfId="32223" xr:uid="{00000000-0005-0000-0000-000080670000}"/>
    <cellStyle name="Normal 12 4 3 2 3 3 2 7" xfId="13923" xr:uid="{00000000-0005-0000-0000-000081670000}"/>
    <cellStyle name="Normal 12 4 3 2 3 3 2 7 2" xfId="39543" xr:uid="{00000000-0005-0000-0000-000082670000}"/>
    <cellStyle name="Normal 12 4 3 2 3 3 2 8" xfId="26733" xr:uid="{00000000-0005-0000-0000-000083670000}"/>
    <cellStyle name="Normal 12 4 3 2 3 3 3" xfId="1606" xr:uid="{00000000-0005-0000-0000-000084670000}"/>
    <cellStyle name="Normal 12 4 3 2 3 3 3 2" xfId="3436" xr:uid="{00000000-0005-0000-0000-000085670000}"/>
    <cellStyle name="Normal 12 4 3 2 3 3 3 2 2" xfId="8926" xr:uid="{00000000-0005-0000-0000-000086670000}"/>
    <cellStyle name="Normal 12 4 3 2 3 3 3 2 2 2" xfId="21737" xr:uid="{00000000-0005-0000-0000-000087670000}"/>
    <cellStyle name="Normal 12 4 3 2 3 3 3 2 2 2 2" xfId="47357" xr:uid="{00000000-0005-0000-0000-000088670000}"/>
    <cellStyle name="Normal 12 4 3 2 3 3 3 2 2 3" xfId="34547" xr:uid="{00000000-0005-0000-0000-000089670000}"/>
    <cellStyle name="Normal 12 4 3 2 3 3 3 2 3" xfId="16247" xr:uid="{00000000-0005-0000-0000-00008A670000}"/>
    <cellStyle name="Normal 12 4 3 2 3 3 3 2 3 2" xfId="41867" xr:uid="{00000000-0005-0000-0000-00008B670000}"/>
    <cellStyle name="Normal 12 4 3 2 3 3 3 2 4" xfId="29057" xr:uid="{00000000-0005-0000-0000-00008C670000}"/>
    <cellStyle name="Normal 12 4 3 2 3 3 3 3" xfId="5266" xr:uid="{00000000-0005-0000-0000-00008D670000}"/>
    <cellStyle name="Normal 12 4 3 2 3 3 3 3 2" xfId="10756" xr:uid="{00000000-0005-0000-0000-00008E670000}"/>
    <cellStyle name="Normal 12 4 3 2 3 3 3 3 2 2" xfId="23567" xr:uid="{00000000-0005-0000-0000-00008F670000}"/>
    <cellStyle name="Normal 12 4 3 2 3 3 3 3 2 2 2" xfId="49187" xr:uid="{00000000-0005-0000-0000-000090670000}"/>
    <cellStyle name="Normal 12 4 3 2 3 3 3 3 2 3" xfId="36377" xr:uid="{00000000-0005-0000-0000-000091670000}"/>
    <cellStyle name="Normal 12 4 3 2 3 3 3 3 3" xfId="18077" xr:uid="{00000000-0005-0000-0000-000092670000}"/>
    <cellStyle name="Normal 12 4 3 2 3 3 3 3 3 2" xfId="43697" xr:uid="{00000000-0005-0000-0000-000093670000}"/>
    <cellStyle name="Normal 12 4 3 2 3 3 3 3 4" xfId="30887" xr:uid="{00000000-0005-0000-0000-000094670000}"/>
    <cellStyle name="Normal 12 4 3 2 3 3 3 4" xfId="12586" xr:uid="{00000000-0005-0000-0000-000095670000}"/>
    <cellStyle name="Normal 12 4 3 2 3 3 3 4 2" xfId="25397" xr:uid="{00000000-0005-0000-0000-000096670000}"/>
    <cellStyle name="Normal 12 4 3 2 3 3 3 4 2 2" xfId="51017" xr:uid="{00000000-0005-0000-0000-000097670000}"/>
    <cellStyle name="Normal 12 4 3 2 3 3 3 4 3" xfId="38207" xr:uid="{00000000-0005-0000-0000-000098670000}"/>
    <cellStyle name="Normal 12 4 3 2 3 3 3 5" xfId="7096" xr:uid="{00000000-0005-0000-0000-000099670000}"/>
    <cellStyle name="Normal 12 4 3 2 3 3 3 5 2" xfId="19907" xr:uid="{00000000-0005-0000-0000-00009A670000}"/>
    <cellStyle name="Normal 12 4 3 2 3 3 3 5 2 2" xfId="45527" xr:uid="{00000000-0005-0000-0000-00009B670000}"/>
    <cellStyle name="Normal 12 4 3 2 3 3 3 5 3" xfId="32717" xr:uid="{00000000-0005-0000-0000-00009C670000}"/>
    <cellStyle name="Normal 12 4 3 2 3 3 3 6" xfId="14417" xr:uid="{00000000-0005-0000-0000-00009D670000}"/>
    <cellStyle name="Normal 12 4 3 2 3 3 3 6 2" xfId="40037" xr:uid="{00000000-0005-0000-0000-00009E670000}"/>
    <cellStyle name="Normal 12 4 3 2 3 3 3 7" xfId="27227" xr:uid="{00000000-0005-0000-0000-00009F670000}"/>
    <cellStyle name="Normal 12 4 3 2 3 3 4" xfId="2542" xr:uid="{00000000-0005-0000-0000-0000A0670000}"/>
    <cellStyle name="Normal 12 4 3 2 3 3 4 2" xfId="8032" xr:uid="{00000000-0005-0000-0000-0000A1670000}"/>
    <cellStyle name="Normal 12 4 3 2 3 3 4 2 2" xfId="20843" xr:uid="{00000000-0005-0000-0000-0000A2670000}"/>
    <cellStyle name="Normal 12 4 3 2 3 3 4 2 2 2" xfId="46463" xr:uid="{00000000-0005-0000-0000-0000A3670000}"/>
    <cellStyle name="Normal 12 4 3 2 3 3 4 2 3" xfId="33653" xr:uid="{00000000-0005-0000-0000-0000A4670000}"/>
    <cellStyle name="Normal 12 4 3 2 3 3 4 3" xfId="15353" xr:uid="{00000000-0005-0000-0000-0000A5670000}"/>
    <cellStyle name="Normal 12 4 3 2 3 3 4 3 2" xfId="40973" xr:uid="{00000000-0005-0000-0000-0000A6670000}"/>
    <cellStyle name="Normal 12 4 3 2 3 3 4 4" xfId="28163" xr:uid="{00000000-0005-0000-0000-0000A7670000}"/>
    <cellStyle name="Normal 12 4 3 2 3 3 5" xfId="4372" xr:uid="{00000000-0005-0000-0000-0000A8670000}"/>
    <cellStyle name="Normal 12 4 3 2 3 3 5 2" xfId="9862" xr:uid="{00000000-0005-0000-0000-0000A9670000}"/>
    <cellStyle name="Normal 12 4 3 2 3 3 5 2 2" xfId="22673" xr:uid="{00000000-0005-0000-0000-0000AA670000}"/>
    <cellStyle name="Normal 12 4 3 2 3 3 5 2 2 2" xfId="48293" xr:uid="{00000000-0005-0000-0000-0000AB670000}"/>
    <cellStyle name="Normal 12 4 3 2 3 3 5 2 3" xfId="35483" xr:uid="{00000000-0005-0000-0000-0000AC670000}"/>
    <cellStyle name="Normal 12 4 3 2 3 3 5 3" xfId="17183" xr:uid="{00000000-0005-0000-0000-0000AD670000}"/>
    <cellStyle name="Normal 12 4 3 2 3 3 5 3 2" xfId="42803" xr:uid="{00000000-0005-0000-0000-0000AE670000}"/>
    <cellStyle name="Normal 12 4 3 2 3 3 5 4" xfId="29993" xr:uid="{00000000-0005-0000-0000-0000AF670000}"/>
    <cellStyle name="Normal 12 4 3 2 3 3 6" xfId="11692" xr:uid="{00000000-0005-0000-0000-0000B0670000}"/>
    <cellStyle name="Normal 12 4 3 2 3 3 6 2" xfId="24503" xr:uid="{00000000-0005-0000-0000-0000B1670000}"/>
    <cellStyle name="Normal 12 4 3 2 3 3 6 2 2" xfId="50123" xr:uid="{00000000-0005-0000-0000-0000B2670000}"/>
    <cellStyle name="Normal 12 4 3 2 3 3 6 3" xfId="37313" xr:uid="{00000000-0005-0000-0000-0000B3670000}"/>
    <cellStyle name="Normal 12 4 3 2 3 3 7" xfId="6202" xr:uid="{00000000-0005-0000-0000-0000B4670000}"/>
    <cellStyle name="Normal 12 4 3 2 3 3 7 2" xfId="19013" xr:uid="{00000000-0005-0000-0000-0000B5670000}"/>
    <cellStyle name="Normal 12 4 3 2 3 3 7 2 2" xfId="44633" xr:uid="{00000000-0005-0000-0000-0000B6670000}"/>
    <cellStyle name="Normal 12 4 3 2 3 3 7 3" xfId="31823" xr:uid="{00000000-0005-0000-0000-0000B7670000}"/>
    <cellStyle name="Normal 12 4 3 2 3 3 8" xfId="13523" xr:uid="{00000000-0005-0000-0000-0000B8670000}"/>
    <cellStyle name="Normal 12 4 3 2 3 3 8 2" xfId="39143" xr:uid="{00000000-0005-0000-0000-0000B9670000}"/>
    <cellStyle name="Normal 12 4 3 2 3 3 9" xfId="26333" xr:uid="{00000000-0005-0000-0000-0000BA670000}"/>
    <cellStyle name="Normal 12 4 3 2 3 4" xfId="486" xr:uid="{00000000-0005-0000-0000-0000BB670000}"/>
    <cellStyle name="Normal 12 4 3 2 3 4 2" xfId="1381" xr:uid="{00000000-0005-0000-0000-0000BC670000}"/>
    <cellStyle name="Normal 12 4 3 2 3 4 2 2" xfId="3211" xr:uid="{00000000-0005-0000-0000-0000BD670000}"/>
    <cellStyle name="Normal 12 4 3 2 3 4 2 2 2" xfId="8701" xr:uid="{00000000-0005-0000-0000-0000BE670000}"/>
    <cellStyle name="Normal 12 4 3 2 3 4 2 2 2 2" xfId="21512" xr:uid="{00000000-0005-0000-0000-0000BF670000}"/>
    <cellStyle name="Normal 12 4 3 2 3 4 2 2 2 2 2" xfId="47132" xr:uid="{00000000-0005-0000-0000-0000C0670000}"/>
    <cellStyle name="Normal 12 4 3 2 3 4 2 2 2 3" xfId="34322" xr:uid="{00000000-0005-0000-0000-0000C1670000}"/>
    <cellStyle name="Normal 12 4 3 2 3 4 2 2 3" xfId="16022" xr:uid="{00000000-0005-0000-0000-0000C2670000}"/>
    <cellStyle name="Normal 12 4 3 2 3 4 2 2 3 2" xfId="41642" xr:uid="{00000000-0005-0000-0000-0000C3670000}"/>
    <cellStyle name="Normal 12 4 3 2 3 4 2 2 4" xfId="28832" xr:uid="{00000000-0005-0000-0000-0000C4670000}"/>
    <cellStyle name="Normal 12 4 3 2 3 4 2 3" xfId="5041" xr:uid="{00000000-0005-0000-0000-0000C5670000}"/>
    <cellStyle name="Normal 12 4 3 2 3 4 2 3 2" xfId="10531" xr:uid="{00000000-0005-0000-0000-0000C6670000}"/>
    <cellStyle name="Normal 12 4 3 2 3 4 2 3 2 2" xfId="23342" xr:uid="{00000000-0005-0000-0000-0000C7670000}"/>
    <cellStyle name="Normal 12 4 3 2 3 4 2 3 2 2 2" xfId="48962" xr:uid="{00000000-0005-0000-0000-0000C8670000}"/>
    <cellStyle name="Normal 12 4 3 2 3 4 2 3 2 3" xfId="36152" xr:uid="{00000000-0005-0000-0000-0000C9670000}"/>
    <cellStyle name="Normal 12 4 3 2 3 4 2 3 3" xfId="17852" xr:uid="{00000000-0005-0000-0000-0000CA670000}"/>
    <cellStyle name="Normal 12 4 3 2 3 4 2 3 3 2" xfId="43472" xr:uid="{00000000-0005-0000-0000-0000CB670000}"/>
    <cellStyle name="Normal 12 4 3 2 3 4 2 3 4" xfId="30662" xr:uid="{00000000-0005-0000-0000-0000CC670000}"/>
    <cellStyle name="Normal 12 4 3 2 3 4 2 4" xfId="12361" xr:uid="{00000000-0005-0000-0000-0000CD670000}"/>
    <cellStyle name="Normal 12 4 3 2 3 4 2 4 2" xfId="25172" xr:uid="{00000000-0005-0000-0000-0000CE670000}"/>
    <cellStyle name="Normal 12 4 3 2 3 4 2 4 2 2" xfId="50792" xr:uid="{00000000-0005-0000-0000-0000CF670000}"/>
    <cellStyle name="Normal 12 4 3 2 3 4 2 4 3" xfId="37982" xr:uid="{00000000-0005-0000-0000-0000D0670000}"/>
    <cellStyle name="Normal 12 4 3 2 3 4 2 5" xfId="6871" xr:uid="{00000000-0005-0000-0000-0000D1670000}"/>
    <cellStyle name="Normal 12 4 3 2 3 4 2 5 2" xfId="19682" xr:uid="{00000000-0005-0000-0000-0000D2670000}"/>
    <cellStyle name="Normal 12 4 3 2 3 4 2 5 2 2" xfId="45302" xr:uid="{00000000-0005-0000-0000-0000D3670000}"/>
    <cellStyle name="Normal 12 4 3 2 3 4 2 5 3" xfId="32492" xr:uid="{00000000-0005-0000-0000-0000D4670000}"/>
    <cellStyle name="Normal 12 4 3 2 3 4 2 6" xfId="14192" xr:uid="{00000000-0005-0000-0000-0000D5670000}"/>
    <cellStyle name="Normal 12 4 3 2 3 4 2 6 2" xfId="39812" xr:uid="{00000000-0005-0000-0000-0000D6670000}"/>
    <cellStyle name="Normal 12 4 3 2 3 4 2 7" xfId="27002" xr:uid="{00000000-0005-0000-0000-0000D7670000}"/>
    <cellStyle name="Normal 12 4 3 2 3 4 3" xfId="2317" xr:uid="{00000000-0005-0000-0000-0000D8670000}"/>
    <cellStyle name="Normal 12 4 3 2 3 4 3 2" xfId="7807" xr:uid="{00000000-0005-0000-0000-0000D9670000}"/>
    <cellStyle name="Normal 12 4 3 2 3 4 3 2 2" xfId="20618" xr:uid="{00000000-0005-0000-0000-0000DA670000}"/>
    <cellStyle name="Normal 12 4 3 2 3 4 3 2 2 2" xfId="46238" xr:uid="{00000000-0005-0000-0000-0000DB670000}"/>
    <cellStyle name="Normal 12 4 3 2 3 4 3 2 3" xfId="33428" xr:uid="{00000000-0005-0000-0000-0000DC670000}"/>
    <cellStyle name="Normal 12 4 3 2 3 4 3 3" xfId="15128" xr:uid="{00000000-0005-0000-0000-0000DD670000}"/>
    <cellStyle name="Normal 12 4 3 2 3 4 3 3 2" xfId="40748" xr:uid="{00000000-0005-0000-0000-0000DE670000}"/>
    <cellStyle name="Normal 12 4 3 2 3 4 3 4" xfId="27938" xr:uid="{00000000-0005-0000-0000-0000DF670000}"/>
    <cellStyle name="Normal 12 4 3 2 3 4 4" xfId="4147" xr:uid="{00000000-0005-0000-0000-0000E0670000}"/>
    <cellStyle name="Normal 12 4 3 2 3 4 4 2" xfId="9637" xr:uid="{00000000-0005-0000-0000-0000E1670000}"/>
    <cellStyle name="Normal 12 4 3 2 3 4 4 2 2" xfId="22448" xr:uid="{00000000-0005-0000-0000-0000E2670000}"/>
    <cellStyle name="Normal 12 4 3 2 3 4 4 2 2 2" xfId="48068" xr:uid="{00000000-0005-0000-0000-0000E3670000}"/>
    <cellStyle name="Normal 12 4 3 2 3 4 4 2 3" xfId="35258" xr:uid="{00000000-0005-0000-0000-0000E4670000}"/>
    <cellStyle name="Normal 12 4 3 2 3 4 4 3" xfId="16958" xr:uid="{00000000-0005-0000-0000-0000E5670000}"/>
    <cellStyle name="Normal 12 4 3 2 3 4 4 3 2" xfId="42578" xr:uid="{00000000-0005-0000-0000-0000E6670000}"/>
    <cellStyle name="Normal 12 4 3 2 3 4 4 4" xfId="29768" xr:uid="{00000000-0005-0000-0000-0000E7670000}"/>
    <cellStyle name="Normal 12 4 3 2 3 4 5" xfId="11467" xr:uid="{00000000-0005-0000-0000-0000E8670000}"/>
    <cellStyle name="Normal 12 4 3 2 3 4 5 2" xfId="24278" xr:uid="{00000000-0005-0000-0000-0000E9670000}"/>
    <cellStyle name="Normal 12 4 3 2 3 4 5 2 2" xfId="49898" xr:uid="{00000000-0005-0000-0000-0000EA670000}"/>
    <cellStyle name="Normal 12 4 3 2 3 4 5 3" xfId="37088" xr:uid="{00000000-0005-0000-0000-0000EB670000}"/>
    <cellStyle name="Normal 12 4 3 2 3 4 6" xfId="5977" xr:uid="{00000000-0005-0000-0000-0000EC670000}"/>
    <cellStyle name="Normal 12 4 3 2 3 4 6 2" xfId="18788" xr:uid="{00000000-0005-0000-0000-0000ED670000}"/>
    <cellStyle name="Normal 12 4 3 2 3 4 6 2 2" xfId="44408" xr:uid="{00000000-0005-0000-0000-0000EE670000}"/>
    <cellStyle name="Normal 12 4 3 2 3 4 6 3" xfId="31598" xr:uid="{00000000-0005-0000-0000-0000EF670000}"/>
    <cellStyle name="Normal 12 4 3 2 3 4 7" xfId="13298" xr:uid="{00000000-0005-0000-0000-0000F0670000}"/>
    <cellStyle name="Normal 12 4 3 2 3 4 7 2" xfId="38918" xr:uid="{00000000-0005-0000-0000-0000F1670000}"/>
    <cellStyle name="Normal 12 4 3 2 3 4 8" xfId="26108" xr:uid="{00000000-0005-0000-0000-0000F2670000}"/>
    <cellStyle name="Normal 12 4 3 2 3 5" xfId="845" xr:uid="{00000000-0005-0000-0000-0000F3670000}"/>
    <cellStyle name="Normal 12 4 3 2 3 5 2" xfId="1740" xr:uid="{00000000-0005-0000-0000-0000F4670000}"/>
    <cellStyle name="Normal 12 4 3 2 3 5 2 2" xfId="3570" xr:uid="{00000000-0005-0000-0000-0000F5670000}"/>
    <cellStyle name="Normal 12 4 3 2 3 5 2 2 2" xfId="9060" xr:uid="{00000000-0005-0000-0000-0000F6670000}"/>
    <cellStyle name="Normal 12 4 3 2 3 5 2 2 2 2" xfId="21871" xr:uid="{00000000-0005-0000-0000-0000F7670000}"/>
    <cellStyle name="Normal 12 4 3 2 3 5 2 2 2 2 2" xfId="47491" xr:uid="{00000000-0005-0000-0000-0000F8670000}"/>
    <cellStyle name="Normal 12 4 3 2 3 5 2 2 2 3" xfId="34681" xr:uid="{00000000-0005-0000-0000-0000F9670000}"/>
    <cellStyle name="Normal 12 4 3 2 3 5 2 2 3" xfId="16381" xr:uid="{00000000-0005-0000-0000-0000FA670000}"/>
    <cellStyle name="Normal 12 4 3 2 3 5 2 2 3 2" xfId="42001" xr:uid="{00000000-0005-0000-0000-0000FB670000}"/>
    <cellStyle name="Normal 12 4 3 2 3 5 2 2 4" xfId="29191" xr:uid="{00000000-0005-0000-0000-0000FC670000}"/>
    <cellStyle name="Normal 12 4 3 2 3 5 2 3" xfId="5400" xr:uid="{00000000-0005-0000-0000-0000FD670000}"/>
    <cellStyle name="Normal 12 4 3 2 3 5 2 3 2" xfId="10890" xr:uid="{00000000-0005-0000-0000-0000FE670000}"/>
    <cellStyle name="Normal 12 4 3 2 3 5 2 3 2 2" xfId="23701" xr:uid="{00000000-0005-0000-0000-0000FF670000}"/>
    <cellStyle name="Normal 12 4 3 2 3 5 2 3 2 2 2" xfId="49321" xr:uid="{00000000-0005-0000-0000-000000680000}"/>
    <cellStyle name="Normal 12 4 3 2 3 5 2 3 2 3" xfId="36511" xr:uid="{00000000-0005-0000-0000-000001680000}"/>
    <cellStyle name="Normal 12 4 3 2 3 5 2 3 3" xfId="18211" xr:uid="{00000000-0005-0000-0000-000002680000}"/>
    <cellStyle name="Normal 12 4 3 2 3 5 2 3 3 2" xfId="43831" xr:uid="{00000000-0005-0000-0000-000003680000}"/>
    <cellStyle name="Normal 12 4 3 2 3 5 2 3 4" xfId="31021" xr:uid="{00000000-0005-0000-0000-000004680000}"/>
    <cellStyle name="Normal 12 4 3 2 3 5 2 4" xfId="12720" xr:uid="{00000000-0005-0000-0000-000005680000}"/>
    <cellStyle name="Normal 12 4 3 2 3 5 2 4 2" xfId="25531" xr:uid="{00000000-0005-0000-0000-000006680000}"/>
    <cellStyle name="Normal 12 4 3 2 3 5 2 4 2 2" xfId="51151" xr:uid="{00000000-0005-0000-0000-000007680000}"/>
    <cellStyle name="Normal 12 4 3 2 3 5 2 4 3" xfId="38341" xr:uid="{00000000-0005-0000-0000-000008680000}"/>
    <cellStyle name="Normal 12 4 3 2 3 5 2 5" xfId="7230" xr:uid="{00000000-0005-0000-0000-000009680000}"/>
    <cellStyle name="Normal 12 4 3 2 3 5 2 5 2" xfId="20041" xr:uid="{00000000-0005-0000-0000-00000A680000}"/>
    <cellStyle name="Normal 12 4 3 2 3 5 2 5 2 2" xfId="45661" xr:uid="{00000000-0005-0000-0000-00000B680000}"/>
    <cellStyle name="Normal 12 4 3 2 3 5 2 5 3" xfId="32851" xr:uid="{00000000-0005-0000-0000-00000C680000}"/>
    <cellStyle name="Normal 12 4 3 2 3 5 2 6" xfId="14551" xr:uid="{00000000-0005-0000-0000-00000D680000}"/>
    <cellStyle name="Normal 12 4 3 2 3 5 2 6 2" xfId="40171" xr:uid="{00000000-0005-0000-0000-00000E680000}"/>
    <cellStyle name="Normal 12 4 3 2 3 5 2 7" xfId="27361" xr:uid="{00000000-0005-0000-0000-00000F680000}"/>
    <cellStyle name="Normal 12 4 3 2 3 5 3" xfId="2676" xr:uid="{00000000-0005-0000-0000-000010680000}"/>
    <cellStyle name="Normal 12 4 3 2 3 5 3 2" xfId="8166" xr:uid="{00000000-0005-0000-0000-000011680000}"/>
    <cellStyle name="Normal 12 4 3 2 3 5 3 2 2" xfId="20977" xr:uid="{00000000-0005-0000-0000-000012680000}"/>
    <cellStyle name="Normal 12 4 3 2 3 5 3 2 2 2" xfId="46597" xr:uid="{00000000-0005-0000-0000-000013680000}"/>
    <cellStyle name="Normal 12 4 3 2 3 5 3 2 3" xfId="33787" xr:uid="{00000000-0005-0000-0000-000014680000}"/>
    <cellStyle name="Normal 12 4 3 2 3 5 3 3" xfId="15487" xr:uid="{00000000-0005-0000-0000-000015680000}"/>
    <cellStyle name="Normal 12 4 3 2 3 5 3 3 2" xfId="41107" xr:uid="{00000000-0005-0000-0000-000016680000}"/>
    <cellStyle name="Normal 12 4 3 2 3 5 3 4" xfId="28297" xr:uid="{00000000-0005-0000-0000-000017680000}"/>
    <cellStyle name="Normal 12 4 3 2 3 5 4" xfId="4506" xr:uid="{00000000-0005-0000-0000-000018680000}"/>
    <cellStyle name="Normal 12 4 3 2 3 5 4 2" xfId="9996" xr:uid="{00000000-0005-0000-0000-000019680000}"/>
    <cellStyle name="Normal 12 4 3 2 3 5 4 2 2" xfId="22807" xr:uid="{00000000-0005-0000-0000-00001A680000}"/>
    <cellStyle name="Normal 12 4 3 2 3 5 4 2 2 2" xfId="48427" xr:uid="{00000000-0005-0000-0000-00001B680000}"/>
    <cellStyle name="Normal 12 4 3 2 3 5 4 2 3" xfId="35617" xr:uid="{00000000-0005-0000-0000-00001C680000}"/>
    <cellStyle name="Normal 12 4 3 2 3 5 4 3" xfId="17317" xr:uid="{00000000-0005-0000-0000-00001D680000}"/>
    <cellStyle name="Normal 12 4 3 2 3 5 4 3 2" xfId="42937" xr:uid="{00000000-0005-0000-0000-00001E680000}"/>
    <cellStyle name="Normal 12 4 3 2 3 5 4 4" xfId="30127" xr:uid="{00000000-0005-0000-0000-00001F680000}"/>
    <cellStyle name="Normal 12 4 3 2 3 5 5" xfId="11826" xr:uid="{00000000-0005-0000-0000-000020680000}"/>
    <cellStyle name="Normal 12 4 3 2 3 5 5 2" xfId="24637" xr:uid="{00000000-0005-0000-0000-000021680000}"/>
    <cellStyle name="Normal 12 4 3 2 3 5 5 2 2" xfId="50257" xr:uid="{00000000-0005-0000-0000-000022680000}"/>
    <cellStyle name="Normal 12 4 3 2 3 5 5 3" xfId="37447" xr:uid="{00000000-0005-0000-0000-000023680000}"/>
    <cellStyle name="Normal 12 4 3 2 3 5 6" xfId="6336" xr:uid="{00000000-0005-0000-0000-000024680000}"/>
    <cellStyle name="Normal 12 4 3 2 3 5 6 2" xfId="19147" xr:uid="{00000000-0005-0000-0000-000025680000}"/>
    <cellStyle name="Normal 12 4 3 2 3 5 6 2 2" xfId="44767" xr:uid="{00000000-0005-0000-0000-000026680000}"/>
    <cellStyle name="Normal 12 4 3 2 3 5 6 3" xfId="31957" xr:uid="{00000000-0005-0000-0000-000027680000}"/>
    <cellStyle name="Normal 12 4 3 2 3 5 7" xfId="13657" xr:uid="{00000000-0005-0000-0000-000028680000}"/>
    <cellStyle name="Normal 12 4 3 2 3 5 7 2" xfId="39277" xr:uid="{00000000-0005-0000-0000-000029680000}"/>
    <cellStyle name="Normal 12 4 3 2 3 5 8" xfId="26467" xr:uid="{00000000-0005-0000-0000-00002A680000}"/>
    <cellStyle name="Normal 12 4 3 2 3 6" xfId="1246" xr:uid="{00000000-0005-0000-0000-00002B680000}"/>
    <cellStyle name="Normal 12 4 3 2 3 6 2" xfId="3076" xr:uid="{00000000-0005-0000-0000-00002C680000}"/>
    <cellStyle name="Normal 12 4 3 2 3 6 2 2" xfId="8566" xr:uid="{00000000-0005-0000-0000-00002D680000}"/>
    <cellStyle name="Normal 12 4 3 2 3 6 2 2 2" xfId="21377" xr:uid="{00000000-0005-0000-0000-00002E680000}"/>
    <cellStyle name="Normal 12 4 3 2 3 6 2 2 2 2" xfId="46997" xr:uid="{00000000-0005-0000-0000-00002F680000}"/>
    <cellStyle name="Normal 12 4 3 2 3 6 2 2 3" xfId="34187" xr:uid="{00000000-0005-0000-0000-000030680000}"/>
    <cellStyle name="Normal 12 4 3 2 3 6 2 3" xfId="15887" xr:uid="{00000000-0005-0000-0000-000031680000}"/>
    <cellStyle name="Normal 12 4 3 2 3 6 2 3 2" xfId="41507" xr:uid="{00000000-0005-0000-0000-000032680000}"/>
    <cellStyle name="Normal 12 4 3 2 3 6 2 4" xfId="28697" xr:uid="{00000000-0005-0000-0000-000033680000}"/>
    <cellStyle name="Normal 12 4 3 2 3 6 3" xfId="4906" xr:uid="{00000000-0005-0000-0000-000034680000}"/>
    <cellStyle name="Normal 12 4 3 2 3 6 3 2" xfId="10396" xr:uid="{00000000-0005-0000-0000-000035680000}"/>
    <cellStyle name="Normal 12 4 3 2 3 6 3 2 2" xfId="23207" xr:uid="{00000000-0005-0000-0000-000036680000}"/>
    <cellStyle name="Normal 12 4 3 2 3 6 3 2 2 2" xfId="48827" xr:uid="{00000000-0005-0000-0000-000037680000}"/>
    <cellStyle name="Normal 12 4 3 2 3 6 3 2 3" xfId="36017" xr:uid="{00000000-0005-0000-0000-000038680000}"/>
    <cellStyle name="Normal 12 4 3 2 3 6 3 3" xfId="17717" xr:uid="{00000000-0005-0000-0000-000039680000}"/>
    <cellStyle name="Normal 12 4 3 2 3 6 3 3 2" xfId="43337" xr:uid="{00000000-0005-0000-0000-00003A680000}"/>
    <cellStyle name="Normal 12 4 3 2 3 6 3 4" xfId="30527" xr:uid="{00000000-0005-0000-0000-00003B680000}"/>
    <cellStyle name="Normal 12 4 3 2 3 6 4" xfId="12226" xr:uid="{00000000-0005-0000-0000-00003C680000}"/>
    <cellStyle name="Normal 12 4 3 2 3 6 4 2" xfId="25037" xr:uid="{00000000-0005-0000-0000-00003D680000}"/>
    <cellStyle name="Normal 12 4 3 2 3 6 4 2 2" xfId="50657" xr:uid="{00000000-0005-0000-0000-00003E680000}"/>
    <cellStyle name="Normal 12 4 3 2 3 6 4 3" xfId="37847" xr:uid="{00000000-0005-0000-0000-00003F680000}"/>
    <cellStyle name="Normal 12 4 3 2 3 6 5" xfId="6736" xr:uid="{00000000-0005-0000-0000-000040680000}"/>
    <cellStyle name="Normal 12 4 3 2 3 6 5 2" xfId="19547" xr:uid="{00000000-0005-0000-0000-000041680000}"/>
    <cellStyle name="Normal 12 4 3 2 3 6 5 2 2" xfId="45167" xr:uid="{00000000-0005-0000-0000-000042680000}"/>
    <cellStyle name="Normal 12 4 3 2 3 6 5 3" xfId="32357" xr:uid="{00000000-0005-0000-0000-000043680000}"/>
    <cellStyle name="Normal 12 4 3 2 3 6 6" xfId="14057" xr:uid="{00000000-0005-0000-0000-000044680000}"/>
    <cellStyle name="Normal 12 4 3 2 3 6 6 2" xfId="39677" xr:uid="{00000000-0005-0000-0000-000045680000}"/>
    <cellStyle name="Normal 12 4 3 2 3 6 7" xfId="26867" xr:uid="{00000000-0005-0000-0000-000046680000}"/>
    <cellStyle name="Normal 12 4 3 2 3 7" xfId="2182" xr:uid="{00000000-0005-0000-0000-000047680000}"/>
    <cellStyle name="Normal 12 4 3 2 3 7 2" xfId="7672" xr:uid="{00000000-0005-0000-0000-000048680000}"/>
    <cellStyle name="Normal 12 4 3 2 3 7 2 2" xfId="20483" xr:uid="{00000000-0005-0000-0000-000049680000}"/>
    <cellStyle name="Normal 12 4 3 2 3 7 2 2 2" xfId="46103" xr:uid="{00000000-0005-0000-0000-00004A680000}"/>
    <cellStyle name="Normal 12 4 3 2 3 7 2 3" xfId="33293" xr:uid="{00000000-0005-0000-0000-00004B680000}"/>
    <cellStyle name="Normal 12 4 3 2 3 7 3" xfId="14993" xr:uid="{00000000-0005-0000-0000-00004C680000}"/>
    <cellStyle name="Normal 12 4 3 2 3 7 3 2" xfId="40613" xr:uid="{00000000-0005-0000-0000-00004D680000}"/>
    <cellStyle name="Normal 12 4 3 2 3 7 4" xfId="27803" xr:uid="{00000000-0005-0000-0000-00004E680000}"/>
    <cellStyle name="Normal 12 4 3 2 3 8" xfId="4012" xr:uid="{00000000-0005-0000-0000-00004F680000}"/>
    <cellStyle name="Normal 12 4 3 2 3 8 2" xfId="9502" xr:uid="{00000000-0005-0000-0000-000050680000}"/>
    <cellStyle name="Normal 12 4 3 2 3 8 2 2" xfId="22313" xr:uid="{00000000-0005-0000-0000-000051680000}"/>
    <cellStyle name="Normal 12 4 3 2 3 8 2 2 2" xfId="47933" xr:uid="{00000000-0005-0000-0000-000052680000}"/>
    <cellStyle name="Normal 12 4 3 2 3 8 2 3" xfId="35123" xr:uid="{00000000-0005-0000-0000-000053680000}"/>
    <cellStyle name="Normal 12 4 3 2 3 8 3" xfId="16823" xr:uid="{00000000-0005-0000-0000-000054680000}"/>
    <cellStyle name="Normal 12 4 3 2 3 8 3 2" xfId="42443" xr:uid="{00000000-0005-0000-0000-000055680000}"/>
    <cellStyle name="Normal 12 4 3 2 3 8 4" xfId="29633" xr:uid="{00000000-0005-0000-0000-000056680000}"/>
    <cellStyle name="Normal 12 4 3 2 3 9" xfId="11332" xr:uid="{00000000-0005-0000-0000-000057680000}"/>
    <cellStyle name="Normal 12 4 3 2 3 9 2" xfId="24143" xr:uid="{00000000-0005-0000-0000-000058680000}"/>
    <cellStyle name="Normal 12 4 3 2 3 9 2 2" xfId="49763" xr:uid="{00000000-0005-0000-0000-000059680000}"/>
    <cellStyle name="Normal 12 4 3 2 3 9 3" xfId="36953" xr:uid="{00000000-0005-0000-0000-00005A680000}"/>
    <cellStyle name="Normal 12 4 3 2 4" xfId="383" xr:uid="{00000000-0005-0000-0000-00005B680000}"/>
    <cellStyle name="Normal 12 4 3 2 4 2" xfId="886" xr:uid="{00000000-0005-0000-0000-00005C680000}"/>
    <cellStyle name="Normal 12 4 3 2 4 2 2" xfId="1781" xr:uid="{00000000-0005-0000-0000-00005D680000}"/>
    <cellStyle name="Normal 12 4 3 2 4 2 2 2" xfId="3611" xr:uid="{00000000-0005-0000-0000-00005E680000}"/>
    <cellStyle name="Normal 12 4 3 2 4 2 2 2 2" xfId="9101" xr:uid="{00000000-0005-0000-0000-00005F680000}"/>
    <cellStyle name="Normal 12 4 3 2 4 2 2 2 2 2" xfId="21912" xr:uid="{00000000-0005-0000-0000-000060680000}"/>
    <cellStyle name="Normal 12 4 3 2 4 2 2 2 2 2 2" xfId="47532" xr:uid="{00000000-0005-0000-0000-000061680000}"/>
    <cellStyle name="Normal 12 4 3 2 4 2 2 2 2 3" xfId="34722" xr:uid="{00000000-0005-0000-0000-000062680000}"/>
    <cellStyle name="Normal 12 4 3 2 4 2 2 2 3" xfId="16422" xr:uid="{00000000-0005-0000-0000-000063680000}"/>
    <cellStyle name="Normal 12 4 3 2 4 2 2 2 3 2" xfId="42042" xr:uid="{00000000-0005-0000-0000-000064680000}"/>
    <cellStyle name="Normal 12 4 3 2 4 2 2 2 4" xfId="29232" xr:uid="{00000000-0005-0000-0000-000065680000}"/>
    <cellStyle name="Normal 12 4 3 2 4 2 2 3" xfId="5441" xr:uid="{00000000-0005-0000-0000-000066680000}"/>
    <cellStyle name="Normal 12 4 3 2 4 2 2 3 2" xfId="10931" xr:uid="{00000000-0005-0000-0000-000067680000}"/>
    <cellStyle name="Normal 12 4 3 2 4 2 2 3 2 2" xfId="23742" xr:uid="{00000000-0005-0000-0000-000068680000}"/>
    <cellStyle name="Normal 12 4 3 2 4 2 2 3 2 2 2" xfId="49362" xr:uid="{00000000-0005-0000-0000-000069680000}"/>
    <cellStyle name="Normal 12 4 3 2 4 2 2 3 2 3" xfId="36552" xr:uid="{00000000-0005-0000-0000-00006A680000}"/>
    <cellStyle name="Normal 12 4 3 2 4 2 2 3 3" xfId="18252" xr:uid="{00000000-0005-0000-0000-00006B680000}"/>
    <cellStyle name="Normal 12 4 3 2 4 2 2 3 3 2" xfId="43872" xr:uid="{00000000-0005-0000-0000-00006C680000}"/>
    <cellStyle name="Normal 12 4 3 2 4 2 2 3 4" xfId="31062" xr:uid="{00000000-0005-0000-0000-00006D680000}"/>
    <cellStyle name="Normal 12 4 3 2 4 2 2 4" xfId="12761" xr:uid="{00000000-0005-0000-0000-00006E680000}"/>
    <cellStyle name="Normal 12 4 3 2 4 2 2 4 2" xfId="25572" xr:uid="{00000000-0005-0000-0000-00006F680000}"/>
    <cellStyle name="Normal 12 4 3 2 4 2 2 4 2 2" xfId="51192" xr:uid="{00000000-0005-0000-0000-000070680000}"/>
    <cellStyle name="Normal 12 4 3 2 4 2 2 4 3" xfId="38382" xr:uid="{00000000-0005-0000-0000-000071680000}"/>
    <cellStyle name="Normal 12 4 3 2 4 2 2 5" xfId="7271" xr:uid="{00000000-0005-0000-0000-000072680000}"/>
    <cellStyle name="Normal 12 4 3 2 4 2 2 5 2" xfId="20082" xr:uid="{00000000-0005-0000-0000-000073680000}"/>
    <cellStyle name="Normal 12 4 3 2 4 2 2 5 2 2" xfId="45702" xr:uid="{00000000-0005-0000-0000-000074680000}"/>
    <cellStyle name="Normal 12 4 3 2 4 2 2 5 3" xfId="32892" xr:uid="{00000000-0005-0000-0000-000075680000}"/>
    <cellStyle name="Normal 12 4 3 2 4 2 2 6" xfId="14592" xr:uid="{00000000-0005-0000-0000-000076680000}"/>
    <cellStyle name="Normal 12 4 3 2 4 2 2 6 2" xfId="40212" xr:uid="{00000000-0005-0000-0000-000077680000}"/>
    <cellStyle name="Normal 12 4 3 2 4 2 2 7" xfId="27402" xr:uid="{00000000-0005-0000-0000-000078680000}"/>
    <cellStyle name="Normal 12 4 3 2 4 2 3" xfId="2717" xr:uid="{00000000-0005-0000-0000-000079680000}"/>
    <cellStyle name="Normal 12 4 3 2 4 2 3 2" xfId="8207" xr:uid="{00000000-0005-0000-0000-00007A680000}"/>
    <cellStyle name="Normal 12 4 3 2 4 2 3 2 2" xfId="21018" xr:uid="{00000000-0005-0000-0000-00007B680000}"/>
    <cellStyle name="Normal 12 4 3 2 4 2 3 2 2 2" xfId="46638" xr:uid="{00000000-0005-0000-0000-00007C680000}"/>
    <cellStyle name="Normal 12 4 3 2 4 2 3 2 3" xfId="33828" xr:uid="{00000000-0005-0000-0000-00007D680000}"/>
    <cellStyle name="Normal 12 4 3 2 4 2 3 3" xfId="15528" xr:uid="{00000000-0005-0000-0000-00007E680000}"/>
    <cellStyle name="Normal 12 4 3 2 4 2 3 3 2" xfId="41148" xr:uid="{00000000-0005-0000-0000-00007F680000}"/>
    <cellStyle name="Normal 12 4 3 2 4 2 3 4" xfId="28338" xr:uid="{00000000-0005-0000-0000-000080680000}"/>
    <cellStyle name="Normal 12 4 3 2 4 2 4" xfId="4547" xr:uid="{00000000-0005-0000-0000-000081680000}"/>
    <cellStyle name="Normal 12 4 3 2 4 2 4 2" xfId="10037" xr:uid="{00000000-0005-0000-0000-000082680000}"/>
    <cellStyle name="Normal 12 4 3 2 4 2 4 2 2" xfId="22848" xr:uid="{00000000-0005-0000-0000-000083680000}"/>
    <cellStyle name="Normal 12 4 3 2 4 2 4 2 2 2" xfId="48468" xr:uid="{00000000-0005-0000-0000-000084680000}"/>
    <cellStyle name="Normal 12 4 3 2 4 2 4 2 3" xfId="35658" xr:uid="{00000000-0005-0000-0000-000085680000}"/>
    <cellStyle name="Normal 12 4 3 2 4 2 4 3" xfId="17358" xr:uid="{00000000-0005-0000-0000-000086680000}"/>
    <cellStyle name="Normal 12 4 3 2 4 2 4 3 2" xfId="42978" xr:uid="{00000000-0005-0000-0000-000087680000}"/>
    <cellStyle name="Normal 12 4 3 2 4 2 4 4" xfId="30168" xr:uid="{00000000-0005-0000-0000-000088680000}"/>
    <cellStyle name="Normal 12 4 3 2 4 2 5" xfId="11867" xr:uid="{00000000-0005-0000-0000-000089680000}"/>
    <cellStyle name="Normal 12 4 3 2 4 2 5 2" xfId="24678" xr:uid="{00000000-0005-0000-0000-00008A680000}"/>
    <cellStyle name="Normal 12 4 3 2 4 2 5 2 2" xfId="50298" xr:uid="{00000000-0005-0000-0000-00008B680000}"/>
    <cellStyle name="Normal 12 4 3 2 4 2 5 3" xfId="37488" xr:uid="{00000000-0005-0000-0000-00008C680000}"/>
    <cellStyle name="Normal 12 4 3 2 4 2 6" xfId="6377" xr:uid="{00000000-0005-0000-0000-00008D680000}"/>
    <cellStyle name="Normal 12 4 3 2 4 2 6 2" xfId="19188" xr:uid="{00000000-0005-0000-0000-00008E680000}"/>
    <cellStyle name="Normal 12 4 3 2 4 2 6 2 2" xfId="44808" xr:uid="{00000000-0005-0000-0000-00008F680000}"/>
    <cellStyle name="Normal 12 4 3 2 4 2 6 3" xfId="31998" xr:uid="{00000000-0005-0000-0000-000090680000}"/>
    <cellStyle name="Normal 12 4 3 2 4 2 7" xfId="13698" xr:uid="{00000000-0005-0000-0000-000091680000}"/>
    <cellStyle name="Normal 12 4 3 2 4 2 7 2" xfId="39318" xr:uid="{00000000-0005-0000-0000-000092680000}"/>
    <cellStyle name="Normal 12 4 3 2 4 2 8" xfId="26508" xr:uid="{00000000-0005-0000-0000-000093680000}"/>
    <cellStyle name="Normal 12 4 3 2 4 3" xfId="1278" xr:uid="{00000000-0005-0000-0000-000094680000}"/>
    <cellStyle name="Normal 12 4 3 2 4 3 2" xfId="3108" xr:uid="{00000000-0005-0000-0000-000095680000}"/>
    <cellStyle name="Normal 12 4 3 2 4 3 2 2" xfId="8598" xr:uid="{00000000-0005-0000-0000-000096680000}"/>
    <cellStyle name="Normal 12 4 3 2 4 3 2 2 2" xfId="21409" xr:uid="{00000000-0005-0000-0000-000097680000}"/>
    <cellStyle name="Normal 12 4 3 2 4 3 2 2 2 2" xfId="47029" xr:uid="{00000000-0005-0000-0000-000098680000}"/>
    <cellStyle name="Normal 12 4 3 2 4 3 2 2 3" xfId="34219" xr:uid="{00000000-0005-0000-0000-000099680000}"/>
    <cellStyle name="Normal 12 4 3 2 4 3 2 3" xfId="15919" xr:uid="{00000000-0005-0000-0000-00009A680000}"/>
    <cellStyle name="Normal 12 4 3 2 4 3 2 3 2" xfId="41539" xr:uid="{00000000-0005-0000-0000-00009B680000}"/>
    <cellStyle name="Normal 12 4 3 2 4 3 2 4" xfId="28729" xr:uid="{00000000-0005-0000-0000-00009C680000}"/>
    <cellStyle name="Normal 12 4 3 2 4 3 3" xfId="4938" xr:uid="{00000000-0005-0000-0000-00009D680000}"/>
    <cellStyle name="Normal 12 4 3 2 4 3 3 2" xfId="10428" xr:uid="{00000000-0005-0000-0000-00009E680000}"/>
    <cellStyle name="Normal 12 4 3 2 4 3 3 2 2" xfId="23239" xr:uid="{00000000-0005-0000-0000-00009F680000}"/>
    <cellStyle name="Normal 12 4 3 2 4 3 3 2 2 2" xfId="48859" xr:uid="{00000000-0005-0000-0000-0000A0680000}"/>
    <cellStyle name="Normal 12 4 3 2 4 3 3 2 3" xfId="36049" xr:uid="{00000000-0005-0000-0000-0000A1680000}"/>
    <cellStyle name="Normal 12 4 3 2 4 3 3 3" xfId="17749" xr:uid="{00000000-0005-0000-0000-0000A2680000}"/>
    <cellStyle name="Normal 12 4 3 2 4 3 3 3 2" xfId="43369" xr:uid="{00000000-0005-0000-0000-0000A3680000}"/>
    <cellStyle name="Normal 12 4 3 2 4 3 3 4" xfId="30559" xr:uid="{00000000-0005-0000-0000-0000A4680000}"/>
    <cellStyle name="Normal 12 4 3 2 4 3 4" xfId="12258" xr:uid="{00000000-0005-0000-0000-0000A5680000}"/>
    <cellStyle name="Normal 12 4 3 2 4 3 4 2" xfId="25069" xr:uid="{00000000-0005-0000-0000-0000A6680000}"/>
    <cellStyle name="Normal 12 4 3 2 4 3 4 2 2" xfId="50689" xr:uid="{00000000-0005-0000-0000-0000A7680000}"/>
    <cellStyle name="Normal 12 4 3 2 4 3 4 3" xfId="37879" xr:uid="{00000000-0005-0000-0000-0000A8680000}"/>
    <cellStyle name="Normal 12 4 3 2 4 3 5" xfId="6768" xr:uid="{00000000-0005-0000-0000-0000A9680000}"/>
    <cellStyle name="Normal 12 4 3 2 4 3 5 2" xfId="19579" xr:uid="{00000000-0005-0000-0000-0000AA680000}"/>
    <cellStyle name="Normal 12 4 3 2 4 3 5 2 2" xfId="45199" xr:uid="{00000000-0005-0000-0000-0000AB680000}"/>
    <cellStyle name="Normal 12 4 3 2 4 3 5 3" xfId="32389" xr:uid="{00000000-0005-0000-0000-0000AC680000}"/>
    <cellStyle name="Normal 12 4 3 2 4 3 6" xfId="14089" xr:uid="{00000000-0005-0000-0000-0000AD680000}"/>
    <cellStyle name="Normal 12 4 3 2 4 3 6 2" xfId="39709" xr:uid="{00000000-0005-0000-0000-0000AE680000}"/>
    <cellStyle name="Normal 12 4 3 2 4 3 7" xfId="26899" xr:uid="{00000000-0005-0000-0000-0000AF680000}"/>
    <cellStyle name="Normal 12 4 3 2 4 4" xfId="2214" xr:uid="{00000000-0005-0000-0000-0000B0680000}"/>
    <cellStyle name="Normal 12 4 3 2 4 4 2" xfId="7704" xr:uid="{00000000-0005-0000-0000-0000B1680000}"/>
    <cellStyle name="Normal 12 4 3 2 4 4 2 2" xfId="20515" xr:uid="{00000000-0005-0000-0000-0000B2680000}"/>
    <cellStyle name="Normal 12 4 3 2 4 4 2 2 2" xfId="46135" xr:uid="{00000000-0005-0000-0000-0000B3680000}"/>
    <cellStyle name="Normal 12 4 3 2 4 4 2 3" xfId="33325" xr:uid="{00000000-0005-0000-0000-0000B4680000}"/>
    <cellStyle name="Normal 12 4 3 2 4 4 3" xfId="15025" xr:uid="{00000000-0005-0000-0000-0000B5680000}"/>
    <cellStyle name="Normal 12 4 3 2 4 4 3 2" xfId="40645" xr:uid="{00000000-0005-0000-0000-0000B6680000}"/>
    <cellStyle name="Normal 12 4 3 2 4 4 4" xfId="27835" xr:uid="{00000000-0005-0000-0000-0000B7680000}"/>
    <cellStyle name="Normal 12 4 3 2 4 5" xfId="4044" xr:uid="{00000000-0005-0000-0000-0000B8680000}"/>
    <cellStyle name="Normal 12 4 3 2 4 5 2" xfId="9534" xr:uid="{00000000-0005-0000-0000-0000B9680000}"/>
    <cellStyle name="Normal 12 4 3 2 4 5 2 2" xfId="22345" xr:uid="{00000000-0005-0000-0000-0000BA680000}"/>
    <cellStyle name="Normal 12 4 3 2 4 5 2 2 2" xfId="47965" xr:uid="{00000000-0005-0000-0000-0000BB680000}"/>
    <cellStyle name="Normal 12 4 3 2 4 5 2 3" xfId="35155" xr:uid="{00000000-0005-0000-0000-0000BC680000}"/>
    <cellStyle name="Normal 12 4 3 2 4 5 3" xfId="16855" xr:uid="{00000000-0005-0000-0000-0000BD680000}"/>
    <cellStyle name="Normal 12 4 3 2 4 5 3 2" xfId="42475" xr:uid="{00000000-0005-0000-0000-0000BE680000}"/>
    <cellStyle name="Normal 12 4 3 2 4 5 4" xfId="29665" xr:uid="{00000000-0005-0000-0000-0000BF680000}"/>
    <cellStyle name="Normal 12 4 3 2 4 6" xfId="11364" xr:uid="{00000000-0005-0000-0000-0000C0680000}"/>
    <cellStyle name="Normal 12 4 3 2 4 6 2" xfId="24175" xr:uid="{00000000-0005-0000-0000-0000C1680000}"/>
    <cellStyle name="Normal 12 4 3 2 4 6 2 2" xfId="49795" xr:uid="{00000000-0005-0000-0000-0000C2680000}"/>
    <cellStyle name="Normal 12 4 3 2 4 6 3" xfId="36985" xr:uid="{00000000-0005-0000-0000-0000C3680000}"/>
    <cellStyle name="Normal 12 4 3 2 4 7" xfId="5874" xr:uid="{00000000-0005-0000-0000-0000C4680000}"/>
    <cellStyle name="Normal 12 4 3 2 4 7 2" xfId="18685" xr:uid="{00000000-0005-0000-0000-0000C5680000}"/>
    <cellStyle name="Normal 12 4 3 2 4 7 2 2" xfId="44305" xr:uid="{00000000-0005-0000-0000-0000C6680000}"/>
    <cellStyle name="Normal 12 4 3 2 4 7 3" xfId="31495" xr:uid="{00000000-0005-0000-0000-0000C7680000}"/>
    <cellStyle name="Normal 12 4 3 2 4 8" xfId="13195" xr:uid="{00000000-0005-0000-0000-0000C8680000}"/>
    <cellStyle name="Normal 12 4 3 2 4 8 2" xfId="38815" xr:uid="{00000000-0005-0000-0000-0000C9680000}"/>
    <cellStyle name="Normal 12 4 3 2 4 9" xfId="26005" xr:uid="{00000000-0005-0000-0000-0000CA680000}"/>
    <cellStyle name="Normal 12 4 3 2 5" xfId="619" xr:uid="{00000000-0005-0000-0000-0000CB680000}"/>
    <cellStyle name="Normal 12 4 3 2 5 2" xfId="1019" xr:uid="{00000000-0005-0000-0000-0000CC680000}"/>
    <cellStyle name="Normal 12 4 3 2 5 2 2" xfId="1914" xr:uid="{00000000-0005-0000-0000-0000CD680000}"/>
    <cellStyle name="Normal 12 4 3 2 5 2 2 2" xfId="3744" xr:uid="{00000000-0005-0000-0000-0000CE680000}"/>
    <cellStyle name="Normal 12 4 3 2 5 2 2 2 2" xfId="9234" xr:uid="{00000000-0005-0000-0000-0000CF680000}"/>
    <cellStyle name="Normal 12 4 3 2 5 2 2 2 2 2" xfId="22045" xr:uid="{00000000-0005-0000-0000-0000D0680000}"/>
    <cellStyle name="Normal 12 4 3 2 5 2 2 2 2 2 2" xfId="47665" xr:uid="{00000000-0005-0000-0000-0000D1680000}"/>
    <cellStyle name="Normal 12 4 3 2 5 2 2 2 2 3" xfId="34855" xr:uid="{00000000-0005-0000-0000-0000D2680000}"/>
    <cellStyle name="Normal 12 4 3 2 5 2 2 2 3" xfId="16555" xr:uid="{00000000-0005-0000-0000-0000D3680000}"/>
    <cellStyle name="Normal 12 4 3 2 5 2 2 2 3 2" xfId="42175" xr:uid="{00000000-0005-0000-0000-0000D4680000}"/>
    <cellStyle name="Normal 12 4 3 2 5 2 2 2 4" xfId="29365" xr:uid="{00000000-0005-0000-0000-0000D5680000}"/>
    <cellStyle name="Normal 12 4 3 2 5 2 2 3" xfId="5574" xr:uid="{00000000-0005-0000-0000-0000D6680000}"/>
    <cellStyle name="Normal 12 4 3 2 5 2 2 3 2" xfId="11064" xr:uid="{00000000-0005-0000-0000-0000D7680000}"/>
    <cellStyle name="Normal 12 4 3 2 5 2 2 3 2 2" xfId="23875" xr:uid="{00000000-0005-0000-0000-0000D8680000}"/>
    <cellStyle name="Normal 12 4 3 2 5 2 2 3 2 2 2" xfId="49495" xr:uid="{00000000-0005-0000-0000-0000D9680000}"/>
    <cellStyle name="Normal 12 4 3 2 5 2 2 3 2 3" xfId="36685" xr:uid="{00000000-0005-0000-0000-0000DA680000}"/>
    <cellStyle name="Normal 12 4 3 2 5 2 2 3 3" xfId="18385" xr:uid="{00000000-0005-0000-0000-0000DB680000}"/>
    <cellStyle name="Normal 12 4 3 2 5 2 2 3 3 2" xfId="44005" xr:uid="{00000000-0005-0000-0000-0000DC680000}"/>
    <cellStyle name="Normal 12 4 3 2 5 2 2 3 4" xfId="31195" xr:uid="{00000000-0005-0000-0000-0000DD680000}"/>
    <cellStyle name="Normal 12 4 3 2 5 2 2 4" xfId="12894" xr:uid="{00000000-0005-0000-0000-0000DE680000}"/>
    <cellStyle name="Normal 12 4 3 2 5 2 2 4 2" xfId="25705" xr:uid="{00000000-0005-0000-0000-0000DF680000}"/>
    <cellStyle name="Normal 12 4 3 2 5 2 2 4 2 2" xfId="51325" xr:uid="{00000000-0005-0000-0000-0000E0680000}"/>
    <cellStyle name="Normal 12 4 3 2 5 2 2 4 3" xfId="38515" xr:uid="{00000000-0005-0000-0000-0000E1680000}"/>
    <cellStyle name="Normal 12 4 3 2 5 2 2 5" xfId="7404" xr:uid="{00000000-0005-0000-0000-0000E2680000}"/>
    <cellStyle name="Normal 12 4 3 2 5 2 2 5 2" xfId="20215" xr:uid="{00000000-0005-0000-0000-0000E3680000}"/>
    <cellStyle name="Normal 12 4 3 2 5 2 2 5 2 2" xfId="45835" xr:uid="{00000000-0005-0000-0000-0000E4680000}"/>
    <cellStyle name="Normal 12 4 3 2 5 2 2 5 3" xfId="33025" xr:uid="{00000000-0005-0000-0000-0000E5680000}"/>
    <cellStyle name="Normal 12 4 3 2 5 2 2 6" xfId="14725" xr:uid="{00000000-0005-0000-0000-0000E6680000}"/>
    <cellStyle name="Normal 12 4 3 2 5 2 2 6 2" xfId="40345" xr:uid="{00000000-0005-0000-0000-0000E7680000}"/>
    <cellStyle name="Normal 12 4 3 2 5 2 2 7" xfId="27535" xr:uid="{00000000-0005-0000-0000-0000E8680000}"/>
    <cellStyle name="Normal 12 4 3 2 5 2 3" xfId="2850" xr:uid="{00000000-0005-0000-0000-0000E9680000}"/>
    <cellStyle name="Normal 12 4 3 2 5 2 3 2" xfId="8340" xr:uid="{00000000-0005-0000-0000-0000EA680000}"/>
    <cellStyle name="Normal 12 4 3 2 5 2 3 2 2" xfId="21151" xr:uid="{00000000-0005-0000-0000-0000EB680000}"/>
    <cellStyle name="Normal 12 4 3 2 5 2 3 2 2 2" xfId="46771" xr:uid="{00000000-0005-0000-0000-0000EC680000}"/>
    <cellStyle name="Normal 12 4 3 2 5 2 3 2 3" xfId="33961" xr:uid="{00000000-0005-0000-0000-0000ED680000}"/>
    <cellStyle name="Normal 12 4 3 2 5 2 3 3" xfId="15661" xr:uid="{00000000-0005-0000-0000-0000EE680000}"/>
    <cellStyle name="Normal 12 4 3 2 5 2 3 3 2" xfId="41281" xr:uid="{00000000-0005-0000-0000-0000EF680000}"/>
    <cellStyle name="Normal 12 4 3 2 5 2 3 4" xfId="28471" xr:uid="{00000000-0005-0000-0000-0000F0680000}"/>
    <cellStyle name="Normal 12 4 3 2 5 2 4" xfId="4680" xr:uid="{00000000-0005-0000-0000-0000F1680000}"/>
    <cellStyle name="Normal 12 4 3 2 5 2 4 2" xfId="10170" xr:uid="{00000000-0005-0000-0000-0000F2680000}"/>
    <cellStyle name="Normal 12 4 3 2 5 2 4 2 2" xfId="22981" xr:uid="{00000000-0005-0000-0000-0000F3680000}"/>
    <cellStyle name="Normal 12 4 3 2 5 2 4 2 2 2" xfId="48601" xr:uid="{00000000-0005-0000-0000-0000F4680000}"/>
    <cellStyle name="Normal 12 4 3 2 5 2 4 2 3" xfId="35791" xr:uid="{00000000-0005-0000-0000-0000F5680000}"/>
    <cellStyle name="Normal 12 4 3 2 5 2 4 3" xfId="17491" xr:uid="{00000000-0005-0000-0000-0000F6680000}"/>
    <cellStyle name="Normal 12 4 3 2 5 2 4 3 2" xfId="43111" xr:uid="{00000000-0005-0000-0000-0000F7680000}"/>
    <cellStyle name="Normal 12 4 3 2 5 2 4 4" xfId="30301" xr:uid="{00000000-0005-0000-0000-0000F8680000}"/>
    <cellStyle name="Normal 12 4 3 2 5 2 5" xfId="12000" xr:uid="{00000000-0005-0000-0000-0000F9680000}"/>
    <cellStyle name="Normal 12 4 3 2 5 2 5 2" xfId="24811" xr:uid="{00000000-0005-0000-0000-0000FA680000}"/>
    <cellStyle name="Normal 12 4 3 2 5 2 5 2 2" xfId="50431" xr:uid="{00000000-0005-0000-0000-0000FB680000}"/>
    <cellStyle name="Normal 12 4 3 2 5 2 5 3" xfId="37621" xr:uid="{00000000-0005-0000-0000-0000FC680000}"/>
    <cellStyle name="Normal 12 4 3 2 5 2 6" xfId="6510" xr:uid="{00000000-0005-0000-0000-0000FD680000}"/>
    <cellStyle name="Normal 12 4 3 2 5 2 6 2" xfId="19321" xr:uid="{00000000-0005-0000-0000-0000FE680000}"/>
    <cellStyle name="Normal 12 4 3 2 5 2 6 2 2" xfId="44941" xr:uid="{00000000-0005-0000-0000-0000FF680000}"/>
    <cellStyle name="Normal 12 4 3 2 5 2 6 3" xfId="32131" xr:uid="{00000000-0005-0000-0000-000000690000}"/>
    <cellStyle name="Normal 12 4 3 2 5 2 7" xfId="13831" xr:uid="{00000000-0005-0000-0000-000001690000}"/>
    <cellStyle name="Normal 12 4 3 2 5 2 7 2" xfId="39451" xr:uid="{00000000-0005-0000-0000-000002690000}"/>
    <cellStyle name="Normal 12 4 3 2 5 2 8" xfId="26641" xr:uid="{00000000-0005-0000-0000-000003690000}"/>
    <cellStyle name="Normal 12 4 3 2 5 3" xfId="1514" xr:uid="{00000000-0005-0000-0000-000004690000}"/>
    <cellStyle name="Normal 12 4 3 2 5 3 2" xfId="3344" xr:uid="{00000000-0005-0000-0000-000005690000}"/>
    <cellStyle name="Normal 12 4 3 2 5 3 2 2" xfId="8834" xr:uid="{00000000-0005-0000-0000-000006690000}"/>
    <cellStyle name="Normal 12 4 3 2 5 3 2 2 2" xfId="21645" xr:uid="{00000000-0005-0000-0000-000007690000}"/>
    <cellStyle name="Normal 12 4 3 2 5 3 2 2 2 2" xfId="47265" xr:uid="{00000000-0005-0000-0000-000008690000}"/>
    <cellStyle name="Normal 12 4 3 2 5 3 2 2 3" xfId="34455" xr:uid="{00000000-0005-0000-0000-000009690000}"/>
    <cellStyle name="Normal 12 4 3 2 5 3 2 3" xfId="16155" xr:uid="{00000000-0005-0000-0000-00000A690000}"/>
    <cellStyle name="Normal 12 4 3 2 5 3 2 3 2" xfId="41775" xr:uid="{00000000-0005-0000-0000-00000B690000}"/>
    <cellStyle name="Normal 12 4 3 2 5 3 2 4" xfId="28965" xr:uid="{00000000-0005-0000-0000-00000C690000}"/>
    <cellStyle name="Normal 12 4 3 2 5 3 3" xfId="5174" xr:uid="{00000000-0005-0000-0000-00000D690000}"/>
    <cellStyle name="Normal 12 4 3 2 5 3 3 2" xfId="10664" xr:uid="{00000000-0005-0000-0000-00000E690000}"/>
    <cellStyle name="Normal 12 4 3 2 5 3 3 2 2" xfId="23475" xr:uid="{00000000-0005-0000-0000-00000F690000}"/>
    <cellStyle name="Normal 12 4 3 2 5 3 3 2 2 2" xfId="49095" xr:uid="{00000000-0005-0000-0000-000010690000}"/>
    <cellStyle name="Normal 12 4 3 2 5 3 3 2 3" xfId="36285" xr:uid="{00000000-0005-0000-0000-000011690000}"/>
    <cellStyle name="Normal 12 4 3 2 5 3 3 3" xfId="17985" xr:uid="{00000000-0005-0000-0000-000012690000}"/>
    <cellStyle name="Normal 12 4 3 2 5 3 3 3 2" xfId="43605" xr:uid="{00000000-0005-0000-0000-000013690000}"/>
    <cellStyle name="Normal 12 4 3 2 5 3 3 4" xfId="30795" xr:uid="{00000000-0005-0000-0000-000014690000}"/>
    <cellStyle name="Normal 12 4 3 2 5 3 4" xfId="12494" xr:uid="{00000000-0005-0000-0000-000015690000}"/>
    <cellStyle name="Normal 12 4 3 2 5 3 4 2" xfId="25305" xr:uid="{00000000-0005-0000-0000-000016690000}"/>
    <cellStyle name="Normal 12 4 3 2 5 3 4 2 2" xfId="50925" xr:uid="{00000000-0005-0000-0000-000017690000}"/>
    <cellStyle name="Normal 12 4 3 2 5 3 4 3" xfId="38115" xr:uid="{00000000-0005-0000-0000-000018690000}"/>
    <cellStyle name="Normal 12 4 3 2 5 3 5" xfId="7004" xr:uid="{00000000-0005-0000-0000-000019690000}"/>
    <cellStyle name="Normal 12 4 3 2 5 3 5 2" xfId="19815" xr:uid="{00000000-0005-0000-0000-00001A690000}"/>
    <cellStyle name="Normal 12 4 3 2 5 3 5 2 2" xfId="45435" xr:uid="{00000000-0005-0000-0000-00001B690000}"/>
    <cellStyle name="Normal 12 4 3 2 5 3 5 3" xfId="32625" xr:uid="{00000000-0005-0000-0000-00001C690000}"/>
    <cellStyle name="Normal 12 4 3 2 5 3 6" xfId="14325" xr:uid="{00000000-0005-0000-0000-00001D690000}"/>
    <cellStyle name="Normal 12 4 3 2 5 3 6 2" xfId="39945" xr:uid="{00000000-0005-0000-0000-00001E690000}"/>
    <cellStyle name="Normal 12 4 3 2 5 3 7" xfId="27135" xr:uid="{00000000-0005-0000-0000-00001F690000}"/>
    <cellStyle name="Normal 12 4 3 2 5 4" xfId="2450" xr:uid="{00000000-0005-0000-0000-000020690000}"/>
    <cellStyle name="Normal 12 4 3 2 5 4 2" xfId="7940" xr:uid="{00000000-0005-0000-0000-000021690000}"/>
    <cellStyle name="Normal 12 4 3 2 5 4 2 2" xfId="20751" xr:uid="{00000000-0005-0000-0000-000022690000}"/>
    <cellStyle name="Normal 12 4 3 2 5 4 2 2 2" xfId="46371" xr:uid="{00000000-0005-0000-0000-000023690000}"/>
    <cellStyle name="Normal 12 4 3 2 5 4 2 3" xfId="33561" xr:uid="{00000000-0005-0000-0000-000024690000}"/>
    <cellStyle name="Normal 12 4 3 2 5 4 3" xfId="15261" xr:uid="{00000000-0005-0000-0000-000025690000}"/>
    <cellStyle name="Normal 12 4 3 2 5 4 3 2" xfId="40881" xr:uid="{00000000-0005-0000-0000-000026690000}"/>
    <cellStyle name="Normal 12 4 3 2 5 4 4" xfId="28071" xr:uid="{00000000-0005-0000-0000-000027690000}"/>
    <cellStyle name="Normal 12 4 3 2 5 5" xfId="4280" xr:uid="{00000000-0005-0000-0000-000028690000}"/>
    <cellStyle name="Normal 12 4 3 2 5 5 2" xfId="9770" xr:uid="{00000000-0005-0000-0000-000029690000}"/>
    <cellStyle name="Normal 12 4 3 2 5 5 2 2" xfId="22581" xr:uid="{00000000-0005-0000-0000-00002A690000}"/>
    <cellStyle name="Normal 12 4 3 2 5 5 2 2 2" xfId="48201" xr:uid="{00000000-0005-0000-0000-00002B690000}"/>
    <cellStyle name="Normal 12 4 3 2 5 5 2 3" xfId="35391" xr:uid="{00000000-0005-0000-0000-00002C690000}"/>
    <cellStyle name="Normal 12 4 3 2 5 5 3" xfId="17091" xr:uid="{00000000-0005-0000-0000-00002D690000}"/>
    <cellStyle name="Normal 12 4 3 2 5 5 3 2" xfId="42711" xr:uid="{00000000-0005-0000-0000-00002E690000}"/>
    <cellStyle name="Normal 12 4 3 2 5 5 4" xfId="29901" xr:uid="{00000000-0005-0000-0000-00002F690000}"/>
    <cellStyle name="Normal 12 4 3 2 5 6" xfId="11600" xr:uid="{00000000-0005-0000-0000-000030690000}"/>
    <cellStyle name="Normal 12 4 3 2 5 6 2" xfId="24411" xr:uid="{00000000-0005-0000-0000-000031690000}"/>
    <cellStyle name="Normal 12 4 3 2 5 6 2 2" xfId="50031" xr:uid="{00000000-0005-0000-0000-000032690000}"/>
    <cellStyle name="Normal 12 4 3 2 5 6 3" xfId="37221" xr:uid="{00000000-0005-0000-0000-000033690000}"/>
    <cellStyle name="Normal 12 4 3 2 5 7" xfId="6110" xr:uid="{00000000-0005-0000-0000-000034690000}"/>
    <cellStyle name="Normal 12 4 3 2 5 7 2" xfId="18921" xr:uid="{00000000-0005-0000-0000-000035690000}"/>
    <cellStyle name="Normal 12 4 3 2 5 7 2 2" xfId="44541" xr:uid="{00000000-0005-0000-0000-000036690000}"/>
    <cellStyle name="Normal 12 4 3 2 5 7 3" xfId="31731" xr:uid="{00000000-0005-0000-0000-000037690000}"/>
    <cellStyle name="Normal 12 4 3 2 5 8" xfId="13431" xr:uid="{00000000-0005-0000-0000-000038690000}"/>
    <cellStyle name="Normal 12 4 3 2 5 8 2" xfId="39051" xr:uid="{00000000-0005-0000-0000-000039690000}"/>
    <cellStyle name="Normal 12 4 3 2 5 9" xfId="26241" xr:uid="{00000000-0005-0000-0000-00003A690000}"/>
    <cellStyle name="Normal 12 4 3 2 6" xfId="753" xr:uid="{00000000-0005-0000-0000-00003B690000}"/>
    <cellStyle name="Normal 12 4 3 2 6 2" xfId="1648" xr:uid="{00000000-0005-0000-0000-00003C690000}"/>
    <cellStyle name="Normal 12 4 3 2 6 2 2" xfId="3478" xr:uid="{00000000-0005-0000-0000-00003D690000}"/>
    <cellStyle name="Normal 12 4 3 2 6 2 2 2" xfId="8968" xr:uid="{00000000-0005-0000-0000-00003E690000}"/>
    <cellStyle name="Normal 12 4 3 2 6 2 2 2 2" xfId="21779" xr:uid="{00000000-0005-0000-0000-00003F690000}"/>
    <cellStyle name="Normal 12 4 3 2 6 2 2 2 2 2" xfId="47399" xr:uid="{00000000-0005-0000-0000-000040690000}"/>
    <cellStyle name="Normal 12 4 3 2 6 2 2 2 3" xfId="34589" xr:uid="{00000000-0005-0000-0000-000041690000}"/>
    <cellStyle name="Normal 12 4 3 2 6 2 2 3" xfId="16289" xr:uid="{00000000-0005-0000-0000-000042690000}"/>
    <cellStyle name="Normal 12 4 3 2 6 2 2 3 2" xfId="41909" xr:uid="{00000000-0005-0000-0000-000043690000}"/>
    <cellStyle name="Normal 12 4 3 2 6 2 2 4" xfId="29099" xr:uid="{00000000-0005-0000-0000-000044690000}"/>
    <cellStyle name="Normal 12 4 3 2 6 2 3" xfId="5308" xr:uid="{00000000-0005-0000-0000-000045690000}"/>
    <cellStyle name="Normal 12 4 3 2 6 2 3 2" xfId="10798" xr:uid="{00000000-0005-0000-0000-000046690000}"/>
    <cellStyle name="Normal 12 4 3 2 6 2 3 2 2" xfId="23609" xr:uid="{00000000-0005-0000-0000-000047690000}"/>
    <cellStyle name="Normal 12 4 3 2 6 2 3 2 2 2" xfId="49229" xr:uid="{00000000-0005-0000-0000-000048690000}"/>
    <cellStyle name="Normal 12 4 3 2 6 2 3 2 3" xfId="36419" xr:uid="{00000000-0005-0000-0000-000049690000}"/>
    <cellStyle name="Normal 12 4 3 2 6 2 3 3" xfId="18119" xr:uid="{00000000-0005-0000-0000-00004A690000}"/>
    <cellStyle name="Normal 12 4 3 2 6 2 3 3 2" xfId="43739" xr:uid="{00000000-0005-0000-0000-00004B690000}"/>
    <cellStyle name="Normal 12 4 3 2 6 2 3 4" xfId="30929" xr:uid="{00000000-0005-0000-0000-00004C690000}"/>
    <cellStyle name="Normal 12 4 3 2 6 2 4" xfId="12628" xr:uid="{00000000-0005-0000-0000-00004D690000}"/>
    <cellStyle name="Normal 12 4 3 2 6 2 4 2" xfId="25439" xr:uid="{00000000-0005-0000-0000-00004E690000}"/>
    <cellStyle name="Normal 12 4 3 2 6 2 4 2 2" xfId="51059" xr:uid="{00000000-0005-0000-0000-00004F690000}"/>
    <cellStyle name="Normal 12 4 3 2 6 2 4 3" xfId="38249" xr:uid="{00000000-0005-0000-0000-000050690000}"/>
    <cellStyle name="Normal 12 4 3 2 6 2 5" xfId="7138" xr:uid="{00000000-0005-0000-0000-000051690000}"/>
    <cellStyle name="Normal 12 4 3 2 6 2 5 2" xfId="19949" xr:uid="{00000000-0005-0000-0000-000052690000}"/>
    <cellStyle name="Normal 12 4 3 2 6 2 5 2 2" xfId="45569" xr:uid="{00000000-0005-0000-0000-000053690000}"/>
    <cellStyle name="Normal 12 4 3 2 6 2 5 3" xfId="32759" xr:uid="{00000000-0005-0000-0000-000054690000}"/>
    <cellStyle name="Normal 12 4 3 2 6 2 6" xfId="14459" xr:uid="{00000000-0005-0000-0000-000055690000}"/>
    <cellStyle name="Normal 12 4 3 2 6 2 6 2" xfId="40079" xr:uid="{00000000-0005-0000-0000-000056690000}"/>
    <cellStyle name="Normal 12 4 3 2 6 2 7" xfId="27269" xr:uid="{00000000-0005-0000-0000-000057690000}"/>
    <cellStyle name="Normal 12 4 3 2 6 3" xfId="2584" xr:uid="{00000000-0005-0000-0000-000058690000}"/>
    <cellStyle name="Normal 12 4 3 2 6 3 2" xfId="8074" xr:uid="{00000000-0005-0000-0000-000059690000}"/>
    <cellStyle name="Normal 12 4 3 2 6 3 2 2" xfId="20885" xr:uid="{00000000-0005-0000-0000-00005A690000}"/>
    <cellStyle name="Normal 12 4 3 2 6 3 2 2 2" xfId="46505" xr:uid="{00000000-0005-0000-0000-00005B690000}"/>
    <cellStyle name="Normal 12 4 3 2 6 3 2 3" xfId="33695" xr:uid="{00000000-0005-0000-0000-00005C690000}"/>
    <cellStyle name="Normal 12 4 3 2 6 3 3" xfId="15395" xr:uid="{00000000-0005-0000-0000-00005D690000}"/>
    <cellStyle name="Normal 12 4 3 2 6 3 3 2" xfId="41015" xr:uid="{00000000-0005-0000-0000-00005E690000}"/>
    <cellStyle name="Normal 12 4 3 2 6 3 4" xfId="28205" xr:uid="{00000000-0005-0000-0000-00005F690000}"/>
    <cellStyle name="Normal 12 4 3 2 6 4" xfId="4414" xr:uid="{00000000-0005-0000-0000-000060690000}"/>
    <cellStyle name="Normal 12 4 3 2 6 4 2" xfId="9904" xr:uid="{00000000-0005-0000-0000-000061690000}"/>
    <cellStyle name="Normal 12 4 3 2 6 4 2 2" xfId="22715" xr:uid="{00000000-0005-0000-0000-000062690000}"/>
    <cellStyle name="Normal 12 4 3 2 6 4 2 2 2" xfId="48335" xr:uid="{00000000-0005-0000-0000-000063690000}"/>
    <cellStyle name="Normal 12 4 3 2 6 4 2 3" xfId="35525" xr:uid="{00000000-0005-0000-0000-000064690000}"/>
    <cellStyle name="Normal 12 4 3 2 6 4 3" xfId="17225" xr:uid="{00000000-0005-0000-0000-000065690000}"/>
    <cellStyle name="Normal 12 4 3 2 6 4 3 2" xfId="42845" xr:uid="{00000000-0005-0000-0000-000066690000}"/>
    <cellStyle name="Normal 12 4 3 2 6 4 4" xfId="30035" xr:uid="{00000000-0005-0000-0000-000067690000}"/>
    <cellStyle name="Normal 12 4 3 2 6 5" xfId="11734" xr:uid="{00000000-0005-0000-0000-000068690000}"/>
    <cellStyle name="Normal 12 4 3 2 6 5 2" xfId="24545" xr:uid="{00000000-0005-0000-0000-000069690000}"/>
    <cellStyle name="Normal 12 4 3 2 6 5 2 2" xfId="50165" xr:uid="{00000000-0005-0000-0000-00006A690000}"/>
    <cellStyle name="Normal 12 4 3 2 6 5 3" xfId="37355" xr:uid="{00000000-0005-0000-0000-00006B690000}"/>
    <cellStyle name="Normal 12 4 3 2 6 6" xfId="6244" xr:uid="{00000000-0005-0000-0000-00006C690000}"/>
    <cellStyle name="Normal 12 4 3 2 6 6 2" xfId="19055" xr:uid="{00000000-0005-0000-0000-00006D690000}"/>
    <cellStyle name="Normal 12 4 3 2 6 6 2 2" xfId="44675" xr:uid="{00000000-0005-0000-0000-00006E690000}"/>
    <cellStyle name="Normal 12 4 3 2 6 6 3" xfId="31865" xr:uid="{00000000-0005-0000-0000-00006F690000}"/>
    <cellStyle name="Normal 12 4 3 2 6 7" xfId="13565" xr:uid="{00000000-0005-0000-0000-000070690000}"/>
    <cellStyle name="Normal 12 4 3 2 6 7 2" xfId="39185" xr:uid="{00000000-0005-0000-0000-000071690000}"/>
    <cellStyle name="Normal 12 4 3 2 6 8" xfId="26375" xr:uid="{00000000-0005-0000-0000-000072690000}"/>
    <cellStyle name="Normal 12 4 3 2 7" xfId="1154" xr:uid="{00000000-0005-0000-0000-000073690000}"/>
    <cellStyle name="Normal 12 4 3 2 7 2" xfId="2984" xr:uid="{00000000-0005-0000-0000-000074690000}"/>
    <cellStyle name="Normal 12 4 3 2 7 2 2" xfId="8474" xr:uid="{00000000-0005-0000-0000-000075690000}"/>
    <cellStyle name="Normal 12 4 3 2 7 2 2 2" xfId="21285" xr:uid="{00000000-0005-0000-0000-000076690000}"/>
    <cellStyle name="Normal 12 4 3 2 7 2 2 2 2" xfId="46905" xr:uid="{00000000-0005-0000-0000-000077690000}"/>
    <cellStyle name="Normal 12 4 3 2 7 2 2 3" xfId="34095" xr:uid="{00000000-0005-0000-0000-000078690000}"/>
    <cellStyle name="Normal 12 4 3 2 7 2 3" xfId="15795" xr:uid="{00000000-0005-0000-0000-000079690000}"/>
    <cellStyle name="Normal 12 4 3 2 7 2 3 2" xfId="41415" xr:uid="{00000000-0005-0000-0000-00007A690000}"/>
    <cellStyle name="Normal 12 4 3 2 7 2 4" xfId="28605" xr:uid="{00000000-0005-0000-0000-00007B690000}"/>
    <cellStyle name="Normal 12 4 3 2 7 3" xfId="4814" xr:uid="{00000000-0005-0000-0000-00007C690000}"/>
    <cellStyle name="Normal 12 4 3 2 7 3 2" xfId="10304" xr:uid="{00000000-0005-0000-0000-00007D690000}"/>
    <cellStyle name="Normal 12 4 3 2 7 3 2 2" xfId="23115" xr:uid="{00000000-0005-0000-0000-00007E690000}"/>
    <cellStyle name="Normal 12 4 3 2 7 3 2 2 2" xfId="48735" xr:uid="{00000000-0005-0000-0000-00007F690000}"/>
    <cellStyle name="Normal 12 4 3 2 7 3 2 3" xfId="35925" xr:uid="{00000000-0005-0000-0000-000080690000}"/>
    <cellStyle name="Normal 12 4 3 2 7 3 3" xfId="17625" xr:uid="{00000000-0005-0000-0000-000081690000}"/>
    <cellStyle name="Normal 12 4 3 2 7 3 3 2" xfId="43245" xr:uid="{00000000-0005-0000-0000-000082690000}"/>
    <cellStyle name="Normal 12 4 3 2 7 3 4" xfId="30435" xr:uid="{00000000-0005-0000-0000-000083690000}"/>
    <cellStyle name="Normal 12 4 3 2 7 4" xfId="12134" xr:uid="{00000000-0005-0000-0000-000084690000}"/>
    <cellStyle name="Normal 12 4 3 2 7 4 2" xfId="24945" xr:uid="{00000000-0005-0000-0000-000085690000}"/>
    <cellStyle name="Normal 12 4 3 2 7 4 2 2" xfId="50565" xr:uid="{00000000-0005-0000-0000-000086690000}"/>
    <cellStyle name="Normal 12 4 3 2 7 4 3" xfId="37755" xr:uid="{00000000-0005-0000-0000-000087690000}"/>
    <cellStyle name="Normal 12 4 3 2 7 5" xfId="6644" xr:uid="{00000000-0005-0000-0000-000088690000}"/>
    <cellStyle name="Normal 12 4 3 2 7 5 2" xfId="19455" xr:uid="{00000000-0005-0000-0000-000089690000}"/>
    <cellStyle name="Normal 12 4 3 2 7 5 2 2" xfId="45075" xr:uid="{00000000-0005-0000-0000-00008A690000}"/>
    <cellStyle name="Normal 12 4 3 2 7 5 3" xfId="32265" xr:uid="{00000000-0005-0000-0000-00008B690000}"/>
    <cellStyle name="Normal 12 4 3 2 7 6" xfId="13965" xr:uid="{00000000-0005-0000-0000-00008C690000}"/>
    <cellStyle name="Normal 12 4 3 2 7 6 2" xfId="39585" xr:uid="{00000000-0005-0000-0000-00008D690000}"/>
    <cellStyle name="Normal 12 4 3 2 7 7" xfId="26775" xr:uid="{00000000-0005-0000-0000-00008E690000}"/>
    <cellStyle name="Normal 12 4 3 2 8" xfId="2049" xr:uid="{00000000-0005-0000-0000-00008F690000}"/>
    <cellStyle name="Normal 12 4 3 2 8 2" xfId="3879" xr:uid="{00000000-0005-0000-0000-000090690000}"/>
    <cellStyle name="Normal 12 4 3 2 8 2 2" xfId="9369" xr:uid="{00000000-0005-0000-0000-000091690000}"/>
    <cellStyle name="Normal 12 4 3 2 8 2 2 2" xfId="22180" xr:uid="{00000000-0005-0000-0000-000092690000}"/>
    <cellStyle name="Normal 12 4 3 2 8 2 2 2 2" xfId="47800" xr:uid="{00000000-0005-0000-0000-000093690000}"/>
    <cellStyle name="Normal 12 4 3 2 8 2 2 3" xfId="34990" xr:uid="{00000000-0005-0000-0000-000094690000}"/>
    <cellStyle name="Normal 12 4 3 2 8 2 3" xfId="16690" xr:uid="{00000000-0005-0000-0000-000095690000}"/>
    <cellStyle name="Normal 12 4 3 2 8 2 3 2" xfId="42310" xr:uid="{00000000-0005-0000-0000-000096690000}"/>
    <cellStyle name="Normal 12 4 3 2 8 2 4" xfId="29500" xr:uid="{00000000-0005-0000-0000-000097690000}"/>
    <cellStyle name="Normal 12 4 3 2 8 3" xfId="5709" xr:uid="{00000000-0005-0000-0000-000098690000}"/>
    <cellStyle name="Normal 12 4 3 2 8 3 2" xfId="11199" xr:uid="{00000000-0005-0000-0000-000099690000}"/>
    <cellStyle name="Normal 12 4 3 2 8 3 2 2" xfId="24010" xr:uid="{00000000-0005-0000-0000-00009A690000}"/>
    <cellStyle name="Normal 12 4 3 2 8 3 2 2 2" xfId="49630" xr:uid="{00000000-0005-0000-0000-00009B690000}"/>
    <cellStyle name="Normal 12 4 3 2 8 3 2 3" xfId="36820" xr:uid="{00000000-0005-0000-0000-00009C690000}"/>
    <cellStyle name="Normal 12 4 3 2 8 3 3" xfId="18520" xr:uid="{00000000-0005-0000-0000-00009D690000}"/>
    <cellStyle name="Normal 12 4 3 2 8 3 3 2" xfId="44140" xr:uid="{00000000-0005-0000-0000-00009E690000}"/>
    <cellStyle name="Normal 12 4 3 2 8 3 4" xfId="31330" xr:uid="{00000000-0005-0000-0000-00009F690000}"/>
    <cellStyle name="Normal 12 4 3 2 8 4" xfId="13029" xr:uid="{00000000-0005-0000-0000-0000A0690000}"/>
    <cellStyle name="Normal 12 4 3 2 8 4 2" xfId="25840" xr:uid="{00000000-0005-0000-0000-0000A1690000}"/>
    <cellStyle name="Normal 12 4 3 2 8 4 2 2" xfId="51460" xr:uid="{00000000-0005-0000-0000-0000A2690000}"/>
    <cellStyle name="Normal 12 4 3 2 8 4 3" xfId="38650" xr:uid="{00000000-0005-0000-0000-0000A3690000}"/>
    <cellStyle name="Normal 12 4 3 2 8 5" xfId="7539" xr:uid="{00000000-0005-0000-0000-0000A4690000}"/>
    <cellStyle name="Normal 12 4 3 2 8 5 2" xfId="20350" xr:uid="{00000000-0005-0000-0000-0000A5690000}"/>
    <cellStyle name="Normal 12 4 3 2 8 5 2 2" xfId="45970" xr:uid="{00000000-0005-0000-0000-0000A6690000}"/>
    <cellStyle name="Normal 12 4 3 2 8 5 3" xfId="33160" xr:uid="{00000000-0005-0000-0000-0000A7690000}"/>
    <cellStyle name="Normal 12 4 3 2 8 6" xfId="14860" xr:uid="{00000000-0005-0000-0000-0000A8690000}"/>
    <cellStyle name="Normal 12 4 3 2 8 6 2" xfId="40480" xr:uid="{00000000-0005-0000-0000-0000A9690000}"/>
    <cellStyle name="Normal 12 4 3 2 8 7" xfId="27670" xr:uid="{00000000-0005-0000-0000-0000AA690000}"/>
    <cellStyle name="Normal 12 4 3 2 9" xfId="2090" xr:uid="{00000000-0005-0000-0000-0000AB690000}"/>
    <cellStyle name="Normal 12 4 3 2 9 2" xfId="7580" xr:uid="{00000000-0005-0000-0000-0000AC690000}"/>
    <cellStyle name="Normal 12 4 3 2 9 2 2" xfId="20391" xr:uid="{00000000-0005-0000-0000-0000AD690000}"/>
    <cellStyle name="Normal 12 4 3 2 9 2 2 2" xfId="46011" xr:uid="{00000000-0005-0000-0000-0000AE690000}"/>
    <cellStyle name="Normal 12 4 3 2 9 2 3" xfId="33201" xr:uid="{00000000-0005-0000-0000-0000AF690000}"/>
    <cellStyle name="Normal 12 4 3 2 9 3" xfId="14901" xr:uid="{00000000-0005-0000-0000-0000B0690000}"/>
    <cellStyle name="Normal 12 4 3 2 9 3 2" xfId="40521" xr:uid="{00000000-0005-0000-0000-0000B1690000}"/>
    <cellStyle name="Normal 12 4 3 2 9 4" xfId="27711" xr:uid="{00000000-0005-0000-0000-0000B2690000}"/>
    <cellStyle name="Normal 12 4 3 3" xfId="279" xr:uid="{00000000-0005-0000-0000-0000B3690000}"/>
    <cellStyle name="Normal 12 4 3 3 10" xfId="5771" xr:uid="{00000000-0005-0000-0000-0000B4690000}"/>
    <cellStyle name="Normal 12 4 3 3 10 2" xfId="18582" xr:uid="{00000000-0005-0000-0000-0000B5690000}"/>
    <cellStyle name="Normal 12 4 3 3 10 2 2" xfId="44202" xr:uid="{00000000-0005-0000-0000-0000B6690000}"/>
    <cellStyle name="Normal 12 4 3 3 10 3" xfId="31392" xr:uid="{00000000-0005-0000-0000-0000B7690000}"/>
    <cellStyle name="Normal 12 4 3 3 11" xfId="13092" xr:uid="{00000000-0005-0000-0000-0000B8690000}"/>
    <cellStyle name="Normal 12 4 3 3 11 2" xfId="38712" xr:uid="{00000000-0005-0000-0000-0000B9690000}"/>
    <cellStyle name="Normal 12 4 3 3 12" xfId="25902" xr:uid="{00000000-0005-0000-0000-0000BA690000}"/>
    <cellStyle name="Normal 12 4 3 3 2" xfId="508" xr:uid="{00000000-0005-0000-0000-0000BB690000}"/>
    <cellStyle name="Normal 12 4 3 3 2 2" xfId="907" xr:uid="{00000000-0005-0000-0000-0000BC690000}"/>
    <cellStyle name="Normal 12 4 3 3 2 2 2" xfId="1802" xr:uid="{00000000-0005-0000-0000-0000BD690000}"/>
    <cellStyle name="Normal 12 4 3 3 2 2 2 2" xfId="3632" xr:uid="{00000000-0005-0000-0000-0000BE690000}"/>
    <cellStyle name="Normal 12 4 3 3 2 2 2 2 2" xfId="9122" xr:uid="{00000000-0005-0000-0000-0000BF690000}"/>
    <cellStyle name="Normal 12 4 3 3 2 2 2 2 2 2" xfId="21933" xr:uid="{00000000-0005-0000-0000-0000C0690000}"/>
    <cellStyle name="Normal 12 4 3 3 2 2 2 2 2 2 2" xfId="47553" xr:uid="{00000000-0005-0000-0000-0000C1690000}"/>
    <cellStyle name="Normal 12 4 3 3 2 2 2 2 2 3" xfId="34743" xr:uid="{00000000-0005-0000-0000-0000C2690000}"/>
    <cellStyle name="Normal 12 4 3 3 2 2 2 2 3" xfId="16443" xr:uid="{00000000-0005-0000-0000-0000C3690000}"/>
    <cellStyle name="Normal 12 4 3 3 2 2 2 2 3 2" xfId="42063" xr:uid="{00000000-0005-0000-0000-0000C4690000}"/>
    <cellStyle name="Normal 12 4 3 3 2 2 2 2 4" xfId="29253" xr:uid="{00000000-0005-0000-0000-0000C5690000}"/>
    <cellStyle name="Normal 12 4 3 3 2 2 2 3" xfId="5462" xr:uid="{00000000-0005-0000-0000-0000C6690000}"/>
    <cellStyle name="Normal 12 4 3 3 2 2 2 3 2" xfId="10952" xr:uid="{00000000-0005-0000-0000-0000C7690000}"/>
    <cellStyle name="Normal 12 4 3 3 2 2 2 3 2 2" xfId="23763" xr:uid="{00000000-0005-0000-0000-0000C8690000}"/>
    <cellStyle name="Normal 12 4 3 3 2 2 2 3 2 2 2" xfId="49383" xr:uid="{00000000-0005-0000-0000-0000C9690000}"/>
    <cellStyle name="Normal 12 4 3 3 2 2 2 3 2 3" xfId="36573" xr:uid="{00000000-0005-0000-0000-0000CA690000}"/>
    <cellStyle name="Normal 12 4 3 3 2 2 2 3 3" xfId="18273" xr:uid="{00000000-0005-0000-0000-0000CB690000}"/>
    <cellStyle name="Normal 12 4 3 3 2 2 2 3 3 2" xfId="43893" xr:uid="{00000000-0005-0000-0000-0000CC690000}"/>
    <cellStyle name="Normal 12 4 3 3 2 2 2 3 4" xfId="31083" xr:uid="{00000000-0005-0000-0000-0000CD690000}"/>
    <cellStyle name="Normal 12 4 3 3 2 2 2 4" xfId="12782" xr:uid="{00000000-0005-0000-0000-0000CE690000}"/>
    <cellStyle name="Normal 12 4 3 3 2 2 2 4 2" xfId="25593" xr:uid="{00000000-0005-0000-0000-0000CF690000}"/>
    <cellStyle name="Normal 12 4 3 3 2 2 2 4 2 2" xfId="51213" xr:uid="{00000000-0005-0000-0000-0000D0690000}"/>
    <cellStyle name="Normal 12 4 3 3 2 2 2 4 3" xfId="38403" xr:uid="{00000000-0005-0000-0000-0000D1690000}"/>
    <cellStyle name="Normal 12 4 3 3 2 2 2 5" xfId="7292" xr:uid="{00000000-0005-0000-0000-0000D2690000}"/>
    <cellStyle name="Normal 12 4 3 3 2 2 2 5 2" xfId="20103" xr:uid="{00000000-0005-0000-0000-0000D3690000}"/>
    <cellStyle name="Normal 12 4 3 3 2 2 2 5 2 2" xfId="45723" xr:uid="{00000000-0005-0000-0000-0000D4690000}"/>
    <cellStyle name="Normal 12 4 3 3 2 2 2 5 3" xfId="32913" xr:uid="{00000000-0005-0000-0000-0000D5690000}"/>
    <cellStyle name="Normal 12 4 3 3 2 2 2 6" xfId="14613" xr:uid="{00000000-0005-0000-0000-0000D6690000}"/>
    <cellStyle name="Normal 12 4 3 3 2 2 2 6 2" xfId="40233" xr:uid="{00000000-0005-0000-0000-0000D7690000}"/>
    <cellStyle name="Normal 12 4 3 3 2 2 2 7" xfId="27423" xr:uid="{00000000-0005-0000-0000-0000D8690000}"/>
    <cellStyle name="Normal 12 4 3 3 2 2 3" xfId="2738" xr:uid="{00000000-0005-0000-0000-0000D9690000}"/>
    <cellStyle name="Normal 12 4 3 3 2 2 3 2" xfId="8228" xr:uid="{00000000-0005-0000-0000-0000DA690000}"/>
    <cellStyle name="Normal 12 4 3 3 2 2 3 2 2" xfId="21039" xr:uid="{00000000-0005-0000-0000-0000DB690000}"/>
    <cellStyle name="Normal 12 4 3 3 2 2 3 2 2 2" xfId="46659" xr:uid="{00000000-0005-0000-0000-0000DC690000}"/>
    <cellStyle name="Normal 12 4 3 3 2 2 3 2 3" xfId="33849" xr:uid="{00000000-0005-0000-0000-0000DD690000}"/>
    <cellStyle name="Normal 12 4 3 3 2 2 3 3" xfId="15549" xr:uid="{00000000-0005-0000-0000-0000DE690000}"/>
    <cellStyle name="Normal 12 4 3 3 2 2 3 3 2" xfId="41169" xr:uid="{00000000-0005-0000-0000-0000DF690000}"/>
    <cellStyle name="Normal 12 4 3 3 2 2 3 4" xfId="28359" xr:uid="{00000000-0005-0000-0000-0000E0690000}"/>
    <cellStyle name="Normal 12 4 3 3 2 2 4" xfId="4568" xr:uid="{00000000-0005-0000-0000-0000E1690000}"/>
    <cellStyle name="Normal 12 4 3 3 2 2 4 2" xfId="10058" xr:uid="{00000000-0005-0000-0000-0000E2690000}"/>
    <cellStyle name="Normal 12 4 3 3 2 2 4 2 2" xfId="22869" xr:uid="{00000000-0005-0000-0000-0000E3690000}"/>
    <cellStyle name="Normal 12 4 3 3 2 2 4 2 2 2" xfId="48489" xr:uid="{00000000-0005-0000-0000-0000E4690000}"/>
    <cellStyle name="Normal 12 4 3 3 2 2 4 2 3" xfId="35679" xr:uid="{00000000-0005-0000-0000-0000E5690000}"/>
    <cellStyle name="Normal 12 4 3 3 2 2 4 3" xfId="17379" xr:uid="{00000000-0005-0000-0000-0000E6690000}"/>
    <cellStyle name="Normal 12 4 3 3 2 2 4 3 2" xfId="42999" xr:uid="{00000000-0005-0000-0000-0000E7690000}"/>
    <cellStyle name="Normal 12 4 3 3 2 2 4 4" xfId="30189" xr:uid="{00000000-0005-0000-0000-0000E8690000}"/>
    <cellStyle name="Normal 12 4 3 3 2 2 5" xfId="11888" xr:uid="{00000000-0005-0000-0000-0000E9690000}"/>
    <cellStyle name="Normal 12 4 3 3 2 2 5 2" xfId="24699" xr:uid="{00000000-0005-0000-0000-0000EA690000}"/>
    <cellStyle name="Normal 12 4 3 3 2 2 5 2 2" xfId="50319" xr:uid="{00000000-0005-0000-0000-0000EB690000}"/>
    <cellStyle name="Normal 12 4 3 3 2 2 5 3" xfId="37509" xr:uid="{00000000-0005-0000-0000-0000EC690000}"/>
    <cellStyle name="Normal 12 4 3 3 2 2 6" xfId="6398" xr:uid="{00000000-0005-0000-0000-0000ED690000}"/>
    <cellStyle name="Normal 12 4 3 3 2 2 6 2" xfId="19209" xr:uid="{00000000-0005-0000-0000-0000EE690000}"/>
    <cellStyle name="Normal 12 4 3 3 2 2 6 2 2" xfId="44829" xr:uid="{00000000-0005-0000-0000-0000EF690000}"/>
    <cellStyle name="Normal 12 4 3 3 2 2 6 3" xfId="32019" xr:uid="{00000000-0005-0000-0000-0000F0690000}"/>
    <cellStyle name="Normal 12 4 3 3 2 2 7" xfId="13719" xr:uid="{00000000-0005-0000-0000-0000F1690000}"/>
    <cellStyle name="Normal 12 4 3 3 2 2 7 2" xfId="39339" xr:uid="{00000000-0005-0000-0000-0000F2690000}"/>
    <cellStyle name="Normal 12 4 3 3 2 2 8" xfId="26529" xr:uid="{00000000-0005-0000-0000-0000F3690000}"/>
    <cellStyle name="Normal 12 4 3 3 2 3" xfId="1403" xr:uid="{00000000-0005-0000-0000-0000F4690000}"/>
    <cellStyle name="Normal 12 4 3 3 2 3 2" xfId="3233" xr:uid="{00000000-0005-0000-0000-0000F5690000}"/>
    <cellStyle name="Normal 12 4 3 3 2 3 2 2" xfId="8723" xr:uid="{00000000-0005-0000-0000-0000F6690000}"/>
    <cellStyle name="Normal 12 4 3 3 2 3 2 2 2" xfId="21534" xr:uid="{00000000-0005-0000-0000-0000F7690000}"/>
    <cellStyle name="Normal 12 4 3 3 2 3 2 2 2 2" xfId="47154" xr:uid="{00000000-0005-0000-0000-0000F8690000}"/>
    <cellStyle name="Normal 12 4 3 3 2 3 2 2 3" xfId="34344" xr:uid="{00000000-0005-0000-0000-0000F9690000}"/>
    <cellStyle name="Normal 12 4 3 3 2 3 2 3" xfId="16044" xr:uid="{00000000-0005-0000-0000-0000FA690000}"/>
    <cellStyle name="Normal 12 4 3 3 2 3 2 3 2" xfId="41664" xr:uid="{00000000-0005-0000-0000-0000FB690000}"/>
    <cellStyle name="Normal 12 4 3 3 2 3 2 4" xfId="28854" xr:uid="{00000000-0005-0000-0000-0000FC690000}"/>
    <cellStyle name="Normal 12 4 3 3 2 3 3" xfId="5063" xr:uid="{00000000-0005-0000-0000-0000FD690000}"/>
    <cellStyle name="Normal 12 4 3 3 2 3 3 2" xfId="10553" xr:uid="{00000000-0005-0000-0000-0000FE690000}"/>
    <cellStyle name="Normal 12 4 3 3 2 3 3 2 2" xfId="23364" xr:uid="{00000000-0005-0000-0000-0000FF690000}"/>
    <cellStyle name="Normal 12 4 3 3 2 3 3 2 2 2" xfId="48984" xr:uid="{00000000-0005-0000-0000-0000006A0000}"/>
    <cellStyle name="Normal 12 4 3 3 2 3 3 2 3" xfId="36174" xr:uid="{00000000-0005-0000-0000-0000016A0000}"/>
    <cellStyle name="Normal 12 4 3 3 2 3 3 3" xfId="17874" xr:uid="{00000000-0005-0000-0000-0000026A0000}"/>
    <cellStyle name="Normal 12 4 3 3 2 3 3 3 2" xfId="43494" xr:uid="{00000000-0005-0000-0000-0000036A0000}"/>
    <cellStyle name="Normal 12 4 3 3 2 3 3 4" xfId="30684" xr:uid="{00000000-0005-0000-0000-0000046A0000}"/>
    <cellStyle name="Normal 12 4 3 3 2 3 4" xfId="12383" xr:uid="{00000000-0005-0000-0000-0000056A0000}"/>
    <cellStyle name="Normal 12 4 3 3 2 3 4 2" xfId="25194" xr:uid="{00000000-0005-0000-0000-0000066A0000}"/>
    <cellStyle name="Normal 12 4 3 3 2 3 4 2 2" xfId="50814" xr:uid="{00000000-0005-0000-0000-0000076A0000}"/>
    <cellStyle name="Normal 12 4 3 3 2 3 4 3" xfId="38004" xr:uid="{00000000-0005-0000-0000-0000086A0000}"/>
    <cellStyle name="Normal 12 4 3 3 2 3 5" xfId="6893" xr:uid="{00000000-0005-0000-0000-0000096A0000}"/>
    <cellStyle name="Normal 12 4 3 3 2 3 5 2" xfId="19704" xr:uid="{00000000-0005-0000-0000-00000A6A0000}"/>
    <cellStyle name="Normal 12 4 3 3 2 3 5 2 2" xfId="45324" xr:uid="{00000000-0005-0000-0000-00000B6A0000}"/>
    <cellStyle name="Normal 12 4 3 3 2 3 5 3" xfId="32514" xr:uid="{00000000-0005-0000-0000-00000C6A0000}"/>
    <cellStyle name="Normal 12 4 3 3 2 3 6" xfId="14214" xr:uid="{00000000-0005-0000-0000-00000D6A0000}"/>
    <cellStyle name="Normal 12 4 3 3 2 3 6 2" xfId="39834" xr:uid="{00000000-0005-0000-0000-00000E6A0000}"/>
    <cellStyle name="Normal 12 4 3 3 2 3 7" xfId="27024" xr:uid="{00000000-0005-0000-0000-00000F6A0000}"/>
    <cellStyle name="Normal 12 4 3 3 2 4" xfId="2339" xr:uid="{00000000-0005-0000-0000-0000106A0000}"/>
    <cellStyle name="Normal 12 4 3 3 2 4 2" xfId="7829" xr:uid="{00000000-0005-0000-0000-0000116A0000}"/>
    <cellStyle name="Normal 12 4 3 3 2 4 2 2" xfId="20640" xr:uid="{00000000-0005-0000-0000-0000126A0000}"/>
    <cellStyle name="Normal 12 4 3 3 2 4 2 2 2" xfId="46260" xr:uid="{00000000-0005-0000-0000-0000136A0000}"/>
    <cellStyle name="Normal 12 4 3 3 2 4 2 3" xfId="33450" xr:uid="{00000000-0005-0000-0000-0000146A0000}"/>
    <cellStyle name="Normal 12 4 3 3 2 4 3" xfId="15150" xr:uid="{00000000-0005-0000-0000-0000156A0000}"/>
    <cellStyle name="Normal 12 4 3 3 2 4 3 2" xfId="40770" xr:uid="{00000000-0005-0000-0000-0000166A0000}"/>
    <cellStyle name="Normal 12 4 3 3 2 4 4" xfId="27960" xr:uid="{00000000-0005-0000-0000-0000176A0000}"/>
    <cellStyle name="Normal 12 4 3 3 2 5" xfId="4169" xr:uid="{00000000-0005-0000-0000-0000186A0000}"/>
    <cellStyle name="Normal 12 4 3 3 2 5 2" xfId="9659" xr:uid="{00000000-0005-0000-0000-0000196A0000}"/>
    <cellStyle name="Normal 12 4 3 3 2 5 2 2" xfId="22470" xr:uid="{00000000-0005-0000-0000-00001A6A0000}"/>
    <cellStyle name="Normal 12 4 3 3 2 5 2 2 2" xfId="48090" xr:uid="{00000000-0005-0000-0000-00001B6A0000}"/>
    <cellStyle name="Normal 12 4 3 3 2 5 2 3" xfId="35280" xr:uid="{00000000-0005-0000-0000-00001C6A0000}"/>
    <cellStyle name="Normal 12 4 3 3 2 5 3" xfId="16980" xr:uid="{00000000-0005-0000-0000-00001D6A0000}"/>
    <cellStyle name="Normal 12 4 3 3 2 5 3 2" xfId="42600" xr:uid="{00000000-0005-0000-0000-00001E6A0000}"/>
    <cellStyle name="Normal 12 4 3 3 2 5 4" xfId="29790" xr:uid="{00000000-0005-0000-0000-00001F6A0000}"/>
    <cellStyle name="Normal 12 4 3 3 2 6" xfId="11489" xr:uid="{00000000-0005-0000-0000-0000206A0000}"/>
    <cellStyle name="Normal 12 4 3 3 2 6 2" xfId="24300" xr:uid="{00000000-0005-0000-0000-0000216A0000}"/>
    <cellStyle name="Normal 12 4 3 3 2 6 2 2" xfId="49920" xr:uid="{00000000-0005-0000-0000-0000226A0000}"/>
    <cellStyle name="Normal 12 4 3 3 2 6 3" xfId="37110" xr:uid="{00000000-0005-0000-0000-0000236A0000}"/>
    <cellStyle name="Normal 12 4 3 3 2 7" xfId="5999" xr:uid="{00000000-0005-0000-0000-0000246A0000}"/>
    <cellStyle name="Normal 12 4 3 3 2 7 2" xfId="18810" xr:uid="{00000000-0005-0000-0000-0000256A0000}"/>
    <cellStyle name="Normal 12 4 3 3 2 7 2 2" xfId="44430" xr:uid="{00000000-0005-0000-0000-0000266A0000}"/>
    <cellStyle name="Normal 12 4 3 3 2 7 3" xfId="31620" xr:uid="{00000000-0005-0000-0000-0000276A0000}"/>
    <cellStyle name="Normal 12 4 3 3 2 8" xfId="13320" xr:uid="{00000000-0005-0000-0000-0000286A0000}"/>
    <cellStyle name="Normal 12 4 3 3 2 8 2" xfId="38940" xr:uid="{00000000-0005-0000-0000-0000296A0000}"/>
    <cellStyle name="Normal 12 4 3 3 2 9" xfId="26130" xr:uid="{00000000-0005-0000-0000-00002A6A0000}"/>
    <cellStyle name="Normal 12 4 3 3 3" xfId="640" xr:uid="{00000000-0005-0000-0000-00002B6A0000}"/>
    <cellStyle name="Normal 12 4 3 3 3 2" xfId="1040" xr:uid="{00000000-0005-0000-0000-00002C6A0000}"/>
    <cellStyle name="Normal 12 4 3 3 3 2 2" xfId="1935" xr:uid="{00000000-0005-0000-0000-00002D6A0000}"/>
    <cellStyle name="Normal 12 4 3 3 3 2 2 2" xfId="3765" xr:uid="{00000000-0005-0000-0000-00002E6A0000}"/>
    <cellStyle name="Normal 12 4 3 3 3 2 2 2 2" xfId="9255" xr:uid="{00000000-0005-0000-0000-00002F6A0000}"/>
    <cellStyle name="Normal 12 4 3 3 3 2 2 2 2 2" xfId="22066" xr:uid="{00000000-0005-0000-0000-0000306A0000}"/>
    <cellStyle name="Normal 12 4 3 3 3 2 2 2 2 2 2" xfId="47686" xr:uid="{00000000-0005-0000-0000-0000316A0000}"/>
    <cellStyle name="Normal 12 4 3 3 3 2 2 2 2 3" xfId="34876" xr:uid="{00000000-0005-0000-0000-0000326A0000}"/>
    <cellStyle name="Normal 12 4 3 3 3 2 2 2 3" xfId="16576" xr:uid="{00000000-0005-0000-0000-0000336A0000}"/>
    <cellStyle name="Normal 12 4 3 3 3 2 2 2 3 2" xfId="42196" xr:uid="{00000000-0005-0000-0000-0000346A0000}"/>
    <cellStyle name="Normal 12 4 3 3 3 2 2 2 4" xfId="29386" xr:uid="{00000000-0005-0000-0000-0000356A0000}"/>
    <cellStyle name="Normal 12 4 3 3 3 2 2 3" xfId="5595" xr:uid="{00000000-0005-0000-0000-0000366A0000}"/>
    <cellStyle name="Normal 12 4 3 3 3 2 2 3 2" xfId="11085" xr:uid="{00000000-0005-0000-0000-0000376A0000}"/>
    <cellStyle name="Normal 12 4 3 3 3 2 2 3 2 2" xfId="23896" xr:uid="{00000000-0005-0000-0000-0000386A0000}"/>
    <cellStyle name="Normal 12 4 3 3 3 2 2 3 2 2 2" xfId="49516" xr:uid="{00000000-0005-0000-0000-0000396A0000}"/>
    <cellStyle name="Normal 12 4 3 3 3 2 2 3 2 3" xfId="36706" xr:uid="{00000000-0005-0000-0000-00003A6A0000}"/>
    <cellStyle name="Normal 12 4 3 3 3 2 2 3 3" xfId="18406" xr:uid="{00000000-0005-0000-0000-00003B6A0000}"/>
    <cellStyle name="Normal 12 4 3 3 3 2 2 3 3 2" xfId="44026" xr:uid="{00000000-0005-0000-0000-00003C6A0000}"/>
    <cellStyle name="Normal 12 4 3 3 3 2 2 3 4" xfId="31216" xr:uid="{00000000-0005-0000-0000-00003D6A0000}"/>
    <cellStyle name="Normal 12 4 3 3 3 2 2 4" xfId="12915" xr:uid="{00000000-0005-0000-0000-00003E6A0000}"/>
    <cellStyle name="Normal 12 4 3 3 3 2 2 4 2" xfId="25726" xr:uid="{00000000-0005-0000-0000-00003F6A0000}"/>
    <cellStyle name="Normal 12 4 3 3 3 2 2 4 2 2" xfId="51346" xr:uid="{00000000-0005-0000-0000-0000406A0000}"/>
    <cellStyle name="Normal 12 4 3 3 3 2 2 4 3" xfId="38536" xr:uid="{00000000-0005-0000-0000-0000416A0000}"/>
    <cellStyle name="Normal 12 4 3 3 3 2 2 5" xfId="7425" xr:uid="{00000000-0005-0000-0000-0000426A0000}"/>
    <cellStyle name="Normal 12 4 3 3 3 2 2 5 2" xfId="20236" xr:uid="{00000000-0005-0000-0000-0000436A0000}"/>
    <cellStyle name="Normal 12 4 3 3 3 2 2 5 2 2" xfId="45856" xr:uid="{00000000-0005-0000-0000-0000446A0000}"/>
    <cellStyle name="Normal 12 4 3 3 3 2 2 5 3" xfId="33046" xr:uid="{00000000-0005-0000-0000-0000456A0000}"/>
    <cellStyle name="Normal 12 4 3 3 3 2 2 6" xfId="14746" xr:uid="{00000000-0005-0000-0000-0000466A0000}"/>
    <cellStyle name="Normal 12 4 3 3 3 2 2 6 2" xfId="40366" xr:uid="{00000000-0005-0000-0000-0000476A0000}"/>
    <cellStyle name="Normal 12 4 3 3 3 2 2 7" xfId="27556" xr:uid="{00000000-0005-0000-0000-0000486A0000}"/>
    <cellStyle name="Normal 12 4 3 3 3 2 3" xfId="2871" xr:uid="{00000000-0005-0000-0000-0000496A0000}"/>
    <cellStyle name="Normal 12 4 3 3 3 2 3 2" xfId="8361" xr:uid="{00000000-0005-0000-0000-00004A6A0000}"/>
    <cellStyle name="Normal 12 4 3 3 3 2 3 2 2" xfId="21172" xr:uid="{00000000-0005-0000-0000-00004B6A0000}"/>
    <cellStyle name="Normal 12 4 3 3 3 2 3 2 2 2" xfId="46792" xr:uid="{00000000-0005-0000-0000-00004C6A0000}"/>
    <cellStyle name="Normal 12 4 3 3 3 2 3 2 3" xfId="33982" xr:uid="{00000000-0005-0000-0000-00004D6A0000}"/>
    <cellStyle name="Normal 12 4 3 3 3 2 3 3" xfId="15682" xr:uid="{00000000-0005-0000-0000-00004E6A0000}"/>
    <cellStyle name="Normal 12 4 3 3 3 2 3 3 2" xfId="41302" xr:uid="{00000000-0005-0000-0000-00004F6A0000}"/>
    <cellStyle name="Normal 12 4 3 3 3 2 3 4" xfId="28492" xr:uid="{00000000-0005-0000-0000-0000506A0000}"/>
    <cellStyle name="Normal 12 4 3 3 3 2 4" xfId="4701" xr:uid="{00000000-0005-0000-0000-0000516A0000}"/>
    <cellStyle name="Normal 12 4 3 3 3 2 4 2" xfId="10191" xr:uid="{00000000-0005-0000-0000-0000526A0000}"/>
    <cellStyle name="Normal 12 4 3 3 3 2 4 2 2" xfId="23002" xr:uid="{00000000-0005-0000-0000-0000536A0000}"/>
    <cellStyle name="Normal 12 4 3 3 3 2 4 2 2 2" xfId="48622" xr:uid="{00000000-0005-0000-0000-0000546A0000}"/>
    <cellStyle name="Normal 12 4 3 3 3 2 4 2 3" xfId="35812" xr:uid="{00000000-0005-0000-0000-0000556A0000}"/>
    <cellStyle name="Normal 12 4 3 3 3 2 4 3" xfId="17512" xr:uid="{00000000-0005-0000-0000-0000566A0000}"/>
    <cellStyle name="Normal 12 4 3 3 3 2 4 3 2" xfId="43132" xr:uid="{00000000-0005-0000-0000-0000576A0000}"/>
    <cellStyle name="Normal 12 4 3 3 3 2 4 4" xfId="30322" xr:uid="{00000000-0005-0000-0000-0000586A0000}"/>
    <cellStyle name="Normal 12 4 3 3 3 2 5" xfId="12021" xr:uid="{00000000-0005-0000-0000-0000596A0000}"/>
    <cellStyle name="Normal 12 4 3 3 3 2 5 2" xfId="24832" xr:uid="{00000000-0005-0000-0000-00005A6A0000}"/>
    <cellStyle name="Normal 12 4 3 3 3 2 5 2 2" xfId="50452" xr:uid="{00000000-0005-0000-0000-00005B6A0000}"/>
    <cellStyle name="Normal 12 4 3 3 3 2 5 3" xfId="37642" xr:uid="{00000000-0005-0000-0000-00005C6A0000}"/>
    <cellStyle name="Normal 12 4 3 3 3 2 6" xfId="6531" xr:uid="{00000000-0005-0000-0000-00005D6A0000}"/>
    <cellStyle name="Normal 12 4 3 3 3 2 6 2" xfId="19342" xr:uid="{00000000-0005-0000-0000-00005E6A0000}"/>
    <cellStyle name="Normal 12 4 3 3 3 2 6 2 2" xfId="44962" xr:uid="{00000000-0005-0000-0000-00005F6A0000}"/>
    <cellStyle name="Normal 12 4 3 3 3 2 6 3" xfId="32152" xr:uid="{00000000-0005-0000-0000-0000606A0000}"/>
    <cellStyle name="Normal 12 4 3 3 3 2 7" xfId="13852" xr:uid="{00000000-0005-0000-0000-0000616A0000}"/>
    <cellStyle name="Normal 12 4 3 3 3 2 7 2" xfId="39472" xr:uid="{00000000-0005-0000-0000-0000626A0000}"/>
    <cellStyle name="Normal 12 4 3 3 3 2 8" xfId="26662" xr:uid="{00000000-0005-0000-0000-0000636A0000}"/>
    <cellStyle name="Normal 12 4 3 3 3 3" xfId="1535" xr:uid="{00000000-0005-0000-0000-0000646A0000}"/>
    <cellStyle name="Normal 12 4 3 3 3 3 2" xfId="3365" xr:uid="{00000000-0005-0000-0000-0000656A0000}"/>
    <cellStyle name="Normal 12 4 3 3 3 3 2 2" xfId="8855" xr:uid="{00000000-0005-0000-0000-0000666A0000}"/>
    <cellStyle name="Normal 12 4 3 3 3 3 2 2 2" xfId="21666" xr:uid="{00000000-0005-0000-0000-0000676A0000}"/>
    <cellStyle name="Normal 12 4 3 3 3 3 2 2 2 2" xfId="47286" xr:uid="{00000000-0005-0000-0000-0000686A0000}"/>
    <cellStyle name="Normal 12 4 3 3 3 3 2 2 3" xfId="34476" xr:uid="{00000000-0005-0000-0000-0000696A0000}"/>
    <cellStyle name="Normal 12 4 3 3 3 3 2 3" xfId="16176" xr:uid="{00000000-0005-0000-0000-00006A6A0000}"/>
    <cellStyle name="Normal 12 4 3 3 3 3 2 3 2" xfId="41796" xr:uid="{00000000-0005-0000-0000-00006B6A0000}"/>
    <cellStyle name="Normal 12 4 3 3 3 3 2 4" xfId="28986" xr:uid="{00000000-0005-0000-0000-00006C6A0000}"/>
    <cellStyle name="Normal 12 4 3 3 3 3 3" xfId="5195" xr:uid="{00000000-0005-0000-0000-00006D6A0000}"/>
    <cellStyle name="Normal 12 4 3 3 3 3 3 2" xfId="10685" xr:uid="{00000000-0005-0000-0000-00006E6A0000}"/>
    <cellStyle name="Normal 12 4 3 3 3 3 3 2 2" xfId="23496" xr:uid="{00000000-0005-0000-0000-00006F6A0000}"/>
    <cellStyle name="Normal 12 4 3 3 3 3 3 2 2 2" xfId="49116" xr:uid="{00000000-0005-0000-0000-0000706A0000}"/>
    <cellStyle name="Normal 12 4 3 3 3 3 3 2 3" xfId="36306" xr:uid="{00000000-0005-0000-0000-0000716A0000}"/>
    <cellStyle name="Normal 12 4 3 3 3 3 3 3" xfId="18006" xr:uid="{00000000-0005-0000-0000-0000726A0000}"/>
    <cellStyle name="Normal 12 4 3 3 3 3 3 3 2" xfId="43626" xr:uid="{00000000-0005-0000-0000-0000736A0000}"/>
    <cellStyle name="Normal 12 4 3 3 3 3 3 4" xfId="30816" xr:uid="{00000000-0005-0000-0000-0000746A0000}"/>
    <cellStyle name="Normal 12 4 3 3 3 3 4" xfId="12515" xr:uid="{00000000-0005-0000-0000-0000756A0000}"/>
    <cellStyle name="Normal 12 4 3 3 3 3 4 2" xfId="25326" xr:uid="{00000000-0005-0000-0000-0000766A0000}"/>
    <cellStyle name="Normal 12 4 3 3 3 3 4 2 2" xfId="50946" xr:uid="{00000000-0005-0000-0000-0000776A0000}"/>
    <cellStyle name="Normal 12 4 3 3 3 3 4 3" xfId="38136" xr:uid="{00000000-0005-0000-0000-0000786A0000}"/>
    <cellStyle name="Normal 12 4 3 3 3 3 5" xfId="7025" xr:uid="{00000000-0005-0000-0000-0000796A0000}"/>
    <cellStyle name="Normal 12 4 3 3 3 3 5 2" xfId="19836" xr:uid="{00000000-0005-0000-0000-00007A6A0000}"/>
    <cellStyle name="Normal 12 4 3 3 3 3 5 2 2" xfId="45456" xr:uid="{00000000-0005-0000-0000-00007B6A0000}"/>
    <cellStyle name="Normal 12 4 3 3 3 3 5 3" xfId="32646" xr:uid="{00000000-0005-0000-0000-00007C6A0000}"/>
    <cellStyle name="Normal 12 4 3 3 3 3 6" xfId="14346" xr:uid="{00000000-0005-0000-0000-00007D6A0000}"/>
    <cellStyle name="Normal 12 4 3 3 3 3 6 2" xfId="39966" xr:uid="{00000000-0005-0000-0000-00007E6A0000}"/>
    <cellStyle name="Normal 12 4 3 3 3 3 7" xfId="27156" xr:uid="{00000000-0005-0000-0000-00007F6A0000}"/>
    <cellStyle name="Normal 12 4 3 3 3 4" xfId="2471" xr:uid="{00000000-0005-0000-0000-0000806A0000}"/>
    <cellStyle name="Normal 12 4 3 3 3 4 2" xfId="7961" xr:uid="{00000000-0005-0000-0000-0000816A0000}"/>
    <cellStyle name="Normal 12 4 3 3 3 4 2 2" xfId="20772" xr:uid="{00000000-0005-0000-0000-0000826A0000}"/>
    <cellStyle name="Normal 12 4 3 3 3 4 2 2 2" xfId="46392" xr:uid="{00000000-0005-0000-0000-0000836A0000}"/>
    <cellStyle name="Normal 12 4 3 3 3 4 2 3" xfId="33582" xr:uid="{00000000-0005-0000-0000-0000846A0000}"/>
    <cellStyle name="Normal 12 4 3 3 3 4 3" xfId="15282" xr:uid="{00000000-0005-0000-0000-0000856A0000}"/>
    <cellStyle name="Normal 12 4 3 3 3 4 3 2" xfId="40902" xr:uid="{00000000-0005-0000-0000-0000866A0000}"/>
    <cellStyle name="Normal 12 4 3 3 3 4 4" xfId="28092" xr:uid="{00000000-0005-0000-0000-0000876A0000}"/>
    <cellStyle name="Normal 12 4 3 3 3 5" xfId="4301" xr:uid="{00000000-0005-0000-0000-0000886A0000}"/>
    <cellStyle name="Normal 12 4 3 3 3 5 2" xfId="9791" xr:uid="{00000000-0005-0000-0000-0000896A0000}"/>
    <cellStyle name="Normal 12 4 3 3 3 5 2 2" xfId="22602" xr:uid="{00000000-0005-0000-0000-00008A6A0000}"/>
    <cellStyle name="Normal 12 4 3 3 3 5 2 2 2" xfId="48222" xr:uid="{00000000-0005-0000-0000-00008B6A0000}"/>
    <cellStyle name="Normal 12 4 3 3 3 5 2 3" xfId="35412" xr:uid="{00000000-0005-0000-0000-00008C6A0000}"/>
    <cellStyle name="Normal 12 4 3 3 3 5 3" xfId="17112" xr:uid="{00000000-0005-0000-0000-00008D6A0000}"/>
    <cellStyle name="Normal 12 4 3 3 3 5 3 2" xfId="42732" xr:uid="{00000000-0005-0000-0000-00008E6A0000}"/>
    <cellStyle name="Normal 12 4 3 3 3 5 4" xfId="29922" xr:uid="{00000000-0005-0000-0000-00008F6A0000}"/>
    <cellStyle name="Normal 12 4 3 3 3 6" xfId="11621" xr:uid="{00000000-0005-0000-0000-0000906A0000}"/>
    <cellStyle name="Normal 12 4 3 3 3 6 2" xfId="24432" xr:uid="{00000000-0005-0000-0000-0000916A0000}"/>
    <cellStyle name="Normal 12 4 3 3 3 6 2 2" xfId="50052" xr:uid="{00000000-0005-0000-0000-0000926A0000}"/>
    <cellStyle name="Normal 12 4 3 3 3 6 3" xfId="37242" xr:uid="{00000000-0005-0000-0000-0000936A0000}"/>
    <cellStyle name="Normal 12 4 3 3 3 7" xfId="6131" xr:uid="{00000000-0005-0000-0000-0000946A0000}"/>
    <cellStyle name="Normal 12 4 3 3 3 7 2" xfId="18942" xr:uid="{00000000-0005-0000-0000-0000956A0000}"/>
    <cellStyle name="Normal 12 4 3 3 3 7 2 2" xfId="44562" xr:uid="{00000000-0005-0000-0000-0000966A0000}"/>
    <cellStyle name="Normal 12 4 3 3 3 7 3" xfId="31752" xr:uid="{00000000-0005-0000-0000-0000976A0000}"/>
    <cellStyle name="Normal 12 4 3 3 3 8" xfId="13452" xr:uid="{00000000-0005-0000-0000-0000986A0000}"/>
    <cellStyle name="Normal 12 4 3 3 3 8 2" xfId="39072" xr:uid="{00000000-0005-0000-0000-0000996A0000}"/>
    <cellStyle name="Normal 12 4 3 3 3 9" xfId="26262" xr:uid="{00000000-0005-0000-0000-00009A6A0000}"/>
    <cellStyle name="Normal 12 4 3 3 4" xfId="415" xr:uid="{00000000-0005-0000-0000-00009B6A0000}"/>
    <cellStyle name="Normal 12 4 3 3 4 2" xfId="1310" xr:uid="{00000000-0005-0000-0000-00009C6A0000}"/>
    <cellStyle name="Normal 12 4 3 3 4 2 2" xfId="3140" xr:uid="{00000000-0005-0000-0000-00009D6A0000}"/>
    <cellStyle name="Normal 12 4 3 3 4 2 2 2" xfId="8630" xr:uid="{00000000-0005-0000-0000-00009E6A0000}"/>
    <cellStyle name="Normal 12 4 3 3 4 2 2 2 2" xfId="21441" xr:uid="{00000000-0005-0000-0000-00009F6A0000}"/>
    <cellStyle name="Normal 12 4 3 3 4 2 2 2 2 2" xfId="47061" xr:uid="{00000000-0005-0000-0000-0000A06A0000}"/>
    <cellStyle name="Normal 12 4 3 3 4 2 2 2 3" xfId="34251" xr:uid="{00000000-0005-0000-0000-0000A16A0000}"/>
    <cellStyle name="Normal 12 4 3 3 4 2 2 3" xfId="15951" xr:uid="{00000000-0005-0000-0000-0000A26A0000}"/>
    <cellStyle name="Normal 12 4 3 3 4 2 2 3 2" xfId="41571" xr:uid="{00000000-0005-0000-0000-0000A36A0000}"/>
    <cellStyle name="Normal 12 4 3 3 4 2 2 4" xfId="28761" xr:uid="{00000000-0005-0000-0000-0000A46A0000}"/>
    <cellStyle name="Normal 12 4 3 3 4 2 3" xfId="4970" xr:uid="{00000000-0005-0000-0000-0000A56A0000}"/>
    <cellStyle name="Normal 12 4 3 3 4 2 3 2" xfId="10460" xr:uid="{00000000-0005-0000-0000-0000A66A0000}"/>
    <cellStyle name="Normal 12 4 3 3 4 2 3 2 2" xfId="23271" xr:uid="{00000000-0005-0000-0000-0000A76A0000}"/>
    <cellStyle name="Normal 12 4 3 3 4 2 3 2 2 2" xfId="48891" xr:uid="{00000000-0005-0000-0000-0000A86A0000}"/>
    <cellStyle name="Normal 12 4 3 3 4 2 3 2 3" xfId="36081" xr:uid="{00000000-0005-0000-0000-0000A96A0000}"/>
    <cellStyle name="Normal 12 4 3 3 4 2 3 3" xfId="17781" xr:uid="{00000000-0005-0000-0000-0000AA6A0000}"/>
    <cellStyle name="Normal 12 4 3 3 4 2 3 3 2" xfId="43401" xr:uid="{00000000-0005-0000-0000-0000AB6A0000}"/>
    <cellStyle name="Normal 12 4 3 3 4 2 3 4" xfId="30591" xr:uid="{00000000-0005-0000-0000-0000AC6A0000}"/>
    <cellStyle name="Normal 12 4 3 3 4 2 4" xfId="12290" xr:uid="{00000000-0005-0000-0000-0000AD6A0000}"/>
    <cellStyle name="Normal 12 4 3 3 4 2 4 2" xfId="25101" xr:uid="{00000000-0005-0000-0000-0000AE6A0000}"/>
    <cellStyle name="Normal 12 4 3 3 4 2 4 2 2" xfId="50721" xr:uid="{00000000-0005-0000-0000-0000AF6A0000}"/>
    <cellStyle name="Normal 12 4 3 3 4 2 4 3" xfId="37911" xr:uid="{00000000-0005-0000-0000-0000B06A0000}"/>
    <cellStyle name="Normal 12 4 3 3 4 2 5" xfId="6800" xr:uid="{00000000-0005-0000-0000-0000B16A0000}"/>
    <cellStyle name="Normal 12 4 3 3 4 2 5 2" xfId="19611" xr:uid="{00000000-0005-0000-0000-0000B26A0000}"/>
    <cellStyle name="Normal 12 4 3 3 4 2 5 2 2" xfId="45231" xr:uid="{00000000-0005-0000-0000-0000B36A0000}"/>
    <cellStyle name="Normal 12 4 3 3 4 2 5 3" xfId="32421" xr:uid="{00000000-0005-0000-0000-0000B46A0000}"/>
    <cellStyle name="Normal 12 4 3 3 4 2 6" xfId="14121" xr:uid="{00000000-0005-0000-0000-0000B56A0000}"/>
    <cellStyle name="Normal 12 4 3 3 4 2 6 2" xfId="39741" xr:uid="{00000000-0005-0000-0000-0000B66A0000}"/>
    <cellStyle name="Normal 12 4 3 3 4 2 7" xfId="26931" xr:uid="{00000000-0005-0000-0000-0000B76A0000}"/>
    <cellStyle name="Normal 12 4 3 3 4 3" xfId="2246" xr:uid="{00000000-0005-0000-0000-0000B86A0000}"/>
    <cellStyle name="Normal 12 4 3 3 4 3 2" xfId="7736" xr:uid="{00000000-0005-0000-0000-0000B96A0000}"/>
    <cellStyle name="Normal 12 4 3 3 4 3 2 2" xfId="20547" xr:uid="{00000000-0005-0000-0000-0000BA6A0000}"/>
    <cellStyle name="Normal 12 4 3 3 4 3 2 2 2" xfId="46167" xr:uid="{00000000-0005-0000-0000-0000BB6A0000}"/>
    <cellStyle name="Normal 12 4 3 3 4 3 2 3" xfId="33357" xr:uid="{00000000-0005-0000-0000-0000BC6A0000}"/>
    <cellStyle name="Normal 12 4 3 3 4 3 3" xfId="15057" xr:uid="{00000000-0005-0000-0000-0000BD6A0000}"/>
    <cellStyle name="Normal 12 4 3 3 4 3 3 2" xfId="40677" xr:uid="{00000000-0005-0000-0000-0000BE6A0000}"/>
    <cellStyle name="Normal 12 4 3 3 4 3 4" xfId="27867" xr:uid="{00000000-0005-0000-0000-0000BF6A0000}"/>
    <cellStyle name="Normal 12 4 3 3 4 4" xfId="4076" xr:uid="{00000000-0005-0000-0000-0000C06A0000}"/>
    <cellStyle name="Normal 12 4 3 3 4 4 2" xfId="9566" xr:uid="{00000000-0005-0000-0000-0000C16A0000}"/>
    <cellStyle name="Normal 12 4 3 3 4 4 2 2" xfId="22377" xr:uid="{00000000-0005-0000-0000-0000C26A0000}"/>
    <cellStyle name="Normal 12 4 3 3 4 4 2 2 2" xfId="47997" xr:uid="{00000000-0005-0000-0000-0000C36A0000}"/>
    <cellStyle name="Normal 12 4 3 3 4 4 2 3" xfId="35187" xr:uid="{00000000-0005-0000-0000-0000C46A0000}"/>
    <cellStyle name="Normal 12 4 3 3 4 4 3" xfId="16887" xr:uid="{00000000-0005-0000-0000-0000C56A0000}"/>
    <cellStyle name="Normal 12 4 3 3 4 4 3 2" xfId="42507" xr:uid="{00000000-0005-0000-0000-0000C66A0000}"/>
    <cellStyle name="Normal 12 4 3 3 4 4 4" xfId="29697" xr:uid="{00000000-0005-0000-0000-0000C76A0000}"/>
    <cellStyle name="Normal 12 4 3 3 4 5" xfId="11396" xr:uid="{00000000-0005-0000-0000-0000C86A0000}"/>
    <cellStyle name="Normal 12 4 3 3 4 5 2" xfId="24207" xr:uid="{00000000-0005-0000-0000-0000C96A0000}"/>
    <cellStyle name="Normal 12 4 3 3 4 5 2 2" xfId="49827" xr:uid="{00000000-0005-0000-0000-0000CA6A0000}"/>
    <cellStyle name="Normal 12 4 3 3 4 5 3" xfId="37017" xr:uid="{00000000-0005-0000-0000-0000CB6A0000}"/>
    <cellStyle name="Normal 12 4 3 3 4 6" xfId="5906" xr:uid="{00000000-0005-0000-0000-0000CC6A0000}"/>
    <cellStyle name="Normal 12 4 3 3 4 6 2" xfId="18717" xr:uid="{00000000-0005-0000-0000-0000CD6A0000}"/>
    <cellStyle name="Normal 12 4 3 3 4 6 2 2" xfId="44337" xr:uid="{00000000-0005-0000-0000-0000CE6A0000}"/>
    <cellStyle name="Normal 12 4 3 3 4 6 3" xfId="31527" xr:uid="{00000000-0005-0000-0000-0000CF6A0000}"/>
    <cellStyle name="Normal 12 4 3 3 4 7" xfId="13227" xr:uid="{00000000-0005-0000-0000-0000D06A0000}"/>
    <cellStyle name="Normal 12 4 3 3 4 7 2" xfId="38847" xr:uid="{00000000-0005-0000-0000-0000D16A0000}"/>
    <cellStyle name="Normal 12 4 3 3 4 8" xfId="26037" xr:uid="{00000000-0005-0000-0000-0000D26A0000}"/>
    <cellStyle name="Normal 12 4 3 3 5" xfId="774" xr:uid="{00000000-0005-0000-0000-0000D36A0000}"/>
    <cellStyle name="Normal 12 4 3 3 5 2" xfId="1669" xr:uid="{00000000-0005-0000-0000-0000D46A0000}"/>
    <cellStyle name="Normal 12 4 3 3 5 2 2" xfId="3499" xr:uid="{00000000-0005-0000-0000-0000D56A0000}"/>
    <cellStyle name="Normal 12 4 3 3 5 2 2 2" xfId="8989" xr:uid="{00000000-0005-0000-0000-0000D66A0000}"/>
    <cellStyle name="Normal 12 4 3 3 5 2 2 2 2" xfId="21800" xr:uid="{00000000-0005-0000-0000-0000D76A0000}"/>
    <cellStyle name="Normal 12 4 3 3 5 2 2 2 2 2" xfId="47420" xr:uid="{00000000-0005-0000-0000-0000D86A0000}"/>
    <cellStyle name="Normal 12 4 3 3 5 2 2 2 3" xfId="34610" xr:uid="{00000000-0005-0000-0000-0000D96A0000}"/>
    <cellStyle name="Normal 12 4 3 3 5 2 2 3" xfId="16310" xr:uid="{00000000-0005-0000-0000-0000DA6A0000}"/>
    <cellStyle name="Normal 12 4 3 3 5 2 2 3 2" xfId="41930" xr:uid="{00000000-0005-0000-0000-0000DB6A0000}"/>
    <cellStyle name="Normal 12 4 3 3 5 2 2 4" xfId="29120" xr:uid="{00000000-0005-0000-0000-0000DC6A0000}"/>
    <cellStyle name="Normal 12 4 3 3 5 2 3" xfId="5329" xr:uid="{00000000-0005-0000-0000-0000DD6A0000}"/>
    <cellStyle name="Normal 12 4 3 3 5 2 3 2" xfId="10819" xr:uid="{00000000-0005-0000-0000-0000DE6A0000}"/>
    <cellStyle name="Normal 12 4 3 3 5 2 3 2 2" xfId="23630" xr:uid="{00000000-0005-0000-0000-0000DF6A0000}"/>
    <cellStyle name="Normal 12 4 3 3 5 2 3 2 2 2" xfId="49250" xr:uid="{00000000-0005-0000-0000-0000E06A0000}"/>
    <cellStyle name="Normal 12 4 3 3 5 2 3 2 3" xfId="36440" xr:uid="{00000000-0005-0000-0000-0000E16A0000}"/>
    <cellStyle name="Normal 12 4 3 3 5 2 3 3" xfId="18140" xr:uid="{00000000-0005-0000-0000-0000E26A0000}"/>
    <cellStyle name="Normal 12 4 3 3 5 2 3 3 2" xfId="43760" xr:uid="{00000000-0005-0000-0000-0000E36A0000}"/>
    <cellStyle name="Normal 12 4 3 3 5 2 3 4" xfId="30950" xr:uid="{00000000-0005-0000-0000-0000E46A0000}"/>
    <cellStyle name="Normal 12 4 3 3 5 2 4" xfId="12649" xr:uid="{00000000-0005-0000-0000-0000E56A0000}"/>
    <cellStyle name="Normal 12 4 3 3 5 2 4 2" xfId="25460" xr:uid="{00000000-0005-0000-0000-0000E66A0000}"/>
    <cellStyle name="Normal 12 4 3 3 5 2 4 2 2" xfId="51080" xr:uid="{00000000-0005-0000-0000-0000E76A0000}"/>
    <cellStyle name="Normal 12 4 3 3 5 2 4 3" xfId="38270" xr:uid="{00000000-0005-0000-0000-0000E86A0000}"/>
    <cellStyle name="Normal 12 4 3 3 5 2 5" xfId="7159" xr:uid="{00000000-0005-0000-0000-0000E96A0000}"/>
    <cellStyle name="Normal 12 4 3 3 5 2 5 2" xfId="19970" xr:uid="{00000000-0005-0000-0000-0000EA6A0000}"/>
    <cellStyle name="Normal 12 4 3 3 5 2 5 2 2" xfId="45590" xr:uid="{00000000-0005-0000-0000-0000EB6A0000}"/>
    <cellStyle name="Normal 12 4 3 3 5 2 5 3" xfId="32780" xr:uid="{00000000-0005-0000-0000-0000EC6A0000}"/>
    <cellStyle name="Normal 12 4 3 3 5 2 6" xfId="14480" xr:uid="{00000000-0005-0000-0000-0000ED6A0000}"/>
    <cellStyle name="Normal 12 4 3 3 5 2 6 2" xfId="40100" xr:uid="{00000000-0005-0000-0000-0000EE6A0000}"/>
    <cellStyle name="Normal 12 4 3 3 5 2 7" xfId="27290" xr:uid="{00000000-0005-0000-0000-0000EF6A0000}"/>
    <cellStyle name="Normal 12 4 3 3 5 3" xfId="2605" xr:uid="{00000000-0005-0000-0000-0000F06A0000}"/>
    <cellStyle name="Normal 12 4 3 3 5 3 2" xfId="8095" xr:uid="{00000000-0005-0000-0000-0000F16A0000}"/>
    <cellStyle name="Normal 12 4 3 3 5 3 2 2" xfId="20906" xr:uid="{00000000-0005-0000-0000-0000F26A0000}"/>
    <cellStyle name="Normal 12 4 3 3 5 3 2 2 2" xfId="46526" xr:uid="{00000000-0005-0000-0000-0000F36A0000}"/>
    <cellStyle name="Normal 12 4 3 3 5 3 2 3" xfId="33716" xr:uid="{00000000-0005-0000-0000-0000F46A0000}"/>
    <cellStyle name="Normal 12 4 3 3 5 3 3" xfId="15416" xr:uid="{00000000-0005-0000-0000-0000F56A0000}"/>
    <cellStyle name="Normal 12 4 3 3 5 3 3 2" xfId="41036" xr:uid="{00000000-0005-0000-0000-0000F66A0000}"/>
    <cellStyle name="Normal 12 4 3 3 5 3 4" xfId="28226" xr:uid="{00000000-0005-0000-0000-0000F76A0000}"/>
    <cellStyle name="Normal 12 4 3 3 5 4" xfId="4435" xr:uid="{00000000-0005-0000-0000-0000F86A0000}"/>
    <cellStyle name="Normal 12 4 3 3 5 4 2" xfId="9925" xr:uid="{00000000-0005-0000-0000-0000F96A0000}"/>
    <cellStyle name="Normal 12 4 3 3 5 4 2 2" xfId="22736" xr:uid="{00000000-0005-0000-0000-0000FA6A0000}"/>
    <cellStyle name="Normal 12 4 3 3 5 4 2 2 2" xfId="48356" xr:uid="{00000000-0005-0000-0000-0000FB6A0000}"/>
    <cellStyle name="Normal 12 4 3 3 5 4 2 3" xfId="35546" xr:uid="{00000000-0005-0000-0000-0000FC6A0000}"/>
    <cellStyle name="Normal 12 4 3 3 5 4 3" xfId="17246" xr:uid="{00000000-0005-0000-0000-0000FD6A0000}"/>
    <cellStyle name="Normal 12 4 3 3 5 4 3 2" xfId="42866" xr:uid="{00000000-0005-0000-0000-0000FE6A0000}"/>
    <cellStyle name="Normal 12 4 3 3 5 4 4" xfId="30056" xr:uid="{00000000-0005-0000-0000-0000FF6A0000}"/>
    <cellStyle name="Normal 12 4 3 3 5 5" xfId="11755" xr:uid="{00000000-0005-0000-0000-0000006B0000}"/>
    <cellStyle name="Normal 12 4 3 3 5 5 2" xfId="24566" xr:uid="{00000000-0005-0000-0000-0000016B0000}"/>
    <cellStyle name="Normal 12 4 3 3 5 5 2 2" xfId="50186" xr:uid="{00000000-0005-0000-0000-0000026B0000}"/>
    <cellStyle name="Normal 12 4 3 3 5 5 3" xfId="37376" xr:uid="{00000000-0005-0000-0000-0000036B0000}"/>
    <cellStyle name="Normal 12 4 3 3 5 6" xfId="6265" xr:uid="{00000000-0005-0000-0000-0000046B0000}"/>
    <cellStyle name="Normal 12 4 3 3 5 6 2" xfId="19076" xr:uid="{00000000-0005-0000-0000-0000056B0000}"/>
    <cellStyle name="Normal 12 4 3 3 5 6 2 2" xfId="44696" xr:uid="{00000000-0005-0000-0000-0000066B0000}"/>
    <cellStyle name="Normal 12 4 3 3 5 6 3" xfId="31886" xr:uid="{00000000-0005-0000-0000-0000076B0000}"/>
    <cellStyle name="Normal 12 4 3 3 5 7" xfId="13586" xr:uid="{00000000-0005-0000-0000-0000086B0000}"/>
    <cellStyle name="Normal 12 4 3 3 5 7 2" xfId="39206" xr:uid="{00000000-0005-0000-0000-0000096B0000}"/>
    <cellStyle name="Normal 12 4 3 3 5 8" xfId="26396" xr:uid="{00000000-0005-0000-0000-00000A6B0000}"/>
    <cellStyle name="Normal 12 4 3 3 6" xfId="1175" xr:uid="{00000000-0005-0000-0000-00000B6B0000}"/>
    <cellStyle name="Normal 12 4 3 3 6 2" xfId="3005" xr:uid="{00000000-0005-0000-0000-00000C6B0000}"/>
    <cellStyle name="Normal 12 4 3 3 6 2 2" xfId="8495" xr:uid="{00000000-0005-0000-0000-00000D6B0000}"/>
    <cellStyle name="Normal 12 4 3 3 6 2 2 2" xfId="21306" xr:uid="{00000000-0005-0000-0000-00000E6B0000}"/>
    <cellStyle name="Normal 12 4 3 3 6 2 2 2 2" xfId="46926" xr:uid="{00000000-0005-0000-0000-00000F6B0000}"/>
    <cellStyle name="Normal 12 4 3 3 6 2 2 3" xfId="34116" xr:uid="{00000000-0005-0000-0000-0000106B0000}"/>
    <cellStyle name="Normal 12 4 3 3 6 2 3" xfId="15816" xr:uid="{00000000-0005-0000-0000-0000116B0000}"/>
    <cellStyle name="Normal 12 4 3 3 6 2 3 2" xfId="41436" xr:uid="{00000000-0005-0000-0000-0000126B0000}"/>
    <cellStyle name="Normal 12 4 3 3 6 2 4" xfId="28626" xr:uid="{00000000-0005-0000-0000-0000136B0000}"/>
    <cellStyle name="Normal 12 4 3 3 6 3" xfId="4835" xr:uid="{00000000-0005-0000-0000-0000146B0000}"/>
    <cellStyle name="Normal 12 4 3 3 6 3 2" xfId="10325" xr:uid="{00000000-0005-0000-0000-0000156B0000}"/>
    <cellStyle name="Normal 12 4 3 3 6 3 2 2" xfId="23136" xr:uid="{00000000-0005-0000-0000-0000166B0000}"/>
    <cellStyle name="Normal 12 4 3 3 6 3 2 2 2" xfId="48756" xr:uid="{00000000-0005-0000-0000-0000176B0000}"/>
    <cellStyle name="Normal 12 4 3 3 6 3 2 3" xfId="35946" xr:uid="{00000000-0005-0000-0000-0000186B0000}"/>
    <cellStyle name="Normal 12 4 3 3 6 3 3" xfId="17646" xr:uid="{00000000-0005-0000-0000-0000196B0000}"/>
    <cellStyle name="Normal 12 4 3 3 6 3 3 2" xfId="43266" xr:uid="{00000000-0005-0000-0000-00001A6B0000}"/>
    <cellStyle name="Normal 12 4 3 3 6 3 4" xfId="30456" xr:uid="{00000000-0005-0000-0000-00001B6B0000}"/>
    <cellStyle name="Normal 12 4 3 3 6 4" xfId="12155" xr:uid="{00000000-0005-0000-0000-00001C6B0000}"/>
    <cellStyle name="Normal 12 4 3 3 6 4 2" xfId="24966" xr:uid="{00000000-0005-0000-0000-00001D6B0000}"/>
    <cellStyle name="Normal 12 4 3 3 6 4 2 2" xfId="50586" xr:uid="{00000000-0005-0000-0000-00001E6B0000}"/>
    <cellStyle name="Normal 12 4 3 3 6 4 3" xfId="37776" xr:uid="{00000000-0005-0000-0000-00001F6B0000}"/>
    <cellStyle name="Normal 12 4 3 3 6 5" xfId="6665" xr:uid="{00000000-0005-0000-0000-0000206B0000}"/>
    <cellStyle name="Normal 12 4 3 3 6 5 2" xfId="19476" xr:uid="{00000000-0005-0000-0000-0000216B0000}"/>
    <cellStyle name="Normal 12 4 3 3 6 5 2 2" xfId="45096" xr:uid="{00000000-0005-0000-0000-0000226B0000}"/>
    <cellStyle name="Normal 12 4 3 3 6 5 3" xfId="32286" xr:uid="{00000000-0005-0000-0000-0000236B0000}"/>
    <cellStyle name="Normal 12 4 3 3 6 6" xfId="13986" xr:uid="{00000000-0005-0000-0000-0000246B0000}"/>
    <cellStyle name="Normal 12 4 3 3 6 6 2" xfId="39606" xr:uid="{00000000-0005-0000-0000-0000256B0000}"/>
    <cellStyle name="Normal 12 4 3 3 6 7" xfId="26796" xr:uid="{00000000-0005-0000-0000-0000266B0000}"/>
    <cellStyle name="Normal 12 4 3 3 7" xfId="2111" xr:uid="{00000000-0005-0000-0000-0000276B0000}"/>
    <cellStyle name="Normal 12 4 3 3 7 2" xfId="7601" xr:uid="{00000000-0005-0000-0000-0000286B0000}"/>
    <cellStyle name="Normal 12 4 3 3 7 2 2" xfId="20412" xr:uid="{00000000-0005-0000-0000-0000296B0000}"/>
    <cellStyle name="Normal 12 4 3 3 7 2 2 2" xfId="46032" xr:uid="{00000000-0005-0000-0000-00002A6B0000}"/>
    <cellStyle name="Normal 12 4 3 3 7 2 3" xfId="33222" xr:uid="{00000000-0005-0000-0000-00002B6B0000}"/>
    <cellStyle name="Normal 12 4 3 3 7 3" xfId="14922" xr:uid="{00000000-0005-0000-0000-00002C6B0000}"/>
    <cellStyle name="Normal 12 4 3 3 7 3 2" xfId="40542" xr:uid="{00000000-0005-0000-0000-00002D6B0000}"/>
    <cellStyle name="Normal 12 4 3 3 7 4" xfId="27732" xr:uid="{00000000-0005-0000-0000-00002E6B0000}"/>
    <cellStyle name="Normal 12 4 3 3 8" xfId="3941" xr:uid="{00000000-0005-0000-0000-00002F6B0000}"/>
    <cellStyle name="Normal 12 4 3 3 8 2" xfId="9431" xr:uid="{00000000-0005-0000-0000-0000306B0000}"/>
    <cellStyle name="Normal 12 4 3 3 8 2 2" xfId="22242" xr:uid="{00000000-0005-0000-0000-0000316B0000}"/>
    <cellStyle name="Normal 12 4 3 3 8 2 2 2" xfId="47862" xr:uid="{00000000-0005-0000-0000-0000326B0000}"/>
    <cellStyle name="Normal 12 4 3 3 8 2 3" xfId="35052" xr:uid="{00000000-0005-0000-0000-0000336B0000}"/>
    <cellStyle name="Normal 12 4 3 3 8 3" xfId="16752" xr:uid="{00000000-0005-0000-0000-0000346B0000}"/>
    <cellStyle name="Normal 12 4 3 3 8 3 2" xfId="42372" xr:uid="{00000000-0005-0000-0000-0000356B0000}"/>
    <cellStyle name="Normal 12 4 3 3 8 4" xfId="29562" xr:uid="{00000000-0005-0000-0000-0000366B0000}"/>
    <cellStyle name="Normal 12 4 3 3 9" xfId="11261" xr:uid="{00000000-0005-0000-0000-0000376B0000}"/>
    <cellStyle name="Normal 12 4 3 3 9 2" xfId="24072" xr:uid="{00000000-0005-0000-0000-0000386B0000}"/>
    <cellStyle name="Normal 12 4 3 3 9 2 2" xfId="49692" xr:uid="{00000000-0005-0000-0000-0000396B0000}"/>
    <cellStyle name="Normal 12 4 3 3 9 3" xfId="36882" xr:uid="{00000000-0005-0000-0000-00003A6B0000}"/>
    <cellStyle name="Normal 12 4 3 4" xfId="330" xr:uid="{00000000-0005-0000-0000-00003B6B0000}"/>
    <cellStyle name="Normal 12 4 3 4 10" xfId="5822" xr:uid="{00000000-0005-0000-0000-00003C6B0000}"/>
    <cellStyle name="Normal 12 4 3 4 10 2" xfId="18633" xr:uid="{00000000-0005-0000-0000-00003D6B0000}"/>
    <cellStyle name="Normal 12 4 3 4 10 2 2" xfId="44253" xr:uid="{00000000-0005-0000-0000-00003E6B0000}"/>
    <cellStyle name="Normal 12 4 3 4 10 3" xfId="31443" xr:uid="{00000000-0005-0000-0000-00003F6B0000}"/>
    <cellStyle name="Normal 12 4 3 4 11" xfId="13143" xr:uid="{00000000-0005-0000-0000-0000406B0000}"/>
    <cellStyle name="Normal 12 4 3 4 11 2" xfId="38763" xr:uid="{00000000-0005-0000-0000-0000416B0000}"/>
    <cellStyle name="Normal 12 4 3 4 12" xfId="25953" xr:uid="{00000000-0005-0000-0000-0000426B0000}"/>
    <cellStyle name="Normal 12 4 3 4 2" xfId="559" xr:uid="{00000000-0005-0000-0000-0000436B0000}"/>
    <cellStyle name="Normal 12 4 3 4 2 2" xfId="958" xr:uid="{00000000-0005-0000-0000-0000446B0000}"/>
    <cellStyle name="Normal 12 4 3 4 2 2 2" xfId="1853" xr:uid="{00000000-0005-0000-0000-0000456B0000}"/>
    <cellStyle name="Normal 12 4 3 4 2 2 2 2" xfId="3683" xr:uid="{00000000-0005-0000-0000-0000466B0000}"/>
    <cellStyle name="Normal 12 4 3 4 2 2 2 2 2" xfId="9173" xr:uid="{00000000-0005-0000-0000-0000476B0000}"/>
    <cellStyle name="Normal 12 4 3 4 2 2 2 2 2 2" xfId="21984" xr:uid="{00000000-0005-0000-0000-0000486B0000}"/>
    <cellStyle name="Normal 12 4 3 4 2 2 2 2 2 2 2" xfId="47604" xr:uid="{00000000-0005-0000-0000-0000496B0000}"/>
    <cellStyle name="Normal 12 4 3 4 2 2 2 2 2 3" xfId="34794" xr:uid="{00000000-0005-0000-0000-00004A6B0000}"/>
    <cellStyle name="Normal 12 4 3 4 2 2 2 2 3" xfId="16494" xr:uid="{00000000-0005-0000-0000-00004B6B0000}"/>
    <cellStyle name="Normal 12 4 3 4 2 2 2 2 3 2" xfId="42114" xr:uid="{00000000-0005-0000-0000-00004C6B0000}"/>
    <cellStyle name="Normal 12 4 3 4 2 2 2 2 4" xfId="29304" xr:uid="{00000000-0005-0000-0000-00004D6B0000}"/>
    <cellStyle name="Normal 12 4 3 4 2 2 2 3" xfId="5513" xr:uid="{00000000-0005-0000-0000-00004E6B0000}"/>
    <cellStyle name="Normal 12 4 3 4 2 2 2 3 2" xfId="11003" xr:uid="{00000000-0005-0000-0000-00004F6B0000}"/>
    <cellStyle name="Normal 12 4 3 4 2 2 2 3 2 2" xfId="23814" xr:uid="{00000000-0005-0000-0000-0000506B0000}"/>
    <cellStyle name="Normal 12 4 3 4 2 2 2 3 2 2 2" xfId="49434" xr:uid="{00000000-0005-0000-0000-0000516B0000}"/>
    <cellStyle name="Normal 12 4 3 4 2 2 2 3 2 3" xfId="36624" xr:uid="{00000000-0005-0000-0000-0000526B0000}"/>
    <cellStyle name="Normal 12 4 3 4 2 2 2 3 3" xfId="18324" xr:uid="{00000000-0005-0000-0000-0000536B0000}"/>
    <cellStyle name="Normal 12 4 3 4 2 2 2 3 3 2" xfId="43944" xr:uid="{00000000-0005-0000-0000-0000546B0000}"/>
    <cellStyle name="Normal 12 4 3 4 2 2 2 3 4" xfId="31134" xr:uid="{00000000-0005-0000-0000-0000556B0000}"/>
    <cellStyle name="Normal 12 4 3 4 2 2 2 4" xfId="12833" xr:uid="{00000000-0005-0000-0000-0000566B0000}"/>
    <cellStyle name="Normal 12 4 3 4 2 2 2 4 2" xfId="25644" xr:uid="{00000000-0005-0000-0000-0000576B0000}"/>
    <cellStyle name="Normal 12 4 3 4 2 2 2 4 2 2" xfId="51264" xr:uid="{00000000-0005-0000-0000-0000586B0000}"/>
    <cellStyle name="Normal 12 4 3 4 2 2 2 4 3" xfId="38454" xr:uid="{00000000-0005-0000-0000-0000596B0000}"/>
    <cellStyle name="Normal 12 4 3 4 2 2 2 5" xfId="7343" xr:uid="{00000000-0005-0000-0000-00005A6B0000}"/>
    <cellStyle name="Normal 12 4 3 4 2 2 2 5 2" xfId="20154" xr:uid="{00000000-0005-0000-0000-00005B6B0000}"/>
    <cellStyle name="Normal 12 4 3 4 2 2 2 5 2 2" xfId="45774" xr:uid="{00000000-0005-0000-0000-00005C6B0000}"/>
    <cellStyle name="Normal 12 4 3 4 2 2 2 5 3" xfId="32964" xr:uid="{00000000-0005-0000-0000-00005D6B0000}"/>
    <cellStyle name="Normal 12 4 3 4 2 2 2 6" xfId="14664" xr:uid="{00000000-0005-0000-0000-00005E6B0000}"/>
    <cellStyle name="Normal 12 4 3 4 2 2 2 6 2" xfId="40284" xr:uid="{00000000-0005-0000-0000-00005F6B0000}"/>
    <cellStyle name="Normal 12 4 3 4 2 2 2 7" xfId="27474" xr:uid="{00000000-0005-0000-0000-0000606B0000}"/>
    <cellStyle name="Normal 12 4 3 4 2 2 3" xfId="2789" xr:uid="{00000000-0005-0000-0000-0000616B0000}"/>
    <cellStyle name="Normal 12 4 3 4 2 2 3 2" xfId="8279" xr:uid="{00000000-0005-0000-0000-0000626B0000}"/>
    <cellStyle name="Normal 12 4 3 4 2 2 3 2 2" xfId="21090" xr:uid="{00000000-0005-0000-0000-0000636B0000}"/>
    <cellStyle name="Normal 12 4 3 4 2 2 3 2 2 2" xfId="46710" xr:uid="{00000000-0005-0000-0000-0000646B0000}"/>
    <cellStyle name="Normal 12 4 3 4 2 2 3 2 3" xfId="33900" xr:uid="{00000000-0005-0000-0000-0000656B0000}"/>
    <cellStyle name="Normal 12 4 3 4 2 2 3 3" xfId="15600" xr:uid="{00000000-0005-0000-0000-0000666B0000}"/>
    <cellStyle name="Normal 12 4 3 4 2 2 3 3 2" xfId="41220" xr:uid="{00000000-0005-0000-0000-0000676B0000}"/>
    <cellStyle name="Normal 12 4 3 4 2 2 3 4" xfId="28410" xr:uid="{00000000-0005-0000-0000-0000686B0000}"/>
    <cellStyle name="Normal 12 4 3 4 2 2 4" xfId="4619" xr:uid="{00000000-0005-0000-0000-0000696B0000}"/>
    <cellStyle name="Normal 12 4 3 4 2 2 4 2" xfId="10109" xr:uid="{00000000-0005-0000-0000-00006A6B0000}"/>
    <cellStyle name="Normal 12 4 3 4 2 2 4 2 2" xfId="22920" xr:uid="{00000000-0005-0000-0000-00006B6B0000}"/>
    <cellStyle name="Normal 12 4 3 4 2 2 4 2 2 2" xfId="48540" xr:uid="{00000000-0005-0000-0000-00006C6B0000}"/>
    <cellStyle name="Normal 12 4 3 4 2 2 4 2 3" xfId="35730" xr:uid="{00000000-0005-0000-0000-00006D6B0000}"/>
    <cellStyle name="Normal 12 4 3 4 2 2 4 3" xfId="17430" xr:uid="{00000000-0005-0000-0000-00006E6B0000}"/>
    <cellStyle name="Normal 12 4 3 4 2 2 4 3 2" xfId="43050" xr:uid="{00000000-0005-0000-0000-00006F6B0000}"/>
    <cellStyle name="Normal 12 4 3 4 2 2 4 4" xfId="30240" xr:uid="{00000000-0005-0000-0000-0000706B0000}"/>
    <cellStyle name="Normal 12 4 3 4 2 2 5" xfId="11939" xr:uid="{00000000-0005-0000-0000-0000716B0000}"/>
    <cellStyle name="Normal 12 4 3 4 2 2 5 2" xfId="24750" xr:uid="{00000000-0005-0000-0000-0000726B0000}"/>
    <cellStyle name="Normal 12 4 3 4 2 2 5 2 2" xfId="50370" xr:uid="{00000000-0005-0000-0000-0000736B0000}"/>
    <cellStyle name="Normal 12 4 3 4 2 2 5 3" xfId="37560" xr:uid="{00000000-0005-0000-0000-0000746B0000}"/>
    <cellStyle name="Normal 12 4 3 4 2 2 6" xfId="6449" xr:uid="{00000000-0005-0000-0000-0000756B0000}"/>
    <cellStyle name="Normal 12 4 3 4 2 2 6 2" xfId="19260" xr:uid="{00000000-0005-0000-0000-0000766B0000}"/>
    <cellStyle name="Normal 12 4 3 4 2 2 6 2 2" xfId="44880" xr:uid="{00000000-0005-0000-0000-0000776B0000}"/>
    <cellStyle name="Normal 12 4 3 4 2 2 6 3" xfId="32070" xr:uid="{00000000-0005-0000-0000-0000786B0000}"/>
    <cellStyle name="Normal 12 4 3 4 2 2 7" xfId="13770" xr:uid="{00000000-0005-0000-0000-0000796B0000}"/>
    <cellStyle name="Normal 12 4 3 4 2 2 7 2" xfId="39390" xr:uid="{00000000-0005-0000-0000-00007A6B0000}"/>
    <cellStyle name="Normal 12 4 3 4 2 2 8" xfId="26580" xr:uid="{00000000-0005-0000-0000-00007B6B0000}"/>
    <cellStyle name="Normal 12 4 3 4 2 3" xfId="1454" xr:uid="{00000000-0005-0000-0000-00007C6B0000}"/>
    <cellStyle name="Normal 12 4 3 4 2 3 2" xfId="3284" xr:uid="{00000000-0005-0000-0000-00007D6B0000}"/>
    <cellStyle name="Normal 12 4 3 4 2 3 2 2" xfId="8774" xr:uid="{00000000-0005-0000-0000-00007E6B0000}"/>
    <cellStyle name="Normal 12 4 3 4 2 3 2 2 2" xfId="21585" xr:uid="{00000000-0005-0000-0000-00007F6B0000}"/>
    <cellStyle name="Normal 12 4 3 4 2 3 2 2 2 2" xfId="47205" xr:uid="{00000000-0005-0000-0000-0000806B0000}"/>
    <cellStyle name="Normal 12 4 3 4 2 3 2 2 3" xfId="34395" xr:uid="{00000000-0005-0000-0000-0000816B0000}"/>
    <cellStyle name="Normal 12 4 3 4 2 3 2 3" xfId="16095" xr:uid="{00000000-0005-0000-0000-0000826B0000}"/>
    <cellStyle name="Normal 12 4 3 4 2 3 2 3 2" xfId="41715" xr:uid="{00000000-0005-0000-0000-0000836B0000}"/>
    <cellStyle name="Normal 12 4 3 4 2 3 2 4" xfId="28905" xr:uid="{00000000-0005-0000-0000-0000846B0000}"/>
    <cellStyle name="Normal 12 4 3 4 2 3 3" xfId="5114" xr:uid="{00000000-0005-0000-0000-0000856B0000}"/>
    <cellStyle name="Normal 12 4 3 4 2 3 3 2" xfId="10604" xr:uid="{00000000-0005-0000-0000-0000866B0000}"/>
    <cellStyle name="Normal 12 4 3 4 2 3 3 2 2" xfId="23415" xr:uid="{00000000-0005-0000-0000-0000876B0000}"/>
    <cellStyle name="Normal 12 4 3 4 2 3 3 2 2 2" xfId="49035" xr:uid="{00000000-0005-0000-0000-0000886B0000}"/>
    <cellStyle name="Normal 12 4 3 4 2 3 3 2 3" xfId="36225" xr:uid="{00000000-0005-0000-0000-0000896B0000}"/>
    <cellStyle name="Normal 12 4 3 4 2 3 3 3" xfId="17925" xr:uid="{00000000-0005-0000-0000-00008A6B0000}"/>
    <cellStyle name="Normal 12 4 3 4 2 3 3 3 2" xfId="43545" xr:uid="{00000000-0005-0000-0000-00008B6B0000}"/>
    <cellStyle name="Normal 12 4 3 4 2 3 3 4" xfId="30735" xr:uid="{00000000-0005-0000-0000-00008C6B0000}"/>
    <cellStyle name="Normal 12 4 3 4 2 3 4" xfId="12434" xr:uid="{00000000-0005-0000-0000-00008D6B0000}"/>
    <cellStyle name="Normal 12 4 3 4 2 3 4 2" xfId="25245" xr:uid="{00000000-0005-0000-0000-00008E6B0000}"/>
    <cellStyle name="Normal 12 4 3 4 2 3 4 2 2" xfId="50865" xr:uid="{00000000-0005-0000-0000-00008F6B0000}"/>
    <cellStyle name="Normal 12 4 3 4 2 3 4 3" xfId="38055" xr:uid="{00000000-0005-0000-0000-0000906B0000}"/>
    <cellStyle name="Normal 12 4 3 4 2 3 5" xfId="6944" xr:uid="{00000000-0005-0000-0000-0000916B0000}"/>
    <cellStyle name="Normal 12 4 3 4 2 3 5 2" xfId="19755" xr:uid="{00000000-0005-0000-0000-0000926B0000}"/>
    <cellStyle name="Normal 12 4 3 4 2 3 5 2 2" xfId="45375" xr:uid="{00000000-0005-0000-0000-0000936B0000}"/>
    <cellStyle name="Normal 12 4 3 4 2 3 5 3" xfId="32565" xr:uid="{00000000-0005-0000-0000-0000946B0000}"/>
    <cellStyle name="Normal 12 4 3 4 2 3 6" xfId="14265" xr:uid="{00000000-0005-0000-0000-0000956B0000}"/>
    <cellStyle name="Normal 12 4 3 4 2 3 6 2" xfId="39885" xr:uid="{00000000-0005-0000-0000-0000966B0000}"/>
    <cellStyle name="Normal 12 4 3 4 2 3 7" xfId="27075" xr:uid="{00000000-0005-0000-0000-0000976B0000}"/>
    <cellStyle name="Normal 12 4 3 4 2 4" xfId="2390" xr:uid="{00000000-0005-0000-0000-0000986B0000}"/>
    <cellStyle name="Normal 12 4 3 4 2 4 2" xfId="7880" xr:uid="{00000000-0005-0000-0000-0000996B0000}"/>
    <cellStyle name="Normal 12 4 3 4 2 4 2 2" xfId="20691" xr:uid="{00000000-0005-0000-0000-00009A6B0000}"/>
    <cellStyle name="Normal 12 4 3 4 2 4 2 2 2" xfId="46311" xr:uid="{00000000-0005-0000-0000-00009B6B0000}"/>
    <cellStyle name="Normal 12 4 3 4 2 4 2 3" xfId="33501" xr:uid="{00000000-0005-0000-0000-00009C6B0000}"/>
    <cellStyle name="Normal 12 4 3 4 2 4 3" xfId="15201" xr:uid="{00000000-0005-0000-0000-00009D6B0000}"/>
    <cellStyle name="Normal 12 4 3 4 2 4 3 2" xfId="40821" xr:uid="{00000000-0005-0000-0000-00009E6B0000}"/>
    <cellStyle name="Normal 12 4 3 4 2 4 4" xfId="28011" xr:uid="{00000000-0005-0000-0000-00009F6B0000}"/>
    <cellStyle name="Normal 12 4 3 4 2 5" xfId="4220" xr:uid="{00000000-0005-0000-0000-0000A06B0000}"/>
    <cellStyle name="Normal 12 4 3 4 2 5 2" xfId="9710" xr:uid="{00000000-0005-0000-0000-0000A16B0000}"/>
    <cellStyle name="Normal 12 4 3 4 2 5 2 2" xfId="22521" xr:uid="{00000000-0005-0000-0000-0000A26B0000}"/>
    <cellStyle name="Normal 12 4 3 4 2 5 2 2 2" xfId="48141" xr:uid="{00000000-0005-0000-0000-0000A36B0000}"/>
    <cellStyle name="Normal 12 4 3 4 2 5 2 3" xfId="35331" xr:uid="{00000000-0005-0000-0000-0000A46B0000}"/>
    <cellStyle name="Normal 12 4 3 4 2 5 3" xfId="17031" xr:uid="{00000000-0005-0000-0000-0000A56B0000}"/>
    <cellStyle name="Normal 12 4 3 4 2 5 3 2" xfId="42651" xr:uid="{00000000-0005-0000-0000-0000A66B0000}"/>
    <cellStyle name="Normal 12 4 3 4 2 5 4" xfId="29841" xr:uid="{00000000-0005-0000-0000-0000A76B0000}"/>
    <cellStyle name="Normal 12 4 3 4 2 6" xfId="11540" xr:uid="{00000000-0005-0000-0000-0000A86B0000}"/>
    <cellStyle name="Normal 12 4 3 4 2 6 2" xfId="24351" xr:uid="{00000000-0005-0000-0000-0000A96B0000}"/>
    <cellStyle name="Normal 12 4 3 4 2 6 2 2" xfId="49971" xr:uid="{00000000-0005-0000-0000-0000AA6B0000}"/>
    <cellStyle name="Normal 12 4 3 4 2 6 3" xfId="37161" xr:uid="{00000000-0005-0000-0000-0000AB6B0000}"/>
    <cellStyle name="Normal 12 4 3 4 2 7" xfId="6050" xr:uid="{00000000-0005-0000-0000-0000AC6B0000}"/>
    <cellStyle name="Normal 12 4 3 4 2 7 2" xfId="18861" xr:uid="{00000000-0005-0000-0000-0000AD6B0000}"/>
    <cellStyle name="Normal 12 4 3 4 2 7 2 2" xfId="44481" xr:uid="{00000000-0005-0000-0000-0000AE6B0000}"/>
    <cellStyle name="Normal 12 4 3 4 2 7 3" xfId="31671" xr:uid="{00000000-0005-0000-0000-0000AF6B0000}"/>
    <cellStyle name="Normal 12 4 3 4 2 8" xfId="13371" xr:uid="{00000000-0005-0000-0000-0000B06B0000}"/>
    <cellStyle name="Normal 12 4 3 4 2 8 2" xfId="38991" xr:uid="{00000000-0005-0000-0000-0000B16B0000}"/>
    <cellStyle name="Normal 12 4 3 4 2 9" xfId="26181" xr:uid="{00000000-0005-0000-0000-0000B26B0000}"/>
    <cellStyle name="Normal 12 4 3 4 3" xfId="691" xr:uid="{00000000-0005-0000-0000-0000B36B0000}"/>
    <cellStyle name="Normal 12 4 3 4 3 2" xfId="1091" xr:uid="{00000000-0005-0000-0000-0000B46B0000}"/>
    <cellStyle name="Normal 12 4 3 4 3 2 2" xfId="1986" xr:uid="{00000000-0005-0000-0000-0000B56B0000}"/>
    <cellStyle name="Normal 12 4 3 4 3 2 2 2" xfId="3816" xr:uid="{00000000-0005-0000-0000-0000B66B0000}"/>
    <cellStyle name="Normal 12 4 3 4 3 2 2 2 2" xfId="9306" xr:uid="{00000000-0005-0000-0000-0000B76B0000}"/>
    <cellStyle name="Normal 12 4 3 4 3 2 2 2 2 2" xfId="22117" xr:uid="{00000000-0005-0000-0000-0000B86B0000}"/>
    <cellStyle name="Normal 12 4 3 4 3 2 2 2 2 2 2" xfId="47737" xr:uid="{00000000-0005-0000-0000-0000B96B0000}"/>
    <cellStyle name="Normal 12 4 3 4 3 2 2 2 2 3" xfId="34927" xr:uid="{00000000-0005-0000-0000-0000BA6B0000}"/>
    <cellStyle name="Normal 12 4 3 4 3 2 2 2 3" xfId="16627" xr:uid="{00000000-0005-0000-0000-0000BB6B0000}"/>
    <cellStyle name="Normal 12 4 3 4 3 2 2 2 3 2" xfId="42247" xr:uid="{00000000-0005-0000-0000-0000BC6B0000}"/>
    <cellStyle name="Normal 12 4 3 4 3 2 2 2 4" xfId="29437" xr:uid="{00000000-0005-0000-0000-0000BD6B0000}"/>
    <cellStyle name="Normal 12 4 3 4 3 2 2 3" xfId="5646" xr:uid="{00000000-0005-0000-0000-0000BE6B0000}"/>
    <cellStyle name="Normal 12 4 3 4 3 2 2 3 2" xfId="11136" xr:uid="{00000000-0005-0000-0000-0000BF6B0000}"/>
    <cellStyle name="Normal 12 4 3 4 3 2 2 3 2 2" xfId="23947" xr:uid="{00000000-0005-0000-0000-0000C06B0000}"/>
    <cellStyle name="Normal 12 4 3 4 3 2 2 3 2 2 2" xfId="49567" xr:uid="{00000000-0005-0000-0000-0000C16B0000}"/>
    <cellStyle name="Normal 12 4 3 4 3 2 2 3 2 3" xfId="36757" xr:uid="{00000000-0005-0000-0000-0000C26B0000}"/>
    <cellStyle name="Normal 12 4 3 4 3 2 2 3 3" xfId="18457" xr:uid="{00000000-0005-0000-0000-0000C36B0000}"/>
    <cellStyle name="Normal 12 4 3 4 3 2 2 3 3 2" xfId="44077" xr:uid="{00000000-0005-0000-0000-0000C46B0000}"/>
    <cellStyle name="Normal 12 4 3 4 3 2 2 3 4" xfId="31267" xr:uid="{00000000-0005-0000-0000-0000C56B0000}"/>
    <cellStyle name="Normal 12 4 3 4 3 2 2 4" xfId="12966" xr:uid="{00000000-0005-0000-0000-0000C66B0000}"/>
    <cellStyle name="Normal 12 4 3 4 3 2 2 4 2" xfId="25777" xr:uid="{00000000-0005-0000-0000-0000C76B0000}"/>
    <cellStyle name="Normal 12 4 3 4 3 2 2 4 2 2" xfId="51397" xr:uid="{00000000-0005-0000-0000-0000C86B0000}"/>
    <cellStyle name="Normal 12 4 3 4 3 2 2 4 3" xfId="38587" xr:uid="{00000000-0005-0000-0000-0000C96B0000}"/>
    <cellStyle name="Normal 12 4 3 4 3 2 2 5" xfId="7476" xr:uid="{00000000-0005-0000-0000-0000CA6B0000}"/>
    <cellStyle name="Normal 12 4 3 4 3 2 2 5 2" xfId="20287" xr:uid="{00000000-0005-0000-0000-0000CB6B0000}"/>
    <cellStyle name="Normal 12 4 3 4 3 2 2 5 2 2" xfId="45907" xr:uid="{00000000-0005-0000-0000-0000CC6B0000}"/>
    <cellStyle name="Normal 12 4 3 4 3 2 2 5 3" xfId="33097" xr:uid="{00000000-0005-0000-0000-0000CD6B0000}"/>
    <cellStyle name="Normal 12 4 3 4 3 2 2 6" xfId="14797" xr:uid="{00000000-0005-0000-0000-0000CE6B0000}"/>
    <cellStyle name="Normal 12 4 3 4 3 2 2 6 2" xfId="40417" xr:uid="{00000000-0005-0000-0000-0000CF6B0000}"/>
    <cellStyle name="Normal 12 4 3 4 3 2 2 7" xfId="27607" xr:uid="{00000000-0005-0000-0000-0000D06B0000}"/>
    <cellStyle name="Normal 12 4 3 4 3 2 3" xfId="2922" xr:uid="{00000000-0005-0000-0000-0000D16B0000}"/>
    <cellStyle name="Normal 12 4 3 4 3 2 3 2" xfId="8412" xr:uid="{00000000-0005-0000-0000-0000D26B0000}"/>
    <cellStyle name="Normal 12 4 3 4 3 2 3 2 2" xfId="21223" xr:uid="{00000000-0005-0000-0000-0000D36B0000}"/>
    <cellStyle name="Normal 12 4 3 4 3 2 3 2 2 2" xfId="46843" xr:uid="{00000000-0005-0000-0000-0000D46B0000}"/>
    <cellStyle name="Normal 12 4 3 4 3 2 3 2 3" xfId="34033" xr:uid="{00000000-0005-0000-0000-0000D56B0000}"/>
    <cellStyle name="Normal 12 4 3 4 3 2 3 3" xfId="15733" xr:uid="{00000000-0005-0000-0000-0000D66B0000}"/>
    <cellStyle name="Normal 12 4 3 4 3 2 3 3 2" xfId="41353" xr:uid="{00000000-0005-0000-0000-0000D76B0000}"/>
    <cellStyle name="Normal 12 4 3 4 3 2 3 4" xfId="28543" xr:uid="{00000000-0005-0000-0000-0000D86B0000}"/>
    <cellStyle name="Normal 12 4 3 4 3 2 4" xfId="4752" xr:uid="{00000000-0005-0000-0000-0000D96B0000}"/>
    <cellStyle name="Normal 12 4 3 4 3 2 4 2" xfId="10242" xr:uid="{00000000-0005-0000-0000-0000DA6B0000}"/>
    <cellStyle name="Normal 12 4 3 4 3 2 4 2 2" xfId="23053" xr:uid="{00000000-0005-0000-0000-0000DB6B0000}"/>
    <cellStyle name="Normal 12 4 3 4 3 2 4 2 2 2" xfId="48673" xr:uid="{00000000-0005-0000-0000-0000DC6B0000}"/>
    <cellStyle name="Normal 12 4 3 4 3 2 4 2 3" xfId="35863" xr:uid="{00000000-0005-0000-0000-0000DD6B0000}"/>
    <cellStyle name="Normal 12 4 3 4 3 2 4 3" xfId="17563" xr:uid="{00000000-0005-0000-0000-0000DE6B0000}"/>
    <cellStyle name="Normal 12 4 3 4 3 2 4 3 2" xfId="43183" xr:uid="{00000000-0005-0000-0000-0000DF6B0000}"/>
    <cellStyle name="Normal 12 4 3 4 3 2 4 4" xfId="30373" xr:uid="{00000000-0005-0000-0000-0000E06B0000}"/>
    <cellStyle name="Normal 12 4 3 4 3 2 5" xfId="12072" xr:uid="{00000000-0005-0000-0000-0000E16B0000}"/>
    <cellStyle name="Normal 12 4 3 4 3 2 5 2" xfId="24883" xr:uid="{00000000-0005-0000-0000-0000E26B0000}"/>
    <cellStyle name="Normal 12 4 3 4 3 2 5 2 2" xfId="50503" xr:uid="{00000000-0005-0000-0000-0000E36B0000}"/>
    <cellStyle name="Normal 12 4 3 4 3 2 5 3" xfId="37693" xr:uid="{00000000-0005-0000-0000-0000E46B0000}"/>
    <cellStyle name="Normal 12 4 3 4 3 2 6" xfId="6582" xr:uid="{00000000-0005-0000-0000-0000E56B0000}"/>
    <cellStyle name="Normal 12 4 3 4 3 2 6 2" xfId="19393" xr:uid="{00000000-0005-0000-0000-0000E66B0000}"/>
    <cellStyle name="Normal 12 4 3 4 3 2 6 2 2" xfId="45013" xr:uid="{00000000-0005-0000-0000-0000E76B0000}"/>
    <cellStyle name="Normal 12 4 3 4 3 2 6 3" xfId="32203" xr:uid="{00000000-0005-0000-0000-0000E86B0000}"/>
    <cellStyle name="Normal 12 4 3 4 3 2 7" xfId="13903" xr:uid="{00000000-0005-0000-0000-0000E96B0000}"/>
    <cellStyle name="Normal 12 4 3 4 3 2 7 2" xfId="39523" xr:uid="{00000000-0005-0000-0000-0000EA6B0000}"/>
    <cellStyle name="Normal 12 4 3 4 3 2 8" xfId="26713" xr:uid="{00000000-0005-0000-0000-0000EB6B0000}"/>
    <cellStyle name="Normal 12 4 3 4 3 3" xfId="1586" xr:uid="{00000000-0005-0000-0000-0000EC6B0000}"/>
    <cellStyle name="Normal 12 4 3 4 3 3 2" xfId="3416" xr:uid="{00000000-0005-0000-0000-0000ED6B0000}"/>
    <cellStyle name="Normal 12 4 3 4 3 3 2 2" xfId="8906" xr:uid="{00000000-0005-0000-0000-0000EE6B0000}"/>
    <cellStyle name="Normal 12 4 3 4 3 3 2 2 2" xfId="21717" xr:uid="{00000000-0005-0000-0000-0000EF6B0000}"/>
    <cellStyle name="Normal 12 4 3 4 3 3 2 2 2 2" xfId="47337" xr:uid="{00000000-0005-0000-0000-0000F06B0000}"/>
    <cellStyle name="Normal 12 4 3 4 3 3 2 2 3" xfId="34527" xr:uid="{00000000-0005-0000-0000-0000F16B0000}"/>
    <cellStyle name="Normal 12 4 3 4 3 3 2 3" xfId="16227" xr:uid="{00000000-0005-0000-0000-0000F26B0000}"/>
    <cellStyle name="Normal 12 4 3 4 3 3 2 3 2" xfId="41847" xr:uid="{00000000-0005-0000-0000-0000F36B0000}"/>
    <cellStyle name="Normal 12 4 3 4 3 3 2 4" xfId="29037" xr:uid="{00000000-0005-0000-0000-0000F46B0000}"/>
    <cellStyle name="Normal 12 4 3 4 3 3 3" xfId="5246" xr:uid="{00000000-0005-0000-0000-0000F56B0000}"/>
    <cellStyle name="Normal 12 4 3 4 3 3 3 2" xfId="10736" xr:uid="{00000000-0005-0000-0000-0000F66B0000}"/>
    <cellStyle name="Normal 12 4 3 4 3 3 3 2 2" xfId="23547" xr:uid="{00000000-0005-0000-0000-0000F76B0000}"/>
    <cellStyle name="Normal 12 4 3 4 3 3 3 2 2 2" xfId="49167" xr:uid="{00000000-0005-0000-0000-0000F86B0000}"/>
    <cellStyle name="Normal 12 4 3 4 3 3 3 2 3" xfId="36357" xr:uid="{00000000-0005-0000-0000-0000F96B0000}"/>
    <cellStyle name="Normal 12 4 3 4 3 3 3 3" xfId="18057" xr:uid="{00000000-0005-0000-0000-0000FA6B0000}"/>
    <cellStyle name="Normal 12 4 3 4 3 3 3 3 2" xfId="43677" xr:uid="{00000000-0005-0000-0000-0000FB6B0000}"/>
    <cellStyle name="Normal 12 4 3 4 3 3 3 4" xfId="30867" xr:uid="{00000000-0005-0000-0000-0000FC6B0000}"/>
    <cellStyle name="Normal 12 4 3 4 3 3 4" xfId="12566" xr:uid="{00000000-0005-0000-0000-0000FD6B0000}"/>
    <cellStyle name="Normal 12 4 3 4 3 3 4 2" xfId="25377" xr:uid="{00000000-0005-0000-0000-0000FE6B0000}"/>
    <cellStyle name="Normal 12 4 3 4 3 3 4 2 2" xfId="50997" xr:uid="{00000000-0005-0000-0000-0000FF6B0000}"/>
    <cellStyle name="Normal 12 4 3 4 3 3 4 3" xfId="38187" xr:uid="{00000000-0005-0000-0000-0000006C0000}"/>
    <cellStyle name="Normal 12 4 3 4 3 3 5" xfId="7076" xr:uid="{00000000-0005-0000-0000-0000016C0000}"/>
    <cellStyle name="Normal 12 4 3 4 3 3 5 2" xfId="19887" xr:uid="{00000000-0005-0000-0000-0000026C0000}"/>
    <cellStyle name="Normal 12 4 3 4 3 3 5 2 2" xfId="45507" xr:uid="{00000000-0005-0000-0000-0000036C0000}"/>
    <cellStyle name="Normal 12 4 3 4 3 3 5 3" xfId="32697" xr:uid="{00000000-0005-0000-0000-0000046C0000}"/>
    <cellStyle name="Normal 12 4 3 4 3 3 6" xfId="14397" xr:uid="{00000000-0005-0000-0000-0000056C0000}"/>
    <cellStyle name="Normal 12 4 3 4 3 3 6 2" xfId="40017" xr:uid="{00000000-0005-0000-0000-0000066C0000}"/>
    <cellStyle name="Normal 12 4 3 4 3 3 7" xfId="27207" xr:uid="{00000000-0005-0000-0000-0000076C0000}"/>
    <cellStyle name="Normal 12 4 3 4 3 4" xfId="2522" xr:uid="{00000000-0005-0000-0000-0000086C0000}"/>
    <cellStyle name="Normal 12 4 3 4 3 4 2" xfId="8012" xr:uid="{00000000-0005-0000-0000-0000096C0000}"/>
    <cellStyle name="Normal 12 4 3 4 3 4 2 2" xfId="20823" xr:uid="{00000000-0005-0000-0000-00000A6C0000}"/>
    <cellStyle name="Normal 12 4 3 4 3 4 2 2 2" xfId="46443" xr:uid="{00000000-0005-0000-0000-00000B6C0000}"/>
    <cellStyle name="Normal 12 4 3 4 3 4 2 3" xfId="33633" xr:uid="{00000000-0005-0000-0000-00000C6C0000}"/>
    <cellStyle name="Normal 12 4 3 4 3 4 3" xfId="15333" xr:uid="{00000000-0005-0000-0000-00000D6C0000}"/>
    <cellStyle name="Normal 12 4 3 4 3 4 3 2" xfId="40953" xr:uid="{00000000-0005-0000-0000-00000E6C0000}"/>
    <cellStyle name="Normal 12 4 3 4 3 4 4" xfId="28143" xr:uid="{00000000-0005-0000-0000-00000F6C0000}"/>
    <cellStyle name="Normal 12 4 3 4 3 5" xfId="4352" xr:uid="{00000000-0005-0000-0000-0000106C0000}"/>
    <cellStyle name="Normal 12 4 3 4 3 5 2" xfId="9842" xr:uid="{00000000-0005-0000-0000-0000116C0000}"/>
    <cellStyle name="Normal 12 4 3 4 3 5 2 2" xfId="22653" xr:uid="{00000000-0005-0000-0000-0000126C0000}"/>
    <cellStyle name="Normal 12 4 3 4 3 5 2 2 2" xfId="48273" xr:uid="{00000000-0005-0000-0000-0000136C0000}"/>
    <cellStyle name="Normal 12 4 3 4 3 5 2 3" xfId="35463" xr:uid="{00000000-0005-0000-0000-0000146C0000}"/>
    <cellStyle name="Normal 12 4 3 4 3 5 3" xfId="17163" xr:uid="{00000000-0005-0000-0000-0000156C0000}"/>
    <cellStyle name="Normal 12 4 3 4 3 5 3 2" xfId="42783" xr:uid="{00000000-0005-0000-0000-0000166C0000}"/>
    <cellStyle name="Normal 12 4 3 4 3 5 4" xfId="29973" xr:uid="{00000000-0005-0000-0000-0000176C0000}"/>
    <cellStyle name="Normal 12 4 3 4 3 6" xfId="11672" xr:uid="{00000000-0005-0000-0000-0000186C0000}"/>
    <cellStyle name="Normal 12 4 3 4 3 6 2" xfId="24483" xr:uid="{00000000-0005-0000-0000-0000196C0000}"/>
    <cellStyle name="Normal 12 4 3 4 3 6 2 2" xfId="50103" xr:uid="{00000000-0005-0000-0000-00001A6C0000}"/>
    <cellStyle name="Normal 12 4 3 4 3 6 3" xfId="37293" xr:uid="{00000000-0005-0000-0000-00001B6C0000}"/>
    <cellStyle name="Normal 12 4 3 4 3 7" xfId="6182" xr:uid="{00000000-0005-0000-0000-00001C6C0000}"/>
    <cellStyle name="Normal 12 4 3 4 3 7 2" xfId="18993" xr:uid="{00000000-0005-0000-0000-00001D6C0000}"/>
    <cellStyle name="Normal 12 4 3 4 3 7 2 2" xfId="44613" xr:uid="{00000000-0005-0000-0000-00001E6C0000}"/>
    <cellStyle name="Normal 12 4 3 4 3 7 3" xfId="31803" xr:uid="{00000000-0005-0000-0000-00001F6C0000}"/>
    <cellStyle name="Normal 12 4 3 4 3 8" xfId="13503" xr:uid="{00000000-0005-0000-0000-0000206C0000}"/>
    <cellStyle name="Normal 12 4 3 4 3 8 2" xfId="39123" xr:uid="{00000000-0005-0000-0000-0000216C0000}"/>
    <cellStyle name="Normal 12 4 3 4 3 9" xfId="26313" xr:uid="{00000000-0005-0000-0000-0000226C0000}"/>
    <cellStyle name="Normal 12 4 3 4 4" xfId="466" xr:uid="{00000000-0005-0000-0000-0000236C0000}"/>
    <cellStyle name="Normal 12 4 3 4 4 2" xfId="1361" xr:uid="{00000000-0005-0000-0000-0000246C0000}"/>
    <cellStyle name="Normal 12 4 3 4 4 2 2" xfId="3191" xr:uid="{00000000-0005-0000-0000-0000256C0000}"/>
    <cellStyle name="Normal 12 4 3 4 4 2 2 2" xfId="8681" xr:uid="{00000000-0005-0000-0000-0000266C0000}"/>
    <cellStyle name="Normal 12 4 3 4 4 2 2 2 2" xfId="21492" xr:uid="{00000000-0005-0000-0000-0000276C0000}"/>
    <cellStyle name="Normal 12 4 3 4 4 2 2 2 2 2" xfId="47112" xr:uid="{00000000-0005-0000-0000-0000286C0000}"/>
    <cellStyle name="Normal 12 4 3 4 4 2 2 2 3" xfId="34302" xr:uid="{00000000-0005-0000-0000-0000296C0000}"/>
    <cellStyle name="Normal 12 4 3 4 4 2 2 3" xfId="16002" xr:uid="{00000000-0005-0000-0000-00002A6C0000}"/>
    <cellStyle name="Normal 12 4 3 4 4 2 2 3 2" xfId="41622" xr:uid="{00000000-0005-0000-0000-00002B6C0000}"/>
    <cellStyle name="Normal 12 4 3 4 4 2 2 4" xfId="28812" xr:uid="{00000000-0005-0000-0000-00002C6C0000}"/>
    <cellStyle name="Normal 12 4 3 4 4 2 3" xfId="5021" xr:uid="{00000000-0005-0000-0000-00002D6C0000}"/>
    <cellStyle name="Normal 12 4 3 4 4 2 3 2" xfId="10511" xr:uid="{00000000-0005-0000-0000-00002E6C0000}"/>
    <cellStyle name="Normal 12 4 3 4 4 2 3 2 2" xfId="23322" xr:uid="{00000000-0005-0000-0000-00002F6C0000}"/>
    <cellStyle name="Normal 12 4 3 4 4 2 3 2 2 2" xfId="48942" xr:uid="{00000000-0005-0000-0000-0000306C0000}"/>
    <cellStyle name="Normal 12 4 3 4 4 2 3 2 3" xfId="36132" xr:uid="{00000000-0005-0000-0000-0000316C0000}"/>
    <cellStyle name="Normal 12 4 3 4 4 2 3 3" xfId="17832" xr:uid="{00000000-0005-0000-0000-0000326C0000}"/>
    <cellStyle name="Normal 12 4 3 4 4 2 3 3 2" xfId="43452" xr:uid="{00000000-0005-0000-0000-0000336C0000}"/>
    <cellStyle name="Normal 12 4 3 4 4 2 3 4" xfId="30642" xr:uid="{00000000-0005-0000-0000-0000346C0000}"/>
    <cellStyle name="Normal 12 4 3 4 4 2 4" xfId="12341" xr:uid="{00000000-0005-0000-0000-0000356C0000}"/>
    <cellStyle name="Normal 12 4 3 4 4 2 4 2" xfId="25152" xr:uid="{00000000-0005-0000-0000-0000366C0000}"/>
    <cellStyle name="Normal 12 4 3 4 4 2 4 2 2" xfId="50772" xr:uid="{00000000-0005-0000-0000-0000376C0000}"/>
    <cellStyle name="Normal 12 4 3 4 4 2 4 3" xfId="37962" xr:uid="{00000000-0005-0000-0000-0000386C0000}"/>
    <cellStyle name="Normal 12 4 3 4 4 2 5" xfId="6851" xr:uid="{00000000-0005-0000-0000-0000396C0000}"/>
    <cellStyle name="Normal 12 4 3 4 4 2 5 2" xfId="19662" xr:uid="{00000000-0005-0000-0000-00003A6C0000}"/>
    <cellStyle name="Normal 12 4 3 4 4 2 5 2 2" xfId="45282" xr:uid="{00000000-0005-0000-0000-00003B6C0000}"/>
    <cellStyle name="Normal 12 4 3 4 4 2 5 3" xfId="32472" xr:uid="{00000000-0005-0000-0000-00003C6C0000}"/>
    <cellStyle name="Normal 12 4 3 4 4 2 6" xfId="14172" xr:uid="{00000000-0005-0000-0000-00003D6C0000}"/>
    <cellStyle name="Normal 12 4 3 4 4 2 6 2" xfId="39792" xr:uid="{00000000-0005-0000-0000-00003E6C0000}"/>
    <cellStyle name="Normal 12 4 3 4 4 2 7" xfId="26982" xr:uid="{00000000-0005-0000-0000-00003F6C0000}"/>
    <cellStyle name="Normal 12 4 3 4 4 3" xfId="2297" xr:uid="{00000000-0005-0000-0000-0000406C0000}"/>
    <cellStyle name="Normal 12 4 3 4 4 3 2" xfId="7787" xr:uid="{00000000-0005-0000-0000-0000416C0000}"/>
    <cellStyle name="Normal 12 4 3 4 4 3 2 2" xfId="20598" xr:uid="{00000000-0005-0000-0000-0000426C0000}"/>
    <cellStyle name="Normal 12 4 3 4 4 3 2 2 2" xfId="46218" xr:uid="{00000000-0005-0000-0000-0000436C0000}"/>
    <cellStyle name="Normal 12 4 3 4 4 3 2 3" xfId="33408" xr:uid="{00000000-0005-0000-0000-0000446C0000}"/>
    <cellStyle name="Normal 12 4 3 4 4 3 3" xfId="15108" xr:uid="{00000000-0005-0000-0000-0000456C0000}"/>
    <cellStyle name="Normal 12 4 3 4 4 3 3 2" xfId="40728" xr:uid="{00000000-0005-0000-0000-0000466C0000}"/>
    <cellStyle name="Normal 12 4 3 4 4 3 4" xfId="27918" xr:uid="{00000000-0005-0000-0000-0000476C0000}"/>
    <cellStyle name="Normal 12 4 3 4 4 4" xfId="4127" xr:uid="{00000000-0005-0000-0000-0000486C0000}"/>
    <cellStyle name="Normal 12 4 3 4 4 4 2" xfId="9617" xr:uid="{00000000-0005-0000-0000-0000496C0000}"/>
    <cellStyle name="Normal 12 4 3 4 4 4 2 2" xfId="22428" xr:uid="{00000000-0005-0000-0000-00004A6C0000}"/>
    <cellStyle name="Normal 12 4 3 4 4 4 2 2 2" xfId="48048" xr:uid="{00000000-0005-0000-0000-00004B6C0000}"/>
    <cellStyle name="Normal 12 4 3 4 4 4 2 3" xfId="35238" xr:uid="{00000000-0005-0000-0000-00004C6C0000}"/>
    <cellStyle name="Normal 12 4 3 4 4 4 3" xfId="16938" xr:uid="{00000000-0005-0000-0000-00004D6C0000}"/>
    <cellStyle name="Normal 12 4 3 4 4 4 3 2" xfId="42558" xr:uid="{00000000-0005-0000-0000-00004E6C0000}"/>
    <cellStyle name="Normal 12 4 3 4 4 4 4" xfId="29748" xr:uid="{00000000-0005-0000-0000-00004F6C0000}"/>
    <cellStyle name="Normal 12 4 3 4 4 5" xfId="11447" xr:uid="{00000000-0005-0000-0000-0000506C0000}"/>
    <cellStyle name="Normal 12 4 3 4 4 5 2" xfId="24258" xr:uid="{00000000-0005-0000-0000-0000516C0000}"/>
    <cellStyle name="Normal 12 4 3 4 4 5 2 2" xfId="49878" xr:uid="{00000000-0005-0000-0000-0000526C0000}"/>
    <cellStyle name="Normal 12 4 3 4 4 5 3" xfId="37068" xr:uid="{00000000-0005-0000-0000-0000536C0000}"/>
    <cellStyle name="Normal 12 4 3 4 4 6" xfId="5957" xr:uid="{00000000-0005-0000-0000-0000546C0000}"/>
    <cellStyle name="Normal 12 4 3 4 4 6 2" xfId="18768" xr:uid="{00000000-0005-0000-0000-0000556C0000}"/>
    <cellStyle name="Normal 12 4 3 4 4 6 2 2" xfId="44388" xr:uid="{00000000-0005-0000-0000-0000566C0000}"/>
    <cellStyle name="Normal 12 4 3 4 4 6 3" xfId="31578" xr:uid="{00000000-0005-0000-0000-0000576C0000}"/>
    <cellStyle name="Normal 12 4 3 4 4 7" xfId="13278" xr:uid="{00000000-0005-0000-0000-0000586C0000}"/>
    <cellStyle name="Normal 12 4 3 4 4 7 2" xfId="38898" xr:uid="{00000000-0005-0000-0000-0000596C0000}"/>
    <cellStyle name="Normal 12 4 3 4 4 8" xfId="26088" xr:uid="{00000000-0005-0000-0000-00005A6C0000}"/>
    <cellStyle name="Normal 12 4 3 4 5" xfId="825" xr:uid="{00000000-0005-0000-0000-00005B6C0000}"/>
    <cellStyle name="Normal 12 4 3 4 5 2" xfId="1720" xr:uid="{00000000-0005-0000-0000-00005C6C0000}"/>
    <cellStyle name="Normal 12 4 3 4 5 2 2" xfId="3550" xr:uid="{00000000-0005-0000-0000-00005D6C0000}"/>
    <cellStyle name="Normal 12 4 3 4 5 2 2 2" xfId="9040" xr:uid="{00000000-0005-0000-0000-00005E6C0000}"/>
    <cellStyle name="Normal 12 4 3 4 5 2 2 2 2" xfId="21851" xr:uid="{00000000-0005-0000-0000-00005F6C0000}"/>
    <cellStyle name="Normal 12 4 3 4 5 2 2 2 2 2" xfId="47471" xr:uid="{00000000-0005-0000-0000-0000606C0000}"/>
    <cellStyle name="Normal 12 4 3 4 5 2 2 2 3" xfId="34661" xr:uid="{00000000-0005-0000-0000-0000616C0000}"/>
    <cellStyle name="Normal 12 4 3 4 5 2 2 3" xfId="16361" xr:uid="{00000000-0005-0000-0000-0000626C0000}"/>
    <cellStyle name="Normal 12 4 3 4 5 2 2 3 2" xfId="41981" xr:uid="{00000000-0005-0000-0000-0000636C0000}"/>
    <cellStyle name="Normal 12 4 3 4 5 2 2 4" xfId="29171" xr:uid="{00000000-0005-0000-0000-0000646C0000}"/>
    <cellStyle name="Normal 12 4 3 4 5 2 3" xfId="5380" xr:uid="{00000000-0005-0000-0000-0000656C0000}"/>
    <cellStyle name="Normal 12 4 3 4 5 2 3 2" xfId="10870" xr:uid="{00000000-0005-0000-0000-0000666C0000}"/>
    <cellStyle name="Normal 12 4 3 4 5 2 3 2 2" xfId="23681" xr:uid="{00000000-0005-0000-0000-0000676C0000}"/>
    <cellStyle name="Normal 12 4 3 4 5 2 3 2 2 2" xfId="49301" xr:uid="{00000000-0005-0000-0000-0000686C0000}"/>
    <cellStyle name="Normal 12 4 3 4 5 2 3 2 3" xfId="36491" xr:uid="{00000000-0005-0000-0000-0000696C0000}"/>
    <cellStyle name="Normal 12 4 3 4 5 2 3 3" xfId="18191" xr:uid="{00000000-0005-0000-0000-00006A6C0000}"/>
    <cellStyle name="Normal 12 4 3 4 5 2 3 3 2" xfId="43811" xr:uid="{00000000-0005-0000-0000-00006B6C0000}"/>
    <cellStyle name="Normal 12 4 3 4 5 2 3 4" xfId="31001" xr:uid="{00000000-0005-0000-0000-00006C6C0000}"/>
    <cellStyle name="Normal 12 4 3 4 5 2 4" xfId="12700" xr:uid="{00000000-0005-0000-0000-00006D6C0000}"/>
    <cellStyle name="Normal 12 4 3 4 5 2 4 2" xfId="25511" xr:uid="{00000000-0005-0000-0000-00006E6C0000}"/>
    <cellStyle name="Normal 12 4 3 4 5 2 4 2 2" xfId="51131" xr:uid="{00000000-0005-0000-0000-00006F6C0000}"/>
    <cellStyle name="Normal 12 4 3 4 5 2 4 3" xfId="38321" xr:uid="{00000000-0005-0000-0000-0000706C0000}"/>
    <cellStyle name="Normal 12 4 3 4 5 2 5" xfId="7210" xr:uid="{00000000-0005-0000-0000-0000716C0000}"/>
    <cellStyle name="Normal 12 4 3 4 5 2 5 2" xfId="20021" xr:uid="{00000000-0005-0000-0000-0000726C0000}"/>
    <cellStyle name="Normal 12 4 3 4 5 2 5 2 2" xfId="45641" xr:uid="{00000000-0005-0000-0000-0000736C0000}"/>
    <cellStyle name="Normal 12 4 3 4 5 2 5 3" xfId="32831" xr:uid="{00000000-0005-0000-0000-0000746C0000}"/>
    <cellStyle name="Normal 12 4 3 4 5 2 6" xfId="14531" xr:uid="{00000000-0005-0000-0000-0000756C0000}"/>
    <cellStyle name="Normal 12 4 3 4 5 2 6 2" xfId="40151" xr:uid="{00000000-0005-0000-0000-0000766C0000}"/>
    <cellStyle name="Normal 12 4 3 4 5 2 7" xfId="27341" xr:uid="{00000000-0005-0000-0000-0000776C0000}"/>
    <cellStyle name="Normal 12 4 3 4 5 3" xfId="2656" xr:uid="{00000000-0005-0000-0000-0000786C0000}"/>
    <cellStyle name="Normal 12 4 3 4 5 3 2" xfId="8146" xr:uid="{00000000-0005-0000-0000-0000796C0000}"/>
    <cellStyle name="Normal 12 4 3 4 5 3 2 2" xfId="20957" xr:uid="{00000000-0005-0000-0000-00007A6C0000}"/>
    <cellStyle name="Normal 12 4 3 4 5 3 2 2 2" xfId="46577" xr:uid="{00000000-0005-0000-0000-00007B6C0000}"/>
    <cellStyle name="Normal 12 4 3 4 5 3 2 3" xfId="33767" xr:uid="{00000000-0005-0000-0000-00007C6C0000}"/>
    <cellStyle name="Normal 12 4 3 4 5 3 3" xfId="15467" xr:uid="{00000000-0005-0000-0000-00007D6C0000}"/>
    <cellStyle name="Normal 12 4 3 4 5 3 3 2" xfId="41087" xr:uid="{00000000-0005-0000-0000-00007E6C0000}"/>
    <cellStyle name="Normal 12 4 3 4 5 3 4" xfId="28277" xr:uid="{00000000-0005-0000-0000-00007F6C0000}"/>
    <cellStyle name="Normal 12 4 3 4 5 4" xfId="4486" xr:uid="{00000000-0005-0000-0000-0000806C0000}"/>
    <cellStyle name="Normal 12 4 3 4 5 4 2" xfId="9976" xr:uid="{00000000-0005-0000-0000-0000816C0000}"/>
    <cellStyle name="Normal 12 4 3 4 5 4 2 2" xfId="22787" xr:uid="{00000000-0005-0000-0000-0000826C0000}"/>
    <cellStyle name="Normal 12 4 3 4 5 4 2 2 2" xfId="48407" xr:uid="{00000000-0005-0000-0000-0000836C0000}"/>
    <cellStyle name="Normal 12 4 3 4 5 4 2 3" xfId="35597" xr:uid="{00000000-0005-0000-0000-0000846C0000}"/>
    <cellStyle name="Normal 12 4 3 4 5 4 3" xfId="17297" xr:uid="{00000000-0005-0000-0000-0000856C0000}"/>
    <cellStyle name="Normal 12 4 3 4 5 4 3 2" xfId="42917" xr:uid="{00000000-0005-0000-0000-0000866C0000}"/>
    <cellStyle name="Normal 12 4 3 4 5 4 4" xfId="30107" xr:uid="{00000000-0005-0000-0000-0000876C0000}"/>
    <cellStyle name="Normal 12 4 3 4 5 5" xfId="11806" xr:uid="{00000000-0005-0000-0000-0000886C0000}"/>
    <cellStyle name="Normal 12 4 3 4 5 5 2" xfId="24617" xr:uid="{00000000-0005-0000-0000-0000896C0000}"/>
    <cellStyle name="Normal 12 4 3 4 5 5 2 2" xfId="50237" xr:uid="{00000000-0005-0000-0000-00008A6C0000}"/>
    <cellStyle name="Normal 12 4 3 4 5 5 3" xfId="37427" xr:uid="{00000000-0005-0000-0000-00008B6C0000}"/>
    <cellStyle name="Normal 12 4 3 4 5 6" xfId="6316" xr:uid="{00000000-0005-0000-0000-00008C6C0000}"/>
    <cellStyle name="Normal 12 4 3 4 5 6 2" xfId="19127" xr:uid="{00000000-0005-0000-0000-00008D6C0000}"/>
    <cellStyle name="Normal 12 4 3 4 5 6 2 2" xfId="44747" xr:uid="{00000000-0005-0000-0000-00008E6C0000}"/>
    <cellStyle name="Normal 12 4 3 4 5 6 3" xfId="31937" xr:uid="{00000000-0005-0000-0000-00008F6C0000}"/>
    <cellStyle name="Normal 12 4 3 4 5 7" xfId="13637" xr:uid="{00000000-0005-0000-0000-0000906C0000}"/>
    <cellStyle name="Normal 12 4 3 4 5 7 2" xfId="39257" xr:uid="{00000000-0005-0000-0000-0000916C0000}"/>
    <cellStyle name="Normal 12 4 3 4 5 8" xfId="26447" xr:uid="{00000000-0005-0000-0000-0000926C0000}"/>
    <cellStyle name="Normal 12 4 3 4 6" xfId="1226" xr:uid="{00000000-0005-0000-0000-0000936C0000}"/>
    <cellStyle name="Normal 12 4 3 4 6 2" xfId="3056" xr:uid="{00000000-0005-0000-0000-0000946C0000}"/>
    <cellStyle name="Normal 12 4 3 4 6 2 2" xfId="8546" xr:uid="{00000000-0005-0000-0000-0000956C0000}"/>
    <cellStyle name="Normal 12 4 3 4 6 2 2 2" xfId="21357" xr:uid="{00000000-0005-0000-0000-0000966C0000}"/>
    <cellStyle name="Normal 12 4 3 4 6 2 2 2 2" xfId="46977" xr:uid="{00000000-0005-0000-0000-0000976C0000}"/>
    <cellStyle name="Normal 12 4 3 4 6 2 2 3" xfId="34167" xr:uid="{00000000-0005-0000-0000-0000986C0000}"/>
    <cellStyle name="Normal 12 4 3 4 6 2 3" xfId="15867" xr:uid="{00000000-0005-0000-0000-0000996C0000}"/>
    <cellStyle name="Normal 12 4 3 4 6 2 3 2" xfId="41487" xr:uid="{00000000-0005-0000-0000-00009A6C0000}"/>
    <cellStyle name="Normal 12 4 3 4 6 2 4" xfId="28677" xr:uid="{00000000-0005-0000-0000-00009B6C0000}"/>
    <cellStyle name="Normal 12 4 3 4 6 3" xfId="4886" xr:uid="{00000000-0005-0000-0000-00009C6C0000}"/>
    <cellStyle name="Normal 12 4 3 4 6 3 2" xfId="10376" xr:uid="{00000000-0005-0000-0000-00009D6C0000}"/>
    <cellStyle name="Normal 12 4 3 4 6 3 2 2" xfId="23187" xr:uid="{00000000-0005-0000-0000-00009E6C0000}"/>
    <cellStyle name="Normal 12 4 3 4 6 3 2 2 2" xfId="48807" xr:uid="{00000000-0005-0000-0000-00009F6C0000}"/>
    <cellStyle name="Normal 12 4 3 4 6 3 2 3" xfId="35997" xr:uid="{00000000-0005-0000-0000-0000A06C0000}"/>
    <cellStyle name="Normal 12 4 3 4 6 3 3" xfId="17697" xr:uid="{00000000-0005-0000-0000-0000A16C0000}"/>
    <cellStyle name="Normal 12 4 3 4 6 3 3 2" xfId="43317" xr:uid="{00000000-0005-0000-0000-0000A26C0000}"/>
    <cellStyle name="Normal 12 4 3 4 6 3 4" xfId="30507" xr:uid="{00000000-0005-0000-0000-0000A36C0000}"/>
    <cellStyle name="Normal 12 4 3 4 6 4" xfId="12206" xr:uid="{00000000-0005-0000-0000-0000A46C0000}"/>
    <cellStyle name="Normal 12 4 3 4 6 4 2" xfId="25017" xr:uid="{00000000-0005-0000-0000-0000A56C0000}"/>
    <cellStyle name="Normal 12 4 3 4 6 4 2 2" xfId="50637" xr:uid="{00000000-0005-0000-0000-0000A66C0000}"/>
    <cellStyle name="Normal 12 4 3 4 6 4 3" xfId="37827" xr:uid="{00000000-0005-0000-0000-0000A76C0000}"/>
    <cellStyle name="Normal 12 4 3 4 6 5" xfId="6716" xr:uid="{00000000-0005-0000-0000-0000A86C0000}"/>
    <cellStyle name="Normal 12 4 3 4 6 5 2" xfId="19527" xr:uid="{00000000-0005-0000-0000-0000A96C0000}"/>
    <cellStyle name="Normal 12 4 3 4 6 5 2 2" xfId="45147" xr:uid="{00000000-0005-0000-0000-0000AA6C0000}"/>
    <cellStyle name="Normal 12 4 3 4 6 5 3" xfId="32337" xr:uid="{00000000-0005-0000-0000-0000AB6C0000}"/>
    <cellStyle name="Normal 12 4 3 4 6 6" xfId="14037" xr:uid="{00000000-0005-0000-0000-0000AC6C0000}"/>
    <cellStyle name="Normal 12 4 3 4 6 6 2" xfId="39657" xr:uid="{00000000-0005-0000-0000-0000AD6C0000}"/>
    <cellStyle name="Normal 12 4 3 4 6 7" xfId="26847" xr:uid="{00000000-0005-0000-0000-0000AE6C0000}"/>
    <cellStyle name="Normal 12 4 3 4 7" xfId="2162" xr:uid="{00000000-0005-0000-0000-0000AF6C0000}"/>
    <cellStyle name="Normal 12 4 3 4 7 2" xfId="7652" xr:uid="{00000000-0005-0000-0000-0000B06C0000}"/>
    <cellStyle name="Normal 12 4 3 4 7 2 2" xfId="20463" xr:uid="{00000000-0005-0000-0000-0000B16C0000}"/>
    <cellStyle name="Normal 12 4 3 4 7 2 2 2" xfId="46083" xr:uid="{00000000-0005-0000-0000-0000B26C0000}"/>
    <cellStyle name="Normal 12 4 3 4 7 2 3" xfId="33273" xr:uid="{00000000-0005-0000-0000-0000B36C0000}"/>
    <cellStyle name="Normal 12 4 3 4 7 3" xfId="14973" xr:uid="{00000000-0005-0000-0000-0000B46C0000}"/>
    <cellStyle name="Normal 12 4 3 4 7 3 2" xfId="40593" xr:uid="{00000000-0005-0000-0000-0000B56C0000}"/>
    <cellStyle name="Normal 12 4 3 4 7 4" xfId="27783" xr:uid="{00000000-0005-0000-0000-0000B66C0000}"/>
    <cellStyle name="Normal 12 4 3 4 8" xfId="3992" xr:uid="{00000000-0005-0000-0000-0000B76C0000}"/>
    <cellStyle name="Normal 12 4 3 4 8 2" xfId="9482" xr:uid="{00000000-0005-0000-0000-0000B86C0000}"/>
    <cellStyle name="Normal 12 4 3 4 8 2 2" xfId="22293" xr:uid="{00000000-0005-0000-0000-0000B96C0000}"/>
    <cellStyle name="Normal 12 4 3 4 8 2 2 2" xfId="47913" xr:uid="{00000000-0005-0000-0000-0000BA6C0000}"/>
    <cellStyle name="Normal 12 4 3 4 8 2 3" xfId="35103" xr:uid="{00000000-0005-0000-0000-0000BB6C0000}"/>
    <cellStyle name="Normal 12 4 3 4 8 3" xfId="16803" xr:uid="{00000000-0005-0000-0000-0000BC6C0000}"/>
    <cellStyle name="Normal 12 4 3 4 8 3 2" xfId="42423" xr:uid="{00000000-0005-0000-0000-0000BD6C0000}"/>
    <cellStyle name="Normal 12 4 3 4 8 4" xfId="29613" xr:uid="{00000000-0005-0000-0000-0000BE6C0000}"/>
    <cellStyle name="Normal 12 4 3 4 9" xfId="11312" xr:uid="{00000000-0005-0000-0000-0000BF6C0000}"/>
    <cellStyle name="Normal 12 4 3 4 9 2" xfId="24123" xr:uid="{00000000-0005-0000-0000-0000C06C0000}"/>
    <cellStyle name="Normal 12 4 3 4 9 2 2" xfId="49743" xr:uid="{00000000-0005-0000-0000-0000C16C0000}"/>
    <cellStyle name="Normal 12 4 3 4 9 3" xfId="36933" xr:uid="{00000000-0005-0000-0000-0000C26C0000}"/>
    <cellStyle name="Normal 12 4 3 5" xfId="382" xr:uid="{00000000-0005-0000-0000-0000C36C0000}"/>
    <cellStyle name="Normal 12 4 3 5 2" xfId="866" xr:uid="{00000000-0005-0000-0000-0000C46C0000}"/>
    <cellStyle name="Normal 12 4 3 5 2 2" xfId="1761" xr:uid="{00000000-0005-0000-0000-0000C56C0000}"/>
    <cellStyle name="Normal 12 4 3 5 2 2 2" xfId="3591" xr:uid="{00000000-0005-0000-0000-0000C66C0000}"/>
    <cellStyle name="Normal 12 4 3 5 2 2 2 2" xfId="9081" xr:uid="{00000000-0005-0000-0000-0000C76C0000}"/>
    <cellStyle name="Normal 12 4 3 5 2 2 2 2 2" xfId="21892" xr:uid="{00000000-0005-0000-0000-0000C86C0000}"/>
    <cellStyle name="Normal 12 4 3 5 2 2 2 2 2 2" xfId="47512" xr:uid="{00000000-0005-0000-0000-0000C96C0000}"/>
    <cellStyle name="Normal 12 4 3 5 2 2 2 2 3" xfId="34702" xr:uid="{00000000-0005-0000-0000-0000CA6C0000}"/>
    <cellStyle name="Normal 12 4 3 5 2 2 2 3" xfId="16402" xr:uid="{00000000-0005-0000-0000-0000CB6C0000}"/>
    <cellStyle name="Normal 12 4 3 5 2 2 2 3 2" xfId="42022" xr:uid="{00000000-0005-0000-0000-0000CC6C0000}"/>
    <cellStyle name="Normal 12 4 3 5 2 2 2 4" xfId="29212" xr:uid="{00000000-0005-0000-0000-0000CD6C0000}"/>
    <cellStyle name="Normal 12 4 3 5 2 2 3" xfId="5421" xr:uid="{00000000-0005-0000-0000-0000CE6C0000}"/>
    <cellStyle name="Normal 12 4 3 5 2 2 3 2" xfId="10911" xr:uid="{00000000-0005-0000-0000-0000CF6C0000}"/>
    <cellStyle name="Normal 12 4 3 5 2 2 3 2 2" xfId="23722" xr:uid="{00000000-0005-0000-0000-0000D06C0000}"/>
    <cellStyle name="Normal 12 4 3 5 2 2 3 2 2 2" xfId="49342" xr:uid="{00000000-0005-0000-0000-0000D16C0000}"/>
    <cellStyle name="Normal 12 4 3 5 2 2 3 2 3" xfId="36532" xr:uid="{00000000-0005-0000-0000-0000D26C0000}"/>
    <cellStyle name="Normal 12 4 3 5 2 2 3 3" xfId="18232" xr:uid="{00000000-0005-0000-0000-0000D36C0000}"/>
    <cellStyle name="Normal 12 4 3 5 2 2 3 3 2" xfId="43852" xr:uid="{00000000-0005-0000-0000-0000D46C0000}"/>
    <cellStyle name="Normal 12 4 3 5 2 2 3 4" xfId="31042" xr:uid="{00000000-0005-0000-0000-0000D56C0000}"/>
    <cellStyle name="Normal 12 4 3 5 2 2 4" xfId="12741" xr:uid="{00000000-0005-0000-0000-0000D66C0000}"/>
    <cellStyle name="Normal 12 4 3 5 2 2 4 2" xfId="25552" xr:uid="{00000000-0005-0000-0000-0000D76C0000}"/>
    <cellStyle name="Normal 12 4 3 5 2 2 4 2 2" xfId="51172" xr:uid="{00000000-0005-0000-0000-0000D86C0000}"/>
    <cellStyle name="Normal 12 4 3 5 2 2 4 3" xfId="38362" xr:uid="{00000000-0005-0000-0000-0000D96C0000}"/>
    <cellStyle name="Normal 12 4 3 5 2 2 5" xfId="7251" xr:uid="{00000000-0005-0000-0000-0000DA6C0000}"/>
    <cellStyle name="Normal 12 4 3 5 2 2 5 2" xfId="20062" xr:uid="{00000000-0005-0000-0000-0000DB6C0000}"/>
    <cellStyle name="Normal 12 4 3 5 2 2 5 2 2" xfId="45682" xr:uid="{00000000-0005-0000-0000-0000DC6C0000}"/>
    <cellStyle name="Normal 12 4 3 5 2 2 5 3" xfId="32872" xr:uid="{00000000-0005-0000-0000-0000DD6C0000}"/>
    <cellStyle name="Normal 12 4 3 5 2 2 6" xfId="14572" xr:uid="{00000000-0005-0000-0000-0000DE6C0000}"/>
    <cellStyle name="Normal 12 4 3 5 2 2 6 2" xfId="40192" xr:uid="{00000000-0005-0000-0000-0000DF6C0000}"/>
    <cellStyle name="Normal 12 4 3 5 2 2 7" xfId="27382" xr:uid="{00000000-0005-0000-0000-0000E06C0000}"/>
    <cellStyle name="Normal 12 4 3 5 2 3" xfId="2697" xr:uid="{00000000-0005-0000-0000-0000E16C0000}"/>
    <cellStyle name="Normal 12 4 3 5 2 3 2" xfId="8187" xr:uid="{00000000-0005-0000-0000-0000E26C0000}"/>
    <cellStyle name="Normal 12 4 3 5 2 3 2 2" xfId="20998" xr:uid="{00000000-0005-0000-0000-0000E36C0000}"/>
    <cellStyle name="Normal 12 4 3 5 2 3 2 2 2" xfId="46618" xr:uid="{00000000-0005-0000-0000-0000E46C0000}"/>
    <cellStyle name="Normal 12 4 3 5 2 3 2 3" xfId="33808" xr:uid="{00000000-0005-0000-0000-0000E56C0000}"/>
    <cellStyle name="Normal 12 4 3 5 2 3 3" xfId="15508" xr:uid="{00000000-0005-0000-0000-0000E66C0000}"/>
    <cellStyle name="Normal 12 4 3 5 2 3 3 2" xfId="41128" xr:uid="{00000000-0005-0000-0000-0000E76C0000}"/>
    <cellStyle name="Normal 12 4 3 5 2 3 4" xfId="28318" xr:uid="{00000000-0005-0000-0000-0000E86C0000}"/>
    <cellStyle name="Normal 12 4 3 5 2 4" xfId="4527" xr:uid="{00000000-0005-0000-0000-0000E96C0000}"/>
    <cellStyle name="Normal 12 4 3 5 2 4 2" xfId="10017" xr:uid="{00000000-0005-0000-0000-0000EA6C0000}"/>
    <cellStyle name="Normal 12 4 3 5 2 4 2 2" xfId="22828" xr:uid="{00000000-0005-0000-0000-0000EB6C0000}"/>
    <cellStyle name="Normal 12 4 3 5 2 4 2 2 2" xfId="48448" xr:uid="{00000000-0005-0000-0000-0000EC6C0000}"/>
    <cellStyle name="Normal 12 4 3 5 2 4 2 3" xfId="35638" xr:uid="{00000000-0005-0000-0000-0000ED6C0000}"/>
    <cellStyle name="Normal 12 4 3 5 2 4 3" xfId="17338" xr:uid="{00000000-0005-0000-0000-0000EE6C0000}"/>
    <cellStyle name="Normal 12 4 3 5 2 4 3 2" xfId="42958" xr:uid="{00000000-0005-0000-0000-0000EF6C0000}"/>
    <cellStyle name="Normal 12 4 3 5 2 4 4" xfId="30148" xr:uid="{00000000-0005-0000-0000-0000F06C0000}"/>
    <cellStyle name="Normal 12 4 3 5 2 5" xfId="11847" xr:uid="{00000000-0005-0000-0000-0000F16C0000}"/>
    <cellStyle name="Normal 12 4 3 5 2 5 2" xfId="24658" xr:uid="{00000000-0005-0000-0000-0000F26C0000}"/>
    <cellStyle name="Normal 12 4 3 5 2 5 2 2" xfId="50278" xr:uid="{00000000-0005-0000-0000-0000F36C0000}"/>
    <cellStyle name="Normal 12 4 3 5 2 5 3" xfId="37468" xr:uid="{00000000-0005-0000-0000-0000F46C0000}"/>
    <cellStyle name="Normal 12 4 3 5 2 6" xfId="6357" xr:uid="{00000000-0005-0000-0000-0000F56C0000}"/>
    <cellStyle name="Normal 12 4 3 5 2 6 2" xfId="19168" xr:uid="{00000000-0005-0000-0000-0000F66C0000}"/>
    <cellStyle name="Normal 12 4 3 5 2 6 2 2" xfId="44788" xr:uid="{00000000-0005-0000-0000-0000F76C0000}"/>
    <cellStyle name="Normal 12 4 3 5 2 6 3" xfId="31978" xr:uid="{00000000-0005-0000-0000-0000F86C0000}"/>
    <cellStyle name="Normal 12 4 3 5 2 7" xfId="13678" xr:uid="{00000000-0005-0000-0000-0000F96C0000}"/>
    <cellStyle name="Normal 12 4 3 5 2 7 2" xfId="39298" xr:uid="{00000000-0005-0000-0000-0000FA6C0000}"/>
    <cellStyle name="Normal 12 4 3 5 2 8" xfId="26488" xr:uid="{00000000-0005-0000-0000-0000FB6C0000}"/>
    <cellStyle name="Normal 12 4 3 5 3" xfId="1277" xr:uid="{00000000-0005-0000-0000-0000FC6C0000}"/>
    <cellStyle name="Normal 12 4 3 5 3 2" xfId="3107" xr:uid="{00000000-0005-0000-0000-0000FD6C0000}"/>
    <cellStyle name="Normal 12 4 3 5 3 2 2" xfId="8597" xr:uid="{00000000-0005-0000-0000-0000FE6C0000}"/>
    <cellStyle name="Normal 12 4 3 5 3 2 2 2" xfId="21408" xr:uid="{00000000-0005-0000-0000-0000FF6C0000}"/>
    <cellStyle name="Normal 12 4 3 5 3 2 2 2 2" xfId="47028" xr:uid="{00000000-0005-0000-0000-0000006D0000}"/>
    <cellStyle name="Normal 12 4 3 5 3 2 2 3" xfId="34218" xr:uid="{00000000-0005-0000-0000-0000016D0000}"/>
    <cellStyle name="Normal 12 4 3 5 3 2 3" xfId="15918" xr:uid="{00000000-0005-0000-0000-0000026D0000}"/>
    <cellStyle name="Normal 12 4 3 5 3 2 3 2" xfId="41538" xr:uid="{00000000-0005-0000-0000-0000036D0000}"/>
    <cellStyle name="Normal 12 4 3 5 3 2 4" xfId="28728" xr:uid="{00000000-0005-0000-0000-0000046D0000}"/>
    <cellStyle name="Normal 12 4 3 5 3 3" xfId="4937" xr:uid="{00000000-0005-0000-0000-0000056D0000}"/>
    <cellStyle name="Normal 12 4 3 5 3 3 2" xfId="10427" xr:uid="{00000000-0005-0000-0000-0000066D0000}"/>
    <cellStyle name="Normal 12 4 3 5 3 3 2 2" xfId="23238" xr:uid="{00000000-0005-0000-0000-0000076D0000}"/>
    <cellStyle name="Normal 12 4 3 5 3 3 2 2 2" xfId="48858" xr:uid="{00000000-0005-0000-0000-0000086D0000}"/>
    <cellStyle name="Normal 12 4 3 5 3 3 2 3" xfId="36048" xr:uid="{00000000-0005-0000-0000-0000096D0000}"/>
    <cellStyle name="Normal 12 4 3 5 3 3 3" xfId="17748" xr:uid="{00000000-0005-0000-0000-00000A6D0000}"/>
    <cellStyle name="Normal 12 4 3 5 3 3 3 2" xfId="43368" xr:uid="{00000000-0005-0000-0000-00000B6D0000}"/>
    <cellStyle name="Normal 12 4 3 5 3 3 4" xfId="30558" xr:uid="{00000000-0005-0000-0000-00000C6D0000}"/>
    <cellStyle name="Normal 12 4 3 5 3 4" xfId="12257" xr:uid="{00000000-0005-0000-0000-00000D6D0000}"/>
    <cellStyle name="Normal 12 4 3 5 3 4 2" xfId="25068" xr:uid="{00000000-0005-0000-0000-00000E6D0000}"/>
    <cellStyle name="Normal 12 4 3 5 3 4 2 2" xfId="50688" xr:uid="{00000000-0005-0000-0000-00000F6D0000}"/>
    <cellStyle name="Normal 12 4 3 5 3 4 3" xfId="37878" xr:uid="{00000000-0005-0000-0000-0000106D0000}"/>
    <cellStyle name="Normal 12 4 3 5 3 5" xfId="6767" xr:uid="{00000000-0005-0000-0000-0000116D0000}"/>
    <cellStyle name="Normal 12 4 3 5 3 5 2" xfId="19578" xr:uid="{00000000-0005-0000-0000-0000126D0000}"/>
    <cellStyle name="Normal 12 4 3 5 3 5 2 2" xfId="45198" xr:uid="{00000000-0005-0000-0000-0000136D0000}"/>
    <cellStyle name="Normal 12 4 3 5 3 5 3" xfId="32388" xr:uid="{00000000-0005-0000-0000-0000146D0000}"/>
    <cellStyle name="Normal 12 4 3 5 3 6" xfId="14088" xr:uid="{00000000-0005-0000-0000-0000156D0000}"/>
    <cellStyle name="Normal 12 4 3 5 3 6 2" xfId="39708" xr:uid="{00000000-0005-0000-0000-0000166D0000}"/>
    <cellStyle name="Normal 12 4 3 5 3 7" xfId="26898" xr:uid="{00000000-0005-0000-0000-0000176D0000}"/>
    <cellStyle name="Normal 12 4 3 5 4" xfId="2213" xr:uid="{00000000-0005-0000-0000-0000186D0000}"/>
    <cellStyle name="Normal 12 4 3 5 4 2" xfId="7703" xr:uid="{00000000-0005-0000-0000-0000196D0000}"/>
    <cellStyle name="Normal 12 4 3 5 4 2 2" xfId="20514" xr:uid="{00000000-0005-0000-0000-00001A6D0000}"/>
    <cellStyle name="Normal 12 4 3 5 4 2 2 2" xfId="46134" xr:uid="{00000000-0005-0000-0000-00001B6D0000}"/>
    <cellStyle name="Normal 12 4 3 5 4 2 3" xfId="33324" xr:uid="{00000000-0005-0000-0000-00001C6D0000}"/>
    <cellStyle name="Normal 12 4 3 5 4 3" xfId="15024" xr:uid="{00000000-0005-0000-0000-00001D6D0000}"/>
    <cellStyle name="Normal 12 4 3 5 4 3 2" xfId="40644" xr:uid="{00000000-0005-0000-0000-00001E6D0000}"/>
    <cellStyle name="Normal 12 4 3 5 4 4" xfId="27834" xr:uid="{00000000-0005-0000-0000-00001F6D0000}"/>
    <cellStyle name="Normal 12 4 3 5 5" xfId="4043" xr:uid="{00000000-0005-0000-0000-0000206D0000}"/>
    <cellStyle name="Normal 12 4 3 5 5 2" xfId="9533" xr:uid="{00000000-0005-0000-0000-0000216D0000}"/>
    <cellStyle name="Normal 12 4 3 5 5 2 2" xfId="22344" xr:uid="{00000000-0005-0000-0000-0000226D0000}"/>
    <cellStyle name="Normal 12 4 3 5 5 2 2 2" xfId="47964" xr:uid="{00000000-0005-0000-0000-0000236D0000}"/>
    <cellStyle name="Normal 12 4 3 5 5 2 3" xfId="35154" xr:uid="{00000000-0005-0000-0000-0000246D0000}"/>
    <cellStyle name="Normal 12 4 3 5 5 3" xfId="16854" xr:uid="{00000000-0005-0000-0000-0000256D0000}"/>
    <cellStyle name="Normal 12 4 3 5 5 3 2" xfId="42474" xr:uid="{00000000-0005-0000-0000-0000266D0000}"/>
    <cellStyle name="Normal 12 4 3 5 5 4" xfId="29664" xr:uid="{00000000-0005-0000-0000-0000276D0000}"/>
    <cellStyle name="Normal 12 4 3 5 6" xfId="11363" xr:uid="{00000000-0005-0000-0000-0000286D0000}"/>
    <cellStyle name="Normal 12 4 3 5 6 2" xfId="24174" xr:uid="{00000000-0005-0000-0000-0000296D0000}"/>
    <cellStyle name="Normal 12 4 3 5 6 2 2" xfId="49794" xr:uid="{00000000-0005-0000-0000-00002A6D0000}"/>
    <cellStyle name="Normal 12 4 3 5 6 3" xfId="36984" xr:uid="{00000000-0005-0000-0000-00002B6D0000}"/>
    <cellStyle name="Normal 12 4 3 5 7" xfId="5873" xr:uid="{00000000-0005-0000-0000-00002C6D0000}"/>
    <cellStyle name="Normal 12 4 3 5 7 2" xfId="18684" xr:uid="{00000000-0005-0000-0000-00002D6D0000}"/>
    <cellStyle name="Normal 12 4 3 5 7 2 2" xfId="44304" xr:uid="{00000000-0005-0000-0000-00002E6D0000}"/>
    <cellStyle name="Normal 12 4 3 5 7 3" xfId="31494" xr:uid="{00000000-0005-0000-0000-00002F6D0000}"/>
    <cellStyle name="Normal 12 4 3 5 8" xfId="13194" xr:uid="{00000000-0005-0000-0000-0000306D0000}"/>
    <cellStyle name="Normal 12 4 3 5 8 2" xfId="38814" xr:uid="{00000000-0005-0000-0000-0000316D0000}"/>
    <cellStyle name="Normal 12 4 3 5 9" xfId="26004" xr:uid="{00000000-0005-0000-0000-0000326D0000}"/>
    <cellStyle name="Normal 12 4 3 6" xfId="599" xr:uid="{00000000-0005-0000-0000-0000336D0000}"/>
    <cellStyle name="Normal 12 4 3 6 2" xfId="999" xr:uid="{00000000-0005-0000-0000-0000346D0000}"/>
    <cellStyle name="Normal 12 4 3 6 2 2" xfId="1894" xr:uid="{00000000-0005-0000-0000-0000356D0000}"/>
    <cellStyle name="Normal 12 4 3 6 2 2 2" xfId="3724" xr:uid="{00000000-0005-0000-0000-0000366D0000}"/>
    <cellStyle name="Normal 12 4 3 6 2 2 2 2" xfId="9214" xr:uid="{00000000-0005-0000-0000-0000376D0000}"/>
    <cellStyle name="Normal 12 4 3 6 2 2 2 2 2" xfId="22025" xr:uid="{00000000-0005-0000-0000-0000386D0000}"/>
    <cellStyle name="Normal 12 4 3 6 2 2 2 2 2 2" xfId="47645" xr:uid="{00000000-0005-0000-0000-0000396D0000}"/>
    <cellStyle name="Normal 12 4 3 6 2 2 2 2 3" xfId="34835" xr:uid="{00000000-0005-0000-0000-00003A6D0000}"/>
    <cellStyle name="Normal 12 4 3 6 2 2 2 3" xfId="16535" xr:uid="{00000000-0005-0000-0000-00003B6D0000}"/>
    <cellStyle name="Normal 12 4 3 6 2 2 2 3 2" xfId="42155" xr:uid="{00000000-0005-0000-0000-00003C6D0000}"/>
    <cellStyle name="Normal 12 4 3 6 2 2 2 4" xfId="29345" xr:uid="{00000000-0005-0000-0000-00003D6D0000}"/>
    <cellStyle name="Normal 12 4 3 6 2 2 3" xfId="5554" xr:uid="{00000000-0005-0000-0000-00003E6D0000}"/>
    <cellStyle name="Normal 12 4 3 6 2 2 3 2" xfId="11044" xr:uid="{00000000-0005-0000-0000-00003F6D0000}"/>
    <cellStyle name="Normal 12 4 3 6 2 2 3 2 2" xfId="23855" xr:uid="{00000000-0005-0000-0000-0000406D0000}"/>
    <cellStyle name="Normal 12 4 3 6 2 2 3 2 2 2" xfId="49475" xr:uid="{00000000-0005-0000-0000-0000416D0000}"/>
    <cellStyle name="Normal 12 4 3 6 2 2 3 2 3" xfId="36665" xr:uid="{00000000-0005-0000-0000-0000426D0000}"/>
    <cellStyle name="Normal 12 4 3 6 2 2 3 3" xfId="18365" xr:uid="{00000000-0005-0000-0000-0000436D0000}"/>
    <cellStyle name="Normal 12 4 3 6 2 2 3 3 2" xfId="43985" xr:uid="{00000000-0005-0000-0000-0000446D0000}"/>
    <cellStyle name="Normal 12 4 3 6 2 2 3 4" xfId="31175" xr:uid="{00000000-0005-0000-0000-0000456D0000}"/>
    <cellStyle name="Normal 12 4 3 6 2 2 4" xfId="12874" xr:uid="{00000000-0005-0000-0000-0000466D0000}"/>
    <cellStyle name="Normal 12 4 3 6 2 2 4 2" xfId="25685" xr:uid="{00000000-0005-0000-0000-0000476D0000}"/>
    <cellStyle name="Normal 12 4 3 6 2 2 4 2 2" xfId="51305" xr:uid="{00000000-0005-0000-0000-0000486D0000}"/>
    <cellStyle name="Normal 12 4 3 6 2 2 4 3" xfId="38495" xr:uid="{00000000-0005-0000-0000-0000496D0000}"/>
    <cellStyle name="Normal 12 4 3 6 2 2 5" xfId="7384" xr:uid="{00000000-0005-0000-0000-00004A6D0000}"/>
    <cellStyle name="Normal 12 4 3 6 2 2 5 2" xfId="20195" xr:uid="{00000000-0005-0000-0000-00004B6D0000}"/>
    <cellStyle name="Normal 12 4 3 6 2 2 5 2 2" xfId="45815" xr:uid="{00000000-0005-0000-0000-00004C6D0000}"/>
    <cellStyle name="Normal 12 4 3 6 2 2 5 3" xfId="33005" xr:uid="{00000000-0005-0000-0000-00004D6D0000}"/>
    <cellStyle name="Normal 12 4 3 6 2 2 6" xfId="14705" xr:uid="{00000000-0005-0000-0000-00004E6D0000}"/>
    <cellStyle name="Normal 12 4 3 6 2 2 6 2" xfId="40325" xr:uid="{00000000-0005-0000-0000-00004F6D0000}"/>
    <cellStyle name="Normal 12 4 3 6 2 2 7" xfId="27515" xr:uid="{00000000-0005-0000-0000-0000506D0000}"/>
    <cellStyle name="Normal 12 4 3 6 2 3" xfId="2830" xr:uid="{00000000-0005-0000-0000-0000516D0000}"/>
    <cellStyle name="Normal 12 4 3 6 2 3 2" xfId="8320" xr:uid="{00000000-0005-0000-0000-0000526D0000}"/>
    <cellStyle name="Normal 12 4 3 6 2 3 2 2" xfId="21131" xr:uid="{00000000-0005-0000-0000-0000536D0000}"/>
    <cellStyle name="Normal 12 4 3 6 2 3 2 2 2" xfId="46751" xr:uid="{00000000-0005-0000-0000-0000546D0000}"/>
    <cellStyle name="Normal 12 4 3 6 2 3 2 3" xfId="33941" xr:uid="{00000000-0005-0000-0000-0000556D0000}"/>
    <cellStyle name="Normal 12 4 3 6 2 3 3" xfId="15641" xr:uid="{00000000-0005-0000-0000-0000566D0000}"/>
    <cellStyle name="Normal 12 4 3 6 2 3 3 2" xfId="41261" xr:uid="{00000000-0005-0000-0000-0000576D0000}"/>
    <cellStyle name="Normal 12 4 3 6 2 3 4" xfId="28451" xr:uid="{00000000-0005-0000-0000-0000586D0000}"/>
    <cellStyle name="Normal 12 4 3 6 2 4" xfId="4660" xr:uid="{00000000-0005-0000-0000-0000596D0000}"/>
    <cellStyle name="Normal 12 4 3 6 2 4 2" xfId="10150" xr:uid="{00000000-0005-0000-0000-00005A6D0000}"/>
    <cellStyle name="Normal 12 4 3 6 2 4 2 2" xfId="22961" xr:uid="{00000000-0005-0000-0000-00005B6D0000}"/>
    <cellStyle name="Normal 12 4 3 6 2 4 2 2 2" xfId="48581" xr:uid="{00000000-0005-0000-0000-00005C6D0000}"/>
    <cellStyle name="Normal 12 4 3 6 2 4 2 3" xfId="35771" xr:uid="{00000000-0005-0000-0000-00005D6D0000}"/>
    <cellStyle name="Normal 12 4 3 6 2 4 3" xfId="17471" xr:uid="{00000000-0005-0000-0000-00005E6D0000}"/>
    <cellStyle name="Normal 12 4 3 6 2 4 3 2" xfId="43091" xr:uid="{00000000-0005-0000-0000-00005F6D0000}"/>
    <cellStyle name="Normal 12 4 3 6 2 4 4" xfId="30281" xr:uid="{00000000-0005-0000-0000-0000606D0000}"/>
    <cellStyle name="Normal 12 4 3 6 2 5" xfId="11980" xr:uid="{00000000-0005-0000-0000-0000616D0000}"/>
    <cellStyle name="Normal 12 4 3 6 2 5 2" xfId="24791" xr:uid="{00000000-0005-0000-0000-0000626D0000}"/>
    <cellStyle name="Normal 12 4 3 6 2 5 2 2" xfId="50411" xr:uid="{00000000-0005-0000-0000-0000636D0000}"/>
    <cellStyle name="Normal 12 4 3 6 2 5 3" xfId="37601" xr:uid="{00000000-0005-0000-0000-0000646D0000}"/>
    <cellStyle name="Normal 12 4 3 6 2 6" xfId="6490" xr:uid="{00000000-0005-0000-0000-0000656D0000}"/>
    <cellStyle name="Normal 12 4 3 6 2 6 2" xfId="19301" xr:uid="{00000000-0005-0000-0000-0000666D0000}"/>
    <cellStyle name="Normal 12 4 3 6 2 6 2 2" xfId="44921" xr:uid="{00000000-0005-0000-0000-0000676D0000}"/>
    <cellStyle name="Normal 12 4 3 6 2 6 3" xfId="32111" xr:uid="{00000000-0005-0000-0000-0000686D0000}"/>
    <cellStyle name="Normal 12 4 3 6 2 7" xfId="13811" xr:uid="{00000000-0005-0000-0000-0000696D0000}"/>
    <cellStyle name="Normal 12 4 3 6 2 7 2" xfId="39431" xr:uid="{00000000-0005-0000-0000-00006A6D0000}"/>
    <cellStyle name="Normal 12 4 3 6 2 8" xfId="26621" xr:uid="{00000000-0005-0000-0000-00006B6D0000}"/>
    <cellStyle name="Normal 12 4 3 6 3" xfId="1494" xr:uid="{00000000-0005-0000-0000-00006C6D0000}"/>
    <cellStyle name="Normal 12 4 3 6 3 2" xfId="3324" xr:uid="{00000000-0005-0000-0000-00006D6D0000}"/>
    <cellStyle name="Normal 12 4 3 6 3 2 2" xfId="8814" xr:uid="{00000000-0005-0000-0000-00006E6D0000}"/>
    <cellStyle name="Normal 12 4 3 6 3 2 2 2" xfId="21625" xr:uid="{00000000-0005-0000-0000-00006F6D0000}"/>
    <cellStyle name="Normal 12 4 3 6 3 2 2 2 2" xfId="47245" xr:uid="{00000000-0005-0000-0000-0000706D0000}"/>
    <cellStyle name="Normal 12 4 3 6 3 2 2 3" xfId="34435" xr:uid="{00000000-0005-0000-0000-0000716D0000}"/>
    <cellStyle name="Normal 12 4 3 6 3 2 3" xfId="16135" xr:uid="{00000000-0005-0000-0000-0000726D0000}"/>
    <cellStyle name="Normal 12 4 3 6 3 2 3 2" xfId="41755" xr:uid="{00000000-0005-0000-0000-0000736D0000}"/>
    <cellStyle name="Normal 12 4 3 6 3 2 4" xfId="28945" xr:uid="{00000000-0005-0000-0000-0000746D0000}"/>
    <cellStyle name="Normal 12 4 3 6 3 3" xfId="5154" xr:uid="{00000000-0005-0000-0000-0000756D0000}"/>
    <cellStyle name="Normal 12 4 3 6 3 3 2" xfId="10644" xr:uid="{00000000-0005-0000-0000-0000766D0000}"/>
    <cellStyle name="Normal 12 4 3 6 3 3 2 2" xfId="23455" xr:uid="{00000000-0005-0000-0000-0000776D0000}"/>
    <cellStyle name="Normal 12 4 3 6 3 3 2 2 2" xfId="49075" xr:uid="{00000000-0005-0000-0000-0000786D0000}"/>
    <cellStyle name="Normal 12 4 3 6 3 3 2 3" xfId="36265" xr:uid="{00000000-0005-0000-0000-0000796D0000}"/>
    <cellStyle name="Normal 12 4 3 6 3 3 3" xfId="17965" xr:uid="{00000000-0005-0000-0000-00007A6D0000}"/>
    <cellStyle name="Normal 12 4 3 6 3 3 3 2" xfId="43585" xr:uid="{00000000-0005-0000-0000-00007B6D0000}"/>
    <cellStyle name="Normal 12 4 3 6 3 3 4" xfId="30775" xr:uid="{00000000-0005-0000-0000-00007C6D0000}"/>
    <cellStyle name="Normal 12 4 3 6 3 4" xfId="12474" xr:uid="{00000000-0005-0000-0000-00007D6D0000}"/>
    <cellStyle name="Normal 12 4 3 6 3 4 2" xfId="25285" xr:uid="{00000000-0005-0000-0000-00007E6D0000}"/>
    <cellStyle name="Normal 12 4 3 6 3 4 2 2" xfId="50905" xr:uid="{00000000-0005-0000-0000-00007F6D0000}"/>
    <cellStyle name="Normal 12 4 3 6 3 4 3" xfId="38095" xr:uid="{00000000-0005-0000-0000-0000806D0000}"/>
    <cellStyle name="Normal 12 4 3 6 3 5" xfId="6984" xr:uid="{00000000-0005-0000-0000-0000816D0000}"/>
    <cellStyle name="Normal 12 4 3 6 3 5 2" xfId="19795" xr:uid="{00000000-0005-0000-0000-0000826D0000}"/>
    <cellStyle name="Normal 12 4 3 6 3 5 2 2" xfId="45415" xr:uid="{00000000-0005-0000-0000-0000836D0000}"/>
    <cellStyle name="Normal 12 4 3 6 3 5 3" xfId="32605" xr:uid="{00000000-0005-0000-0000-0000846D0000}"/>
    <cellStyle name="Normal 12 4 3 6 3 6" xfId="14305" xr:uid="{00000000-0005-0000-0000-0000856D0000}"/>
    <cellStyle name="Normal 12 4 3 6 3 6 2" xfId="39925" xr:uid="{00000000-0005-0000-0000-0000866D0000}"/>
    <cellStyle name="Normal 12 4 3 6 3 7" xfId="27115" xr:uid="{00000000-0005-0000-0000-0000876D0000}"/>
    <cellStyle name="Normal 12 4 3 6 4" xfId="2430" xr:uid="{00000000-0005-0000-0000-0000886D0000}"/>
    <cellStyle name="Normal 12 4 3 6 4 2" xfId="7920" xr:uid="{00000000-0005-0000-0000-0000896D0000}"/>
    <cellStyle name="Normal 12 4 3 6 4 2 2" xfId="20731" xr:uid="{00000000-0005-0000-0000-00008A6D0000}"/>
    <cellStyle name="Normal 12 4 3 6 4 2 2 2" xfId="46351" xr:uid="{00000000-0005-0000-0000-00008B6D0000}"/>
    <cellStyle name="Normal 12 4 3 6 4 2 3" xfId="33541" xr:uid="{00000000-0005-0000-0000-00008C6D0000}"/>
    <cellStyle name="Normal 12 4 3 6 4 3" xfId="15241" xr:uid="{00000000-0005-0000-0000-00008D6D0000}"/>
    <cellStyle name="Normal 12 4 3 6 4 3 2" xfId="40861" xr:uid="{00000000-0005-0000-0000-00008E6D0000}"/>
    <cellStyle name="Normal 12 4 3 6 4 4" xfId="28051" xr:uid="{00000000-0005-0000-0000-00008F6D0000}"/>
    <cellStyle name="Normal 12 4 3 6 5" xfId="4260" xr:uid="{00000000-0005-0000-0000-0000906D0000}"/>
    <cellStyle name="Normal 12 4 3 6 5 2" xfId="9750" xr:uid="{00000000-0005-0000-0000-0000916D0000}"/>
    <cellStyle name="Normal 12 4 3 6 5 2 2" xfId="22561" xr:uid="{00000000-0005-0000-0000-0000926D0000}"/>
    <cellStyle name="Normal 12 4 3 6 5 2 2 2" xfId="48181" xr:uid="{00000000-0005-0000-0000-0000936D0000}"/>
    <cellStyle name="Normal 12 4 3 6 5 2 3" xfId="35371" xr:uid="{00000000-0005-0000-0000-0000946D0000}"/>
    <cellStyle name="Normal 12 4 3 6 5 3" xfId="17071" xr:uid="{00000000-0005-0000-0000-0000956D0000}"/>
    <cellStyle name="Normal 12 4 3 6 5 3 2" xfId="42691" xr:uid="{00000000-0005-0000-0000-0000966D0000}"/>
    <cellStyle name="Normal 12 4 3 6 5 4" xfId="29881" xr:uid="{00000000-0005-0000-0000-0000976D0000}"/>
    <cellStyle name="Normal 12 4 3 6 6" xfId="11580" xr:uid="{00000000-0005-0000-0000-0000986D0000}"/>
    <cellStyle name="Normal 12 4 3 6 6 2" xfId="24391" xr:uid="{00000000-0005-0000-0000-0000996D0000}"/>
    <cellStyle name="Normal 12 4 3 6 6 2 2" xfId="50011" xr:uid="{00000000-0005-0000-0000-00009A6D0000}"/>
    <cellStyle name="Normal 12 4 3 6 6 3" xfId="37201" xr:uid="{00000000-0005-0000-0000-00009B6D0000}"/>
    <cellStyle name="Normal 12 4 3 6 7" xfId="6090" xr:uid="{00000000-0005-0000-0000-00009C6D0000}"/>
    <cellStyle name="Normal 12 4 3 6 7 2" xfId="18901" xr:uid="{00000000-0005-0000-0000-00009D6D0000}"/>
    <cellStyle name="Normal 12 4 3 6 7 2 2" xfId="44521" xr:uid="{00000000-0005-0000-0000-00009E6D0000}"/>
    <cellStyle name="Normal 12 4 3 6 7 3" xfId="31711" xr:uid="{00000000-0005-0000-0000-00009F6D0000}"/>
    <cellStyle name="Normal 12 4 3 6 8" xfId="13411" xr:uid="{00000000-0005-0000-0000-0000A06D0000}"/>
    <cellStyle name="Normal 12 4 3 6 8 2" xfId="39031" xr:uid="{00000000-0005-0000-0000-0000A16D0000}"/>
    <cellStyle name="Normal 12 4 3 6 9" xfId="26221" xr:uid="{00000000-0005-0000-0000-0000A26D0000}"/>
    <cellStyle name="Normal 12 4 3 7" xfId="733" xr:uid="{00000000-0005-0000-0000-0000A36D0000}"/>
    <cellStyle name="Normal 12 4 3 7 2" xfId="1628" xr:uid="{00000000-0005-0000-0000-0000A46D0000}"/>
    <cellStyle name="Normal 12 4 3 7 2 2" xfId="3458" xr:uid="{00000000-0005-0000-0000-0000A56D0000}"/>
    <cellStyle name="Normal 12 4 3 7 2 2 2" xfId="8948" xr:uid="{00000000-0005-0000-0000-0000A66D0000}"/>
    <cellStyle name="Normal 12 4 3 7 2 2 2 2" xfId="21759" xr:uid="{00000000-0005-0000-0000-0000A76D0000}"/>
    <cellStyle name="Normal 12 4 3 7 2 2 2 2 2" xfId="47379" xr:uid="{00000000-0005-0000-0000-0000A86D0000}"/>
    <cellStyle name="Normal 12 4 3 7 2 2 2 3" xfId="34569" xr:uid="{00000000-0005-0000-0000-0000A96D0000}"/>
    <cellStyle name="Normal 12 4 3 7 2 2 3" xfId="16269" xr:uid="{00000000-0005-0000-0000-0000AA6D0000}"/>
    <cellStyle name="Normal 12 4 3 7 2 2 3 2" xfId="41889" xr:uid="{00000000-0005-0000-0000-0000AB6D0000}"/>
    <cellStyle name="Normal 12 4 3 7 2 2 4" xfId="29079" xr:uid="{00000000-0005-0000-0000-0000AC6D0000}"/>
    <cellStyle name="Normal 12 4 3 7 2 3" xfId="5288" xr:uid="{00000000-0005-0000-0000-0000AD6D0000}"/>
    <cellStyle name="Normal 12 4 3 7 2 3 2" xfId="10778" xr:uid="{00000000-0005-0000-0000-0000AE6D0000}"/>
    <cellStyle name="Normal 12 4 3 7 2 3 2 2" xfId="23589" xr:uid="{00000000-0005-0000-0000-0000AF6D0000}"/>
    <cellStyle name="Normal 12 4 3 7 2 3 2 2 2" xfId="49209" xr:uid="{00000000-0005-0000-0000-0000B06D0000}"/>
    <cellStyle name="Normal 12 4 3 7 2 3 2 3" xfId="36399" xr:uid="{00000000-0005-0000-0000-0000B16D0000}"/>
    <cellStyle name="Normal 12 4 3 7 2 3 3" xfId="18099" xr:uid="{00000000-0005-0000-0000-0000B26D0000}"/>
    <cellStyle name="Normal 12 4 3 7 2 3 3 2" xfId="43719" xr:uid="{00000000-0005-0000-0000-0000B36D0000}"/>
    <cellStyle name="Normal 12 4 3 7 2 3 4" xfId="30909" xr:uid="{00000000-0005-0000-0000-0000B46D0000}"/>
    <cellStyle name="Normal 12 4 3 7 2 4" xfId="12608" xr:uid="{00000000-0005-0000-0000-0000B56D0000}"/>
    <cellStyle name="Normal 12 4 3 7 2 4 2" xfId="25419" xr:uid="{00000000-0005-0000-0000-0000B66D0000}"/>
    <cellStyle name="Normal 12 4 3 7 2 4 2 2" xfId="51039" xr:uid="{00000000-0005-0000-0000-0000B76D0000}"/>
    <cellStyle name="Normal 12 4 3 7 2 4 3" xfId="38229" xr:uid="{00000000-0005-0000-0000-0000B86D0000}"/>
    <cellStyle name="Normal 12 4 3 7 2 5" xfId="7118" xr:uid="{00000000-0005-0000-0000-0000B96D0000}"/>
    <cellStyle name="Normal 12 4 3 7 2 5 2" xfId="19929" xr:uid="{00000000-0005-0000-0000-0000BA6D0000}"/>
    <cellStyle name="Normal 12 4 3 7 2 5 2 2" xfId="45549" xr:uid="{00000000-0005-0000-0000-0000BB6D0000}"/>
    <cellStyle name="Normal 12 4 3 7 2 5 3" xfId="32739" xr:uid="{00000000-0005-0000-0000-0000BC6D0000}"/>
    <cellStyle name="Normal 12 4 3 7 2 6" xfId="14439" xr:uid="{00000000-0005-0000-0000-0000BD6D0000}"/>
    <cellStyle name="Normal 12 4 3 7 2 6 2" xfId="40059" xr:uid="{00000000-0005-0000-0000-0000BE6D0000}"/>
    <cellStyle name="Normal 12 4 3 7 2 7" xfId="27249" xr:uid="{00000000-0005-0000-0000-0000BF6D0000}"/>
    <cellStyle name="Normal 12 4 3 7 3" xfId="2564" xr:uid="{00000000-0005-0000-0000-0000C06D0000}"/>
    <cellStyle name="Normal 12 4 3 7 3 2" xfId="8054" xr:uid="{00000000-0005-0000-0000-0000C16D0000}"/>
    <cellStyle name="Normal 12 4 3 7 3 2 2" xfId="20865" xr:uid="{00000000-0005-0000-0000-0000C26D0000}"/>
    <cellStyle name="Normal 12 4 3 7 3 2 2 2" xfId="46485" xr:uid="{00000000-0005-0000-0000-0000C36D0000}"/>
    <cellStyle name="Normal 12 4 3 7 3 2 3" xfId="33675" xr:uid="{00000000-0005-0000-0000-0000C46D0000}"/>
    <cellStyle name="Normal 12 4 3 7 3 3" xfId="15375" xr:uid="{00000000-0005-0000-0000-0000C56D0000}"/>
    <cellStyle name="Normal 12 4 3 7 3 3 2" xfId="40995" xr:uid="{00000000-0005-0000-0000-0000C66D0000}"/>
    <cellStyle name="Normal 12 4 3 7 3 4" xfId="28185" xr:uid="{00000000-0005-0000-0000-0000C76D0000}"/>
    <cellStyle name="Normal 12 4 3 7 4" xfId="4394" xr:uid="{00000000-0005-0000-0000-0000C86D0000}"/>
    <cellStyle name="Normal 12 4 3 7 4 2" xfId="9884" xr:uid="{00000000-0005-0000-0000-0000C96D0000}"/>
    <cellStyle name="Normal 12 4 3 7 4 2 2" xfId="22695" xr:uid="{00000000-0005-0000-0000-0000CA6D0000}"/>
    <cellStyle name="Normal 12 4 3 7 4 2 2 2" xfId="48315" xr:uid="{00000000-0005-0000-0000-0000CB6D0000}"/>
    <cellStyle name="Normal 12 4 3 7 4 2 3" xfId="35505" xr:uid="{00000000-0005-0000-0000-0000CC6D0000}"/>
    <cellStyle name="Normal 12 4 3 7 4 3" xfId="17205" xr:uid="{00000000-0005-0000-0000-0000CD6D0000}"/>
    <cellStyle name="Normal 12 4 3 7 4 3 2" xfId="42825" xr:uid="{00000000-0005-0000-0000-0000CE6D0000}"/>
    <cellStyle name="Normal 12 4 3 7 4 4" xfId="30015" xr:uid="{00000000-0005-0000-0000-0000CF6D0000}"/>
    <cellStyle name="Normal 12 4 3 7 5" xfId="11714" xr:uid="{00000000-0005-0000-0000-0000D06D0000}"/>
    <cellStyle name="Normal 12 4 3 7 5 2" xfId="24525" xr:uid="{00000000-0005-0000-0000-0000D16D0000}"/>
    <cellStyle name="Normal 12 4 3 7 5 2 2" xfId="50145" xr:uid="{00000000-0005-0000-0000-0000D26D0000}"/>
    <cellStyle name="Normal 12 4 3 7 5 3" xfId="37335" xr:uid="{00000000-0005-0000-0000-0000D36D0000}"/>
    <cellStyle name="Normal 12 4 3 7 6" xfId="6224" xr:uid="{00000000-0005-0000-0000-0000D46D0000}"/>
    <cellStyle name="Normal 12 4 3 7 6 2" xfId="19035" xr:uid="{00000000-0005-0000-0000-0000D56D0000}"/>
    <cellStyle name="Normal 12 4 3 7 6 2 2" xfId="44655" xr:uid="{00000000-0005-0000-0000-0000D66D0000}"/>
    <cellStyle name="Normal 12 4 3 7 6 3" xfId="31845" xr:uid="{00000000-0005-0000-0000-0000D76D0000}"/>
    <cellStyle name="Normal 12 4 3 7 7" xfId="13545" xr:uid="{00000000-0005-0000-0000-0000D86D0000}"/>
    <cellStyle name="Normal 12 4 3 7 7 2" xfId="39165" xr:uid="{00000000-0005-0000-0000-0000D96D0000}"/>
    <cellStyle name="Normal 12 4 3 7 8" xfId="26355" xr:uid="{00000000-0005-0000-0000-0000DA6D0000}"/>
    <cellStyle name="Normal 12 4 3 8" xfId="1134" xr:uid="{00000000-0005-0000-0000-0000DB6D0000}"/>
    <cellStyle name="Normal 12 4 3 8 2" xfId="2964" xr:uid="{00000000-0005-0000-0000-0000DC6D0000}"/>
    <cellStyle name="Normal 12 4 3 8 2 2" xfId="8454" xr:uid="{00000000-0005-0000-0000-0000DD6D0000}"/>
    <cellStyle name="Normal 12 4 3 8 2 2 2" xfId="21265" xr:uid="{00000000-0005-0000-0000-0000DE6D0000}"/>
    <cellStyle name="Normal 12 4 3 8 2 2 2 2" xfId="46885" xr:uid="{00000000-0005-0000-0000-0000DF6D0000}"/>
    <cellStyle name="Normal 12 4 3 8 2 2 3" xfId="34075" xr:uid="{00000000-0005-0000-0000-0000E06D0000}"/>
    <cellStyle name="Normal 12 4 3 8 2 3" xfId="15775" xr:uid="{00000000-0005-0000-0000-0000E16D0000}"/>
    <cellStyle name="Normal 12 4 3 8 2 3 2" xfId="41395" xr:uid="{00000000-0005-0000-0000-0000E26D0000}"/>
    <cellStyle name="Normal 12 4 3 8 2 4" xfId="28585" xr:uid="{00000000-0005-0000-0000-0000E36D0000}"/>
    <cellStyle name="Normal 12 4 3 8 3" xfId="4794" xr:uid="{00000000-0005-0000-0000-0000E46D0000}"/>
    <cellStyle name="Normal 12 4 3 8 3 2" xfId="10284" xr:uid="{00000000-0005-0000-0000-0000E56D0000}"/>
    <cellStyle name="Normal 12 4 3 8 3 2 2" xfId="23095" xr:uid="{00000000-0005-0000-0000-0000E66D0000}"/>
    <cellStyle name="Normal 12 4 3 8 3 2 2 2" xfId="48715" xr:uid="{00000000-0005-0000-0000-0000E76D0000}"/>
    <cellStyle name="Normal 12 4 3 8 3 2 3" xfId="35905" xr:uid="{00000000-0005-0000-0000-0000E86D0000}"/>
    <cellStyle name="Normal 12 4 3 8 3 3" xfId="17605" xr:uid="{00000000-0005-0000-0000-0000E96D0000}"/>
    <cellStyle name="Normal 12 4 3 8 3 3 2" xfId="43225" xr:uid="{00000000-0005-0000-0000-0000EA6D0000}"/>
    <cellStyle name="Normal 12 4 3 8 3 4" xfId="30415" xr:uid="{00000000-0005-0000-0000-0000EB6D0000}"/>
    <cellStyle name="Normal 12 4 3 8 4" xfId="12114" xr:uid="{00000000-0005-0000-0000-0000EC6D0000}"/>
    <cellStyle name="Normal 12 4 3 8 4 2" xfId="24925" xr:uid="{00000000-0005-0000-0000-0000ED6D0000}"/>
    <cellStyle name="Normal 12 4 3 8 4 2 2" xfId="50545" xr:uid="{00000000-0005-0000-0000-0000EE6D0000}"/>
    <cellStyle name="Normal 12 4 3 8 4 3" xfId="37735" xr:uid="{00000000-0005-0000-0000-0000EF6D0000}"/>
    <cellStyle name="Normal 12 4 3 8 5" xfId="6624" xr:uid="{00000000-0005-0000-0000-0000F06D0000}"/>
    <cellStyle name="Normal 12 4 3 8 5 2" xfId="19435" xr:uid="{00000000-0005-0000-0000-0000F16D0000}"/>
    <cellStyle name="Normal 12 4 3 8 5 2 2" xfId="45055" xr:uid="{00000000-0005-0000-0000-0000F26D0000}"/>
    <cellStyle name="Normal 12 4 3 8 5 3" xfId="32245" xr:uid="{00000000-0005-0000-0000-0000F36D0000}"/>
    <cellStyle name="Normal 12 4 3 8 6" xfId="13945" xr:uid="{00000000-0005-0000-0000-0000F46D0000}"/>
    <cellStyle name="Normal 12 4 3 8 6 2" xfId="39565" xr:uid="{00000000-0005-0000-0000-0000F56D0000}"/>
    <cellStyle name="Normal 12 4 3 8 7" xfId="26755" xr:uid="{00000000-0005-0000-0000-0000F66D0000}"/>
    <cellStyle name="Normal 12 4 3 9" xfId="2029" xr:uid="{00000000-0005-0000-0000-0000F76D0000}"/>
    <cellStyle name="Normal 12 4 3 9 2" xfId="3859" xr:uid="{00000000-0005-0000-0000-0000F86D0000}"/>
    <cellStyle name="Normal 12 4 3 9 2 2" xfId="9349" xr:uid="{00000000-0005-0000-0000-0000F96D0000}"/>
    <cellStyle name="Normal 12 4 3 9 2 2 2" xfId="22160" xr:uid="{00000000-0005-0000-0000-0000FA6D0000}"/>
    <cellStyle name="Normal 12 4 3 9 2 2 2 2" xfId="47780" xr:uid="{00000000-0005-0000-0000-0000FB6D0000}"/>
    <cellStyle name="Normal 12 4 3 9 2 2 3" xfId="34970" xr:uid="{00000000-0005-0000-0000-0000FC6D0000}"/>
    <cellStyle name="Normal 12 4 3 9 2 3" xfId="16670" xr:uid="{00000000-0005-0000-0000-0000FD6D0000}"/>
    <cellStyle name="Normal 12 4 3 9 2 3 2" xfId="42290" xr:uid="{00000000-0005-0000-0000-0000FE6D0000}"/>
    <cellStyle name="Normal 12 4 3 9 2 4" xfId="29480" xr:uid="{00000000-0005-0000-0000-0000FF6D0000}"/>
    <cellStyle name="Normal 12 4 3 9 3" xfId="5689" xr:uid="{00000000-0005-0000-0000-0000006E0000}"/>
    <cellStyle name="Normal 12 4 3 9 3 2" xfId="11179" xr:uid="{00000000-0005-0000-0000-0000016E0000}"/>
    <cellStyle name="Normal 12 4 3 9 3 2 2" xfId="23990" xr:uid="{00000000-0005-0000-0000-0000026E0000}"/>
    <cellStyle name="Normal 12 4 3 9 3 2 2 2" xfId="49610" xr:uid="{00000000-0005-0000-0000-0000036E0000}"/>
    <cellStyle name="Normal 12 4 3 9 3 2 3" xfId="36800" xr:uid="{00000000-0005-0000-0000-0000046E0000}"/>
    <cellStyle name="Normal 12 4 3 9 3 3" xfId="18500" xr:uid="{00000000-0005-0000-0000-0000056E0000}"/>
    <cellStyle name="Normal 12 4 3 9 3 3 2" xfId="44120" xr:uid="{00000000-0005-0000-0000-0000066E0000}"/>
    <cellStyle name="Normal 12 4 3 9 3 4" xfId="31310" xr:uid="{00000000-0005-0000-0000-0000076E0000}"/>
    <cellStyle name="Normal 12 4 3 9 4" xfId="13009" xr:uid="{00000000-0005-0000-0000-0000086E0000}"/>
    <cellStyle name="Normal 12 4 3 9 4 2" xfId="25820" xr:uid="{00000000-0005-0000-0000-0000096E0000}"/>
    <cellStyle name="Normal 12 4 3 9 4 2 2" xfId="51440" xr:uid="{00000000-0005-0000-0000-00000A6E0000}"/>
    <cellStyle name="Normal 12 4 3 9 4 3" xfId="38630" xr:uid="{00000000-0005-0000-0000-00000B6E0000}"/>
    <cellStyle name="Normal 12 4 3 9 5" xfId="7519" xr:uid="{00000000-0005-0000-0000-00000C6E0000}"/>
    <cellStyle name="Normal 12 4 3 9 5 2" xfId="20330" xr:uid="{00000000-0005-0000-0000-00000D6E0000}"/>
    <cellStyle name="Normal 12 4 3 9 5 2 2" xfId="45950" xr:uid="{00000000-0005-0000-0000-00000E6E0000}"/>
    <cellStyle name="Normal 12 4 3 9 5 3" xfId="33140" xr:uid="{00000000-0005-0000-0000-00000F6E0000}"/>
    <cellStyle name="Normal 12 4 3 9 6" xfId="14840" xr:uid="{00000000-0005-0000-0000-0000106E0000}"/>
    <cellStyle name="Normal 12 4 3 9 6 2" xfId="40460" xr:uid="{00000000-0005-0000-0000-0000116E0000}"/>
    <cellStyle name="Normal 12 4 3 9 7" xfId="27650" xr:uid="{00000000-0005-0000-0000-0000126E0000}"/>
    <cellStyle name="Normal 12 4 4" xfId="197" xr:uid="{00000000-0005-0000-0000-0000136E0000}"/>
    <cellStyle name="Normal 12 4 4 10" xfId="2075" xr:uid="{00000000-0005-0000-0000-0000146E0000}"/>
    <cellStyle name="Normal 12 4 4 10 2" xfId="7565" xr:uid="{00000000-0005-0000-0000-0000156E0000}"/>
    <cellStyle name="Normal 12 4 4 10 2 2" xfId="20376" xr:uid="{00000000-0005-0000-0000-0000166E0000}"/>
    <cellStyle name="Normal 12 4 4 10 2 2 2" xfId="45996" xr:uid="{00000000-0005-0000-0000-0000176E0000}"/>
    <cellStyle name="Normal 12 4 4 10 2 3" xfId="33186" xr:uid="{00000000-0005-0000-0000-0000186E0000}"/>
    <cellStyle name="Normal 12 4 4 10 3" xfId="14886" xr:uid="{00000000-0005-0000-0000-0000196E0000}"/>
    <cellStyle name="Normal 12 4 4 10 3 2" xfId="40506" xr:uid="{00000000-0005-0000-0000-00001A6E0000}"/>
    <cellStyle name="Normal 12 4 4 10 4" xfId="27696" xr:uid="{00000000-0005-0000-0000-00001B6E0000}"/>
    <cellStyle name="Normal 12 4 4 11" xfId="3905" xr:uid="{00000000-0005-0000-0000-00001C6E0000}"/>
    <cellStyle name="Normal 12 4 4 11 2" xfId="9395" xr:uid="{00000000-0005-0000-0000-00001D6E0000}"/>
    <cellStyle name="Normal 12 4 4 11 2 2" xfId="22206" xr:uid="{00000000-0005-0000-0000-00001E6E0000}"/>
    <cellStyle name="Normal 12 4 4 11 2 2 2" xfId="47826" xr:uid="{00000000-0005-0000-0000-00001F6E0000}"/>
    <cellStyle name="Normal 12 4 4 11 2 3" xfId="35016" xr:uid="{00000000-0005-0000-0000-0000206E0000}"/>
    <cellStyle name="Normal 12 4 4 11 3" xfId="16716" xr:uid="{00000000-0005-0000-0000-0000216E0000}"/>
    <cellStyle name="Normal 12 4 4 11 3 2" xfId="42336" xr:uid="{00000000-0005-0000-0000-0000226E0000}"/>
    <cellStyle name="Normal 12 4 4 11 4" xfId="29526" xr:uid="{00000000-0005-0000-0000-0000236E0000}"/>
    <cellStyle name="Normal 12 4 4 12" xfId="11225" xr:uid="{00000000-0005-0000-0000-0000246E0000}"/>
    <cellStyle name="Normal 12 4 4 12 2" xfId="24036" xr:uid="{00000000-0005-0000-0000-0000256E0000}"/>
    <cellStyle name="Normal 12 4 4 12 2 2" xfId="49656" xr:uid="{00000000-0005-0000-0000-0000266E0000}"/>
    <cellStyle name="Normal 12 4 4 12 3" xfId="36846" xr:uid="{00000000-0005-0000-0000-0000276E0000}"/>
    <cellStyle name="Normal 12 4 4 13" xfId="5735" xr:uid="{00000000-0005-0000-0000-0000286E0000}"/>
    <cellStyle name="Normal 12 4 4 13 2" xfId="18546" xr:uid="{00000000-0005-0000-0000-0000296E0000}"/>
    <cellStyle name="Normal 12 4 4 13 2 2" xfId="44166" xr:uid="{00000000-0005-0000-0000-00002A6E0000}"/>
    <cellStyle name="Normal 12 4 4 13 3" xfId="31356" xr:uid="{00000000-0005-0000-0000-00002B6E0000}"/>
    <cellStyle name="Normal 12 4 4 14" xfId="13056" xr:uid="{00000000-0005-0000-0000-00002C6E0000}"/>
    <cellStyle name="Normal 12 4 4 14 2" xfId="38676" xr:uid="{00000000-0005-0000-0000-00002D6E0000}"/>
    <cellStyle name="Normal 12 4 4 15" xfId="25866" xr:uid="{00000000-0005-0000-0000-00002E6E0000}"/>
    <cellStyle name="Normal 12 4 4 2" xfId="217" xr:uid="{00000000-0005-0000-0000-00002F6E0000}"/>
    <cellStyle name="Normal 12 4 4 2 10" xfId="3925" xr:uid="{00000000-0005-0000-0000-0000306E0000}"/>
    <cellStyle name="Normal 12 4 4 2 10 2" xfId="9415" xr:uid="{00000000-0005-0000-0000-0000316E0000}"/>
    <cellStyle name="Normal 12 4 4 2 10 2 2" xfId="22226" xr:uid="{00000000-0005-0000-0000-0000326E0000}"/>
    <cellStyle name="Normal 12 4 4 2 10 2 2 2" xfId="47846" xr:uid="{00000000-0005-0000-0000-0000336E0000}"/>
    <cellStyle name="Normal 12 4 4 2 10 2 3" xfId="35036" xr:uid="{00000000-0005-0000-0000-0000346E0000}"/>
    <cellStyle name="Normal 12 4 4 2 10 3" xfId="16736" xr:uid="{00000000-0005-0000-0000-0000356E0000}"/>
    <cellStyle name="Normal 12 4 4 2 10 3 2" xfId="42356" xr:uid="{00000000-0005-0000-0000-0000366E0000}"/>
    <cellStyle name="Normal 12 4 4 2 10 4" xfId="29546" xr:uid="{00000000-0005-0000-0000-0000376E0000}"/>
    <cellStyle name="Normal 12 4 4 2 11" xfId="11245" xr:uid="{00000000-0005-0000-0000-0000386E0000}"/>
    <cellStyle name="Normal 12 4 4 2 11 2" xfId="24056" xr:uid="{00000000-0005-0000-0000-0000396E0000}"/>
    <cellStyle name="Normal 12 4 4 2 11 2 2" xfId="49676" xr:uid="{00000000-0005-0000-0000-00003A6E0000}"/>
    <cellStyle name="Normal 12 4 4 2 11 3" xfId="36866" xr:uid="{00000000-0005-0000-0000-00003B6E0000}"/>
    <cellStyle name="Normal 12 4 4 2 12" xfId="5755" xr:uid="{00000000-0005-0000-0000-00003C6E0000}"/>
    <cellStyle name="Normal 12 4 4 2 12 2" xfId="18566" xr:uid="{00000000-0005-0000-0000-00003D6E0000}"/>
    <cellStyle name="Normal 12 4 4 2 12 2 2" xfId="44186" xr:uid="{00000000-0005-0000-0000-00003E6E0000}"/>
    <cellStyle name="Normal 12 4 4 2 12 3" xfId="31376" xr:uid="{00000000-0005-0000-0000-00003F6E0000}"/>
    <cellStyle name="Normal 12 4 4 2 13" xfId="13076" xr:uid="{00000000-0005-0000-0000-0000406E0000}"/>
    <cellStyle name="Normal 12 4 4 2 13 2" xfId="38696" xr:uid="{00000000-0005-0000-0000-0000416E0000}"/>
    <cellStyle name="Normal 12 4 4 2 14" xfId="25886" xr:uid="{00000000-0005-0000-0000-0000426E0000}"/>
    <cellStyle name="Normal 12 4 4 2 2" xfId="304" xr:uid="{00000000-0005-0000-0000-0000436E0000}"/>
    <cellStyle name="Normal 12 4 4 2 2 10" xfId="5796" xr:uid="{00000000-0005-0000-0000-0000446E0000}"/>
    <cellStyle name="Normal 12 4 4 2 2 10 2" xfId="18607" xr:uid="{00000000-0005-0000-0000-0000456E0000}"/>
    <cellStyle name="Normal 12 4 4 2 2 10 2 2" xfId="44227" xr:uid="{00000000-0005-0000-0000-0000466E0000}"/>
    <cellStyle name="Normal 12 4 4 2 2 10 3" xfId="31417" xr:uid="{00000000-0005-0000-0000-0000476E0000}"/>
    <cellStyle name="Normal 12 4 4 2 2 11" xfId="13117" xr:uid="{00000000-0005-0000-0000-0000486E0000}"/>
    <cellStyle name="Normal 12 4 4 2 2 11 2" xfId="38737" xr:uid="{00000000-0005-0000-0000-0000496E0000}"/>
    <cellStyle name="Normal 12 4 4 2 2 12" xfId="25927" xr:uid="{00000000-0005-0000-0000-00004A6E0000}"/>
    <cellStyle name="Normal 12 4 4 2 2 2" xfId="533" xr:uid="{00000000-0005-0000-0000-00004B6E0000}"/>
    <cellStyle name="Normal 12 4 4 2 2 2 2" xfId="932" xr:uid="{00000000-0005-0000-0000-00004C6E0000}"/>
    <cellStyle name="Normal 12 4 4 2 2 2 2 2" xfId="1827" xr:uid="{00000000-0005-0000-0000-00004D6E0000}"/>
    <cellStyle name="Normal 12 4 4 2 2 2 2 2 2" xfId="3657" xr:uid="{00000000-0005-0000-0000-00004E6E0000}"/>
    <cellStyle name="Normal 12 4 4 2 2 2 2 2 2 2" xfId="9147" xr:uid="{00000000-0005-0000-0000-00004F6E0000}"/>
    <cellStyle name="Normal 12 4 4 2 2 2 2 2 2 2 2" xfId="21958" xr:uid="{00000000-0005-0000-0000-0000506E0000}"/>
    <cellStyle name="Normal 12 4 4 2 2 2 2 2 2 2 2 2" xfId="47578" xr:uid="{00000000-0005-0000-0000-0000516E0000}"/>
    <cellStyle name="Normal 12 4 4 2 2 2 2 2 2 2 3" xfId="34768" xr:uid="{00000000-0005-0000-0000-0000526E0000}"/>
    <cellStyle name="Normal 12 4 4 2 2 2 2 2 2 3" xfId="16468" xr:uid="{00000000-0005-0000-0000-0000536E0000}"/>
    <cellStyle name="Normal 12 4 4 2 2 2 2 2 2 3 2" xfId="42088" xr:uid="{00000000-0005-0000-0000-0000546E0000}"/>
    <cellStyle name="Normal 12 4 4 2 2 2 2 2 2 4" xfId="29278" xr:uid="{00000000-0005-0000-0000-0000556E0000}"/>
    <cellStyle name="Normal 12 4 4 2 2 2 2 2 3" xfId="5487" xr:uid="{00000000-0005-0000-0000-0000566E0000}"/>
    <cellStyle name="Normal 12 4 4 2 2 2 2 2 3 2" xfId="10977" xr:uid="{00000000-0005-0000-0000-0000576E0000}"/>
    <cellStyle name="Normal 12 4 4 2 2 2 2 2 3 2 2" xfId="23788" xr:uid="{00000000-0005-0000-0000-0000586E0000}"/>
    <cellStyle name="Normal 12 4 4 2 2 2 2 2 3 2 2 2" xfId="49408" xr:uid="{00000000-0005-0000-0000-0000596E0000}"/>
    <cellStyle name="Normal 12 4 4 2 2 2 2 2 3 2 3" xfId="36598" xr:uid="{00000000-0005-0000-0000-00005A6E0000}"/>
    <cellStyle name="Normal 12 4 4 2 2 2 2 2 3 3" xfId="18298" xr:uid="{00000000-0005-0000-0000-00005B6E0000}"/>
    <cellStyle name="Normal 12 4 4 2 2 2 2 2 3 3 2" xfId="43918" xr:uid="{00000000-0005-0000-0000-00005C6E0000}"/>
    <cellStyle name="Normal 12 4 4 2 2 2 2 2 3 4" xfId="31108" xr:uid="{00000000-0005-0000-0000-00005D6E0000}"/>
    <cellStyle name="Normal 12 4 4 2 2 2 2 2 4" xfId="12807" xr:uid="{00000000-0005-0000-0000-00005E6E0000}"/>
    <cellStyle name="Normal 12 4 4 2 2 2 2 2 4 2" xfId="25618" xr:uid="{00000000-0005-0000-0000-00005F6E0000}"/>
    <cellStyle name="Normal 12 4 4 2 2 2 2 2 4 2 2" xfId="51238" xr:uid="{00000000-0005-0000-0000-0000606E0000}"/>
    <cellStyle name="Normal 12 4 4 2 2 2 2 2 4 3" xfId="38428" xr:uid="{00000000-0005-0000-0000-0000616E0000}"/>
    <cellStyle name="Normal 12 4 4 2 2 2 2 2 5" xfId="7317" xr:uid="{00000000-0005-0000-0000-0000626E0000}"/>
    <cellStyle name="Normal 12 4 4 2 2 2 2 2 5 2" xfId="20128" xr:uid="{00000000-0005-0000-0000-0000636E0000}"/>
    <cellStyle name="Normal 12 4 4 2 2 2 2 2 5 2 2" xfId="45748" xr:uid="{00000000-0005-0000-0000-0000646E0000}"/>
    <cellStyle name="Normal 12 4 4 2 2 2 2 2 5 3" xfId="32938" xr:uid="{00000000-0005-0000-0000-0000656E0000}"/>
    <cellStyle name="Normal 12 4 4 2 2 2 2 2 6" xfId="14638" xr:uid="{00000000-0005-0000-0000-0000666E0000}"/>
    <cellStyle name="Normal 12 4 4 2 2 2 2 2 6 2" xfId="40258" xr:uid="{00000000-0005-0000-0000-0000676E0000}"/>
    <cellStyle name="Normal 12 4 4 2 2 2 2 2 7" xfId="27448" xr:uid="{00000000-0005-0000-0000-0000686E0000}"/>
    <cellStyle name="Normal 12 4 4 2 2 2 2 3" xfId="2763" xr:uid="{00000000-0005-0000-0000-0000696E0000}"/>
    <cellStyle name="Normal 12 4 4 2 2 2 2 3 2" xfId="8253" xr:uid="{00000000-0005-0000-0000-00006A6E0000}"/>
    <cellStyle name="Normal 12 4 4 2 2 2 2 3 2 2" xfId="21064" xr:uid="{00000000-0005-0000-0000-00006B6E0000}"/>
    <cellStyle name="Normal 12 4 4 2 2 2 2 3 2 2 2" xfId="46684" xr:uid="{00000000-0005-0000-0000-00006C6E0000}"/>
    <cellStyle name="Normal 12 4 4 2 2 2 2 3 2 3" xfId="33874" xr:uid="{00000000-0005-0000-0000-00006D6E0000}"/>
    <cellStyle name="Normal 12 4 4 2 2 2 2 3 3" xfId="15574" xr:uid="{00000000-0005-0000-0000-00006E6E0000}"/>
    <cellStyle name="Normal 12 4 4 2 2 2 2 3 3 2" xfId="41194" xr:uid="{00000000-0005-0000-0000-00006F6E0000}"/>
    <cellStyle name="Normal 12 4 4 2 2 2 2 3 4" xfId="28384" xr:uid="{00000000-0005-0000-0000-0000706E0000}"/>
    <cellStyle name="Normal 12 4 4 2 2 2 2 4" xfId="4593" xr:uid="{00000000-0005-0000-0000-0000716E0000}"/>
    <cellStyle name="Normal 12 4 4 2 2 2 2 4 2" xfId="10083" xr:uid="{00000000-0005-0000-0000-0000726E0000}"/>
    <cellStyle name="Normal 12 4 4 2 2 2 2 4 2 2" xfId="22894" xr:uid="{00000000-0005-0000-0000-0000736E0000}"/>
    <cellStyle name="Normal 12 4 4 2 2 2 2 4 2 2 2" xfId="48514" xr:uid="{00000000-0005-0000-0000-0000746E0000}"/>
    <cellStyle name="Normal 12 4 4 2 2 2 2 4 2 3" xfId="35704" xr:uid="{00000000-0005-0000-0000-0000756E0000}"/>
    <cellStyle name="Normal 12 4 4 2 2 2 2 4 3" xfId="17404" xr:uid="{00000000-0005-0000-0000-0000766E0000}"/>
    <cellStyle name="Normal 12 4 4 2 2 2 2 4 3 2" xfId="43024" xr:uid="{00000000-0005-0000-0000-0000776E0000}"/>
    <cellStyle name="Normal 12 4 4 2 2 2 2 4 4" xfId="30214" xr:uid="{00000000-0005-0000-0000-0000786E0000}"/>
    <cellStyle name="Normal 12 4 4 2 2 2 2 5" xfId="11913" xr:uid="{00000000-0005-0000-0000-0000796E0000}"/>
    <cellStyle name="Normal 12 4 4 2 2 2 2 5 2" xfId="24724" xr:uid="{00000000-0005-0000-0000-00007A6E0000}"/>
    <cellStyle name="Normal 12 4 4 2 2 2 2 5 2 2" xfId="50344" xr:uid="{00000000-0005-0000-0000-00007B6E0000}"/>
    <cellStyle name="Normal 12 4 4 2 2 2 2 5 3" xfId="37534" xr:uid="{00000000-0005-0000-0000-00007C6E0000}"/>
    <cellStyle name="Normal 12 4 4 2 2 2 2 6" xfId="6423" xr:uid="{00000000-0005-0000-0000-00007D6E0000}"/>
    <cellStyle name="Normal 12 4 4 2 2 2 2 6 2" xfId="19234" xr:uid="{00000000-0005-0000-0000-00007E6E0000}"/>
    <cellStyle name="Normal 12 4 4 2 2 2 2 6 2 2" xfId="44854" xr:uid="{00000000-0005-0000-0000-00007F6E0000}"/>
    <cellStyle name="Normal 12 4 4 2 2 2 2 6 3" xfId="32044" xr:uid="{00000000-0005-0000-0000-0000806E0000}"/>
    <cellStyle name="Normal 12 4 4 2 2 2 2 7" xfId="13744" xr:uid="{00000000-0005-0000-0000-0000816E0000}"/>
    <cellStyle name="Normal 12 4 4 2 2 2 2 7 2" xfId="39364" xr:uid="{00000000-0005-0000-0000-0000826E0000}"/>
    <cellStyle name="Normal 12 4 4 2 2 2 2 8" xfId="26554" xr:uid="{00000000-0005-0000-0000-0000836E0000}"/>
    <cellStyle name="Normal 12 4 4 2 2 2 3" xfId="1428" xr:uid="{00000000-0005-0000-0000-0000846E0000}"/>
    <cellStyle name="Normal 12 4 4 2 2 2 3 2" xfId="3258" xr:uid="{00000000-0005-0000-0000-0000856E0000}"/>
    <cellStyle name="Normal 12 4 4 2 2 2 3 2 2" xfId="8748" xr:uid="{00000000-0005-0000-0000-0000866E0000}"/>
    <cellStyle name="Normal 12 4 4 2 2 2 3 2 2 2" xfId="21559" xr:uid="{00000000-0005-0000-0000-0000876E0000}"/>
    <cellStyle name="Normal 12 4 4 2 2 2 3 2 2 2 2" xfId="47179" xr:uid="{00000000-0005-0000-0000-0000886E0000}"/>
    <cellStyle name="Normal 12 4 4 2 2 2 3 2 2 3" xfId="34369" xr:uid="{00000000-0005-0000-0000-0000896E0000}"/>
    <cellStyle name="Normal 12 4 4 2 2 2 3 2 3" xfId="16069" xr:uid="{00000000-0005-0000-0000-00008A6E0000}"/>
    <cellStyle name="Normal 12 4 4 2 2 2 3 2 3 2" xfId="41689" xr:uid="{00000000-0005-0000-0000-00008B6E0000}"/>
    <cellStyle name="Normal 12 4 4 2 2 2 3 2 4" xfId="28879" xr:uid="{00000000-0005-0000-0000-00008C6E0000}"/>
    <cellStyle name="Normal 12 4 4 2 2 2 3 3" xfId="5088" xr:uid="{00000000-0005-0000-0000-00008D6E0000}"/>
    <cellStyle name="Normal 12 4 4 2 2 2 3 3 2" xfId="10578" xr:uid="{00000000-0005-0000-0000-00008E6E0000}"/>
    <cellStyle name="Normal 12 4 4 2 2 2 3 3 2 2" xfId="23389" xr:uid="{00000000-0005-0000-0000-00008F6E0000}"/>
    <cellStyle name="Normal 12 4 4 2 2 2 3 3 2 2 2" xfId="49009" xr:uid="{00000000-0005-0000-0000-0000906E0000}"/>
    <cellStyle name="Normal 12 4 4 2 2 2 3 3 2 3" xfId="36199" xr:uid="{00000000-0005-0000-0000-0000916E0000}"/>
    <cellStyle name="Normal 12 4 4 2 2 2 3 3 3" xfId="17899" xr:uid="{00000000-0005-0000-0000-0000926E0000}"/>
    <cellStyle name="Normal 12 4 4 2 2 2 3 3 3 2" xfId="43519" xr:uid="{00000000-0005-0000-0000-0000936E0000}"/>
    <cellStyle name="Normal 12 4 4 2 2 2 3 3 4" xfId="30709" xr:uid="{00000000-0005-0000-0000-0000946E0000}"/>
    <cellStyle name="Normal 12 4 4 2 2 2 3 4" xfId="12408" xr:uid="{00000000-0005-0000-0000-0000956E0000}"/>
    <cellStyle name="Normal 12 4 4 2 2 2 3 4 2" xfId="25219" xr:uid="{00000000-0005-0000-0000-0000966E0000}"/>
    <cellStyle name="Normal 12 4 4 2 2 2 3 4 2 2" xfId="50839" xr:uid="{00000000-0005-0000-0000-0000976E0000}"/>
    <cellStyle name="Normal 12 4 4 2 2 2 3 4 3" xfId="38029" xr:uid="{00000000-0005-0000-0000-0000986E0000}"/>
    <cellStyle name="Normal 12 4 4 2 2 2 3 5" xfId="6918" xr:uid="{00000000-0005-0000-0000-0000996E0000}"/>
    <cellStyle name="Normal 12 4 4 2 2 2 3 5 2" xfId="19729" xr:uid="{00000000-0005-0000-0000-00009A6E0000}"/>
    <cellStyle name="Normal 12 4 4 2 2 2 3 5 2 2" xfId="45349" xr:uid="{00000000-0005-0000-0000-00009B6E0000}"/>
    <cellStyle name="Normal 12 4 4 2 2 2 3 5 3" xfId="32539" xr:uid="{00000000-0005-0000-0000-00009C6E0000}"/>
    <cellStyle name="Normal 12 4 4 2 2 2 3 6" xfId="14239" xr:uid="{00000000-0005-0000-0000-00009D6E0000}"/>
    <cellStyle name="Normal 12 4 4 2 2 2 3 6 2" xfId="39859" xr:uid="{00000000-0005-0000-0000-00009E6E0000}"/>
    <cellStyle name="Normal 12 4 4 2 2 2 3 7" xfId="27049" xr:uid="{00000000-0005-0000-0000-00009F6E0000}"/>
    <cellStyle name="Normal 12 4 4 2 2 2 4" xfId="2364" xr:uid="{00000000-0005-0000-0000-0000A06E0000}"/>
    <cellStyle name="Normal 12 4 4 2 2 2 4 2" xfId="7854" xr:uid="{00000000-0005-0000-0000-0000A16E0000}"/>
    <cellStyle name="Normal 12 4 4 2 2 2 4 2 2" xfId="20665" xr:uid="{00000000-0005-0000-0000-0000A26E0000}"/>
    <cellStyle name="Normal 12 4 4 2 2 2 4 2 2 2" xfId="46285" xr:uid="{00000000-0005-0000-0000-0000A36E0000}"/>
    <cellStyle name="Normal 12 4 4 2 2 2 4 2 3" xfId="33475" xr:uid="{00000000-0005-0000-0000-0000A46E0000}"/>
    <cellStyle name="Normal 12 4 4 2 2 2 4 3" xfId="15175" xr:uid="{00000000-0005-0000-0000-0000A56E0000}"/>
    <cellStyle name="Normal 12 4 4 2 2 2 4 3 2" xfId="40795" xr:uid="{00000000-0005-0000-0000-0000A66E0000}"/>
    <cellStyle name="Normal 12 4 4 2 2 2 4 4" xfId="27985" xr:uid="{00000000-0005-0000-0000-0000A76E0000}"/>
    <cellStyle name="Normal 12 4 4 2 2 2 5" xfId="4194" xr:uid="{00000000-0005-0000-0000-0000A86E0000}"/>
    <cellStyle name="Normal 12 4 4 2 2 2 5 2" xfId="9684" xr:uid="{00000000-0005-0000-0000-0000A96E0000}"/>
    <cellStyle name="Normal 12 4 4 2 2 2 5 2 2" xfId="22495" xr:uid="{00000000-0005-0000-0000-0000AA6E0000}"/>
    <cellStyle name="Normal 12 4 4 2 2 2 5 2 2 2" xfId="48115" xr:uid="{00000000-0005-0000-0000-0000AB6E0000}"/>
    <cellStyle name="Normal 12 4 4 2 2 2 5 2 3" xfId="35305" xr:uid="{00000000-0005-0000-0000-0000AC6E0000}"/>
    <cellStyle name="Normal 12 4 4 2 2 2 5 3" xfId="17005" xr:uid="{00000000-0005-0000-0000-0000AD6E0000}"/>
    <cellStyle name="Normal 12 4 4 2 2 2 5 3 2" xfId="42625" xr:uid="{00000000-0005-0000-0000-0000AE6E0000}"/>
    <cellStyle name="Normal 12 4 4 2 2 2 5 4" xfId="29815" xr:uid="{00000000-0005-0000-0000-0000AF6E0000}"/>
    <cellStyle name="Normal 12 4 4 2 2 2 6" xfId="11514" xr:uid="{00000000-0005-0000-0000-0000B06E0000}"/>
    <cellStyle name="Normal 12 4 4 2 2 2 6 2" xfId="24325" xr:uid="{00000000-0005-0000-0000-0000B16E0000}"/>
    <cellStyle name="Normal 12 4 4 2 2 2 6 2 2" xfId="49945" xr:uid="{00000000-0005-0000-0000-0000B26E0000}"/>
    <cellStyle name="Normal 12 4 4 2 2 2 6 3" xfId="37135" xr:uid="{00000000-0005-0000-0000-0000B36E0000}"/>
    <cellStyle name="Normal 12 4 4 2 2 2 7" xfId="6024" xr:uid="{00000000-0005-0000-0000-0000B46E0000}"/>
    <cellStyle name="Normal 12 4 4 2 2 2 7 2" xfId="18835" xr:uid="{00000000-0005-0000-0000-0000B56E0000}"/>
    <cellStyle name="Normal 12 4 4 2 2 2 7 2 2" xfId="44455" xr:uid="{00000000-0005-0000-0000-0000B66E0000}"/>
    <cellStyle name="Normal 12 4 4 2 2 2 7 3" xfId="31645" xr:uid="{00000000-0005-0000-0000-0000B76E0000}"/>
    <cellStyle name="Normal 12 4 4 2 2 2 8" xfId="13345" xr:uid="{00000000-0005-0000-0000-0000B86E0000}"/>
    <cellStyle name="Normal 12 4 4 2 2 2 8 2" xfId="38965" xr:uid="{00000000-0005-0000-0000-0000B96E0000}"/>
    <cellStyle name="Normal 12 4 4 2 2 2 9" xfId="26155" xr:uid="{00000000-0005-0000-0000-0000BA6E0000}"/>
    <cellStyle name="Normal 12 4 4 2 2 3" xfId="665" xr:uid="{00000000-0005-0000-0000-0000BB6E0000}"/>
    <cellStyle name="Normal 12 4 4 2 2 3 2" xfId="1065" xr:uid="{00000000-0005-0000-0000-0000BC6E0000}"/>
    <cellStyle name="Normal 12 4 4 2 2 3 2 2" xfId="1960" xr:uid="{00000000-0005-0000-0000-0000BD6E0000}"/>
    <cellStyle name="Normal 12 4 4 2 2 3 2 2 2" xfId="3790" xr:uid="{00000000-0005-0000-0000-0000BE6E0000}"/>
    <cellStyle name="Normal 12 4 4 2 2 3 2 2 2 2" xfId="9280" xr:uid="{00000000-0005-0000-0000-0000BF6E0000}"/>
    <cellStyle name="Normal 12 4 4 2 2 3 2 2 2 2 2" xfId="22091" xr:uid="{00000000-0005-0000-0000-0000C06E0000}"/>
    <cellStyle name="Normal 12 4 4 2 2 3 2 2 2 2 2 2" xfId="47711" xr:uid="{00000000-0005-0000-0000-0000C16E0000}"/>
    <cellStyle name="Normal 12 4 4 2 2 3 2 2 2 2 3" xfId="34901" xr:uid="{00000000-0005-0000-0000-0000C26E0000}"/>
    <cellStyle name="Normal 12 4 4 2 2 3 2 2 2 3" xfId="16601" xr:uid="{00000000-0005-0000-0000-0000C36E0000}"/>
    <cellStyle name="Normal 12 4 4 2 2 3 2 2 2 3 2" xfId="42221" xr:uid="{00000000-0005-0000-0000-0000C46E0000}"/>
    <cellStyle name="Normal 12 4 4 2 2 3 2 2 2 4" xfId="29411" xr:uid="{00000000-0005-0000-0000-0000C56E0000}"/>
    <cellStyle name="Normal 12 4 4 2 2 3 2 2 3" xfId="5620" xr:uid="{00000000-0005-0000-0000-0000C66E0000}"/>
    <cellStyle name="Normal 12 4 4 2 2 3 2 2 3 2" xfId="11110" xr:uid="{00000000-0005-0000-0000-0000C76E0000}"/>
    <cellStyle name="Normal 12 4 4 2 2 3 2 2 3 2 2" xfId="23921" xr:uid="{00000000-0005-0000-0000-0000C86E0000}"/>
    <cellStyle name="Normal 12 4 4 2 2 3 2 2 3 2 2 2" xfId="49541" xr:uid="{00000000-0005-0000-0000-0000C96E0000}"/>
    <cellStyle name="Normal 12 4 4 2 2 3 2 2 3 2 3" xfId="36731" xr:uid="{00000000-0005-0000-0000-0000CA6E0000}"/>
    <cellStyle name="Normal 12 4 4 2 2 3 2 2 3 3" xfId="18431" xr:uid="{00000000-0005-0000-0000-0000CB6E0000}"/>
    <cellStyle name="Normal 12 4 4 2 2 3 2 2 3 3 2" xfId="44051" xr:uid="{00000000-0005-0000-0000-0000CC6E0000}"/>
    <cellStyle name="Normal 12 4 4 2 2 3 2 2 3 4" xfId="31241" xr:uid="{00000000-0005-0000-0000-0000CD6E0000}"/>
    <cellStyle name="Normal 12 4 4 2 2 3 2 2 4" xfId="12940" xr:uid="{00000000-0005-0000-0000-0000CE6E0000}"/>
    <cellStyle name="Normal 12 4 4 2 2 3 2 2 4 2" xfId="25751" xr:uid="{00000000-0005-0000-0000-0000CF6E0000}"/>
    <cellStyle name="Normal 12 4 4 2 2 3 2 2 4 2 2" xfId="51371" xr:uid="{00000000-0005-0000-0000-0000D06E0000}"/>
    <cellStyle name="Normal 12 4 4 2 2 3 2 2 4 3" xfId="38561" xr:uid="{00000000-0005-0000-0000-0000D16E0000}"/>
    <cellStyle name="Normal 12 4 4 2 2 3 2 2 5" xfId="7450" xr:uid="{00000000-0005-0000-0000-0000D26E0000}"/>
    <cellStyle name="Normal 12 4 4 2 2 3 2 2 5 2" xfId="20261" xr:uid="{00000000-0005-0000-0000-0000D36E0000}"/>
    <cellStyle name="Normal 12 4 4 2 2 3 2 2 5 2 2" xfId="45881" xr:uid="{00000000-0005-0000-0000-0000D46E0000}"/>
    <cellStyle name="Normal 12 4 4 2 2 3 2 2 5 3" xfId="33071" xr:uid="{00000000-0005-0000-0000-0000D56E0000}"/>
    <cellStyle name="Normal 12 4 4 2 2 3 2 2 6" xfId="14771" xr:uid="{00000000-0005-0000-0000-0000D66E0000}"/>
    <cellStyle name="Normal 12 4 4 2 2 3 2 2 6 2" xfId="40391" xr:uid="{00000000-0005-0000-0000-0000D76E0000}"/>
    <cellStyle name="Normal 12 4 4 2 2 3 2 2 7" xfId="27581" xr:uid="{00000000-0005-0000-0000-0000D86E0000}"/>
    <cellStyle name="Normal 12 4 4 2 2 3 2 3" xfId="2896" xr:uid="{00000000-0005-0000-0000-0000D96E0000}"/>
    <cellStyle name="Normal 12 4 4 2 2 3 2 3 2" xfId="8386" xr:uid="{00000000-0005-0000-0000-0000DA6E0000}"/>
    <cellStyle name="Normal 12 4 4 2 2 3 2 3 2 2" xfId="21197" xr:uid="{00000000-0005-0000-0000-0000DB6E0000}"/>
    <cellStyle name="Normal 12 4 4 2 2 3 2 3 2 2 2" xfId="46817" xr:uid="{00000000-0005-0000-0000-0000DC6E0000}"/>
    <cellStyle name="Normal 12 4 4 2 2 3 2 3 2 3" xfId="34007" xr:uid="{00000000-0005-0000-0000-0000DD6E0000}"/>
    <cellStyle name="Normal 12 4 4 2 2 3 2 3 3" xfId="15707" xr:uid="{00000000-0005-0000-0000-0000DE6E0000}"/>
    <cellStyle name="Normal 12 4 4 2 2 3 2 3 3 2" xfId="41327" xr:uid="{00000000-0005-0000-0000-0000DF6E0000}"/>
    <cellStyle name="Normal 12 4 4 2 2 3 2 3 4" xfId="28517" xr:uid="{00000000-0005-0000-0000-0000E06E0000}"/>
    <cellStyle name="Normal 12 4 4 2 2 3 2 4" xfId="4726" xr:uid="{00000000-0005-0000-0000-0000E16E0000}"/>
    <cellStyle name="Normal 12 4 4 2 2 3 2 4 2" xfId="10216" xr:uid="{00000000-0005-0000-0000-0000E26E0000}"/>
    <cellStyle name="Normal 12 4 4 2 2 3 2 4 2 2" xfId="23027" xr:uid="{00000000-0005-0000-0000-0000E36E0000}"/>
    <cellStyle name="Normal 12 4 4 2 2 3 2 4 2 2 2" xfId="48647" xr:uid="{00000000-0005-0000-0000-0000E46E0000}"/>
    <cellStyle name="Normal 12 4 4 2 2 3 2 4 2 3" xfId="35837" xr:uid="{00000000-0005-0000-0000-0000E56E0000}"/>
    <cellStyle name="Normal 12 4 4 2 2 3 2 4 3" xfId="17537" xr:uid="{00000000-0005-0000-0000-0000E66E0000}"/>
    <cellStyle name="Normal 12 4 4 2 2 3 2 4 3 2" xfId="43157" xr:uid="{00000000-0005-0000-0000-0000E76E0000}"/>
    <cellStyle name="Normal 12 4 4 2 2 3 2 4 4" xfId="30347" xr:uid="{00000000-0005-0000-0000-0000E86E0000}"/>
    <cellStyle name="Normal 12 4 4 2 2 3 2 5" xfId="12046" xr:uid="{00000000-0005-0000-0000-0000E96E0000}"/>
    <cellStyle name="Normal 12 4 4 2 2 3 2 5 2" xfId="24857" xr:uid="{00000000-0005-0000-0000-0000EA6E0000}"/>
    <cellStyle name="Normal 12 4 4 2 2 3 2 5 2 2" xfId="50477" xr:uid="{00000000-0005-0000-0000-0000EB6E0000}"/>
    <cellStyle name="Normal 12 4 4 2 2 3 2 5 3" xfId="37667" xr:uid="{00000000-0005-0000-0000-0000EC6E0000}"/>
    <cellStyle name="Normal 12 4 4 2 2 3 2 6" xfId="6556" xr:uid="{00000000-0005-0000-0000-0000ED6E0000}"/>
    <cellStyle name="Normal 12 4 4 2 2 3 2 6 2" xfId="19367" xr:uid="{00000000-0005-0000-0000-0000EE6E0000}"/>
    <cellStyle name="Normal 12 4 4 2 2 3 2 6 2 2" xfId="44987" xr:uid="{00000000-0005-0000-0000-0000EF6E0000}"/>
    <cellStyle name="Normal 12 4 4 2 2 3 2 6 3" xfId="32177" xr:uid="{00000000-0005-0000-0000-0000F06E0000}"/>
    <cellStyle name="Normal 12 4 4 2 2 3 2 7" xfId="13877" xr:uid="{00000000-0005-0000-0000-0000F16E0000}"/>
    <cellStyle name="Normal 12 4 4 2 2 3 2 7 2" xfId="39497" xr:uid="{00000000-0005-0000-0000-0000F26E0000}"/>
    <cellStyle name="Normal 12 4 4 2 2 3 2 8" xfId="26687" xr:uid="{00000000-0005-0000-0000-0000F36E0000}"/>
    <cellStyle name="Normal 12 4 4 2 2 3 3" xfId="1560" xr:uid="{00000000-0005-0000-0000-0000F46E0000}"/>
    <cellStyle name="Normal 12 4 4 2 2 3 3 2" xfId="3390" xr:uid="{00000000-0005-0000-0000-0000F56E0000}"/>
    <cellStyle name="Normal 12 4 4 2 2 3 3 2 2" xfId="8880" xr:uid="{00000000-0005-0000-0000-0000F66E0000}"/>
    <cellStyle name="Normal 12 4 4 2 2 3 3 2 2 2" xfId="21691" xr:uid="{00000000-0005-0000-0000-0000F76E0000}"/>
    <cellStyle name="Normal 12 4 4 2 2 3 3 2 2 2 2" xfId="47311" xr:uid="{00000000-0005-0000-0000-0000F86E0000}"/>
    <cellStyle name="Normal 12 4 4 2 2 3 3 2 2 3" xfId="34501" xr:uid="{00000000-0005-0000-0000-0000F96E0000}"/>
    <cellStyle name="Normal 12 4 4 2 2 3 3 2 3" xfId="16201" xr:uid="{00000000-0005-0000-0000-0000FA6E0000}"/>
    <cellStyle name="Normal 12 4 4 2 2 3 3 2 3 2" xfId="41821" xr:uid="{00000000-0005-0000-0000-0000FB6E0000}"/>
    <cellStyle name="Normal 12 4 4 2 2 3 3 2 4" xfId="29011" xr:uid="{00000000-0005-0000-0000-0000FC6E0000}"/>
    <cellStyle name="Normal 12 4 4 2 2 3 3 3" xfId="5220" xr:uid="{00000000-0005-0000-0000-0000FD6E0000}"/>
    <cellStyle name="Normal 12 4 4 2 2 3 3 3 2" xfId="10710" xr:uid="{00000000-0005-0000-0000-0000FE6E0000}"/>
    <cellStyle name="Normal 12 4 4 2 2 3 3 3 2 2" xfId="23521" xr:uid="{00000000-0005-0000-0000-0000FF6E0000}"/>
    <cellStyle name="Normal 12 4 4 2 2 3 3 3 2 2 2" xfId="49141" xr:uid="{00000000-0005-0000-0000-0000006F0000}"/>
    <cellStyle name="Normal 12 4 4 2 2 3 3 3 2 3" xfId="36331" xr:uid="{00000000-0005-0000-0000-0000016F0000}"/>
    <cellStyle name="Normal 12 4 4 2 2 3 3 3 3" xfId="18031" xr:uid="{00000000-0005-0000-0000-0000026F0000}"/>
    <cellStyle name="Normal 12 4 4 2 2 3 3 3 3 2" xfId="43651" xr:uid="{00000000-0005-0000-0000-0000036F0000}"/>
    <cellStyle name="Normal 12 4 4 2 2 3 3 3 4" xfId="30841" xr:uid="{00000000-0005-0000-0000-0000046F0000}"/>
    <cellStyle name="Normal 12 4 4 2 2 3 3 4" xfId="12540" xr:uid="{00000000-0005-0000-0000-0000056F0000}"/>
    <cellStyle name="Normal 12 4 4 2 2 3 3 4 2" xfId="25351" xr:uid="{00000000-0005-0000-0000-0000066F0000}"/>
    <cellStyle name="Normal 12 4 4 2 2 3 3 4 2 2" xfId="50971" xr:uid="{00000000-0005-0000-0000-0000076F0000}"/>
    <cellStyle name="Normal 12 4 4 2 2 3 3 4 3" xfId="38161" xr:uid="{00000000-0005-0000-0000-0000086F0000}"/>
    <cellStyle name="Normal 12 4 4 2 2 3 3 5" xfId="7050" xr:uid="{00000000-0005-0000-0000-0000096F0000}"/>
    <cellStyle name="Normal 12 4 4 2 2 3 3 5 2" xfId="19861" xr:uid="{00000000-0005-0000-0000-00000A6F0000}"/>
    <cellStyle name="Normal 12 4 4 2 2 3 3 5 2 2" xfId="45481" xr:uid="{00000000-0005-0000-0000-00000B6F0000}"/>
    <cellStyle name="Normal 12 4 4 2 2 3 3 5 3" xfId="32671" xr:uid="{00000000-0005-0000-0000-00000C6F0000}"/>
    <cellStyle name="Normal 12 4 4 2 2 3 3 6" xfId="14371" xr:uid="{00000000-0005-0000-0000-00000D6F0000}"/>
    <cellStyle name="Normal 12 4 4 2 2 3 3 6 2" xfId="39991" xr:uid="{00000000-0005-0000-0000-00000E6F0000}"/>
    <cellStyle name="Normal 12 4 4 2 2 3 3 7" xfId="27181" xr:uid="{00000000-0005-0000-0000-00000F6F0000}"/>
    <cellStyle name="Normal 12 4 4 2 2 3 4" xfId="2496" xr:uid="{00000000-0005-0000-0000-0000106F0000}"/>
    <cellStyle name="Normal 12 4 4 2 2 3 4 2" xfId="7986" xr:uid="{00000000-0005-0000-0000-0000116F0000}"/>
    <cellStyle name="Normal 12 4 4 2 2 3 4 2 2" xfId="20797" xr:uid="{00000000-0005-0000-0000-0000126F0000}"/>
    <cellStyle name="Normal 12 4 4 2 2 3 4 2 2 2" xfId="46417" xr:uid="{00000000-0005-0000-0000-0000136F0000}"/>
    <cellStyle name="Normal 12 4 4 2 2 3 4 2 3" xfId="33607" xr:uid="{00000000-0005-0000-0000-0000146F0000}"/>
    <cellStyle name="Normal 12 4 4 2 2 3 4 3" xfId="15307" xr:uid="{00000000-0005-0000-0000-0000156F0000}"/>
    <cellStyle name="Normal 12 4 4 2 2 3 4 3 2" xfId="40927" xr:uid="{00000000-0005-0000-0000-0000166F0000}"/>
    <cellStyle name="Normal 12 4 4 2 2 3 4 4" xfId="28117" xr:uid="{00000000-0005-0000-0000-0000176F0000}"/>
    <cellStyle name="Normal 12 4 4 2 2 3 5" xfId="4326" xr:uid="{00000000-0005-0000-0000-0000186F0000}"/>
    <cellStyle name="Normal 12 4 4 2 2 3 5 2" xfId="9816" xr:uid="{00000000-0005-0000-0000-0000196F0000}"/>
    <cellStyle name="Normal 12 4 4 2 2 3 5 2 2" xfId="22627" xr:uid="{00000000-0005-0000-0000-00001A6F0000}"/>
    <cellStyle name="Normal 12 4 4 2 2 3 5 2 2 2" xfId="48247" xr:uid="{00000000-0005-0000-0000-00001B6F0000}"/>
    <cellStyle name="Normal 12 4 4 2 2 3 5 2 3" xfId="35437" xr:uid="{00000000-0005-0000-0000-00001C6F0000}"/>
    <cellStyle name="Normal 12 4 4 2 2 3 5 3" xfId="17137" xr:uid="{00000000-0005-0000-0000-00001D6F0000}"/>
    <cellStyle name="Normal 12 4 4 2 2 3 5 3 2" xfId="42757" xr:uid="{00000000-0005-0000-0000-00001E6F0000}"/>
    <cellStyle name="Normal 12 4 4 2 2 3 5 4" xfId="29947" xr:uid="{00000000-0005-0000-0000-00001F6F0000}"/>
    <cellStyle name="Normal 12 4 4 2 2 3 6" xfId="11646" xr:uid="{00000000-0005-0000-0000-0000206F0000}"/>
    <cellStyle name="Normal 12 4 4 2 2 3 6 2" xfId="24457" xr:uid="{00000000-0005-0000-0000-0000216F0000}"/>
    <cellStyle name="Normal 12 4 4 2 2 3 6 2 2" xfId="50077" xr:uid="{00000000-0005-0000-0000-0000226F0000}"/>
    <cellStyle name="Normal 12 4 4 2 2 3 6 3" xfId="37267" xr:uid="{00000000-0005-0000-0000-0000236F0000}"/>
    <cellStyle name="Normal 12 4 4 2 2 3 7" xfId="6156" xr:uid="{00000000-0005-0000-0000-0000246F0000}"/>
    <cellStyle name="Normal 12 4 4 2 2 3 7 2" xfId="18967" xr:uid="{00000000-0005-0000-0000-0000256F0000}"/>
    <cellStyle name="Normal 12 4 4 2 2 3 7 2 2" xfId="44587" xr:uid="{00000000-0005-0000-0000-0000266F0000}"/>
    <cellStyle name="Normal 12 4 4 2 2 3 7 3" xfId="31777" xr:uid="{00000000-0005-0000-0000-0000276F0000}"/>
    <cellStyle name="Normal 12 4 4 2 2 3 8" xfId="13477" xr:uid="{00000000-0005-0000-0000-0000286F0000}"/>
    <cellStyle name="Normal 12 4 4 2 2 3 8 2" xfId="39097" xr:uid="{00000000-0005-0000-0000-0000296F0000}"/>
    <cellStyle name="Normal 12 4 4 2 2 3 9" xfId="26287" xr:uid="{00000000-0005-0000-0000-00002A6F0000}"/>
    <cellStyle name="Normal 12 4 4 2 2 4" xfId="440" xr:uid="{00000000-0005-0000-0000-00002B6F0000}"/>
    <cellStyle name="Normal 12 4 4 2 2 4 2" xfId="1335" xr:uid="{00000000-0005-0000-0000-00002C6F0000}"/>
    <cellStyle name="Normal 12 4 4 2 2 4 2 2" xfId="3165" xr:uid="{00000000-0005-0000-0000-00002D6F0000}"/>
    <cellStyle name="Normal 12 4 4 2 2 4 2 2 2" xfId="8655" xr:uid="{00000000-0005-0000-0000-00002E6F0000}"/>
    <cellStyle name="Normal 12 4 4 2 2 4 2 2 2 2" xfId="21466" xr:uid="{00000000-0005-0000-0000-00002F6F0000}"/>
    <cellStyle name="Normal 12 4 4 2 2 4 2 2 2 2 2" xfId="47086" xr:uid="{00000000-0005-0000-0000-0000306F0000}"/>
    <cellStyle name="Normal 12 4 4 2 2 4 2 2 2 3" xfId="34276" xr:uid="{00000000-0005-0000-0000-0000316F0000}"/>
    <cellStyle name="Normal 12 4 4 2 2 4 2 2 3" xfId="15976" xr:uid="{00000000-0005-0000-0000-0000326F0000}"/>
    <cellStyle name="Normal 12 4 4 2 2 4 2 2 3 2" xfId="41596" xr:uid="{00000000-0005-0000-0000-0000336F0000}"/>
    <cellStyle name="Normal 12 4 4 2 2 4 2 2 4" xfId="28786" xr:uid="{00000000-0005-0000-0000-0000346F0000}"/>
    <cellStyle name="Normal 12 4 4 2 2 4 2 3" xfId="4995" xr:uid="{00000000-0005-0000-0000-0000356F0000}"/>
    <cellStyle name="Normal 12 4 4 2 2 4 2 3 2" xfId="10485" xr:uid="{00000000-0005-0000-0000-0000366F0000}"/>
    <cellStyle name="Normal 12 4 4 2 2 4 2 3 2 2" xfId="23296" xr:uid="{00000000-0005-0000-0000-0000376F0000}"/>
    <cellStyle name="Normal 12 4 4 2 2 4 2 3 2 2 2" xfId="48916" xr:uid="{00000000-0005-0000-0000-0000386F0000}"/>
    <cellStyle name="Normal 12 4 4 2 2 4 2 3 2 3" xfId="36106" xr:uid="{00000000-0005-0000-0000-0000396F0000}"/>
    <cellStyle name="Normal 12 4 4 2 2 4 2 3 3" xfId="17806" xr:uid="{00000000-0005-0000-0000-00003A6F0000}"/>
    <cellStyle name="Normal 12 4 4 2 2 4 2 3 3 2" xfId="43426" xr:uid="{00000000-0005-0000-0000-00003B6F0000}"/>
    <cellStyle name="Normal 12 4 4 2 2 4 2 3 4" xfId="30616" xr:uid="{00000000-0005-0000-0000-00003C6F0000}"/>
    <cellStyle name="Normal 12 4 4 2 2 4 2 4" xfId="12315" xr:uid="{00000000-0005-0000-0000-00003D6F0000}"/>
    <cellStyle name="Normal 12 4 4 2 2 4 2 4 2" xfId="25126" xr:uid="{00000000-0005-0000-0000-00003E6F0000}"/>
    <cellStyle name="Normal 12 4 4 2 2 4 2 4 2 2" xfId="50746" xr:uid="{00000000-0005-0000-0000-00003F6F0000}"/>
    <cellStyle name="Normal 12 4 4 2 2 4 2 4 3" xfId="37936" xr:uid="{00000000-0005-0000-0000-0000406F0000}"/>
    <cellStyle name="Normal 12 4 4 2 2 4 2 5" xfId="6825" xr:uid="{00000000-0005-0000-0000-0000416F0000}"/>
    <cellStyle name="Normal 12 4 4 2 2 4 2 5 2" xfId="19636" xr:uid="{00000000-0005-0000-0000-0000426F0000}"/>
    <cellStyle name="Normal 12 4 4 2 2 4 2 5 2 2" xfId="45256" xr:uid="{00000000-0005-0000-0000-0000436F0000}"/>
    <cellStyle name="Normal 12 4 4 2 2 4 2 5 3" xfId="32446" xr:uid="{00000000-0005-0000-0000-0000446F0000}"/>
    <cellStyle name="Normal 12 4 4 2 2 4 2 6" xfId="14146" xr:uid="{00000000-0005-0000-0000-0000456F0000}"/>
    <cellStyle name="Normal 12 4 4 2 2 4 2 6 2" xfId="39766" xr:uid="{00000000-0005-0000-0000-0000466F0000}"/>
    <cellStyle name="Normal 12 4 4 2 2 4 2 7" xfId="26956" xr:uid="{00000000-0005-0000-0000-0000476F0000}"/>
    <cellStyle name="Normal 12 4 4 2 2 4 3" xfId="2271" xr:uid="{00000000-0005-0000-0000-0000486F0000}"/>
    <cellStyle name="Normal 12 4 4 2 2 4 3 2" xfId="7761" xr:uid="{00000000-0005-0000-0000-0000496F0000}"/>
    <cellStyle name="Normal 12 4 4 2 2 4 3 2 2" xfId="20572" xr:uid="{00000000-0005-0000-0000-00004A6F0000}"/>
    <cellStyle name="Normal 12 4 4 2 2 4 3 2 2 2" xfId="46192" xr:uid="{00000000-0005-0000-0000-00004B6F0000}"/>
    <cellStyle name="Normal 12 4 4 2 2 4 3 2 3" xfId="33382" xr:uid="{00000000-0005-0000-0000-00004C6F0000}"/>
    <cellStyle name="Normal 12 4 4 2 2 4 3 3" xfId="15082" xr:uid="{00000000-0005-0000-0000-00004D6F0000}"/>
    <cellStyle name="Normal 12 4 4 2 2 4 3 3 2" xfId="40702" xr:uid="{00000000-0005-0000-0000-00004E6F0000}"/>
    <cellStyle name="Normal 12 4 4 2 2 4 3 4" xfId="27892" xr:uid="{00000000-0005-0000-0000-00004F6F0000}"/>
    <cellStyle name="Normal 12 4 4 2 2 4 4" xfId="4101" xr:uid="{00000000-0005-0000-0000-0000506F0000}"/>
    <cellStyle name="Normal 12 4 4 2 2 4 4 2" xfId="9591" xr:uid="{00000000-0005-0000-0000-0000516F0000}"/>
    <cellStyle name="Normal 12 4 4 2 2 4 4 2 2" xfId="22402" xr:uid="{00000000-0005-0000-0000-0000526F0000}"/>
    <cellStyle name="Normal 12 4 4 2 2 4 4 2 2 2" xfId="48022" xr:uid="{00000000-0005-0000-0000-0000536F0000}"/>
    <cellStyle name="Normal 12 4 4 2 2 4 4 2 3" xfId="35212" xr:uid="{00000000-0005-0000-0000-0000546F0000}"/>
    <cellStyle name="Normal 12 4 4 2 2 4 4 3" xfId="16912" xr:uid="{00000000-0005-0000-0000-0000556F0000}"/>
    <cellStyle name="Normal 12 4 4 2 2 4 4 3 2" xfId="42532" xr:uid="{00000000-0005-0000-0000-0000566F0000}"/>
    <cellStyle name="Normal 12 4 4 2 2 4 4 4" xfId="29722" xr:uid="{00000000-0005-0000-0000-0000576F0000}"/>
    <cellStyle name="Normal 12 4 4 2 2 4 5" xfId="11421" xr:uid="{00000000-0005-0000-0000-0000586F0000}"/>
    <cellStyle name="Normal 12 4 4 2 2 4 5 2" xfId="24232" xr:uid="{00000000-0005-0000-0000-0000596F0000}"/>
    <cellStyle name="Normal 12 4 4 2 2 4 5 2 2" xfId="49852" xr:uid="{00000000-0005-0000-0000-00005A6F0000}"/>
    <cellStyle name="Normal 12 4 4 2 2 4 5 3" xfId="37042" xr:uid="{00000000-0005-0000-0000-00005B6F0000}"/>
    <cellStyle name="Normal 12 4 4 2 2 4 6" xfId="5931" xr:uid="{00000000-0005-0000-0000-00005C6F0000}"/>
    <cellStyle name="Normal 12 4 4 2 2 4 6 2" xfId="18742" xr:uid="{00000000-0005-0000-0000-00005D6F0000}"/>
    <cellStyle name="Normal 12 4 4 2 2 4 6 2 2" xfId="44362" xr:uid="{00000000-0005-0000-0000-00005E6F0000}"/>
    <cellStyle name="Normal 12 4 4 2 2 4 6 3" xfId="31552" xr:uid="{00000000-0005-0000-0000-00005F6F0000}"/>
    <cellStyle name="Normal 12 4 4 2 2 4 7" xfId="13252" xr:uid="{00000000-0005-0000-0000-0000606F0000}"/>
    <cellStyle name="Normal 12 4 4 2 2 4 7 2" xfId="38872" xr:uid="{00000000-0005-0000-0000-0000616F0000}"/>
    <cellStyle name="Normal 12 4 4 2 2 4 8" xfId="26062" xr:uid="{00000000-0005-0000-0000-0000626F0000}"/>
    <cellStyle name="Normal 12 4 4 2 2 5" xfId="799" xr:uid="{00000000-0005-0000-0000-0000636F0000}"/>
    <cellStyle name="Normal 12 4 4 2 2 5 2" xfId="1694" xr:uid="{00000000-0005-0000-0000-0000646F0000}"/>
    <cellStyle name="Normal 12 4 4 2 2 5 2 2" xfId="3524" xr:uid="{00000000-0005-0000-0000-0000656F0000}"/>
    <cellStyle name="Normal 12 4 4 2 2 5 2 2 2" xfId="9014" xr:uid="{00000000-0005-0000-0000-0000666F0000}"/>
    <cellStyle name="Normal 12 4 4 2 2 5 2 2 2 2" xfId="21825" xr:uid="{00000000-0005-0000-0000-0000676F0000}"/>
    <cellStyle name="Normal 12 4 4 2 2 5 2 2 2 2 2" xfId="47445" xr:uid="{00000000-0005-0000-0000-0000686F0000}"/>
    <cellStyle name="Normal 12 4 4 2 2 5 2 2 2 3" xfId="34635" xr:uid="{00000000-0005-0000-0000-0000696F0000}"/>
    <cellStyle name="Normal 12 4 4 2 2 5 2 2 3" xfId="16335" xr:uid="{00000000-0005-0000-0000-00006A6F0000}"/>
    <cellStyle name="Normal 12 4 4 2 2 5 2 2 3 2" xfId="41955" xr:uid="{00000000-0005-0000-0000-00006B6F0000}"/>
    <cellStyle name="Normal 12 4 4 2 2 5 2 2 4" xfId="29145" xr:uid="{00000000-0005-0000-0000-00006C6F0000}"/>
    <cellStyle name="Normal 12 4 4 2 2 5 2 3" xfId="5354" xr:uid="{00000000-0005-0000-0000-00006D6F0000}"/>
    <cellStyle name="Normal 12 4 4 2 2 5 2 3 2" xfId="10844" xr:uid="{00000000-0005-0000-0000-00006E6F0000}"/>
    <cellStyle name="Normal 12 4 4 2 2 5 2 3 2 2" xfId="23655" xr:uid="{00000000-0005-0000-0000-00006F6F0000}"/>
    <cellStyle name="Normal 12 4 4 2 2 5 2 3 2 2 2" xfId="49275" xr:uid="{00000000-0005-0000-0000-0000706F0000}"/>
    <cellStyle name="Normal 12 4 4 2 2 5 2 3 2 3" xfId="36465" xr:uid="{00000000-0005-0000-0000-0000716F0000}"/>
    <cellStyle name="Normal 12 4 4 2 2 5 2 3 3" xfId="18165" xr:uid="{00000000-0005-0000-0000-0000726F0000}"/>
    <cellStyle name="Normal 12 4 4 2 2 5 2 3 3 2" xfId="43785" xr:uid="{00000000-0005-0000-0000-0000736F0000}"/>
    <cellStyle name="Normal 12 4 4 2 2 5 2 3 4" xfId="30975" xr:uid="{00000000-0005-0000-0000-0000746F0000}"/>
    <cellStyle name="Normal 12 4 4 2 2 5 2 4" xfId="12674" xr:uid="{00000000-0005-0000-0000-0000756F0000}"/>
    <cellStyle name="Normal 12 4 4 2 2 5 2 4 2" xfId="25485" xr:uid="{00000000-0005-0000-0000-0000766F0000}"/>
    <cellStyle name="Normal 12 4 4 2 2 5 2 4 2 2" xfId="51105" xr:uid="{00000000-0005-0000-0000-0000776F0000}"/>
    <cellStyle name="Normal 12 4 4 2 2 5 2 4 3" xfId="38295" xr:uid="{00000000-0005-0000-0000-0000786F0000}"/>
    <cellStyle name="Normal 12 4 4 2 2 5 2 5" xfId="7184" xr:uid="{00000000-0005-0000-0000-0000796F0000}"/>
    <cellStyle name="Normal 12 4 4 2 2 5 2 5 2" xfId="19995" xr:uid="{00000000-0005-0000-0000-00007A6F0000}"/>
    <cellStyle name="Normal 12 4 4 2 2 5 2 5 2 2" xfId="45615" xr:uid="{00000000-0005-0000-0000-00007B6F0000}"/>
    <cellStyle name="Normal 12 4 4 2 2 5 2 5 3" xfId="32805" xr:uid="{00000000-0005-0000-0000-00007C6F0000}"/>
    <cellStyle name="Normal 12 4 4 2 2 5 2 6" xfId="14505" xr:uid="{00000000-0005-0000-0000-00007D6F0000}"/>
    <cellStyle name="Normal 12 4 4 2 2 5 2 6 2" xfId="40125" xr:uid="{00000000-0005-0000-0000-00007E6F0000}"/>
    <cellStyle name="Normal 12 4 4 2 2 5 2 7" xfId="27315" xr:uid="{00000000-0005-0000-0000-00007F6F0000}"/>
    <cellStyle name="Normal 12 4 4 2 2 5 3" xfId="2630" xr:uid="{00000000-0005-0000-0000-0000806F0000}"/>
    <cellStyle name="Normal 12 4 4 2 2 5 3 2" xfId="8120" xr:uid="{00000000-0005-0000-0000-0000816F0000}"/>
    <cellStyle name="Normal 12 4 4 2 2 5 3 2 2" xfId="20931" xr:uid="{00000000-0005-0000-0000-0000826F0000}"/>
    <cellStyle name="Normal 12 4 4 2 2 5 3 2 2 2" xfId="46551" xr:uid="{00000000-0005-0000-0000-0000836F0000}"/>
    <cellStyle name="Normal 12 4 4 2 2 5 3 2 3" xfId="33741" xr:uid="{00000000-0005-0000-0000-0000846F0000}"/>
    <cellStyle name="Normal 12 4 4 2 2 5 3 3" xfId="15441" xr:uid="{00000000-0005-0000-0000-0000856F0000}"/>
    <cellStyle name="Normal 12 4 4 2 2 5 3 3 2" xfId="41061" xr:uid="{00000000-0005-0000-0000-0000866F0000}"/>
    <cellStyle name="Normal 12 4 4 2 2 5 3 4" xfId="28251" xr:uid="{00000000-0005-0000-0000-0000876F0000}"/>
    <cellStyle name="Normal 12 4 4 2 2 5 4" xfId="4460" xr:uid="{00000000-0005-0000-0000-0000886F0000}"/>
    <cellStyle name="Normal 12 4 4 2 2 5 4 2" xfId="9950" xr:uid="{00000000-0005-0000-0000-0000896F0000}"/>
    <cellStyle name="Normal 12 4 4 2 2 5 4 2 2" xfId="22761" xr:uid="{00000000-0005-0000-0000-00008A6F0000}"/>
    <cellStyle name="Normal 12 4 4 2 2 5 4 2 2 2" xfId="48381" xr:uid="{00000000-0005-0000-0000-00008B6F0000}"/>
    <cellStyle name="Normal 12 4 4 2 2 5 4 2 3" xfId="35571" xr:uid="{00000000-0005-0000-0000-00008C6F0000}"/>
    <cellStyle name="Normal 12 4 4 2 2 5 4 3" xfId="17271" xr:uid="{00000000-0005-0000-0000-00008D6F0000}"/>
    <cellStyle name="Normal 12 4 4 2 2 5 4 3 2" xfId="42891" xr:uid="{00000000-0005-0000-0000-00008E6F0000}"/>
    <cellStyle name="Normal 12 4 4 2 2 5 4 4" xfId="30081" xr:uid="{00000000-0005-0000-0000-00008F6F0000}"/>
    <cellStyle name="Normal 12 4 4 2 2 5 5" xfId="11780" xr:uid="{00000000-0005-0000-0000-0000906F0000}"/>
    <cellStyle name="Normal 12 4 4 2 2 5 5 2" xfId="24591" xr:uid="{00000000-0005-0000-0000-0000916F0000}"/>
    <cellStyle name="Normal 12 4 4 2 2 5 5 2 2" xfId="50211" xr:uid="{00000000-0005-0000-0000-0000926F0000}"/>
    <cellStyle name="Normal 12 4 4 2 2 5 5 3" xfId="37401" xr:uid="{00000000-0005-0000-0000-0000936F0000}"/>
    <cellStyle name="Normal 12 4 4 2 2 5 6" xfId="6290" xr:uid="{00000000-0005-0000-0000-0000946F0000}"/>
    <cellStyle name="Normal 12 4 4 2 2 5 6 2" xfId="19101" xr:uid="{00000000-0005-0000-0000-0000956F0000}"/>
    <cellStyle name="Normal 12 4 4 2 2 5 6 2 2" xfId="44721" xr:uid="{00000000-0005-0000-0000-0000966F0000}"/>
    <cellStyle name="Normal 12 4 4 2 2 5 6 3" xfId="31911" xr:uid="{00000000-0005-0000-0000-0000976F0000}"/>
    <cellStyle name="Normal 12 4 4 2 2 5 7" xfId="13611" xr:uid="{00000000-0005-0000-0000-0000986F0000}"/>
    <cellStyle name="Normal 12 4 4 2 2 5 7 2" xfId="39231" xr:uid="{00000000-0005-0000-0000-0000996F0000}"/>
    <cellStyle name="Normal 12 4 4 2 2 5 8" xfId="26421" xr:uid="{00000000-0005-0000-0000-00009A6F0000}"/>
    <cellStyle name="Normal 12 4 4 2 2 6" xfId="1200" xr:uid="{00000000-0005-0000-0000-00009B6F0000}"/>
    <cellStyle name="Normal 12 4 4 2 2 6 2" xfId="3030" xr:uid="{00000000-0005-0000-0000-00009C6F0000}"/>
    <cellStyle name="Normal 12 4 4 2 2 6 2 2" xfId="8520" xr:uid="{00000000-0005-0000-0000-00009D6F0000}"/>
    <cellStyle name="Normal 12 4 4 2 2 6 2 2 2" xfId="21331" xr:uid="{00000000-0005-0000-0000-00009E6F0000}"/>
    <cellStyle name="Normal 12 4 4 2 2 6 2 2 2 2" xfId="46951" xr:uid="{00000000-0005-0000-0000-00009F6F0000}"/>
    <cellStyle name="Normal 12 4 4 2 2 6 2 2 3" xfId="34141" xr:uid="{00000000-0005-0000-0000-0000A06F0000}"/>
    <cellStyle name="Normal 12 4 4 2 2 6 2 3" xfId="15841" xr:uid="{00000000-0005-0000-0000-0000A16F0000}"/>
    <cellStyle name="Normal 12 4 4 2 2 6 2 3 2" xfId="41461" xr:uid="{00000000-0005-0000-0000-0000A26F0000}"/>
    <cellStyle name="Normal 12 4 4 2 2 6 2 4" xfId="28651" xr:uid="{00000000-0005-0000-0000-0000A36F0000}"/>
    <cellStyle name="Normal 12 4 4 2 2 6 3" xfId="4860" xr:uid="{00000000-0005-0000-0000-0000A46F0000}"/>
    <cellStyle name="Normal 12 4 4 2 2 6 3 2" xfId="10350" xr:uid="{00000000-0005-0000-0000-0000A56F0000}"/>
    <cellStyle name="Normal 12 4 4 2 2 6 3 2 2" xfId="23161" xr:uid="{00000000-0005-0000-0000-0000A66F0000}"/>
    <cellStyle name="Normal 12 4 4 2 2 6 3 2 2 2" xfId="48781" xr:uid="{00000000-0005-0000-0000-0000A76F0000}"/>
    <cellStyle name="Normal 12 4 4 2 2 6 3 2 3" xfId="35971" xr:uid="{00000000-0005-0000-0000-0000A86F0000}"/>
    <cellStyle name="Normal 12 4 4 2 2 6 3 3" xfId="17671" xr:uid="{00000000-0005-0000-0000-0000A96F0000}"/>
    <cellStyle name="Normal 12 4 4 2 2 6 3 3 2" xfId="43291" xr:uid="{00000000-0005-0000-0000-0000AA6F0000}"/>
    <cellStyle name="Normal 12 4 4 2 2 6 3 4" xfId="30481" xr:uid="{00000000-0005-0000-0000-0000AB6F0000}"/>
    <cellStyle name="Normal 12 4 4 2 2 6 4" xfId="12180" xr:uid="{00000000-0005-0000-0000-0000AC6F0000}"/>
    <cellStyle name="Normal 12 4 4 2 2 6 4 2" xfId="24991" xr:uid="{00000000-0005-0000-0000-0000AD6F0000}"/>
    <cellStyle name="Normal 12 4 4 2 2 6 4 2 2" xfId="50611" xr:uid="{00000000-0005-0000-0000-0000AE6F0000}"/>
    <cellStyle name="Normal 12 4 4 2 2 6 4 3" xfId="37801" xr:uid="{00000000-0005-0000-0000-0000AF6F0000}"/>
    <cellStyle name="Normal 12 4 4 2 2 6 5" xfId="6690" xr:uid="{00000000-0005-0000-0000-0000B06F0000}"/>
    <cellStyle name="Normal 12 4 4 2 2 6 5 2" xfId="19501" xr:uid="{00000000-0005-0000-0000-0000B16F0000}"/>
    <cellStyle name="Normal 12 4 4 2 2 6 5 2 2" xfId="45121" xr:uid="{00000000-0005-0000-0000-0000B26F0000}"/>
    <cellStyle name="Normal 12 4 4 2 2 6 5 3" xfId="32311" xr:uid="{00000000-0005-0000-0000-0000B36F0000}"/>
    <cellStyle name="Normal 12 4 4 2 2 6 6" xfId="14011" xr:uid="{00000000-0005-0000-0000-0000B46F0000}"/>
    <cellStyle name="Normal 12 4 4 2 2 6 6 2" xfId="39631" xr:uid="{00000000-0005-0000-0000-0000B56F0000}"/>
    <cellStyle name="Normal 12 4 4 2 2 6 7" xfId="26821" xr:uid="{00000000-0005-0000-0000-0000B66F0000}"/>
    <cellStyle name="Normal 12 4 4 2 2 7" xfId="2136" xr:uid="{00000000-0005-0000-0000-0000B76F0000}"/>
    <cellStyle name="Normal 12 4 4 2 2 7 2" xfId="7626" xr:uid="{00000000-0005-0000-0000-0000B86F0000}"/>
    <cellStyle name="Normal 12 4 4 2 2 7 2 2" xfId="20437" xr:uid="{00000000-0005-0000-0000-0000B96F0000}"/>
    <cellStyle name="Normal 12 4 4 2 2 7 2 2 2" xfId="46057" xr:uid="{00000000-0005-0000-0000-0000BA6F0000}"/>
    <cellStyle name="Normal 12 4 4 2 2 7 2 3" xfId="33247" xr:uid="{00000000-0005-0000-0000-0000BB6F0000}"/>
    <cellStyle name="Normal 12 4 4 2 2 7 3" xfId="14947" xr:uid="{00000000-0005-0000-0000-0000BC6F0000}"/>
    <cellStyle name="Normal 12 4 4 2 2 7 3 2" xfId="40567" xr:uid="{00000000-0005-0000-0000-0000BD6F0000}"/>
    <cellStyle name="Normal 12 4 4 2 2 7 4" xfId="27757" xr:uid="{00000000-0005-0000-0000-0000BE6F0000}"/>
    <cellStyle name="Normal 12 4 4 2 2 8" xfId="3966" xr:uid="{00000000-0005-0000-0000-0000BF6F0000}"/>
    <cellStyle name="Normal 12 4 4 2 2 8 2" xfId="9456" xr:uid="{00000000-0005-0000-0000-0000C06F0000}"/>
    <cellStyle name="Normal 12 4 4 2 2 8 2 2" xfId="22267" xr:uid="{00000000-0005-0000-0000-0000C16F0000}"/>
    <cellStyle name="Normal 12 4 4 2 2 8 2 2 2" xfId="47887" xr:uid="{00000000-0005-0000-0000-0000C26F0000}"/>
    <cellStyle name="Normal 12 4 4 2 2 8 2 3" xfId="35077" xr:uid="{00000000-0005-0000-0000-0000C36F0000}"/>
    <cellStyle name="Normal 12 4 4 2 2 8 3" xfId="16777" xr:uid="{00000000-0005-0000-0000-0000C46F0000}"/>
    <cellStyle name="Normal 12 4 4 2 2 8 3 2" xfId="42397" xr:uid="{00000000-0005-0000-0000-0000C56F0000}"/>
    <cellStyle name="Normal 12 4 4 2 2 8 4" xfId="29587" xr:uid="{00000000-0005-0000-0000-0000C66F0000}"/>
    <cellStyle name="Normal 12 4 4 2 2 9" xfId="11286" xr:uid="{00000000-0005-0000-0000-0000C76F0000}"/>
    <cellStyle name="Normal 12 4 4 2 2 9 2" xfId="24097" xr:uid="{00000000-0005-0000-0000-0000C86F0000}"/>
    <cellStyle name="Normal 12 4 4 2 2 9 2 2" xfId="49717" xr:uid="{00000000-0005-0000-0000-0000C96F0000}"/>
    <cellStyle name="Normal 12 4 4 2 2 9 3" xfId="36907" xr:uid="{00000000-0005-0000-0000-0000CA6F0000}"/>
    <cellStyle name="Normal 12 4 4 2 3" xfId="355" xr:uid="{00000000-0005-0000-0000-0000CB6F0000}"/>
    <cellStyle name="Normal 12 4 4 2 3 10" xfId="5847" xr:uid="{00000000-0005-0000-0000-0000CC6F0000}"/>
    <cellStyle name="Normal 12 4 4 2 3 10 2" xfId="18658" xr:uid="{00000000-0005-0000-0000-0000CD6F0000}"/>
    <cellStyle name="Normal 12 4 4 2 3 10 2 2" xfId="44278" xr:uid="{00000000-0005-0000-0000-0000CE6F0000}"/>
    <cellStyle name="Normal 12 4 4 2 3 10 3" xfId="31468" xr:uid="{00000000-0005-0000-0000-0000CF6F0000}"/>
    <cellStyle name="Normal 12 4 4 2 3 11" xfId="13168" xr:uid="{00000000-0005-0000-0000-0000D06F0000}"/>
    <cellStyle name="Normal 12 4 4 2 3 11 2" xfId="38788" xr:uid="{00000000-0005-0000-0000-0000D16F0000}"/>
    <cellStyle name="Normal 12 4 4 2 3 12" xfId="25978" xr:uid="{00000000-0005-0000-0000-0000D26F0000}"/>
    <cellStyle name="Normal 12 4 4 2 3 2" xfId="584" xr:uid="{00000000-0005-0000-0000-0000D36F0000}"/>
    <cellStyle name="Normal 12 4 4 2 3 2 2" xfId="983" xr:uid="{00000000-0005-0000-0000-0000D46F0000}"/>
    <cellStyle name="Normal 12 4 4 2 3 2 2 2" xfId="1878" xr:uid="{00000000-0005-0000-0000-0000D56F0000}"/>
    <cellStyle name="Normal 12 4 4 2 3 2 2 2 2" xfId="3708" xr:uid="{00000000-0005-0000-0000-0000D66F0000}"/>
    <cellStyle name="Normal 12 4 4 2 3 2 2 2 2 2" xfId="9198" xr:uid="{00000000-0005-0000-0000-0000D76F0000}"/>
    <cellStyle name="Normal 12 4 4 2 3 2 2 2 2 2 2" xfId="22009" xr:uid="{00000000-0005-0000-0000-0000D86F0000}"/>
    <cellStyle name="Normal 12 4 4 2 3 2 2 2 2 2 2 2" xfId="47629" xr:uid="{00000000-0005-0000-0000-0000D96F0000}"/>
    <cellStyle name="Normal 12 4 4 2 3 2 2 2 2 2 3" xfId="34819" xr:uid="{00000000-0005-0000-0000-0000DA6F0000}"/>
    <cellStyle name="Normal 12 4 4 2 3 2 2 2 2 3" xfId="16519" xr:uid="{00000000-0005-0000-0000-0000DB6F0000}"/>
    <cellStyle name="Normal 12 4 4 2 3 2 2 2 2 3 2" xfId="42139" xr:uid="{00000000-0005-0000-0000-0000DC6F0000}"/>
    <cellStyle name="Normal 12 4 4 2 3 2 2 2 2 4" xfId="29329" xr:uid="{00000000-0005-0000-0000-0000DD6F0000}"/>
    <cellStyle name="Normal 12 4 4 2 3 2 2 2 3" xfId="5538" xr:uid="{00000000-0005-0000-0000-0000DE6F0000}"/>
    <cellStyle name="Normal 12 4 4 2 3 2 2 2 3 2" xfId="11028" xr:uid="{00000000-0005-0000-0000-0000DF6F0000}"/>
    <cellStyle name="Normal 12 4 4 2 3 2 2 2 3 2 2" xfId="23839" xr:uid="{00000000-0005-0000-0000-0000E06F0000}"/>
    <cellStyle name="Normal 12 4 4 2 3 2 2 2 3 2 2 2" xfId="49459" xr:uid="{00000000-0005-0000-0000-0000E16F0000}"/>
    <cellStyle name="Normal 12 4 4 2 3 2 2 2 3 2 3" xfId="36649" xr:uid="{00000000-0005-0000-0000-0000E26F0000}"/>
    <cellStyle name="Normal 12 4 4 2 3 2 2 2 3 3" xfId="18349" xr:uid="{00000000-0005-0000-0000-0000E36F0000}"/>
    <cellStyle name="Normal 12 4 4 2 3 2 2 2 3 3 2" xfId="43969" xr:uid="{00000000-0005-0000-0000-0000E46F0000}"/>
    <cellStyle name="Normal 12 4 4 2 3 2 2 2 3 4" xfId="31159" xr:uid="{00000000-0005-0000-0000-0000E56F0000}"/>
    <cellStyle name="Normal 12 4 4 2 3 2 2 2 4" xfId="12858" xr:uid="{00000000-0005-0000-0000-0000E66F0000}"/>
    <cellStyle name="Normal 12 4 4 2 3 2 2 2 4 2" xfId="25669" xr:uid="{00000000-0005-0000-0000-0000E76F0000}"/>
    <cellStyle name="Normal 12 4 4 2 3 2 2 2 4 2 2" xfId="51289" xr:uid="{00000000-0005-0000-0000-0000E86F0000}"/>
    <cellStyle name="Normal 12 4 4 2 3 2 2 2 4 3" xfId="38479" xr:uid="{00000000-0005-0000-0000-0000E96F0000}"/>
    <cellStyle name="Normal 12 4 4 2 3 2 2 2 5" xfId="7368" xr:uid="{00000000-0005-0000-0000-0000EA6F0000}"/>
    <cellStyle name="Normal 12 4 4 2 3 2 2 2 5 2" xfId="20179" xr:uid="{00000000-0005-0000-0000-0000EB6F0000}"/>
    <cellStyle name="Normal 12 4 4 2 3 2 2 2 5 2 2" xfId="45799" xr:uid="{00000000-0005-0000-0000-0000EC6F0000}"/>
    <cellStyle name="Normal 12 4 4 2 3 2 2 2 5 3" xfId="32989" xr:uid="{00000000-0005-0000-0000-0000ED6F0000}"/>
    <cellStyle name="Normal 12 4 4 2 3 2 2 2 6" xfId="14689" xr:uid="{00000000-0005-0000-0000-0000EE6F0000}"/>
    <cellStyle name="Normal 12 4 4 2 3 2 2 2 6 2" xfId="40309" xr:uid="{00000000-0005-0000-0000-0000EF6F0000}"/>
    <cellStyle name="Normal 12 4 4 2 3 2 2 2 7" xfId="27499" xr:uid="{00000000-0005-0000-0000-0000F06F0000}"/>
    <cellStyle name="Normal 12 4 4 2 3 2 2 3" xfId="2814" xr:uid="{00000000-0005-0000-0000-0000F16F0000}"/>
    <cellStyle name="Normal 12 4 4 2 3 2 2 3 2" xfId="8304" xr:uid="{00000000-0005-0000-0000-0000F26F0000}"/>
    <cellStyle name="Normal 12 4 4 2 3 2 2 3 2 2" xfId="21115" xr:uid="{00000000-0005-0000-0000-0000F36F0000}"/>
    <cellStyle name="Normal 12 4 4 2 3 2 2 3 2 2 2" xfId="46735" xr:uid="{00000000-0005-0000-0000-0000F46F0000}"/>
    <cellStyle name="Normal 12 4 4 2 3 2 2 3 2 3" xfId="33925" xr:uid="{00000000-0005-0000-0000-0000F56F0000}"/>
    <cellStyle name="Normal 12 4 4 2 3 2 2 3 3" xfId="15625" xr:uid="{00000000-0005-0000-0000-0000F66F0000}"/>
    <cellStyle name="Normal 12 4 4 2 3 2 2 3 3 2" xfId="41245" xr:uid="{00000000-0005-0000-0000-0000F76F0000}"/>
    <cellStyle name="Normal 12 4 4 2 3 2 2 3 4" xfId="28435" xr:uid="{00000000-0005-0000-0000-0000F86F0000}"/>
    <cellStyle name="Normal 12 4 4 2 3 2 2 4" xfId="4644" xr:uid="{00000000-0005-0000-0000-0000F96F0000}"/>
    <cellStyle name="Normal 12 4 4 2 3 2 2 4 2" xfId="10134" xr:uid="{00000000-0005-0000-0000-0000FA6F0000}"/>
    <cellStyle name="Normal 12 4 4 2 3 2 2 4 2 2" xfId="22945" xr:uid="{00000000-0005-0000-0000-0000FB6F0000}"/>
    <cellStyle name="Normal 12 4 4 2 3 2 2 4 2 2 2" xfId="48565" xr:uid="{00000000-0005-0000-0000-0000FC6F0000}"/>
    <cellStyle name="Normal 12 4 4 2 3 2 2 4 2 3" xfId="35755" xr:uid="{00000000-0005-0000-0000-0000FD6F0000}"/>
    <cellStyle name="Normal 12 4 4 2 3 2 2 4 3" xfId="17455" xr:uid="{00000000-0005-0000-0000-0000FE6F0000}"/>
    <cellStyle name="Normal 12 4 4 2 3 2 2 4 3 2" xfId="43075" xr:uid="{00000000-0005-0000-0000-0000FF6F0000}"/>
    <cellStyle name="Normal 12 4 4 2 3 2 2 4 4" xfId="30265" xr:uid="{00000000-0005-0000-0000-000000700000}"/>
    <cellStyle name="Normal 12 4 4 2 3 2 2 5" xfId="11964" xr:uid="{00000000-0005-0000-0000-000001700000}"/>
    <cellStyle name="Normal 12 4 4 2 3 2 2 5 2" xfId="24775" xr:uid="{00000000-0005-0000-0000-000002700000}"/>
    <cellStyle name="Normal 12 4 4 2 3 2 2 5 2 2" xfId="50395" xr:uid="{00000000-0005-0000-0000-000003700000}"/>
    <cellStyle name="Normal 12 4 4 2 3 2 2 5 3" xfId="37585" xr:uid="{00000000-0005-0000-0000-000004700000}"/>
    <cellStyle name="Normal 12 4 4 2 3 2 2 6" xfId="6474" xr:uid="{00000000-0005-0000-0000-000005700000}"/>
    <cellStyle name="Normal 12 4 4 2 3 2 2 6 2" xfId="19285" xr:uid="{00000000-0005-0000-0000-000006700000}"/>
    <cellStyle name="Normal 12 4 4 2 3 2 2 6 2 2" xfId="44905" xr:uid="{00000000-0005-0000-0000-000007700000}"/>
    <cellStyle name="Normal 12 4 4 2 3 2 2 6 3" xfId="32095" xr:uid="{00000000-0005-0000-0000-000008700000}"/>
    <cellStyle name="Normal 12 4 4 2 3 2 2 7" xfId="13795" xr:uid="{00000000-0005-0000-0000-000009700000}"/>
    <cellStyle name="Normal 12 4 4 2 3 2 2 7 2" xfId="39415" xr:uid="{00000000-0005-0000-0000-00000A700000}"/>
    <cellStyle name="Normal 12 4 4 2 3 2 2 8" xfId="26605" xr:uid="{00000000-0005-0000-0000-00000B700000}"/>
    <cellStyle name="Normal 12 4 4 2 3 2 3" xfId="1479" xr:uid="{00000000-0005-0000-0000-00000C700000}"/>
    <cellStyle name="Normal 12 4 4 2 3 2 3 2" xfId="3309" xr:uid="{00000000-0005-0000-0000-00000D700000}"/>
    <cellStyle name="Normal 12 4 4 2 3 2 3 2 2" xfId="8799" xr:uid="{00000000-0005-0000-0000-00000E700000}"/>
    <cellStyle name="Normal 12 4 4 2 3 2 3 2 2 2" xfId="21610" xr:uid="{00000000-0005-0000-0000-00000F700000}"/>
    <cellStyle name="Normal 12 4 4 2 3 2 3 2 2 2 2" xfId="47230" xr:uid="{00000000-0005-0000-0000-000010700000}"/>
    <cellStyle name="Normal 12 4 4 2 3 2 3 2 2 3" xfId="34420" xr:uid="{00000000-0005-0000-0000-000011700000}"/>
    <cellStyle name="Normal 12 4 4 2 3 2 3 2 3" xfId="16120" xr:uid="{00000000-0005-0000-0000-000012700000}"/>
    <cellStyle name="Normal 12 4 4 2 3 2 3 2 3 2" xfId="41740" xr:uid="{00000000-0005-0000-0000-000013700000}"/>
    <cellStyle name="Normal 12 4 4 2 3 2 3 2 4" xfId="28930" xr:uid="{00000000-0005-0000-0000-000014700000}"/>
    <cellStyle name="Normal 12 4 4 2 3 2 3 3" xfId="5139" xr:uid="{00000000-0005-0000-0000-000015700000}"/>
    <cellStyle name="Normal 12 4 4 2 3 2 3 3 2" xfId="10629" xr:uid="{00000000-0005-0000-0000-000016700000}"/>
    <cellStyle name="Normal 12 4 4 2 3 2 3 3 2 2" xfId="23440" xr:uid="{00000000-0005-0000-0000-000017700000}"/>
    <cellStyle name="Normal 12 4 4 2 3 2 3 3 2 2 2" xfId="49060" xr:uid="{00000000-0005-0000-0000-000018700000}"/>
    <cellStyle name="Normal 12 4 4 2 3 2 3 3 2 3" xfId="36250" xr:uid="{00000000-0005-0000-0000-000019700000}"/>
    <cellStyle name="Normal 12 4 4 2 3 2 3 3 3" xfId="17950" xr:uid="{00000000-0005-0000-0000-00001A700000}"/>
    <cellStyle name="Normal 12 4 4 2 3 2 3 3 3 2" xfId="43570" xr:uid="{00000000-0005-0000-0000-00001B700000}"/>
    <cellStyle name="Normal 12 4 4 2 3 2 3 3 4" xfId="30760" xr:uid="{00000000-0005-0000-0000-00001C700000}"/>
    <cellStyle name="Normal 12 4 4 2 3 2 3 4" xfId="12459" xr:uid="{00000000-0005-0000-0000-00001D700000}"/>
    <cellStyle name="Normal 12 4 4 2 3 2 3 4 2" xfId="25270" xr:uid="{00000000-0005-0000-0000-00001E700000}"/>
    <cellStyle name="Normal 12 4 4 2 3 2 3 4 2 2" xfId="50890" xr:uid="{00000000-0005-0000-0000-00001F700000}"/>
    <cellStyle name="Normal 12 4 4 2 3 2 3 4 3" xfId="38080" xr:uid="{00000000-0005-0000-0000-000020700000}"/>
    <cellStyle name="Normal 12 4 4 2 3 2 3 5" xfId="6969" xr:uid="{00000000-0005-0000-0000-000021700000}"/>
    <cellStyle name="Normal 12 4 4 2 3 2 3 5 2" xfId="19780" xr:uid="{00000000-0005-0000-0000-000022700000}"/>
    <cellStyle name="Normal 12 4 4 2 3 2 3 5 2 2" xfId="45400" xr:uid="{00000000-0005-0000-0000-000023700000}"/>
    <cellStyle name="Normal 12 4 4 2 3 2 3 5 3" xfId="32590" xr:uid="{00000000-0005-0000-0000-000024700000}"/>
    <cellStyle name="Normal 12 4 4 2 3 2 3 6" xfId="14290" xr:uid="{00000000-0005-0000-0000-000025700000}"/>
    <cellStyle name="Normal 12 4 4 2 3 2 3 6 2" xfId="39910" xr:uid="{00000000-0005-0000-0000-000026700000}"/>
    <cellStyle name="Normal 12 4 4 2 3 2 3 7" xfId="27100" xr:uid="{00000000-0005-0000-0000-000027700000}"/>
    <cellStyle name="Normal 12 4 4 2 3 2 4" xfId="2415" xr:uid="{00000000-0005-0000-0000-000028700000}"/>
    <cellStyle name="Normal 12 4 4 2 3 2 4 2" xfId="7905" xr:uid="{00000000-0005-0000-0000-000029700000}"/>
    <cellStyle name="Normal 12 4 4 2 3 2 4 2 2" xfId="20716" xr:uid="{00000000-0005-0000-0000-00002A700000}"/>
    <cellStyle name="Normal 12 4 4 2 3 2 4 2 2 2" xfId="46336" xr:uid="{00000000-0005-0000-0000-00002B700000}"/>
    <cellStyle name="Normal 12 4 4 2 3 2 4 2 3" xfId="33526" xr:uid="{00000000-0005-0000-0000-00002C700000}"/>
    <cellStyle name="Normal 12 4 4 2 3 2 4 3" xfId="15226" xr:uid="{00000000-0005-0000-0000-00002D700000}"/>
    <cellStyle name="Normal 12 4 4 2 3 2 4 3 2" xfId="40846" xr:uid="{00000000-0005-0000-0000-00002E700000}"/>
    <cellStyle name="Normal 12 4 4 2 3 2 4 4" xfId="28036" xr:uid="{00000000-0005-0000-0000-00002F700000}"/>
    <cellStyle name="Normal 12 4 4 2 3 2 5" xfId="4245" xr:uid="{00000000-0005-0000-0000-000030700000}"/>
    <cellStyle name="Normal 12 4 4 2 3 2 5 2" xfId="9735" xr:uid="{00000000-0005-0000-0000-000031700000}"/>
    <cellStyle name="Normal 12 4 4 2 3 2 5 2 2" xfId="22546" xr:uid="{00000000-0005-0000-0000-000032700000}"/>
    <cellStyle name="Normal 12 4 4 2 3 2 5 2 2 2" xfId="48166" xr:uid="{00000000-0005-0000-0000-000033700000}"/>
    <cellStyle name="Normal 12 4 4 2 3 2 5 2 3" xfId="35356" xr:uid="{00000000-0005-0000-0000-000034700000}"/>
    <cellStyle name="Normal 12 4 4 2 3 2 5 3" xfId="17056" xr:uid="{00000000-0005-0000-0000-000035700000}"/>
    <cellStyle name="Normal 12 4 4 2 3 2 5 3 2" xfId="42676" xr:uid="{00000000-0005-0000-0000-000036700000}"/>
    <cellStyle name="Normal 12 4 4 2 3 2 5 4" xfId="29866" xr:uid="{00000000-0005-0000-0000-000037700000}"/>
    <cellStyle name="Normal 12 4 4 2 3 2 6" xfId="11565" xr:uid="{00000000-0005-0000-0000-000038700000}"/>
    <cellStyle name="Normal 12 4 4 2 3 2 6 2" xfId="24376" xr:uid="{00000000-0005-0000-0000-000039700000}"/>
    <cellStyle name="Normal 12 4 4 2 3 2 6 2 2" xfId="49996" xr:uid="{00000000-0005-0000-0000-00003A700000}"/>
    <cellStyle name="Normal 12 4 4 2 3 2 6 3" xfId="37186" xr:uid="{00000000-0005-0000-0000-00003B700000}"/>
    <cellStyle name="Normal 12 4 4 2 3 2 7" xfId="6075" xr:uid="{00000000-0005-0000-0000-00003C700000}"/>
    <cellStyle name="Normal 12 4 4 2 3 2 7 2" xfId="18886" xr:uid="{00000000-0005-0000-0000-00003D700000}"/>
    <cellStyle name="Normal 12 4 4 2 3 2 7 2 2" xfId="44506" xr:uid="{00000000-0005-0000-0000-00003E700000}"/>
    <cellStyle name="Normal 12 4 4 2 3 2 7 3" xfId="31696" xr:uid="{00000000-0005-0000-0000-00003F700000}"/>
    <cellStyle name="Normal 12 4 4 2 3 2 8" xfId="13396" xr:uid="{00000000-0005-0000-0000-000040700000}"/>
    <cellStyle name="Normal 12 4 4 2 3 2 8 2" xfId="39016" xr:uid="{00000000-0005-0000-0000-000041700000}"/>
    <cellStyle name="Normal 12 4 4 2 3 2 9" xfId="26206" xr:uid="{00000000-0005-0000-0000-000042700000}"/>
    <cellStyle name="Normal 12 4 4 2 3 3" xfId="716" xr:uid="{00000000-0005-0000-0000-000043700000}"/>
    <cellStyle name="Normal 12 4 4 2 3 3 2" xfId="1116" xr:uid="{00000000-0005-0000-0000-000044700000}"/>
    <cellStyle name="Normal 12 4 4 2 3 3 2 2" xfId="2011" xr:uid="{00000000-0005-0000-0000-000045700000}"/>
    <cellStyle name="Normal 12 4 4 2 3 3 2 2 2" xfId="3841" xr:uid="{00000000-0005-0000-0000-000046700000}"/>
    <cellStyle name="Normal 12 4 4 2 3 3 2 2 2 2" xfId="9331" xr:uid="{00000000-0005-0000-0000-000047700000}"/>
    <cellStyle name="Normal 12 4 4 2 3 3 2 2 2 2 2" xfId="22142" xr:uid="{00000000-0005-0000-0000-000048700000}"/>
    <cellStyle name="Normal 12 4 4 2 3 3 2 2 2 2 2 2" xfId="47762" xr:uid="{00000000-0005-0000-0000-000049700000}"/>
    <cellStyle name="Normal 12 4 4 2 3 3 2 2 2 2 3" xfId="34952" xr:uid="{00000000-0005-0000-0000-00004A700000}"/>
    <cellStyle name="Normal 12 4 4 2 3 3 2 2 2 3" xfId="16652" xr:uid="{00000000-0005-0000-0000-00004B700000}"/>
    <cellStyle name="Normal 12 4 4 2 3 3 2 2 2 3 2" xfId="42272" xr:uid="{00000000-0005-0000-0000-00004C700000}"/>
    <cellStyle name="Normal 12 4 4 2 3 3 2 2 2 4" xfId="29462" xr:uid="{00000000-0005-0000-0000-00004D700000}"/>
    <cellStyle name="Normal 12 4 4 2 3 3 2 2 3" xfId="5671" xr:uid="{00000000-0005-0000-0000-00004E700000}"/>
    <cellStyle name="Normal 12 4 4 2 3 3 2 2 3 2" xfId="11161" xr:uid="{00000000-0005-0000-0000-00004F700000}"/>
    <cellStyle name="Normal 12 4 4 2 3 3 2 2 3 2 2" xfId="23972" xr:uid="{00000000-0005-0000-0000-000050700000}"/>
    <cellStyle name="Normal 12 4 4 2 3 3 2 2 3 2 2 2" xfId="49592" xr:uid="{00000000-0005-0000-0000-000051700000}"/>
    <cellStyle name="Normal 12 4 4 2 3 3 2 2 3 2 3" xfId="36782" xr:uid="{00000000-0005-0000-0000-000052700000}"/>
    <cellStyle name="Normal 12 4 4 2 3 3 2 2 3 3" xfId="18482" xr:uid="{00000000-0005-0000-0000-000053700000}"/>
    <cellStyle name="Normal 12 4 4 2 3 3 2 2 3 3 2" xfId="44102" xr:uid="{00000000-0005-0000-0000-000054700000}"/>
    <cellStyle name="Normal 12 4 4 2 3 3 2 2 3 4" xfId="31292" xr:uid="{00000000-0005-0000-0000-000055700000}"/>
    <cellStyle name="Normal 12 4 4 2 3 3 2 2 4" xfId="12991" xr:uid="{00000000-0005-0000-0000-000056700000}"/>
    <cellStyle name="Normal 12 4 4 2 3 3 2 2 4 2" xfId="25802" xr:uid="{00000000-0005-0000-0000-000057700000}"/>
    <cellStyle name="Normal 12 4 4 2 3 3 2 2 4 2 2" xfId="51422" xr:uid="{00000000-0005-0000-0000-000058700000}"/>
    <cellStyle name="Normal 12 4 4 2 3 3 2 2 4 3" xfId="38612" xr:uid="{00000000-0005-0000-0000-000059700000}"/>
    <cellStyle name="Normal 12 4 4 2 3 3 2 2 5" xfId="7501" xr:uid="{00000000-0005-0000-0000-00005A700000}"/>
    <cellStyle name="Normal 12 4 4 2 3 3 2 2 5 2" xfId="20312" xr:uid="{00000000-0005-0000-0000-00005B700000}"/>
    <cellStyle name="Normal 12 4 4 2 3 3 2 2 5 2 2" xfId="45932" xr:uid="{00000000-0005-0000-0000-00005C700000}"/>
    <cellStyle name="Normal 12 4 4 2 3 3 2 2 5 3" xfId="33122" xr:uid="{00000000-0005-0000-0000-00005D700000}"/>
    <cellStyle name="Normal 12 4 4 2 3 3 2 2 6" xfId="14822" xr:uid="{00000000-0005-0000-0000-00005E700000}"/>
    <cellStyle name="Normal 12 4 4 2 3 3 2 2 6 2" xfId="40442" xr:uid="{00000000-0005-0000-0000-00005F700000}"/>
    <cellStyle name="Normal 12 4 4 2 3 3 2 2 7" xfId="27632" xr:uid="{00000000-0005-0000-0000-000060700000}"/>
    <cellStyle name="Normal 12 4 4 2 3 3 2 3" xfId="2947" xr:uid="{00000000-0005-0000-0000-000061700000}"/>
    <cellStyle name="Normal 12 4 4 2 3 3 2 3 2" xfId="8437" xr:uid="{00000000-0005-0000-0000-000062700000}"/>
    <cellStyle name="Normal 12 4 4 2 3 3 2 3 2 2" xfId="21248" xr:uid="{00000000-0005-0000-0000-000063700000}"/>
    <cellStyle name="Normal 12 4 4 2 3 3 2 3 2 2 2" xfId="46868" xr:uid="{00000000-0005-0000-0000-000064700000}"/>
    <cellStyle name="Normal 12 4 4 2 3 3 2 3 2 3" xfId="34058" xr:uid="{00000000-0005-0000-0000-000065700000}"/>
    <cellStyle name="Normal 12 4 4 2 3 3 2 3 3" xfId="15758" xr:uid="{00000000-0005-0000-0000-000066700000}"/>
    <cellStyle name="Normal 12 4 4 2 3 3 2 3 3 2" xfId="41378" xr:uid="{00000000-0005-0000-0000-000067700000}"/>
    <cellStyle name="Normal 12 4 4 2 3 3 2 3 4" xfId="28568" xr:uid="{00000000-0005-0000-0000-000068700000}"/>
    <cellStyle name="Normal 12 4 4 2 3 3 2 4" xfId="4777" xr:uid="{00000000-0005-0000-0000-000069700000}"/>
    <cellStyle name="Normal 12 4 4 2 3 3 2 4 2" xfId="10267" xr:uid="{00000000-0005-0000-0000-00006A700000}"/>
    <cellStyle name="Normal 12 4 4 2 3 3 2 4 2 2" xfId="23078" xr:uid="{00000000-0005-0000-0000-00006B700000}"/>
    <cellStyle name="Normal 12 4 4 2 3 3 2 4 2 2 2" xfId="48698" xr:uid="{00000000-0005-0000-0000-00006C700000}"/>
    <cellStyle name="Normal 12 4 4 2 3 3 2 4 2 3" xfId="35888" xr:uid="{00000000-0005-0000-0000-00006D700000}"/>
    <cellStyle name="Normal 12 4 4 2 3 3 2 4 3" xfId="17588" xr:uid="{00000000-0005-0000-0000-00006E700000}"/>
    <cellStyle name="Normal 12 4 4 2 3 3 2 4 3 2" xfId="43208" xr:uid="{00000000-0005-0000-0000-00006F700000}"/>
    <cellStyle name="Normal 12 4 4 2 3 3 2 4 4" xfId="30398" xr:uid="{00000000-0005-0000-0000-000070700000}"/>
    <cellStyle name="Normal 12 4 4 2 3 3 2 5" xfId="12097" xr:uid="{00000000-0005-0000-0000-000071700000}"/>
    <cellStyle name="Normal 12 4 4 2 3 3 2 5 2" xfId="24908" xr:uid="{00000000-0005-0000-0000-000072700000}"/>
    <cellStyle name="Normal 12 4 4 2 3 3 2 5 2 2" xfId="50528" xr:uid="{00000000-0005-0000-0000-000073700000}"/>
    <cellStyle name="Normal 12 4 4 2 3 3 2 5 3" xfId="37718" xr:uid="{00000000-0005-0000-0000-000074700000}"/>
    <cellStyle name="Normal 12 4 4 2 3 3 2 6" xfId="6607" xr:uid="{00000000-0005-0000-0000-000075700000}"/>
    <cellStyle name="Normal 12 4 4 2 3 3 2 6 2" xfId="19418" xr:uid="{00000000-0005-0000-0000-000076700000}"/>
    <cellStyle name="Normal 12 4 4 2 3 3 2 6 2 2" xfId="45038" xr:uid="{00000000-0005-0000-0000-000077700000}"/>
    <cellStyle name="Normal 12 4 4 2 3 3 2 6 3" xfId="32228" xr:uid="{00000000-0005-0000-0000-000078700000}"/>
    <cellStyle name="Normal 12 4 4 2 3 3 2 7" xfId="13928" xr:uid="{00000000-0005-0000-0000-000079700000}"/>
    <cellStyle name="Normal 12 4 4 2 3 3 2 7 2" xfId="39548" xr:uid="{00000000-0005-0000-0000-00007A700000}"/>
    <cellStyle name="Normal 12 4 4 2 3 3 2 8" xfId="26738" xr:uid="{00000000-0005-0000-0000-00007B700000}"/>
    <cellStyle name="Normal 12 4 4 2 3 3 3" xfId="1611" xr:uid="{00000000-0005-0000-0000-00007C700000}"/>
    <cellStyle name="Normal 12 4 4 2 3 3 3 2" xfId="3441" xr:uid="{00000000-0005-0000-0000-00007D700000}"/>
    <cellStyle name="Normal 12 4 4 2 3 3 3 2 2" xfId="8931" xr:uid="{00000000-0005-0000-0000-00007E700000}"/>
    <cellStyle name="Normal 12 4 4 2 3 3 3 2 2 2" xfId="21742" xr:uid="{00000000-0005-0000-0000-00007F700000}"/>
    <cellStyle name="Normal 12 4 4 2 3 3 3 2 2 2 2" xfId="47362" xr:uid="{00000000-0005-0000-0000-000080700000}"/>
    <cellStyle name="Normal 12 4 4 2 3 3 3 2 2 3" xfId="34552" xr:uid="{00000000-0005-0000-0000-000081700000}"/>
    <cellStyle name="Normal 12 4 4 2 3 3 3 2 3" xfId="16252" xr:uid="{00000000-0005-0000-0000-000082700000}"/>
    <cellStyle name="Normal 12 4 4 2 3 3 3 2 3 2" xfId="41872" xr:uid="{00000000-0005-0000-0000-000083700000}"/>
    <cellStyle name="Normal 12 4 4 2 3 3 3 2 4" xfId="29062" xr:uid="{00000000-0005-0000-0000-000084700000}"/>
    <cellStyle name="Normal 12 4 4 2 3 3 3 3" xfId="5271" xr:uid="{00000000-0005-0000-0000-000085700000}"/>
    <cellStyle name="Normal 12 4 4 2 3 3 3 3 2" xfId="10761" xr:uid="{00000000-0005-0000-0000-000086700000}"/>
    <cellStyle name="Normal 12 4 4 2 3 3 3 3 2 2" xfId="23572" xr:uid="{00000000-0005-0000-0000-000087700000}"/>
    <cellStyle name="Normal 12 4 4 2 3 3 3 3 2 2 2" xfId="49192" xr:uid="{00000000-0005-0000-0000-000088700000}"/>
    <cellStyle name="Normal 12 4 4 2 3 3 3 3 2 3" xfId="36382" xr:uid="{00000000-0005-0000-0000-000089700000}"/>
    <cellStyle name="Normal 12 4 4 2 3 3 3 3 3" xfId="18082" xr:uid="{00000000-0005-0000-0000-00008A700000}"/>
    <cellStyle name="Normal 12 4 4 2 3 3 3 3 3 2" xfId="43702" xr:uid="{00000000-0005-0000-0000-00008B700000}"/>
    <cellStyle name="Normal 12 4 4 2 3 3 3 3 4" xfId="30892" xr:uid="{00000000-0005-0000-0000-00008C700000}"/>
    <cellStyle name="Normal 12 4 4 2 3 3 3 4" xfId="12591" xr:uid="{00000000-0005-0000-0000-00008D700000}"/>
    <cellStyle name="Normal 12 4 4 2 3 3 3 4 2" xfId="25402" xr:uid="{00000000-0005-0000-0000-00008E700000}"/>
    <cellStyle name="Normal 12 4 4 2 3 3 3 4 2 2" xfId="51022" xr:uid="{00000000-0005-0000-0000-00008F700000}"/>
    <cellStyle name="Normal 12 4 4 2 3 3 3 4 3" xfId="38212" xr:uid="{00000000-0005-0000-0000-000090700000}"/>
    <cellStyle name="Normal 12 4 4 2 3 3 3 5" xfId="7101" xr:uid="{00000000-0005-0000-0000-000091700000}"/>
    <cellStyle name="Normal 12 4 4 2 3 3 3 5 2" xfId="19912" xr:uid="{00000000-0005-0000-0000-000092700000}"/>
    <cellStyle name="Normal 12 4 4 2 3 3 3 5 2 2" xfId="45532" xr:uid="{00000000-0005-0000-0000-000093700000}"/>
    <cellStyle name="Normal 12 4 4 2 3 3 3 5 3" xfId="32722" xr:uid="{00000000-0005-0000-0000-000094700000}"/>
    <cellStyle name="Normal 12 4 4 2 3 3 3 6" xfId="14422" xr:uid="{00000000-0005-0000-0000-000095700000}"/>
    <cellStyle name="Normal 12 4 4 2 3 3 3 6 2" xfId="40042" xr:uid="{00000000-0005-0000-0000-000096700000}"/>
    <cellStyle name="Normal 12 4 4 2 3 3 3 7" xfId="27232" xr:uid="{00000000-0005-0000-0000-000097700000}"/>
    <cellStyle name="Normal 12 4 4 2 3 3 4" xfId="2547" xr:uid="{00000000-0005-0000-0000-000098700000}"/>
    <cellStyle name="Normal 12 4 4 2 3 3 4 2" xfId="8037" xr:uid="{00000000-0005-0000-0000-000099700000}"/>
    <cellStyle name="Normal 12 4 4 2 3 3 4 2 2" xfId="20848" xr:uid="{00000000-0005-0000-0000-00009A700000}"/>
    <cellStyle name="Normal 12 4 4 2 3 3 4 2 2 2" xfId="46468" xr:uid="{00000000-0005-0000-0000-00009B700000}"/>
    <cellStyle name="Normal 12 4 4 2 3 3 4 2 3" xfId="33658" xr:uid="{00000000-0005-0000-0000-00009C700000}"/>
    <cellStyle name="Normal 12 4 4 2 3 3 4 3" xfId="15358" xr:uid="{00000000-0005-0000-0000-00009D700000}"/>
    <cellStyle name="Normal 12 4 4 2 3 3 4 3 2" xfId="40978" xr:uid="{00000000-0005-0000-0000-00009E700000}"/>
    <cellStyle name="Normal 12 4 4 2 3 3 4 4" xfId="28168" xr:uid="{00000000-0005-0000-0000-00009F700000}"/>
    <cellStyle name="Normal 12 4 4 2 3 3 5" xfId="4377" xr:uid="{00000000-0005-0000-0000-0000A0700000}"/>
    <cellStyle name="Normal 12 4 4 2 3 3 5 2" xfId="9867" xr:uid="{00000000-0005-0000-0000-0000A1700000}"/>
    <cellStyle name="Normal 12 4 4 2 3 3 5 2 2" xfId="22678" xr:uid="{00000000-0005-0000-0000-0000A2700000}"/>
    <cellStyle name="Normal 12 4 4 2 3 3 5 2 2 2" xfId="48298" xr:uid="{00000000-0005-0000-0000-0000A3700000}"/>
    <cellStyle name="Normal 12 4 4 2 3 3 5 2 3" xfId="35488" xr:uid="{00000000-0005-0000-0000-0000A4700000}"/>
    <cellStyle name="Normal 12 4 4 2 3 3 5 3" xfId="17188" xr:uid="{00000000-0005-0000-0000-0000A5700000}"/>
    <cellStyle name="Normal 12 4 4 2 3 3 5 3 2" xfId="42808" xr:uid="{00000000-0005-0000-0000-0000A6700000}"/>
    <cellStyle name="Normal 12 4 4 2 3 3 5 4" xfId="29998" xr:uid="{00000000-0005-0000-0000-0000A7700000}"/>
    <cellStyle name="Normal 12 4 4 2 3 3 6" xfId="11697" xr:uid="{00000000-0005-0000-0000-0000A8700000}"/>
    <cellStyle name="Normal 12 4 4 2 3 3 6 2" xfId="24508" xr:uid="{00000000-0005-0000-0000-0000A9700000}"/>
    <cellStyle name="Normal 12 4 4 2 3 3 6 2 2" xfId="50128" xr:uid="{00000000-0005-0000-0000-0000AA700000}"/>
    <cellStyle name="Normal 12 4 4 2 3 3 6 3" xfId="37318" xr:uid="{00000000-0005-0000-0000-0000AB700000}"/>
    <cellStyle name="Normal 12 4 4 2 3 3 7" xfId="6207" xr:uid="{00000000-0005-0000-0000-0000AC700000}"/>
    <cellStyle name="Normal 12 4 4 2 3 3 7 2" xfId="19018" xr:uid="{00000000-0005-0000-0000-0000AD700000}"/>
    <cellStyle name="Normal 12 4 4 2 3 3 7 2 2" xfId="44638" xr:uid="{00000000-0005-0000-0000-0000AE700000}"/>
    <cellStyle name="Normal 12 4 4 2 3 3 7 3" xfId="31828" xr:uid="{00000000-0005-0000-0000-0000AF700000}"/>
    <cellStyle name="Normal 12 4 4 2 3 3 8" xfId="13528" xr:uid="{00000000-0005-0000-0000-0000B0700000}"/>
    <cellStyle name="Normal 12 4 4 2 3 3 8 2" xfId="39148" xr:uid="{00000000-0005-0000-0000-0000B1700000}"/>
    <cellStyle name="Normal 12 4 4 2 3 3 9" xfId="26338" xr:uid="{00000000-0005-0000-0000-0000B2700000}"/>
    <cellStyle name="Normal 12 4 4 2 3 4" xfId="491" xr:uid="{00000000-0005-0000-0000-0000B3700000}"/>
    <cellStyle name="Normal 12 4 4 2 3 4 2" xfId="1386" xr:uid="{00000000-0005-0000-0000-0000B4700000}"/>
    <cellStyle name="Normal 12 4 4 2 3 4 2 2" xfId="3216" xr:uid="{00000000-0005-0000-0000-0000B5700000}"/>
    <cellStyle name="Normal 12 4 4 2 3 4 2 2 2" xfId="8706" xr:uid="{00000000-0005-0000-0000-0000B6700000}"/>
    <cellStyle name="Normal 12 4 4 2 3 4 2 2 2 2" xfId="21517" xr:uid="{00000000-0005-0000-0000-0000B7700000}"/>
    <cellStyle name="Normal 12 4 4 2 3 4 2 2 2 2 2" xfId="47137" xr:uid="{00000000-0005-0000-0000-0000B8700000}"/>
    <cellStyle name="Normal 12 4 4 2 3 4 2 2 2 3" xfId="34327" xr:uid="{00000000-0005-0000-0000-0000B9700000}"/>
    <cellStyle name="Normal 12 4 4 2 3 4 2 2 3" xfId="16027" xr:uid="{00000000-0005-0000-0000-0000BA700000}"/>
    <cellStyle name="Normal 12 4 4 2 3 4 2 2 3 2" xfId="41647" xr:uid="{00000000-0005-0000-0000-0000BB700000}"/>
    <cellStyle name="Normal 12 4 4 2 3 4 2 2 4" xfId="28837" xr:uid="{00000000-0005-0000-0000-0000BC700000}"/>
    <cellStyle name="Normal 12 4 4 2 3 4 2 3" xfId="5046" xr:uid="{00000000-0005-0000-0000-0000BD700000}"/>
    <cellStyle name="Normal 12 4 4 2 3 4 2 3 2" xfId="10536" xr:uid="{00000000-0005-0000-0000-0000BE700000}"/>
    <cellStyle name="Normal 12 4 4 2 3 4 2 3 2 2" xfId="23347" xr:uid="{00000000-0005-0000-0000-0000BF700000}"/>
    <cellStyle name="Normal 12 4 4 2 3 4 2 3 2 2 2" xfId="48967" xr:uid="{00000000-0005-0000-0000-0000C0700000}"/>
    <cellStyle name="Normal 12 4 4 2 3 4 2 3 2 3" xfId="36157" xr:uid="{00000000-0005-0000-0000-0000C1700000}"/>
    <cellStyle name="Normal 12 4 4 2 3 4 2 3 3" xfId="17857" xr:uid="{00000000-0005-0000-0000-0000C2700000}"/>
    <cellStyle name="Normal 12 4 4 2 3 4 2 3 3 2" xfId="43477" xr:uid="{00000000-0005-0000-0000-0000C3700000}"/>
    <cellStyle name="Normal 12 4 4 2 3 4 2 3 4" xfId="30667" xr:uid="{00000000-0005-0000-0000-0000C4700000}"/>
    <cellStyle name="Normal 12 4 4 2 3 4 2 4" xfId="12366" xr:uid="{00000000-0005-0000-0000-0000C5700000}"/>
    <cellStyle name="Normal 12 4 4 2 3 4 2 4 2" xfId="25177" xr:uid="{00000000-0005-0000-0000-0000C6700000}"/>
    <cellStyle name="Normal 12 4 4 2 3 4 2 4 2 2" xfId="50797" xr:uid="{00000000-0005-0000-0000-0000C7700000}"/>
    <cellStyle name="Normal 12 4 4 2 3 4 2 4 3" xfId="37987" xr:uid="{00000000-0005-0000-0000-0000C8700000}"/>
    <cellStyle name="Normal 12 4 4 2 3 4 2 5" xfId="6876" xr:uid="{00000000-0005-0000-0000-0000C9700000}"/>
    <cellStyle name="Normal 12 4 4 2 3 4 2 5 2" xfId="19687" xr:uid="{00000000-0005-0000-0000-0000CA700000}"/>
    <cellStyle name="Normal 12 4 4 2 3 4 2 5 2 2" xfId="45307" xr:uid="{00000000-0005-0000-0000-0000CB700000}"/>
    <cellStyle name="Normal 12 4 4 2 3 4 2 5 3" xfId="32497" xr:uid="{00000000-0005-0000-0000-0000CC700000}"/>
    <cellStyle name="Normal 12 4 4 2 3 4 2 6" xfId="14197" xr:uid="{00000000-0005-0000-0000-0000CD700000}"/>
    <cellStyle name="Normal 12 4 4 2 3 4 2 6 2" xfId="39817" xr:uid="{00000000-0005-0000-0000-0000CE700000}"/>
    <cellStyle name="Normal 12 4 4 2 3 4 2 7" xfId="27007" xr:uid="{00000000-0005-0000-0000-0000CF700000}"/>
    <cellStyle name="Normal 12 4 4 2 3 4 3" xfId="2322" xr:uid="{00000000-0005-0000-0000-0000D0700000}"/>
    <cellStyle name="Normal 12 4 4 2 3 4 3 2" xfId="7812" xr:uid="{00000000-0005-0000-0000-0000D1700000}"/>
    <cellStyle name="Normal 12 4 4 2 3 4 3 2 2" xfId="20623" xr:uid="{00000000-0005-0000-0000-0000D2700000}"/>
    <cellStyle name="Normal 12 4 4 2 3 4 3 2 2 2" xfId="46243" xr:uid="{00000000-0005-0000-0000-0000D3700000}"/>
    <cellStyle name="Normal 12 4 4 2 3 4 3 2 3" xfId="33433" xr:uid="{00000000-0005-0000-0000-0000D4700000}"/>
    <cellStyle name="Normal 12 4 4 2 3 4 3 3" xfId="15133" xr:uid="{00000000-0005-0000-0000-0000D5700000}"/>
    <cellStyle name="Normal 12 4 4 2 3 4 3 3 2" xfId="40753" xr:uid="{00000000-0005-0000-0000-0000D6700000}"/>
    <cellStyle name="Normal 12 4 4 2 3 4 3 4" xfId="27943" xr:uid="{00000000-0005-0000-0000-0000D7700000}"/>
    <cellStyle name="Normal 12 4 4 2 3 4 4" xfId="4152" xr:uid="{00000000-0005-0000-0000-0000D8700000}"/>
    <cellStyle name="Normal 12 4 4 2 3 4 4 2" xfId="9642" xr:uid="{00000000-0005-0000-0000-0000D9700000}"/>
    <cellStyle name="Normal 12 4 4 2 3 4 4 2 2" xfId="22453" xr:uid="{00000000-0005-0000-0000-0000DA700000}"/>
    <cellStyle name="Normal 12 4 4 2 3 4 4 2 2 2" xfId="48073" xr:uid="{00000000-0005-0000-0000-0000DB700000}"/>
    <cellStyle name="Normal 12 4 4 2 3 4 4 2 3" xfId="35263" xr:uid="{00000000-0005-0000-0000-0000DC700000}"/>
    <cellStyle name="Normal 12 4 4 2 3 4 4 3" xfId="16963" xr:uid="{00000000-0005-0000-0000-0000DD700000}"/>
    <cellStyle name="Normal 12 4 4 2 3 4 4 3 2" xfId="42583" xr:uid="{00000000-0005-0000-0000-0000DE700000}"/>
    <cellStyle name="Normal 12 4 4 2 3 4 4 4" xfId="29773" xr:uid="{00000000-0005-0000-0000-0000DF700000}"/>
    <cellStyle name="Normal 12 4 4 2 3 4 5" xfId="11472" xr:uid="{00000000-0005-0000-0000-0000E0700000}"/>
    <cellStyle name="Normal 12 4 4 2 3 4 5 2" xfId="24283" xr:uid="{00000000-0005-0000-0000-0000E1700000}"/>
    <cellStyle name="Normal 12 4 4 2 3 4 5 2 2" xfId="49903" xr:uid="{00000000-0005-0000-0000-0000E2700000}"/>
    <cellStyle name="Normal 12 4 4 2 3 4 5 3" xfId="37093" xr:uid="{00000000-0005-0000-0000-0000E3700000}"/>
    <cellStyle name="Normal 12 4 4 2 3 4 6" xfId="5982" xr:uid="{00000000-0005-0000-0000-0000E4700000}"/>
    <cellStyle name="Normal 12 4 4 2 3 4 6 2" xfId="18793" xr:uid="{00000000-0005-0000-0000-0000E5700000}"/>
    <cellStyle name="Normal 12 4 4 2 3 4 6 2 2" xfId="44413" xr:uid="{00000000-0005-0000-0000-0000E6700000}"/>
    <cellStyle name="Normal 12 4 4 2 3 4 6 3" xfId="31603" xr:uid="{00000000-0005-0000-0000-0000E7700000}"/>
    <cellStyle name="Normal 12 4 4 2 3 4 7" xfId="13303" xr:uid="{00000000-0005-0000-0000-0000E8700000}"/>
    <cellStyle name="Normal 12 4 4 2 3 4 7 2" xfId="38923" xr:uid="{00000000-0005-0000-0000-0000E9700000}"/>
    <cellStyle name="Normal 12 4 4 2 3 4 8" xfId="26113" xr:uid="{00000000-0005-0000-0000-0000EA700000}"/>
    <cellStyle name="Normal 12 4 4 2 3 5" xfId="850" xr:uid="{00000000-0005-0000-0000-0000EB700000}"/>
    <cellStyle name="Normal 12 4 4 2 3 5 2" xfId="1745" xr:uid="{00000000-0005-0000-0000-0000EC700000}"/>
    <cellStyle name="Normal 12 4 4 2 3 5 2 2" xfId="3575" xr:uid="{00000000-0005-0000-0000-0000ED700000}"/>
    <cellStyle name="Normal 12 4 4 2 3 5 2 2 2" xfId="9065" xr:uid="{00000000-0005-0000-0000-0000EE700000}"/>
    <cellStyle name="Normal 12 4 4 2 3 5 2 2 2 2" xfId="21876" xr:uid="{00000000-0005-0000-0000-0000EF700000}"/>
    <cellStyle name="Normal 12 4 4 2 3 5 2 2 2 2 2" xfId="47496" xr:uid="{00000000-0005-0000-0000-0000F0700000}"/>
    <cellStyle name="Normal 12 4 4 2 3 5 2 2 2 3" xfId="34686" xr:uid="{00000000-0005-0000-0000-0000F1700000}"/>
    <cellStyle name="Normal 12 4 4 2 3 5 2 2 3" xfId="16386" xr:uid="{00000000-0005-0000-0000-0000F2700000}"/>
    <cellStyle name="Normal 12 4 4 2 3 5 2 2 3 2" xfId="42006" xr:uid="{00000000-0005-0000-0000-0000F3700000}"/>
    <cellStyle name="Normal 12 4 4 2 3 5 2 2 4" xfId="29196" xr:uid="{00000000-0005-0000-0000-0000F4700000}"/>
    <cellStyle name="Normal 12 4 4 2 3 5 2 3" xfId="5405" xr:uid="{00000000-0005-0000-0000-0000F5700000}"/>
    <cellStyle name="Normal 12 4 4 2 3 5 2 3 2" xfId="10895" xr:uid="{00000000-0005-0000-0000-0000F6700000}"/>
    <cellStyle name="Normal 12 4 4 2 3 5 2 3 2 2" xfId="23706" xr:uid="{00000000-0005-0000-0000-0000F7700000}"/>
    <cellStyle name="Normal 12 4 4 2 3 5 2 3 2 2 2" xfId="49326" xr:uid="{00000000-0005-0000-0000-0000F8700000}"/>
    <cellStyle name="Normal 12 4 4 2 3 5 2 3 2 3" xfId="36516" xr:uid="{00000000-0005-0000-0000-0000F9700000}"/>
    <cellStyle name="Normal 12 4 4 2 3 5 2 3 3" xfId="18216" xr:uid="{00000000-0005-0000-0000-0000FA700000}"/>
    <cellStyle name="Normal 12 4 4 2 3 5 2 3 3 2" xfId="43836" xr:uid="{00000000-0005-0000-0000-0000FB700000}"/>
    <cellStyle name="Normal 12 4 4 2 3 5 2 3 4" xfId="31026" xr:uid="{00000000-0005-0000-0000-0000FC700000}"/>
    <cellStyle name="Normal 12 4 4 2 3 5 2 4" xfId="12725" xr:uid="{00000000-0005-0000-0000-0000FD700000}"/>
    <cellStyle name="Normal 12 4 4 2 3 5 2 4 2" xfId="25536" xr:uid="{00000000-0005-0000-0000-0000FE700000}"/>
    <cellStyle name="Normal 12 4 4 2 3 5 2 4 2 2" xfId="51156" xr:uid="{00000000-0005-0000-0000-0000FF700000}"/>
    <cellStyle name="Normal 12 4 4 2 3 5 2 4 3" xfId="38346" xr:uid="{00000000-0005-0000-0000-000000710000}"/>
    <cellStyle name="Normal 12 4 4 2 3 5 2 5" xfId="7235" xr:uid="{00000000-0005-0000-0000-000001710000}"/>
    <cellStyle name="Normal 12 4 4 2 3 5 2 5 2" xfId="20046" xr:uid="{00000000-0005-0000-0000-000002710000}"/>
    <cellStyle name="Normal 12 4 4 2 3 5 2 5 2 2" xfId="45666" xr:uid="{00000000-0005-0000-0000-000003710000}"/>
    <cellStyle name="Normal 12 4 4 2 3 5 2 5 3" xfId="32856" xr:uid="{00000000-0005-0000-0000-000004710000}"/>
    <cellStyle name="Normal 12 4 4 2 3 5 2 6" xfId="14556" xr:uid="{00000000-0005-0000-0000-000005710000}"/>
    <cellStyle name="Normal 12 4 4 2 3 5 2 6 2" xfId="40176" xr:uid="{00000000-0005-0000-0000-000006710000}"/>
    <cellStyle name="Normal 12 4 4 2 3 5 2 7" xfId="27366" xr:uid="{00000000-0005-0000-0000-000007710000}"/>
    <cellStyle name="Normal 12 4 4 2 3 5 3" xfId="2681" xr:uid="{00000000-0005-0000-0000-000008710000}"/>
    <cellStyle name="Normal 12 4 4 2 3 5 3 2" xfId="8171" xr:uid="{00000000-0005-0000-0000-000009710000}"/>
    <cellStyle name="Normal 12 4 4 2 3 5 3 2 2" xfId="20982" xr:uid="{00000000-0005-0000-0000-00000A710000}"/>
    <cellStyle name="Normal 12 4 4 2 3 5 3 2 2 2" xfId="46602" xr:uid="{00000000-0005-0000-0000-00000B710000}"/>
    <cellStyle name="Normal 12 4 4 2 3 5 3 2 3" xfId="33792" xr:uid="{00000000-0005-0000-0000-00000C710000}"/>
    <cellStyle name="Normal 12 4 4 2 3 5 3 3" xfId="15492" xr:uid="{00000000-0005-0000-0000-00000D710000}"/>
    <cellStyle name="Normal 12 4 4 2 3 5 3 3 2" xfId="41112" xr:uid="{00000000-0005-0000-0000-00000E710000}"/>
    <cellStyle name="Normal 12 4 4 2 3 5 3 4" xfId="28302" xr:uid="{00000000-0005-0000-0000-00000F710000}"/>
    <cellStyle name="Normal 12 4 4 2 3 5 4" xfId="4511" xr:uid="{00000000-0005-0000-0000-000010710000}"/>
    <cellStyle name="Normal 12 4 4 2 3 5 4 2" xfId="10001" xr:uid="{00000000-0005-0000-0000-000011710000}"/>
    <cellStyle name="Normal 12 4 4 2 3 5 4 2 2" xfId="22812" xr:uid="{00000000-0005-0000-0000-000012710000}"/>
    <cellStyle name="Normal 12 4 4 2 3 5 4 2 2 2" xfId="48432" xr:uid="{00000000-0005-0000-0000-000013710000}"/>
    <cellStyle name="Normal 12 4 4 2 3 5 4 2 3" xfId="35622" xr:uid="{00000000-0005-0000-0000-000014710000}"/>
    <cellStyle name="Normal 12 4 4 2 3 5 4 3" xfId="17322" xr:uid="{00000000-0005-0000-0000-000015710000}"/>
    <cellStyle name="Normal 12 4 4 2 3 5 4 3 2" xfId="42942" xr:uid="{00000000-0005-0000-0000-000016710000}"/>
    <cellStyle name="Normal 12 4 4 2 3 5 4 4" xfId="30132" xr:uid="{00000000-0005-0000-0000-000017710000}"/>
    <cellStyle name="Normal 12 4 4 2 3 5 5" xfId="11831" xr:uid="{00000000-0005-0000-0000-000018710000}"/>
    <cellStyle name="Normal 12 4 4 2 3 5 5 2" xfId="24642" xr:uid="{00000000-0005-0000-0000-000019710000}"/>
    <cellStyle name="Normal 12 4 4 2 3 5 5 2 2" xfId="50262" xr:uid="{00000000-0005-0000-0000-00001A710000}"/>
    <cellStyle name="Normal 12 4 4 2 3 5 5 3" xfId="37452" xr:uid="{00000000-0005-0000-0000-00001B710000}"/>
    <cellStyle name="Normal 12 4 4 2 3 5 6" xfId="6341" xr:uid="{00000000-0005-0000-0000-00001C710000}"/>
    <cellStyle name="Normal 12 4 4 2 3 5 6 2" xfId="19152" xr:uid="{00000000-0005-0000-0000-00001D710000}"/>
    <cellStyle name="Normal 12 4 4 2 3 5 6 2 2" xfId="44772" xr:uid="{00000000-0005-0000-0000-00001E710000}"/>
    <cellStyle name="Normal 12 4 4 2 3 5 6 3" xfId="31962" xr:uid="{00000000-0005-0000-0000-00001F710000}"/>
    <cellStyle name="Normal 12 4 4 2 3 5 7" xfId="13662" xr:uid="{00000000-0005-0000-0000-000020710000}"/>
    <cellStyle name="Normal 12 4 4 2 3 5 7 2" xfId="39282" xr:uid="{00000000-0005-0000-0000-000021710000}"/>
    <cellStyle name="Normal 12 4 4 2 3 5 8" xfId="26472" xr:uid="{00000000-0005-0000-0000-000022710000}"/>
    <cellStyle name="Normal 12 4 4 2 3 6" xfId="1251" xr:uid="{00000000-0005-0000-0000-000023710000}"/>
    <cellStyle name="Normal 12 4 4 2 3 6 2" xfId="3081" xr:uid="{00000000-0005-0000-0000-000024710000}"/>
    <cellStyle name="Normal 12 4 4 2 3 6 2 2" xfId="8571" xr:uid="{00000000-0005-0000-0000-000025710000}"/>
    <cellStyle name="Normal 12 4 4 2 3 6 2 2 2" xfId="21382" xr:uid="{00000000-0005-0000-0000-000026710000}"/>
    <cellStyle name="Normal 12 4 4 2 3 6 2 2 2 2" xfId="47002" xr:uid="{00000000-0005-0000-0000-000027710000}"/>
    <cellStyle name="Normal 12 4 4 2 3 6 2 2 3" xfId="34192" xr:uid="{00000000-0005-0000-0000-000028710000}"/>
    <cellStyle name="Normal 12 4 4 2 3 6 2 3" xfId="15892" xr:uid="{00000000-0005-0000-0000-000029710000}"/>
    <cellStyle name="Normal 12 4 4 2 3 6 2 3 2" xfId="41512" xr:uid="{00000000-0005-0000-0000-00002A710000}"/>
    <cellStyle name="Normal 12 4 4 2 3 6 2 4" xfId="28702" xr:uid="{00000000-0005-0000-0000-00002B710000}"/>
    <cellStyle name="Normal 12 4 4 2 3 6 3" xfId="4911" xr:uid="{00000000-0005-0000-0000-00002C710000}"/>
    <cellStyle name="Normal 12 4 4 2 3 6 3 2" xfId="10401" xr:uid="{00000000-0005-0000-0000-00002D710000}"/>
    <cellStyle name="Normal 12 4 4 2 3 6 3 2 2" xfId="23212" xr:uid="{00000000-0005-0000-0000-00002E710000}"/>
    <cellStyle name="Normal 12 4 4 2 3 6 3 2 2 2" xfId="48832" xr:uid="{00000000-0005-0000-0000-00002F710000}"/>
    <cellStyle name="Normal 12 4 4 2 3 6 3 2 3" xfId="36022" xr:uid="{00000000-0005-0000-0000-000030710000}"/>
    <cellStyle name="Normal 12 4 4 2 3 6 3 3" xfId="17722" xr:uid="{00000000-0005-0000-0000-000031710000}"/>
    <cellStyle name="Normal 12 4 4 2 3 6 3 3 2" xfId="43342" xr:uid="{00000000-0005-0000-0000-000032710000}"/>
    <cellStyle name="Normal 12 4 4 2 3 6 3 4" xfId="30532" xr:uid="{00000000-0005-0000-0000-000033710000}"/>
    <cellStyle name="Normal 12 4 4 2 3 6 4" xfId="12231" xr:uid="{00000000-0005-0000-0000-000034710000}"/>
    <cellStyle name="Normal 12 4 4 2 3 6 4 2" xfId="25042" xr:uid="{00000000-0005-0000-0000-000035710000}"/>
    <cellStyle name="Normal 12 4 4 2 3 6 4 2 2" xfId="50662" xr:uid="{00000000-0005-0000-0000-000036710000}"/>
    <cellStyle name="Normal 12 4 4 2 3 6 4 3" xfId="37852" xr:uid="{00000000-0005-0000-0000-000037710000}"/>
    <cellStyle name="Normal 12 4 4 2 3 6 5" xfId="6741" xr:uid="{00000000-0005-0000-0000-000038710000}"/>
    <cellStyle name="Normal 12 4 4 2 3 6 5 2" xfId="19552" xr:uid="{00000000-0005-0000-0000-000039710000}"/>
    <cellStyle name="Normal 12 4 4 2 3 6 5 2 2" xfId="45172" xr:uid="{00000000-0005-0000-0000-00003A710000}"/>
    <cellStyle name="Normal 12 4 4 2 3 6 5 3" xfId="32362" xr:uid="{00000000-0005-0000-0000-00003B710000}"/>
    <cellStyle name="Normal 12 4 4 2 3 6 6" xfId="14062" xr:uid="{00000000-0005-0000-0000-00003C710000}"/>
    <cellStyle name="Normal 12 4 4 2 3 6 6 2" xfId="39682" xr:uid="{00000000-0005-0000-0000-00003D710000}"/>
    <cellStyle name="Normal 12 4 4 2 3 6 7" xfId="26872" xr:uid="{00000000-0005-0000-0000-00003E710000}"/>
    <cellStyle name="Normal 12 4 4 2 3 7" xfId="2187" xr:uid="{00000000-0005-0000-0000-00003F710000}"/>
    <cellStyle name="Normal 12 4 4 2 3 7 2" xfId="7677" xr:uid="{00000000-0005-0000-0000-000040710000}"/>
    <cellStyle name="Normal 12 4 4 2 3 7 2 2" xfId="20488" xr:uid="{00000000-0005-0000-0000-000041710000}"/>
    <cellStyle name="Normal 12 4 4 2 3 7 2 2 2" xfId="46108" xr:uid="{00000000-0005-0000-0000-000042710000}"/>
    <cellStyle name="Normal 12 4 4 2 3 7 2 3" xfId="33298" xr:uid="{00000000-0005-0000-0000-000043710000}"/>
    <cellStyle name="Normal 12 4 4 2 3 7 3" xfId="14998" xr:uid="{00000000-0005-0000-0000-000044710000}"/>
    <cellStyle name="Normal 12 4 4 2 3 7 3 2" xfId="40618" xr:uid="{00000000-0005-0000-0000-000045710000}"/>
    <cellStyle name="Normal 12 4 4 2 3 7 4" xfId="27808" xr:uid="{00000000-0005-0000-0000-000046710000}"/>
    <cellStyle name="Normal 12 4 4 2 3 8" xfId="4017" xr:uid="{00000000-0005-0000-0000-000047710000}"/>
    <cellStyle name="Normal 12 4 4 2 3 8 2" xfId="9507" xr:uid="{00000000-0005-0000-0000-000048710000}"/>
    <cellStyle name="Normal 12 4 4 2 3 8 2 2" xfId="22318" xr:uid="{00000000-0005-0000-0000-000049710000}"/>
    <cellStyle name="Normal 12 4 4 2 3 8 2 2 2" xfId="47938" xr:uid="{00000000-0005-0000-0000-00004A710000}"/>
    <cellStyle name="Normal 12 4 4 2 3 8 2 3" xfId="35128" xr:uid="{00000000-0005-0000-0000-00004B710000}"/>
    <cellStyle name="Normal 12 4 4 2 3 8 3" xfId="16828" xr:uid="{00000000-0005-0000-0000-00004C710000}"/>
    <cellStyle name="Normal 12 4 4 2 3 8 3 2" xfId="42448" xr:uid="{00000000-0005-0000-0000-00004D710000}"/>
    <cellStyle name="Normal 12 4 4 2 3 8 4" xfId="29638" xr:uid="{00000000-0005-0000-0000-00004E710000}"/>
    <cellStyle name="Normal 12 4 4 2 3 9" xfId="11337" xr:uid="{00000000-0005-0000-0000-00004F710000}"/>
    <cellStyle name="Normal 12 4 4 2 3 9 2" xfId="24148" xr:uid="{00000000-0005-0000-0000-000050710000}"/>
    <cellStyle name="Normal 12 4 4 2 3 9 2 2" xfId="49768" xr:uid="{00000000-0005-0000-0000-000051710000}"/>
    <cellStyle name="Normal 12 4 4 2 3 9 3" xfId="36958" xr:uid="{00000000-0005-0000-0000-000052710000}"/>
    <cellStyle name="Normal 12 4 4 2 4" xfId="385" xr:uid="{00000000-0005-0000-0000-000053710000}"/>
    <cellStyle name="Normal 12 4 4 2 4 2" xfId="891" xr:uid="{00000000-0005-0000-0000-000054710000}"/>
    <cellStyle name="Normal 12 4 4 2 4 2 2" xfId="1786" xr:uid="{00000000-0005-0000-0000-000055710000}"/>
    <cellStyle name="Normal 12 4 4 2 4 2 2 2" xfId="3616" xr:uid="{00000000-0005-0000-0000-000056710000}"/>
    <cellStyle name="Normal 12 4 4 2 4 2 2 2 2" xfId="9106" xr:uid="{00000000-0005-0000-0000-000057710000}"/>
    <cellStyle name="Normal 12 4 4 2 4 2 2 2 2 2" xfId="21917" xr:uid="{00000000-0005-0000-0000-000058710000}"/>
    <cellStyle name="Normal 12 4 4 2 4 2 2 2 2 2 2" xfId="47537" xr:uid="{00000000-0005-0000-0000-000059710000}"/>
    <cellStyle name="Normal 12 4 4 2 4 2 2 2 2 3" xfId="34727" xr:uid="{00000000-0005-0000-0000-00005A710000}"/>
    <cellStyle name="Normal 12 4 4 2 4 2 2 2 3" xfId="16427" xr:uid="{00000000-0005-0000-0000-00005B710000}"/>
    <cellStyle name="Normal 12 4 4 2 4 2 2 2 3 2" xfId="42047" xr:uid="{00000000-0005-0000-0000-00005C710000}"/>
    <cellStyle name="Normal 12 4 4 2 4 2 2 2 4" xfId="29237" xr:uid="{00000000-0005-0000-0000-00005D710000}"/>
    <cellStyle name="Normal 12 4 4 2 4 2 2 3" xfId="5446" xr:uid="{00000000-0005-0000-0000-00005E710000}"/>
    <cellStyle name="Normal 12 4 4 2 4 2 2 3 2" xfId="10936" xr:uid="{00000000-0005-0000-0000-00005F710000}"/>
    <cellStyle name="Normal 12 4 4 2 4 2 2 3 2 2" xfId="23747" xr:uid="{00000000-0005-0000-0000-000060710000}"/>
    <cellStyle name="Normal 12 4 4 2 4 2 2 3 2 2 2" xfId="49367" xr:uid="{00000000-0005-0000-0000-000061710000}"/>
    <cellStyle name="Normal 12 4 4 2 4 2 2 3 2 3" xfId="36557" xr:uid="{00000000-0005-0000-0000-000062710000}"/>
    <cellStyle name="Normal 12 4 4 2 4 2 2 3 3" xfId="18257" xr:uid="{00000000-0005-0000-0000-000063710000}"/>
    <cellStyle name="Normal 12 4 4 2 4 2 2 3 3 2" xfId="43877" xr:uid="{00000000-0005-0000-0000-000064710000}"/>
    <cellStyle name="Normal 12 4 4 2 4 2 2 3 4" xfId="31067" xr:uid="{00000000-0005-0000-0000-000065710000}"/>
    <cellStyle name="Normal 12 4 4 2 4 2 2 4" xfId="12766" xr:uid="{00000000-0005-0000-0000-000066710000}"/>
    <cellStyle name="Normal 12 4 4 2 4 2 2 4 2" xfId="25577" xr:uid="{00000000-0005-0000-0000-000067710000}"/>
    <cellStyle name="Normal 12 4 4 2 4 2 2 4 2 2" xfId="51197" xr:uid="{00000000-0005-0000-0000-000068710000}"/>
    <cellStyle name="Normal 12 4 4 2 4 2 2 4 3" xfId="38387" xr:uid="{00000000-0005-0000-0000-000069710000}"/>
    <cellStyle name="Normal 12 4 4 2 4 2 2 5" xfId="7276" xr:uid="{00000000-0005-0000-0000-00006A710000}"/>
    <cellStyle name="Normal 12 4 4 2 4 2 2 5 2" xfId="20087" xr:uid="{00000000-0005-0000-0000-00006B710000}"/>
    <cellStyle name="Normal 12 4 4 2 4 2 2 5 2 2" xfId="45707" xr:uid="{00000000-0005-0000-0000-00006C710000}"/>
    <cellStyle name="Normal 12 4 4 2 4 2 2 5 3" xfId="32897" xr:uid="{00000000-0005-0000-0000-00006D710000}"/>
    <cellStyle name="Normal 12 4 4 2 4 2 2 6" xfId="14597" xr:uid="{00000000-0005-0000-0000-00006E710000}"/>
    <cellStyle name="Normal 12 4 4 2 4 2 2 6 2" xfId="40217" xr:uid="{00000000-0005-0000-0000-00006F710000}"/>
    <cellStyle name="Normal 12 4 4 2 4 2 2 7" xfId="27407" xr:uid="{00000000-0005-0000-0000-000070710000}"/>
    <cellStyle name="Normal 12 4 4 2 4 2 3" xfId="2722" xr:uid="{00000000-0005-0000-0000-000071710000}"/>
    <cellStyle name="Normal 12 4 4 2 4 2 3 2" xfId="8212" xr:uid="{00000000-0005-0000-0000-000072710000}"/>
    <cellStyle name="Normal 12 4 4 2 4 2 3 2 2" xfId="21023" xr:uid="{00000000-0005-0000-0000-000073710000}"/>
    <cellStyle name="Normal 12 4 4 2 4 2 3 2 2 2" xfId="46643" xr:uid="{00000000-0005-0000-0000-000074710000}"/>
    <cellStyle name="Normal 12 4 4 2 4 2 3 2 3" xfId="33833" xr:uid="{00000000-0005-0000-0000-000075710000}"/>
    <cellStyle name="Normal 12 4 4 2 4 2 3 3" xfId="15533" xr:uid="{00000000-0005-0000-0000-000076710000}"/>
    <cellStyle name="Normal 12 4 4 2 4 2 3 3 2" xfId="41153" xr:uid="{00000000-0005-0000-0000-000077710000}"/>
    <cellStyle name="Normal 12 4 4 2 4 2 3 4" xfId="28343" xr:uid="{00000000-0005-0000-0000-000078710000}"/>
    <cellStyle name="Normal 12 4 4 2 4 2 4" xfId="4552" xr:uid="{00000000-0005-0000-0000-000079710000}"/>
    <cellStyle name="Normal 12 4 4 2 4 2 4 2" xfId="10042" xr:uid="{00000000-0005-0000-0000-00007A710000}"/>
    <cellStyle name="Normal 12 4 4 2 4 2 4 2 2" xfId="22853" xr:uid="{00000000-0005-0000-0000-00007B710000}"/>
    <cellStyle name="Normal 12 4 4 2 4 2 4 2 2 2" xfId="48473" xr:uid="{00000000-0005-0000-0000-00007C710000}"/>
    <cellStyle name="Normal 12 4 4 2 4 2 4 2 3" xfId="35663" xr:uid="{00000000-0005-0000-0000-00007D710000}"/>
    <cellStyle name="Normal 12 4 4 2 4 2 4 3" xfId="17363" xr:uid="{00000000-0005-0000-0000-00007E710000}"/>
    <cellStyle name="Normal 12 4 4 2 4 2 4 3 2" xfId="42983" xr:uid="{00000000-0005-0000-0000-00007F710000}"/>
    <cellStyle name="Normal 12 4 4 2 4 2 4 4" xfId="30173" xr:uid="{00000000-0005-0000-0000-000080710000}"/>
    <cellStyle name="Normal 12 4 4 2 4 2 5" xfId="11872" xr:uid="{00000000-0005-0000-0000-000081710000}"/>
    <cellStyle name="Normal 12 4 4 2 4 2 5 2" xfId="24683" xr:uid="{00000000-0005-0000-0000-000082710000}"/>
    <cellStyle name="Normal 12 4 4 2 4 2 5 2 2" xfId="50303" xr:uid="{00000000-0005-0000-0000-000083710000}"/>
    <cellStyle name="Normal 12 4 4 2 4 2 5 3" xfId="37493" xr:uid="{00000000-0005-0000-0000-000084710000}"/>
    <cellStyle name="Normal 12 4 4 2 4 2 6" xfId="6382" xr:uid="{00000000-0005-0000-0000-000085710000}"/>
    <cellStyle name="Normal 12 4 4 2 4 2 6 2" xfId="19193" xr:uid="{00000000-0005-0000-0000-000086710000}"/>
    <cellStyle name="Normal 12 4 4 2 4 2 6 2 2" xfId="44813" xr:uid="{00000000-0005-0000-0000-000087710000}"/>
    <cellStyle name="Normal 12 4 4 2 4 2 6 3" xfId="32003" xr:uid="{00000000-0005-0000-0000-000088710000}"/>
    <cellStyle name="Normal 12 4 4 2 4 2 7" xfId="13703" xr:uid="{00000000-0005-0000-0000-000089710000}"/>
    <cellStyle name="Normal 12 4 4 2 4 2 7 2" xfId="39323" xr:uid="{00000000-0005-0000-0000-00008A710000}"/>
    <cellStyle name="Normal 12 4 4 2 4 2 8" xfId="26513" xr:uid="{00000000-0005-0000-0000-00008B710000}"/>
    <cellStyle name="Normal 12 4 4 2 4 3" xfId="1280" xr:uid="{00000000-0005-0000-0000-00008C710000}"/>
    <cellStyle name="Normal 12 4 4 2 4 3 2" xfId="3110" xr:uid="{00000000-0005-0000-0000-00008D710000}"/>
    <cellStyle name="Normal 12 4 4 2 4 3 2 2" xfId="8600" xr:uid="{00000000-0005-0000-0000-00008E710000}"/>
    <cellStyle name="Normal 12 4 4 2 4 3 2 2 2" xfId="21411" xr:uid="{00000000-0005-0000-0000-00008F710000}"/>
    <cellStyle name="Normal 12 4 4 2 4 3 2 2 2 2" xfId="47031" xr:uid="{00000000-0005-0000-0000-000090710000}"/>
    <cellStyle name="Normal 12 4 4 2 4 3 2 2 3" xfId="34221" xr:uid="{00000000-0005-0000-0000-000091710000}"/>
    <cellStyle name="Normal 12 4 4 2 4 3 2 3" xfId="15921" xr:uid="{00000000-0005-0000-0000-000092710000}"/>
    <cellStyle name="Normal 12 4 4 2 4 3 2 3 2" xfId="41541" xr:uid="{00000000-0005-0000-0000-000093710000}"/>
    <cellStyle name="Normal 12 4 4 2 4 3 2 4" xfId="28731" xr:uid="{00000000-0005-0000-0000-000094710000}"/>
    <cellStyle name="Normal 12 4 4 2 4 3 3" xfId="4940" xr:uid="{00000000-0005-0000-0000-000095710000}"/>
    <cellStyle name="Normal 12 4 4 2 4 3 3 2" xfId="10430" xr:uid="{00000000-0005-0000-0000-000096710000}"/>
    <cellStyle name="Normal 12 4 4 2 4 3 3 2 2" xfId="23241" xr:uid="{00000000-0005-0000-0000-000097710000}"/>
    <cellStyle name="Normal 12 4 4 2 4 3 3 2 2 2" xfId="48861" xr:uid="{00000000-0005-0000-0000-000098710000}"/>
    <cellStyle name="Normal 12 4 4 2 4 3 3 2 3" xfId="36051" xr:uid="{00000000-0005-0000-0000-000099710000}"/>
    <cellStyle name="Normal 12 4 4 2 4 3 3 3" xfId="17751" xr:uid="{00000000-0005-0000-0000-00009A710000}"/>
    <cellStyle name="Normal 12 4 4 2 4 3 3 3 2" xfId="43371" xr:uid="{00000000-0005-0000-0000-00009B710000}"/>
    <cellStyle name="Normal 12 4 4 2 4 3 3 4" xfId="30561" xr:uid="{00000000-0005-0000-0000-00009C710000}"/>
    <cellStyle name="Normal 12 4 4 2 4 3 4" xfId="12260" xr:uid="{00000000-0005-0000-0000-00009D710000}"/>
    <cellStyle name="Normal 12 4 4 2 4 3 4 2" xfId="25071" xr:uid="{00000000-0005-0000-0000-00009E710000}"/>
    <cellStyle name="Normal 12 4 4 2 4 3 4 2 2" xfId="50691" xr:uid="{00000000-0005-0000-0000-00009F710000}"/>
    <cellStyle name="Normal 12 4 4 2 4 3 4 3" xfId="37881" xr:uid="{00000000-0005-0000-0000-0000A0710000}"/>
    <cellStyle name="Normal 12 4 4 2 4 3 5" xfId="6770" xr:uid="{00000000-0005-0000-0000-0000A1710000}"/>
    <cellStyle name="Normal 12 4 4 2 4 3 5 2" xfId="19581" xr:uid="{00000000-0005-0000-0000-0000A2710000}"/>
    <cellStyle name="Normal 12 4 4 2 4 3 5 2 2" xfId="45201" xr:uid="{00000000-0005-0000-0000-0000A3710000}"/>
    <cellStyle name="Normal 12 4 4 2 4 3 5 3" xfId="32391" xr:uid="{00000000-0005-0000-0000-0000A4710000}"/>
    <cellStyle name="Normal 12 4 4 2 4 3 6" xfId="14091" xr:uid="{00000000-0005-0000-0000-0000A5710000}"/>
    <cellStyle name="Normal 12 4 4 2 4 3 6 2" xfId="39711" xr:uid="{00000000-0005-0000-0000-0000A6710000}"/>
    <cellStyle name="Normal 12 4 4 2 4 3 7" xfId="26901" xr:uid="{00000000-0005-0000-0000-0000A7710000}"/>
    <cellStyle name="Normal 12 4 4 2 4 4" xfId="2216" xr:uid="{00000000-0005-0000-0000-0000A8710000}"/>
    <cellStyle name="Normal 12 4 4 2 4 4 2" xfId="7706" xr:uid="{00000000-0005-0000-0000-0000A9710000}"/>
    <cellStyle name="Normal 12 4 4 2 4 4 2 2" xfId="20517" xr:uid="{00000000-0005-0000-0000-0000AA710000}"/>
    <cellStyle name="Normal 12 4 4 2 4 4 2 2 2" xfId="46137" xr:uid="{00000000-0005-0000-0000-0000AB710000}"/>
    <cellStyle name="Normal 12 4 4 2 4 4 2 3" xfId="33327" xr:uid="{00000000-0005-0000-0000-0000AC710000}"/>
    <cellStyle name="Normal 12 4 4 2 4 4 3" xfId="15027" xr:uid="{00000000-0005-0000-0000-0000AD710000}"/>
    <cellStyle name="Normal 12 4 4 2 4 4 3 2" xfId="40647" xr:uid="{00000000-0005-0000-0000-0000AE710000}"/>
    <cellStyle name="Normal 12 4 4 2 4 4 4" xfId="27837" xr:uid="{00000000-0005-0000-0000-0000AF710000}"/>
    <cellStyle name="Normal 12 4 4 2 4 5" xfId="4046" xr:uid="{00000000-0005-0000-0000-0000B0710000}"/>
    <cellStyle name="Normal 12 4 4 2 4 5 2" xfId="9536" xr:uid="{00000000-0005-0000-0000-0000B1710000}"/>
    <cellStyle name="Normal 12 4 4 2 4 5 2 2" xfId="22347" xr:uid="{00000000-0005-0000-0000-0000B2710000}"/>
    <cellStyle name="Normal 12 4 4 2 4 5 2 2 2" xfId="47967" xr:uid="{00000000-0005-0000-0000-0000B3710000}"/>
    <cellStyle name="Normal 12 4 4 2 4 5 2 3" xfId="35157" xr:uid="{00000000-0005-0000-0000-0000B4710000}"/>
    <cellStyle name="Normal 12 4 4 2 4 5 3" xfId="16857" xr:uid="{00000000-0005-0000-0000-0000B5710000}"/>
    <cellStyle name="Normal 12 4 4 2 4 5 3 2" xfId="42477" xr:uid="{00000000-0005-0000-0000-0000B6710000}"/>
    <cellStyle name="Normal 12 4 4 2 4 5 4" xfId="29667" xr:uid="{00000000-0005-0000-0000-0000B7710000}"/>
    <cellStyle name="Normal 12 4 4 2 4 6" xfId="11366" xr:uid="{00000000-0005-0000-0000-0000B8710000}"/>
    <cellStyle name="Normal 12 4 4 2 4 6 2" xfId="24177" xr:uid="{00000000-0005-0000-0000-0000B9710000}"/>
    <cellStyle name="Normal 12 4 4 2 4 6 2 2" xfId="49797" xr:uid="{00000000-0005-0000-0000-0000BA710000}"/>
    <cellStyle name="Normal 12 4 4 2 4 6 3" xfId="36987" xr:uid="{00000000-0005-0000-0000-0000BB710000}"/>
    <cellStyle name="Normal 12 4 4 2 4 7" xfId="5876" xr:uid="{00000000-0005-0000-0000-0000BC710000}"/>
    <cellStyle name="Normal 12 4 4 2 4 7 2" xfId="18687" xr:uid="{00000000-0005-0000-0000-0000BD710000}"/>
    <cellStyle name="Normal 12 4 4 2 4 7 2 2" xfId="44307" xr:uid="{00000000-0005-0000-0000-0000BE710000}"/>
    <cellStyle name="Normal 12 4 4 2 4 7 3" xfId="31497" xr:uid="{00000000-0005-0000-0000-0000BF710000}"/>
    <cellStyle name="Normal 12 4 4 2 4 8" xfId="13197" xr:uid="{00000000-0005-0000-0000-0000C0710000}"/>
    <cellStyle name="Normal 12 4 4 2 4 8 2" xfId="38817" xr:uid="{00000000-0005-0000-0000-0000C1710000}"/>
    <cellStyle name="Normal 12 4 4 2 4 9" xfId="26007" xr:uid="{00000000-0005-0000-0000-0000C2710000}"/>
    <cellStyle name="Normal 12 4 4 2 5" xfId="624" xr:uid="{00000000-0005-0000-0000-0000C3710000}"/>
    <cellStyle name="Normal 12 4 4 2 5 2" xfId="1024" xr:uid="{00000000-0005-0000-0000-0000C4710000}"/>
    <cellStyle name="Normal 12 4 4 2 5 2 2" xfId="1919" xr:uid="{00000000-0005-0000-0000-0000C5710000}"/>
    <cellStyle name="Normal 12 4 4 2 5 2 2 2" xfId="3749" xr:uid="{00000000-0005-0000-0000-0000C6710000}"/>
    <cellStyle name="Normal 12 4 4 2 5 2 2 2 2" xfId="9239" xr:uid="{00000000-0005-0000-0000-0000C7710000}"/>
    <cellStyle name="Normal 12 4 4 2 5 2 2 2 2 2" xfId="22050" xr:uid="{00000000-0005-0000-0000-0000C8710000}"/>
    <cellStyle name="Normal 12 4 4 2 5 2 2 2 2 2 2" xfId="47670" xr:uid="{00000000-0005-0000-0000-0000C9710000}"/>
    <cellStyle name="Normal 12 4 4 2 5 2 2 2 2 3" xfId="34860" xr:uid="{00000000-0005-0000-0000-0000CA710000}"/>
    <cellStyle name="Normal 12 4 4 2 5 2 2 2 3" xfId="16560" xr:uid="{00000000-0005-0000-0000-0000CB710000}"/>
    <cellStyle name="Normal 12 4 4 2 5 2 2 2 3 2" xfId="42180" xr:uid="{00000000-0005-0000-0000-0000CC710000}"/>
    <cellStyle name="Normal 12 4 4 2 5 2 2 2 4" xfId="29370" xr:uid="{00000000-0005-0000-0000-0000CD710000}"/>
    <cellStyle name="Normal 12 4 4 2 5 2 2 3" xfId="5579" xr:uid="{00000000-0005-0000-0000-0000CE710000}"/>
    <cellStyle name="Normal 12 4 4 2 5 2 2 3 2" xfId="11069" xr:uid="{00000000-0005-0000-0000-0000CF710000}"/>
    <cellStyle name="Normal 12 4 4 2 5 2 2 3 2 2" xfId="23880" xr:uid="{00000000-0005-0000-0000-0000D0710000}"/>
    <cellStyle name="Normal 12 4 4 2 5 2 2 3 2 2 2" xfId="49500" xr:uid="{00000000-0005-0000-0000-0000D1710000}"/>
    <cellStyle name="Normal 12 4 4 2 5 2 2 3 2 3" xfId="36690" xr:uid="{00000000-0005-0000-0000-0000D2710000}"/>
    <cellStyle name="Normal 12 4 4 2 5 2 2 3 3" xfId="18390" xr:uid="{00000000-0005-0000-0000-0000D3710000}"/>
    <cellStyle name="Normal 12 4 4 2 5 2 2 3 3 2" xfId="44010" xr:uid="{00000000-0005-0000-0000-0000D4710000}"/>
    <cellStyle name="Normal 12 4 4 2 5 2 2 3 4" xfId="31200" xr:uid="{00000000-0005-0000-0000-0000D5710000}"/>
    <cellStyle name="Normal 12 4 4 2 5 2 2 4" xfId="12899" xr:uid="{00000000-0005-0000-0000-0000D6710000}"/>
    <cellStyle name="Normal 12 4 4 2 5 2 2 4 2" xfId="25710" xr:uid="{00000000-0005-0000-0000-0000D7710000}"/>
    <cellStyle name="Normal 12 4 4 2 5 2 2 4 2 2" xfId="51330" xr:uid="{00000000-0005-0000-0000-0000D8710000}"/>
    <cellStyle name="Normal 12 4 4 2 5 2 2 4 3" xfId="38520" xr:uid="{00000000-0005-0000-0000-0000D9710000}"/>
    <cellStyle name="Normal 12 4 4 2 5 2 2 5" xfId="7409" xr:uid="{00000000-0005-0000-0000-0000DA710000}"/>
    <cellStyle name="Normal 12 4 4 2 5 2 2 5 2" xfId="20220" xr:uid="{00000000-0005-0000-0000-0000DB710000}"/>
    <cellStyle name="Normal 12 4 4 2 5 2 2 5 2 2" xfId="45840" xr:uid="{00000000-0005-0000-0000-0000DC710000}"/>
    <cellStyle name="Normal 12 4 4 2 5 2 2 5 3" xfId="33030" xr:uid="{00000000-0005-0000-0000-0000DD710000}"/>
    <cellStyle name="Normal 12 4 4 2 5 2 2 6" xfId="14730" xr:uid="{00000000-0005-0000-0000-0000DE710000}"/>
    <cellStyle name="Normal 12 4 4 2 5 2 2 6 2" xfId="40350" xr:uid="{00000000-0005-0000-0000-0000DF710000}"/>
    <cellStyle name="Normal 12 4 4 2 5 2 2 7" xfId="27540" xr:uid="{00000000-0005-0000-0000-0000E0710000}"/>
    <cellStyle name="Normal 12 4 4 2 5 2 3" xfId="2855" xr:uid="{00000000-0005-0000-0000-0000E1710000}"/>
    <cellStyle name="Normal 12 4 4 2 5 2 3 2" xfId="8345" xr:uid="{00000000-0005-0000-0000-0000E2710000}"/>
    <cellStyle name="Normal 12 4 4 2 5 2 3 2 2" xfId="21156" xr:uid="{00000000-0005-0000-0000-0000E3710000}"/>
    <cellStyle name="Normal 12 4 4 2 5 2 3 2 2 2" xfId="46776" xr:uid="{00000000-0005-0000-0000-0000E4710000}"/>
    <cellStyle name="Normal 12 4 4 2 5 2 3 2 3" xfId="33966" xr:uid="{00000000-0005-0000-0000-0000E5710000}"/>
    <cellStyle name="Normal 12 4 4 2 5 2 3 3" xfId="15666" xr:uid="{00000000-0005-0000-0000-0000E6710000}"/>
    <cellStyle name="Normal 12 4 4 2 5 2 3 3 2" xfId="41286" xr:uid="{00000000-0005-0000-0000-0000E7710000}"/>
    <cellStyle name="Normal 12 4 4 2 5 2 3 4" xfId="28476" xr:uid="{00000000-0005-0000-0000-0000E8710000}"/>
    <cellStyle name="Normal 12 4 4 2 5 2 4" xfId="4685" xr:uid="{00000000-0005-0000-0000-0000E9710000}"/>
    <cellStyle name="Normal 12 4 4 2 5 2 4 2" xfId="10175" xr:uid="{00000000-0005-0000-0000-0000EA710000}"/>
    <cellStyle name="Normal 12 4 4 2 5 2 4 2 2" xfId="22986" xr:uid="{00000000-0005-0000-0000-0000EB710000}"/>
    <cellStyle name="Normal 12 4 4 2 5 2 4 2 2 2" xfId="48606" xr:uid="{00000000-0005-0000-0000-0000EC710000}"/>
    <cellStyle name="Normal 12 4 4 2 5 2 4 2 3" xfId="35796" xr:uid="{00000000-0005-0000-0000-0000ED710000}"/>
    <cellStyle name="Normal 12 4 4 2 5 2 4 3" xfId="17496" xr:uid="{00000000-0005-0000-0000-0000EE710000}"/>
    <cellStyle name="Normal 12 4 4 2 5 2 4 3 2" xfId="43116" xr:uid="{00000000-0005-0000-0000-0000EF710000}"/>
    <cellStyle name="Normal 12 4 4 2 5 2 4 4" xfId="30306" xr:uid="{00000000-0005-0000-0000-0000F0710000}"/>
    <cellStyle name="Normal 12 4 4 2 5 2 5" xfId="12005" xr:uid="{00000000-0005-0000-0000-0000F1710000}"/>
    <cellStyle name="Normal 12 4 4 2 5 2 5 2" xfId="24816" xr:uid="{00000000-0005-0000-0000-0000F2710000}"/>
    <cellStyle name="Normal 12 4 4 2 5 2 5 2 2" xfId="50436" xr:uid="{00000000-0005-0000-0000-0000F3710000}"/>
    <cellStyle name="Normal 12 4 4 2 5 2 5 3" xfId="37626" xr:uid="{00000000-0005-0000-0000-0000F4710000}"/>
    <cellStyle name="Normal 12 4 4 2 5 2 6" xfId="6515" xr:uid="{00000000-0005-0000-0000-0000F5710000}"/>
    <cellStyle name="Normal 12 4 4 2 5 2 6 2" xfId="19326" xr:uid="{00000000-0005-0000-0000-0000F6710000}"/>
    <cellStyle name="Normal 12 4 4 2 5 2 6 2 2" xfId="44946" xr:uid="{00000000-0005-0000-0000-0000F7710000}"/>
    <cellStyle name="Normal 12 4 4 2 5 2 6 3" xfId="32136" xr:uid="{00000000-0005-0000-0000-0000F8710000}"/>
    <cellStyle name="Normal 12 4 4 2 5 2 7" xfId="13836" xr:uid="{00000000-0005-0000-0000-0000F9710000}"/>
    <cellStyle name="Normal 12 4 4 2 5 2 7 2" xfId="39456" xr:uid="{00000000-0005-0000-0000-0000FA710000}"/>
    <cellStyle name="Normal 12 4 4 2 5 2 8" xfId="26646" xr:uid="{00000000-0005-0000-0000-0000FB710000}"/>
    <cellStyle name="Normal 12 4 4 2 5 3" xfId="1519" xr:uid="{00000000-0005-0000-0000-0000FC710000}"/>
    <cellStyle name="Normal 12 4 4 2 5 3 2" xfId="3349" xr:uid="{00000000-0005-0000-0000-0000FD710000}"/>
    <cellStyle name="Normal 12 4 4 2 5 3 2 2" xfId="8839" xr:uid="{00000000-0005-0000-0000-0000FE710000}"/>
    <cellStyle name="Normal 12 4 4 2 5 3 2 2 2" xfId="21650" xr:uid="{00000000-0005-0000-0000-0000FF710000}"/>
    <cellStyle name="Normal 12 4 4 2 5 3 2 2 2 2" xfId="47270" xr:uid="{00000000-0005-0000-0000-000000720000}"/>
    <cellStyle name="Normal 12 4 4 2 5 3 2 2 3" xfId="34460" xr:uid="{00000000-0005-0000-0000-000001720000}"/>
    <cellStyle name="Normal 12 4 4 2 5 3 2 3" xfId="16160" xr:uid="{00000000-0005-0000-0000-000002720000}"/>
    <cellStyle name="Normal 12 4 4 2 5 3 2 3 2" xfId="41780" xr:uid="{00000000-0005-0000-0000-000003720000}"/>
    <cellStyle name="Normal 12 4 4 2 5 3 2 4" xfId="28970" xr:uid="{00000000-0005-0000-0000-000004720000}"/>
    <cellStyle name="Normal 12 4 4 2 5 3 3" xfId="5179" xr:uid="{00000000-0005-0000-0000-000005720000}"/>
    <cellStyle name="Normal 12 4 4 2 5 3 3 2" xfId="10669" xr:uid="{00000000-0005-0000-0000-000006720000}"/>
    <cellStyle name="Normal 12 4 4 2 5 3 3 2 2" xfId="23480" xr:uid="{00000000-0005-0000-0000-000007720000}"/>
    <cellStyle name="Normal 12 4 4 2 5 3 3 2 2 2" xfId="49100" xr:uid="{00000000-0005-0000-0000-000008720000}"/>
    <cellStyle name="Normal 12 4 4 2 5 3 3 2 3" xfId="36290" xr:uid="{00000000-0005-0000-0000-000009720000}"/>
    <cellStyle name="Normal 12 4 4 2 5 3 3 3" xfId="17990" xr:uid="{00000000-0005-0000-0000-00000A720000}"/>
    <cellStyle name="Normal 12 4 4 2 5 3 3 3 2" xfId="43610" xr:uid="{00000000-0005-0000-0000-00000B720000}"/>
    <cellStyle name="Normal 12 4 4 2 5 3 3 4" xfId="30800" xr:uid="{00000000-0005-0000-0000-00000C720000}"/>
    <cellStyle name="Normal 12 4 4 2 5 3 4" xfId="12499" xr:uid="{00000000-0005-0000-0000-00000D720000}"/>
    <cellStyle name="Normal 12 4 4 2 5 3 4 2" xfId="25310" xr:uid="{00000000-0005-0000-0000-00000E720000}"/>
    <cellStyle name="Normal 12 4 4 2 5 3 4 2 2" xfId="50930" xr:uid="{00000000-0005-0000-0000-00000F720000}"/>
    <cellStyle name="Normal 12 4 4 2 5 3 4 3" xfId="38120" xr:uid="{00000000-0005-0000-0000-000010720000}"/>
    <cellStyle name="Normal 12 4 4 2 5 3 5" xfId="7009" xr:uid="{00000000-0005-0000-0000-000011720000}"/>
    <cellStyle name="Normal 12 4 4 2 5 3 5 2" xfId="19820" xr:uid="{00000000-0005-0000-0000-000012720000}"/>
    <cellStyle name="Normal 12 4 4 2 5 3 5 2 2" xfId="45440" xr:uid="{00000000-0005-0000-0000-000013720000}"/>
    <cellStyle name="Normal 12 4 4 2 5 3 5 3" xfId="32630" xr:uid="{00000000-0005-0000-0000-000014720000}"/>
    <cellStyle name="Normal 12 4 4 2 5 3 6" xfId="14330" xr:uid="{00000000-0005-0000-0000-000015720000}"/>
    <cellStyle name="Normal 12 4 4 2 5 3 6 2" xfId="39950" xr:uid="{00000000-0005-0000-0000-000016720000}"/>
    <cellStyle name="Normal 12 4 4 2 5 3 7" xfId="27140" xr:uid="{00000000-0005-0000-0000-000017720000}"/>
    <cellStyle name="Normal 12 4 4 2 5 4" xfId="2455" xr:uid="{00000000-0005-0000-0000-000018720000}"/>
    <cellStyle name="Normal 12 4 4 2 5 4 2" xfId="7945" xr:uid="{00000000-0005-0000-0000-000019720000}"/>
    <cellStyle name="Normal 12 4 4 2 5 4 2 2" xfId="20756" xr:uid="{00000000-0005-0000-0000-00001A720000}"/>
    <cellStyle name="Normal 12 4 4 2 5 4 2 2 2" xfId="46376" xr:uid="{00000000-0005-0000-0000-00001B720000}"/>
    <cellStyle name="Normal 12 4 4 2 5 4 2 3" xfId="33566" xr:uid="{00000000-0005-0000-0000-00001C720000}"/>
    <cellStyle name="Normal 12 4 4 2 5 4 3" xfId="15266" xr:uid="{00000000-0005-0000-0000-00001D720000}"/>
    <cellStyle name="Normal 12 4 4 2 5 4 3 2" xfId="40886" xr:uid="{00000000-0005-0000-0000-00001E720000}"/>
    <cellStyle name="Normal 12 4 4 2 5 4 4" xfId="28076" xr:uid="{00000000-0005-0000-0000-00001F720000}"/>
    <cellStyle name="Normal 12 4 4 2 5 5" xfId="4285" xr:uid="{00000000-0005-0000-0000-000020720000}"/>
    <cellStyle name="Normal 12 4 4 2 5 5 2" xfId="9775" xr:uid="{00000000-0005-0000-0000-000021720000}"/>
    <cellStyle name="Normal 12 4 4 2 5 5 2 2" xfId="22586" xr:uid="{00000000-0005-0000-0000-000022720000}"/>
    <cellStyle name="Normal 12 4 4 2 5 5 2 2 2" xfId="48206" xr:uid="{00000000-0005-0000-0000-000023720000}"/>
    <cellStyle name="Normal 12 4 4 2 5 5 2 3" xfId="35396" xr:uid="{00000000-0005-0000-0000-000024720000}"/>
    <cellStyle name="Normal 12 4 4 2 5 5 3" xfId="17096" xr:uid="{00000000-0005-0000-0000-000025720000}"/>
    <cellStyle name="Normal 12 4 4 2 5 5 3 2" xfId="42716" xr:uid="{00000000-0005-0000-0000-000026720000}"/>
    <cellStyle name="Normal 12 4 4 2 5 5 4" xfId="29906" xr:uid="{00000000-0005-0000-0000-000027720000}"/>
    <cellStyle name="Normal 12 4 4 2 5 6" xfId="11605" xr:uid="{00000000-0005-0000-0000-000028720000}"/>
    <cellStyle name="Normal 12 4 4 2 5 6 2" xfId="24416" xr:uid="{00000000-0005-0000-0000-000029720000}"/>
    <cellStyle name="Normal 12 4 4 2 5 6 2 2" xfId="50036" xr:uid="{00000000-0005-0000-0000-00002A720000}"/>
    <cellStyle name="Normal 12 4 4 2 5 6 3" xfId="37226" xr:uid="{00000000-0005-0000-0000-00002B720000}"/>
    <cellStyle name="Normal 12 4 4 2 5 7" xfId="6115" xr:uid="{00000000-0005-0000-0000-00002C720000}"/>
    <cellStyle name="Normal 12 4 4 2 5 7 2" xfId="18926" xr:uid="{00000000-0005-0000-0000-00002D720000}"/>
    <cellStyle name="Normal 12 4 4 2 5 7 2 2" xfId="44546" xr:uid="{00000000-0005-0000-0000-00002E720000}"/>
    <cellStyle name="Normal 12 4 4 2 5 7 3" xfId="31736" xr:uid="{00000000-0005-0000-0000-00002F720000}"/>
    <cellStyle name="Normal 12 4 4 2 5 8" xfId="13436" xr:uid="{00000000-0005-0000-0000-000030720000}"/>
    <cellStyle name="Normal 12 4 4 2 5 8 2" xfId="39056" xr:uid="{00000000-0005-0000-0000-000031720000}"/>
    <cellStyle name="Normal 12 4 4 2 5 9" xfId="26246" xr:uid="{00000000-0005-0000-0000-000032720000}"/>
    <cellStyle name="Normal 12 4 4 2 6" xfId="758" xr:uid="{00000000-0005-0000-0000-000033720000}"/>
    <cellStyle name="Normal 12 4 4 2 6 2" xfId="1653" xr:uid="{00000000-0005-0000-0000-000034720000}"/>
    <cellStyle name="Normal 12 4 4 2 6 2 2" xfId="3483" xr:uid="{00000000-0005-0000-0000-000035720000}"/>
    <cellStyle name="Normal 12 4 4 2 6 2 2 2" xfId="8973" xr:uid="{00000000-0005-0000-0000-000036720000}"/>
    <cellStyle name="Normal 12 4 4 2 6 2 2 2 2" xfId="21784" xr:uid="{00000000-0005-0000-0000-000037720000}"/>
    <cellStyle name="Normal 12 4 4 2 6 2 2 2 2 2" xfId="47404" xr:uid="{00000000-0005-0000-0000-000038720000}"/>
    <cellStyle name="Normal 12 4 4 2 6 2 2 2 3" xfId="34594" xr:uid="{00000000-0005-0000-0000-000039720000}"/>
    <cellStyle name="Normal 12 4 4 2 6 2 2 3" xfId="16294" xr:uid="{00000000-0005-0000-0000-00003A720000}"/>
    <cellStyle name="Normal 12 4 4 2 6 2 2 3 2" xfId="41914" xr:uid="{00000000-0005-0000-0000-00003B720000}"/>
    <cellStyle name="Normal 12 4 4 2 6 2 2 4" xfId="29104" xr:uid="{00000000-0005-0000-0000-00003C720000}"/>
    <cellStyle name="Normal 12 4 4 2 6 2 3" xfId="5313" xr:uid="{00000000-0005-0000-0000-00003D720000}"/>
    <cellStyle name="Normal 12 4 4 2 6 2 3 2" xfId="10803" xr:uid="{00000000-0005-0000-0000-00003E720000}"/>
    <cellStyle name="Normal 12 4 4 2 6 2 3 2 2" xfId="23614" xr:uid="{00000000-0005-0000-0000-00003F720000}"/>
    <cellStyle name="Normal 12 4 4 2 6 2 3 2 2 2" xfId="49234" xr:uid="{00000000-0005-0000-0000-000040720000}"/>
    <cellStyle name="Normal 12 4 4 2 6 2 3 2 3" xfId="36424" xr:uid="{00000000-0005-0000-0000-000041720000}"/>
    <cellStyle name="Normal 12 4 4 2 6 2 3 3" xfId="18124" xr:uid="{00000000-0005-0000-0000-000042720000}"/>
    <cellStyle name="Normal 12 4 4 2 6 2 3 3 2" xfId="43744" xr:uid="{00000000-0005-0000-0000-000043720000}"/>
    <cellStyle name="Normal 12 4 4 2 6 2 3 4" xfId="30934" xr:uid="{00000000-0005-0000-0000-000044720000}"/>
    <cellStyle name="Normal 12 4 4 2 6 2 4" xfId="12633" xr:uid="{00000000-0005-0000-0000-000045720000}"/>
    <cellStyle name="Normal 12 4 4 2 6 2 4 2" xfId="25444" xr:uid="{00000000-0005-0000-0000-000046720000}"/>
    <cellStyle name="Normal 12 4 4 2 6 2 4 2 2" xfId="51064" xr:uid="{00000000-0005-0000-0000-000047720000}"/>
    <cellStyle name="Normal 12 4 4 2 6 2 4 3" xfId="38254" xr:uid="{00000000-0005-0000-0000-000048720000}"/>
    <cellStyle name="Normal 12 4 4 2 6 2 5" xfId="7143" xr:uid="{00000000-0005-0000-0000-000049720000}"/>
    <cellStyle name="Normal 12 4 4 2 6 2 5 2" xfId="19954" xr:uid="{00000000-0005-0000-0000-00004A720000}"/>
    <cellStyle name="Normal 12 4 4 2 6 2 5 2 2" xfId="45574" xr:uid="{00000000-0005-0000-0000-00004B720000}"/>
    <cellStyle name="Normal 12 4 4 2 6 2 5 3" xfId="32764" xr:uid="{00000000-0005-0000-0000-00004C720000}"/>
    <cellStyle name="Normal 12 4 4 2 6 2 6" xfId="14464" xr:uid="{00000000-0005-0000-0000-00004D720000}"/>
    <cellStyle name="Normal 12 4 4 2 6 2 6 2" xfId="40084" xr:uid="{00000000-0005-0000-0000-00004E720000}"/>
    <cellStyle name="Normal 12 4 4 2 6 2 7" xfId="27274" xr:uid="{00000000-0005-0000-0000-00004F720000}"/>
    <cellStyle name="Normal 12 4 4 2 6 3" xfId="2589" xr:uid="{00000000-0005-0000-0000-000050720000}"/>
    <cellStyle name="Normal 12 4 4 2 6 3 2" xfId="8079" xr:uid="{00000000-0005-0000-0000-000051720000}"/>
    <cellStyle name="Normal 12 4 4 2 6 3 2 2" xfId="20890" xr:uid="{00000000-0005-0000-0000-000052720000}"/>
    <cellStyle name="Normal 12 4 4 2 6 3 2 2 2" xfId="46510" xr:uid="{00000000-0005-0000-0000-000053720000}"/>
    <cellStyle name="Normal 12 4 4 2 6 3 2 3" xfId="33700" xr:uid="{00000000-0005-0000-0000-000054720000}"/>
    <cellStyle name="Normal 12 4 4 2 6 3 3" xfId="15400" xr:uid="{00000000-0005-0000-0000-000055720000}"/>
    <cellStyle name="Normal 12 4 4 2 6 3 3 2" xfId="41020" xr:uid="{00000000-0005-0000-0000-000056720000}"/>
    <cellStyle name="Normal 12 4 4 2 6 3 4" xfId="28210" xr:uid="{00000000-0005-0000-0000-000057720000}"/>
    <cellStyle name="Normal 12 4 4 2 6 4" xfId="4419" xr:uid="{00000000-0005-0000-0000-000058720000}"/>
    <cellStyle name="Normal 12 4 4 2 6 4 2" xfId="9909" xr:uid="{00000000-0005-0000-0000-000059720000}"/>
    <cellStyle name="Normal 12 4 4 2 6 4 2 2" xfId="22720" xr:uid="{00000000-0005-0000-0000-00005A720000}"/>
    <cellStyle name="Normal 12 4 4 2 6 4 2 2 2" xfId="48340" xr:uid="{00000000-0005-0000-0000-00005B720000}"/>
    <cellStyle name="Normal 12 4 4 2 6 4 2 3" xfId="35530" xr:uid="{00000000-0005-0000-0000-00005C720000}"/>
    <cellStyle name="Normal 12 4 4 2 6 4 3" xfId="17230" xr:uid="{00000000-0005-0000-0000-00005D720000}"/>
    <cellStyle name="Normal 12 4 4 2 6 4 3 2" xfId="42850" xr:uid="{00000000-0005-0000-0000-00005E720000}"/>
    <cellStyle name="Normal 12 4 4 2 6 4 4" xfId="30040" xr:uid="{00000000-0005-0000-0000-00005F720000}"/>
    <cellStyle name="Normal 12 4 4 2 6 5" xfId="11739" xr:uid="{00000000-0005-0000-0000-000060720000}"/>
    <cellStyle name="Normal 12 4 4 2 6 5 2" xfId="24550" xr:uid="{00000000-0005-0000-0000-000061720000}"/>
    <cellStyle name="Normal 12 4 4 2 6 5 2 2" xfId="50170" xr:uid="{00000000-0005-0000-0000-000062720000}"/>
    <cellStyle name="Normal 12 4 4 2 6 5 3" xfId="37360" xr:uid="{00000000-0005-0000-0000-000063720000}"/>
    <cellStyle name="Normal 12 4 4 2 6 6" xfId="6249" xr:uid="{00000000-0005-0000-0000-000064720000}"/>
    <cellStyle name="Normal 12 4 4 2 6 6 2" xfId="19060" xr:uid="{00000000-0005-0000-0000-000065720000}"/>
    <cellStyle name="Normal 12 4 4 2 6 6 2 2" xfId="44680" xr:uid="{00000000-0005-0000-0000-000066720000}"/>
    <cellStyle name="Normal 12 4 4 2 6 6 3" xfId="31870" xr:uid="{00000000-0005-0000-0000-000067720000}"/>
    <cellStyle name="Normal 12 4 4 2 6 7" xfId="13570" xr:uid="{00000000-0005-0000-0000-000068720000}"/>
    <cellStyle name="Normal 12 4 4 2 6 7 2" xfId="39190" xr:uid="{00000000-0005-0000-0000-000069720000}"/>
    <cellStyle name="Normal 12 4 4 2 6 8" xfId="26380" xr:uid="{00000000-0005-0000-0000-00006A720000}"/>
    <cellStyle name="Normal 12 4 4 2 7" xfId="1159" xr:uid="{00000000-0005-0000-0000-00006B720000}"/>
    <cellStyle name="Normal 12 4 4 2 7 2" xfId="2989" xr:uid="{00000000-0005-0000-0000-00006C720000}"/>
    <cellStyle name="Normal 12 4 4 2 7 2 2" xfId="8479" xr:uid="{00000000-0005-0000-0000-00006D720000}"/>
    <cellStyle name="Normal 12 4 4 2 7 2 2 2" xfId="21290" xr:uid="{00000000-0005-0000-0000-00006E720000}"/>
    <cellStyle name="Normal 12 4 4 2 7 2 2 2 2" xfId="46910" xr:uid="{00000000-0005-0000-0000-00006F720000}"/>
    <cellStyle name="Normal 12 4 4 2 7 2 2 3" xfId="34100" xr:uid="{00000000-0005-0000-0000-000070720000}"/>
    <cellStyle name="Normal 12 4 4 2 7 2 3" xfId="15800" xr:uid="{00000000-0005-0000-0000-000071720000}"/>
    <cellStyle name="Normal 12 4 4 2 7 2 3 2" xfId="41420" xr:uid="{00000000-0005-0000-0000-000072720000}"/>
    <cellStyle name="Normal 12 4 4 2 7 2 4" xfId="28610" xr:uid="{00000000-0005-0000-0000-000073720000}"/>
    <cellStyle name="Normal 12 4 4 2 7 3" xfId="4819" xr:uid="{00000000-0005-0000-0000-000074720000}"/>
    <cellStyle name="Normal 12 4 4 2 7 3 2" xfId="10309" xr:uid="{00000000-0005-0000-0000-000075720000}"/>
    <cellStyle name="Normal 12 4 4 2 7 3 2 2" xfId="23120" xr:uid="{00000000-0005-0000-0000-000076720000}"/>
    <cellStyle name="Normal 12 4 4 2 7 3 2 2 2" xfId="48740" xr:uid="{00000000-0005-0000-0000-000077720000}"/>
    <cellStyle name="Normal 12 4 4 2 7 3 2 3" xfId="35930" xr:uid="{00000000-0005-0000-0000-000078720000}"/>
    <cellStyle name="Normal 12 4 4 2 7 3 3" xfId="17630" xr:uid="{00000000-0005-0000-0000-000079720000}"/>
    <cellStyle name="Normal 12 4 4 2 7 3 3 2" xfId="43250" xr:uid="{00000000-0005-0000-0000-00007A720000}"/>
    <cellStyle name="Normal 12 4 4 2 7 3 4" xfId="30440" xr:uid="{00000000-0005-0000-0000-00007B720000}"/>
    <cellStyle name="Normal 12 4 4 2 7 4" xfId="12139" xr:uid="{00000000-0005-0000-0000-00007C720000}"/>
    <cellStyle name="Normal 12 4 4 2 7 4 2" xfId="24950" xr:uid="{00000000-0005-0000-0000-00007D720000}"/>
    <cellStyle name="Normal 12 4 4 2 7 4 2 2" xfId="50570" xr:uid="{00000000-0005-0000-0000-00007E720000}"/>
    <cellStyle name="Normal 12 4 4 2 7 4 3" xfId="37760" xr:uid="{00000000-0005-0000-0000-00007F720000}"/>
    <cellStyle name="Normal 12 4 4 2 7 5" xfId="6649" xr:uid="{00000000-0005-0000-0000-000080720000}"/>
    <cellStyle name="Normal 12 4 4 2 7 5 2" xfId="19460" xr:uid="{00000000-0005-0000-0000-000081720000}"/>
    <cellStyle name="Normal 12 4 4 2 7 5 2 2" xfId="45080" xr:uid="{00000000-0005-0000-0000-000082720000}"/>
    <cellStyle name="Normal 12 4 4 2 7 5 3" xfId="32270" xr:uid="{00000000-0005-0000-0000-000083720000}"/>
    <cellStyle name="Normal 12 4 4 2 7 6" xfId="13970" xr:uid="{00000000-0005-0000-0000-000084720000}"/>
    <cellStyle name="Normal 12 4 4 2 7 6 2" xfId="39590" xr:uid="{00000000-0005-0000-0000-000085720000}"/>
    <cellStyle name="Normal 12 4 4 2 7 7" xfId="26780" xr:uid="{00000000-0005-0000-0000-000086720000}"/>
    <cellStyle name="Normal 12 4 4 2 8" xfId="2054" xr:uid="{00000000-0005-0000-0000-000087720000}"/>
    <cellStyle name="Normal 12 4 4 2 8 2" xfId="3884" xr:uid="{00000000-0005-0000-0000-000088720000}"/>
    <cellStyle name="Normal 12 4 4 2 8 2 2" xfId="9374" xr:uid="{00000000-0005-0000-0000-000089720000}"/>
    <cellStyle name="Normal 12 4 4 2 8 2 2 2" xfId="22185" xr:uid="{00000000-0005-0000-0000-00008A720000}"/>
    <cellStyle name="Normal 12 4 4 2 8 2 2 2 2" xfId="47805" xr:uid="{00000000-0005-0000-0000-00008B720000}"/>
    <cellStyle name="Normal 12 4 4 2 8 2 2 3" xfId="34995" xr:uid="{00000000-0005-0000-0000-00008C720000}"/>
    <cellStyle name="Normal 12 4 4 2 8 2 3" xfId="16695" xr:uid="{00000000-0005-0000-0000-00008D720000}"/>
    <cellStyle name="Normal 12 4 4 2 8 2 3 2" xfId="42315" xr:uid="{00000000-0005-0000-0000-00008E720000}"/>
    <cellStyle name="Normal 12 4 4 2 8 2 4" xfId="29505" xr:uid="{00000000-0005-0000-0000-00008F720000}"/>
    <cellStyle name="Normal 12 4 4 2 8 3" xfId="5714" xr:uid="{00000000-0005-0000-0000-000090720000}"/>
    <cellStyle name="Normal 12 4 4 2 8 3 2" xfId="11204" xr:uid="{00000000-0005-0000-0000-000091720000}"/>
    <cellStyle name="Normal 12 4 4 2 8 3 2 2" xfId="24015" xr:uid="{00000000-0005-0000-0000-000092720000}"/>
    <cellStyle name="Normal 12 4 4 2 8 3 2 2 2" xfId="49635" xr:uid="{00000000-0005-0000-0000-000093720000}"/>
    <cellStyle name="Normal 12 4 4 2 8 3 2 3" xfId="36825" xr:uid="{00000000-0005-0000-0000-000094720000}"/>
    <cellStyle name="Normal 12 4 4 2 8 3 3" xfId="18525" xr:uid="{00000000-0005-0000-0000-000095720000}"/>
    <cellStyle name="Normal 12 4 4 2 8 3 3 2" xfId="44145" xr:uid="{00000000-0005-0000-0000-000096720000}"/>
    <cellStyle name="Normal 12 4 4 2 8 3 4" xfId="31335" xr:uid="{00000000-0005-0000-0000-000097720000}"/>
    <cellStyle name="Normal 12 4 4 2 8 4" xfId="13034" xr:uid="{00000000-0005-0000-0000-000098720000}"/>
    <cellStyle name="Normal 12 4 4 2 8 4 2" xfId="25845" xr:uid="{00000000-0005-0000-0000-000099720000}"/>
    <cellStyle name="Normal 12 4 4 2 8 4 2 2" xfId="51465" xr:uid="{00000000-0005-0000-0000-00009A720000}"/>
    <cellStyle name="Normal 12 4 4 2 8 4 3" xfId="38655" xr:uid="{00000000-0005-0000-0000-00009B720000}"/>
    <cellStyle name="Normal 12 4 4 2 8 5" xfId="7544" xr:uid="{00000000-0005-0000-0000-00009C720000}"/>
    <cellStyle name="Normal 12 4 4 2 8 5 2" xfId="20355" xr:uid="{00000000-0005-0000-0000-00009D720000}"/>
    <cellStyle name="Normal 12 4 4 2 8 5 2 2" xfId="45975" xr:uid="{00000000-0005-0000-0000-00009E720000}"/>
    <cellStyle name="Normal 12 4 4 2 8 5 3" xfId="33165" xr:uid="{00000000-0005-0000-0000-00009F720000}"/>
    <cellStyle name="Normal 12 4 4 2 8 6" xfId="14865" xr:uid="{00000000-0005-0000-0000-0000A0720000}"/>
    <cellStyle name="Normal 12 4 4 2 8 6 2" xfId="40485" xr:uid="{00000000-0005-0000-0000-0000A1720000}"/>
    <cellStyle name="Normal 12 4 4 2 8 7" xfId="27675" xr:uid="{00000000-0005-0000-0000-0000A2720000}"/>
    <cellStyle name="Normal 12 4 4 2 9" xfId="2095" xr:uid="{00000000-0005-0000-0000-0000A3720000}"/>
    <cellStyle name="Normal 12 4 4 2 9 2" xfId="7585" xr:uid="{00000000-0005-0000-0000-0000A4720000}"/>
    <cellStyle name="Normal 12 4 4 2 9 2 2" xfId="20396" xr:uid="{00000000-0005-0000-0000-0000A5720000}"/>
    <cellStyle name="Normal 12 4 4 2 9 2 2 2" xfId="46016" xr:uid="{00000000-0005-0000-0000-0000A6720000}"/>
    <cellStyle name="Normal 12 4 4 2 9 2 3" xfId="33206" xr:uid="{00000000-0005-0000-0000-0000A7720000}"/>
    <cellStyle name="Normal 12 4 4 2 9 3" xfId="14906" xr:uid="{00000000-0005-0000-0000-0000A8720000}"/>
    <cellStyle name="Normal 12 4 4 2 9 3 2" xfId="40526" xr:uid="{00000000-0005-0000-0000-0000A9720000}"/>
    <cellStyle name="Normal 12 4 4 2 9 4" xfId="27716" xr:uid="{00000000-0005-0000-0000-0000AA720000}"/>
    <cellStyle name="Normal 12 4 4 3" xfId="284" xr:uid="{00000000-0005-0000-0000-0000AB720000}"/>
    <cellStyle name="Normal 12 4 4 3 10" xfId="5776" xr:uid="{00000000-0005-0000-0000-0000AC720000}"/>
    <cellStyle name="Normal 12 4 4 3 10 2" xfId="18587" xr:uid="{00000000-0005-0000-0000-0000AD720000}"/>
    <cellStyle name="Normal 12 4 4 3 10 2 2" xfId="44207" xr:uid="{00000000-0005-0000-0000-0000AE720000}"/>
    <cellStyle name="Normal 12 4 4 3 10 3" xfId="31397" xr:uid="{00000000-0005-0000-0000-0000AF720000}"/>
    <cellStyle name="Normal 12 4 4 3 11" xfId="13097" xr:uid="{00000000-0005-0000-0000-0000B0720000}"/>
    <cellStyle name="Normal 12 4 4 3 11 2" xfId="38717" xr:uid="{00000000-0005-0000-0000-0000B1720000}"/>
    <cellStyle name="Normal 12 4 4 3 12" xfId="25907" xr:uid="{00000000-0005-0000-0000-0000B2720000}"/>
    <cellStyle name="Normal 12 4 4 3 2" xfId="513" xr:uid="{00000000-0005-0000-0000-0000B3720000}"/>
    <cellStyle name="Normal 12 4 4 3 2 2" xfId="912" xr:uid="{00000000-0005-0000-0000-0000B4720000}"/>
    <cellStyle name="Normal 12 4 4 3 2 2 2" xfId="1807" xr:uid="{00000000-0005-0000-0000-0000B5720000}"/>
    <cellStyle name="Normal 12 4 4 3 2 2 2 2" xfId="3637" xr:uid="{00000000-0005-0000-0000-0000B6720000}"/>
    <cellStyle name="Normal 12 4 4 3 2 2 2 2 2" xfId="9127" xr:uid="{00000000-0005-0000-0000-0000B7720000}"/>
    <cellStyle name="Normal 12 4 4 3 2 2 2 2 2 2" xfId="21938" xr:uid="{00000000-0005-0000-0000-0000B8720000}"/>
    <cellStyle name="Normal 12 4 4 3 2 2 2 2 2 2 2" xfId="47558" xr:uid="{00000000-0005-0000-0000-0000B9720000}"/>
    <cellStyle name="Normal 12 4 4 3 2 2 2 2 2 3" xfId="34748" xr:uid="{00000000-0005-0000-0000-0000BA720000}"/>
    <cellStyle name="Normal 12 4 4 3 2 2 2 2 3" xfId="16448" xr:uid="{00000000-0005-0000-0000-0000BB720000}"/>
    <cellStyle name="Normal 12 4 4 3 2 2 2 2 3 2" xfId="42068" xr:uid="{00000000-0005-0000-0000-0000BC720000}"/>
    <cellStyle name="Normal 12 4 4 3 2 2 2 2 4" xfId="29258" xr:uid="{00000000-0005-0000-0000-0000BD720000}"/>
    <cellStyle name="Normal 12 4 4 3 2 2 2 3" xfId="5467" xr:uid="{00000000-0005-0000-0000-0000BE720000}"/>
    <cellStyle name="Normal 12 4 4 3 2 2 2 3 2" xfId="10957" xr:uid="{00000000-0005-0000-0000-0000BF720000}"/>
    <cellStyle name="Normal 12 4 4 3 2 2 2 3 2 2" xfId="23768" xr:uid="{00000000-0005-0000-0000-0000C0720000}"/>
    <cellStyle name="Normal 12 4 4 3 2 2 2 3 2 2 2" xfId="49388" xr:uid="{00000000-0005-0000-0000-0000C1720000}"/>
    <cellStyle name="Normal 12 4 4 3 2 2 2 3 2 3" xfId="36578" xr:uid="{00000000-0005-0000-0000-0000C2720000}"/>
    <cellStyle name="Normal 12 4 4 3 2 2 2 3 3" xfId="18278" xr:uid="{00000000-0005-0000-0000-0000C3720000}"/>
    <cellStyle name="Normal 12 4 4 3 2 2 2 3 3 2" xfId="43898" xr:uid="{00000000-0005-0000-0000-0000C4720000}"/>
    <cellStyle name="Normal 12 4 4 3 2 2 2 3 4" xfId="31088" xr:uid="{00000000-0005-0000-0000-0000C5720000}"/>
    <cellStyle name="Normal 12 4 4 3 2 2 2 4" xfId="12787" xr:uid="{00000000-0005-0000-0000-0000C6720000}"/>
    <cellStyle name="Normal 12 4 4 3 2 2 2 4 2" xfId="25598" xr:uid="{00000000-0005-0000-0000-0000C7720000}"/>
    <cellStyle name="Normal 12 4 4 3 2 2 2 4 2 2" xfId="51218" xr:uid="{00000000-0005-0000-0000-0000C8720000}"/>
    <cellStyle name="Normal 12 4 4 3 2 2 2 4 3" xfId="38408" xr:uid="{00000000-0005-0000-0000-0000C9720000}"/>
    <cellStyle name="Normal 12 4 4 3 2 2 2 5" xfId="7297" xr:uid="{00000000-0005-0000-0000-0000CA720000}"/>
    <cellStyle name="Normal 12 4 4 3 2 2 2 5 2" xfId="20108" xr:uid="{00000000-0005-0000-0000-0000CB720000}"/>
    <cellStyle name="Normal 12 4 4 3 2 2 2 5 2 2" xfId="45728" xr:uid="{00000000-0005-0000-0000-0000CC720000}"/>
    <cellStyle name="Normal 12 4 4 3 2 2 2 5 3" xfId="32918" xr:uid="{00000000-0005-0000-0000-0000CD720000}"/>
    <cellStyle name="Normal 12 4 4 3 2 2 2 6" xfId="14618" xr:uid="{00000000-0005-0000-0000-0000CE720000}"/>
    <cellStyle name="Normal 12 4 4 3 2 2 2 6 2" xfId="40238" xr:uid="{00000000-0005-0000-0000-0000CF720000}"/>
    <cellStyle name="Normal 12 4 4 3 2 2 2 7" xfId="27428" xr:uid="{00000000-0005-0000-0000-0000D0720000}"/>
    <cellStyle name="Normal 12 4 4 3 2 2 3" xfId="2743" xr:uid="{00000000-0005-0000-0000-0000D1720000}"/>
    <cellStyle name="Normal 12 4 4 3 2 2 3 2" xfId="8233" xr:uid="{00000000-0005-0000-0000-0000D2720000}"/>
    <cellStyle name="Normal 12 4 4 3 2 2 3 2 2" xfId="21044" xr:uid="{00000000-0005-0000-0000-0000D3720000}"/>
    <cellStyle name="Normal 12 4 4 3 2 2 3 2 2 2" xfId="46664" xr:uid="{00000000-0005-0000-0000-0000D4720000}"/>
    <cellStyle name="Normal 12 4 4 3 2 2 3 2 3" xfId="33854" xr:uid="{00000000-0005-0000-0000-0000D5720000}"/>
    <cellStyle name="Normal 12 4 4 3 2 2 3 3" xfId="15554" xr:uid="{00000000-0005-0000-0000-0000D6720000}"/>
    <cellStyle name="Normal 12 4 4 3 2 2 3 3 2" xfId="41174" xr:uid="{00000000-0005-0000-0000-0000D7720000}"/>
    <cellStyle name="Normal 12 4 4 3 2 2 3 4" xfId="28364" xr:uid="{00000000-0005-0000-0000-0000D8720000}"/>
    <cellStyle name="Normal 12 4 4 3 2 2 4" xfId="4573" xr:uid="{00000000-0005-0000-0000-0000D9720000}"/>
    <cellStyle name="Normal 12 4 4 3 2 2 4 2" xfId="10063" xr:uid="{00000000-0005-0000-0000-0000DA720000}"/>
    <cellStyle name="Normal 12 4 4 3 2 2 4 2 2" xfId="22874" xr:uid="{00000000-0005-0000-0000-0000DB720000}"/>
    <cellStyle name="Normal 12 4 4 3 2 2 4 2 2 2" xfId="48494" xr:uid="{00000000-0005-0000-0000-0000DC720000}"/>
    <cellStyle name="Normal 12 4 4 3 2 2 4 2 3" xfId="35684" xr:uid="{00000000-0005-0000-0000-0000DD720000}"/>
    <cellStyle name="Normal 12 4 4 3 2 2 4 3" xfId="17384" xr:uid="{00000000-0005-0000-0000-0000DE720000}"/>
    <cellStyle name="Normal 12 4 4 3 2 2 4 3 2" xfId="43004" xr:uid="{00000000-0005-0000-0000-0000DF720000}"/>
    <cellStyle name="Normal 12 4 4 3 2 2 4 4" xfId="30194" xr:uid="{00000000-0005-0000-0000-0000E0720000}"/>
    <cellStyle name="Normal 12 4 4 3 2 2 5" xfId="11893" xr:uid="{00000000-0005-0000-0000-0000E1720000}"/>
    <cellStyle name="Normal 12 4 4 3 2 2 5 2" xfId="24704" xr:uid="{00000000-0005-0000-0000-0000E2720000}"/>
    <cellStyle name="Normal 12 4 4 3 2 2 5 2 2" xfId="50324" xr:uid="{00000000-0005-0000-0000-0000E3720000}"/>
    <cellStyle name="Normal 12 4 4 3 2 2 5 3" xfId="37514" xr:uid="{00000000-0005-0000-0000-0000E4720000}"/>
    <cellStyle name="Normal 12 4 4 3 2 2 6" xfId="6403" xr:uid="{00000000-0005-0000-0000-0000E5720000}"/>
    <cellStyle name="Normal 12 4 4 3 2 2 6 2" xfId="19214" xr:uid="{00000000-0005-0000-0000-0000E6720000}"/>
    <cellStyle name="Normal 12 4 4 3 2 2 6 2 2" xfId="44834" xr:uid="{00000000-0005-0000-0000-0000E7720000}"/>
    <cellStyle name="Normal 12 4 4 3 2 2 6 3" xfId="32024" xr:uid="{00000000-0005-0000-0000-0000E8720000}"/>
    <cellStyle name="Normal 12 4 4 3 2 2 7" xfId="13724" xr:uid="{00000000-0005-0000-0000-0000E9720000}"/>
    <cellStyle name="Normal 12 4 4 3 2 2 7 2" xfId="39344" xr:uid="{00000000-0005-0000-0000-0000EA720000}"/>
    <cellStyle name="Normal 12 4 4 3 2 2 8" xfId="26534" xr:uid="{00000000-0005-0000-0000-0000EB720000}"/>
    <cellStyle name="Normal 12 4 4 3 2 3" xfId="1408" xr:uid="{00000000-0005-0000-0000-0000EC720000}"/>
    <cellStyle name="Normal 12 4 4 3 2 3 2" xfId="3238" xr:uid="{00000000-0005-0000-0000-0000ED720000}"/>
    <cellStyle name="Normal 12 4 4 3 2 3 2 2" xfId="8728" xr:uid="{00000000-0005-0000-0000-0000EE720000}"/>
    <cellStyle name="Normal 12 4 4 3 2 3 2 2 2" xfId="21539" xr:uid="{00000000-0005-0000-0000-0000EF720000}"/>
    <cellStyle name="Normal 12 4 4 3 2 3 2 2 2 2" xfId="47159" xr:uid="{00000000-0005-0000-0000-0000F0720000}"/>
    <cellStyle name="Normal 12 4 4 3 2 3 2 2 3" xfId="34349" xr:uid="{00000000-0005-0000-0000-0000F1720000}"/>
    <cellStyle name="Normal 12 4 4 3 2 3 2 3" xfId="16049" xr:uid="{00000000-0005-0000-0000-0000F2720000}"/>
    <cellStyle name="Normal 12 4 4 3 2 3 2 3 2" xfId="41669" xr:uid="{00000000-0005-0000-0000-0000F3720000}"/>
    <cellStyle name="Normal 12 4 4 3 2 3 2 4" xfId="28859" xr:uid="{00000000-0005-0000-0000-0000F4720000}"/>
    <cellStyle name="Normal 12 4 4 3 2 3 3" xfId="5068" xr:uid="{00000000-0005-0000-0000-0000F5720000}"/>
    <cellStyle name="Normal 12 4 4 3 2 3 3 2" xfId="10558" xr:uid="{00000000-0005-0000-0000-0000F6720000}"/>
    <cellStyle name="Normal 12 4 4 3 2 3 3 2 2" xfId="23369" xr:uid="{00000000-0005-0000-0000-0000F7720000}"/>
    <cellStyle name="Normal 12 4 4 3 2 3 3 2 2 2" xfId="48989" xr:uid="{00000000-0005-0000-0000-0000F8720000}"/>
    <cellStyle name="Normal 12 4 4 3 2 3 3 2 3" xfId="36179" xr:uid="{00000000-0005-0000-0000-0000F9720000}"/>
    <cellStyle name="Normal 12 4 4 3 2 3 3 3" xfId="17879" xr:uid="{00000000-0005-0000-0000-0000FA720000}"/>
    <cellStyle name="Normal 12 4 4 3 2 3 3 3 2" xfId="43499" xr:uid="{00000000-0005-0000-0000-0000FB720000}"/>
    <cellStyle name="Normal 12 4 4 3 2 3 3 4" xfId="30689" xr:uid="{00000000-0005-0000-0000-0000FC720000}"/>
    <cellStyle name="Normal 12 4 4 3 2 3 4" xfId="12388" xr:uid="{00000000-0005-0000-0000-0000FD720000}"/>
    <cellStyle name="Normal 12 4 4 3 2 3 4 2" xfId="25199" xr:uid="{00000000-0005-0000-0000-0000FE720000}"/>
    <cellStyle name="Normal 12 4 4 3 2 3 4 2 2" xfId="50819" xr:uid="{00000000-0005-0000-0000-0000FF720000}"/>
    <cellStyle name="Normal 12 4 4 3 2 3 4 3" xfId="38009" xr:uid="{00000000-0005-0000-0000-000000730000}"/>
    <cellStyle name="Normal 12 4 4 3 2 3 5" xfId="6898" xr:uid="{00000000-0005-0000-0000-000001730000}"/>
    <cellStyle name="Normal 12 4 4 3 2 3 5 2" xfId="19709" xr:uid="{00000000-0005-0000-0000-000002730000}"/>
    <cellStyle name="Normal 12 4 4 3 2 3 5 2 2" xfId="45329" xr:uid="{00000000-0005-0000-0000-000003730000}"/>
    <cellStyle name="Normal 12 4 4 3 2 3 5 3" xfId="32519" xr:uid="{00000000-0005-0000-0000-000004730000}"/>
    <cellStyle name="Normal 12 4 4 3 2 3 6" xfId="14219" xr:uid="{00000000-0005-0000-0000-000005730000}"/>
    <cellStyle name="Normal 12 4 4 3 2 3 6 2" xfId="39839" xr:uid="{00000000-0005-0000-0000-000006730000}"/>
    <cellStyle name="Normal 12 4 4 3 2 3 7" xfId="27029" xr:uid="{00000000-0005-0000-0000-000007730000}"/>
    <cellStyle name="Normal 12 4 4 3 2 4" xfId="2344" xr:uid="{00000000-0005-0000-0000-000008730000}"/>
    <cellStyle name="Normal 12 4 4 3 2 4 2" xfId="7834" xr:uid="{00000000-0005-0000-0000-000009730000}"/>
    <cellStyle name="Normal 12 4 4 3 2 4 2 2" xfId="20645" xr:uid="{00000000-0005-0000-0000-00000A730000}"/>
    <cellStyle name="Normal 12 4 4 3 2 4 2 2 2" xfId="46265" xr:uid="{00000000-0005-0000-0000-00000B730000}"/>
    <cellStyle name="Normal 12 4 4 3 2 4 2 3" xfId="33455" xr:uid="{00000000-0005-0000-0000-00000C730000}"/>
    <cellStyle name="Normal 12 4 4 3 2 4 3" xfId="15155" xr:uid="{00000000-0005-0000-0000-00000D730000}"/>
    <cellStyle name="Normal 12 4 4 3 2 4 3 2" xfId="40775" xr:uid="{00000000-0005-0000-0000-00000E730000}"/>
    <cellStyle name="Normal 12 4 4 3 2 4 4" xfId="27965" xr:uid="{00000000-0005-0000-0000-00000F730000}"/>
    <cellStyle name="Normal 12 4 4 3 2 5" xfId="4174" xr:uid="{00000000-0005-0000-0000-000010730000}"/>
    <cellStyle name="Normal 12 4 4 3 2 5 2" xfId="9664" xr:uid="{00000000-0005-0000-0000-000011730000}"/>
    <cellStyle name="Normal 12 4 4 3 2 5 2 2" xfId="22475" xr:uid="{00000000-0005-0000-0000-000012730000}"/>
    <cellStyle name="Normal 12 4 4 3 2 5 2 2 2" xfId="48095" xr:uid="{00000000-0005-0000-0000-000013730000}"/>
    <cellStyle name="Normal 12 4 4 3 2 5 2 3" xfId="35285" xr:uid="{00000000-0005-0000-0000-000014730000}"/>
    <cellStyle name="Normal 12 4 4 3 2 5 3" xfId="16985" xr:uid="{00000000-0005-0000-0000-000015730000}"/>
    <cellStyle name="Normal 12 4 4 3 2 5 3 2" xfId="42605" xr:uid="{00000000-0005-0000-0000-000016730000}"/>
    <cellStyle name="Normal 12 4 4 3 2 5 4" xfId="29795" xr:uid="{00000000-0005-0000-0000-000017730000}"/>
    <cellStyle name="Normal 12 4 4 3 2 6" xfId="11494" xr:uid="{00000000-0005-0000-0000-000018730000}"/>
    <cellStyle name="Normal 12 4 4 3 2 6 2" xfId="24305" xr:uid="{00000000-0005-0000-0000-000019730000}"/>
    <cellStyle name="Normal 12 4 4 3 2 6 2 2" xfId="49925" xr:uid="{00000000-0005-0000-0000-00001A730000}"/>
    <cellStyle name="Normal 12 4 4 3 2 6 3" xfId="37115" xr:uid="{00000000-0005-0000-0000-00001B730000}"/>
    <cellStyle name="Normal 12 4 4 3 2 7" xfId="6004" xr:uid="{00000000-0005-0000-0000-00001C730000}"/>
    <cellStyle name="Normal 12 4 4 3 2 7 2" xfId="18815" xr:uid="{00000000-0005-0000-0000-00001D730000}"/>
    <cellStyle name="Normal 12 4 4 3 2 7 2 2" xfId="44435" xr:uid="{00000000-0005-0000-0000-00001E730000}"/>
    <cellStyle name="Normal 12 4 4 3 2 7 3" xfId="31625" xr:uid="{00000000-0005-0000-0000-00001F730000}"/>
    <cellStyle name="Normal 12 4 4 3 2 8" xfId="13325" xr:uid="{00000000-0005-0000-0000-000020730000}"/>
    <cellStyle name="Normal 12 4 4 3 2 8 2" xfId="38945" xr:uid="{00000000-0005-0000-0000-000021730000}"/>
    <cellStyle name="Normal 12 4 4 3 2 9" xfId="26135" xr:uid="{00000000-0005-0000-0000-000022730000}"/>
    <cellStyle name="Normal 12 4 4 3 3" xfId="645" xr:uid="{00000000-0005-0000-0000-000023730000}"/>
    <cellStyle name="Normal 12 4 4 3 3 2" xfId="1045" xr:uid="{00000000-0005-0000-0000-000024730000}"/>
    <cellStyle name="Normal 12 4 4 3 3 2 2" xfId="1940" xr:uid="{00000000-0005-0000-0000-000025730000}"/>
    <cellStyle name="Normal 12 4 4 3 3 2 2 2" xfId="3770" xr:uid="{00000000-0005-0000-0000-000026730000}"/>
    <cellStyle name="Normal 12 4 4 3 3 2 2 2 2" xfId="9260" xr:uid="{00000000-0005-0000-0000-000027730000}"/>
    <cellStyle name="Normal 12 4 4 3 3 2 2 2 2 2" xfId="22071" xr:uid="{00000000-0005-0000-0000-000028730000}"/>
    <cellStyle name="Normal 12 4 4 3 3 2 2 2 2 2 2" xfId="47691" xr:uid="{00000000-0005-0000-0000-000029730000}"/>
    <cellStyle name="Normal 12 4 4 3 3 2 2 2 2 3" xfId="34881" xr:uid="{00000000-0005-0000-0000-00002A730000}"/>
    <cellStyle name="Normal 12 4 4 3 3 2 2 2 3" xfId="16581" xr:uid="{00000000-0005-0000-0000-00002B730000}"/>
    <cellStyle name="Normal 12 4 4 3 3 2 2 2 3 2" xfId="42201" xr:uid="{00000000-0005-0000-0000-00002C730000}"/>
    <cellStyle name="Normal 12 4 4 3 3 2 2 2 4" xfId="29391" xr:uid="{00000000-0005-0000-0000-00002D730000}"/>
    <cellStyle name="Normal 12 4 4 3 3 2 2 3" xfId="5600" xr:uid="{00000000-0005-0000-0000-00002E730000}"/>
    <cellStyle name="Normal 12 4 4 3 3 2 2 3 2" xfId="11090" xr:uid="{00000000-0005-0000-0000-00002F730000}"/>
    <cellStyle name="Normal 12 4 4 3 3 2 2 3 2 2" xfId="23901" xr:uid="{00000000-0005-0000-0000-000030730000}"/>
    <cellStyle name="Normal 12 4 4 3 3 2 2 3 2 2 2" xfId="49521" xr:uid="{00000000-0005-0000-0000-000031730000}"/>
    <cellStyle name="Normal 12 4 4 3 3 2 2 3 2 3" xfId="36711" xr:uid="{00000000-0005-0000-0000-000032730000}"/>
    <cellStyle name="Normal 12 4 4 3 3 2 2 3 3" xfId="18411" xr:uid="{00000000-0005-0000-0000-000033730000}"/>
    <cellStyle name="Normal 12 4 4 3 3 2 2 3 3 2" xfId="44031" xr:uid="{00000000-0005-0000-0000-000034730000}"/>
    <cellStyle name="Normal 12 4 4 3 3 2 2 3 4" xfId="31221" xr:uid="{00000000-0005-0000-0000-000035730000}"/>
    <cellStyle name="Normal 12 4 4 3 3 2 2 4" xfId="12920" xr:uid="{00000000-0005-0000-0000-000036730000}"/>
    <cellStyle name="Normal 12 4 4 3 3 2 2 4 2" xfId="25731" xr:uid="{00000000-0005-0000-0000-000037730000}"/>
    <cellStyle name="Normal 12 4 4 3 3 2 2 4 2 2" xfId="51351" xr:uid="{00000000-0005-0000-0000-000038730000}"/>
    <cellStyle name="Normal 12 4 4 3 3 2 2 4 3" xfId="38541" xr:uid="{00000000-0005-0000-0000-000039730000}"/>
    <cellStyle name="Normal 12 4 4 3 3 2 2 5" xfId="7430" xr:uid="{00000000-0005-0000-0000-00003A730000}"/>
    <cellStyle name="Normal 12 4 4 3 3 2 2 5 2" xfId="20241" xr:uid="{00000000-0005-0000-0000-00003B730000}"/>
    <cellStyle name="Normal 12 4 4 3 3 2 2 5 2 2" xfId="45861" xr:uid="{00000000-0005-0000-0000-00003C730000}"/>
    <cellStyle name="Normal 12 4 4 3 3 2 2 5 3" xfId="33051" xr:uid="{00000000-0005-0000-0000-00003D730000}"/>
    <cellStyle name="Normal 12 4 4 3 3 2 2 6" xfId="14751" xr:uid="{00000000-0005-0000-0000-00003E730000}"/>
    <cellStyle name="Normal 12 4 4 3 3 2 2 6 2" xfId="40371" xr:uid="{00000000-0005-0000-0000-00003F730000}"/>
    <cellStyle name="Normal 12 4 4 3 3 2 2 7" xfId="27561" xr:uid="{00000000-0005-0000-0000-000040730000}"/>
    <cellStyle name="Normal 12 4 4 3 3 2 3" xfId="2876" xr:uid="{00000000-0005-0000-0000-000041730000}"/>
    <cellStyle name="Normal 12 4 4 3 3 2 3 2" xfId="8366" xr:uid="{00000000-0005-0000-0000-000042730000}"/>
    <cellStyle name="Normal 12 4 4 3 3 2 3 2 2" xfId="21177" xr:uid="{00000000-0005-0000-0000-000043730000}"/>
    <cellStyle name="Normal 12 4 4 3 3 2 3 2 2 2" xfId="46797" xr:uid="{00000000-0005-0000-0000-000044730000}"/>
    <cellStyle name="Normal 12 4 4 3 3 2 3 2 3" xfId="33987" xr:uid="{00000000-0005-0000-0000-000045730000}"/>
    <cellStyle name="Normal 12 4 4 3 3 2 3 3" xfId="15687" xr:uid="{00000000-0005-0000-0000-000046730000}"/>
    <cellStyle name="Normal 12 4 4 3 3 2 3 3 2" xfId="41307" xr:uid="{00000000-0005-0000-0000-000047730000}"/>
    <cellStyle name="Normal 12 4 4 3 3 2 3 4" xfId="28497" xr:uid="{00000000-0005-0000-0000-000048730000}"/>
    <cellStyle name="Normal 12 4 4 3 3 2 4" xfId="4706" xr:uid="{00000000-0005-0000-0000-000049730000}"/>
    <cellStyle name="Normal 12 4 4 3 3 2 4 2" xfId="10196" xr:uid="{00000000-0005-0000-0000-00004A730000}"/>
    <cellStyle name="Normal 12 4 4 3 3 2 4 2 2" xfId="23007" xr:uid="{00000000-0005-0000-0000-00004B730000}"/>
    <cellStyle name="Normal 12 4 4 3 3 2 4 2 2 2" xfId="48627" xr:uid="{00000000-0005-0000-0000-00004C730000}"/>
    <cellStyle name="Normal 12 4 4 3 3 2 4 2 3" xfId="35817" xr:uid="{00000000-0005-0000-0000-00004D730000}"/>
    <cellStyle name="Normal 12 4 4 3 3 2 4 3" xfId="17517" xr:uid="{00000000-0005-0000-0000-00004E730000}"/>
    <cellStyle name="Normal 12 4 4 3 3 2 4 3 2" xfId="43137" xr:uid="{00000000-0005-0000-0000-00004F730000}"/>
    <cellStyle name="Normal 12 4 4 3 3 2 4 4" xfId="30327" xr:uid="{00000000-0005-0000-0000-000050730000}"/>
    <cellStyle name="Normal 12 4 4 3 3 2 5" xfId="12026" xr:uid="{00000000-0005-0000-0000-000051730000}"/>
    <cellStyle name="Normal 12 4 4 3 3 2 5 2" xfId="24837" xr:uid="{00000000-0005-0000-0000-000052730000}"/>
    <cellStyle name="Normal 12 4 4 3 3 2 5 2 2" xfId="50457" xr:uid="{00000000-0005-0000-0000-000053730000}"/>
    <cellStyle name="Normal 12 4 4 3 3 2 5 3" xfId="37647" xr:uid="{00000000-0005-0000-0000-000054730000}"/>
    <cellStyle name="Normal 12 4 4 3 3 2 6" xfId="6536" xr:uid="{00000000-0005-0000-0000-000055730000}"/>
    <cellStyle name="Normal 12 4 4 3 3 2 6 2" xfId="19347" xr:uid="{00000000-0005-0000-0000-000056730000}"/>
    <cellStyle name="Normal 12 4 4 3 3 2 6 2 2" xfId="44967" xr:uid="{00000000-0005-0000-0000-000057730000}"/>
    <cellStyle name="Normal 12 4 4 3 3 2 6 3" xfId="32157" xr:uid="{00000000-0005-0000-0000-000058730000}"/>
    <cellStyle name="Normal 12 4 4 3 3 2 7" xfId="13857" xr:uid="{00000000-0005-0000-0000-000059730000}"/>
    <cellStyle name="Normal 12 4 4 3 3 2 7 2" xfId="39477" xr:uid="{00000000-0005-0000-0000-00005A730000}"/>
    <cellStyle name="Normal 12 4 4 3 3 2 8" xfId="26667" xr:uid="{00000000-0005-0000-0000-00005B730000}"/>
    <cellStyle name="Normal 12 4 4 3 3 3" xfId="1540" xr:uid="{00000000-0005-0000-0000-00005C730000}"/>
    <cellStyle name="Normal 12 4 4 3 3 3 2" xfId="3370" xr:uid="{00000000-0005-0000-0000-00005D730000}"/>
    <cellStyle name="Normal 12 4 4 3 3 3 2 2" xfId="8860" xr:uid="{00000000-0005-0000-0000-00005E730000}"/>
    <cellStyle name="Normal 12 4 4 3 3 3 2 2 2" xfId="21671" xr:uid="{00000000-0005-0000-0000-00005F730000}"/>
    <cellStyle name="Normal 12 4 4 3 3 3 2 2 2 2" xfId="47291" xr:uid="{00000000-0005-0000-0000-000060730000}"/>
    <cellStyle name="Normal 12 4 4 3 3 3 2 2 3" xfId="34481" xr:uid="{00000000-0005-0000-0000-000061730000}"/>
    <cellStyle name="Normal 12 4 4 3 3 3 2 3" xfId="16181" xr:uid="{00000000-0005-0000-0000-000062730000}"/>
    <cellStyle name="Normal 12 4 4 3 3 3 2 3 2" xfId="41801" xr:uid="{00000000-0005-0000-0000-000063730000}"/>
    <cellStyle name="Normal 12 4 4 3 3 3 2 4" xfId="28991" xr:uid="{00000000-0005-0000-0000-000064730000}"/>
    <cellStyle name="Normal 12 4 4 3 3 3 3" xfId="5200" xr:uid="{00000000-0005-0000-0000-000065730000}"/>
    <cellStyle name="Normal 12 4 4 3 3 3 3 2" xfId="10690" xr:uid="{00000000-0005-0000-0000-000066730000}"/>
    <cellStyle name="Normal 12 4 4 3 3 3 3 2 2" xfId="23501" xr:uid="{00000000-0005-0000-0000-000067730000}"/>
    <cellStyle name="Normal 12 4 4 3 3 3 3 2 2 2" xfId="49121" xr:uid="{00000000-0005-0000-0000-000068730000}"/>
    <cellStyle name="Normal 12 4 4 3 3 3 3 2 3" xfId="36311" xr:uid="{00000000-0005-0000-0000-000069730000}"/>
    <cellStyle name="Normal 12 4 4 3 3 3 3 3" xfId="18011" xr:uid="{00000000-0005-0000-0000-00006A730000}"/>
    <cellStyle name="Normal 12 4 4 3 3 3 3 3 2" xfId="43631" xr:uid="{00000000-0005-0000-0000-00006B730000}"/>
    <cellStyle name="Normal 12 4 4 3 3 3 3 4" xfId="30821" xr:uid="{00000000-0005-0000-0000-00006C730000}"/>
    <cellStyle name="Normal 12 4 4 3 3 3 4" xfId="12520" xr:uid="{00000000-0005-0000-0000-00006D730000}"/>
    <cellStyle name="Normal 12 4 4 3 3 3 4 2" xfId="25331" xr:uid="{00000000-0005-0000-0000-00006E730000}"/>
    <cellStyle name="Normal 12 4 4 3 3 3 4 2 2" xfId="50951" xr:uid="{00000000-0005-0000-0000-00006F730000}"/>
    <cellStyle name="Normal 12 4 4 3 3 3 4 3" xfId="38141" xr:uid="{00000000-0005-0000-0000-000070730000}"/>
    <cellStyle name="Normal 12 4 4 3 3 3 5" xfId="7030" xr:uid="{00000000-0005-0000-0000-000071730000}"/>
    <cellStyle name="Normal 12 4 4 3 3 3 5 2" xfId="19841" xr:uid="{00000000-0005-0000-0000-000072730000}"/>
    <cellStyle name="Normal 12 4 4 3 3 3 5 2 2" xfId="45461" xr:uid="{00000000-0005-0000-0000-000073730000}"/>
    <cellStyle name="Normal 12 4 4 3 3 3 5 3" xfId="32651" xr:uid="{00000000-0005-0000-0000-000074730000}"/>
    <cellStyle name="Normal 12 4 4 3 3 3 6" xfId="14351" xr:uid="{00000000-0005-0000-0000-000075730000}"/>
    <cellStyle name="Normal 12 4 4 3 3 3 6 2" xfId="39971" xr:uid="{00000000-0005-0000-0000-000076730000}"/>
    <cellStyle name="Normal 12 4 4 3 3 3 7" xfId="27161" xr:uid="{00000000-0005-0000-0000-000077730000}"/>
    <cellStyle name="Normal 12 4 4 3 3 4" xfId="2476" xr:uid="{00000000-0005-0000-0000-000078730000}"/>
    <cellStyle name="Normal 12 4 4 3 3 4 2" xfId="7966" xr:uid="{00000000-0005-0000-0000-000079730000}"/>
    <cellStyle name="Normal 12 4 4 3 3 4 2 2" xfId="20777" xr:uid="{00000000-0005-0000-0000-00007A730000}"/>
    <cellStyle name="Normal 12 4 4 3 3 4 2 2 2" xfId="46397" xr:uid="{00000000-0005-0000-0000-00007B730000}"/>
    <cellStyle name="Normal 12 4 4 3 3 4 2 3" xfId="33587" xr:uid="{00000000-0005-0000-0000-00007C730000}"/>
    <cellStyle name="Normal 12 4 4 3 3 4 3" xfId="15287" xr:uid="{00000000-0005-0000-0000-00007D730000}"/>
    <cellStyle name="Normal 12 4 4 3 3 4 3 2" xfId="40907" xr:uid="{00000000-0005-0000-0000-00007E730000}"/>
    <cellStyle name="Normal 12 4 4 3 3 4 4" xfId="28097" xr:uid="{00000000-0005-0000-0000-00007F730000}"/>
    <cellStyle name="Normal 12 4 4 3 3 5" xfId="4306" xr:uid="{00000000-0005-0000-0000-000080730000}"/>
    <cellStyle name="Normal 12 4 4 3 3 5 2" xfId="9796" xr:uid="{00000000-0005-0000-0000-000081730000}"/>
    <cellStyle name="Normal 12 4 4 3 3 5 2 2" xfId="22607" xr:uid="{00000000-0005-0000-0000-000082730000}"/>
    <cellStyle name="Normal 12 4 4 3 3 5 2 2 2" xfId="48227" xr:uid="{00000000-0005-0000-0000-000083730000}"/>
    <cellStyle name="Normal 12 4 4 3 3 5 2 3" xfId="35417" xr:uid="{00000000-0005-0000-0000-000084730000}"/>
    <cellStyle name="Normal 12 4 4 3 3 5 3" xfId="17117" xr:uid="{00000000-0005-0000-0000-000085730000}"/>
    <cellStyle name="Normal 12 4 4 3 3 5 3 2" xfId="42737" xr:uid="{00000000-0005-0000-0000-000086730000}"/>
    <cellStyle name="Normal 12 4 4 3 3 5 4" xfId="29927" xr:uid="{00000000-0005-0000-0000-000087730000}"/>
    <cellStyle name="Normal 12 4 4 3 3 6" xfId="11626" xr:uid="{00000000-0005-0000-0000-000088730000}"/>
    <cellStyle name="Normal 12 4 4 3 3 6 2" xfId="24437" xr:uid="{00000000-0005-0000-0000-000089730000}"/>
    <cellStyle name="Normal 12 4 4 3 3 6 2 2" xfId="50057" xr:uid="{00000000-0005-0000-0000-00008A730000}"/>
    <cellStyle name="Normal 12 4 4 3 3 6 3" xfId="37247" xr:uid="{00000000-0005-0000-0000-00008B730000}"/>
    <cellStyle name="Normal 12 4 4 3 3 7" xfId="6136" xr:uid="{00000000-0005-0000-0000-00008C730000}"/>
    <cellStyle name="Normal 12 4 4 3 3 7 2" xfId="18947" xr:uid="{00000000-0005-0000-0000-00008D730000}"/>
    <cellStyle name="Normal 12 4 4 3 3 7 2 2" xfId="44567" xr:uid="{00000000-0005-0000-0000-00008E730000}"/>
    <cellStyle name="Normal 12 4 4 3 3 7 3" xfId="31757" xr:uid="{00000000-0005-0000-0000-00008F730000}"/>
    <cellStyle name="Normal 12 4 4 3 3 8" xfId="13457" xr:uid="{00000000-0005-0000-0000-000090730000}"/>
    <cellStyle name="Normal 12 4 4 3 3 8 2" xfId="39077" xr:uid="{00000000-0005-0000-0000-000091730000}"/>
    <cellStyle name="Normal 12 4 4 3 3 9" xfId="26267" xr:uid="{00000000-0005-0000-0000-000092730000}"/>
    <cellStyle name="Normal 12 4 4 3 4" xfId="420" xr:uid="{00000000-0005-0000-0000-000093730000}"/>
    <cellStyle name="Normal 12 4 4 3 4 2" xfId="1315" xr:uid="{00000000-0005-0000-0000-000094730000}"/>
    <cellStyle name="Normal 12 4 4 3 4 2 2" xfId="3145" xr:uid="{00000000-0005-0000-0000-000095730000}"/>
    <cellStyle name="Normal 12 4 4 3 4 2 2 2" xfId="8635" xr:uid="{00000000-0005-0000-0000-000096730000}"/>
    <cellStyle name="Normal 12 4 4 3 4 2 2 2 2" xfId="21446" xr:uid="{00000000-0005-0000-0000-000097730000}"/>
    <cellStyle name="Normal 12 4 4 3 4 2 2 2 2 2" xfId="47066" xr:uid="{00000000-0005-0000-0000-000098730000}"/>
    <cellStyle name="Normal 12 4 4 3 4 2 2 2 3" xfId="34256" xr:uid="{00000000-0005-0000-0000-000099730000}"/>
    <cellStyle name="Normal 12 4 4 3 4 2 2 3" xfId="15956" xr:uid="{00000000-0005-0000-0000-00009A730000}"/>
    <cellStyle name="Normal 12 4 4 3 4 2 2 3 2" xfId="41576" xr:uid="{00000000-0005-0000-0000-00009B730000}"/>
    <cellStyle name="Normal 12 4 4 3 4 2 2 4" xfId="28766" xr:uid="{00000000-0005-0000-0000-00009C730000}"/>
    <cellStyle name="Normal 12 4 4 3 4 2 3" xfId="4975" xr:uid="{00000000-0005-0000-0000-00009D730000}"/>
    <cellStyle name="Normal 12 4 4 3 4 2 3 2" xfId="10465" xr:uid="{00000000-0005-0000-0000-00009E730000}"/>
    <cellStyle name="Normal 12 4 4 3 4 2 3 2 2" xfId="23276" xr:uid="{00000000-0005-0000-0000-00009F730000}"/>
    <cellStyle name="Normal 12 4 4 3 4 2 3 2 2 2" xfId="48896" xr:uid="{00000000-0005-0000-0000-0000A0730000}"/>
    <cellStyle name="Normal 12 4 4 3 4 2 3 2 3" xfId="36086" xr:uid="{00000000-0005-0000-0000-0000A1730000}"/>
    <cellStyle name="Normal 12 4 4 3 4 2 3 3" xfId="17786" xr:uid="{00000000-0005-0000-0000-0000A2730000}"/>
    <cellStyle name="Normal 12 4 4 3 4 2 3 3 2" xfId="43406" xr:uid="{00000000-0005-0000-0000-0000A3730000}"/>
    <cellStyle name="Normal 12 4 4 3 4 2 3 4" xfId="30596" xr:uid="{00000000-0005-0000-0000-0000A4730000}"/>
    <cellStyle name="Normal 12 4 4 3 4 2 4" xfId="12295" xr:uid="{00000000-0005-0000-0000-0000A5730000}"/>
    <cellStyle name="Normal 12 4 4 3 4 2 4 2" xfId="25106" xr:uid="{00000000-0005-0000-0000-0000A6730000}"/>
    <cellStyle name="Normal 12 4 4 3 4 2 4 2 2" xfId="50726" xr:uid="{00000000-0005-0000-0000-0000A7730000}"/>
    <cellStyle name="Normal 12 4 4 3 4 2 4 3" xfId="37916" xr:uid="{00000000-0005-0000-0000-0000A8730000}"/>
    <cellStyle name="Normal 12 4 4 3 4 2 5" xfId="6805" xr:uid="{00000000-0005-0000-0000-0000A9730000}"/>
    <cellStyle name="Normal 12 4 4 3 4 2 5 2" xfId="19616" xr:uid="{00000000-0005-0000-0000-0000AA730000}"/>
    <cellStyle name="Normal 12 4 4 3 4 2 5 2 2" xfId="45236" xr:uid="{00000000-0005-0000-0000-0000AB730000}"/>
    <cellStyle name="Normal 12 4 4 3 4 2 5 3" xfId="32426" xr:uid="{00000000-0005-0000-0000-0000AC730000}"/>
    <cellStyle name="Normal 12 4 4 3 4 2 6" xfId="14126" xr:uid="{00000000-0005-0000-0000-0000AD730000}"/>
    <cellStyle name="Normal 12 4 4 3 4 2 6 2" xfId="39746" xr:uid="{00000000-0005-0000-0000-0000AE730000}"/>
    <cellStyle name="Normal 12 4 4 3 4 2 7" xfId="26936" xr:uid="{00000000-0005-0000-0000-0000AF730000}"/>
    <cellStyle name="Normal 12 4 4 3 4 3" xfId="2251" xr:uid="{00000000-0005-0000-0000-0000B0730000}"/>
    <cellStyle name="Normal 12 4 4 3 4 3 2" xfId="7741" xr:uid="{00000000-0005-0000-0000-0000B1730000}"/>
    <cellStyle name="Normal 12 4 4 3 4 3 2 2" xfId="20552" xr:uid="{00000000-0005-0000-0000-0000B2730000}"/>
    <cellStyle name="Normal 12 4 4 3 4 3 2 2 2" xfId="46172" xr:uid="{00000000-0005-0000-0000-0000B3730000}"/>
    <cellStyle name="Normal 12 4 4 3 4 3 2 3" xfId="33362" xr:uid="{00000000-0005-0000-0000-0000B4730000}"/>
    <cellStyle name="Normal 12 4 4 3 4 3 3" xfId="15062" xr:uid="{00000000-0005-0000-0000-0000B5730000}"/>
    <cellStyle name="Normal 12 4 4 3 4 3 3 2" xfId="40682" xr:uid="{00000000-0005-0000-0000-0000B6730000}"/>
    <cellStyle name="Normal 12 4 4 3 4 3 4" xfId="27872" xr:uid="{00000000-0005-0000-0000-0000B7730000}"/>
    <cellStyle name="Normal 12 4 4 3 4 4" xfId="4081" xr:uid="{00000000-0005-0000-0000-0000B8730000}"/>
    <cellStyle name="Normal 12 4 4 3 4 4 2" xfId="9571" xr:uid="{00000000-0005-0000-0000-0000B9730000}"/>
    <cellStyle name="Normal 12 4 4 3 4 4 2 2" xfId="22382" xr:uid="{00000000-0005-0000-0000-0000BA730000}"/>
    <cellStyle name="Normal 12 4 4 3 4 4 2 2 2" xfId="48002" xr:uid="{00000000-0005-0000-0000-0000BB730000}"/>
    <cellStyle name="Normal 12 4 4 3 4 4 2 3" xfId="35192" xr:uid="{00000000-0005-0000-0000-0000BC730000}"/>
    <cellStyle name="Normal 12 4 4 3 4 4 3" xfId="16892" xr:uid="{00000000-0005-0000-0000-0000BD730000}"/>
    <cellStyle name="Normal 12 4 4 3 4 4 3 2" xfId="42512" xr:uid="{00000000-0005-0000-0000-0000BE730000}"/>
    <cellStyle name="Normal 12 4 4 3 4 4 4" xfId="29702" xr:uid="{00000000-0005-0000-0000-0000BF730000}"/>
    <cellStyle name="Normal 12 4 4 3 4 5" xfId="11401" xr:uid="{00000000-0005-0000-0000-0000C0730000}"/>
    <cellStyle name="Normal 12 4 4 3 4 5 2" xfId="24212" xr:uid="{00000000-0005-0000-0000-0000C1730000}"/>
    <cellStyle name="Normal 12 4 4 3 4 5 2 2" xfId="49832" xr:uid="{00000000-0005-0000-0000-0000C2730000}"/>
    <cellStyle name="Normal 12 4 4 3 4 5 3" xfId="37022" xr:uid="{00000000-0005-0000-0000-0000C3730000}"/>
    <cellStyle name="Normal 12 4 4 3 4 6" xfId="5911" xr:uid="{00000000-0005-0000-0000-0000C4730000}"/>
    <cellStyle name="Normal 12 4 4 3 4 6 2" xfId="18722" xr:uid="{00000000-0005-0000-0000-0000C5730000}"/>
    <cellStyle name="Normal 12 4 4 3 4 6 2 2" xfId="44342" xr:uid="{00000000-0005-0000-0000-0000C6730000}"/>
    <cellStyle name="Normal 12 4 4 3 4 6 3" xfId="31532" xr:uid="{00000000-0005-0000-0000-0000C7730000}"/>
    <cellStyle name="Normal 12 4 4 3 4 7" xfId="13232" xr:uid="{00000000-0005-0000-0000-0000C8730000}"/>
    <cellStyle name="Normal 12 4 4 3 4 7 2" xfId="38852" xr:uid="{00000000-0005-0000-0000-0000C9730000}"/>
    <cellStyle name="Normal 12 4 4 3 4 8" xfId="26042" xr:uid="{00000000-0005-0000-0000-0000CA730000}"/>
    <cellStyle name="Normal 12 4 4 3 5" xfId="779" xr:uid="{00000000-0005-0000-0000-0000CB730000}"/>
    <cellStyle name="Normal 12 4 4 3 5 2" xfId="1674" xr:uid="{00000000-0005-0000-0000-0000CC730000}"/>
    <cellStyle name="Normal 12 4 4 3 5 2 2" xfId="3504" xr:uid="{00000000-0005-0000-0000-0000CD730000}"/>
    <cellStyle name="Normal 12 4 4 3 5 2 2 2" xfId="8994" xr:uid="{00000000-0005-0000-0000-0000CE730000}"/>
    <cellStyle name="Normal 12 4 4 3 5 2 2 2 2" xfId="21805" xr:uid="{00000000-0005-0000-0000-0000CF730000}"/>
    <cellStyle name="Normal 12 4 4 3 5 2 2 2 2 2" xfId="47425" xr:uid="{00000000-0005-0000-0000-0000D0730000}"/>
    <cellStyle name="Normal 12 4 4 3 5 2 2 2 3" xfId="34615" xr:uid="{00000000-0005-0000-0000-0000D1730000}"/>
    <cellStyle name="Normal 12 4 4 3 5 2 2 3" xfId="16315" xr:uid="{00000000-0005-0000-0000-0000D2730000}"/>
    <cellStyle name="Normal 12 4 4 3 5 2 2 3 2" xfId="41935" xr:uid="{00000000-0005-0000-0000-0000D3730000}"/>
    <cellStyle name="Normal 12 4 4 3 5 2 2 4" xfId="29125" xr:uid="{00000000-0005-0000-0000-0000D4730000}"/>
    <cellStyle name="Normal 12 4 4 3 5 2 3" xfId="5334" xr:uid="{00000000-0005-0000-0000-0000D5730000}"/>
    <cellStyle name="Normal 12 4 4 3 5 2 3 2" xfId="10824" xr:uid="{00000000-0005-0000-0000-0000D6730000}"/>
    <cellStyle name="Normal 12 4 4 3 5 2 3 2 2" xfId="23635" xr:uid="{00000000-0005-0000-0000-0000D7730000}"/>
    <cellStyle name="Normal 12 4 4 3 5 2 3 2 2 2" xfId="49255" xr:uid="{00000000-0005-0000-0000-0000D8730000}"/>
    <cellStyle name="Normal 12 4 4 3 5 2 3 2 3" xfId="36445" xr:uid="{00000000-0005-0000-0000-0000D9730000}"/>
    <cellStyle name="Normal 12 4 4 3 5 2 3 3" xfId="18145" xr:uid="{00000000-0005-0000-0000-0000DA730000}"/>
    <cellStyle name="Normal 12 4 4 3 5 2 3 3 2" xfId="43765" xr:uid="{00000000-0005-0000-0000-0000DB730000}"/>
    <cellStyle name="Normal 12 4 4 3 5 2 3 4" xfId="30955" xr:uid="{00000000-0005-0000-0000-0000DC730000}"/>
    <cellStyle name="Normal 12 4 4 3 5 2 4" xfId="12654" xr:uid="{00000000-0005-0000-0000-0000DD730000}"/>
    <cellStyle name="Normal 12 4 4 3 5 2 4 2" xfId="25465" xr:uid="{00000000-0005-0000-0000-0000DE730000}"/>
    <cellStyle name="Normal 12 4 4 3 5 2 4 2 2" xfId="51085" xr:uid="{00000000-0005-0000-0000-0000DF730000}"/>
    <cellStyle name="Normal 12 4 4 3 5 2 4 3" xfId="38275" xr:uid="{00000000-0005-0000-0000-0000E0730000}"/>
    <cellStyle name="Normal 12 4 4 3 5 2 5" xfId="7164" xr:uid="{00000000-0005-0000-0000-0000E1730000}"/>
    <cellStyle name="Normal 12 4 4 3 5 2 5 2" xfId="19975" xr:uid="{00000000-0005-0000-0000-0000E2730000}"/>
    <cellStyle name="Normal 12 4 4 3 5 2 5 2 2" xfId="45595" xr:uid="{00000000-0005-0000-0000-0000E3730000}"/>
    <cellStyle name="Normal 12 4 4 3 5 2 5 3" xfId="32785" xr:uid="{00000000-0005-0000-0000-0000E4730000}"/>
    <cellStyle name="Normal 12 4 4 3 5 2 6" xfId="14485" xr:uid="{00000000-0005-0000-0000-0000E5730000}"/>
    <cellStyle name="Normal 12 4 4 3 5 2 6 2" xfId="40105" xr:uid="{00000000-0005-0000-0000-0000E6730000}"/>
    <cellStyle name="Normal 12 4 4 3 5 2 7" xfId="27295" xr:uid="{00000000-0005-0000-0000-0000E7730000}"/>
    <cellStyle name="Normal 12 4 4 3 5 3" xfId="2610" xr:uid="{00000000-0005-0000-0000-0000E8730000}"/>
    <cellStyle name="Normal 12 4 4 3 5 3 2" xfId="8100" xr:uid="{00000000-0005-0000-0000-0000E9730000}"/>
    <cellStyle name="Normal 12 4 4 3 5 3 2 2" xfId="20911" xr:uid="{00000000-0005-0000-0000-0000EA730000}"/>
    <cellStyle name="Normal 12 4 4 3 5 3 2 2 2" xfId="46531" xr:uid="{00000000-0005-0000-0000-0000EB730000}"/>
    <cellStyle name="Normal 12 4 4 3 5 3 2 3" xfId="33721" xr:uid="{00000000-0005-0000-0000-0000EC730000}"/>
    <cellStyle name="Normal 12 4 4 3 5 3 3" xfId="15421" xr:uid="{00000000-0005-0000-0000-0000ED730000}"/>
    <cellStyle name="Normal 12 4 4 3 5 3 3 2" xfId="41041" xr:uid="{00000000-0005-0000-0000-0000EE730000}"/>
    <cellStyle name="Normal 12 4 4 3 5 3 4" xfId="28231" xr:uid="{00000000-0005-0000-0000-0000EF730000}"/>
    <cellStyle name="Normal 12 4 4 3 5 4" xfId="4440" xr:uid="{00000000-0005-0000-0000-0000F0730000}"/>
    <cellStyle name="Normal 12 4 4 3 5 4 2" xfId="9930" xr:uid="{00000000-0005-0000-0000-0000F1730000}"/>
    <cellStyle name="Normal 12 4 4 3 5 4 2 2" xfId="22741" xr:uid="{00000000-0005-0000-0000-0000F2730000}"/>
    <cellStyle name="Normal 12 4 4 3 5 4 2 2 2" xfId="48361" xr:uid="{00000000-0005-0000-0000-0000F3730000}"/>
    <cellStyle name="Normal 12 4 4 3 5 4 2 3" xfId="35551" xr:uid="{00000000-0005-0000-0000-0000F4730000}"/>
    <cellStyle name="Normal 12 4 4 3 5 4 3" xfId="17251" xr:uid="{00000000-0005-0000-0000-0000F5730000}"/>
    <cellStyle name="Normal 12 4 4 3 5 4 3 2" xfId="42871" xr:uid="{00000000-0005-0000-0000-0000F6730000}"/>
    <cellStyle name="Normal 12 4 4 3 5 4 4" xfId="30061" xr:uid="{00000000-0005-0000-0000-0000F7730000}"/>
    <cellStyle name="Normal 12 4 4 3 5 5" xfId="11760" xr:uid="{00000000-0005-0000-0000-0000F8730000}"/>
    <cellStyle name="Normal 12 4 4 3 5 5 2" xfId="24571" xr:uid="{00000000-0005-0000-0000-0000F9730000}"/>
    <cellStyle name="Normal 12 4 4 3 5 5 2 2" xfId="50191" xr:uid="{00000000-0005-0000-0000-0000FA730000}"/>
    <cellStyle name="Normal 12 4 4 3 5 5 3" xfId="37381" xr:uid="{00000000-0005-0000-0000-0000FB730000}"/>
    <cellStyle name="Normal 12 4 4 3 5 6" xfId="6270" xr:uid="{00000000-0005-0000-0000-0000FC730000}"/>
    <cellStyle name="Normal 12 4 4 3 5 6 2" xfId="19081" xr:uid="{00000000-0005-0000-0000-0000FD730000}"/>
    <cellStyle name="Normal 12 4 4 3 5 6 2 2" xfId="44701" xr:uid="{00000000-0005-0000-0000-0000FE730000}"/>
    <cellStyle name="Normal 12 4 4 3 5 6 3" xfId="31891" xr:uid="{00000000-0005-0000-0000-0000FF730000}"/>
    <cellStyle name="Normal 12 4 4 3 5 7" xfId="13591" xr:uid="{00000000-0005-0000-0000-000000740000}"/>
    <cellStyle name="Normal 12 4 4 3 5 7 2" xfId="39211" xr:uid="{00000000-0005-0000-0000-000001740000}"/>
    <cellStyle name="Normal 12 4 4 3 5 8" xfId="26401" xr:uid="{00000000-0005-0000-0000-000002740000}"/>
    <cellStyle name="Normal 12 4 4 3 6" xfId="1180" xr:uid="{00000000-0005-0000-0000-000003740000}"/>
    <cellStyle name="Normal 12 4 4 3 6 2" xfId="3010" xr:uid="{00000000-0005-0000-0000-000004740000}"/>
    <cellStyle name="Normal 12 4 4 3 6 2 2" xfId="8500" xr:uid="{00000000-0005-0000-0000-000005740000}"/>
    <cellStyle name="Normal 12 4 4 3 6 2 2 2" xfId="21311" xr:uid="{00000000-0005-0000-0000-000006740000}"/>
    <cellStyle name="Normal 12 4 4 3 6 2 2 2 2" xfId="46931" xr:uid="{00000000-0005-0000-0000-000007740000}"/>
    <cellStyle name="Normal 12 4 4 3 6 2 2 3" xfId="34121" xr:uid="{00000000-0005-0000-0000-000008740000}"/>
    <cellStyle name="Normal 12 4 4 3 6 2 3" xfId="15821" xr:uid="{00000000-0005-0000-0000-000009740000}"/>
    <cellStyle name="Normal 12 4 4 3 6 2 3 2" xfId="41441" xr:uid="{00000000-0005-0000-0000-00000A740000}"/>
    <cellStyle name="Normal 12 4 4 3 6 2 4" xfId="28631" xr:uid="{00000000-0005-0000-0000-00000B740000}"/>
    <cellStyle name="Normal 12 4 4 3 6 3" xfId="4840" xr:uid="{00000000-0005-0000-0000-00000C740000}"/>
    <cellStyle name="Normal 12 4 4 3 6 3 2" xfId="10330" xr:uid="{00000000-0005-0000-0000-00000D740000}"/>
    <cellStyle name="Normal 12 4 4 3 6 3 2 2" xfId="23141" xr:uid="{00000000-0005-0000-0000-00000E740000}"/>
    <cellStyle name="Normal 12 4 4 3 6 3 2 2 2" xfId="48761" xr:uid="{00000000-0005-0000-0000-00000F740000}"/>
    <cellStyle name="Normal 12 4 4 3 6 3 2 3" xfId="35951" xr:uid="{00000000-0005-0000-0000-000010740000}"/>
    <cellStyle name="Normal 12 4 4 3 6 3 3" xfId="17651" xr:uid="{00000000-0005-0000-0000-000011740000}"/>
    <cellStyle name="Normal 12 4 4 3 6 3 3 2" xfId="43271" xr:uid="{00000000-0005-0000-0000-000012740000}"/>
    <cellStyle name="Normal 12 4 4 3 6 3 4" xfId="30461" xr:uid="{00000000-0005-0000-0000-000013740000}"/>
    <cellStyle name="Normal 12 4 4 3 6 4" xfId="12160" xr:uid="{00000000-0005-0000-0000-000014740000}"/>
    <cellStyle name="Normal 12 4 4 3 6 4 2" xfId="24971" xr:uid="{00000000-0005-0000-0000-000015740000}"/>
    <cellStyle name="Normal 12 4 4 3 6 4 2 2" xfId="50591" xr:uid="{00000000-0005-0000-0000-000016740000}"/>
    <cellStyle name="Normal 12 4 4 3 6 4 3" xfId="37781" xr:uid="{00000000-0005-0000-0000-000017740000}"/>
    <cellStyle name="Normal 12 4 4 3 6 5" xfId="6670" xr:uid="{00000000-0005-0000-0000-000018740000}"/>
    <cellStyle name="Normal 12 4 4 3 6 5 2" xfId="19481" xr:uid="{00000000-0005-0000-0000-000019740000}"/>
    <cellStyle name="Normal 12 4 4 3 6 5 2 2" xfId="45101" xr:uid="{00000000-0005-0000-0000-00001A740000}"/>
    <cellStyle name="Normal 12 4 4 3 6 5 3" xfId="32291" xr:uid="{00000000-0005-0000-0000-00001B740000}"/>
    <cellStyle name="Normal 12 4 4 3 6 6" xfId="13991" xr:uid="{00000000-0005-0000-0000-00001C740000}"/>
    <cellStyle name="Normal 12 4 4 3 6 6 2" xfId="39611" xr:uid="{00000000-0005-0000-0000-00001D740000}"/>
    <cellStyle name="Normal 12 4 4 3 6 7" xfId="26801" xr:uid="{00000000-0005-0000-0000-00001E740000}"/>
    <cellStyle name="Normal 12 4 4 3 7" xfId="2116" xr:uid="{00000000-0005-0000-0000-00001F740000}"/>
    <cellStyle name="Normal 12 4 4 3 7 2" xfId="7606" xr:uid="{00000000-0005-0000-0000-000020740000}"/>
    <cellStyle name="Normal 12 4 4 3 7 2 2" xfId="20417" xr:uid="{00000000-0005-0000-0000-000021740000}"/>
    <cellStyle name="Normal 12 4 4 3 7 2 2 2" xfId="46037" xr:uid="{00000000-0005-0000-0000-000022740000}"/>
    <cellStyle name="Normal 12 4 4 3 7 2 3" xfId="33227" xr:uid="{00000000-0005-0000-0000-000023740000}"/>
    <cellStyle name="Normal 12 4 4 3 7 3" xfId="14927" xr:uid="{00000000-0005-0000-0000-000024740000}"/>
    <cellStyle name="Normal 12 4 4 3 7 3 2" xfId="40547" xr:uid="{00000000-0005-0000-0000-000025740000}"/>
    <cellStyle name="Normal 12 4 4 3 7 4" xfId="27737" xr:uid="{00000000-0005-0000-0000-000026740000}"/>
    <cellStyle name="Normal 12 4 4 3 8" xfId="3946" xr:uid="{00000000-0005-0000-0000-000027740000}"/>
    <cellStyle name="Normal 12 4 4 3 8 2" xfId="9436" xr:uid="{00000000-0005-0000-0000-000028740000}"/>
    <cellStyle name="Normal 12 4 4 3 8 2 2" xfId="22247" xr:uid="{00000000-0005-0000-0000-000029740000}"/>
    <cellStyle name="Normal 12 4 4 3 8 2 2 2" xfId="47867" xr:uid="{00000000-0005-0000-0000-00002A740000}"/>
    <cellStyle name="Normal 12 4 4 3 8 2 3" xfId="35057" xr:uid="{00000000-0005-0000-0000-00002B740000}"/>
    <cellStyle name="Normal 12 4 4 3 8 3" xfId="16757" xr:uid="{00000000-0005-0000-0000-00002C740000}"/>
    <cellStyle name="Normal 12 4 4 3 8 3 2" xfId="42377" xr:uid="{00000000-0005-0000-0000-00002D740000}"/>
    <cellStyle name="Normal 12 4 4 3 8 4" xfId="29567" xr:uid="{00000000-0005-0000-0000-00002E740000}"/>
    <cellStyle name="Normal 12 4 4 3 9" xfId="11266" xr:uid="{00000000-0005-0000-0000-00002F740000}"/>
    <cellStyle name="Normal 12 4 4 3 9 2" xfId="24077" xr:uid="{00000000-0005-0000-0000-000030740000}"/>
    <cellStyle name="Normal 12 4 4 3 9 2 2" xfId="49697" xr:uid="{00000000-0005-0000-0000-000031740000}"/>
    <cellStyle name="Normal 12 4 4 3 9 3" xfId="36887" xr:uid="{00000000-0005-0000-0000-000032740000}"/>
    <cellStyle name="Normal 12 4 4 4" xfId="335" xr:uid="{00000000-0005-0000-0000-000033740000}"/>
    <cellStyle name="Normal 12 4 4 4 10" xfId="5827" xr:uid="{00000000-0005-0000-0000-000034740000}"/>
    <cellStyle name="Normal 12 4 4 4 10 2" xfId="18638" xr:uid="{00000000-0005-0000-0000-000035740000}"/>
    <cellStyle name="Normal 12 4 4 4 10 2 2" xfId="44258" xr:uid="{00000000-0005-0000-0000-000036740000}"/>
    <cellStyle name="Normal 12 4 4 4 10 3" xfId="31448" xr:uid="{00000000-0005-0000-0000-000037740000}"/>
    <cellStyle name="Normal 12 4 4 4 11" xfId="13148" xr:uid="{00000000-0005-0000-0000-000038740000}"/>
    <cellStyle name="Normal 12 4 4 4 11 2" xfId="38768" xr:uid="{00000000-0005-0000-0000-000039740000}"/>
    <cellStyle name="Normal 12 4 4 4 12" xfId="25958" xr:uid="{00000000-0005-0000-0000-00003A740000}"/>
    <cellStyle name="Normal 12 4 4 4 2" xfId="564" xr:uid="{00000000-0005-0000-0000-00003B740000}"/>
    <cellStyle name="Normal 12 4 4 4 2 2" xfId="963" xr:uid="{00000000-0005-0000-0000-00003C740000}"/>
    <cellStyle name="Normal 12 4 4 4 2 2 2" xfId="1858" xr:uid="{00000000-0005-0000-0000-00003D740000}"/>
    <cellStyle name="Normal 12 4 4 4 2 2 2 2" xfId="3688" xr:uid="{00000000-0005-0000-0000-00003E740000}"/>
    <cellStyle name="Normal 12 4 4 4 2 2 2 2 2" xfId="9178" xr:uid="{00000000-0005-0000-0000-00003F740000}"/>
    <cellStyle name="Normal 12 4 4 4 2 2 2 2 2 2" xfId="21989" xr:uid="{00000000-0005-0000-0000-000040740000}"/>
    <cellStyle name="Normal 12 4 4 4 2 2 2 2 2 2 2" xfId="47609" xr:uid="{00000000-0005-0000-0000-000041740000}"/>
    <cellStyle name="Normal 12 4 4 4 2 2 2 2 2 3" xfId="34799" xr:uid="{00000000-0005-0000-0000-000042740000}"/>
    <cellStyle name="Normal 12 4 4 4 2 2 2 2 3" xfId="16499" xr:uid="{00000000-0005-0000-0000-000043740000}"/>
    <cellStyle name="Normal 12 4 4 4 2 2 2 2 3 2" xfId="42119" xr:uid="{00000000-0005-0000-0000-000044740000}"/>
    <cellStyle name="Normal 12 4 4 4 2 2 2 2 4" xfId="29309" xr:uid="{00000000-0005-0000-0000-000045740000}"/>
    <cellStyle name="Normal 12 4 4 4 2 2 2 3" xfId="5518" xr:uid="{00000000-0005-0000-0000-000046740000}"/>
    <cellStyle name="Normal 12 4 4 4 2 2 2 3 2" xfId="11008" xr:uid="{00000000-0005-0000-0000-000047740000}"/>
    <cellStyle name="Normal 12 4 4 4 2 2 2 3 2 2" xfId="23819" xr:uid="{00000000-0005-0000-0000-000048740000}"/>
    <cellStyle name="Normal 12 4 4 4 2 2 2 3 2 2 2" xfId="49439" xr:uid="{00000000-0005-0000-0000-000049740000}"/>
    <cellStyle name="Normal 12 4 4 4 2 2 2 3 2 3" xfId="36629" xr:uid="{00000000-0005-0000-0000-00004A740000}"/>
    <cellStyle name="Normal 12 4 4 4 2 2 2 3 3" xfId="18329" xr:uid="{00000000-0005-0000-0000-00004B740000}"/>
    <cellStyle name="Normal 12 4 4 4 2 2 2 3 3 2" xfId="43949" xr:uid="{00000000-0005-0000-0000-00004C740000}"/>
    <cellStyle name="Normal 12 4 4 4 2 2 2 3 4" xfId="31139" xr:uid="{00000000-0005-0000-0000-00004D740000}"/>
    <cellStyle name="Normal 12 4 4 4 2 2 2 4" xfId="12838" xr:uid="{00000000-0005-0000-0000-00004E740000}"/>
    <cellStyle name="Normal 12 4 4 4 2 2 2 4 2" xfId="25649" xr:uid="{00000000-0005-0000-0000-00004F740000}"/>
    <cellStyle name="Normal 12 4 4 4 2 2 2 4 2 2" xfId="51269" xr:uid="{00000000-0005-0000-0000-000050740000}"/>
    <cellStyle name="Normal 12 4 4 4 2 2 2 4 3" xfId="38459" xr:uid="{00000000-0005-0000-0000-000051740000}"/>
    <cellStyle name="Normal 12 4 4 4 2 2 2 5" xfId="7348" xr:uid="{00000000-0005-0000-0000-000052740000}"/>
    <cellStyle name="Normal 12 4 4 4 2 2 2 5 2" xfId="20159" xr:uid="{00000000-0005-0000-0000-000053740000}"/>
    <cellStyle name="Normal 12 4 4 4 2 2 2 5 2 2" xfId="45779" xr:uid="{00000000-0005-0000-0000-000054740000}"/>
    <cellStyle name="Normal 12 4 4 4 2 2 2 5 3" xfId="32969" xr:uid="{00000000-0005-0000-0000-000055740000}"/>
    <cellStyle name="Normal 12 4 4 4 2 2 2 6" xfId="14669" xr:uid="{00000000-0005-0000-0000-000056740000}"/>
    <cellStyle name="Normal 12 4 4 4 2 2 2 6 2" xfId="40289" xr:uid="{00000000-0005-0000-0000-000057740000}"/>
    <cellStyle name="Normal 12 4 4 4 2 2 2 7" xfId="27479" xr:uid="{00000000-0005-0000-0000-000058740000}"/>
    <cellStyle name="Normal 12 4 4 4 2 2 3" xfId="2794" xr:uid="{00000000-0005-0000-0000-000059740000}"/>
    <cellStyle name="Normal 12 4 4 4 2 2 3 2" xfId="8284" xr:uid="{00000000-0005-0000-0000-00005A740000}"/>
    <cellStyle name="Normal 12 4 4 4 2 2 3 2 2" xfId="21095" xr:uid="{00000000-0005-0000-0000-00005B740000}"/>
    <cellStyle name="Normal 12 4 4 4 2 2 3 2 2 2" xfId="46715" xr:uid="{00000000-0005-0000-0000-00005C740000}"/>
    <cellStyle name="Normal 12 4 4 4 2 2 3 2 3" xfId="33905" xr:uid="{00000000-0005-0000-0000-00005D740000}"/>
    <cellStyle name="Normal 12 4 4 4 2 2 3 3" xfId="15605" xr:uid="{00000000-0005-0000-0000-00005E740000}"/>
    <cellStyle name="Normal 12 4 4 4 2 2 3 3 2" xfId="41225" xr:uid="{00000000-0005-0000-0000-00005F740000}"/>
    <cellStyle name="Normal 12 4 4 4 2 2 3 4" xfId="28415" xr:uid="{00000000-0005-0000-0000-000060740000}"/>
    <cellStyle name="Normal 12 4 4 4 2 2 4" xfId="4624" xr:uid="{00000000-0005-0000-0000-000061740000}"/>
    <cellStyle name="Normal 12 4 4 4 2 2 4 2" xfId="10114" xr:uid="{00000000-0005-0000-0000-000062740000}"/>
    <cellStyle name="Normal 12 4 4 4 2 2 4 2 2" xfId="22925" xr:uid="{00000000-0005-0000-0000-000063740000}"/>
    <cellStyle name="Normal 12 4 4 4 2 2 4 2 2 2" xfId="48545" xr:uid="{00000000-0005-0000-0000-000064740000}"/>
    <cellStyle name="Normal 12 4 4 4 2 2 4 2 3" xfId="35735" xr:uid="{00000000-0005-0000-0000-000065740000}"/>
    <cellStyle name="Normal 12 4 4 4 2 2 4 3" xfId="17435" xr:uid="{00000000-0005-0000-0000-000066740000}"/>
    <cellStyle name="Normal 12 4 4 4 2 2 4 3 2" xfId="43055" xr:uid="{00000000-0005-0000-0000-000067740000}"/>
    <cellStyle name="Normal 12 4 4 4 2 2 4 4" xfId="30245" xr:uid="{00000000-0005-0000-0000-000068740000}"/>
    <cellStyle name="Normal 12 4 4 4 2 2 5" xfId="11944" xr:uid="{00000000-0005-0000-0000-000069740000}"/>
    <cellStyle name="Normal 12 4 4 4 2 2 5 2" xfId="24755" xr:uid="{00000000-0005-0000-0000-00006A740000}"/>
    <cellStyle name="Normal 12 4 4 4 2 2 5 2 2" xfId="50375" xr:uid="{00000000-0005-0000-0000-00006B740000}"/>
    <cellStyle name="Normal 12 4 4 4 2 2 5 3" xfId="37565" xr:uid="{00000000-0005-0000-0000-00006C740000}"/>
    <cellStyle name="Normal 12 4 4 4 2 2 6" xfId="6454" xr:uid="{00000000-0005-0000-0000-00006D740000}"/>
    <cellStyle name="Normal 12 4 4 4 2 2 6 2" xfId="19265" xr:uid="{00000000-0005-0000-0000-00006E740000}"/>
    <cellStyle name="Normal 12 4 4 4 2 2 6 2 2" xfId="44885" xr:uid="{00000000-0005-0000-0000-00006F740000}"/>
    <cellStyle name="Normal 12 4 4 4 2 2 6 3" xfId="32075" xr:uid="{00000000-0005-0000-0000-000070740000}"/>
    <cellStyle name="Normal 12 4 4 4 2 2 7" xfId="13775" xr:uid="{00000000-0005-0000-0000-000071740000}"/>
    <cellStyle name="Normal 12 4 4 4 2 2 7 2" xfId="39395" xr:uid="{00000000-0005-0000-0000-000072740000}"/>
    <cellStyle name="Normal 12 4 4 4 2 2 8" xfId="26585" xr:uid="{00000000-0005-0000-0000-000073740000}"/>
    <cellStyle name="Normal 12 4 4 4 2 3" xfId="1459" xr:uid="{00000000-0005-0000-0000-000074740000}"/>
    <cellStyle name="Normal 12 4 4 4 2 3 2" xfId="3289" xr:uid="{00000000-0005-0000-0000-000075740000}"/>
    <cellStyle name="Normal 12 4 4 4 2 3 2 2" xfId="8779" xr:uid="{00000000-0005-0000-0000-000076740000}"/>
    <cellStyle name="Normal 12 4 4 4 2 3 2 2 2" xfId="21590" xr:uid="{00000000-0005-0000-0000-000077740000}"/>
    <cellStyle name="Normal 12 4 4 4 2 3 2 2 2 2" xfId="47210" xr:uid="{00000000-0005-0000-0000-000078740000}"/>
    <cellStyle name="Normal 12 4 4 4 2 3 2 2 3" xfId="34400" xr:uid="{00000000-0005-0000-0000-000079740000}"/>
    <cellStyle name="Normal 12 4 4 4 2 3 2 3" xfId="16100" xr:uid="{00000000-0005-0000-0000-00007A740000}"/>
    <cellStyle name="Normal 12 4 4 4 2 3 2 3 2" xfId="41720" xr:uid="{00000000-0005-0000-0000-00007B740000}"/>
    <cellStyle name="Normal 12 4 4 4 2 3 2 4" xfId="28910" xr:uid="{00000000-0005-0000-0000-00007C740000}"/>
    <cellStyle name="Normal 12 4 4 4 2 3 3" xfId="5119" xr:uid="{00000000-0005-0000-0000-00007D740000}"/>
    <cellStyle name="Normal 12 4 4 4 2 3 3 2" xfId="10609" xr:uid="{00000000-0005-0000-0000-00007E740000}"/>
    <cellStyle name="Normal 12 4 4 4 2 3 3 2 2" xfId="23420" xr:uid="{00000000-0005-0000-0000-00007F740000}"/>
    <cellStyle name="Normal 12 4 4 4 2 3 3 2 2 2" xfId="49040" xr:uid="{00000000-0005-0000-0000-000080740000}"/>
    <cellStyle name="Normal 12 4 4 4 2 3 3 2 3" xfId="36230" xr:uid="{00000000-0005-0000-0000-000081740000}"/>
    <cellStyle name="Normal 12 4 4 4 2 3 3 3" xfId="17930" xr:uid="{00000000-0005-0000-0000-000082740000}"/>
    <cellStyle name="Normal 12 4 4 4 2 3 3 3 2" xfId="43550" xr:uid="{00000000-0005-0000-0000-000083740000}"/>
    <cellStyle name="Normal 12 4 4 4 2 3 3 4" xfId="30740" xr:uid="{00000000-0005-0000-0000-000084740000}"/>
    <cellStyle name="Normal 12 4 4 4 2 3 4" xfId="12439" xr:uid="{00000000-0005-0000-0000-000085740000}"/>
    <cellStyle name="Normal 12 4 4 4 2 3 4 2" xfId="25250" xr:uid="{00000000-0005-0000-0000-000086740000}"/>
    <cellStyle name="Normal 12 4 4 4 2 3 4 2 2" xfId="50870" xr:uid="{00000000-0005-0000-0000-000087740000}"/>
    <cellStyle name="Normal 12 4 4 4 2 3 4 3" xfId="38060" xr:uid="{00000000-0005-0000-0000-000088740000}"/>
    <cellStyle name="Normal 12 4 4 4 2 3 5" xfId="6949" xr:uid="{00000000-0005-0000-0000-000089740000}"/>
    <cellStyle name="Normal 12 4 4 4 2 3 5 2" xfId="19760" xr:uid="{00000000-0005-0000-0000-00008A740000}"/>
    <cellStyle name="Normal 12 4 4 4 2 3 5 2 2" xfId="45380" xr:uid="{00000000-0005-0000-0000-00008B740000}"/>
    <cellStyle name="Normal 12 4 4 4 2 3 5 3" xfId="32570" xr:uid="{00000000-0005-0000-0000-00008C740000}"/>
    <cellStyle name="Normal 12 4 4 4 2 3 6" xfId="14270" xr:uid="{00000000-0005-0000-0000-00008D740000}"/>
    <cellStyle name="Normal 12 4 4 4 2 3 6 2" xfId="39890" xr:uid="{00000000-0005-0000-0000-00008E740000}"/>
    <cellStyle name="Normal 12 4 4 4 2 3 7" xfId="27080" xr:uid="{00000000-0005-0000-0000-00008F740000}"/>
    <cellStyle name="Normal 12 4 4 4 2 4" xfId="2395" xr:uid="{00000000-0005-0000-0000-000090740000}"/>
    <cellStyle name="Normal 12 4 4 4 2 4 2" xfId="7885" xr:uid="{00000000-0005-0000-0000-000091740000}"/>
    <cellStyle name="Normal 12 4 4 4 2 4 2 2" xfId="20696" xr:uid="{00000000-0005-0000-0000-000092740000}"/>
    <cellStyle name="Normal 12 4 4 4 2 4 2 2 2" xfId="46316" xr:uid="{00000000-0005-0000-0000-000093740000}"/>
    <cellStyle name="Normal 12 4 4 4 2 4 2 3" xfId="33506" xr:uid="{00000000-0005-0000-0000-000094740000}"/>
    <cellStyle name="Normal 12 4 4 4 2 4 3" xfId="15206" xr:uid="{00000000-0005-0000-0000-000095740000}"/>
    <cellStyle name="Normal 12 4 4 4 2 4 3 2" xfId="40826" xr:uid="{00000000-0005-0000-0000-000096740000}"/>
    <cellStyle name="Normal 12 4 4 4 2 4 4" xfId="28016" xr:uid="{00000000-0005-0000-0000-000097740000}"/>
    <cellStyle name="Normal 12 4 4 4 2 5" xfId="4225" xr:uid="{00000000-0005-0000-0000-000098740000}"/>
    <cellStyle name="Normal 12 4 4 4 2 5 2" xfId="9715" xr:uid="{00000000-0005-0000-0000-000099740000}"/>
    <cellStyle name="Normal 12 4 4 4 2 5 2 2" xfId="22526" xr:uid="{00000000-0005-0000-0000-00009A740000}"/>
    <cellStyle name="Normal 12 4 4 4 2 5 2 2 2" xfId="48146" xr:uid="{00000000-0005-0000-0000-00009B740000}"/>
    <cellStyle name="Normal 12 4 4 4 2 5 2 3" xfId="35336" xr:uid="{00000000-0005-0000-0000-00009C740000}"/>
    <cellStyle name="Normal 12 4 4 4 2 5 3" xfId="17036" xr:uid="{00000000-0005-0000-0000-00009D740000}"/>
    <cellStyle name="Normal 12 4 4 4 2 5 3 2" xfId="42656" xr:uid="{00000000-0005-0000-0000-00009E740000}"/>
    <cellStyle name="Normal 12 4 4 4 2 5 4" xfId="29846" xr:uid="{00000000-0005-0000-0000-00009F740000}"/>
    <cellStyle name="Normal 12 4 4 4 2 6" xfId="11545" xr:uid="{00000000-0005-0000-0000-0000A0740000}"/>
    <cellStyle name="Normal 12 4 4 4 2 6 2" xfId="24356" xr:uid="{00000000-0005-0000-0000-0000A1740000}"/>
    <cellStyle name="Normal 12 4 4 4 2 6 2 2" xfId="49976" xr:uid="{00000000-0005-0000-0000-0000A2740000}"/>
    <cellStyle name="Normal 12 4 4 4 2 6 3" xfId="37166" xr:uid="{00000000-0005-0000-0000-0000A3740000}"/>
    <cellStyle name="Normal 12 4 4 4 2 7" xfId="6055" xr:uid="{00000000-0005-0000-0000-0000A4740000}"/>
    <cellStyle name="Normal 12 4 4 4 2 7 2" xfId="18866" xr:uid="{00000000-0005-0000-0000-0000A5740000}"/>
    <cellStyle name="Normal 12 4 4 4 2 7 2 2" xfId="44486" xr:uid="{00000000-0005-0000-0000-0000A6740000}"/>
    <cellStyle name="Normal 12 4 4 4 2 7 3" xfId="31676" xr:uid="{00000000-0005-0000-0000-0000A7740000}"/>
    <cellStyle name="Normal 12 4 4 4 2 8" xfId="13376" xr:uid="{00000000-0005-0000-0000-0000A8740000}"/>
    <cellStyle name="Normal 12 4 4 4 2 8 2" xfId="38996" xr:uid="{00000000-0005-0000-0000-0000A9740000}"/>
    <cellStyle name="Normal 12 4 4 4 2 9" xfId="26186" xr:uid="{00000000-0005-0000-0000-0000AA740000}"/>
    <cellStyle name="Normal 12 4 4 4 3" xfId="696" xr:uid="{00000000-0005-0000-0000-0000AB740000}"/>
    <cellStyle name="Normal 12 4 4 4 3 2" xfId="1096" xr:uid="{00000000-0005-0000-0000-0000AC740000}"/>
    <cellStyle name="Normal 12 4 4 4 3 2 2" xfId="1991" xr:uid="{00000000-0005-0000-0000-0000AD740000}"/>
    <cellStyle name="Normal 12 4 4 4 3 2 2 2" xfId="3821" xr:uid="{00000000-0005-0000-0000-0000AE740000}"/>
    <cellStyle name="Normal 12 4 4 4 3 2 2 2 2" xfId="9311" xr:uid="{00000000-0005-0000-0000-0000AF740000}"/>
    <cellStyle name="Normal 12 4 4 4 3 2 2 2 2 2" xfId="22122" xr:uid="{00000000-0005-0000-0000-0000B0740000}"/>
    <cellStyle name="Normal 12 4 4 4 3 2 2 2 2 2 2" xfId="47742" xr:uid="{00000000-0005-0000-0000-0000B1740000}"/>
    <cellStyle name="Normal 12 4 4 4 3 2 2 2 2 3" xfId="34932" xr:uid="{00000000-0005-0000-0000-0000B2740000}"/>
    <cellStyle name="Normal 12 4 4 4 3 2 2 2 3" xfId="16632" xr:uid="{00000000-0005-0000-0000-0000B3740000}"/>
    <cellStyle name="Normal 12 4 4 4 3 2 2 2 3 2" xfId="42252" xr:uid="{00000000-0005-0000-0000-0000B4740000}"/>
    <cellStyle name="Normal 12 4 4 4 3 2 2 2 4" xfId="29442" xr:uid="{00000000-0005-0000-0000-0000B5740000}"/>
    <cellStyle name="Normal 12 4 4 4 3 2 2 3" xfId="5651" xr:uid="{00000000-0005-0000-0000-0000B6740000}"/>
    <cellStyle name="Normal 12 4 4 4 3 2 2 3 2" xfId="11141" xr:uid="{00000000-0005-0000-0000-0000B7740000}"/>
    <cellStyle name="Normal 12 4 4 4 3 2 2 3 2 2" xfId="23952" xr:uid="{00000000-0005-0000-0000-0000B8740000}"/>
    <cellStyle name="Normal 12 4 4 4 3 2 2 3 2 2 2" xfId="49572" xr:uid="{00000000-0005-0000-0000-0000B9740000}"/>
    <cellStyle name="Normal 12 4 4 4 3 2 2 3 2 3" xfId="36762" xr:uid="{00000000-0005-0000-0000-0000BA740000}"/>
    <cellStyle name="Normal 12 4 4 4 3 2 2 3 3" xfId="18462" xr:uid="{00000000-0005-0000-0000-0000BB740000}"/>
    <cellStyle name="Normal 12 4 4 4 3 2 2 3 3 2" xfId="44082" xr:uid="{00000000-0005-0000-0000-0000BC740000}"/>
    <cellStyle name="Normal 12 4 4 4 3 2 2 3 4" xfId="31272" xr:uid="{00000000-0005-0000-0000-0000BD740000}"/>
    <cellStyle name="Normal 12 4 4 4 3 2 2 4" xfId="12971" xr:uid="{00000000-0005-0000-0000-0000BE740000}"/>
    <cellStyle name="Normal 12 4 4 4 3 2 2 4 2" xfId="25782" xr:uid="{00000000-0005-0000-0000-0000BF740000}"/>
    <cellStyle name="Normal 12 4 4 4 3 2 2 4 2 2" xfId="51402" xr:uid="{00000000-0005-0000-0000-0000C0740000}"/>
    <cellStyle name="Normal 12 4 4 4 3 2 2 4 3" xfId="38592" xr:uid="{00000000-0005-0000-0000-0000C1740000}"/>
    <cellStyle name="Normal 12 4 4 4 3 2 2 5" xfId="7481" xr:uid="{00000000-0005-0000-0000-0000C2740000}"/>
    <cellStyle name="Normal 12 4 4 4 3 2 2 5 2" xfId="20292" xr:uid="{00000000-0005-0000-0000-0000C3740000}"/>
    <cellStyle name="Normal 12 4 4 4 3 2 2 5 2 2" xfId="45912" xr:uid="{00000000-0005-0000-0000-0000C4740000}"/>
    <cellStyle name="Normal 12 4 4 4 3 2 2 5 3" xfId="33102" xr:uid="{00000000-0005-0000-0000-0000C5740000}"/>
    <cellStyle name="Normal 12 4 4 4 3 2 2 6" xfId="14802" xr:uid="{00000000-0005-0000-0000-0000C6740000}"/>
    <cellStyle name="Normal 12 4 4 4 3 2 2 6 2" xfId="40422" xr:uid="{00000000-0005-0000-0000-0000C7740000}"/>
    <cellStyle name="Normal 12 4 4 4 3 2 2 7" xfId="27612" xr:uid="{00000000-0005-0000-0000-0000C8740000}"/>
    <cellStyle name="Normal 12 4 4 4 3 2 3" xfId="2927" xr:uid="{00000000-0005-0000-0000-0000C9740000}"/>
    <cellStyle name="Normal 12 4 4 4 3 2 3 2" xfId="8417" xr:uid="{00000000-0005-0000-0000-0000CA740000}"/>
    <cellStyle name="Normal 12 4 4 4 3 2 3 2 2" xfId="21228" xr:uid="{00000000-0005-0000-0000-0000CB740000}"/>
    <cellStyle name="Normal 12 4 4 4 3 2 3 2 2 2" xfId="46848" xr:uid="{00000000-0005-0000-0000-0000CC740000}"/>
    <cellStyle name="Normal 12 4 4 4 3 2 3 2 3" xfId="34038" xr:uid="{00000000-0005-0000-0000-0000CD740000}"/>
    <cellStyle name="Normal 12 4 4 4 3 2 3 3" xfId="15738" xr:uid="{00000000-0005-0000-0000-0000CE740000}"/>
    <cellStyle name="Normal 12 4 4 4 3 2 3 3 2" xfId="41358" xr:uid="{00000000-0005-0000-0000-0000CF740000}"/>
    <cellStyle name="Normal 12 4 4 4 3 2 3 4" xfId="28548" xr:uid="{00000000-0005-0000-0000-0000D0740000}"/>
    <cellStyle name="Normal 12 4 4 4 3 2 4" xfId="4757" xr:uid="{00000000-0005-0000-0000-0000D1740000}"/>
    <cellStyle name="Normal 12 4 4 4 3 2 4 2" xfId="10247" xr:uid="{00000000-0005-0000-0000-0000D2740000}"/>
    <cellStyle name="Normal 12 4 4 4 3 2 4 2 2" xfId="23058" xr:uid="{00000000-0005-0000-0000-0000D3740000}"/>
    <cellStyle name="Normal 12 4 4 4 3 2 4 2 2 2" xfId="48678" xr:uid="{00000000-0005-0000-0000-0000D4740000}"/>
    <cellStyle name="Normal 12 4 4 4 3 2 4 2 3" xfId="35868" xr:uid="{00000000-0005-0000-0000-0000D5740000}"/>
    <cellStyle name="Normal 12 4 4 4 3 2 4 3" xfId="17568" xr:uid="{00000000-0005-0000-0000-0000D6740000}"/>
    <cellStyle name="Normal 12 4 4 4 3 2 4 3 2" xfId="43188" xr:uid="{00000000-0005-0000-0000-0000D7740000}"/>
    <cellStyle name="Normal 12 4 4 4 3 2 4 4" xfId="30378" xr:uid="{00000000-0005-0000-0000-0000D8740000}"/>
    <cellStyle name="Normal 12 4 4 4 3 2 5" xfId="12077" xr:uid="{00000000-0005-0000-0000-0000D9740000}"/>
    <cellStyle name="Normal 12 4 4 4 3 2 5 2" xfId="24888" xr:uid="{00000000-0005-0000-0000-0000DA740000}"/>
    <cellStyle name="Normal 12 4 4 4 3 2 5 2 2" xfId="50508" xr:uid="{00000000-0005-0000-0000-0000DB740000}"/>
    <cellStyle name="Normal 12 4 4 4 3 2 5 3" xfId="37698" xr:uid="{00000000-0005-0000-0000-0000DC740000}"/>
    <cellStyle name="Normal 12 4 4 4 3 2 6" xfId="6587" xr:uid="{00000000-0005-0000-0000-0000DD740000}"/>
    <cellStyle name="Normal 12 4 4 4 3 2 6 2" xfId="19398" xr:uid="{00000000-0005-0000-0000-0000DE740000}"/>
    <cellStyle name="Normal 12 4 4 4 3 2 6 2 2" xfId="45018" xr:uid="{00000000-0005-0000-0000-0000DF740000}"/>
    <cellStyle name="Normal 12 4 4 4 3 2 6 3" xfId="32208" xr:uid="{00000000-0005-0000-0000-0000E0740000}"/>
    <cellStyle name="Normal 12 4 4 4 3 2 7" xfId="13908" xr:uid="{00000000-0005-0000-0000-0000E1740000}"/>
    <cellStyle name="Normal 12 4 4 4 3 2 7 2" xfId="39528" xr:uid="{00000000-0005-0000-0000-0000E2740000}"/>
    <cellStyle name="Normal 12 4 4 4 3 2 8" xfId="26718" xr:uid="{00000000-0005-0000-0000-0000E3740000}"/>
    <cellStyle name="Normal 12 4 4 4 3 3" xfId="1591" xr:uid="{00000000-0005-0000-0000-0000E4740000}"/>
    <cellStyle name="Normal 12 4 4 4 3 3 2" xfId="3421" xr:uid="{00000000-0005-0000-0000-0000E5740000}"/>
    <cellStyle name="Normal 12 4 4 4 3 3 2 2" xfId="8911" xr:uid="{00000000-0005-0000-0000-0000E6740000}"/>
    <cellStyle name="Normal 12 4 4 4 3 3 2 2 2" xfId="21722" xr:uid="{00000000-0005-0000-0000-0000E7740000}"/>
    <cellStyle name="Normal 12 4 4 4 3 3 2 2 2 2" xfId="47342" xr:uid="{00000000-0005-0000-0000-0000E8740000}"/>
    <cellStyle name="Normal 12 4 4 4 3 3 2 2 3" xfId="34532" xr:uid="{00000000-0005-0000-0000-0000E9740000}"/>
    <cellStyle name="Normal 12 4 4 4 3 3 2 3" xfId="16232" xr:uid="{00000000-0005-0000-0000-0000EA740000}"/>
    <cellStyle name="Normal 12 4 4 4 3 3 2 3 2" xfId="41852" xr:uid="{00000000-0005-0000-0000-0000EB740000}"/>
    <cellStyle name="Normal 12 4 4 4 3 3 2 4" xfId="29042" xr:uid="{00000000-0005-0000-0000-0000EC740000}"/>
    <cellStyle name="Normal 12 4 4 4 3 3 3" xfId="5251" xr:uid="{00000000-0005-0000-0000-0000ED740000}"/>
    <cellStyle name="Normal 12 4 4 4 3 3 3 2" xfId="10741" xr:uid="{00000000-0005-0000-0000-0000EE740000}"/>
    <cellStyle name="Normal 12 4 4 4 3 3 3 2 2" xfId="23552" xr:uid="{00000000-0005-0000-0000-0000EF740000}"/>
    <cellStyle name="Normal 12 4 4 4 3 3 3 2 2 2" xfId="49172" xr:uid="{00000000-0005-0000-0000-0000F0740000}"/>
    <cellStyle name="Normal 12 4 4 4 3 3 3 2 3" xfId="36362" xr:uid="{00000000-0005-0000-0000-0000F1740000}"/>
    <cellStyle name="Normal 12 4 4 4 3 3 3 3" xfId="18062" xr:uid="{00000000-0005-0000-0000-0000F2740000}"/>
    <cellStyle name="Normal 12 4 4 4 3 3 3 3 2" xfId="43682" xr:uid="{00000000-0005-0000-0000-0000F3740000}"/>
    <cellStyle name="Normal 12 4 4 4 3 3 3 4" xfId="30872" xr:uid="{00000000-0005-0000-0000-0000F4740000}"/>
    <cellStyle name="Normal 12 4 4 4 3 3 4" xfId="12571" xr:uid="{00000000-0005-0000-0000-0000F5740000}"/>
    <cellStyle name="Normal 12 4 4 4 3 3 4 2" xfId="25382" xr:uid="{00000000-0005-0000-0000-0000F6740000}"/>
    <cellStyle name="Normal 12 4 4 4 3 3 4 2 2" xfId="51002" xr:uid="{00000000-0005-0000-0000-0000F7740000}"/>
    <cellStyle name="Normal 12 4 4 4 3 3 4 3" xfId="38192" xr:uid="{00000000-0005-0000-0000-0000F8740000}"/>
    <cellStyle name="Normal 12 4 4 4 3 3 5" xfId="7081" xr:uid="{00000000-0005-0000-0000-0000F9740000}"/>
    <cellStyle name="Normal 12 4 4 4 3 3 5 2" xfId="19892" xr:uid="{00000000-0005-0000-0000-0000FA740000}"/>
    <cellStyle name="Normal 12 4 4 4 3 3 5 2 2" xfId="45512" xr:uid="{00000000-0005-0000-0000-0000FB740000}"/>
    <cellStyle name="Normal 12 4 4 4 3 3 5 3" xfId="32702" xr:uid="{00000000-0005-0000-0000-0000FC740000}"/>
    <cellStyle name="Normal 12 4 4 4 3 3 6" xfId="14402" xr:uid="{00000000-0005-0000-0000-0000FD740000}"/>
    <cellStyle name="Normal 12 4 4 4 3 3 6 2" xfId="40022" xr:uid="{00000000-0005-0000-0000-0000FE740000}"/>
    <cellStyle name="Normal 12 4 4 4 3 3 7" xfId="27212" xr:uid="{00000000-0005-0000-0000-0000FF740000}"/>
    <cellStyle name="Normal 12 4 4 4 3 4" xfId="2527" xr:uid="{00000000-0005-0000-0000-000000750000}"/>
    <cellStyle name="Normal 12 4 4 4 3 4 2" xfId="8017" xr:uid="{00000000-0005-0000-0000-000001750000}"/>
    <cellStyle name="Normal 12 4 4 4 3 4 2 2" xfId="20828" xr:uid="{00000000-0005-0000-0000-000002750000}"/>
    <cellStyle name="Normal 12 4 4 4 3 4 2 2 2" xfId="46448" xr:uid="{00000000-0005-0000-0000-000003750000}"/>
    <cellStyle name="Normal 12 4 4 4 3 4 2 3" xfId="33638" xr:uid="{00000000-0005-0000-0000-000004750000}"/>
    <cellStyle name="Normal 12 4 4 4 3 4 3" xfId="15338" xr:uid="{00000000-0005-0000-0000-000005750000}"/>
    <cellStyle name="Normal 12 4 4 4 3 4 3 2" xfId="40958" xr:uid="{00000000-0005-0000-0000-000006750000}"/>
    <cellStyle name="Normal 12 4 4 4 3 4 4" xfId="28148" xr:uid="{00000000-0005-0000-0000-000007750000}"/>
    <cellStyle name="Normal 12 4 4 4 3 5" xfId="4357" xr:uid="{00000000-0005-0000-0000-000008750000}"/>
    <cellStyle name="Normal 12 4 4 4 3 5 2" xfId="9847" xr:uid="{00000000-0005-0000-0000-000009750000}"/>
    <cellStyle name="Normal 12 4 4 4 3 5 2 2" xfId="22658" xr:uid="{00000000-0005-0000-0000-00000A750000}"/>
    <cellStyle name="Normal 12 4 4 4 3 5 2 2 2" xfId="48278" xr:uid="{00000000-0005-0000-0000-00000B750000}"/>
    <cellStyle name="Normal 12 4 4 4 3 5 2 3" xfId="35468" xr:uid="{00000000-0005-0000-0000-00000C750000}"/>
    <cellStyle name="Normal 12 4 4 4 3 5 3" xfId="17168" xr:uid="{00000000-0005-0000-0000-00000D750000}"/>
    <cellStyle name="Normal 12 4 4 4 3 5 3 2" xfId="42788" xr:uid="{00000000-0005-0000-0000-00000E750000}"/>
    <cellStyle name="Normal 12 4 4 4 3 5 4" xfId="29978" xr:uid="{00000000-0005-0000-0000-00000F750000}"/>
    <cellStyle name="Normal 12 4 4 4 3 6" xfId="11677" xr:uid="{00000000-0005-0000-0000-000010750000}"/>
    <cellStyle name="Normal 12 4 4 4 3 6 2" xfId="24488" xr:uid="{00000000-0005-0000-0000-000011750000}"/>
    <cellStyle name="Normal 12 4 4 4 3 6 2 2" xfId="50108" xr:uid="{00000000-0005-0000-0000-000012750000}"/>
    <cellStyle name="Normal 12 4 4 4 3 6 3" xfId="37298" xr:uid="{00000000-0005-0000-0000-000013750000}"/>
    <cellStyle name="Normal 12 4 4 4 3 7" xfId="6187" xr:uid="{00000000-0005-0000-0000-000014750000}"/>
    <cellStyle name="Normal 12 4 4 4 3 7 2" xfId="18998" xr:uid="{00000000-0005-0000-0000-000015750000}"/>
    <cellStyle name="Normal 12 4 4 4 3 7 2 2" xfId="44618" xr:uid="{00000000-0005-0000-0000-000016750000}"/>
    <cellStyle name="Normal 12 4 4 4 3 7 3" xfId="31808" xr:uid="{00000000-0005-0000-0000-000017750000}"/>
    <cellStyle name="Normal 12 4 4 4 3 8" xfId="13508" xr:uid="{00000000-0005-0000-0000-000018750000}"/>
    <cellStyle name="Normal 12 4 4 4 3 8 2" xfId="39128" xr:uid="{00000000-0005-0000-0000-000019750000}"/>
    <cellStyle name="Normal 12 4 4 4 3 9" xfId="26318" xr:uid="{00000000-0005-0000-0000-00001A750000}"/>
    <cellStyle name="Normal 12 4 4 4 4" xfId="471" xr:uid="{00000000-0005-0000-0000-00001B750000}"/>
    <cellStyle name="Normal 12 4 4 4 4 2" xfId="1366" xr:uid="{00000000-0005-0000-0000-00001C750000}"/>
    <cellStyle name="Normal 12 4 4 4 4 2 2" xfId="3196" xr:uid="{00000000-0005-0000-0000-00001D750000}"/>
    <cellStyle name="Normal 12 4 4 4 4 2 2 2" xfId="8686" xr:uid="{00000000-0005-0000-0000-00001E750000}"/>
    <cellStyle name="Normal 12 4 4 4 4 2 2 2 2" xfId="21497" xr:uid="{00000000-0005-0000-0000-00001F750000}"/>
    <cellStyle name="Normal 12 4 4 4 4 2 2 2 2 2" xfId="47117" xr:uid="{00000000-0005-0000-0000-000020750000}"/>
    <cellStyle name="Normal 12 4 4 4 4 2 2 2 3" xfId="34307" xr:uid="{00000000-0005-0000-0000-000021750000}"/>
    <cellStyle name="Normal 12 4 4 4 4 2 2 3" xfId="16007" xr:uid="{00000000-0005-0000-0000-000022750000}"/>
    <cellStyle name="Normal 12 4 4 4 4 2 2 3 2" xfId="41627" xr:uid="{00000000-0005-0000-0000-000023750000}"/>
    <cellStyle name="Normal 12 4 4 4 4 2 2 4" xfId="28817" xr:uid="{00000000-0005-0000-0000-000024750000}"/>
    <cellStyle name="Normal 12 4 4 4 4 2 3" xfId="5026" xr:uid="{00000000-0005-0000-0000-000025750000}"/>
    <cellStyle name="Normal 12 4 4 4 4 2 3 2" xfId="10516" xr:uid="{00000000-0005-0000-0000-000026750000}"/>
    <cellStyle name="Normal 12 4 4 4 4 2 3 2 2" xfId="23327" xr:uid="{00000000-0005-0000-0000-000027750000}"/>
    <cellStyle name="Normal 12 4 4 4 4 2 3 2 2 2" xfId="48947" xr:uid="{00000000-0005-0000-0000-000028750000}"/>
    <cellStyle name="Normal 12 4 4 4 4 2 3 2 3" xfId="36137" xr:uid="{00000000-0005-0000-0000-000029750000}"/>
    <cellStyle name="Normal 12 4 4 4 4 2 3 3" xfId="17837" xr:uid="{00000000-0005-0000-0000-00002A750000}"/>
    <cellStyle name="Normal 12 4 4 4 4 2 3 3 2" xfId="43457" xr:uid="{00000000-0005-0000-0000-00002B750000}"/>
    <cellStyle name="Normal 12 4 4 4 4 2 3 4" xfId="30647" xr:uid="{00000000-0005-0000-0000-00002C750000}"/>
    <cellStyle name="Normal 12 4 4 4 4 2 4" xfId="12346" xr:uid="{00000000-0005-0000-0000-00002D750000}"/>
    <cellStyle name="Normal 12 4 4 4 4 2 4 2" xfId="25157" xr:uid="{00000000-0005-0000-0000-00002E750000}"/>
    <cellStyle name="Normal 12 4 4 4 4 2 4 2 2" xfId="50777" xr:uid="{00000000-0005-0000-0000-00002F750000}"/>
    <cellStyle name="Normal 12 4 4 4 4 2 4 3" xfId="37967" xr:uid="{00000000-0005-0000-0000-000030750000}"/>
    <cellStyle name="Normal 12 4 4 4 4 2 5" xfId="6856" xr:uid="{00000000-0005-0000-0000-000031750000}"/>
    <cellStyle name="Normal 12 4 4 4 4 2 5 2" xfId="19667" xr:uid="{00000000-0005-0000-0000-000032750000}"/>
    <cellStyle name="Normal 12 4 4 4 4 2 5 2 2" xfId="45287" xr:uid="{00000000-0005-0000-0000-000033750000}"/>
    <cellStyle name="Normal 12 4 4 4 4 2 5 3" xfId="32477" xr:uid="{00000000-0005-0000-0000-000034750000}"/>
    <cellStyle name="Normal 12 4 4 4 4 2 6" xfId="14177" xr:uid="{00000000-0005-0000-0000-000035750000}"/>
    <cellStyle name="Normal 12 4 4 4 4 2 6 2" xfId="39797" xr:uid="{00000000-0005-0000-0000-000036750000}"/>
    <cellStyle name="Normal 12 4 4 4 4 2 7" xfId="26987" xr:uid="{00000000-0005-0000-0000-000037750000}"/>
    <cellStyle name="Normal 12 4 4 4 4 3" xfId="2302" xr:uid="{00000000-0005-0000-0000-000038750000}"/>
    <cellStyle name="Normal 12 4 4 4 4 3 2" xfId="7792" xr:uid="{00000000-0005-0000-0000-000039750000}"/>
    <cellStyle name="Normal 12 4 4 4 4 3 2 2" xfId="20603" xr:uid="{00000000-0005-0000-0000-00003A750000}"/>
    <cellStyle name="Normal 12 4 4 4 4 3 2 2 2" xfId="46223" xr:uid="{00000000-0005-0000-0000-00003B750000}"/>
    <cellStyle name="Normal 12 4 4 4 4 3 2 3" xfId="33413" xr:uid="{00000000-0005-0000-0000-00003C750000}"/>
    <cellStyle name="Normal 12 4 4 4 4 3 3" xfId="15113" xr:uid="{00000000-0005-0000-0000-00003D750000}"/>
    <cellStyle name="Normal 12 4 4 4 4 3 3 2" xfId="40733" xr:uid="{00000000-0005-0000-0000-00003E750000}"/>
    <cellStyle name="Normal 12 4 4 4 4 3 4" xfId="27923" xr:uid="{00000000-0005-0000-0000-00003F750000}"/>
    <cellStyle name="Normal 12 4 4 4 4 4" xfId="4132" xr:uid="{00000000-0005-0000-0000-000040750000}"/>
    <cellStyle name="Normal 12 4 4 4 4 4 2" xfId="9622" xr:uid="{00000000-0005-0000-0000-000041750000}"/>
    <cellStyle name="Normal 12 4 4 4 4 4 2 2" xfId="22433" xr:uid="{00000000-0005-0000-0000-000042750000}"/>
    <cellStyle name="Normal 12 4 4 4 4 4 2 2 2" xfId="48053" xr:uid="{00000000-0005-0000-0000-000043750000}"/>
    <cellStyle name="Normal 12 4 4 4 4 4 2 3" xfId="35243" xr:uid="{00000000-0005-0000-0000-000044750000}"/>
    <cellStyle name="Normal 12 4 4 4 4 4 3" xfId="16943" xr:uid="{00000000-0005-0000-0000-000045750000}"/>
    <cellStyle name="Normal 12 4 4 4 4 4 3 2" xfId="42563" xr:uid="{00000000-0005-0000-0000-000046750000}"/>
    <cellStyle name="Normal 12 4 4 4 4 4 4" xfId="29753" xr:uid="{00000000-0005-0000-0000-000047750000}"/>
    <cellStyle name="Normal 12 4 4 4 4 5" xfId="11452" xr:uid="{00000000-0005-0000-0000-000048750000}"/>
    <cellStyle name="Normal 12 4 4 4 4 5 2" xfId="24263" xr:uid="{00000000-0005-0000-0000-000049750000}"/>
    <cellStyle name="Normal 12 4 4 4 4 5 2 2" xfId="49883" xr:uid="{00000000-0005-0000-0000-00004A750000}"/>
    <cellStyle name="Normal 12 4 4 4 4 5 3" xfId="37073" xr:uid="{00000000-0005-0000-0000-00004B750000}"/>
    <cellStyle name="Normal 12 4 4 4 4 6" xfId="5962" xr:uid="{00000000-0005-0000-0000-00004C750000}"/>
    <cellStyle name="Normal 12 4 4 4 4 6 2" xfId="18773" xr:uid="{00000000-0005-0000-0000-00004D750000}"/>
    <cellStyle name="Normal 12 4 4 4 4 6 2 2" xfId="44393" xr:uid="{00000000-0005-0000-0000-00004E750000}"/>
    <cellStyle name="Normal 12 4 4 4 4 6 3" xfId="31583" xr:uid="{00000000-0005-0000-0000-00004F750000}"/>
    <cellStyle name="Normal 12 4 4 4 4 7" xfId="13283" xr:uid="{00000000-0005-0000-0000-000050750000}"/>
    <cellStyle name="Normal 12 4 4 4 4 7 2" xfId="38903" xr:uid="{00000000-0005-0000-0000-000051750000}"/>
    <cellStyle name="Normal 12 4 4 4 4 8" xfId="26093" xr:uid="{00000000-0005-0000-0000-000052750000}"/>
    <cellStyle name="Normal 12 4 4 4 5" xfId="830" xr:uid="{00000000-0005-0000-0000-000053750000}"/>
    <cellStyle name="Normal 12 4 4 4 5 2" xfId="1725" xr:uid="{00000000-0005-0000-0000-000054750000}"/>
    <cellStyle name="Normal 12 4 4 4 5 2 2" xfId="3555" xr:uid="{00000000-0005-0000-0000-000055750000}"/>
    <cellStyle name="Normal 12 4 4 4 5 2 2 2" xfId="9045" xr:uid="{00000000-0005-0000-0000-000056750000}"/>
    <cellStyle name="Normal 12 4 4 4 5 2 2 2 2" xfId="21856" xr:uid="{00000000-0005-0000-0000-000057750000}"/>
    <cellStyle name="Normal 12 4 4 4 5 2 2 2 2 2" xfId="47476" xr:uid="{00000000-0005-0000-0000-000058750000}"/>
    <cellStyle name="Normal 12 4 4 4 5 2 2 2 3" xfId="34666" xr:uid="{00000000-0005-0000-0000-000059750000}"/>
    <cellStyle name="Normal 12 4 4 4 5 2 2 3" xfId="16366" xr:uid="{00000000-0005-0000-0000-00005A750000}"/>
    <cellStyle name="Normal 12 4 4 4 5 2 2 3 2" xfId="41986" xr:uid="{00000000-0005-0000-0000-00005B750000}"/>
    <cellStyle name="Normal 12 4 4 4 5 2 2 4" xfId="29176" xr:uid="{00000000-0005-0000-0000-00005C750000}"/>
    <cellStyle name="Normal 12 4 4 4 5 2 3" xfId="5385" xr:uid="{00000000-0005-0000-0000-00005D750000}"/>
    <cellStyle name="Normal 12 4 4 4 5 2 3 2" xfId="10875" xr:uid="{00000000-0005-0000-0000-00005E750000}"/>
    <cellStyle name="Normal 12 4 4 4 5 2 3 2 2" xfId="23686" xr:uid="{00000000-0005-0000-0000-00005F750000}"/>
    <cellStyle name="Normal 12 4 4 4 5 2 3 2 2 2" xfId="49306" xr:uid="{00000000-0005-0000-0000-000060750000}"/>
    <cellStyle name="Normal 12 4 4 4 5 2 3 2 3" xfId="36496" xr:uid="{00000000-0005-0000-0000-000061750000}"/>
    <cellStyle name="Normal 12 4 4 4 5 2 3 3" xfId="18196" xr:uid="{00000000-0005-0000-0000-000062750000}"/>
    <cellStyle name="Normal 12 4 4 4 5 2 3 3 2" xfId="43816" xr:uid="{00000000-0005-0000-0000-000063750000}"/>
    <cellStyle name="Normal 12 4 4 4 5 2 3 4" xfId="31006" xr:uid="{00000000-0005-0000-0000-000064750000}"/>
    <cellStyle name="Normal 12 4 4 4 5 2 4" xfId="12705" xr:uid="{00000000-0005-0000-0000-000065750000}"/>
    <cellStyle name="Normal 12 4 4 4 5 2 4 2" xfId="25516" xr:uid="{00000000-0005-0000-0000-000066750000}"/>
    <cellStyle name="Normal 12 4 4 4 5 2 4 2 2" xfId="51136" xr:uid="{00000000-0005-0000-0000-000067750000}"/>
    <cellStyle name="Normal 12 4 4 4 5 2 4 3" xfId="38326" xr:uid="{00000000-0005-0000-0000-000068750000}"/>
    <cellStyle name="Normal 12 4 4 4 5 2 5" xfId="7215" xr:uid="{00000000-0005-0000-0000-000069750000}"/>
    <cellStyle name="Normal 12 4 4 4 5 2 5 2" xfId="20026" xr:uid="{00000000-0005-0000-0000-00006A750000}"/>
    <cellStyle name="Normal 12 4 4 4 5 2 5 2 2" xfId="45646" xr:uid="{00000000-0005-0000-0000-00006B750000}"/>
    <cellStyle name="Normal 12 4 4 4 5 2 5 3" xfId="32836" xr:uid="{00000000-0005-0000-0000-00006C750000}"/>
    <cellStyle name="Normal 12 4 4 4 5 2 6" xfId="14536" xr:uid="{00000000-0005-0000-0000-00006D750000}"/>
    <cellStyle name="Normal 12 4 4 4 5 2 6 2" xfId="40156" xr:uid="{00000000-0005-0000-0000-00006E750000}"/>
    <cellStyle name="Normal 12 4 4 4 5 2 7" xfId="27346" xr:uid="{00000000-0005-0000-0000-00006F750000}"/>
    <cellStyle name="Normal 12 4 4 4 5 3" xfId="2661" xr:uid="{00000000-0005-0000-0000-000070750000}"/>
    <cellStyle name="Normal 12 4 4 4 5 3 2" xfId="8151" xr:uid="{00000000-0005-0000-0000-000071750000}"/>
    <cellStyle name="Normal 12 4 4 4 5 3 2 2" xfId="20962" xr:uid="{00000000-0005-0000-0000-000072750000}"/>
    <cellStyle name="Normal 12 4 4 4 5 3 2 2 2" xfId="46582" xr:uid="{00000000-0005-0000-0000-000073750000}"/>
    <cellStyle name="Normal 12 4 4 4 5 3 2 3" xfId="33772" xr:uid="{00000000-0005-0000-0000-000074750000}"/>
    <cellStyle name="Normal 12 4 4 4 5 3 3" xfId="15472" xr:uid="{00000000-0005-0000-0000-000075750000}"/>
    <cellStyle name="Normal 12 4 4 4 5 3 3 2" xfId="41092" xr:uid="{00000000-0005-0000-0000-000076750000}"/>
    <cellStyle name="Normal 12 4 4 4 5 3 4" xfId="28282" xr:uid="{00000000-0005-0000-0000-000077750000}"/>
    <cellStyle name="Normal 12 4 4 4 5 4" xfId="4491" xr:uid="{00000000-0005-0000-0000-000078750000}"/>
    <cellStyle name="Normal 12 4 4 4 5 4 2" xfId="9981" xr:uid="{00000000-0005-0000-0000-000079750000}"/>
    <cellStyle name="Normal 12 4 4 4 5 4 2 2" xfId="22792" xr:uid="{00000000-0005-0000-0000-00007A750000}"/>
    <cellStyle name="Normal 12 4 4 4 5 4 2 2 2" xfId="48412" xr:uid="{00000000-0005-0000-0000-00007B750000}"/>
    <cellStyle name="Normal 12 4 4 4 5 4 2 3" xfId="35602" xr:uid="{00000000-0005-0000-0000-00007C750000}"/>
    <cellStyle name="Normal 12 4 4 4 5 4 3" xfId="17302" xr:uid="{00000000-0005-0000-0000-00007D750000}"/>
    <cellStyle name="Normal 12 4 4 4 5 4 3 2" xfId="42922" xr:uid="{00000000-0005-0000-0000-00007E750000}"/>
    <cellStyle name="Normal 12 4 4 4 5 4 4" xfId="30112" xr:uid="{00000000-0005-0000-0000-00007F750000}"/>
    <cellStyle name="Normal 12 4 4 4 5 5" xfId="11811" xr:uid="{00000000-0005-0000-0000-000080750000}"/>
    <cellStyle name="Normal 12 4 4 4 5 5 2" xfId="24622" xr:uid="{00000000-0005-0000-0000-000081750000}"/>
    <cellStyle name="Normal 12 4 4 4 5 5 2 2" xfId="50242" xr:uid="{00000000-0005-0000-0000-000082750000}"/>
    <cellStyle name="Normal 12 4 4 4 5 5 3" xfId="37432" xr:uid="{00000000-0005-0000-0000-000083750000}"/>
    <cellStyle name="Normal 12 4 4 4 5 6" xfId="6321" xr:uid="{00000000-0005-0000-0000-000084750000}"/>
    <cellStyle name="Normal 12 4 4 4 5 6 2" xfId="19132" xr:uid="{00000000-0005-0000-0000-000085750000}"/>
    <cellStyle name="Normal 12 4 4 4 5 6 2 2" xfId="44752" xr:uid="{00000000-0005-0000-0000-000086750000}"/>
    <cellStyle name="Normal 12 4 4 4 5 6 3" xfId="31942" xr:uid="{00000000-0005-0000-0000-000087750000}"/>
    <cellStyle name="Normal 12 4 4 4 5 7" xfId="13642" xr:uid="{00000000-0005-0000-0000-000088750000}"/>
    <cellStyle name="Normal 12 4 4 4 5 7 2" xfId="39262" xr:uid="{00000000-0005-0000-0000-000089750000}"/>
    <cellStyle name="Normal 12 4 4 4 5 8" xfId="26452" xr:uid="{00000000-0005-0000-0000-00008A750000}"/>
    <cellStyle name="Normal 12 4 4 4 6" xfId="1231" xr:uid="{00000000-0005-0000-0000-00008B750000}"/>
    <cellStyle name="Normal 12 4 4 4 6 2" xfId="3061" xr:uid="{00000000-0005-0000-0000-00008C750000}"/>
    <cellStyle name="Normal 12 4 4 4 6 2 2" xfId="8551" xr:uid="{00000000-0005-0000-0000-00008D750000}"/>
    <cellStyle name="Normal 12 4 4 4 6 2 2 2" xfId="21362" xr:uid="{00000000-0005-0000-0000-00008E750000}"/>
    <cellStyle name="Normal 12 4 4 4 6 2 2 2 2" xfId="46982" xr:uid="{00000000-0005-0000-0000-00008F750000}"/>
    <cellStyle name="Normal 12 4 4 4 6 2 2 3" xfId="34172" xr:uid="{00000000-0005-0000-0000-000090750000}"/>
    <cellStyle name="Normal 12 4 4 4 6 2 3" xfId="15872" xr:uid="{00000000-0005-0000-0000-000091750000}"/>
    <cellStyle name="Normal 12 4 4 4 6 2 3 2" xfId="41492" xr:uid="{00000000-0005-0000-0000-000092750000}"/>
    <cellStyle name="Normal 12 4 4 4 6 2 4" xfId="28682" xr:uid="{00000000-0005-0000-0000-000093750000}"/>
    <cellStyle name="Normal 12 4 4 4 6 3" xfId="4891" xr:uid="{00000000-0005-0000-0000-000094750000}"/>
    <cellStyle name="Normal 12 4 4 4 6 3 2" xfId="10381" xr:uid="{00000000-0005-0000-0000-000095750000}"/>
    <cellStyle name="Normal 12 4 4 4 6 3 2 2" xfId="23192" xr:uid="{00000000-0005-0000-0000-000096750000}"/>
    <cellStyle name="Normal 12 4 4 4 6 3 2 2 2" xfId="48812" xr:uid="{00000000-0005-0000-0000-000097750000}"/>
    <cellStyle name="Normal 12 4 4 4 6 3 2 3" xfId="36002" xr:uid="{00000000-0005-0000-0000-000098750000}"/>
    <cellStyle name="Normal 12 4 4 4 6 3 3" xfId="17702" xr:uid="{00000000-0005-0000-0000-000099750000}"/>
    <cellStyle name="Normal 12 4 4 4 6 3 3 2" xfId="43322" xr:uid="{00000000-0005-0000-0000-00009A750000}"/>
    <cellStyle name="Normal 12 4 4 4 6 3 4" xfId="30512" xr:uid="{00000000-0005-0000-0000-00009B750000}"/>
    <cellStyle name="Normal 12 4 4 4 6 4" xfId="12211" xr:uid="{00000000-0005-0000-0000-00009C750000}"/>
    <cellStyle name="Normal 12 4 4 4 6 4 2" xfId="25022" xr:uid="{00000000-0005-0000-0000-00009D750000}"/>
    <cellStyle name="Normal 12 4 4 4 6 4 2 2" xfId="50642" xr:uid="{00000000-0005-0000-0000-00009E750000}"/>
    <cellStyle name="Normal 12 4 4 4 6 4 3" xfId="37832" xr:uid="{00000000-0005-0000-0000-00009F750000}"/>
    <cellStyle name="Normal 12 4 4 4 6 5" xfId="6721" xr:uid="{00000000-0005-0000-0000-0000A0750000}"/>
    <cellStyle name="Normal 12 4 4 4 6 5 2" xfId="19532" xr:uid="{00000000-0005-0000-0000-0000A1750000}"/>
    <cellStyle name="Normal 12 4 4 4 6 5 2 2" xfId="45152" xr:uid="{00000000-0005-0000-0000-0000A2750000}"/>
    <cellStyle name="Normal 12 4 4 4 6 5 3" xfId="32342" xr:uid="{00000000-0005-0000-0000-0000A3750000}"/>
    <cellStyle name="Normal 12 4 4 4 6 6" xfId="14042" xr:uid="{00000000-0005-0000-0000-0000A4750000}"/>
    <cellStyle name="Normal 12 4 4 4 6 6 2" xfId="39662" xr:uid="{00000000-0005-0000-0000-0000A5750000}"/>
    <cellStyle name="Normal 12 4 4 4 6 7" xfId="26852" xr:uid="{00000000-0005-0000-0000-0000A6750000}"/>
    <cellStyle name="Normal 12 4 4 4 7" xfId="2167" xr:uid="{00000000-0005-0000-0000-0000A7750000}"/>
    <cellStyle name="Normal 12 4 4 4 7 2" xfId="7657" xr:uid="{00000000-0005-0000-0000-0000A8750000}"/>
    <cellStyle name="Normal 12 4 4 4 7 2 2" xfId="20468" xr:uid="{00000000-0005-0000-0000-0000A9750000}"/>
    <cellStyle name="Normal 12 4 4 4 7 2 2 2" xfId="46088" xr:uid="{00000000-0005-0000-0000-0000AA750000}"/>
    <cellStyle name="Normal 12 4 4 4 7 2 3" xfId="33278" xr:uid="{00000000-0005-0000-0000-0000AB750000}"/>
    <cellStyle name="Normal 12 4 4 4 7 3" xfId="14978" xr:uid="{00000000-0005-0000-0000-0000AC750000}"/>
    <cellStyle name="Normal 12 4 4 4 7 3 2" xfId="40598" xr:uid="{00000000-0005-0000-0000-0000AD750000}"/>
    <cellStyle name="Normal 12 4 4 4 7 4" xfId="27788" xr:uid="{00000000-0005-0000-0000-0000AE750000}"/>
    <cellStyle name="Normal 12 4 4 4 8" xfId="3997" xr:uid="{00000000-0005-0000-0000-0000AF750000}"/>
    <cellStyle name="Normal 12 4 4 4 8 2" xfId="9487" xr:uid="{00000000-0005-0000-0000-0000B0750000}"/>
    <cellStyle name="Normal 12 4 4 4 8 2 2" xfId="22298" xr:uid="{00000000-0005-0000-0000-0000B1750000}"/>
    <cellStyle name="Normal 12 4 4 4 8 2 2 2" xfId="47918" xr:uid="{00000000-0005-0000-0000-0000B2750000}"/>
    <cellStyle name="Normal 12 4 4 4 8 2 3" xfId="35108" xr:uid="{00000000-0005-0000-0000-0000B3750000}"/>
    <cellStyle name="Normal 12 4 4 4 8 3" xfId="16808" xr:uid="{00000000-0005-0000-0000-0000B4750000}"/>
    <cellStyle name="Normal 12 4 4 4 8 3 2" xfId="42428" xr:uid="{00000000-0005-0000-0000-0000B5750000}"/>
    <cellStyle name="Normal 12 4 4 4 8 4" xfId="29618" xr:uid="{00000000-0005-0000-0000-0000B6750000}"/>
    <cellStyle name="Normal 12 4 4 4 9" xfId="11317" xr:uid="{00000000-0005-0000-0000-0000B7750000}"/>
    <cellStyle name="Normal 12 4 4 4 9 2" xfId="24128" xr:uid="{00000000-0005-0000-0000-0000B8750000}"/>
    <cellStyle name="Normal 12 4 4 4 9 2 2" xfId="49748" xr:uid="{00000000-0005-0000-0000-0000B9750000}"/>
    <cellStyle name="Normal 12 4 4 4 9 3" xfId="36938" xr:uid="{00000000-0005-0000-0000-0000BA750000}"/>
    <cellStyle name="Normal 12 4 4 5" xfId="384" xr:uid="{00000000-0005-0000-0000-0000BB750000}"/>
    <cellStyle name="Normal 12 4 4 5 2" xfId="871" xr:uid="{00000000-0005-0000-0000-0000BC750000}"/>
    <cellStyle name="Normal 12 4 4 5 2 2" xfId="1766" xr:uid="{00000000-0005-0000-0000-0000BD750000}"/>
    <cellStyle name="Normal 12 4 4 5 2 2 2" xfId="3596" xr:uid="{00000000-0005-0000-0000-0000BE750000}"/>
    <cellStyle name="Normal 12 4 4 5 2 2 2 2" xfId="9086" xr:uid="{00000000-0005-0000-0000-0000BF750000}"/>
    <cellStyle name="Normal 12 4 4 5 2 2 2 2 2" xfId="21897" xr:uid="{00000000-0005-0000-0000-0000C0750000}"/>
    <cellStyle name="Normal 12 4 4 5 2 2 2 2 2 2" xfId="47517" xr:uid="{00000000-0005-0000-0000-0000C1750000}"/>
    <cellStyle name="Normal 12 4 4 5 2 2 2 2 3" xfId="34707" xr:uid="{00000000-0005-0000-0000-0000C2750000}"/>
    <cellStyle name="Normal 12 4 4 5 2 2 2 3" xfId="16407" xr:uid="{00000000-0005-0000-0000-0000C3750000}"/>
    <cellStyle name="Normal 12 4 4 5 2 2 2 3 2" xfId="42027" xr:uid="{00000000-0005-0000-0000-0000C4750000}"/>
    <cellStyle name="Normal 12 4 4 5 2 2 2 4" xfId="29217" xr:uid="{00000000-0005-0000-0000-0000C5750000}"/>
    <cellStyle name="Normal 12 4 4 5 2 2 3" xfId="5426" xr:uid="{00000000-0005-0000-0000-0000C6750000}"/>
    <cellStyle name="Normal 12 4 4 5 2 2 3 2" xfId="10916" xr:uid="{00000000-0005-0000-0000-0000C7750000}"/>
    <cellStyle name="Normal 12 4 4 5 2 2 3 2 2" xfId="23727" xr:uid="{00000000-0005-0000-0000-0000C8750000}"/>
    <cellStyle name="Normal 12 4 4 5 2 2 3 2 2 2" xfId="49347" xr:uid="{00000000-0005-0000-0000-0000C9750000}"/>
    <cellStyle name="Normal 12 4 4 5 2 2 3 2 3" xfId="36537" xr:uid="{00000000-0005-0000-0000-0000CA750000}"/>
    <cellStyle name="Normal 12 4 4 5 2 2 3 3" xfId="18237" xr:uid="{00000000-0005-0000-0000-0000CB750000}"/>
    <cellStyle name="Normal 12 4 4 5 2 2 3 3 2" xfId="43857" xr:uid="{00000000-0005-0000-0000-0000CC750000}"/>
    <cellStyle name="Normal 12 4 4 5 2 2 3 4" xfId="31047" xr:uid="{00000000-0005-0000-0000-0000CD750000}"/>
    <cellStyle name="Normal 12 4 4 5 2 2 4" xfId="12746" xr:uid="{00000000-0005-0000-0000-0000CE750000}"/>
    <cellStyle name="Normal 12 4 4 5 2 2 4 2" xfId="25557" xr:uid="{00000000-0005-0000-0000-0000CF750000}"/>
    <cellStyle name="Normal 12 4 4 5 2 2 4 2 2" xfId="51177" xr:uid="{00000000-0005-0000-0000-0000D0750000}"/>
    <cellStyle name="Normal 12 4 4 5 2 2 4 3" xfId="38367" xr:uid="{00000000-0005-0000-0000-0000D1750000}"/>
    <cellStyle name="Normal 12 4 4 5 2 2 5" xfId="7256" xr:uid="{00000000-0005-0000-0000-0000D2750000}"/>
    <cellStyle name="Normal 12 4 4 5 2 2 5 2" xfId="20067" xr:uid="{00000000-0005-0000-0000-0000D3750000}"/>
    <cellStyle name="Normal 12 4 4 5 2 2 5 2 2" xfId="45687" xr:uid="{00000000-0005-0000-0000-0000D4750000}"/>
    <cellStyle name="Normal 12 4 4 5 2 2 5 3" xfId="32877" xr:uid="{00000000-0005-0000-0000-0000D5750000}"/>
    <cellStyle name="Normal 12 4 4 5 2 2 6" xfId="14577" xr:uid="{00000000-0005-0000-0000-0000D6750000}"/>
    <cellStyle name="Normal 12 4 4 5 2 2 6 2" xfId="40197" xr:uid="{00000000-0005-0000-0000-0000D7750000}"/>
    <cellStyle name="Normal 12 4 4 5 2 2 7" xfId="27387" xr:uid="{00000000-0005-0000-0000-0000D8750000}"/>
    <cellStyle name="Normal 12 4 4 5 2 3" xfId="2702" xr:uid="{00000000-0005-0000-0000-0000D9750000}"/>
    <cellStyle name="Normal 12 4 4 5 2 3 2" xfId="8192" xr:uid="{00000000-0005-0000-0000-0000DA750000}"/>
    <cellStyle name="Normal 12 4 4 5 2 3 2 2" xfId="21003" xr:uid="{00000000-0005-0000-0000-0000DB750000}"/>
    <cellStyle name="Normal 12 4 4 5 2 3 2 2 2" xfId="46623" xr:uid="{00000000-0005-0000-0000-0000DC750000}"/>
    <cellStyle name="Normal 12 4 4 5 2 3 2 3" xfId="33813" xr:uid="{00000000-0005-0000-0000-0000DD750000}"/>
    <cellStyle name="Normal 12 4 4 5 2 3 3" xfId="15513" xr:uid="{00000000-0005-0000-0000-0000DE750000}"/>
    <cellStyle name="Normal 12 4 4 5 2 3 3 2" xfId="41133" xr:uid="{00000000-0005-0000-0000-0000DF750000}"/>
    <cellStyle name="Normal 12 4 4 5 2 3 4" xfId="28323" xr:uid="{00000000-0005-0000-0000-0000E0750000}"/>
    <cellStyle name="Normal 12 4 4 5 2 4" xfId="4532" xr:uid="{00000000-0005-0000-0000-0000E1750000}"/>
    <cellStyle name="Normal 12 4 4 5 2 4 2" xfId="10022" xr:uid="{00000000-0005-0000-0000-0000E2750000}"/>
    <cellStyle name="Normal 12 4 4 5 2 4 2 2" xfId="22833" xr:uid="{00000000-0005-0000-0000-0000E3750000}"/>
    <cellStyle name="Normal 12 4 4 5 2 4 2 2 2" xfId="48453" xr:uid="{00000000-0005-0000-0000-0000E4750000}"/>
    <cellStyle name="Normal 12 4 4 5 2 4 2 3" xfId="35643" xr:uid="{00000000-0005-0000-0000-0000E5750000}"/>
    <cellStyle name="Normal 12 4 4 5 2 4 3" xfId="17343" xr:uid="{00000000-0005-0000-0000-0000E6750000}"/>
    <cellStyle name="Normal 12 4 4 5 2 4 3 2" xfId="42963" xr:uid="{00000000-0005-0000-0000-0000E7750000}"/>
    <cellStyle name="Normal 12 4 4 5 2 4 4" xfId="30153" xr:uid="{00000000-0005-0000-0000-0000E8750000}"/>
    <cellStyle name="Normal 12 4 4 5 2 5" xfId="11852" xr:uid="{00000000-0005-0000-0000-0000E9750000}"/>
    <cellStyle name="Normal 12 4 4 5 2 5 2" xfId="24663" xr:uid="{00000000-0005-0000-0000-0000EA750000}"/>
    <cellStyle name="Normal 12 4 4 5 2 5 2 2" xfId="50283" xr:uid="{00000000-0005-0000-0000-0000EB750000}"/>
    <cellStyle name="Normal 12 4 4 5 2 5 3" xfId="37473" xr:uid="{00000000-0005-0000-0000-0000EC750000}"/>
    <cellStyle name="Normal 12 4 4 5 2 6" xfId="6362" xr:uid="{00000000-0005-0000-0000-0000ED750000}"/>
    <cellStyle name="Normal 12 4 4 5 2 6 2" xfId="19173" xr:uid="{00000000-0005-0000-0000-0000EE750000}"/>
    <cellStyle name="Normal 12 4 4 5 2 6 2 2" xfId="44793" xr:uid="{00000000-0005-0000-0000-0000EF750000}"/>
    <cellStyle name="Normal 12 4 4 5 2 6 3" xfId="31983" xr:uid="{00000000-0005-0000-0000-0000F0750000}"/>
    <cellStyle name="Normal 12 4 4 5 2 7" xfId="13683" xr:uid="{00000000-0005-0000-0000-0000F1750000}"/>
    <cellStyle name="Normal 12 4 4 5 2 7 2" xfId="39303" xr:uid="{00000000-0005-0000-0000-0000F2750000}"/>
    <cellStyle name="Normal 12 4 4 5 2 8" xfId="26493" xr:uid="{00000000-0005-0000-0000-0000F3750000}"/>
    <cellStyle name="Normal 12 4 4 5 3" xfId="1279" xr:uid="{00000000-0005-0000-0000-0000F4750000}"/>
    <cellStyle name="Normal 12 4 4 5 3 2" xfId="3109" xr:uid="{00000000-0005-0000-0000-0000F5750000}"/>
    <cellStyle name="Normal 12 4 4 5 3 2 2" xfId="8599" xr:uid="{00000000-0005-0000-0000-0000F6750000}"/>
    <cellStyle name="Normal 12 4 4 5 3 2 2 2" xfId="21410" xr:uid="{00000000-0005-0000-0000-0000F7750000}"/>
    <cellStyle name="Normal 12 4 4 5 3 2 2 2 2" xfId="47030" xr:uid="{00000000-0005-0000-0000-0000F8750000}"/>
    <cellStyle name="Normal 12 4 4 5 3 2 2 3" xfId="34220" xr:uid="{00000000-0005-0000-0000-0000F9750000}"/>
    <cellStyle name="Normal 12 4 4 5 3 2 3" xfId="15920" xr:uid="{00000000-0005-0000-0000-0000FA750000}"/>
    <cellStyle name="Normal 12 4 4 5 3 2 3 2" xfId="41540" xr:uid="{00000000-0005-0000-0000-0000FB750000}"/>
    <cellStyle name="Normal 12 4 4 5 3 2 4" xfId="28730" xr:uid="{00000000-0005-0000-0000-0000FC750000}"/>
    <cellStyle name="Normal 12 4 4 5 3 3" xfId="4939" xr:uid="{00000000-0005-0000-0000-0000FD750000}"/>
    <cellStyle name="Normal 12 4 4 5 3 3 2" xfId="10429" xr:uid="{00000000-0005-0000-0000-0000FE750000}"/>
    <cellStyle name="Normal 12 4 4 5 3 3 2 2" xfId="23240" xr:uid="{00000000-0005-0000-0000-0000FF750000}"/>
    <cellStyle name="Normal 12 4 4 5 3 3 2 2 2" xfId="48860" xr:uid="{00000000-0005-0000-0000-000000760000}"/>
    <cellStyle name="Normal 12 4 4 5 3 3 2 3" xfId="36050" xr:uid="{00000000-0005-0000-0000-000001760000}"/>
    <cellStyle name="Normal 12 4 4 5 3 3 3" xfId="17750" xr:uid="{00000000-0005-0000-0000-000002760000}"/>
    <cellStyle name="Normal 12 4 4 5 3 3 3 2" xfId="43370" xr:uid="{00000000-0005-0000-0000-000003760000}"/>
    <cellStyle name="Normal 12 4 4 5 3 3 4" xfId="30560" xr:uid="{00000000-0005-0000-0000-000004760000}"/>
    <cellStyle name="Normal 12 4 4 5 3 4" xfId="12259" xr:uid="{00000000-0005-0000-0000-000005760000}"/>
    <cellStyle name="Normal 12 4 4 5 3 4 2" xfId="25070" xr:uid="{00000000-0005-0000-0000-000006760000}"/>
    <cellStyle name="Normal 12 4 4 5 3 4 2 2" xfId="50690" xr:uid="{00000000-0005-0000-0000-000007760000}"/>
    <cellStyle name="Normal 12 4 4 5 3 4 3" xfId="37880" xr:uid="{00000000-0005-0000-0000-000008760000}"/>
    <cellStyle name="Normal 12 4 4 5 3 5" xfId="6769" xr:uid="{00000000-0005-0000-0000-000009760000}"/>
    <cellStyle name="Normal 12 4 4 5 3 5 2" xfId="19580" xr:uid="{00000000-0005-0000-0000-00000A760000}"/>
    <cellStyle name="Normal 12 4 4 5 3 5 2 2" xfId="45200" xr:uid="{00000000-0005-0000-0000-00000B760000}"/>
    <cellStyle name="Normal 12 4 4 5 3 5 3" xfId="32390" xr:uid="{00000000-0005-0000-0000-00000C760000}"/>
    <cellStyle name="Normal 12 4 4 5 3 6" xfId="14090" xr:uid="{00000000-0005-0000-0000-00000D760000}"/>
    <cellStyle name="Normal 12 4 4 5 3 6 2" xfId="39710" xr:uid="{00000000-0005-0000-0000-00000E760000}"/>
    <cellStyle name="Normal 12 4 4 5 3 7" xfId="26900" xr:uid="{00000000-0005-0000-0000-00000F760000}"/>
    <cellStyle name="Normal 12 4 4 5 4" xfId="2215" xr:uid="{00000000-0005-0000-0000-000010760000}"/>
    <cellStyle name="Normal 12 4 4 5 4 2" xfId="7705" xr:uid="{00000000-0005-0000-0000-000011760000}"/>
    <cellStyle name="Normal 12 4 4 5 4 2 2" xfId="20516" xr:uid="{00000000-0005-0000-0000-000012760000}"/>
    <cellStyle name="Normal 12 4 4 5 4 2 2 2" xfId="46136" xr:uid="{00000000-0005-0000-0000-000013760000}"/>
    <cellStyle name="Normal 12 4 4 5 4 2 3" xfId="33326" xr:uid="{00000000-0005-0000-0000-000014760000}"/>
    <cellStyle name="Normal 12 4 4 5 4 3" xfId="15026" xr:uid="{00000000-0005-0000-0000-000015760000}"/>
    <cellStyle name="Normal 12 4 4 5 4 3 2" xfId="40646" xr:uid="{00000000-0005-0000-0000-000016760000}"/>
    <cellStyle name="Normal 12 4 4 5 4 4" xfId="27836" xr:uid="{00000000-0005-0000-0000-000017760000}"/>
    <cellStyle name="Normal 12 4 4 5 5" xfId="4045" xr:uid="{00000000-0005-0000-0000-000018760000}"/>
    <cellStyle name="Normal 12 4 4 5 5 2" xfId="9535" xr:uid="{00000000-0005-0000-0000-000019760000}"/>
    <cellStyle name="Normal 12 4 4 5 5 2 2" xfId="22346" xr:uid="{00000000-0005-0000-0000-00001A760000}"/>
    <cellStyle name="Normal 12 4 4 5 5 2 2 2" xfId="47966" xr:uid="{00000000-0005-0000-0000-00001B760000}"/>
    <cellStyle name="Normal 12 4 4 5 5 2 3" xfId="35156" xr:uid="{00000000-0005-0000-0000-00001C760000}"/>
    <cellStyle name="Normal 12 4 4 5 5 3" xfId="16856" xr:uid="{00000000-0005-0000-0000-00001D760000}"/>
    <cellStyle name="Normal 12 4 4 5 5 3 2" xfId="42476" xr:uid="{00000000-0005-0000-0000-00001E760000}"/>
    <cellStyle name="Normal 12 4 4 5 5 4" xfId="29666" xr:uid="{00000000-0005-0000-0000-00001F760000}"/>
    <cellStyle name="Normal 12 4 4 5 6" xfId="11365" xr:uid="{00000000-0005-0000-0000-000020760000}"/>
    <cellStyle name="Normal 12 4 4 5 6 2" xfId="24176" xr:uid="{00000000-0005-0000-0000-000021760000}"/>
    <cellStyle name="Normal 12 4 4 5 6 2 2" xfId="49796" xr:uid="{00000000-0005-0000-0000-000022760000}"/>
    <cellStyle name="Normal 12 4 4 5 6 3" xfId="36986" xr:uid="{00000000-0005-0000-0000-000023760000}"/>
    <cellStyle name="Normal 12 4 4 5 7" xfId="5875" xr:uid="{00000000-0005-0000-0000-000024760000}"/>
    <cellStyle name="Normal 12 4 4 5 7 2" xfId="18686" xr:uid="{00000000-0005-0000-0000-000025760000}"/>
    <cellStyle name="Normal 12 4 4 5 7 2 2" xfId="44306" xr:uid="{00000000-0005-0000-0000-000026760000}"/>
    <cellStyle name="Normal 12 4 4 5 7 3" xfId="31496" xr:uid="{00000000-0005-0000-0000-000027760000}"/>
    <cellStyle name="Normal 12 4 4 5 8" xfId="13196" xr:uid="{00000000-0005-0000-0000-000028760000}"/>
    <cellStyle name="Normal 12 4 4 5 8 2" xfId="38816" xr:uid="{00000000-0005-0000-0000-000029760000}"/>
    <cellStyle name="Normal 12 4 4 5 9" xfId="26006" xr:uid="{00000000-0005-0000-0000-00002A760000}"/>
    <cellStyle name="Normal 12 4 4 6" xfId="604" xr:uid="{00000000-0005-0000-0000-00002B760000}"/>
    <cellStyle name="Normal 12 4 4 6 2" xfId="1004" xr:uid="{00000000-0005-0000-0000-00002C760000}"/>
    <cellStyle name="Normal 12 4 4 6 2 2" xfId="1899" xr:uid="{00000000-0005-0000-0000-00002D760000}"/>
    <cellStyle name="Normal 12 4 4 6 2 2 2" xfId="3729" xr:uid="{00000000-0005-0000-0000-00002E760000}"/>
    <cellStyle name="Normal 12 4 4 6 2 2 2 2" xfId="9219" xr:uid="{00000000-0005-0000-0000-00002F760000}"/>
    <cellStyle name="Normal 12 4 4 6 2 2 2 2 2" xfId="22030" xr:uid="{00000000-0005-0000-0000-000030760000}"/>
    <cellStyle name="Normal 12 4 4 6 2 2 2 2 2 2" xfId="47650" xr:uid="{00000000-0005-0000-0000-000031760000}"/>
    <cellStyle name="Normal 12 4 4 6 2 2 2 2 3" xfId="34840" xr:uid="{00000000-0005-0000-0000-000032760000}"/>
    <cellStyle name="Normal 12 4 4 6 2 2 2 3" xfId="16540" xr:uid="{00000000-0005-0000-0000-000033760000}"/>
    <cellStyle name="Normal 12 4 4 6 2 2 2 3 2" xfId="42160" xr:uid="{00000000-0005-0000-0000-000034760000}"/>
    <cellStyle name="Normal 12 4 4 6 2 2 2 4" xfId="29350" xr:uid="{00000000-0005-0000-0000-000035760000}"/>
    <cellStyle name="Normal 12 4 4 6 2 2 3" xfId="5559" xr:uid="{00000000-0005-0000-0000-000036760000}"/>
    <cellStyle name="Normal 12 4 4 6 2 2 3 2" xfId="11049" xr:uid="{00000000-0005-0000-0000-000037760000}"/>
    <cellStyle name="Normal 12 4 4 6 2 2 3 2 2" xfId="23860" xr:uid="{00000000-0005-0000-0000-000038760000}"/>
    <cellStyle name="Normal 12 4 4 6 2 2 3 2 2 2" xfId="49480" xr:uid="{00000000-0005-0000-0000-000039760000}"/>
    <cellStyle name="Normal 12 4 4 6 2 2 3 2 3" xfId="36670" xr:uid="{00000000-0005-0000-0000-00003A760000}"/>
    <cellStyle name="Normal 12 4 4 6 2 2 3 3" xfId="18370" xr:uid="{00000000-0005-0000-0000-00003B760000}"/>
    <cellStyle name="Normal 12 4 4 6 2 2 3 3 2" xfId="43990" xr:uid="{00000000-0005-0000-0000-00003C760000}"/>
    <cellStyle name="Normal 12 4 4 6 2 2 3 4" xfId="31180" xr:uid="{00000000-0005-0000-0000-00003D760000}"/>
    <cellStyle name="Normal 12 4 4 6 2 2 4" xfId="12879" xr:uid="{00000000-0005-0000-0000-00003E760000}"/>
    <cellStyle name="Normal 12 4 4 6 2 2 4 2" xfId="25690" xr:uid="{00000000-0005-0000-0000-00003F760000}"/>
    <cellStyle name="Normal 12 4 4 6 2 2 4 2 2" xfId="51310" xr:uid="{00000000-0005-0000-0000-000040760000}"/>
    <cellStyle name="Normal 12 4 4 6 2 2 4 3" xfId="38500" xr:uid="{00000000-0005-0000-0000-000041760000}"/>
    <cellStyle name="Normal 12 4 4 6 2 2 5" xfId="7389" xr:uid="{00000000-0005-0000-0000-000042760000}"/>
    <cellStyle name="Normal 12 4 4 6 2 2 5 2" xfId="20200" xr:uid="{00000000-0005-0000-0000-000043760000}"/>
    <cellStyle name="Normal 12 4 4 6 2 2 5 2 2" xfId="45820" xr:uid="{00000000-0005-0000-0000-000044760000}"/>
    <cellStyle name="Normal 12 4 4 6 2 2 5 3" xfId="33010" xr:uid="{00000000-0005-0000-0000-000045760000}"/>
    <cellStyle name="Normal 12 4 4 6 2 2 6" xfId="14710" xr:uid="{00000000-0005-0000-0000-000046760000}"/>
    <cellStyle name="Normal 12 4 4 6 2 2 6 2" xfId="40330" xr:uid="{00000000-0005-0000-0000-000047760000}"/>
    <cellStyle name="Normal 12 4 4 6 2 2 7" xfId="27520" xr:uid="{00000000-0005-0000-0000-000048760000}"/>
    <cellStyle name="Normal 12 4 4 6 2 3" xfId="2835" xr:uid="{00000000-0005-0000-0000-000049760000}"/>
    <cellStyle name="Normal 12 4 4 6 2 3 2" xfId="8325" xr:uid="{00000000-0005-0000-0000-00004A760000}"/>
    <cellStyle name="Normal 12 4 4 6 2 3 2 2" xfId="21136" xr:uid="{00000000-0005-0000-0000-00004B760000}"/>
    <cellStyle name="Normal 12 4 4 6 2 3 2 2 2" xfId="46756" xr:uid="{00000000-0005-0000-0000-00004C760000}"/>
    <cellStyle name="Normal 12 4 4 6 2 3 2 3" xfId="33946" xr:uid="{00000000-0005-0000-0000-00004D760000}"/>
    <cellStyle name="Normal 12 4 4 6 2 3 3" xfId="15646" xr:uid="{00000000-0005-0000-0000-00004E760000}"/>
    <cellStyle name="Normal 12 4 4 6 2 3 3 2" xfId="41266" xr:uid="{00000000-0005-0000-0000-00004F760000}"/>
    <cellStyle name="Normal 12 4 4 6 2 3 4" xfId="28456" xr:uid="{00000000-0005-0000-0000-000050760000}"/>
    <cellStyle name="Normal 12 4 4 6 2 4" xfId="4665" xr:uid="{00000000-0005-0000-0000-000051760000}"/>
    <cellStyle name="Normal 12 4 4 6 2 4 2" xfId="10155" xr:uid="{00000000-0005-0000-0000-000052760000}"/>
    <cellStyle name="Normal 12 4 4 6 2 4 2 2" xfId="22966" xr:uid="{00000000-0005-0000-0000-000053760000}"/>
    <cellStyle name="Normal 12 4 4 6 2 4 2 2 2" xfId="48586" xr:uid="{00000000-0005-0000-0000-000054760000}"/>
    <cellStyle name="Normal 12 4 4 6 2 4 2 3" xfId="35776" xr:uid="{00000000-0005-0000-0000-000055760000}"/>
    <cellStyle name="Normal 12 4 4 6 2 4 3" xfId="17476" xr:uid="{00000000-0005-0000-0000-000056760000}"/>
    <cellStyle name="Normal 12 4 4 6 2 4 3 2" xfId="43096" xr:uid="{00000000-0005-0000-0000-000057760000}"/>
    <cellStyle name="Normal 12 4 4 6 2 4 4" xfId="30286" xr:uid="{00000000-0005-0000-0000-000058760000}"/>
    <cellStyle name="Normal 12 4 4 6 2 5" xfId="11985" xr:uid="{00000000-0005-0000-0000-000059760000}"/>
    <cellStyle name="Normal 12 4 4 6 2 5 2" xfId="24796" xr:uid="{00000000-0005-0000-0000-00005A760000}"/>
    <cellStyle name="Normal 12 4 4 6 2 5 2 2" xfId="50416" xr:uid="{00000000-0005-0000-0000-00005B760000}"/>
    <cellStyle name="Normal 12 4 4 6 2 5 3" xfId="37606" xr:uid="{00000000-0005-0000-0000-00005C760000}"/>
    <cellStyle name="Normal 12 4 4 6 2 6" xfId="6495" xr:uid="{00000000-0005-0000-0000-00005D760000}"/>
    <cellStyle name="Normal 12 4 4 6 2 6 2" xfId="19306" xr:uid="{00000000-0005-0000-0000-00005E760000}"/>
    <cellStyle name="Normal 12 4 4 6 2 6 2 2" xfId="44926" xr:uid="{00000000-0005-0000-0000-00005F760000}"/>
    <cellStyle name="Normal 12 4 4 6 2 6 3" xfId="32116" xr:uid="{00000000-0005-0000-0000-000060760000}"/>
    <cellStyle name="Normal 12 4 4 6 2 7" xfId="13816" xr:uid="{00000000-0005-0000-0000-000061760000}"/>
    <cellStyle name="Normal 12 4 4 6 2 7 2" xfId="39436" xr:uid="{00000000-0005-0000-0000-000062760000}"/>
    <cellStyle name="Normal 12 4 4 6 2 8" xfId="26626" xr:uid="{00000000-0005-0000-0000-000063760000}"/>
    <cellStyle name="Normal 12 4 4 6 3" xfId="1499" xr:uid="{00000000-0005-0000-0000-000064760000}"/>
    <cellStyle name="Normal 12 4 4 6 3 2" xfId="3329" xr:uid="{00000000-0005-0000-0000-000065760000}"/>
    <cellStyle name="Normal 12 4 4 6 3 2 2" xfId="8819" xr:uid="{00000000-0005-0000-0000-000066760000}"/>
    <cellStyle name="Normal 12 4 4 6 3 2 2 2" xfId="21630" xr:uid="{00000000-0005-0000-0000-000067760000}"/>
    <cellStyle name="Normal 12 4 4 6 3 2 2 2 2" xfId="47250" xr:uid="{00000000-0005-0000-0000-000068760000}"/>
    <cellStyle name="Normal 12 4 4 6 3 2 2 3" xfId="34440" xr:uid="{00000000-0005-0000-0000-000069760000}"/>
    <cellStyle name="Normal 12 4 4 6 3 2 3" xfId="16140" xr:uid="{00000000-0005-0000-0000-00006A760000}"/>
    <cellStyle name="Normal 12 4 4 6 3 2 3 2" xfId="41760" xr:uid="{00000000-0005-0000-0000-00006B760000}"/>
    <cellStyle name="Normal 12 4 4 6 3 2 4" xfId="28950" xr:uid="{00000000-0005-0000-0000-00006C760000}"/>
    <cellStyle name="Normal 12 4 4 6 3 3" xfId="5159" xr:uid="{00000000-0005-0000-0000-00006D760000}"/>
    <cellStyle name="Normal 12 4 4 6 3 3 2" xfId="10649" xr:uid="{00000000-0005-0000-0000-00006E760000}"/>
    <cellStyle name="Normal 12 4 4 6 3 3 2 2" xfId="23460" xr:uid="{00000000-0005-0000-0000-00006F760000}"/>
    <cellStyle name="Normal 12 4 4 6 3 3 2 2 2" xfId="49080" xr:uid="{00000000-0005-0000-0000-000070760000}"/>
    <cellStyle name="Normal 12 4 4 6 3 3 2 3" xfId="36270" xr:uid="{00000000-0005-0000-0000-000071760000}"/>
    <cellStyle name="Normal 12 4 4 6 3 3 3" xfId="17970" xr:uid="{00000000-0005-0000-0000-000072760000}"/>
    <cellStyle name="Normal 12 4 4 6 3 3 3 2" xfId="43590" xr:uid="{00000000-0005-0000-0000-000073760000}"/>
    <cellStyle name="Normal 12 4 4 6 3 3 4" xfId="30780" xr:uid="{00000000-0005-0000-0000-000074760000}"/>
    <cellStyle name="Normal 12 4 4 6 3 4" xfId="12479" xr:uid="{00000000-0005-0000-0000-000075760000}"/>
    <cellStyle name="Normal 12 4 4 6 3 4 2" xfId="25290" xr:uid="{00000000-0005-0000-0000-000076760000}"/>
    <cellStyle name="Normal 12 4 4 6 3 4 2 2" xfId="50910" xr:uid="{00000000-0005-0000-0000-000077760000}"/>
    <cellStyle name="Normal 12 4 4 6 3 4 3" xfId="38100" xr:uid="{00000000-0005-0000-0000-000078760000}"/>
    <cellStyle name="Normal 12 4 4 6 3 5" xfId="6989" xr:uid="{00000000-0005-0000-0000-000079760000}"/>
    <cellStyle name="Normal 12 4 4 6 3 5 2" xfId="19800" xr:uid="{00000000-0005-0000-0000-00007A760000}"/>
    <cellStyle name="Normal 12 4 4 6 3 5 2 2" xfId="45420" xr:uid="{00000000-0005-0000-0000-00007B760000}"/>
    <cellStyle name="Normal 12 4 4 6 3 5 3" xfId="32610" xr:uid="{00000000-0005-0000-0000-00007C760000}"/>
    <cellStyle name="Normal 12 4 4 6 3 6" xfId="14310" xr:uid="{00000000-0005-0000-0000-00007D760000}"/>
    <cellStyle name="Normal 12 4 4 6 3 6 2" xfId="39930" xr:uid="{00000000-0005-0000-0000-00007E760000}"/>
    <cellStyle name="Normal 12 4 4 6 3 7" xfId="27120" xr:uid="{00000000-0005-0000-0000-00007F760000}"/>
    <cellStyle name="Normal 12 4 4 6 4" xfId="2435" xr:uid="{00000000-0005-0000-0000-000080760000}"/>
    <cellStyle name="Normal 12 4 4 6 4 2" xfId="7925" xr:uid="{00000000-0005-0000-0000-000081760000}"/>
    <cellStyle name="Normal 12 4 4 6 4 2 2" xfId="20736" xr:uid="{00000000-0005-0000-0000-000082760000}"/>
    <cellStyle name="Normal 12 4 4 6 4 2 2 2" xfId="46356" xr:uid="{00000000-0005-0000-0000-000083760000}"/>
    <cellStyle name="Normal 12 4 4 6 4 2 3" xfId="33546" xr:uid="{00000000-0005-0000-0000-000084760000}"/>
    <cellStyle name="Normal 12 4 4 6 4 3" xfId="15246" xr:uid="{00000000-0005-0000-0000-000085760000}"/>
    <cellStyle name="Normal 12 4 4 6 4 3 2" xfId="40866" xr:uid="{00000000-0005-0000-0000-000086760000}"/>
    <cellStyle name="Normal 12 4 4 6 4 4" xfId="28056" xr:uid="{00000000-0005-0000-0000-000087760000}"/>
    <cellStyle name="Normal 12 4 4 6 5" xfId="4265" xr:uid="{00000000-0005-0000-0000-000088760000}"/>
    <cellStyle name="Normal 12 4 4 6 5 2" xfId="9755" xr:uid="{00000000-0005-0000-0000-000089760000}"/>
    <cellStyle name="Normal 12 4 4 6 5 2 2" xfId="22566" xr:uid="{00000000-0005-0000-0000-00008A760000}"/>
    <cellStyle name="Normal 12 4 4 6 5 2 2 2" xfId="48186" xr:uid="{00000000-0005-0000-0000-00008B760000}"/>
    <cellStyle name="Normal 12 4 4 6 5 2 3" xfId="35376" xr:uid="{00000000-0005-0000-0000-00008C760000}"/>
    <cellStyle name="Normal 12 4 4 6 5 3" xfId="17076" xr:uid="{00000000-0005-0000-0000-00008D760000}"/>
    <cellStyle name="Normal 12 4 4 6 5 3 2" xfId="42696" xr:uid="{00000000-0005-0000-0000-00008E760000}"/>
    <cellStyle name="Normal 12 4 4 6 5 4" xfId="29886" xr:uid="{00000000-0005-0000-0000-00008F760000}"/>
    <cellStyle name="Normal 12 4 4 6 6" xfId="11585" xr:uid="{00000000-0005-0000-0000-000090760000}"/>
    <cellStyle name="Normal 12 4 4 6 6 2" xfId="24396" xr:uid="{00000000-0005-0000-0000-000091760000}"/>
    <cellStyle name="Normal 12 4 4 6 6 2 2" xfId="50016" xr:uid="{00000000-0005-0000-0000-000092760000}"/>
    <cellStyle name="Normal 12 4 4 6 6 3" xfId="37206" xr:uid="{00000000-0005-0000-0000-000093760000}"/>
    <cellStyle name="Normal 12 4 4 6 7" xfId="6095" xr:uid="{00000000-0005-0000-0000-000094760000}"/>
    <cellStyle name="Normal 12 4 4 6 7 2" xfId="18906" xr:uid="{00000000-0005-0000-0000-000095760000}"/>
    <cellStyle name="Normal 12 4 4 6 7 2 2" xfId="44526" xr:uid="{00000000-0005-0000-0000-000096760000}"/>
    <cellStyle name="Normal 12 4 4 6 7 3" xfId="31716" xr:uid="{00000000-0005-0000-0000-000097760000}"/>
    <cellStyle name="Normal 12 4 4 6 8" xfId="13416" xr:uid="{00000000-0005-0000-0000-000098760000}"/>
    <cellStyle name="Normal 12 4 4 6 8 2" xfId="39036" xr:uid="{00000000-0005-0000-0000-000099760000}"/>
    <cellStyle name="Normal 12 4 4 6 9" xfId="26226" xr:uid="{00000000-0005-0000-0000-00009A760000}"/>
    <cellStyle name="Normal 12 4 4 7" xfId="738" xr:uid="{00000000-0005-0000-0000-00009B760000}"/>
    <cellStyle name="Normal 12 4 4 7 2" xfId="1633" xr:uid="{00000000-0005-0000-0000-00009C760000}"/>
    <cellStyle name="Normal 12 4 4 7 2 2" xfId="3463" xr:uid="{00000000-0005-0000-0000-00009D760000}"/>
    <cellStyle name="Normal 12 4 4 7 2 2 2" xfId="8953" xr:uid="{00000000-0005-0000-0000-00009E760000}"/>
    <cellStyle name="Normal 12 4 4 7 2 2 2 2" xfId="21764" xr:uid="{00000000-0005-0000-0000-00009F760000}"/>
    <cellStyle name="Normal 12 4 4 7 2 2 2 2 2" xfId="47384" xr:uid="{00000000-0005-0000-0000-0000A0760000}"/>
    <cellStyle name="Normal 12 4 4 7 2 2 2 3" xfId="34574" xr:uid="{00000000-0005-0000-0000-0000A1760000}"/>
    <cellStyle name="Normal 12 4 4 7 2 2 3" xfId="16274" xr:uid="{00000000-0005-0000-0000-0000A2760000}"/>
    <cellStyle name="Normal 12 4 4 7 2 2 3 2" xfId="41894" xr:uid="{00000000-0005-0000-0000-0000A3760000}"/>
    <cellStyle name="Normal 12 4 4 7 2 2 4" xfId="29084" xr:uid="{00000000-0005-0000-0000-0000A4760000}"/>
    <cellStyle name="Normal 12 4 4 7 2 3" xfId="5293" xr:uid="{00000000-0005-0000-0000-0000A5760000}"/>
    <cellStyle name="Normal 12 4 4 7 2 3 2" xfId="10783" xr:uid="{00000000-0005-0000-0000-0000A6760000}"/>
    <cellStyle name="Normal 12 4 4 7 2 3 2 2" xfId="23594" xr:uid="{00000000-0005-0000-0000-0000A7760000}"/>
    <cellStyle name="Normal 12 4 4 7 2 3 2 2 2" xfId="49214" xr:uid="{00000000-0005-0000-0000-0000A8760000}"/>
    <cellStyle name="Normal 12 4 4 7 2 3 2 3" xfId="36404" xr:uid="{00000000-0005-0000-0000-0000A9760000}"/>
    <cellStyle name="Normal 12 4 4 7 2 3 3" xfId="18104" xr:uid="{00000000-0005-0000-0000-0000AA760000}"/>
    <cellStyle name="Normal 12 4 4 7 2 3 3 2" xfId="43724" xr:uid="{00000000-0005-0000-0000-0000AB760000}"/>
    <cellStyle name="Normal 12 4 4 7 2 3 4" xfId="30914" xr:uid="{00000000-0005-0000-0000-0000AC760000}"/>
    <cellStyle name="Normal 12 4 4 7 2 4" xfId="12613" xr:uid="{00000000-0005-0000-0000-0000AD760000}"/>
    <cellStyle name="Normal 12 4 4 7 2 4 2" xfId="25424" xr:uid="{00000000-0005-0000-0000-0000AE760000}"/>
    <cellStyle name="Normal 12 4 4 7 2 4 2 2" xfId="51044" xr:uid="{00000000-0005-0000-0000-0000AF760000}"/>
    <cellStyle name="Normal 12 4 4 7 2 4 3" xfId="38234" xr:uid="{00000000-0005-0000-0000-0000B0760000}"/>
    <cellStyle name="Normal 12 4 4 7 2 5" xfId="7123" xr:uid="{00000000-0005-0000-0000-0000B1760000}"/>
    <cellStyle name="Normal 12 4 4 7 2 5 2" xfId="19934" xr:uid="{00000000-0005-0000-0000-0000B2760000}"/>
    <cellStyle name="Normal 12 4 4 7 2 5 2 2" xfId="45554" xr:uid="{00000000-0005-0000-0000-0000B3760000}"/>
    <cellStyle name="Normal 12 4 4 7 2 5 3" xfId="32744" xr:uid="{00000000-0005-0000-0000-0000B4760000}"/>
    <cellStyle name="Normal 12 4 4 7 2 6" xfId="14444" xr:uid="{00000000-0005-0000-0000-0000B5760000}"/>
    <cellStyle name="Normal 12 4 4 7 2 6 2" xfId="40064" xr:uid="{00000000-0005-0000-0000-0000B6760000}"/>
    <cellStyle name="Normal 12 4 4 7 2 7" xfId="27254" xr:uid="{00000000-0005-0000-0000-0000B7760000}"/>
    <cellStyle name="Normal 12 4 4 7 3" xfId="2569" xr:uid="{00000000-0005-0000-0000-0000B8760000}"/>
    <cellStyle name="Normal 12 4 4 7 3 2" xfId="8059" xr:uid="{00000000-0005-0000-0000-0000B9760000}"/>
    <cellStyle name="Normal 12 4 4 7 3 2 2" xfId="20870" xr:uid="{00000000-0005-0000-0000-0000BA760000}"/>
    <cellStyle name="Normal 12 4 4 7 3 2 2 2" xfId="46490" xr:uid="{00000000-0005-0000-0000-0000BB760000}"/>
    <cellStyle name="Normal 12 4 4 7 3 2 3" xfId="33680" xr:uid="{00000000-0005-0000-0000-0000BC760000}"/>
    <cellStyle name="Normal 12 4 4 7 3 3" xfId="15380" xr:uid="{00000000-0005-0000-0000-0000BD760000}"/>
    <cellStyle name="Normal 12 4 4 7 3 3 2" xfId="41000" xr:uid="{00000000-0005-0000-0000-0000BE760000}"/>
    <cellStyle name="Normal 12 4 4 7 3 4" xfId="28190" xr:uid="{00000000-0005-0000-0000-0000BF760000}"/>
    <cellStyle name="Normal 12 4 4 7 4" xfId="4399" xr:uid="{00000000-0005-0000-0000-0000C0760000}"/>
    <cellStyle name="Normal 12 4 4 7 4 2" xfId="9889" xr:uid="{00000000-0005-0000-0000-0000C1760000}"/>
    <cellStyle name="Normal 12 4 4 7 4 2 2" xfId="22700" xr:uid="{00000000-0005-0000-0000-0000C2760000}"/>
    <cellStyle name="Normal 12 4 4 7 4 2 2 2" xfId="48320" xr:uid="{00000000-0005-0000-0000-0000C3760000}"/>
    <cellStyle name="Normal 12 4 4 7 4 2 3" xfId="35510" xr:uid="{00000000-0005-0000-0000-0000C4760000}"/>
    <cellStyle name="Normal 12 4 4 7 4 3" xfId="17210" xr:uid="{00000000-0005-0000-0000-0000C5760000}"/>
    <cellStyle name="Normal 12 4 4 7 4 3 2" xfId="42830" xr:uid="{00000000-0005-0000-0000-0000C6760000}"/>
    <cellStyle name="Normal 12 4 4 7 4 4" xfId="30020" xr:uid="{00000000-0005-0000-0000-0000C7760000}"/>
    <cellStyle name="Normal 12 4 4 7 5" xfId="11719" xr:uid="{00000000-0005-0000-0000-0000C8760000}"/>
    <cellStyle name="Normal 12 4 4 7 5 2" xfId="24530" xr:uid="{00000000-0005-0000-0000-0000C9760000}"/>
    <cellStyle name="Normal 12 4 4 7 5 2 2" xfId="50150" xr:uid="{00000000-0005-0000-0000-0000CA760000}"/>
    <cellStyle name="Normal 12 4 4 7 5 3" xfId="37340" xr:uid="{00000000-0005-0000-0000-0000CB760000}"/>
    <cellStyle name="Normal 12 4 4 7 6" xfId="6229" xr:uid="{00000000-0005-0000-0000-0000CC760000}"/>
    <cellStyle name="Normal 12 4 4 7 6 2" xfId="19040" xr:uid="{00000000-0005-0000-0000-0000CD760000}"/>
    <cellStyle name="Normal 12 4 4 7 6 2 2" xfId="44660" xr:uid="{00000000-0005-0000-0000-0000CE760000}"/>
    <cellStyle name="Normal 12 4 4 7 6 3" xfId="31850" xr:uid="{00000000-0005-0000-0000-0000CF760000}"/>
    <cellStyle name="Normal 12 4 4 7 7" xfId="13550" xr:uid="{00000000-0005-0000-0000-0000D0760000}"/>
    <cellStyle name="Normal 12 4 4 7 7 2" xfId="39170" xr:uid="{00000000-0005-0000-0000-0000D1760000}"/>
    <cellStyle name="Normal 12 4 4 7 8" xfId="26360" xr:uid="{00000000-0005-0000-0000-0000D2760000}"/>
    <cellStyle name="Normal 12 4 4 8" xfId="1139" xr:uid="{00000000-0005-0000-0000-0000D3760000}"/>
    <cellStyle name="Normal 12 4 4 8 2" xfId="2969" xr:uid="{00000000-0005-0000-0000-0000D4760000}"/>
    <cellStyle name="Normal 12 4 4 8 2 2" xfId="8459" xr:uid="{00000000-0005-0000-0000-0000D5760000}"/>
    <cellStyle name="Normal 12 4 4 8 2 2 2" xfId="21270" xr:uid="{00000000-0005-0000-0000-0000D6760000}"/>
    <cellStyle name="Normal 12 4 4 8 2 2 2 2" xfId="46890" xr:uid="{00000000-0005-0000-0000-0000D7760000}"/>
    <cellStyle name="Normal 12 4 4 8 2 2 3" xfId="34080" xr:uid="{00000000-0005-0000-0000-0000D8760000}"/>
    <cellStyle name="Normal 12 4 4 8 2 3" xfId="15780" xr:uid="{00000000-0005-0000-0000-0000D9760000}"/>
    <cellStyle name="Normal 12 4 4 8 2 3 2" xfId="41400" xr:uid="{00000000-0005-0000-0000-0000DA760000}"/>
    <cellStyle name="Normal 12 4 4 8 2 4" xfId="28590" xr:uid="{00000000-0005-0000-0000-0000DB760000}"/>
    <cellStyle name="Normal 12 4 4 8 3" xfId="4799" xr:uid="{00000000-0005-0000-0000-0000DC760000}"/>
    <cellStyle name="Normal 12 4 4 8 3 2" xfId="10289" xr:uid="{00000000-0005-0000-0000-0000DD760000}"/>
    <cellStyle name="Normal 12 4 4 8 3 2 2" xfId="23100" xr:uid="{00000000-0005-0000-0000-0000DE760000}"/>
    <cellStyle name="Normal 12 4 4 8 3 2 2 2" xfId="48720" xr:uid="{00000000-0005-0000-0000-0000DF760000}"/>
    <cellStyle name="Normal 12 4 4 8 3 2 3" xfId="35910" xr:uid="{00000000-0005-0000-0000-0000E0760000}"/>
    <cellStyle name="Normal 12 4 4 8 3 3" xfId="17610" xr:uid="{00000000-0005-0000-0000-0000E1760000}"/>
    <cellStyle name="Normal 12 4 4 8 3 3 2" xfId="43230" xr:uid="{00000000-0005-0000-0000-0000E2760000}"/>
    <cellStyle name="Normal 12 4 4 8 3 4" xfId="30420" xr:uid="{00000000-0005-0000-0000-0000E3760000}"/>
    <cellStyle name="Normal 12 4 4 8 4" xfId="12119" xr:uid="{00000000-0005-0000-0000-0000E4760000}"/>
    <cellStyle name="Normal 12 4 4 8 4 2" xfId="24930" xr:uid="{00000000-0005-0000-0000-0000E5760000}"/>
    <cellStyle name="Normal 12 4 4 8 4 2 2" xfId="50550" xr:uid="{00000000-0005-0000-0000-0000E6760000}"/>
    <cellStyle name="Normal 12 4 4 8 4 3" xfId="37740" xr:uid="{00000000-0005-0000-0000-0000E7760000}"/>
    <cellStyle name="Normal 12 4 4 8 5" xfId="6629" xr:uid="{00000000-0005-0000-0000-0000E8760000}"/>
    <cellStyle name="Normal 12 4 4 8 5 2" xfId="19440" xr:uid="{00000000-0005-0000-0000-0000E9760000}"/>
    <cellStyle name="Normal 12 4 4 8 5 2 2" xfId="45060" xr:uid="{00000000-0005-0000-0000-0000EA760000}"/>
    <cellStyle name="Normal 12 4 4 8 5 3" xfId="32250" xr:uid="{00000000-0005-0000-0000-0000EB760000}"/>
    <cellStyle name="Normal 12 4 4 8 6" xfId="13950" xr:uid="{00000000-0005-0000-0000-0000EC760000}"/>
    <cellStyle name="Normal 12 4 4 8 6 2" xfId="39570" xr:uid="{00000000-0005-0000-0000-0000ED760000}"/>
    <cellStyle name="Normal 12 4 4 8 7" xfId="26760" xr:uid="{00000000-0005-0000-0000-0000EE760000}"/>
    <cellStyle name="Normal 12 4 4 9" xfId="2034" xr:uid="{00000000-0005-0000-0000-0000EF760000}"/>
    <cellStyle name="Normal 12 4 4 9 2" xfId="3864" xr:uid="{00000000-0005-0000-0000-0000F0760000}"/>
    <cellStyle name="Normal 12 4 4 9 2 2" xfId="9354" xr:uid="{00000000-0005-0000-0000-0000F1760000}"/>
    <cellStyle name="Normal 12 4 4 9 2 2 2" xfId="22165" xr:uid="{00000000-0005-0000-0000-0000F2760000}"/>
    <cellStyle name="Normal 12 4 4 9 2 2 2 2" xfId="47785" xr:uid="{00000000-0005-0000-0000-0000F3760000}"/>
    <cellStyle name="Normal 12 4 4 9 2 2 3" xfId="34975" xr:uid="{00000000-0005-0000-0000-0000F4760000}"/>
    <cellStyle name="Normal 12 4 4 9 2 3" xfId="16675" xr:uid="{00000000-0005-0000-0000-0000F5760000}"/>
    <cellStyle name="Normal 12 4 4 9 2 3 2" xfId="42295" xr:uid="{00000000-0005-0000-0000-0000F6760000}"/>
    <cellStyle name="Normal 12 4 4 9 2 4" xfId="29485" xr:uid="{00000000-0005-0000-0000-0000F7760000}"/>
    <cellStyle name="Normal 12 4 4 9 3" xfId="5694" xr:uid="{00000000-0005-0000-0000-0000F8760000}"/>
    <cellStyle name="Normal 12 4 4 9 3 2" xfId="11184" xr:uid="{00000000-0005-0000-0000-0000F9760000}"/>
    <cellStyle name="Normal 12 4 4 9 3 2 2" xfId="23995" xr:uid="{00000000-0005-0000-0000-0000FA760000}"/>
    <cellStyle name="Normal 12 4 4 9 3 2 2 2" xfId="49615" xr:uid="{00000000-0005-0000-0000-0000FB760000}"/>
    <cellStyle name="Normal 12 4 4 9 3 2 3" xfId="36805" xr:uid="{00000000-0005-0000-0000-0000FC760000}"/>
    <cellStyle name="Normal 12 4 4 9 3 3" xfId="18505" xr:uid="{00000000-0005-0000-0000-0000FD760000}"/>
    <cellStyle name="Normal 12 4 4 9 3 3 2" xfId="44125" xr:uid="{00000000-0005-0000-0000-0000FE760000}"/>
    <cellStyle name="Normal 12 4 4 9 3 4" xfId="31315" xr:uid="{00000000-0005-0000-0000-0000FF760000}"/>
    <cellStyle name="Normal 12 4 4 9 4" xfId="13014" xr:uid="{00000000-0005-0000-0000-000000770000}"/>
    <cellStyle name="Normal 12 4 4 9 4 2" xfId="25825" xr:uid="{00000000-0005-0000-0000-000001770000}"/>
    <cellStyle name="Normal 12 4 4 9 4 2 2" xfId="51445" xr:uid="{00000000-0005-0000-0000-000002770000}"/>
    <cellStyle name="Normal 12 4 4 9 4 3" xfId="38635" xr:uid="{00000000-0005-0000-0000-000003770000}"/>
    <cellStyle name="Normal 12 4 4 9 5" xfId="7524" xr:uid="{00000000-0005-0000-0000-000004770000}"/>
    <cellStyle name="Normal 12 4 4 9 5 2" xfId="20335" xr:uid="{00000000-0005-0000-0000-000005770000}"/>
    <cellStyle name="Normal 12 4 4 9 5 2 2" xfId="45955" xr:uid="{00000000-0005-0000-0000-000006770000}"/>
    <cellStyle name="Normal 12 4 4 9 5 3" xfId="33145" xr:uid="{00000000-0005-0000-0000-000007770000}"/>
    <cellStyle name="Normal 12 4 4 9 6" xfId="14845" xr:uid="{00000000-0005-0000-0000-000008770000}"/>
    <cellStyle name="Normal 12 4 4 9 6 2" xfId="40465" xr:uid="{00000000-0005-0000-0000-000009770000}"/>
    <cellStyle name="Normal 12 4 4 9 7" xfId="27655" xr:uid="{00000000-0005-0000-0000-00000A770000}"/>
    <cellStyle name="Normal 12 4 5" xfId="202" xr:uid="{00000000-0005-0000-0000-00000B770000}"/>
    <cellStyle name="Normal 12 4 5 10" xfId="3910" xr:uid="{00000000-0005-0000-0000-00000C770000}"/>
    <cellStyle name="Normal 12 4 5 10 2" xfId="9400" xr:uid="{00000000-0005-0000-0000-00000D770000}"/>
    <cellStyle name="Normal 12 4 5 10 2 2" xfId="22211" xr:uid="{00000000-0005-0000-0000-00000E770000}"/>
    <cellStyle name="Normal 12 4 5 10 2 2 2" xfId="47831" xr:uid="{00000000-0005-0000-0000-00000F770000}"/>
    <cellStyle name="Normal 12 4 5 10 2 3" xfId="35021" xr:uid="{00000000-0005-0000-0000-000010770000}"/>
    <cellStyle name="Normal 12 4 5 10 3" xfId="16721" xr:uid="{00000000-0005-0000-0000-000011770000}"/>
    <cellStyle name="Normal 12 4 5 10 3 2" xfId="42341" xr:uid="{00000000-0005-0000-0000-000012770000}"/>
    <cellStyle name="Normal 12 4 5 10 4" xfId="29531" xr:uid="{00000000-0005-0000-0000-000013770000}"/>
    <cellStyle name="Normal 12 4 5 11" xfId="11230" xr:uid="{00000000-0005-0000-0000-000014770000}"/>
    <cellStyle name="Normal 12 4 5 11 2" xfId="24041" xr:uid="{00000000-0005-0000-0000-000015770000}"/>
    <cellStyle name="Normal 12 4 5 11 2 2" xfId="49661" xr:uid="{00000000-0005-0000-0000-000016770000}"/>
    <cellStyle name="Normal 12 4 5 11 3" xfId="36851" xr:uid="{00000000-0005-0000-0000-000017770000}"/>
    <cellStyle name="Normal 12 4 5 12" xfId="5740" xr:uid="{00000000-0005-0000-0000-000018770000}"/>
    <cellStyle name="Normal 12 4 5 12 2" xfId="18551" xr:uid="{00000000-0005-0000-0000-000019770000}"/>
    <cellStyle name="Normal 12 4 5 12 2 2" xfId="44171" xr:uid="{00000000-0005-0000-0000-00001A770000}"/>
    <cellStyle name="Normal 12 4 5 12 3" xfId="31361" xr:uid="{00000000-0005-0000-0000-00001B770000}"/>
    <cellStyle name="Normal 12 4 5 13" xfId="13061" xr:uid="{00000000-0005-0000-0000-00001C770000}"/>
    <cellStyle name="Normal 12 4 5 13 2" xfId="38681" xr:uid="{00000000-0005-0000-0000-00001D770000}"/>
    <cellStyle name="Normal 12 4 5 14" xfId="25871" xr:uid="{00000000-0005-0000-0000-00001E770000}"/>
    <cellStyle name="Normal 12 4 5 2" xfId="289" xr:uid="{00000000-0005-0000-0000-00001F770000}"/>
    <cellStyle name="Normal 12 4 5 2 10" xfId="5781" xr:uid="{00000000-0005-0000-0000-000020770000}"/>
    <cellStyle name="Normal 12 4 5 2 10 2" xfId="18592" xr:uid="{00000000-0005-0000-0000-000021770000}"/>
    <cellStyle name="Normal 12 4 5 2 10 2 2" xfId="44212" xr:uid="{00000000-0005-0000-0000-000022770000}"/>
    <cellStyle name="Normal 12 4 5 2 10 3" xfId="31402" xr:uid="{00000000-0005-0000-0000-000023770000}"/>
    <cellStyle name="Normal 12 4 5 2 11" xfId="13102" xr:uid="{00000000-0005-0000-0000-000024770000}"/>
    <cellStyle name="Normal 12 4 5 2 11 2" xfId="38722" xr:uid="{00000000-0005-0000-0000-000025770000}"/>
    <cellStyle name="Normal 12 4 5 2 12" xfId="25912" xr:uid="{00000000-0005-0000-0000-000026770000}"/>
    <cellStyle name="Normal 12 4 5 2 2" xfId="518" xr:uid="{00000000-0005-0000-0000-000027770000}"/>
    <cellStyle name="Normal 12 4 5 2 2 2" xfId="917" xr:uid="{00000000-0005-0000-0000-000028770000}"/>
    <cellStyle name="Normal 12 4 5 2 2 2 2" xfId="1812" xr:uid="{00000000-0005-0000-0000-000029770000}"/>
    <cellStyle name="Normal 12 4 5 2 2 2 2 2" xfId="3642" xr:uid="{00000000-0005-0000-0000-00002A770000}"/>
    <cellStyle name="Normal 12 4 5 2 2 2 2 2 2" xfId="9132" xr:uid="{00000000-0005-0000-0000-00002B770000}"/>
    <cellStyle name="Normal 12 4 5 2 2 2 2 2 2 2" xfId="21943" xr:uid="{00000000-0005-0000-0000-00002C770000}"/>
    <cellStyle name="Normal 12 4 5 2 2 2 2 2 2 2 2" xfId="47563" xr:uid="{00000000-0005-0000-0000-00002D770000}"/>
    <cellStyle name="Normal 12 4 5 2 2 2 2 2 2 3" xfId="34753" xr:uid="{00000000-0005-0000-0000-00002E770000}"/>
    <cellStyle name="Normal 12 4 5 2 2 2 2 2 3" xfId="16453" xr:uid="{00000000-0005-0000-0000-00002F770000}"/>
    <cellStyle name="Normal 12 4 5 2 2 2 2 2 3 2" xfId="42073" xr:uid="{00000000-0005-0000-0000-000030770000}"/>
    <cellStyle name="Normal 12 4 5 2 2 2 2 2 4" xfId="29263" xr:uid="{00000000-0005-0000-0000-000031770000}"/>
    <cellStyle name="Normal 12 4 5 2 2 2 2 3" xfId="5472" xr:uid="{00000000-0005-0000-0000-000032770000}"/>
    <cellStyle name="Normal 12 4 5 2 2 2 2 3 2" xfId="10962" xr:uid="{00000000-0005-0000-0000-000033770000}"/>
    <cellStyle name="Normal 12 4 5 2 2 2 2 3 2 2" xfId="23773" xr:uid="{00000000-0005-0000-0000-000034770000}"/>
    <cellStyle name="Normal 12 4 5 2 2 2 2 3 2 2 2" xfId="49393" xr:uid="{00000000-0005-0000-0000-000035770000}"/>
    <cellStyle name="Normal 12 4 5 2 2 2 2 3 2 3" xfId="36583" xr:uid="{00000000-0005-0000-0000-000036770000}"/>
    <cellStyle name="Normal 12 4 5 2 2 2 2 3 3" xfId="18283" xr:uid="{00000000-0005-0000-0000-000037770000}"/>
    <cellStyle name="Normal 12 4 5 2 2 2 2 3 3 2" xfId="43903" xr:uid="{00000000-0005-0000-0000-000038770000}"/>
    <cellStyle name="Normal 12 4 5 2 2 2 2 3 4" xfId="31093" xr:uid="{00000000-0005-0000-0000-000039770000}"/>
    <cellStyle name="Normal 12 4 5 2 2 2 2 4" xfId="12792" xr:uid="{00000000-0005-0000-0000-00003A770000}"/>
    <cellStyle name="Normal 12 4 5 2 2 2 2 4 2" xfId="25603" xr:uid="{00000000-0005-0000-0000-00003B770000}"/>
    <cellStyle name="Normal 12 4 5 2 2 2 2 4 2 2" xfId="51223" xr:uid="{00000000-0005-0000-0000-00003C770000}"/>
    <cellStyle name="Normal 12 4 5 2 2 2 2 4 3" xfId="38413" xr:uid="{00000000-0005-0000-0000-00003D770000}"/>
    <cellStyle name="Normal 12 4 5 2 2 2 2 5" xfId="7302" xr:uid="{00000000-0005-0000-0000-00003E770000}"/>
    <cellStyle name="Normal 12 4 5 2 2 2 2 5 2" xfId="20113" xr:uid="{00000000-0005-0000-0000-00003F770000}"/>
    <cellStyle name="Normal 12 4 5 2 2 2 2 5 2 2" xfId="45733" xr:uid="{00000000-0005-0000-0000-000040770000}"/>
    <cellStyle name="Normal 12 4 5 2 2 2 2 5 3" xfId="32923" xr:uid="{00000000-0005-0000-0000-000041770000}"/>
    <cellStyle name="Normal 12 4 5 2 2 2 2 6" xfId="14623" xr:uid="{00000000-0005-0000-0000-000042770000}"/>
    <cellStyle name="Normal 12 4 5 2 2 2 2 6 2" xfId="40243" xr:uid="{00000000-0005-0000-0000-000043770000}"/>
    <cellStyle name="Normal 12 4 5 2 2 2 2 7" xfId="27433" xr:uid="{00000000-0005-0000-0000-000044770000}"/>
    <cellStyle name="Normal 12 4 5 2 2 2 3" xfId="2748" xr:uid="{00000000-0005-0000-0000-000045770000}"/>
    <cellStyle name="Normal 12 4 5 2 2 2 3 2" xfId="8238" xr:uid="{00000000-0005-0000-0000-000046770000}"/>
    <cellStyle name="Normal 12 4 5 2 2 2 3 2 2" xfId="21049" xr:uid="{00000000-0005-0000-0000-000047770000}"/>
    <cellStyle name="Normal 12 4 5 2 2 2 3 2 2 2" xfId="46669" xr:uid="{00000000-0005-0000-0000-000048770000}"/>
    <cellStyle name="Normal 12 4 5 2 2 2 3 2 3" xfId="33859" xr:uid="{00000000-0005-0000-0000-000049770000}"/>
    <cellStyle name="Normal 12 4 5 2 2 2 3 3" xfId="15559" xr:uid="{00000000-0005-0000-0000-00004A770000}"/>
    <cellStyle name="Normal 12 4 5 2 2 2 3 3 2" xfId="41179" xr:uid="{00000000-0005-0000-0000-00004B770000}"/>
    <cellStyle name="Normal 12 4 5 2 2 2 3 4" xfId="28369" xr:uid="{00000000-0005-0000-0000-00004C770000}"/>
    <cellStyle name="Normal 12 4 5 2 2 2 4" xfId="4578" xr:uid="{00000000-0005-0000-0000-00004D770000}"/>
    <cellStyle name="Normal 12 4 5 2 2 2 4 2" xfId="10068" xr:uid="{00000000-0005-0000-0000-00004E770000}"/>
    <cellStyle name="Normal 12 4 5 2 2 2 4 2 2" xfId="22879" xr:uid="{00000000-0005-0000-0000-00004F770000}"/>
    <cellStyle name="Normal 12 4 5 2 2 2 4 2 2 2" xfId="48499" xr:uid="{00000000-0005-0000-0000-000050770000}"/>
    <cellStyle name="Normal 12 4 5 2 2 2 4 2 3" xfId="35689" xr:uid="{00000000-0005-0000-0000-000051770000}"/>
    <cellStyle name="Normal 12 4 5 2 2 2 4 3" xfId="17389" xr:uid="{00000000-0005-0000-0000-000052770000}"/>
    <cellStyle name="Normal 12 4 5 2 2 2 4 3 2" xfId="43009" xr:uid="{00000000-0005-0000-0000-000053770000}"/>
    <cellStyle name="Normal 12 4 5 2 2 2 4 4" xfId="30199" xr:uid="{00000000-0005-0000-0000-000054770000}"/>
    <cellStyle name="Normal 12 4 5 2 2 2 5" xfId="11898" xr:uid="{00000000-0005-0000-0000-000055770000}"/>
    <cellStyle name="Normal 12 4 5 2 2 2 5 2" xfId="24709" xr:uid="{00000000-0005-0000-0000-000056770000}"/>
    <cellStyle name="Normal 12 4 5 2 2 2 5 2 2" xfId="50329" xr:uid="{00000000-0005-0000-0000-000057770000}"/>
    <cellStyle name="Normal 12 4 5 2 2 2 5 3" xfId="37519" xr:uid="{00000000-0005-0000-0000-000058770000}"/>
    <cellStyle name="Normal 12 4 5 2 2 2 6" xfId="6408" xr:uid="{00000000-0005-0000-0000-000059770000}"/>
    <cellStyle name="Normal 12 4 5 2 2 2 6 2" xfId="19219" xr:uid="{00000000-0005-0000-0000-00005A770000}"/>
    <cellStyle name="Normal 12 4 5 2 2 2 6 2 2" xfId="44839" xr:uid="{00000000-0005-0000-0000-00005B770000}"/>
    <cellStyle name="Normal 12 4 5 2 2 2 6 3" xfId="32029" xr:uid="{00000000-0005-0000-0000-00005C770000}"/>
    <cellStyle name="Normal 12 4 5 2 2 2 7" xfId="13729" xr:uid="{00000000-0005-0000-0000-00005D770000}"/>
    <cellStyle name="Normal 12 4 5 2 2 2 7 2" xfId="39349" xr:uid="{00000000-0005-0000-0000-00005E770000}"/>
    <cellStyle name="Normal 12 4 5 2 2 2 8" xfId="26539" xr:uid="{00000000-0005-0000-0000-00005F770000}"/>
    <cellStyle name="Normal 12 4 5 2 2 3" xfId="1413" xr:uid="{00000000-0005-0000-0000-000060770000}"/>
    <cellStyle name="Normal 12 4 5 2 2 3 2" xfId="3243" xr:uid="{00000000-0005-0000-0000-000061770000}"/>
    <cellStyle name="Normal 12 4 5 2 2 3 2 2" xfId="8733" xr:uid="{00000000-0005-0000-0000-000062770000}"/>
    <cellStyle name="Normal 12 4 5 2 2 3 2 2 2" xfId="21544" xr:uid="{00000000-0005-0000-0000-000063770000}"/>
    <cellStyle name="Normal 12 4 5 2 2 3 2 2 2 2" xfId="47164" xr:uid="{00000000-0005-0000-0000-000064770000}"/>
    <cellStyle name="Normal 12 4 5 2 2 3 2 2 3" xfId="34354" xr:uid="{00000000-0005-0000-0000-000065770000}"/>
    <cellStyle name="Normal 12 4 5 2 2 3 2 3" xfId="16054" xr:uid="{00000000-0005-0000-0000-000066770000}"/>
    <cellStyle name="Normal 12 4 5 2 2 3 2 3 2" xfId="41674" xr:uid="{00000000-0005-0000-0000-000067770000}"/>
    <cellStyle name="Normal 12 4 5 2 2 3 2 4" xfId="28864" xr:uid="{00000000-0005-0000-0000-000068770000}"/>
    <cellStyle name="Normal 12 4 5 2 2 3 3" xfId="5073" xr:uid="{00000000-0005-0000-0000-000069770000}"/>
    <cellStyle name="Normal 12 4 5 2 2 3 3 2" xfId="10563" xr:uid="{00000000-0005-0000-0000-00006A770000}"/>
    <cellStyle name="Normal 12 4 5 2 2 3 3 2 2" xfId="23374" xr:uid="{00000000-0005-0000-0000-00006B770000}"/>
    <cellStyle name="Normal 12 4 5 2 2 3 3 2 2 2" xfId="48994" xr:uid="{00000000-0005-0000-0000-00006C770000}"/>
    <cellStyle name="Normal 12 4 5 2 2 3 3 2 3" xfId="36184" xr:uid="{00000000-0005-0000-0000-00006D770000}"/>
    <cellStyle name="Normal 12 4 5 2 2 3 3 3" xfId="17884" xr:uid="{00000000-0005-0000-0000-00006E770000}"/>
    <cellStyle name="Normal 12 4 5 2 2 3 3 3 2" xfId="43504" xr:uid="{00000000-0005-0000-0000-00006F770000}"/>
    <cellStyle name="Normal 12 4 5 2 2 3 3 4" xfId="30694" xr:uid="{00000000-0005-0000-0000-000070770000}"/>
    <cellStyle name="Normal 12 4 5 2 2 3 4" xfId="12393" xr:uid="{00000000-0005-0000-0000-000071770000}"/>
    <cellStyle name="Normal 12 4 5 2 2 3 4 2" xfId="25204" xr:uid="{00000000-0005-0000-0000-000072770000}"/>
    <cellStyle name="Normal 12 4 5 2 2 3 4 2 2" xfId="50824" xr:uid="{00000000-0005-0000-0000-000073770000}"/>
    <cellStyle name="Normal 12 4 5 2 2 3 4 3" xfId="38014" xr:uid="{00000000-0005-0000-0000-000074770000}"/>
    <cellStyle name="Normal 12 4 5 2 2 3 5" xfId="6903" xr:uid="{00000000-0005-0000-0000-000075770000}"/>
    <cellStyle name="Normal 12 4 5 2 2 3 5 2" xfId="19714" xr:uid="{00000000-0005-0000-0000-000076770000}"/>
    <cellStyle name="Normal 12 4 5 2 2 3 5 2 2" xfId="45334" xr:uid="{00000000-0005-0000-0000-000077770000}"/>
    <cellStyle name="Normal 12 4 5 2 2 3 5 3" xfId="32524" xr:uid="{00000000-0005-0000-0000-000078770000}"/>
    <cellStyle name="Normal 12 4 5 2 2 3 6" xfId="14224" xr:uid="{00000000-0005-0000-0000-000079770000}"/>
    <cellStyle name="Normal 12 4 5 2 2 3 6 2" xfId="39844" xr:uid="{00000000-0005-0000-0000-00007A770000}"/>
    <cellStyle name="Normal 12 4 5 2 2 3 7" xfId="27034" xr:uid="{00000000-0005-0000-0000-00007B770000}"/>
    <cellStyle name="Normal 12 4 5 2 2 4" xfId="2349" xr:uid="{00000000-0005-0000-0000-00007C770000}"/>
    <cellStyle name="Normal 12 4 5 2 2 4 2" xfId="7839" xr:uid="{00000000-0005-0000-0000-00007D770000}"/>
    <cellStyle name="Normal 12 4 5 2 2 4 2 2" xfId="20650" xr:uid="{00000000-0005-0000-0000-00007E770000}"/>
    <cellStyle name="Normal 12 4 5 2 2 4 2 2 2" xfId="46270" xr:uid="{00000000-0005-0000-0000-00007F770000}"/>
    <cellStyle name="Normal 12 4 5 2 2 4 2 3" xfId="33460" xr:uid="{00000000-0005-0000-0000-000080770000}"/>
    <cellStyle name="Normal 12 4 5 2 2 4 3" xfId="15160" xr:uid="{00000000-0005-0000-0000-000081770000}"/>
    <cellStyle name="Normal 12 4 5 2 2 4 3 2" xfId="40780" xr:uid="{00000000-0005-0000-0000-000082770000}"/>
    <cellStyle name="Normal 12 4 5 2 2 4 4" xfId="27970" xr:uid="{00000000-0005-0000-0000-000083770000}"/>
    <cellStyle name="Normal 12 4 5 2 2 5" xfId="4179" xr:uid="{00000000-0005-0000-0000-000084770000}"/>
    <cellStyle name="Normal 12 4 5 2 2 5 2" xfId="9669" xr:uid="{00000000-0005-0000-0000-000085770000}"/>
    <cellStyle name="Normal 12 4 5 2 2 5 2 2" xfId="22480" xr:uid="{00000000-0005-0000-0000-000086770000}"/>
    <cellStyle name="Normal 12 4 5 2 2 5 2 2 2" xfId="48100" xr:uid="{00000000-0005-0000-0000-000087770000}"/>
    <cellStyle name="Normal 12 4 5 2 2 5 2 3" xfId="35290" xr:uid="{00000000-0005-0000-0000-000088770000}"/>
    <cellStyle name="Normal 12 4 5 2 2 5 3" xfId="16990" xr:uid="{00000000-0005-0000-0000-000089770000}"/>
    <cellStyle name="Normal 12 4 5 2 2 5 3 2" xfId="42610" xr:uid="{00000000-0005-0000-0000-00008A770000}"/>
    <cellStyle name="Normal 12 4 5 2 2 5 4" xfId="29800" xr:uid="{00000000-0005-0000-0000-00008B770000}"/>
    <cellStyle name="Normal 12 4 5 2 2 6" xfId="11499" xr:uid="{00000000-0005-0000-0000-00008C770000}"/>
    <cellStyle name="Normal 12 4 5 2 2 6 2" xfId="24310" xr:uid="{00000000-0005-0000-0000-00008D770000}"/>
    <cellStyle name="Normal 12 4 5 2 2 6 2 2" xfId="49930" xr:uid="{00000000-0005-0000-0000-00008E770000}"/>
    <cellStyle name="Normal 12 4 5 2 2 6 3" xfId="37120" xr:uid="{00000000-0005-0000-0000-00008F770000}"/>
    <cellStyle name="Normal 12 4 5 2 2 7" xfId="6009" xr:uid="{00000000-0005-0000-0000-000090770000}"/>
    <cellStyle name="Normal 12 4 5 2 2 7 2" xfId="18820" xr:uid="{00000000-0005-0000-0000-000091770000}"/>
    <cellStyle name="Normal 12 4 5 2 2 7 2 2" xfId="44440" xr:uid="{00000000-0005-0000-0000-000092770000}"/>
    <cellStyle name="Normal 12 4 5 2 2 7 3" xfId="31630" xr:uid="{00000000-0005-0000-0000-000093770000}"/>
    <cellStyle name="Normal 12 4 5 2 2 8" xfId="13330" xr:uid="{00000000-0005-0000-0000-000094770000}"/>
    <cellStyle name="Normal 12 4 5 2 2 8 2" xfId="38950" xr:uid="{00000000-0005-0000-0000-000095770000}"/>
    <cellStyle name="Normal 12 4 5 2 2 9" xfId="26140" xr:uid="{00000000-0005-0000-0000-000096770000}"/>
    <cellStyle name="Normal 12 4 5 2 3" xfId="650" xr:uid="{00000000-0005-0000-0000-000097770000}"/>
    <cellStyle name="Normal 12 4 5 2 3 2" xfId="1050" xr:uid="{00000000-0005-0000-0000-000098770000}"/>
    <cellStyle name="Normal 12 4 5 2 3 2 2" xfId="1945" xr:uid="{00000000-0005-0000-0000-000099770000}"/>
    <cellStyle name="Normal 12 4 5 2 3 2 2 2" xfId="3775" xr:uid="{00000000-0005-0000-0000-00009A770000}"/>
    <cellStyle name="Normal 12 4 5 2 3 2 2 2 2" xfId="9265" xr:uid="{00000000-0005-0000-0000-00009B770000}"/>
    <cellStyle name="Normal 12 4 5 2 3 2 2 2 2 2" xfId="22076" xr:uid="{00000000-0005-0000-0000-00009C770000}"/>
    <cellStyle name="Normal 12 4 5 2 3 2 2 2 2 2 2" xfId="47696" xr:uid="{00000000-0005-0000-0000-00009D770000}"/>
    <cellStyle name="Normal 12 4 5 2 3 2 2 2 2 3" xfId="34886" xr:uid="{00000000-0005-0000-0000-00009E770000}"/>
    <cellStyle name="Normal 12 4 5 2 3 2 2 2 3" xfId="16586" xr:uid="{00000000-0005-0000-0000-00009F770000}"/>
    <cellStyle name="Normal 12 4 5 2 3 2 2 2 3 2" xfId="42206" xr:uid="{00000000-0005-0000-0000-0000A0770000}"/>
    <cellStyle name="Normal 12 4 5 2 3 2 2 2 4" xfId="29396" xr:uid="{00000000-0005-0000-0000-0000A1770000}"/>
    <cellStyle name="Normal 12 4 5 2 3 2 2 3" xfId="5605" xr:uid="{00000000-0005-0000-0000-0000A2770000}"/>
    <cellStyle name="Normal 12 4 5 2 3 2 2 3 2" xfId="11095" xr:uid="{00000000-0005-0000-0000-0000A3770000}"/>
    <cellStyle name="Normal 12 4 5 2 3 2 2 3 2 2" xfId="23906" xr:uid="{00000000-0005-0000-0000-0000A4770000}"/>
    <cellStyle name="Normal 12 4 5 2 3 2 2 3 2 2 2" xfId="49526" xr:uid="{00000000-0005-0000-0000-0000A5770000}"/>
    <cellStyle name="Normal 12 4 5 2 3 2 2 3 2 3" xfId="36716" xr:uid="{00000000-0005-0000-0000-0000A6770000}"/>
    <cellStyle name="Normal 12 4 5 2 3 2 2 3 3" xfId="18416" xr:uid="{00000000-0005-0000-0000-0000A7770000}"/>
    <cellStyle name="Normal 12 4 5 2 3 2 2 3 3 2" xfId="44036" xr:uid="{00000000-0005-0000-0000-0000A8770000}"/>
    <cellStyle name="Normal 12 4 5 2 3 2 2 3 4" xfId="31226" xr:uid="{00000000-0005-0000-0000-0000A9770000}"/>
    <cellStyle name="Normal 12 4 5 2 3 2 2 4" xfId="12925" xr:uid="{00000000-0005-0000-0000-0000AA770000}"/>
    <cellStyle name="Normal 12 4 5 2 3 2 2 4 2" xfId="25736" xr:uid="{00000000-0005-0000-0000-0000AB770000}"/>
    <cellStyle name="Normal 12 4 5 2 3 2 2 4 2 2" xfId="51356" xr:uid="{00000000-0005-0000-0000-0000AC770000}"/>
    <cellStyle name="Normal 12 4 5 2 3 2 2 4 3" xfId="38546" xr:uid="{00000000-0005-0000-0000-0000AD770000}"/>
    <cellStyle name="Normal 12 4 5 2 3 2 2 5" xfId="7435" xr:uid="{00000000-0005-0000-0000-0000AE770000}"/>
    <cellStyle name="Normal 12 4 5 2 3 2 2 5 2" xfId="20246" xr:uid="{00000000-0005-0000-0000-0000AF770000}"/>
    <cellStyle name="Normal 12 4 5 2 3 2 2 5 2 2" xfId="45866" xr:uid="{00000000-0005-0000-0000-0000B0770000}"/>
    <cellStyle name="Normal 12 4 5 2 3 2 2 5 3" xfId="33056" xr:uid="{00000000-0005-0000-0000-0000B1770000}"/>
    <cellStyle name="Normal 12 4 5 2 3 2 2 6" xfId="14756" xr:uid="{00000000-0005-0000-0000-0000B2770000}"/>
    <cellStyle name="Normal 12 4 5 2 3 2 2 6 2" xfId="40376" xr:uid="{00000000-0005-0000-0000-0000B3770000}"/>
    <cellStyle name="Normal 12 4 5 2 3 2 2 7" xfId="27566" xr:uid="{00000000-0005-0000-0000-0000B4770000}"/>
    <cellStyle name="Normal 12 4 5 2 3 2 3" xfId="2881" xr:uid="{00000000-0005-0000-0000-0000B5770000}"/>
    <cellStyle name="Normal 12 4 5 2 3 2 3 2" xfId="8371" xr:uid="{00000000-0005-0000-0000-0000B6770000}"/>
    <cellStyle name="Normal 12 4 5 2 3 2 3 2 2" xfId="21182" xr:uid="{00000000-0005-0000-0000-0000B7770000}"/>
    <cellStyle name="Normal 12 4 5 2 3 2 3 2 2 2" xfId="46802" xr:uid="{00000000-0005-0000-0000-0000B8770000}"/>
    <cellStyle name="Normal 12 4 5 2 3 2 3 2 3" xfId="33992" xr:uid="{00000000-0005-0000-0000-0000B9770000}"/>
    <cellStyle name="Normal 12 4 5 2 3 2 3 3" xfId="15692" xr:uid="{00000000-0005-0000-0000-0000BA770000}"/>
    <cellStyle name="Normal 12 4 5 2 3 2 3 3 2" xfId="41312" xr:uid="{00000000-0005-0000-0000-0000BB770000}"/>
    <cellStyle name="Normal 12 4 5 2 3 2 3 4" xfId="28502" xr:uid="{00000000-0005-0000-0000-0000BC770000}"/>
    <cellStyle name="Normal 12 4 5 2 3 2 4" xfId="4711" xr:uid="{00000000-0005-0000-0000-0000BD770000}"/>
    <cellStyle name="Normal 12 4 5 2 3 2 4 2" xfId="10201" xr:uid="{00000000-0005-0000-0000-0000BE770000}"/>
    <cellStyle name="Normal 12 4 5 2 3 2 4 2 2" xfId="23012" xr:uid="{00000000-0005-0000-0000-0000BF770000}"/>
    <cellStyle name="Normal 12 4 5 2 3 2 4 2 2 2" xfId="48632" xr:uid="{00000000-0005-0000-0000-0000C0770000}"/>
    <cellStyle name="Normal 12 4 5 2 3 2 4 2 3" xfId="35822" xr:uid="{00000000-0005-0000-0000-0000C1770000}"/>
    <cellStyle name="Normal 12 4 5 2 3 2 4 3" xfId="17522" xr:uid="{00000000-0005-0000-0000-0000C2770000}"/>
    <cellStyle name="Normal 12 4 5 2 3 2 4 3 2" xfId="43142" xr:uid="{00000000-0005-0000-0000-0000C3770000}"/>
    <cellStyle name="Normal 12 4 5 2 3 2 4 4" xfId="30332" xr:uid="{00000000-0005-0000-0000-0000C4770000}"/>
    <cellStyle name="Normal 12 4 5 2 3 2 5" xfId="12031" xr:uid="{00000000-0005-0000-0000-0000C5770000}"/>
    <cellStyle name="Normal 12 4 5 2 3 2 5 2" xfId="24842" xr:uid="{00000000-0005-0000-0000-0000C6770000}"/>
    <cellStyle name="Normal 12 4 5 2 3 2 5 2 2" xfId="50462" xr:uid="{00000000-0005-0000-0000-0000C7770000}"/>
    <cellStyle name="Normal 12 4 5 2 3 2 5 3" xfId="37652" xr:uid="{00000000-0005-0000-0000-0000C8770000}"/>
    <cellStyle name="Normal 12 4 5 2 3 2 6" xfId="6541" xr:uid="{00000000-0005-0000-0000-0000C9770000}"/>
    <cellStyle name="Normal 12 4 5 2 3 2 6 2" xfId="19352" xr:uid="{00000000-0005-0000-0000-0000CA770000}"/>
    <cellStyle name="Normal 12 4 5 2 3 2 6 2 2" xfId="44972" xr:uid="{00000000-0005-0000-0000-0000CB770000}"/>
    <cellStyle name="Normal 12 4 5 2 3 2 6 3" xfId="32162" xr:uid="{00000000-0005-0000-0000-0000CC770000}"/>
    <cellStyle name="Normal 12 4 5 2 3 2 7" xfId="13862" xr:uid="{00000000-0005-0000-0000-0000CD770000}"/>
    <cellStyle name="Normal 12 4 5 2 3 2 7 2" xfId="39482" xr:uid="{00000000-0005-0000-0000-0000CE770000}"/>
    <cellStyle name="Normal 12 4 5 2 3 2 8" xfId="26672" xr:uid="{00000000-0005-0000-0000-0000CF770000}"/>
    <cellStyle name="Normal 12 4 5 2 3 3" xfId="1545" xr:uid="{00000000-0005-0000-0000-0000D0770000}"/>
    <cellStyle name="Normal 12 4 5 2 3 3 2" xfId="3375" xr:uid="{00000000-0005-0000-0000-0000D1770000}"/>
    <cellStyle name="Normal 12 4 5 2 3 3 2 2" xfId="8865" xr:uid="{00000000-0005-0000-0000-0000D2770000}"/>
    <cellStyle name="Normal 12 4 5 2 3 3 2 2 2" xfId="21676" xr:uid="{00000000-0005-0000-0000-0000D3770000}"/>
    <cellStyle name="Normal 12 4 5 2 3 3 2 2 2 2" xfId="47296" xr:uid="{00000000-0005-0000-0000-0000D4770000}"/>
    <cellStyle name="Normal 12 4 5 2 3 3 2 2 3" xfId="34486" xr:uid="{00000000-0005-0000-0000-0000D5770000}"/>
    <cellStyle name="Normal 12 4 5 2 3 3 2 3" xfId="16186" xr:uid="{00000000-0005-0000-0000-0000D6770000}"/>
    <cellStyle name="Normal 12 4 5 2 3 3 2 3 2" xfId="41806" xr:uid="{00000000-0005-0000-0000-0000D7770000}"/>
    <cellStyle name="Normal 12 4 5 2 3 3 2 4" xfId="28996" xr:uid="{00000000-0005-0000-0000-0000D8770000}"/>
    <cellStyle name="Normal 12 4 5 2 3 3 3" xfId="5205" xr:uid="{00000000-0005-0000-0000-0000D9770000}"/>
    <cellStyle name="Normal 12 4 5 2 3 3 3 2" xfId="10695" xr:uid="{00000000-0005-0000-0000-0000DA770000}"/>
    <cellStyle name="Normal 12 4 5 2 3 3 3 2 2" xfId="23506" xr:uid="{00000000-0005-0000-0000-0000DB770000}"/>
    <cellStyle name="Normal 12 4 5 2 3 3 3 2 2 2" xfId="49126" xr:uid="{00000000-0005-0000-0000-0000DC770000}"/>
    <cellStyle name="Normal 12 4 5 2 3 3 3 2 3" xfId="36316" xr:uid="{00000000-0005-0000-0000-0000DD770000}"/>
    <cellStyle name="Normal 12 4 5 2 3 3 3 3" xfId="18016" xr:uid="{00000000-0005-0000-0000-0000DE770000}"/>
    <cellStyle name="Normal 12 4 5 2 3 3 3 3 2" xfId="43636" xr:uid="{00000000-0005-0000-0000-0000DF770000}"/>
    <cellStyle name="Normal 12 4 5 2 3 3 3 4" xfId="30826" xr:uid="{00000000-0005-0000-0000-0000E0770000}"/>
    <cellStyle name="Normal 12 4 5 2 3 3 4" xfId="12525" xr:uid="{00000000-0005-0000-0000-0000E1770000}"/>
    <cellStyle name="Normal 12 4 5 2 3 3 4 2" xfId="25336" xr:uid="{00000000-0005-0000-0000-0000E2770000}"/>
    <cellStyle name="Normal 12 4 5 2 3 3 4 2 2" xfId="50956" xr:uid="{00000000-0005-0000-0000-0000E3770000}"/>
    <cellStyle name="Normal 12 4 5 2 3 3 4 3" xfId="38146" xr:uid="{00000000-0005-0000-0000-0000E4770000}"/>
    <cellStyle name="Normal 12 4 5 2 3 3 5" xfId="7035" xr:uid="{00000000-0005-0000-0000-0000E5770000}"/>
    <cellStyle name="Normal 12 4 5 2 3 3 5 2" xfId="19846" xr:uid="{00000000-0005-0000-0000-0000E6770000}"/>
    <cellStyle name="Normal 12 4 5 2 3 3 5 2 2" xfId="45466" xr:uid="{00000000-0005-0000-0000-0000E7770000}"/>
    <cellStyle name="Normal 12 4 5 2 3 3 5 3" xfId="32656" xr:uid="{00000000-0005-0000-0000-0000E8770000}"/>
    <cellStyle name="Normal 12 4 5 2 3 3 6" xfId="14356" xr:uid="{00000000-0005-0000-0000-0000E9770000}"/>
    <cellStyle name="Normal 12 4 5 2 3 3 6 2" xfId="39976" xr:uid="{00000000-0005-0000-0000-0000EA770000}"/>
    <cellStyle name="Normal 12 4 5 2 3 3 7" xfId="27166" xr:uid="{00000000-0005-0000-0000-0000EB770000}"/>
    <cellStyle name="Normal 12 4 5 2 3 4" xfId="2481" xr:uid="{00000000-0005-0000-0000-0000EC770000}"/>
    <cellStyle name="Normal 12 4 5 2 3 4 2" xfId="7971" xr:uid="{00000000-0005-0000-0000-0000ED770000}"/>
    <cellStyle name="Normal 12 4 5 2 3 4 2 2" xfId="20782" xr:uid="{00000000-0005-0000-0000-0000EE770000}"/>
    <cellStyle name="Normal 12 4 5 2 3 4 2 2 2" xfId="46402" xr:uid="{00000000-0005-0000-0000-0000EF770000}"/>
    <cellStyle name="Normal 12 4 5 2 3 4 2 3" xfId="33592" xr:uid="{00000000-0005-0000-0000-0000F0770000}"/>
    <cellStyle name="Normal 12 4 5 2 3 4 3" xfId="15292" xr:uid="{00000000-0005-0000-0000-0000F1770000}"/>
    <cellStyle name="Normal 12 4 5 2 3 4 3 2" xfId="40912" xr:uid="{00000000-0005-0000-0000-0000F2770000}"/>
    <cellStyle name="Normal 12 4 5 2 3 4 4" xfId="28102" xr:uid="{00000000-0005-0000-0000-0000F3770000}"/>
    <cellStyle name="Normal 12 4 5 2 3 5" xfId="4311" xr:uid="{00000000-0005-0000-0000-0000F4770000}"/>
    <cellStyle name="Normal 12 4 5 2 3 5 2" xfId="9801" xr:uid="{00000000-0005-0000-0000-0000F5770000}"/>
    <cellStyle name="Normal 12 4 5 2 3 5 2 2" xfId="22612" xr:uid="{00000000-0005-0000-0000-0000F6770000}"/>
    <cellStyle name="Normal 12 4 5 2 3 5 2 2 2" xfId="48232" xr:uid="{00000000-0005-0000-0000-0000F7770000}"/>
    <cellStyle name="Normal 12 4 5 2 3 5 2 3" xfId="35422" xr:uid="{00000000-0005-0000-0000-0000F8770000}"/>
    <cellStyle name="Normal 12 4 5 2 3 5 3" xfId="17122" xr:uid="{00000000-0005-0000-0000-0000F9770000}"/>
    <cellStyle name="Normal 12 4 5 2 3 5 3 2" xfId="42742" xr:uid="{00000000-0005-0000-0000-0000FA770000}"/>
    <cellStyle name="Normal 12 4 5 2 3 5 4" xfId="29932" xr:uid="{00000000-0005-0000-0000-0000FB770000}"/>
    <cellStyle name="Normal 12 4 5 2 3 6" xfId="11631" xr:uid="{00000000-0005-0000-0000-0000FC770000}"/>
    <cellStyle name="Normal 12 4 5 2 3 6 2" xfId="24442" xr:uid="{00000000-0005-0000-0000-0000FD770000}"/>
    <cellStyle name="Normal 12 4 5 2 3 6 2 2" xfId="50062" xr:uid="{00000000-0005-0000-0000-0000FE770000}"/>
    <cellStyle name="Normal 12 4 5 2 3 6 3" xfId="37252" xr:uid="{00000000-0005-0000-0000-0000FF770000}"/>
    <cellStyle name="Normal 12 4 5 2 3 7" xfId="6141" xr:uid="{00000000-0005-0000-0000-000000780000}"/>
    <cellStyle name="Normal 12 4 5 2 3 7 2" xfId="18952" xr:uid="{00000000-0005-0000-0000-000001780000}"/>
    <cellStyle name="Normal 12 4 5 2 3 7 2 2" xfId="44572" xr:uid="{00000000-0005-0000-0000-000002780000}"/>
    <cellStyle name="Normal 12 4 5 2 3 7 3" xfId="31762" xr:uid="{00000000-0005-0000-0000-000003780000}"/>
    <cellStyle name="Normal 12 4 5 2 3 8" xfId="13462" xr:uid="{00000000-0005-0000-0000-000004780000}"/>
    <cellStyle name="Normal 12 4 5 2 3 8 2" xfId="39082" xr:uid="{00000000-0005-0000-0000-000005780000}"/>
    <cellStyle name="Normal 12 4 5 2 3 9" xfId="26272" xr:uid="{00000000-0005-0000-0000-000006780000}"/>
    <cellStyle name="Normal 12 4 5 2 4" xfId="425" xr:uid="{00000000-0005-0000-0000-000007780000}"/>
    <cellStyle name="Normal 12 4 5 2 4 2" xfId="1320" xr:uid="{00000000-0005-0000-0000-000008780000}"/>
    <cellStyle name="Normal 12 4 5 2 4 2 2" xfId="3150" xr:uid="{00000000-0005-0000-0000-000009780000}"/>
    <cellStyle name="Normal 12 4 5 2 4 2 2 2" xfId="8640" xr:uid="{00000000-0005-0000-0000-00000A780000}"/>
    <cellStyle name="Normal 12 4 5 2 4 2 2 2 2" xfId="21451" xr:uid="{00000000-0005-0000-0000-00000B780000}"/>
    <cellStyle name="Normal 12 4 5 2 4 2 2 2 2 2" xfId="47071" xr:uid="{00000000-0005-0000-0000-00000C780000}"/>
    <cellStyle name="Normal 12 4 5 2 4 2 2 2 3" xfId="34261" xr:uid="{00000000-0005-0000-0000-00000D780000}"/>
    <cellStyle name="Normal 12 4 5 2 4 2 2 3" xfId="15961" xr:uid="{00000000-0005-0000-0000-00000E780000}"/>
    <cellStyle name="Normal 12 4 5 2 4 2 2 3 2" xfId="41581" xr:uid="{00000000-0005-0000-0000-00000F780000}"/>
    <cellStyle name="Normal 12 4 5 2 4 2 2 4" xfId="28771" xr:uid="{00000000-0005-0000-0000-000010780000}"/>
    <cellStyle name="Normal 12 4 5 2 4 2 3" xfId="4980" xr:uid="{00000000-0005-0000-0000-000011780000}"/>
    <cellStyle name="Normal 12 4 5 2 4 2 3 2" xfId="10470" xr:uid="{00000000-0005-0000-0000-000012780000}"/>
    <cellStyle name="Normal 12 4 5 2 4 2 3 2 2" xfId="23281" xr:uid="{00000000-0005-0000-0000-000013780000}"/>
    <cellStyle name="Normal 12 4 5 2 4 2 3 2 2 2" xfId="48901" xr:uid="{00000000-0005-0000-0000-000014780000}"/>
    <cellStyle name="Normal 12 4 5 2 4 2 3 2 3" xfId="36091" xr:uid="{00000000-0005-0000-0000-000015780000}"/>
    <cellStyle name="Normal 12 4 5 2 4 2 3 3" xfId="17791" xr:uid="{00000000-0005-0000-0000-000016780000}"/>
    <cellStyle name="Normal 12 4 5 2 4 2 3 3 2" xfId="43411" xr:uid="{00000000-0005-0000-0000-000017780000}"/>
    <cellStyle name="Normal 12 4 5 2 4 2 3 4" xfId="30601" xr:uid="{00000000-0005-0000-0000-000018780000}"/>
    <cellStyle name="Normal 12 4 5 2 4 2 4" xfId="12300" xr:uid="{00000000-0005-0000-0000-000019780000}"/>
    <cellStyle name="Normal 12 4 5 2 4 2 4 2" xfId="25111" xr:uid="{00000000-0005-0000-0000-00001A780000}"/>
    <cellStyle name="Normal 12 4 5 2 4 2 4 2 2" xfId="50731" xr:uid="{00000000-0005-0000-0000-00001B780000}"/>
    <cellStyle name="Normal 12 4 5 2 4 2 4 3" xfId="37921" xr:uid="{00000000-0005-0000-0000-00001C780000}"/>
    <cellStyle name="Normal 12 4 5 2 4 2 5" xfId="6810" xr:uid="{00000000-0005-0000-0000-00001D780000}"/>
    <cellStyle name="Normal 12 4 5 2 4 2 5 2" xfId="19621" xr:uid="{00000000-0005-0000-0000-00001E780000}"/>
    <cellStyle name="Normal 12 4 5 2 4 2 5 2 2" xfId="45241" xr:uid="{00000000-0005-0000-0000-00001F780000}"/>
    <cellStyle name="Normal 12 4 5 2 4 2 5 3" xfId="32431" xr:uid="{00000000-0005-0000-0000-000020780000}"/>
    <cellStyle name="Normal 12 4 5 2 4 2 6" xfId="14131" xr:uid="{00000000-0005-0000-0000-000021780000}"/>
    <cellStyle name="Normal 12 4 5 2 4 2 6 2" xfId="39751" xr:uid="{00000000-0005-0000-0000-000022780000}"/>
    <cellStyle name="Normal 12 4 5 2 4 2 7" xfId="26941" xr:uid="{00000000-0005-0000-0000-000023780000}"/>
    <cellStyle name="Normal 12 4 5 2 4 3" xfId="2256" xr:uid="{00000000-0005-0000-0000-000024780000}"/>
    <cellStyle name="Normal 12 4 5 2 4 3 2" xfId="7746" xr:uid="{00000000-0005-0000-0000-000025780000}"/>
    <cellStyle name="Normal 12 4 5 2 4 3 2 2" xfId="20557" xr:uid="{00000000-0005-0000-0000-000026780000}"/>
    <cellStyle name="Normal 12 4 5 2 4 3 2 2 2" xfId="46177" xr:uid="{00000000-0005-0000-0000-000027780000}"/>
    <cellStyle name="Normal 12 4 5 2 4 3 2 3" xfId="33367" xr:uid="{00000000-0005-0000-0000-000028780000}"/>
    <cellStyle name="Normal 12 4 5 2 4 3 3" xfId="15067" xr:uid="{00000000-0005-0000-0000-000029780000}"/>
    <cellStyle name="Normal 12 4 5 2 4 3 3 2" xfId="40687" xr:uid="{00000000-0005-0000-0000-00002A780000}"/>
    <cellStyle name="Normal 12 4 5 2 4 3 4" xfId="27877" xr:uid="{00000000-0005-0000-0000-00002B780000}"/>
    <cellStyle name="Normal 12 4 5 2 4 4" xfId="4086" xr:uid="{00000000-0005-0000-0000-00002C780000}"/>
    <cellStyle name="Normal 12 4 5 2 4 4 2" xfId="9576" xr:uid="{00000000-0005-0000-0000-00002D780000}"/>
    <cellStyle name="Normal 12 4 5 2 4 4 2 2" xfId="22387" xr:uid="{00000000-0005-0000-0000-00002E780000}"/>
    <cellStyle name="Normal 12 4 5 2 4 4 2 2 2" xfId="48007" xr:uid="{00000000-0005-0000-0000-00002F780000}"/>
    <cellStyle name="Normal 12 4 5 2 4 4 2 3" xfId="35197" xr:uid="{00000000-0005-0000-0000-000030780000}"/>
    <cellStyle name="Normal 12 4 5 2 4 4 3" xfId="16897" xr:uid="{00000000-0005-0000-0000-000031780000}"/>
    <cellStyle name="Normal 12 4 5 2 4 4 3 2" xfId="42517" xr:uid="{00000000-0005-0000-0000-000032780000}"/>
    <cellStyle name="Normal 12 4 5 2 4 4 4" xfId="29707" xr:uid="{00000000-0005-0000-0000-000033780000}"/>
    <cellStyle name="Normal 12 4 5 2 4 5" xfId="11406" xr:uid="{00000000-0005-0000-0000-000034780000}"/>
    <cellStyle name="Normal 12 4 5 2 4 5 2" xfId="24217" xr:uid="{00000000-0005-0000-0000-000035780000}"/>
    <cellStyle name="Normal 12 4 5 2 4 5 2 2" xfId="49837" xr:uid="{00000000-0005-0000-0000-000036780000}"/>
    <cellStyle name="Normal 12 4 5 2 4 5 3" xfId="37027" xr:uid="{00000000-0005-0000-0000-000037780000}"/>
    <cellStyle name="Normal 12 4 5 2 4 6" xfId="5916" xr:uid="{00000000-0005-0000-0000-000038780000}"/>
    <cellStyle name="Normal 12 4 5 2 4 6 2" xfId="18727" xr:uid="{00000000-0005-0000-0000-000039780000}"/>
    <cellStyle name="Normal 12 4 5 2 4 6 2 2" xfId="44347" xr:uid="{00000000-0005-0000-0000-00003A780000}"/>
    <cellStyle name="Normal 12 4 5 2 4 6 3" xfId="31537" xr:uid="{00000000-0005-0000-0000-00003B780000}"/>
    <cellStyle name="Normal 12 4 5 2 4 7" xfId="13237" xr:uid="{00000000-0005-0000-0000-00003C780000}"/>
    <cellStyle name="Normal 12 4 5 2 4 7 2" xfId="38857" xr:uid="{00000000-0005-0000-0000-00003D780000}"/>
    <cellStyle name="Normal 12 4 5 2 4 8" xfId="26047" xr:uid="{00000000-0005-0000-0000-00003E780000}"/>
    <cellStyle name="Normal 12 4 5 2 5" xfId="784" xr:uid="{00000000-0005-0000-0000-00003F780000}"/>
    <cellStyle name="Normal 12 4 5 2 5 2" xfId="1679" xr:uid="{00000000-0005-0000-0000-000040780000}"/>
    <cellStyle name="Normal 12 4 5 2 5 2 2" xfId="3509" xr:uid="{00000000-0005-0000-0000-000041780000}"/>
    <cellStyle name="Normal 12 4 5 2 5 2 2 2" xfId="8999" xr:uid="{00000000-0005-0000-0000-000042780000}"/>
    <cellStyle name="Normal 12 4 5 2 5 2 2 2 2" xfId="21810" xr:uid="{00000000-0005-0000-0000-000043780000}"/>
    <cellStyle name="Normal 12 4 5 2 5 2 2 2 2 2" xfId="47430" xr:uid="{00000000-0005-0000-0000-000044780000}"/>
    <cellStyle name="Normal 12 4 5 2 5 2 2 2 3" xfId="34620" xr:uid="{00000000-0005-0000-0000-000045780000}"/>
    <cellStyle name="Normal 12 4 5 2 5 2 2 3" xfId="16320" xr:uid="{00000000-0005-0000-0000-000046780000}"/>
    <cellStyle name="Normal 12 4 5 2 5 2 2 3 2" xfId="41940" xr:uid="{00000000-0005-0000-0000-000047780000}"/>
    <cellStyle name="Normal 12 4 5 2 5 2 2 4" xfId="29130" xr:uid="{00000000-0005-0000-0000-000048780000}"/>
    <cellStyle name="Normal 12 4 5 2 5 2 3" xfId="5339" xr:uid="{00000000-0005-0000-0000-000049780000}"/>
    <cellStyle name="Normal 12 4 5 2 5 2 3 2" xfId="10829" xr:uid="{00000000-0005-0000-0000-00004A780000}"/>
    <cellStyle name="Normal 12 4 5 2 5 2 3 2 2" xfId="23640" xr:uid="{00000000-0005-0000-0000-00004B780000}"/>
    <cellStyle name="Normal 12 4 5 2 5 2 3 2 2 2" xfId="49260" xr:uid="{00000000-0005-0000-0000-00004C780000}"/>
    <cellStyle name="Normal 12 4 5 2 5 2 3 2 3" xfId="36450" xr:uid="{00000000-0005-0000-0000-00004D780000}"/>
    <cellStyle name="Normal 12 4 5 2 5 2 3 3" xfId="18150" xr:uid="{00000000-0005-0000-0000-00004E780000}"/>
    <cellStyle name="Normal 12 4 5 2 5 2 3 3 2" xfId="43770" xr:uid="{00000000-0005-0000-0000-00004F780000}"/>
    <cellStyle name="Normal 12 4 5 2 5 2 3 4" xfId="30960" xr:uid="{00000000-0005-0000-0000-000050780000}"/>
    <cellStyle name="Normal 12 4 5 2 5 2 4" xfId="12659" xr:uid="{00000000-0005-0000-0000-000051780000}"/>
    <cellStyle name="Normal 12 4 5 2 5 2 4 2" xfId="25470" xr:uid="{00000000-0005-0000-0000-000052780000}"/>
    <cellStyle name="Normal 12 4 5 2 5 2 4 2 2" xfId="51090" xr:uid="{00000000-0005-0000-0000-000053780000}"/>
    <cellStyle name="Normal 12 4 5 2 5 2 4 3" xfId="38280" xr:uid="{00000000-0005-0000-0000-000054780000}"/>
    <cellStyle name="Normal 12 4 5 2 5 2 5" xfId="7169" xr:uid="{00000000-0005-0000-0000-000055780000}"/>
    <cellStyle name="Normal 12 4 5 2 5 2 5 2" xfId="19980" xr:uid="{00000000-0005-0000-0000-000056780000}"/>
    <cellStyle name="Normal 12 4 5 2 5 2 5 2 2" xfId="45600" xr:uid="{00000000-0005-0000-0000-000057780000}"/>
    <cellStyle name="Normal 12 4 5 2 5 2 5 3" xfId="32790" xr:uid="{00000000-0005-0000-0000-000058780000}"/>
    <cellStyle name="Normal 12 4 5 2 5 2 6" xfId="14490" xr:uid="{00000000-0005-0000-0000-000059780000}"/>
    <cellStyle name="Normal 12 4 5 2 5 2 6 2" xfId="40110" xr:uid="{00000000-0005-0000-0000-00005A780000}"/>
    <cellStyle name="Normal 12 4 5 2 5 2 7" xfId="27300" xr:uid="{00000000-0005-0000-0000-00005B780000}"/>
    <cellStyle name="Normal 12 4 5 2 5 3" xfId="2615" xr:uid="{00000000-0005-0000-0000-00005C780000}"/>
    <cellStyle name="Normal 12 4 5 2 5 3 2" xfId="8105" xr:uid="{00000000-0005-0000-0000-00005D780000}"/>
    <cellStyle name="Normal 12 4 5 2 5 3 2 2" xfId="20916" xr:uid="{00000000-0005-0000-0000-00005E780000}"/>
    <cellStyle name="Normal 12 4 5 2 5 3 2 2 2" xfId="46536" xr:uid="{00000000-0005-0000-0000-00005F780000}"/>
    <cellStyle name="Normal 12 4 5 2 5 3 2 3" xfId="33726" xr:uid="{00000000-0005-0000-0000-000060780000}"/>
    <cellStyle name="Normal 12 4 5 2 5 3 3" xfId="15426" xr:uid="{00000000-0005-0000-0000-000061780000}"/>
    <cellStyle name="Normal 12 4 5 2 5 3 3 2" xfId="41046" xr:uid="{00000000-0005-0000-0000-000062780000}"/>
    <cellStyle name="Normal 12 4 5 2 5 3 4" xfId="28236" xr:uid="{00000000-0005-0000-0000-000063780000}"/>
    <cellStyle name="Normal 12 4 5 2 5 4" xfId="4445" xr:uid="{00000000-0005-0000-0000-000064780000}"/>
    <cellStyle name="Normal 12 4 5 2 5 4 2" xfId="9935" xr:uid="{00000000-0005-0000-0000-000065780000}"/>
    <cellStyle name="Normal 12 4 5 2 5 4 2 2" xfId="22746" xr:uid="{00000000-0005-0000-0000-000066780000}"/>
    <cellStyle name="Normal 12 4 5 2 5 4 2 2 2" xfId="48366" xr:uid="{00000000-0005-0000-0000-000067780000}"/>
    <cellStyle name="Normal 12 4 5 2 5 4 2 3" xfId="35556" xr:uid="{00000000-0005-0000-0000-000068780000}"/>
    <cellStyle name="Normal 12 4 5 2 5 4 3" xfId="17256" xr:uid="{00000000-0005-0000-0000-000069780000}"/>
    <cellStyle name="Normal 12 4 5 2 5 4 3 2" xfId="42876" xr:uid="{00000000-0005-0000-0000-00006A780000}"/>
    <cellStyle name="Normal 12 4 5 2 5 4 4" xfId="30066" xr:uid="{00000000-0005-0000-0000-00006B780000}"/>
    <cellStyle name="Normal 12 4 5 2 5 5" xfId="11765" xr:uid="{00000000-0005-0000-0000-00006C780000}"/>
    <cellStyle name="Normal 12 4 5 2 5 5 2" xfId="24576" xr:uid="{00000000-0005-0000-0000-00006D780000}"/>
    <cellStyle name="Normal 12 4 5 2 5 5 2 2" xfId="50196" xr:uid="{00000000-0005-0000-0000-00006E780000}"/>
    <cellStyle name="Normal 12 4 5 2 5 5 3" xfId="37386" xr:uid="{00000000-0005-0000-0000-00006F780000}"/>
    <cellStyle name="Normal 12 4 5 2 5 6" xfId="6275" xr:uid="{00000000-0005-0000-0000-000070780000}"/>
    <cellStyle name="Normal 12 4 5 2 5 6 2" xfId="19086" xr:uid="{00000000-0005-0000-0000-000071780000}"/>
    <cellStyle name="Normal 12 4 5 2 5 6 2 2" xfId="44706" xr:uid="{00000000-0005-0000-0000-000072780000}"/>
    <cellStyle name="Normal 12 4 5 2 5 6 3" xfId="31896" xr:uid="{00000000-0005-0000-0000-000073780000}"/>
    <cellStyle name="Normal 12 4 5 2 5 7" xfId="13596" xr:uid="{00000000-0005-0000-0000-000074780000}"/>
    <cellStyle name="Normal 12 4 5 2 5 7 2" xfId="39216" xr:uid="{00000000-0005-0000-0000-000075780000}"/>
    <cellStyle name="Normal 12 4 5 2 5 8" xfId="26406" xr:uid="{00000000-0005-0000-0000-000076780000}"/>
    <cellStyle name="Normal 12 4 5 2 6" xfId="1185" xr:uid="{00000000-0005-0000-0000-000077780000}"/>
    <cellStyle name="Normal 12 4 5 2 6 2" xfId="3015" xr:uid="{00000000-0005-0000-0000-000078780000}"/>
    <cellStyle name="Normal 12 4 5 2 6 2 2" xfId="8505" xr:uid="{00000000-0005-0000-0000-000079780000}"/>
    <cellStyle name="Normal 12 4 5 2 6 2 2 2" xfId="21316" xr:uid="{00000000-0005-0000-0000-00007A780000}"/>
    <cellStyle name="Normal 12 4 5 2 6 2 2 2 2" xfId="46936" xr:uid="{00000000-0005-0000-0000-00007B780000}"/>
    <cellStyle name="Normal 12 4 5 2 6 2 2 3" xfId="34126" xr:uid="{00000000-0005-0000-0000-00007C780000}"/>
    <cellStyle name="Normal 12 4 5 2 6 2 3" xfId="15826" xr:uid="{00000000-0005-0000-0000-00007D780000}"/>
    <cellStyle name="Normal 12 4 5 2 6 2 3 2" xfId="41446" xr:uid="{00000000-0005-0000-0000-00007E780000}"/>
    <cellStyle name="Normal 12 4 5 2 6 2 4" xfId="28636" xr:uid="{00000000-0005-0000-0000-00007F780000}"/>
    <cellStyle name="Normal 12 4 5 2 6 3" xfId="4845" xr:uid="{00000000-0005-0000-0000-000080780000}"/>
    <cellStyle name="Normal 12 4 5 2 6 3 2" xfId="10335" xr:uid="{00000000-0005-0000-0000-000081780000}"/>
    <cellStyle name="Normal 12 4 5 2 6 3 2 2" xfId="23146" xr:uid="{00000000-0005-0000-0000-000082780000}"/>
    <cellStyle name="Normal 12 4 5 2 6 3 2 2 2" xfId="48766" xr:uid="{00000000-0005-0000-0000-000083780000}"/>
    <cellStyle name="Normal 12 4 5 2 6 3 2 3" xfId="35956" xr:uid="{00000000-0005-0000-0000-000084780000}"/>
    <cellStyle name="Normal 12 4 5 2 6 3 3" xfId="17656" xr:uid="{00000000-0005-0000-0000-000085780000}"/>
    <cellStyle name="Normal 12 4 5 2 6 3 3 2" xfId="43276" xr:uid="{00000000-0005-0000-0000-000086780000}"/>
    <cellStyle name="Normal 12 4 5 2 6 3 4" xfId="30466" xr:uid="{00000000-0005-0000-0000-000087780000}"/>
    <cellStyle name="Normal 12 4 5 2 6 4" xfId="12165" xr:uid="{00000000-0005-0000-0000-000088780000}"/>
    <cellStyle name="Normal 12 4 5 2 6 4 2" xfId="24976" xr:uid="{00000000-0005-0000-0000-000089780000}"/>
    <cellStyle name="Normal 12 4 5 2 6 4 2 2" xfId="50596" xr:uid="{00000000-0005-0000-0000-00008A780000}"/>
    <cellStyle name="Normal 12 4 5 2 6 4 3" xfId="37786" xr:uid="{00000000-0005-0000-0000-00008B780000}"/>
    <cellStyle name="Normal 12 4 5 2 6 5" xfId="6675" xr:uid="{00000000-0005-0000-0000-00008C780000}"/>
    <cellStyle name="Normal 12 4 5 2 6 5 2" xfId="19486" xr:uid="{00000000-0005-0000-0000-00008D780000}"/>
    <cellStyle name="Normal 12 4 5 2 6 5 2 2" xfId="45106" xr:uid="{00000000-0005-0000-0000-00008E780000}"/>
    <cellStyle name="Normal 12 4 5 2 6 5 3" xfId="32296" xr:uid="{00000000-0005-0000-0000-00008F780000}"/>
    <cellStyle name="Normal 12 4 5 2 6 6" xfId="13996" xr:uid="{00000000-0005-0000-0000-000090780000}"/>
    <cellStyle name="Normal 12 4 5 2 6 6 2" xfId="39616" xr:uid="{00000000-0005-0000-0000-000091780000}"/>
    <cellStyle name="Normal 12 4 5 2 6 7" xfId="26806" xr:uid="{00000000-0005-0000-0000-000092780000}"/>
    <cellStyle name="Normal 12 4 5 2 7" xfId="2121" xr:uid="{00000000-0005-0000-0000-000093780000}"/>
    <cellStyle name="Normal 12 4 5 2 7 2" xfId="7611" xr:uid="{00000000-0005-0000-0000-000094780000}"/>
    <cellStyle name="Normal 12 4 5 2 7 2 2" xfId="20422" xr:uid="{00000000-0005-0000-0000-000095780000}"/>
    <cellStyle name="Normal 12 4 5 2 7 2 2 2" xfId="46042" xr:uid="{00000000-0005-0000-0000-000096780000}"/>
    <cellStyle name="Normal 12 4 5 2 7 2 3" xfId="33232" xr:uid="{00000000-0005-0000-0000-000097780000}"/>
    <cellStyle name="Normal 12 4 5 2 7 3" xfId="14932" xr:uid="{00000000-0005-0000-0000-000098780000}"/>
    <cellStyle name="Normal 12 4 5 2 7 3 2" xfId="40552" xr:uid="{00000000-0005-0000-0000-000099780000}"/>
    <cellStyle name="Normal 12 4 5 2 7 4" xfId="27742" xr:uid="{00000000-0005-0000-0000-00009A780000}"/>
    <cellStyle name="Normal 12 4 5 2 8" xfId="3951" xr:uid="{00000000-0005-0000-0000-00009B780000}"/>
    <cellStyle name="Normal 12 4 5 2 8 2" xfId="9441" xr:uid="{00000000-0005-0000-0000-00009C780000}"/>
    <cellStyle name="Normal 12 4 5 2 8 2 2" xfId="22252" xr:uid="{00000000-0005-0000-0000-00009D780000}"/>
    <cellStyle name="Normal 12 4 5 2 8 2 2 2" xfId="47872" xr:uid="{00000000-0005-0000-0000-00009E780000}"/>
    <cellStyle name="Normal 12 4 5 2 8 2 3" xfId="35062" xr:uid="{00000000-0005-0000-0000-00009F780000}"/>
    <cellStyle name="Normal 12 4 5 2 8 3" xfId="16762" xr:uid="{00000000-0005-0000-0000-0000A0780000}"/>
    <cellStyle name="Normal 12 4 5 2 8 3 2" xfId="42382" xr:uid="{00000000-0005-0000-0000-0000A1780000}"/>
    <cellStyle name="Normal 12 4 5 2 8 4" xfId="29572" xr:uid="{00000000-0005-0000-0000-0000A2780000}"/>
    <cellStyle name="Normal 12 4 5 2 9" xfId="11271" xr:uid="{00000000-0005-0000-0000-0000A3780000}"/>
    <cellStyle name="Normal 12 4 5 2 9 2" xfId="24082" xr:uid="{00000000-0005-0000-0000-0000A4780000}"/>
    <cellStyle name="Normal 12 4 5 2 9 2 2" xfId="49702" xr:uid="{00000000-0005-0000-0000-0000A5780000}"/>
    <cellStyle name="Normal 12 4 5 2 9 3" xfId="36892" xr:uid="{00000000-0005-0000-0000-0000A6780000}"/>
    <cellStyle name="Normal 12 4 5 3" xfId="340" xr:uid="{00000000-0005-0000-0000-0000A7780000}"/>
    <cellStyle name="Normal 12 4 5 3 10" xfId="5832" xr:uid="{00000000-0005-0000-0000-0000A8780000}"/>
    <cellStyle name="Normal 12 4 5 3 10 2" xfId="18643" xr:uid="{00000000-0005-0000-0000-0000A9780000}"/>
    <cellStyle name="Normal 12 4 5 3 10 2 2" xfId="44263" xr:uid="{00000000-0005-0000-0000-0000AA780000}"/>
    <cellStyle name="Normal 12 4 5 3 10 3" xfId="31453" xr:uid="{00000000-0005-0000-0000-0000AB780000}"/>
    <cellStyle name="Normal 12 4 5 3 11" xfId="13153" xr:uid="{00000000-0005-0000-0000-0000AC780000}"/>
    <cellStyle name="Normal 12 4 5 3 11 2" xfId="38773" xr:uid="{00000000-0005-0000-0000-0000AD780000}"/>
    <cellStyle name="Normal 12 4 5 3 12" xfId="25963" xr:uid="{00000000-0005-0000-0000-0000AE780000}"/>
    <cellStyle name="Normal 12 4 5 3 2" xfId="569" xr:uid="{00000000-0005-0000-0000-0000AF780000}"/>
    <cellStyle name="Normal 12 4 5 3 2 2" xfId="968" xr:uid="{00000000-0005-0000-0000-0000B0780000}"/>
    <cellStyle name="Normal 12 4 5 3 2 2 2" xfId="1863" xr:uid="{00000000-0005-0000-0000-0000B1780000}"/>
    <cellStyle name="Normal 12 4 5 3 2 2 2 2" xfId="3693" xr:uid="{00000000-0005-0000-0000-0000B2780000}"/>
    <cellStyle name="Normal 12 4 5 3 2 2 2 2 2" xfId="9183" xr:uid="{00000000-0005-0000-0000-0000B3780000}"/>
    <cellStyle name="Normal 12 4 5 3 2 2 2 2 2 2" xfId="21994" xr:uid="{00000000-0005-0000-0000-0000B4780000}"/>
    <cellStyle name="Normal 12 4 5 3 2 2 2 2 2 2 2" xfId="47614" xr:uid="{00000000-0005-0000-0000-0000B5780000}"/>
    <cellStyle name="Normal 12 4 5 3 2 2 2 2 2 3" xfId="34804" xr:uid="{00000000-0005-0000-0000-0000B6780000}"/>
    <cellStyle name="Normal 12 4 5 3 2 2 2 2 3" xfId="16504" xr:uid="{00000000-0005-0000-0000-0000B7780000}"/>
    <cellStyle name="Normal 12 4 5 3 2 2 2 2 3 2" xfId="42124" xr:uid="{00000000-0005-0000-0000-0000B8780000}"/>
    <cellStyle name="Normal 12 4 5 3 2 2 2 2 4" xfId="29314" xr:uid="{00000000-0005-0000-0000-0000B9780000}"/>
    <cellStyle name="Normal 12 4 5 3 2 2 2 3" xfId="5523" xr:uid="{00000000-0005-0000-0000-0000BA780000}"/>
    <cellStyle name="Normal 12 4 5 3 2 2 2 3 2" xfId="11013" xr:uid="{00000000-0005-0000-0000-0000BB780000}"/>
    <cellStyle name="Normal 12 4 5 3 2 2 2 3 2 2" xfId="23824" xr:uid="{00000000-0005-0000-0000-0000BC780000}"/>
    <cellStyle name="Normal 12 4 5 3 2 2 2 3 2 2 2" xfId="49444" xr:uid="{00000000-0005-0000-0000-0000BD780000}"/>
    <cellStyle name="Normal 12 4 5 3 2 2 2 3 2 3" xfId="36634" xr:uid="{00000000-0005-0000-0000-0000BE780000}"/>
    <cellStyle name="Normal 12 4 5 3 2 2 2 3 3" xfId="18334" xr:uid="{00000000-0005-0000-0000-0000BF780000}"/>
    <cellStyle name="Normal 12 4 5 3 2 2 2 3 3 2" xfId="43954" xr:uid="{00000000-0005-0000-0000-0000C0780000}"/>
    <cellStyle name="Normal 12 4 5 3 2 2 2 3 4" xfId="31144" xr:uid="{00000000-0005-0000-0000-0000C1780000}"/>
    <cellStyle name="Normal 12 4 5 3 2 2 2 4" xfId="12843" xr:uid="{00000000-0005-0000-0000-0000C2780000}"/>
    <cellStyle name="Normal 12 4 5 3 2 2 2 4 2" xfId="25654" xr:uid="{00000000-0005-0000-0000-0000C3780000}"/>
    <cellStyle name="Normal 12 4 5 3 2 2 2 4 2 2" xfId="51274" xr:uid="{00000000-0005-0000-0000-0000C4780000}"/>
    <cellStyle name="Normal 12 4 5 3 2 2 2 4 3" xfId="38464" xr:uid="{00000000-0005-0000-0000-0000C5780000}"/>
    <cellStyle name="Normal 12 4 5 3 2 2 2 5" xfId="7353" xr:uid="{00000000-0005-0000-0000-0000C6780000}"/>
    <cellStyle name="Normal 12 4 5 3 2 2 2 5 2" xfId="20164" xr:uid="{00000000-0005-0000-0000-0000C7780000}"/>
    <cellStyle name="Normal 12 4 5 3 2 2 2 5 2 2" xfId="45784" xr:uid="{00000000-0005-0000-0000-0000C8780000}"/>
    <cellStyle name="Normal 12 4 5 3 2 2 2 5 3" xfId="32974" xr:uid="{00000000-0005-0000-0000-0000C9780000}"/>
    <cellStyle name="Normal 12 4 5 3 2 2 2 6" xfId="14674" xr:uid="{00000000-0005-0000-0000-0000CA780000}"/>
    <cellStyle name="Normal 12 4 5 3 2 2 2 6 2" xfId="40294" xr:uid="{00000000-0005-0000-0000-0000CB780000}"/>
    <cellStyle name="Normal 12 4 5 3 2 2 2 7" xfId="27484" xr:uid="{00000000-0005-0000-0000-0000CC780000}"/>
    <cellStyle name="Normal 12 4 5 3 2 2 3" xfId="2799" xr:uid="{00000000-0005-0000-0000-0000CD780000}"/>
    <cellStyle name="Normal 12 4 5 3 2 2 3 2" xfId="8289" xr:uid="{00000000-0005-0000-0000-0000CE780000}"/>
    <cellStyle name="Normal 12 4 5 3 2 2 3 2 2" xfId="21100" xr:uid="{00000000-0005-0000-0000-0000CF780000}"/>
    <cellStyle name="Normal 12 4 5 3 2 2 3 2 2 2" xfId="46720" xr:uid="{00000000-0005-0000-0000-0000D0780000}"/>
    <cellStyle name="Normal 12 4 5 3 2 2 3 2 3" xfId="33910" xr:uid="{00000000-0005-0000-0000-0000D1780000}"/>
    <cellStyle name="Normal 12 4 5 3 2 2 3 3" xfId="15610" xr:uid="{00000000-0005-0000-0000-0000D2780000}"/>
    <cellStyle name="Normal 12 4 5 3 2 2 3 3 2" xfId="41230" xr:uid="{00000000-0005-0000-0000-0000D3780000}"/>
    <cellStyle name="Normal 12 4 5 3 2 2 3 4" xfId="28420" xr:uid="{00000000-0005-0000-0000-0000D4780000}"/>
    <cellStyle name="Normal 12 4 5 3 2 2 4" xfId="4629" xr:uid="{00000000-0005-0000-0000-0000D5780000}"/>
    <cellStyle name="Normal 12 4 5 3 2 2 4 2" xfId="10119" xr:uid="{00000000-0005-0000-0000-0000D6780000}"/>
    <cellStyle name="Normal 12 4 5 3 2 2 4 2 2" xfId="22930" xr:uid="{00000000-0005-0000-0000-0000D7780000}"/>
    <cellStyle name="Normal 12 4 5 3 2 2 4 2 2 2" xfId="48550" xr:uid="{00000000-0005-0000-0000-0000D8780000}"/>
    <cellStyle name="Normal 12 4 5 3 2 2 4 2 3" xfId="35740" xr:uid="{00000000-0005-0000-0000-0000D9780000}"/>
    <cellStyle name="Normal 12 4 5 3 2 2 4 3" xfId="17440" xr:uid="{00000000-0005-0000-0000-0000DA780000}"/>
    <cellStyle name="Normal 12 4 5 3 2 2 4 3 2" xfId="43060" xr:uid="{00000000-0005-0000-0000-0000DB780000}"/>
    <cellStyle name="Normal 12 4 5 3 2 2 4 4" xfId="30250" xr:uid="{00000000-0005-0000-0000-0000DC780000}"/>
    <cellStyle name="Normal 12 4 5 3 2 2 5" xfId="11949" xr:uid="{00000000-0005-0000-0000-0000DD780000}"/>
    <cellStyle name="Normal 12 4 5 3 2 2 5 2" xfId="24760" xr:uid="{00000000-0005-0000-0000-0000DE780000}"/>
    <cellStyle name="Normal 12 4 5 3 2 2 5 2 2" xfId="50380" xr:uid="{00000000-0005-0000-0000-0000DF780000}"/>
    <cellStyle name="Normal 12 4 5 3 2 2 5 3" xfId="37570" xr:uid="{00000000-0005-0000-0000-0000E0780000}"/>
    <cellStyle name="Normal 12 4 5 3 2 2 6" xfId="6459" xr:uid="{00000000-0005-0000-0000-0000E1780000}"/>
    <cellStyle name="Normal 12 4 5 3 2 2 6 2" xfId="19270" xr:uid="{00000000-0005-0000-0000-0000E2780000}"/>
    <cellStyle name="Normal 12 4 5 3 2 2 6 2 2" xfId="44890" xr:uid="{00000000-0005-0000-0000-0000E3780000}"/>
    <cellStyle name="Normal 12 4 5 3 2 2 6 3" xfId="32080" xr:uid="{00000000-0005-0000-0000-0000E4780000}"/>
    <cellStyle name="Normal 12 4 5 3 2 2 7" xfId="13780" xr:uid="{00000000-0005-0000-0000-0000E5780000}"/>
    <cellStyle name="Normal 12 4 5 3 2 2 7 2" xfId="39400" xr:uid="{00000000-0005-0000-0000-0000E6780000}"/>
    <cellStyle name="Normal 12 4 5 3 2 2 8" xfId="26590" xr:uid="{00000000-0005-0000-0000-0000E7780000}"/>
    <cellStyle name="Normal 12 4 5 3 2 3" xfId="1464" xr:uid="{00000000-0005-0000-0000-0000E8780000}"/>
    <cellStyle name="Normal 12 4 5 3 2 3 2" xfId="3294" xr:uid="{00000000-0005-0000-0000-0000E9780000}"/>
    <cellStyle name="Normal 12 4 5 3 2 3 2 2" xfId="8784" xr:uid="{00000000-0005-0000-0000-0000EA780000}"/>
    <cellStyle name="Normal 12 4 5 3 2 3 2 2 2" xfId="21595" xr:uid="{00000000-0005-0000-0000-0000EB780000}"/>
    <cellStyle name="Normal 12 4 5 3 2 3 2 2 2 2" xfId="47215" xr:uid="{00000000-0005-0000-0000-0000EC780000}"/>
    <cellStyle name="Normal 12 4 5 3 2 3 2 2 3" xfId="34405" xr:uid="{00000000-0005-0000-0000-0000ED780000}"/>
    <cellStyle name="Normal 12 4 5 3 2 3 2 3" xfId="16105" xr:uid="{00000000-0005-0000-0000-0000EE780000}"/>
    <cellStyle name="Normal 12 4 5 3 2 3 2 3 2" xfId="41725" xr:uid="{00000000-0005-0000-0000-0000EF780000}"/>
    <cellStyle name="Normal 12 4 5 3 2 3 2 4" xfId="28915" xr:uid="{00000000-0005-0000-0000-0000F0780000}"/>
    <cellStyle name="Normal 12 4 5 3 2 3 3" xfId="5124" xr:uid="{00000000-0005-0000-0000-0000F1780000}"/>
    <cellStyle name="Normal 12 4 5 3 2 3 3 2" xfId="10614" xr:uid="{00000000-0005-0000-0000-0000F2780000}"/>
    <cellStyle name="Normal 12 4 5 3 2 3 3 2 2" xfId="23425" xr:uid="{00000000-0005-0000-0000-0000F3780000}"/>
    <cellStyle name="Normal 12 4 5 3 2 3 3 2 2 2" xfId="49045" xr:uid="{00000000-0005-0000-0000-0000F4780000}"/>
    <cellStyle name="Normal 12 4 5 3 2 3 3 2 3" xfId="36235" xr:uid="{00000000-0005-0000-0000-0000F5780000}"/>
    <cellStyle name="Normal 12 4 5 3 2 3 3 3" xfId="17935" xr:uid="{00000000-0005-0000-0000-0000F6780000}"/>
    <cellStyle name="Normal 12 4 5 3 2 3 3 3 2" xfId="43555" xr:uid="{00000000-0005-0000-0000-0000F7780000}"/>
    <cellStyle name="Normal 12 4 5 3 2 3 3 4" xfId="30745" xr:uid="{00000000-0005-0000-0000-0000F8780000}"/>
    <cellStyle name="Normal 12 4 5 3 2 3 4" xfId="12444" xr:uid="{00000000-0005-0000-0000-0000F9780000}"/>
    <cellStyle name="Normal 12 4 5 3 2 3 4 2" xfId="25255" xr:uid="{00000000-0005-0000-0000-0000FA780000}"/>
    <cellStyle name="Normal 12 4 5 3 2 3 4 2 2" xfId="50875" xr:uid="{00000000-0005-0000-0000-0000FB780000}"/>
    <cellStyle name="Normal 12 4 5 3 2 3 4 3" xfId="38065" xr:uid="{00000000-0005-0000-0000-0000FC780000}"/>
    <cellStyle name="Normal 12 4 5 3 2 3 5" xfId="6954" xr:uid="{00000000-0005-0000-0000-0000FD780000}"/>
    <cellStyle name="Normal 12 4 5 3 2 3 5 2" xfId="19765" xr:uid="{00000000-0005-0000-0000-0000FE780000}"/>
    <cellStyle name="Normal 12 4 5 3 2 3 5 2 2" xfId="45385" xr:uid="{00000000-0005-0000-0000-0000FF780000}"/>
    <cellStyle name="Normal 12 4 5 3 2 3 5 3" xfId="32575" xr:uid="{00000000-0005-0000-0000-000000790000}"/>
    <cellStyle name="Normal 12 4 5 3 2 3 6" xfId="14275" xr:uid="{00000000-0005-0000-0000-000001790000}"/>
    <cellStyle name="Normal 12 4 5 3 2 3 6 2" xfId="39895" xr:uid="{00000000-0005-0000-0000-000002790000}"/>
    <cellStyle name="Normal 12 4 5 3 2 3 7" xfId="27085" xr:uid="{00000000-0005-0000-0000-000003790000}"/>
    <cellStyle name="Normal 12 4 5 3 2 4" xfId="2400" xr:uid="{00000000-0005-0000-0000-000004790000}"/>
    <cellStyle name="Normal 12 4 5 3 2 4 2" xfId="7890" xr:uid="{00000000-0005-0000-0000-000005790000}"/>
    <cellStyle name="Normal 12 4 5 3 2 4 2 2" xfId="20701" xr:uid="{00000000-0005-0000-0000-000006790000}"/>
    <cellStyle name="Normal 12 4 5 3 2 4 2 2 2" xfId="46321" xr:uid="{00000000-0005-0000-0000-000007790000}"/>
    <cellStyle name="Normal 12 4 5 3 2 4 2 3" xfId="33511" xr:uid="{00000000-0005-0000-0000-000008790000}"/>
    <cellStyle name="Normal 12 4 5 3 2 4 3" xfId="15211" xr:uid="{00000000-0005-0000-0000-000009790000}"/>
    <cellStyle name="Normal 12 4 5 3 2 4 3 2" xfId="40831" xr:uid="{00000000-0005-0000-0000-00000A790000}"/>
    <cellStyle name="Normal 12 4 5 3 2 4 4" xfId="28021" xr:uid="{00000000-0005-0000-0000-00000B790000}"/>
    <cellStyle name="Normal 12 4 5 3 2 5" xfId="4230" xr:uid="{00000000-0005-0000-0000-00000C790000}"/>
    <cellStyle name="Normal 12 4 5 3 2 5 2" xfId="9720" xr:uid="{00000000-0005-0000-0000-00000D790000}"/>
    <cellStyle name="Normal 12 4 5 3 2 5 2 2" xfId="22531" xr:uid="{00000000-0005-0000-0000-00000E790000}"/>
    <cellStyle name="Normal 12 4 5 3 2 5 2 2 2" xfId="48151" xr:uid="{00000000-0005-0000-0000-00000F790000}"/>
    <cellStyle name="Normal 12 4 5 3 2 5 2 3" xfId="35341" xr:uid="{00000000-0005-0000-0000-000010790000}"/>
    <cellStyle name="Normal 12 4 5 3 2 5 3" xfId="17041" xr:uid="{00000000-0005-0000-0000-000011790000}"/>
    <cellStyle name="Normal 12 4 5 3 2 5 3 2" xfId="42661" xr:uid="{00000000-0005-0000-0000-000012790000}"/>
    <cellStyle name="Normal 12 4 5 3 2 5 4" xfId="29851" xr:uid="{00000000-0005-0000-0000-000013790000}"/>
    <cellStyle name="Normal 12 4 5 3 2 6" xfId="11550" xr:uid="{00000000-0005-0000-0000-000014790000}"/>
    <cellStyle name="Normal 12 4 5 3 2 6 2" xfId="24361" xr:uid="{00000000-0005-0000-0000-000015790000}"/>
    <cellStyle name="Normal 12 4 5 3 2 6 2 2" xfId="49981" xr:uid="{00000000-0005-0000-0000-000016790000}"/>
    <cellStyle name="Normal 12 4 5 3 2 6 3" xfId="37171" xr:uid="{00000000-0005-0000-0000-000017790000}"/>
    <cellStyle name="Normal 12 4 5 3 2 7" xfId="6060" xr:uid="{00000000-0005-0000-0000-000018790000}"/>
    <cellStyle name="Normal 12 4 5 3 2 7 2" xfId="18871" xr:uid="{00000000-0005-0000-0000-000019790000}"/>
    <cellStyle name="Normal 12 4 5 3 2 7 2 2" xfId="44491" xr:uid="{00000000-0005-0000-0000-00001A790000}"/>
    <cellStyle name="Normal 12 4 5 3 2 7 3" xfId="31681" xr:uid="{00000000-0005-0000-0000-00001B790000}"/>
    <cellStyle name="Normal 12 4 5 3 2 8" xfId="13381" xr:uid="{00000000-0005-0000-0000-00001C790000}"/>
    <cellStyle name="Normal 12 4 5 3 2 8 2" xfId="39001" xr:uid="{00000000-0005-0000-0000-00001D790000}"/>
    <cellStyle name="Normal 12 4 5 3 2 9" xfId="26191" xr:uid="{00000000-0005-0000-0000-00001E790000}"/>
    <cellStyle name="Normal 12 4 5 3 3" xfId="701" xr:uid="{00000000-0005-0000-0000-00001F790000}"/>
    <cellStyle name="Normal 12 4 5 3 3 2" xfId="1101" xr:uid="{00000000-0005-0000-0000-000020790000}"/>
    <cellStyle name="Normal 12 4 5 3 3 2 2" xfId="1996" xr:uid="{00000000-0005-0000-0000-000021790000}"/>
    <cellStyle name="Normal 12 4 5 3 3 2 2 2" xfId="3826" xr:uid="{00000000-0005-0000-0000-000022790000}"/>
    <cellStyle name="Normal 12 4 5 3 3 2 2 2 2" xfId="9316" xr:uid="{00000000-0005-0000-0000-000023790000}"/>
    <cellStyle name="Normal 12 4 5 3 3 2 2 2 2 2" xfId="22127" xr:uid="{00000000-0005-0000-0000-000024790000}"/>
    <cellStyle name="Normal 12 4 5 3 3 2 2 2 2 2 2" xfId="47747" xr:uid="{00000000-0005-0000-0000-000025790000}"/>
    <cellStyle name="Normal 12 4 5 3 3 2 2 2 2 3" xfId="34937" xr:uid="{00000000-0005-0000-0000-000026790000}"/>
    <cellStyle name="Normal 12 4 5 3 3 2 2 2 3" xfId="16637" xr:uid="{00000000-0005-0000-0000-000027790000}"/>
    <cellStyle name="Normal 12 4 5 3 3 2 2 2 3 2" xfId="42257" xr:uid="{00000000-0005-0000-0000-000028790000}"/>
    <cellStyle name="Normal 12 4 5 3 3 2 2 2 4" xfId="29447" xr:uid="{00000000-0005-0000-0000-000029790000}"/>
    <cellStyle name="Normal 12 4 5 3 3 2 2 3" xfId="5656" xr:uid="{00000000-0005-0000-0000-00002A790000}"/>
    <cellStyle name="Normal 12 4 5 3 3 2 2 3 2" xfId="11146" xr:uid="{00000000-0005-0000-0000-00002B790000}"/>
    <cellStyle name="Normal 12 4 5 3 3 2 2 3 2 2" xfId="23957" xr:uid="{00000000-0005-0000-0000-00002C790000}"/>
    <cellStyle name="Normal 12 4 5 3 3 2 2 3 2 2 2" xfId="49577" xr:uid="{00000000-0005-0000-0000-00002D790000}"/>
    <cellStyle name="Normal 12 4 5 3 3 2 2 3 2 3" xfId="36767" xr:uid="{00000000-0005-0000-0000-00002E790000}"/>
    <cellStyle name="Normal 12 4 5 3 3 2 2 3 3" xfId="18467" xr:uid="{00000000-0005-0000-0000-00002F790000}"/>
    <cellStyle name="Normal 12 4 5 3 3 2 2 3 3 2" xfId="44087" xr:uid="{00000000-0005-0000-0000-000030790000}"/>
    <cellStyle name="Normal 12 4 5 3 3 2 2 3 4" xfId="31277" xr:uid="{00000000-0005-0000-0000-000031790000}"/>
    <cellStyle name="Normal 12 4 5 3 3 2 2 4" xfId="12976" xr:uid="{00000000-0005-0000-0000-000032790000}"/>
    <cellStyle name="Normal 12 4 5 3 3 2 2 4 2" xfId="25787" xr:uid="{00000000-0005-0000-0000-000033790000}"/>
    <cellStyle name="Normal 12 4 5 3 3 2 2 4 2 2" xfId="51407" xr:uid="{00000000-0005-0000-0000-000034790000}"/>
    <cellStyle name="Normal 12 4 5 3 3 2 2 4 3" xfId="38597" xr:uid="{00000000-0005-0000-0000-000035790000}"/>
    <cellStyle name="Normal 12 4 5 3 3 2 2 5" xfId="7486" xr:uid="{00000000-0005-0000-0000-000036790000}"/>
    <cellStyle name="Normal 12 4 5 3 3 2 2 5 2" xfId="20297" xr:uid="{00000000-0005-0000-0000-000037790000}"/>
    <cellStyle name="Normal 12 4 5 3 3 2 2 5 2 2" xfId="45917" xr:uid="{00000000-0005-0000-0000-000038790000}"/>
    <cellStyle name="Normal 12 4 5 3 3 2 2 5 3" xfId="33107" xr:uid="{00000000-0005-0000-0000-000039790000}"/>
    <cellStyle name="Normal 12 4 5 3 3 2 2 6" xfId="14807" xr:uid="{00000000-0005-0000-0000-00003A790000}"/>
    <cellStyle name="Normal 12 4 5 3 3 2 2 6 2" xfId="40427" xr:uid="{00000000-0005-0000-0000-00003B790000}"/>
    <cellStyle name="Normal 12 4 5 3 3 2 2 7" xfId="27617" xr:uid="{00000000-0005-0000-0000-00003C790000}"/>
    <cellStyle name="Normal 12 4 5 3 3 2 3" xfId="2932" xr:uid="{00000000-0005-0000-0000-00003D790000}"/>
    <cellStyle name="Normal 12 4 5 3 3 2 3 2" xfId="8422" xr:uid="{00000000-0005-0000-0000-00003E790000}"/>
    <cellStyle name="Normal 12 4 5 3 3 2 3 2 2" xfId="21233" xr:uid="{00000000-0005-0000-0000-00003F790000}"/>
    <cellStyle name="Normal 12 4 5 3 3 2 3 2 2 2" xfId="46853" xr:uid="{00000000-0005-0000-0000-000040790000}"/>
    <cellStyle name="Normal 12 4 5 3 3 2 3 2 3" xfId="34043" xr:uid="{00000000-0005-0000-0000-000041790000}"/>
    <cellStyle name="Normal 12 4 5 3 3 2 3 3" xfId="15743" xr:uid="{00000000-0005-0000-0000-000042790000}"/>
    <cellStyle name="Normal 12 4 5 3 3 2 3 3 2" xfId="41363" xr:uid="{00000000-0005-0000-0000-000043790000}"/>
    <cellStyle name="Normal 12 4 5 3 3 2 3 4" xfId="28553" xr:uid="{00000000-0005-0000-0000-000044790000}"/>
    <cellStyle name="Normal 12 4 5 3 3 2 4" xfId="4762" xr:uid="{00000000-0005-0000-0000-000045790000}"/>
    <cellStyle name="Normal 12 4 5 3 3 2 4 2" xfId="10252" xr:uid="{00000000-0005-0000-0000-000046790000}"/>
    <cellStyle name="Normal 12 4 5 3 3 2 4 2 2" xfId="23063" xr:uid="{00000000-0005-0000-0000-000047790000}"/>
    <cellStyle name="Normal 12 4 5 3 3 2 4 2 2 2" xfId="48683" xr:uid="{00000000-0005-0000-0000-000048790000}"/>
    <cellStyle name="Normal 12 4 5 3 3 2 4 2 3" xfId="35873" xr:uid="{00000000-0005-0000-0000-000049790000}"/>
    <cellStyle name="Normal 12 4 5 3 3 2 4 3" xfId="17573" xr:uid="{00000000-0005-0000-0000-00004A790000}"/>
    <cellStyle name="Normal 12 4 5 3 3 2 4 3 2" xfId="43193" xr:uid="{00000000-0005-0000-0000-00004B790000}"/>
    <cellStyle name="Normal 12 4 5 3 3 2 4 4" xfId="30383" xr:uid="{00000000-0005-0000-0000-00004C790000}"/>
    <cellStyle name="Normal 12 4 5 3 3 2 5" xfId="12082" xr:uid="{00000000-0005-0000-0000-00004D790000}"/>
    <cellStyle name="Normal 12 4 5 3 3 2 5 2" xfId="24893" xr:uid="{00000000-0005-0000-0000-00004E790000}"/>
    <cellStyle name="Normal 12 4 5 3 3 2 5 2 2" xfId="50513" xr:uid="{00000000-0005-0000-0000-00004F790000}"/>
    <cellStyle name="Normal 12 4 5 3 3 2 5 3" xfId="37703" xr:uid="{00000000-0005-0000-0000-000050790000}"/>
    <cellStyle name="Normal 12 4 5 3 3 2 6" xfId="6592" xr:uid="{00000000-0005-0000-0000-000051790000}"/>
    <cellStyle name="Normal 12 4 5 3 3 2 6 2" xfId="19403" xr:uid="{00000000-0005-0000-0000-000052790000}"/>
    <cellStyle name="Normal 12 4 5 3 3 2 6 2 2" xfId="45023" xr:uid="{00000000-0005-0000-0000-000053790000}"/>
    <cellStyle name="Normal 12 4 5 3 3 2 6 3" xfId="32213" xr:uid="{00000000-0005-0000-0000-000054790000}"/>
    <cellStyle name="Normal 12 4 5 3 3 2 7" xfId="13913" xr:uid="{00000000-0005-0000-0000-000055790000}"/>
    <cellStyle name="Normal 12 4 5 3 3 2 7 2" xfId="39533" xr:uid="{00000000-0005-0000-0000-000056790000}"/>
    <cellStyle name="Normal 12 4 5 3 3 2 8" xfId="26723" xr:uid="{00000000-0005-0000-0000-000057790000}"/>
    <cellStyle name="Normal 12 4 5 3 3 3" xfId="1596" xr:uid="{00000000-0005-0000-0000-000058790000}"/>
    <cellStyle name="Normal 12 4 5 3 3 3 2" xfId="3426" xr:uid="{00000000-0005-0000-0000-000059790000}"/>
    <cellStyle name="Normal 12 4 5 3 3 3 2 2" xfId="8916" xr:uid="{00000000-0005-0000-0000-00005A790000}"/>
    <cellStyle name="Normal 12 4 5 3 3 3 2 2 2" xfId="21727" xr:uid="{00000000-0005-0000-0000-00005B790000}"/>
    <cellStyle name="Normal 12 4 5 3 3 3 2 2 2 2" xfId="47347" xr:uid="{00000000-0005-0000-0000-00005C790000}"/>
    <cellStyle name="Normal 12 4 5 3 3 3 2 2 3" xfId="34537" xr:uid="{00000000-0005-0000-0000-00005D790000}"/>
    <cellStyle name="Normal 12 4 5 3 3 3 2 3" xfId="16237" xr:uid="{00000000-0005-0000-0000-00005E790000}"/>
    <cellStyle name="Normal 12 4 5 3 3 3 2 3 2" xfId="41857" xr:uid="{00000000-0005-0000-0000-00005F790000}"/>
    <cellStyle name="Normal 12 4 5 3 3 3 2 4" xfId="29047" xr:uid="{00000000-0005-0000-0000-000060790000}"/>
    <cellStyle name="Normal 12 4 5 3 3 3 3" xfId="5256" xr:uid="{00000000-0005-0000-0000-000061790000}"/>
    <cellStyle name="Normal 12 4 5 3 3 3 3 2" xfId="10746" xr:uid="{00000000-0005-0000-0000-000062790000}"/>
    <cellStyle name="Normal 12 4 5 3 3 3 3 2 2" xfId="23557" xr:uid="{00000000-0005-0000-0000-000063790000}"/>
    <cellStyle name="Normal 12 4 5 3 3 3 3 2 2 2" xfId="49177" xr:uid="{00000000-0005-0000-0000-000064790000}"/>
    <cellStyle name="Normal 12 4 5 3 3 3 3 2 3" xfId="36367" xr:uid="{00000000-0005-0000-0000-000065790000}"/>
    <cellStyle name="Normal 12 4 5 3 3 3 3 3" xfId="18067" xr:uid="{00000000-0005-0000-0000-000066790000}"/>
    <cellStyle name="Normal 12 4 5 3 3 3 3 3 2" xfId="43687" xr:uid="{00000000-0005-0000-0000-000067790000}"/>
    <cellStyle name="Normal 12 4 5 3 3 3 3 4" xfId="30877" xr:uid="{00000000-0005-0000-0000-000068790000}"/>
    <cellStyle name="Normal 12 4 5 3 3 3 4" xfId="12576" xr:uid="{00000000-0005-0000-0000-000069790000}"/>
    <cellStyle name="Normal 12 4 5 3 3 3 4 2" xfId="25387" xr:uid="{00000000-0005-0000-0000-00006A790000}"/>
    <cellStyle name="Normal 12 4 5 3 3 3 4 2 2" xfId="51007" xr:uid="{00000000-0005-0000-0000-00006B790000}"/>
    <cellStyle name="Normal 12 4 5 3 3 3 4 3" xfId="38197" xr:uid="{00000000-0005-0000-0000-00006C790000}"/>
    <cellStyle name="Normal 12 4 5 3 3 3 5" xfId="7086" xr:uid="{00000000-0005-0000-0000-00006D790000}"/>
    <cellStyle name="Normal 12 4 5 3 3 3 5 2" xfId="19897" xr:uid="{00000000-0005-0000-0000-00006E790000}"/>
    <cellStyle name="Normal 12 4 5 3 3 3 5 2 2" xfId="45517" xr:uid="{00000000-0005-0000-0000-00006F790000}"/>
    <cellStyle name="Normal 12 4 5 3 3 3 5 3" xfId="32707" xr:uid="{00000000-0005-0000-0000-000070790000}"/>
    <cellStyle name="Normal 12 4 5 3 3 3 6" xfId="14407" xr:uid="{00000000-0005-0000-0000-000071790000}"/>
    <cellStyle name="Normal 12 4 5 3 3 3 6 2" xfId="40027" xr:uid="{00000000-0005-0000-0000-000072790000}"/>
    <cellStyle name="Normal 12 4 5 3 3 3 7" xfId="27217" xr:uid="{00000000-0005-0000-0000-000073790000}"/>
    <cellStyle name="Normal 12 4 5 3 3 4" xfId="2532" xr:uid="{00000000-0005-0000-0000-000074790000}"/>
    <cellStyle name="Normal 12 4 5 3 3 4 2" xfId="8022" xr:uid="{00000000-0005-0000-0000-000075790000}"/>
    <cellStyle name="Normal 12 4 5 3 3 4 2 2" xfId="20833" xr:uid="{00000000-0005-0000-0000-000076790000}"/>
    <cellStyle name="Normal 12 4 5 3 3 4 2 2 2" xfId="46453" xr:uid="{00000000-0005-0000-0000-000077790000}"/>
    <cellStyle name="Normal 12 4 5 3 3 4 2 3" xfId="33643" xr:uid="{00000000-0005-0000-0000-000078790000}"/>
    <cellStyle name="Normal 12 4 5 3 3 4 3" xfId="15343" xr:uid="{00000000-0005-0000-0000-000079790000}"/>
    <cellStyle name="Normal 12 4 5 3 3 4 3 2" xfId="40963" xr:uid="{00000000-0005-0000-0000-00007A790000}"/>
    <cellStyle name="Normal 12 4 5 3 3 4 4" xfId="28153" xr:uid="{00000000-0005-0000-0000-00007B790000}"/>
    <cellStyle name="Normal 12 4 5 3 3 5" xfId="4362" xr:uid="{00000000-0005-0000-0000-00007C790000}"/>
    <cellStyle name="Normal 12 4 5 3 3 5 2" xfId="9852" xr:uid="{00000000-0005-0000-0000-00007D790000}"/>
    <cellStyle name="Normal 12 4 5 3 3 5 2 2" xfId="22663" xr:uid="{00000000-0005-0000-0000-00007E790000}"/>
    <cellStyle name="Normal 12 4 5 3 3 5 2 2 2" xfId="48283" xr:uid="{00000000-0005-0000-0000-00007F790000}"/>
    <cellStyle name="Normal 12 4 5 3 3 5 2 3" xfId="35473" xr:uid="{00000000-0005-0000-0000-000080790000}"/>
    <cellStyle name="Normal 12 4 5 3 3 5 3" xfId="17173" xr:uid="{00000000-0005-0000-0000-000081790000}"/>
    <cellStyle name="Normal 12 4 5 3 3 5 3 2" xfId="42793" xr:uid="{00000000-0005-0000-0000-000082790000}"/>
    <cellStyle name="Normal 12 4 5 3 3 5 4" xfId="29983" xr:uid="{00000000-0005-0000-0000-000083790000}"/>
    <cellStyle name="Normal 12 4 5 3 3 6" xfId="11682" xr:uid="{00000000-0005-0000-0000-000084790000}"/>
    <cellStyle name="Normal 12 4 5 3 3 6 2" xfId="24493" xr:uid="{00000000-0005-0000-0000-000085790000}"/>
    <cellStyle name="Normal 12 4 5 3 3 6 2 2" xfId="50113" xr:uid="{00000000-0005-0000-0000-000086790000}"/>
    <cellStyle name="Normal 12 4 5 3 3 6 3" xfId="37303" xr:uid="{00000000-0005-0000-0000-000087790000}"/>
    <cellStyle name="Normal 12 4 5 3 3 7" xfId="6192" xr:uid="{00000000-0005-0000-0000-000088790000}"/>
    <cellStyle name="Normal 12 4 5 3 3 7 2" xfId="19003" xr:uid="{00000000-0005-0000-0000-000089790000}"/>
    <cellStyle name="Normal 12 4 5 3 3 7 2 2" xfId="44623" xr:uid="{00000000-0005-0000-0000-00008A790000}"/>
    <cellStyle name="Normal 12 4 5 3 3 7 3" xfId="31813" xr:uid="{00000000-0005-0000-0000-00008B790000}"/>
    <cellStyle name="Normal 12 4 5 3 3 8" xfId="13513" xr:uid="{00000000-0005-0000-0000-00008C790000}"/>
    <cellStyle name="Normal 12 4 5 3 3 8 2" xfId="39133" xr:uid="{00000000-0005-0000-0000-00008D790000}"/>
    <cellStyle name="Normal 12 4 5 3 3 9" xfId="26323" xr:uid="{00000000-0005-0000-0000-00008E790000}"/>
    <cellStyle name="Normal 12 4 5 3 4" xfId="476" xr:uid="{00000000-0005-0000-0000-00008F790000}"/>
    <cellStyle name="Normal 12 4 5 3 4 2" xfId="1371" xr:uid="{00000000-0005-0000-0000-000090790000}"/>
    <cellStyle name="Normal 12 4 5 3 4 2 2" xfId="3201" xr:uid="{00000000-0005-0000-0000-000091790000}"/>
    <cellStyle name="Normal 12 4 5 3 4 2 2 2" xfId="8691" xr:uid="{00000000-0005-0000-0000-000092790000}"/>
    <cellStyle name="Normal 12 4 5 3 4 2 2 2 2" xfId="21502" xr:uid="{00000000-0005-0000-0000-000093790000}"/>
    <cellStyle name="Normal 12 4 5 3 4 2 2 2 2 2" xfId="47122" xr:uid="{00000000-0005-0000-0000-000094790000}"/>
    <cellStyle name="Normal 12 4 5 3 4 2 2 2 3" xfId="34312" xr:uid="{00000000-0005-0000-0000-000095790000}"/>
    <cellStyle name="Normal 12 4 5 3 4 2 2 3" xfId="16012" xr:uid="{00000000-0005-0000-0000-000096790000}"/>
    <cellStyle name="Normal 12 4 5 3 4 2 2 3 2" xfId="41632" xr:uid="{00000000-0005-0000-0000-000097790000}"/>
    <cellStyle name="Normal 12 4 5 3 4 2 2 4" xfId="28822" xr:uid="{00000000-0005-0000-0000-000098790000}"/>
    <cellStyle name="Normal 12 4 5 3 4 2 3" xfId="5031" xr:uid="{00000000-0005-0000-0000-000099790000}"/>
    <cellStyle name="Normal 12 4 5 3 4 2 3 2" xfId="10521" xr:uid="{00000000-0005-0000-0000-00009A790000}"/>
    <cellStyle name="Normal 12 4 5 3 4 2 3 2 2" xfId="23332" xr:uid="{00000000-0005-0000-0000-00009B790000}"/>
    <cellStyle name="Normal 12 4 5 3 4 2 3 2 2 2" xfId="48952" xr:uid="{00000000-0005-0000-0000-00009C790000}"/>
    <cellStyle name="Normal 12 4 5 3 4 2 3 2 3" xfId="36142" xr:uid="{00000000-0005-0000-0000-00009D790000}"/>
    <cellStyle name="Normal 12 4 5 3 4 2 3 3" xfId="17842" xr:uid="{00000000-0005-0000-0000-00009E790000}"/>
    <cellStyle name="Normal 12 4 5 3 4 2 3 3 2" xfId="43462" xr:uid="{00000000-0005-0000-0000-00009F790000}"/>
    <cellStyle name="Normal 12 4 5 3 4 2 3 4" xfId="30652" xr:uid="{00000000-0005-0000-0000-0000A0790000}"/>
    <cellStyle name="Normal 12 4 5 3 4 2 4" xfId="12351" xr:uid="{00000000-0005-0000-0000-0000A1790000}"/>
    <cellStyle name="Normal 12 4 5 3 4 2 4 2" xfId="25162" xr:uid="{00000000-0005-0000-0000-0000A2790000}"/>
    <cellStyle name="Normal 12 4 5 3 4 2 4 2 2" xfId="50782" xr:uid="{00000000-0005-0000-0000-0000A3790000}"/>
    <cellStyle name="Normal 12 4 5 3 4 2 4 3" xfId="37972" xr:uid="{00000000-0005-0000-0000-0000A4790000}"/>
    <cellStyle name="Normal 12 4 5 3 4 2 5" xfId="6861" xr:uid="{00000000-0005-0000-0000-0000A5790000}"/>
    <cellStyle name="Normal 12 4 5 3 4 2 5 2" xfId="19672" xr:uid="{00000000-0005-0000-0000-0000A6790000}"/>
    <cellStyle name="Normal 12 4 5 3 4 2 5 2 2" xfId="45292" xr:uid="{00000000-0005-0000-0000-0000A7790000}"/>
    <cellStyle name="Normal 12 4 5 3 4 2 5 3" xfId="32482" xr:uid="{00000000-0005-0000-0000-0000A8790000}"/>
    <cellStyle name="Normal 12 4 5 3 4 2 6" xfId="14182" xr:uid="{00000000-0005-0000-0000-0000A9790000}"/>
    <cellStyle name="Normal 12 4 5 3 4 2 6 2" xfId="39802" xr:uid="{00000000-0005-0000-0000-0000AA790000}"/>
    <cellStyle name="Normal 12 4 5 3 4 2 7" xfId="26992" xr:uid="{00000000-0005-0000-0000-0000AB790000}"/>
    <cellStyle name="Normal 12 4 5 3 4 3" xfId="2307" xr:uid="{00000000-0005-0000-0000-0000AC790000}"/>
    <cellStyle name="Normal 12 4 5 3 4 3 2" xfId="7797" xr:uid="{00000000-0005-0000-0000-0000AD790000}"/>
    <cellStyle name="Normal 12 4 5 3 4 3 2 2" xfId="20608" xr:uid="{00000000-0005-0000-0000-0000AE790000}"/>
    <cellStyle name="Normal 12 4 5 3 4 3 2 2 2" xfId="46228" xr:uid="{00000000-0005-0000-0000-0000AF790000}"/>
    <cellStyle name="Normal 12 4 5 3 4 3 2 3" xfId="33418" xr:uid="{00000000-0005-0000-0000-0000B0790000}"/>
    <cellStyle name="Normal 12 4 5 3 4 3 3" xfId="15118" xr:uid="{00000000-0005-0000-0000-0000B1790000}"/>
    <cellStyle name="Normal 12 4 5 3 4 3 3 2" xfId="40738" xr:uid="{00000000-0005-0000-0000-0000B2790000}"/>
    <cellStyle name="Normal 12 4 5 3 4 3 4" xfId="27928" xr:uid="{00000000-0005-0000-0000-0000B3790000}"/>
    <cellStyle name="Normal 12 4 5 3 4 4" xfId="4137" xr:uid="{00000000-0005-0000-0000-0000B4790000}"/>
    <cellStyle name="Normal 12 4 5 3 4 4 2" xfId="9627" xr:uid="{00000000-0005-0000-0000-0000B5790000}"/>
    <cellStyle name="Normal 12 4 5 3 4 4 2 2" xfId="22438" xr:uid="{00000000-0005-0000-0000-0000B6790000}"/>
    <cellStyle name="Normal 12 4 5 3 4 4 2 2 2" xfId="48058" xr:uid="{00000000-0005-0000-0000-0000B7790000}"/>
    <cellStyle name="Normal 12 4 5 3 4 4 2 3" xfId="35248" xr:uid="{00000000-0005-0000-0000-0000B8790000}"/>
    <cellStyle name="Normal 12 4 5 3 4 4 3" xfId="16948" xr:uid="{00000000-0005-0000-0000-0000B9790000}"/>
    <cellStyle name="Normal 12 4 5 3 4 4 3 2" xfId="42568" xr:uid="{00000000-0005-0000-0000-0000BA790000}"/>
    <cellStyle name="Normal 12 4 5 3 4 4 4" xfId="29758" xr:uid="{00000000-0005-0000-0000-0000BB790000}"/>
    <cellStyle name="Normal 12 4 5 3 4 5" xfId="11457" xr:uid="{00000000-0005-0000-0000-0000BC790000}"/>
    <cellStyle name="Normal 12 4 5 3 4 5 2" xfId="24268" xr:uid="{00000000-0005-0000-0000-0000BD790000}"/>
    <cellStyle name="Normal 12 4 5 3 4 5 2 2" xfId="49888" xr:uid="{00000000-0005-0000-0000-0000BE790000}"/>
    <cellStyle name="Normal 12 4 5 3 4 5 3" xfId="37078" xr:uid="{00000000-0005-0000-0000-0000BF790000}"/>
    <cellStyle name="Normal 12 4 5 3 4 6" xfId="5967" xr:uid="{00000000-0005-0000-0000-0000C0790000}"/>
    <cellStyle name="Normal 12 4 5 3 4 6 2" xfId="18778" xr:uid="{00000000-0005-0000-0000-0000C1790000}"/>
    <cellStyle name="Normal 12 4 5 3 4 6 2 2" xfId="44398" xr:uid="{00000000-0005-0000-0000-0000C2790000}"/>
    <cellStyle name="Normal 12 4 5 3 4 6 3" xfId="31588" xr:uid="{00000000-0005-0000-0000-0000C3790000}"/>
    <cellStyle name="Normal 12 4 5 3 4 7" xfId="13288" xr:uid="{00000000-0005-0000-0000-0000C4790000}"/>
    <cellStyle name="Normal 12 4 5 3 4 7 2" xfId="38908" xr:uid="{00000000-0005-0000-0000-0000C5790000}"/>
    <cellStyle name="Normal 12 4 5 3 4 8" xfId="26098" xr:uid="{00000000-0005-0000-0000-0000C6790000}"/>
    <cellStyle name="Normal 12 4 5 3 5" xfId="835" xr:uid="{00000000-0005-0000-0000-0000C7790000}"/>
    <cellStyle name="Normal 12 4 5 3 5 2" xfId="1730" xr:uid="{00000000-0005-0000-0000-0000C8790000}"/>
    <cellStyle name="Normal 12 4 5 3 5 2 2" xfId="3560" xr:uid="{00000000-0005-0000-0000-0000C9790000}"/>
    <cellStyle name="Normal 12 4 5 3 5 2 2 2" xfId="9050" xr:uid="{00000000-0005-0000-0000-0000CA790000}"/>
    <cellStyle name="Normal 12 4 5 3 5 2 2 2 2" xfId="21861" xr:uid="{00000000-0005-0000-0000-0000CB790000}"/>
    <cellStyle name="Normal 12 4 5 3 5 2 2 2 2 2" xfId="47481" xr:uid="{00000000-0005-0000-0000-0000CC790000}"/>
    <cellStyle name="Normal 12 4 5 3 5 2 2 2 3" xfId="34671" xr:uid="{00000000-0005-0000-0000-0000CD790000}"/>
    <cellStyle name="Normal 12 4 5 3 5 2 2 3" xfId="16371" xr:uid="{00000000-0005-0000-0000-0000CE790000}"/>
    <cellStyle name="Normal 12 4 5 3 5 2 2 3 2" xfId="41991" xr:uid="{00000000-0005-0000-0000-0000CF790000}"/>
    <cellStyle name="Normal 12 4 5 3 5 2 2 4" xfId="29181" xr:uid="{00000000-0005-0000-0000-0000D0790000}"/>
    <cellStyle name="Normal 12 4 5 3 5 2 3" xfId="5390" xr:uid="{00000000-0005-0000-0000-0000D1790000}"/>
    <cellStyle name="Normal 12 4 5 3 5 2 3 2" xfId="10880" xr:uid="{00000000-0005-0000-0000-0000D2790000}"/>
    <cellStyle name="Normal 12 4 5 3 5 2 3 2 2" xfId="23691" xr:uid="{00000000-0005-0000-0000-0000D3790000}"/>
    <cellStyle name="Normal 12 4 5 3 5 2 3 2 2 2" xfId="49311" xr:uid="{00000000-0005-0000-0000-0000D4790000}"/>
    <cellStyle name="Normal 12 4 5 3 5 2 3 2 3" xfId="36501" xr:uid="{00000000-0005-0000-0000-0000D5790000}"/>
    <cellStyle name="Normal 12 4 5 3 5 2 3 3" xfId="18201" xr:uid="{00000000-0005-0000-0000-0000D6790000}"/>
    <cellStyle name="Normal 12 4 5 3 5 2 3 3 2" xfId="43821" xr:uid="{00000000-0005-0000-0000-0000D7790000}"/>
    <cellStyle name="Normal 12 4 5 3 5 2 3 4" xfId="31011" xr:uid="{00000000-0005-0000-0000-0000D8790000}"/>
    <cellStyle name="Normal 12 4 5 3 5 2 4" xfId="12710" xr:uid="{00000000-0005-0000-0000-0000D9790000}"/>
    <cellStyle name="Normal 12 4 5 3 5 2 4 2" xfId="25521" xr:uid="{00000000-0005-0000-0000-0000DA790000}"/>
    <cellStyle name="Normal 12 4 5 3 5 2 4 2 2" xfId="51141" xr:uid="{00000000-0005-0000-0000-0000DB790000}"/>
    <cellStyle name="Normal 12 4 5 3 5 2 4 3" xfId="38331" xr:uid="{00000000-0005-0000-0000-0000DC790000}"/>
    <cellStyle name="Normal 12 4 5 3 5 2 5" xfId="7220" xr:uid="{00000000-0005-0000-0000-0000DD790000}"/>
    <cellStyle name="Normal 12 4 5 3 5 2 5 2" xfId="20031" xr:uid="{00000000-0005-0000-0000-0000DE790000}"/>
    <cellStyle name="Normal 12 4 5 3 5 2 5 2 2" xfId="45651" xr:uid="{00000000-0005-0000-0000-0000DF790000}"/>
    <cellStyle name="Normal 12 4 5 3 5 2 5 3" xfId="32841" xr:uid="{00000000-0005-0000-0000-0000E0790000}"/>
    <cellStyle name="Normal 12 4 5 3 5 2 6" xfId="14541" xr:uid="{00000000-0005-0000-0000-0000E1790000}"/>
    <cellStyle name="Normal 12 4 5 3 5 2 6 2" xfId="40161" xr:uid="{00000000-0005-0000-0000-0000E2790000}"/>
    <cellStyle name="Normal 12 4 5 3 5 2 7" xfId="27351" xr:uid="{00000000-0005-0000-0000-0000E3790000}"/>
    <cellStyle name="Normal 12 4 5 3 5 3" xfId="2666" xr:uid="{00000000-0005-0000-0000-0000E4790000}"/>
    <cellStyle name="Normal 12 4 5 3 5 3 2" xfId="8156" xr:uid="{00000000-0005-0000-0000-0000E5790000}"/>
    <cellStyle name="Normal 12 4 5 3 5 3 2 2" xfId="20967" xr:uid="{00000000-0005-0000-0000-0000E6790000}"/>
    <cellStyle name="Normal 12 4 5 3 5 3 2 2 2" xfId="46587" xr:uid="{00000000-0005-0000-0000-0000E7790000}"/>
    <cellStyle name="Normal 12 4 5 3 5 3 2 3" xfId="33777" xr:uid="{00000000-0005-0000-0000-0000E8790000}"/>
    <cellStyle name="Normal 12 4 5 3 5 3 3" xfId="15477" xr:uid="{00000000-0005-0000-0000-0000E9790000}"/>
    <cellStyle name="Normal 12 4 5 3 5 3 3 2" xfId="41097" xr:uid="{00000000-0005-0000-0000-0000EA790000}"/>
    <cellStyle name="Normal 12 4 5 3 5 3 4" xfId="28287" xr:uid="{00000000-0005-0000-0000-0000EB790000}"/>
    <cellStyle name="Normal 12 4 5 3 5 4" xfId="4496" xr:uid="{00000000-0005-0000-0000-0000EC790000}"/>
    <cellStyle name="Normal 12 4 5 3 5 4 2" xfId="9986" xr:uid="{00000000-0005-0000-0000-0000ED790000}"/>
    <cellStyle name="Normal 12 4 5 3 5 4 2 2" xfId="22797" xr:uid="{00000000-0005-0000-0000-0000EE790000}"/>
    <cellStyle name="Normal 12 4 5 3 5 4 2 2 2" xfId="48417" xr:uid="{00000000-0005-0000-0000-0000EF790000}"/>
    <cellStyle name="Normal 12 4 5 3 5 4 2 3" xfId="35607" xr:uid="{00000000-0005-0000-0000-0000F0790000}"/>
    <cellStyle name="Normal 12 4 5 3 5 4 3" xfId="17307" xr:uid="{00000000-0005-0000-0000-0000F1790000}"/>
    <cellStyle name="Normal 12 4 5 3 5 4 3 2" xfId="42927" xr:uid="{00000000-0005-0000-0000-0000F2790000}"/>
    <cellStyle name="Normal 12 4 5 3 5 4 4" xfId="30117" xr:uid="{00000000-0005-0000-0000-0000F3790000}"/>
    <cellStyle name="Normal 12 4 5 3 5 5" xfId="11816" xr:uid="{00000000-0005-0000-0000-0000F4790000}"/>
    <cellStyle name="Normal 12 4 5 3 5 5 2" xfId="24627" xr:uid="{00000000-0005-0000-0000-0000F5790000}"/>
    <cellStyle name="Normal 12 4 5 3 5 5 2 2" xfId="50247" xr:uid="{00000000-0005-0000-0000-0000F6790000}"/>
    <cellStyle name="Normal 12 4 5 3 5 5 3" xfId="37437" xr:uid="{00000000-0005-0000-0000-0000F7790000}"/>
    <cellStyle name="Normal 12 4 5 3 5 6" xfId="6326" xr:uid="{00000000-0005-0000-0000-0000F8790000}"/>
    <cellStyle name="Normal 12 4 5 3 5 6 2" xfId="19137" xr:uid="{00000000-0005-0000-0000-0000F9790000}"/>
    <cellStyle name="Normal 12 4 5 3 5 6 2 2" xfId="44757" xr:uid="{00000000-0005-0000-0000-0000FA790000}"/>
    <cellStyle name="Normal 12 4 5 3 5 6 3" xfId="31947" xr:uid="{00000000-0005-0000-0000-0000FB790000}"/>
    <cellStyle name="Normal 12 4 5 3 5 7" xfId="13647" xr:uid="{00000000-0005-0000-0000-0000FC790000}"/>
    <cellStyle name="Normal 12 4 5 3 5 7 2" xfId="39267" xr:uid="{00000000-0005-0000-0000-0000FD790000}"/>
    <cellStyle name="Normal 12 4 5 3 5 8" xfId="26457" xr:uid="{00000000-0005-0000-0000-0000FE790000}"/>
    <cellStyle name="Normal 12 4 5 3 6" xfId="1236" xr:uid="{00000000-0005-0000-0000-0000FF790000}"/>
    <cellStyle name="Normal 12 4 5 3 6 2" xfId="3066" xr:uid="{00000000-0005-0000-0000-0000007A0000}"/>
    <cellStyle name="Normal 12 4 5 3 6 2 2" xfId="8556" xr:uid="{00000000-0005-0000-0000-0000017A0000}"/>
    <cellStyle name="Normal 12 4 5 3 6 2 2 2" xfId="21367" xr:uid="{00000000-0005-0000-0000-0000027A0000}"/>
    <cellStyle name="Normal 12 4 5 3 6 2 2 2 2" xfId="46987" xr:uid="{00000000-0005-0000-0000-0000037A0000}"/>
    <cellStyle name="Normal 12 4 5 3 6 2 2 3" xfId="34177" xr:uid="{00000000-0005-0000-0000-0000047A0000}"/>
    <cellStyle name="Normal 12 4 5 3 6 2 3" xfId="15877" xr:uid="{00000000-0005-0000-0000-0000057A0000}"/>
    <cellStyle name="Normal 12 4 5 3 6 2 3 2" xfId="41497" xr:uid="{00000000-0005-0000-0000-0000067A0000}"/>
    <cellStyle name="Normal 12 4 5 3 6 2 4" xfId="28687" xr:uid="{00000000-0005-0000-0000-0000077A0000}"/>
    <cellStyle name="Normal 12 4 5 3 6 3" xfId="4896" xr:uid="{00000000-0005-0000-0000-0000087A0000}"/>
    <cellStyle name="Normal 12 4 5 3 6 3 2" xfId="10386" xr:uid="{00000000-0005-0000-0000-0000097A0000}"/>
    <cellStyle name="Normal 12 4 5 3 6 3 2 2" xfId="23197" xr:uid="{00000000-0005-0000-0000-00000A7A0000}"/>
    <cellStyle name="Normal 12 4 5 3 6 3 2 2 2" xfId="48817" xr:uid="{00000000-0005-0000-0000-00000B7A0000}"/>
    <cellStyle name="Normal 12 4 5 3 6 3 2 3" xfId="36007" xr:uid="{00000000-0005-0000-0000-00000C7A0000}"/>
    <cellStyle name="Normal 12 4 5 3 6 3 3" xfId="17707" xr:uid="{00000000-0005-0000-0000-00000D7A0000}"/>
    <cellStyle name="Normal 12 4 5 3 6 3 3 2" xfId="43327" xr:uid="{00000000-0005-0000-0000-00000E7A0000}"/>
    <cellStyle name="Normal 12 4 5 3 6 3 4" xfId="30517" xr:uid="{00000000-0005-0000-0000-00000F7A0000}"/>
    <cellStyle name="Normal 12 4 5 3 6 4" xfId="12216" xr:uid="{00000000-0005-0000-0000-0000107A0000}"/>
    <cellStyle name="Normal 12 4 5 3 6 4 2" xfId="25027" xr:uid="{00000000-0005-0000-0000-0000117A0000}"/>
    <cellStyle name="Normal 12 4 5 3 6 4 2 2" xfId="50647" xr:uid="{00000000-0005-0000-0000-0000127A0000}"/>
    <cellStyle name="Normal 12 4 5 3 6 4 3" xfId="37837" xr:uid="{00000000-0005-0000-0000-0000137A0000}"/>
    <cellStyle name="Normal 12 4 5 3 6 5" xfId="6726" xr:uid="{00000000-0005-0000-0000-0000147A0000}"/>
    <cellStyle name="Normal 12 4 5 3 6 5 2" xfId="19537" xr:uid="{00000000-0005-0000-0000-0000157A0000}"/>
    <cellStyle name="Normal 12 4 5 3 6 5 2 2" xfId="45157" xr:uid="{00000000-0005-0000-0000-0000167A0000}"/>
    <cellStyle name="Normal 12 4 5 3 6 5 3" xfId="32347" xr:uid="{00000000-0005-0000-0000-0000177A0000}"/>
    <cellStyle name="Normal 12 4 5 3 6 6" xfId="14047" xr:uid="{00000000-0005-0000-0000-0000187A0000}"/>
    <cellStyle name="Normal 12 4 5 3 6 6 2" xfId="39667" xr:uid="{00000000-0005-0000-0000-0000197A0000}"/>
    <cellStyle name="Normal 12 4 5 3 6 7" xfId="26857" xr:uid="{00000000-0005-0000-0000-00001A7A0000}"/>
    <cellStyle name="Normal 12 4 5 3 7" xfId="2172" xr:uid="{00000000-0005-0000-0000-00001B7A0000}"/>
    <cellStyle name="Normal 12 4 5 3 7 2" xfId="7662" xr:uid="{00000000-0005-0000-0000-00001C7A0000}"/>
    <cellStyle name="Normal 12 4 5 3 7 2 2" xfId="20473" xr:uid="{00000000-0005-0000-0000-00001D7A0000}"/>
    <cellStyle name="Normal 12 4 5 3 7 2 2 2" xfId="46093" xr:uid="{00000000-0005-0000-0000-00001E7A0000}"/>
    <cellStyle name="Normal 12 4 5 3 7 2 3" xfId="33283" xr:uid="{00000000-0005-0000-0000-00001F7A0000}"/>
    <cellStyle name="Normal 12 4 5 3 7 3" xfId="14983" xr:uid="{00000000-0005-0000-0000-0000207A0000}"/>
    <cellStyle name="Normal 12 4 5 3 7 3 2" xfId="40603" xr:uid="{00000000-0005-0000-0000-0000217A0000}"/>
    <cellStyle name="Normal 12 4 5 3 7 4" xfId="27793" xr:uid="{00000000-0005-0000-0000-0000227A0000}"/>
    <cellStyle name="Normal 12 4 5 3 8" xfId="4002" xr:uid="{00000000-0005-0000-0000-0000237A0000}"/>
    <cellStyle name="Normal 12 4 5 3 8 2" xfId="9492" xr:uid="{00000000-0005-0000-0000-0000247A0000}"/>
    <cellStyle name="Normal 12 4 5 3 8 2 2" xfId="22303" xr:uid="{00000000-0005-0000-0000-0000257A0000}"/>
    <cellStyle name="Normal 12 4 5 3 8 2 2 2" xfId="47923" xr:uid="{00000000-0005-0000-0000-0000267A0000}"/>
    <cellStyle name="Normal 12 4 5 3 8 2 3" xfId="35113" xr:uid="{00000000-0005-0000-0000-0000277A0000}"/>
    <cellStyle name="Normal 12 4 5 3 8 3" xfId="16813" xr:uid="{00000000-0005-0000-0000-0000287A0000}"/>
    <cellStyle name="Normal 12 4 5 3 8 3 2" xfId="42433" xr:uid="{00000000-0005-0000-0000-0000297A0000}"/>
    <cellStyle name="Normal 12 4 5 3 8 4" xfId="29623" xr:uid="{00000000-0005-0000-0000-00002A7A0000}"/>
    <cellStyle name="Normal 12 4 5 3 9" xfId="11322" xr:uid="{00000000-0005-0000-0000-00002B7A0000}"/>
    <cellStyle name="Normal 12 4 5 3 9 2" xfId="24133" xr:uid="{00000000-0005-0000-0000-00002C7A0000}"/>
    <cellStyle name="Normal 12 4 5 3 9 2 2" xfId="49753" xr:uid="{00000000-0005-0000-0000-00002D7A0000}"/>
    <cellStyle name="Normal 12 4 5 3 9 3" xfId="36943" xr:uid="{00000000-0005-0000-0000-00002E7A0000}"/>
    <cellStyle name="Normal 12 4 5 4" xfId="386" xr:uid="{00000000-0005-0000-0000-00002F7A0000}"/>
    <cellStyle name="Normal 12 4 5 4 2" xfId="876" xr:uid="{00000000-0005-0000-0000-0000307A0000}"/>
    <cellStyle name="Normal 12 4 5 4 2 2" xfId="1771" xr:uid="{00000000-0005-0000-0000-0000317A0000}"/>
    <cellStyle name="Normal 12 4 5 4 2 2 2" xfId="3601" xr:uid="{00000000-0005-0000-0000-0000327A0000}"/>
    <cellStyle name="Normal 12 4 5 4 2 2 2 2" xfId="9091" xr:uid="{00000000-0005-0000-0000-0000337A0000}"/>
    <cellStyle name="Normal 12 4 5 4 2 2 2 2 2" xfId="21902" xr:uid="{00000000-0005-0000-0000-0000347A0000}"/>
    <cellStyle name="Normal 12 4 5 4 2 2 2 2 2 2" xfId="47522" xr:uid="{00000000-0005-0000-0000-0000357A0000}"/>
    <cellStyle name="Normal 12 4 5 4 2 2 2 2 3" xfId="34712" xr:uid="{00000000-0005-0000-0000-0000367A0000}"/>
    <cellStyle name="Normal 12 4 5 4 2 2 2 3" xfId="16412" xr:uid="{00000000-0005-0000-0000-0000377A0000}"/>
    <cellStyle name="Normal 12 4 5 4 2 2 2 3 2" xfId="42032" xr:uid="{00000000-0005-0000-0000-0000387A0000}"/>
    <cellStyle name="Normal 12 4 5 4 2 2 2 4" xfId="29222" xr:uid="{00000000-0005-0000-0000-0000397A0000}"/>
    <cellStyle name="Normal 12 4 5 4 2 2 3" xfId="5431" xr:uid="{00000000-0005-0000-0000-00003A7A0000}"/>
    <cellStyle name="Normal 12 4 5 4 2 2 3 2" xfId="10921" xr:uid="{00000000-0005-0000-0000-00003B7A0000}"/>
    <cellStyle name="Normal 12 4 5 4 2 2 3 2 2" xfId="23732" xr:uid="{00000000-0005-0000-0000-00003C7A0000}"/>
    <cellStyle name="Normal 12 4 5 4 2 2 3 2 2 2" xfId="49352" xr:uid="{00000000-0005-0000-0000-00003D7A0000}"/>
    <cellStyle name="Normal 12 4 5 4 2 2 3 2 3" xfId="36542" xr:uid="{00000000-0005-0000-0000-00003E7A0000}"/>
    <cellStyle name="Normal 12 4 5 4 2 2 3 3" xfId="18242" xr:uid="{00000000-0005-0000-0000-00003F7A0000}"/>
    <cellStyle name="Normal 12 4 5 4 2 2 3 3 2" xfId="43862" xr:uid="{00000000-0005-0000-0000-0000407A0000}"/>
    <cellStyle name="Normal 12 4 5 4 2 2 3 4" xfId="31052" xr:uid="{00000000-0005-0000-0000-0000417A0000}"/>
    <cellStyle name="Normal 12 4 5 4 2 2 4" xfId="12751" xr:uid="{00000000-0005-0000-0000-0000427A0000}"/>
    <cellStyle name="Normal 12 4 5 4 2 2 4 2" xfId="25562" xr:uid="{00000000-0005-0000-0000-0000437A0000}"/>
    <cellStyle name="Normal 12 4 5 4 2 2 4 2 2" xfId="51182" xr:uid="{00000000-0005-0000-0000-0000447A0000}"/>
    <cellStyle name="Normal 12 4 5 4 2 2 4 3" xfId="38372" xr:uid="{00000000-0005-0000-0000-0000457A0000}"/>
    <cellStyle name="Normal 12 4 5 4 2 2 5" xfId="7261" xr:uid="{00000000-0005-0000-0000-0000467A0000}"/>
    <cellStyle name="Normal 12 4 5 4 2 2 5 2" xfId="20072" xr:uid="{00000000-0005-0000-0000-0000477A0000}"/>
    <cellStyle name="Normal 12 4 5 4 2 2 5 2 2" xfId="45692" xr:uid="{00000000-0005-0000-0000-0000487A0000}"/>
    <cellStyle name="Normal 12 4 5 4 2 2 5 3" xfId="32882" xr:uid="{00000000-0005-0000-0000-0000497A0000}"/>
    <cellStyle name="Normal 12 4 5 4 2 2 6" xfId="14582" xr:uid="{00000000-0005-0000-0000-00004A7A0000}"/>
    <cellStyle name="Normal 12 4 5 4 2 2 6 2" xfId="40202" xr:uid="{00000000-0005-0000-0000-00004B7A0000}"/>
    <cellStyle name="Normal 12 4 5 4 2 2 7" xfId="27392" xr:uid="{00000000-0005-0000-0000-00004C7A0000}"/>
    <cellStyle name="Normal 12 4 5 4 2 3" xfId="2707" xr:uid="{00000000-0005-0000-0000-00004D7A0000}"/>
    <cellStyle name="Normal 12 4 5 4 2 3 2" xfId="8197" xr:uid="{00000000-0005-0000-0000-00004E7A0000}"/>
    <cellStyle name="Normal 12 4 5 4 2 3 2 2" xfId="21008" xr:uid="{00000000-0005-0000-0000-00004F7A0000}"/>
    <cellStyle name="Normal 12 4 5 4 2 3 2 2 2" xfId="46628" xr:uid="{00000000-0005-0000-0000-0000507A0000}"/>
    <cellStyle name="Normal 12 4 5 4 2 3 2 3" xfId="33818" xr:uid="{00000000-0005-0000-0000-0000517A0000}"/>
    <cellStyle name="Normal 12 4 5 4 2 3 3" xfId="15518" xr:uid="{00000000-0005-0000-0000-0000527A0000}"/>
    <cellStyle name="Normal 12 4 5 4 2 3 3 2" xfId="41138" xr:uid="{00000000-0005-0000-0000-0000537A0000}"/>
    <cellStyle name="Normal 12 4 5 4 2 3 4" xfId="28328" xr:uid="{00000000-0005-0000-0000-0000547A0000}"/>
    <cellStyle name="Normal 12 4 5 4 2 4" xfId="4537" xr:uid="{00000000-0005-0000-0000-0000557A0000}"/>
    <cellStyle name="Normal 12 4 5 4 2 4 2" xfId="10027" xr:uid="{00000000-0005-0000-0000-0000567A0000}"/>
    <cellStyle name="Normal 12 4 5 4 2 4 2 2" xfId="22838" xr:uid="{00000000-0005-0000-0000-0000577A0000}"/>
    <cellStyle name="Normal 12 4 5 4 2 4 2 2 2" xfId="48458" xr:uid="{00000000-0005-0000-0000-0000587A0000}"/>
    <cellStyle name="Normal 12 4 5 4 2 4 2 3" xfId="35648" xr:uid="{00000000-0005-0000-0000-0000597A0000}"/>
    <cellStyle name="Normal 12 4 5 4 2 4 3" xfId="17348" xr:uid="{00000000-0005-0000-0000-00005A7A0000}"/>
    <cellStyle name="Normal 12 4 5 4 2 4 3 2" xfId="42968" xr:uid="{00000000-0005-0000-0000-00005B7A0000}"/>
    <cellStyle name="Normal 12 4 5 4 2 4 4" xfId="30158" xr:uid="{00000000-0005-0000-0000-00005C7A0000}"/>
    <cellStyle name="Normal 12 4 5 4 2 5" xfId="11857" xr:uid="{00000000-0005-0000-0000-00005D7A0000}"/>
    <cellStyle name="Normal 12 4 5 4 2 5 2" xfId="24668" xr:uid="{00000000-0005-0000-0000-00005E7A0000}"/>
    <cellStyle name="Normal 12 4 5 4 2 5 2 2" xfId="50288" xr:uid="{00000000-0005-0000-0000-00005F7A0000}"/>
    <cellStyle name="Normal 12 4 5 4 2 5 3" xfId="37478" xr:uid="{00000000-0005-0000-0000-0000607A0000}"/>
    <cellStyle name="Normal 12 4 5 4 2 6" xfId="6367" xr:uid="{00000000-0005-0000-0000-0000617A0000}"/>
    <cellStyle name="Normal 12 4 5 4 2 6 2" xfId="19178" xr:uid="{00000000-0005-0000-0000-0000627A0000}"/>
    <cellStyle name="Normal 12 4 5 4 2 6 2 2" xfId="44798" xr:uid="{00000000-0005-0000-0000-0000637A0000}"/>
    <cellStyle name="Normal 12 4 5 4 2 6 3" xfId="31988" xr:uid="{00000000-0005-0000-0000-0000647A0000}"/>
    <cellStyle name="Normal 12 4 5 4 2 7" xfId="13688" xr:uid="{00000000-0005-0000-0000-0000657A0000}"/>
    <cellStyle name="Normal 12 4 5 4 2 7 2" xfId="39308" xr:uid="{00000000-0005-0000-0000-0000667A0000}"/>
    <cellStyle name="Normal 12 4 5 4 2 8" xfId="26498" xr:uid="{00000000-0005-0000-0000-0000677A0000}"/>
    <cellStyle name="Normal 12 4 5 4 3" xfId="1281" xr:uid="{00000000-0005-0000-0000-0000687A0000}"/>
    <cellStyle name="Normal 12 4 5 4 3 2" xfId="3111" xr:uid="{00000000-0005-0000-0000-0000697A0000}"/>
    <cellStyle name="Normal 12 4 5 4 3 2 2" xfId="8601" xr:uid="{00000000-0005-0000-0000-00006A7A0000}"/>
    <cellStyle name="Normal 12 4 5 4 3 2 2 2" xfId="21412" xr:uid="{00000000-0005-0000-0000-00006B7A0000}"/>
    <cellStyle name="Normal 12 4 5 4 3 2 2 2 2" xfId="47032" xr:uid="{00000000-0005-0000-0000-00006C7A0000}"/>
    <cellStyle name="Normal 12 4 5 4 3 2 2 3" xfId="34222" xr:uid="{00000000-0005-0000-0000-00006D7A0000}"/>
    <cellStyle name="Normal 12 4 5 4 3 2 3" xfId="15922" xr:uid="{00000000-0005-0000-0000-00006E7A0000}"/>
    <cellStyle name="Normal 12 4 5 4 3 2 3 2" xfId="41542" xr:uid="{00000000-0005-0000-0000-00006F7A0000}"/>
    <cellStyle name="Normal 12 4 5 4 3 2 4" xfId="28732" xr:uid="{00000000-0005-0000-0000-0000707A0000}"/>
    <cellStyle name="Normal 12 4 5 4 3 3" xfId="4941" xr:uid="{00000000-0005-0000-0000-0000717A0000}"/>
    <cellStyle name="Normal 12 4 5 4 3 3 2" xfId="10431" xr:uid="{00000000-0005-0000-0000-0000727A0000}"/>
    <cellStyle name="Normal 12 4 5 4 3 3 2 2" xfId="23242" xr:uid="{00000000-0005-0000-0000-0000737A0000}"/>
    <cellStyle name="Normal 12 4 5 4 3 3 2 2 2" xfId="48862" xr:uid="{00000000-0005-0000-0000-0000747A0000}"/>
    <cellStyle name="Normal 12 4 5 4 3 3 2 3" xfId="36052" xr:uid="{00000000-0005-0000-0000-0000757A0000}"/>
    <cellStyle name="Normal 12 4 5 4 3 3 3" xfId="17752" xr:uid="{00000000-0005-0000-0000-0000767A0000}"/>
    <cellStyle name="Normal 12 4 5 4 3 3 3 2" xfId="43372" xr:uid="{00000000-0005-0000-0000-0000777A0000}"/>
    <cellStyle name="Normal 12 4 5 4 3 3 4" xfId="30562" xr:uid="{00000000-0005-0000-0000-0000787A0000}"/>
    <cellStyle name="Normal 12 4 5 4 3 4" xfId="12261" xr:uid="{00000000-0005-0000-0000-0000797A0000}"/>
    <cellStyle name="Normal 12 4 5 4 3 4 2" xfId="25072" xr:uid="{00000000-0005-0000-0000-00007A7A0000}"/>
    <cellStyle name="Normal 12 4 5 4 3 4 2 2" xfId="50692" xr:uid="{00000000-0005-0000-0000-00007B7A0000}"/>
    <cellStyle name="Normal 12 4 5 4 3 4 3" xfId="37882" xr:uid="{00000000-0005-0000-0000-00007C7A0000}"/>
    <cellStyle name="Normal 12 4 5 4 3 5" xfId="6771" xr:uid="{00000000-0005-0000-0000-00007D7A0000}"/>
    <cellStyle name="Normal 12 4 5 4 3 5 2" xfId="19582" xr:uid="{00000000-0005-0000-0000-00007E7A0000}"/>
    <cellStyle name="Normal 12 4 5 4 3 5 2 2" xfId="45202" xr:uid="{00000000-0005-0000-0000-00007F7A0000}"/>
    <cellStyle name="Normal 12 4 5 4 3 5 3" xfId="32392" xr:uid="{00000000-0005-0000-0000-0000807A0000}"/>
    <cellStyle name="Normal 12 4 5 4 3 6" xfId="14092" xr:uid="{00000000-0005-0000-0000-0000817A0000}"/>
    <cellStyle name="Normal 12 4 5 4 3 6 2" xfId="39712" xr:uid="{00000000-0005-0000-0000-0000827A0000}"/>
    <cellStyle name="Normal 12 4 5 4 3 7" xfId="26902" xr:uid="{00000000-0005-0000-0000-0000837A0000}"/>
    <cellStyle name="Normal 12 4 5 4 4" xfId="2217" xr:uid="{00000000-0005-0000-0000-0000847A0000}"/>
    <cellStyle name="Normal 12 4 5 4 4 2" xfId="7707" xr:uid="{00000000-0005-0000-0000-0000857A0000}"/>
    <cellStyle name="Normal 12 4 5 4 4 2 2" xfId="20518" xr:uid="{00000000-0005-0000-0000-0000867A0000}"/>
    <cellStyle name="Normal 12 4 5 4 4 2 2 2" xfId="46138" xr:uid="{00000000-0005-0000-0000-0000877A0000}"/>
    <cellStyle name="Normal 12 4 5 4 4 2 3" xfId="33328" xr:uid="{00000000-0005-0000-0000-0000887A0000}"/>
    <cellStyle name="Normal 12 4 5 4 4 3" xfId="15028" xr:uid="{00000000-0005-0000-0000-0000897A0000}"/>
    <cellStyle name="Normal 12 4 5 4 4 3 2" xfId="40648" xr:uid="{00000000-0005-0000-0000-00008A7A0000}"/>
    <cellStyle name="Normal 12 4 5 4 4 4" xfId="27838" xr:uid="{00000000-0005-0000-0000-00008B7A0000}"/>
    <cellStyle name="Normal 12 4 5 4 5" xfId="4047" xr:uid="{00000000-0005-0000-0000-00008C7A0000}"/>
    <cellStyle name="Normal 12 4 5 4 5 2" xfId="9537" xr:uid="{00000000-0005-0000-0000-00008D7A0000}"/>
    <cellStyle name="Normal 12 4 5 4 5 2 2" xfId="22348" xr:uid="{00000000-0005-0000-0000-00008E7A0000}"/>
    <cellStyle name="Normal 12 4 5 4 5 2 2 2" xfId="47968" xr:uid="{00000000-0005-0000-0000-00008F7A0000}"/>
    <cellStyle name="Normal 12 4 5 4 5 2 3" xfId="35158" xr:uid="{00000000-0005-0000-0000-0000907A0000}"/>
    <cellStyle name="Normal 12 4 5 4 5 3" xfId="16858" xr:uid="{00000000-0005-0000-0000-0000917A0000}"/>
    <cellStyle name="Normal 12 4 5 4 5 3 2" xfId="42478" xr:uid="{00000000-0005-0000-0000-0000927A0000}"/>
    <cellStyle name="Normal 12 4 5 4 5 4" xfId="29668" xr:uid="{00000000-0005-0000-0000-0000937A0000}"/>
    <cellStyle name="Normal 12 4 5 4 6" xfId="11367" xr:uid="{00000000-0005-0000-0000-0000947A0000}"/>
    <cellStyle name="Normal 12 4 5 4 6 2" xfId="24178" xr:uid="{00000000-0005-0000-0000-0000957A0000}"/>
    <cellStyle name="Normal 12 4 5 4 6 2 2" xfId="49798" xr:uid="{00000000-0005-0000-0000-0000967A0000}"/>
    <cellStyle name="Normal 12 4 5 4 6 3" xfId="36988" xr:uid="{00000000-0005-0000-0000-0000977A0000}"/>
    <cellStyle name="Normal 12 4 5 4 7" xfId="5877" xr:uid="{00000000-0005-0000-0000-0000987A0000}"/>
    <cellStyle name="Normal 12 4 5 4 7 2" xfId="18688" xr:uid="{00000000-0005-0000-0000-0000997A0000}"/>
    <cellStyle name="Normal 12 4 5 4 7 2 2" xfId="44308" xr:uid="{00000000-0005-0000-0000-00009A7A0000}"/>
    <cellStyle name="Normal 12 4 5 4 7 3" xfId="31498" xr:uid="{00000000-0005-0000-0000-00009B7A0000}"/>
    <cellStyle name="Normal 12 4 5 4 8" xfId="13198" xr:uid="{00000000-0005-0000-0000-00009C7A0000}"/>
    <cellStyle name="Normal 12 4 5 4 8 2" xfId="38818" xr:uid="{00000000-0005-0000-0000-00009D7A0000}"/>
    <cellStyle name="Normal 12 4 5 4 9" xfId="26008" xr:uid="{00000000-0005-0000-0000-00009E7A0000}"/>
    <cellStyle name="Normal 12 4 5 5" xfId="609" xr:uid="{00000000-0005-0000-0000-00009F7A0000}"/>
    <cellStyle name="Normal 12 4 5 5 2" xfId="1009" xr:uid="{00000000-0005-0000-0000-0000A07A0000}"/>
    <cellStyle name="Normal 12 4 5 5 2 2" xfId="1904" xr:uid="{00000000-0005-0000-0000-0000A17A0000}"/>
    <cellStyle name="Normal 12 4 5 5 2 2 2" xfId="3734" xr:uid="{00000000-0005-0000-0000-0000A27A0000}"/>
    <cellStyle name="Normal 12 4 5 5 2 2 2 2" xfId="9224" xr:uid="{00000000-0005-0000-0000-0000A37A0000}"/>
    <cellStyle name="Normal 12 4 5 5 2 2 2 2 2" xfId="22035" xr:uid="{00000000-0005-0000-0000-0000A47A0000}"/>
    <cellStyle name="Normal 12 4 5 5 2 2 2 2 2 2" xfId="47655" xr:uid="{00000000-0005-0000-0000-0000A57A0000}"/>
    <cellStyle name="Normal 12 4 5 5 2 2 2 2 3" xfId="34845" xr:uid="{00000000-0005-0000-0000-0000A67A0000}"/>
    <cellStyle name="Normal 12 4 5 5 2 2 2 3" xfId="16545" xr:uid="{00000000-0005-0000-0000-0000A77A0000}"/>
    <cellStyle name="Normal 12 4 5 5 2 2 2 3 2" xfId="42165" xr:uid="{00000000-0005-0000-0000-0000A87A0000}"/>
    <cellStyle name="Normal 12 4 5 5 2 2 2 4" xfId="29355" xr:uid="{00000000-0005-0000-0000-0000A97A0000}"/>
    <cellStyle name="Normal 12 4 5 5 2 2 3" xfId="5564" xr:uid="{00000000-0005-0000-0000-0000AA7A0000}"/>
    <cellStyle name="Normal 12 4 5 5 2 2 3 2" xfId="11054" xr:uid="{00000000-0005-0000-0000-0000AB7A0000}"/>
    <cellStyle name="Normal 12 4 5 5 2 2 3 2 2" xfId="23865" xr:uid="{00000000-0005-0000-0000-0000AC7A0000}"/>
    <cellStyle name="Normal 12 4 5 5 2 2 3 2 2 2" xfId="49485" xr:uid="{00000000-0005-0000-0000-0000AD7A0000}"/>
    <cellStyle name="Normal 12 4 5 5 2 2 3 2 3" xfId="36675" xr:uid="{00000000-0005-0000-0000-0000AE7A0000}"/>
    <cellStyle name="Normal 12 4 5 5 2 2 3 3" xfId="18375" xr:uid="{00000000-0005-0000-0000-0000AF7A0000}"/>
    <cellStyle name="Normal 12 4 5 5 2 2 3 3 2" xfId="43995" xr:uid="{00000000-0005-0000-0000-0000B07A0000}"/>
    <cellStyle name="Normal 12 4 5 5 2 2 3 4" xfId="31185" xr:uid="{00000000-0005-0000-0000-0000B17A0000}"/>
    <cellStyle name="Normal 12 4 5 5 2 2 4" xfId="12884" xr:uid="{00000000-0005-0000-0000-0000B27A0000}"/>
    <cellStyle name="Normal 12 4 5 5 2 2 4 2" xfId="25695" xr:uid="{00000000-0005-0000-0000-0000B37A0000}"/>
    <cellStyle name="Normal 12 4 5 5 2 2 4 2 2" xfId="51315" xr:uid="{00000000-0005-0000-0000-0000B47A0000}"/>
    <cellStyle name="Normal 12 4 5 5 2 2 4 3" xfId="38505" xr:uid="{00000000-0005-0000-0000-0000B57A0000}"/>
    <cellStyle name="Normal 12 4 5 5 2 2 5" xfId="7394" xr:uid="{00000000-0005-0000-0000-0000B67A0000}"/>
    <cellStyle name="Normal 12 4 5 5 2 2 5 2" xfId="20205" xr:uid="{00000000-0005-0000-0000-0000B77A0000}"/>
    <cellStyle name="Normal 12 4 5 5 2 2 5 2 2" xfId="45825" xr:uid="{00000000-0005-0000-0000-0000B87A0000}"/>
    <cellStyle name="Normal 12 4 5 5 2 2 5 3" xfId="33015" xr:uid="{00000000-0005-0000-0000-0000B97A0000}"/>
    <cellStyle name="Normal 12 4 5 5 2 2 6" xfId="14715" xr:uid="{00000000-0005-0000-0000-0000BA7A0000}"/>
    <cellStyle name="Normal 12 4 5 5 2 2 6 2" xfId="40335" xr:uid="{00000000-0005-0000-0000-0000BB7A0000}"/>
    <cellStyle name="Normal 12 4 5 5 2 2 7" xfId="27525" xr:uid="{00000000-0005-0000-0000-0000BC7A0000}"/>
    <cellStyle name="Normal 12 4 5 5 2 3" xfId="2840" xr:uid="{00000000-0005-0000-0000-0000BD7A0000}"/>
    <cellStyle name="Normal 12 4 5 5 2 3 2" xfId="8330" xr:uid="{00000000-0005-0000-0000-0000BE7A0000}"/>
    <cellStyle name="Normal 12 4 5 5 2 3 2 2" xfId="21141" xr:uid="{00000000-0005-0000-0000-0000BF7A0000}"/>
    <cellStyle name="Normal 12 4 5 5 2 3 2 2 2" xfId="46761" xr:uid="{00000000-0005-0000-0000-0000C07A0000}"/>
    <cellStyle name="Normal 12 4 5 5 2 3 2 3" xfId="33951" xr:uid="{00000000-0005-0000-0000-0000C17A0000}"/>
    <cellStyle name="Normal 12 4 5 5 2 3 3" xfId="15651" xr:uid="{00000000-0005-0000-0000-0000C27A0000}"/>
    <cellStyle name="Normal 12 4 5 5 2 3 3 2" xfId="41271" xr:uid="{00000000-0005-0000-0000-0000C37A0000}"/>
    <cellStyle name="Normal 12 4 5 5 2 3 4" xfId="28461" xr:uid="{00000000-0005-0000-0000-0000C47A0000}"/>
    <cellStyle name="Normal 12 4 5 5 2 4" xfId="4670" xr:uid="{00000000-0005-0000-0000-0000C57A0000}"/>
    <cellStyle name="Normal 12 4 5 5 2 4 2" xfId="10160" xr:uid="{00000000-0005-0000-0000-0000C67A0000}"/>
    <cellStyle name="Normal 12 4 5 5 2 4 2 2" xfId="22971" xr:uid="{00000000-0005-0000-0000-0000C77A0000}"/>
    <cellStyle name="Normal 12 4 5 5 2 4 2 2 2" xfId="48591" xr:uid="{00000000-0005-0000-0000-0000C87A0000}"/>
    <cellStyle name="Normal 12 4 5 5 2 4 2 3" xfId="35781" xr:uid="{00000000-0005-0000-0000-0000C97A0000}"/>
    <cellStyle name="Normal 12 4 5 5 2 4 3" xfId="17481" xr:uid="{00000000-0005-0000-0000-0000CA7A0000}"/>
    <cellStyle name="Normal 12 4 5 5 2 4 3 2" xfId="43101" xr:uid="{00000000-0005-0000-0000-0000CB7A0000}"/>
    <cellStyle name="Normal 12 4 5 5 2 4 4" xfId="30291" xr:uid="{00000000-0005-0000-0000-0000CC7A0000}"/>
    <cellStyle name="Normal 12 4 5 5 2 5" xfId="11990" xr:uid="{00000000-0005-0000-0000-0000CD7A0000}"/>
    <cellStyle name="Normal 12 4 5 5 2 5 2" xfId="24801" xr:uid="{00000000-0005-0000-0000-0000CE7A0000}"/>
    <cellStyle name="Normal 12 4 5 5 2 5 2 2" xfId="50421" xr:uid="{00000000-0005-0000-0000-0000CF7A0000}"/>
    <cellStyle name="Normal 12 4 5 5 2 5 3" xfId="37611" xr:uid="{00000000-0005-0000-0000-0000D07A0000}"/>
    <cellStyle name="Normal 12 4 5 5 2 6" xfId="6500" xr:uid="{00000000-0005-0000-0000-0000D17A0000}"/>
    <cellStyle name="Normal 12 4 5 5 2 6 2" xfId="19311" xr:uid="{00000000-0005-0000-0000-0000D27A0000}"/>
    <cellStyle name="Normal 12 4 5 5 2 6 2 2" xfId="44931" xr:uid="{00000000-0005-0000-0000-0000D37A0000}"/>
    <cellStyle name="Normal 12 4 5 5 2 6 3" xfId="32121" xr:uid="{00000000-0005-0000-0000-0000D47A0000}"/>
    <cellStyle name="Normal 12 4 5 5 2 7" xfId="13821" xr:uid="{00000000-0005-0000-0000-0000D57A0000}"/>
    <cellStyle name="Normal 12 4 5 5 2 7 2" xfId="39441" xr:uid="{00000000-0005-0000-0000-0000D67A0000}"/>
    <cellStyle name="Normal 12 4 5 5 2 8" xfId="26631" xr:uid="{00000000-0005-0000-0000-0000D77A0000}"/>
    <cellStyle name="Normal 12 4 5 5 3" xfId="1504" xr:uid="{00000000-0005-0000-0000-0000D87A0000}"/>
    <cellStyle name="Normal 12 4 5 5 3 2" xfId="3334" xr:uid="{00000000-0005-0000-0000-0000D97A0000}"/>
    <cellStyle name="Normal 12 4 5 5 3 2 2" xfId="8824" xr:uid="{00000000-0005-0000-0000-0000DA7A0000}"/>
    <cellStyle name="Normal 12 4 5 5 3 2 2 2" xfId="21635" xr:uid="{00000000-0005-0000-0000-0000DB7A0000}"/>
    <cellStyle name="Normal 12 4 5 5 3 2 2 2 2" xfId="47255" xr:uid="{00000000-0005-0000-0000-0000DC7A0000}"/>
    <cellStyle name="Normal 12 4 5 5 3 2 2 3" xfId="34445" xr:uid="{00000000-0005-0000-0000-0000DD7A0000}"/>
    <cellStyle name="Normal 12 4 5 5 3 2 3" xfId="16145" xr:uid="{00000000-0005-0000-0000-0000DE7A0000}"/>
    <cellStyle name="Normal 12 4 5 5 3 2 3 2" xfId="41765" xr:uid="{00000000-0005-0000-0000-0000DF7A0000}"/>
    <cellStyle name="Normal 12 4 5 5 3 2 4" xfId="28955" xr:uid="{00000000-0005-0000-0000-0000E07A0000}"/>
    <cellStyle name="Normal 12 4 5 5 3 3" xfId="5164" xr:uid="{00000000-0005-0000-0000-0000E17A0000}"/>
    <cellStyle name="Normal 12 4 5 5 3 3 2" xfId="10654" xr:uid="{00000000-0005-0000-0000-0000E27A0000}"/>
    <cellStyle name="Normal 12 4 5 5 3 3 2 2" xfId="23465" xr:uid="{00000000-0005-0000-0000-0000E37A0000}"/>
    <cellStyle name="Normal 12 4 5 5 3 3 2 2 2" xfId="49085" xr:uid="{00000000-0005-0000-0000-0000E47A0000}"/>
    <cellStyle name="Normal 12 4 5 5 3 3 2 3" xfId="36275" xr:uid="{00000000-0005-0000-0000-0000E57A0000}"/>
    <cellStyle name="Normal 12 4 5 5 3 3 3" xfId="17975" xr:uid="{00000000-0005-0000-0000-0000E67A0000}"/>
    <cellStyle name="Normal 12 4 5 5 3 3 3 2" xfId="43595" xr:uid="{00000000-0005-0000-0000-0000E77A0000}"/>
    <cellStyle name="Normal 12 4 5 5 3 3 4" xfId="30785" xr:uid="{00000000-0005-0000-0000-0000E87A0000}"/>
    <cellStyle name="Normal 12 4 5 5 3 4" xfId="12484" xr:uid="{00000000-0005-0000-0000-0000E97A0000}"/>
    <cellStyle name="Normal 12 4 5 5 3 4 2" xfId="25295" xr:uid="{00000000-0005-0000-0000-0000EA7A0000}"/>
    <cellStyle name="Normal 12 4 5 5 3 4 2 2" xfId="50915" xr:uid="{00000000-0005-0000-0000-0000EB7A0000}"/>
    <cellStyle name="Normal 12 4 5 5 3 4 3" xfId="38105" xr:uid="{00000000-0005-0000-0000-0000EC7A0000}"/>
    <cellStyle name="Normal 12 4 5 5 3 5" xfId="6994" xr:uid="{00000000-0005-0000-0000-0000ED7A0000}"/>
    <cellStyle name="Normal 12 4 5 5 3 5 2" xfId="19805" xr:uid="{00000000-0005-0000-0000-0000EE7A0000}"/>
    <cellStyle name="Normal 12 4 5 5 3 5 2 2" xfId="45425" xr:uid="{00000000-0005-0000-0000-0000EF7A0000}"/>
    <cellStyle name="Normal 12 4 5 5 3 5 3" xfId="32615" xr:uid="{00000000-0005-0000-0000-0000F07A0000}"/>
    <cellStyle name="Normal 12 4 5 5 3 6" xfId="14315" xr:uid="{00000000-0005-0000-0000-0000F17A0000}"/>
    <cellStyle name="Normal 12 4 5 5 3 6 2" xfId="39935" xr:uid="{00000000-0005-0000-0000-0000F27A0000}"/>
    <cellStyle name="Normal 12 4 5 5 3 7" xfId="27125" xr:uid="{00000000-0005-0000-0000-0000F37A0000}"/>
    <cellStyle name="Normal 12 4 5 5 4" xfId="2440" xr:uid="{00000000-0005-0000-0000-0000F47A0000}"/>
    <cellStyle name="Normal 12 4 5 5 4 2" xfId="7930" xr:uid="{00000000-0005-0000-0000-0000F57A0000}"/>
    <cellStyle name="Normal 12 4 5 5 4 2 2" xfId="20741" xr:uid="{00000000-0005-0000-0000-0000F67A0000}"/>
    <cellStyle name="Normal 12 4 5 5 4 2 2 2" xfId="46361" xr:uid="{00000000-0005-0000-0000-0000F77A0000}"/>
    <cellStyle name="Normal 12 4 5 5 4 2 3" xfId="33551" xr:uid="{00000000-0005-0000-0000-0000F87A0000}"/>
    <cellStyle name="Normal 12 4 5 5 4 3" xfId="15251" xr:uid="{00000000-0005-0000-0000-0000F97A0000}"/>
    <cellStyle name="Normal 12 4 5 5 4 3 2" xfId="40871" xr:uid="{00000000-0005-0000-0000-0000FA7A0000}"/>
    <cellStyle name="Normal 12 4 5 5 4 4" xfId="28061" xr:uid="{00000000-0005-0000-0000-0000FB7A0000}"/>
    <cellStyle name="Normal 12 4 5 5 5" xfId="4270" xr:uid="{00000000-0005-0000-0000-0000FC7A0000}"/>
    <cellStyle name="Normal 12 4 5 5 5 2" xfId="9760" xr:uid="{00000000-0005-0000-0000-0000FD7A0000}"/>
    <cellStyle name="Normal 12 4 5 5 5 2 2" xfId="22571" xr:uid="{00000000-0005-0000-0000-0000FE7A0000}"/>
    <cellStyle name="Normal 12 4 5 5 5 2 2 2" xfId="48191" xr:uid="{00000000-0005-0000-0000-0000FF7A0000}"/>
    <cellStyle name="Normal 12 4 5 5 5 2 3" xfId="35381" xr:uid="{00000000-0005-0000-0000-0000007B0000}"/>
    <cellStyle name="Normal 12 4 5 5 5 3" xfId="17081" xr:uid="{00000000-0005-0000-0000-0000017B0000}"/>
    <cellStyle name="Normal 12 4 5 5 5 3 2" xfId="42701" xr:uid="{00000000-0005-0000-0000-0000027B0000}"/>
    <cellStyle name="Normal 12 4 5 5 5 4" xfId="29891" xr:uid="{00000000-0005-0000-0000-0000037B0000}"/>
    <cellStyle name="Normal 12 4 5 5 6" xfId="11590" xr:uid="{00000000-0005-0000-0000-0000047B0000}"/>
    <cellStyle name="Normal 12 4 5 5 6 2" xfId="24401" xr:uid="{00000000-0005-0000-0000-0000057B0000}"/>
    <cellStyle name="Normal 12 4 5 5 6 2 2" xfId="50021" xr:uid="{00000000-0005-0000-0000-0000067B0000}"/>
    <cellStyle name="Normal 12 4 5 5 6 3" xfId="37211" xr:uid="{00000000-0005-0000-0000-0000077B0000}"/>
    <cellStyle name="Normal 12 4 5 5 7" xfId="6100" xr:uid="{00000000-0005-0000-0000-0000087B0000}"/>
    <cellStyle name="Normal 12 4 5 5 7 2" xfId="18911" xr:uid="{00000000-0005-0000-0000-0000097B0000}"/>
    <cellStyle name="Normal 12 4 5 5 7 2 2" xfId="44531" xr:uid="{00000000-0005-0000-0000-00000A7B0000}"/>
    <cellStyle name="Normal 12 4 5 5 7 3" xfId="31721" xr:uid="{00000000-0005-0000-0000-00000B7B0000}"/>
    <cellStyle name="Normal 12 4 5 5 8" xfId="13421" xr:uid="{00000000-0005-0000-0000-00000C7B0000}"/>
    <cellStyle name="Normal 12 4 5 5 8 2" xfId="39041" xr:uid="{00000000-0005-0000-0000-00000D7B0000}"/>
    <cellStyle name="Normal 12 4 5 5 9" xfId="26231" xr:uid="{00000000-0005-0000-0000-00000E7B0000}"/>
    <cellStyle name="Normal 12 4 5 6" xfId="743" xr:uid="{00000000-0005-0000-0000-00000F7B0000}"/>
    <cellStyle name="Normal 12 4 5 6 2" xfId="1638" xr:uid="{00000000-0005-0000-0000-0000107B0000}"/>
    <cellStyle name="Normal 12 4 5 6 2 2" xfId="3468" xr:uid="{00000000-0005-0000-0000-0000117B0000}"/>
    <cellStyle name="Normal 12 4 5 6 2 2 2" xfId="8958" xr:uid="{00000000-0005-0000-0000-0000127B0000}"/>
    <cellStyle name="Normal 12 4 5 6 2 2 2 2" xfId="21769" xr:uid="{00000000-0005-0000-0000-0000137B0000}"/>
    <cellStyle name="Normal 12 4 5 6 2 2 2 2 2" xfId="47389" xr:uid="{00000000-0005-0000-0000-0000147B0000}"/>
    <cellStyle name="Normal 12 4 5 6 2 2 2 3" xfId="34579" xr:uid="{00000000-0005-0000-0000-0000157B0000}"/>
    <cellStyle name="Normal 12 4 5 6 2 2 3" xfId="16279" xr:uid="{00000000-0005-0000-0000-0000167B0000}"/>
    <cellStyle name="Normal 12 4 5 6 2 2 3 2" xfId="41899" xr:uid="{00000000-0005-0000-0000-0000177B0000}"/>
    <cellStyle name="Normal 12 4 5 6 2 2 4" xfId="29089" xr:uid="{00000000-0005-0000-0000-0000187B0000}"/>
    <cellStyle name="Normal 12 4 5 6 2 3" xfId="5298" xr:uid="{00000000-0005-0000-0000-0000197B0000}"/>
    <cellStyle name="Normal 12 4 5 6 2 3 2" xfId="10788" xr:uid="{00000000-0005-0000-0000-00001A7B0000}"/>
    <cellStyle name="Normal 12 4 5 6 2 3 2 2" xfId="23599" xr:uid="{00000000-0005-0000-0000-00001B7B0000}"/>
    <cellStyle name="Normal 12 4 5 6 2 3 2 2 2" xfId="49219" xr:uid="{00000000-0005-0000-0000-00001C7B0000}"/>
    <cellStyle name="Normal 12 4 5 6 2 3 2 3" xfId="36409" xr:uid="{00000000-0005-0000-0000-00001D7B0000}"/>
    <cellStyle name="Normal 12 4 5 6 2 3 3" xfId="18109" xr:uid="{00000000-0005-0000-0000-00001E7B0000}"/>
    <cellStyle name="Normal 12 4 5 6 2 3 3 2" xfId="43729" xr:uid="{00000000-0005-0000-0000-00001F7B0000}"/>
    <cellStyle name="Normal 12 4 5 6 2 3 4" xfId="30919" xr:uid="{00000000-0005-0000-0000-0000207B0000}"/>
    <cellStyle name="Normal 12 4 5 6 2 4" xfId="12618" xr:uid="{00000000-0005-0000-0000-0000217B0000}"/>
    <cellStyle name="Normal 12 4 5 6 2 4 2" xfId="25429" xr:uid="{00000000-0005-0000-0000-0000227B0000}"/>
    <cellStyle name="Normal 12 4 5 6 2 4 2 2" xfId="51049" xr:uid="{00000000-0005-0000-0000-0000237B0000}"/>
    <cellStyle name="Normal 12 4 5 6 2 4 3" xfId="38239" xr:uid="{00000000-0005-0000-0000-0000247B0000}"/>
    <cellStyle name="Normal 12 4 5 6 2 5" xfId="7128" xr:uid="{00000000-0005-0000-0000-0000257B0000}"/>
    <cellStyle name="Normal 12 4 5 6 2 5 2" xfId="19939" xr:uid="{00000000-0005-0000-0000-0000267B0000}"/>
    <cellStyle name="Normal 12 4 5 6 2 5 2 2" xfId="45559" xr:uid="{00000000-0005-0000-0000-0000277B0000}"/>
    <cellStyle name="Normal 12 4 5 6 2 5 3" xfId="32749" xr:uid="{00000000-0005-0000-0000-0000287B0000}"/>
    <cellStyle name="Normal 12 4 5 6 2 6" xfId="14449" xr:uid="{00000000-0005-0000-0000-0000297B0000}"/>
    <cellStyle name="Normal 12 4 5 6 2 6 2" xfId="40069" xr:uid="{00000000-0005-0000-0000-00002A7B0000}"/>
    <cellStyle name="Normal 12 4 5 6 2 7" xfId="27259" xr:uid="{00000000-0005-0000-0000-00002B7B0000}"/>
    <cellStyle name="Normal 12 4 5 6 3" xfId="2574" xr:uid="{00000000-0005-0000-0000-00002C7B0000}"/>
    <cellStyle name="Normal 12 4 5 6 3 2" xfId="8064" xr:uid="{00000000-0005-0000-0000-00002D7B0000}"/>
    <cellStyle name="Normal 12 4 5 6 3 2 2" xfId="20875" xr:uid="{00000000-0005-0000-0000-00002E7B0000}"/>
    <cellStyle name="Normal 12 4 5 6 3 2 2 2" xfId="46495" xr:uid="{00000000-0005-0000-0000-00002F7B0000}"/>
    <cellStyle name="Normal 12 4 5 6 3 2 3" xfId="33685" xr:uid="{00000000-0005-0000-0000-0000307B0000}"/>
    <cellStyle name="Normal 12 4 5 6 3 3" xfId="15385" xr:uid="{00000000-0005-0000-0000-0000317B0000}"/>
    <cellStyle name="Normal 12 4 5 6 3 3 2" xfId="41005" xr:uid="{00000000-0005-0000-0000-0000327B0000}"/>
    <cellStyle name="Normal 12 4 5 6 3 4" xfId="28195" xr:uid="{00000000-0005-0000-0000-0000337B0000}"/>
    <cellStyle name="Normal 12 4 5 6 4" xfId="4404" xr:uid="{00000000-0005-0000-0000-0000347B0000}"/>
    <cellStyle name="Normal 12 4 5 6 4 2" xfId="9894" xr:uid="{00000000-0005-0000-0000-0000357B0000}"/>
    <cellStyle name="Normal 12 4 5 6 4 2 2" xfId="22705" xr:uid="{00000000-0005-0000-0000-0000367B0000}"/>
    <cellStyle name="Normal 12 4 5 6 4 2 2 2" xfId="48325" xr:uid="{00000000-0005-0000-0000-0000377B0000}"/>
    <cellStyle name="Normal 12 4 5 6 4 2 3" xfId="35515" xr:uid="{00000000-0005-0000-0000-0000387B0000}"/>
    <cellStyle name="Normal 12 4 5 6 4 3" xfId="17215" xr:uid="{00000000-0005-0000-0000-0000397B0000}"/>
    <cellStyle name="Normal 12 4 5 6 4 3 2" xfId="42835" xr:uid="{00000000-0005-0000-0000-00003A7B0000}"/>
    <cellStyle name="Normal 12 4 5 6 4 4" xfId="30025" xr:uid="{00000000-0005-0000-0000-00003B7B0000}"/>
    <cellStyle name="Normal 12 4 5 6 5" xfId="11724" xr:uid="{00000000-0005-0000-0000-00003C7B0000}"/>
    <cellStyle name="Normal 12 4 5 6 5 2" xfId="24535" xr:uid="{00000000-0005-0000-0000-00003D7B0000}"/>
    <cellStyle name="Normal 12 4 5 6 5 2 2" xfId="50155" xr:uid="{00000000-0005-0000-0000-00003E7B0000}"/>
    <cellStyle name="Normal 12 4 5 6 5 3" xfId="37345" xr:uid="{00000000-0005-0000-0000-00003F7B0000}"/>
    <cellStyle name="Normal 12 4 5 6 6" xfId="6234" xr:uid="{00000000-0005-0000-0000-0000407B0000}"/>
    <cellStyle name="Normal 12 4 5 6 6 2" xfId="19045" xr:uid="{00000000-0005-0000-0000-0000417B0000}"/>
    <cellStyle name="Normal 12 4 5 6 6 2 2" xfId="44665" xr:uid="{00000000-0005-0000-0000-0000427B0000}"/>
    <cellStyle name="Normal 12 4 5 6 6 3" xfId="31855" xr:uid="{00000000-0005-0000-0000-0000437B0000}"/>
    <cellStyle name="Normal 12 4 5 6 7" xfId="13555" xr:uid="{00000000-0005-0000-0000-0000447B0000}"/>
    <cellStyle name="Normal 12 4 5 6 7 2" xfId="39175" xr:uid="{00000000-0005-0000-0000-0000457B0000}"/>
    <cellStyle name="Normal 12 4 5 6 8" xfId="26365" xr:uid="{00000000-0005-0000-0000-0000467B0000}"/>
    <cellStyle name="Normal 12 4 5 7" xfId="1144" xr:uid="{00000000-0005-0000-0000-0000477B0000}"/>
    <cellStyle name="Normal 12 4 5 7 2" xfId="2974" xr:uid="{00000000-0005-0000-0000-0000487B0000}"/>
    <cellStyle name="Normal 12 4 5 7 2 2" xfId="8464" xr:uid="{00000000-0005-0000-0000-0000497B0000}"/>
    <cellStyle name="Normal 12 4 5 7 2 2 2" xfId="21275" xr:uid="{00000000-0005-0000-0000-00004A7B0000}"/>
    <cellStyle name="Normal 12 4 5 7 2 2 2 2" xfId="46895" xr:uid="{00000000-0005-0000-0000-00004B7B0000}"/>
    <cellStyle name="Normal 12 4 5 7 2 2 3" xfId="34085" xr:uid="{00000000-0005-0000-0000-00004C7B0000}"/>
    <cellStyle name="Normal 12 4 5 7 2 3" xfId="15785" xr:uid="{00000000-0005-0000-0000-00004D7B0000}"/>
    <cellStyle name="Normal 12 4 5 7 2 3 2" xfId="41405" xr:uid="{00000000-0005-0000-0000-00004E7B0000}"/>
    <cellStyle name="Normal 12 4 5 7 2 4" xfId="28595" xr:uid="{00000000-0005-0000-0000-00004F7B0000}"/>
    <cellStyle name="Normal 12 4 5 7 3" xfId="4804" xr:uid="{00000000-0005-0000-0000-0000507B0000}"/>
    <cellStyle name="Normal 12 4 5 7 3 2" xfId="10294" xr:uid="{00000000-0005-0000-0000-0000517B0000}"/>
    <cellStyle name="Normal 12 4 5 7 3 2 2" xfId="23105" xr:uid="{00000000-0005-0000-0000-0000527B0000}"/>
    <cellStyle name="Normal 12 4 5 7 3 2 2 2" xfId="48725" xr:uid="{00000000-0005-0000-0000-0000537B0000}"/>
    <cellStyle name="Normal 12 4 5 7 3 2 3" xfId="35915" xr:uid="{00000000-0005-0000-0000-0000547B0000}"/>
    <cellStyle name="Normal 12 4 5 7 3 3" xfId="17615" xr:uid="{00000000-0005-0000-0000-0000557B0000}"/>
    <cellStyle name="Normal 12 4 5 7 3 3 2" xfId="43235" xr:uid="{00000000-0005-0000-0000-0000567B0000}"/>
    <cellStyle name="Normal 12 4 5 7 3 4" xfId="30425" xr:uid="{00000000-0005-0000-0000-0000577B0000}"/>
    <cellStyle name="Normal 12 4 5 7 4" xfId="12124" xr:uid="{00000000-0005-0000-0000-0000587B0000}"/>
    <cellStyle name="Normal 12 4 5 7 4 2" xfId="24935" xr:uid="{00000000-0005-0000-0000-0000597B0000}"/>
    <cellStyle name="Normal 12 4 5 7 4 2 2" xfId="50555" xr:uid="{00000000-0005-0000-0000-00005A7B0000}"/>
    <cellStyle name="Normal 12 4 5 7 4 3" xfId="37745" xr:uid="{00000000-0005-0000-0000-00005B7B0000}"/>
    <cellStyle name="Normal 12 4 5 7 5" xfId="6634" xr:uid="{00000000-0005-0000-0000-00005C7B0000}"/>
    <cellStyle name="Normal 12 4 5 7 5 2" xfId="19445" xr:uid="{00000000-0005-0000-0000-00005D7B0000}"/>
    <cellStyle name="Normal 12 4 5 7 5 2 2" xfId="45065" xr:uid="{00000000-0005-0000-0000-00005E7B0000}"/>
    <cellStyle name="Normal 12 4 5 7 5 3" xfId="32255" xr:uid="{00000000-0005-0000-0000-00005F7B0000}"/>
    <cellStyle name="Normal 12 4 5 7 6" xfId="13955" xr:uid="{00000000-0005-0000-0000-0000607B0000}"/>
    <cellStyle name="Normal 12 4 5 7 6 2" xfId="39575" xr:uid="{00000000-0005-0000-0000-0000617B0000}"/>
    <cellStyle name="Normal 12 4 5 7 7" xfId="26765" xr:uid="{00000000-0005-0000-0000-0000627B0000}"/>
    <cellStyle name="Normal 12 4 5 8" xfId="2039" xr:uid="{00000000-0005-0000-0000-0000637B0000}"/>
    <cellStyle name="Normal 12 4 5 8 2" xfId="3869" xr:uid="{00000000-0005-0000-0000-0000647B0000}"/>
    <cellStyle name="Normal 12 4 5 8 2 2" xfId="9359" xr:uid="{00000000-0005-0000-0000-0000657B0000}"/>
    <cellStyle name="Normal 12 4 5 8 2 2 2" xfId="22170" xr:uid="{00000000-0005-0000-0000-0000667B0000}"/>
    <cellStyle name="Normal 12 4 5 8 2 2 2 2" xfId="47790" xr:uid="{00000000-0005-0000-0000-0000677B0000}"/>
    <cellStyle name="Normal 12 4 5 8 2 2 3" xfId="34980" xr:uid="{00000000-0005-0000-0000-0000687B0000}"/>
    <cellStyle name="Normal 12 4 5 8 2 3" xfId="16680" xr:uid="{00000000-0005-0000-0000-0000697B0000}"/>
    <cellStyle name="Normal 12 4 5 8 2 3 2" xfId="42300" xr:uid="{00000000-0005-0000-0000-00006A7B0000}"/>
    <cellStyle name="Normal 12 4 5 8 2 4" xfId="29490" xr:uid="{00000000-0005-0000-0000-00006B7B0000}"/>
    <cellStyle name="Normal 12 4 5 8 3" xfId="5699" xr:uid="{00000000-0005-0000-0000-00006C7B0000}"/>
    <cellStyle name="Normal 12 4 5 8 3 2" xfId="11189" xr:uid="{00000000-0005-0000-0000-00006D7B0000}"/>
    <cellStyle name="Normal 12 4 5 8 3 2 2" xfId="24000" xr:uid="{00000000-0005-0000-0000-00006E7B0000}"/>
    <cellStyle name="Normal 12 4 5 8 3 2 2 2" xfId="49620" xr:uid="{00000000-0005-0000-0000-00006F7B0000}"/>
    <cellStyle name="Normal 12 4 5 8 3 2 3" xfId="36810" xr:uid="{00000000-0005-0000-0000-0000707B0000}"/>
    <cellStyle name="Normal 12 4 5 8 3 3" xfId="18510" xr:uid="{00000000-0005-0000-0000-0000717B0000}"/>
    <cellStyle name="Normal 12 4 5 8 3 3 2" xfId="44130" xr:uid="{00000000-0005-0000-0000-0000727B0000}"/>
    <cellStyle name="Normal 12 4 5 8 3 4" xfId="31320" xr:uid="{00000000-0005-0000-0000-0000737B0000}"/>
    <cellStyle name="Normal 12 4 5 8 4" xfId="13019" xr:uid="{00000000-0005-0000-0000-0000747B0000}"/>
    <cellStyle name="Normal 12 4 5 8 4 2" xfId="25830" xr:uid="{00000000-0005-0000-0000-0000757B0000}"/>
    <cellStyle name="Normal 12 4 5 8 4 2 2" xfId="51450" xr:uid="{00000000-0005-0000-0000-0000767B0000}"/>
    <cellStyle name="Normal 12 4 5 8 4 3" xfId="38640" xr:uid="{00000000-0005-0000-0000-0000777B0000}"/>
    <cellStyle name="Normal 12 4 5 8 5" xfId="7529" xr:uid="{00000000-0005-0000-0000-0000787B0000}"/>
    <cellStyle name="Normal 12 4 5 8 5 2" xfId="20340" xr:uid="{00000000-0005-0000-0000-0000797B0000}"/>
    <cellStyle name="Normal 12 4 5 8 5 2 2" xfId="45960" xr:uid="{00000000-0005-0000-0000-00007A7B0000}"/>
    <cellStyle name="Normal 12 4 5 8 5 3" xfId="33150" xr:uid="{00000000-0005-0000-0000-00007B7B0000}"/>
    <cellStyle name="Normal 12 4 5 8 6" xfId="14850" xr:uid="{00000000-0005-0000-0000-00007C7B0000}"/>
    <cellStyle name="Normal 12 4 5 8 6 2" xfId="40470" xr:uid="{00000000-0005-0000-0000-00007D7B0000}"/>
    <cellStyle name="Normal 12 4 5 8 7" xfId="27660" xr:uid="{00000000-0005-0000-0000-00007E7B0000}"/>
    <cellStyle name="Normal 12 4 5 9" xfId="2080" xr:uid="{00000000-0005-0000-0000-00007F7B0000}"/>
    <cellStyle name="Normal 12 4 5 9 2" xfId="7570" xr:uid="{00000000-0005-0000-0000-0000807B0000}"/>
    <cellStyle name="Normal 12 4 5 9 2 2" xfId="20381" xr:uid="{00000000-0005-0000-0000-0000817B0000}"/>
    <cellStyle name="Normal 12 4 5 9 2 2 2" xfId="46001" xr:uid="{00000000-0005-0000-0000-0000827B0000}"/>
    <cellStyle name="Normal 12 4 5 9 2 3" xfId="33191" xr:uid="{00000000-0005-0000-0000-0000837B0000}"/>
    <cellStyle name="Normal 12 4 5 9 3" xfId="14891" xr:uid="{00000000-0005-0000-0000-0000847B0000}"/>
    <cellStyle name="Normal 12 4 5 9 3 2" xfId="40511" xr:uid="{00000000-0005-0000-0000-0000857B0000}"/>
    <cellStyle name="Normal 12 4 5 9 4" xfId="27701" xr:uid="{00000000-0005-0000-0000-0000867B0000}"/>
    <cellStyle name="Normal 12 4 6" xfId="310" xr:uid="{00000000-0005-0000-0000-0000877B0000}"/>
    <cellStyle name="Normal 12 4 6 10" xfId="5802" xr:uid="{00000000-0005-0000-0000-0000887B0000}"/>
    <cellStyle name="Normal 12 4 6 10 2" xfId="18613" xr:uid="{00000000-0005-0000-0000-0000897B0000}"/>
    <cellStyle name="Normal 12 4 6 10 2 2" xfId="44233" xr:uid="{00000000-0005-0000-0000-00008A7B0000}"/>
    <cellStyle name="Normal 12 4 6 10 3" xfId="31423" xr:uid="{00000000-0005-0000-0000-00008B7B0000}"/>
    <cellStyle name="Normal 12 4 6 11" xfId="13123" xr:uid="{00000000-0005-0000-0000-00008C7B0000}"/>
    <cellStyle name="Normal 12 4 6 11 2" xfId="38743" xr:uid="{00000000-0005-0000-0000-00008D7B0000}"/>
    <cellStyle name="Normal 12 4 6 12" xfId="25933" xr:uid="{00000000-0005-0000-0000-00008E7B0000}"/>
    <cellStyle name="Normal 12 4 6 2" xfId="539" xr:uid="{00000000-0005-0000-0000-00008F7B0000}"/>
    <cellStyle name="Normal 12 4 6 2 2" xfId="938" xr:uid="{00000000-0005-0000-0000-0000907B0000}"/>
    <cellStyle name="Normal 12 4 6 2 2 2" xfId="1833" xr:uid="{00000000-0005-0000-0000-0000917B0000}"/>
    <cellStyle name="Normal 12 4 6 2 2 2 2" xfId="3663" xr:uid="{00000000-0005-0000-0000-0000927B0000}"/>
    <cellStyle name="Normal 12 4 6 2 2 2 2 2" xfId="9153" xr:uid="{00000000-0005-0000-0000-0000937B0000}"/>
    <cellStyle name="Normal 12 4 6 2 2 2 2 2 2" xfId="21964" xr:uid="{00000000-0005-0000-0000-0000947B0000}"/>
    <cellStyle name="Normal 12 4 6 2 2 2 2 2 2 2" xfId="47584" xr:uid="{00000000-0005-0000-0000-0000957B0000}"/>
    <cellStyle name="Normal 12 4 6 2 2 2 2 2 3" xfId="34774" xr:uid="{00000000-0005-0000-0000-0000967B0000}"/>
    <cellStyle name="Normal 12 4 6 2 2 2 2 3" xfId="16474" xr:uid="{00000000-0005-0000-0000-0000977B0000}"/>
    <cellStyle name="Normal 12 4 6 2 2 2 2 3 2" xfId="42094" xr:uid="{00000000-0005-0000-0000-0000987B0000}"/>
    <cellStyle name="Normal 12 4 6 2 2 2 2 4" xfId="29284" xr:uid="{00000000-0005-0000-0000-0000997B0000}"/>
    <cellStyle name="Normal 12 4 6 2 2 2 3" xfId="5493" xr:uid="{00000000-0005-0000-0000-00009A7B0000}"/>
    <cellStyle name="Normal 12 4 6 2 2 2 3 2" xfId="10983" xr:uid="{00000000-0005-0000-0000-00009B7B0000}"/>
    <cellStyle name="Normal 12 4 6 2 2 2 3 2 2" xfId="23794" xr:uid="{00000000-0005-0000-0000-00009C7B0000}"/>
    <cellStyle name="Normal 12 4 6 2 2 2 3 2 2 2" xfId="49414" xr:uid="{00000000-0005-0000-0000-00009D7B0000}"/>
    <cellStyle name="Normal 12 4 6 2 2 2 3 2 3" xfId="36604" xr:uid="{00000000-0005-0000-0000-00009E7B0000}"/>
    <cellStyle name="Normal 12 4 6 2 2 2 3 3" xfId="18304" xr:uid="{00000000-0005-0000-0000-00009F7B0000}"/>
    <cellStyle name="Normal 12 4 6 2 2 2 3 3 2" xfId="43924" xr:uid="{00000000-0005-0000-0000-0000A07B0000}"/>
    <cellStyle name="Normal 12 4 6 2 2 2 3 4" xfId="31114" xr:uid="{00000000-0005-0000-0000-0000A17B0000}"/>
    <cellStyle name="Normal 12 4 6 2 2 2 4" xfId="12813" xr:uid="{00000000-0005-0000-0000-0000A27B0000}"/>
    <cellStyle name="Normal 12 4 6 2 2 2 4 2" xfId="25624" xr:uid="{00000000-0005-0000-0000-0000A37B0000}"/>
    <cellStyle name="Normal 12 4 6 2 2 2 4 2 2" xfId="51244" xr:uid="{00000000-0005-0000-0000-0000A47B0000}"/>
    <cellStyle name="Normal 12 4 6 2 2 2 4 3" xfId="38434" xr:uid="{00000000-0005-0000-0000-0000A57B0000}"/>
    <cellStyle name="Normal 12 4 6 2 2 2 5" xfId="7323" xr:uid="{00000000-0005-0000-0000-0000A67B0000}"/>
    <cellStyle name="Normal 12 4 6 2 2 2 5 2" xfId="20134" xr:uid="{00000000-0005-0000-0000-0000A77B0000}"/>
    <cellStyle name="Normal 12 4 6 2 2 2 5 2 2" xfId="45754" xr:uid="{00000000-0005-0000-0000-0000A87B0000}"/>
    <cellStyle name="Normal 12 4 6 2 2 2 5 3" xfId="32944" xr:uid="{00000000-0005-0000-0000-0000A97B0000}"/>
    <cellStyle name="Normal 12 4 6 2 2 2 6" xfId="14644" xr:uid="{00000000-0005-0000-0000-0000AA7B0000}"/>
    <cellStyle name="Normal 12 4 6 2 2 2 6 2" xfId="40264" xr:uid="{00000000-0005-0000-0000-0000AB7B0000}"/>
    <cellStyle name="Normal 12 4 6 2 2 2 7" xfId="27454" xr:uid="{00000000-0005-0000-0000-0000AC7B0000}"/>
    <cellStyle name="Normal 12 4 6 2 2 3" xfId="2769" xr:uid="{00000000-0005-0000-0000-0000AD7B0000}"/>
    <cellStyle name="Normal 12 4 6 2 2 3 2" xfId="8259" xr:uid="{00000000-0005-0000-0000-0000AE7B0000}"/>
    <cellStyle name="Normal 12 4 6 2 2 3 2 2" xfId="21070" xr:uid="{00000000-0005-0000-0000-0000AF7B0000}"/>
    <cellStyle name="Normal 12 4 6 2 2 3 2 2 2" xfId="46690" xr:uid="{00000000-0005-0000-0000-0000B07B0000}"/>
    <cellStyle name="Normal 12 4 6 2 2 3 2 3" xfId="33880" xr:uid="{00000000-0005-0000-0000-0000B17B0000}"/>
    <cellStyle name="Normal 12 4 6 2 2 3 3" xfId="15580" xr:uid="{00000000-0005-0000-0000-0000B27B0000}"/>
    <cellStyle name="Normal 12 4 6 2 2 3 3 2" xfId="41200" xr:uid="{00000000-0005-0000-0000-0000B37B0000}"/>
    <cellStyle name="Normal 12 4 6 2 2 3 4" xfId="28390" xr:uid="{00000000-0005-0000-0000-0000B47B0000}"/>
    <cellStyle name="Normal 12 4 6 2 2 4" xfId="4599" xr:uid="{00000000-0005-0000-0000-0000B57B0000}"/>
    <cellStyle name="Normal 12 4 6 2 2 4 2" xfId="10089" xr:uid="{00000000-0005-0000-0000-0000B67B0000}"/>
    <cellStyle name="Normal 12 4 6 2 2 4 2 2" xfId="22900" xr:uid="{00000000-0005-0000-0000-0000B77B0000}"/>
    <cellStyle name="Normal 12 4 6 2 2 4 2 2 2" xfId="48520" xr:uid="{00000000-0005-0000-0000-0000B87B0000}"/>
    <cellStyle name="Normal 12 4 6 2 2 4 2 3" xfId="35710" xr:uid="{00000000-0005-0000-0000-0000B97B0000}"/>
    <cellStyle name="Normal 12 4 6 2 2 4 3" xfId="17410" xr:uid="{00000000-0005-0000-0000-0000BA7B0000}"/>
    <cellStyle name="Normal 12 4 6 2 2 4 3 2" xfId="43030" xr:uid="{00000000-0005-0000-0000-0000BB7B0000}"/>
    <cellStyle name="Normal 12 4 6 2 2 4 4" xfId="30220" xr:uid="{00000000-0005-0000-0000-0000BC7B0000}"/>
    <cellStyle name="Normal 12 4 6 2 2 5" xfId="11919" xr:uid="{00000000-0005-0000-0000-0000BD7B0000}"/>
    <cellStyle name="Normal 12 4 6 2 2 5 2" xfId="24730" xr:uid="{00000000-0005-0000-0000-0000BE7B0000}"/>
    <cellStyle name="Normal 12 4 6 2 2 5 2 2" xfId="50350" xr:uid="{00000000-0005-0000-0000-0000BF7B0000}"/>
    <cellStyle name="Normal 12 4 6 2 2 5 3" xfId="37540" xr:uid="{00000000-0005-0000-0000-0000C07B0000}"/>
    <cellStyle name="Normal 12 4 6 2 2 6" xfId="6429" xr:uid="{00000000-0005-0000-0000-0000C17B0000}"/>
    <cellStyle name="Normal 12 4 6 2 2 6 2" xfId="19240" xr:uid="{00000000-0005-0000-0000-0000C27B0000}"/>
    <cellStyle name="Normal 12 4 6 2 2 6 2 2" xfId="44860" xr:uid="{00000000-0005-0000-0000-0000C37B0000}"/>
    <cellStyle name="Normal 12 4 6 2 2 6 3" xfId="32050" xr:uid="{00000000-0005-0000-0000-0000C47B0000}"/>
    <cellStyle name="Normal 12 4 6 2 2 7" xfId="13750" xr:uid="{00000000-0005-0000-0000-0000C57B0000}"/>
    <cellStyle name="Normal 12 4 6 2 2 7 2" xfId="39370" xr:uid="{00000000-0005-0000-0000-0000C67B0000}"/>
    <cellStyle name="Normal 12 4 6 2 2 8" xfId="26560" xr:uid="{00000000-0005-0000-0000-0000C77B0000}"/>
    <cellStyle name="Normal 12 4 6 2 3" xfId="1434" xr:uid="{00000000-0005-0000-0000-0000C87B0000}"/>
    <cellStyle name="Normal 12 4 6 2 3 2" xfId="3264" xr:uid="{00000000-0005-0000-0000-0000C97B0000}"/>
    <cellStyle name="Normal 12 4 6 2 3 2 2" xfId="8754" xr:uid="{00000000-0005-0000-0000-0000CA7B0000}"/>
    <cellStyle name="Normal 12 4 6 2 3 2 2 2" xfId="21565" xr:uid="{00000000-0005-0000-0000-0000CB7B0000}"/>
    <cellStyle name="Normal 12 4 6 2 3 2 2 2 2" xfId="47185" xr:uid="{00000000-0005-0000-0000-0000CC7B0000}"/>
    <cellStyle name="Normal 12 4 6 2 3 2 2 3" xfId="34375" xr:uid="{00000000-0005-0000-0000-0000CD7B0000}"/>
    <cellStyle name="Normal 12 4 6 2 3 2 3" xfId="16075" xr:uid="{00000000-0005-0000-0000-0000CE7B0000}"/>
    <cellStyle name="Normal 12 4 6 2 3 2 3 2" xfId="41695" xr:uid="{00000000-0005-0000-0000-0000CF7B0000}"/>
    <cellStyle name="Normal 12 4 6 2 3 2 4" xfId="28885" xr:uid="{00000000-0005-0000-0000-0000D07B0000}"/>
    <cellStyle name="Normal 12 4 6 2 3 3" xfId="5094" xr:uid="{00000000-0005-0000-0000-0000D17B0000}"/>
    <cellStyle name="Normal 12 4 6 2 3 3 2" xfId="10584" xr:uid="{00000000-0005-0000-0000-0000D27B0000}"/>
    <cellStyle name="Normal 12 4 6 2 3 3 2 2" xfId="23395" xr:uid="{00000000-0005-0000-0000-0000D37B0000}"/>
    <cellStyle name="Normal 12 4 6 2 3 3 2 2 2" xfId="49015" xr:uid="{00000000-0005-0000-0000-0000D47B0000}"/>
    <cellStyle name="Normal 12 4 6 2 3 3 2 3" xfId="36205" xr:uid="{00000000-0005-0000-0000-0000D57B0000}"/>
    <cellStyle name="Normal 12 4 6 2 3 3 3" xfId="17905" xr:uid="{00000000-0005-0000-0000-0000D67B0000}"/>
    <cellStyle name="Normal 12 4 6 2 3 3 3 2" xfId="43525" xr:uid="{00000000-0005-0000-0000-0000D77B0000}"/>
    <cellStyle name="Normal 12 4 6 2 3 3 4" xfId="30715" xr:uid="{00000000-0005-0000-0000-0000D87B0000}"/>
    <cellStyle name="Normal 12 4 6 2 3 4" xfId="12414" xr:uid="{00000000-0005-0000-0000-0000D97B0000}"/>
    <cellStyle name="Normal 12 4 6 2 3 4 2" xfId="25225" xr:uid="{00000000-0005-0000-0000-0000DA7B0000}"/>
    <cellStyle name="Normal 12 4 6 2 3 4 2 2" xfId="50845" xr:uid="{00000000-0005-0000-0000-0000DB7B0000}"/>
    <cellStyle name="Normal 12 4 6 2 3 4 3" xfId="38035" xr:uid="{00000000-0005-0000-0000-0000DC7B0000}"/>
    <cellStyle name="Normal 12 4 6 2 3 5" xfId="6924" xr:uid="{00000000-0005-0000-0000-0000DD7B0000}"/>
    <cellStyle name="Normal 12 4 6 2 3 5 2" xfId="19735" xr:uid="{00000000-0005-0000-0000-0000DE7B0000}"/>
    <cellStyle name="Normal 12 4 6 2 3 5 2 2" xfId="45355" xr:uid="{00000000-0005-0000-0000-0000DF7B0000}"/>
    <cellStyle name="Normal 12 4 6 2 3 5 3" xfId="32545" xr:uid="{00000000-0005-0000-0000-0000E07B0000}"/>
    <cellStyle name="Normal 12 4 6 2 3 6" xfId="14245" xr:uid="{00000000-0005-0000-0000-0000E17B0000}"/>
    <cellStyle name="Normal 12 4 6 2 3 6 2" xfId="39865" xr:uid="{00000000-0005-0000-0000-0000E27B0000}"/>
    <cellStyle name="Normal 12 4 6 2 3 7" xfId="27055" xr:uid="{00000000-0005-0000-0000-0000E37B0000}"/>
    <cellStyle name="Normal 12 4 6 2 4" xfId="2370" xr:uid="{00000000-0005-0000-0000-0000E47B0000}"/>
    <cellStyle name="Normal 12 4 6 2 4 2" xfId="7860" xr:uid="{00000000-0005-0000-0000-0000E57B0000}"/>
    <cellStyle name="Normal 12 4 6 2 4 2 2" xfId="20671" xr:uid="{00000000-0005-0000-0000-0000E67B0000}"/>
    <cellStyle name="Normal 12 4 6 2 4 2 2 2" xfId="46291" xr:uid="{00000000-0005-0000-0000-0000E77B0000}"/>
    <cellStyle name="Normal 12 4 6 2 4 2 3" xfId="33481" xr:uid="{00000000-0005-0000-0000-0000E87B0000}"/>
    <cellStyle name="Normal 12 4 6 2 4 3" xfId="15181" xr:uid="{00000000-0005-0000-0000-0000E97B0000}"/>
    <cellStyle name="Normal 12 4 6 2 4 3 2" xfId="40801" xr:uid="{00000000-0005-0000-0000-0000EA7B0000}"/>
    <cellStyle name="Normal 12 4 6 2 4 4" xfId="27991" xr:uid="{00000000-0005-0000-0000-0000EB7B0000}"/>
    <cellStyle name="Normal 12 4 6 2 5" xfId="4200" xr:uid="{00000000-0005-0000-0000-0000EC7B0000}"/>
    <cellStyle name="Normal 12 4 6 2 5 2" xfId="9690" xr:uid="{00000000-0005-0000-0000-0000ED7B0000}"/>
    <cellStyle name="Normal 12 4 6 2 5 2 2" xfId="22501" xr:uid="{00000000-0005-0000-0000-0000EE7B0000}"/>
    <cellStyle name="Normal 12 4 6 2 5 2 2 2" xfId="48121" xr:uid="{00000000-0005-0000-0000-0000EF7B0000}"/>
    <cellStyle name="Normal 12 4 6 2 5 2 3" xfId="35311" xr:uid="{00000000-0005-0000-0000-0000F07B0000}"/>
    <cellStyle name="Normal 12 4 6 2 5 3" xfId="17011" xr:uid="{00000000-0005-0000-0000-0000F17B0000}"/>
    <cellStyle name="Normal 12 4 6 2 5 3 2" xfId="42631" xr:uid="{00000000-0005-0000-0000-0000F27B0000}"/>
    <cellStyle name="Normal 12 4 6 2 5 4" xfId="29821" xr:uid="{00000000-0005-0000-0000-0000F37B0000}"/>
    <cellStyle name="Normal 12 4 6 2 6" xfId="11520" xr:uid="{00000000-0005-0000-0000-0000F47B0000}"/>
    <cellStyle name="Normal 12 4 6 2 6 2" xfId="24331" xr:uid="{00000000-0005-0000-0000-0000F57B0000}"/>
    <cellStyle name="Normal 12 4 6 2 6 2 2" xfId="49951" xr:uid="{00000000-0005-0000-0000-0000F67B0000}"/>
    <cellStyle name="Normal 12 4 6 2 6 3" xfId="37141" xr:uid="{00000000-0005-0000-0000-0000F77B0000}"/>
    <cellStyle name="Normal 12 4 6 2 7" xfId="6030" xr:uid="{00000000-0005-0000-0000-0000F87B0000}"/>
    <cellStyle name="Normal 12 4 6 2 7 2" xfId="18841" xr:uid="{00000000-0005-0000-0000-0000F97B0000}"/>
    <cellStyle name="Normal 12 4 6 2 7 2 2" xfId="44461" xr:uid="{00000000-0005-0000-0000-0000FA7B0000}"/>
    <cellStyle name="Normal 12 4 6 2 7 3" xfId="31651" xr:uid="{00000000-0005-0000-0000-0000FB7B0000}"/>
    <cellStyle name="Normal 12 4 6 2 8" xfId="13351" xr:uid="{00000000-0005-0000-0000-0000FC7B0000}"/>
    <cellStyle name="Normal 12 4 6 2 8 2" xfId="38971" xr:uid="{00000000-0005-0000-0000-0000FD7B0000}"/>
    <cellStyle name="Normal 12 4 6 2 9" xfId="26161" xr:uid="{00000000-0005-0000-0000-0000FE7B0000}"/>
    <cellStyle name="Normal 12 4 6 3" xfId="671" xr:uid="{00000000-0005-0000-0000-0000FF7B0000}"/>
    <cellStyle name="Normal 12 4 6 3 2" xfId="1071" xr:uid="{00000000-0005-0000-0000-0000007C0000}"/>
    <cellStyle name="Normal 12 4 6 3 2 2" xfId="1966" xr:uid="{00000000-0005-0000-0000-0000017C0000}"/>
    <cellStyle name="Normal 12 4 6 3 2 2 2" xfId="3796" xr:uid="{00000000-0005-0000-0000-0000027C0000}"/>
    <cellStyle name="Normal 12 4 6 3 2 2 2 2" xfId="9286" xr:uid="{00000000-0005-0000-0000-0000037C0000}"/>
    <cellStyle name="Normal 12 4 6 3 2 2 2 2 2" xfId="22097" xr:uid="{00000000-0005-0000-0000-0000047C0000}"/>
    <cellStyle name="Normal 12 4 6 3 2 2 2 2 2 2" xfId="47717" xr:uid="{00000000-0005-0000-0000-0000057C0000}"/>
    <cellStyle name="Normal 12 4 6 3 2 2 2 2 3" xfId="34907" xr:uid="{00000000-0005-0000-0000-0000067C0000}"/>
    <cellStyle name="Normal 12 4 6 3 2 2 2 3" xfId="16607" xr:uid="{00000000-0005-0000-0000-0000077C0000}"/>
    <cellStyle name="Normal 12 4 6 3 2 2 2 3 2" xfId="42227" xr:uid="{00000000-0005-0000-0000-0000087C0000}"/>
    <cellStyle name="Normal 12 4 6 3 2 2 2 4" xfId="29417" xr:uid="{00000000-0005-0000-0000-0000097C0000}"/>
    <cellStyle name="Normal 12 4 6 3 2 2 3" xfId="5626" xr:uid="{00000000-0005-0000-0000-00000A7C0000}"/>
    <cellStyle name="Normal 12 4 6 3 2 2 3 2" xfId="11116" xr:uid="{00000000-0005-0000-0000-00000B7C0000}"/>
    <cellStyle name="Normal 12 4 6 3 2 2 3 2 2" xfId="23927" xr:uid="{00000000-0005-0000-0000-00000C7C0000}"/>
    <cellStyle name="Normal 12 4 6 3 2 2 3 2 2 2" xfId="49547" xr:uid="{00000000-0005-0000-0000-00000D7C0000}"/>
    <cellStyle name="Normal 12 4 6 3 2 2 3 2 3" xfId="36737" xr:uid="{00000000-0005-0000-0000-00000E7C0000}"/>
    <cellStyle name="Normal 12 4 6 3 2 2 3 3" xfId="18437" xr:uid="{00000000-0005-0000-0000-00000F7C0000}"/>
    <cellStyle name="Normal 12 4 6 3 2 2 3 3 2" xfId="44057" xr:uid="{00000000-0005-0000-0000-0000107C0000}"/>
    <cellStyle name="Normal 12 4 6 3 2 2 3 4" xfId="31247" xr:uid="{00000000-0005-0000-0000-0000117C0000}"/>
    <cellStyle name="Normal 12 4 6 3 2 2 4" xfId="12946" xr:uid="{00000000-0005-0000-0000-0000127C0000}"/>
    <cellStyle name="Normal 12 4 6 3 2 2 4 2" xfId="25757" xr:uid="{00000000-0005-0000-0000-0000137C0000}"/>
    <cellStyle name="Normal 12 4 6 3 2 2 4 2 2" xfId="51377" xr:uid="{00000000-0005-0000-0000-0000147C0000}"/>
    <cellStyle name="Normal 12 4 6 3 2 2 4 3" xfId="38567" xr:uid="{00000000-0005-0000-0000-0000157C0000}"/>
    <cellStyle name="Normal 12 4 6 3 2 2 5" xfId="7456" xr:uid="{00000000-0005-0000-0000-0000167C0000}"/>
    <cellStyle name="Normal 12 4 6 3 2 2 5 2" xfId="20267" xr:uid="{00000000-0005-0000-0000-0000177C0000}"/>
    <cellStyle name="Normal 12 4 6 3 2 2 5 2 2" xfId="45887" xr:uid="{00000000-0005-0000-0000-0000187C0000}"/>
    <cellStyle name="Normal 12 4 6 3 2 2 5 3" xfId="33077" xr:uid="{00000000-0005-0000-0000-0000197C0000}"/>
    <cellStyle name="Normal 12 4 6 3 2 2 6" xfId="14777" xr:uid="{00000000-0005-0000-0000-00001A7C0000}"/>
    <cellStyle name="Normal 12 4 6 3 2 2 6 2" xfId="40397" xr:uid="{00000000-0005-0000-0000-00001B7C0000}"/>
    <cellStyle name="Normal 12 4 6 3 2 2 7" xfId="27587" xr:uid="{00000000-0005-0000-0000-00001C7C0000}"/>
    <cellStyle name="Normal 12 4 6 3 2 3" xfId="2902" xr:uid="{00000000-0005-0000-0000-00001D7C0000}"/>
    <cellStyle name="Normal 12 4 6 3 2 3 2" xfId="8392" xr:uid="{00000000-0005-0000-0000-00001E7C0000}"/>
    <cellStyle name="Normal 12 4 6 3 2 3 2 2" xfId="21203" xr:uid="{00000000-0005-0000-0000-00001F7C0000}"/>
    <cellStyle name="Normal 12 4 6 3 2 3 2 2 2" xfId="46823" xr:uid="{00000000-0005-0000-0000-0000207C0000}"/>
    <cellStyle name="Normal 12 4 6 3 2 3 2 3" xfId="34013" xr:uid="{00000000-0005-0000-0000-0000217C0000}"/>
    <cellStyle name="Normal 12 4 6 3 2 3 3" xfId="15713" xr:uid="{00000000-0005-0000-0000-0000227C0000}"/>
    <cellStyle name="Normal 12 4 6 3 2 3 3 2" xfId="41333" xr:uid="{00000000-0005-0000-0000-0000237C0000}"/>
    <cellStyle name="Normal 12 4 6 3 2 3 4" xfId="28523" xr:uid="{00000000-0005-0000-0000-0000247C0000}"/>
    <cellStyle name="Normal 12 4 6 3 2 4" xfId="4732" xr:uid="{00000000-0005-0000-0000-0000257C0000}"/>
    <cellStyle name="Normal 12 4 6 3 2 4 2" xfId="10222" xr:uid="{00000000-0005-0000-0000-0000267C0000}"/>
    <cellStyle name="Normal 12 4 6 3 2 4 2 2" xfId="23033" xr:uid="{00000000-0005-0000-0000-0000277C0000}"/>
    <cellStyle name="Normal 12 4 6 3 2 4 2 2 2" xfId="48653" xr:uid="{00000000-0005-0000-0000-0000287C0000}"/>
    <cellStyle name="Normal 12 4 6 3 2 4 2 3" xfId="35843" xr:uid="{00000000-0005-0000-0000-0000297C0000}"/>
    <cellStyle name="Normal 12 4 6 3 2 4 3" xfId="17543" xr:uid="{00000000-0005-0000-0000-00002A7C0000}"/>
    <cellStyle name="Normal 12 4 6 3 2 4 3 2" xfId="43163" xr:uid="{00000000-0005-0000-0000-00002B7C0000}"/>
    <cellStyle name="Normal 12 4 6 3 2 4 4" xfId="30353" xr:uid="{00000000-0005-0000-0000-00002C7C0000}"/>
    <cellStyle name="Normal 12 4 6 3 2 5" xfId="12052" xr:uid="{00000000-0005-0000-0000-00002D7C0000}"/>
    <cellStyle name="Normal 12 4 6 3 2 5 2" xfId="24863" xr:uid="{00000000-0005-0000-0000-00002E7C0000}"/>
    <cellStyle name="Normal 12 4 6 3 2 5 2 2" xfId="50483" xr:uid="{00000000-0005-0000-0000-00002F7C0000}"/>
    <cellStyle name="Normal 12 4 6 3 2 5 3" xfId="37673" xr:uid="{00000000-0005-0000-0000-0000307C0000}"/>
    <cellStyle name="Normal 12 4 6 3 2 6" xfId="6562" xr:uid="{00000000-0005-0000-0000-0000317C0000}"/>
    <cellStyle name="Normal 12 4 6 3 2 6 2" xfId="19373" xr:uid="{00000000-0005-0000-0000-0000327C0000}"/>
    <cellStyle name="Normal 12 4 6 3 2 6 2 2" xfId="44993" xr:uid="{00000000-0005-0000-0000-0000337C0000}"/>
    <cellStyle name="Normal 12 4 6 3 2 6 3" xfId="32183" xr:uid="{00000000-0005-0000-0000-0000347C0000}"/>
    <cellStyle name="Normal 12 4 6 3 2 7" xfId="13883" xr:uid="{00000000-0005-0000-0000-0000357C0000}"/>
    <cellStyle name="Normal 12 4 6 3 2 7 2" xfId="39503" xr:uid="{00000000-0005-0000-0000-0000367C0000}"/>
    <cellStyle name="Normal 12 4 6 3 2 8" xfId="26693" xr:uid="{00000000-0005-0000-0000-0000377C0000}"/>
    <cellStyle name="Normal 12 4 6 3 3" xfId="1566" xr:uid="{00000000-0005-0000-0000-0000387C0000}"/>
    <cellStyle name="Normal 12 4 6 3 3 2" xfId="3396" xr:uid="{00000000-0005-0000-0000-0000397C0000}"/>
    <cellStyle name="Normal 12 4 6 3 3 2 2" xfId="8886" xr:uid="{00000000-0005-0000-0000-00003A7C0000}"/>
    <cellStyle name="Normal 12 4 6 3 3 2 2 2" xfId="21697" xr:uid="{00000000-0005-0000-0000-00003B7C0000}"/>
    <cellStyle name="Normal 12 4 6 3 3 2 2 2 2" xfId="47317" xr:uid="{00000000-0005-0000-0000-00003C7C0000}"/>
    <cellStyle name="Normal 12 4 6 3 3 2 2 3" xfId="34507" xr:uid="{00000000-0005-0000-0000-00003D7C0000}"/>
    <cellStyle name="Normal 12 4 6 3 3 2 3" xfId="16207" xr:uid="{00000000-0005-0000-0000-00003E7C0000}"/>
    <cellStyle name="Normal 12 4 6 3 3 2 3 2" xfId="41827" xr:uid="{00000000-0005-0000-0000-00003F7C0000}"/>
    <cellStyle name="Normal 12 4 6 3 3 2 4" xfId="29017" xr:uid="{00000000-0005-0000-0000-0000407C0000}"/>
    <cellStyle name="Normal 12 4 6 3 3 3" xfId="5226" xr:uid="{00000000-0005-0000-0000-0000417C0000}"/>
    <cellStyle name="Normal 12 4 6 3 3 3 2" xfId="10716" xr:uid="{00000000-0005-0000-0000-0000427C0000}"/>
    <cellStyle name="Normal 12 4 6 3 3 3 2 2" xfId="23527" xr:uid="{00000000-0005-0000-0000-0000437C0000}"/>
    <cellStyle name="Normal 12 4 6 3 3 3 2 2 2" xfId="49147" xr:uid="{00000000-0005-0000-0000-0000447C0000}"/>
    <cellStyle name="Normal 12 4 6 3 3 3 2 3" xfId="36337" xr:uid="{00000000-0005-0000-0000-0000457C0000}"/>
    <cellStyle name="Normal 12 4 6 3 3 3 3" xfId="18037" xr:uid="{00000000-0005-0000-0000-0000467C0000}"/>
    <cellStyle name="Normal 12 4 6 3 3 3 3 2" xfId="43657" xr:uid="{00000000-0005-0000-0000-0000477C0000}"/>
    <cellStyle name="Normal 12 4 6 3 3 3 4" xfId="30847" xr:uid="{00000000-0005-0000-0000-0000487C0000}"/>
    <cellStyle name="Normal 12 4 6 3 3 4" xfId="12546" xr:uid="{00000000-0005-0000-0000-0000497C0000}"/>
    <cellStyle name="Normal 12 4 6 3 3 4 2" xfId="25357" xr:uid="{00000000-0005-0000-0000-00004A7C0000}"/>
    <cellStyle name="Normal 12 4 6 3 3 4 2 2" xfId="50977" xr:uid="{00000000-0005-0000-0000-00004B7C0000}"/>
    <cellStyle name="Normal 12 4 6 3 3 4 3" xfId="38167" xr:uid="{00000000-0005-0000-0000-00004C7C0000}"/>
    <cellStyle name="Normal 12 4 6 3 3 5" xfId="7056" xr:uid="{00000000-0005-0000-0000-00004D7C0000}"/>
    <cellStyle name="Normal 12 4 6 3 3 5 2" xfId="19867" xr:uid="{00000000-0005-0000-0000-00004E7C0000}"/>
    <cellStyle name="Normal 12 4 6 3 3 5 2 2" xfId="45487" xr:uid="{00000000-0005-0000-0000-00004F7C0000}"/>
    <cellStyle name="Normal 12 4 6 3 3 5 3" xfId="32677" xr:uid="{00000000-0005-0000-0000-0000507C0000}"/>
    <cellStyle name="Normal 12 4 6 3 3 6" xfId="14377" xr:uid="{00000000-0005-0000-0000-0000517C0000}"/>
    <cellStyle name="Normal 12 4 6 3 3 6 2" xfId="39997" xr:uid="{00000000-0005-0000-0000-0000527C0000}"/>
    <cellStyle name="Normal 12 4 6 3 3 7" xfId="27187" xr:uid="{00000000-0005-0000-0000-0000537C0000}"/>
    <cellStyle name="Normal 12 4 6 3 4" xfId="2502" xr:uid="{00000000-0005-0000-0000-0000547C0000}"/>
    <cellStyle name="Normal 12 4 6 3 4 2" xfId="7992" xr:uid="{00000000-0005-0000-0000-0000557C0000}"/>
    <cellStyle name="Normal 12 4 6 3 4 2 2" xfId="20803" xr:uid="{00000000-0005-0000-0000-0000567C0000}"/>
    <cellStyle name="Normal 12 4 6 3 4 2 2 2" xfId="46423" xr:uid="{00000000-0005-0000-0000-0000577C0000}"/>
    <cellStyle name="Normal 12 4 6 3 4 2 3" xfId="33613" xr:uid="{00000000-0005-0000-0000-0000587C0000}"/>
    <cellStyle name="Normal 12 4 6 3 4 3" xfId="15313" xr:uid="{00000000-0005-0000-0000-0000597C0000}"/>
    <cellStyle name="Normal 12 4 6 3 4 3 2" xfId="40933" xr:uid="{00000000-0005-0000-0000-00005A7C0000}"/>
    <cellStyle name="Normal 12 4 6 3 4 4" xfId="28123" xr:uid="{00000000-0005-0000-0000-00005B7C0000}"/>
    <cellStyle name="Normal 12 4 6 3 5" xfId="4332" xr:uid="{00000000-0005-0000-0000-00005C7C0000}"/>
    <cellStyle name="Normal 12 4 6 3 5 2" xfId="9822" xr:uid="{00000000-0005-0000-0000-00005D7C0000}"/>
    <cellStyle name="Normal 12 4 6 3 5 2 2" xfId="22633" xr:uid="{00000000-0005-0000-0000-00005E7C0000}"/>
    <cellStyle name="Normal 12 4 6 3 5 2 2 2" xfId="48253" xr:uid="{00000000-0005-0000-0000-00005F7C0000}"/>
    <cellStyle name="Normal 12 4 6 3 5 2 3" xfId="35443" xr:uid="{00000000-0005-0000-0000-0000607C0000}"/>
    <cellStyle name="Normal 12 4 6 3 5 3" xfId="17143" xr:uid="{00000000-0005-0000-0000-0000617C0000}"/>
    <cellStyle name="Normal 12 4 6 3 5 3 2" xfId="42763" xr:uid="{00000000-0005-0000-0000-0000627C0000}"/>
    <cellStyle name="Normal 12 4 6 3 5 4" xfId="29953" xr:uid="{00000000-0005-0000-0000-0000637C0000}"/>
    <cellStyle name="Normal 12 4 6 3 6" xfId="11652" xr:uid="{00000000-0005-0000-0000-0000647C0000}"/>
    <cellStyle name="Normal 12 4 6 3 6 2" xfId="24463" xr:uid="{00000000-0005-0000-0000-0000657C0000}"/>
    <cellStyle name="Normal 12 4 6 3 6 2 2" xfId="50083" xr:uid="{00000000-0005-0000-0000-0000667C0000}"/>
    <cellStyle name="Normal 12 4 6 3 6 3" xfId="37273" xr:uid="{00000000-0005-0000-0000-0000677C0000}"/>
    <cellStyle name="Normal 12 4 6 3 7" xfId="6162" xr:uid="{00000000-0005-0000-0000-0000687C0000}"/>
    <cellStyle name="Normal 12 4 6 3 7 2" xfId="18973" xr:uid="{00000000-0005-0000-0000-0000697C0000}"/>
    <cellStyle name="Normal 12 4 6 3 7 2 2" xfId="44593" xr:uid="{00000000-0005-0000-0000-00006A7C0000}"/>
    <cellStyle name="Normal 12 4 6 3 7 3" xfId="31783" xr:uid="{00000000-0005-0000-0000-00006B7C0000}"/>
    <cellStyle name="Normal 12 4 6 3 8" xfId="13483" xr:uid="{00000000-0005-0000-0000-00006C7C0000}"/>
    <cellStyle name="Normal 12 4 6 3 8 2" xfId="39103" xr:uid="{00000000-0005-0000-0000-00006D7C0000}"/>
    <cellStyle name="Normal 12 4 6 3 9" xfId="26293" xr:uid="{00000000-0005-0000-0000-00006E7C0000}"/>
    <cellStyle name="Normal 12 4 6 4" xfId="446" xr:uid="{00000000-0005-0000-0000-00006F7C0000}"/>
    <cellStyle name="Normal 12 4 6 4 2" xfId="1341" xr:uid="{00000000-0005-0000-0000-0000707C0000}"/>
    <cellStyle name="Normal 12 4 6 4 2 2" xfId="3171" xr:uid="{00000000-0005-0000-0000-0000717C0000}"/>
    <cellStyle name="Normal 12 4 6 4 2 2 2" xfId="8661" xr:uid="{00000000-0005-0000-0000-0000727C0000}"/>
    <cellStyle name="Normal 12 4 6 4 2 2 2 2" xfId="21472" xr:uid="{00000000-0005-0000-0000-0000737C0000}"/>
    <cellStyle name="Normal 12 4 6 4 2 2 2 2 2" xfId="47092" xr:uid="{00000000-0005-0000-0000-0000747C0000}"/>
    <cellStyle name="Normal 12 4 6 4 2 2 2 3" xfId="34282" xr:uid="{00000000-0005-0000-0000-0000757C0000}"/>
    <cellStyle name="Normal 12 4 6 4 2 2 3" xfId="15982" xr:uid="{00000000-0005-0000-0000-0000767C0000}"/>
    <cellStyle name="Normal 12 4 6 4 2 2 3 2" xfId="41602" xr:uid="{00000000-0005-0000-0000-0000777C0000}"/>
    <cellStyle name="Normal 12 4 6 4 2 2 4" xfId="28792" xr:uid="{00000000-0005-0000-0000-0000787C0000}"/>
    <cellStyle name="Normal 12 4 6 4 2 3" xfId="5001" xr:uid="{00000000-0005-0000-0000-0000797C0000}"/>
    <cellStyle name="Normal 12 4 6 4 2 3 2" xfId="10491" xr:uid="{00000000-0005-0000-0000-00007A7C0000}"/>
    <cellStyle name="Normal 12 4 6 4 2 3 2 2" xfId="23302" xr:uid="{00000000-0005-0000-0000-00007B7C0000}"/>
    <cellStyle name="Normal 12 4 6 4 2 3 2 2 2" xfId="48922" xr:uid="{00000000-0005-0000-0000-00007C7C0000}"/>
    <cellStyle name="Normal 12 4 6 4 2 3 2 3" xfId="36112" xr:uid="{00000000-0005-0000-0000-00007D7C0000}"/>
    <cellStyle name="Normal 12 4 6 4 2 3 3" xfId="17812" xr:uid="{00000000-0005-0000-0000-00007E7C0000}"/>
    <cellStyle name="Normal 12 4 6 4 2 3 3 2" xfId="43432" xr:uid="{00000000-0005-0000-0000-00007F7C0000}"/>
    <cellStyle name="Normal 12 4 6 4 2 3 4" xfId="30622" xr:uid="{00000000-0005-0000-0000-0000807C0000}"/>
    <cellStyle name="Normal 12 4 6 4 2 4" xfId="12321" xr:uid="{00000000-0005-0000-0000-0000817C0000}"/>
    <cellStyle name="Normal 12 4 6 4 2 4 2" xfId="25132" xr:uid="{00000000-0005-0000-0000-0000827C0000}"/>
    <cellStyle name="Normal 12 4 6 4 2 4 2 2" xfId="50752" xr:uid="{00000000-0005-0000-0000-0000837C0000}"/>
    <cellStyle name="Normal 12 4 6 4 2 4 3" xfId="37942" xr:uid="{00000000-0005-0000-0000-0000847C0000}"/>
    <cellStyle name="Normal 12 4 6 4 2 5" xfId="6831" xr:uid="{00000000-0005-0000-0000-0000857C0000}"/>
    <cellStyle name="Normal 12 4 6 4 2 5 2" xfId="19642" xr:uid="{00000000-0005-0000-0000-0000867C0000}"/>
    <cellStyle name="Normal 12 4 6 4 2 5 2 2" xfId="45262" xr:uid="{00000000-0005-0000-0000-0000877C0000}"/>
    <cellStyle name="Normal 12 4 6 4 2 5 3" xfId="32452" xr:uid="{00000000-0005-0000-0000-0000887C0000}"/>
    <cellStyle name="Normal 12 4 6 4 2 6" xfId="14152" xr:uid="{00000000-0005-0000-0000-0000897C0000}"/>
    <cellStyle name="Normal 12 4 6 4 2 6 2" xfId="39772" xr:uid="{00000000-0005-0000-0000-00008A7C0000}"/>
    <cellStyle name="Normal 12 4 6 4 2 7" xfId="26962" xr:uid="{00000000-0005-0000-0000-00008B7C0000}"/>
    <cellStyle name="Normal 12 4 6 4 3" xfId="2277" xr:uid="{00000000-0005-0000-0000-00008C7C0000}"/>
    <cellStyle name="Normal 12 4 6 4 3 2" xfId="7767" xr:uid="{00000000-0005-0000-0000-00008D7C0000}"/>
    <cellStyle name="Normal 12 4 6 4 3 2 2" xfId="20578" xr:uid="{00000000-0005-0000-0000-00008E7C0000}"/>
    <cellStyle name="Normal 12 4 6 4 3 2 2 2" xfId="46198" xr:uid="{00000000-0005-0000-0000-00008F7C0000}"/>
    <cellStyle name="Normal 12 4 6 4 3 2 3" xfId="33388" xr:uid="{00000000-0005-0000-0000-0000907C0000}"/>
    <cellStyle name="Normal 12 4 6 4 3 3" xfId="15088" xr:uid="{00000000-0005-0000-0000-0000917C0000}"/>
    <cellStyle name="Normal 12 4 6 4 3 3 2" xfId="40708" xr:uid="{00000000-0005-0000-0000-0000927C0000}"/>
    <cellStyle name="Normal 12 4 6 4 3 4" xfId="27898" xr:uid="{00000000-0005-0000-0000-0000937C0000}"/>
    <cellStyle name="Normal 12 4 6 4 4" xfId="4107" xr:uid="{00000000-0005-0000-0000-0000947C0000}"/>
    <cellStyle name="Normal 12 4 6 4 4 2" xfId="9597" xr:uid="{00000000-0005-0000-0000-0000957C0000}"/>
    <cellStyle name="Normal 12 4 6 4 4 2 2" xfId="22408" xr:uid="{00000000-0005-0000-0000-0000967C0000}"/>
    <cellStyle name="Normal 12 4 6 4 4 2 2 2" xfId="48028" xr:uid="{00000000-0005-0000-0000-0000977C0000}"/>
    <cellStyle name="Normal 12 4 6 4 4 2 3" xfId="35218" xr:uid="{00000000-0005-0000-0000-0000987C0000}"/>
    <cellStyle name="Normal 12 4 6 4 4 3" xfId="16918" xr:uid="{00000000-0005-0000-0000-0000997C0000}"/>
    <cellStyle name="Normal 12 4 6 4 4 3 2" xfId="42538" xr:uid="{00000000-0005-0000-0000-00009A7C0000}"/>
    <cellStyle name="Normal 12 4 6 4 4 4" xfId="29728" xr:uid="{00000000-0005-0000-0000-00009B7C0000}"/>
    <cellStyle name="Normal 12 4 6 4 5" xfId="11427" xr:uid="{00000000-0005-0000-0000-00009C7C0000}"/>
    <cellStyle name="Normal 12 4 6 4 5 2" xfId="24238" xr:uid="{00000000-0005-0000-0000-00009D7C0000}"/>
    <cellStyle name="Normal 12 4 6 4 5 2 2" xfId="49858" xr:uid="{00000000-0005-0000-0000-00009E7C0000}"/>
    <cellStyle name="Normal 12 4 6 4 5 3" xfId="37048" xr:uid="{00000000-0005-0000-0000-00009F7C0000}"/>
    <cellStyle name="Normal 12 4 6 4 6" xfId="5937" xr:uid="{00000000-0005-0000-0000-0000A07C0000}"/>
    <cellStyle name="Normal 12 4 6 4 6 2" xfId="18748" xr:uid="{00000000-0005-0000-0000-0000A17C0000}"/>
    <cellStyle name="Normal 12 4 6 4 6 2 2" xfId="44368" xr:uid="{00000000-0005-0000-0000-0000A27C0000}"/>
    <cellStyle name="Normal 12 4 6 4 6 3" xfId="31558" xr:uid="{00000000-0005-0000-0000-0000A37C0000}"/>
    <cellStyle name="Normal 12 4 6 4 7" xfId="13258" xr:uid="{00000000-0005-0000-0000-0000A47C0000}"/>
    <cellStyle name="Normal 12 4 6 4 7 2" xfId="38878" xr:uid="{00000000-0005-0000-0000-0000A57C0000}"/>
    <cellStyle name="Normal 12 4 6 4 8" xfId="26068" xr:uid="{00000000-0005-0000-0000-0000A67C0000}"/>
    <cellStyle name="Normal 12 4 6 5" xfId="805" xr:uid="{00000000-0005-0000-0000-0000A77C0000}"/>
    <cellStyle name="Normal 12 4 6 5 2" xfId="1700" xr:uid="{00000000-0005-0000-0000-0000A87C0000}"/>
    <cellStyle name="Normal 12 4 6 5 2 2" xfId="3530" xr:uid="{00000000-0005-0000-0000-0000A97C0000}"/>
    <cellStyle name="Normal 12 4 6 5 2 2 2" xfId="9020" xr:uid="{00000000-0005-0000-0000-0000AA7C0000}"/>
    <cellStyle name="Normal 12 4 6 5 2 2 2 2" xfId="21831" xr:uid="{00000000-0005-0000-0000-0000AB7C0000}"/>
    <cellStyle name="Normal 12 4 6 5 2 2 2 2 2" xfId="47451" xr:uid="{00000000-0005-0000-0000-0000AC7C0000}"/>
    <cellStyle name="Normal 12 4 6 5 2 2 2 3" xfId="34641" xr:uid="{00000000-0005-0000-0000-0000AD7C0000}"/>
    <cellStyle name="Normal 12 4 6 5 2 2 3" xfId="16341" xr:uid="{00000000-0005-0000-0000-0000AE7C0000}"/>
    <cellStyle name="Normal 12 4 6 5 2 2 3 2" xfId="41961" xr:uid="{00000000-0005-0000-0000-0000AF7C0000}"/>
    <cellStyle name="Normal 12 4 6 5 2 2 4" xfId="29151" xr:uid="{00000000-0005-0000-0000-0000B07C0000}"/>
    <cellStyle name="Normal 12 4 6 5 2 3" xfId="5360" xr:uid="{00000000-0005-0000-0000-0000B17C0000}"/>
    <cellStyle name="Normal 12 4 6 5 2 3 2" xfId="10850" xr:uid="{00000000-0005-0000-0000-0000B27C0000}"/>
    <cellStyle name="Normal 12 4 6 5 2 3 2 2" xfId="23661" xr:uid="{00000000-0005-0000-0000-0000B37C0000}"/>
    <cellStyle name="Normal 12 4 6 5 2 3 2 2 2" xfId="49281" xr:uid="{00000000-0005-0000-0000-0000B47C0000}"/>
    <cellStyle name="Normal 12 4 6 5 2 3 2 3" xfId="36471" xr:uid="{00000000-0005-0000-0000-0000B57C0000}"/>
    <cellStyle name="Normal 12 4 6 5 2 3 3" xfId="18171" xr:uid="{00000000-0005-0000-0000-0000B67C0000}"/>
    <cellStyle name="Normal 12 4 6 5 2 3 3 2" xfId="43791" xr:uid="{00000000-0005-0000-0000-0000B77C0000}"/>
    <cellStyle name="Normal 12 4 6 5 2 3 4" xfId="30981" xr:uid="{00000000-0005-0000-0000-0000B87C0000}"/>
    <cellStyle name="Normal 12 4 6 5 2 4" xfId="12680" xr:uid="{00000000-0005-0000-0000-0000B97C0000}"/>
    <cellStyle name="Normal 12 4 6 5 2 4 2" xfId="25491" xr:uid="{00000000-0005-0000-0000-0000BA7C0000}"/>
    <cellStyle name="Normal 12 4 6 5 2 4 2 2" xfId="51111" xr:uid="{00000000-0005-0000-0000-0000BB7C0000}"/>
    <cellStyle name="Normal 12 4 6 5 2 4 3" xfId="38301" xr:uid="{00000000-0005-0000-0000-0000BC7C0000}"/>
    <cellStyle name="Normal 12 4 6 5 2 5" xfId="7190" xr:uid="{00000000-0005-0000-0000-0000BD7C0000}"/>
    <cellStyle name="Normal 12 4 6 5 2 5 2" xfId="20001" xr:uid="{00000000-0005-0000-0000-0000BE7C0000}"/>
    <cellStyle name="Normal 12 4 6 5 2 5 2 2" xfId="45621" xr:uid="{00000000-0005-0000-0000-0000BF7C0000}"/>
    <cellStyle name="Normal 12 4 6 5 2 5 3" xfId="32811" xr:uid="{00000000-0005-0000-0000-0000C07C0000}"/>
    <cellStyle name="Normal 12 4 6 5 2 6" xfId="14511" xr:uid="{00000000-0005-0000-0000-0000C17C0000}"/>
    <cellStyle name="Normal 12 4 6 5 2 6 2" xfId="40131" xr:uid="{00000000-0005-0000-0000-0000C27C0000}"/>
    <cellStyle name="Normal 12 4 6 5 2 7" xfId="27321" xr:uid="{00000000-0005-0000-0000-0000C37C0000}"/>
    <cellStyle name="Normal 12 4 6 5 3" xfId="2636" xr:uid="{00000000-0005-0000-0000-0000C47C0000}"/>
    <cellStyle name="Normal 12 4 6 5 3 2" xfId="8126" xr:uid="{00000000-0005-0000-0000-0000C57C0000}"/>
    <cellStyle name="Normal 12 4 6 5 3 2 2" xfId="20937" xr:uid="{00000000-0005-0000-0000-0000C67C0000}"/>
    <cellStyle name="Normal 12 4 6 5 3 2 2 2" xfId="46557" xr:uid="{00000000-0005-0000-0000-0000C77C0000}"/>
    <cellStyle name="Normal 12 4 6 5 3 2 3" xfId="33747" xr:uid="{00000000-0005-0000-0000-0000C87C0000}"/>
    <cellStyle name="Normal 12 4 6 5 3 3" xfId="15447" xr:uid="{00000000-0005-0000-0000-0000C97C0000}"/>
    <cellStyle name="Normal 12 4 6 5 3 3 2" xfId="41067" xr:uid="{00000000-0005-0000-0000-0000CA7C0000}"/>
    <cellStyle name="Normal 12 4 6 5 3 4" xfId="28257" xr:uid="{00000000-0005-0000-0000-0000CB7C0000}"/>
    <cellStyle name="Normal 12 4 6 5 4" xfId="4466" xr:uid="{00000000-0005-0000-0000-0000CC7C0000}"/>
    <cellStyle name="Normal 12 4 6 5 4 2" xfId="9956" xr:uid="{00000000-0005-0000-0000-0000CD7C0000}"/>
    <cellStyle name="Normal 12 4 6 5 4 2 2" xfId="22767" xr:uid="{00000000-0005-0000-0000-0000CE7C0000}"/>
    <cellStyle name="Normal 12 4 6 5 4 2 2 2" xfId="48387" xr:uid="{00000000-0005-0000-0000-0000CF7C0000}"/>
    <cellStyle name="Normal 12 4 6 5 4 2 3" xfId="35577" xr:uid="{00000000-0005-0000-0000-0000D07C0000}"/>
    <cellStyle name="Normal 12 4 6 5 4 3" xfId="17277" xr:uid="{00000000-0005-0000-0000-0000D17C0000}"/>
    <cellStyle name="Normal 12 4 6 5 4 3 2" xfId="42897" xr:uid="{00000000-0005-0000-0000-0000D27C0000}"/>
    <cellStyle name="Normal 12 4 6 5 4 4" xfId="30087" xr:uid="{00000000-0005-0000-0000-0000D37C0000}"/>
    <cellStyle name="Normal 12 4 6 5 5" xfId="11786" xr:uid="{00000000-0005-0000-0000-0000D47C0000}"/>
    <cellStyle name="Normal 12 4 6 5 5 2" xfId="24597" xr:uid="{00000000-0005-0000-0000-0000D57C0000}"/>
    <cellStyle name="Normal 12 4 6 5 5 2 2" xfId="50217" xr:uid="{00000000-0005-0000-0000-0000D67C0000}"/>
    <cellStyle name="Normal 12 4 6 5 5 3" xfId="37407" xr:uid="{00000000-0005-0000-0000-0000D77C0000}"/>
    <cellStyle name="Normal 12 4 6 5 6" xfId="6296" xr:uid="{00000000-0005-0000-0000-0000D87C0000}"/>
    <cellStyle name="Normal 12 4 6 5 6 2" xfId="19107" xr:uid="{00000000-0005-0000-0000-0000D97C0000}"/>
    <cellStyle name="Normal 12 4 6 5 6 2 2" xfId="44727" xr:uid="{00000000-0005-0000-0000-0000DA7C0000}"/>
    <cellStyle name="Normal 12 4 6 5 6 3" xfId="31917" xr:uid="{00000000-0005-0000-0000-0000DB7C0000}"/>
    <cellStyle name="Normal 12 4 6 5 7" xfId="13617" xr:uid="{00000000-0005-0000-0000-0000DC7C0000}"/>
    <cellStyle name="Normal 12 4 6 5 7 2" xfId="39237" xr:uid="{00000000-0005-0000-0000-0000DD7C0000}"/>
    <cellStyle name="Normal 12 4 6 5 8" xfId="26427" xr:uid="{00000000-0005-0000-0000-0000DE7C0000}"/>
    <cellStyle name="Normal 12 4 6 6" xfId="1206" xr:uid="{00000000-0005-0000-0000-0000DF7C0000}"/>
    <cellStyle name="Normal 12 4 6 6 2" xfId="3036" xr:uid="{00000000-0005-0000-0000-0000E07C0000}"/>
    <cellStyle name="Normal 12 4 6 6 2 2" xfId="8526" xr:uid="{00000000-0005-0000-0000-0000E17C0000}"/>
    <cellStyle name="Normal 12 4 6 6 2 2 2" xfId="21337" xr:uid="{00000000-0005-0000-0000-0000E27C0000}"/>
    <cellStyle name="Normal 12 4 6 6 2 2 2 2" xfId="46957" xr:uid="{00000000-0005-0000-0000-0000E37C0000}"/>
    <cellStyle name="Normal 12 4 6 6 2 2 3" xfId="34147" xr:uid="{00000000-0005-0000-0000-0000E47C0000}"/>
    <cellStyle name="Normal 12 4 6 6 2 3" xfId="15847" xr:uid="{00000000-0005-0000-0000-0000E57C0000}"/>
    <cellStyle name="Normal 12 4 6 6 2 3 2" xfId="41467" xr:uid="{00000000-0005-0000-0000-0000E67C0000}"/>
    <cellStyle name="Normal 12 4 6 6 2 4" xfId="28657" xr:uid="{00000000-0005-0000-0000-0000E77C0000}"/>
    <cellStyle name="Normal 12 4 6 6 3" xfId="4866" xr:uid="{00000000-0005-0000-0000-0000E87C0000}"/>
    <cellStyle name="Normal 12 4 6 6 3 2" xfId="10356" xr:uid="{00000000-0005-0000-0000-0000E97C0000}"/>
    <cellStyle name="Normal 12 4 6 6 3 2 2" xfId="23167" xr:uid="{00000000-0005-0000-0000-0000EA7C0000}"/>
    <cellStyle name="Normal 12 4 6 6 3 2 2 2" xfId="48787" xr:uid="{00000000-0005-0000-0000-0000EB7C0000}"/>
    <cellStyle name="Normal 12 4 6 6 3 2 3" xfId="35977" xr:uid="{00000000-0005-0000-0000-0000EC7C0000}"/>
    <cellStyle name="Normal 12 4 6 6 3 3" xfId="17677" xr:uid="{00000000-0005-0000-0000-0000ED7C0000}"/>
    <cellStyle name="Normal 12 4 6 6 3 3 2" xfId="43297" xr:uid="{00000000-0005-0000-0000-0000EE7C0000}"/>
    <cellStyle name="Normal 12 4 6 6 3 4" xfId="30487" xr:uid="{00000000-0005-0000-0000-0000EF7C0000}"/>
    <cellStyle name="Normal 12 4 6 6 4" xfId="12186" xr:uid="{00000000-0005-0000-0000-0000F07C0000}"/>
    <cellStyle name="Normal 12 4 6 6 4 2" xfId="24997" xr:uid="{00000000-0005-0000-0000-0000F17C0000}"/>
    <cellStyle name="Normal 12 4 6 6 4 2 2" xfId="50617" xr:uid="{00000000-0005-0000-0000-0000F27C0000}"/>
    <cellStyle name="Normal 12 4 6 6 4 3" xfId="37807" xr:uid="{00000000-0005-0000-0000-0000F37C0000}"/>
    <cellStyle name="Normal 12 4 6 6 5" xfId="6696" xr:uid="{00000000-0005-0000-0000-0000F47C0000}"/>
    <cellStyle name="Normal 12 4 6 6 5 2" xfId="19507" xr:uid="{00000000-0005-0000-0000-0000F57C0000}"/>
    <cellStyle name="Normal 12 4 6 6 5 2 2" xfId="45127" xr:uid="{00000000-0005-0000-0000-0000F67C0000}"/>
    <cellStyle name="Normal 12 4 6 6 5 3" xfId="32317" xr:uid="{00000000-0005-0000-0000-0000F77C0000}"/>
    <cellStyle name="Normal 12 4 6 6 6" xfId="14017" xr:uid="{00000000-0005-0000-0000-0000F87C0000}"/>
    <cellStyle name="Normal 12 4 6 6 6 2" xfId="39637" xr:uid="{00000000-0005-0000-0000-0000F97C0000}"/>
    <cellStyle name="Normal 12 4 6 6 7" xfId="26827" xr:uid="{00000000-0005-0000-0000-0000FA7C0000}"/>
    <cellStyle name="Normal 12 4 6 7" xfId="2142" xr:uid="{00000000-0005-0000-0000-0000FB7C0000}"/>
    <cellStyle name="Normal 12 4 6 7 2" xfId="7632" xr:uid="{00000000-0005-0000-0000-0000FC7C0000}"/>
    <cellStyle name="Normal 12 4 6 7 2 2" xfId="20443" xr:uid="{00000000-0005-0000-0000-0000FD7C0000}"/>
    <cellStyle name="Normal 12 4 6 7 2 2 2" xfId="46063" xr:uid="{00000000-0005-0000-0000-0000FE7C0000}"/>
    <cellStyle name="Normal 12 4 6 7 2 3" xfId="33253" xr:uid="{00000000-0005-0000-0000-0000FF7C0000}"/>
    <cellStyle name="Normal 12 4 6 7 3" xfId="14953" xr:uid="{00000000-0005-0000-0000-0000007D0000}"/>
    <cellStyle name="Normal 12 4 6 7 3 2" xfId="40573" xr:uid="{00000000-0005-0000-0000-0000017D0000}"/>
    <cellStyle name="Normal 12 4 6 7 4" xfId="27763" xr:uid="{00000000-0005-0000-0000-0000027D0000}"/>
    <cellStyle name="Normal 12 4 6 8" xfId="3972" xr:uid="{00000000-0005-0000-0000-0000037D0000}"/>
    <cellStyle name="Normal 12 4 6 8 2" xfId="9462" xr:uid="{00000000-0005-0000-0000-0000047D0000}"/>
    <cellStyle name="Normal 12 4 6 8 2 2" xfId="22273" xr:uid="{00000000-0005-0000-0000-0000057D0000}"/>
    <cellStyle name="Normal 12 4 6 8 2 2 2" xfId="47893" xr:uid="{00000000-0005-0000-0000-0000067D0000}"/>
    <cellStyle name="Normal 12 4 6 8 2 3" xfId="35083" xr:uid="{00000000-0005-0000-0000-0000077D0000}"/>
    <cellStyle name="Normal 12 4 6 8 3" xfId="16783" xr:uid="{00000000-0005-0000-0000-0000087D0000}"/>
    <cellStyle name="Normal 12 4 6 8 3 2" xfId="42403" xr:uid="{00000000-0005-0000-0000-0000097D0000}"/>
    <cellStyle name="Normal 12 4 6 8 4" xfId="29593" xr:uid="{00000000-0005-0000-0000-00000A7D0000}"/>
    <cellStyle name="Normal 12 4 6 9" xfId="11292" xr:uid="{00000000-0005-0000-0000-00000B7D0000}"/>
    <cellStyle name="Normal 12 4 6 9 2" xfId="24103" xr:uid="{00000000-0005-0000-0000-00000C7D0000}"/>
    <cellStyle name="Normal 12 4 6 9 2 2" xfId="49723" xr:uid="{00000000-0005-0000-0000-00000D7D0000}"/>
    <cellStyle name="Normal 12 4 6 9 3" xfId="36913" xr:uid="{00000000-0005-0000-0000-00000E7D0000}"/>
    <cellStyle name="Normal 12 4 7" xfId="269" xr:uid="{00000000-0005-0000-0000-00000F7D0000}"/>
    <cellStyle name="Normal 12 4 7 10" xfId="5761" xr:uid="{00000000-0005-0000-0000-0000107D0000}"/>
    <cellStyle name="Normal 12 4 7 10 2" xfId="18572" xr:uid="{00000000-0005-0000-0000-0000117D0000}"/>
    <cellStyle name="Normal 12 4 7 10 2 2" xfId="44192" xr:uid="{00000000-0005-0000-0000-0000127D0000}"/>
    <cellStyle name="Normal 12 4 7 10 3" xfId="31382" xr:uid="{00000000-0005-0000-0000-0000137D0000}"/>
    <cellStyle name="Normal 12 4 7 11" xfId="13082" xr:uid="{00000000-0005-0000-0000-0000147D0000}"/>
    <cellStyle name="Normal 12 4 7 11 2" xfId="38702" xr:uid="{00000000-0005-0000-0000-0000157D0000}"/>
    <cellStyle name="Normal 12 4 7 12" xfId="25892" xr:uid="{00000000-0005-0000-0000-0000167D0000}"/>
    <cellStyle name="Normal 12 4 7 2" xfId="498" xr:uid="{00000000-0005-0000-0000-0000177D0000}"/>
    <cellStyle name="Normal 12 4 7 2 2" xfId="897" xr:uid="{00000000-0005-0000-0000-0000187D0000}"/>
    <cellStyle name="Normal 12 4 7 2 2 2" xfId="1792" xr:uid="{00000000-0005-0000-0000-0000197D0000}"/>
    <cellStyle name="Normal 12 4 7 2 2 2 2" xfId="3622" xr:uid="{00000000-0005-0000-0000-00001A7D0000}"/>
    <cellStyle name="Normal 12 4 7 2 2 2 2 2" xfId="9112" xr:uid="{00000000-0005-0000-0000-00001B7D0000}"/>
    <cellStyle name="Normal 12 4 7 2 2 2 2 2 2" xfId="21923" xr:uid="{00000000-0005-0000-0000-00001C7D0000}"/>
    <cellStyle name="Normal 12 4 7 2 2 2 2 2 2 2" xfId="47543" xr:uid="{00000000-0005-0000-0000-00001D7D0000}"/>
    <cellStyle name="Normal 12 4 7 2 2 2 2 2 3" xfId="34733" xr:uid="{00000000-0005-0000-0000-00001E7D0000}"/>
    <cellStyle name="Normal 12 4 7 2 2 2 2 3" xfId="16433" xr:uid="{00000000-0005-0000-0000-00001F7D0000}"/>
    <cellStyle name="Normal 12 4 7 2 2 2 2 3 2" xfId="42053" xr:uid="{00000000-0005-0000-0000-0000207D0000}"/>
    <cellStyle name="Normal 12 4 7 2 2 2 2 4" xfId="29243" xr:uid="{00000000-0005-0000-0000-0000217D0000}"/>
    <cellStyle name="Normal 12 4 7 2 2 2 3" xfId="5452" xr:uid="{00000000-0005-0000-0000-0000227D0000}"/>
    <cellStyle name="Normal 12 4 7 2 2 2 3 2" xfId="10942" xr:uid="{00000000-0005-0000-0000-0000237D0000}"/>
    <cellStyle name="Normal 12 4 7 2 2 2 3 2 2" xfId="23753" xr:uid="{00000000-0005-0000-0000-0000247D0000}"/>
    <cellStyle name="Normal 12 4 7 2 2 2 3 2 2 2" xfId="49373" xr:uid="{00000000-0005-0000-0000-0000257D0000}"/>
    <cellStyle name="Normal 12 4 7 2 2 2 3 2 3" xfId="36563" xr:uid="{00000000-0005-0000-0000-0000267D0000}"/>
    <cellStyle name="Normal 12 4 7 2 2 2 3 3" xfId="18263" xr:uid="{00000000-0005-0000-0000-0000277D0000}"/>
    <cellStyle name="Normal 12 4 7 2 2 2 3 3 2" xfId="43883" xr:uid="{00000000-0005-0000-0000-0000287D0000}"/>
    <cellStyle name="Normal 12 4 7 2 2 2 3 4" xfId="31073" xr:uid="{00000000-0005-0000-0000-0000297D0000}"/>
    <cellStyle name="Normal 12 4 7 2 2 2 4" xfId="12772" xr:uid="{00000000-0005-0000-0000-00002A7D0000}"/>
    <cellStyle name="Normal 12 4 7 2 2 2 4 2" xfId="25583" xr:uid="{00000000-0005-0000-0000-00002B7D0000}"/>
    <cellStyle name="Normal 12 4 7 2 2 2 4 2 2" xfId="51203" xr:uid="{00000000-0005-0000-0000-00002C7D0000}"/>
    <cellStyle name="Normal 12 4 7 2 2 2 4 3" xfId="38393" xr:uid="{00000000-0005-0000-0000-00002D7D0000}"/>
    <cellStyle name="Normal 12 4 7 2 2 2 5" xfId="7282" xr:uid="{00000000-0005-0000-0000-00002E7D0000}"/>
    <cellStyle name="Normal 12 4 7 2 2 2 5 2" xfId="20093" xr:uid="{00000000-0005-0000-0000-00002F7D0000}"/>
    <cellStyle name="Normal 12 4 7 2 2 2 5 2 2" xfId="45713" xr:uid="{00000000-0005-0000-0000-0000307D0000}"/>
    <cellStyle name="Normal 12 4 7 2 2 2 5 3" xfId="32903" xr:uid="{00000000-0005-0000-0000-0000317D0000}"/>
    <cellStyle name="Normal 12 4 7 2 2 2 6" xfId="14603" xr:uid="{00000000-0005-0000-0000-0000327D0000}"/>
    <cellStyle name="Normal 12 4 7 2 2 2 6 2" xfId="40223" xr:uid="{00000000-0005-0000-0000-0000337D0000}"/>
    <cellStyle name="Normal 12 4 7 2 2 2 7" xfId="27413" xr:uid="{00000000-0005-0000-0000-0000347D0000}"/>
    <cellStyle name="Normal 12 4 7 2 2 3" xfId="2728" xr:uid="{00000000-0005-0000-0000-0000357D0000}"/>
    <cellStyle name="Normal 12 4 7 2 2 3 2" xfId="8218" xr:uid="{00000000-0005-0000-0000-0000367D0000}"/>
    <cellStyle name="Normal 12 4 7 2 2 3 2 2" xfId="21029" xr:uid="{00000000-0005-0000-0000-0000377D0000}"/>
    <cellStyle name="Normal 12 4 7 2 2 3 2 2 2" xfId="46649" xr:uid="{00000000-0005-0000-0000-0000387D0000}"/>
    <cellStyle name="Normal 12 4 7 2 2 3 2 3" xfId="33839" xr:uid="{00000000-0005-0000-0000-0000397D0000}"/>
    <cellStyle name="Normal 12 4 7 2 2 3 3" xfId="15539" xr:uid="{00000000-0005-0000-0000-00003A7D0000}"/>
    <cellStyle name="Normal 12 4 7 2 2 3 3 2" xfId="41159" xr:uid="{00000000-0005-0000-0000-00003B7D0000}"/>
    <cellStyle name="Normal 12 4 7 2 2 3 4" xfId="28349" xr:uid="{00000000-0005-0000-0000-00003C7D0000}"/>
    <cellStyle name="Normal 12 4 7 2 2 4" xfId="4558" xr:uid="{00000000-0005-0000-0000-00003D7D0000}"/>
    <cellStyle name="Normal 12 4 7 2 2 4 2" xfId="10048" xr:uid="{00000000-0005-0000-0000-00003E7D0000}"/>
    <cellStyle name="Normal 12 4 7 2 2 4 2 2" xfId="22859" xr:uid="{00000000-0005-0000-0000-00003F7D0000}"/>
    <cellStyle name="Normal 12 4 7 2 2 4 2 2 2" xfId="48479" xr:uid="{00000000-0005-0000-0000-0000407D0000}"/>
    <cellStyle name="Normal 12 4 7 2 2 4 2 3" xfId="35669" xr:uid="{00000000-0005-0000-0000-0000417D0000}"/>
    <cellStyle name="Normal 12 4 7 2 2 4 3" xfId="17369" xr:uid="{00000000-0005-0000-0000-0000427D0000}"/>
    <cellStyle name="Normal 12 4 7 2 2 4 3 2" xfId="42989" xr:uid="{00000000-0005-0000-0000-0000437D0000}"/>
    <cellStyle name="Normal 12 4 7 2 2 4 4" xfId="30179" xr:uid="{00000000-0005-0000-0000-0000447D0000}"/>
    <cellStyle name="Normal 12 4 7 2 2 5" xfId="11878" xr:uid="{00000000-0005-0000-0000-0000457D0000}"/>
    <cellStyle name="Normal 12 4 7 2 2 5 2" xfId="24689" xr:uid="{00000000-0005-0000-0000-0000467D0000}"/>
    <cellStyle name="Normal 12 4 7 2 2 5 2 2" xfId="50309" xr:uid="{00000000-0005-0000-0000-0000477D0000}"/>
    <cellStyle name="Normal 12 4 7 2 2 5 3" xfId="37499" xr:uid="{00000000-0005-0000-0000-0000487D0000}"/>
    <cellStyle name="Normal 12 4 7 2 2 6" xfId="6388" xr:uid="{00000000-0005-0000-0000-0000497D0000}"/>
    <cellStyle name="Normal 12 4 7 2 2 6 2" xfId="19199" xr:uid="{00000000-0005-0000-0000-00004A7D0000}"/>
    <cellStyle name="Normal 12 4 7 2 2 6 2 2" xfId="44819" xr:uid="{00000000-0005-0000-0000-00004B7D0000}"/>
    <cellStyle name="Normal 12 4 7 2 2 6 3" xfId="32009" xr:uid="{00000000-0005-0000-0000-00004C7D0000}"/>
    <cellStyle name="Normal 12 4 7 2 2 7" xfId="13709" xr:uid="{00000000-0005-0000-0000-00004D7D0000}"/>
    <cellStyle name="Normal 12 4 7 2 2 7 2" xfId="39329" xr:uid="{00000000-0005-0000-0000-00004E7D0000}"/>
    <cellStyle name="Normal 12 4 7 2 2 8" xfId="26519" xr:uid="{00000000-0005-0000-0000-00004F7D0000}"/>
    <cellStyle name="Normal 12 4 7 2 3" xfId="1393" xr:uid="{00000000-0005-0000-0000-0000507D0000}"/>
    <cellStyle name="Normal 12 4 7 2 3 2" xfId="3223" xr:uid="{00000000-0005-0000-0000-0000517D0000}"/>
    <cellStyle name="Normal 12 4 7 2 3 2 2" xfId="8713" xr:uid="{00000000-0005-0000-0000-0000527D0000}"/>
    <cellStyle name="Normal 12 4 7 2 3 2 2 2" xfId="21524" xr:uid="{00000000-0005-0000-0000-0000537D0000}"/>
    <cellStyle name="Normal 12 4 7 2 3 2 2 2 2" xfId="47144" xr:uid="{00000000-0005-0000-0000-0000547D0000}"/>
    <cellStyle name="Normal 12 4 7 2 3 2 2 3" xfId="34334" xr:uid="{00000000-0005-0000-0000-0000557D0000}"/>
    <cellStyle name="Normal 12 4 7 2 3 2 3" xfId="16034" xr:uid="{00000000-0005-0000-0000-0000567D0000}"/>
    <cellStyle name="Normal 12 4 7 2 3 2 3 2" xfId="41654" xr:uid="{00000000-0005-0000-0000-0000577D0000}"/>
    <cellStyle name="Normal 12 4 7 2 3 2 4" xfId="28844" xr:uid="{00000000-0005-0000-0000-0000587D0000}"/>
    <cellStyle name="Normal 12 4 7 2 3 3" xfId="5053" xr:uid="{00000000-0005-0000-0000-0000597D0000}"/>
    <cellStyle name="Normal 12 4 7 2 3 3 2" xfId="10543" xr:uid="{00000000-0005-0000-0000-00005A7D0000}"/>
    <cellStyle name="Normal 12 4 7 2 3 3 2 2" xfId="23354" xr:uid="{00000000-0005-0000-0000-00005B7D0000}"/>
    <cellStyle name="Normal 12 4 7 2 3 3 2 2 2" xfId="48974" xr:uid="{00000000-0005-0000-0000-00005C7D0000}"/>
    <cellStyle name="Normal 12 4 7 2 3 3 2 3" xfId="36164" xr:uid="{00000000-0005-0000-0000-00005D7D0000}"/>
    <cellStyle name="Normal 12 4 7 2 3 3 3" xfId="17864" xr:uid="{00000000-0005-0000-0000-00005E7D0000}"/>
    <cellStyle name="Normal 12 4 7 2 3 3 3 2" xfId="43484" xr:uid="{00000000-0005-0000-0000-00005F7D0000}"/>
    <cellStyle name="Normal 12 4 7 2 3 3 4" xfId="30674" xr:uid="{00000000-0005-0000-0000-0000607D0000}"/>
    <cellStyle name="Normal 12 4 7 2 3 4" xfId="12373" xr:uid="{00000000-0005-0000-0000-0000617D0000}"/>
    <cellStyle name="Normal 12 4 7 2 3 4 2" xfId="25184" xr:uid="{00000000-0005-0000-0000-0000627D0000}"/>
    <cellStyle name="Normal 12 4 7 2 3 4 2 2" xfId="50804" xr:uid="{00000000-0005-0000-0000-0000637D0000}"/>
    <cellStyle name="Normal 12 4 7 2 3 4 3" xfId="37994" xr:uid="{00000000-0005-0000-0000-0000647D0000}"/>
    <cellStyle name="Normal 12 4 7 2 3 5" xfId="6883" xr:uid="{00000000-0005-0000-0000-0000657D0000}"/>
    <cellStyle name="Normal 12 4 7 2 3 5 2" xfId="19694" xr:uid="{00000000-0005-0000-0000-0000667D0000}"/>
    <cellStyle name="Normal 12 4 7 2 3 5 2 2" xfId="45314" xr:uid="{00000000-0005-0000-0000-0000677D0000}"/>
    <cellStyle name="Normal 12 4 7 2 3 5 3" xfId="32504" xr:uid="{00000000-0005-0000-0000-0000687D0000}"/>
    <cellStyle name="Normal 12 4 7 2 3 6" xfId="14204" xr:uid="{00000000-0005-0000-0000-0000697D0000}"/>
    <cellStyle name="Normal 12 4 7 2 3 6 2" xfId="39824" xr:uid="{00000000-0005-0000-0000-00006A7D0000}"/>
    <cellStyle name="Normal 12 4 7 2 3 7" xfId="27014" xr:uid="{00000000-0005-0000-0000-00006B7D0000}"/>
    <cellStyle name="Normal 12 4 7 2 4" xfId="2329" xr:uid="{00000000-0005-0000-0000-00006C7D0000}"/>
    <cellStyle name="Normal 12 4 7 2 4 2" xfId="7819" xr:uid="{00000000-0005-0000-0000-00006D7D0000}"/>
    <cellStyle name="Normal 12 4 7 2 4 2 2" xfId="20630" xr:uid="{00000000-0005-0000-0000-00006E7D0000}"/>
    <cellStyle name="Normal 12 4 7 2 4 2 2 2" xfId="46250" xr:uid="{00000000-0005-0000-0000-00006F7D0000}"/>
    <cellStyle name="Normal 12 4 7 2 4 2 3" xfId="33440" xr:uid="{00000000-0005-0000-0000-0000707D0000}"/>
    <cellStyle name="Normal 12 4 7 2 4 3" xfId="15140" xr:uid="{00000000-0005-0000-0000-0000717D0000}"/>
    <cellStyle name="Normal 12 4 7 2 4 3 2" xfId="40760" xr:uid="{00000000-0005-0000-0000-0000727D0000}"/>
    <cellStyle name="Normal 12 4 7 2 4 4" xfId="27950" xr:uid="{00000000-0005-0000-0000-0000737D0000}"/>
    <cellStyle name="Normal 12 4 7 2 5" xfId="4159" xr:uid="{00000000-0005-0000-0000-0000747D0000}"/>
    <cellStyle name="Normal 12 4 7 2 5 2" xfId="9649" xr:uid="{00000000-0005-0000-0000-0000757D0000}"/>
    <cellStyle name="Normal 12 4 7 2 5 2 2" xfId="22460" xr:uid="{00000000-0005-0000-0000-0000767D0000}"/>
    <cellStyle name="Normal 12 4 7 2 5 2 2 2" xfId="48080" xr:uid="{00000000-0005-0000-0000-0000777D0000}"/>
    <cellStyle name="Normal 12 4 7 2 5 2 3" xfId="35270" xr:uid="{00000000-0005-0000-0000-0000787D0000}"/>
    <cellStyle name="Normal 12 4 7 2 5 3" xfId="16970" xr:uid="{00000000-0005-0000-0000-0000797D0000}"/>
    <cellStyle name="Normal 12 4 7 2 5 3 2" xfId="42590" xr:uid="{00000000-0005-0000-0000-00007A7D0000}"/>
    <cellStyle name="Normal 12 4 7 2 5 4" xfId="29780" xr:uid="{00000000-0005-0000-0000-00007B7D0000}"/>
    <cellStyle name="Normal 12 4 7 2 6" xfId="11479" xr:uid="{00000000-0005-0000-0000-00007C7D0000}"/>
    <cellStyle name="Normal 12 4 7 2 6 2" xfId="24290" xr:uid="{00000000-0005-0000-0000-00007D7D0000}"/>
    <cellStyle name="Normal 12 4 7 2 6 2 2" xfId="49910" xr:uid="{00000000-0005-0000-0000-00007E7D0000}"/>
    <cellStyle name="Normal 12 4 7 2 6 3" xfId="37100" xr:uid="{00000000-0005-0000-0000-00007F7D0000}"/>
    <cellStyle name="Normal 12 4 7 2 7" xfId="5989" xr:uid="{00000000-0005-0000-0000-0000807D0000}"/>
    <cellStyle name="Normal 12 4 7 2 7 2" xfId="18800" xr:uid="{00000000-0005-0000-0000-0000817D0000}"/>
    <cellStyle name="Normal 12 4 7 2 7 2 2" xfId="44420" xr:uid="{00000000-0005-0000-0000-0000827D0000}"/>
    <cellStyle name="Normal 12 4 7 2 7 3" xfId="31610" xr:uid="{00000000-0005-0000-0000-0000837D0000}"/>
    <cellStyle name="Normal 12 4 7 2 8" xfId="13310" xr:uid="{00000000-0005-0000-0000-0000847D0000}"/>
    <cellStyle name="Normal 12 4 7 2 8 2" xfId="38930" xr:uid="{00000000-0005-0000-0000-0000857D0000}"/>
    <cellStyle name="Normal 12 4 7 2 9" xfId="26120" xr:uid="{00000000-0005-0000-0000-0000867D0000}"/>
    <cellStyle name="Normal 12 4 7 3" xfId="630" xr:uid="{00000000-0005-0000-0000-0000877D0000}"/>
    <cellStyle name="Normal 12 4 7 3 2" xfId="1030" xr:uid="{00000000-0005-0000-0000-0000887D0000}"/>
    <cellStyle name="Normal 12 4 7 3 2 2" xfId="1925" xr:uid="{00000000-0005-0000-0000-0000897D0000}"/>
    <cellStyle name="Normal 12 4 7 3 2 2 2" xfId="3755" xr:uid="{00000000-0005-0000-0000-00008A7D0000}"/>
    <cellStyle name="Normal 12 4 7 3 2 2 2 2" xfId="9245" xr:uid="{00000000-0005-0000-0000-00008B7D0000}"/>
    <cellStyle name="Normal 12 4 7 3 2 2 2 2 2" xfId="22056" xr:uid="{00000000-0005-0000-0000-00008C7D0000}"/>
    <cellStyle name="Normal 12 4 7 3 2 2 2 2 2 2" xfId="47676" xr:uid="{00000000-0005-0000-0000-00008D7D0000}"/>
    <cellStyle name="Normal 12 4 7 3 2 2 2 2 3" xfId="34866" xr:uid="{00000000-0005-0000-0000-00008E7D0000}"/>
    <cellStyle name="Normal 12 4 7 3 2 2 2 3" xfId="16566" xr:uid="{00000000-0005-0000-0000-00008F7D0000}"/>
    <cellStyle name="Normal 12 4 7 3 2 2 2 3 2" xfId="42186" xr:uid="{00000000-0005-0000-0000-0000907D0000}"/>
    <cellStyle name="Normal 12 4 7 3 2 2 2 4" xfId="29376" xr:uid="{00000000-0005-0000-0000-0000917D0000}"/>
    <cellStyle name="Normal 12 4 7 3 2 2 3" xfId="5585" xr:uid="{00000000-0005-0000-0000-0000927D0000}"/>
    <cellStyle name="Normal 12 4 7 3 2 2 3 2" xfId="11075" xr:uid="{00000000-0005-0000-0000-0000937D0000}"/>
    <cellStyle name="Normal 12 4 7 3 2 2 3 2 2" xfId="23886" xr:uid="{00000000-0005-0000-0000-0000947D0000}"/>
    <cellStyle name="Normal 12 4 7 3 2 2 3 2 2 2" xfId="49506" xr:uid="{00000000-0005-0000-0000-0000957D0000}"/>
    <cellStyle name="Normal 12 4 7 3 2 2 3 2 3" xfId="36696" xr:uid="{00000000-0005-0000-0000-0000967D0000}"/>
    <cellStyle name="Normal 12 4 7 3 2 2 3 3" xfId="18396" xr:uid="{00000000-0005-0000-0000-0000977D0000}"/>
    <cellStyle name="Normal 12 4 7 3 2 2 3 3 2" xfId="44016" xr:uid="{00000000-0005-0000-0000-0000987D0000}"/>
    <cellStyle name="Normal 12 4 7 3 2 2 3 4" xfId="31206" xr:uid="{00000000-0005-0000-0000-0000997D0000}"/>
    <cellStyle name="Normal 12 4 7 3 2 2 4" xfId="12905" xr:uid="{00000000-0005-0000-0000-00009A7D0000}"/>
    <cellStyle name="Normal 12 4 7 3 2 2 4 2" xfId="25716" xr:uid="{00000000-0005-0000-0000-00009B7D0000}"/>
    <cellStyle name="Normal 12 4 7 3 2 2 4 2 2" xfId="51336" xr:uid="{00000000-0005-0000-0000-00009C7D0000}"/>
    <cellStyle name="Normal 12 4 7 3 2 2 4 3" xfId="38526" xr:uid="{00000000-0005-0000-0000-00009D7D0000}"/>
    <cellStyle name="Normal 12 4 7 3 2 2 5" xfId="7415" xr:uid="{00000000-0005-0000-0000-00009E7D0000}"/>
    <cellStyle name="Normal 12 4 7 3 2 2 5 2" xfId="20226" xr:uid="{00000000-0005-0000-0000-00009F7D0000}"/>
    <cellStyle name="Normal 12 4 7 3 2 2 5 2 2" xfId="45846" xr:uid="{00000000-0005-0000-0000-0000A07D0000}"/>
    <cellStyle name="Normal 12 4 7 3 2 2 5 3" xfId="33036" xr:uid="{00000000-0005-0000-0000-0000A17D0000}"/>
    <cellStyle name="Normal 12 4 7 3 2 2 6" xfId="14736" xr:uid="{00000000-0005-0000-0000-0000A27D0000}"/>
    <cellStyle name="Normal 12 4 7 3 2 2 6 2" xfId="40356" xr:uid="{00000000-0005-0000-0000-0000A37D0000}"/>
    <cellStyle name="Normal 12 4 7 3 2 2 7" xfId="27546" xr:uid="{00000000-0005-0000-0000-0000A47D0000}"/>
    <cellStyle name="Normal 12 4 7 3 2 3" xfId="2861" xr:uid="{00000000-0005-0000-0000-0000A57D0000}"/>
    <cellStyle name="Normal 12 4 7 3 2 3 2" xfId="8351" xr:uid="{00000000-0005-0000-0000-0000A67D0000}"/>
    <cellStyle name="Normal 12 4 7 3 2 3 2 2" xfId="21162" xr:uid="{00000000-0005-0000-0000-0000A77D0000}"/>
    <cellStyle name="Normal 12 4 7 3 2 3 2 2 2" xfId="46782" xr:uid="{00000000-0005-0000-0000-0000A87D0000}"/>
    <cellStyle name="Normal 12 4 7 3 2 3 2 3" xfId="33972" xr:uid="{00000000-0005-0000-0000-0000A97D0000}"/>
    <cellStyle name="Normal 12 4 7 3 2 3 3" xfId="15672" xr:uid="{00000000-0005-0000-0000-0000AA7D0000}"/>
    <cellStyle name="Normal 12 4 7 3 2 3 3 2" xfId="41292" xr:uid="{00000000-0005-0000-0000-0000AB7D0000}"/>
    <cellStyle name="Normal 12 4 7 3 2 3 4" xfId="28482" xr:uid="{00000000-0005-0000-0000-0000AC7D0000}"/>
    <cellStyle name="Normal 12 4 7 3 2 4" xfId="4691" xr:uid="{00000000-0005-0000-0000-0000AD7D0000}"/>
    <cellStyle name="Normal 12 4 7 3 2 4 2" xfId="10181" xr:uid="{00000000-0005-0000-0000-0000AE7D0000}"/>
    <cellStyle name="Normal 12 4 7 3 2 4 2 2" xfId="22992" xr:uid="{00000000-0005-0000-0000-0000AF7D0000}"/>
    <cellStyle name="Normal 12 4 7 3 2 4 2 2 2" xfId="48612" xr:uid="{00000000-0005-0000-0000-0000B07D0000}"/>
    <cellStyle name="Normal 12 4 7 3 2 4 2 3" xfId="35802" xr:uid="{00000000-0005-0000-0000-0000B17D0000}"/>
    <cellStyle name="Normal 12 4 7 3 2 4 3" xfId="17502" xr:uid="{00000000-0005-0000-0000-0000B27D0000}"/>
    <cellStyle name="Normal 12 4 7 3 2 4 3 2" xfId="43122" xr:uid="{00000000-0005-0000-0000-0000B37D0000}"/>
    <cellStyle name="Normal 12 4 7 3 2 4 4" xfId="30312" xr:uid="{00000000-0005-0000-0000-0000B47D0000}"/>
    <cellStyle name="Normal 12 4 7 3 2 5" xfId="12011" xr:uid="{00000000-0005-0000-0000-0000B57D0000}"/>
    <cellStyle name="Normal 12 4 7 3 2 5 2" xfId="24822" xr:uid="{00000000-0005-0000-0000-0000B67D0000}"/>
    <cellStyle name="Normal 12 4 7 3 2 5 2 2" xfId="50442" xr:uid="{00000000-0005-0000-0000-0000B77D0000}"/>
    <cellStyle name="Normal 12 4 7 3 2 5 3" xfId="37632" xr:uid="{00000000-0005-0000-0000-0000B87D0000}"/>
    <cellStyle name="Normal 12 4 7 3 2 6" xfId="6521" xr:uid="{00000000-0005-0000-0000-0000B97D0000}"/>
    <cellStyle name="Normal 12 4 7 3 2 6 2" xfId="19332" xr:uid="{00000000-0005-0000-0000-0000BA7D0000}"/>
    <cellStyle name="Normal 12 4 7 3 2 6 2 2" xfId="44952" xr:uid="{00000000-0005-0000-0000-0000BB7D0000}"/>
    <cellStyle name="Normal 12 4 7 3 2 6 3" xfId="32142" xr:uid="{00000000-0005-0000-0000-0000BC7D0000}"/>
    <cellStyle name="Normal 12 4 7 3 2 7" xfId="13842" xr:uid="{00000000-0005-0000-0000-0000BD7D0000}"/>
    <cellStyle name="Normal 12 4 7 3 2 7 2" xfId="39462" xr:uid="{00000000-0005-0000-0000-0000BE7D0000}"/>
    <cellStyle name="Normal 12 4 7 3 2 8" xfId="26652" xr:uid="{00000000-0005-0000-0000-0000BF7D0000}"/>
    <cellStyle name="Normal 12 4 7 3 3" xfId="1525" xr:uid="{00000000-0005-0000-0000-0000C07D0000}"/>
    <cellStyle name="Normal 12 4 7 3 3 2" xfId="3355" xr:uid="{00000000-0005-0000-0000-0000C17D0000}"/>
    <cellStyle name="Normal 12 4 7 3 3 2 2" xfId="8845" xr:uid="{00000000-0005-0000-0000-0000C27D0000}"/>
    <cellStyle name="Normal 12 4 7 3 3 2 2 2" xfId="21656" xr:uid="{00000000-0005-0000-0000-0000C37D0000}"/>
    <cellStyle name="Normal 12 4 7 3 3 2 2 2 2" xfId="47276" xr:uid="{00000000-0005-0000-0000-0000C47D0000}"/>
    <cellStyle name="Normal 12 4 7 3 3 2 2 3" xfId="34466" xr:uid="{00000000-0005-0000-0000-0000C57D0000}"/>
    <cellStyle name="Normal 12 4 7 3 3 2 3" xfId="16166" xr:uid="{00000000-0005-0000-0000-0000C67D0000}"/>
    <cellStyle name="Normal 12 4 7 3 3 2 3 2" xfId="41786" xr:uid="{00000000-0005-0000-0000-0000C77D0000}"/>
    <cellStyle name="Normal 12 4 7 3 3 2 4" xfId="28976" xr:uid="{00000000-0005-0000-0000-0000C87D0000}"/>
    <cellStyle name="Normal 12 4 7 3 3 3" xfId="5185" xr:uid="{00000000-0005-0000-0000-0000C97D0000}"/>
    <cellStyle name="Normal 12 4 7 3 3 3 2" xfId="10675" xr:uid="{00000000-0005-0000-0000-0000CA7D0000}"/>
    <cellStyle name="Normal 12 4 7 3 3 3 2 2" xfId="23486" xr:uid="{00000000-0005-0000-0000-0000CB7D0000}"/>
    <cellStyle name="Normal 12 4 7 3 3 3 2 2 2" xfId="49106" xr:uid="{00000000-0005-0000-0000-0000CC7D0000}"/>
    <cellStyle name="Normal 12 4 7 3 3 3 2 3" xfId="36296" xr:uid="{00000000-0005-0000-0000-0000CD7D0000}"/>
    <cellStyle name="Normal 12 4 7 3 3 3 3" xfId="17996" xr:uid="{00000000-0005-0000-0000-0000CE7D0000}"/>
    <cellStyle name="Normal 12 4 7 3 3 3 3 2" xfId="43616" xr:uid="{00000000-0005-0000-0000-0000CF7D0000}"/>
    <cellStyle name="Normal 12 4 7 3 3 3 4" xfId="30806" xr:uid="{00000000-0005-0000-0000-0000D07D0000}"/>
    <cellStyle name="Normal 12 4 7 3 3 4" xfId="12505" xr:uid="{00000000-0005-0000-0000-0000D17D0000}"/>
    <cellStyle name="Normal 12 4 7 3 3 4 2" xfId="25316" xr:uid="{00000000-0005-0000-0000-0000D27D0000}"/>
    <cellStyle name="Normal 12 4 7 3 3 4 2 2" xfId="50936" xr:uid="{00000000-0005-0000-0000-0000D37D0000}"/>
    <cellStyle name="Normal 12 4 7 3 3 4 3" xfId="38126" xr:uid="{00000000-0005-0000-0000-0000D47D0000}"/>
    <cellStyle name="Normal 12 4 7 3 3 5" xfId="7015" xr:uid="{00000000-0005-0000-0000-0000D57D0000}"/>
    <cellStyle name="Normal 12 4 7 3 3 5 2" xfId="19826" xr:uid="{00000000-0005-0000-0000-0000D67D0000}"/>
    <cellStyle name="Normal 12 4 7 3 3 5 2 2" xfId="45446" xr:uid="{00000000-0005-0000-0000-0000D77D0000}"/>
    <cellStyle name="Normal 12 4 7 3 3 5 3" xfId="32636" xr:uid="{00000000-0005-0000-0000-0000D87D0000}"/>
    <cellStyle name="Normal 12 4 7 3 3 6" xfId="14336" xr:uid="{00000000-0005-0000-0000-0000D97D0000}"/>
    <cellStyle name="Normal 12 4 7 3 3 6 2" xfId="39956" xr:uid="{00000000-0005-0000-0000-0000DA7D0000}"/>
    <cellStyle name="Normal 12 4 7 3 3 7" xfId="27146" xr:uid="{00000000-0005-0000-0000-0000DB7D0000}"/>
    <cellStyle name="Normal 12 4 7 3 4" xfId="2461" xr:uid="{00000000-0005-0000-0000-0000DC7D0000}"/>
    <cellStyle name="Normal 12 4 7 3 4 2" xfId="7951" xr:uid="{00000000-0005-0000-0000-0000DD7D0000}"/>
    <cellStyle name="Normal 12 4 7 3 4 2 2" xfId="20762" xr:uid="{00000000-0005-0000-0000-0000DE7D0000}"/>
    <cellStyle name="Normal 12 4 7 3 4 2 2 2" xfId="46382" xr:uid="{00000000-0005-0000-0000-0000DF7D0000}"/>
    <cellStyle name="Normal 12 4 7 3 4 2 3" xfId="33572" xr:uid="{00000000-0005-0000-0000-0000E07D0000}"/>
    <cellStyle name="Normal 12 4 7 3 4 3" xfId="15272" xr:uid="{00000000-0005-0000-0000-0000E17D0000}"/>
    <cellStyle name="Normal 12 4 7 3 4 3 2" xfId="40892" xr:uid="{00000000-0005-0000-0000-0000E27D0000}"/>
    <cellStyle name="Normal 12 4 7 3 4 4" xfId="28082" xr:uid="{00000000-0005-0000-0000-0000E37D0000}"/>
    <cellStyle name="Normal 12 4 7 3 5" xfId="4291" xr:uid="{00000000-0005-0000-0000-0000E47D0000}"/>
    <cellStyle name="Normal 12 4 7 3 5 2" xfId="9781" xr:uid="{00000000-0005-0000-0000-0000E57D0000}"/>
    <cellStyle name="Normal 12 4 7 3 5 2 2" xfId="22592" xr:uid="{00000000-0005-0000-0000-0000E67D0000}"/>
    <cellStyle name="Normal 12 4 7 3 5 2 2 2" xfId="48212" xr:uid="{00000000-0005-0000-0000-0000E77D0000}"/>
    <cellStyle name="Normal 12 4 7 3 5 2 3" xfId="35402" xr:uid="{00000000-0005-0000-0000-0000E87D0000}"/>
    <cellStyle name="Normal 12 4 7 3 5 3" xfId="17102" xr:uid="{00000000-0005-0000-0000-0000E97D0000}"/>
    <cellStyle name="Normal 12 4 7 3 5 3 2" xfId="42722" xr:uid="{00000000-0005-0000-0000-0000EA7D0000}"/>
    <cellStyle name="Normal 12 4 7 3 5 4" xfId="29912" xr:uid="{00000000-0005-0000-0000-0000EB7D0000}"/>
    <cellStyle name="Normal 12 4 7 3 6" xfId="11611" xr:uid="{00000000-0005-0000-0000-0000EC7D0000}"/>
    <cellStyle name="Normal 12 4 7 3 6 2" xfId="24422" xr:uid="{00000000-0005-0000-0000-0000ED7D0000}"/>
    <cellStyle name="Normal 12 4 7 3 6 2 2" xfId="50042" xr:uid="{00000000-0005-0000-0000-0000EE7D0000}"/>
    <cellStyle name="Normal 12 4 7 3 6 3" xfId="37232" xr:uid="{00000000-0005-0000-0000-0000EF7D0000}"/>
    <cellStyle name="Normal 12 4 7 3 7" xfId="6121" xr:uid="{00000000-0005-0000-0000-0000F07D0000}"/>
    <cellStyle name="Normal 12 4 7 3 7 2" xfId="18932" xr:uid="{00000000-0005-0000-0000-0000F17D0000}"/>
    <cellStyle name="Normal 12 4 7 3 7 2 2" xfId="44552" xr:uid="{00000000-0005-0000-0000-0000F27D0000}"/>
    <cellStyle name="Normal 12 4 7 3 7 3" xfId="31742" xr:uid="{00000000-0005-0000-0000-0000F37D0000}"/>
    <cellStyle name="Normal 12 4 7 3 8" xfId="13442" xr:uid="{00000000-0005-0000-0000-0000F47D0000}"/>
    <cellStyle name="Normal 12 4 7 3 8 2" xfId="39062" xr:uid="{00000000-0005-0000-0000-0000F57D0000}"/>
    <cellStyle name="Normal 12 4 7 3 9" xfId="26252" xr:uid="{00000000-0005-0000-0000-0000F67D0000}"/>
    <cellStyle name="Normal 12 4 7 4" xfId="405" xr:uid="{00000000-0005-0000-0000-0000F77D0000}"/>
    <cellStyle name="Normal 12 4 7 4 2" xfId="1300" xr:uid="{00000000-0005-0000-0000-0000F87D0000}"/>
    <cellStyle name="Normal 12 4 7 4 2 2" xfId="3130" xr:uid="{00000000-0005-0000-0000-0000F97D0000}"/>
    <cellStyle name="Normal 12 4 7 4 2 2 2" xfId="8620" xr:uid="{00000000-0005-0000-0000-0000FA7D0000}"/>
    <cellStyle name="Normal 12 4 7 4 2 2 2 2" xfId="21431" xr:uid="{00000000-0005-0000-0000-0000FB7D0000}"/>
    <cellStyle name="Normal 12 4 7 4 2 2 2 2 2" xfId="47051" xr:uid="{00000000-0005-0000-0000-0000FC7D0000}"/>
    <cellStyle name="Normal 12 4 7 4 2 2 2 3" xfId="34241" xr:uid="{00000000-0005-0000-0000-0000FD7D0000}"/>
    <cellStyle name="Normal 12 4 7 4 2 2 3" xfId="15941" xr:uid="{00000000-0005-0000-0000-0000FE7D0000}"/>
    <cellStyle name="Normal 12 4 7 4 2 2 3 2" xfId="41561" xr:uid="{00000000-0005-0000-0000-0000FF7D0000}"/>
    <cellStyle name="Normal 12 4 7 4 2 2 4" xfId="28751" xr:uid="{00000000-0005-0000-0000-0000007E0000}"/>
    <cellStyle name="Normal 12 4 7 4 2 3" xfId="4960" xr:uid="{00000000-0005-0000-0000-0000017E0000}"/>
    <cellStyle name="Normal 12 4 7 4 2 3 2" xfId="10450" xr:uid="{00000000-0005-0000-0000-0000027E0000}"/>
    <cellStyle name="Normal 12 4 7 4 2 3 2 2" xfId="23261" xr:uid="{00000000-0005-0000-0000-0000037E0000}"/>
    <cellStyle name="Normal 12 4 7 4 2 3 2 2 2" xfId="48881" xr:uid="{00000000-0005-0000-0000-0000047E0000}"/>
    <cellStyle name="Normal 12 4 7 4 2 3 2 3" xfId="36071" xr:uid="{00000000-0005-0000-0000-0000057E0000}"/>
    <cellStyle name="Normal 12 4 7 4 2 3 3" xfId="17771" xr:uid="{00000000-0005-0000-0000-0000067E0000}"/>
    <cellStyle name="Normal 12 4 7 4 2 3 3 2" xfId="43391" xr:uid="{00000000-0005-0000-0000-0000077E0000}"/>
    <cellStyle name="Normal 12 4 7 4 2 3 4" xfId="30581" xr:uid="{00000000-0005-0000-0000-0000087E0000}"/>
    <cellStyle name="Normal 12 4 7 4 2 4" xfId="12280" xr:uid="{00000000-0005-0000-0000-0000097E0000}"/>
    <cellStyle name="Normal 12 4 7 4 2 4 2" xfId="25091" xr:uid="{00000000-0005-0000-0000-00000A7E0000}"/>
    <cellStyle name="Normal 12 4 7 4 2 4 2 2" xfId="50711" xr:uid="{00000000-0005-0000-0000-00000B7E0000}"/>
    <cellStyle name="Normal 12 4 7 4 2 4 3" xfId="37901" xr:uid="{00000000-0005-0000-0000-00000C7E0000}"/>
    <cellStyle name="Normal 12 4 7 4 2 5" xfId="6790" xr:uid="{00000000-0005-0000-0000-00000D7E0000}"/>
    <cellStyle name="Normal 12 4 7 4 2 5 2" xfId="19601" xr:uid="{00000000-0005-0000-0000-00000E7E0000}"/>
    <cellStyle name="Normal 12 4 7 4 2 5 2 2" xfId="45221" xr:uid="{00000000-0005-0000-0000-00000F7E0000}"/>
    <cellStyle name="Normal 12 4 7 4 2 5 3" xfId="32411" xr:uid="{00000000-0005-0000-0000-0000107E0000}"/>
    <cellStyle name="Normal 12 4 7 4 2 6" xfId="14111" xr:uid="{00000000-0005-0000-0000-0000117E0000}"/>
    <cellStyle name="Normal 12 4 7 4 2 6 2" xfId="39731" xr:uid="{00000000-0005-0000-0000-0000127E0000}"/>
    <cellStyle name="Normal 12 4 7 4 2 7" xfId="26921" xr:uid="{00000000-0005-0000-0000-0000137E0000}"/>
    <cellStyle name="Normal 12 4 7 4 3" xfId="2236" xr:uid="{00000000-0005-0000-0000-0000147E0000}"/>
    <cellStyle name="Normal 12 4 7 4 3 2" xfId="7726" xr:uid="{00000000-0005-0000-0000-0000157E0000}"/>
    <cellStyle name="Normal 12 4 7 4 3 2 2" xfId="20537" xr:uid="{00000000-0005-0000-0000-0000167E0000}"/>
    <cellStyle name="Normal 12 4 7 4 3 2 2 2" xfId="46157" xr:uid="{00000000-0005-0000-0000-0000177E0000}"/>
    <cellStyle name="Normal 12 4 7 4 3 2 3" xfId="33347" xr:uid="{00000000-0005-0000-0000-0000187E0000}"/>
    <cellStyle name="Normal 12 4 7 4 3 3" xfId="15047" xr:uid="{00000000-0005-0000-0000-0000197E0000}"/>
    <cellStyle name="Normal 12 4 7 4 3 3 2" xfId="40667" xr:uid="{00000000-0005-0000-0000-00001A7E0000}"/>
    <cellStyle name="Normal 12 4 7 4 3 4" xfId="27857" xr:uid="{00000000-0005-0000-0000-00001B7E0000}"/>
    <cellStyle name="Normal 12 4 7 4 4" xfId="4066" xr:uid="{00000000-0005-0000-0000-00001C7E0000}"/>
    <cellStyle name="Normal 12 4 7 4 4 2" xfId="9556" xr:uid="{00000000-0005-0000-0000-00001D7E0000}"/>
    <cellStyle name="Normal 12 4 7 4 4 2 2" xfId="22367" xr:uid="{00000000-0005-0000-0000-00001E7E0000}"/>
    <cellStyle name="Normal 12 4 7 4 4 2 2 2" xfId="47987" xr:uid="{00000000-0005-0000-0000-00001F7E0000}"/>
    <cellStyle name="Normal 12 4 7 4 4 2 3" xfId="35177" xr:uid="{00000000-0005-0000-0000-0000207E0000}"/>
    <cellStyle name="Normal 12 4 7 4 4 3" xfId="16877" xr:uid="{00000000-0005-0000-0000-0000217E0000}"/>
    <cellStyle name="Normal 12 4 7 4 4 3 2" xfId="42497" xr:uid="{00000000-0005-0000-0000-0000227E0000}"/>
    <cellStyle name="Normal 12 4 7 4 4 4" xfId="29687" xr:uid="{00000000-0005-0000-0000-0000237E0000}"/>
    <cellStyle name="Normal 12 4 7 4 5" xfId="11386" xr:uid="{00000000-0005-0000-0000-0000247E0000}"/>
    <cellStyle name="Normal 12 4 7 4 5 2" xfId="24197" xr:uid="{00000000-0005-0000-0000-0000257E0000}"/>
    <cellStyle name="Normal 12 4 7 4 5 2 2" xfId="49817" xr:uid="{00000000-0005-0000-0000-0000267E0000}"/>
    <cellStyle name="Normal 12 4 7 4 5 3" xfId="37007" xr:uid="{00000000-0005-0000-0000-0000277E0000}"/>
    <cellStyle name="Normal 12 4 7 4 6" xfId="5896" xr:uid="{00000000-0005-0000-0000-0000287E0000}"/>
    <cellStyle name="Normal 12 4 7 4 6 2" xfId="18707" xr:uid="{00000000-0005-0000-0000-0000297E0000}"/>
    <cellStyle name="Normal 12 4 7 4 6 2 2" xfId="44327" xr:uid="{00000000-0005-0000-0000-00002A7E0000}"/>
    <cellStyle name="Normal 12 4 7 4 6 3" xfId="31517" xr:uid="{00000000-0005-0000-0000-00002B7E0000}"/>
    <cellStyle name="Normal 12 4 7 4 7" xfId="13217" xr:uid="{00000000-0005-0000-0000-00002C7E0000}"/>
    <cellStyle name="Normal 12 4 7 4 7 2" xfId="38837" xr:uid="{00000000-0005-0000-0000-00002D7E0000}"/>
    <cellStyle name="Normal 12 4 7 4 8" xfId="26027" xr:uid="{00000000-0005-0000-0000-00002E7E0000}"/>
    <cellStyle name="Normal 12 4 7 5" xfId="764" xr:uid="{00000000-0005-0000-0000-00002F7E0000}"/>
    <cellStyle name="Normal 12 4 7 5 2" xfId="1659" xr:uid="{00000000-0005-0000-0000-0000307E0000}"/>
    <cellStyle name="Normal 12 4 7 5 2 2" xfId="3489" xr:uid="{00000000-0005-0000-0000-0000317E0000}"/>
    <cellStyle name="Normal 12 4 7 5 2 2 2" xfId="8979" xr:uid="{00000000-0005-0000-0000-0000327E0000}"/>
    <cellStyle name="Normal 12 4 7 5 2 2 2 2" xfId="21790" xr:uid="{00000000-0005-0000-0000-0000337E0000}"/>
    <cellStyle name="Normal 12 4 7 5 2 2 2 2 2" xfId="47410" xr:uid="{00000000-0005-0000-0000-0000347E0000}"/>
    <cellStyle name="Normal 12 4 7 5 2 2 2 3" xfId="34600" xr:uid="{00000000-0005-0000-0000-0000357E0000}"/>
    <cellStyle name="Normal 12 4 7 5 2 2 3" xfId="16300" xr:uid="{00000000-0005-0000-0000-0000367E0000}"/>
    <cellStyle name="Normal 12 4 7 5 2 2 3 2" xfId="41920" xr:uid="{00000000-0005-0000-0000-0000377E0000}"/>
    <cellStyle name="Normal 12 4 7 5 2 2 4" xfId="29110" xr:uid="{00000000-0005-0000-0000-0000387E0000}"/>
    <cellStyle name="Normal 12 4 7 5 2 3" xfId="5319" xr:uid="{00000000-0005-0000-0000-0000397E0000}"/>
    <cellStyle name="Normal 12 4 7 5 2 3 2" xfId="10809" xr:uid="{00000000-0005-0000-0000-00003A7E0000}"/>
    <cellStyle name="Normal 12 4 7 5 2 3 2 2" xfId="23620" xr:uid="{00000000-0005-0000-0000-00003B7E0000}"/>
    <cellStyle name="Normal 12 4 7 5 2 3 2 2 2" xfId="49240" xr:uid="{00000000-0005-0000-0000-00003C7E0000}"/>
    <cellStyle name="Normal 12 4 7 5 2 3 2 3" xfId="36430" xr:uid="{00000000-0005-0000-0000-00003D7E0000}"/>
    <cellStyle name="Normal 12 4 7 5 2 3 3" xfId="18130" xr:uid="{00000000-0005-0000-0000-00003E7E0000}"/>
    <cellStyle name="Normal 12 4 7 5 2 3 3 2" xfId="43750" xr:uid="{00000000-0005-0000-0000-00003F7E0000}"/>
    <cellStyle name="Normal 12 4 7 5 2 3 4" xfId="30940" xr:uid="{00000000-0005-0000-0000-0000407E0000}"/>
    <cellStyle name="Normal 12 4 7 5 2 4" xfId="12639" xr:uid="{00000000-0005-0000-0000-0000417E0000}"/>
    <cellStyle name="Normal 12 4 7 5 2 4 2" xfId="25450" xr:uid="{00000000-0005-0000-0000-0000427E0000}"/>
    <cellStyle name="Normal 12 4 7 5 2 4 2 2" xfId="51070" xr:uid="{00000000-0005-0000-0000-0000437E0000}"/>
    <cellStyle name="Normal 12 4 7 5 2 4 3" xfId="38260" xr:uid="{00000000-0005-0000-0000-0000447E0000}"/>
    <cellStyle name="Normal 12 4 7 5 2 5" xfId="7149" xr:uid="{00000000-0005-0000-0000-0000457E0000}"/>
    <cellStyle name="Normal 12 4 7 5 2 5 2" xfId="19960" xr:uid="{00000000-0005-0000-0000-0000467E0000}"/>
    <cellStyle name="Normal 12 4 7 5 2 5 2 2" xfId="45580" xr:uid="{00000000-0005-0000-0000-0000477E0000}"/>
    <cellStyle name="Normal 12 4 7 5 2 5 3" xfId="32770" xr:uid="{00000000-0005-0000-0000-0000487E0000}"/>
    <cellStyle name="Normal 12 4 7 5 2 6" xfId="14470" xr:uid="{00000000-0005-0000-0000-0000497E0000}"/>
    <cellStyle name="Normal 12 4 7 5 2 6 2" xfId="40090" xr:uid="{00000000-0005-0000-0000-00004A7E0000}"/>
    <cellStyle name="Normal 12 4 7 5 2 7" xfId="27280" xr:uid="{00000000-0005-0000-0000-00004B7E0000}"/>
    <cellStyle name="Normal 12 4 7 5 3" xfId="2595" xr:uid="{00000000-0005-0000-0000-00004C7E0000}"/>
    <cellStyle name="Normal 12 4 7 5 3 2" xfId="8085" xr:uid="{00000000-0005-0000-0000-00004D7E0000}"/>
    <cellStyle name="Normal 12 4 7 5 3 2 2" xfId="20896" xr:uid="{00000000-0005-0000-0000-00004E7E0000}"/>
    <cellStyle name="Normal 12 4 7 5 3 2 2 2" xfId="46516" xr:uid="{00000000-0005-0000-0000-00004F7E0000}"/>
    <cellStyle name="Normal 12 4 7 5 3 2 3" xfId="33706" xr:uid="{00000000-0005-0000-0000-0000507E0000}"/>
    <cellStyle name="Normal 12 4 7 5 3 3" xfId="15406" xr:uid="{00000000-0005-0000-0000-0000517E0000}"/>
    <cellStyle name="Normal 12 4 7 5 3 3 2" xfId="41026" xr:uid="{00000000-0005-0000-0000-0000527E0000}"/>
    <cellStyle name="Normal 12 4 7 5 3 4" xfId="28216" xr:uid="{00000000-0005-0000-0000-0000537E0000}"/>
    <cellStyle name="Normal 12 4 7 5 4" xfId="4425" xr:uid="{00000000-0005-0000-0000-0000547E0000}"/>
    <cellStyle name="Normal 12 4 7 5 4 2" xfId="9915" xr:uid="{00000000-0005-0000-0000-0000557E0000}"/>
    <cellStyle name="Normal 12 4 7 5 4 2 2" xfId="22726" xr:uid="{00000000-0005-0000-0000-0000567E0000}"/>
    <cellStyle name="Normal 12 4 7 5 4 2 2 2" xfId="48346" xr:uid="{00000000-0005-0000-0000-0000577E0000}"/>
    <cellStyle name="Normal 12 4 7 5 4 2 3" xfId="35536" xr:uid="{00000000-0005-0000-0000-0000587E0000}"/>
    <cellStyle name="Normal 12 4 7 5 4 3" xfId="17236" xr:uid="{00000000-0005-0000-0000-0000597E0000}"/>
    <cellStyle name="Normal 12 4 7 5 4 3 2" xfId="42856" xr:uid="{00000000-0005-0000-0000-00005A7E0000}"/>
    <cellStyle name="Normal 12 4 7 5 4 4" xfId="30046" xr:uid="{00000000-0005-0000-0000-00005B7E0000}"/>
    <cellStyle name="Normal 12 4 7 5 5" xfId="11745" xr:uid="{00000000-0005-0000-0000-00005C7E0000}"/>
    <cellStyle name="Normal 12 4 7 5 5 2" xfId="24556" xr:uid="{00000000-0005-0000-0000-00005D7E0000}"/>
    <cellStyle name="Normal 12 4 7 5 5 2 2" xfId="50176" xr:uid="{00000000-0005-0000-0000-00005E7E0000}"/>
    <cellStyle name="Normal 12 4 7 5 5 3" xfId="37366" xr:uid="{00000000-0005-0000-0000-00005F7E0000}"/>
    <cellStyle name="Normal 12 4 7 5 6" xfId="6255" xr:uid="{00000000-0005-0000-0000-0000607E0000}"/>
    <cellStyle name="Normal 12 4 7 5 6 2" xfId="19066" xr:uid="{00000000-0005-0000-0000-0000617E0000}"/>
    <cellStyle name="Normal 12 4 7 5 6 2 2" xfId="44686" xr:uid="{00000000-0005-0000-0000-0000627E0000}"/>
    <cellStyle name="Normal 12 4 7 5 6 3" xfId="31876" xr:uid="{00000000-0005-0000-0000-0000637E0000}"/>
    <cellStyle name="Normal 12 4 7 5 7" xfId="13576" xr:uid="{00000000-0005-0000-0000-0000647E0000}"/>
    <cellStyle name="Normal 12 4 7 5 7 2" xfId="39196" xr:uid="{00000000-0005-0000-0000-0000657E0000}"/>
    <cellStyle name="Normal 12 4 7 5 8" xfId="26386" xr:uid="{00000000-0005-0000-0000-0000667E0000}"/>
    <cellStyle name="Normal 12 4 7 6" xfId="1165" xr:uid="{00000000-0005-0000-0000-0000677E0000}"/>
    <cellStyle name="Normal 12 4 7 6 2" xfId="2995" xr:uid="{00000000-0005-0000-0000-0000687E0000}"/>
    <cellStyle name="Normal 12 4 7 6 2 2" xfId="8485" xr:uid="{00000000-0005-0000-0000-0000697E0000}"/>
    <cellStyle name="Normal 12 4 7 6 2 2 2" xfId="21296" xr:uid="{00000000-0005-0000-0000-00006A7E0000}"/>
    <cellStyle name="Normal 12 4 7 6 2 2 2 2" xfId="46916" xr:uid="{00000000-0005-0000-0000-00006B7E0000}"/>
    <cellStyle name="Normal 12 4 7 6 2 2 3" xfId="34106" xr:uid="{00000000-0005-0000-0000-00006C7E0000}"/>
    <cellStyle name="Normal 12 4 7 6 2 3" xfId="15806" xr:uid="{00000000-0005-0000-0000-00006D7E0000}"/>
    <cellStyle name="Normal 12 4 7 6 2 3 2" xfId="41426" xr:uid="{00000000-0005-0000-0000-00006E7E0000}"/>
    <cellStyle name="Normal 12 4 7 6 2 4" xfId="28616" xr:uid="{00000000-0005-0000-0000-00006F7E0000}"/>
    <cellStyle name="Normal 12 4 7 6 3" xfId="4825" xr:uid="{00000000-0005-0000-0000-0000707E0000}"/>
    <cellStyle name="Normal 12 4 7 6 3 2" xfId="10315" xr:uid="{00000000-0005-0000-0000-0000717E0000}"/>
    <cellStyle name="Normal 12 4 7 6 3 2 2" xfId="23126" xr:uid="{00000000-0005-0000-0000-0000727E0000}"/>
    <cellStyle name="Normal 12 4 7 6 3 2 2 2" xfId="48746" xr:uid="{00000000-0005-0000-0000-0000737E0000}"/>
    <cellStyle name="Normal 12 4 7 6 3 2 3" xfId="35936" xr:uid="{00000000-0005-0000-0000-0000747E0000}"/>
    <cellStyle name="Normal 12 4 7 6 3 3" xfId="17636" xr:uid="{00000000-0005-0000-0000-0000757E0000}"/>
    <cellStyle name="Normal 12 4 7 6 3 3 2" xfId="43256" xr:uid="{00000000-0005-0000-0000-0000767E0000}"/>
    <cellStyle name="Normal 12 4 7 6 3 4" xfId="30446" xr:uid="{00000000-0005-0000-0000-0000777E0000}"/>
    <cellStyle name="Normal 12 4 7 6 4" xfId="12145" xr:uid="{00000000-0005-0000-0000-0000787E0000}"/>
    <cellStyle name="Normal 12 4 7 6 4 2" xfId="24956" xr:uid="{00000000-0005-0000-0000-0000797E0000}"/>
    <cellStyle name="Normal 12 4 7 6 4 2 2" xfId="50576" xr:uid="{00000000-0005-0000-0000-00007A7E0000}"/>
    <cellStyle name="Normal 12 4 7 6 4 3" xfId="37766" xr:uid="{00000000-0005-0000-0000-00007B7E0000}"/>
    <cellStyle name="Normal 12 4 7 6 5" xfId="6655" xr:uid="{00000000-0005-0000-0000-00007C7E0000}"/>
    <cellStyle name="Normal 12 4 7 6 5 2" xfId="19466" xr:uid="{00000000-0005-0000-0000-00007D7E0000}"/>
    <cellStyle name="Normal 12 4 7 6 5 2 2" xfId="45086" xr:uid="{00000000-0005-0000-0000-00007E7E0000}"/>
    <cellStyle name="Normal 12 4 7 6 5 3" xfId="32276" xr:uid="{00000000-0005-0000-0000-00007F7E0000}"/>
    <cellStyle name="Normal 12 4 7 6 6" xfId="13976" xr:uid="{00000000-0005-0000-0000-0000807E0000}"/>
    <cellStyle name="Normal 12 4 7 6 6 2" xfId="39596" xr:uid="{00000000-0005-0000-0000-0000817E0000}"/>
    <cellStyle name="Normal 12 4 7 6 7" xfId="26786" xr:uid="{00000000-0005-0000-0000-0000827E0000}"/>
    <cellStyle name="Normal 12 4 7 7" xfId="2101" xr:uid="{00000000-0005-0000-0000-0000837E0000}"/>
    <cellStyle name="Normal 12 4 7 7 2" xfId="7591" xr:uid="{00000000-0005-0000-0000-0000847E0000}"/>
    <cellStyle name="Normal 12 4 7 7 2 2" xfId="20402" xr:uid="{00000000-0005-0000-0000-0000857E0000}"/>
    <cellStyle name="Normal 12 4 7 7 2 2 2" xfId="46022" xr:uid="{00000000-0005-0000-0000-0000867E0000}"/>
    <cellStyle name="Normal 12 4 7 7 2 3" xfId="33212" xr:uid="{00000000-0005-0000-0000-0000877E0000}"/>
    <cellStyle name="Normal 12 4 7 7 3" xfId="14912" xr:uid="{00000000-0005-0000-0000-0000887E0000}"/>
    <cellStyle name="Normal 12 4 7 7 3 2" xfId="40532" xr:uid="{00000000-0005-0000-0000-0000897E0000}"/>
    <cellStyle name="Normal 12 4 7 7 4" xfId="27722" xr:uid="{00000000-0005-0000-0000-00008A7E0000}"/>
    <cellStyle name="Normal 12 4 7 8" xfId="3931" xr:uid="{00000000-0005-0000-0000-00008B7E0000}"/>
    <cellStyle name="Normal 12 4 7 8 2" xfId="9421" xr:uid="{00000000-0005-0000-0000-00008C7E0000}"/>
    <cellStyle name="Normal 12 4 7 8 2 2" xfId="22232" xr:uid="{00000000-0005-0000-0000-00008D7E0000}"/>
    <cellStyle name="Normal 12 4 7 8 2 2 2" xfId="47852" xr:uid="{00000000-0005-0000-0000-00008E7E0000}"/>
    <cellStyle name="Normal 12 4 7 8 2 3" xfId="35042" xr:uid="{00000000-0005-0000-0000-00008F7E0000}"/>
    <cellStyle name="Normal 12 4 7 8 3" xfId="16742" xr:uid="{00000000-0005-0000-0000-0000907E0000}"/>
    <cellStyle name="Normal 12 4 7 8 3 2" xfId="42362" xr:uid="{00000000-0005-0000-0000-0000917E0000}"/>
    <cellStyle name="Normal 12 4 7 8 4" xfId="29552" xr:uid="{00000000-0005-0000-0000-0000927E0000}"/>
    <cellStyle name="Normal 12 4 7 9" xfId="11251" xr:uid="{00000000-0005-0000-0000-0000937E0000}"/>
    <cellStyle name="Normal 12 4 7 9 2" xfId="24062" xr:uid="{00000000-0005-0000-0000-0000947E0000}"/>
    <cellStyle name="Normal 12 4 7 9 2 2" xfId="49682" xr:uid="{00000000-0005-0000-0000-0000957E0000}"/>
    <cellStyle name="Normal 12 4 7 9 3" xfId="36872" xr:uid="{00000000-0005-0000-0000-0000967E0000}"/>
    <cellStyle name="Normal 12 4 8" xfId="320" xr:uid="{00000000-0005-0000-0000-0000977E0000}"/>
    <cellStyle name="Normal 12 4 8 10" xfId="5812" xr:uid="{00000000-0005-0000-0000-0000987E0000}"/>
    <cellStyle name="Normal 12 4 8 10 2" xfId="18623" xr:uid="{00000000-0005-0000-0000-0000997E0000}"/>
    <cellStyle name="Normal 12 4 8 10 2 2" xfId="44243" xr:uid="{00000000-0005-0000-0000-00009A7E0000}"/>
    <cellStyle name="Normal 12 4 8 10 3" xfId="31433" xr:uid="{00000000-0005-0000-0000-00009B7E0000}"/>
    <cellStyle name="Normal 12 4 8 11" xfId="13133" xr:uid="{00000000-0005-0000-0000-00009C7E0000}"/>
    <cellStyle name="Normal 12 4 8 11 2" xfId="38753" xr:uid="{00000000-0005-0000-0000-00009D7E0000}"/>
    <cellStyle name="Normal 12 4 8 12" xfId="25943" xr:uid="{00000000-0005-0000-0000-00009E7E0000}"/>
    <cellStyle name="Normal 12 4 8 2" xfId="549" xr:uid="{00000000-0005-0000-0000-00009F7E0000}"/>
    <cellStyle name="Normal 12 4 8 2 2" xfId="948" xr:uid="{00000000-0005-0000-0000-0000A07E0000}"/>
    <cellStyle name="Normal 12 4 8 2 2 2" xfId="1843" xr:uid="{00000000-0005-0000-0000-0000A17E0000}"/>
    <cellStyle name="Normal 12 4 8 2 2 2 2" xfId="3673" xr:uid="{00000000-0005-0000-0000-0000A27E0000}"/>
    <cellStyle name="Normal 12 4 8 2 2 2 2 2" xfId="9163" xr:uid="{00000000-0005-0000-0000-0000A37E0000}"/>
    <cellStyle name="Normal 12 4 8 2 2 2 2 2 2" xfId="21974" xr:uid="{00000000-0005-0000-0000-0000A47E0000}"/>
    <cellStyle name="Normal 12 4 8 2 2 2 2 2 2 2" xfId="47594" xr:uid="{00000000-0005-0000-0000-0000A57E0000}"/>
    <cellStyle name="Normal 12 4 8 2 2 2 2 2 3" xfId="34784" xr:uid="{00000000-0005-0000-0000-0000A67E0000}"/>
    <cellStyle name="Normal 12 4 8 2 2 2 2 3" xfId="16484" xr:uid="{00000000-0005-0000-0000-0000A77E0000}"/>
    <cellStyle name="Normal 12 4 8 2 2 2 2 3 2" xfId="42104" xr:uid="{00000000-0005-0000-0000-0000A87E0000}"/>
    <cellStyle name="Normal 12 4 8 2 2 2 2 4" xfId="29294" xr:uid="{00000000-0005-0000-0000-0000A97E0000}"/>
    <cellStyle name="Normal 12 4 8 2 2 2 3" xfId="5503" xr:uid="{00000000-0005-0000-0000-0000AA7E0000}"/>
    <cellStyle name="Normal 12 4 8 2 2 2 3 2" xfId="10993" xr:uid="{00000000-0005-0000-0000-0000AB7E0000}"/>
    <cellStyle name="Normal 12 4 8 2 2 2 3 2 2" xfId="23804" xr:uid="{00000000-0005-0000-0000-0000AC7E0000}"/>
    <cellStyle name="Normal 12 4 8 2 2 2 3 2 2 2" xfId="49424" xr:uid="{00000000-0005-0000-0000-0000AD7E0000}"/>
    <cellStyle name="Normal 12 4 8 2 2 2 3 2 3" xfId="36614" xr:uid="{00000000-0005-0000-0000-0000AE7E0000}"/>
    <cellStyle name="Normal 12 4 8 2 2 2 3 3" xfId="18314" xr:uid="{00000000-0005-0000-0000-0000AF7E0000}"/>
    <cellStyle name="Normal 12 4 8 2 2 2 3 3 2" xfId="43934" xr:uid="{00000000-0005-0000-0000-0000B07E0000}"/>
    <cellStyle name="Normal 12 4 8 2 2 2 3 4" xfId="31124" xr:uid="{00000000-0005-0000-0000-0000B17E0000}"/>
    <cellStyle name="Normal 12 4 8 2 2 2 4" xfId="12823" xr:uid="{00000000-0005-0000-0000-0000B27E0000}"/>
    <cellStyle name="Normal 12 4 8 2 2 2 4 2" xfId="25634" xr:uid="{00000000-0005-0000-0000-0000B37E0000}"/>
    <cellStyle name="Normal 12 4 8 2 2 2 4 2 2" xfId="51254" xr:uid="{00000000-0005-0000-0000-0000B47E0000}"/>
    <cellStyle name="Normal 12 4 8 2 2 2 4 3" xfId="38444" xr:uid="{00000000-0005-0000-0000-0000B57E0000}"/>
    <cellStyle name="Normal 12 4 8 2 2 2 5" xfId="7333" xr:uid="{00000000-0005-0000-0000-0000B67E0000}"/>
    <cellStyle name="Normal 12 4 8 2 2 2 5 2" xfId="20144" xr:uid="{00000000-0005-0000-0000-0000B77E0000}"/>
    <cellStyle name="Normal 12 4 8 2 2 2 5 2 2" xfId="45764" xr:uid="{00000000-0005-0000-0000-0000B87E0000}"/>
    <cellStyle name="Normal 12 4 8 2 2 2 5 3" xfId="32954" xr:uid="{00000000-0005-0000-0000-0000B97E0000}"/>
    <cellStyle name="Normal 12 4 8 2 2 2 6" xfId="14654" xr:uid="{00000000-0005-0000-0000-0000BA7E0000}"/>
    <cellStyle name="Normal 12 4 8 2 2 2 6 2" xfId="40274" xr:uid="{00000000-0005-0000-0000-0000BB7E0000}"/>
    <cellStyle name="Normal 12 4 8 2 2 2 7" xfId="27464" xr:uid="{00000000-0005-0000-0000-0000BC7E0000}"/>
    <cellStyle name="Normal 12 4 8 2 2 3" xfId="2779" xr:uid="{00000000-0005-0000-0000-0000BD7E0000}"/>
    <cellStyle name="Normal 12 4 8 2 2 3 2" xfId="8269" xr:uid="{00000000-0005-0000-0000-0000BE7E0000}"/>
    <cellStyle name="Normal 12 4 8 2 2 3 2 2" xfId="21080" xr:uid="{00000000-0005-0000-0000-0000BF7E0000}"/>
    <cellStyle name="Normal 12 4 8 2 2 3 2 2 2" xfId="46700" xr:uid="{00000000-0005-0000-0000-0000C07E0000}"/>
    <cellStyle name="Normal 12 4 8 2 2 3 2 3" xfId="33890" xr:uid="{00000000-0005-0000-0000-0000C17E0000}"/>
    <cellStyle name="Normal 12 4 8 2 2 3 3" xfId="15590" xr:uid="{00000000-0005-0000-0000-0000C27E0000}"/>
    <cellStyle name="Normal 12 4 8 2 2 3 3 2" xfId="41210" xr:uid="{00000000-0005-0000-0000-0000C37E0000}"/>
    <cellStyle name="Normal 12 4 8 2 2 3 4" xfId="28400" xr:uid="{00000000-0005-0000-0000-0000C47E0000}"/>
    <cellStyle name="Normal 12 4 8 2 2 4" xfId="4609" xr:uid="{00000000-0005-0000-0000-0000C57E0000}"/>
    <cellStyle name="Normal 12 4 8 2 2 4 2" xfId="10099" xr:uid="{00000000-0005-0000-0000-0000C67E0000}"/>
    <cellStyle name="Normal 12 4 8 2 2 4 2 2" xfId="22910" xr:uid="{00000000-0005-0000-0000-0000C77E0000}"/>
    <cellStyle name="Normal 12 4 8 2 2 4 2 2 2" xfId="48530" xr:uid="{00000000-0005-0000-0000-0000C87E0000}"/>
    <cellStyle name="Normal 12 4 8 2 2 4 2 3" xfId="35720" xr:uid="{00000000-0005-0000-0000-0000C97E0000}"/>
    <cellStyle name="Normal 12 4 8 2 2 4 3" xfId="17420" xr:uid="{00000000-0005-0000-0000-0000CA7E0000}"/>
    <cellStyle name="Normal 12 4 8 2 2 4 3 2" xfId="43040" xr:uid="{00000000-0005-0000-0000-0000CB7E0000}"/>
    <cellStyle name="Normal 12 4 8 2 2 4 4" xfId="30230" xr:uid="{00000000-0005-0000-0000-0000CC7E0000}"/>
    <cellStyle name="Normal 12 4 8 2 2 5" xfId="11929" xr:uid="{00000000-0005-0000-0000-0000CD7E0000}"/>
    <cellStyle name="Normal 12 4 8 2 2 5 2" xfId="24740" xr:uid="{00000000-0005-0000-0000-0000CE7E0000}"/>
    <cellStyle name="Normal 12 4 8 2 2 5 2 2" xfId="50360" xr:uid="{00000000-0005-0000-0000-0000CF7E0000}"/>
    <cellStyle name="Normal 12 4 8 2 2 5 3" xfId="37550" xr:uid="{00000000-0005-0000-0000-0000D07E0000}"/>
    <cellStyle name="Normal 12 4 8 2 2 6" xfId="6439" xr:uid="{00000000-0005-0000-0000-0000D17E0000}"/>
    <cellStyle name="Normal 12 4 8 2 2 6 2" xfId="19250" xr:uid="{00000000-0005-0000-0000-0000D27E0000}"/>
    <cellStyle name="Normal 12 4 8 2 2 6 2 2" xfId="44870" xr:uid="{00000000-0005-0000-0000-0000D37E0000}"/>
    <cellStyle name="Normal 12 4 8 2 2 6 3" xfId="32060" xr:uid="{00000000-0005-0000-0000-0000D47E0000}"/>
    <cellStyle name="Normal 12 4 8 2 2 7" xfId="13760" xr:uid="{00000000-0005-0000-0000-0000D57E0000}"/>
    <cellStyle name="Normal 12 4 8 2 2 7 2" xfId="39380" xr:uid="{00000000-0005-0000-0000-0000D67E0000}"/>
    <cellStyle name="Normal 12 4 8 2 2 8" xfId="26570" xr:uid="{00000000-0005-0000-0000-0000D77E0000}"/>
    <cellStyle name="Normal 12 4 8 2 3" xfId="1444" xr:uid="{00000000-0005-0000-0000-0000D87E0000}"/>
    <cellStyle name="Normal 12 4 8 2 3 2" xfId="3274" xr:uid="{00000000-0005-0000-0000-0000D97E0000}"/>
    <cellStyle name="Normal 12 4 8 2 3 2 2" xfId="8764" xr:uid="{00000000-0005-0000-0000-0000DA7E0000}"/>
    <cellStyle name="Normal 12 4 8 2 3 2 2 2" xfId="21575" xr:uid="{00000000-0005-0000-0000-0000DB7E0000}"/>
    <cellStyle name="Normal 12 4 8 2 3 2 2 2 2" xfId="47195" xr:uid="{00000000-0005-0000-0000-0000DC7E0000}"/>
    <cellStyle name="Normal 12 4 8 2 3 2 2 3" xfId="34385" xr:uid="{00000000-0005-0000-0000-0000DD7E0000}"/>
    <cellStyle name="Normal 12 4 8 2 3 2 3" xfId="16085" xr:uid="{00000000-0005-0000-0000-0000DE7E0000}"/>
    <cellStyle name="Normal 12 4 8 2 3 2 3 2" xfId="41705" xr:uid="{00000000-0005-0000-0000-0000DF7E0000}"/>
    <cellStyle name="Normal 12 4 8 2 3 2 4" xfId="28895" xr:uid="{00000000-0005-0000-0000-0000E07E0000}"/>
    <cellStyle name="Normal 12 4 8 2 3 3" xfId="5104" xr:uid="{00000000-0005-0000-0000-0000E17E0000}"/>
    <cellStyle name="Normal 12 4 8 2 3 3 2" xfId="10594" xr:uid="{00000000-0005-0000-0000-0000E27E0000}"/>
    <cellStyle name="Normal 12 4 8 2 3 3 2 2" xfId="23405" xr:uid="{00000000-0005-0000-0000-0000E37E0000}"/>
    <cellStyle name="Normal 12 4 8 2 3 3 2 2 2" xfId="49025" xr:uid="{00000000-0005-0000-0000-0000E47E0000}"/>
    <cellStyle name="Normal 12 4 8 2 3 3 2 3" xfId="36215" xr:uid="{00000000-0005-0000-0000-0000E57E0000}"/>
    <cellStyle name="Normal 12 4 8 2 3 3 3" xfId="17915" xr:uid="{00000000-0005-0000-0000-0000E67E0000}"/>
    <cellStyle name="Normal 12 4 8 2 3 3 3 2" xfId="43535" xr:uid="{00000000-0005-0000-0000-0000E77E0000}"/>
    <cellStyle name="Normal 12 4 8 2 3 3 4" xfId="30725" xr:uid="{00000000-0005-0000-0000-0000E87E0000}"/>
    <cellStyle name="Normal 12 4 8 2 3 4" xfId="12424" xr:uid="{00000000-0005-0000-0000-0000E97E0000}"/>
    <cellStyle name="Normal 12 4 8 2 3 4 2" xfId="25235" xr:uid="{00000000-0005-0000-0000-0000EA7E0000}"/>
    <cellStyle name="Normal 12 4 8 2 3 4 2 2" xfId="50855" xr:uid="{00000000-0005-0000-0000-0000EB7E0000}"/>
    <cellStyle name="Normal 12 4 8 2 3 4 3" xfId="38045" xr:uid="{00000000-0005-0000-0000-0000EC7E0000}"/>
    <cellStyle name="Normal 12 4 8 2 3 5" xfId="6934" xr:uid="{00000000-0005-0000-0000-0000ED7E0000}"/>
    <cellStyle name="Normal 12 4 8 2 3 5 2" xfId="19745" xr:uid="{00000000-0005-0000-0000-0000EE7E0000}"/>
    <cellStyle name="Normal 12 4 8 2 3 5 2 2" xfId="45365" xr:uid="{00000000-0005-0000-0000-0000EF7E0000}"/>
    <cellStyle name="Normal 12 4 8 2 3 5 3" xfId="32555" xr:uid="{00000000-0005-0000-0000-0000F07E0000}"/>
    <cellStyle name="Normal 12 4 8 2 3 6" xfId="14255" xr:uid="{00000000-0005-0000-0000-0000F17E0000}"/>
    <cellStyle name="Normal 12 4 8 2 3 6 2" xfId="39875" xr:uid="{00000000-0005-0000-0000-0000F27E0000}"/>
    <cellStyle name="Normal 12 4 8 2 3 7" xfId="27065" xr:uid="{00000000-0005-0000-0000-0000F37E0000}"/>
    <cellStyle name="Normal 12 4 8 2 4" xfId="2380" xr:uid="{00000000-0005-0000-0000-0000F47E0000}"/>
    <cellStyle name="Normal 12 4 8 2 4 2" xfId="7870" xr:uid="{00000000-0005-0000-0000-0000F57E0000}"/>
    <cellStyle name="Normal 12 4 8 2 4 2 2" xfId="20681" xr:uid="{00000000-0005-0000-0000-0000F67E0000}"/>
    <cellStyle name="Normal 12 4 8 2 4 2 2 2" xfId="46301" xr:uid="{00000000-0005-0000-0000-0000F77E0000}"/>
    <cellStyle name="Normal 12 4 8 2 4 2 3" xfId="33491" xr:uid="{00000000-0005-0000-0000-0000F87E0000}"/>
    <cellStyle name="Normal 12 4 8 2 4 3" xfId="15191" xr:uid="{00000000-0005-0000-0000-0000F97E0000}"/>
    <cellStyle name="Normal 12 4 8 2 4 3 2" xfId="40811" xr:uid="{00000000-0005-0000-0000-0000FA7E0000}"/>
    <cellStyle name="Normal 12 4 8 2 4 4" xfId="28001" xr:uid="{00000000-0005-0000-0000-0000FB7E0000}"/>
    <cellStyle name="Normal 12 4 8 2 5" xfId="4210" xr:uid="{00000000-0005-0000-0000-0000FC7E0000}"/>
    <cellStyle name="Normal 12 4 8 2 5 2" xfId="9700" xr:uid="{00000000-0005-0000-0000-0000FD7E0000}"/>
    <cellStyle name="Normal 12 4 8 2 5 2 2" xfId="22511" xr:uid="{00000000-0005-0000-0000-0000FE7E0000}"/>
    <cellStyle name="Normal 12 4 8 2 5 2 2 2" xfId="48131" xr:uid="{00000000-0005-0000-0000-0000FF7E0000}"/>
    <cellStyle name="Normal 12 4 8 2 5 2 3" xfId="35321" xr:uid="{00000000-0005-0000-0000-0000007F0000}"/>
    <cellStyle name="Normal 12 4 8 2 5 3" xfId="17021" xr:uid="{00000000-0005-0000-0000-0000017F0000}"/>
    <cellStyle name="Normal 12 4 8 2 5 3 2" xfId="42641" xr:uid="{00000000-0005-0000-0000-0000027F0000}"/>
    <cellStyle name="Normal 12 4 8 2 5 4" xfId="29831" xr:uid="{00000000-0005-0000-0000-0000037F0000}"/>
    <cellStyle name="Normal 12 4 8 2 6" xfId="11530" xr:uid="{00000000-0005-0000-0000-0000047F0000}"/>
    <cellStyle name="Normal 12 4 8 2 6 2" xfId="24341" xr:uid="{00000000-0005-0000-0000-0000057F0000}"/>
    <cellStyle name="Normal 12 4 8 2 6 2 2" xfId="49961" xr:uid="{00000000-0005-0000-0000-0000067F0000}"/>
    <cellStyle name="Normal 12 4 8 2 6 3" xfId="37151" xr:uid="{00000000-0005-0000-0000-0000077F0000}"/>
    <cellStyle name="Normal 12 4 8 2 7" xfId="6040" xr:uid="{00000000-0005-0000-0000-0000087F0000}"/>
    <cellStyle name="Normal 12 4 8 2 7 2" xfId="18851" xr:uid="{00000000-0005-0000-0000-0000097F0000}"/>
    <cellStyle name="Normal 12 4 8 2 7 2 2" xfId="44471" xr:uid="{00000000-0005-0000-0000-00000A7F0000}"/>
    <cellStyle name="Normal 12 4 8 2 7 3" xfId="31661" xr:uid="{00000000-0005-0000-0000-00000B7F0000}"/>
    <cellStyle name="Normal 12 4 8 2 8" xfId="13361" xr:uid="{00000000-0005-0000-0000-00000C7F0000}"/>
    <cellStyle name="Normal 12 4 8 2 8 2" xfId="38981" xr:uid="{00000000-0005-0000-0000-00000D7F0000}"/>
    <cellStyle name="Normal 12 4 8 2 9" xfId="26171" xr:uid="{00000000-0005-0000-0000-00000E7F0000}"/>
    <cellStyle name="Normal 12 4 8 3" xfId="681" xr:uid="{00000000-0005-0000-0000-00000F7F0000}"/>
    <cellStyle name="Normal 12 4 8 3 2" xfId="1081" xr:uid="{00000000-0005-0000-0000-0000107F0000}"/>
    <cellStyle name="Normal 12 4 8 3 2 2" xfId="1976" xr:uid="{00000000-0005-0000-0000-0000117F0000}"/>
    <cellStyle name="Normal 12 4 8 3 2 2 2" xfId="3806" xr:uid="{00000000-0005-0000-0000-0000127F0000}"/>
    <cellStyle name="Normal 12 4 8 3 2 2 2 2" xfId="9296" xr:uid="{00000000-0005-0000-0000-0000137F0000}"/>
    <cellStyle name="Normal 12 4 8 3 2 2 2 2 2" xfId="22107" xr:uid="{00000000-0005-0000-0000-0000147F0000}"/>
    <cellStyle name="Normal 12 4 8 3 2 2 2 2 2 2" xfId="47727" xr:uid="{00000000-0005-0000-0000-0000157F0000}"/>
    <cellStyle name="Normal 12 4 8 3 2 2 2 2 3" xfId="34917" xr:uid="{00000000-0005-0000-0000-0000167F0000}"/>
    <cellStyle name="Normal 12 4 8 3 2 2 2 3" xfId="16617" xr:uid="{00000000-0005-0000-0000-0000177F0000}"/>
    <cellStyle name="Normal 12 4 8 3 2 2 2 3 2" xfId="42237" xr:uid="{00000000-0005-0000-0000-0000187F0000}"/>
    <cellStyle name="Normal 12 4 8 3 2 2 2 4" xfId="29427" xr:uid="{00000000-0005-0000-0000-0000197F0000}"/>
    <cellStyle name="Normal 12 4 8 3 2 2 3" xfId="5636" xr:uid="{00000000-0005-0000-0000-00001A7F0000}"/>
    <cellStyle name="Normal 12 4 8 3 2 2 3 2" xfId="11126" xr:uid="{00000000-0005-0000-0000-00001B7F0000}"/>
    <cellStyle name="Normal 12 4 8 3 2 2 3 2 2" xfId="23937" xr:uid="{00000000-0005-0000-0000-00001C7F0000}"/>
    <cellStyle name="Normal 12 4 8 3 2 2 3 2 2 2" xfId="49557" xr:uid="{00000000-0005-0000-0000-00001D7F0000}"/>
    <cellStyle name="Normal 12 4 8 3 2 2 3 2 3" xfId="36747" xr:uid="{00000000-0005-0000-0000-00001E7F0000}"/>
    <cellStyle name="Normal 12 4 8 3 2 2 3 3" xfId="18447" xr:uid="{00000000-0005-0000-0000-00001F7F0000}"/>
    <cellStyle name="Normal 12 4 8 3 2 2 3 3 2" xfId="44067" xr:uid="{00000000-0005-0000-0000-0000207F0000}"/>
    <cellStyle name="Normal 12 4 8 3 2 2 3 4" xfId="31257" xr:uid="{00000000-0005-0000-0000-0000217F0000}"/>
    <cellStyle name="Normal 12 4 8 3 2 2 4" xfId="12956" xr:uid="{00000000-0005-0000-0000-0000227F0000}"/>
    <cellStyle name="Normal 12 4 8 3 2 2 4 2" xfId="25767" xr:uid="{00000000-0005-0000-0000-0000237F0000}"/>
    <cellStyle name="Normal 12 4 8 3 2 2 4 2 2" xfId="51387" xr:uid="{00000000-0005-0000-0000-0000247F0000}"/>
    <cellStyle name="Normal 12 4 8 3 2 2 4 3" xfId="38577" xr:uid="{00000000-0005-0000-0000-0000257F0000}"/>
    <cellStyle name="Normal 12 4 8 3 2 2 5" xfId="7466" xr:uid="{00000000-0005-0000-0000-0000267F0000}"/>
    <cellStyle name="Normal 12 4 8 3 2 2 5 2" xfId="20277" xr:uid="{00000000-0005-0000-0000-0000277F0000}"/>
    <cellStyle name="Normal 12 4 8 3 2 2 5 2 2" xfId="45897" xr:uid="{00000000-0005-0000-0000-0000287F0000}"/>
    <cellStyle name="Normal 12 4 8 3 2 2 5 3" xfId="33087" xr:uid="{00000000-0005-0000-0000-0000297F0000}"/>
    <cellStyle name="Normal 12 4 8 3 2 2 6" xfId="14787" xr:uid="{00000000-0005-0000-0000-00002A7F0000}"/>
    <cellStyle name="Normal 12 4 8 3 2 2 6 2" xfId="40407" xr:uid="{00000000-0005-0000-0000-00002B7F0000}"/>
    <cellStyle name="Normal 12 4 8 3 2 2 7" xfId="27597" xr:uid="{00000000-0005-0000-0000-00002C7F0000}"/>
    <cellStyle name="Normal 12 4 8 3 2 3" xfId="2912" xr:uid="{00000000-0005-0000-0000-00002D7F0000}"/>
    <cellStyle name="Normal 12 4 8 3 2 3 2" xfId="8402" xr:uid="{00000000-0005-0000-0000-00002E7F0000}"/>
    <cellStyle name="Normal 12 4 8 3 2 3 2 2" xfId="21213" xr:uid="{00000000-0005-0000-0000-00002F7F0000}"/>
    <cellStyle name="Normal 12 4 8 3 2 3 2 2 2" xfId="46833" xr:uid="{00000000-0005-0000-0000-0000307F0000}"/>
    <cellStyle name="Normal 12 4 8 3 2 3 2 3" xfId="34023" xr:uid="{00000000-0005-0000-0000-0000317F0000}"/>
    <cellStyle name="Normal 12 4 8 3 2 3 3" xfId="15723" xr:uid="{00000000-0005-0000-0000-0000327F0000}"/>
    <cellStyle name="Normal 12 4 8 3 2 3 3 2" xfId="41343" xr:uid="{00000000-0005-0000-0000-0000337F0000}"/>
    <cellStyle name="Normal 12 4 8 3 2 3 4" xfId="28533" xr:uid="{00000000-0005-0000-0000-0000347F0000}"/>
    <cellStyle name="Normal 12 4 8 3 2 4" xfId="4742" xr:uid="{00000000-0005-0000-0000-0000357F0000}"/>
    <cellStyle name="Normal 12 4 8 3 2 4 2" xfId="10232" xr:uid="{00000000-0005-0000-0000-0000367F0000}"/>
    <cellStyle name="Normal 12 4 8 3 2 4 2 2" xfId="23043" xr:uid="{00000000-0005-0000-0000-0000377F0000}"/>
    <cellStyle name="Normal 12 4 8 3 2 4 2 2 2" xfId="48663" xr:uid="{00000000-0005-0000-0000-0000387F0000}"/>
    <cellStyle name="Normal 12 4 8 3 2 4 2 3" xfId="35853" xr:uid="{00000000-0005-0000-0000-0000397F0000}"/>
    <cellStyle name="Normal 12 4 8 3 2 4 3" xfId="17553" xr:uid="{00000000-0005-0000-0000-00003A7F0000}"/>
    <cellStyle name="Normal 12 4 8 3 2 4 3 2" xfId="43173" xr:uid="{00000000-0005-0000-0000-00003B7F0000}"/>
    <cellStyle name="Normal 12 4 8 3 2 4 4" xfId="30363" xr:uid="{00000000-0005-0000-0000-00003C7F0000}"/>
    <cellStyle name="Normal 12 4 8 3 2 5" xfId="12062" xr:uid="{00000000-0005-0000-0000-00003D7F0000}"/>
    <cellStyle name="Normal 12 4 8 3 2 5 2" xfId="24873" xr:uid="{00000000-0005-0000-0000-00003E7F0000}"/>
    <cellStyle name="Normal 12 4 8 3 2 5 2 2" xfId="50493" xr:uid="{00000000-0005-0000-0000-00003F7F0000}"/>
    <cellStyle name="Normal 12 4 8 3 2 5 3" xfId="37683" xr:uid="{00000000-0005-0000-0000-0000407F0000}"/>
    <cellStyle name="Normal 12 4 8 3 2 6" xfId="6572" xr:uid="{00000000-0005-0000-0000-0000417F0000}"/>
    <cellStyle name="Normal 12 4 8 3 2 6 2" xfId="19383" xr:uid="{00000000-0005-0000-0000-0000427F0000}"/>
    <cellStyle name="Normal 12 4 8 3 2 6 2 2" xfId="45003" xr:uid="{00000000-0005-0000-0000-0000437F0000}"/>
    <cellStyle name="Normal 12 4 8 3 2 6 3" xfId="32193" xr:uid="{00000000-0005-0000-0000-0000447F0000}"/>
    <cellStyle name="Normal 12 4 8 3 2 7" xfId="13893" xr:uid="{00000000-0005-0000-0000-0000457F0000}"/>
    <cellStyle name="Normal 12 4 8 3 2 7 2" xfId="39513" xr:uid="{00000000-0005-0000-0000-0000467F0000}"/>
    <cellStyle name="Normal 12 4 8 3 2 8" xfId="26703" xr:uid="{00000000-0005-0000-0000-0000477F0000}"/>
    <cellStyle name="Normal 12 4 8 3 3" xfId="1576" xr:uid="{00000000-0005-0000-0000-0000487F0000}"/>
    <cellStyle name="Normal 12 4 8 3 3 2" xfId="3406" xr:uid="{00000000-0005-0000-0000-0000497F0000}"/>
    <cellStyle name="Normal 12 4 8 3 3 2 2" xfId="8896" xr:uid="{00000000-0005-0000-0000-00004A7F0000}"/>
    <cellStyle name="Normal 12 4 8 3 3 2 2 2" xfId="21707" xr:uid="{00000000-0005-0000-0000-00004B7F0000}"/>
    <cellStyle name="Normal 12 4 8 3 3 2 2 2 2" xfId="47327" xr:uid="{00000000-0005-0000-0000-00004C7F0000}"/>
    <cellStyle name="Normal 12 4 8 3 3 2 2 3" xfId="34517" xr:uid="{00000000-0005-0000-0000-00004D7F0000}"/>
    <cellStyle name="Normal 12 4 8 3 3 2 3" xfId="16217" xr:uid="{00000000-0005-0000-0000-00004E7F0000}"/>
    <cellStyle name="Normal 12 4 8 3 3 2 3 2" xfId="41837" xr:uid="{00000000-0005-0000-0000-00004F7F0000}"/>
    <cellStyle name="Normal 12 4 8 3 3 2 4" xfId="29027" xr:uid="{00000000-0005-0000-0000-0000507F0000}"/>
    <cellStyle name="Normal 12 4 8 3 3 3" xfId="5236" xr:uid="{00000000-0005-0000-0000-0000517F0000}"/>
    <cellStyle name="Normal 12 4 8 3 3 3 2" xfId="10726" xr:uid="{00000000-0005-0000-0000-0000527F0000}"/>
    <cellStyle name="Normal 12 4 8 3 3 3 2 2" xfId="23537" xr:uid="{00000000-0005-0000-0000-0000537F0000}"/>
    <cellStyle name="Normal 12 4 8 3 3 3 2 2 2" xfId="49157" xr:uid="{00000000-0005-0000-0000-0000547F0000}"/>
    <cellStyle name="Normal 12 4 8 3 3 3 2 3" xfId="36347" xr:uid="{00000000-0005-0000-0000-0000557F0000}"/>
    <cellStyle name="Normal 12 4 8 3 3 3 3" xfId="18047" xr:uid="{00000000-0005-0000-0000-0000567F0000}"/>
    <cellStyle name="Normal 12 4 8 3 3 3 3 2" xfId="43667" xr:uid="{00000000-0005-0000-0000-0000577F0000}"/>
    <cellStyle name="Normal 12 4 8 3 3 3 4" xfId="30857" xr:uid="{00000000-0005-0000-0000-0000587F0000}"/>
    <cellStyle name="Normal 12 4 8 3 3 4" xfId="12556" xr:uid="{00000000-0005-0000-0000-0000597F0000}"/>
    <cellStyle name="Normal 12 4 8 3 3 4 2" xfId="25367" xr:uid="{00000000-0005-0000-0000-00005A7F0000}"/>
    <cellStyle name="Normal 12 4 8 3 3 4 2 2" xfId="50987" xr:uid="{00000000-0005-0000-0000-00005B7F0000}"/>
    <cellStyle name="Normal 12 4 8 3 3 4 3" xfId="38177" xr:uid="{00000000-0005-0000-0000-00005C7F0000}"/>
    <cellStyle name="Normal 12 4 8 3 3 5" xfId="7066" xr:uid="{00000000-0005-0000-0000-00005D7F0000}"/>
    <cellStyle name="Normal 12 4 8 3 3 5 2" xfId="19877" xr:uid="{00000000-0005-0000-0000-00005E7F0000}"/>
    <cellStyle name="Normal 12 4 8 3 3 5 2 2" xfId="45497" xr:uid="{00000000-0005-0000-0000-00005F7F0000}"/>
    <cellStyle name="Normal 12 4 8 3 3 5 3" xfId="32687" xr:uid="{00000000-0005-0000-0000-0000607F0000}"/>
    <cellStyle name="Normal 12 4 8 3 3 6" xfId="14387" xr:uid="{00000000-0005-0000-0000-0000617F0000}"/>
    <cellStyle name="Normal 12 4 8 3 3 6 2" xfId="40007" xr:uid="{00000000-0005-0000-0000-0000627F0000}"/>
    <cellStyle name="Normal 12 4 8 3 3 7" xfId="27197" xr:uid="{00000000-0005-0000-0000-0000637F0000}"/>
    <cellStyle name="Normal 12 4 8 3 4" xfId="2512" xr:uid="{00000000-0005-0000-0000-0000647F0000}"/>
    <cellStyle name="Normal 12 4 8 3 4 2" xfId="8002" xr:uid="{00000000-0005-0000-0000-0000657F0000}"/>
    <cellStyle name="Normal 12 4 8 3 4 2 2" xfId="20813" xr:uid="{00000000-0005-0000-0000-0000667F0000}"/>
    <cellStyle name="Normal 12 4 8 3 4 2 2 2" xfId="46433" xr:uid="{00000000-0005-0000-0000-0000677F0000}"/>
    <cellStyle name="Normal 12 4 8 3 4 2 3" xfId="33623" xr:uid="{00000000-0005-0000-0000-0000687F0000}"/>
    <cellStyle name="Normal 12 4 8 3 4 3" xfId="15323" xr:uid="{00000000-0005-0000-0000-0000697F0000}"/>
    <cellStyle name="Normal 12 4 8 3 4 3 2" xfId="40943" xr:uid="{00000000-0005-0000-0000-00006A7F0000}"/>
    <cellStyle name="Normal 12 4 8 3 4 4" xfId="28133" xr:uid="{00000000-0005-0000-0000-00006B7F0000}"/>
    <cellStyle name="Normal 12 4 8 3 5" xfId="4342" xr:uid="{00000000-0005-0000-0000-00006C7F0000}"/>
    <cellStyle name="Normal 12 4 8 3 5 2" xfId="9832" xr:uid="{00000000-0005-0000-0000-00006D7F0000}"/>
    <cellStyle name="Normal 12 4 8 3 5 2 2" xfId="22643" xr:uid="{00000000-0005-0000-0000-00006E7F0000}"/>
    <cellStyle name="Normal 12 4 8 3 5 2 2 2" xfId="48263" xr:uid="{00000000-0005-0000-0000-00006F7F0000}"/>
    <cellStyle name="Normal 12 4 8 3 5 2 3" xfId="35453" xr:uid="{00000000-0005-0000-0000-0000707F0000}"/>
    <cellStyle name="Normal 12 4 8 3 5 3" xfId="17153" xr:uid="{00000000-0005-0000-0000-0000717F0000}"/>
    <cellStyle name="Normal 12 4 8 3 5 3 2" xfId="42773" xr:uid="{00000000-0005-0000-0000-0000727F0000}"/>
    <cellStyle name="Normal 12 4 8 3 5 4" xfId="29963" xr:uid="{00000000-0005-0000-0000-0000737F0000}"/>
    <cellStyle name="Normal 12 4 8 3 6" xfId="11662" xr:uid="{00000000-0005-0000-0000-0000747F0000}"/>
    <cellStyle name="Normal 12 4 8 3 6 2" xfId="24473" xr:uid="{00000000-0005-0000-0000-0000757F0000}"/>
    <cellStyle name="Normal 12 4 8 3 6 2 2" xfId="50093" xr:uid="{00000000-0005-0000-0000-0000767F0000}"/>
    <cellStyle name="Normal 12 4 8 3 6 3" xfId="37283" xr:uid="{00000000-0005-0000-0000-0000777F0000}"/>
    <cellStyle name="Normal 12 4 8 3 7" xfId="6172" xr:uid="{00000000-0005-0000-0000-0000787F0000}"/>
    <cellStyle name="Normal 12 4 8 3 7 2" xfId="18983" xr:uid="{00000000-0005-0000-0000-0000797F0000}"/>
    <cellStyle name="Normal 12 4 8 3 7 2 2" xfId="44603" xr:uid="{00000000-0005-0000-0000-00007A7F0000}"/>
    <cellStyle name="Normal 12 4 8 3 7 3" xfId="31793" xr:uid="{00000000-0005-0000-0000-00007B7F0000}"/>
    <cellStyle name="Normal 12 4 8 3 8" xfId="13493" xr:uid="{00000000-0005-0000-0000-00007C7F0000}"/>
    <cellStyle name="Normal 12 4 8 3 8 2" xfId="39113" xr:uid="{00000000-0005-0000-0000-00007D7F0000}"/>
    <cellStyle name="Normal 12 4 8 3 9" xfId="26303" xr:uid="{00000000-0005-0000-0000-00007E7F0000}"/>
    <cellStyle name="Normal 12 4 8 4" xfId="456" xr:uid="{00000000-0005-0000-0000-00007F7F0000}"/>
    <cellStyle name="Normal 12 4 8 4 2" xfId="1351" xr:uid="{00000000-0005-0000-0000-0000807F0000}"/>
    <cellStyle name="Normal 12 4 8 4 2 2" xfId="3181" xr:uid="{00000000-0005-0000-0000-0000817F0000}"/>
    <cellStyle name="Normal 12 4 8 4 2 2 2" xfId="8671" xr:uid="{00000000-0005-0000-0000-0000827F0000}"/>
    <cellStyle name="Normal 12 4 8 4 2 2 2 2" xfId="21482" xr:uid="{00000000-0005-0000-0000-0000837F0000}"/>
    <cellStyle name="Normal 12 4 8 4 2 2 2 2 2" xfId="47102" xr:uid="{00000000-0005-0000-0000-0000847F0000}"/>
    <cellStyle name="Normal 12 4 8 4 2 2 2 3" xfId="34292" xr:uid="{00000000-0005-0000-0000-0000857F0000}"/>
    <cellStyle name="Normal 12 4 8 4 2 2 3" xfId="15992" xr:uid="{00000000-0005-0000-0000-0000867F0000}"/>
    <cellStyle name="Normal 12 4 8 4 2 2 3 2" xfId="41612" xr:uid="{00000000-0005-0000-0000-0000877F0000}"/>
    <cellStyle name="Normal 12 4 8 4 2 2 4" xfId="28802" xr:uid="{00000000-0005-0000-0000-0000887F0000}"/>
    <cellStyle name="Normal 12 4 8 4 2 3" xfId="5011" xr:uid="{00000000-0005-0000-0000-0000897F0000}"/>
    <cellStyle name="Normal 12 4 8 4 2 3 2" xfId="10501" xr:uid="{00000000-0005-0000-0000-00008A7F0000}"/>
    <cellStyle name="Normal 12 4 8 4 2 3 2 2" xfId="23312" xr:uid="{00000000-0005-0000-0000-00008B7F0000}"/>
    <cellStyle name="Normal 12 4 8 4 2 3 2 2 2" xfId="48932" xr:uid="{00000000-0005-0000-0000-00008C7F0000}"/>
    <cellStyle name="Normal 12 4 8 4 2 3 2 3" xfId="36122" xr:uid="{00000000-0005-0000-0000-00008D7F0000}"/>
    <cellStyle name="Normal 12 4 8 4 2 3 3" xfId="17822" xr:uid="{00000000-0005-0000-0000-00008E7F0000}"/>
    <cellStyle name="Normal 12 4 8 4 2 3 3 2" xfId="43442" xr:uid="{00000000-0005-0000-0000-00008F7F0000}"/>
    <cellStyle name="Normal 12 4 8 4 2 3 4" xfId="30632" xr:uid="{00000000-0005-0000-0000-0000907F0000}"/>
    <cellStyle name="Normal 12 4 8 4 2 4" xfId="12331" xr:uid="{00000000-0005-0000-0000-0000917F0000}"/>
    <cellStyle name="Normal 12 4 8 4 2 4 2" xfId="25142" xr:uid="{00000000-0005-0000-0000-0000927F0000}"/>
    <cellStyle name="Normal 12 4 8 4 2 4 2 2" xfId="50762" xr:uid="{00000000-0005-0000-0000-0000937F0000}"/>
    <cellStyle name="Normal 12 4 8 4 2 4 3" xfId="37952" xr:uid="{00000000-0005-0000-0000-0000947F0000}"/>
    <cellStyle name="Normal 12 4 8 4 2 5" xfId="6841" xr:uid="{00000000-0005-0000-0000-0000957F0000}"/>
    <cellStyle name="Normal 12 4 8 4 2 5 2" xfId="19652" xr:uid="{00000000-0005-0000-0000-0000967F0000}"/>
    <cellStyle name="Normal 12 4 8 4 2 5 2 2" xfId="45272" xr:uid="{00000000-0005-0000-0000-0000977F0000}"/>
    <cellStyle name="Normal 12 4 8 4 2 5 3" xfId="32462" xr:uid="{00000000-0005-0000-0000-0000987F0000}"/>
    <cellStyle name="Normal 12 4 8 4 2 6" xfId="14162" xr:uid="{00000000-0005-0000-0000-0000997F0000}"/>
    <cellStyle name="Normal 12 4 8 4 2 6 2" xfId="39782" xr:uid="{00000000-0005-0000-0000-00009A7F0000}"/>
    <cellStyle name="Normal 12 4 8 4 2 7" xfId="26972" xr:uid="{00000000-0005-0000-0000-00009B7F0000}"/>
    <cellStyle name="Normal 12 4 8 4 3" xfId="2287" xr:uid="{00000000-0005-0000-0000-00009C7F0000}"/>
    <cellStyle name="Normal 12 4 8 4 3 2" xfId="7777" xr:uid="{00000000-0005-0000-0000-00009D7F0000}"/>
    <cellStyle name="Normal 12 4 8 4 3 2 2" xfId="20588" xr:uid="{00000000-0005-0000-0000-00009E7F0000}"/>
    <cellStyle name="Normal 12 4 8 4 3 2 2 2" xfId="46208" xr:uid="{00000000-0005-0000-0000-00009F7F0000}"/>
    <cellStyle name="Normal 12 4 8 4 3 2 3" xfId="33398" xr:uid="{00000000-0005-0000-0000-0000A07F0000}"/>
    <cellStyle name="Normal 12 4 8 4 3 3" xfId="15098" xr:uid="{00000000-0005-0000-0000-0000A17F0000}"/>
    <cellStyle name="Normal 12 4 8 4 3 3 2" xfId="40718" xr:uid="{00000000-0005-0000-0000-0000A27F0000}"/>
    <cellStyle name="Normal 12 4 8 4 3 4" xfId="27908" xr:uid="{00000000-0005-0000-0000-0000A37F0000}"/>
    <cellStyle name="Normal 12 4 8 4 4" xfId="4117" xr:uid="{00000000-0005-0000-0000-0000A47F0000}"/>
    <cellStyle name="Normal 12 4 8 4 4 2" xfId="9607" xr:uid="{00000000-0005-0000-0000-0000A57F0000}"/>
    <cellStyle name="Normal 12 4 8 4 4 2 2" xfId="22418" xr:uid="{00000000-0005-0000-0000-0000A67F0000}"/>
    <cellStyle name="Normal 12 4 8 4 4 2 2 2" xfId="48038" xr:uid="{00000000-0005-0000-0000-0000A77F0000}"/>
    <cellStyle name="Normal 12 4 8 4 4 2 3" xfId="35228" xr:uid="{00000000-0005-0000-0000-0000A87F0000}"/>
    <cellStyle name="Normal 12 4 8 4 4 3" xfId="16928" xr:uid="{00000000-0005-0000-0000-0000A97F0000}"/>
    <cellStyle name="Normal 12 4 8 4 4 3 2" xfId="42548" xr:uid="{00000000-0005-0000-0000-0000AA7F0000}"/>
    <cellStyle name="Normal 12 4 8 4 4 4" xfId="29738" xr:uid="{00000000-0005-0000-0000-0000AB7F0000}"/>
    <cellStyle name="Normal 12 4 8 4 5" xfId="11437" xr:uid="{00000000-0005-0000-0000-0000AC7F0000}"/>
    <cellStyle name="Normal 12 4 8 4 5 2" xfId="24248" xr:uid="{00000000-0005-0000-0000-0000AD7F0000}"/>
    <cellStyle name="Normal 12 4 8 4 5 2 2" xfId="49868" xr:uid="{00000000-0005-0000-0000-0000AE7F0000}"/>
    <cellStyle name="Normal 12 4 8 4 5 3" xfId="37058" xr:uid="{00000000-0005-0000-0000-0000AF7F0000}"/>
    <cellStyle name="Normal 12 4 8 4 6" xfId="5947" xr:uid="{00000000-0005-0000-0000-0000B07F0000}"/>
    <cellStyle name="Normal 12 4 8 4 6 2" xfId="18758" xr:uid="{00000000-0005-0000-0000-0000B17F0000}"/>
    <cellStyle name="Normal 12 4 8 4 6 2 2" xfId="44378" xr:uid="{00000000-0005-0000-0000-0000B27F0000}"/>
    <cellStyle name="Normal 12 4 8 4 6 3" xfId="31568" xr:uid="{00000000-0005-0000-0000-0000B37F0000}"/>
    <cellStyle name="Normal 12 4 8 4 7" xfId="13268" xr:uid="{00000000-0005-0000-0000-0000B47F0000}"/>
    <cellStyle name="Normal 12 4 8 4 7 2" xfId="38888" xr:uid="{00000000-0005-0000-0000-0000B57F0000}"/>
    <cellStyle name="Normal 12 4 8 4 8" xfId="26078" xr:uid="{00000000-0005-0000-0000-0000B67F0000}"/>
    <cellStyle name="Normal 12 4 8 5" xfId="815" xr:uid="{00000000-0005-0000-0000-0000B77F0000}"/>
    <cellStyle name="Normal 12 4 8 5 2" xfId="1710" xr:uid="{00000000-0005-0000-0000-0000B87F0000}"/>
    <cellStyle name="Normal 12 4 8 5 2 2" xfId="3540" xr:uid="{00000000-0005-0000-0000-0000B97F0000}"/>
    <cellStyle name="Normal 12 4 8 5 2 2 2" xfId="9030" xr:uid="{00000000-0005-0000-0000-0000BA7F0000}"/>
    <cellStyle name="Normal 12 4 8 5 2 2 2 2" xfId="21841" xr:uid="{00000000-0005-0000-0000-0000BB7F0000}"/>
    <cellStyle name="Normal 12 4 8 5 2 2 2 2 2" xfId="47461" xr:uid="{00000000-0005-0000-0000-0000BC7F0000}"/>
    <cellStyle name="Normal 12 4 8 5 2 2 2 3" xfId="34651" xr:uid="{00000000-0005-0000-0000-0000BD7F0000}"/>
    <cellStyle name="Normal 12 4 8 5 2 2 3" xfId="16351" xr:uid="{00000000-0005-0000-0000-0000BE7F0000}"/>
    <cellStyle name="Normal 12 4 8 5 2 2 3 2" xfId="41971" xr:uid="{00000000-0005-0000-0000-0000BF7F0000}"/>
    <cellStyle name="Normal 12 4 8 5 2 2 4" xfId="29161" xr:uid="{00000000-0005-0000-0000-0000C07F0000}"/>
    <cellStyle name="Normal 12 4 8 5 2 3" xfId="5370" xr:uid="{00000000-0005-0000-0000-0000C17F0000}"/>
    <cellStyle name="Normal 12 4 8 5 2 3 2" xfId="10860" xr:uid="{00000000-0005-0000-0000-0000C27F0000}"/>
    <cellStyle name="Normal 12 4 8 5 2 3 2 2" xfId="23671" xr:uid="{00000000-0005-0000-0000-0000C37F0000}"/>
    <cellStyle name="Normal 12 4 8 5 2 3 2 2 2" xfId="49291" xr:uid="{00000000-0005-0000-0000-0000C47F0000}"/>
    <cellStyle name="Normal 12 4 8 5 2 3 2 3" xfId="36481" xr:uid="{00000000-0005-0000-0000-0000C57F0000}"/>
    <cellStyle name="Normal 12 4 8 5 2 3 3" xfId="18181" xr:uid="{00000000-0005-0000-0000-0000C67F0000}"/>
    <cellStyle name="Normal 12 4 8 5 2 3 3 2" xfId="43801" xr:uid="{00000000-0005-0000-0000-0000C77F0000}"/>
    <cellStyle name="Normal 12 4 8 5 2 3 4" xfId="30991" xr:uid="{00000000-0005-0000-0000-0000C87F0000}"/>
    <cellStyle name="Normal 12 4 8 5 2 4" xfId="12690" xr:uid="{00000000-0005-0000-0000-0000C97F0000}"/>
    <cellStyle name="Normal 12 4 8 5 2 4 2" xfId="25501" xr:uid="{00000000-0005-0000-0000-0000CA7F0000}"/>
    <cellStyle name="Normal 12 4 8 5 2 4 2 2" xfId="51121" xr:uid="{00000000-0005-0000-0000-0000CB7F0000}"/>
    <cellStyle name="Normal 12 4 8 5 2 4 3" xfId="38311" xr:uid="{00000000-0005-0000-0000-0000CC7F0000}"/>
    <cellStyle name="Normal 12 4 8 5 2 5" xfId="7200" xr:uid="{00000000-0005-0000-0000-0000CD7F0000}"/>
    <cellStyle name="Normal 12 4 8 5 2 5 2" xfId="20011" xr:uid="{00000000-0005-0000-0000-0000CE7F0000}"/>
    <cellStyle name="Normal 12 4 8 5 2 5 2 2" xfId="45631" xr:uid="{00000000-0005-0000-0000-0000CF7F0000}"/>
    <cellStyle name="Normal 12 4 8 5 2 5 3" xfId="32821" xr:uid="{00000000-0005-0000-0000-0000D07F0000}"/>
    <cellStyle name="Normal 12 4 8 5 2 6" xfId="14521" xr:uid="{00000000-0005-0000-0000-0000D17F0000}"/>
    <cellStyle name="Normal 12 4 8 5 2 6 2" xfId="40141" xr:uid="{00000000-0005-0000-0000-0000D27F0000}"/>
    <cellStyle name="Normal 12 4 8 5 2 7" xfId="27331" xr:uid="{00000000-0005-0000-0000-0000D37F0000}"/>
    <cellStyle name="Normal 12 4 8 5 3" xfId="2646" xr:uid="{00000000-0005-0000-0000-0000D47F0000}"/>
    <cellStyle name="Normal 12 4 8 5 3 2" xfId="8136" xr:uid="{00000000-0005-0000-0000-0000D57F0000}"/>
    <cellStyle name="Normal 12 4 8 5 3 2 2" xfId="20947" xr:uid="{00000000-0005-0000-0000-0000D67F0000}"/>
    <cellStyle name="Normal 12 4 8 5 3 2 2 2" xfId="46567" xr:uid="{00000000-0005-0000-0000-0000D77F0000}"/>
    <cellStyle name="Normal 12 4 8 5 3 2 3" xfId="33757" xr:uid="{00000000-0005-0000-0000-0000D87F0000}"/>
    <cellStyle name="Normal 12 4 8 5 3 3" xfId="15457" xr:uid="{00000000-0005-0000-0000-0000D97F0000}"/>
    <cellStyle name="Normal 12 4 8 5 3 3 2" xfId="41077" xr:uid="{00000000-0005-0000-0000-0000DA7F0000}"/>
    <cellStyle name="Normal 12 4 8 5 3 4" xfId="28267" xr:uid="{00000000-0005-0000-0000-0000DB7F0000}"/>
    <cellStyle name="Normal 12 4 8 5 4" xfId="4476" xr:uid="{00000000-0005-0000-0000-0000DC7F0000}"/>
    <cellStyle name="Normal 12 4 8 5 4 2" xfId="9966" xr:uid="{00000000-0005-0000-0000-0000DD7F0000}"/>
    <cellStyle name="Normal 12 4 8 5 4 2 2" xfId="22777" xr:uid="{00000000-0005-0000-0000-0000DE7F0000}"/>
    <cellStyle name="Normal 12 4 8 5 4 2 2 2" xfId="48397" xr:uid="{00000000-0005-0000-0000-0000DF7F0000}"/>
    <cellStyle name="Normal 12 4 8 5 4 2 3" xfId="35587" xr:uid="{00000000-0005-0000-0000-0000E07F0000}"/>
    <cellStyle name="Normal 12 4 8 5 4 3" xfId="17287" xr:uid="{00000000-0005-0000-0000-0000E17F0000}"/>
    <cellStyle name="Normal 12 4 8 5 4 3 2" xfId="42907" xr:uid="{00000000-0005-0000-0000-0000E27F0000}"/>
    <cellStyle name="Normal 12 4 8 5 4 4" xfId="30097" xr:uid="{00000000-0005-0000-0000-0000E37F0000}"/>
    <cellStyle name="Normal 12 4 8 5 5" xfId="11796" xr:uid="{00000000-0005-0000-0000-0000E47F0000}"/>
    <cellStyle name="Normal 12 4 8 5 5 2" xfId="24607" xr:uid="{00000000-0005-0000-0000-0000E57F0000}"/>
    <cellStyle name="Normal 12 4 8 5 5 2 2" xfId="50227" xr:uid="{00000000-0005-0000-0000-0000E67F0000}"/>
    <cellStyle name="Normal 12 4 8 5 5 3" xfId="37417" xr:uid="{00000000-0005-0000-0000-0000E77F0000}"/>
    <cellStyle name="Normal 12 4 8 5 6" xfId="6306" xr:uid="{00000000-0005-0000-0000-0000E87F0000}"/>
    <cellStyle name="Normal 12 4 8 5 6 2" xfId="19117" xr:uid="{00000000-0005-0000-0000-0000E97F0000}"/>
    <cellStyle name="Normal 12 4 8 5 6 2 2" xfId="44737" xr:uid="{00000000-0005-0000-0000-0000EA7F0000}"/>
    <cellStyle name="Normal 12 4 8 5 6 3" xfId="31927" xr:uid="{00000000-0005-0000-0000-0000EB7F0000}"/>
    <cellStyle name="Normal 12 4 8 5 7" xfId="13627" xr:uid="{00000000-0005-0000-0000-0000EC7F0000}"/>
    <cellStyle name="Normal 12 4 8 5 7 2" xfId="39247" xr:uid="{00000000-0005-0000-0000-0000ED7F0000}"/>
    <cellStyle name="Normal 12 4 8 5 8" xfId="26437" xr:uid="{00000000-0005-0000-0000-0000EE7F0000}"/>
    <cellStyle name="Normal 12 4 8 6" xfId="1216" xr:uid="{00000000-0005-0000-0000-0000EF7F0000}"/>
    <cellStyle name="Normal 12 4 8 6 2" xfId="3046" xr:uid="{00000000-0005-0000-0000-0000F07F0000}"/>
    <cellStyle name="Normal 12 4 8 6 2 2" xfId="8536" xr:uid="{00000000-0005-0000-0000-0000F17F0000}"/>
    <cellStyle name="Normal 12 4 8 6 2 2 2" xfId="21347" xr:uid="{00000000-0005-0000-0000-0000F27F0000}"/>
    <cellStyle name="Normal 12 4 8 6 2 2 2 2" xfId="46967" xr:uid="{00000000-0005-0000-0000-0000F37F0000}"/>
    <cellStyle name="Normal 12 4 8 6 2 2 3" xfId="34157" xr:uid="{00000000-0005-0000-0000-0000F47F0000}"/>
    <cellStyle name="Normal 12 4 8 6 2 3" xfId="15857" xr:uid="{00000000-0005-0000-0000-0000F57F0000}"/>
    <cellStyle name="Normal 12 4 8 6 2 3 2" xfId="41477" xr:uid="{00000000-0005-0000-0000-0000F67F0000}"/>
    <cellStyle name="Normal 12 4 8 6 2 4" xfId="28667" xr:uid="{00000000-0005-0000-0000-0000F77F0000}"/>
    <cellStyle name="Normal 12 4 8 6 3" xfId="4876" xr:uid="{00000000-0005-0000-0000-0000F87F0000}"/>
    <cellStyle name="Normal 12 4 8 6 3 2" xfId="10366" xr:uid="{00000000-0005-0000-0000-0000F97F0000}"/>
    <cellStyle name="Normal 12 4 8 6 3 2 2" xfId="23177" xr:uid="{00000000-0005-0000-0000-0000FA7F0000}"/>
    <cellStyle name="Normal 12 4 8 6 3 2 2 2" xfId="48797" xr:uid="{00000000-0005-0000-0000-0000FB7F0000}"/>
    <cellStyle name="Normal 12 4 8 6 3 2 3" xfId="35987" xr:uid="{00000000-0005-0000-0000-0000FC7F0000}"/>
    <cellStyle name="Normal 12 4 8 6 3 3" xfId="17687" xr:uid="{00000000-0005-0000-0000-0000FD7F0000}"/>
    <cellStyle name="Normal 12 4 8 6 3 3 2" xfId="43307" xr:uid="{00000000-0005-0000-0000-0000FE7F0000}"/>
    <cellStyle name="Normal 12 4 8 6 3 4" xfId="30497" xr:uid="{00000000-0005-0000-0000-0000FF7F0000}"/>
    <cellStyle name="Normal 12 4 8 6 4" xfId="12196" xr:uid="{00000000-0005-0000-0000-000000800000}"/>
    <cellStyle name="Normal 12 4 8 6 4 2" xfId="25007" xr:uid="{00000000-0005-0000-0000-000001800000}"/>
    <cellStyle name="Normal 12 4 8 6 4 2 2" xfId="50627" xr:uid="{00000000-0005-0000-0000-000002800000}"/>
    <cellStyle name="Normal 12 4 8 6 4 3" xfId="37817" xr:uid="{00000000-0005-0000-0000-000003800000}"/>
    <cellStyle name="Normal 12 4 8 6 5" xfId="6706" xr:uid="{00000000-0005-0000-0000-000004800000}"/>
    <cellStyle name="Normal 12 4 8 6 5 2" xfId="19517" xr:uid="{00000000-0005-0000-0000-000005800000}"/>
    <cellStyle name="Normal 12 4 8 6 5 2 2" xfId="45137" xr:uid="{00000000-0005-0000-0000-000006800000}"/>
    <cellStyle name="Normal 12 4 8 6 5 3" xfId="32327" xr:uid="{00000000-0005-0000-0000-000007800000}"/>
    <cellStyle name="Normal 12 4 8 6 6" xfId="14027" xr:uid="{00000000-0005-0000-0000-000008800000}"/>
    <cellStyle name="Normal 12 4 8 6 6 2" xfId="39647" xr:uid="{00000000-0005-0000-0000-000009800000}"/>
    <cellStyle name="Normal 12 4 8 6 7" xfId="26837" xr:uid="{00000000-0005-0000-0000-00000A800000}"/>
    <cellStyle name="Normal 12 4 8 7" xfId="2152" xr:uid="{00000000-0005-0000-0000-00000B800000}"/>
    <cellStyle name="Normal 12 4 8 7 2" xfId="7642" xr:uid="{00000000-0005-0000-0000-00000C800000}"/>
    <cellStyle name="Normal 12 4 8 7 2 2" xfId="20453" xr:uid="{00000000-0005-0000-0000-00000D800000}"/>
    <cellStyle name="Normal 12 4 8 7 2 2 2" xfId="46073" xr:uid="{00000000-0005-0000-0000-00000E800000}"/>
    <cellStyle name="Normal 12 4 8 7 2 3" xfId="33263" xr:uid="{00000000-0005-0000-0000-00000F800000}"/>
    <cellStyle name="Normal 12 4 8 7 3" xfId="14963" xr:uid="{00000000-0005-0000-0000-000010800000}"/>
    <cellStyle name="Normal 12 4 8 7 3 2" xfId="40583" xr:uid="{00000000-0005-0000-0000-000011800000}"/>
    <cellStyle name="Normal 12 4 8 7 4" xfId="27773" xr:uid="{00000000-0005-0000-0000-000012800000}"/>
    <cellStyle name="Normal 12 4 8 8" xfId="3982" xr:uid="{00000000-0005-0000-0000-000013800000}"/>
    <cellStyle name="Normal 12 4 8 8 2" xfId="9472" xr:uid="{00000000-0005-0000-0000-000014800000}"/>
    <cellStyle name="Normal 12 4 8 8 2 2" xfId="22283" xr:uid="{00000000-0005-0000-0000-000015800000}"/>
    <cellStyle name="Normal 12 4 8 8 2 2 2" xfId="47903" xr:uid="{00000000-0005-0000-0000-000016800000}"/>
    <cellStyle name="Normal 12 4 8 8 2 3" xfId="35093" xr:uid="{00000000-0005-0000-0000-000017800000}"/>
    <cellStyle name="Normal 12 4 8 8 3" xfId="16793" xr:uid="{00000000-0005-0000-0000-000018800000}"/>
    <cellStyle name="Normal 12 4 8 8 3 2" xfId="42413" xr:uid="{00000000-0005-0000-0000-000019800000}"/>
    <cellStyle name="Normal 12 4 8 8 4" xfId="29603" xr:uid="{00000000-0005-0000-0000-00001A800000}"/>
    <cellStyle name="Normal 12 4 8 9" xfId="11302" xr:uid="{00000000-0005-0000-0000-00001B800000}"/>
    <cellStyle name="Normal 12 4 8 9 2" xfId="24113" xr:uid="{00000000-0005-0000-0000-00001C800000}"/>
    <cellStyle name="Normal 12 4 8 9 2 2" xfId="49733" xr:uid="{00000000-0005-0000-0000-00001D800000}"/>
    <cellStyle name="Normal 12 4 8 9 3" xfId="36923" xr:uid="{00000000-0005-0000-0000-00001E800000}"/>
    <cellStyle name="Normal 12 4 9" xfId="379" xr:uid="{00000000-0005-0000-0000-00001F800000}"/>
    <cellStyle name="Normal 12 4 9 2" xfId="856" xr:uid="{00000000-0005-0000-0000-000020800000}"/>
    <cellStyle name="Normal 12 4 9 2 2" xfId="1751" xr:uid="{00000000-0005-0000-0000-000021800000}"/>
    <cellStyle name="Normal 12 4 9 2 2 2" xfId="3581" xr:uid="{00000000-0005-0000-0000-000022800000}"/>
    <cellStyle name="Normal 12 4 9 2 2 2 2" xfId="9071" xr:uid="{00000000-0005-0000-0000-000023800000}"/>
    <cellStyle name="Normal 12 4 9 2 2 2 2 2" xfId="21882" xr:uid="{00000000-0005-0000-0000-000024800000}"/>
    <cellStyle name="Normal 12 4 9 2 2 2 2 2 2" xfId="47502" xr:uid="{00000000-0005-0000-0000-000025800000}"/>
    <cellStyle name="Normal 12 4 9 2 2 2 2 3" xfId="34692" xr:uid="{00000000-0005-0000-0000-000026800000}"/>
    <cellStyle name="Normal 12 4 9 2 2 2 3" xfId="16392" xr:uid="{00000000-0005-0000-0000-000027800000}"/>
    <cellStyle name="Normal 12 4 9 2 2 2 3 2" xfId="42012" xr:uid="{00000000-0005-0000-0000-000028800000}"/>
    <cellStyle name="Normal 12 4 9 2 2 2 4" xfId="29202" xr:uid="{00000000-0005-0000-0000-000029800000}"/>
    <cellStyle name="Normal 12 4 9 2 2 3" xfId="5411" xr:uid="{00000000-0005-0000-0000-00002A800000}"/>
    <cellStyle name="Normal 12 4 9 2 2 3 2" xfId="10901" xr:uid="{00000000-0005-0000-0000-00002B800000}"/>
    <cellStyle name="Normal 12 4 9 2 2 3 2 2" xfId="23712" xr:uid="{00000000-0005-0000-0000-00002C800000}"/>
    <cellStyle name="Normal 12 4 9 2 2 3 2 2 2" xfId="49332" xr:uid="{00000000-0005-0000-0000-00002D800000}"/>
    <cellStyle name="Normal 12 4 9 2 2 3 2 3" xfId="36522" xr:uid="{00000000-0005-0000-0000-00002E800000}"/>
    <cellStyle name="Normal 12 4 9 2 2 3 3" xfId="18222" xr:uid="{00000000-0005-0000-0000-00002F800000}"/>
    <cellStyle name="Normal 12 4 9 2 2 3 3 2" xfId="43842" xr:uid="{00000000-0005-0000-0000-000030800000}"/>
    <cellStyle name="Normal 12 4 9 2 2 3 4" xfId="31032" xr:uid="{00000000-0005-0000-0000-000031800000}"/>
    <cellStyle name="Normal 12 4 9 2 2 4" xfId="12731" xr:uid="{00000000-0005-0000-0000-000032800000}"/>
    <cellStyle name="Normal 12 4 9 2 2 4 2" xfId="25542" xr:uid="{00000000-0005-0000-0000-000033800000}"/>
    <cellStyle name="Normal 12 4 9 2 2 4 2 2" xfId="51162" xr:uid="{00000000-0005-0000-0000-000034800000}"/>
    <cellStyle name="Normal 12 4 9 2 2 4 3" xfId="38352" xr:uid="{00000000-0005-0000-0000-000035800000}"/>
    <cellStyle name="Normal 12 4 9 2 2 5" xfId="7241" xr:uid="{00000000-0005-0000-0000-000036800000}"/>
    <cellStyle name="Normal 12 4 9 2 2 5 2" xfId="20052" xr:uid="{00000000-0005-0000-0000-000037800000}"/>
    <cellStyle name="Normal 12 4 9 2 2 5 2 2" xfId="45672" xr:uid="{00000000-0005-0000-0000-000038800000}"/>
    <cellStyle name="Normal 12 4 9 2 2 5 3" xfId="32862" xr:uid="{00000000-0005-0000-0000-000039800000}"/>
    <cellStyle name="Normal 12 4 9 2 2 6" xfId="14562" xr:uid="{00000000-0005-0000-0000-00003A800000}"/>
    <cellStyle name="Normal 12 4 9 2 2 6 2" xfId="40182" xr:uid="{00000000-0005-0000-0000-00003B800000}"/>
    <cellStyle name="Normal 12 4 9 2 2 7" xfId="27372" xr:uid="{00000000-0005-0000-0000-00003C800000}"/>
    <cellStyle name="Normal 12 4 9 2 3" xfId="2687" xr:uid="{00000000-0005-0000-0000-00003D800000}"/>
    <cellStyle name="Normal 12 4 9 2 3 2" xfId="8177" xr:uid="{00000000-0005-0000-0000-00003E800000}"/>
    <cellStyle name="Normal 12 4 9 2 3 2 2" xfId="20988" xr:uid="{00000000-0005-0000-0000-00003F800000}"/>
    <cellStyle name="Normal 12 4 9 2 3 2 2 2" xfId="46608" xr:uid="{00000000-0005-0000-0000-000040800000}"/>
    <cellStyle name="Normal 12 4 9 2 3 2 3" xfId="33798" xr:uid="{00000000-0005-0000-0000-000041800000}"/>
    <cellStyle name="Normal 12 4 9 2 3 3" xfId="15498" xr:uid="{00000000-0005-0000-0000-000042800000}"/>
    <cellStyle name="Normal 12 4 9 2 3 3 2" xfId="41118" xr:uid="{00000000-0005-0000-0000-000043800000}"/>
    <cellStyle name="Normal 12 4 9 2 3 4" xfId="28308" xr:uid="{00000000-0005-0000-0000-000044800000}"/>
    <cellStyle name="Normal 12 4 9 2 4" xfId="4517" xr:uid="{00000000-0005-0000-0000-000045800000}"/>
    <cellStyle name="Normal 12 4 9 2 4 2" xfId="10007" xr:uid="{00000000-0005-0000-0000-000046800000}"/>
    <cellStyle name="Normal 12 4 9 2 4 2 2" xfId="22818" xr:uid="{00000000-0005-0000-0000-000047800000}"/>
    <cellStyle name="Normal 12 4 9 2 4 2 2 2" xfId="48438" xr:uid="{00000000-0005-0000-0000-000048800000}"/>
    <cellStyle name="Normal 12 4 9 2 4 2 3" xfId="35628" xr:uid="{00000000-0005-0000-0000-000049800000}"/>
    <cellStyle name="Normal 12 4 9 2 4 3" xfId="17328" xr:uid="{00000000-0005-0000-0000-00004A800000}"/>
    <cellStyle name="Normal 12 4 9 2 4 3 2" xfId="42948" xr:uid="{00000000-0005-0000-0000-00004B800000}"/>
    <cellStyle name="Normal 12 4 9 2 4 4" xfId="30138" xr:uid="{00000000-0005-0000-0000-00004C800000}"/>
    <cellStyle name="Normal 12 4 9 2 5" xfId="11837" xr:uid="{00000000-0005-0000-0000-00004D800000}"/>
    <cellStyle name="Normal 12 4 9 2 5 2" xfId="24648" xr:uid="{00000000-0005-0000-0000-00004E800000}"/>
    <cellStyle name="Normal 12 4 9 2 5 2 2" xfId="50268" xr:uid="{00000000-0005-0000-0000-00004F800000}"/>
    <cellStyle name="Normal 12 4 9 2 5 3" xfId="37458" xr:uid="{00000000-0005-0000-0000-000050800000}"/>
    <cellStyle name="Normal 12 4 9 2 6" xfId="6347" xr:uid="{00000000-0005-0000-0000-000051800000}"/>
    <cellStyle name="Normal 12 4 9 2 6 2" xfId="19158" xr:uid="{00000000-0005-0000-0000-000052800000}"/>
    <cellStyle name="Normal 12 4 9 2 6 2 2" xfId="44778" xr:uid="{00000000-0005-0000-0000-000053800000}"/>
    <cellStyle name="Normal 12 4 9 2 6 3" xfId="31968" xr:uid="{00000000-0005-0000-0000-000054800000}"/>
    <cellStyle name="Normal 12 4 9 2 7" xfId="13668" xr:uid="{00000000-0005-0000-0000-000055800000}"/>
    <cellStyle name="Normal 12 4 9 2 7 2" xfId="39288" xr:uid="{00000000-0005-0000-0000-000056800000}"/>
    <cellStyle name="Normal 12 4 9 2 8" xfId="26478" xr:uid="{00000000-0005-0000-0000-000057800000}"/>
    <cellStyle name="Normal 12 4 9 3" xfId="1274" xr:uid="{00000000-0005-0000-0000-000058800000}"/>
    <cellStyle name="Normal 12 4 9 3 2" xfId="3104" xr:uid="{00000000-0005-0000-0000-000059800000}"/>
    <cellStyle name="Normal 12 4 9 3 2 2" xfId="8594" xr:uid="{00000000-0005-0000-0000-00005A800000}"/>
    <cellStyle name="Normal 12 4 9 3 2 2 2" xfId="21405" xr:uid="{00000000-0005-0000-0000-00005B800000}"/>
    <cellStyle name="Normal 12 4 9 3 2 2 2 2" xfId="47025" xr:uid="{00000000-0005-0000-0000-00005C800000}"/>
    <cellStyle name="Normal 12 4 9 3 2 2 3" xfId="34215" xr:uid="{00000000-0005-0000-0000-00005D800000}"/>
    <cellStyle name="Normal 12 4 9 3 2 3" xfId="15915" xr:uid="{00000000-0005-0000-0000-00005E800000}"/>
    <cellStyle name="Normal 12 4 9 3 2 3 2" xfId="41535" xr:uid="{00000000-0005-0000-0000-00005F800000}"/>
    <cellStyle name="Normal 12 4 9 3 2 4" xfId="28725" xr:uid="{00000000-0005-0000-0000-000060800000}"/>
    <cellStyle name="Normal 12 4 9 3 3" xfId="4934" xr:uid="{00000000-0005-0000-0000-000061800000}"/>
    <cellStyle name="Normal 12 4 9 3 3 2" xfId="10424" xr:uid="{00000000-0005-0000-0000-000062800000}"/>
    <cellStyle name="Normal 12 4 9 3 3 2 2" xfId="23235" xr:uid="{00000000-0005-0000-0000-000063800000}"/>
    <cellStyle name="Normal 12 4 9 3 3 2 2 2" xfId="48855" xr:uid="{00000000-0005-0000-0000-000064800000}"/>
    <cellStyle name="Normal 12 4 9 3 3 2 3" xfId="36045" xr:uid="{00000000-0005-0000-0000-000065800000}"/>
    <cellStyle name="Normal 12 4 9 3 3 3" xfId="17745" xr:uid="{00000000-0005-0000-0000-000066800000}"/>
    <cellStyle name="Normal 12 4 9 3 3 3 2" xfId="43365" xr:uid="{00000000-0005-0000-0000-000067800000}"/>
    <cellStyle name="Normal 12 4 9 3 3 4" xfId="30555" xr:uid="{00000000-0005-0000-0000-000068800000}"/>
    <cellStyle name="Normal 12 4 9 3 4" xfId="12254" xr:uid="{00000000-0005-0000-0000-000069800000}"/>
    <cellStyle name="Normal 12 4 9 3 4 2" xfId="25065" xr:uid="{00000000-0005-0000-0000-00006A800000}"/>
    <cellStyle name="Normal 12 4 9 3 4 2 2" xfId="50685" xr:uid="{00000000-0005-0000-0000-00006B800000}"/>
    <cellStyle name="Normal 12 4 9 3 4 3" xfId="37875" xr:uid="{00000000-0005-0000-0000-00006C800000}"/>
    <cellStyle name="Normal 12 4 9 3 5" xfId="6764" xr:uid="{00000000-0005-0000-0000-00006D800000}"/>
    <cellStyle name="Normal 12 4 9 3 5 2" xfId="19575" xr:uid="{00000000-0005-0000-0000-00006E800000}"/>
    <cellStyle name="Normal 12 4 9 3 5 2 2" xfId="45195" xr:uid="{00000000-0005-0000-0000-00006F800000}"/>
    <cellStyle name="Normal 12 4 9 3 5 3" xfId="32385" xr:uid="{00000000-0005-0000-0000-000070800000}"/>
    <cellStyle name="Normal 12 4 9 3 6" xfId="14085" xr:uid="{00000000-0005-0000-0000-000071800000}"/>
    <cellStyle name="Normal 12 4 9 3 6 2" xfId="39705" xr:uid="{00000000-0005-0000-0000-000072800000}"/>
    <cellStyle name="Normal 12 4 9 3 7" xfId="26895" xr:uid="{00000000-0005-0000-0000-000073800000}"/>
    <cellStyle name="Normal 12 4 9 4" xfId="2210" xr:uid="{00000000-0005-0000-0000-000074800000}"/>
    <cellStyle name="Normal 12 4 9 4 2" xfId="7700" xr:uid="{00000000-0005-0000-0000-000075800000}"/>
    <cellStyle name="Normal 12 4 9 4 2 2" xfId="20511" xr:uid="{00000000-0005-0000-0000-000076800000}"/>
    <cellStyle name="Normal 12 4 9 4 2 2 2" xfId="46131" xr:uid="{00000000-0005-0000-0000-000077800000}"/>
    <cellStyle name="Normal 12 4 9 4 2 3" xfId="33321" xr:uid="{00000000-0005-0000-0000-000078800000}"/>
    <cellStyle name="Normal 12 4 9 4 3" xfId="15021" xr:uid="{00000000-0005-0000-0000-000079800000}"/>
    <cellStyle name="Normal 12 4 9 4 3 2" xfId="40641" xr:uid="{00000000-0005-0000-0000-00007A800000}"/>
    <cellStyle name="Normal 12 4 9 4 4" xfId="27831" xr:uid="{00000000-0005-0000-0000-00007B800000}"/>
    <cellStyle name="Normal 12 4 9 5" xfId="4040" xr:uid="{00000000-0005-0000-0000-00007C800000}"/>
    <cellStyle name="Normal 12 4 9 5 2" xfId="9530" xr:uid="{00000000-0005-0000-0000-00007D800000}"/>
    <cellStyle name="Normal 12 4 9 5 2 2" xfId="22341" xr:uid="{00000000-0005-0000-0000-00007E800000}"/>
    <cellStyle name="Normal 12 4 9 5 2 2 2" xfId="47961" xr:uid="{00000000-0005-0000-0000-00007F800000}"/>
    <cellStyle name="Normal 12 4 9 5 2 3" xfId="35151" xr:uid="{00000000-0005-0000-0000-000080800000}"/>
    <cellStyle name="Normal 12 4 9 5 3" xfId="16851" xr:uid="{00000000-0005-0000-0000-000081800000}"/>
    <cellStyle name="Normal 12 4 9 5 3 2" xfId="42471" xr:uid="{00000000-0005-0000-0000-000082800000}"/>
    <cellStyle name="Normal 12 4 9 5 4" xfId="29661" xr:uid="{00000000-0005-0000-0000-000083800000}"/>
    <cellStyle name="Normal 12 4 9 6" xfId="11360" xr:uid="{00000000-0005-0000-0000-000084800000}"/>
    <cellStyle name="Normal 12 4 9 6 2" xfId="24171" xr:uid="{00000000-0005-0000-0000-000085800000}"/>
    <cellStyle name="Normal 12 4 9 6 2 2" xfId="49791" xr:uid="{00000000-0005-0000-0000-000086800000}"/>
    <cellStyle name="Normal 12 4 9 6 3" xfId="36981" xr:uid="{00000000-0005-0000-0000-000087800000}"/>
    <cellStyle name="Normal 12 4 9 7" xfId="5870" xr:uid="{00000000-0005-0000-0000-000088800000}"/>
    <cellStyle name="Normal 12 4 9 7 2" xfId="18681" xr:uid="{00000000-0005-0000-0000-000089800000}"/>
    <cellStyle name="Normal 12 4 9 7 2 2" xfId="44301" xr:uid="{00000000-0005-0000-0000-00008A800000}"/>
    <cellStyle name="Normal 12 4 9 7 3" xfId="31491" xr:uid="{00000000-0005-0000-0000-00008B800000}"/>
    <cellStyle name="Normal 12 4 9 8" xfId="13191" xr:uid="{00000000-0005-0000-0000-00008C800000}"/>
    <cellStyle name="Normal 12 4 9 8 2" xfId="38811" xr:uid="{00000000-0005-0000-0000-00008D800000}"/>
    <cellStyle name="Normal 12 4 9 9" xfId="26001" xr:uid="{00000000-0005-0000-0000-00008E800000}"/>
    <cellStyle name="Normal 12 5" xfId="183" xr:uid="{00000000-0005-0000-0000-00008F800000}"/>
    <cellStyle name="Normal 12 5 10" xfId="590" xr:uid="{00000000-0005-0000-0000-000090800000}"/>
    <cellStyle name="Normal 12 5 10 2" xfId="990" xr:uid="{00000000-0005-0000-0000-000091800000}"/>
    <cellStyle name="Normal 12 5 10 2 2" xfId="1885" xr:uid="{00000000-0005-0000-0000-000092800000}"/>
    <cellStyle name="Normal 12 5 10 2 2 2" xfId="3715" xr:uid="{00000000-0005-0000-0000-000093800000}"/>
    <cellStyle name="Normal 12 5 10 2 2 2 2" xfId="9205" xr:uid="{00000000-0005-0000-0000-000094800000}"/>
    <cellStyle name="Normal 12 5 10 2 2 2 2 2" xfId="22016" xr:uid="{00000000-0005-0000-0000-000095800000}"/>
    <cellStyle name="Normal 12 5 10 2 2 2 2 2 2" xfId="47636" xr:uid="{00000000-0005-0000-0000-000096800000}"/>
    <cellStyle name="Normal 12 5 10 2 2 2 2 3" xfId="34826" xr:uid="{00000000-0005-0000-0000-000097800000}"/>
    <cellStyle name="Normal 12 5 10 2 2 2 3" xfId="16526" xr:uid="{00000000-0005-0000-0000-000098800000}"/>
    <cellStyle name="Normal 12 5 10 2 2 2 3 2" xfId="42146" xr:uid="{00000000-0005-0000-0000-000099800000}"/>
    <cellStyle name="Normal 12 5 10 2 2 2 4" xfId="29336" xr:uid="{00000000-0005-0000-0000-00009A800000}"/>
    <cellStyle name="Normal 12 5 10 2 2 3" xfId="5545" xr:uid="{00000000-0005-0000-0000-00009B800000}"/>
    <cellStyle name="Normal 12 5 10 2 2 3 2" xfId="11035" xr:uid="{00000000-0005-0000-0000-00009C800000}"/>
    <cellStyle name="Normal 12 5 10 2 2 3 2 2" xfId="23846" xr:uid="{00000000-0005-0000-0000-00009D800000}"/>
    <cellStyle name="Normal 12 5 10 2 2 3 2 2 2" xfId="49466" xr:uid="{00000000-0005-0000-0000-00009E800000}"/>
    <cellStyle name="Normal 12 5 10 2 2 3 2 3" xfId="36656" xr:uid="{00000000-0005-0000-0000-00009F800000}"/>
    <cellStyle name="Normal 12 5 10 2 2 3 3" xfId="18356" xr:uid="{00000000-0005-0000-0000-0000A0800000}"/>
    <cellStyle name="Normal 12 5 10 2 2 3 3 2" xfId="43976" xr:uid="{00000000-0005-0000-0000-0000A1800000}"/>
    <cellStyle name="Normal 12 5 10 2 2 3 4" xfId="31166" xr:uid="{00000000-0005-0000-0000-0000A2800000}"/>
    <cellStyle name="Normal 12 5 10 2 2 4" xfId="12865" xr:uid="{00000000-0005-0000-0000-0000A3800000}"/>
    <cellStyle name="Normal 12 5 10 2 2 4 2" xfId="25676" xr:uid="{00000000-0005-0000-0000-0000A4800000}"/>
    <cellStyle name="Normal 12 5 10 2 2 4 2 2" xfId="51296" xr:uid="{00000000-0005-0000-0000-0000A5800000}"/>
    <cellStyle name="Normal 12 5 10 2 2 4 3" xfId="38486" xr:uid="{00000000-0005-0000-0000-0000A6800000}"/>
    <cellStyle name="Normal 12 5 10 2 2 5" xfId="7375" xr:uid="{00000000-0005-0000-0000-0000A7800000}"/>
    <cellStyle name="Normal 12 5 10 2 2 5 2" xfId="20186" xr:uid="{00000000-0005-0000-0000-0000A8800000}"/>
    <cellStyle name="Normal 12 5 10 2 2 5 2 2" xfId="45806" xr:uid="{00000000-0005-0000-0000-0000A9800000}"/>
    <cellStyle name="Normal 12 5 10 2 2 5 3" xfId="32996" xr:uid="{00000000-0005-0000-0000-0000AA800000}"/>
    <cellStyle name="Normal 12 5 10 2 2 6" xfId="14696" xr:uid="{00000000-0005-0000-0000-0000AB800000}"/>
    <cellStyle name="Normal 12 5 10 2 2 6 2" xfId="40316" xr:uid="{00000000-0005-0000-0000-0000AC800000}"/>
    <cellStyle name="Normal 12 5 10 2 2 7" xfId="27506" xr:uid="{00000000-0005-0000-0000-0000AD800000}"/>
    <cellStyle name="Normal 12 5 10 2 3" xfId="2821" xr:uid="{00000000-0005-0000-0000-0000AE800000}"/>
    <cellStyle name="Normal 12 5 10 2 3 2" xfId="8311" xr:uid="{00000000-0005-0000-0000-0000AF800000}"/>
    <cellStyle name="Normal 12 5 10 2 3 2 2" xfId="21122" xr:uid="{00000000-0005-0000-0000-0000B0800000}"/>
    <cellStyle name="Normal 12 5 10 2 3 2 2 2" xfId="46742" xr:uid="{00000000-0005-0000-0000-0000B1800000}"/>
    <cellStyle name="Normal 12 5 10 2 3 2 3" xfId="33932" xr:uid="{00000000-0005-0000-0000-0000B2800000}"/>
    <cellStyle name="Normal 12 5 10 2 3 3" xfId="15632" xr:uid="{00000000-0005-0000-0000-0000B3800000}"/>
    <cellStyle name="Normal 12 5 10 2 3 3 2" xfId="41252" xr:uid="{00000000-0005-0000-0000-0000B4800000}"/>
    <cellStyle name="Normal 12 5 10 2 3 4" xfId="28442" xr:uid="{00000000-0005-0000-0000-0000B5800000}"/>
    <cellStyle name="Normal 12 5 10 2 4" xfId="4651" xr:uid="{00000000-0005-0000-0000-0000B6800000}"/>
    <cellStyle name="Normal 12 5 10 2 4 2" xfId="10141" xr:uid="{00000000-0005-0000-0000-0000B7800000}"/>
    <cellStyle name="Normal 12 5 10 2 4 2 2" xfId="22952" xr:uid="{00000000-0005-0000-0000-0000B8800000}"/>
    <cellStyle name="Normal 12 5 10 2 4 2 2 2" xfId="48572" xr:uid="{00000000-0005-0000-0000-0000B9800000}"/>
    <cellStyle name="Normal 12 5 10 2 4 2 3" xfId="35762" xr:uid="{00000000-0005-0000-0000-0000BA800000}"/>
    <cellStyle name="Normal 12 5 10 2 4 3" xfId="17462" xr:uid="{00000000-0005-0000-0000-0000BB800000}"/>
    <cellStyle name="Normal 12 5 10 2 4 3 2" xfId="43082" xr:uid="{00000000-0005-0000-0000-0000BC800000}"/>
    <cellStyle name="Normal 12 5 10 2 4 4" xfId="30272" xr:uid="{00000000-0005-0000-0000-0000BD800000}"/>
    <cellStyle name="Normal 12 5 10 2 5" xfId="11971" xr:uid="{00000000-0005-0000-0000-0000BE800000}"/>
    <cellStyle name="Normal 12 5 10 2 5 2" xfId="24782" xr:uid="{00000000-0005-0000-0000-0000BF800000}"/>
    <cellStyle name="Normal 12 5 10 2 5 2 2" xfId="50402" xr:uid="{00000000-0005-0000-0000-0000C0800000}"/>
    <cellStyle name="Normal 12 5 10 2 5 3" xfId="37592" xr:uid="{00000000-0005-0000-0000-0000C1800000}"/>
    <cellStyle name="Normal 12 5 10 2 6" xfId="6481" xr:uid="{00000000-0005-0000-0000-0000C2800000}"/>
    <cellStyle name="Normal 12 5 10 2 6 2" xfId="19292" xr:uid="{00000000-0005-0000-0000-0000C3800000}"/>
    <cellStyle name="Normal 12 5 10 2 6 2 2" xfId="44912" xr:uid="{00000000-0005-0000-0000-0000C4800000}"/>
    <cellStyle name="Normal 12 5 10 2 6 3" xfId="32102" xr:uid="{00000000-0005-0000-0000-0000C5800000}"/>
    <cellStyle name="Normal 12 5 10 2 7" xfId="13802" xr:uid="{00000000-0005-0000-0000-0000C6800000}"/>
    <cellStyle name="Normal 12 5 10 2 7 2" xfId="39422" xr:uid="{00000000-0005-0000-0000-0000C7800000}"/>
    <cellStyle name="Normal 12 5 10 2 8" xfId="26612" xr:uid="{00000000-0005-0000-0000-0000C8800000}"/>
    <cellStyle name="Normal 12 5 10 3" xfId="1485" xr:uid="{00000000-0005-0000-0000-0000C9800000}"/>
    <cellStyle name="Normal 12 5 10 3 2" xfId="3315" xr:uid="{00000000-0005-0000-0000-0000CA800000}"/>
    <cellStyle name="Normal 12 5 10 3 2 2" xfId="8805" xr:uid="{00000000-0005-0000-0000-0000CB800000}"/>
    <cellStyle name="Normal 12 5 10 3 2 2 2" xfId="21616" xr:uid="{00000000-0005-0000-0000-0000CC800000}"/>
    <cellStyle name="Normal 12 5 10 3 2 2 2 2" xfId="47236" xr:uid="{00000000-0005-0000-0000-0000CD800000}"/>
    <cellStyle name="Normal 12 5 10 3 2 2 3" xfId="34426" xr:uid="{00000000-0005-0000-0000-0000CE800000}"/>
    <cellStyle name="Normal 12 5 10 3 2 3" xfId="16126" xr:uid="{00000000-0005-0000-0000-0000CF800000}"/>
    <cellStyle name="Normal 12 5 10 3 2 3 2" xfId="41746" xr:uid="{00000000-0005-0000-0000-0000D0800000}"/>
    <cellStyle name="Normal 12 5 10 3 2 4" xfId="28936" xr:uid="{00000000-0005-0000-0000-0000D1800000}"/>
    <cellStyle name="Normal 12 5 10 3 3" xfId="5145" xr:uid="{00000000-0005-0000-0000-0000D2800000}"/>
    <cellStyle name="Normal 12 5 10 3 3 2" xfId="10635" xr:uid="{00000000-0005-0000-0000-0000D3800000}"/>
    <cellStyle name="Normal 12 5 10 3 3 2 2" xfId="23446" xr:uid="{00000000-0005-0000-0000-0000D4800000}"/>
    <cellStyle name="Normal 12 5 10 3 3 2 2 2" xfId="49066" xr:uid="{00000000-0005-0000-0000-0000D5800000}"/>
    <cellStyle name="Normal 12 5 10 3 3 2 3" xfId="36256" xr:uid="{00000000-0005-0000-0000-0000D6800000}"/>
    <cellStyle name="Normal 12 5 10 3 3 3" xfId="17956" xr:uid="{00000000-0005-0000-0000-0000D7800000}"/>
    <cellStyle name="Normal 12 5 10 3 3 3 2" xfId="43576" xr:uid="{00000000-0005-0000-0000-0000D8800000}"/>
    <cellStyle name="Normal 12 5 10 3 3 4" xfId="30766" xr:uid="{00000000-0005-0000-0000-0000D9800000}"/>
    <cellStyle name="Normal 12 5 10 3 4" xfId="12465" xr:uid="{00000000-0005-0000-0000-0000DA800000}"/>
    <cellStyle name="Normal 12 5 10 3 4 2" xfId="25276" xr:uid="{00000000-0005-0000-0000-0000DB800000}"/>
    <cellStyle name="Normal 12 5 10 3 4 2 2" xfId="50896" xr:uid="{00000000-0005-0000-0000-0000DC800000}"/>
    <cellStyle name="Normal 12 5 10 3 4 3" xfId="38086" xr:uid="{00000000-0005-0000-0000-0000DD800000}"/>
    <cellStyle name="Normal 12 5 10 3 5" xfId="6975" xr:uid="{00000000-0005-0000-0000-0000DE800000}"/>
    <cellStyle name="Normal 12 5 10 3 5 2" xfId="19786" xr:uid="{00000000-0005-0000-0000-0000DF800000}"/>
    <cellStyle name="Normal 12 5 10 3 5 2 2" xfId="45406" xr:uid="{00000000-0005-0000-0000-0000E0800000}"/>
    <cellStyle name="Normal 12 5 10 3 5 3" xfId="32596" xr:uid="{00000000-0005-0000-0000-0000E1800000}"/>
    <cellStyle name="Normal 12 5 10 3 6" xfId="14296" xr:uid="{00000000-0005-0000-0000-0000E2800000}"/>
    <cellStyle name="Normal 12 5 10 3 6 2" xfId="39916" xr:uid="{00000000-0005-0000-0000-0000E3800000}"/>
    <cellStyle name="Normal 12 5 10 3 7" xfId="27106" xr:uid="{00000000-0005-0000-0000-0000E4800000}"/>
    <cellStyle name="Normal 12 5 10 4" xfId="2421" xr:uid="{00000000-0005-0000-0000-0000E5800000}"/>
    <cellStyle name="Normal 12 5 10 4 2" xfId="7911" xr:uid="{00000000-0005-0000-0000-0000E6800000}"/>
    <cellStyle name="Normal 12 5 10 4 2 2" xfId="20722" xr:uid="{00000000-0005-0000-0000-0000E7800000}"/>
    <cellStyle name="Normal 12 5 10 4 2 2 2" xfId="46342" xr:uid="{00000000-0005-0000-0000-0000E8800000}"/>
    <cellStyle name="Normal 12 5 10 4 2 3" xfId="33532" xr:uid="{00000000-0005-0000-0000-0000E9800000}"/>
    <cellStyle name="Normal 12 5 10 4 3" xfId="15232" xr:uid="{00000000-0005-0000-0000-0000EA800000}"/>
    <cellStyle name="Normal 12 5 10 4 3 2" xfId="40852" xr:uid="{00000000-0005-0000-0000-0000EB800000}"/>
    <cellStyle name="Normal 12 5 10 4 4" xfId="28042" xr:uid="{00000000-0005-0000-0000-0000EC800000}"/>
    <cellStyle name="Normal 12 5 10 5" xfId="4251" xr:uid="{00000000-0005-0000-0000-0000ED800000}"/>
    <cellStyle name="Normal 12 5 10 5 2" xfId="9741" xr:uid="{00000000-0005-0000-0000-0000EE800000}"/>
    <cellStyle name="Normal 12 5 10 5 2 2" xfId="22552" xr:uid="{00000000-0005-0000-0000-0000EF800000}"/>
    <cellStyle name="Normal 12 5 10 5 2 2 2" xfId="48172" xr:uid="{00000000-0005-0000-0000-0000F0800000}"/>
    <cellStyle name="Normal 12 5 10 5 2 3" xfId="35362" xr:uid="{00000000-0005-0000-0000-0000F1800000}"/>
    <cellStyle name="Normal 12 5 10 5 3" xfId="17062" xr:uid="{00000000-0005-0000-0000-0000F2800000}"/>
    <cellStyle name="Normal 12 5 10 5 3 2" xfId="42682" xr:uid="{00000000-0005-0000-0000-0000F3800000}"/>
    <cellStyle name="Normal 12 5 10 5 4" xfId="29872" xr:uid="{00000000-0005-0000-0000-0000F4800000}"/>
    <cellStyle name="Normal 12 5 10 6" xfId="11571" xr:uid="{00000000-0005-0000-0000-0000F5800000}"/>
    <cellStyle name="Normal 12 5 10 6 2" xfId="24382" xr:uid="{00000000-0005-0000-0000-0000F6800000}"/>
    <cellStyle name="Normal 12 5 10 6 2 2" xfId="50002" xr:uid="{00000000-0005-0000-0000-0000F7800000}"/>
    <cellStyle name="Normal 12 5 10 6 3" xfId="37192" xr:uid="{00000000-0005-0000-0000-0000F8800000}"/>
    <cellStyle name="Normal 12 5 10 7" xfId="6081" xr:uid="{00000000-0005-0000-0000-0000F9800000}"/>
    <cellStyle name="Normal 12 5 10 7 2" xfId="18892" xr:uid="{00000000-0005-0000-0000-0000FA800000}"/>
    <cellStyle name="Normal 12 5 10 7 2 2" xfId="44512" xr:uid="{00000000-0005-0000-0000-0000FB800000}"/>
    <cellStyle name="Normal 12 5 10 7 3" xfId="31702" xr:uid="{00000000-0005-0000-0000-0000FC800000}"/>
    <cellStyle name="Normal 12 5 10 8" xfId="13402" xr:uid="{00000000-0005-0000-0000-0000FD800000}"/>
    <cellStyle name="Normal 12 5 10 8 2" xfId="39022" xr:uid="{00000000-0005-0000-0000-0000FE800000}"/>
    <cellStyle name="Normal 12 5 10 9" xfId="26212" xr:uid="{00000000-0005-0000-0000-0000FF800000}"/>
    <cellStyle name="Normal 12 5 11" xfId="724" xr:uid="{00000000-0005-0000-0000-000000810000}"/>
    <cellStyle name="Normal 12 5 11 2" xfId="1619" xr:uid="{00000000-0005-0000-0000-000001810000}"/>
    <cellStyle name="Normal 12 5 11 2 2" xfId="3449" xr:uid="{00000000-0005-0000-0000-000002810000}"/>
    <cellStyle name="Normal 12 5 11 2 2 2" xfId="8939" xr:uid="{00000000-0005-0000-0000-000003810000}"/>
    <cellStyle name="Normal 12 5 11 2 2 2 2" xfId="21750" xr:uid="{00000000-0005-0000-0000-000004810000}"/>
    <cellStyle name="Normal 12 5 11 2 2 2 2 2" xfId="47370" xr:uid="{00000000-0005-0000-0000-000005810000}"/>
    <cellStyle name="Normal 12 5 11 2 2 2 3" xfId="34560" xr:uid="{00000000-0005-0000-0000-000006810000}"/>
    <cellStyle name="Normal 12 5 11 2 2 3" xfId="16260" xr:uid="{00000000-0005-0000-0000-000007810000}"/>
    <cellStyle name="Normal 12 5 11 2 2 3 2" xfId="41880" xr:uid="{00000000-0005-0000-0000-000008810000}"/>
    <cellStyle name="Normal 12 5 11 2 2 4" xfId="29070" xr:uid="{00000000-0005-0000-0000-000009810000}"/>
    <cellStyle name="Normal 12 5 11 2 3" xfId="5279" xr:uid="{00000000-0005-0000-0000-00000A810000}"/>
    <cellStyle name="Normal 12 5 11 2 3 2" xfId="10769" xr:uid="{00000000-0005-0000-0000-00000B810000}"/>
    <cellStyle name="Normal 12 5 11 2 3 2 2" xfId="23580" xr:uid="{00000000-0005-0000-0000-00000C810000}"/>
    <cellStyle name="Normal 12 5 11 2 3 2 2 2" xfId="49200" xr:uid="{00000000-0005-0000-0000-00000D810000}"/>
    <cellStyle name="Normal 12 5 11 2 3 2 3" xfId="36390" xr:uid="{00000000-0005-0000-0000-00000E810000}"/>
    <cellStyle name="Normal 12 5 11 2 3 3" xfId="18090" xr:uid="{00000000-0005-0000-0000-00000F810000}"/>
    <cellStyle name="Normal 12 5 11 2 3 3 2" xfId="43710" xr:uid="{00000000-0005-0000-0000-000010810000}"/>
    <cellStyle name="Normal 12 5 11 2 3 4" xfId="30900" xr:uid="{00000000-0005-0000-0000-000011810000}"/>
    <cellStyle name="Normal 12 5 11 2 4" xfId="12599" xr:uid="{00000000-0005-0000-0000-000012810000}"/>
    <cellStyle name="Normal 12 5 11 2 4 2" xfId="25410" xr:uid="{00000000-0005-0000-0000-000013810000}"/>
    <cellStyle name="Normal 12 5 11 2 4 2 2" xfId="51030" xr:uid="{00000000-0005-0000-0000-000014810000}"/>
    <cellStyle name="Normal 12 5 11 2 4 3" xfId="38220" xr:uid="{00000000-0005-0000-0000-000015810000}"/>
    <cellStyle name="Normal 12 5 11 2 5" xfId="7109" xr:uid="{00000000-0005-0000-0000-000016810000}"/>
    <cellStyle name="Normal 12 5 11 2 5 2" xfId="19920" xr:uid="{00000000-0005-0000-0000-000017810000}"/>
    <cellStyle name="Normal 12 5 11 2 5 2 2" xfId="45540" xr:uid="{00000000-0005-0000-0000-000018810000}"/>
    <cellStyle name="Normal 12 5 11 2 5 3" xfId="32730" xr:uid="{00000000-0005-0000-0000-000019810000}"/>
    <cellStyle name="Normal 12 5 11 2 6" xfId="14430" xr:uid="{00000000-0005-0000-0000-00001A810000}"/>
    <cellStyle name="Normal 12 5 11 2 6 2" xfId="40050" xr:uid="{00000000-0005-0000-0000-00001B810000}"/>
    <cellStyle name="Normal 12 5 11 2 7" xfId="27240" xr:uid="{00000000-0005-0000-0000-00001C810000}"/>
    <cellStyle name="Normal 12 5 11 3" xfId="2555" xr:uid="{00000000-0005-0000-0000-00001D810000}"/>
    <cellStyle name="Normal 12 5 11 3 2" xfId="8045" xr:uid="{00000000-0005-0000-0000-00001E810000}"/>
    <cellStyle name="Normal 12 5 11 3 2 2" xfId="20856" xr:uid="{00000000-0005-0000-0000-00001F810000}"/>
    <cellStyle name="Normal 12 5 11 3 2 2 2" xfId="46476" xr:uid="{00000000-0005-0000-0000-000020810000}"/>
    <cellStyle name="Normal 12 5 11 3 2 3" xfId="33666" xr:uid="{00000000-0005-0000-0000-000021810000}"/>
    <cellStyle name="Normal 12 5 11 3 3" xfId="15366" xr:uid="{00000000-0005-0000-0000-000022810000}"/>
    <cellStyle name="Normal 12 5 11 3 3 2" xfId="40986" xr:uid="{00000000-0005-0000-0000-000023810000}"/>
    <cellStyle name="Normal 12 5 11 3 4" xfId="28176" xr:uid="{00000000-0005-0000-0000-000024810000}"/>
    <cellStyle name="Normal 12 5 11 4" xfId="4385" xr:uid="{00000000-0005-0000-0000-000025810000}"/>
    <cellStyle name="Normal 12 5 11 4 2" xfId="9875" xr:uid="{00000000-0005-0000-0000-000026810000}"/>
    <cellStyle name="Normal 12 5 11 4 2 2" xfId="22686" xr:uid="{00000000-0005-0000-0000-000027810000}"/>
    <cellStyle name="Normal 12 5 11 4 2 2 2" xfId="48306" xr:uid="{00000000-0005-0000-0000-000028810000}"/>
    <cellStyle name="Normal 12 5 11 4 2 3" xfId="35496" xr:uid="{00000000-0005-0000-0000-000029810000}"/>
    <cellStyle name="Normal 12 5 11 4 3" xfId="17196" xr:uid="{00000000-0005-0000-0000-00002A810000}"/>
    <cellStyle name="Normal 12 5 11 4 3 2" xfId="42816" xr:uid="{00000000-0005-0000-0000-00002B810000}"/>
    <cellStyle name="Normal 12 5 11 4 4" xfId="30006" xr:uid="{00000000-0005-0000-0000-00002C810000}"/>
    <cellStyle name="Normal 12 5 11 5" xfId="11705" xr:uid="{00000000-0005-0000-0000-00002D810000}"/>
    <cellStyle name="Normal 12 5 11 5 2" xfId="24516" xr:uid="{00000000-0005-0000-0000-00002E810000}"/>
    <cellStyle name="Normal 12 5 11 5 2 2" xfId="50136" xr:uid="{00000000-0005-0000-0000-00002F810000}"/>
    <cellStyle name="Normal 12 5 11 5 3" xfId="37326" xr:uid="{00000000-0005-0000-0000-000030810000}"/>
    <cellStyle name="Normal 12 5 11 6" xfId="6215" xr:uid="{00000000-0005-0000-0000-000031810000}"/>
    <cellStyle name="Normal 12 5 11 6 2" xfId="19026" xr:uid="{00000000-0005-0000-0000-000032810000}"/>
    <cellStyle name="Normal 12 5 11 6 2 2" xfId="44646" xr:uid="{00000000-0005-0000-0000-000033810000}"/>
    <cellStyle name="Normal 12 5 11 6 3" xfId="31836" xr:uid="{00000000-0005-0000-0000-000034810000}"/>
    <cellStyle name="Normal 12 5 11 7" xfId="13536" xr:uid="{00000000-0005-0000-0000-000035810000}"/>
    <cellStyle name="Normal 12 5 11 7 2" xfId="39156" xr:uid="{00000000-0005-0000-0000-000036810000}"/>
    <cellStyle name="Normal 12 5 11 8" xfId="26346" xr:uid="{00000000-0005-0000-0000-000037810000}"/>
    <cellStyle name="Normal 12 5 12" xfId="1125" xr:uid="{00000000-0005-0000-0000-000038810000}"/>
    <cellStyle name="Normal 12 5 12 2" xfId="2955" xr:uid="{00000000-0005-0000-0000-000039810000}"/>
    <cellStyle name="Normal 12 5 12 2 2" xfId="8445" xr:uid="{00000000-0005-0000-0000-00003A810000}"/>
    <cellStyle name="Normal 12 5 12 2 2 2" xfId="21256" xr:uid="{00000000-0005-0000-0000-00003B810000}"/>
    <cellStyle name="Normal 12 5 12 2 2 2 2" xfId="46876" xr:uid="{00000000-0005-0000-0000-00003C810000}"/>
    <cellStyle name="Normal 12 5 12 2 2 3" xfId="34066" xr:uid="{00000000-0005-0000-0000-00003D810000}"/>
    <cellStyle name="Normal 12 5 12 2 3" xfId="15766" xr:uid="{00000000-0005-0000-0000-00003E810000}"/>
    <cellStyle name="Normal 12 5 12 2 3 2" xfId="41386" xr:uid="{00000000-0005-0000-0000-00003F810000}"/>
    <cellStyle name="Normal 12 5 12 2 4" xfId="28576" xr:uid="{00000000-0005-0000-0000-000040810000}"/>
    <cellStyle name="Normal 12 5 12 3" xfId="4785" xr:uid="{00000000-0005-0000-0000-000041810000}"/>
    <cellStyle name="Normal 12 5 12 3 2" xfId="10275" xr:uid="{00000000-0005-0000-0000-000042810000}"/>
    <cellStyle name="Normal 12 5 12 3 2 2" xfId="23086" xr:uid="{00000000-0005-0000-0000-000043810000}"/>
    <cellStyle name="Normal 12 5 12 3 2 2 2" xfId="48706" xr:uid="{00000000-0005-0000-0000-000044810000}"/>
    <cellStyle name="Normal 12 5 12 3 2 3" xfId="35896" xr:uid="{00000000-0005-0000-0000-000045810000}"/>
    <cellStyle name="Normal 12 5 12 3 3" xfId="17596" xr:uid="{00000000-0005-0000-0000-000046810000}"/>
    <cellStyle name="Normal 12 5 12 3 3 2" xfId="43216" xr:uid="{00000000-0005-0000-0000-000047810000}"/>
    <cellStyle name="Normal 12 5 12 3 4" xfId="30406" xr:uid="{00000000-0005-0000-0000-000048810000}"/>
    <cellStyle name="Normal 12 5 12 4" xfId="12105" xr:uid="{00000000-0005-0000-0000-000049810000}"/>
    <cellStyle name="Normal 12 5 12 4 2" xfId="24916" xr:uid="{00000000-0005-0000-0000-00004A810000}"/>
    <cellStyle name="Normal 12 5 12 4 2 2" xfId="50536" xr:uid="{00000000-0005-0000-0000-00004B810000}"/>
    <cellStyle name="Normal 12 5 12 4 3" xfId="37726" xr:uid="{00000000-0005-0000-0000-00004C810000}"/>
    <cellStyle name="Normal 12 5 12 5" xfId="6615" xr:uid="{00000000-0005-0000-0000-00004D810000}"/>
    <cellStyle name="Normal 12 5 12 5 2" xfId="19426" xr:uid="{00000000-0005-0000-0000-00004E810000}"/>
    <cellStyle name="Normal 12 5 12 5 2 2" xfId="45046" xr:uid="{00000000-0005-0000-0000-00004F810000}"/>
    <cellStyle name="Normal 12 5 12 5 3" xfId="32236" xr:uid="{00000000-0005-0000-0000-000050810000}"/>
    <cellStyle name="Normal 12 5 12 6" xfId="13936" xr:uid="{00000000-0005-0000-0000-000051810000}"/>
    <cellStyle name="Normal 12 5 12 6 2" xfId="39556" xr:uid="{00000000-0005-0000-0000-000052810000}"/>
    <cellStyle name="Normal 12 5 12 7" xfId="26746" xr:uid="{00000000-0005-0000-0000-000053810000}"/>
    <cellStyle name="Normal 12 5 13" xfId="2020" xr:uid="{00000000-0005-0000-0000-000054810000}"/>
    <cellStyle name="Normal 12 5 13 2" xfId="3850" xr:uid="{00000000-0005-0000-0000-000055810000}"/>
    <cellStyle name="Normal 12 5 13 2 2" xfId="9340" xr:uid="{00000000-0005-0000-0000-000056810000}"/>
    <cellStyle name="Normal 12 5 13 2 2 2" xfId="22151" xr:uid="{00000000-0005-0000-0000-000057810000}"/>
    <cellStyle name="Normal 12 5 13 2 2 2 2" xfId="47771" xr:uid="{00000000-0005-0000-0000-000058810000}"/>
    <cellStyle name="Normal 12 5 13 2 2 3" xfId="34961" xr:uid="{00000000-0005-0000-0000-000059810000}"/>
    <cellStyle name="Normal 12 5 13 2 3" xfId="16661" xr:uid="{00000000-0005-0000-0000-00005A810000}"/>
    <cellStyle name="Normal 12 5 13 2 3 2" xfId="42281" xr:uid="{00000000-0005-0000-0000-00005B810000}"/>
    <cellStyle name="Normal 12 5 13 2 4" xfId="29471" xr:uid="{00000000-0005-0000-0000-00005C810000}"/>
    <cellStyle name="Normal 12 5 13 3" xfId="5680" xr:uid="{00000000-0005-0000-0000-00005D810000}"/>
    <cellStyle name="Normal 12 5 13 3 2" xfId="11170" xr:uid="{00000000-0005-0000-0000-00005E810000}"/>
    <cellStyle name="Normal 12 5 13 3 2 2" xfId="23981" xr:uid="{00000000-0005-0000-0000-00005F810000}"/>
    <cellStyle name="Normal 12 5 13 3 2 2 2" xfId="49601" xr:uid="{00000000-0005-0000-0000-000060810000}"/>
    <cellStyle name="Normal 12 5 13 3 2 3" xfId="36791" xr:uid="{00000000-0005-0000-0000-000061810000}"/>
    <cellStyle name="Normal 12 5 13 3 3" xfId="18491" xr:uid="{00000000-0005-0000-0000-000062810000}"/>
    <cellStyle name="Normal 12 5 13 3 3 2" xfId="44111" xr:uid="{00000000-0005-0000-0000-000063810000}"/>
    <cellStyle name="Normal 12 5 13 3 4" xfId="31301" xr:uid="{00000000-0005-0000-0000-000064810000}"/>
    <cellStyle name="Normal 12 5 13 4" xfId="13000" xr:uid="{00000000-0005-0000-0000-000065810000}"/>
    <cellStyle name="Normal 12 5 13 4 2" xfId="25811" xr:uid="{00000000-0005-0000-0000-000066810000}"/>
    <cellStyle name="Normal 12 5 13 4 2 2" xfId="51431" xr:uid="{00000000-0005-0000-0000-000067810000}"/>
    <cellStyle name="Normal 12 5 13 4 3" xfId="38621" xr:uid="{00000000-0005-0000-0000-000068810000}"/>
    <cellStyle name="Normal 12 5 13 5" xfId="7510" xr:uid="{00000000-0005-0000-0000-000069810000}"/>
    <cellStyle name="Normal 12 5 13 5 2" xfId="20321" xr:uid="{00000000-0005-0000-0000-00006A810000}"/>
    <cellStyle name="Normal 12 5 13 5 2 2" xfId="45941" xr:uid="{00000000-0005-0000-0000-00006B810000}"/>
    <cellStyle name="Normal 12 5 13 5 3" xfId="33131" xr:uid="{00000000-0005-0000-0000-00006C810000}"/>
    <cellStyle name="Normal 12 5 13 6" xfId="14831" xr:uid="{00000000-0005-0000-0000-00006D810000}"/>
    <cellStyle name="Normal 12 5 13 6 2" xfId="40451" xr:uid="{00000000-0005-0000-0000-00006E810000}"/>
    <cellStyle name="Normal 12 5 13 7" xfId="27641" xr:uid="{00000000-0005-0000-0000-00006F810000}"/>
    <cellStyle name="Normal 12 5 14" xfId="2061" xr:uid="{00000000-0005-0000-0000-000070810000}"/>
    <cellStyle name="Normal 12 5 14 2" xfId="7551" xr:uid="{00000000-0005-0000-0000-000071810000}"/>
    <cellStyle name="Normal 12 5 14 2 2" xfId="20362" xr:uid="{00000000-0005-0000-0000-000072810000}"/>
    <cellStyle name="Normal 12 5 14 2 2 2" xfId="45982" xr:uid="{00000000-0005-0000-0000-000073810000}"/>
    <cellStyle name="Normal 12 5 14 2 3" xfId="33172" xr:uid="{00000000-0005-0000-0000-000074810000}"/>
    <cellStyle name="Normal 12 5 14 3" xfId="14872" xr:uid="{00000000-0005-0000-0000-000075810000}"/>
    <cellStyle name="Normal 12 5 14 3 2" xfId="40492" xr:uid="{00000000-0005-0000-0000-000076810000}"/>
    <cellStyle name="Normal 12 5 14 4" xfId="27682" xr:uid="{00000000-0005-0000-0000-000077810000}"/>
    <cellStyle name="Normal 12 5 15" xfId="3891" xr:uid="{00000000-0005-0000-0000-000078810000}"/>
    <cellStyle name="Normal 12 5 15 2" xfId="9381" xr:uid="{00000000-0005-0000-0000-000079810000}"/>
    <cellStyle name="Normal 12 5 15 2 2" xfId="22192" xr:uid="{00000000-0005-0000-0000-00007A810000}"/>
    <cellStyle name="Normal 12 5 15 2 2 2" xfId="47812" xr:uid="{00000000-0005-0000-0000-00007B810000}"/>
    <cellStyle name="Normal 12 5 15 2 3" xfId="35002" xr:uid="{00000000-0005-0000-0000-00007C810000}"/>
    <cellStyle name="Normal 12 5 15 3" xfId="16702" xr:uid="{00000000-0005-0000-0000-00007D810000}"/>
    <cellStyle name="Normal 12 5 15 3 2" xfId="42322" xr:uid="{00000000-0005-0000-0000-00007E810000}"/>
    <cellStyle name="Normal 12 5 15 4" xfId="29512" xr:uid="{00000000-0005-0000-0000-00007F810000}"/>
    <cellStyle name="Normal 12 5 16" xfId="11211" xr:uid="{00000000-0005-0000-0000-000080810000}"/>
    <cellStyle name="Normal 12 5 16 2" xfId="24022" xr:uid="{00000000-0005-0000-0000-000081810000}"/>
    <cellStyle name="Normal 12 5 16 2 2" xfId="49642" xr:uid="{00000000-0005-0000-0000-000082810000}"/>
    <cellStyle name="Normal 12 5 16 3" xfId="36832" xr:uid="{00000000-0005-0000-0000-000083810000}"/>
    <cellStyle name="Normal 12 5 17" xfId="5721" xr:uid="{00000000-0005-0000-0000-000084810000}"/>
    <cellStyle name="Normal 12 5 17 2" xfId="18532" xr:uid="{00000000-0005-0000-0000-000085810000}"/>
    <cellStyle name="Normal 12 5 17 2 2" xfId="44152" xr:uid="{00000000-0005-0000-0000-000086810000}"/>
    <cellStyle name="Normal 12 5 17 3" xfId="31342" xr:uid="{00000000-0005-0000-0000-000087810000}"/>
    <cellStyle name="Normal 12 5 18" xfId="13042" xr:uid="{00000000-0005-0000-0000-000088810000}"/>
    <cellStyle name="Normal 12 5 18 2" xfId="38662" xr:uid="{00000000-0005-0000-0000-000089810000}"/>
    <cellStyle name="Normal 12 5 19" xfId="25852" xr:uid="{00000000-0005-0000-0000-00008A810000}"/>
    <cellStyle name="Normal 12 5 2" xfId="188" xr:uid="{00000000-0005-0000-0000-00008B810000}"/>
    <cellStyle name="Normal 12 5 2 10" xfId="2025" xr:uid="{00000000-0005-0000-0000-00008C810000}"/>
    <cellStyle name="Normal 12 5 2 10 2" xfId="3855" xr:uid="{00000000-0005-0000-0000-00008D810000}"/>
    <cellStyle name="Normal 12 5 2 10 2 2" xfId="9345" xr:uid="{00000000-0005-0000-0000-00008E810000}"/>
    <cellStyle name="Normal 12 5 2 10 2 2 2" xfId="22156" xr:uid="{00000000-0005-0000-0000-00008F810000}"/>
    <cellStyle name="Normal 12 5 2 10 2 2 2 2" xfId="47776" xr:uid="{00000000-0005-0000-0000-000090810000}"/>
    <cellStyle name="Normal 12 5 2 10 2 2 3" xfId="34966" xr:uid="{00000000-0005-0000-0000-000091810000}"/>
    <cellStyle name="Normal 12 5 2 10 2 3" xfId="16666" xr:uid="{00000000-0005-0000-0000-000092810000}"/>
    <cellStyle name="Normal 12 5 2 10 2 3 2" xfId="42286" xr:uid="{00000000-0005-0000-0000-000093810000}"/>
    <cellStyle name="Normal 12 5 2 10 2 4" xfId="29476" xr:uid="{00000000-0005-0000-0000-000094810000}"/>
    <cellStyle name="Normal 12 5 2 10 3" xfId="5685" xr:uid="{00000000-0005-0000-0000-000095810000}"/>
    <cellStyle name="Normal 12 5 2 10 3 2" xfId="11175" xr:uid="{00000000-0005-0000-0000-000096810000}"/>
    <cellStyle name="Normal 12 5 2 10 3 2 2" xfId="23986" xr:uid="{00000000-0005-0000-0000-000097810000}"/>
    <cellStyle name="Normal 12 5 2 10 3 2 2 2" xfId="49606" xr:uid="{00000000-0005-0000-0000-000098810000}"/>
    <cellStyle name="Normal 12 5 2 10 3 2 3" xfId="36796" xr:uid="{00000000-0005-0000-0000-000099810000}"/>
    <cellStyle name="Normal 12 5 2 10 3 3" xfId="18496" xr:uid="{00000000-0005-0000-0000-00009A810000}"/>
    <cellStyle name="Normal 12 5 2 10 3 3 2" xfId="44116" xr:uid="{00000000-0005-0000-0000-00009B810000}"/>
    <cellStyle name="Normal 12 5 2 10 3 4" xfId="31306" xr:uid="{00000000-0005-0000-0000-00009C810000}"/>
    <cellStyle name="Normal 12 5 2 10 4" xfId="13005" xr:uid="{00000000-0005-0000-0000-00009D810000}"/>
    <cellStyle name="Normal 12 5 2 10 4 2" xfId="25816" xr:uid="{00000000-0005-0000-0000-00009E810000}"/>
    <cellStyle name="Normal 12 5 2 10 4 2 2" xfId="51436" xr:uid="{00000000-0005-0000-0000-00009F810000}"/>
    <cellStyle name="Normal 12 5 2 10 4 3" xfId="38626" xr:uid="{00000000-0005-0000-0000-0000A0810000}"/>
    <cellStyle name="Normal 12 5 2 10 5" xfId="7515" xr:uid="{00000000-0005-0000-0000-0000A1810000}"/>
    <cellStyle name="Normal 12 5 2 10 5 2" xfId="20326" xr:uid="{00000000-0005-0000-0000-0000A2810000}"/>
    <cellStyle name="Normal 12 5 2 10 5 2 2" xfId="45946" xr:uid="{00000000-0005-0000-0000-0000A3810000}"/>
    <cellStyle name="Normal 12 5 2 10 5 3" xfId="33136" xr:uid="{00000000-0005-0000-0000-0000A4810000}"/>
    <cellStyle name="Normal 12 5 2 10 6" xfId="14836" xr:uid="{00000000-0005-0000-0000-0000A5810000}"/>
    <cellStyle name="Normal 12 5 2 10 6 2" xfId="40456" xr:uid="{00000000-0005-0000-0000-0000A6810000}"/>
    <cellStyle name="Normal 12 5 2 10 7" xfId="27646" xr:uid="{00000000-0005-0000-0000-0000A7810000}"/>
    <cellStyle name="Normal 12 5 2 11" xfId="2066" xr:uid="{00000000-0005-0000-0000-0000A8810000}"/>
    <cellStyle name="Normal 12 5 2 11 2" xfId="7556" xr:uid="{00000000-0005-0000-0000-0000A9810000}"/>
    <cellStyle name="Normal 12 5 2 11 2 2" xfId="20367" xr:uid="{00000000-0005-0000-0000-0000AA810000}"/>
    <cellStyle name="Normal 12 5 2 11 2 2 2" xfId="45987" xr:uid="{00000000-0005-0000-0000-0000AB810000}"/>
    <cellStyle name="Normal 12 5 2 11 2 3" xfId="33177" xr:uid="{00000000-0005-0000-0000-0000AC810000}"/>
    <cellStyle name="Normal 12 5 2 11 3" xfId="14877" xr:uid="{00000000-0005-0000-0000-0000AD810000}"/>
    <cellStyle name="Normal 12 5 2 11 3 2" xfId="40497" xr:uid="{00000000-0005-0000-0000-0000AE810000}"/>
    <cellStyle name="Normal 12 5 2 11 4" xfId="27687" xr:uid="{00000000-0005-0000-0000-0000AF810000}"/>
    <cellStyle name="Normal 12 5 2 12" xfId="3896" xr:uid="{00000000-0005-0000-0000-0000B0810000}"/>
    <cellStyle name="Normal 12 5 2 12 2" xfId="9386" xr:uid="{00000000-0005-0000-0000-0000B1810000}"/>
    <cellStyle name="Normal 12 5 2 12 2 2" xfId="22197" xr:uid="{00000000-0005-0000-0000-0000B2810000}"/>
    <cellStyle name="Normal 12 5 2 12 2 2 2" xfId="47817" xr:uid="{00000000-0005-0000-0000-0000B3810000}"/>
    <cellStyle name="Normal 12 5 2 12 2 3" xfId="35007" xr:uid="{00000000-0005-0000-0000-0000B4810000}"/>
    <cellStyle name="Normal 12 5 2 12 3" xfId="16707" xr:uid="{00000000-0005-0000-0000-0000B5810000}"/>
    <cellStyle name="Normal 12 5 2 12 3 2" xfId="42327" xr:uid="{00000000-0005-0000-0000-0000B6810000}"/>
    <cellStyle name="Normal 12 5 2 12 4" xfId="29517" xr:uid="{00000000-0005-0000-0000-0000B7810000}"/>
    <cellStyle name="Normal 12 5 2 13" xfId="11216" xr:uid="{00000000-0005-0000-0000-0000B8810000}"/>
    <cellStyle name="Normal 12 5 2 13 2" xfId="24027" xr:uid="{00000000-0005-0000-0000-0000B9810000}"/>
    <cellStyle name="Normal 12 5 2 13 2 2" xfId="49647" xr:uid="{00000000-0005-0000-0000-0000BA810000}"/>
    <cellStyle name="Normal 12 5 2 13 3" xfId="36837" xr:uid="{00000000-0005-0000-0000-0000BB810000}"/>
    <cellStyle name="Normal 12 5 2 14" xfId="5726" xr:uid="{00000000-0005-0000-0000-0000BC810000}"/>
    <cellStyle name="Normal 12 5 2 14 2" xfId="18537" xr:uid="{00000000-0005-0000-0000-0000BD810000}"/>
    <cellStyle name="Normal 12 5 2 14 2 2" xfId="44157" xr:uid="{00000000-0005-0000-0000-0000BE810000}"/>
    <cellStyle name="Normal 12 5 2 14 3" xfId="31347" xr:uid="{00000000-0005-0000-0000-0000BF810000}"/>
    <cellStyle name="Normal 12 5 2 15" xfId="13047" xr:uid="{00000000-0005-0000-0000-0000C0810000}"/>
    <cellStyle name="Normal 12 5 2 15 2" xfId="38667" xr:uid="{00000000-0005-0000-0000-0000C1810000}"/>
    <cellStyle name="Normal 12 5 2 16" xfId="25857" xr:uid="{00000000-0005-0000-0000-0000C2810000}"/>
    <cellStyle name="Normal 12 5 2 2" xfId="208" xr:uid="{00000000-0005-0000-0000-0000C3810000}"/>
    <cellStyle name="Normal 12 5 2 2 10" xfId="3916" xr:uid="{00000000-0005-0000-0000-0000C4810000}"/>
    <cellStyle name="Normal 12 5 2 2 10 2" xfId="9406" xr:uid="{00000000-0005-0000-0000-0000C5810000}"/>
    <cellStyle name="Normal 12 5 2 2 10 2 2" xfId="22217" xr:uid="{00000000-0005-0000-0000-0000C6810000}"/>
    <cellStyle name="Normal 12 5 2 2 10 2 2 2" xfId="47837" xr:uid="{00000000-0005-0000-0000-0000C7810000}"/>
    <cellStyle name="Normal 12 5 2 2 10 2 3" xfId="35027" xr:uid="{00000000-0005-0000-0000-0000C8810000}"/>
    <cellStyle name="Normal 12 5 2 2 10 3" xfId="16727" xr:uid="{00000000-0005-0000-0000-0000C9810000}"/>
    <cellStyle name="Normal 12 5 2 2 10 3 2" xfId="42347" xr:uid="{00000000-0005-0000-0000-0000CA810000}"/>
    <cellStyle name="Normal 12 5 2 2 10 4" xfId="29537" xr:uid="{00000000-0005-0000-0000-0000CB810000}"/>
    <cellStyle name="Normal 12 5 2 2 11" xfId="11236" xr:uid="{00000000-0005-0000-0000-0000CC810000}"/>
    <cellStyle name="Normal 12 5 2 2 11 2" xfId="24047" xr:uid="{00000000-0005-0000-0000-0000CD810000}"/>
    <cellStyle name="Normal 12 5 2 2 11 2 2" xfId="49667" xr:uid="{00000000-0005-0000-0000-0000CE810000}"/>
    <cellStyle name="Normal 12 5 2 2 11 3" xfId="36857" xr:uid="{00000000-0005-0000-0000-0000CF810000}"/>
    <cellStyle name="Normal 12 5 2 2 12" xfId="5746" xr:uid="{00000000-0005-0000-0000-0000D0810000}"/>
    <cellStyle name="Normal 12 5 2 2 12 2" xfId="18557" xr:uid="{00000000-0005-0000-0000-0000D1810000}"/>
    <cellStyle name="Normal 12 5 2 2 12 2 2" xfId="44177" xr:uid="{00000000-0005-0000-0000-0000D2810000}"/>
    <cellStyle name="Normal 12 5 2 2 12 3" xfId="31367" xr:uid="{00000000-0005-0000-0000-0000D3810000}"/>
    <cellStyle name="Normal 12 5 2 2 13" xfId="13067" xr:uid="{00000000-0005-0000-0000-0000D4810000}"/>
    <cellStyle name="Normal 12 5 2 2 13 2" xfId="38687" xr:uid="{00000000-0005-0000-0000-0000D5810000}"/>
    <cellStyle name="Normal 12 5 2 2 14" xfId="25877" xr:uid="{00000000-0005-0000-0000-0000D6810000}"/>
    <cellStyle name="Normal 12 5 2 2 2" xfId="295" xr:uid="{00000000-0005-0000-0000-0000D7810000}"/>
    <cellStyle name="Normal 12 5 2 2 2 10" xfId="5787" xr:uid="{00000000-0005-0000-0000-0000D8810000}"/>
    <cellStyle name="Normal 12 5 2 2 2 10 2" xfId="18598" xr:uid="{00000000-0005-0000-0000-0000D9810000}"/>
    <cellStyle name="Normal 12 5 2 2 2 10 2 2" xfId="44218" xr:uid="{00000000-0005-0000-0000-0000DA810000}"/>
    <cellStyle name="Normal 12 5 2 2 2 10 3" xfId="31408" xr:uid="{00000000-0005-0000-0000-0000DB810000}"/>
    <cellStyle name="Normal 12 5 2 2 2 11" xfId="13108" xr:uid="{00000000-0005-0000-0000-0000DC810000}"/>
    <cellStyle name="Normal 12 5 2 2 2 11 2" xfId="38728" xr:uid="{00000000-0005-0000-0000-0000DD810000}"/>
    <cellStyle name="Normal 12 5 2 2 2 12" xfId="25918" xr:uid="{00000000-0005-0000-0000-0000DE810000}"/>
    <cellStyle name="Normal 12 5 2 2 2 2" xfId="524" xr:uid="{00000000-0005-0000-0000-0000DF810000}"/>
    <cellStyle name="Normal 12 5 2 2 2 2 2" xfId="923" xr:uid="{00000000-0005-0000-0000-0000E0810000}"/>
    <cellStyle name="Normal 12 5 2 2 2 2 2 2" xfId="1818" xr:uid="{00000000-0005-0000-0000-0000E1810000}"/>
    <cellStyle name="Normal 12 5 2 2 2 2 2 2 2" xfId="3648" xr:uid="{00000000-0005-0000-0000-0000E2810000}"/>
    <cellStyle name="Normal 12 5 2 2 2 2 2 2 2 2" xfId="9138" xr:uid="{00000000-0005-0000-0000-0000E3810000}"/>
    <cellStyle name="Normal 12 5 2 2 2 2 2 2 2 2 2" xfId="21949" xr:uid="{00000000-0005-0000-0000-0000E4810000}"/>
    <cellStyle name="Normal 12 5 2 2 2 2 2 2 2 2 2 2" xfId="47569" xr:uid="{00000000-0005-0000-0000-0000E5810000}"/>
    <cellStyle name="Normal 12 5 2 2 2 2 2 2 2 2 3" xfId="34759" xr:uid="{00000000-0005-0000-0000-0000E6810000}"/>
    <cellStyle name="Normal 12 5 2 2 2 2 2 2 2 3" xfId="16459" xr:uid="{00000000-0005-0000-0000-0000E7810000}"/>
    <cellStyle name="Normal 12 5 2 2 2 2 2 2 2 3 2" xfId="42079" xr:uid="{00000000-0005-0000-0000-0000E8810000}"/>
    <cellStyle name="Normal 12 5 2 2 2 2 2 2 2 4" xfId="29269" xr:uid="{00000000-0005-0000-0000-0000E9810000}"/>
    <cellStyle name="Normal 12 5 2 2 2 2 2 2 3" xfId="5478" xr:uid="{00000000-0005-0000-0000-0000EA810000}"/>
    <cellStyle name="Normal 12 5 2 2 2 2 2 2 3 2" xfId="10968" xr:uid="{00000000-0005-0000-0000-0000EB810000}"/>
    <cellStyle name="Normal 12 5 2 2 2 2 2 2 3 2 2" xfId="23779" xr:uid="{00000000-0005-0000-0000-0000EC810000}"/>
    <cellStyle name="Normal 12 5 2 2 2 2 2 2 3 2 2 2" xfId="49399" xr:uid="{00000000-0005-0000-0000-0000ED810000}"/>
    <cellStyle name="Normal 12 5 2 2 2 2 2 2 3 2 3" xfId="36589" xr:uid="{00000000-0005-0000-0000-0000EE810000}"/>
    <cellStyle name="Normal 12 5 2 2 2 2 2 2 3 3" xfId="18289" xr:uid="{00000000-0005-0000-0000-0000EF810000}"/>
    <cellStyle name="Normal 12 5 2 2 2 2 2 2 3 3 2" xfId="43909" xr:uid="{00000000-0005-0000-0000-0000F0810000}"/>
    <cellStyle name="Normal 12 5 2 2 2 2 2 2 3 4" xfId="31099" xr:uid="{00000000-0005-0000-0000-0000F1810000}"/>
    <cellStyle name="Normal 12 5 2 2 2 2 2 2 4" xfId="12798" xr:uid="{00000000-0005-0000-0000-0000F2810000}"/>
    <cellStyle name="Normal 12 5 2 2 2 2 2 2 4 2" xfId="25609" xr:uid="{00000000-0005-0000-0000-0000F3810000}"/>
    <cellStyle name="Normal 12 5 2 2 2 2 2 2 4 2 2" xfId="51229" xr:uid="{00000000-0005-0000-0000-0000F4810000}"/>
    <cellStyle name="Normal 12 5 2 2 2 2 2 2 4 3" xfId="38419" xr:uid="{00000000-0005-0000-0000-0000F5810000}"/>
    <cellStyle name="Normal 12 5 2 2 2 2 2 2 5" xfId="7308" xr:uid="{00000000-0005-0000-0000-0000F6810000}"/>
    <cellStyle name="Normal 12 5 2 2 2 2 2 2 5 2" xfId="20119" xr:uid="{00000000-0005-0000-0000-0000F7810000}"/>
    <cellStyle name="Normal 12 5 2 2 2 2 2 2 5 2 2" xfId="45739" xr:uid="{00000000-0005-0000-0000-0000F8810000}"/>
    <cellStyle name="Normal 12 5 2 2 2 2 2 2 5 3" xfId="32929" xr:uid="{00000000-0005-0000-0000-0000F9810000}"/>
    <cellStyle name="Normal 12 5 2 2 2 2 2 2 6" xfId="14629" xr:uid="{00000000-0005-0000-0000-0000FA810000}"/>
    <cellStyle name="Normal 12 5 2 2 2 2 2 2 6 2" xfId="40249" xr:uid="{00000000-0005-0000-0000-0000FB810000}"/>
    <cellStyle name="Normal 12 5 2 2 2 2 2 2 7" xfId="27439" xr:uid="{00000000-0005-0000-0000-0000FC810000}"/>
    <cellStyle name="Normal 12 5 2 2 2 2 2 3" xfId="2754" xr:uid="{00000000-0005-0000-0000-0000FD810000}"/>
    <cellStyle name="Normal 12 5 2 2 2 2 2 3 2" xfId="8244" xr:uid="{00000000-0005-0000-0000-0000FE810000}"/>
    <cellStyle name="Normal 12 5 2 2 2 2 2 3 2 2" xfId="21055" xr:uid="{00000000-0005-0000-0000-0000FF810000}"/>
    <cellStyle name="Normal 12 5 2 2 2 2 2 3 2 2 2" xfId="46675" xr:uid="{00000000-0005-0000-0000-000000820000}"/>
    <cellStyle name="Normal 12 5 2 2 2 2 2 3 2 3" xfId="33865" xr:uid="{00000000-0005-0000-0000-000001820000}"/>
    <cellStyle name="Normal 12 5 2 2 2 2 2 3 3" xfId="15565" xr:uid="{00000000-0005-0000-0000-000002820000}"/>
    <cellStyle name="Normal 12 5 2 2 2 2 2 3 3 2" xfId="41185" xr:uid="{00000000-0005-0000-0000-000003820000}"/>
    <cellStyle name="Normal 12 5 2 2 2 2 2 3 4" xfId="28375" xr:uid="{00000000-0005-0000-0000-000004820000}"/>
    <cellStyle name="Normal 12 5 2 2 2 2 2 4" xfId="4584" xr:uid="{00000000-0005-0000-0000-000005820000}"/>
    <cellStyle name="Normal 12 5 2 2 2 2 2 4 2" xfId="10074" xr:uid="{00000000-0005-0000-0000-000006820000}"/>
    <cellStyle name="Normal 12 5 2 2 2 2 2 4 2 2" xfId="22885" xr:uid="{00000000-0005-0000-0000-000007820000}"/>
    <cellStyle name="Normal 12 5 2 2 2 2 2 4 2 2 2" xfId="48505" xr:uid="{00000000-0005-0000-0000-000008820000}"/>
    <cellStyle name="Normal 12 5 2 2 2 2 2 4 2 3" xfId="35695" xr:uid="{00000000-0005-0000-0000-000009820000}"/>
    <cellStyle name="Normal 12 5 2 2 2 2 2 4 3" xfId="17395" xr:uid="{00000000-0005-0000-0000-00000A820000}"/>
    <cellStyle name="Normal 12 5 2 2 2 2 2 4 3 2" xfId="43015" xr:uid="{00000000-0005-0000-0000-00000B820000}"/>
    <cellStyle name="Normal 12 5 2 2 2 2 2 4 4" xfId="30205" xr:uid="{00000000-0005-0000-0000-00000C820000}"/>
    <cellStyle name="Normal 12 5 2 2 2 2 2 5" xfId="11904" xr:uid="{00000000-0005-0000-0000-00000D820000}"/>
    <cellStyle name="Normal 12 5 2 2 2 2 2 5 2" xfId="24715" xr:uid="{00000000-0005-0000-0000-00000E820000}"/>
    <cellStyle name="Normal 12 5 2 2 2 2 2 5 2 2" xfId="50335" xr:uid="{00000000-0005-0000-0000-00000F820000}"/>
    <cellStyle name="Normal 12 5 2 2 2 2 2 5 3" xfId="37525" xr:uid="{00000000-0005-0000-0000-000010820000}"/>
    <cellStyle name="Normal 12 5 2 2 2 2 2 6" xfId="6414" xr:uid="{00000000-0005-0000-0000-000011820000}"/>
    <cellStyle name="Normal 12 5 2 2 2 2 2 6 2" xfId="19225" xr:uid="{00000000-0005-0000-0000-000012820000}"/>
    <cellStyle name="Normal 12 5 2 2 2 2 2 6 2 2" xfId="44845" xr:uid="{00000000-0005-0000-0000-000013820000}"/>
    <cellStyle name="Normal 12 5 2 2 2 2 2 6 3" xfId="32035" xr:uid="{00000000-0005-0000-0000-000014820000}"/>
    <cellStyle name="Normal 12 5 2 2 2 2 2 7" xfId="13735" xr:uid="{00000000-0005-0000-0000-000015820000}"/>
    <cellStyle name="Normal 12 5 2 2 2 2 2 7 2" xfId="39355" xr:uid="{00000000-0005-0000-0000-000016820000}"/>
    <cellStyle name="Normal 12 5 2 2 2 2 2 8" xfId="26545" xr:uid="{00000000-0005-0000-0000-000017820000}"/>
    <cellStyle name="Normal 12 5 2 2 2 2 3" xfId="1419" xr:uid="{00000000-0005-0000-0000-000018820000}"/>
    <cellStyle name="Normal 12 5 2 2 2 2 3 2" xfId="3249" xr:uid="{00000000-0005-0000-0000-000019820000}"/>
    <cellStyle name="Normal 12 5 2 2 2 2 3 2 2" xfId="8739" xr:uid="{00000000-0005-0000-0000-00001A820000}"/>
    <cellStyle name="Normal 12 5 2 2 2 2 3 2 2 2" xfId="21550" xr:uid="{00000000-0005-0000-0000-00001B820000}"/>
    <cellStyle name="Normal 12 5 2 2 2 2 3 2 2 2 2" xfId="47170" xr:uid="{00000000-0005-0000-0000-00001C820000}"/>
    <cellStyle name="Normal 12 5 2 2 2 2 3 2 2 3" xfId="34360" xr:uid="{00000000-0005-0000-0000-00001D820000}"/>
    <cellStyle name="Normal 12 5 2 2 2 2 3 2 3" xfId="16060" xr:uid="{00000000-0005-0000-0000-00001E820000}"/>
    <cellStyle name="Normal 12 5 2 2 2 2 3 2 3 2" xfId="41680" xr:uid="{00000000-0005-0000-0000-00001F820000}"/>
    <cellStyle name="Normal 12 5 2 2 2 2 3 2 4" xfId="28870" xr:uid="{00000000-0005-0000-0000-000020820000}"/>
    <cellStyle name="Normal 12 5 2 2 2 2 3 3" xfId="5079" xr:uid="{00000000-0005-0000-0000-000021820000}"/>
    <cellStyle name="Normal 12 5 2 2 2 2 3 3 2" xfId="10569" xr:uid="{00000000-0005-0000-0000-000022820000}"/>
    <cellStyle name="Normal 12 5 2 2 2 2 3 3 2 2" xfId="23380" xr:uid="{00000000-0005-0000-0000-000023820000}"/>
    <cellStyle name="Normal 12 5 2 2 2 2 3 3 2 2 2" xfId="49000" xr:uid="{00000000-0005-0000-0000-000024820000}"/>
    <cellStyle name="Normal 12 5 2 2 2 2 3 3 2 3" xfId="36190" xr:uid="{00000000-0005-0000-0000-000025820000}"/>
    <cellStyle name="Normal 12 5 2 2 2 2 3 3 3" xfId="17890" xr:uid="{00000000-0005-0000-0000-000026820000}"/>
    <cellStyle name="Normal 12 5 2 2 2 2 3 3 3 2" xfId="43510" xr:uid="{00000000-0005-0000-0000-000027820000}"/>
    <cellStyle name="Normal 12 5 2 2 2 2 3 3 4" xfId="30700" xr:uid="{00000000-0005-0000-0000-000028820000}"/>
    <cellStyle name="Normal 12 5 2 2 2 2 3 4" xfId="12399" xr:uid="{00000000-0005-0000-0000-000029820000}"/>
    <cellStyle name="Normal 12 5 2 2 2 2 3 4 2" xfId="25210" xr:uid="{00000000-0005-0000-0000-00002A820000}"/>
    <cellStyle name="Normal 12 5 2 2 2 2 3 4 2 2" xfId="50830" xr:uid="{00000000-0005-0000-0000-00002B820000}"/>
    <cellStyle name="Normal 12 5 2 2 2 2 3 4 3" xfId="38020" xr:uid="{00000000-0005-0000-0000-00002C820000}"/>
    <cellStyle name="Normal 12 5 2 2 2 2 3 5" xfId="6909" xr:uid="{00000000-0005-0000-0000-00002D820000}"/>
    <cellStyle name="Normal 12 5 2 2 2 2 3 5 2" xfId="19720" xr:uid="{00000000-0005-0000-0000-00002E820000}"/>
    <cellStyle name="Normal 12 5 2 2 2 2 3 5 2 2" xfId="45340" xr:uid="{00000000-0005-0000-0000-00002F820000}"/>
    <cellStyle name="Normal 12 5 2 2 2 2 3 5 3" xfId="32530" xr:uid="{00000000-0005-0000-0000-000030820000}"/>
    <cellStyle name="Normal 12 5 2 2 2 2 3 6" xfId="14230" xr:uid="{00000000-0005-0000-0000-000031820000}"/>
    <cellStyle name="Normal 12 5 2 2 2 2 3 6 2" xfId="39850" xr:uid="{00000000-0005-0000-0000-000032820000}"/>
    <cellStyle name="Normal 12 5 2 2 2 2 3 7" xfId="27040" xr:uid="{00000000-0005-0000-0000-000033820000}"/>
    <cellStyle name="Normal 12 5 2 2 2 2 4" xfId="2355" xr:uid="{00000000-0005-0000-0000-000034820000}"/>
    <cellStyle name="Normal 12 5 2 2 2 2 4 2" xfId="7845" xr:uid="{00000000-0005-0000-0000-000035820000}"/>
    <cellStyle name="Normal 12 5 2 2 2 2 4 2 2" xfId="20656" xr:uid="{00000000-0005-0000-0000-000036820000}"/>
    <cellStyle name="Normal 12 5 2 2 2 2 4 2 2 2" xfId="46276" xr:uid="{00000000-0005-0000-0000-000037820000}"/>
    <cellStyle name="Normal 12 5 2 2 2 2 4 2 3" xfId="33466" xr:uid="{00000000-0005-0000-0000-000038820000}"/>
    <cellStyle name="Normal 12 5 2 2 2 2 4 3" xfId="15166" xr:uid="{00000000-0005-0000-0000-000039820000}"/>
    <cellStyle name="Normal 12 5 2 2 2 2 4 3 2" xfId="40786" xr:uid="{00000000-0005-0000-0000-00003A820000}"/>
    <cellStyle name="Normal 12 5 2 2 2 2 4 4" xfId="27976" xr:uid="{00000000-0005-0000-0000-00003B820000}"/>
    <cellStyle name="Normal 12 5 2 2 2 2 5" xfId="4185" xr:uid="{00000000-0005-0000-0000-00003C820000}"/>
    <cellStyle name="Normal 12 5 2 2 2 2 5 2" xfId="9675" xr:uid="{00000000-0005-0000-0000-00003D820000}"/>
    <cellStyle name="Normal 12 5 2 2 2 2 5 2 2" xfId="22486" xr:uid="{00000000-0005-0000-0000-00003E820000}"/>
    <cellStyle name="Normal 12 5 2 2 2 2 5 2 2 2" xfId="48106" xr:uid="{00000000-0005-0000-0000-00003F820000}"/>
    <cellStyle name="Normal 12 5 2 2 2 2 5 2 3" xfId="35296" xr:uid="{00000000-0005-0000-0000-000040820000}"/>
    <cellStyle name="Normal 12 5 2 2 2 2 5 3" xfId="16996" xr:uid="{00000000-0005-0000-0000-000041820000}"/>
    <cellStyle name="Normal 12 5 2 2 2 2 5 3 2" xfId="42616" xr:uid="{00000000-0005-0000-0000-000042820000}"/>
    <cellStyle name="Normal 12 5 2 2 2 2 5 4" xfId="29806" xr:uid="{00000000-0005-0000-0000-000043820000}"/>
    <cellStyle name="Normal 12 5 2 2 2 2 6" xfId="11505" xr:uid="{00000000-0005-0000-0000-000044820000}"/>
    <cellStyle name="Normal 12 5 2 2 2 2 6 2" xfId="24316" xr:uid="{00000000-0005-0000-0000-000045820000}"/>
    <cellStyle name="Normal 12 5 2 2 2 2 6 2 2" xfId="49936" xr:uid="{00000000-0005-0000-0000-000046820000}"/>
    <cellStyle name="Normal 12 5 2 2 2 2 6 3" xfId="37126" xr:uid="{00000000-0005-0000-0000-000047820000}"/>
    <cellStyle name="Normal 12 5 2 2 2 2 7" xfId="6015" xr:uid="{00000000-0005-0000-0000-000048820000}"/>
    <cellStyle name="Normal 12 5 2 2 2 2 7 2" xfId="18826" xr:uid="{00000000-0005-0000-0000-000049820000}"/>
    <cellStyle name="Normal 12 5 2 2 2 2 7 2 2" xfId="44446" xr:uid="{00000000-0005-0000-0000-00004A820000}"/>
    <cellStyle name="Normal 12 5 2 2 2 2 7 3" xfId="31636" xr:uid="{00000000-0005-0000-0000-00004B820000}"/>
    <cellStyle name="Normal 12 5 2 2 2 2 8" xfId="13336" xr:uid="{00000000-0005-0000-0000-00004C820000}"/>
    <cellStyle name="Normal 12 5 2 2 2 2 8 2" xfId="38956" xr:uid="{00000000-0005-0000-0000-00004D820000}"/>
    <cellStyle name="Normal 12 5 2 2 2 2 9" xfId="26146" xr:uid="{00000000-0005-0000-0000-00004E820000}"/>
    <cellStyle name="Normal 12 5 2 2 2 3" xfId="656" xr:uid="{00000000-0005-0000-0000-00004F820000}"/>
    <cellStyle name="Normal 12 5 2 2 2 3 2" xfId="1056" xr:uid="{00000000-0005-0000-0000-000050820000}"/>
    <cellStyle name="Normal 12 5 2 2 2 3 2 2" xfId="1951" xr:uid="{00000000-0005-0000-0000-000051820000}"/>
    <cellStyle name="Normal 12 5 2 2 2 3 2 2 2" xfId="3781" xr:uid="{00000000-0005-0000-0000-000052820000}"/>
    <cellStyle name="Normal 12 5 2 2 2 3 2 2 2 2" xfId="9271" xr:uid="{00000000-0005-0000-0000-000053820000}"/>
    <cellStyle name="Normal 12 5 2 2 2 3 2 2 2 2 2" xfId="22082" xr:uid="{00000000-0005-0000-0000-000054820000}"/>
    <cellStyle name="Normal 12 5 2 2 2 3 2 2 2 2 2 2" xfId="47702" xr:uid="{00000000-0005-0000-0000-000055820000}"/>
    <cellStyle name="Normal 12 5 2 2 2 3 2 2 2 2 3" xfId="34892" xr:uid="{00000000-0005-0000-0000-000056820000}"/>
    <cellStyle name="Normal 12 5 2 2 2 3 2 2 2 3" xfId="16592" xr:uid="{00000000-0005-0000-0000-000057820000}"/>
    <cellStyle name="Normal 12 5 2 2 2 3 2 2 2 3 2" xfId="42212" xr:uid="{00000000-0005-0000-0000-000058820000}"/>
    <cellStyle name="Normal 12 5 2 2 2 3 2 2 2 4" xfId="29402" xr:uid="{00000000-0005-0000-0000-000059820000}"/>
    <cellStyle name="Normal 12 5 2 2 2 3 2 2 3" xfId="5611" xr:uid="{00000000-0005-0000-0000-00005A820000}"/>
    <cellStyle name="Normal 12 5 2 2 2 3 2 2 3 2" xfId="11101" xr:uid="{00000000-0005-0000-0000-00005B820000}"/>
    <cellStyle name="Normal 12 5 2 2 2 3 2 2 3 2 2" xfId="23912" xr:uid="{00000000-0005-0000-0000-00005C820000}"/>
    <cellStyle name="Normal 12 5 2 2 2 3 2 2 3 2 2 2" xfId="49532" xr:uid="{00000000-0005-0000-0000-00005D820000}"/>
    <cellStyle name="Normal 12 5 2 2 2 3 2 2 3 2 3" xfId="36722" xr:uid="{00000000-0005-0000-0000-00005E820000}"/>
    <cellStyle name="Normal 12 5 2 2 2 3 2 2 3 3" xfId="18422" xr:uid="{00000000-0005-0000-0000-00005F820000}"/>
    <cellStyle name="Normal 12 5 2 2 2 3 2 2 3 3 2" xfId="44042" xr:uid="{00000000-0005-0000-0000-000060820000}"/>
    <cellStyle name="Normal 12 5 2 2 2 3 2 2 3 4" xfId="31232" xr:uid="{00000000-0005-0000-0000-000061820000}"/>
    <cellStyle name="Normal 12 5 2 2 2 3 2 2 4" xfId="12931" xr:uid="{00000000-0005-0000-0000-000062820000}"/>
    <cellStyle name="Normal 12 5 2 2 2 3 2 2 4 2" xfId="25742" xr:uid="{00000000-0005-0000-0000-000063820000}"/>
    <cellStyle name="Normal 12 5 2 2 2 3 2 2 4 2 2" xfId="51362" xr:uid="{00000000-0005-0000-0000-000064820000}"/>
    <cellStyle name="Normal 12 5 2 2 2 3 2 2 4 3" xfId="38552" xr:uid="{00000000-0005-0000-0000-000065820000}"/>
    <cellStyle name="Normal 12 5 2 2 2 3 2 2 5" xfId="7441" xr:uid="{00000000-0005-0000-0000-000066820000}"/>
    <cellStyle name="Normal 12 5 2 2 2 3 2 2 5 2" xfId="20252" xr:uid="{00000000-0005-0000-0000-000067820000}"/>
    <cellStyle name="Normal 12 5 2 2 2 3 2 2 5 2 2" xfId="45872" xr:uid="{00000000-0005-0000-0000-000068820000}"/>
    <cellStyle name="Normal 12 5 2 2 2 3 2 2 5 3" xfId="33062" xr:uid="{00000000-0005-0000-0000-000069820000}"/>
    <cellStyle name="Normal 12 5 2 2 2 3 2 2 6" xfId="14762" xr:uid="{00000000-0005-0000-0000-00006A820000}"/>
    <cellStyle name="Normal 12 5 2 2 2 3 2 2 6 2" xfId="40382" xr:uid="{00000000-0005-0000-0000-00006B820000}"/>
    <cellStyle name="Normal 12 5 2 2 2 3 2 2 7" xfId="27572" xr:uid="{00000000-0005-0000-0000-00006C820000}"/>
    <cellStyle name="Normal 12 5 2 2 2 3 2 3" xfId="2887" xr:uid="{00000000-0005-0000-0000-00006D820000}"/>
    <cellStyle name="Normal 12 5 2 2 2 3 2 3 2" xfId="8377" xr:uid="{00000000-0005-0000-0000-00006E820000}"/>
    <cellStyle name="Normal 12 5 2 2 2 3 2 3 2 2" xfId="21188" xr:uid="{00000000-0005-0000-0000-00006F820000}"/>
    <cellStyle name="Normal 12 5 2 2 2 3 2 3 2 2 2" xfId="46808" xr:uid="{00000000-0005-0000-0000-000070820000}"/>
    <cellStyle name="Normal 12 5 2 2 2 3 2 3 2 3" xfId="33998" xr:uid="{00000000-0005-0000-0000-000071820000}"/>
    <cellStyle name="Normal 12 5 2 2 2 3 2 3 3" xfId="15698" xr:uid="{00000000-0005-0000-0000-000072820000}"/>
    <cellStyle name="Normal 12 5 2 2 2 3 2 3 3 2" xfId="41318" xr:uid="{00000000-0005-0000-0000-000073820000}"/>
    <cellStyle name="Normal 12 5 2 2 2 3 2 3 4" xfId="28508" xr:uid="{00000000-0005-0000-0000-000074820000}"/>
    <cellStyle name="Normal 12 5 2 2 2 3 2 4" xfId="4717" xr:uid="{00000000-0005-0000-0000-000075820000}"/>
    <cellStyle name="Normal 12 5 2 2 2 3 2 4 2" xfId="10207" xr:uid="{00000000-0005-0000-0000-000076820000}"/>
    <cellStyle name="Normal 12 5 2 2 2 3 2 4 2 2" xfId="23018" xr:uid="{00000000-0005-0000-0000-000077820000}"/>
    <cellStyle name="Normal 12 5 2 2 2 3 2 4 2 2 2" xfId="48638" xr:uid="{00000000-0005-0000-0000-000078820000}"/>
    <cellStyle name="Normal 12 5 2 2 2 3 2 4 2 3" xfId="35828" xr:uid="{00000000-0005-0000-0000-000079820000}"/>
    <cellStyle name="Normal 12 5 2 2 2 3 2 4 3" xfId="17528" xr:uid="{00000000-0005-0000-0000-00007A820000}"/>
    <cellStyle name="Normal 12 5 2 2 2 3 2 4 3 2" xfId="43148" xr:uid="{00000000-0005-0000-0000-00007B820000}"/>
    <cellStyle name="Normal 12 5 2 2 2 3 2 4 4" xfId="30338" xr:uid="{00000000-0005-0000-0000-00007C820000}"/>
    <cellStyle name="Normal 12 5 2 2 2 3 2 5" xfId="12037" xr:uid="{00000000-0005-0000-0000-00007D820000}"/>
    <cellStyle name="Normal 12 5 2 2 2 3 2 5 2" xfId="24848" xr:uid="{00000000-0005-0000-0000-00007E820000}"/>
    <cellStyle name="Normal 12 5 2 2 2 3 2 5 2 2" xfId="50468" xr:uid="{00000000-0005-0000-0000-00007F820000}"/>
    <cellStyle name="Normal 12 5 2 2 2 3 2 5 3" xfId="37658" xr:uid="{00000000-0005-0000-0000-000080820000}"/>
    <cellStyle name="Normal 12 5 2 2 2 3 2 6" xfId="6547" xr:uid="{00000000-0005-0000-0000-000081820000}"/>
    <cellStyle name="Normal 12 5 2 2 2 3 2 6 2" xfId="19358" xr:uid="{00000000-0005-0000-0000-000082820000}"/>
    <cellStyle name="Normal 12 5 2 2 2 3 2 6 2 2" xfId="44978" xr:uid="{00000000-0005-0000-0000-000083820000}"/>
    <cellStyle name="Normal 12 5 2 2 2 3 2 6 3" xfId="32168" xr:uid="{00000000-0005-0000-0000-000084820000}"/>
    <cellStyle name="Normal 12 5 2 2 2 3 2 7" xfId="13868" xr:uid="{00000000-0005-0000-0000-000085820000}"/>
    <cellStyle name="Normal 12 5 2 2 2 3 2 7 2" xfId="39488" xr:uid="{00000000-0005-0000-0000-000086820000}"/>
    <cellStyle name="Normal 12 5 2 2 2 3 2 8" xfId="26678" xr:uid="{00000000-0005-0000-0000-000087820000}"/>
    <cellStyle name="Normal 12 5 2 2 2 3 3" xfId="1551" xr:uid="{00000000-0005-0000-0000-000088820000}"/>
    <cellStyle name="Normal 12 5 2 2 2 3 3 2" xfId="3381" xr:uid="{00000000-0005-0000-0000-000089820000}"/>
    <cellStyle name="Normal 12 5 2 2 2 3 3 2 2" xfId="8871" xr:uid="{00000000-0005-0000-0000-00008A820000}"/>
    <cellStyle name="Normal 12 5 2 2 2 3 3 2 2 2" xfId="21682" xr:uid="{00000000-0005-0000-0000-00008B820000}"/>
    <cellStyle name="Normal 12 5 2 2 2 3 3 2 2 2 2" xfId="47302" xr:uid="{00000000-0005-0000-0000-00008C820000}"/>
    <cellStyle name="Normal 12 5 2 2 2 3 3 2 2 3" xfId="34492" xr:uid="{00000000-0005-0000-0000-00008D820000}"/>
    <cellStyle name="Normal 12 5 2 2 2 3 3 2 3" xfId="16192" xr:uid="{00000000-0005-0000-0000-00008E820000}"/>
    <cellStyle name="Normal 12 5 2 2 2 3 3 2 3 2" xfId="41812" xr:uid="{00000000-0005-0000-0000-00008F820000}"/>
    <cellStyle name="Normal 12 5 2 2 2 3 3 2 4" xfId="29002" xr:uid="{00000000-0005-0000-0000-000090820000}"/>
    <cellStyle name="Normal 12 5 2 2 2 3 3 3" xfId="5211" xr:uid="{00000000-0005-0000-0000-000091820000}"/>
    <cellStyle name="Normal 12 5 2 2 2 3 3 3 2" xfId="10701" xr:uid="{00000000-0005-0000-0000-000092820000}"/>
    <cellStyle name="Normal 12 5 2 2 2 3 3 3 2 2" xfId="23512" xr:uid="{00000000-0005-0000-0000-000093820000}"/>
    <cellStyle name="Normal 12 5 2 2 2 3 3 3 2 2 2" xfId="49132" xr:uid="{00000000-0005-0000-0000-000094820000}"/>
    <cellStyle name="Normal 12 5 2 2 2 3 3 3 2 3" xfId="36322" xr:uid="{00000000-0005-0000-0000-000095820000}"/>
    <cellStyle name="Normal 12 5 2 2 2 3 3 3 3" xfId="18022" xr:uid="{00000000-0005-0000-0000-000096820000}"/>
    <cellStyle name="Normal 12 5 2 2 2 3 3 3 3 2" xfId="43642" xr:uid="{00000000-0005-0000-0000-000097820000}"/>
    <cellStyle name="Normal 12 5 2 2 2 3 3 3 4" xfId="30832" xr:uid="{00000000-0005-0000-0000-000098820000}"/>
    <cellStyle name="Normal 12 5 2 2 2 3 3 4" xfId="12531" xr:uid="{00000000-0005-0000-0000-000099820000}"/>
    <cellStyle name="Normal 12 5 2 2 2 3 3 4 2" xfId="25342" xr:uid="{00000000-0005-0000-0000-00009A820000}"/>
    <cellStyle name="Normal 12 5 2 2 2 3 3 4 2 2" xfId="50962" xr:uid="{00000000-0005-0000-0000-00009B820000}"/>
    <cellStyle name="Normal 12 5 2 2 2 3 3 4 3" xfId="38152" xr:uid="{00000000-0005-0000-0000-00009C820000}"/>
    <cellStyle name="Normal 12 5 2 2 2 3 3 5" xfId="7041" xr:uid="{00000000-0005-0000-0000-00009D820000}"/>
    <cellStyle name="Normal 12 5 2 2 2 3 3 5 2" xfId="19852" xr:uid="{00000000-0005-0000-0000-00009E820000}"/>
    <cellStyle name="Normal 12 5 2 2 2 3 3 5 2 2" xfId="45472" xr:uid="{00000000-0005-0000-0000-00009F820000}"/>
    <cellStyle name="Normal 12 5 2 2 2 3 3 5 3" xfId="32662" xr:uid="{00000000-0005-0000-0000-0000A0820000}"/>
    <cellStyle name="Normal 12 5 2 2 2 3 3 6" xfId="14362" xr:uid="{00000000-0005-0000-0000-0000A1820000}"/>
    <cellStyle name="Normal 12 5 2 2 2 3 3 6 2" xfId="39982" xr:uid="{00000000-0005-0000-0000-0000A2820000}"/>
    <cellStyle name="Normal 12 5 2 2 2 3 3 7" xfId="27172" xr:uid="{00000000-0005-0000-0000-0000A3820000}"/>
    <cellStyle name="Normal 12 5 2 2 2 3 4" xfId="2487" xr:uid="{00000000-0005-0000-0000-0000A4820000}"/>
    <cellStyle name="Normal 12 5 2 2 2 3 4 2" xfId="7977" xr:uid="{00000000-0005-0000-0000-0000A5820000}"/>
    <cellStyle name="Normal 12 5 2 2 2 3 4 2 2" xfId="20788" xr:uid="{00000000-0005-0000-0000-0000A6820000}"/>
    <cellStyle name="Normal 12 5 2 2 2 3 4 2 2 2" xfId="46408" xr:uid="{00000000-0005-0000-0000-0000A7820000}"/>
    <cellStyle name="Normal 12 5 2 2 2 3 4 2 3" xfId="33598" xr:uid="{00000000-0005-0000-0000-0000A8820000}"/>
    <cellStyle name="Normal 12 5 2 2 2 3 4 3" xfId="15298" xr:uid="{00000000-0005-0000-0000-0000A9820000}"/>
    <cellStyle name="Normal 12 5 2 2 2 3 4 3 2" xfId="40918" xr:uid="{00000000-0005-0000-0000-0000AA820000}"/>
    <cellStyle name="Normal 12 5 2 2 2 3 4 4" xfId="28108" xr:uid="{00000000-0005-0000-0000-0000AB820000}"/>
    <cellStyle name="Normal 12 5 2 2 2 3 5" xfId="4317" xr:uid="{00000000-0005-0000-0000-0000AC820000}"/>
    <cellStyle name="Normal 12 5 2 2 2 3 5 2" xfId="9807" xr:uid="{00000000-0005-0000-0000-0000AD820000}"/>
    <cellStyle name="Normal 12 5 2 2 2 3 5 2 2" xfId="22618" xr:uid="{00000000-0005-0000-0000-0000AE820000}"/>
    <cellStyle name="Normal 12 5 2 2 2 3 5 2 2 2" xfId="48238" xr:uid="{00000000-0005-0000-0000-0000AF820000}"/>
    <cellStyle name="Normal 12 5 2 2 2 3 5 2 3" xfId="35428" xr:uid="{00000000-0005-0000-0000-0000B0820000}"/>
    <cellStyle name="Normal 12 5 2 2 2 3 5 3" xfId="17128" xr:uid="{00000000-0005-0000-0000-0000B1820000}"/>
    <cellStyle name="Normal 12 5 2 2 2 3 5 3 2" xfId="42748" xr:uid="{00000000-0005-0000-0000-0000B2820000}"/>
    <cellStyle name="Normal 12 5 2 2 2 3 5 4" xfId="29938" xr:uid="{00000000-0005-0000-0000-0000B3820000}"/>
    <cellStyle name="Normal 12 5 2 2 2 3 6" xfId="11637" xr:uid="{00000000-0005-0000-0000-0000B4820000}"/>
    <cellStyle name="Normal 12 5 2 2 2 3 6 2" xfId="24448" xr:uid="{00000000-0005-0000-0000-0000B5820000}"/>
    <cellStyle name="Normal 12 5 2 2 2 3 6 2 2" xfId="50068" xr:uid="{00000000-0005-0000-0000-0000B6820000}"/>
    <cellStyle name="Normal 12 5 2 2 2 3 6 3" xfId="37258" xr:uid="{00000000-0005-0000-0000-0000B7820000}"/>
    <cellStyle name="Normal 12 5 2 2 2 3 7" xfId="6147" xr:uid="{00000000-0005-0000-0000-0000B8820000}"/>
    <cellStyle name="Normal 12 5 2 2 2 3 7 2" xfId="18958" xr:uid="{00000000-0005-0000-0000-0000B9820000}"/>
    <cellStyle name="Normal 12 5 2 2 2 3 7 2 2" xfId="44578" xr:uid="{00000000-0005-0000-0000-0000BA820000}"/>
    <cellStyle name="Normal 12 5 2 2 2 3 7 3" xfId="31768" xr:uid="{00000000-0005-0000-0000-0000BB820000}"/>
    <cellStyle name="Normal 12 5 2 2 2 3 8" xfId="13468" xr:uid="{00000000-0005-0000-0000-0000BC820000}"/>
    <cellStyle name="Normal 12 5 2 2 2 3 8 2" xfId="39088" xr:uid="{00000000-0005-0000-0000-0000BD820000}"/>
    <cellStyle name="Normal 12 5 2 2 2 3 9" xfId="26278" xr:uid="{00000000-0005-0000-0000-0000BE820000}"/>
    <cellStyle name="Normal 12 5 2 2 2 4" xfId="431" xr:uid="{00000000-0005-0000-0000-0000BF820000}"/>
    <cellStyle name="Normal 12 5 2 2 2 4 2" xfId="1326" xr:uid="{00000000-0005-0000-0000-0000C0820000}"/>
    <cellStyle name="Normal 12 5 2 2 2 4 2 2" xfId="3156" xr:uid="{00000000-0005-0000-0000-0000C1820000}"/>
    <cellStyle name="Normal 12 5 2 2 2 4 2 2 2" xfId="8646" xr:uid="{00000000-0005-0000-0000-0000C2820000}"/>
    <cellStyle name="Normal 12 5 2 2 2 4 2 2 2 2" xfId="21457" xr:uid="{00000000-0005-0000-0000-0000C3820000}"/>
    <cellStyle name="Normal 12 5 2 2 2 4 2 2 2 2 2" xfId="47077" xr:uid="{00000000-0005-0000-0000-0000C4820000}"/>
    <cellStyle name="Normal 12 5 2 2 2 4 2 2 2 3" xfId="34267" xr:uid="{00000000-0005-0000-0000-0000C5820000}"/>
    <cellStyle name="Normal 12 5 2 2 2 4 2 2 3" xfId="15967" xr:uid="{00000000-0005-0000-0000-0000C6820000}"/>
    <cellStyle name="Normal 12 5 2 2 2 4 2 2 3 2" xfId="41587" xr:uid="{00000000-0005-0000-0000-0000C7820000}"/>
    <cellStyle name="Normal 12 5 2 2 2 4 2 2 4" xfId="28777" xr:uid="{00000000-0005-0000-0000-0000C8820000}"/>
    <cellStyle name="Normal 12 5 2 2 2 4 2 3" xfId="4986" xr:uid="{00000000-0005-0000-0000-0000C9820000}"/>
    <cellStyle name="Normal 12 5 2 2 2 4 2 3 2" xfId="10476" xr:uid="{00000000-0005-0000-0000-0000CA820000}"/>
    <cellStyle name="Normal 12 5 2 2 2 4 2 3 2 2" xfId="23287" xr:uid="{00000000-0005-0000-0000-0000CB820000}"/>
    <cellStyle name="Normal 12 5 2 2 2 4 2 3 2 2 2" xfId="48907" xr:uid="{00000000-0005-0000-0000-0000CC820000}"/>
    <cellStyle name="Normal 12 5 2 2 2 4 2 3 2 3" xfId="36097" xr:uid="{00000000-0005-0000-0000-0000CD820000}"/>
    <cellStyle name="Normal 12 5 2 2 2 4 2 3 3" xfId="17797" xr:uid="{00000000-0005-0000-0000-0000CE820000}"/>
    <cellStyle name="Normal 12 5 2 2 2 4 2 3 3 2" xfId="43417" xr:uid="{00000000-0005-0000-0000-0000CF820000}"/>
    <cellStyle name="Normal 12 5 2 2 2 4 2 3 4" xfId="30607" xr:uid="{00000000-0005-0000-0000-0000D0820000}"/>
    <cellStyle name="Normal 12 5 2 2 2 4 2 4" xfId="12306" xr:uid="{00000000-0005-0000-0000-0000D1820000}"/>
    <cellStyle name="Normal 12 5 2 2 2 4 2 4 2" xfId="25117" xr:uid="{00000000-0005-0000-0000-0000D2820000}"/>
    <cellStyle name="Normal 12 5 2 2 2 4 2 4 2 2" xfId="50737" xr:uid="{00000000-0005-0000-0000-0000D3820000}"/>
    <cellStyle name="Normal 12 5 2 2 2 4 2 4 3" xfId="37927" xr:uid="{00000000-0005-0000-0000-0000D4820000}"/>
    <cellStyle name="Normal 12 5 2 2 2 4 2 5" xfId="6816" xr:uid="{00000000-0005-0000-0000-0000D5820000}"/>
    <cellStyle name="Normal 12 5 2 2 2 4 2 5 2" xfId="19627" xr:uid="{00000000-0005-0000-0000-0000D6820000}"/>
    <cellStyle name="Normal 12 5 2 2 2 4 2 5 2 2" xfId="45247" xr:uid="{00000000-0005-0000-0000-0000D7820000}"/>
    <cellStyle name="Normal 12 5 2 2 2 4 2 5 3" xfId="32437" xr:uid="{00000000-0005-0000-0000-0000D8820000}"/>
    <cellStyle name="Normal 12 5 2 2 2 4 2 6" xfId="14137" xr:uid="{00000000-0005-0000-0000-0000D9820000}"/>
    <cellStyle name="Normal 12 5 2 2 2 4 2 6 2" xfId="39757" xr:uid="{00000000-0005-0000-0000-0000DA820000}"/>
    <cellStyle name="Normal 12 5 2 2 2 4 2 7" xfId="26947" xr:uid="{00000000-0005-0000-0000-0000DB820000}"/>
    <cellStyle name="Normal 12 5 2 2 2 4 3" xfId="2262" xr:uid="{00000000-0005-0000-0000-0000DC820000}"/>
    <cellStyle name="Normal 12 5 2 2 2 4 3 2" xfId="7752" xr:uid="{00000000-0005-0000-0000-0000DD820000}"/>
    <cellStyle name="Normal 12 5 2 2 2 4 3 2 2" xfId="20563" xr:uid="{00000000-0005-0000-0000-0000DE820000}"/>
    <cellStyle name="Normal 12 5 2 2 2 4 3 2 2 2" xfId="46183" xr:uid="{00000000-0005-0000-0000-0000DF820000}"/>
    <cellStyle name="Normal 12 5 2 2 2 4 3 2 3" xfId="33373" xr:uid="{00000000-0005-0000-0000-0000E0820000}"/>
    <cellStyle name="Normal 12 5 2 2 2 4 3 3" xfId="15073" xr:uid="{00000000-0005-0000-0000-0000E1820000}"/>
    <cellStyle name="Normal 12 5 2 2 2 4 3 3 2" xfId="40693" xr:uid="{00000000-0005-0000-0000-0000E2820000}"/>
    <cellStyle name="Normal 12 5 2 2 2 4 3 4" xfId="27883" xr:uid="{00000000-0005-0000-0000-0000E3820000}"/>
    <cellStyle name="Normal 12 5 2 2 2 4 4" xfId="4092" xr:uid="{00000000-0005-0000-0000-0000E4820000}"/>
    <cellStyle name="Normal 12 5 2 2 2 4 4 2" xfId="9582" xr:uid="{00000000-0005-0000-0000-0000E5820000}"/>
    <cellStyle name="Normal 12 5 2 2 2 4 4 2 2" xfId="22393" xr:uid="{00000000-0005-0000-0000-0000E6820000}"/>
    <cellStyle name="Normal 12 5 2 2 2 4 4 2 2 2" xfId="48013" xr:uid="{00000000-0005-0000-0000-0000E7820000}"/>
    <cellStyle name="Normal 12 5 2 2 2 4 4 2 3" xfId="35203" xr:uid="{00000000-0005-0000-0000-0000E8820000}"/>
    <cellStyle name="Normal 12 5 2 2 2 4 4 3" xfId="16903" xr:uid="{00000000-0005-0000-0000-0000E9820000}"/>
    <cellStyle name="Normal 12 5 2 2 2 4 4 3 2" xfId="42523" xr:uid="{00000000-0005-0000-0000-0000EA820000}"/>
    <cellStyle name="Normal 12 5 2 2 2 4 4 4" xfId="29713" xr:uid="{00000000-0005-0000-0000-0000EB820000}"/>
    <cellStyle name="Normal 12 5 2 2 2 4 5" xfId="11412" xr:uid="{00000000-0005-0000-0000-0000EC820000}"/>
    <cellStyle name="Normal 12 5 2 2 2 4 5 2" xfId="24223" xr:uid="{00000000-0005-0000-0000-0000ED820000}"/>
    <cellStyle name="Normal 12 5 2 2 2 4 5 2 2" xfId="49843" xr:uid="{00000000-0005-0000-0000-0000EE820000}"/>
    <cellStyle name="Normal 12 5 2 2 2 4 5 3" xfId="37033" xr:uid="{00000000-0005-0000-0000-0000EF820000}"/>
    <cellStyle name="Normal 12 5 2 2 2 4 6" xfId="5922" xr:uid="{00000000-0005-0000-0000-0000F0820000}"/>
    <cellStyle name="Normal 12 5 2 2 2 4 6 2" xfId="18733" xr:uid="{00000000-0005-0000-0000-0000F1820000}"/>
    <cellStyle name="Normal 12 5 2 2 2 4 6 2 2" xfId="44353" xr:uid="{00000000-0005-0000-0000-0000F2820000}"/>
    <cellStyle name="Normal 12 5 2 2 2 4 6 3" xfId="31543" xr:uid="{00000000-0005-0000-0000-0000F3820000}"/>
    <cellStyle name="Normal 12 5 2 2 2 4 7" xfId="13243" xr:uid="{00000000-0005-0000-0000-0000F4820000}"/>
    <cellStyle name="Normal 12 5 2 2 2 4 7 2" xfId="38863" xr:uid="{00000000-0005-0000-0000-0000F5820000}"/>
    <cellStyle name="Normal 12 5 2 2 2 4 8" xfId="26053" xr:uid="{00000000-0005-0000-0000-0000F6820000}"/>
    <cellStyle name="Normal 12 5 2 2 2 5" xfId="790" xr:uid="{00000000-0005-0000-0000-0000F7820000}"/>
    <cellStyle name="Normal 12 5 2 2 2 5 2" xfId="1685" xr:uid="{00000000-0005-0000-0000-0000F8820000}"/>
    <cellStyle name="Normal 12 5 2 2 2 5 2 2" xfId="3515" xr:uid="{00000000-0005-0000-0000-0000F9820000}"/>
    <cellStyle name="Normal 12 5 2 2 2 5 2 2 2" xfId="9005" xr:uid="{00000000-0005-0000-0000-0000FA820000}"/>
    <cellStyle name="Normal 12 5 2 2 2 5 2 2 2 2" xfId="21816" xr:uid="{00000000-0005-0000-0000-0000FB820000}"/>
    <cellStyle name="Normal 12 5 2 2 2 5 2 2 2 2 2" xfId="47436" xr:uid="{00000000-0005-0000-0000-0000FC820000}"/>
    <cellStyle name="Normal 12 5 2 2 2 5 2 2 2 3" xfId="34626" xr:uid="{00000000-0005-0000-0000-0000FD820000}"/>
    <cellStyle name="Normal 12 5 2 2 2 5 2 2 3" xfId="16326" xr:uid="{00000000-0005-0000-0000-0000FE820000}"/>
    <cellStyle name="Normal 12 5 2 2 2 5 2 2 3 2" xfId="41946" xr:uid="{00000000-0005-0000-0000-0000FF820000}"/>
    <cellStyle name="Normal 12 5 2 2 2 5 2 2 4" xfId="29136" xr:uid="{00000000-0005-0000-0000-000000830000}"/>
    <cellStyle name="Normal 12 5 2 2 2 5 2 3" xfId="5345" xr:uid="{00000000-0005-0000-0000-000001830000}"/>
    <cellStyle name="Normal 12 5 2 2 2 5 2 3 2" xfId="10835" xr:uid="{00000000-0005-0000-0000-000002830000}"/>
    <cellStyle name="Normal 12 5 2 2 2 5 2 3 2 2" xfId="23646" xr:uid="{00000000-0005-0000-0000-000003830000}"/>
    <cellStyle name="Normal 12 5 2 2 2 5 2 3 2 2 2" xfId="49266" xr:uid="{00000000-0005-0000-0000-000004830000}"/>
    <cellStyle name="Normal 12 5 2 2 2 5 2 3 2 3" xfId="36456" xr:uid="{00000000-0005-0000-0000-000005830000}"/>
    <cellStyle name="Normal 12 5 2 2 2 5 2 3 3" xfId="18156" xr:uid="{00000000-0005-0000-0000-000006830000}"/>
    <cellStyle name="Normal 12 5 2 2 2 5 2 3 3 2" xfId="43776" xr:uid="{00000000-0005-0000-0000-000007830000}"/>
    <cellStyle name="Normal 12 5 2 2 2 5 2 3 4" xfId="30966" xr:uid="{00000000-0005-0000-0000-000008830000}"/>
    <cellStyle name="Normal 12 5 2 2 2 5 2 4" xfId="12665" xr:uid="{00000000-0005-0000-0000-000009830000}"/>
    <cellStyle name="Normal 12 5 2 2 2 5 2 4 2" xfId="25476" xr:uid="{00000000-0005-0000-0000-00000A830000}"/>
    <cellStyle name="Normal 12 5 2 2 2 5 2 4 2 2" xfId="51096" xr:uid="{00000000-0005-0000-0000-00000B830000}"/>
    <cellStyle name="Normal 12 5 2 2 2 5 2 4 3" xfId="38286" xr:uid="{00000000-0005-0000-0000-00000C830000}"/>
    <cellStyle name="Normal 12 5 2 2 2 5 2 5" xfId="7175" xr:uid="{00000000-0005-0000-0000-00000D830000}"/>
    <cellStyle name="Normal 12 5 2 2 2 5 2 5 2" xfId="19986" xr:uid="{00000000-0005-0000-0000-00000E830000}"/>
    <cellStyle name="Normal 12 5 2 2 2 5 2 5 2 2" xfId="45606" xr:uid="{00000000-0005-0000-0000-00000F830000}"/>
    <cellStyle name="Normal 12 5 2 2 2 5 2 5 3" xfId="32796" xr:uid="{00000000-0005-0000-0000-000010830000}"/>
    <cellStyle name="Normal 12 5 2 2 2 5 2 6" xfId="14496" xr:uid="{00000000-0005-0000-0000-000011830000}"/>
    <cellStyle name="Normal 12 5 2 2 2 5 2 6 2" xfId="40116" xr:uid="{00000000-0005-0000-0000-000012830000}"/>
    <cellStyle name="Normal 12 5 2 2 2 5 2 7" xfId="27306" xr:uid="{00000000-0005-0000-0000-000013830000}"/>
    <cellStyle name="Normal 12 5 2 2 2 5 3" xfId="2621" xr:uid="{00000000-0005-0000-0000-000014830000}"/>
    <cellStyle name="Normal 12 5 2 2 2 5 3 2" xfId="8111" xr:uid="{00000000-0005-0000-0000-000015830000}"/>
    <cellStyle name="Normal 12 5 2 2 2 5 3 2 2" xfId="20922" xr:uid="{00000000-0005-0000-0000-000016830000}"/>
    <cellStyle name="Normal 12 5 2 2 2 5 3 2 2 2" xfId="46542" xr:uid="{00000000-0005-0000-0000-000017830000}"/>
    <cellStyle name="Normal 12 5 2 2 2 5 3 2 3" xfId="33732" xr:uid="{00000000-0005-0000-0000-000018830000}"/>
    <cellStyle name="Normal 12 5 2 2 2 5 3 3" xfId="15432" xr:uid="{00000000-0005-0000-0000-000019830000}"/>
    <cellStyle name="Normal 12 5 2 2 2 5 3 3 2" xfId="41052" xr:uid="{00000000-0005-0000-0000-00001A830000}"/>
    <cellStyle name="Normal 12 5 2 2 2 5 3 4" xfId="28242" xr:uid="{00000000-0005-0000-0000-00001B830000}"/>
    <cellStyle name="Normal 12 5 2 2 2 5 4" xfId="4451" xr:uid="{00000000-0005-0000-0000-00001C830000}"/>
    <cellStyle name="Normal 12 5 2 2 2 5 4 2" xfId="9941" xr:uid="{00000000-0005-0000-0000-00001D830000}"/>
    <cellStyle name="Normal 12 5 2 2 2 5 4 2 2" xfId="22752" xr:uid="{00000000-0005-0000-0000-00001E830000}"/>
    <cellStyle name="Normal 12 5 2 2 2 5 4 2 2 2" xfId="48372" xr:uid="{00000000-0005-0000-0000-00001F830000}"/>
    <cellStyle name="Normal 12 5 2 2 2 5 4 2 3" xfId="35562" xr:uid="{00000000-0005-0000-0000-000020830000}"/>
    <cellStyle name="Normal 12 5 2 2 2 5 4 3" xfId="17262" xr:uid="{00000000-0005-0000-0000-000021830000}"/>
    <cellStyle name="Normal 12 5 2 2 2 5 4 3 2" xfId="42882" xr:uid="{00000000-0005-0000-0000-000022830000}"/>
    <cellStyle name="Normal 12 5 2 2 2 5 4 4" xfId="30072" xr:uid="{00000000-0005-0000-0000-000023830000}"/>
    <cellStyle name="Normal 12 5 2 2 2 5 5" xfId="11771" xr:uid="{00000000-0005-0000-0000-000024830000}"/>
    <cellStyle name="Normal 12 5 2 2 2 5 5 2" xfId="24582" xr:uid="{00000000-0005-0000-0000-000025830000}"/>
    <cellStyle name="Normal 12 5 2 2 2 5 5 2 2" xfId="50202" xr:uid="{00000000-0005-0000-0000-000026830000}"/>
    <cellStyle name="Normal 12 5 2 2 2 5 5 3" xfId="37392" xr:uid="{00000000-0005-0000-0000-000027830000}"/>
    <cellStyle name="Normal 12 5 2 2 2 5 6" xfId="6281" xr:uid="{00000000-0005-0000-0000-000028830000}"/>
    <cellStyle name="Normal 12 5 2 2 2 5 6 2" xfId="19092" xr:uid="{00000000-0005-0000-0000-000029830000}"/>
    <cellStyle name="Normal 12 5 2 2 2 5 6 2 2" xfId="44712" xr:uid="{00000000-0005-0000-0000-00002A830000}"/>
    <cellStyle name="Normal 12 5 2 2 2 5 6 3" xfId="31902" xr:uid="{00000000-0005-0000-0000-00002B830000}"/>
    <cellStyle name="Normal 12 5 2 2 2 5 7" xfId="13602" xr:uid="{00000000-0005-0000-0000-00002C830000}"/>
    <cellStyle name="Normal 12 5 2 2 2 5 7 2" xfId="39222" xr:uid="{00000000-0005-0000-0000-00002D830000}"/>
    <cellStyle name="Normal 12 5 2 2 2 5 8" xfId="26412" xr:uid="{00000000-0005-0000-0000-00002E830000}"/>
    <cellStyle name="Normal 12 5 2 2 2 6" xfId="1191" xr:uid="{00000000-0005-0000-0000-00002F830000}"/>
    <cellStyle name="Normal 12 5 2 2 2 6 2" xfId="3021" xr:uid="{00000000-0005-0000-0000-000030830000}"/>
    <cellStyle name="Normal 12 5 2 2 2 6 2 2" xfId="8511" xr:uid="{00000000-0005-0000-0000-000031830000}"/>
    <cellStyle name="Normal 12 5 2 2 2 6 2 2 2" xfId="21322" xr:uid="{00000000-0005-0000-0000-000032830000}"/>
    <cellStyle name="Normal 12 5 2 2 2 6 2 2 2 2" xfId="46942" xr:uid="{00000000-0005-0000-0000-000033830000}"/>
    <cellStyle name="Normal 12 5 2 2 2 6 2 2 3" xfId="34132" xr:uid="{00000000-0005-0000-0000-000034830000}"/>
    <cellStyle name="Normal 12 5 2 2 2 6 2 3" xfId="15832" xr:uid="{00000000-0005-0000-0000-000035830000}"/>
    <cellStyle name="Normal 12 5 2 2 2 6 2 3 2" xfId="41452" xr:uid="{00000000-0005-0000-0000-000036830000}"/>
    <cellStyle name="Normal 12 5 2 2 2 6 2 4" xfId="28642" xr:uid="{00000000-0005-0000-0000-000037830000}"/>
    <cellStyle name="Normal 12 5 2 2 2 6 3" xfId="4851" xr:uid="{00000000-0005-0000-0000-000038830000}"/>
    <cellStyle name="Normal 12 5 2 2 2 6 3 2" xfId="10341" xr:uid="{00000000-0005-0000-0000-000039830000}"/>
    <cellStyle name="Normal 12 5 2 2 2 6 3 2 2" xfId="23152" xr:uid="{00000000-0005-0000-0000-00003A830000}"/>
    <cellStyle name="Normal 12 5 2 2 2 6 3 2 2 2" xfId="48772" xr:uid="{00000000-0005-0000-0000-00003B830000}"/>
    <cellStyle name="Normal 12 5 2 2 2 6 3 2 3" xfId="35962" xr:uid="{00000000-0005-0000-0000-00003C830000}"/>
    <cellStyle name="Normal 12 5 2 2 2 6 3 3" xfId="17662" xr:uid="{00000000-0005-0000-0000-00003D830000}"/>
    <cellStyle name="Normal 12 5 2 2 2 6 3 3 2" xfId="43282" xr:uid="{00000000-0005-0000-0000-00003E830000}"/>
    <cellStyle name="Normal 12 5 2 2 2 6 3 4" xfId="30472" xr:uid="{00000000-0005-0000-0000-00003F830000}"/>
    <cellStyle name="Normal 12 5 2 2 2 6 4" xfId="12171" xr:uid="{00000000-0005-0000-0000-000040830000}"/>
    <cellStyle name="Normal 12 5 2 2 2 6 4 2" xfId="24982" xr:uid="{00000000-0005-0000-0000-000041830000}"/>
    <cellStyle name="Normal 12 5 2 2 2 6 4 2 2" xfId="50602" xr:uid="{00000000-0005-0000-0000-000042830000}"/>
    <cellStyle name="Normal 12 5 2 2 2 6 4 3" xfId="37792" xr:uid="{00000000-0005-0000-0000-000043830000}"/>
    <cellStyle name="Normal 12 5 2 2 2 6 5" xfId="6681" xr:uid="{00000000-0005-0000-0000-000044830000}"/>
    <cellStyle name="Normal 12 5 2 2 2 6 5 2" xfId="19492" xr:uid="{00000000-0005-0000-0000-000045830000}"/>
    <cellStyle name="Normal 12 5 2 2 2 6 5 2 2" xfId="45112" xr:uid="{00000000-0005-0000-0000-000046830000}"/>
    <cellStyle name="Normal 12 5 2 2 2 6 5 3" xfId="32302" xr:uid="{00000000-0005-0000-0000-000047830000}"/>
    <cellStyle name="Normal 12 5 2 2 2 6 6" xfId="14002" xr:uid="{00000000-0005-0000-0000-000048830000}"/>
    <cellStyle name="Normal 12 5 2 2 2 6 6 2" xfId="39622" xr:uid="{00000000-0005-0000-0000-000049830000}"/>
    <cellStyle name="Normal 12 5 2 2 2 6 7" xfId="26812" xr:uid="{00000000-0005-0000-0000-00004A830000}"/>
    <cellStyle name="Normal 12 5 2 2 2 7" xfId="2127" xr:uid="{00000000-0005-0000-0000-00004B830000}"/>
    <cellStyle name="Normal 12 5 2 2 2 7 2" xfId="7617" xr:uid="{00000000-0005-0000-0000-00004C830000}"/>
    <cellStyle name="Normal 12 5 2 2 2 7 2 2" xfId="20428" xr:uid="{00000000-0005-0000-0000-00004D830000}"/>
    <cellStyle name="Normal 12 5 2 2 2 7 2 2 2" xfId="46048" xr:uid="{00000000-0005-0000-0000-00004E830000}"/>
    <cellStyle name="Normal 12 5 2 2 2 7 2 3" xfId="33238" xr:uid="{00000000-0005-0000-0000-00004F830000}"/>
    <cellStyle name="Normal 12 5 2 2 2 7 3" xfId="14938" xr:uid="{00000000-0005-0000-0000-000050830000}"/>
    <cellStyle name="Normal 12 5 2 2 2 7 3 2" xfId="40558" xr:uid="{00000000-0005-0000-0000-000051830000}"/>
    <cellStyle name="Normal 12 5 2 2 2 7 4" xfId="27748" xr:uid="{00000000-0005-0000-0000-000052830000}"/>
    <cellStyle name="Normal 12 5 2 2 2 8" xfId="3957" xr:uid="{00000000-0005-0000-0000-000053830000}"/>
    <cellStyle name="Normal 12 5 2 2 2 8 2" xfId="9447" xr:uid="{00000000-0005-0000-0000-000054830000}"/>
    <cellStyle name="Normal 12 5 2 2 2 8 2 2" xfId="22258" xr:uid="{00000000-0005-0000-0000-000055830000}"/>
    <cellStyle name="Normal 12 5 2 2 2 8 2 2 2" xfId="47878" xr:uid="{00000000-0005-0000-0000-000056830000}"/>
    <cellStyle name="Normal 12 5 2 2 2 8 2 3" xfId="35068" xr:uid="{00000000-0005-0000-0000-000057830000}"/>
    <cellStyle name="Normal 12 5 2 2 2 8 3" xfId="16768" xr:uid="{00000000-0005-0000-0000-000058830000}"/>
    <cellStyle name="Normal 12 5 2 2 2 8 3 2" xfId="42388" xr:uid="{00000000-0005-0000-0000-000059830000}"/>
    <cellStyle name="Normal 12 5 2 2 2 8 4" xfId="29578" xr:uid="{00000000-0005-0000-0000-00005A830000}"/>
    <cellStyle name="Normal 12 5 2 2 2 9" xfId="11277" xr:uid="{00000000-0005-0000-0000-00005B830000}"/>
    <cellStyle name="Normal 12 5 2 2 2 9 2" xfId="24088" xr:uid="{00000000-0005-0000-0000-00005C830000}"/>
    <cellStyle name="Normal 12 5 2 2 2 9 2 2" xfId="49708" xr:uid="{00000000-0005-0000-0000-00005D830000}"/>
    <cellStyle name="Normal 12 5 2 2 2 9 3" xfId="36898" xr:uid="{00000000-0005-0000-0000-00005E830000}"/>
    <cellStyle name="Normal 12 5 2 2 3" xfId="346" xr:uid="{00000000-0005-0000-0000-00005F830000}"/>
    <cellStyle name="Normal 12 5 2 2 3 10" xfId="5838" xr:uid="{00000000-0005-0000-0000-000060830000}"/>
    <cellStyle name="Normal 12 5 2 2 3 10 2" xfId="18649" xr:uid="{00000000-0005-0000-0000-000061830000}"/>
    <cellStyle name="Normal 12 5 2 2 3 10 2 2" xfId="44269" xr:uid="{00000000-0005-0000-0000-000062830000}"/>
    <cellStyle name="Normal 12 5 2 2 3 10 3" xfId="31459" xr:uid="{00000000-0005-0000-0000-000063830000}"/>
    <cellStyle name="Normal 12 5 2 2 3 11" xfId="13159" xr:uid="{00000000-0005-0000-0000-000064830000}"/>
    <cellStyle name="Normal 12 5 2 2 3 11 2" xfId="38779" xr:uid="{00000000-0005-0000-0000-000065830000}"/>
    <cellStyle name="Normal 12 5 2 2 3 12" xfId="25969" xr:uid="{00000000-0005-0000-0000-000066830000}"/>
    <cellStyle name="Normal 12 5 2 2 3 2" xfId="575" xr:uid="{00000000-0005-0000-0000-000067830000}"/>
    <cellStyle name="Normal 12 5 2 2 3 2 2" xfId="974" xr:uid="{00000000-0005-0000-0000-000068830000}"/>
    <cellStyle name="Normal 12 5 2 2 3 2 2 2" xfId="1869" xr:uid="{00000000-0005-0000-0000-000069830000}"/>
    <cellStyle name="Normal 12 5 2 2 3 2 2 2 2" xfId="3699" xr:uid="{00000000-0005-0000-0000-00006A830000}"/>
    <cellStyle name="Normal 12 5 2 2 3 2 2 2 2 2" xfId="9189" xr:uid="{00000000-0005-0000-0000-00006B830000}"/>
    <cellStyle name="Normal 12 5 2 2 3 2 2 2 2 2 2" xfId="22000" xr:uid="{00000000-0005-0000-0000-00006C830000}"/>
    <cellStyle name="Normal 12 5 2 2 3 2 2 2 2 2 2 2" xfId="47620" xr:uid="{00000000-0005-0000-0000-00006D830000}"/>
    <cellStyle name="Normal 12 5 2 2 3 2 2 2 2 2 3" xfId="34810" xr:uid="{00000000-0005-0000-0000-00006E830000}"/>
    <cellStyle name="Normal 12 5 2 2 3 2 2 2 2 3" xfId="16510" xr:uid="{00000000-0005-0000-0000-00006F830000}"/>
    <cellStyle name="Normal 12 5 2 2 3 2 2 2 2 3 2" xfId="42130" xr:uid="{00000000-0005-0000-0000-000070830000}"/>
    <cellStyle name="Normal 12 5 2 2 3 2 2 2 2 4" xfId="29320" xr:uid="{00000000-0005-0000-0000-000071830000}"/>
    <cellStyle name="Normal 12 5 2 2 3 2 2 2 3" xfId="5529" xr:uid="{00000000-0005-0000-0000-000072830000}"/>
    <cellStyle name="Normal 12 5 2 2 3 2 2 2 3 2" xfId="11019" xr:uid="{00000000-0005-0000-0000-000073830000}"/>
    <cellStyle name="Normal 12 5 2 2 3 2 2 2 3 2 2" xfId="23830" xr:uid="{00000000-0005-0000-0000-000074830000}"/>
    <cellStyle name="Normal 12 5 2 2 3 2 2 2 3 2 2 2" xfId="49450" xr:uid="{00000000-0005-0000-0000-000075830000}"/>
    <cellStyle name="Normal 12 5 2 2 3 2 2 2 3 2 3" xfId="36640" xr:uid="{00000000-0005-0000-0000-000076830000}"/>
    <cellStyle name="Normal 12 5 2 2 3 2 2 2 3 3" xfId="18340" xr:uid="{00000000-0005-0000-0000-000077830000}"/>
    <cellStyle name="Normal 12 5 2 2 3 2 2 2 3 3 2" xfId="43960" xr:uid="{00000000-0005-0000-0000-000078830000}"/>
    <cellStyle name="Normal 12 5 2 2 3 2 2 2 3 4" xfId="31150" xr:uid="{00000000-0005-0000-0000-000079830000}"/>
    <cellStyle name="Normal 12 5 2 2 3 2 2 2 4" xfId="12849" xr:uid="{00000000-0005-0000-0000-00007A830000}"/>
    <cellStyle name="Normal 12 5 2 2 3 2 2 2 4 2" xfId="25660" xr:uid="{00000000-0005-0000-0000-00007B830000}"/>
    <cellStyle name="Normal 12 5 2 2 3 2 2 2 4 2 2" xfId="51280" xr:uid="{00000000-0005-0000-0000-00007C830000}"/>
    <cellStyle name="Normal 12 5 2 2 3 2 2 2 4 3" xfId="38470" xr:uid="{00000000-0005-0000-0000-00007D830000}"/>
    <cellStyle name="Normal 12 5 2 2 3 2 2 2 5" xfId="7359" xr:uid="{00000000-0005-0000-0000-00007E830000}"/>
    <cellStyle name="Normal 12 5 2 2 3 2 2 2 5 2" xfId="20170" xr:uid="{00000000-0005-0000-0000-00007F830000}"/>
    <cellStyle name="Normal 12 5 2 2 3 2 2 2 5 2 2" xfId="45790" xr:uid="{00000000-0005-0000-0000-000080830000}"/>
    <cellStyle name="Normal 12 5 2 2 3 2 2 2 5 3" xfId="32980" xr:uid="{00000000-0005-0000-0000-000081830000}"/>
    <cellStyle name="Normal 12 5 2 2 3 2 2 2 6" xfId="14680" xr:uid="{00000000-0005-0000-0000-000082830000}"/>
    <cellStyle name="Normal 12 5 2 2 3 2 2 2 6 2" xfId="40300" xr:uid="{00000000-0005-0000-0000-000083830000}"/>
    <cellStyle name="Normal 12 5 2 2 3 2 2 2 7" xfId="27490" xr:uid="{00000000-0005-0000-0000-000084830000}"/>
    <cellStyle name="Normal 12 5 2 2 3 2 2 3" xfId="2805" xr:uid="{00000000-0005-0000-0000-000085830000}"/>
    <cellStyle name="Normal 12 5 2 2 3 2 2 3 2" xfId="8295" xr:uid="{00000000-0005-0000-0000-000086830000}"/>
    <cellStyle name="Normal 12 5 2 2 3 2 2 3 2 2" xfId="21106" xr:uid="{00000000-0005-0000-0000-000087830000}"/>
    <cellStyle name="Normal 12 5 2 2 3 2 2 3 2 2 2" xfId="46726" xr:uid="{00000000-0005-0000-0000-000088830000}"/>
    <cellStyle name="Normal 12 5 2 2 3 2 2 3 2 3" xfId="33916" xr:uid="{00000000-0005-0000-0000-000089830000}"/>
    <cellStyle name="Normal 12 5 2 2 3 2 2 3 3" xfId="15616" xr:uid="{00000000-0005-0000-0000-00008A830000}"/>
    <cellStyle name="Normal 12 5 2 2 3 2 2 3 3 2" xfId="41236" xr:uid="{00000000-0005-0000-0000-00008B830000}"/>
    <cellStyle name="Normal 12 5 2 2 3 2 2 3 4" xfId="28426" xr:uid="{00000000-0005-0000-0000-00008C830000}"/>
    <cellStyle name="Normal 12 5 2 2 3 2 2 4" xfId="4635" xr:uid="{00000000-0005-0000-0000-00008D830000}"/>
    <cellStyle name="Normal 12 5 2 2 3 2 2 4 2" xfId="10125" xr:uid="{00000000-0005-0000-0000-00008E830000}"/>
    <cellStyle name="Normal 12 5 2 2 3 2 2 4 2 2" xfId="22936" xr:uid="{00000000-0005-0000-0000-00008F830000}"/>
    <cellStyle name="Normal 12 5 2 2 3 2 2 4 2 2 2" xfId="48556" xr:uid="{00000000-0005-0000-0000-000090830000}"/>
    <cellStyle name="Normal 12 5 2 2 3 2 2 4 2 3" xfId="35746" xr:uid="{00000000-0005-0000-0000-000091830000}"/>
    <cellStyle name="Normal 12 5 2 2 3 2 2 4 3" xfId="17446" xr:uid="{00000000-0005-0000-0000-000092830000}"/>
    <cellStyle name="Normal 12 5 2 2 3 2 2 4 3 2" xfId="43066" xr:uid="{00000000-0005-0000-0000-000093830000}"/>
    <cellStyle name="Normal 12 5 2 2 3 2 2 4 4" xfId="30256" xr:uid="{00000000-0005-0000-0000-000094830000}"/>
    <cellStyle name="Normal 12 5 2 2 3 2 2 5" xfId="11955" xr:uid="{00000000-0005-0000-0000-000095830000}"/>
    <cellStyle name="Normal 12 5 2 2 3 2 2 5 2" xfId="24766" xr:uid="{00000000-0005-0000-0000-000096830000}"/>
    <cellStyle name="Normal 12 5 2 2 3 2 2 5 2 2" xfId="50386" xr:uid="{00000000-0005-0000-0000-000097830000}"/>
    <cellStyle name="Normal 12 5 2 2 3 2 2 5 3" xfId="37576" xr:uid="{00000000-0005-0000-0000-000098830000}"/>
    <cellStyle name="Normal 12 5 2 2 3 2 2 6" xfId="6465" xr:uid="{00000000-0005-0000-0000-000099830000}"/>
    <cellStyle name="Normal 12 5 2 2 3 2 2 6 2" xfId="19276" xr:uid="{00000000-0005-0000-0000-00009A830000}"/>
    <cellStyle name="Normal 12 5 2 2 3 2 2 6 2 2" xfId="44896" xr:uid="{00000000-0005-0000-0000-00009B830000}"/>
    <cellStyle name="Normal 12 5 2 2 3 2 2 6 3" xfId="32086" xr:uid="{00000000-0005-0000-0000-00009C830000}"/>
    <cellStyle name="Normal 12 5 2 2 3 2 2 7" xfId="13786" xr:uid="{00000000-0005-0000-0000-00009D830000}"/>
    <cellStyle name="Normal 12 5 2 2 3 2 2 7 2" xfId="39406" xr:uid="{00000000-0005-0000-0000-00009E830000}"/>
    <cellStyle name="Normal 12 5 2 2 3 2 2 8" xfId="26596" xr:uid="{00000000-0005-0000-0000-00009F830000}"/>
    <cellStyle name="Normal 12 5 2 2 3 2 3" xfId="1470" xr:uid="{00000000-0005-0000-0000-0000A0830000}"/>
    <cellStyle name="Normal 12 5 2 2 3 2 3 2" xfId="3300" xr:uid="{00000000-0005-0000-0000-0000A1830000}"/>
    <cellStyle name="Normal 12 5 2 2 3 2 3 2 2" xfId="8790" xr:uid="{00000000-0005-0000-0000-0000A2830000}"/>
    <cellStyle name="Normal 12 5 2 2 3 2 3 2 2 2" xfId="21601" xr:uid="{00000000-0005-0000-0000-0000A3830000}"/>
    <cellStyle name="Normal 12 5 2 2 3 2 3 2 2 2 2" xfId="47221" xr:uid="{00000000-0005-0000-0000-0000A4830000}"/>
    <cellStyle name="Normal 12 5 2 2 3 2 3 2 2 3" xfId="34411" xr:uid="{00000000-0005-0000-0000-0000A5830000}"/>
    <cellStyle name="Normal 12 5 2 2 3 2 3 2 3" xfId="16111" xr:uid="{00000000-0005-0000-0000-0000A6830000}"/>
    <cellStyle name="Normal 12 5 2 2 3 2 3 2 3 2" xfId="41731" xr:uid="{00000000-0005-0000-0000-0000A7830000}"/>
    <cellStyle name="Normal 12 5 2 2 3 2 3 2 4" xfId="28921" xr:uid="{00000000-0005-0000-0000-0000A8830000}"/>
    <cellStyle name="Normal 12 5 2 2 3 2 3 3" xfId="5130" xr:uid="{00000000-0005-0000-0000-0000A9830000}"/>
    <cellStyle name="Normal 12 5 2 2 3 2 3 3 2" xfId="10620" xr:uid="{00000000-0005-0000-0000-0000AA830000}"/>
    <cellStyle name="Normal 12 5 2 2 3 2 3 3 2 2" xfId="23431" xr:uid="{00000000-0005-0000-0000-0000AB830000}"/>
    <cellStyle name="Normal 12 5 2 2 3 2 3 3 2 2 2" xfId="49051" xr:uid="{00000000-0005-0000-0000-0000AC830000}"/>
    <cellStyle name="Normal 12 5 2 2 3 2 3 3 2 3" xfId="36241" xr:uid="{00000000-0005-0000-0000-0000AD830000}"/>
    <cellStyle name="Normal 12 5 2 2 3 2 3 3 3" xfId="17941" xr:uid="{00000000-0005-0000-0000-0000AE830000}"/>
    <cellStyle name="Normal 12 5 2 2 3 2 3 3 3 2" xfId="43561" xr:uid="{00000000-0005-0000-0000-0000AF830000}"/>
    <cellStyle name="Normal 12 5 2 2 3 2 3 3 4" xfId="30751" xr:uid="{00000000-0005-0000-0000-0000B0830000}"/>
    <cellStyle name="Normal 12 5 2 2 3 2 3 4" xfId="12450" xr:uid="{00000000-0005-0000-0000-0000B1830000}"/>
    <cellStyle name="Normal 12 5 2 2 3 2 3 4 2" xfId="25261" xr:uid="{00000000-0005-0000-0000-0000B2830000}"/>
    <cellStyle name="Normal 12 5 2 2 3 2 3 4 2 2" xfId="50881" xr:uid="{00000000-0005-0000-0000-0000B3830000}"/>
    <cellStyle name="Normal 12 5 2 2 3 2 3 4 3" xfId="38071" xr:uid="{00000000-0005-0000-0000-0000B4830000}"/>
    <cellStyle name="Normal 12 5 2 2 3 2 3 5" xfId="6960" xr:uid="{00000000-0005-0000-0000-0000B5830000}"/>
    <cellStyle name="Normal 12 5 2 2 3 2 3 5 2" xfId="19771" xr:uid="{00000000-0005-0000-0000-0000B6830000}"/>
    <cellStyle name="Normal 12 5 2 2 3 2 3 5 2 2" xfId="45391" xr:uid="{00000000-0005-0000-0000-0000B7830000}"/>
    <cellStyle name="Normal 12 5 2 2 3 2 3 5 3" xfId="32581" xr:uid="{00000000-0005-0000-0000-0000B8830000}"/>
    <cellStyle name="Normal 12 5 2 2 3 2 3 6" xfId="14281" xr:uid="{00000000-0005-0000-0000-0000B9830000}"/>
    <cellStyle name="Normal 12 5 2 2 3 2 3 6 2" xfId="39901" xr:uid="{00000000-0005-0000-0000-0000BA830000}"/>
    <cellStyle name="Normal 12 5 2 2 3 2 3 7" xfId="27091" xr:uid="{00000000-0005-0000-0000-0000BB830000}"/>
    <cellStyle name="Normal 12 5 2 2 3 2 4" xfId="2406" xr:uid="{00000000-0005-0000-0000-0000BC830000}"/>
    <cellStyle name="Normal 12 5 2 2 3 2 4 2" xfId="7896" xr:uid="{00000000-0005-0000-0000-0000BD830000}"/>
    <cellStyle name="Normal 12 5 2 2 3 2 4 2 2" xfId="20707" xr:uid="{00000000-0005-0000-0000-0000BE830000}"/>
    <cellStyle name="Normal 12 5 2 2 3 2 4 2 2 2" xfId="46327" xr:uid="{00000000-0005-0000-0000-0000BF830000}"/>
    <cellStyle name="Normal 12 5 2 2 3 2 4 2 3" xfId="33517" xr:uid="{00000000-0005-0000-0000-0000C0830000}"/>
    <cellStyle name="Normal 12 5 2 2 3 2 4 3" xfId="15217" xr:uid="{00000000-0005-0000-0000-0000C1830000}"/>
    <cellStyle name="Normal 12 5 2 2 3 2 4 3 2" xfId="40837" xr:uid="{00000000-0005-0000-0000-0000C2830000}"/>
    <cellStyle name="Normal 12 5 2 2 3 2 4 4" xfId="28027" xr:uid="{00000000-0005-0000-0000-0000C3830000}"/>
    <cellStyle name="Normal 12 5 2 2 3 2 5" xfId="4236" xr:uid="{00000000-0005-0000-0000-0000C4830000}"/>
    <cellStyle name="Normal 12 5 2 2 3 2 5 2" xfId="9726" xr:uid="{00000000-0005-0000-0000-0000C5830000}"/>
    <cellStyle name="Normal 12 5 2 2 3 2 5 2 2" xfId="22537" xr:uid="{00000000-0005-0000-0000-0000C6830000}"/>
    <cellStyle name="Normal 12 5 2 2 3 2 5 2 2 2" xfId="48157" xr:uid="{00000000-0005-0000-0000-0000C7830000}"/>
    <cellStyle name="Normal 12 5 2 2 3 2 5 2 3" xfId="35347" xr:uid="{00000000-0005-0000-0000-0000C8830000}"/>
    <cellStyle name="Normal 12 5 2 2 3 2 5 3" xfId="17047" xr:uid="{00000000-0005-0000-0000-0000C9830000}"/>
    <cellStyle name="Normal 12 5 2 2 3 2 5 3 2" xfId="42667" xr:uid="{00000000-0005-0000-0000-0000CA830000}"/>
    <cellStyle name="Normal 12 5 2 2 3 2 5 4" xfId="29857" xr:uid="{00000000-0005-0000-0000-0000CB830000}"/>
    <cellStyle name="Normal 12 5 2 2 3 2 6" xfId="11556" xr:uid="{00000000-0005-0000-0000-0000CC830000}"/>
    <cellStyle name="Normal 12 5 2 2 3 2 6 2" xfId="24367" xr:uid="{00000000-0005-0000-0000-0000CD830000}"/>
    <cellStyle name="Normal 12 5 2 2 3 2 6 2 2" xfId="49987" xr:uid="{00000000-0005-0000-0000-0000CE830000}"/>
    <cellStyle name="Normal 12 5 2 2 3 2 6 3" xfId="37177" xr:uid="{00000000-0005-0000-0000-0000CF830000}"/>
    <cellStyle name="Normal 12 5 2 2 3 2 7" xfId="6066" xr:uid="{00000000-0005-0000-0000-0000D0830000}"/>
    <cellStyle name="Normal 12 5 2 2 3 2 7 2" xfId="18877" xr:uid="{00000000-0005-0000-0000-0000D1830000}"/>
    <cellStyle name="Normal 12 5 2 2 3 2 7 2 2" xfId="44497" xr:uid="{00000000-0005-0000-0000-0000D2830000}"/>
    <cellStyle name="Normal 12 5 2 2 3 2 7 3" xfId="31687" xr:uid="{00000000-0005-0000-0000-0000D3830000}"/>
    <cellStyle name="Normal 12 5 2 2 3 2 8" xfId="13387" xr:uid="{00000000-0005-0000-0000-0000D4830000}"/>
    <cellStyle name="Normal 12 5 2 2 3 2 8 2" xfId="39007" xr:uid="{00000000-0005-0000-0000-0000D5830000}"/>
    <cellStyle name="Normal 12 5 2 2 3 2 9" xfId="26197" xr:uid="{00000000-0005-0000-0000-0000D6830000}"/>
    <cellStyle name="Normal 12 5 2 2 3 3" xfId="707" xr:uid="{00000000-0005-0000-0000-0000D7830000}"/>
    <cellStyle name="Normal 12 5 2 2 3 3 2" xfId="1107" xr:uid="{00000000-0005-0000-0000-0000D8830000}"/>
    <cellStyle name="Normal 12 5 2 2 3 3 2 2" xfId="2002" xr:uid="{00000000-0005-0000-0000-0000D9830000}"/>
    <cellStyle name="Normal 12 5 2 2 3 3 2 2 2" xfId="3832" xr:uid="{00000000-0005-0000-0000-0000DA830000}"/>
    <cellStyle name="Normal 12 5 2 2 3 3 2 2 2 2" xfId="9322" xr:uid="{00000000-0005-0000-0000-0000DB830000}"/>
    <cellStyle name="Normal 12 5 2 2 3 3 2 2 2 2 2" xfId="22133" xr:uid="{00000000-0005-0000-0000-0000DC830000}"/>
    <cellStyle name="Normal 12 5 2 2 3 3 2 2 2 2 2 2" xfId="47753" xr:uid="{00000000-0005-0000-0000-0000DD830000}"/>
    <cellStyle name="Normal 12 5 2 2 3 3 2 2 2 2 3" xfId="34943" xr:uid="{00000000-0005-0000-0000-0000DE830000}"/>
    <cellStyle name="Normal 12 5 2 2 3 3 2 2 2 3" xfId="16643" xr:uid="{00000000-0005-0000-0000-0000DF830000}"/>
    <cellStyle name="Normal 12 5 2 2 3 3 2 2 2 3 2" xfId="42263" xr:uid="{00000000-0005-0000-0000-0000E0830000}"/>
    <cellStyle name="Normal 12 5 2 2 3 3 2 2 2 4" xfId="29453" xr:uid="{00000000-0005-0000-0000-0000E1830000}"/>
    <cellStyle name="Normal 12 5 2 2 3 3 2 2 3" xfId="5662" xr:uid="{00000000-0005-0000-0000-0000E2830000}"/>
    <cellStyle name="Normal 12 5 2 2 3 3 2 2 3 2" xfId="11152" xr:uid="{00000000-0005-0000-0000-0000E3830000}"/>
    <cellStyle name="Normal 12 5 2 2 3 3 2 2 3 2 2" xfId="23963" xr:uid="{00000000-0005-0000-0000-0000E4830000}"/>
    <cellStyle name="Normal 12 5 2 2 3 3 2 2 3 2 2 2" xfId="49583" xr:uid="{00000000-0005-0000-0000-0000E5830000}"/>
    <cellStyle name="Normal 12 5 2 2 3 3 2 2 3 2 3" xfId="36773" xr:uid="{00000000-0005-0000-0000-0000E6830000}"/>
    <cellStyle name="Normal 12 5 2 2 3 3 2 2 3 3" xfId="18473" xr:uid="{00000000-0005-0000-0000-0000E7830000}"/>
    <cellStyle name="Normal 12 5 2 2 3 3 2 2 3 3 2" xfId="44093" xr:uid="{00000000-0005-0000-0000-0000E8830000}"/>
    <cellStyle name="Normal 12 5 2 2 3 3 2 2 3 4" xfId="31283" xr:uid="{00000000-0005-0000-0000-0000E9830000}"/>
    <cellStyle name="Normal 12 5 2 2 3 3 2 2 4" xfId="12982" xr:uid="{00000000-0005-0000-0000-0000EA830000}"/>
    <cellStyle name="Normal 12 5 2 2 3 3 2 2 4 2" xfId="25793" xr:uid="{00000000-0005-0000-0000-0000EB830000}"/>
    <cellStyle name="Normal 12 5 2 2 3 3 2 2 4 2 2" xfId="51413" xr:uid="{00000000-0005-0000-0000-0000EC830000}"/>
    <cellStyle name="Normal 12 5 2 2 3 3 2 2 4 3" xfId="38603" xr:uid="{00000000-0005-0000-0000-0000ED830000}"/>
    <cellStyle name="Normal 12 5 2 2 3 3 2 2 5" xfId="7492" xr:uid="{00000000-0005-0000-0000-0000EE830000}"/>
    <cellStyle name="Normal 12 5 2 2 3 3 2 2 5 2" xfId="20303" xr:uid="{00000000-0005-0000-0000-0000EF830000}"/>
    <cellStyle name="Normal 12 5 2 2 3 3 2 2 5 2 2" xfId="45923" xr:uid="{00000000-0005-0000-0000-0000F0830000}"/>
    <cellStyle name="Normal 12 5 2 2 3 3 2 2 5 3" xfId="33113" xr:uid="{00000000-0005-0000-0000-0000F1830000}"/>
    <cellStyle name="Normal 12 5 2 2 3 3 2 2 6" xfId="14813" xr:uid="{00000000-0005-0000-0000-0000F2830000}"/>
    <cellStyle name="Normal 12 5 2 2 3 3 2 2 6 2" xfId="40433" xr:uid="{00000000-0005-0000-0000-0000F3830000}"/>
    <cellStyle name="Normal 12 5 2 2 3 3 2 2 7" xfId="27623" xr:uid="{00000000-0005-0000-0000-0000F4830000}"/>
    <cellStyle name="Normal 12 5 2 2 3 3 2 3" xfId="2938" xr:uid="{00000000-0005-0000-0000-0000F5830000}"/>
    <cellStyle name="Normal 12 5 2 2 3 3 2 3 2" xfId="8428" xr:uid="{00000000-0005-0000-0000-0000F6830000}"/>
    <cellStyle name="Normal 12 5 2 2 3 3 2 3 2 2" xfId="21239" xr:uid="{00000000-0005-0000-0000-0000F7830000}"/>
    <cellStyle name="Normal 12 5 2 2 3 3 2 3 2 2 2" xfId="46859" xr:uid="{00000000-0005-0000-0000-0000F8830000}"/>
    <cellStyle name="Normal 12 5 2 2 3 3 2 3 2 3" xfId="34049" xr:uid="{00000000-0005-0000-0000-0000F9830000}"/>
    <cellStyle name="Normal 12 5 2 2 3 3 2 3 3" xfId="15749" xr:uid="{00000000-0005-0000-0000-0000FA830000}"/>
    <cellStyle name="Normal 12 5 2 2 3 3 2 3 3 2" xfId="41369" xr:uid="{00000000-0005-0000-0000-0000FB830000}"/>
    <cellStyle name="Normal 12 5 2 2 3 3 2 3 4" xfId="28559" xr:uid="{00000000-0005-0000-0000-0000FC830000}"/>
    <cellStyle name="Normal 12 5 2 2 3 3 2 4" xfId="4768" xr:uid="{00000000-0005-0000-0000-0000FD830000}"/>
    <cellStyle name="Normal 12 5 2 2 3 3 2 4 2" xfId="10258" xr:uid="{00000000-0005-0000-0000-0000FE830000}"/>
    <cellStyle name="Normal 12 5 2 2 3 3 2 4 2 2" xfId="23069" xr:uid="{00000000-0005-0000-0000-0000FF830000}"/>
    <cellStyle name="Normal 12 5 2 2 3 3 2 4 2 2 2" xfId="48689" xr:uid="{00000000-0005-0000-0000-000000840000}"/>
    <cellStyle name="Normal 12 5 2 2 3 3 2 4 2 3" xfId="35879" xr:uid="{00000000-0005-0000-0000-000001840000}"/>
    <cellStyle name="Normal 12 5 2 2 3 3 2 4 3" xfId="17579" xr:uid="{00000000-0005-0000-0000-000002840000}"/>
    <cellStyle name="Normal 12 5 2 2 3 3 2 4 3 2" xfId="43199" xr:uid="{00000000-0005-0000-0000-000003840000}"/>
    <cellStyle name="Normal 12 5 2 2 3 3 2 4 4" xfId="30389" xr:uid="{00000000-0005-0000-0000-000004840000}"/>
    <cellStyle name="Normal 12 5 2 2 3 3 2 5" xfId="12088" xr:uid="{00000000-0005-0000-0000-000005840000}"/>
    <cellStyle name="Normal 12 5 2 2 3 3 2 5 2" xfId="24899" xr:uid="{00000000-0005-0000-0000-000006840000}"/>
    <cellStyle name="Normal 12 5 2 2 3 3 2 5 2 2" xfId="50519" xr:uid="{00000000-0005-0000-0000-000007840000}"/>
    <cellStyle name="Normal 12 5 2 2 3 3 2 5 3" xfId="37709" xr:uid="{00000000-0005-0000-0000-000008840000}"/>
    <cellStyle name="Normal 12 5 2 2 3 3 2 6" xfId="6598" xr:uid="{00000000-0005-0000-0000-000009840000}"/>
    <cellStyle name="Normal 12 5 2 2 3 3 2 6 2" xfId="19409" xr:uid="{00000000-0005-0000-0000-00000A840000}"/>
    <cellStyle name="Normal 12 5 2 2 3 3 2 6 2 2" xfId="45029" xr:uid="{00000000-0005-0000-0000-00000B840000}"/>
    <cellStyle name="Normal 12 5 2 2 3 3 2 6 3" xfId="32219" xr:uid="{00000000-0005-0000-0000-00000C840000}"/>
    <cellStyle name="Normal 12 5 2 2 3 3 2 7" xfId="13919" xr:uid="{00000000-0005-0000-0000-00000D840000}"/>
    <cellStyle name="Normal 12 5 2 2 3 3 2 7 2" xfId="39539" xr:uid="{00000000-0005-0000-0000-00000E840000}"/>
    <cellStyle name="Normal 12 5 2 2 3 3 2 8" xfId="26729" xr:uid="{00000000-0005-0000-0000-00000F840000}"/>
    <cellStyle name="Normal 12 5 2 2 3 3 3" xfId="1602" xr:uid="{00000000-0005-0000-0000-000010840000}"/>
    <cellStyle name="Normal 12 5 2 2 3 3 3 2" xfId="3432" xr:uid="{00000000-0005-0000-0000-000011840000}"/>
    <cellStyle name="Normal 12 5 2 2 3 3 3 2 2" xfId="8922" xr:uid="{00000000-0005-0000-0000-000012840000}"/>
    <cellStyle name="Normal 12 5 2 2 3 3 3 2 2 2" xfId="21733" xr:uid="{00000000-0005-0000-0000-000013840000}"/>
    <cellStyle name="Normal 12 5 2 2 3 3 3 2 2 2 2" xfId="47353" xr:uid="{00000000-0005-0000-0000-000014840000}"/>
    <cellStyle name="Normal 12 5 2 2 3 3 3 2 2 3" xfId="34543" xr:uid="{00000000-0005-0000-0000-000015840000}"/>
    <cellStyle name="Normal 12 5 2 2 3 3 3 2 3" xfId="16243" xr:uid="{00000000-0005-0000-0000-000016840000}"/>
    <cellStyle name="Normal 12 5 2 2 3 3 3 2 3 2" xfId="41863" xr:uid="{00000000-0005-0000-0000-000017840000}"/>
    <cellStyle name="Normal 12 5 2 2 3 3 3 2 4" xfId="29053" xr:uid="{00000000-0005-0000-0000-000018840000}"/>
    <cellStyle name="Normal 12 5 2 2 3 3 3 3" xfId="5262" xr:uid="{00000000-0005-0000-0000-000019840000}"/>
    <cellStyle name="Normal 12 5 2 2 3 3 3 3 2" xfId="10752" xr:uid="{00000000-0005-0000-0000-00001A840000}"/>
    <cellStyle name="Normal 12 5 2 2 3 3 3 3 2 2" xfId="23563" xr:uid="{00000000-0005-0000-0000-00001B840000}"/>
    <cellStyle name="Normal 12 5 2 2 3 3 3 3 2 2 2" xfId="49183" xr:uid="{00000000-0005-0000-0000-00001C840000}"/>
    <cellStyle name="Normal 12 5 2 2 3 3 3 3 2 3" xfId="36373" xr:uid="{00000000-0005-0000-0000-00001D840000}"/>
    <cellStyle name="Normal 12 5 2 2 3 3 3 3 3" xfId="18073" xr:uid="{00000000-0005-0000-0000-00001E840000}"/>
    <cellStyle name="Normal 12 5 2 2 3 3 3 3 3 2" xfId="43693" xr:uid="{00000000-0005-0000-0000-00001F840000}"/>
    <cellStyle name="Normal 12 5 2 2 3 3 3 3 4" xfId="30883" xr:uid="{00000000-0005-0000-0000-000020840000}"/>
    <cellStyle name="Normal 12 5 2 2 3 3 3 4" xfId="12582" xr:uid="{00000000-0005-0000-0000-000021840000}"/>
    <cellStyle name="Normal 12 5 2 2 3 3 3 4 2" xfId="25393" xr:uid="{00000000-0005-0000-0000-000022840000}"/>
    <cellStyle name="Normal 12 5 2 2 3 3 3 4 2 2" xfId="51013" xr:uid="{00000000-0005-0000-0000-000023840000}"/>
    <cellStyle name="Normal 12 5 2 2 3 3 3 4 3" xfId="38203" xr:uid="{00000000-0005-0000-0000-000024840000}"/>
    <cellStyle name="Normal 12 5 2 2 3 3 3 5" xfId="7092" xr:uid="{00000000-0005-0000-0000-000025840000}"/>
    <cellStyle name="Normal 12 5 2 2 3 3 3 5 2" xfId="19903" xr:uid="{00000000-0005-0000-0000-000026840000}"/>
    <cellStyle name="Normal 12 5 2 2 3 3 3 5 2 2" xfId="45523" xr:uid="{00000000-0005-0000-0000-000027840000}"/>
    <cellStyle name="Normal 12 5 2 2 3 3 3 5 3" xfId="32713" xr:uid="{00000000-0005-0000-0000-000028840000}"/>
    <cellStyle name="Normal 12 5 2 2 3 3 3 6" xfId="14413" xr:uid="{00000000-0005-0000-0000-000029840000}"/>
    <cellStyle name="Normal 12 5 2 2 3 3 3 6 2" xfId="40033" xr:uid="{00000000-0005-0000-0000-00002A840000}"/>
    <cellStyle name="Normal 12 5 2 2 3 3 3 7" xfId="27223" xr:uid="{00000000-0005-0000-0000-00002B840000}"/>
    <cellStyle name="Normal 12 5 2 2 3 3 4" xfId="2538" xr:uid="{00000000-0005-0000-0000-00002C840000}"/>
    <cellStyle name="Normal 12 5 2 2 3 3 4 2" xfId="8028" xr:uid="{00000000-0005-0000-0000-00002D840000}"/>
    <cellStyle name="Normal 12 5 2 2 3 3 4 2 2" xfId="20839" xr:uid="{00000000-0005-0000-0000-00002E840000}"/>
    <cellStyle name="Normal 12 5 2 2 3 3 4 2 2 2" xfId="46459" xr:uid="{00000000-0005-0000-0000-00002F840000}"/>
    <cellStyle name="Normal 12 5 2 2 3 3 4 2 3" xfId="33649" xr:uid="{00000000-0005-0000-0000-000030840000}"/>
    <cellStyle name="Normal 12 5 2 2 3 3 4 3" xfId="15349" xr:uid="{00000000-0005-0000-0000-000031840000}"/>
    <cellStyle name="Normal 12 5 2 2 3 3 4 3 2" xfId="40969" xr:uid="{00000000-0005-0000-0000-000032840000}"/>
    <cellStyle name="Normal 12 5 2 2 3 3 4 4" xfId="28159" xr:uid="{00000000-0005-0000-0000-000033840000}"/>
    <cellStyle name="Normal 12 5 2 2 3 3 5" xfId="4368" xr:uid="{00000000-0005-0000-0000-000034840000}"/>
    <cellStyle name="Normal 12 5 2 2 3 3 5 2" xfId="9858" xr:uid="{00000000-0005-0000-0000-000035840000}"/>
    <cellStyle name="Normal 12 5 2 2 3 3 5 2 2" xfId="22669" xr:uid="{00000000-0005-0000-0000-000036840000}"/>
    <cellStyle name="Normal 12 5 2 2 3 3 5 2 2 2" xfId="48289" xr:uid="{00000000-0005-0000-0000-000037840000}"/>
    <cellStyle name="Normal 12 5 2 2 3 3 5 2 3" xfId="35479" xr:uid="{00000000-0005-0000-0000-000038840000}"/>
    <cellStyle name="Normal 12 5 2 2 3 3 5 3" xfId="17179" xr:uid="{00000000-0005-0000-0000-000039840000}"/>
    <cellStyle name="Normal 12 5 2 2 3 3 5 3 2" xfId="42799" xr:uid="{00000000-0005-0000-0000-00003A840000}"/>
    <cellStyle name="Normal 12 5 2 2 3 3 5 4" xfId="29989" xr:uid="{00000000-0005-0000-0000-00003B840000}"/>
    <cellStyle name="Normal 12 5 2 2 3 3 6" xfId="11688" xr:uid="{00000000-0005-0000-0000-00003C840000}"/>
    <cellStyle name="Normal 12 5 2 2 3 3 6 2" xfId="24499" xr:uid="{00000000-0005-0000-0000-00003D840000}"/>
    <cellStyle name="Normal 12 5 2 2 3 3 6 2 2" xfId="50119" xr:uid="{00000000-0005-0000-0000-00003E840000}"/>
    <cellStyle name="Normal 12 5 2 2 3 3 6 3" xfId="37309" xr:uid="{00000000-0005-0000-0000-00003F840000}"/>
    <cellStyle name="Normal 12 5 2 2 3 3 7" xfId="6198" xr:uid="{00000000-0005-0000-0000-000040840000}"/>
    <cellStyle name="Normal 12 5 2 2 3 3 7 2" xfId="19009" xr:uid="{00000000-0005-0000-0000-000041840000}"/>
    <cellStyle name="Normal 12 5 2 2 3 3 7 2 2" xfId="44629" xr:uid="{00000000-0005-0000-0000-000042840000}"/>
    <cellStyle name="Normal 12 5 2 2 3 3 7 3" xfId="31819" xr:uid="{00000000-0005-0000-0000-000043840000}"/>
    <cellStyle name="Normal 12 5 2 2 3 3 8" xfId="13519" xr:uid="{00000000-0005-0000-0000-000044840000}"/>
    <cellStyle name="Normal 12 5 2 2 3 3 8 2" xfId="39139" xr:uid="{00000000-0005-0000-0000-000045840000}"/>
    <cellStyle name="Normal 12 5 2 2 3 3 9" xfId="26329" xr:uid="{00000000-0005-0000-0000-000046840000}"/>
    <cellStyle name="Normal 12 5 2 2 3 4" xfId="482" xr:uid="{00000000-0005-0000-0000-000047840000}"/>
    <cellStyle name="Normal 12 5 2 2 3 4 2" xfId="1377" xr:uid="{00000000-0005-0000-0000-000048840000}"/>
    <cellStyle name="Normal 12 5 2 2 3 4 2 2" xfId="3207" xr:uid="{00000000-0005-0000-0000-000049840000}"/>
    <cellStyle name="Normal 12 5 2 2 3 4 2 2 2" xfId="8697" xr:uid="{00000000-0005-0000-0000-00004A840000}"/>
    <cellStyle name="Normal 12 5 2 2 3 4 2 2 2 2" xfId="21508" xr:uid="{00000000-0005-0000-0000-00004B840000}"/>
    <cellStyle name="Normal 12 5 2 2 3 4 2 2 2 2 2" xfId="47128" xr:uid="{00000000-0005-0000-0000-00004C840000}"/>
    <cellStyle name="Normal 12 5 2 2 3 4 2 2 2 3" xfId="34318" xr:uid="{00000000-0005-0000-0000-00004D840000}"/>
    <cellStyle name="Normal 12 5 2 2 3 4 2 2 3" xfId="16018" xr:uid="{00000000-0005-0000-0000-00004E840000}"/>
    <cellStyle name="Normal 12 5 2 2 3 4 2 2 3 2" xfId="41638" xr:uid="{00000000-0005-0000-0000-00004F840000}"/>
    <cellStyle name="Normal 12 5 2 2 3 4 2 2 4" xfId="28828" xr:uid="{00000000-0005-0000-0000-000050840000}"/>
    <cellStyle name="Normal 12 5 2 2 3 4 2 3" xfId="5037" xr:uid="{00000000-0005-0000-0000-000051840000}"/>
    <cellStyle name="Normal 12 5 2 2 3 4 2 3 2" xfId="10527" xr:uid="{00000000-0005-0000-0000-000052840000}"/>
    <cellStyle name="Normal 12 5 2 2 3 4 2 3 2 2" xfId="23338" xr:uid="{00000000-0005-0000-0000-000053840000}"/>
    <cellStyle name="Normal 12 5 2 2 3 4 2 3 2 2 2" xfId="48958" xr:uid="{00000000-0005-0000-0000-000054840000}"/>
    <cellStyle name="Normal 12 5 2 2 3 4 2 3 2 3" xfId="36148" xr:uid="{00000000-0005-0000-0000-000055840000}"/>
    <cellStyle name="Normal 12 5 2 2 3 4 2 3 3" xfId="17848" xr:uid="{00000000-0005-0000-0000-000056840000}"/>
    <cellStyle name="Normal 12 5 2 2 3 4 2 3 3 2" xfId="43468" xr:uid="{00000000-0005-0000-0000-000057840000}"/>
    <cellStyle name="Normal 12 5 2 2 3 4 2 3 4" xfId="30658" xr:uid="{00000000-0005-0000-0000-000058840000}"/>
    <cellStyle name="Normal 12 5 2 2 3 4 2 4" xfId="12357" xr:uid="{00000000-0005-0000-0000-000059840000}"/>
    <cellStyle name="Normal 12 5 2 2 3 4 2 4 2" xfId="25168" xr:uid="{00000000-0005-0000-0000-00005A840000}"/>
    <cellStyle name="Normal 12 5 2 2 3 4 2 4 2 2" xfId="50788" xr:uid="{00000000-0005-0000-0000-00005B840000}"/>
    <cellStyle name="Normal 12 5 2 2 3 4 2 4 3" xfId="37978" xr:uid="{00000000-0005-0000-0000-00005C840000}"/>
    <cellStyle name="Normal 12 5 2 2 3 4 2 5" xfId="6867" xr:uid="{00000000-0005-0000-0000-00005D840000}"/>
    <cellStyle name="Normal 12 5 2 2 3 4 2 5 2" xfId="19678" xr:uid="{00000000-0005-0000-0000-00005E840000}"/>
    <cellStyle name="Normal 12 5 2 2 3 4 2 5 2 2" xfId="45298" xr:uid="{00000000-0005-0000-0000-00005F840000}"/>
    <cellStyle name="Normal 12 5 2 2 3 4 2 5 3" xfId="32488" xr:uid="{00000000-0005-0000-0000-000060840000}"/>
    <cellStyle name="Normal 12 5 2 2 3 4 2 6" xfId="14188" xr:uid="{00000000-0005-0000-0000-000061840000}"/>
    <cellStyle name="Normal 12 5 2 2 3 4 2 6 2" xfId="39808" xr:uid="{00000000-0005-0000-0000-000062840000}"/>
    <cellStyle name="Normal 12 5 2 2 3 4 2 7" xfId="26998" xr:uid="{00000000-0005-0000-0000-000063840000}"/>
    <cellStyle name="Normal 12 5 2 2 3 4 3" xfId="2313" xr:uid="{00000000-0005-0000-0000-000064840000}"/>
    <cellStyle name="Normal 12 5 2 2 3 4 3 2" xfId="7803" xr:uid="{00000000-0005-0000-0000-000065840000}"/>
    <cellStyle name="Normal 12 5 2 2 3 4 3 2 2" xfId="20614" xr:uid="{00000000-0005-0000-0000-000066840000}"/>
    <cellStyle name="Normal 12 5 2 2 3 4 3 2 2 2" xfId="46234" xr:uid="{00000000-0005-0000-0000-000067840000}"/>
    <cellStyle name="Normal 12 5 2 2 3 4 3 2 3" xfId="33424" xr:uid="{00000000-0005-0000-0000-000068840000}"/>
    <cellStyle name="Normal 12 5 2 2 3 4 3 3" xfId="15124" xr:uid="{00000000-0005-0000-0000-000069840000}"/>
    <cellStyle name="Normal 12 5 2 2 3 4 3 3 2" xfId="40744" xr:uid="{00000000-0005-0000-0000-00006A840000}"/>
    <cellStyle name="Normal 12 5 2 2 3 4 3 4" xfId="27934" xr:uid="{00000000-0005-0000-0000-00006B840000}"/>
    <cellStyle name="Normal 12 5 2 2 3 4 4" xfId="4143" xr:uid="{00000000-0005-0000-0000-00006C840000}"/>
    <cellStyle name="Normal 12 5 2 2 3 4 4 2" xfId="9633" xr:uid="{00000000-0005-0000-0000-00006D840000}"/>
    <cellStyle name="Normal 12 5 2 2 3 4 4 2 2" xfId="22444" xr:uid="{00000000-0005-0000-0000-00006E840000}"/>
    <cellStyle name="Normal 12 5 2 2 3 4 4 2 2 2" xfId="48064" xr:uid="{00000000-0005-0000-0000-00006F840000}"/>
    <cellStyle name="Normal 12 5 2 2 3 4 4 2 3" xfId="35254" xr:uid="{00000000-0005-0000-0000-000070840000}"/>
    <cellStyle name="Normal 12 5 2 2 3 4 4 3" xfId="16954" xr:uid="{00000000-0005-0000-0000-000071840000}"/>
    <cellStyle name="Normal 12 5 2 2 3 4 4 3 2" xfId="42574" xr:uid="{00000000-0005-0000-0000-000072840000}"/>
    <cellStyle name="Normal 12 5 2 2 3 4 4 4" xfId="29764" xr:uid="{00000000-0005-0000-0000-000073840000}"/>
    <cellStyle name="Normal 12 5 2 2 3 4 5" xfId="11463" xr:uid="{00000000-0005-0000-0000-000074840000}"/>
    <cellStyle name="Normal 12 5 2 2 3 4 5 2" xfId="24274" xr:uid="{00000000-0005-0000-0000-000075840000}"/>
    <cellStyle name="Normal 12 5 2 2 3 4 5 2 2" xfId="49894" xr:uid="{00000000-0005-0000-0000-000076840000}"/>
    <cellStyle name="Normal 12 5 2 2 3 4 5 3" xfId="37084" xr:uid="{00000000-0005-0000-0000-000077840000}"/>
    <cellStyle name="Normal 12 5 2 2 3 4 6" xfId="5973" xr:uid="{00000000-0005-0000-0000-000078840000}"/>
    <cellStyle name="Normal 12 5 2 2 3 4 6 2" xfId="18784" xr:uid="{00000000-0005-0000-0000-000079840000}"/>
    <cellStyle name="Normal 12 5 2 2 3 4 6 2 2" xfId="44404" xr:uid="{00000000-0005-0000-0000-00007A840000}"/>
    <cellStyle name="Normal 12 5 2 2 3 4 6 3" xfId="31594" xr:uid="{00000000-0005-0000-0000-00007B840000}"/>
    <cellStyle name="Normal 12 5 2 2 3 4 7" xfId="13294" xr:uid="{00000000-0005-0000-0000-00007C840000}"/>
    <cellStyle name="Normal 12 5 2 2 3 4 7 2" xfId="38914" xr:uid="{00000000-0005-0000-0000-00007D840000}"/>
    <cellStyle name="Normal 12 5 2 2 3 4 8" xfId="26104" xr:uid="{00000000-0005-0000-0000-00007E840000}"/>
    <cellStyle name="Normal 12 5 2 2 3 5" xfId="841" xr:uid="{00000000-0005-0000-0000-00007F840000}"/>
    <cellStyle name="Normal 12 5 2 2 3 5 2" xfId="1736" xr:uid="{00000000-0005-0000-0000-000080840000}"/>
    <cellStyle name="Normal 12 5 2 2 3 5 2 2" xfId="3566" xr:uid="{00000000-0005-0000-0000-000081840000}"/>
    <cellStyle name="Normal 12 5 2 2 3 5 2 2 2" xfId="9056" xr:uid="{00000000-0005-0000-0000-000082840000}"/>
    <cellStyle name="Normal 12 5 2 2 3 5 2 2 2 2" xfId="21867" xr:uid="{00000000-0005-0000-0000-000083840000}"/>
    <cellStyle name="Normal 12 5 2 2 3 5 2 2 2 2 2" xfId="47487" xr:uid="{00000000-0005-0000-0000-000084840000}"/>
    <cellStyle name="Normal 12 5 2 2 3 5 2 2 2 3" xfId="34677" xr:uid="{00000000-0005-0000-0000-000085840000}"/>
    <cellStyle name="Normal 12 5 2 2 3 5 2 2 3" xfId="16377" xr:uid="{00000000-0005-0000-0000-000086840000}"/>
    <cellStyle name="Normal 12 5 2 2 3 5 2 2 3 2" xfId="41997" xr:uid="{00000000-0005-0000-0000-000087840000}"/>
    <cellStyle name="Normal 12 5 2 2 3 5 2 2 4" xfId="29187" xr:uid="{00000000-0005-0000-0000-000088840000}"/>
    <cellStyle name="Normal 12 5 2 2 3 5 2 3" xfId="5396" xr:uid="{00000000-0005-0000-0000-000089840000}"/>
    <cellStyle name="Normal 12 5 2 2 3 5 2 3 2" xfId="10886" xr:uid="{00000000-0005-0000-0000-00008A840000}"/>
    <cellStyle name="Normal 12 5 2 2 3 5 2 3 2 2" xfId="23697" xr:uid="{00000000-0005-0000-0000-00008B840000}"/>
    <cellStyle name="Normal 12 5 2 2 3 5 2 3 2 2 2" xfId="49317" xr:uid="{00000000-0005-0000-0000-00008C840000}"/>
    <cellStyle name="Normal 12 5 2 2 3 5 2 3 2 3" xfId="36507" xr:uid="{00000000-0005-0000-0000-00008D840000}"/>
    <cellStyle name="Normal 12 5 2 2 3 5 2 3 3" xfId="18207" xr:uid="{00000000-0005-0000-0000-00008E840000}"/>
    <cellStyle name="Normal 12 5 2 2 3 5 2 3 3 2" xfId="43827" xr:uid="{00000000-0005-0000-0000-00008F840000}"/>
    <cellStyle name="Normal 12 5 2 2 3 5 2 3 4" xfId="31017" xr:uid="{00000000-0005-0000-0000-000090840000}"/>
    <cellStyle name="Normal 12 5 2 2 3 5 2 4" xfId="12716" xr:uid="{00000000-0005-0000-0000-000091840000}"/>
    <cellStyle name="Normal 12 5 2 2 3 5 2 4 2" xfId="25527" xr:uid="{00000000-0005-0000-0000-000092840000}"/>
    <cellStyle name="Normal 12 5 2 2 3 5 2 4 2 2" xfId="51147" xr:uid="{00000000-0005-0000-0000-000093840000}"/>
    <cellStyle name="Normal 12 5 2 2 3 5 2 4 3" xfId="38337" xr:uid="{00000000-0005-0000-0000-000094840000}"/>
    <cellStyle name="Normal 12 5 2 2 3 5 2 5" xfId="7226" xr:uid="{00000000-0005-0000-0000-000095840000}"/>
    <cellStyle name="Normal 12 5 2 2 3 5 2 5 2" xfId="20037" xr:uid="{00000000-0005-0000-0000-000096840000}"/>
    <cellStyle name="Normal 12 5 2 2 3 5 2 5 2 2" xfId="45657" xr:uid="{00000000-0005-0000-0000-000097840000}"/>
    <cellStyle name="Normal 12 5 2 2 3 5 2 5 3" xfId="32847" xr:uid="{00000000-0005-0000-0000-000098840000}"/>
    <cellStyle name="Normal 12 5 2 2 3 5 2 6" xfId="14547" xr:uid="{00000000-0005-0000-0000-000099840000}"/>
    <cellStyle name="Normal 12 5 2 2 3 5 2 6 2" xfId="40167" xr:uid="{00000000-0005-0000-0000-00009A840000}"/>
    <cellStyle name="Normal 12 5 2 2 3 5 2 7" xfId="27357" xr:uid="{00000000-0005-0000-0000-00009B840000}"/>
    <cellStyle name="Normal 12 5 2 2 3 5 3" xfId="2672" xr:uid="{00000000-0005-0000-0000-00009C840000}"/>
    <cellStyle name="Normal 12 5 2 2 3 5 3 2" xfId="8162" xr:uid="{00000000-0005-0000-0000-00009D840000}"/>
    <cellStyle name="Normal 12 5 2 2 3 5 3 2 2" xfId="20973" xr:uid="{00000000-0005-0000-0000-00009E840000}"/>
    <cellStyle name="Normal 12 5 2 2 3 5 3 2 2 2" xfId="46593" xr:uid="{00000000-0005-0000-0000-00009F840000}"/>
    <cellStyle name="Normal 12 5 2 2 3 5 3 2 3" xfId="33783" xr:uid="{00000000-0005-0000-0000-0000A0840000}"/>
    <cellStyle name="Normal 12 5 2 2 3 5 3 3" xfId="15483" xr:uid="{00000000-0005-0000-0000-0000A1840000}"/>
    <cellStyle name="Normal 12 5 2 2 3 5 3 3 2" xfId="41103" xr:uid="{00000000-0005-0000-0000-0000A2840000}"/>
    <cellStyle name="Normal 12 5 2 2 3 5 3 4" xfId="28293" xr:uid="{00000000-0005-0000-0000-0000A3840000}"/>
    <cellStyle name="Normal 12 5 2 2 3 5 4" xfId="4502" xr:uid="{00000000-0005-0000-0000-0000A4840000}"/>
    <cellStyle name="Normal 12 5 2 2 3 5 4 2" xfId="9992" xr:uid="{00000000-0005-0000-0000-0000A5840000}"/>
    <cellStyle name="Normal 12 5 2 2 3 5 4 2 2" xfId="22803" xr:uid="{00000000-0005-0000-0000-0000A6840000}"/>
    <cellStyle name="Normal 12 5 2 2 3 5 4 2 2 2" xfId="48423" xr:uid="{00000000-0005-0000-0000-0000A7840000}"/>
    <cellStyle name="Normal 12 5 2 2 3 5 4 2 3" xfId="35613" xr:uid="{00000000-0005-0000-0000-0000A8840000}"/>
    <cellStyle name="Normal 12 5 2 2 3 5 4 3" xfId="17313" xr:uid="{00000000-0005-0000-0000-0000A9840000}"/>
    <cellStyle name="Normal 12 5 2 2 3 5 4 3 2" xfId="42933" xr:uid="{00000000-0005-0000-0000-0000AA840000}"/>
    <cellStyle name="Normal 12 5 2 2 3 5 4 4" xfId="30123" xr:uid="{00000000-0005-0000-0000-0000AB840000}"/>
    <cellStyle name="Normal 12 5 2 2 3 5 5" xfId="11822" xr:uid="{00000000-0005-0000-0000-0000AC840000}"/>
    <cellStyle name="Normal 12 5 2 2 3 5 5 2" xfId="24633" xr:uid="{00000000-0005-0000-0000-0000AD840000}"/>
    <cellStyle name="Normal 12 5 2 2 3 5 5 2 2" xfId="50253" xr:uid="{00000000-0005-0000-0000-0000AE840000}"/>
    <cellStyle name="Normal 12 5 2 2 3 5 5 3" xfId="37443" xr:uid="{00000000-0005-0000-0000-0000AF840000}"/>
    <cellStyle name="Normal 12 5 2 2 3 5 6" xfId="6332" xr:uid="{00000000-0005-0000-0000-0000B0840000}"/>
    <cellStyle name="Normal 12 5 2 2 3 5 6 2" xfId="19143" xr:uid="{00000000-0005-0000-0000-0000B1840000}"/>
    <cellStyle name="Normal 12 5 2 2 3 5 6 2 2" xfId="44763" xr:uid="{00000000-0005-0000-0000-0000B2840000}"/>
    <cellStyle name="Normal 12 5 2 2 3 5 6 3" xfId="31953" xr:uid="{00000000-0005-0000-0000-0000B3840000}"/>
    <cellStyle name="Normal 12 5 2 2 3 5 7" xfId="13653" xr:uid="{00000000-0005-0000-0000-0000B4840000}"/>
    <cellStyle name="Normal 12 5 2 2 3 5 7 2" xfId="39273" xr:uid="{00000000-0005-0000-0000-0000B5840000}"/>
    <cellStyle name="Normal 12 5 2 2 3 5 8" xfId="26463" xr:uid="{00000000-0005-0000-0000-0000B6840000}"/>
    <cellStyle name="Normal 12 5 2 2 3 6" xfId="1242" xr:uid="{00000000-0005-0000-0000-0000B7840000}"/>
    <cellStyle name="Normal 12 5 2 2 3 6 2" xfId="3072" xr:uid="{00000000-0005-0000-0000-0000B8840000}"/>
    <cellStyle name="Normal 12 5 2 2 3 6 2 2" xfId="8562" xr:uid="{00000000-0005-0000-0000-0000B9840000}"/>
    <cellStyle name="Normal 12 5 2 2 3 6 2 2 2" xfId="21373" xr:uid="{00000000-0005-0000-0000-0000BA840000}"/>
    <cellStyle name="Normal 12 5 2 2 3 6 2 2 2 2" xfId="46993" xr:uid="{00000000-0005-0000-0000-0000BB840000}"/>
    <cellStyle name="Normal 12 5 2 2 3 6 2 2 3" xfId="34183" xr:uid="{00000000-0005-0000-0000-0000BC840000}"/>
    <cellStyle name="Normal 12 5 2 2 3 6 2 3" xfId="15883" xr:uid="{00000000-0005-0000-0000-0000BD840000}"/>
    <cellStyle name="Normal 12 5 2 2 3 6 2 3 2" xfId="41503" xr:uid="{00000000-0005-0000-0000-0000BE840000}"/>
    <cellStyle name="Normal 12 5 2 2 3 6 2 4" xfId="28693" xr:uid="{00000000-0005-0000-0000-0000BF840000}"/>
    <cellStyle name="Normal 12 5 2 2 3 6 3" xfId="4902" xr:uid="{00000000-0005-0000-0000-0000C0840000}"/>
    <cellStyle name="Normal 12 5 2 2 3 6 3 2" xfId="10392" xr:uid="{00000000-0005-0000-0000-0000C1840000}"/>
    <cellStyle name="Normal 12 5 2 2 3 6 3 2 2" xfId="23203" xr:uid="{00000000-0005-0000-0000-0000C2840000}"/>
    <cellStyle name="Normal 12 5 2 2 3 6 3 2 2 2" xfId="48823" xr:uid="{00000000-0005-0000-0000-0000C3840000}"/>
    <cellStyle name="Normal 12 5 2 2 3 6 3 2 3" xfId="36013" xr:uid="{00000000-0005-0000-0000-0000C4840000}"/>
    <cellStyle name="Normal 12 5 2 2 3 6 3 3" xfId="17713" xr:uid="{00000000-0005-0000-0000-0000C5840000}"/>
    <cellStyle name="Normal 12 5 2 2 3 6 3 3 2" xfId="43333" xr:uid="{00000000-0005-0000-0000-0000C6840000}"/>
    <cellStyle name="Normal 12 5 2 2 3 6 3 4" xfId="30523" xr:uid="{00000000-0005-0000-0000-0000C7840000}"/>
    <cellStyle name="Normal 12 5 2 2 3 6 4" xfId="12222" xr:uid="{00000000-0005-0000-0000-0000C8840000}"/>
    <cellStyle name="Normal 12 5 2 2 3 6 4 2" xfId="25033" xr:uid="{00000000-0005-0000-0000-0000C9840000}"/>
    <cellStyle name="Normal 12 5 2 2 3 6 4 2 2" xfId="50653" xr:uid="{00000000-0005-0000-0000-0000CA840000}"/>
    <cellStyle name="Normal 12 5 2 2 3 6 4 3" xfId="37843" xr:uid="{00000000-0005-0000-0000-0000CB840000}"/>
    <cellStyle name="Normal 12 5 2 2 3 6 5" xfId="6732" xr:uid="{00000000-0005-0000-0000-0000CC840000}"/>
    <cellStyle name="Normal 12 5 2 2 3 6 5 2" xfId="19543" xr:uid="{00000000-0005-0000-0000-0000CD840000}"/>
    <cellStyle name="Normal 12 5 2 2 3 6 5 2 2" xfId="45163" xr:uid="{00000000-0005-0000-0000-0000CE840000}"/>
    <cellStyle name="Normal 12 5 2 2 3 6 5 3" xfId="32353" xr:uid="{00000000-0005-0000-0000-0000CF840000}"/>
    <cellStyle name="Normal 12 5 2 2 3 6 6" xfId="14053" xr:uid="{00000000-0005-0000-0000-0000D0840000}"/>
    <cellStyle name="Normal 12 5 2 2 3 6 6 2" xfId="39673" xr:uid="{00000000-0005-0000-0000-0000D1840000}"/>
    <cellStyle name="Normal 12 5 2 2 3 6 7" xfId="26863" xr:uid="{00000000-0005-0000-0000-0000D2840000}"/>
    <cellStyle name="Normal 12 5 2 2 3 7" xfId="2178" xr:uid="{00000000-0005-0000-0000-0000D3840000}"/>
    <cellStyle name="Normal 12 5 2 2 3 7 2" xfId="7668" xr:uid="{00000000-0005-0000-0000-0000D4840000}"/>
    <cellStyle name="Normal 12 5 2 2 3 7 2 2" xfId="20479" xr:uid="{00000000-0005-0000-0000-0000D5840000}"/>
    <cellStyle name="Normal 12 5 2 2 3 7 2 2 2" xfId="46099" xr:uid="{00000000-0005-0000-0000-0000D6840000}"/>
    <cellStyle name="Normal 12 5 2 2 3 7 2 3" xfId="33289" xr:uid="{00000000-0005-0000-0000-0000D7840000}"/>
    <cellStyle name="Normal 12 5 2 2 3 7 3" xfId="14989" xr:uid="{00000000-0005-0000-0000-0000D8840000}"/>
    <cellStyle name="Normal 12 5 2 2 3 7 3 2" xfId="40609" xr:uid="{00000000-0005-0000-0000-0000D9840000}"/>
    <cellStyle name="Normal 12 5 2 2 3 7 4" xfId="27799" xr:uid="{00000000-0005-0000-0000-0000DA840000}"/>
    <cellStyle name="Normal 12 5 2 2 3 8" xfId="4008" xr:uid="{00000000-0005-0000-0000-0000DB840000}"/>
    <cellStyle name="Normal 12 5 2 2 3 8 2" xfId="9498" xr:uid="{00000000-0005-0000-0000-0000DC840000}"/>
    <cellStyle name="Normal 12 5 2 2 3 8 2 2" xfId="22309" xr:uid="{00000000-0005-0000-0000-0000DD840000}"/>
    <cellStyle name="Normal 12 5 2 2 3 8 2 2 2" xfId="47929" xr:uid="{00000000-0005-0000-0000-0000DE840000}"/>
    <cellStyle name="Normal 12 5 2 2 3 8 2 3" xfId="35119" xr:uid="{00000000-0005-0000-0000-0000DF840000}"/>
    <cellStyle name="Normal 12 5 2 2 3 8 3" xfId="16819" xr:uid="{00000000-0005-0000-0000-0000E0840000}"/>
    <cellStyle name="Normal 12 5 2 2 3 8 3 2" xfId="42439" xr:uid="{00000000-0005-0000-0000-0000E1840000}"/>
    <cellStyle name="Normal 12 5 2 2 3 8 4" xfId="29629" xr:uid="{00000000-0005-0000-0000-0000E2840000}"/>
    <cellStyle name="Normal 12 5 2 2 3 9" xfId="11328" xr:uid="{00000000-0005-0000-0000-0000E3840000}"/>
    <cellStyle name="Normal 12 5 2 2 3 9 2" xfId="24139" xr:uid="{00000000-0005-0000-0000-0000E4840000}"/>
    <cellStyle name="Normal 12 5 2 2 3 9 2 2" xfId="49759" xr:uid="{00000000-0005-0000-0000-0000E5840000}"/>
    <cellStyle name="Normal 12 5 2 2 3 9 3" xfId="36949" xr:uid="{00000000-0005-0000-0000-0000E6840000}"/>
    <cellStyle name="Normal 12 5 2 2 4" xfId="389" xr:uid="{00000000-0005-0000-0000-0000E7840000}"/>
    <cellStyle name="Normal 12 5 2 2 4 2" xfId="882" xr:uid="{00000000-0005-0000-0000-0000E8840000}"/>
    <cellStyle name="Normal 12 5 2 2 4 2 2" xfId="1777" xr:uid="{00000000-0005-0000-0000-0000E9840000}"/>
    <cellStyle name="Normal 12 5 2 2 4 2 2 2" xfId="3607" xr:uid="{00000000-0005-0000-0000-0000EA840000}"/>
    <cellStyle name="Normal 12 5 2 2 4 2 2 2 2" xfId="9097" xr:uid="{00000000-0005-0000-0000-0000EB840000}"/>
    <cellStyle name="Normal 12 5 2 2 4 2 2 2 2 2" xfId="21908" xr:uid="{00000000-0005-0000-0000-0000EC840000}"/>
    <cellStyle name="Normal 12 5 2 2 4 2 2 2 2 2 2" xfId="47528" xr:uid="{00000000-0005-0000-0000-0000ED840000}"/>
    <cellStyle name="Normal 12 5 2 2 4 2 2 2 2 3" xfId="34718" xr:uid="{00000000-0005-0000-0000-0000EE840000}"/>
    <cellStyle name="Normal 12 5 2 2 4 2 2 2 3" xfId="16418" xr:uid="{00000000-0005-0000-0000-0000EF840000}"/>
    <cellStyle name="Normal 12 5 2 2 4 2 2 2 3 2" xfId="42038" xr:uid="{00000000-0005-0000-0000-0000F0840000}"/>
    <cellStyle name="Normal 12 5 2 2 4 2 2 2 4" xfId="29228" xr:uid="{00000000-0005-0000-0000-0000F1840000}"/>
    <cellStyle name="Normal 12 5 2 2 4 2 2 3" xfId="5437" xr:uid="{00000000-0005-0000-0000-0000F2840000}"/>
    <cellStyle name="Normal 12 5 2 2 4 2 2 3 2" xfId="10927" xr:uid="{00000000-0005-0000-0000-0000F3840000}"/>
    <cellStyle name="Normal 12 5 2 2 4 2 2 3 2 2" xfId="23738" xr:uid="{00000000-0005-0000-0000-0000F4840000}"/>
    <cellStyle name="Normal 12 5 2 2 4 2 2 3 2 2 2" xfId="49358" xr:uid="{00000000-0005-0000-0000-0000F5840000}"/>
    <cellStyle name="Normal 12 5 2 2 4 2 2 3 2 3" xfId="36548" xr:uid="{00000000-0005-0000-0000-0000F6840000}"/>
    <cellStyle name="Normal 12 5 2 2 4 2 2 3 3" xfId="18248" xr:uid="{00000000-0005-0000-0000-0000F7840000}"/>
    <cellStyle name="Normal 12 5 2 2 4 2 2 3 3 2" xfId="43868" xr:uid="{00000000-0005-0000-0000-0000F8840000}"/>
    <cellStyle name="Normal 12 5 2 2 4 2 2 3 4" xfId="31058" xr:uid="{00000000-0005-0000-0000-0000F9840000}"/>
    <cellStyle name="Normal 12 5 2 2 4 2 2 4" xfId="12757" xr:uid="{00000000-0005-0000-0000-0000FA840000}"/>
    <cellStyle name="Normal 12 5 2 2 4 2 2 4 2" xfId="25568" xr:uid="{00000000-0005-0000-0000-0000FB840000}"/>
    <cellStyle name="Normal 12 5 2 2 4 2 2 4 2 2" xfId="51188" xr:uid="{00000000-0005-0000-0000-0000FC840000}"/>
    <cellStyle name="Normal 12 5 2 2 4 2 2 4 3" xfId="38378" xr:uid="{00000000-0005-0000-0000-0000FD840000}"/>
    <cellStyle name="Normal 12 5 2 2 4 2 2 5" xfId="7267" xr:uid="{00000000-0005-0000-0000-0000FE840000}"/>
    <cellStyle name="Normal 12 5 2 2 4 2 2 5 2" xfId="20078" xr:uid="{00000000-0005-0000-0000-0000FF840000}"/>
    <cellStyle name="Normal 12 5 2 2 4 2 2 5 2 2" xfId="45698" xr:uid="{00000000-0005-0000-0000-000000850000}"/>
    <cellStyle name="Normal 12 5 2 2 4 2 2 5 3" xfId="32888" xr:uid="{00000000-0005-0000-0000-000001850000}"/>
    <cellStyle name="Normal 12 5 2 2 4 2 2 6" xfId="14588" xr:uid="{00000000-0005-0000-0000-000002850000}"/>
    <cellStyle name="Normal 12 5 2 2 4 2 2 6 2" xfId="40208" xr:uid="{00000000-0005-0000-0000-000003850000}"/>
    <cellStyle name="Normal 12 5 2 2 4 2 2 7" xfId="27398" xr:uid="{00000000-0005-0000-0000-000004850000}"/>
    <cellStyle name="Normal 12 5 2 2 4 2 3" xfId="2713" xr:uid="{00000000-0005-0000-0000-000005850000}"/>
    <cellStyle name="Normal 12 5 2 2 4 2 3 2" xfId="8203" xr:uid="{00000000-0005-0000-0000-000006850000}"/>
    <cellStyle name="Normal 12 5 2 2 4 2 3 2 2" xfId="21014" xr:uid="{00000000-0005-0000-0000-000007850000}"/>
    <cellStyle name="Normal 12 5 2 2 4 2 3 2 2 2" xfId="46634" xr:uid="{00000000-0005-0000-0000-000008850000}"/>
    <cellStyle name="Normal 12 5 2 2 4 2 3 2 3" xfId="33824" xr:uid="{00000000-0005-0000-0000-000009850000}"/>
    <cellStyle name="Normal 12 5 2 2 4 2 3 3" xfId="15524" xr:uid="{00000000-0005-0000-0000-00000A850000}"/>
    <cellStyle name="Normal 12 5 2 2 4 2 3 3 2" xfId="41144" xr:uid="{00000000-0005-0000-0000-00000B850000}"/>
    <cellStyle name="Normal 12 5 2 2 4 2 3 4" xfId="28334" xr:uid="{00000000-0005-0000-0000-00000C850000}"/>
    <cellStyle name="Normal 12 5 2 2 4 2 4" xfId="4543" xr:uid="{00000000-0005-0000-0000-00000D850000}"/>
    <cellStyle name="Normal 12 5 2 2 4 2 4 2" xfId="10033" xr:uid="{00000000-0005-0000-0000-00000E850000}"/>
    <cellStyle name="Normal 12 5 2 2 4 2 4 2 2" xfId="22844" xr:uid="{00000000-0005-0000-0000-00000F850000}"/>
    <cellStyle name="Normal 12 5 2 2 4 2 4 2 2 2" xfId="48464" xr:uid="{00000000-0005-0000-0000-000010850000}"/>
    <cellStyle name="Normal 12 5 2 2 4 2 4 2 3" xfId="35654" xr:uid="{00000000-0005-0000-0000-000011850000}"/>
    <cellStyle name="Normal 12 5 2 2 4 2 4 3" xfId="17354" xr:uid="{00000000-0005-0000-0000-000012850000}"/>
    <cellStyle name="Normal 12 5 2 2 4 2 4 3 2" xfId="42974" xr:uid="{00000000-0005-0000-0000-000013850000}"/>
    <cellStyle name="Normal 12 5 2 2 4 2 4 4" xfId="30164" xr:uid="{00000000-0005-0000-0000-000014850000}"/>
    <cellStyle name="Normal 12 5 2 2 4 2 5" xfId="11863" xr:uid="{00000000-0005-0000-0000-000015850000}"/>
    <cellStyle name="Normal 12 5 2 2 4 2 5 2" xfId="24674" xr:uid="{00000000-0005-0000-0000-000016850000}"/>
    <cellStyle name="Normal 12 5 2 2 4 2 5 2 2" xfId="50294" xr:uid="{00000000-0005-0000-0000-000017850000}"/>
    <cellStyle name="Normal 12 5 2 2 4 2 5 3" xfId="37484" xr:uid="{00000000-0005-0000-0000-000018850000}"/>
    <cellStyle name="Normal 12 5 2 2 4 2 6" xfId="6373" xr:uid="{00000000-0005-0000-0000-000019850000}"/>
    <cellStyle name="Normal 12 5 2 2 4 2 6 2" xfId="19184" xr:uid="{00000000-0005-0000-0000-00001A850000}"/>
    <cellStyle name="Normal 12 5 2 2 4 2 6 2 2" xfId="44804" xr:uid="{00000000-0005-0000-0000-00001B850000}"/>
    <cellStyle name="Normal 12 5 2 2 4 2 6 3" xfId="31994" xr:uid="{00000000-0005-0000-0000-00001C850000}"/>
    <cellStyle name="Normal 12 5 2 2 4 2 7" xfId="13694" xr:uid="{00000000-0005-0000-0000-00001D850000}"/>
    <cellStyle name="Normal 12 5 2 2 4 2 7 2" xfId="39314" xr:uid="{00000000-0005-0000-0000-00001E850000}"/>
    <cellStyle name="Normal 12 5 2 2 4 2 8" xfId="26504" xr:uid="{00000000-0005-0000-0000-00001F850000}"/>
    <cellStyle name="Normal 12 5 2 2 4 3" xfId="1284" xr:uid="{00000000-0005-0000-0000-000020850000}"/>
    <cellStyle name="Normal 12 5 2 2 4 3 2" xfId="3114" xr:uid="{00000000-0005-0000-0000-000021850000}"/>
    <cellStyle name="Normal 12 5 2 2 4 3 2 2" xfId="8604" xr:uid="{00000000-0005-0000-0000-000022850000}"/>
    <cellStyle name="Normal 12 5 2 2 4 3 2 2 2" xfId="21415" xr:uid="{00000000-0005-0000-0000-000023850000}"/>
    <cellStyle name="Normal 12 5 2 2 4 3 2 2 2 2" xfId="47035" xr:uid="{00000000-0005-0000-0000-000024850000}"/>
    <cellStyle name="Normal 12 5 2 2 4 3 2 2 3" xfId="34225" xr:uid="{00000000-0005-0000-0000-000025850000}"/>
    <cellStyle name="Normal 12 5 2 2 4 3 2 3" xfId="15925" xr:uid="{00000000-0005-0000-0000-000026850000}"/>
    <cellStyle name="Normal 12 5 2 2 4 3 2 3 2" xfId="41545" xr:uid="{00000000-0005-0000-0000-000027850000}"/>
    <cellStyle name="Normal 12 5 2 2 4 3 2 4" xfId="28735" xr:uid="{00000000-0005-0000-0000-000028850000}"/>
    <cellStyle name="Normal 12 5 2 2 4 3 3" xfId="4944" xr:uid="{00000000-0005-0000-0000-000029850000}"/>
    <cellStyle name="Normal 12 5 2 2 4 3 3 2" xfId="10434" xr:uid="{00000000-0005-0000-0000-00002A850000}"/>
    <cellStyle name="Normal 12 5 2 2 4 3 3 2 2" xfId="23245" xr:uid="{00000000-0005-0000-0000-00002B850000}"/>
    <cellStyle name="Normal 12 5 2 2 4 3 3 2 2 2" xfId="48865" xr:uid="{00000000-0005-0000-0000-00002C850000}"/>
    <cellStyle name="Normal 12 5 2 2 4 3 3 2 3" xfId="36055" xr:uid="{00000000-0005-0000-0000-00002D850000}"/>
    <cellStyle name="Normal 12 5 2 2 4 3 3 3" xfId="17755" xr:uid="{00000000-0005-0000-0000-00002E850000}"/>
    <cellStyle name="Normal 12 5 2 2 4 3 3 3 2" xfId="43375" xr:uid="{00000000-0005-0000-0000-00002F850000}"/>
    <cellStyle name="Normal 12 5 2 2 4 3 3 4" xfId="30565" xr:uid="{00000000-0005-0000-0000-000030850000}"/>
    <cellStyle name="Normal 12 5 2 2 4 3 4" xfId="12264" xr:uid="{00000000-0005-0000-0000-000031850000}"/>
    <cellStyle name="Normal 12 5 2 2 4 3 4 2" xfId="25075" xr:uid="{00000000-0005-0000-0000-000032850000}"/>
    <cellStyle name="Normal 12 5 2 2 4 3 4 2 2" xfId="50695" xr:uid="{00000000-0005-0000-0000-000033850000}"/>
    <cellStyle name="Normal 12 5 2 2 4 3 4 3" xfId="37885" xr:uid="{00000000-0005-0000-0000-000034850000}"/>
    <cellStyle name="Normal 12 5 2 2 4 3 5" xfId="6774" xr:uid="{00000000-0005-0000-0000-000035850000}"/>
    <cellStyle name="Normal 12 5 2 2 4 3 5 2" xfId="19585" xr:uid="{00000000-0005-0000-0000-000036850000}"/>
    <cellStyle name="Normal 12 5 2 2 4 3 5 2 2" xfId="45205" xr:uid="{00000000-0005-0000-0000-000037850000}"/>
    <cellStyle name="Normal 12 5 2 2 4 3 5 3" xfId="32395" xr:uid="{00000000-0005-0000-0000-000038850000}"/>
    <cellStyle name="Normal 12 5 2 2 4 3 6" xfId="14095" xr:uid="{00000000-0005-0000-0000-000039850000}"/>
    <cellStyle name="Normal 12 5 2 2 4 3 6 2" xfId="39715" xr:uid="{00000000-0005-0000-0000-00003A850000}"/>
    <cellStyle name="Normal 12 5 2 2 4 3 7" xfId="26905" xr:uid="{00000000-0005-0000-0000-00003B850000}"/>
    <cellStyle name="Normal 12 5 2 2 4 4" xfId="2220" xr:uid="{00000000-0005-0000-0000-00003C850000}"/>
    <cellStyle name="Normal 12 5 2 2 4 4 2" xfId="7710" xr:uid="{00000000-0005-0000-0000-00003D850000}"/>
    <cellStyle name="Normal 12 5 2 2 4 4 2 2" xfId="20521" xr:uid="{00000000-0005-0000-0000-00003E850000}"/>
    <cellStyle name="Normal 12 5 2 2 4 4 2 2 2" xfId="46141" xr:uid="{00000000-0005-0000-0000-00003F850000}"/>
    <cellStyle name="Normal 12 5 2 2 4 4 2 3" xfId="33331" xr:uid="{00000000-0005-0000-0000-000040850000}"/>
    <cellStyle name="Normal 12 5 2 2 4 4 3" xfId="15031" xr:uid="{00000000-0005-0000-0000-000041850000}"/>
    <cellStyle name="Normal 12 5 2 2 4 4 3 2" xfId="40651" xr:uid="{00000000-0005-0000-0000-000042850000}"/>
    <cellStyle name="Normal 12 5 2 2 4 4 4" xfId="27841" xr:uid="{00000000-0005-0000-0000-000043850000}"/>
    <cellStyle name="Normal 12 5 2 2 4 5" xfId="4050" xr:uid="{00000000-0005-0000-0000-000044850000}"/>
    <cellStyle name="Normal 12 5 2 2 4 5 2" xfId="9540" xr:uid="{00000000-0005-0000-0000-000045850000}"/>
    <cellStyle name="Normal 12 5 2 2 4 5 2 2" xfId="22351" xr:uid="{00000000-0005-0000-0000-000046850000}"/>
    <cellStyle name="Normal 12 5 2 2 4 5 2 2 2" xfId="47971" xr:uid="{00000000-0005-0000-0000-000047850000}"/>
    <cellStyle name="Normal 12 5 2 2 4 5 2 3" xfId="35161" xr:uid="{00000000-0005-0000-0000-000048850000}"/>
    <cellStyle name="Normal 12 5 2 2 4 5 3" xfId="16861" xr:uid="{00000000-0005-0000-0000-000049850000}"/>
    <cellStyle name="Normal 12 5 2 2 4 5 3 2" xfId="42481" xr:uid="{00000000-0005-0000-0000-00004A850000}"/>
    <cellStyle name="Normal 12 5 2 2 4 5 4" xfId="29671" xr:uid="{00000000-0005-0000-0000-00004B850000}"/>
    <cellStyle name="Normal 12 5 2 2 4 6" xfId="11370" xr:uid="{00000000-0005-0000-0000-00004C850000}"/>
    <cellStyle name="Normal 12 5 2 2 4 6 2" xfId="24181" xr:uid="{00000000-0005-0000-0000-00004D850000}"/>
    <cellStyle name="Normal 12 5 2 2 4 6 2 2" xfId="49801" xr:uid="{00000000-0005-0000-0000-00004E850000}"/>
    <cellStyle name="Normal 12 5 2 2 4 6 3" xfId="36991" xr:uid="{00000000-0005-0000-0000-00004F850000}"/>
    <cellStyle name="Normal 12 5 2 2 4 7" xfId="5880" xr:uid="{00000000-0005-0000-0000-000050850000}"/>
    <cellStyle name="Normal 12 5 2 2 4 7 2" xfId="18691" xr:uid="{00000000-0005-0000-0000-000051850000}"/>
    <cellStyle name="Normal 12 5 2 2 4 7 2 2" xfId="44311" xr:uid="{00000000-0005-0000-0000-000052850000}"/>
    <cellStyle name="Normal 12 5 2 2 4 7 3" xfId="31501" xr:uid="{00000000-0005-0000-0000-000053850000}"/>
    <cellStyle name="Normal 12 5 2 2 4 8" xfId="13201" xr:uid="{00000000-0005-0000-0000-000054850000}"/>
    <cellStyle name="Normal 12 5 2 2 4 8 2" xfId="38821" xr:uid="{00000000-0005-0000-0000-000055850000}"/>
    <cellStyle name="Normal 12 5 2 2 4 9" xfId="26011" xr:uid="{00000000-0005-0000-0000-000056850000}"/>
    <cellStyle name="Normal 12 5 2 2 5" xfId="615" xr:uid="{00000000-0005-0000-0000-000057850000}"/>
    <cellStyle name="Normal 12 5 2 2 5 2" xfId="1015" xr:uid="{00000000-0005-0000-0000-000058850000}"/>
    <cellStyle name="Normal 12 5 2 2 5 2 2" xfId="1910" xr:uid="{00000000-0005-0000-0000-000059850000}"/>
    <cellStyle name="Normal 12 5 2 2 5 2 2 2" xfId="3740" xr:uid="{00000000-0005-0000-0000-00005A850000}"/>
    <cellStyle name="Normal 12 5 2 2 5 2 2 2 2" xfId="9230" xr:uid="{00000000-0005-0000-0000-00005B850000}"/>
    <cellStyle name="Normal 12 5 2 2 5 2 2 2 2 2" xfId="22041" xr:uid="{00000000-0005-0000-0000-00005C850000}"/>
    <cellStyle name="Normal 12 5 2 2 5 2 2 2 2 2 2" xfId="47661" xr:uid="{00000000-0005-0000-0000-00005D850000}"/>
    <cellStyle name="Normal 12 5 2 2 5 2 2 2 2 3" xfId="34851" xr:uid="{00000000-0005-0000-0000-00005E850000}"/>
    <cellStyle name="Normal 12 5 2 2 5 2 2 2 3" xfId="16551" xr:uid="{00000000-0005-0000-0000-00005F850000}"/>
    <cellStyle name="Normal 12 5 2 2 5 2 2 2 3 2" xfId="42171" xr:uid="{00000000-0005-0000-0000-000060850000}"/>
    <cellStyle name="Normal 12 5 2 2 5 2 2 2 4" xfId="29361" xr:uid="{00000000-0005-0000-0000-000061850000}"/>
    <cellStyle name="Normal 12 5 2 2 5 2 2 3" xfId="5570" xr:uid="{00000000-0005-0000-0000-000062850000}"/>
    <cellStyle name="Normal 12 5 2 2 5 2 2 3 2" xfId="11060" xr:uid="{00000000-0005-0000-0000-000063850000}"/>
    <cellStyle name="Normal 12 5 2 2 5 2 2 3 2 2" xfId="23871" xr:uid="{00000000-0005-0000-0000-000064850000}"/>
    <cellStyle name="Normal 12 5 2 2 5 2 2 3 2 2 2" xfId="49491" xr:uid="{00000000-0005-0000-0000-000065850000}"/>
    <cellStyle name="Normal 12 5 2 2 5 2 2 3 2 3" xfId="36681" xr:uid="{00000000-0005-0000-0000-000066850000}"/>
    <cellStyle name="Normal 12 5 2 2 5 2 2 3 3" xfId="18381" xr:uid="{00000000-0005-0000-0000-000067850000}"/>
    <cellStyle name="Normal 12 5 2 2 5 2 2 3 3 2" xfId="44001" xr:uid="{00000000-0005-0000-0000-000068850000}"/>
    <cellStyle name="Normal 12 5 2 2 5 2 2 3 4" xfId="31191" xr:uid="{00000000-0005-0000-0000-000069850000}"/>
    <cellStyle name="Normal 12 5 2 2 5 2 2 4" xfId="12890" xr:uid="{00000000-0005-0000-0000-00006A850000}"/>
    <cellStyle name="Normal 12 5 2 2 5 2 2 4 2" xfId="25701" xr:uid="{00000000-0005-0000-0000-00006B850000}"/>
    <cellStyle name="Normal 12 5 2 2 5 2 2 4 2 2" xfId="51321" xr:uid="{00000000-0005-0000-0000-00006C850000}"/>
    <cellStyle name="Normal 12 5 2 2 5 2 2 4 3" xfId="38511" xr:uid="{00000000-0005-0000-0000-00006D850000}"/>
    <cellStyle name="Normal 12 5 2 2 5 2 2 5" xfId="7400" xr:uid="{00000000-0005-0000-0000-00006E850000}"/>
    <cellStyle name="Normal 12 5 2 2 5 2 2 5 2" xfId="20211" xr:uid="{00000000-0005-0000-0000-00006F850000}"/>
    <cellStyle name="Normal 12 5 2 2 5 2 2 5 2 2" xfId="45831" xr:uid="{00000000-0005-0000-0000-000070850000}"/>
    <cellStyle name="Normal 12 5 2 2 5 2 2 5 3" xfId="33021" xr:uid="{00000000-0005-0000-0000-000071850000}"/>
    <cellStyle name="Normal 12 5 2 2 5 2 2 6" xfId="14721" xr:uid="{00000000-0005-0000-0000-000072850000}"/>
    <cellStyle name="Normal 12 5 2 2 5 2 2 6 2" xfId="40341" xr:uid="{00000000-0005-0000-0000-000073850000}"/>
    <cellStyle name="Normal 12 5 2 2 5 2 2 7" xfId="27531" xr:uid="{00000000-0005-0000-0000-000074850000}"/>
    <cellStyle name="Normal 12 5 2 2 5 2 3" xfId="2846" xr:uid="{00000000-0005-0000-0000-000075850000}"/>
    <cellStyle name="Normal 12 5 2 2 5 2 3 2" xfId="8336" xr:uid="{00000000-0005-0000-0000-000076850000}"/>
    <cellStyle name="Normal 12 5 2 2 5 2 3 2 2" xfId="21147" xr:uid="{00000000-0005-0000-0000-000077850000}"/>
    <cellStyle name="Normal 12 5 2 2 5 2 3 2 2 2" xfId="46767" xr:uid="{00000000-0005-0000-0000-000078850000}"/>
    <cellStyle name="Normal 12 5 2 2 5 2 3 2 3" xfId="33957" xr:uid="{00000000-0005-0000-0000-000079850000}"/>
    <cellStyle name="Normal 12 5 2 2 5 2 3 3" xfId="15657" xr:uid="{00000000-0005-0000-0000-00007A850000}"/>
    <cellStyle name="Normal 12 5 2 2 5 2 3 3 2" xfId="41277" xr:uid="{00000000-0005-0000-0000-00007B850000}"/>
    <cellStyle name="Normal 12 5 2 2 5 2 3 4" xfId="28467" xr:uid="{00000000-0005-0000-0000-00007C850000}"/>
    <cellStyle name="Normal 12 5 2 2 5 2 4" xfId="4676" xr:uid="{00000000-0005-0000-0000-00007D850000}"/>
    <cellStyle name="Normal 12 5 2 2 5 2 4 2" xfId="10166" xr:uid="{00000000-0005-0000-0000-00007E850000}"/>
    <cellStyle name="Normal 12 5 2 2 5 2 4 2 2" xfId="22977" xr:uid="{00000000-0005-0000-0000-00007F850000}"/>
    <cellStyle name="Normal 12 5 2 2 5 2 4 2 2 2" xfId="48597" xr:uid="{00000000-0005-0000-0000-000080850000}"/>
    <cellStyle name="Normal 12 5 2 2 5 2 4 2 3" xfId="35787" xr:uid="{00000000-0005-0000-0000-000081850000}"/>
    <cellStyle name="Normal 12 5 2 2 5 2 4 3" xfId="17487" xr:uid="{00000000-0005-0000-0000-000082850000}"/>
    <cellStyle name="Normal 12 5 2 2 5 2 4 3 2" xfId="43107" xr:uid="{00000000-0005-0000-0000-000083850000}"/>
    <cellStyle name="Normal 12 5 2 2 5 2 4 4" xfId="30297" xr:uid="{00000000-0005-0000-0000-000084850000}"/>
    <cellStyle name="Normal 12 5 2 2 5 2 5" xfId="11996" xr:uid="{00000000-0005-0000-0000-000085850000}"/>
    <cellStyle name="Normal 12 5 2 2 5 2 5 2" xfId="24807" xr:uid="{00000000-0005-0000-0000-000086850000}"/>
    <cellStyle name="Normal 12 5 2 2 5 2 5 2 2" xfId="50427" xr:uid="{00000000-0005-0000-0000-000087850000}"/>
    <cellStyle name="Normal 12 5 2 2 5 2 5 3" xfId="37617" xr:uid="{00000000-0005-0000-0000-000088850000}"/>
    <cellStyle name="Normal 12 5 2 2 5 2 6" xfId="6506" xr:uid="{00000000-0005-0000-0000-000089850000}"/>
    <cellStyle name="Normal 12 5 2 2 5 2 6 2" xfId="19317" xr:uid="{00000000-0005-0000-0000-00008A850000}"/>
    <cellStyle name="Normal 12 5 2 2 5 2 6 2 2" xfId="44937" xr:uid="{00000000-0005-0000-0000-00008B850000}"/>
    <cellStyle name="Normal 12 5 2 2 5 2 6 3" xfId="32127" xr:uid="{00000000-0005-0000-0000-00008C850000}"/>
    <cellStyle name="Normal 12 5 2 2 5 2 7" xfId="13827" xr:uid="{00000000-0005-0000-0000-00008D850000}"/>
    <cellStyle name="Normal 12 5 2 2 5 2 7 2" xfId="39447" xr:uid="{00000000-0005-0000-0000-00008E850000}"/>
    <cellStyle name="Normal 12 5 2 2 5 2 8" xfId="26637" xr:uid="{00000000-0005-0000-0000-00008F850000}"/>
    <cellStyle name="Normal 12 5 2 2 5 3" xfId="1510" xr:uid="{00000000-0005-0000-0000-000090850000}"/>
    <cellStyle name="Normal 12 5 2 2 5 3 2" xfId="3340" xr:uid="{00000000-0005-0000-0000-000091850000}"/>
    <cellStyle name="Normal 12 5 2 2 5 3 2 2" xfId="8830" xr:uid="{00000000-0005-0000-0000-000092850000}"/>
    <cellStyle name="Normal 12 5 2 2 5 3 2 2 2" xfId="21641" xr:uid="{00000000-0005-0000-0000-000093850000}"/>
    <cellStyle name="Normal 12 5 2 2 5 3 2 2 2 2" xfId="47261" xr:uid="{00000000-0005-0000-0000-000094850000}"/>
    <cellStyle name="Normal 12 5 2 2 5 3 2 2 3" xfId="34451" xr:uid="{00000000-0005-0000-0000-000095850000}"/>
    <cellStyle name="Normal 12 5 2 2 5 3 2 3" xfId="16151" xr:uid="{00000000-0005-0000-0000-000096850000}"/>
    <cellStyle name="Normal 12 5 2 2 5 3 2 3 2" xfId="41771" xr:uid="{00000000-0005-0000-0000-000097850000}"/>
    <cellStyle name="Normal 12 5 2 2 5 3 2 4" xfId="28961" xr:uid="{00000000-0005-0000-0000-000098850000}"/>
    <cellStyle name="Normal 12 5 2 2 5 3 3" xfId="5170" xr:uid="{00000000-0005-0000-0000-000099850000}"/>
    <cellStyle name="Normal 12 5 2 2 5 3 3 2" xfId="10660" xr:uid="{00000000-0005-0000-0000-00009A850000}"/>
    <cellStyle name="Normal 12 5 2 2 5 3 3 2 2" xfId="23471" xr:uid="{00000000-0005-0000-0000-00009B850000}"/>
    <cellStyle name="Normal 12 5 2 2 5 3 3 2 2 2" xfId="49091" xr:uid="{00000000-0005-0000-0000-00009C850000}"/>
    <cellStyle name="Normal 12 5 2 2 5 3 3 2 3" xfId="36281" xr:uid="{00000000-0005-0000-0000-00009D850000}"/>
    <cellStyle name="Normal 12 5 2 2 5 3 3 3" xfId="17981" xr:uid="{00000000-0005-0000-0000-00009E850000}"/>
    <cellStyle name="Normal 12 5 2 2 5 3 3 3 2" xfId="43601" xr:uid="{00000000-0005-0000-0000-00009F850000}"/>
    <cellStyle name="Normal 12 5 2 2 5 3 3 4" xfId="30791" xr:uid="{00000000-0005-0000-0000-0000A0850000}"/>
    <cellStyle name="Normal 12 5 2 2 5 3 4" xfId="12490" xr:uid="{00000000-0005-0000-0000-0000A1850000}"/>
    <cellStyle name="Normal 12 5 2 2 5 3 4 2" xfId="25301" xr:uid="{00000000-0005-0000-0000-0000A2850000}"/>
    <cellStyle name="Normal 12 5 2 2 5 3 4 2 2" xfId="50921" xr:uid="{00000000-0005-0000-0000-0000A3850000}"/>
    <cellStyle name="Normal 12 5 2 2 5 3 4 3" xfId="38111" xr:uid="{00000000-0005-0000-0000-0000A4850000}"/>
    <cellStyle name="Normal 12 5 2 2 5 3 5" xfId="7000" xr:uid="{00000000-0005-0000-0000-0000A5850000}"/>
    <cellStyle name="Normal 12 5 2 2 5 3 5 2" xfId="19811" xr:uid="{00000000-0005-0000-0000-0000A6850000}"/>
    <cellStyle name="Normal 12 5 2 2 5 3 5 2 2" xfId="45431" xr:uid="{00000000-0005-0000-0000-0000A7850000}"/>
    <cellStyle name="Normal 12 5 2 2 5 3 5 3" xfId="32621" xr:uid="{00000000-0005-0000-0000-0000A8850000}"/>
    <cellStyle name="Normal 12 5 2 2 5 3 6" xfId="14321" xr:uid="{00000000-0005-0000-0000-0000A9850000}"/>
    <cellStyle name="Normal 12 5 2 2 5 3 6 2" xfId="39941" xr:uid="{00000000-0005-0000-0000-0000AA850000}"/>
    <cellStyle name="Normal 12 5 2 2 5 3 7" xfId="27131" xr:uid="{00000000-0005-0000-0000-0000AB850000}"/>
    <cellStyle name="Normal 12 5 2 2 5 4" xfId="2446" xr:uid="{00000000-0005-0000-0000-0000AC850000}"/>
    <cellStyle name="Normal 12 5 2 2 5 4 2" xfId="7936" xr:uid="{00000000-0005-0000-0000-0000AD850000}"/>
    <cellStyle name="Normal 12 5 2 2 5 4 2 2" xfId="20747" xr:uid="{00000000-0005-0000-0000-0000AE850000}"/>
    <cellStyle name="Normal 12 5 2 2 5 4 2 2 2" xfId="46367" xr:uid="{00000000-0005-0000-0000-0000AF850000}"/>
    <cellStyle name="Normal 12 5 2 2 5 4 2 3" xfId="33557" xr:uid="{00000000-0005-0000-0000-0000B0850000}"/>
    <cellStyle name="Normal 12 5 2 2 5 4 3" xfId="15257" xr:uid="{00000000-0005-0000-0000-0000B1850000}"/>
    <cellStyle name="Normal 12 5 2 2 5 4 3 2" xfId="40877" xr:uid="{00000000-0005-0000-0000-0000B2850000}"/>
    <cellStyle name="Normal 12 5 2 2 5 4 4" xfId="28067" xr:uid="{00000000-0005-0000-0000-0000B3850000}"/>
    <cellStyle name="Normal 12 5 2 2 5 5" xfId="4276" xr:uid="{00000000-0005-0000-0000-0000B4850000}"/>
    <cellStyle name="Normal 12 5 2 2 5 5 2" xfId="9766" xr:uid="{00000000-0005-0000-0000-0000B5850000}"/>
    <cellStyle name="Normal 12 5 2 2 5 5 2 2" xfId="22577" xr:uid="{00000000-0005-0000-0000-0000B6850000}"/>
    <cellStyle name="Normal 12 5 2 2 5 5 2 2 2" xfId="48197" xr:uid="{00000000-0005-0000-0000-0000B7850000}"/>
    <cellStyle name="Normal 12 5 2 2 5 5 2 3" xfId="35387" xr:uid="{00000000-0005-0000-0000-0000B8850000}"/>
    <cellStyle name="Normal 12 5 2 2 5 5 3" xfId="17087" xr:uid="{00000000-0005-0000-0000-0000B9850000}"/>
    <cellStyle name="Normal 12 5 2 2 5 5 3 2" xfId="42707" xr:uid="{00000000-0005-0000-0000-0000BA850000}"/>
    <cellStyle name="Normal 12 5 2 2 5 5 4" xfId="29897" xr:uid="{00000000-0005-0000-0000-0000BB850000}"/>
    <cellStyle name="Normal 12 5 2 2 5 6" xfId="11596" xr:uid="{00000000-0005-0000-0000-0000BC850000}"/>
    <cellStyle name="Normal 12 5 2 2 5 6 2" xfId="24407" xr:uid="{00000000-0005-0000-0000-0000BD850000}"/>
    <cellStyle name="Normal 12 5 2 2 5 6 2 2" xfId="50027" xr:uid="{00000000-0005-0000-0000-0000BE850000}"/>
    <cellStyle name="Normal 12 5 2 2 5 6 3" xfId="37217" xr:uid="{00000000-0005-0000-0000-0000BF850000}"/>
    <cellStyle name="Normal 12 5 2 2 5 7" xfId="6106" xr:uid="{00000000-0005-0000-0000-0000C0850000}"/>
    <cellStyle name="Normal 12 5 2 2 5 7 2" xfId="18917" xr:uid="{00000000-0005-0000-0000-0000C1850000}"/>
    <cellStyle name="Normal 12 5 2 2 5 7 2 2" xfId="44537" xr:uid="{00000000-0005-0000-0000-0000C2850000}"/>
    <cellStyle name="Normal 12 5 2 2 5 7 3" xfId="31727" xr:uid="{00000000-0005-0000-0000-0000C3850000}"/>
    <cellStyle name="Normal 12 5 2 2 5 8" xfId="13427" xr:uid="{00000000-0005-0000-0000-0000C4850000}"/>
    <cellStyle name="Normal 12 5 2 2 5 8 2" xfId="39047" xr:uid="{00000000-0005-0000-0000-0000C5850000}"/>
    <cellStyle name="Normal 12 5 2 2 5 9" xfId="26237" xr:uid="{00000000-0005-0000-0000-0000C6850000}"/>
    <cellStyle name="Normal 12 5 2 2 6" xfId="749" xr:uid="{00000000-0005-0000-0000-0000C7850000}"/>
    <cellStyle name="Normal 12 5 2 2 6 2" xfId="1644" xr:uid="{00000000-0005-0000-0000-0000C8850000}"/>
    <cellStyle name="Normal 12 5 2 2 6 2 2" xfId="3474" xr:uid="{00000000-0005-0000-0000-0000C9850000}"/>
    <cellStyle name="Normal 12 5 2 2 6 2 2 2" xfId="8964" xr:uid="{00000000-0005-0000-0000-0000CA850000}"/>
    <cellStyle name="Normal 12 5 2 2 6 2 2 2 2" xfId="21775" xr:uid="{00000000-0005-0000-0000-0000CB850000}"/>
    <cellStyle name="Normal 12 5 2 2 6 2 2 2 2 2" xfId="47395" xr:uid="{00000000-0005-0000-0000-0000CC850000}"/>
    <cellStyle name="Normal 12 5 2 2 6 2 2 2 3" xfId="34585" xr:uid="{00000000-0005-0000-0000-0000CD850000}"/>
    <cellStyle name="Normal 12 5 2 2 6 2 2 3" xfId="16285" xr:uid="{00000000-0005-0000-0000-0000CE850000}"/>
    <cellStyle name="Normal 12 5 2 2 6 2 2 3 2" xfId="41905" xr:uid="{00000000-0005-0000-0000-0000CF850000}"/>
    <cellStyle name="Normal 12 5 2 2 6 2 2 4" xfId="29095" xr:uid="{00000000-0005-0000-0000-0000D0850000}"/>
    <cellStyle name="Normal 12 5 2 2 6 2 3" xfId="5304" xr:uid="{00000000-0005-0000-0000-0000D1850000}"/>
    <cellStyle name="Normal 12 5 2 2 6 2 3 2" xfId="10794" xr:uid="{00000000-0005-0000-0000-0000D2850000}"/>
    <cellStyle name="Normal 12 5 2 2 6 2 3 2 2" xfId="23605" xr:uid="{00000000-0005-0000-0000-0000D3850000}"/>
    <cellStyle name="Normal 12 5 2 2 6 2 3 2 2 2" xfId="49225" xr:uid="{00000000-0005-0000-0000-0000D4850000}"/>
    <cellStyle name="Normal 12 5 2 2 6 2 3 2 3" xfId="36415" xr:uid="{00000000-0005-0000-0000-0000D5850000}"/>
    <cellStyle name="Normal 12 5 2 2 6 2 3 3" xfId="18115" xr:uid="{00000000-0005-0000-0000-0000D6850000}"/>
    <cellStyle name="Normal 12 5 2 2 6 2 3 3 2" xfId="43735" xr:uid="{00000000-0005-0000-0000-0000D7850000}"/>
    <cellStyle name="Normal 12 5 2 2 6 2 3 4" xfId="30925" xr:uid="{00000000-0005-0000-0000-0000D8850000}"/>
    <cellStyle name="Normal 12 5 2 2 6 2 4" xfId="12624" xr:uid="{00000000-0005-0000-0000-0000D9850000}"/>
    <cellStyle name="Normal 12 5 2 2 6 2 4 2" xfId="25435" xr:uid="{00000000-0005-0000-0000-0000DA850000}"/>
    <cellStyle name="Normal 12 5 2 2 6 2 4 2 2" xfId="51055" xr:uid="{00000000-0005-0000-0000-0000DB850000}"/>
    <cellStyle name="Normal 12 5 2 2 6 2 4 3" xfId="38245" xr:uid="{00000000-0005-0000-0000-0000DC850000}"/>
    <cellStyle name="Normal 12 5 2 2 6 2 5" xfId="7134" xr:uid="{00000000-0005-0000-0000-0000DD850000}"/>
    <cellStyle name="Normal 12 5 2 2 6 2 5 2" xfId="19945" xr:uid="{00000000-0005-0000-0000-0000DE850000}"/>
    <cellStyle name="Normal 12 5 2 2 6 2 5 2 2" xfId="45565" xr:uid="{00000000-0005-0000-0000-0000DF850000}"/>
    <cellStyle name="Normal 12 5 2 2 6 2 5 3" xfId="32755" xr:uid="{00000000-0005-0000-0000-0000E0850000}"/>
    <cellStyle name="Normal 12 5 2 2 6 2 6" xfId="14455" xr:uid="{00000000-0005-0000-0000-0000E1850000}"/>
    <cellStyle name="Normal 12 5 2 2 6 2 6 2" xfId="40075" xr:uid="{00000000-0005-0000-0000-0000E2850000}"/>
    <cellStyle name="Normal 12 5 2 2 6 2 7" xfId="27265" xr:uid="{00000000-0005-0000-0000-0000E3850000}"/>
    <cellStyle name="Normal 12 5 2 2 6 3" xfId="2580" xr:uid="{00000000-0005-0000-0000-0000E4850000}"/>
    <cellStyle name="Normal 12 5 2 2 6 3 2" xfId="8070" xr:uid="{00000000-0005-0000-0000-0000E5850000}"/>
    <cellStyle name="Normal 12 5 2 2 6 3 2 2" xfId="20881" xr:uid="{00000000-0005-0000-0000-0000E6850000}"/>
    <cellStyle name="Normal 12 5 2 2 6 3 2 2 2" xfId="46501" xr:uid="{00000000-0005-0000-0000-0000E7850000}"/>
    <cellStyle name="Normal 12 5 2 2 6 3 2 3" xfId="33691" xr:uid="{00000000-0005-0000-0000-0000E8850000}"/>
    <cellStyle name="Normal 12 5 2 2 6 3 3" xfId="15391" xr:uid="{00000000-0005-0000-0000-0000E9850000}"/>
    <cellStyle name="Normal 12 5 2 2 6 3 3 2" xfId="41011" xr:uid="{00000000-0005-0000-0000-0000EA850000}"/>
    <cellStyle name="Normal 12 5 2 2 6 3 4" xfId="28201" xr:uid="{00000000-0005-0000-0000-0000EB850000}"/>
    <cellStyle name="Normal 12 5 2 2 6 4" xfId="4410" xr:uid="{00000000-0005-0000-0000-0000EC850000}"/>
    <cellStyle name="Normal 12 5 2 2 6 4 2" xfId="9900" xr:uid="{00000000-0005-0000-0000-0000ED850000}"/>
    <cellStyle name="Normal 12 5 2 2 6 4 2 2" xfId="22711" xr:uid="{00000000-0005-0000-0000-0000EE850000}"/>
    <cellStyle name="Normal 12 5 2 2 6 4 2 2 2" xfId="48331" xr:uid="{00000000-0005-0000-0000-0000EF850000}"/>
    <cellStyle name="Normal 12 5 2 2 6 4 2 3" xfId="35521" xr:uid="{00000000-0005-0000-0000-0000F0850000}"/>
    <cellStyle name="Normal 12 5 2 2 6 4 3" xfId="17221" xr:uid="{00000000-0005-0000-0000-0000F1850000}"/>
    <cellStyle name="Normal 12 5 2 2 6 4 3 2" xfId="42841" xr:uid="{00000000-0005-0000-0000-0000F2850000}"/>
    <cellStyle name="Normal 12 5 2 2 6 4 4" xfId="30031" xr:uid="{00000000-0005-0000-0000-0000F3850000}"/>
    <cellStyle name="Normal 12 5 2 2 6 5" xfId="11730" xr:uid="{00000000-0005-0000-0000-0000F4850000}"/>
    <cellStyle name="Normal 12 5 2 2 6 5 2" xfId="24541" xr:uid="{00000000-0005-0000-0000-0000F5850000}"/>
    <cellStyle name="Normal 12 5 2 2 6 5 2 2" xfId="50161" xr:uid="{00000000-0005-0000-0000-0000F6850000}"/>
    <cellStyle name="Normal 12 5 2 2 6 5 3" xfId="37351" xr:uid="{00000000-0005-0000-0000-0000F7850000}"/>
    <cellStyle name="Normal 12 5 2 2 6 6" xfId="6240" xr:uid="{00000000-0005-0000-0000-0000F8850000}"/>
    <cellStyle name="Normal 12 5 2 2 6 6 2" xfId="19051" xr:uid="{00000000-0005-0000-0000-0000F9850000}"/>
    <cellStyle name="Normal 12 5 2 2 6 6 2 2" xfId="44671" xr:uid="{00000000-0005-0000-0000-0000FA850000}"/>
    <cellStyle name="Normal 12 5 2 2 6 6 3" xfId="31861" xr:uid="{00000000-0005-0000-0000-0000FB850000}"/>
    <cellStyle name="Normal 12 5 2 2 6 7" xfId="13561" xr:uid="{00000000-0005-0000-0000-0000FC850000}"/>
    <cellStyle name="Normal 12 5 2 2 6 7 2" xfId="39181" xr:uid="{00000000-0005-0000-0000-0000FD850000}"/>
    <cellStyle name="Normal 12 5 2 2 6 8" xfId="26371" xr:uid="{00000000-0005-0000-0000-0000FE850000}"/>
    <cellStyle name="Normal 12 5 2 2 7" xfId="1150" xr:uid="{00000000-0005-0000-0000-0000FF850000}"/>
    <cellStyle name="Normal 12 5 2 2 7 2" xfId="2980" xr:uid="{00000000-0005-0000-0000-000000860000}"/>
    <cellStyle name="Normal 12 5 2 2 7 2 2" xfId="8470" xr:uid="{00000000-0005-0000-0000-000001860000}"/>
    <cellStyle name="Normal 12 5 2 2 7 2 2 2" xfId="21281" xr:uid="{00000000-0005-0000-0000-000002860000}"/>
    <cellStyle name="Normal 12 5 2 2 7 2 2 2 2" xfId="46901" xr:uid="{00000000-0005-0000-0000-000003860000}"/>
    <cellStyle name="Normal 12 5 2 2 7 2 2 3" xfId="34091" xr:uid="{00000000-0005-0000-0000-000004860000}"/>
    <cellStyle name="Normal 12 5 2 2 7 2 3" xfId="15791" xr:uid="{00000000-0005-0000-0000-000005860000}"/>
    <cellStyle name="Normal 12 5 2 2 7 2 3 2" xfId="41411" xr:uid="{00000000-0005-0000-0000-000006860000}"/>
    <cellStyle name="Normal 12 5 2 2 7 2 4" xfId="28601" xr:uid="{00000000-0005-0000-0000-000007860000}"/>
    <cellStyle name="Normal 12 5 2 2 7 3" xfId="4810" xr:uid="{00000000-0005-0000-0000-000008860000}"/>
    <cellStyle name="Normal 12 5 2 2 7 3 2" xfId="10300" xr:uid="{00000000-0005-0000-0000-000009860000}"/>
    <cellStyle name="Normal 12 5 2 2 7 3 2 2" xfId="23111" xr:uid="{00000000-0005-0000-0000-00000A860000}"/>
    <cellStyle name="Normal 12 5 2 2 7 3 2 2 2" xfId="48731" xr:uid="{00000000-0005-0000-0000-00000B860000}"/>
    <cellStyle name="Normal 12 5 2 2 7 3 2 3" xfId="35921" xr:uid="{00000000-0005-0000-0000-00000C860000}"/>
    <cellStyle name="Normal 12 5 2 2 7 3 3" xfId="17621" xr:uid="{00000000-0005-0000-0000-00000D860000}"/>
    <cellStyle name="Normal 12 5 2 2 7 3 3 2" xfId="43241" xr:uid="{00000000-0005-0000-0000-00000E860000}"/>
    <cellStyle name="Normal 12 5 2 2 7 3 4" xfId="30431" xr:uid="{00000000-0005-0000-0000-00000F860000}"/>
    <cellStyle name="Normal 12 5 2 2 7 4" xfId="12130" xr:uid="{00000000-0005-0000-0000-000010860000}"/>
    <cellStyle name="Normal 12 5 2 2 7 4 2" xfId="24941" xr:uid="{00000000-0005-0000-0000-000011860000}"/>
    <cellStyle name="Normal 12 5 2 2 7 4 2 2" xfId="50561" xr:uid="{00000000-0005-0000-0000-000012860000}"/>
    <cellStyle name="Normal 12 5 2 2 7 4 3" xfId="37751" xr:uid="{00000000-0005-0000-0000-000013860000}"/>
    <cellStyle name="Normal 12 5 2 2 7 5" xfId="6640" xr:uid="{00000000-0005-0000-0000-000014860000}"/>
    <cellStyle name="Normal 12 5 2 2 7 5 2" xfId="19451" xr:uid="{00000000-0005-0000-0000-000015860000}"/>
    <cellStyle name="Normal 12 5 2 2 7 5 2 2" xfId="45071" xr:uid="{00000000-0005-0000-0000-000016860000}"/>
    <cellStyle name="Normal 12 5 2 2 7 5 3" xfId="32261" xr:uid="{00000000-0005-0000-0000-000017860000}"/>
    <cellStyle name="Normal 12 5 2 2 7 6" xfId="13961" xr:uid="{00000000-0005-0000-0000-000018860000}"/>
    <cellStyle name="Normal 12 5 2 2 7 6 2" xfId="39581" xr:uid="{00000000-0005-0000-0000-000019860000}"/>
    <cellStyle name="Normal 12 5 2 2 7 7" xfId="26771" xr:uid="{00000000-0005-0000-0000-00001A860000}"/>
    <cellStyle name="Normal 12 5 2 2 8" xfId="2045" xr:uid="{00000000-0005-0000-0000-00001B860000}"/>
    <cellStyle name="Normal 12 5 2 2 8 2" xfId="3875" xr:uid="{00000000-0005-0000-0000-00001C860000}"/>
    <cellStyle name="Normal 12 5 2 2 8 2 2" xfId="9365" xr:uid="{00000000-0005-0000-0000-00001D860000}"/>
    <cellStyle name="Normal 12 5 2 2 8 2 2 2" xfId="22176" xr:uid="{00000000-0005-0000-0000-00001E860000}"/>
    <cellStyle name="Normal 12 5 2 2 8 2 2 2 2" xfId="47796" xr:uid="{00000000-0005-0000-0000-00001F860000}"/>
    <cellStyle name="Normal 12 5 2 2 8 2 2 3" xfId="34986" xr:uid="{00000000-0005-0000-0000-000020860000}"/>
    <cellStyle name="Normal 12 5 2 2 8 2 3" xfId="16686" xr:uid="{00000000-0005-0000-0000-000021860000}"/>
    <cellStyle name="Normal 12 5 2 2 8 2 3 2" xfId="42306" xr:uid="{00000000-0005-0000-0000-000022860000}"/>
    <cellStyle name="Normal 12 5 2 2 8 2 4" xfId="29496" xr:uid="{00000000-0005-0000-0000-000023860000}"/>
    <cellStyle name="Normal 12 5 2 2 8 3" xfId="5705" xr:uid="{00000000-0005-0000-0000-000024860000}"/>
    <cellStyle name="Normal 12 5 2 2 8 3 2" xfId="11195" xr:uid="{00000000-0005-0000-0000-000025860000}"/>
    <cellStyle name="Normal 12 5 2 2 8 3 2 2" xfId="24006" xr:uid="{00000000-0005-0000-0000-000026860000}"/>
    <cellStyle name="Normal 12 5 2 2 8 3 2 2 2" xfId="49626" xr:uid="{00000000-0005-0000-0000-000027860000}"/>
    <cellStyle name="Normal 12 5 2 2 8 3 2 3" xfId="36816" xr:uid="{00000000-0005-0000-0000-000028860000}"/>
    <cellStyle name="Normal 12 5 2 2 8 3 3" xfId="18516" xr:uid="{00000000-0005-0000-0000-000029860000}"/>
    <cellStyle name="Normal 12 5 2 2 8 3 3 2" xfId="44136" xr:uid="{00000000-0005-0000-0000-00002A860000}"/>
    <cellStyle name="Normal 12 5 2 2 8 3 4" xfId="31326" xr:uid="{00000000-0005-0000-0000-00002B860000}"/>
    <cellStyle name="Normal 12 5 2 2 8 4" xfId="13025" xr:uid="{00000000-0005-0000-0000-00002C860000}"/>
    <cellStyle name="Normal 12 5 2 2 8 4 2" xfId="25836" xr:uid="{00000000-0005-0000-0000-00002D860000}"/>
    <cellStyle name="Normal 12 5 2 2 8 4 2 2" xfId="51456" xr:uid="{00000000-0005-0000-0000-00002E860000}"/>
    <cellStyle name="Normal 12 5 2 2 8 4 3" xfId="38646" xr:uid="{00000000-0005-0000-0000-00002F860000}"/>
    <cellStyle name="Normal 12 5 2 2 8 5" xfId="7535" xr:uid="{00000000-0005-0000-0000-000030860000}"/>
    <cellStyle name="Normal 12 5 2 2 8 5 2" xfId="20346" xr:uid="{00000000-0005-0000-0000-000031860000}"/>
    <cellStyle name="Normal 12 5 2 2 8 5 2 2" xfId="45966" xr:uid="{00000000-0005-0000-0000-000032860000}"/>
    <cellStyle name="Normal 12 5 2 2 8 5 3" xfId="33156" xr:uid="{00000000-0005-0000-0000-000033860000}"/>
    <cellStyle name="Normal 12 5 2 2 8 6" xfId="14856" xr:uid="{00000000-0005-0000-0000-000034860000}"/>
    <cellStyle name="Normal 12 5 2 2 8 6 2" xfId="40476" xr:uid="{00000000-0005-0000-0000-000035860000}"/>
    <cellStyle name="Normal 12 5 2 2 8 7" xfId="27666" xr:uid="{00000000-0005-0000-0000-000036860000}"/>
    <cellStyle name="Normal 12 5 2 2 9" xfId="2086" xr:uid="{00000000-0005-0000-0000-000037860000}"/>
    <cellStyle name="Normal 12 5 2 2 9 2" xfId="7576" xr:uid="{00000000-0005-0000-0000-000038860000}"/>
    <cellStyle name="Normal 12 5 2 2 9 2 2" xfId="20387" xr:uid="{00000000-0005-0000-0000-000039860000}"/>
    <cellStyle name="Normal 12 5 2 2 9 2 2 2" xfId="46007" xr:uid="{00000000-0005-0000-0000-00003A860000}"/>
    <cellStyle name="Normal 12 5 2 2 9 2 3" xfId="33197" xr:uid="{00000000-0005-0000-0000-00003B860000}"/>
    <cellStyle name="Normal 12 5 2 2 9 3" xfId="14897" xr:uid="{00000000-0005-0000-0000-00003C860000}"/>
    <cellStyle name="Normal 12 5 2 2 9 3 2" xfId="40517" xr:uid="{00000000-0005-0000-0000-00003D860000}"/>
    <cellStyle name="Normal 12 5 2 2 9 4" xfId="27707" xr:uid="{00000000-0005-0000-0000-00003E860000}"/>
    <cellStyle name="Normal 12 5 2 3" xfId="316" xr:uid="{00000000-0005-0000-0000-00003F860000}"/>
    <cellStyle name="Normal 12 5 2 3 10" xfId="5808" xr:uid="{00000000-0005-0000-0000-000040860000}"/>
    <cellStyle name="Normal 12 5 2 3 10 2" xfId="18619" xr:uid="{00000000-0005-0000-0000-000041860000}"/>
    <cellStyle name="Normal 12 5 2 3 10 2 2" xfId="44239" xr:uid="{00000000-0005-0000-0000-000042860000}"/>
    <cellStyle name="Normal 12 5 2 3 10 3" xfId="31429" xr:uid="{00000000-0005-0000-0000-000043860000}"/>
    <cellStyle name="Normal 12 5 2 3 11" xfId="13129" xr:uid="{00000000-0005-0000-0000-000044860000}"/>
    <cellStyle name="Normal 12 5 2 3 11 2" xfId="38749" xr:uid="{00000000-0005-0000-0000-000045860000}"/>
    <cellStyle name="Normal 12 5 2 3 12" xfId="25939" xr:uid="{00000000-0005-0000-0000-000046860000}"/>
    <cellStyle name="Normal 12 5 2 3 2" xfId="545" xr:uid="{00000000-0005-0000-0000-000047860000}"/>
    <cellStyle name="Normal 12 5 2 3 2 2" xfId="944" xr:uid="{00000000-0005-0000-0000-000048860000}"/>
    <cellStyle name="Normal 12 5 2 3 2 2 2" xfId="1839" xr:uid="{00000000-0005-0000-0000-000049860000}"/>
    <cellStyle name="Normal 12 5 2 3 2 2 2 2" xfId="3669" xr:uid="{00000000-0005-0000-0000-00004A860000}"/>
    <cellStyle name="Normal 12 5 2 3 2 2 2 2 2" xfId="9159" xr:uid="{00000000-0005-0000-0000-00004B860000}"/>
    <cellStyle name="Normal 12 5 2 3 2 2 2 2 2 2" xfId="21970" xr:uid="{00000000-0005-0000-0000-00004C860000}"/>
    <cellStyle name="Normal 12 5 2 3 2 2 2 2 2 2 2" xfId="47590" xr:uid="{00000000-0005-0000-0000-00004D860000}"/>
    <cellStyle name="Normal 12 5 2 3 2 2 2 2 2 3" xfId="34780" xr:uid="{00000000-0005-0000-0000-00004E860000}"/>
    <cellStyle name="Normal 12 5 2 3 2 2 2 2 3" xfId="16480" xr:uid="{00000000-0005-0000-0000-00004F860000}"/>
    <cellStyle name="Normal 12 5 2 3 2 2 2 2 3 2" xfId="42100" xr:uid="{00000000-0005-0000-0000-000050860000}"/>
    <cellStyle name="Normal 12 5 2 3 2 2 2 2 4" xfId="29290" xr:uid="{00000000-0005-0000-0000-000051860000}"/>
    <cellStyle name="Normal 12 5 2 3 2 2 2 3" xfId="5499" xr:uid="{00000000-0005-0000-0000-000052860000}"/>
    <cellStyle name="Normal 12 5 2 3 2 2 2 3 2" xfId="10989" xr:uid="{00000000-0005-0000-0000-000053860000}"/>
    <cellStyle name="Normal 12 5 2 3 2 2 2 3 2 2" xfId="23800" xr:uid="{00000000-0005-0000-0000-000054860000}"/>
    <cellStyle name="Normal 12 5 2 3 2 2 2 3 2 2 2" xfId="49420" xr:uid="{00000000-0005-0000-0000-000055860000}"/>
    <cellStyle name="Normal 12 5 2 3 2 2 2 3 2 3" xfId="36610" xr:uid="{00000000-0005-0000-0000-000056860000}"/>
    <cellStyle name="Normal 12 5 2 3 2 2 2 3 3" xfId="18310" xr:uid="{00000000-0005-0000-0000-000057860000}"/>
    <cellStyle name="Normal 12 5 2 3 2 2 2 3 3 2" xfId="43930" xr:uid="{00000000-0005-0000-0000-000058860000}"/>
    <cellStyle name="Normal 12 5 2 3 2 2 2 3 4" xfId="31120" xr:uid="{00000000-0005-0000-0000-000059860000}"/>
    <cellStyle name="Normal 12 5 2 3 2 2 2 4" xfId="12819" xr:uid="{00000000-0005-0000-0000-00005A860000}"/>
    <cellStyle name="Normal 12 5 2 3 2 2 2 4 2" xfId="25630" xr:uid="{00000000-0005-0000-0000-00005B860000}"/>
    <cellStyle name="Normal 12 5 2 3 2 2 2 4 2 2" xfId="51250" xr:uid="{00000000-0005-0000-0000-00005C860000}"/>
    <cellStyle name="Normal 12 5 2 3 2 2 2 4 3" xfId="38440" xr:uid="{00000000-0005-0000-0000-00005D860000}"/>
    <cellStyle name="Normal 12 5 2 3 2 2 2 5" xfId="7329" xr:uid="{00000000-0005-0000-0000-00005E860000}"/>
    <cellStyle name="Normal 12 5 2 3 2 2 2 5 2" xfId="20140" xr:uid="{00000000-0005-0000-0000-00005F860000}"/>
    <cellStyle name="Normal 12 5 2 3 2 2 2 5 2 2" xfId="45760" xr:uid="{00000000-0005-0000-0000-000060860000}"/>
    <cellStyle name="Normal 12 5 2 3 2 2 2 5 3" xfId="32950" xr:uid="{00000000-0005-0000-0000-000061860000}"/>
    <cellStyle name="Normal 12 5 2 3 2 2 2 6" xfId="14650" xr:uid="{00000000-0005-0000-0000-000062860000}"/>
    <cellStyle name="Normal 12 5 2 3 2 2 2 6 2" xfId="40270" xr:uid="{00000000-0005-0000-0000-000063860000}"/>
    <cellStyle name="Normal 12 5 2 3 2 2 2 7" xfId="27460" xr:uid="{00000000-0005-0000-0000-000064860000}"/>
    <cellStyle name="Normal 12 5 2 3 2 2 3" xfId="2775" xr:uid="{00000000-0005-0000-0000-000065860000}"/>
    <cellStyle name="Normal 12 5 2 3 2 2 3 2" xfId="8265" xr:uid="{00000000-0005-0000-0000-000066860000}"/>
    <cellStyle name="Normal 12 5 2 3 2 2 3 2 2" xfId="21076" xr:uid="{00000000-0005-0000-0000-000067860000}"/>
    <cellStyle name="Normal 12 5 2 3 2 2 3 2 2 2" xfId="46696" xr:uid="{00000000-0005-0000-0000-000068860000}"/>
    <cellStyle name="Normal 12 5 2 3 2 2 3 2 3" xfId="33886" xr:uid="{00000000-0005-0000-0000-000069860000}"/>
    <cellStyle name="Normal 12 5 2 3 2 2 3 3" xfId="15586" xr:uid="{00000000-0005-0000-0000-00006A860000}"/>
    <cellStyle name="Normal 12 5 2 3 2 2 3 3 2" xfId="41206" xr:uid="{00000000-0005-0000-0000-00006B860000}"/>
    <cellStyle name="Normal 12 5 2 3 2 2 3 4" xfId="28396" xr:uid="{00000000-0005-0000-0000-00006C860000}"/>
    <cellStyle name="Normal 12 5 2 3 2 2 4" xfId="4605" xr:uid="{00000000-0005-0000-0000-00006D860000}"/>
    <cellStyle name="Normal 12 5 2 3 2 2 4 2" xfId="10095" xr:uid="{00000000-0005-0000-0000-00006E860000}"/>
    <cellStyle name="Normal 12 5 2 3 2 2 4 2 2" xfId="22906" xr:uid="{00000000-0005-0000-0000-00006F860000}"/>
    <cellStyle name="Normal 12 5 2 3 2 2 4 2 2 2" xfId="48526" xr:uid="{00000000-0005-0000-0000-000070860000}"/>
    <cellStyle name="Normal 12 5 2 3 2 2 4 2 3" xfId="35716" xr:uid="{00000000-0005-0000-0000-000071860000}"/>
    <cellStyle name="Normal 12 5 2 3 2 2 4 3" xfId="17416" xr:uid="{00000000-0005-0000-0000-000072860000}"/>
    <cellStyle name="Normal 12 5 2 3 2 2 4 3 2" xfId="43036" xr:uid="{00000000-0005-0000-0000-000073860000}"/>
    <cellStyle name="Normal 12 5 2 3 2 2 4 4" xfId="30226" xr:uid="{00000000-0005-0000-0000-000074860000}"/>
    <cellStyle name="Normal 12 5 2 3 2 2 5" xfId="11925" xr:uid="{00000000-0005-0000-0000-000075860000}"/>
    <cellStyle name="Normal 12 5 2 3 2 2 5 2" xfId="24736" xr:uid="{00000000-0005-0000-0000-000076860000}"/>
    <cellStyle name="Normal 12 5 2 3 2 2 5 2 2" xfId="50356" xr:uid="{00000000-0005-0000-0000-000077860000}"/>
    <cellStyle name="Normal 12 5 2 3 2 2 5 3" xfId="37546" xr:uid="{00000000-0005-0000-0000-000078860000}"/>
    <cellStyle name="Normal 12 5 2 3 2 2 6" xfId="6435" xr:uid="{00000000-0005-0000-0000-000079860000}"/>
    <cellStyle name="Normal 12 5 2 3 2 2 6 2" xfId="19246" xr:uid="{00000000-0005-0000-0000-00007A860000}"/>
    <cellStyle name="Normal 12 5 2 3 2 2 6 2 2" xfId="44866" xr:uid="{00000000-0005-0000-0000-00007B860000}"/>
    <cellStyle name="Normal 12 5 2 3 2 2 6 3" xfId="32056" xr:uid="{00000000-0005-0000-0000-00007C860000}"/>
    <cellStyle name="Normal 12 5 2 3 2 2 7" xfId="13756" xr:uid="{00000000-0005-0000-0000-00007D860000}"/>
    <cellStyle name="Normal 12 5 2 3 2 2 7 2" xfId="39376" xr:uid="{00000000-0005-0000-0000-00007E860000}"/>
    <cellStyle name="Normal 12 5 2 3 2 2 8" xfId="26566" xr:uid="{00000000-0005-0000-0000-00007F860000}"/>
    <cellStyle name="Normal 12 5 2 3 2 3" xfId="1440" xr:uid="{00000000-0005-0000-0000-000080860000}"/>
    <cellStyle name="Normal 12 5 2 3 2 3 2" xfId="3270" xr:uid="{00000000-0005-0000-0000-000081860000}"/>
    <cellStyle name="Normal 12 5 2 3 2 3 2 2" xfId="8760" xr:uid="{00000000-0005-0000-0000-000082860000}"/>
    <cellStyle name="Normal 12 5 2 3 2 3 2 2 2" xfId="21571" xr:uid="{00000000-0005-0000-0000-000083860000}"/>
    <cellStyle name="Normal 12 5 2 3 2 3 2 2 2 2" xfId="47191" xr:uid="{00000000-0005-0000-0000-000084860000}"/>
    <cellStyle name="Normal 12 5 2 3 2 3 2 2 3" xfId="34381" xr:uid="{00000000-0005-0000-0000-000085860000}"/>
    <cellStyle name="Normal 12 5 2 3 2 3 2 3" xfId="16081" xr:uid="{00000000-0005-0000-0000-000086860000}"/>
    <cellStyle name="Normal 12 5 2 3 2 3 2 3 2" xfId="41701" xr:uid="{00000000-0005-0000-0000-000087860000}"/>
    <cellStyle name="Normal 12 5 2 3 2 3 2 4" xfId="28891" xr:uid="{00000000-0005-0000-0000-000088860000}"/>
    <cellStyle name="Normal 12 5 2 3 2 3 3" xfId="5100" xr:uid="{00000000-0005-0000-0000-000089860000}"/>
    <cellStyle name="Normal 12 5 2 3 2 3 3 2" xfId="10590" xr:uid="{00000000-0005-0000-0000-00008A860000}"/>
    <cellStyle name="Normal 12 5 2 3 2 3 3 2 2" xfId="23401" xr:uid="{00000000-0005-0000-0000-00008B860000}"/>
    <cellStyle name="Normal 12 5 2 3 2 3 3 2 2 2" xfId="49021" xr:uid="{00000000-0005-0000-0000-00008C860000}"/>
    <cellStyle name="Normal 12 5 2 3 2 3 3 2 3" xfId="36211" xr:uid="{00000000-0005-0000-0000-00008D860000}"/>
    <cellStyle name="Normal 12 5 2 3 2 3 3 3" xfId="17911" xr:uid="{00000000-0005-0000-0000-00008E860000}"/>
    <cellStyle name="Normal 12 5 2 3 2 3 3 3 2" xfId="43531" xr:uid="{00000000-0005-0000-0000-00008F860000}"/>
    <cellStyle name="Normal 12 5 2 3 2 3 3 4" xfId="30721" xr:uid="{00000000-0005-0000-0000-000090860000}"/>
    <cellStyle name="Normal 12 5 2 3 2 3 4" xfId="12420" xr:uid="{00000000-0005-0000-0000-000091860000}"/>
    <cellStyle name="Normal 12 5 2 3 2 3 4 2" xfId="25231" xr:uid="{00000000-0005-0000-0000-000092860000}"/>
    <cellStyle name="Normal 12 5 2 3 2 3 4 2 2" xfId="50851" xr:uid="{00000000-0005-0000-0000-000093860000}"/>
    <cellStyle name="Normal 12 5 2 3 2 3 4 3" xfId="38041" xr:uid="{00000000-0005-0000-0000-000094860000}"/>
    <cellStyle name="Normal 12 5 2 3 2 3 5" xfId="6930" xr:uid="{00000000-0005-0000-0000-000095860000}"/>
    <cellStyle name="Normal 12 5 2 3 2 3 5 2" xfId="19741" xr:uid="{00000000-0005-0000-0000-000096860000}"/>
    <cellStyle name="Normal 12 5 2 3 2 3 5 2 2" xfId="45361" xr:uid="{00000000-0005-0000-0000-000097860000}"/>
    <cellStyle name="Normal 12 5 2 3 2 3 5 3" xfId="32551" xr:uid="{00000000-0005-0000-0000-000098860000}"/>
    <cellStyle name="Normal 12 5 2 3 2 3 6" xfId="14251" xr:uid="{00000000-0005-0000-0000-000099860000}"/>
    <cellStyle name="Normal 12 5 2 3 2 3 6 2" xfId="39871" xr:uid="{00000000-0005-0000-0000-00009A860000}"/>
    <cellStyle name="Normal 12 5 2 3 2 3 7" xfId="27061" xr:uid="{00000000-0005-0000-0000-00009B860000}"/>
    <cellStyle name="Normal 12 5 2 3 2 4" xfId="2376" xr:uid="{00000000-0005-0000-0000-00009C860000}"/>
    <cellStyle name="Normal 12 5 2 3 2 4 2" xfId="7866" xr:uid="{00000000-0005-0000-0000-00009D860000}"/>
    <cellStyle name="Normal 12 5 2 3 2 4 2 2" xfId="20677" xr:uid="{00000000-0005-0000-0000-00009E860000}"/>
    <cellStyle name="Normal 12 5 2 3 2 4 2 2 2" xfId="46297" xr:uid="{00000000-0005-0000-0000-00009F860000}"/>
    <cellStyle name="Normal 12 5 2 3 2 4 2 3" xfId="33487" xr:uid="{00000000-0005-0000-0000-0000A0860000}"/>
    <cellStyle name="Normal 12 5 2 3 2 4 3" xfId="15187" xr:uid="{00000000-0005-0000-0000-0000A1860000}"/>
    <cellStyle name="Normal 12 5 2 3 2 4 3 2" xfId="40807" xr:uid="{00000000-0005-0000-0000-0000A2860000}"/>
    <cellStyle name="Normal 12 5 2 3 2 4 4" xfId="27997" xr:uid="{00000000-0005-0000-0000-0000A3860000}"/>
    <cellStyle name="Normal 12 5 2 3 2 5" xfId="4206" xr:uid="{00000000-0005-0000-0000-0000A4860000}"/>
    <cellStyle name="Normal 12 5 2 3 2 5 2" xfId="9696" xr:uid="{00000000-0005-0000-0000-0000A5860000}"/>
    <cellStyle name="Normal 12 5 2 3 2 5 2 2" xfId="22507" xr:uid="{00000000-0005-0000-0000-0000A6860000}"/>
    <cellStyle name="Normal 12 5 2 3 2 5 2 2 2" xfId="48127" xr:uid="{00000000-0005-0000-0000-0000A7860000}"/>
    <cellStyle name="Normal 12 5 2 3 2 5 2 3" xfId="35317" xr:uid="{00000000-0005-0000-0000-0000A8860000}"/>
    <cellStyle name="Normal 12 5 2 3 2 5 3" xfId="17017" xr:uid="{00000000-0005-0000-0000-0000A9860000}"/>
    <cellStyle name="Normal 12 5 2 3 2 5 3 2" xfId="42637" xr:uid="{00000000-0005-0000-0000-0000AA860000}"/>
    <cellStyle name="Normal 12 5 2 3 2 5 4" xfId="29827" xr:uid="{00000000-0005-0000-0000-0000AB860000}"/>
    <cellStyle name="Normal 12 5 2 3 2 6" xfId="11526" xr:uid="{00000000-0005-0000-0000-0000AC860000}"/>
    <cellStyle name="Normal 12 5 2 3 2 6 2" xfId="24337" xr:uid="{00000000-0005-0000-0000-0000AD860000}"/>
    <cellStyle name="Normal 12 5 2 3 2 6 2 2" xfId="49957" xr:uid="{00000000-0005-0000-0000-0000AE860000}"/>
    <cellStyle name="Normal 12 5 2 3 2 6 3" xfId="37147" xr:uid="{00000000-0005-0000-0000-0000AF860000}"/>
    <cellStyle name="Normal 12 5 2 3 2 7" xfId="6036" xr:uid="{00000000-0005-0000-0000-0000B0860000}"/>
    <cellStyle name="Normal 12 5 2 3 2 7 2" xfId="18847" xr:uid="{00000000-0005-0000-0000-0000B1860000}"/>
    <cellStyle name="Normal 12 5 2 3 2 7 2 2" xfId="44467" xr:uid="{00000000-0005-0000-0000-0000B2860000}"/>
    <cellStyle name="Normal 12 5 2 3 2 7 3" xfId="31657" xr:uid="{00000000-0005-0000-0000-0000B3860000}"/>
    <cellStyle name="Normal 12 5 2 3 2 8" xfId="13357" xr:uid="{00000000-0005-0000-0000-0000B4860000}"/>
    <cellStyle name="Normal 12 5 2 3 2 8 2" xfId="38977" xr:uid="{00000000-0005-0000-0000-0000B5860000}"/>
    <cellStyle name="Normal 12 5 2 3 2 9" xfId="26167" xr:uid="{00000000-0005-0000-0000-0000B6860000}"/>
    <cellStyle name="Normal 12 5 2 3 3" xfId="677" xr:uid="{00000000-0005-0000-0000-0000B7860000}"/>
    <cellStyle name="Normal 12 5 2 3 3 2" xfId="1077" xr:uid="{00000000-0005-0000-0000-0000B8860000}"/>
    <cellStyle name="Normal 12 5 2 3 3 2 2" xfId="1972" xr:uid="{00000000-0005-0000-0000-0000B9860000}"/>
    <cellStyle name="Normal 12 5 2 3 3 2 2 2" xfId="3802" xr:uid="{00000000-0005-0000-0000-0000BA860000}"/>
    <cellStyle name="Normal 12 5 2 3 3 2 2 2 2" xfId="9292" xr:uid="{00000000-0005-0000-0000-0000BB860000}"/>
    <cellStyle name="Normal 12 5 2 3 3 2 2 2 2 2" xfId="22103" xr:uid="{00000000-0005-0000-0000-0000BC860000}"/>
    <cellStyle name="Normal 12 5 2 3 3 2 2 2 2 2 2" xfId="47723" xr:uid="{00000000-0005-0000-0000-0000BD860000}"/>
    <cellStyle name="Normal 12 5 2 3 3 2 2 2 2 3" xfId="34913" xr:uid="{00000000-0005-0000-0000-0000BE860000}"/>
    <cellStyle name="Normal 12 5 2 3 3 2 2 2 3" xfId="16613" xr:uid="{00000000-0005-0000-0000-0000BF860000}"/>
    <cellStyle name="Normal 12 5 2 3 3 2 2 2 3 2" xfId="42233" xr:uid="{00000000-0005-0000-0000-0000C0860000}"/>
    <cellStyle name="Normal 12 5 2 3 3 2 2 2 4" xfId="29423" xr:uid="{00000000-0005-0000-0000-0000C1860000}"/>
    <cellStyle name="Normal 12 5 2 3 3 2 2 3" xfId="5632" xr:uid="{00000000-0005-0000-0000-0000C2860000}"/>
    <cellStyle name="Normal 12 5 2 3 3 2 2 3 2" xfId="11122" xr:uid="{00000000-0005-0000-0000-0000C3860000}"/>
    <cellStyle name="Normal 12 5 2 3 3 2 2 3 2 2" xfId="23933" xr:uid="{00000000-0005-0000-0000-0000C4860000}"/>
    <cellStyle name="Normal 12 5 2 3 3 2 2 3 2 2 2" xfId="49553" xr:uid="{00000000-0005-0000-0000-0000C5860000}"/>
    <cellStyle name="Normal 12 5 2 3 3 2 2 3 2 3" xfId="36743" xr:uid="{00000000-0005-0000-0000-0000C6860000}"/>
    <cellStyle name="Normal 12 5 2 3 3 2 2 3 3" xfId="18443" xr:uid="{00000000-0005-0000-0000-0000C7860000}"/>
    <cellStyle name="Normal 12 5 2 3 3 2 2 3 3 2" xfId="44063" xr:uid="{00000000-0005-0000-0000-0000C8860000}"/>
    <cellStyle name="Normal 12 5 2 3 3 2 2 3 4" xfId="31253" xr:uid="{00000000-0005-0000-0000-0000C9860000}"/>
    <cellStyle name="Normal 12 5 2 3 3 2 2 4" xfId="12952" xr:uid="{00000000-0005-0000-0000-0000CA860000}"/>
    <cellStyle name="Normal 12 5 2 3 3 2 2 4 2" xfId="25763" xr:uid="{00000000-0005-0000-0000-0000CB860000}"/>
    <cellStyle name="Normal 12 5 2 3 3 2 2 4 2 2" xfId="51383" xr:uid="{00000000-0005-0000-0000-0000CC860000}"/>
    <cellStyle name="Normal 12 5 2 3 3 2 2 4 3" xfId="38573" xr:uid="{00000000-0005-0000-0000-0000CD860000}"/>
    <cellStyle name="Normal 12 5 2 3 3 2 2 5" xfId="7462" xr:uid="{00000000-0005-0000-0000-0000CE860000}"/>
    <cellStyle name="Normal 12 5 2 3 3 2 2 5 2" xfId="20273" xr:uid="{00000000-0005-0000-0000-0000CF860000}"/>
    <cellStyle name="Normal 12 5 2 3 3 2 2 5 2 2" xfId="45893" xr:uid="{00000000-0005-0000-0000-0000D0860000}"/>
    <cellStyle name="Normal 12 5 2 3 3 2 2 5 3" xfId="33083" xr:uid="{00000000-0005-0000-0000-0000D1860000}"/>
    <cellStyle name="Normal 12 5 2 3 3 2 2 6" xfId="14783" xr:uid="{00000000-0005-0000-0000-0000D2860000}"/>
    <cellStyle name="Normal 12 5 2 3 3 2 2 6 2" xfId="40403" xr:uid="{00000000-0005-0000-0000-0000D3860000}"/>
    <cellStyle name="Normal 12 5 2 3 3 2 2 7" xfId="27593" xr:uid="{00000000-0005-0000-0000-0000D4860000}"/>
    <cellStyle name="Normal 12 5 2 3 3 2 3" xfId="2908" xr:uid="{00000000-0005-0000-0000-0000D5860000}"/>
    <cellStyle name="Normal 12 5 2 3 3 2 3 2" xfId="8398" xr:uid="{00000000-0005-0000-0000-0000D6860000}"/>
    <cellStyle name="Normal 12 5 2 3 3 2 3 2 2" xfId="21209" xr:uid="{00000000-0005-0000-0000-0000D7860000}"/>
    <cellStyle name="Normal 12 5 2 3 3 2 3 2 2 2" xfId="46829" xr:uid="{00000000-0005-0000-0000-0000D8860000}"/>
    <cellStyle name="Normal 12 5 2 3 3 2 3 2 3" xfId="34019" xr:uid="{00000000-0005-0000-0000-0000D9860000}"/>
    <cellStyle name="Normal 12 5 2 3 3 2 3 3" xfId="15719" xr:uid="{00000000-0005-0000-0000-0000DA860000}"/>
    <cellStyle name="Normal 12 5 2 3 3 2 3 3 2" xfId="41339" xr:uid="{00000000-0005-0000-0000-0000DB860000}"/>
    <cellStyle name="Normal 12 5 2 3 3 2 3 4" xfId="28529" xr:uid="{00000000-0005-0000-0000-0000DC860000}"/>
    <cellStyle name="Normal 12 5 2 3 3 2 4" xfId="4738" xr:uid="{00000000-0005-0000-0000-0000DD860000}"/>
    <cellStyle name="Normal 12 5 2 3 3 2 4 2" xfId="10228" xr:uid="{00000000-0005-0000-0000-0000DE860000}"/>
    <cellStyle name="Normal 12 5 2 3 3 2 4 2 2" xfId="23039" xr:uid="{00000000-0005-0000-0000-0000DF860000}"/>
    <cellStyle name="Normal 12 5 2 3 3 2 4 2 2 2" xfId="48659" xr:uid="{00000000-0005-0000-0000-0000E0860000}"/>
    <cellStyle name="Normal 12 5 2 3 3 2 4 2 3" xfId="35849" xr:uid="{00000000-0005-0000-0000-0000E1860000}"/>
    <cellStyle name="Normal 12 5 2 3 3 2 4 3" xfId="17549" xr:uid="{00000000-0005-0000-0000-0000E2860000}"/>
    <cellStyle name="Normal 12 5 2 3 3 2 4 3 2" xfId="43169" xr:uid="{00000000-0005-0000-0000-0000E3860000}"/>
    <cellStyle name="Normal 12 5 2 3 3 2 4 4" xfId="30359" xr:uid="{00000000-0005-0000-0000-0000E4860000}"/>
    <cellStyle name="Normal 12 5 2 3 3 2 5" xfId="12058" xr:uid="{00000000-0005-0000-0000-0000E5860000}"/>
    <cellStyle name="Normal 12 5 2 3 3 2 5 2" xfId="24869" xr:uid="{00000000-0005-0000-0000-0000E6860000}"/>
    <cellStyle name="Normal 12 5 2 3 3 2 5 2 2" xfId="50489" xr:uid="{00000000-0005-0000-0000-0000E7860000}"/>
    <cellStyle name="Normal 12 5 2 3 3 2 5 3" xfId="37679" xr:uid="{00000000-0005-0000-0000-0000E8860000}"/>
    <cellStyle name="Normal 12 5 2 3 3 2 6" xfId="6568" xr:uid="{00000000-0005-0000-0000-0000E9860000}"/>
    <cellStyle name="Normal 12 5 2 3 3 2 6 2" xfId="19379" xr:uid="{00000000-0005-0000-0000-0000EA860000}"/>
    <cellStyle name="Normal 12 5 2 3 3 2 6 2 2" xfId="44999" xr:uid="{00000000-0005-0000-0000-0000EB860000}"/>
    <cellStyle name="Normal 12 5 2 3 3 2 6 3" xfId="32189" xr:uid="{00000000-0005-0000-0000-0000EC860000}"/>
    <cellStyle name="Normal 12 5 2 3 3 2 7" xfId="13889" xr:uid="{00000000-0005-0000-0000-0000ED860000}"/>
    <cellStyle name="Normal 12 5 2 3 3 2 7 2" xfId="39509" xr:uid="{00000000-0005-0000-0000-0000EE860000}"/>
    <cellStyle name="Normal 12 5 2 3 3 2 8" xfId="26699" xr:uid="{00000000-0005-0000-0000-0000EF860000}"/>
    <cellStyle name="Normal 12 5 2 3 3 3" xfId="1572" xr:uid="{00000000-0005-0000-0000-0000F0860000}"/>
    <cellStyle name="Normal 12 5 2 3 3 3 2" xfId="3402" xr:uid="{00000000-0005-0000-0000-0000F1860000}"/>
    <cellStyle name="Normal 12 5 2 3 3 3 2 2" xfId="8892" xr:uid="{00000000-0005-0000-0000-0000F2860000}"/>
    <cellStyle name="Normal 12 5 2 3 3 3 2 2 2" xfId="21703" xr:uid="{00000000-0005-0000-0000-0000F3860000}"/>
    <cellStyle name="Normal 12 5 2 3 3 3 2 2 2 2" xfId="47323" xr:uid="{00000000-0005-0000-0000-0000F4860000}"/>
    <cellStyle name="Normal 12 5 2 3 3 3 2 2 3" xfId="34513" xr:uid="{00000000-0005-0000-0000-0000F5860000}"/>
    <cellStyle name="Normal 12 5 2 3 3 3 2 3" xfId="16213" xr:uid="{00000000-0005-0000-0000-0000F6860000}"/>
    <cellStyle name="Normal 12 5 2 3 3 3 2 3 2" xfId="41833" xr:uid="{00000000-0005-0000-0000-0000F7860000}"/>
    <cellStyle name="Normal 12 5 2 3 3 3 2 4" xfId="29023" xr:uid="{00000000-0005-0000-0000-0000F8860000}"/>
    <cellStyle name="Normal 12 5 2 3 3 3 3" xfId="5232" xr:uid="{00000000-0005-0000-0000-0000F9860000}"/>
    <cellStyle name="Normal 12 5 2 3 3 3 3 2" xfId="10722" xr:uid="{00000000-0005-0000-0000-0000FA860000}"/>
    <cellStyle name="Normal 12 5 2 3 3 3 3 2 2" xfId="23533" xr:uid="{00000000-0005-0000-0000-0000FB860000}"/>
    <cellStyle name="Normal 12 5 2 3 3 3 3 2 2 2" xfId="49153" xr:uid="{00000000-0005-0000-0000-0000FC860000}"/>
    <cellStyle name="Normal 12 5 2 3 3 3 3 2 3" xfId="36343" xr:uid="{00000000-0005-0000-0000-0000FD860000}"/>
    <cellStyle name="Normal 12 5 2 3 3 3 3 3" xfId="18043" xr:uid="{00000000-0005-0000-0000-0000FE860000}"/>
    <cellStyle name="Normal 12 5 2 3 3 3 3 3 2" xfId="43663" xr:uid="{00000000-0005-0000-0000-0000FF860000}"/>
    <cellStyle name="Normal 12 5 2 3 3 3 3 4" xfId="30853" xr:uid="{00000000-0005-0000-0000-000000870000}"/>
    <cellStyle name="Normal 12 5 2 3 3 3 4" xfId="12552" xr:uid="{00000000-0005-0000-0000-000001870000}"/>
    <cellStyle name="Normal 12 5 2 3 3 3 4 2" xfId="25363" xr:uid="{00000000-0005-0000-0000-000002870000}"/>
    <cellStyle name="Normal 12 5 2 3 3 3 4 2 2" xfId="50983" xr:uid="{00000000-0005-0000-0000-000003870000}"/>
    <cellStyle name="Normal 12 5 2 3 3 3 4 3" xfId="38173" xr:uid="{00000000-0005-0000-0000-000004870000}"/>
    <cellStyle name="Normal 12 5 2 3 3 3 5" xfId="7062" xr:uid="{00000000-0005-0000-0000-000005870000}"/>
    <cellStyle name="Normal 12 5 2 3 3 3 5 2" xfId="19873" xr:uid="{00000000-0005-0000-0000-000006870000}"/>
    <cellStyle name="Normal 12 5 2 3 3 3 5 2 2" xfId="45493" xr:uid="{00000000-0005-0000-0000-000007870000}"/>
    <cellStyle name="Normal 12 5 2 3 3 3 5 3" xfId="32683" xr:uid="{00000000-0005-0000-0000-000008870000}"/>
    <cellStyle name="Normal 12 5 2 3 3 3 6" xfId="14383" xr:uid="{00000000-0005-0000-0000-000009870000}"/>
    <cellStyle name="Normal 12 5 2 3 3 3 6 2" xfId="40003" xr:uid="{00000000-0005-0000-0000-00000A870000}"/>
    <cellStyle name="Normal 12 5 2 3 3 3 7" xfId="27193" xr:uid="{00000000-0005-0000-0000-00000B870000}"/>
    <cellStyle name="Normal 12 5 2 3 3 4" xfId="2508" xr:uid="{00000000-0005-0000-0000-00000C870000}"/>
    <cellStyle name="Normal 12 5 2 3 3 4 2" xfId="7998" xr:uid="{00000000-0005-0000-0000-00000D870000}"/>
    <cellStyle name="Normal 12 5 2 3 3 4 2 2" xfId="20809" xr:uid="{00000000-0005-0000-0000-00000E870000}"/>
    <cellStyle name="Normal 12 5 2 3 3 4 2 2 2" xfId="46429" xr:uid="{00000000-0005-0000-0000-00000F870000}"/>
    <cellStyle name="Normal 12 5 2 3 3 4 2 3" xfId="33619" xr:uid="{00000000-0005-0000-0000-000010870000}"/>
    <cellStyle name="Normal 12 5 2 3 3 4 3" xfId="15319" xr:uid="{00000000-0005-0000-0000-000011870000}"/>
    <cellStyle name="Normal 12 5 2 3 3 4 3 2" xfId="40939" xr:uid="{00000000-0005-0000-0000-000012870000}"/>
    <cellStyle name="Normal 12 5 2 3 3 4 4" xfId="28129" xr:uid="{00000000-0005-0000-0000-000013870000}"/>
    <cellStyle name="Normal 12 5 2 3 3 5" xfId="4338" xr:uid="{00000000-0005-0000-0000-000014870000}"/>
    <cellStyle name="Normal 12 5 2 3 3 5 2" xfId="9828" xr:uid="{00000000-0005-0000-0000-000015870000}"/>
    <cellStyle name="Normal 12 5 2 3 3 5 2 2" xfId="22639" xr:uid="{00000000-0005-0000-0000-000016870000}"/>
    <cellStyle name="Normal 12 5 2 3 3 5 2 2 2" xfId="48259" xr:uid="{00000000-0005-0000-0000-000017870000}"/>
    <cellStyle name="Normal 12 5 2 3 3 5 2 3" xfId="35449" xr:uid="{00000000-0005-0000-0000-000018870000}"/>
    <cellStyle name="Normal 12 5 2 3 3 5 3" xfId="17149" xr:uid="{00000000-0005-0000-0000-000019870000}"/>
    <cellStyle name="Normal 12 5 2 3 3 5 3 2" xfId="42769" xr:uid="{00000000-0005-0000-0000-00001A870000}"/>
    <cellStyle name="Normal 12 5 2 3 3 5 4" xfId="29959" xr:uid="{00000000-0005-0000-0000-00001B870000}"/>
    <cellStyle name="Normal 12 5 2 3 3 6" xfId="11658" xr:uid="{00000000-0005-0000-0000-00001C870000}"/>
    <cellStyle name="Normal 12 5 2 3 3 6 2" xfId="24469" xr:uid="{00000000-0005-0000-0000-00001D870000}"/>
    <cellStyle name="Normal 12 5 2 3 3 6 2 2" xfId="50089" xr:uid="{00000000-0005-0000-0000-00001E870000}"/>
    <cellStyle name="Normal 12 5 2 3 3 6 3" xfId="37279" xr:uid="{00000000-0005-0000-0000-00001F870000}"/>
    <cellStyle name="Normal 12 5 2 3 3 7" xfId="6168" xr:uid="{00000000-0005-0000-0000-000020870000}"/>
    <cellStyle name="Normal 12 5 2 3 3 7 2" xfId="18979" xr:uid="{00000000-0005-0000-0000-000021870000}"/>
    <cellStyle name="Normal 12 5 2 3 3 7 2 2" xfId="44599" xr:uid="{00000000-0005-0000-0000-000022870000}"/>
    <cellStyle name="Normal 12 5 2 3 3 7 3" xfId="31789" xr:uid="{00000000-0005-0000-0000-000023870000}"/>
    <cellStyle name="Normal 12 5 2 3 3 8" xfId="13489" xr:uid="{00000000-0005-0000-0000-000024870000}"/>
    <cellStyle name="Normal 12 5 2 3 3 8 2" xfId="39109" xr:uid="{00000000-0005-0000-0000-000025870000}"/>
    <cellStyle name="Normal 12 5 2 3 3 9" xfId="26299" xr:uid="{00000000-0005-0000-0000-000026870000}"/>
    <cellStyle name="Normal 12 5 2 3 4" xfId="452" xr:uid="{00000000-0005-0000-0000-000027870000}"/>
    <cellStyle name="Normal 12 5 2 3 4 2" xfId="1347" xr:uid="{00000000-0005-0000-0000-000028870000}"/>
    <cellStyle name="Normal 12 5 2 3 4 2 2" xfId="3177" xr:uid="{00000000-0005-0000-0000-000029870000}"/>
    <cellStyle name="Normal 12 5 2 3 4 2 2 2" xfId="8667" xr:uid="{00000000-0005-0000-0000-00002A870000}"/>
    <cellStyle name="Normal 12 5 2 3 4 2 2 2 2" xfId="21478" xr:uid="{00000000-0005-0000-0000-00002B870000}"/>
    <cellStyle name="Normal 12 5 2 3 4 2 2 2 2 2" xfId="47098" xr:uid="{00000000-0005-0000-0000-00002C870000}"/>
    <cellStyle name="Normal 12 5 2 3 4 2 2 2 3" xfId="34288" xr:uid="{00000000-0005-0000-0000-00002D870000}"/>
    <cellStyle name="Normal 12 5 2 3 4 2 2 3" xfId="15988" xr:uid="{00000000-0005-0000-0000-00002E870000}"/>
    <cellStyle name="Normal 12 5 2 3 4 2 2 3 2" xfId="41608" xr:uid="{00000000-0005-0000-0000-00002F870000}"/>
    <cellStyle name="Normal 12 5 2 3 4 2 2 4" xfId="28798" xr:uid="{00000000-0005-0000-0000-000030870000}"/>
    <cellStyle name="Normal 12 5 2 3 4 2 3" xfId="5007" xr:uid="{00000000-0005-0000-0000-000031870000}"/>
    <cellStyle name="Normal 12 5 2 3 4 2 3 2" xfId="10497" xr:uid="{00000000-0005-0000-0000-000032870000}"/>
    <cellStyle name="Normal 12 5 2 3 4 2 3 2 2" xfId="23308" xr:uid="{00000000-0005-0000-0000-000033870000}"/>
    <cellStyle name="Normal 12 5 2 3 4 2 3 2 2 2" xfId="48928" xr:uid="{00000000-0005-0000-0000-000034870000}"/>
    <cellStyle name="Normal 12 5 2 3 4 2 3 2 3" xfId="36118" xr:uid="{00000000-0005-0000-0000-000035870000}"/>
    <cellStyle name="Normal 12 5 2 3 4 2 3 3" xfId="17818" xr:uid="{00000000-0005-0000-0000-000036870000}"/>
    <cellStyle name="Normal 12 5 2 3 4 2 3 3 2" xfId="43438" xr:uid="{00000000-0005-0000-0000-000037870000}"/>
    <cellStyle name="Normal 12 5 2 3 4 2 3 4" xfId="30628" xr:uid="{00000000-0005-0000-0000-000038870000}"/>
    <cellStyle name="Normal 12 5 2 3 4 2 4" xfId="12327" xr:uid="{00000000-0005-0000-0000-000039870000}"/>
    <cellStyle name="Normal 12 5 2 3 4 2 4 2" xfId="25138" xr:uid="{00000000-0005-0000-0000-00003A870000}"/>
    <cellStyle name="Normal 12 5 2 3 4 2 4 2 2" xfId="50758" xr:uid="{00000000-0005-0000-0000-00003B870000}"/>
    <cellStyle name="Normal 12 5 2 3 4 2 4 3" xfId="37948" xr:uid="{00000000-0005-0000-0000-00003C870000}"/>
    <cellStyle name="Normal 12 5 2 3 4 2 5" xfId="6837" xr:uid="{00000000-0005-0000-0000-00003D870000}"/>
    <cellStyle name="Normal 12 5 2 3 4 2 5 2" xfId="19648" xr:uid="{00000000-0005-0000-0000-00003E870000}"/>
    <cellStyle name="Normal 12 5 2 3 4 2 5 2 2" xfId="45268" xr:uid="{00000000-0005-0000-0000-00003F870000}"/>
    <cellStyle name="Normal 12 5 2 3 4 2 5 3" xfId="32458" xr:uid="{00000000-0005-0000-0000-000040870000}"/>
    <cellStyle name="Normal 12 5 2 3 4 2 6" xfId="14158" xr:uid="{00000000-0005-0000-0000-000041870000}"/>
    <cellStyle name="Normal 12 5 2 3 4 2 6 2" xfId="39778" xr:uid="{00000000-0005-0000-0000-000042870000}"/>
    <cellStyle name="Normal 12 5 2 3 4 2 7" xfId="26968" xr:uid="{00000000-0005-0000-0000-000043870000}"/>
    <cellStyle name="Normal 12 5 2 3 4 3" xfId="2283" xr:uid="{00000000-0005-0000-0000-000044870000}"/>
    <cellStyle name="Normal 12 5 2 3 4 3 2" xfId="7773" xr:uid="{00000000-0005-0000-0000-000045870000}"/>
    <cellStyle name="Normal 12 5 2 3 4 3 2 2" xfId="20584" xr:uid="{00000000-0005-0000-0000-000046870000}"/>
    <cellStyle name="Normal 12 5 2 3 4 3 2 2 2" xfId="46204" xr:uid="{00000000-0005-0000-0000-000047870000}"/>
    <cellStyle name="Normal 12 5 2 3 4 3 2 3" xfId="33394" xr:uid="{00000000-0005-0000-0000-000048870000}"/>
    <cellStyle name="Normal 12 5 2 3 4 3 3" xfId="15094" xr:uid="{00000000-0005-0000-0000-000049870000}"/>
    <cellStyle name="Normal 12 5 2 3 4 3 3 2" xfId="40714" xr:uid="{00000000-0005-0000-0000-00004A870000}"/>
    <cellStyle name="Normal 12 5 2 3 4 3 4" xfId="27904" xr:uid="{00000000-0005-0000-0000-00004B870000}"/>
    <cellStyle name="Normal 12 5 2 3 4 4" xfId="4113" xr:uid="{00000000-0005-0000-0000-00004C870000}"/>
    <cellStyle name="Normal 12 5 2 3 4 4 2" xfId="9603" xr:uid="{00000000-0005-0000-0000-00004D870000}"/>
    <cellStyle name="Normal 12 5 2 3 4 4 2 2" xfId="22414" xr:uid="{00000000-0005-0000-0000-00004E870000}"/>
    <cellStyle name="Normal 12 5 2 3 4 4 2 2 2" xfId="48034" xr:uid="{00000000-0005-0000-0000-00004F870000}"/>
    <cellStyle name="Normal 12 5 2 3 4 4 2 3" xfId="35224" xr:uid="{00000000-0005-0000-0000-000050870000}"/>
    <cellStyle name="Normal 12 5 2 3 4 4 3" xfId="16924" xr:uid="{00000000-0005-0000-0000-000051870000}"/>
    <cellStyle name="Normal 12 5 2 3 4 4 3 2" xfId="42544" xr:uid="{00000000-0005-0000-0000-000052870000}"/>
    <cellStyle name="Normal 12 5 2 3 4 4 4" xfId="29734" xr:uid="{00000000-0005-0000-0000-000053870000}"/>
    <cellStyle name="Normal 12 5 2 3 4 5" xfId="11433" xr:uid="{00000000-0005-0000-0000-000054870000}"/>
    <cellStyle name="Normal 12 5 2 3 4 5 2" xfId="24244" xr:uid="{00000000-0005-0000-0000-000055870000}"/>
    <cellStyle name="Normal 12 5 2 3 4 5 2 2" xfId="49864" xr:uid="{00000000-0005-0000-0000-000056870000}"/>
    <cellStyle name="Normal 12 5 2 3 4 5 3" xfId="37054" xr:uid="{00000000-0005-0000-0000-000057870000}"/>
    <cellStyle name="Normal 12 5 2 3 4 6" xfId="5943" xr:uid="{00000000-0005-0000-0000-000058870000}"/>
    <cellStyle name="Normal 12 5 2 3 4 6 2" xfId="18754" xr:uid="{00000000-0005-0000-0000-000059870000}"/>
    <cellStyle name="Normal 12 5 2 3 4 6 2 2" xfId="44374" xr:uid="{00000000-0005-0000-0000-00005A870000}"/>
    <cellStyle name="Normal 12 5 2 3 4 6 3" xfId="31564" xr:uid="{00000000-0005-0000-0000-00005B870000}"/>
    <cellStyle name="Normal 12 5 2 3 4 7" xfId="13264" xr:uid="{00000000-0005-0000-0000-00005C870000}"/>
    <cellStyle name="Normal 12 5 2 3 4 7 2" xfId="38884" xr:uid="{00000000-0005-0000-0000-00005D870000}"/>
    <cellStyle name="Normal 12 5 2 3 4 8" xfId="26074" xr:uid="{00000000-0005-0000-0000-00005E870000}"/>
    <cellStyle name="Normal 12 5 2 3 5" xfId="811" xr:uid="{00000000-0005-0000-0000-00005F870000}"/>
    <cellStyle name="Normal 12 5 2 3 5 2" xfId="1706" xr:uid="{00000000-0005-0000-0000-000060870000}"/>
    <cellStyle name="Normal 12 5 2 3 5 2 2" xfId="3536" xr:uid="{00000000-0005-0000-0000-000061870000}"/>
    <cellStyle name="Normal 12 5 2 3 5 2 2 2" xfId="9026" xr:uid="{00000000-0005-0000-0000-000062870000}"/>
    <cellStyle name="Normal 12 5 2 3 5 2 2 2 2" xfId="21837" xr:uid="{00000000-0005-0000-0000-000063870000}"/>
    <cellStyle name="Normal 12 5 2 3 5 2 2 2 2 2" xfId="47457" xr:uid="{00000000-0005-0000-0000-000064870000}"/>
    <cellStyle name="Normal 12 5 2 3 5 2 2 2 3" xfId="34647" xr:uid="{00000000-0005-0000-0000-000065870000}"/>
    <cellStyle name="Normal 12 5 2 3 5 2 2 3" xfId="16347" xr:uid="{00000000-0005-0000-0000-000066870000}"/>
    <cellStyle name="Normal 12 5 2 3 5 2 2 3 2" xfId="41967" xr:uid="{00000000-0005-0000-0000-000067870000}"/>
    <cellStyle name="Normal 12 5 2 3 5 2 2 4" xfId="29157" xr:uid="{00000000-0005-0000-0000-000068870000}"/>
    <cellStyle name="Normal 12 5 2 3 5 2 3" xfId="5366" xr:uid="{00000000-0005-0000-0000-000069870000}"/>
    <cellStyle name="Normal 12 5 2 3 5 2 3 2" xfId="10856" xr:uid="{00000000-0005-0000-0000-00006A870000}"/>
    <cellStyle name="Normal 12 5 2 3 5 2 3 2 2" xfId="23667" xr:uid="{00000000-0005-0000-0000-00006B870000}"/>
    <cellStyle name="Normal 12 5 2 3 5 2 3 2 2 2" xfId="49287" xr:uid="{00000000-0005-0000-0000-00006C870000}"/>
    <cellStyle name="Normal 12 5 2 3 5 2 3 2 3" xfId="36477" xr:uid="{00000000-0005-0000-0000-00006D870000}"/>
    <cellStyle name="Normal 12 5 2 3 5 2 3 3" xfId="18177" xr:uid="{00000000-0005-0000-0000-00006E870000}"/>
    <cellStyle name="Normal 12 5 2 3 5 2 3 3 2" xfId="43797" xr:uid="{00000000-0005-0000-0000-00006F870000}"/>
    <cellStyle name="Normal 12 5 2 3 5 2 3 4" xfId="30987" xr:uid="{00000000-0005-0000-0000-000070870000}"/>
    <cellStyle name="Normal 12 5 2 3 5 2 4" xfId="12686" xr:uid="{00000000-0005-0000-0000-000071870000}"/>
    <cellStyle name="Normal 12 5 2 3 5 2 4 2" xfId="25497" xr:uid="{00000000-0005-0000-0000-000072870000}"/>
    <cellStyle name="Normal 12 5 2 3 5 2 4 2 2" xfId="51117" xr:uid="{00000000-0005-0000-0000-000073870000}"/>
    <cellStyle name="Normal 12 5 2 3 5 2 4 3" xfId="38307" xr:uid="{00000000-0005-0000-0000-000074870000}"/>
    <cellStyle name="Normal 12 5 2 3 5 2 5" xfId="7196" xr:uid="{00000000-0005-0000-0000-000075870000}"/>
    <cellStyle name="Normal 12 5 2 3 5 2 5 2" xfId="20007" xr:uid="{00000000-0005-0000-0000-000076870000}"/>
    <cellStyle name="Normal 12 5 2 3 5 2 5 2 2" xfId="45627" xr:uid="{00000000-0005-0000-0000-000077870000}"/>
    <cellStyle name="Normal 12 5 2 3 5 2 5 3" xfId="32817" xr:uid="{00000000-0005-0000-0000-000078870000}"/>
    <cellStyle name="Normal 12 5 2 3 5 2 6" xfId="14517" xr:uid="{00000000-0005-0000-0000-000079870000}"/>
    <cellStyle name="Normal 12 5 2 3 5 2 6 2" xfId="40137" xr:uid="{00000000-0005-0000-0000-00007A870000}"/>
    <cellStyle name="Normal 12 5 2 3 5 2 7" xfId="27327" xr:uid="{00000000-0005-0000-0000-00007B870000}"/>
    <cellStyle name="Normal 12 5 2 3 5 3" xfId="2642" xr:uid="{00000000-0005-0000-0000-00007C870000}"/>
    <cellStyle name="Normal 12 5 2 3 5 3 2" xfId="8132" xr:uid="{00000000-0005-0000-0000-00007D870000}"/>
    <cellStyle name="Normal 12 5 2 3 5 3 2 2" xfId="20943" xr:uid="{00000000-0005-0000-0000-00007E870000}"/>
    <cellStyle name="Normal 12 5 2 3 5 3 2 2 2" xfId="46563" xr:uid="{00000000-0005-0000-0000-00007F870000}"/>
    <cellStyle name="Normal 12 5 2 3 5 3 2 3" xfId="33753" xr:uid="{00000000-0005-0000-0000-000080870000}"/>
    <cellStyle name="Normal 12 5 2 3 5 3 3" xfId="15453" xr:uid="{00000000-0005-0000-0000-000081870000}"/>
    <cellStyle name="Normal 12 5 2 3 5 3 3 2" xfId="41073" xr:uid="{00000000-0005-0000-0000-000082870000}"/>
    <cellStyle name="Normal 12 5 2 3 5 3 4" xfId="28263" xr:uid="{00000000-0005-0000-0000-000083870000}"/>
    <cellStyle name="Normal 12 5 2 3 5 4" xfId="4472" xr:uid="{00000000-0005-0000-0000-000084870000}"/>
    <cellStyle name="Normal 12 5 2 3 5 4 2" xfId="9962" xr:uid="{00000000-0005-0000-0000-000085870000}"/>
    <cellStyle name="Normal 12 5 2 3 5 4 2 2" xfId="22773" xr:uid="{00000000-0005-0000-0000-000086870000}"/>
    <cellStyle name="Normal 12 5 2 3 5 4 2 2 2" xfId="48393" xr:uid="{00000000-0005-0000-0000-000087870000}"/>
    <cellStyle name="Normal 12 5 2 3 5 4 2 3" xfId="35583" xr:uid="{00000000-0005-0000-0000-000088870000}"/>
    <cellStyle name="Normal 12 5 2 3 5 4 3" xfId="17283" xr:uid="{00000000-0005-0000-0000-000089870000}"/>
    <cellStyle name="Normal 12 5 2 3 5 4 3 2" xfId="42903" xr:uid="{00000000-0005-0000-0000-00008A870000}"/>
    <cellStyle name="Normal 12 5 2 3 5 4 4" xfId="30093" xr:uid="{00000000-0005-0000-0000-00008B870000}"/>
    <cellStyle name="Normal 12 5 2 3 5 5" xfId="11792" xr:uid="{00000000-0005-0000-0000-00008C870000}"/>
    <cellStyle name="Normal 12 5 2 3 5 5 2" xfId="24603" xr:uid="{00000000-0005-0000-0000-00008D870000}"/>
    <cellStyle name="Normal 12 5 2 3 5 5 2 2" xfId="50223" xr:uid="{00000000-0005-0000-0000-00008E870000}"/>
    <cellStyle name="Normal 12 5 2 3 5 5 3" xfId="37413" xr:uid="{00000000-0005-0000-0000-00008F870000}"/>
    <cellStyle name="Normal 12 5 2 3 5 6" xfId="6302" xr:uid="{00000000-0005-0000-0000-000090870000}"/>
    <cellStyle name="Normal 12 5 2 3 5 6 2" xfId="19113" xr:uid="{00000000-0005-0000-0000-000091870000}"/>
    <cellStyle name="Normal 12 5 2 3 5 6 2 2" xfId="44733" xr:uid="{00000000-0005-0000-0000-000092870000}"/>
    <cellStyle name="Normal 12 5 2 3 5 6 3" xfId="31923" xr:uid="{00000000-0005-0000-0000-000093870000}"/>
    <cellStyle name="Normal 12 5 2 3 5 7" xfId="13623" xr:uid="{00000000-0005-0000-0000-000094870000}"/>
    <cellStyle name="Normal 12 5 2 3 5 7 2" xfId="39243" xr:uid="{00000000-0005-0000-0000-000095870000}"/>
    <cellStyle name="Normal 12 5 2 3 5 8" xfId="26433" xr:uid="{00000000-0005-0000-0000-000096870000}"/>
    <cellStyle name="Normal 12 5 2 3 6" xfId="1212" xr:uid="{00000000-0005-0000-0000-000097870000}"/>
    <cellStyle name="Normal 12 5 2 3 6 2" xfId="3042" xr:uid="{00000000-0005-0000-0000-000098870000}"/>
    <cellStyle name="Normal 12 5 2 3 6 2 2" xfId="8532" xr:uid="{00000000-0005-0000-0000-000099870000}"/>
    <cellStyle name="Normal 12 5 2 3 6 2 2 2" xfId="21343" xr:uid="{00000000-0005-0000-0000-00009A870000}"/>
    <cellStyle name="Normal 12 5 2 3 6 2 2 2 2" xfId="46963" xr:uid="{00000000-0005-0000-0000-00009B870000}"/>
    <cellStyle name="Normal 12 5 2 3 6 2 2 3" xfId="34153" xr:uid="{00000000-0005-0000-0000-00009C870000}"/>
    <cellStyle name="Normal 12 5 2 3 6 2 3" xfId="15853" xr:uid="{00000000-0005-0000-0000-00009D870000}"/>
    <cellStyle name="Normal 12 5 2 3 6 2 3 2" xfId="41473" xr:uid="{00000000-0005-0000-0000-00009E870000}"/>
    <cellStyle name="Normal 12 5 2 3 6 2 4" xfId="28663" xr:uid="{00000000-0005-0000-0000-00009F870000}"/>
    <cellStyle name="Normal 12 5 2 3 6 3" xfId="4872" xr:uid="{00000000-0005-0000-0000-0000A0870000}"/>
    <cellStyle name="Normal 12 5 2 3 6 3 2" xfId="10362" xr:uid="{00000000-0005-0000-0000-0000A1870000}"/>
    <cellStyle name="Normal 12 5 2 3 6 3 2 2" xfId="23173" xr:uid="{00000000-0005-0000-0000-0000A2870000}"/>
    <cellStyle name="Normal 12 5 2 3 6 3 2 2 2" xfId="48793" xr:uid="{00000000-0005-0000-0000-0000A3870000}"/>
    <cellStyle name="Normal 12 5 2 3 6 3 2 3" xfId="35983" xr:uid="{00000000-0005-0000-0000-0000A4870000}"/>
    <cellStyle name="Normal 12 5 2 3 6 3 3" xfId="17683" xr:uid="{00000000-0005-0000-0000-0000A5870000}"/>
    <cellStyle name="Normal 12 5 2 3 6 3 3 2" xfId="43303" xr:uid="{00000000-0005-0000-0000-0000A6870000}"/>
    <cellStyle name="Normal 12 5 2 3 6 3 4" xfId="30493" xr:uid="{00000000-0005-0000-0000-0000A7870000}"/>
    <cellStyle name="Normal 12 5 2 3 6 4" xfId="12192" xr:uid="{00000000-0005-0000-0000-0000A8870000}"/>
    <cellStyle name="Normal 12 5 2 3 6 4 2" xfId="25003" xr:uid="{00000000-0005-0000-0000-0000A9870000}"/>
    <cellStyle name="Normal 12 5 2 3 6 4 2 2" xfId="50623" xr:uid="{00000000-0005-0000-0000-0000AA870000}"/>
    <cellStyle name="Normal 12 5 2 3 6 4 3" xfId="37813" xr:uid="{00000000-0005-0000-0000-0000AB870000}"/>
    <cellStyle name="Normal 12 5 2 3 6 5" xfId="6702" xr:uid="{00000000-0005-0000-0000-0000AC870000}"/>
    <cellStyle name="Normal 12 5 2 3 6 5 2" xfId="19513" xr:uid="{00000000-0005-0000-0000-0000AD870000}"/>
    <cellStyle name="Normal 12 5 2 3 6 5 2 2" xfId="45133" xr:uid="{00000000-0005-0000-0000-0000AE870000}"/>
    <cellStyle name="Normal 12 5 2 3 6 5 3" xfId="32323" xr:uid="{00000000-0005-0000-0000-0000AF870000}"/>
    <cellStyle name="Normal 12 5 2 3 6 6" xfId="14023" xr:uid="{00000000-0005-0000-0000-0000B0870000}"/>
    <cellStyle name="Normal 12 5 2 3 6 6 2" xfId="39643" xr:uid="{00000000-0005-0000-0000-0000B1870000}"/>
    <cellStyle name="Normal 12 5 2 3 6 7" xfId="26833" xr:uid="{00000000-0005-0000-0000-0000B2870000}"/>
    <cellStyle name="Normal 12 5 2 3 7" xfId="2148" xr:uid="{00000000-0005-0000-0000-0000B3870000}"/>
    <cellStyle name="Normal 12 5 2 3 7 2" xfId="7638" xr:uid="{00000000-0005-0000-0000-0000B4870000}"/>
    <cellStyle name="Normal 12 5 2 3 7 2 2" xfId="20449" xr:uid="{00000000-0005-0000-0000-0000B5870000}"/>
    <cellStyle name="Normal 12 5 2 3 7 2 2 2" xfId="46069" xr:uid="{00000000-0005-0000-0000-0000B6870000}"/>
    <cellStyle name="Normal 12 5 2 3 7 2 3" xfId="33259" xr:uid="{00000000-0005-0000-0000-0000B7870000}"/>
    <cellStyle name="Normal 12 5 2 3 7 3" xfId="14959" xr:uid="{00000000-0005-0000-0000-0000B8870000}"/>
    <cellStyle name="Normal 12 5 2 3 7 3 2" xfId="40579" xr:uid="{00000000-0005-0000-0000-0000B9870000}"/>
    <cellStyle name="Normal 12 5 2 3 7 4" xfId="27769" xr:uid="{00000000-0005-0000-0000-0000BA870000}"/>
    <cellStyle name="Normal 12 5 2 3 8" xfId="3978" xr:uid="{00000000-0005-0000-0000-0000BB870000}"/>
    <cellStyle name="Normal 12 5 2 3 8 2" xfId="9468" xr:uid="{00000000-0005-0000-0000-0000BC870000}"/>
    <cellStyle name="Normal 12 5 2 3 8 2 2" xfId="22279" xr:uid="{00000000-0005-0000-0000-0000BD870000}"/>
    <cellStyle name="Normal 12 5 2 3 8 2 2 2" xfId="47899" xr:uid="{00000000-0005-0000-0000-0000BE870000}"/>
    <cellStyle name="Normal 12 5 2 3 8 2 3" xfId="35089" xr:uid="{00000000-0005-0000-0000-0000BF870000}"/>
    <cellStyle name="Normal 12 5 2 3 8 3" xfId="16789" xr:uid="{00000000-0005-0000-0000-0000C0870000}"/>
    <cellStyle name="Normal 12 5 2 3 8 3 2" xfId="42409" xr:uid="{00000000-0005-0000-0000-0000C1870000}"/>
    <cellStyle name="Normal 12 5 2 3 8 4" xfId="29599" xr:uid="{00000000-0005-0000-0000-0000C2870000}"/>
    <cellStyle name="Normal 12 5 2 3 9" xfId="11298" xr:uid="{00000000-0005-0000-0000-0000C3870000}"/>
    <cellStyle name="Normal 12 5 2 3 9 2" xfId="24109" xr:uid="{00000000-0005-0000-0000-0000C4870000}"/>
    <cellStyle name="Normal 12 5 2 3 9 2 2" xfId="49729" xr:uid="{00000000-0005-0000-0000-0000C5870000}"/>
    <cellStyle name="Normal 12 5 2 3 9 3" xfId="36919" xr:uid="{00000000-0005-0000-0000-0000C6870000}"/>
    <cellStyle name="Normal 12 5 2 4" xfId="275" xr:uid="{00000000-0005-0000-0000-0000C7870000}"/>
    <cellStyle name="Normal 12 5 2 4 10" xfId="5767" xr:uid="{00000000-0005-0000-0000-0000C8870000}"/>
    <cellStyle name="Normal 12 5 2 4 10 2" xfId="18578" xr:uid="{00000000-0005-0000-0000-0000C9870000}"/>
    <cellStyle name="Normal 12 5 2 4 10 2 2" xfId="44198" xr:uid="{00000000-0005-0000-0000-0000CA870000}"/>
    <cellStyle name="Normal 12 5 2 4 10 3" xfId="31388" xr:uid="{00000000-0005-0000-0000-0000CB870000}"/>
    <cellStyle name="Normal 12 5 2 4 11" xfId="13088" xr:uid="{00000000-0005-0000-0000-0000CC870000}"/>
    <cellStyle name="Normal 12 5 2 4 11 2" xfId="38708" xr:uid="{00000000-0005-0000-0000-0000CD870000}"/>
    <cellStyle name="Normal 12 5 2 4 12" xfId="25898" xr:uid="{00000000-0005-0000-0000-0000CE870000}"/>
    <cellStyle name="Normal 12 5 2 4 2" xfId="504" xr:uid="{00000000-0005-0000-0000-0000CF870000}"/>
    <cellStyle name="Normal 12 5 2 4 2 2" xfId="903" xr:uid="{00000000-0005-0000-0000-0000D0870000}"/>
    <cellStyle name="Normal 12 5 2 4 2 2 2" xfId="1798" xr:uid="{00000000-0005-0000-0000-0000D1870000}"/>
    <cellStyle name="Normal 12 5 2 4 2 2 2 2" xfId="3628" xr:uid="{00000000-0005-0000-0000-0000D2870000}"/>
    <cellStyle name="Normal 12 5 2 4 2 2 2 2 2" xfId="9118" xr:uid="{00000000-0005-0000-0000-0000D3870000}"/>
    <cellStyle name="Normal 12 5 2 4 2 2 2 2 2 2" xfId="21929" xr:uid="{00000000-0005-0000-0000-0000D4870000}"/>
    <cellStyle name="Normal 12 5 2 4 2 2 2 2 2 2 2" xfId="47549" xr:uid="{00000000-0005-0000-0000-0000D5870000}"/>
    <cellStyle name="Normal 12 5 2 4 2 2 2 2 2 3" xfId="34739" xr:uid="{00000000-0005-0000-0000-0000D6870000}"/>
    <cellStyle name="Normal 12 5 2 4 2 2 2 2 3" xfId="16439" xr:uid="{00000000-0005-0000-0000-0000D7870000}"/>
    <cellStyle name="Normal 12 5 2 4 2 2 2 2 3 2" xfId="42059" xr:uid="{00000000-0005-0000-0000-0000D8870000}"/>
    <cellStyle name="Normal 12 5 2 4 2 2 2 2 4" xfId="29249" xr:uid="{00000000-0005-0000-0000-0000D9870000}"/>
    <cellStyle name="Normal 12 5 2 4 2 2 2 3" xfId="5458" xr:uid="{00000000-0005-0000-0000-0000DA870000}"/>
    <cellStyle name="Normal 12 5 2 4 2 2 2 3 2" xfId="10948" xr:uid="{00000000-0005-0000-0000-0000DB870000}"/>
    <cellStyle name="Normal 12 5 2 4 2 2 2 3 2 2" xfId="23759" xr:uid="{00000000-0005-0000-0000-0000DC870000}"/>
    <cellStyle name="Normal 12 5 2 4 2 2 2 3 2 2 2" xfId="49379" xr:uid="{00000000-0005-0000-0000-0000DD870000}"/>
    <cellStyle name="Normal 12 5 2 4 2 2 2 3 2 3" xfId="36569" xr:uid="{00000000-0005-0000-0000-0000DE870000}"/>
    <cellStyle name="Normal 12 5 2 4 2 2 2 3 3" xfId="18269" xr:uid="{00000000-0005-0000-0000-0000DF870000}"/>
    <cellStyle name="Normal 12 5 2 4 2 2 2 3 3 2" xfId="43889" xr:uid="{00000000-0005-0000-0000-0000E0870000}"/>
    <cellStyle name="Normal 12 5 2 4 2 2 2 3 4" xfId="31079" xr:uid="{00000000-0005-0000-0000-0000E1870000}"/>
    <cellStyle name="Normal 12 5 2 4 2 2 2 4" xfId="12778" xr:uid="{00000000-0005-0000-0000-0000E2870000}"/>
    <cellStyle name="Normal 12 5 2 4 2 2 2 4 2" xfId="25589" xr:uid="{00000000-0005-0000-0000-0000E3870000}"/>
    <cellStyle name="Normal 12 5 2 4 2 2 2 4 2 2" xfId="51209" xr:uid="{00000000-0005-0000-0000-0000E4870000}"/>
    <cellStyle name="Normal 12 5 2 4 2 2 2 4 3" xfId="38399" xr:uid="{00000000-0005-0000-0000-0000E5870000}"/>
    <cellStyle name="Normal 12 5 2 4 2 2 2 5" xfId="7288" xr:uid="{00000000-0005-0000-0000-0000E6870000}"/>
    <cellStyle name="Normal 12 5 2 4 2 2 2 5 2" xfId="20099" xr:uid="{00000000-0005-0000-0000-0000E7870000}"/>
    <cellStyle name="Normal 12 5 2 4 2 2 2 5 2 2" xfId="45719" xr:uid="{00000000-0005-0000-0000-0000E8870000}"/>
    <cellStyle name="Normal 12 5 2 4 2 2 2 5 3" xfId="32909" xr:uid="{00000000-0005-0000-0000-0000E9870000}"/>
    <cellStyle name="Normal 12 5 2 4 2 2 2 6" xfId="14609" xr:uid="{00000000-0005-0000-0000-0000EA870000}"/>
    <cellStyle name="Normal 12 5 2 4 2 2 2 6 2" xfId="40229" xr:uid="{00000000-0005-0000-0000-0000EB870000}"/>
    <cellStyle name="Normal 12 5 2 4 2 2 2 7" xfId="27419" xr:uid="{00000000-0005-0000-0000-0000EC870000}"/>
    <cellStyle name="Normal 12 5 2 4 2 2 3" xfId="2734" xr:uid="{00000000-0005-0000-0000-0000ED870000}"/>
    <cellStyle name="Normal 12 5 2 4 2 2 3 2" xfId="8224" xr:uid="{00000000-0005-0000-0000-0000EE870000}"/>
    <cellStyle name="Normal 12 5 2 4 2 2 3 2 2" xfId="21035" xr:uid="{00000000-0005-0000-0000-0000EF870000}"/>
    <cellStyle name="Normal 12 5 2 4 2 2 3 2 2 2" xfId="46655" xr:uid="{00000000-0005-0000-0000-0000F0870000}"/>
    <cellStyle name="Normal 12 5 2 4 2 2 3 2 3" xfId="33845" xr:uid="{00000000-0005-0000-0000-0000F1870000}"/>
    <cellStyle name="Normal 12 5 2 4 2 2 3 3" xfId="15545" xr:uid="{00000000-0005-0000-0000-0000F2870000}"/>
    <cellStyle name="Normal 12 5 2 4 2 2 3 3 2" xfId="41165" xr:uid="{00000000-0005-0000-0000-0000F3870000}"/>
    <cellStyle name="Normal 12 5 2 4 2 2 3 4" xfId="28355" xr:uid="{00000000-0005-0000-0000-0000F4870000}"/>
    <cellStyle name="Normal 12 5 2 4 2 2 4" xfId="4564" xr:uid="{00000000-0005-0000-0000-0000F5870000}"/>
    <cellStyle name="Normal 12 5 2 4 2 2 4 2" xfId="10054" xr:uid="{00000000-0005-0000-0000-0000F6870000}"/>
    <cellStyle name="Normal 12 5 2 4 2 2 4 2 2" xfId="22865" xr:uid="{00000000-0005-0000-0000-0000F7870000}"/>
    <cellStyle name="Normal 12 5 2 4 2 2 4 2 2 2" xfId="48485" xr:uid="{00000000-0005-0000-0000-0000F8870000}"/>
    <cellStyle name="Normal 12 5 2 4 2 2 4 2 3" xfId="35675" xr:uid="{00000000-0005-0000-0000-0000F9870000}"/>
    <cellStyle name="Normal 12 5 2 4 2 2 4 3" xfId="17375" xr:uid="{00000000-0005-0000-0000-0000FA870000}"/>
    <cellStyle name="Normal 12 5 2 4 2 2 4 3 2" xfId="42995" xr:uid="{00000000-0005-0000-0000-0000FB870000}"/>
    <cellStyle name="Normal 12 5 2 4 2 2 4 4" xfId="30185" xr:uid="{00000000-0005-0000-0000-0000FC870000}"/>
    <cellStyle name="Normal 12 5 2 4 2 2 5" xfId="11884" xr:uid="{00000000-0005-0000-0000-0000FD870000}"/>
    <cellStyle name="Normal 12 5 2 4 2 2 5 2" xfId="24695" xr:uid="{00000000-0005-0000-0000-0000FE870000}"/>
    <cellStyle name="Normal 12 5 2 4 2 2 5 2 2" xfId="50315" xr:uid="{00000000-0005-0000-0000-0000FF870000}"/>
    <cellStyle name="Normal 12 5 2 4 2 2 5 3" xfId="37505" xr:uid="{00000000-0005-0000-0000-000000880000}"/>
    <cellStyle name="Normal 12 5 2 4 2 2 6" xfId="6394" xr:uid="{00000000-0005-0000-0000-000001880000}"/>
    <cellStyle name="Normal 12 5 2 4 2 2 6 2" xfId="19205" xr:uid="{00000000-0005-0000-0000-000002880000}"/>
    <cellStyle name="Normal 12 5 2 4 2 2 6 2 2" xfId="44825" xr:uid="{00000000-0005-0000-0000-000003880000}"/>
    <cellStyle name="Normal 12 5 2 4 2 2 6 3" xfId="32015" xr:uid="{00000000-0005-0000-0000-000004880000}"/>
    <cellStyle name="Normal 12 5 2 4 2 2 7" xfId="13715" xr:uid="{00000000-0005-0000-0000-000005880000}"/>
    <cellStyle name="Normal 12 5 2 4 2 2 7 2" xfId="39335" xr:uid="{00000000-0005-0000-0000-000006880000}"/>
    <cellStyle name="Normal 12 5 2 4 2 2 8" xfId="26525" xr:uid="{00000000-0005-0000-0000-000007880000}"/>
    <cellStyle name="Normal 12 5 2 4 2 3" xfId="1399" xr:uid="{00000000-0005-0000-0000-000008880000}"/>
    <cellStyle name="Normal 12 5 2 4 2 3 2" xfId="3229" xr:uid="{00000000-0005-0000-0000-000009880000}"/>
    <cellStyle name="Normal 12 5 2 4 2 3 2 2" xfId="8719" xr:uid="{00000000-0005-0000-0000-00000A880000}"/>
    <cellStyle name="Normal 12 5 2 4 2 3 2 2 2" xfId="21530" xr:uid="{00000000-0005-0000-0000-00000B880000}"/>
    <cellStyle name="Normal 12 5 2 4 2 3 2 2 2 2" xfId="47150" xr:uid="{00000000-0005-0000-0000-00000C880000}"/>
    <cellStyle name="Normal 12 5 2 4 2 3 2 2 3" xfId="34340" xr:uid="{00000000-0005-0000-0000-00000D880000}"/>
    <cellStyle name="Normal 12 5 2 4 2 3 2 3" xfId="16040" xr:uid="{00000000-0005-0000-0000-00000E880000}"/>
    <cellStyle name="Normal 12 5 2 4 2 3 2 3 2" xfId="41660" xr:uid="{00000000-0005-0000-0000-00000F880000}"/>
    <cellStyle name="Normal 12 5 2 4 2 3 2 4" xfId="28850" xr:uid="{00000000-0005-0000-0000-000010880000}"/>
    <cellStyle name="Normal 12 5 2 4 2 3 3" xfId="5059" xr:uid="{00000000-0005-0000-0000-000011880000}"/>
    <cellStyle name="Normal 12 5 2 4 2 3 3 2" xfId="10549" xr:uid="{00000000-0005-0000-0000-000012880000}"/>
    <cellStyle name="Normal 12 5 2 4 2 3 3 2 2" xfId="23360" xr:uid="{00000000-0005-0000-0000-000013880000}"/>
    <cellStyle name="Normal 12 5 2 4 2 3 3 2 2 2" xfId="48980" xr:uid="{00000000-0005-0000-0000-000014880000}"/>
    <cellStyle name="Normal 12 5 2 4 2 3 3 2 3" xfId="36170" xr:uid="{00000000-0005-0000-0000-000015880000}"/>
    <cellStyle name="Normal 12 5 2 4 2 3 3 3" xfId="17870" xr:uid="{00000000-0005-0000-0000-000016880000}"/>
    <cellStyle name="Normal 12 5 2 4 2 3 3 3 2" xfId="43490" xr:uid="{00000000-0005-0000-0000-000017880000}"/>
    <cellStyle name="Normal 12 5 2 4 2 3 3 4" xfId="30680" xr:uid="{00000000-0005-0000-0000-000018880000}"/>
    <cellStyle name="Normal 12 5 2 4 2 3 4" xfId="12379" xr:uid="{00000000-0005-0000-0000-000019880000}"/>
    <cellStyle name="Normal 12 5 2 4 2 3 4 2" xfId="25190" xr:uid="{00000000-0005-0000-0000-00001A880000}"/>
    <cellStyle name="Normal 12 5 2 4 2 3 4 2 2" xfId="50810" xr:uid="{00000000-0005-0000-0000-00001B880000}"/>
    <cellStyle name="Normal 12 5 2 4 2 3 4 3" xfId="38000" xr:uid="{00000000-0005-0000-0000-00001C880000}"/>
    <cellStyle name="Normal 12 5 2 4 2 3 5" xfId="6889" xr:uid="{00000000-0005-0000-0000-00001D880000}"/>
    <cellStyle name="Normal 12 5 2 4 2 3 5 2" xfId="19700" xr:uid="{00000000-0005-0000-0000-00001E880000}"/>
    <cellStyle name="Normal 12 5 2 4 2 3 5 2 2" xfId="45320" xr:uid="{00000000-0005-0000-0000-00001F880000}"/>
    <cellStyle name="Normal 12 5 2 4 2 3 5 3" xfId="32510" xr:uid="{00000000-0005-0000-0000-000020880000}"/>
    <cellStyle name="Normal 12 5 2 4 2 3 6" xfId="14210" xr:uid="{00000000-0005-0000-0000-000021880000}"/>
    <cellStyle name="Normal 12 5 2 4 2 3 6 2" xfId="39830" xr:uid="{00000000-0005-0000-0000-000022880000}"/>
    <cellStyle name="Normal 12 5 2 4 2 3 7" xfId="27020" xr:uid="{00000000-0005-0000-0000-000023880000}"/>
    <cellStyle name="Normal 12 5 2 4 2 4" xfId="2335" xr:uid="{00000000-0005-0000-0000-000024880000}"/>
    <cellStyle name="Normal 12 5 2 4 2 4 2" xfId="7825" xr:uid="{00000000-0005-0000-0000-000025880000}"/>
    <cellStyle name="Normal 12 5 2 4 2 4 2 2" xfId="20636" xr:uid="{00000000-0005-0000-0000-000026880000}"/>
    <cellStyle name="Normal 12 5 2 4 2 4 2 2 2" xfId="46256" xr:uid="{00000000-0005-0000-0000-000027880000}"/>
    <cellStyle name="Normal 12 5 2 4 2 4 2 3" xfId="33446" xr:uid="{00000000-0005-0000-0000-000028880000}"/>
    <cellStyle name="Normal 12 5 2 4 2 4 3" xfId="15146" xr:uid="{00000000-0005-0000-0000-000029880000}"/>
    <cellStyle name="Normal 12 5 2 4 2 4 3 2" xfId="40766" xr:uid="{00000000-0005-0000-0000-00002A880000}"/>
    <cellStyle name="Normal 12 5 2 4 2 4 4" xfId="27956" xr:uid="{00000000-0005-0000-0000-00002B880000}"/>
    <cellStyle name="Normal 12 5 2 4 2 5" xfId="4165" xr:uid="{00000000-0005-0000-0000-00002C880000}"/>
    <cellStyle name="Normal 12 5 2 4 2 5 2" xfId="9655" xr:uid="{00000000-0005-0000-0000-00002D880000}"/>
    <cellStyle name="Normal 12 5 2 4 2 5 2 2" xfId="22466" xr:uid="{00000000-0005-0000-0000-00002E880000}"/>
    <cellStyle name="Normal 12 5 2 4 2 5 2 2 2" xfId="48086" xr:uid="{00000000-0005-0000-0000-00002F880000}"/>
    <cellStyle name="Normal 12 5 2 4 2 5 2 3" xfId="35276" xr:uid="{00000000-0005-0000-0000-000030880000}"/>
    <cellStyle name="Normal 12 5 2 4 2 5 3" xfId="16976" xr:uid="{00000000-0005-0000-0000-000031880000}"/>
    <cellStyle name="Normal 12 5 2 4 2 5 3 2" xfId="42596" xr:uid="{00000000-0005-0000-0000-000032880000}"/>
    <cellStyle name="Normal 12 5 2 4 2 5 4" xfId="29786" xr:uid="{00000000-0005-0000-0000-000033880000}"/>
    <cellStyle name="Normal 12 5 2 4 2 6" xfId="11485" xr:uid="{00000000-0005-0000-0000-000034880000}"/>
    <cellStyle name="Normal 12 5 2 4 2 6 2" xfId="24296" xr:uid="{00000000-0005-0000-0000-000035880000}"/>
    <cellStyle name="Normal 12 5 2 4 2 6 2 2" xfId="49916" xr:uid="{00000000-0005-0000-0000-000036880000}"/>
    <cellStyle name="Normal 12 5 2 4 2 6 3" xfId="37106" xr:uid="{00000000-0005-0000-0000-000037880000}"/>
    <cellStyle name="Normal 12 5 2 4 2 7" xfId="5995" xr:uid="{00000000-0005-0000-0000-000038880000}"/>
    <cellStyle name="Normal 12 5 2 4 2 7 2" xfId="18806" xr:uid="{00000000-0005-0000-0000-000039880000}"/>
    <cellStyle name="Normal 12 5 2 4 2 7 2 2" xfId="44426" xr:uid="{00000000-0005-0000-0000-00003A880000}"/>
    <cellStyle name="Normal 12 5 2 4 2 7 3" xfId="31616" xr:uid="{00000000-0005-0000-0000-00003B880000}"/>
    <cellStyle name="Normal 12 5 2 4 2 8" xfId="13316" xr:uid="{00000000-0005-0000-0000-00003C880000}"/>
    <cellStyle name="Normal 12 5 2 4 2 8 2" xfId="38936" xr:uid="{00000000-0005-0000-0000-00003D880000}"/>
    <cellStyle name="Normal 12 5 2 4 2 9" xfId="26126" xr:uid="{00000000-0005-0000-0000-00003E880000}"/>
    <cellStyle name="Normal 12 5 2 4 3" xfId="636" xr:uid="{00000000-0005-0000-0000-00003F880000}"/>
    <cellStyle name="Normal 12 5 2 4 3 2" xfId="1036" xr:uid="{00000000-0005-0000-0000-000040880000}"/>
    <cellStyle name="Normal 12 5 2 4 3 2 2" xfId="1931" xr:uid="{00000000-0005-0000-0000-000041880000}"/>
    <cellStyle name="Normal 12 5 2 4 3 2 2 2" xfId="3761" xr:uid="{00000000-0005-0000-0000-000042880000}"/>
    <cellStyle name="Normal 12 5 2 4 3 2 2 2 2" xfId="9251" xr:uid="{00000000-0005-0000-0000-000043880000}"/>
    <cellStyle name="Normal 12 5 2 4 3 2 2 2 2 2" xfId="22062" xr:uid="{00000000-0005-0000-0000-000044880000}"/>
    <cellStyle name="Normal 12 5 2 4 3 2 2 2 2 2 2" xfId="47682" xr:uid="{00000000-0005-0000-0000-000045880000}"/>
    <cellStyle name="Normal 12 5 2 4 3 2 2 2 2 3" xfId="34872" xr:uid="{00000000-0005-0000-0000-000046880000}"/>
    <cellStyle name="Normal 12 5 2 4 3 2 2 2 3" xfId="16572" xr:uid="{00000000-0005-0000-0000-000047880000}"/>
    <cellStyle name="Normal 12 5 2 4 3 2 2 2 3 2" xfId="42192" xr:uid="{00000000-0005-0000-0000-000048880000}"/>
    <cellStyle name="Normal 12 5 2 4 3 2 2 2 4" xfId="29382" xr:uid="{00000000-0005-0000-0000-000049880000}"/>
    <cellStyle name="Normal 12 5 2 4 3 2 2 3" xfId="5591" xr:uid="{00000000-0005-0000-0000-00004A880000}"/>
    <cellStyle name="Normal 12 5 2 4 3 2 2 3 2" xfId="11081" xr:uid="{00000000-0005-0000-0000-00004B880000}"/>
    <cellStyle name="Normal 12 5 2 4 3 2 2 3 2 2" xfId="23892" xr:uid="{00000000-0005-0000-0000-00004C880000}"/>
    <cellStyle name="Normal 12 5 2 4 3 2 2 3 2 2 2" xfId="49512" xr:uid="{00000000-0005-0000-0000-00004D880000}"/>
    <cellStyle name="Normal 12 5 2 4 3 2 2 3 2 3" xfId="36702" xr:uid="{00000000-0005-0000-0000-00004E880000}"/>
    <cellStyle name="Normal 12 5 2 4 3 2 2 3 3" xfId="18402" xr:uid="{00000000-0005-0000-0000-00004F880000}"/>
    <cellStyle name="Normal 12 5 2 4 3 2 2 3 3 2" xfId="44022" xr:uid="{00000000-0005-0000-0000-000050880000}"/>
    <cellStyle name="Normal 12 5 2 4 3 2 2 3 4" xfId="31212" xr:uid="{00000000-0005-0000-0000-000051880000}"/>
    <cellStyle name="Normal 12 5 2 4 3 2 2 4" xfId="12911" xr:uid="{00000000-0005-0000-0000-000052880000}"/>
    <cellStyle name="Normal 12 5 2 4 3 2 2 4 2" xfId="25722" xr:uid="{00000000-0005-0000-0000-000053880000}"/>
    <cellStyle name="Normal 12 5 2 4 3 2 2 4 2 2" xfId="51342" xr:uid="{00000000-0005-0000-0000-000054880000}"/>
    <cellStyle name="Normal 12 5 2 4 3 2 2 4 3" xfId="38532" xr:uid="{00000000-0005-0000-0000-000055880000}"/>
    <cellStyle name="Normal 12 5 2 4 3 2 2 5" xfId="7421" xr:uid="{00000000-0005-0000-0000-000056880000}"/>
    <cellStyle name="Normal 12 5 2 4 3 2 2 5 2" xfId="20232" xr:uid="{00000000-0005-0000-0000-000057880000}"/>
    <cellStyle name="Normal 12 5 2 4 3 2 2 5 2 2" xfId="45852" xr:uid="{00000000-0005-0000-0000-000058880000}"/>
    <cellStyle name="Normal 12 5 2 4 3 2 2 5 3" xfId="33042" xr:uid="{00000000-0005-0000-0000-000059880000}"/>
    <cellStyle name="Normal 12 5 2 4 3 2 2 6" xfId="14742" xr:uid="{00000000-0005-0000-0000-00005A880000}"/>
    <cellStyle name="Normal 12 5 2 4 3 2 2 6 2" xfId="40362" xr:uid="{00000000-0005-0000-0000-00005B880000}"/>
    <cellStyle name="Normal 12 5 2 4 3 2 2 7" xfId="27552" xr:uid="{00000000-0005-0000-0000-00005C880000}"/>
    <cellStyle name="Normal 12 5 2 4 3 2 3" xfId="2867" xr:uid="{00000000-0005-0000-0000-00005D880000}"/>
    <cellStyle name="Normal 12 5 2 4 3 2 3 2" xfId="8357" xr:uid="{00000000-0005-0000-0000-00005E880000}"/>
    <cellStyle name="Normal 12 5 2 4 3 2 3 2 2" xfId="21168" xr:uid="{00000000-0005-0000-0000-00005F880000}"/>
    <cellStyle name="Normal 12 5 2 4 3 2 3 2 2 2" xfId="46788" xr:uid="{00000000-0005-0000-0000-000060880000}"/>
    <cellStyle name="Normal 12 5 2 4 3 2 3 2 3" xfId="33978" xr:uid="{00000000-0005-0000-0000-000061880000}"/>
    <cellStyle name="Normal 12 5 2 4 3 2 3 3" xfId="15678" xr:uid="{00000000-0005-0000-0000-000062880000}"/>
    <cellStyle name="Normal 12 5 2 4 3 2 3 3 2" xfId="41298" xr:uid="{00000000-0005-0000-0000-000063880000}"/>
    <cellStyle name="Normal 12 5 2 4 3 2 3 4" xfId="28488" xr:uid="{00000000-0005-0000-0000-000064880000}"/>
    <cellStyle name="Normal 12 5 2 4 3 2 4" xfId="4697" xr:uid="{00000000-0005-0000-0000-000065880000}"/>
    <cellStyle name="Normal 12 5 2 4 3 2 4 2" xfId="10187" xr:uid="{00000000-0005-0000-0000-000066880000}"/>
    <cellStyle name="Normal 12 5 2 4 3 2 4 2 2" xfId="22998" xr:uid="{00000000-0005-0000-0000-000067880000}"/>
    <cellStyle name="Normal 12 5 2 4 3 2 4 2 2 2" xfId="48618" xr:uid="{00000000-0005-0000-0000-000068880000}"/>
    <cellStyle name="Normal 12 5 2 4 3 2 4 2 3" xfId="35808" xr:uid="{00000000-0005-0000-0000-000069880000}"/>
    <cellStyle name="Normal 12 5 2 4 3 2 4 3" xfId="17508" xr:uid="{00000000-0005-0000-0000-00006A880000}"/>
    <cellStyle name="Normal 12 5 2 4 3 2 4 3 2" xfId="43128" xr:uid="{00000000-0005-0000-0000-00006B880000}"/>
    <cellStyle name="Normal 12 5 2 4 3 2 4 4" xfId="30318" xr:uid="{00000000-0005-0000-0000-00006C880000}"/>
    <cellStyle name="Normal 12 5 2 4 3 2 5" xfId="12017" xr:uid="{00000000-0005-0000-0000-00006D880000}"/>
    <cellStyle name="Normal 12 5 2 4 3 2 5 2" xfId="24828" xr:uid="{00000000-0005-0000-0000-00006E880000}"/>
    <cellStyle name="Normal 12 5 2 4 3 2 5 2 2" xfId="50448" xr:uid="{00000000-0005-0000-0000-00006F880000}"/>
    <cellStyle name="Normal 12 5 2 4 3 2 5 3" xfId="37638" xr:uid="{00000000-0005-0000-0000-000070880000}"/>
    <cellStyle name="Normal 12 5 2 4 3 2 6" xfId="6527" xr:uid="{00000000-0005-0000-0000-000071880000}"/>
    <cellStyle name="Normal 12 5 2 4 3 2 6 2" xfId="19338" xr:uid="{00000000-0005-0000-0000-000072880000}"/>
    <cellStyle name="Normal 12 5 2 4 3 2 6 2 2" xfId="44958" xr:uid="{00000000-0005-0000-0000-000073880000}"/>
    <cellStyle name="Normal 12 5 2 4 3 2 6 3" xfId="32148" xr:uid="{00000000-0005-0000-0000-000074880000}"/>
    <cellStyle name="Normal 12 5 2 4 3 2 7" xfId="13848" xr:uid="{00000000-0005-0000-0000-000075880000}"/>
    <cellStyle name="Normal 12 5 2 4 3 2 7 2" xfId="39468" xr:uid="{00000000-0005-0000-0000-000076880000}"/>
    <cellStyle name="Normal 12 5 2 4 3 2 8" xfId="26658" xr:uid="{00000000-0005-0000-0000-000077880000}"/>
    <cellStyle name="Normal 12 5 2 4 3 3" xfId="1531" xr:uid="{00000000-0005-0000-0000-000078880000}"/>
    <cellStyle name="Normal 12 5 2 4 3 3 2" xfId="3361" xr:uid="{00000000-0005-0000-0000-000079880000}"/>
    <cellStyle name="Normal 12 5 2 4 3 3 2 2" xfId="8851" xr:uid="{00000000-0005-0000-0000-00007A880000}"/>
    <cellStyle name="Normal 12 5 2 4 3 3 2 2 2" xfId="21662" xr:uid="{00000000-0005-0000-0000-00007B880000}"/>
    <cellStyle name="Normal 12 5 2 4 3 3 2 2 2 2" xfId="47282" xr:uid="{00000000-0005-0000-0000-00007C880000}"/>
    <cellStyle name="Normal 12 5 2 4 3 3 2 2 3" xfId="34472" xr:uid="{00000000-0005-0000-0000-00007D880000}"/>
    <cellStyle name="Normal 12 5 2 4 3 3 2 3" xfId="16172" xr:uid="{00000000-0005-0000-0000-00007E880000}"/>
    <cellStyle name="Normal 12 5 2 4 3 3 2 3 2" xfId="41792" xr:uid="{00000000-0005-0000-0000-00007F880000}"/>
    <cellStyle name="Normal 12 5 2 4 3 3 2 4" xfId="28982" xr:uid="{00000000-0005-0000-0000-000080880000}"/>
    <cellStyle name="Normal 12 5 2 4 3 3 3" xfId="5191" xr:uid="{00000000-0005-0000-0000-000081880000}"/>
    <cellStyle name="Normal 12 5 2 4 3 3 3 2" xfId="10681" xr:uid="{00000000-0005-0000-0000-000082880000}"/>
    <cellStyle name="Normal 12 5 2 4 3 3 3 2 2" xfId="23492" xr:uid="{00000000-0005-0000-0000-000083880000}"/>
    <cellStyle name="Normal 12 5 2 4 3 3 3 2 2 2" xfId="49112" xr:uid="{00000000-0005-0000-0000-000084880000}"/>
    <cellStyle name="Normal 12 5 2 4 3 3 3 2 3" xfId="36302" xr:uid="{00000000-0005-0000-0000-000085880000}"/>
    <cellStyle name="Normal 12 5 2 4 3 3 3 3" xfId="18002" xr:uid="{00000000-0005-0000-0000-000086880000}"/>
    <cellStyle name="Normal 12 5 2 4 3 3 3 3 2" xfId="43622" xr:uid="{00000000-0005-0000-0000-000087880000}"/>
    <cellStyle name="Normal 12 5 2 4 3 3 3 4" xfId="30812" xr:uid="{00000000-0005-0000-0000-000088880000}"/>
    <cellStyle name="Normal 12 5 2 4 3 3 4" xfId="12511" xr:uid="{00000000-0005-0000-0000-000089880000}"/>
    <cellStyle name="Normal 12 5 2 4 3 3 4 2" xfId="25322" xr:uid="{00000000-0005-0000-0000-00008A880000}"/>
    <cellStyle name="Normal 12 5 2 4 3 3 4 2 2" xfId="50942" xr:uid="{00000000-0005-0000-0000-00008B880000}"/>
    <cellStyle name="Normal 12 5 2 4 3 3 4 3" xfId="38132" xr:uid="{00000000-0005-0000-0000-00008C880000}"/>
    <cellStyle name="Normal 12 5 2 4 3 3 5" xfId="7021" xr:uid="{00000000-0005-0000-0000-00008D880000}"/>
    <cellStyle name="Normal 12 5 2 4 3 3 5 2" xfId="19832" xr:uid="{00000000-0005-0000-0000-00008E880000}"/>
    <cellStyle name="Normal 12 5 2 4 3 3 5 2 2" xfId="45452" xr:uid="{00000000-0005-0000-0000-00008F880000}"/>
    <cellStyle name="Normal 12 5 2 4 3 3 5 3" xfId="32642" xr:uid="{00000000-0005-0000-0000-000090880000}"/>
    <cellStyle name="Normal 12 5 2 4 3 3 6" xfId="14342" xr:uid="{00000000-0005-0000-0000-000091880000}"/>
    <cellStyle name="Normal 12 5 2 4 3 3 6 2" xfId="39962" xr:uid="{00000000-0005-0000-0000-000092880000}"/>
    <cellStyle name="Normal 12 5 2 4 3 3 7" xfId="27152" xr:uid="{00000000-0005-0000-0000-000093880000}"/>
    <cellStyle name="Normal 12 5 2 4 3 4" xfId="2467" xr:uid="{00000000-0005-0000-0000-000094880000}"/>
    <cellStyle name="Normal 12 5 2 4 3 4 2" xfId="7957" xr:uid="{00000000-0005-0000-0000-000095880000}"/>
    <cellStyle name="Normal 12 5 2 4 3 4 2 2" xfId="20768" xr:uid="{00000000-0005-0000-0000-000096880000}"/>
    <cellStyle name="Normal 12 5 2 4 3 4 2 2 2" xfId="46388" xr:uid="{00000000-0005-0000-0000-000097880000}"/>
    <cellStyle name="Normal 12 5 2 4 3 4 2 3" xfId="33578" xr:uid="{00000000-0005-0000-0000-000098880000}"/>
    <cellStyle name="Normal 12 5 2 4 3 4 3" xfId="15278" xr:uid="{00000000-0005-0000-0000-000099880000}"/>
    <cellStyle name="Normal 12 5 2 4 3 4 3 2" xfId="40898" xr:uid="{00000000-0005-0000-0000-00009A880000}"/>
    <cellStyle name="Normal 12 5 2 4 3 4 4" xfId="28088" xr:uid="{00000000-0005-0000-0000-00009B880000}"/>
    <cellStyle name="Normal 12 5 2 4 3 5" xfId="4297" xr:uid="{00000000-0005-0000-0000-00009C880000}"/>
    <cellStyle name="Normal 12 5 2 4 3 5 2" xfId="9787" xr:uid="{00000000-0005-0000-0000-00009D880000}"/>
    <cellStyle name="Normal 12 5 2 4 3 5 2 2" xfId="22598" xr:uid="{00000000-0005-0000-0000-00009E880000}"/>
    <cellStyle name="Normal 12 5 2 4 3 5 2 2 2" xfId="48218" xr:uid="{00000000-0005-0000-0000-00009F880000}"/>
    <cellStyle name="Normal 12 5 2 4 3 5 2 3" xfId="35408" xr:uid="{00000000-0005-0000-0000-0000A0880000}"/>
    <cellStyle name="Normal 12 5 2 4 3 5 3" xfId="17108" xr:uid="{00000000-0005-0000-0000-0000A1880000}"/>
    <cellStyle name="Normal 12 5 2 4 3 5 3 2" xfId="42728" xr:uid="{00000000-0005-0000-0000-0000A2880000}"/>
    <cellStyle name="Normal 12 5 2 4 3 5 4" xfId="29918" xr:uid="{00000000-0005-0000-0000-0000A3880000}"/>
    <cellStyle name="Normal 12 5 2 4 3 6" xfId="11617" xr:uid="{00000000-0005-0000-0000-0000A4880000}"/>
    <cellStyle name="Normal 12 5 2 4 3 6 2" xfId="24428" xr:uid="{00000000-0005-0000-0000-0000A5880000}"/>
    <cellStyle name="Normal 12 5 2 4 3 6 2 2" xfId="50048" xr:uid="{00000000-0005-0000-0000-0000A6880000}"/>
    <cellStyle name="Normal 12 5 2 4 3 6 3" xfId="37238" xr:uid="{00000000-0005-0000-0000-0000A7880000}"/>
    <cellStyle name="Normal 12 5 2 4 3 7" xfId="6127" xr:uid="{00000000-0005-0000-0000-0000A8880000}"/>
    <cellStyle name="Normal 12 5 2 4 3 7 2" xfId="18938" xr:uid="{00000000-0005-0000-0000-0000A9880000}"/>
    <cellStyle name="Normal 12 5 2 4 3 7 2 2" xfId="44558" xr:uid="{00000000-0005-0000-0000-0000AA880000}"/>
    <cellStyle name="Normal 12 5 2 4 3 7 3" xfId="31748" xr:uid="{00000000-0005-0000-0000-0000AB880000}"/>
    <cellStyle name="Normal 12 5 2 4 3 8" xfId="13448" xr:uid="{00000000-0005-0000-0000-0000AC880000}"/>
    <cellStyle name="Normal 12 5 2 4 3 8 2" xfId="39068" xr:uid="{00000000-0005-0000-0000-0000AD880000}"/>
    <cellStyle name="Normal 12 5 2 4 3 9" xfId="26258" xr:uid="{00000000-0005-0000-0000-0000AE880000}"/>
    <cellStyle name="Normal 12 5 2 4 4" xfId="411" xr:uid="{00000000-0005-0000-0000-0000AF880000}"/>
    <cellStyle name="Normal 12 5 2 4 4 2" xfId="1306" xr:uid="{00000000-0005-0000-0000-0000B0880000}"/>
    <cellStyle name="Normal 12 5 2 4 4 2 2" xfId="3136" xr:uid="{00000000-0005-0000-0000-0000B1880000}"/>
    <cellStyle name="Normal 12 5 2 4 4 2 2 2" xfId="8626" xr:uid="{00000000-0005-0000-0000-0000B2880000}"/>
    <cellStyle name="Normal 12 5 2 4 4 2 2 2 2" xfId="21437" xr:uid="{00000000-0005-0000-0000-0000B3880000}"/>
    <cellStyle name="Normal 12 5 2 4 4 2 2 2 2 2" xfId="47057" xr:uid="{00000000-0005-0000-0000-0000B4880000}"/>
    <cellStyle name="Normal 12 5 2 4 4 2 2 2 3" xfId="34247" xr:uid="{00000000-0005-0000-0000-0000B5880000}"/>
    <cellStyle name="Normal 12 5 2 4 4 2 2 3" xfId="15947" xr:uid="{00000000-0005-0000-0000-0000B6880000}"/>
    <cellStyle name="Normal 12 5 2 4 4 2 2 3 2" xfId="41567" xr:uid="{00000000-0005-0000-0000-0000B7880000}"/>
    <cellStyle name="Normal 12 5 2 4 4 2 2 4" xfId="28757" xr:uid="{00000000-0005-0000-0000-0000B8880000}"/>
    <cellStyle name="Normal 12 5 2 4 4 2 3" xfId="4966" xr:uid="{00000000-0005-0000-0000-0000B9880000}"/>
    <cellStyle name="Normal 12 5 2 4 4 2 3 2" xfId="10456" xr:uid="{00000000-0005-0000-0000-0000BA880000}"/>
    <cellStyle name="Normal 12 5 2 4 4 2 3 2 2" xfId="23267" xr:uid="{00000000-0005-0000-0000-0000BB880000}"/>
    <cellStyle name="Normal 12 5 2 4 4 2 3 2 2 2" xfId="48887" xr:uid="{00000000-0005-0000-0000-0000BC880000}"/>
    <cellStyle name="Normal 12 5 2 4 4 2 3 2 3" xfId="36077" xr:uid="{00000000-0005-0000-0000-0000BD880000}"/>
    <cellStyle name="Normal 12 5 2 4 4 2 3 3" xfId="17777" xr:uid="{00000000-0005-0000-0000-0000BE880000}"/>
    <cellStyle name="Normal 12 5 2 4 4 2 3 3 2" xfId="43397" xr:uid="{00000000-0005-0000-0000-0000BF880000}"/>
    <cellStyle name="Normal 12 5 2 4 4 2 3 4" xfId="30587" xr:uid="{00000000-0005-0000-0000-0000C0880000}"/>
    <cellStyle name="Normal 12 5 2 4 4 2 4" xfId="12286" xr:uid="{00000000-0005-0000-0000-0000C1880000}"/>
    <cellStyle name="Normal 12 5 2 4 4 2 4 2" xfId="25097" xr:uid="{00000000-0005-0000-0000-0000C2880000}"/>
    <cellStyle name="Normal 12 5 2 4 4 2 4 2 2" xfId="50717" xr:uid="{00000000-0005-0000-0000-0000C3880000}"/>
    <cellStyle name="Normal 12 5 2 4 4 2 4 3" xfId="37907" xr:uid="{00000000-0005-0000-0000-0000C4880000}"/>
    <cellStyle name="Normal 12 5 2 4 4 2 5" xfId="6796" xr:uid="{00000000-0005-0000-0000-0000C5880000}"/>
    <cellStyle name="Normal 12 5 2 4 4 2 5 2" xfId="19607" xr:uid="{00000000-0005-0000-0000-0000C6880000}"/>
    <cellStyle name="Normal 12 5 2 4 4 2 5 2 2" xfId="45227" xr:uid="{00000000-0005-0000-0000-0000C7880000}"/>
    <cellStyle name="Normal 12 5 2 4 4 2 5 3" xfId="32417" xr:uid="{00000000-0005-0000-0000-0000C8880000}"/>
    <cellStyle name="Normal 12 5 2 4 4 2 6" xfId="14117" xr:uid="{00000000-0005-0000-0000-0000C9880000}"/>
    <cellStyle name="Normal 12 5 2 4 4 2 6 2" xfId="39737" xr:uid="{00000000-0005-0000-0000-0000CA880000}"/>
    <cellStyle name="Normal 12 5 2 4 4 2 7" xfId="26927" xr:uid="{00000000-0005-0000-0000-0000CB880000}"/>
    <cellStyle name="Normal 12 5 2 4 4 3" xfId="2242" xr:uid="{00000000-0005-0000-0000-0000CC880000}"/>
    <cellStyle name="Normal 12 5 2 4 4 3 2" xfId="7732" xr:uid="{00000000-0005-0000-0000-0000CD880000}"/>
    <cellStyle name="Normal 12 5 2 4 4 3 2 2" xfId="20543" xr:uid="{00000000-0005-0000-0000-0000CE880000}"/>
    <cellStyle name="Normal 12 5 2 4 4 3 2 2 2" xfId="46163" xr:uid="{00000000-0005-0000-0000-0000CF880000}"/>
    <cellStyle name="Normal 12 5 2 4 4 3 2 3" xfId="33353" xr:uid="{00000000-0005-0000-0000-0000D0880000}"/>
    <cellStyle name="Normal 12 5 2 4 4 3 3" xfId="15053" xr:uid="{00000000-0005-0000-0000-0000D1880000}"/>
    <cellStyle name="Normal 12 5 2 4 4 3 3 2" xfId="40673" xr:uid="{00000000-0005-0000-0000-0000D2880000}"/>
    <cellStyle name="Normal 12 5 2 4 4 3 4" xfId="27863" xr:uid="{00000000-0005-0000-0000-0000D3880000}"/>
    <cellStyle name="Normal 12 5 2 4 4 4" xfId="4072" xr:uid="{00000000-0005-0000-0000-0000D4880000}"/>
    <cellStyle name="Normal 12 5 2 4 4 4 2" xfId="9562" xr:uid="{00000000-0005-0000-0000-0000D5880000}"/>
    <cellStyle name="Normal 12 5 2 4 4 4 2 2" xfId="22373" xr:uid="{00000000-0005-0000-0000-0000D6880000}"/>
    <cellStyle name="Normal 12 5 2 4 4 4 2 2 2" xfId="47993" xr:uid="{00000000-0005-0000-0000-0000D7880000}"/>
    <cellStyle name="Normal 12 5 2 4 4 4 2 3" xfId="35183" xr:uid="{00000000-0005-0000-0000-0000D8880000}"/>
    <cellStyle name="Normal 12 5 2 4 4 4 3" xfId="16883" xr:uid="{00000000-0005-0000-0000-0000D9880000}"/>
    <cellStyle name="Normal 12 5 2 4 4 4 3 2" xfId="42503" xr:uid="{00000000-0005-0000-0000-0000DA880000}"/>
    <cellStyle name="Normal 12 5 2 4 4 4 4" xfId="29693" xr:uid="{00000000-0005-0000-0000-0000DB880000}"/>
    <cellStyle name="Normal 12 5 2 4 4 5" xfId="11392" xr:uid="{00000000-0005-0000-0000-0000DC880000}"/>
    <cellStyle name="Normal 12 5 2 4 4 5 2" xfId="24203" xr:uid="{00000000-0005-0000-0000-0000DD880000}"/>
    <cellStyle name="Normal 12 5 2 4 4 5 2 2" xfId="49823" xr:uid="{00000000-0005-0000-0000-0000DE880000}"/>
    <cellStyle name="Normal 12 5 2 4 4 5 3" xfId="37013" xr:uid="{00000000-0005-0000-0000-0000DF880000}"/>
    <cellStyle name="Normal 12 5 2 4 4 6" xfId="5902" xr:uid="{00000000-0005-0000-0000-0000E0880000}"/>
    <cellStyle name="Normal 12 5 2 4 4 6 2" xfId="18713" xr:uid="{00000000-0005-0000-0000-0000E1880000}"/>
    <cellStyle name="Normal 12 5 2 4 4 6 2 2" xfId="44333" xr:uid="{00000000-0005-0000-0000-0000E2880000}"/>
    <cellStyle name="Normal 12 5 2 4 4 6 3" xfId="31523" xr:uid="{00000000-0005-0000-0000-0000E3880000}"/>
    <cellStyle name="Normal 12 5 2 4 4 7" xfId="13223" xr:uid="{00000000-0005-0000-0000-0000E4880000}"/>
    <cellStyle name="Normal 12 5 2 4 4 7 2" xfId="38843" xr:uid="{00000000-0005-0000-0000-0000E5880000}"/>
    <cellStyle name="Normal 12 5 2 4 4 8" xfId="26033" xr:uid="{00000000-0005-0000-0000-0000E6880000}"/>
    <cellStyle name="Normal 12 5 2 4 5" xfId="770" xr:uid="{00000000-0005-0000-0000-0000E7880000}"/>
    <cellStyle name="Normal 12 5 2 4 5 2" xfId="1665" xr:uid="{00000000-0005-0000-0000-0000E8880000}"/>
    <cellStyle name="Normal 12 5 2 4 5 2 2" xfId="3495" xr:uid="{00000000-0005-0000-0000-0000E9880000}"/>
    <cellStyle name="Normal 12 5 2 4 5 2 2 2" xfId="8985" xr:uid="{00000000-0005-0000-0000-0000EA880000}"/>
    <cellStyle name="Normal 12 5 2 4 5 2 2 2 2" xfId="21796" xr:uid="{00000000-0005-0000-0000-0000EB880000}"/>
    <cellStyle name="Normal 12 5 2 4 5 2 2 2 2 2" xfId="47416" xr:uid="{00000000-0005-0000-0000-0000EC880000}"/>
    <cellStyle name="Normal 12 5 2 4 5 2 2 2 3" xfId="34606" xr:uid="{00000000-0005-0000-0000-0000ED880000}"/>
    <cellStyle name="Normal 12 5 2 4 5 2 2 3" xfId="16306" xr:uid="{00000000-0005-0000-0000-0000EE880000}"/>
    <cellStyle name="Normal 12 5 2 4 5 2 2 3 2" xfId="41926" xr:uid="{00000000-0005-0000-0000-0000EF880000}"/>
    <cellStyle name="Normal 12 5 2 4 5 2 2 4" xfId="29116" xr:uid="{00000000-0005-0000-0000-0000F0880000}"/>
    <cellStyle name="Normal 12 5 2 4 5 2 3" xfId="5325" xr:uid="{00000000-0005-0000-0000-0000F1880000}"/>
    <cellStyle name="Normal 12 5 2 4 5 2 3 2" xfId="10815" xr:uid="{00000000-0005-0000-0000-0000F2880000}"/>
    <cellStyle name="Normal 12 5 2 4 5 2 3 2 2" xfId="23626" xr:uid="{00000000-0005-0000-0000-0000F3880000}"/>
    <cellStyle name="Normal 12 5 2 4 5 2 3 2 2 2" xfId="49246" xr:uid="{00000000-0005-0000-0000-0000F4880000}"/>
    <cellStyle name="Normal 12 5 2 4 5 2 3 2 3" xfId="36436" xr:uid="{00000000-0005-0000-0000-0000F5880000}"/>
    <cellStyle name="Normal 12 5 2 4 5 2 3 3" xfId="18136" xr:uid="{00000000-0005-0000-0000-0000F6880000}"/>
    <cellStyle name="Normal 12 5 2 4 5 2 3 3 2" xfId="43756" xr:uid="{00000000-0005-0000-0000-0000F7880000}"/>
    <cellStyle name="Normal 12 5 2 4 5 2 3 4" xfId="30946" xr:uid="{00000000-0005-0000-0000-0000F8880000}"/>
    <cellStyle name="Normal 12 5 2 4 5 2 4" xfId="12645" xr:uid="{00000000-0005-0000-0000-0000F9880000}"/>
    <cellStyle name="Normal 12 5 2 4 5 2 4 2" xfId="25456" xr:uid="{00000000-0005-0000-0000-0000FA880000}"/>
    <cellStyle name="Normal 12 5 2 4 5 2 4 2 2" xfId="51076" xr:uid="{00000000-0005-0000-0000-0000FB880000}"/>
    <cellStyle name="Normal 12 5 2 4 5 2 4 3" xfId="38266" xr:uid="{00000000-0005-0000-0000-0000FC880000}"/>
    <cellStyle name="Normal 12 5 2 4 5 2 5" xfId="7155" xr:uid="{00000000-0005-0000-0000-0000FD880000}"/>
    <cellStyle name="Normal 12 5 2 4 5 2 5 2" xfId="19966" xr:uid="{00000000-0005-0000-0000-0000FE880000}"/>
    <cellStyle name="Normal 12 5 2 4 5 2 5 2 2" xfId="45586" xr:uid="{00000000-0005-0000-0000-0000FF880000}"/>
    <cellStyle name="Normal 12 5 2 4 5 2 5 3" xfId="32776" xr:uid="{00000000-0005-0000-0000-000000890000}"/>
    <cellStyle name="Normal 12 5 2 4 5 2 6" xfId="14476" xr:uid="{00000000-0005-0000-0000-000001890000}"/>
    <cellStyle name="Normal 12 5 2 4 5 2 6 2" xfId="40096" xr:uid="{00000000-0005-0000-0000-000002890000}"/>
    <cellStyle name="Normal 12 5 2 4 5 2 7" xfId="27286" xr:uid="{00000000-0005-0000-0000-000003890000}"/>
    <cellStyle name="Normal 12 5 2 4 5 3" xfId="2601" xr:uid="{00000000-0005-0000-0000-000004890000}"/>
    <cellStyle name="Normal 12 5 2 4 5 3 2" xfId="8091" xr:uid="{00000000-0005-0000-0000-000005890000}"/>
    <cellStyle name="Normal 12 5 2 4 5 3 2 2" xfId="20902" xr:uid="{00000000-0005-0000-0000-000006890000}"/>
    <cellStyle name="Normal 12 5 2 4 5 3 2 2 2" xfId="46522" xr:uid="{00000000-0005-0000-0000-000007890000}"/>
    <cellStyle name="Normal 12 5 2 4 5 3 2 3" xfId="33712" xr:uid="{00000000-0005-0000-0000-000008890000}"/>
    <cellStyle name="Normal 12 5 2 4 5 3 3" xfId="15412" xr:uid="{00000000-0005-0000-0000-000009890000}"/>
    <cellStyle name="Normal 12 5 2 4 5 3 3 2" xfId="41032" xr:uid="{00000000-0005-0000-0000-00000A890000}"/>
    <cellStyle name="Normal 12 5 2 4 5 3 4" xfId="28222" xr:uid="{00000000-0005-0000-0000-00000B890000}"/>
    <cellStyle name="Normal 12 5 2 4 5 4" xfId="4431" xr:uid="{00000000-0005-0000-0000-00000C890000}"/>
    <cellStyle name="Normal 12 5 2 4 5 4 2" xfId="9921" xr:uid="{00000000-0005-0000-0000-00000D890000}"/>
    <cellStyle name="Normal 12 5 2 4 5 4 2 2" xfId="22732" xr:uid="{00000000-0005-0000-0000-00000E890000}"/>
    <cellStyle name="Normal 12 5 2 4 5 4 2 2 2" xfId="48352" xr:uid="{00000000-0005-0000-0000-00000F890000}"/>
    <cellStyle name="Normal 12 5 2 4 5 4 2 3" xfId="35542" xr:uid="{00000000-0005-0000-0000-000010890000}"/>
    <cellStyle name="Normal 12 5 2 4 5 4 3" xfId="17242" xr:uid="{00000000-0005-0000-0000-000011890000}"/>
    <cellStyle name="Normal 12 5 2 4 5 4 3 2" xfId="42862" xr:uid="{00000000-0005-0000-0000-000012890000}"/>
    <cellStyle name="Normal 12 5 2 4 5 4 4" xfId="30052" xr:uid="{00000000-0005-0000-0000-000013890000}"/>
    <cellStyle name="Normal 12 5 2 4 5 5" xfId="11751" xr:uid="{00000000-0005-0000-0000-000014890000}"/>
    <cellStyle name="Normal 12 5 2 4 5 5 2" xfId="24562" xr:uid="{00000000-0005-0000-0000-000015890000}"/>
    <cellStyle name="Normal 12 5 2 4 5 5 2 2" xfId="50182" xr:uid="{00000000-0005-0000-0000-000016890000}"/>
    <cellStyle name="Normal 12 5 2 4 5 5 3" xfId="37372" xr:uid="{00000000-0005-0000-0000-000017890000}"/>
    <cellStyle name="Normal 12 5 2 4 5 6" xfId="6261" xr:uid="{00000000-0005-0000-0000-000018890000}"/>
    <cellStyle name="Normal 12 5 2 4 5 6 2" xfId="19072" xr:uid="{00000000-0005-0000-0000-000019890000}"/>
    <cellStyle name="Normal 12 5 2 4 5 6 2 2" xfId="44692" xr:uid="{00000000-0005-0000-0000-00001A890000}"/>
    <cellStyle name="Normal 12 5 2 4 5 6 3" xfId="31882" xr:uid="{00000000-0005-0000-0000-00001B890000}"/>
    <cellStyle name="Normal 12 5 2 4 5 7" xfId="13582" xr:uid="{00000000-0005-0000-0000-00001C890000}"/>
    <cellStyle name="Normal 12 5 2 4 5 7 2" xfId="39202" xr:uid="{00000000-0005-0000-0000-00001D890000}"/>
    <cellStyle name="Normal 12 5 2 4 5 8" xfId="26392" xr:uid="{00000000-0005-0000-0000-00001E890000}"/>
    <cellStyle name="Normal 12 5 2 4 6" xfId="1171" xr:uid="{00000000-0005-0000-0000-00001F890000}"/>
    <cellStyle name="Normal 12 5 2 4 6 2" xfId="3001" xr:uid="{00000000-0005-0000-0000-000020890000}"/>
    <cellStyle name="Normal 12 5 2 4 6 2 2" xfId="8491" xr:uid="{00000000-0005-0000-0000-000021890000}"/>
    <cellStyle name="Normal 12 5 2 4 6 2 2 2" xfId="21302" xr:uid="{00000000-0005-0000-0000-000022890000}"/>
    <cellStyle name="Normal 12 5 2 4 6 2 2 2 2" xfId="46922" xr:uid="{00000000-0005-0000-0000-000023890000}"/>
    <cellStyle name="Normal 12 5 2 4 6 2 2 3" xfId="34112" xr:uid="{00000000-0005-0000-0000-000024890000}"/>
    <cellStyle name="Normal 12 5 2 4 6 2 3" xfId="15812" xr:uid="{00000000-0005-0000-0000-000025890000}"/>
    <cellStyle name="Normal 12 5 2 4 6 2 3 2" xfId="41432" xr:uid="{00000000-0005-0000-0000-000026890000}"/>
    <cellStyle name="Normal 12 5 2 4 6 2 4" xfId="28622" xr:uid="{00000000-0005-0000-0000-000027890000}"/>
    <cellStyle name="Normal 12 5 2 4 6 3" xfId="4831" xr:uid="{00000000-0005-0000-0000-000028890000}"/>
    <cellStyle name="Normal 12 5 2 4 6 3 2" xfId="10321" xr:uid="{00000000-0005-0000-0000-000029890000}"/>
    <cellStyle name="Normal 12 5 2 4 6 3 2 2" xfId="23132" xr:uid="{00000000-0005-0000-0000-00002A890000}"/>
    <cellStyle name="Normal 12 5 2 4 6 3 2 2 2" xfId="48752" xr:uid="{00000000-0005-0000-0000-00002B890000}"/>
    <cellStyle name="Normal 12 5 2 4 6 3 2 3" xfId="35942" xr:uid="{00000000-0005-0000-0000-00002C890000}"/>
    <cellStyle name="Normal 12 5 2 4 6 3 3" xfId="17642" xr:uid="{00000000-0005-0000-0000-00002D890000}"/>
    <cellStyle name="Normal 12 5 2 4 6 3 3 2" xfId="43262" xr:uid="{00000000-0005-0000-0000-00002E890000}"/>
    <cellStyle name="Normal 12 5 2 4 6 3 4" xfId="30452" xr:uid="{00000000-0005-0000-0000-00002F890000}"/>
    <cellStyle name="Normal 12 5 2 4 6 4" xfId="12151" xr:uid="{00000000-0005-0000-0000-000030890000}"/>
    <cellStyle name="Normal 12 5 2 4 6 4 2" xfId="24962" xr:uid="{00000000-0005-0000-0000-000031890000}"/>
    <cellStyle name="Normal 12 5 2 4 6 4 2 2" xfId="50582" xr:uid="{00000000-0005-0000-0000-000032890000}"/>
    <cellStyle name="Normal 12 5 2 4 6 4 3" xfId="37772" xr:uid="{00000000-0005-0000-0000-000033890000}"/>
    <cellStyle name="Normal 12 5 2 4 6 5" xfId="6661" xr:uid="{00000000-0005-0000-0000-000034890000}"/>
    <cellStyle name="Normal 12 5 2 4 6 5 2" xfId="19472" xr:uid="{00000000-0005-0000-0000-000035890000}"/>
    <cellStyle name="Normal 12 5 2 4 6 5 2 2" xfId="45092" xr:uid="{00000000-0005-0000-0000-000036890000}"/>
    <cellStyle name="Normal 12 5 2 4 6 5 3" xfId="32282" xr:uid="{00000000-0005-0000-0000-000037890000}"/>
    <cellStyle name="Normal 12 5 2 4 6 6" xfId="13982" xr:uid="{00000000-0005-0000-0000-000038890000}"/>
    <cellStyle name="Normal 12 5 2 4 6 6 2" xfId="39602" xr:uid="{00000000-0005-0000-0000-000039890000}"/>
    <cellStyle name="Normal 12 5 2 4 6 7" xfId="26792" xr:uid="{00000000-0005-0000-0000-00003A890000}"/>
    <cellStyle name="Normal 12 5 2 4 7" xfId="2107" xr:uid="{00000000-0005-0000-0000-00003B890000}"/>
    <cellStyle name="Normal 12 5 2 4 7 2" xfId="7597" xr:uid="{00000000-0005-0000-0000-00003C890000}"/>
    <cellStyle name="Normal 12 5 2 4 7 2 2" xfId="20408" xr:uid="{00000000-0005-0000-0000-00003D890000}"/>
    <cellStyle name="Normal 12 5 2 4 7 2 2 2" xfId="46028" xr:uid="{00000000-0005-0000-0000-00003E890000}"/>
    <cellStyle name="Normal 12 5 2 4 7 2 3" xfId="33218" xr:uid="{00000000-0005-0000-0000-00003F890000}"/>
    <cellStyle name="Normal 12 5 2 4 7 3" xfId="14918" xr:uid="{00000000-0005-0000-0000-000040890000}"/>
    <cellStyle name="Normal 12 5 2 4 7 3 2" xfId="40538" xr:uid="{00000000-0005-0000-0000-000041890000}"/>
    <cellStyle name="Normal 12 5 2 4 7 4" xfId="27728" xr:uid="{00000000-0005-0000-0000-000042890000}"/>
    <cellStyle name="Normal 12 5 2 4 8" xfId="3937" xr:uid="{00000000-0005-0000-0000-000043890000}"/>
    <cellStyle name="Normal 12 5 2 4 8 2" xfId="9427" xr:uid="{00000000-0005-0000-0000-000044890000}"/>
    <cellStyle name="Normal 12 5 2 4 8 2 2" xfId="22238" xr:uid="{00000000-0005-0000-0000-000045890000}"/>
    <cellStyle name="Normal 12 5 2 4 8 2 2 2" xfId="47858" xr:uid="{00000000-0005-0000-0000-000046890000}"/>
    <cellStyle name="Normal 12 5 2 4 8 2 3" xfId="35048" xr:uid="{00000000-0005-0000-0000-000047890000}"/>
    <cellStyle name="Normal 12 5 2 4 8 3" xfId="16748" xr:uid="{00000000-0005-0000-0000-000048890000}"/>
    <cellStyle name="Normal 12 5 2 4 8 3 2" xfId="42368" xr:uid="{00000000-0005-0000-0000-000049890000}"/>
    <cellStyle name="Normal 12 5 2 4 8 4" xfId="29558" xr:uid="{00000000-0005-0000-0000-00004A890000}"/>
    <cellStyle name="Normal 12 5 2 4 9" xfId="11257" xr:uid="{00000000-0005-0000-0000-00004B890000}"/>
    <cellStyle name="Normal 12 5 2 4 9 2" xfId="24068" xr:uid="{00000000-0005-0000-0000-00004C890000}"/>
    <cellStyle name="Normal 12 5 2 4 9 2 2" xfId="49688" xr:uid="{00000000-0005-0000-0000-00004D890000}"/>
    <cellStyle name="Normal 12 5 2 4 9 3" xfId="36878" xr:uid="{00000000-0005-0000-0000-00004E890000}"/>
    <cellStyle name="Normal 12 5 2 5" xfId="326" xr:uid="{00000000-0005-0000-0000-00004F890000}"/>
    <cellStyle name="Normal 12 5 2 5 10" xfId="5818" xr:uid="{00000000-0005-0000-0000-000050890000}"/>
    <cellStyle name="Normal 12 5 2 5 10 2" xfId="18629" xr:uid="{00000000-0005-0000-0000-000051890000}"/>
    <cellStyle name="Normal 12 5 2 5 10 2 2" xfId="44249" xr:uid="{00000000-0005-0000-0000-000052890000}"/>
    <cellStyle name="Normal 12 5 2 5 10 3" xfId="31439" xr:uid="{00000000-0005-0000-0000-000053890000}"/>
    <cellStyle name="Normal 12 5 2 5 11" xfId="13139" xr:uid="{00000000-0005-0000-0000-000054890000}"/>
    <cellStyle name="Normal 12 5 2 5 11 2" xfId="38759" xr:uid="{00000000-0005-0000-0000-000055890000}"/>
    <cellStyle name="Normal 12 5 2 5 12" xfId="25949" xr:uid="{00000000-0005-0000-0000-000056890000}"/>
    <cellStyle name="Normal 12 5 2 5 2" xfId="555" xr:uid="{00000000-0005-0000-0000-000057890000}"/>
    <cellStyle name="Normal 12 5 2 5 2 2" xfId="954" xr:uid="{00000000-0005-0000-0000-000058890000}"/>
    <cellStyle name="Normal 12 5 2 5 2 2 2" xfId="1849" xr:uid="{00000000-0005-0000-0000-000059890000}"/>
    <cellStyle name="Normal 12 5 2 5 2 2 2 2" xfId="3679" xr:uid="{00000000-0005-0000-0000-00005A890000}"/>
    <cellStyle name="Normal 12 5 2 5 2 2 2 2 2" xfId="9169" xr:uid="{00000000-0005-0000-0000-00005B890000}"/>
    <cellStyle name="Normal 12 5 2 5 2 2 2 2 2 2" xfId="21980" xr:uid="{00000000-0005-0000-0000-00005C890000}"/>
    <cellStyle name="Normal 12 5 2 5 2 2 2 2 2 2 2" xfId="47600" xr:uid="{00000000-0005-0000-0000-00005D890000}"/>
    <cellStyle name="Normal 12 5 2 5 2 2 2 2 2 3" xfId="34790" xr:uid="{00000000-0005-0000-0000-00005E890000}"/>
    <cellStyle name="Normal 12 5 2 5 2 2 2 2 3" xfId="16490" xr:uid="{00000000-0005-0000-0000-00005F890000}"/>
    <cellStyle name="Normal 12 5 2 5 2 2 2 2 3 2" xfId="42110" xr:uid="{00000000-0005-0000-0000-000060890000}"/>
    <cellStyle name="Normal 12 5 2 5 2 2 2 2 4" xfId="29300" xr:uid="{00000000-0005-0000-0000-000061890000}"/>
    <cellStyle name="Normal 12 5 2 5 2 2 2 3" xfId="5509" xr:uid="{00000000-0005-0000-0000-000062890000}"/>
    <cellStyle name="Normal 12 5 2 5 2 2 2 3 2" xfId="10999" xr:uid="{00000000-0005-0000-0000-000063890000}"/>
    <cellStyle name="Normal 12 5 2 5 2 2 2 3 2 2" xfId="23810" xr:uid="{00000000-0005-0000-0000-000064890000}"/>
    <cellStyle name="Normal 12 5 2 5 2 2 2 3 2 2 2" xfId="49430" xr:uid="{00000000-0005-0000-0000-000065890000}"/>
    <cellStyle name="Normal 12 5 2 5 2 2 2 3 2 3" xfId="36620" xr:uid="{00000000-0005-0000-0000-000066890000}"/>
    <cellStyle name="Normal 12 5 2 5 2 2 2 3 3" xfId="18320" xr:uid="{00000000-0005-0000-0000-000067890000}"/>
    <cellStyle name="Normal 12 5 2 5 2 2 2 3 3 2" xfId="43940" xr:uid="{00000000-0005-0000-0000-000068890000}"/>
    <cellStyle name="Normal 12 5 2 5 2 2 2 3 4" xfId="31130" xr:uid="{00000000-0005-0000-0000-000069890000}"/>
    <cellStyle name="Normal 12 5 2 5 2 2 2 4" xfId="12829" xr:uid="{00000000-0005-0000-0000-00006A890000}"/>
    <cellStyle name="Normal 12 5 2 5 2 2 2 4 2" xfId="25640" xr:uid="{00000000-0005-0000-0000-00006B890000}"/>
    <cellStyle name="Normal 12 5 2 5 2 2 2 4 2 2" xfId="51260" xr:uid="{00000000-0005-0000-0000-00006C890000}"/>
    <cellStyle name="Normal 12 5 2 5 2 2 2 4 3" xfId="38450" xr:uid="{00000000-0005-0000-0000-00006D890000}"/>
    <cellStyle name="Normal 12 5 2 5 2 2 2 5" xfId="7339" xr:uid="{00000000-0005-0000-0000-00006E890000}"/>
    <cellStyle name="Normal 12 5 2 5 2 2 2 5 2" xfId="20150" xr:uid="{00000000-0005-0000-0000-00006F890000}"/>
    <cellStyle name="Normal 12 5 2 5 2 2 2 5 2 2" xfId="45770" xr:uid="{00000000-0005-0000-0000-000070890000}"/>
    <cellStyle name="Normal 12 5 2 5 2 2 2 5 3" xfId="32960" xr:uid="{00000000-0005-0000-0000-000071890000}"/>
    <cellStyle name="Normal 12 5 2 5 2 2 2 6" xfId="14660" xr:uid="{00000000-0005-0000-0000-000072890000}"/>
    <cellStyle name="Normal 12 5 2 5 2 2 2 6 2" xfId="40280" xr:uid="{00000000-0005-0000-0000-000073890000}"/>
    <cellStyle name="Normal 12 5 2 5 2 2 2 7" xfId="27470" xr:uid="{00000000-0005-0000-0000-000074890000}"/>
    <cellStyle name="Normal 12 5 2 5 2 2 3" xfId="2785" xr:uid="{00000000-0005-0000-0000-000075890000}"/>
    <cellStyle name="Normal 12 5 2 5 2 2 3 2" xfId="8275" xr:uid="{00000000-0005-0000-0000-000076890000}"/>
    <cellStyle name="Normal 12 5 2 5 2 2 3 2 2" xfId="21086" xr:uid="{00000000-0005-0000-0000-000077890000}"/>
    <cellStyle name="Normal 12 5 2 5 2 2 3 2 2 2" xfId="46706" xr:uid="{00000000-0005-0000-0000-000078890000}"/>
    <cellStyle name="Normal 12 5 2 5 2 2 3 2 3" xfId="33896" xr:uid="{00000000-0005-0000-0000-000079890000}"/>
    <cellStyle name="Normal 12 5 2 5 2 2 3 3" xfId="15596" xr:uid="{00000000-0005-0000-0000-00007A890000}"/>
    <cellStyle name="Normal 12 5 2 5 2 2 3 3 2" xfId="41216" xr:uid="{00000000-0005-0000-0000-00007B890000}"/>
    <cellStyle name="Normal 12 5 2 5 2 2 3 4" xfId="28406" xr:uid="{00000000-0005-0000-0000-00007C890000}"/>
    <cellStyle name="Normal 12 5 2 5 2 2 4" xfId="4615" xr:uid="{00000000-0005-0000-0000-00007D890000}"/>
    <cellStyle name="Normal 12 5 2 5 2 2 4 2" xfId="10105" xr:uid="{00000000-0005-0000-0000-00007E890000}"/>
    <cellStyle name="Normal 12 5 2 5 2 2 4 2 2" xfId="22916" xr:uid="{00000000-0005-0000-0000-00007F890000}"/>
    <cellStyle name="Normal 12 5 2 5 2 2 4 2 2 2" xfId="48536" xr:uid="{00000000-0005-0000-0000-000080890000}"/>
    <cellStyle name="Normal 12 5 2 5 2 2 4 2 3" xfId="35726" xr:uid="{00000000-0005-0000-0000-000081890000}"/>
    <cellStyle name="Normal 12 5 2 5 2 2 4 3" xfId="17426" xr:uid="{00000000-0005-0000-0000-000082890000}"/>
    <cellStyle name="Normal 12 5 2 5 2 2 4 3 2" xfId="43046" xr:uid="{00000000-0005-0000-0000-000083890000}"/>
    <cellStyle name="Normal 12 5 2 5 2 2 4 4" xfId="30236" xr:uid="{00000000-0005-0000-0000-000084890000}"/>
    <cellStyle name="Normal 12 5 2 5 2 2 5" xfId="11935" xr:uid="{00000000-0005-0000-0000-000085890000}"/>
    <cellStyle name="Normal 12 5 2 5 2 2 5 2" xfId="24746" xr:uid="{00000000-0005-0000-0000-000086890000}"/>
    <cellStyle name="Normal 12 5 2 5 2 2 5 2 2" xfId="50366" xr:uid="{00000000-0005-0000-0000-000087890000}"/>
    <cellStyle name="Normal 12 5 2 5 2 2 5 3" xfId="37556" xr:uid="{00000000-0005-0000-0000-000088890000}"/>
    <cellStyle name="Normal 12 5 2 5 2 2 6" xfId="6445" xr:uid="{00000000-0005-0000-0000-000089890000}"/>
    <cellStyle name="Normal 12 5 2 5 2 2 6 2" xfId="19256" xr:uid="{00000000-0005-0000-0000-00008A890000}"/>
    <cellStyle name="Normal 12 5 2 5 2 2 6 2 2" xfId="44876" xr:uid="{00000000-0005-0000-0000-00008B890000}"/>
    <cellStyle name="Normal 12 5 2 5 2 2 6 3" xfId="32066" xr:uid="{00000000-0005-0000-0000-00008C890000}"/>
    <cellStyle name="Normal 12 5 2 5 2 2 7" xfId="13766" xr:uid="{00000000-0005-0000-0000-00008D890000}"/>
    <cellStyle name="Normal 12 5 2 5 2 2 7 2" xfId="39386" xr:uid="{00000000-0005-0000-0000-00008E890000}"/>
    <cellStyle name="Normal 12 5 2 5 2 2 8" xfId="26576" xr:uid="{00000000-0005-0000-0000-00008F890000}"/>
    <cellStyle name="Normal 12 5 2 5 2 3" xfId="1450" xr:uid="{00000000-0005-0000-0000-000090890000}"/>
    <cellStyle name="Normal 12 5 2 5 2 3 2" xfId="3280" xr:uid="{00000000-0005-0000-0000-000091890000}"/>
    <cellStyle name="Normal 12 5 2 5 2 3 2 2" xfId="8770" xr:uid="{00000000-0005-0000-0000-000092890000}"/>
    <cellStyle name="Normal 12 5 2 5 2 3 2 2 2" xfId="21581" xr:uid="{00000000-0005-0000-0000-000093890000}"/>
    <cellStyle name="Normal 12 5 2 5 2 3 2 2 2 2" xfId="47201" xr:uid="{00000000-0005-0000-0000-000094890000}"/>
    <cellStyle name="Normal 12 5 2 5 2 3 2 2 3" xfId="34391" xr:uid="{00000000-0005-0000-0000-000095890000}"/>
    <cellStyle name="Normal 12 5 2 5 2 3 2 3" xfId="16091" xr:uid="{00000000-0005-0000-0000-000096890000}"/>
    <cellStyle name="Normal 12 5 2 5 2 3 2 3 2" xfId="41711" xr:uid="{00000000-0005-0000-0000-000097890000}"/>
    <cellStyle name="Normal 12 5 2 5 2 3 2 4" xfId="28901" xr:uid="{00000000-0005-0000-0000-000098890000}"/>
    <cellStyle name="Normal 12 5 2 5 2 3 3" xfId="5110" xr:uid="{00000000-0005-0000-0000-000099890000}"/>
    <cellStyle name="Normal 12 5 2 5 2 3 3 2" xfId="10600" xr:uid="{00000000-0005-0000-0000-00009A890000}"/>
    <cellStyle name="Normal 12 5 2 5 2 3 3 2 2" xfId="23411" xr:uid="{00000000-0005-0000-0000-00009B890000}"/>
    <cellStyle name="Normal 12 5 2 5 2 3 3 2 2 2" xfId="49031" xr:uid="{00000000-0005-0000-0000-00009C890000}"/>
    <cellStyle name="Normal 12 5 2 5 2 3 3 2 3" xfId="36221" xr:uid="{00000000-0005-0000-0000-00009D890000}"/>
    <cellStyle name="Normal 12 5 2 5 2 3 3 3" xfId="17921" xr:uid="{00000000-0005-0000-0000-00009E890000}"/>
    <cellStyle name="Normal 12 5 2 5 2 3 3 3 2" xfId="43541" xr:uid="{00000000-0005-0000-0000-00009F890000}"/>
    <cellStyle name="Normal 12 5 2 5 2 3 3 4" xfId="30731" xr:uid="{00000000-0005-0000-0000-0000A0890000}"/>
    <cellStyle name="Normal 12 5 2 5 2 3 4" xfId="12430" xr:uid="{00000000-0005-0000-0000-0000A1890000}"/>
    <cellStyle name="Normal 12 5 2 5 2 3 4 2" xfId="25241" xr:uid="{00000000-0005-0000-0000-0000A2890000}"/>
    <cellStyle name="Normal 12 5 2 5 2 3 4 2 2" xfId="50861" xr:uid="{00000000-0005-0000-0000-0000A3890000}"/>
    <cellStyle name="Normal 12 5 2 5 2 3 4 3" xfId="38051" xr:uid="{00000000-0005-0000-0000-0000A4890000}"/>
    <cellStyle name="Normal 12 5 2 5 2 3 5" xfId="6940" xr:uid="{00000000-0005-0000-0000-0000A5890000}"/>
    <cellStyle name="Normal 12 5 2 5 2 3 5 2" xfId="19751" xr:uid="{00000000-0005-0000-0000-0000A6890000}"/>
    <cellStyle name="Normal 12 5 2 5 2 3 5 2 2" xfId="45371" xr:uid="{00000000-0005-0000-0000-0000A7890000}"/>
    <cellStyle name="Normal 12 5 2 5 2 3 5 3" xfId="32561" xr:uid="{00000000-0005-0000-0000-0000A8890000}"/>
    <cellStyle name="Normal 12 5 2 5 2 3 6" xfId="14261" xr:uid="{00000000-0005-0000-0000-0000A9890000}"/>
    <cellStyle name="Normal 12 5 2 5 2 3 6 2" xfId="39881" xr:uid="{00000000-0005-0000-0000-0000AA890000}"/>
    <cellStyle name="Normal 12 5 2 5 2 3 7" xfId="27071" xr:uid="{00000000-0005-0000-0000-0000AB890000}"/>
    <cellStyle name="Normal 12 5 2 5 2 4" xfId="2386" xr:uid="{00000000-0005-0000-0000-0000AC890000}"/>
    <cellStyle name="Normal 12 5 2 5 2 4 2" xfId="7876" xr:uid="{00000000-0005-0000-0000-0000AD890000}"/>
    <cellStyle name="Normal 12 5 2 5 2 4 2 2" xfId="20687" xr:uid="{00000000-0005-0000-0000-0000AE890000}"/>
    <cellStyle name="Normal 12 5 2 5 2 4 2 2 2" xfId="46307" xr:uid="{00000000-0005-0000-0000-0000AF890000}"/>
    <cellStyle name="Normal 12 5 2 5 2 4 2 3" xfId="33497" xr:uid="{00000000-0005-0000-0000-0000B0890000}"/>
    <cellStyle name="Normal 12 5 2 5 2 4 3" xfId="15197" xr:uid="{00000000-0005-0000-0000-0000B1890000}"/>
    <cellStyle name="Normal 12 5 2 5 2 4 3 2" xfId="40817" xr:uid="{00000000-0005-0000-0000-0000B2890000}"/>
    <cellStyle name="Normal 12 5 2 5 2 4 4" xfId="28007" xr:uid="{00000000-0005-0000-0000-0000B3890000}"/>
    <cellStyle name="Normal 12 5 2 5 2 5" xfId="4216" xr:uid="{00000000-0005-0000-0000-0000B4890000}"/>
    <cellStyle name="Normal 12 5 2 5 2 5 2" xfId="9706" xr:uid="{00000000-0005-0000-0000-0000B5890000}"/>
    <cellStyle name="Normal 12 5 2 5 2 5 2 2" xfId="22517" xr:uid="{00000000-0005-0000-0000-0000B6890000}"/>
    <cellStyle name="Normal 12 5 2 5 2 5 2 2 2" xfId="48137" xr:uid="{00000000-0005-0000-0000-0000B7890000}"/>
    <cellStyle name="Normal 12 5 2 5 2 5 2 3" xfId="35327" xr:uid="{00000000-0005-0000-0000-0000B8890000}"/>
    <cellStyle name="Normal 12 5 2 5 2 5 3" xfId="17027" xr:uid="{00000000-0005-0000-0000-0000B9890000}"/>
    <cellStyle name="Normal 12 5 2 5 2 5 3 2" xfId="42647" xr:uid="{00000000-0005-0000-0000-0000BA890000}"/>
    <cellStyle name="Normal 12 5 2 5 2 5 4" xfId="29837" xr:uid="{00000000-0005-0000-0000-0000BB890000}"/>
    <cellStyle name="Normal 12 5 2 5 2 6" xfId="11536" xr:uid="{00000000-0005-0000-0000-0000BC890000}"/>
    <cellStyle name="Normal 12 5 2 5 2 6 2" xfId="24347" xr:uid="{00000000-0005-0000-0000-0000BD890000}"/>
    <cellStyle name="Normal 12 5 2 5 2 6 2 2" xfId="49967" xr:uid="{00000000-0005-0000-0000-0000BE890000}"/>
    <cellStyle name="Normal 12 5 2 5 2 6 3" xfId="37157" xr:uid="{00000000-0005-0000-0000-0000BF890000}"/>
    <cellStyle name="Normal 12 5 2 5 2 7" xfId="6046" xr:uid="{00000000-0005-0000-0000-0000C0890000}"/>
    <cellStyle name="Normal 12 5 2 5 2 7 2" xfId="18857" xr:uid="{00000000-0005-0000-0000-0000C1890000}"/>
    <cellStyle name="Normal 12 5 2 5 2 7 2 2" xfId="44477" xr:uid="{00000000-0005-0000-0000-0000C2890000}"/>
    <cellStyle name="Normal 12 5 2 5 2 7 3" xfId="31667" xr:uid="{00000000-0005-0000-0000-0000C3890000}"/>
    <cellStyle name="Normal 12 5 2 5 2 8" xfId="13367" xr:uid="{00000000-0005-0000-0000-0000C4890000}"/>
    <cellStyle name="Normal 12 5 2 5 2 8 2" xfId="38987" xr:uid="{00000000-0005-0000-0000-0000C5890000}"/>
    <cellStyle name="Normal 12 5 2 5 2 9" xfId="26177" xr:uid="{00000000-0005-0000-0000-0000C6890000}"/>
    <cellStyle name="Normal 12 5 2 5 3" xfId="687" xr:uid="{00000000-0005-0000-0000-0000C7890000}"/>
    <cellStyle name="Normal 12 5 2 5 3 2" xfId="1087" xr:uid="{00000000-0005-0000-0000-0000C8890000}"/>
    <cellStyle name="Normal 12 5 2 5 3 2 2" xfId="1982" xr:uid="{00000000-0005-0000-0000-0000C9890000}"/>
    <cellStyle name="Normal 12 5 2 5 3 2 2 2" xfId="3812" xr:uid="{00000000-0005-0000-0000-0000CA890000}"/>
    <cellStyle name="Normal 12 5 2 5 3 2 2 2 2" xfId="9302" xr:uid="{00000000-0005-0000-0000-0000CB890000}"/>
    <cellStyle name="Normal 12 5 2 5 3 2 2 2 2 2" xfId="22113" xr:uid="{00000000-0005-0000-0000-0000CC890000}"/>
    <cellStyle name="Normal 12 5 2 5 3 2 2 2 2 2 2" xfId="47733" xr:uid="{00000000-0005-0000-0000-0000CD890000}"/>
    <cellStyle name="Normal 12 5 2 5 3 2 2 2 2 3" xfId="34923" xr:uid="{00000000-0005-0000-0000-0000CE890000}"/>
    <cellStyle name="Normal 12 5 2 5 3 2 2 2 3" xfId="16623" xr:uid="{00000000-0005-0000-0000-0000CF890000}"/>
    <cellStyle name="Normal 12 5 2 5 3 2 2 2 3 2" xfId="42243" xr:uid="{00000000-0005-0000-0000-0000D0890000}"/>
    <cellStyle name="Normal 12 5 2 5 3 2 2 2 4" xfId="29433" xr:uid="{00000000-0005-0000-0000-0000D1890000}"/>
    <cellStyle name="Normal 12 5 2 5 3 2 2 3" xfId="5642" xr:uid="{00000000-0005-0000-0000-0000D2890000}"/>
    <cellStyle name="Normal 12 5 2 5 3 2 2 3 2" xfId="11132" xr:uid="{00000000-0005-0000-0000-0000D3890000}"/>
    <cellStyle name="Normal 12 5 2 5 3 2 2 3 2 2" xfId="23943" xr:uid="{00000000-0005-0000-0000-0000D4890000}"/>
    <cellStyle name="Normal 12 5 2 5 3 2 2 3 2 2 2" xfId="49563" xr:uid="{00000000-0005-0000-0000-0000D5890000}"/>
    <cellStyle name="Normal 12 5 2 5 3 2 2 3 2 3" xfId="36753" xr:uid="{00000000-0005-0000-0000-0000D6890000}"/>
    <cellStyle name="Normal 12 5 2 5 3 2 2 3 3" xfId="18453" xr:uid="{00000000-0005-0000-0000-0000D7890000}"/>
    <cellStyle name="Normal 12 5 2 5 3 2 2 3 3 2" xfId="44073" xr:uid="{00000000-0005-0000-0000-0000D8890000}"/>
    <cellStyle name="Normal 12 5 2 5 3 2 2 3 4" xfId="31263" xr:uid="{00000000-0005-0000-0000-0000D9890000}"/>
    <cellStyle name="Normal 12 5 2 5 3 2 2 4" xfId="12962" xr:uid="{00000000-0005-0000-0000-0000DA890000}"/>
    <cellStyle name="Normal 12 5 2 5 3 2 2 4 2" xfId="25773" xr:uid="{00000000-0005-0000-0000-0000DB890000}"/>
    <cellStyle name="Normal 12 5 2 5 3 2 2 4 2 2" xfId="51393" xr:uid="{00000000-0005-0000-0000-0000DC890000}"/>
    <cellStyle name="Normal 12 5 2 5 3 2 2 4 3" xfId="38583" xr:uid="{00000000-0005-0000-0000-0000DD890000}"/>
    <cellStyle name="Normal 12 5 2 5 3 2 2 5" xfId="7472" xr:uid="{00000000-0005-0000-0000-0000DE890000}"/>
    <cellStyle name="Normal 12 5 2 5 3 2 2 5 2" xfId="20283" xr:uid="{00000000-0005-0000-0000-0000DF890000}"/>
    <cellStyle name="Normal 12 5 2 5 3 2 2 5 2 2" xfId="45903" xr:uid="{00000000-0005-0000-0000-0000E0890000}"/>
    <cellStyle name="Normal 12 5 2 5 3 2 2 5 3" xfId="33093" xr:uid="{00000000-0005-0000-0000-0000E1890000}"/>
    <cellStyle name="Normal 12 5 2 5 3 2 2 6" xfId="14793" xr:uid="{00000000-0005-0000-0000-0000E2890000}"/>
    <cellStyle name="Normal 12 5 2 5 3 2 2 6 2" xfId="40413" xr:uid="{00000000-0005-0000-0000-0000E3890000}"/>
    <cellStyle name="Normal 12 5 2 5 3 2 2 7" xfId="27603" xr:uid="{00000000-0005-0000-0000-0000E4890000}"/>
    <cellStyle name="Normal 12 5 2 5 3 2 3" xfId="2918" xr:uid="{00000000-0005-0000-0000-0000E5890000}"/>
    <cellStyle name="Normal 12 5 2 5 3 2 3 2" xfId="8408" xr:uid="{00000000-0005-0000-0000-0000E6890000}"/>
    <cellStyle name="Normal 12 5 2 5 3 2 3 2 2" xfId="21219" xr:uid="{00000000-0005-0000-0000-0000E7890000}"/>
    <cellStyle name="Normal 12 5 2 5 3 2 3 2 2 2" xfId="46839" xr:uid="{00000000-0005-0000-0000-0000E8890000}"/>
    <cellStyle name="Normal 12 5 2 5 3 2 3 2 3" xfId="34029" xr:uid="{00000000-0005-0000-0000-0000E9890000}"/>
    <cellStyle name="Normal 12 5 2 5 3 2 3 3" xfId="15729" xr:uid="{00000000-0005-0000-0000-0000EA890000}"/>
    <cellStyle name="Normal 12 5 2 5 3 2 3 3 2" xfId="41349" xr:uid="{00000000-0005-0000-0000-0000EB890000}"/>
    <cellStyle name="Normal 12 5 2 5 3 2 3 4" xfId="28539" xr:uid="{00000000-0005-0000-0000-0000EC890000}"/>
    <cellStyle name="Normal 12 5 2 5 3 2 4" xfId="4748" xr:uid="{00000000-0005-0000-0000-0000ED890000}"/>
    <cellStyle name="Normal 12 5 2 5 3 2 4 2" xfId="10238" xr:uid="{00000000-0005-0000-0000-0000EE890000}"/>
    <cellStyle name="Normal 12 5 2 5 3 2 4 2 2" xfId="23049" xr:uid="{00000000-0005-0000-0000-0000EF890000}"/>
    <cellStyle name="Normal 12 5 2 5 3 2 4 2 2 2" xfId="48669" xr:uid="{00000000-0005-0000-0000-0000F0890000}"/>
    <cellStyle name="Normal 12 5 2 5 3 2 4 2 3" xfId="35859" xr:uid="{00000000-0005-0000-0000-0000F1890000}"/>
    <cellStyle name="Normal 12 5 2 5 3 2 4 3" xfId="17559" xr:uid="{00000000-0005-0000-0000-0000F2890000}"/>
    <cellStyle name="Normal 12 5 2 5 3 2 4 3 2" xfId="43179" xr:uid="{00000000-0005-0000-0000-0000F3890000}"/>
    <cellStyle name="Normal 12 5 2 5 3 2 4 4" xfId="30369" xr:uid="{00000000-0005-0000-0000-0000F4890000}"/>
    <cellStyle name="Normal 12 5 2 5 3 2 5" xfId="12068" xr:uid="{00000000-0005-0000-0000-0000F5890000}"/>
    <cellStyle name="Normal 12 5 2 5 3 2 5 2" xfId="24879" xr:uid="{00000000-0005-0000-0000-0000F6890000}"/>
    <cellStyle name="Normal 12 5 2 5 3 2 5 2 2" xfId="50499" xr:uid="{00000000-0005-0000-0000-0000F7890000}"/>
    <cellStyle name="Normal 12 5 2 5 3 2 5 3" xfId="37689" xr:uid="{00000000-0005-0000-0000-0000F8890000}"/>
    <cellStyle name="Normal 12 5 2 5 3 2 6" xfId="6578" xr:uid="{00000000-0005-0000-0000-0000F9890000}"/>
    <cellStyle name="Normal 12 5 2 5 3 2 6 2" xfId="19389" xr:uid="{00000000-0005-0000-0000-0000FA890000}"/>
    <cellStyle name="Normal 12 5 2 5 3 2 6 2 2" xfId="45009" xr:uid="{00000000-0005-0000-0000-0000FB890000}"/>
    <cellStyle name="Normal 12 5 2 5 3 2 6 3" xfId="32199" xr:uid="{00000000-0005-0000-0000-0000FC890000}"/>
    <cellStyle name="Normal 12 5 2 5 3 2 7" xfId="13899" xr:uid="{00000000-0005-0000-0000-0000FD890000}"/>
    <cellStyle name="Normal 12 5 2 5 3 2 7 2" xfId="39519" xr:uid="{00000000-0005-0000-0000-0000FE890000}"/>
    <cellStyle name="Normal 12 5 2 5 3 2 8" xfId="26709" xr:uid="{00000000-0005-0000-0000-0000FF890000}"/>
    <cellStyle name="Normal 12 5 2 5 3 3" xfId="1582" xr:uid="{00000000-0005-0000-0000-0000008A0000}"/>
    <cellStyle name="Normal 12 5 2 5 3 3 2" xfId="3412" xr:uid="{00000000-0005-0000-0000-0000018A0000}"/>
    <cellStyle name="Normal 12 5 2 5 3 3 2 2" xfId="8902" xr:uid="{00000000-0005-0000-0000-0000028A0000}"/>
    <cellStyle name="Normal 12 5 2 5 3 3 2 2 2" xfId="21713" xr:uid="{00000000-0005-0000-0000-0000038A0000}"/>
    <cellStyle name="Normal 12 5 2 5 3 3 2 2 2 2" xfId="47333" xr:uid="{00000000-0005-0000-0000-0000048A0000}"/>
    <cellStyle name="Normal 12 5 2 5 3 3 2 2 3" xfId="34523" xr:uid="{00000000-0005-0000-0000-0000058A0000}"/>
    <cellStyle name="Normal 12 5 2 5 3 3 2 3" xfId="16223" xr:uid="{00000000-0005-0000-0000-0000068A0000}"/>
    <cellStyle name="Normal 12 5 2 5 3 3 2 3 2" xfId="41843" xr:uid="{00000000-0005-0000-0000-0000078A0000}"/>
    <cellStyle name="Normal 12 5 2 5 3 3 2 4" xfId="29033" xr:uid="{00000000-0005-0000-0000-0000088A0000}"/>
    <cellStyle name="Normal 12 5 2 5 3 3 3" xfId="5242" xr:uid="{00000000-0005-0000-0000-0000098A0000}"/>
    <cellStyle name="Normal 12 5 2 5 3 3 3 2" xfId="10732" xr:uid="{00000000-0005-0000-0000-00000A8A0000}"/>
    <cellStyle name="Normal 12 5 2 5 3 3 3 2 2" xfId="23543" xr:uid="{00000000-0005-0000-0000-00000B8A0000}"/>
    <cellStyle name="Normal 12 5 2 5 3 3 3 2 2 2" xfId="49163" xr:uid="{00000000-0005-0000-0000-00000C8A0000}"/>
    <cellStyle name="Normal 12 5 2 5 3 3 3 2 3" xfId="36353" xr:uid="{00000000-0005-0000-0000-00000D8A0000}"/>
    <cellStyle name="Normal 12 5 2 5 3 3 3 3" xfId="18053" xr:uid="{00000000-0005-0000-0000-00000E8A0000}"/>
    <cellStyle name="Normal 12 5 2 5 3 3 3 3 2" xfId="43673" xr:uid="{00000000-0005-0000-0000-00000F8A0000}"/>
    <cellStyle name="Normal 12 5 2 5 3 3 3 4" xfId="30863" xr:uid="{00000000-0005-0000-0000-0000108A0000}"/>
    <cellStyle name="Normal 12 5 2 5 3 3 4" xfId="12562" xr:uid="{00000000-0005-0000-0000-0000118A0000}"/>
    <cellStyle name="Normal 12 5 2 5 3 3 4 2" xfId="25373" xr:uid="{00000000-0005-0000-0000-0000128A0000}"/>
    <cellStyle name="Normal 12 5 2 5 3 3 4 2 2" xfId="50993" xr:uid="{00000000-0005-0000-0000-0000138A0000}"/>
    <cellStyle name="Normal 12 5 2 5 3 3 4 3" xfId="38183" xr:uid="{00000000-0005-0000-0000-0000148A0000}"/>
    <cellStyle name="Normal 12 5 2 5 3 3 5" xfId="7072" xr:uid="{00000000-0005-0000-0000-0000158A0000}"/>
    <cellStyle name="Normal 12 5 2 5 3 3 5 2" xfId="19883" xr:uid="{00000000-0005-0000-0000-0000168A0000}"/>
    <cellStyle name="Normal 12 5 2 5 3 3 5 2 2" xfId="45503" xr:uid="{00000000-0005-0000-0000-0000178A0000}"/>
    <cellStyle name="Normal 12 5 2 5 3 3 5 3" xfId="32693" xr:uid="{00000000-0005-0000-0000-0000188A0000}"/>
    <cellStyle name="Normal 12 5 2 5 3 3 6" xfId="14393" xr:uid="{00000000-0005-0000-0000-0000198A0000}"/>
    <cellStyle name="Normal 12 5 2 5 3 3 6 2" xfId="40013" xr:uid="{00000000-0005-0000-0000-00001A8A0000}"/>
    <cellStyle name="Normal 12 5 2 5 3 3 7" xfId="27203" xr:uid="{00000000-0005-0000-0000-00001B8A0000}"/>
    <cellStyle name="Normal 12 5 2 5 3 4" xfId="2518" xr:uid="{00000000-0005-0000-0000-00001C8A0000}"/>
    <cellStyle name="Normal 12 5 2 5 3 4 2" xfId="8008" xr:uid="{00000000-0005-0000-0000-00001D8A0000}"/>
    <cellStyle name="Normal 12 5 2 5 3 4 2 2" xfId="20819" xr:uid="{00000000-0005-0000-0000-00001E8A0000}"/>
    <cellStyle name="Normal 12 5 2 5 3 4 2 2 2" xfId="46439" xr:uid="{00000000-0005-0000-0000-00001F8A0000}"/>
    <cellStyle name="Normal 12 5 2 5 3 4 2 3" xfId="33629" xr:uid="{00000000-0005-0000-0000-0000208A0000}"/>
    <cellStyle name="Normal 12 5 2 5 3 4 3" xfId="15329" xr:uid="{00000000-0005-0000-0000-0000218A0000}"/>
    <cellStyle name="Normal 12 5 2 5 3 4 3 2" xfId="40949" xr:uid="{00000000-0005-0000-0000-0000228A0000}"/>
    <cellStyle name="Normal 12 5 2 5 3 4 4" xfId="28139" xr:uid="{00000000-0005-0000-0000-0000238A0000}"/>
    <cellStyle name="Normal 12 5 2 5 3 5" xfId="4348" xr:uid="{00000000-0005-0000-0000-0000248A0000}"/>
    <cellStyle name="Normal 12 5 2 5 3 5 2" xfId="9838" xr:uid="{00000000-0005-0000-0000-0000258A0000}"/>
    <cellStyle name="Normal 12 5 2 5 3 5 2 2" xfId="22649" xr:uid="{00000000-0005-0000-0000-0000268A0000}"/>
    <cellStyle name="Normal 12 5 2 5 3 5 2 2 2" xfId="48269" xr:uid="{00000000-0005-0000-0000-0000278A0000}"/>
    <cellStyle name="Normal 12 5 2 5 3 5 2 3" xfId="35459" xr:uid="{00000000-0005-0000-0000-0000288A0000}"/>
    <cellStyle name="Normal 12 5 2 5 3 5 3" xfId="17159" xr:uid="{00000000-0005-0000-0000-0000298A0000}"/>
    <cellStyle name="Normal 12 5 2 5 3 5 3 2" xfId="42779" xr:uid="{00000000-0005-0000-0000-00002A8A0000}"/>
    <cellStyle name="Normal 12 5 2 5 3 5 4" xfId="29969" xr:uid="{00000000-0005-0000-0000-00002B8A0000}"/>
    <cellStyle name="Normal 12 5 2 5 3 6" xfId="11668" xr:uid="{00000000-0005-0000-0000-00002C8A0000}"/>
    <cellStyle name="Normal 12 5 2 5 3 6 2" xfId="24479" xr:uid="{00000000-0005-0000-0000-00002D8A0000}"/>
    <cellStyle name="Normal 12 5 2 5 3 6 2 2" xfId="50099" xr:uid="{00000000-0005-0000-0000-00002E8A0000}"/>
    <cellStyle name="Normal 12 5 2 5 3 6 3" xfId="37289" xr:uid="{00000000-0005-0000-0000-00002F8A0000}"/>
    <cellStyle name="Normal 12 5 2 5 3 7" xfId="6178" xr:uid="{00000000-0005-0000-0000-0000308A0000}"/>
    <cellStyle name="Normal 12 5 2 5 3 7 2" xfId="18989" xr:uid="{00000000-0005-0000-0000-0000318A0000}"/>
    <cellStyle name="Normal 12 5 2 5 3 7 2 2" xfId="44609" xr:uid="{00000000-0005-0000-0000-0000328A0000}"/>
    <cellStyle name="Normal 12 5 2 5 3 7 3" xfId="31799" xr:uid="{00000000-0005-0000-0000-0000338A0000}"/>
    <cellStyle name="Normal 12 5 2 5 3 8" xfId="13499" xr:uid="{00000000-0005-0000-0000-0000348A0000}"/>
    <cellStyle name="Normal 12 5 2 5 3 8 2" xfId="39119" xr:uid="{00000000-0005-0000-0000-0000358A0000}"/>
    <cellStyle name="Normal 12 5 2 5 3 9" xfId="26309" xr:uid="{00000000-0005-0000-0000-0000368A0000}"/>
    <cellStyle name="Normal 12 5 2 5 4" xfId="462" xr:uid="{00000000-0005-0000-0000-0000378A0000}"/>
    <cellStyle name="Normal 12 5 2 5 4 2" xfId="1357" xr:uid="{00000000-0005-0000-0000-0000388A0000}"/>
    <cellStyle name="Normal 12 5 2 5 4 2 2" xfId="3187" xr:uid="{00000000-0005-0000-0000-0000398A0000}"/>
    <cellStyle name="Normal 12 5 2 5 4 2 2 2" xfId="8677" xr:uid="{00000000-0005-0000-0000-00003A8A0000}"/>
    <cellStyle name="Normal 12 5 2 5 4 2 2 2 2" xfId="21488" xr:uid="{00000000-0005-0000-0000-00003B8A0000}"/>
    <cellStyle name="Normal 12 5 2 5 4 2 2 2 2 2" xfId="47108" xr:uid="{00000000-0005-0000-0000-00003C8A0000}"/>
    <cellStyle name="Normal 12 5 2 5 4 2 2 2 3" xfId="34298" xr:uid="{00000000-0005-0000-0000-00003D8A0000}"/>
    <cellStyle name="Normal 12 5 2 5 4 2 2 3" xfId="15998" xr:uid="{00000000-0005-0000-0000-00003E8A0000}"/>
    <cellStyle name="Normal 12 5 2 5 4 2 2 3 2" xfId="41618" xr:uid="{00000000-0005-0000-0000-00003F8A0000}"/>
    <cellStyle name="Normal 12 5 2 5 4 2 2 4" xfId="28808" xr:uid="{00000000-0005-0000-0000-0000408A0000}"/>
    <cellStyle name="Normal 12 5 2 5 4 2 3" xfId="5017" xr:uid="{00000000-0005-0000-0000-0000418A0000}"/>
    <cellStyle name="Normal 12 5 2 5 4 2 3 2" xfId="10507" xr:uid="{00000000-0005-0000-0000-0000428A0000}"/>
    <cellStyle name="Normal 12 5 2 5 4 2 3 2 2" xfId="23318" xr:uid="{00000000-0005-0000-0000-0000438A0000}"/>
    <cellStyle name="Normal 12 5 2 5 4 2 3 2 2 2" xfId="48938" xr:uid="{00000000-0005-0000-0000-0000448A0000}"/>
    <cellStyle name="Normal 12 5 2 5 4 2 3 2 3" xfId="36128" xr:uid="{00000000-0005-0000-0000-0000458A0000}"/>
    <cellStyle name="Normal 12 5 2 5 4 2 3 3" xfId="17828" xr:uid="{00000000-0005-0000-0000-0000468A0000}"/>
    <cellStyle name="Normal 12 5 2 5 4 2 3 3 2" xfId="43448" xr:uid="{00000000-0005-0000-0000-0000478A0000}"/>
    <cellStyle name="Normal 12 5 2 5 4 2 3 4" xfId="30638" xr:uid="{00000000-0005-0000-0000-0000488A0000}"/>
    <cellStyle name="Normal 12 5 2 5 4 2 4" xfId="12337" xr:uid="{00000000-0005-0000-0000-0000498A0000}"/>
    <cellStyle name="Normal 12 5 2 5 4 2 4 2" xfId="25148" xr:uid="{00000000-0005-0000-0000-00004A8A0000}"/>
    <cellStyle name="Normal 12 5 2 5 4 2 4 2 2" xfId="50768" xr:uid="{00000000-0005-0000-0000-00004B8A0000}"/>
    <cellStyle name="Normal 12 5 2 5 4 2 4 3" xfId="37958" xr:uid="{00000000-0005-0000-0000-00004C8A0000}"/>
    <cellStyle name="Normal 12 5 2 5 4 2 5" xfId="6847" xr:uid="{00000000-0005-0000-0000-00004D8A0000}"/>
    <cellStyle name="Normal 12 5 2 5 4 2 5 2" xfId="19658" xr:uid="{00000000-0005-0000-0000-00004E8A0000}"/>
    <cellStyle name="Normal 12 5 2 5 4 2 5 2 2" xfId="45278" xr:uid="{00000000-0005-0000-0000-00004F8A0000}"/>
    <cellStyle name="Normal 12 5 2 5 4 2 5 3" xfId="32468" xr:uid="{00000000-0005-0000-0000-0000508A0000}"/>
    <cellStyle name="Normal 12 5 2 5 4 2 6" xfId="14168" xr:uid="{00000000-0005-0000-0000-0000518A0000}"/>
    <cellStyle name="Normal 12 5 2 5 4 2 6 2" xfId="39788" xr:uid="{00000000-0005-0000-0000-0000528A0000}"/>
    <cellStyle name="Normal 12 5 2 5 4 2 7" xfId="26978" xr:uid="{00000000-0005-0000-0000-0000538A0000}"/>
    <cellStyle name="Normal 12 5 2 5 4 3" xfId="2293" xr:uid="{00000000-0005-0000-0000-0000548A0000}"/>
    <cellStyle name="Normal 12 5 2 5 4 3 2" xfId="7783" xr:uid="{00000000-0005-0000-0000-0000558A0000}"/>
    <cellStyle name="Normal 12 5 2 5 4 3 2 2" xfId="20594" xr:uid="{00000000-0005-0000-0000-0000568A0000}"/>
    <cellStyle name="Normal 12 5 2 5 4 3 2 2 2" xfId="46214" xr:uid="{00000000-0005-0000-0000-0000578A0000}"/>
    <cellStyle name="Normal 12 5 2 5 4 3 2 3" xfId="33404" xr:uid="{00000000-0005-0000-0000-0000588A0000}"/>
    <cellStyle name="Normal 12 5 2 5 4 3 3" xfId="15104" xr:uid="{00000000-0005-0000-0000-0000598A0000}"/>
    <cellStyle name="Normal 12 5 2 5 4 3 3 2" xfId="40724" xr:uid="{00000000-0005-0000-0000-00005A8A0000}"/>
    <cellStyle name="Normal 12 5 2 5 4 3 4" xfId="27914" xr:uid="{00000000-0005-0000-0000-00005B8A0000}"/>
    <cellStyle name="Normal 12 5 2 5 4 4" xfId="4123" xr:uid="{00000000-0005-0000-0000-00005C8A0000}"/>
    <cellStyle name="Normal 12 5 2 5 4 4 2" xfId="9613" xr:uid="{00000000-0005-0000-0000-00005D8A0000}"/>
    <cellStyle name="Normal 12 5 2 5 4 4 2 2" xfId="22424" xr:uid="{00000000-0005-0000-0000-00005E8A0000}"/>
    <cellStyle name="Normal 12 5 2 5 4 4 2 2 2" xfId="48044" xr:uid="{00000000-0005-0000-0000-00005F8A0000}"/>
    <cellStyle name="Normal 12 5 2 5 4 4 2 3" xfId="35234" xr:uid="{00000000-0005-0000-0000-0000608A0000}"/>
    <cellStyle name="Normal 12 5 2 5 4 4 3" xfId="16934" xr:uid="{00000000-0005-0000-0000-0000618A0000}"/>
    <cellStyle name="Normal 12 5 2 5 4 4 3 2" xfId="42554" xr:uid="{00000000-0005-0000-0000-0000628A0000}"/>
    <cellStyle name="Normal 12 5 2 5 4 4 4" xfId="29744" xr:uid="{00000000-0005-0000-0000-0000638A0000}"/>
    <cellStyle name="Normal 12 5 2 5 4 5" xfId="11443" xr:uid="{00000000-0005-0000-0000-0000648A0000}"/>
    <cellStyle name="Normal 12 5 2 5 4 5 2" xfId="24254" xr:uid="{00000000-0005-0000-0000-0000658A0000}"/>
    <cellStyle name="Normal 12 5 2 5 4 5 2 2" xfId="49874" xr:uid="{00000000-0005-0000-0000-0000668A0000}"/>
    <cellStyle name="Normal 12 5 2 5 4 5 3" xfId="37064" xr:uid="{00000000-0005-0000-0000-0000678A0000}"/>
    <cellStyle name="Normal 12 5 2 5 4 6" xfId="5953" xr:uid="{00000000-0005-0000-0000-0000688A0000}"/>
    <cellStyle name="Normal 12 5 2 5 4 6 2" xfId="18764" xr:uid="{00000000-0005-0000-0000-0000698A0000}"/>
    <cellStyle name="Normal 12 5 2 5 4 6 2 2" xfId="44384" xr:uid="{00000000-0005-0000-0000-00006A8A0000}"/>
    <cellStyle name="Normal 12 5 2 5 4 6 3" xfId="31574" xr:uid="{00000000-0005-0000-0000-00006B8A0000}"/>
    <cellStyle name="Normal 12 5 2 5 4 7" xfId="13274" xr:uid="{00000000-0005-0000-0000-00006C8A0000}"/>
    <cellStyle name="Normal 12 5 2 5 4 7 2" xfId="38894" xr:uid="{00000000-0005-0000-0000-00006D8A0000}"/>
    <cellStyle name="Normal 12 5 2 5 4 8" xfId="26084" xr:uid="{00000000-0005-0000-0000-00006E8A0000}"/>
    <cellStyle name="Normal 12 5 2 5 5" xfId="821" xr:uid="{00000000-0005-0000-0000-00006F8A0000}"/>
    <cellStyle name="Normal 12 5 2 5 5 2" xfId="1716" xr:uid="{00000000-0005-0000-0000-0000708A0000}"/>
    <cellStyle name="Normal 12 5 2 5 5 2 2" xfId="3546" xr:uid="{00000000-0005-0000-0000-0000718A0000}"/>
    <cellStyle name="Normal 12 5 2 5 5 2 2 2" xfId="9036" xr:uid="{00000000-0005-0000-0000-0000728A0000}"/>
    <cellStyle name="Normal 12 5 2 5 5 2 2 2 2" xfId="21847" xr:uid="{00000000-0005-0000-0000-0000738A0000}"/>
    <cellStyle name="Normal 12 5 2 5 5 2 2 2 2 2" xfId="47467" xr:uid="{00000000-0005-0000-0000-0000748A0000}"/>
    <cellStyle name="Normal 12 5 2 5 5 2 2 2 3" xfId="34657" xr:uid="{00000000-0005-0000-0000-0000758A0000}"/>
    <cellStyle name="Normal 12 5 2 5 5 2 2 3" xfId="16357" xr:uid="{00000000-0005-0000-0000-0000768A0000}"/>
    <cellStyle name="Normal 12 5 2 5 5 2 2 3 2" xfId="41977" xr:uid="{00000000-0005-0000-0000-0000778A0000}"/>
    <cellStyle name="Normal 12 5 2 5 5 2 2 4" xfId="29167" xr:uid="{00000000-0005-0000-0000-0000788A0000}"/>
    <cellStyle name="Normal 12 5 2 5 5 2 3" xfId="5376" xr:uid="{00000000-0005-0000-0000-0000798A0000}"/>
    <cellStyle name="Normal 12 5 2 5 5 2 3 2" xfId="10866" xr:uid="{00000000-0005-0000-0000-00007A8A0000}"/>
    <cellStyle name="Normal 12 5 2 5 5 2 3 2 2" xfId="23677" xr:uid="{00000000-0005-0000-0000-00007B8A0000}"/>
    <cellStyle name="Normal 12 5 2 5 5 2 3 2 2 2" xfId="49297" xr:uid="{00000000-0005-0000-0000-00007C8A0000}"/>
    <cellStyle name="Normal 12 5 2 5 5 2 3 2 3" xfId="36487" xr:uid="{00000000-0005-0000-0000-00007D8A0000}"/>
    <cellStyle name="Normal 12 5 2 5 5 2 3 3" xfId="18187" xr:uid="{00000000-0005-0000-0000-00007E8A0000}"/>
    <cellStyle name="Normal 12 5 2 5 5 2 3 3 2" xfId="43807" xr:uid="{00000000-0005-0000-0000-00007F8A0000}"/>
    <cellStyle name="Normal 12 5 2 5 5 2 3 4" xfId="30997" xr:uid="{00000000-0005-0000-0000-0000808A0000}"/>
    <cellStyle name="Normal 12 5 2 5 5 2 4" xfId="12696" xr:uid="{00000000-0005-0000-0000-0000818A0000}"/>
    <cellStyle name="Normal 12 5 2 5 5 2 4 2" xfId="25507" xr:uid="{00000000-0005-0000-0000-0000828A0000}"/>
    <cellStyle name="Normal 12 5 2 5 5 2 4 2 2" xfId="51127" xr:uid="{00000000-0005-0000-0000-0000838A0000}"/>
    <cellStyle name="Normal 12 5 2 5 5 2 4 3" xfId="38317" xr:uid="{00000000-0005-0000-0000-0000848A0000}"/>
    <cellStyle name="Normal 12 5 2 5 5 2 5" xfId="7206" xr:uid="{00000000-0005-0000-0000-0000858A0000}"/>
    <cellStyle name="Normal 12 5 2 5 5 2 5 2" xfId="20017" xr:uid="{00000000-0005-0000-0000-0000868A0000}"/>
    <cellStyle name="Normal 12 5 2 5 5 2 5 2 2" xfId="45637" xr:uid="{00000000-0005-0000-0000-0000878A0000}"/>
    <cellStyle name="Normal 12 5 2 5 5 2 5 3" xfId="32827" xr:uid="{00000000-0005-0000-0000-0000888A0000}"/>
    <cellStyle name="Normal 12 5 2 5 5 2 6" xfId="14527" xr:uid="{00000000-0005-0000-0000-0000898A0000}"/>
    <cellStyle name="Normal 12 5 2 5 5 2 6 2" xfId="40147" xr:uid="{00000000-0005-0000-0000-00008A8A0000}"/>
    <cellStyle name="Normal 12 5 2 5 5 2 7" xfId="27337" xr:uid="{00000000-0005-0000-0000-00008B8A0000}"/>
    <cellStyle name="Normal 12 5 2 5 5 3" xfId="2652" xr:uid="{00000000-0005-0000-0000-00008C8A0000}"/>
    <cellStyle name="Normal 12 5 2 5 5 3 2" xfId="8142" xr:uid="{00000000-0005-0000-0000-00008D8A0000}"/>
    <cellStyle name="Normal 12 5 2 5 5 3 2 2" xfId="20953" xr:uid="{00000000-0005-0000-0000-00008E8A0000}"/>
    <cellStyle name="Normal 12 5 2 5 5 3 2 2 2" xfId="46573" xr:uid="{00000000-0005-0000-0000-00008F8A0000}"/>
    <cellStyle name="Normal 12 5 2 5 5 3 2 3" xfId="33763" xr:uid="{00000000-0005-0000-0000-0000908A0000}"/>
    <cellStyle name="Normal 12 5 2 5 5 3 3" xfId="15463" xr:uid="{00000000-0005-0000-0000-0000918A0000}"/>
    <cellStyle name="Normal 12 5 2 5 5 3 3 2" xfId="41083" xr:uid="{00000000-0005-0000-0000-0000928A0000}"/>
    <cellStyle name="Normal 12 5 2 5 5 3 4" xfId="28273" xr:uid="{00000000-0005-0000-0000-0000938A0000}"/>
    <cellStyle name="Normal 12 5 2 5 5 4" xfId="4482" xr:uid="{00000000-0005-0000-0000-0000948A0000}"/>
    <cellStyle name="Normal 12 5 2 5 5 4 2" xfId="9972" xr:uid="{00000000-0005-0000-0000-0000958A0000}"/>
    <cellStyle name="Normal 12 5 2 5 5 4 2 2" xfId="22783" xr:uid="{00000000-0005-0000-0000-0000968A0000}"/>
    <cellStyle name="Normal 12 5 2 5 5 4 2 2 2" xfId="48403" xr:uid="{00000000-0005-0000-0000-0000978A0000}"/>
    <cellStyle name="Normal 12 5 2 5 5 4 2 3" xfId="35593" xr:uid="{00000000-0005-0000-0000-0000988A0000}"/>
    <cellStyle name="Normal 12 5 2 5 5 4 3" xfId="17293" xr:uid="{00000000-0005-0000-0000-0000998A0000}"/>
    <cellStyle name="Normal 12 5 2 5 5 4 3 2" xfId="42913" xr:uid="{00000000-0005-0000-0000-00009A8A0000}"/>
    <cellStyle name="Normal 12 5 2 5 5 4 4" xfId="30103" xr:uid="{00000000-0005-0000-0000-00009B8A0000}"/>
    <cellStyle name="Normal 12 5 2 5 5 5" xfId="11802" xr:uid="{00000000-0005-0000-0000-00009C8A0000}"/>
    <cellStyle name="Normal 12 5 2 5 5 5 2" xfId="24613" xr:uid="{00000000-0005-0000-0000-00009D8A0000}"/>
    <cellStyle name="Normal 12 5 2 5 5 5 2 2" xfId="50233" xr:uid="{00000000-0005-0000-0000-00009E8A0000}"/>
    <cellStyle name="Normal 12 5 2 5 5 5 3" xfId="37423" xr:uid="{00000000-0005-0000-0000-00009F8A0000}"/>
    <cellStyle name="Normal 12 5 2 5 5 6" xfId="6312" xr:uid="{00000000-0005-0000-0000-0000A08A0000}"/>
    <cellStyle name="Normal 12 5 2 5 5 6 2" xfId="19123" xr:uid="{00000000-0005-0000-0000-0000A18A0000}"/>
    <cellStyle name="Normal 12 5 2 5 5 6 2 2" xfId="44743" xr:uid="{00000000-0005-0000-0000-0000A28A0000}"/>
    <cellStyle name="Normal 12 5 2 5 5 6 3" xfId="31933" xr:uid="{00000000-0005-0000-0000-0000A38A0000}"/>
    <cellStyle name="Normal 12 5 2 5 5 7" xfId="13633" xr:uid="{00000000-0005-0000-0000-0000A48A0000}"/>
    <cellStyle name="Normal 12 5 2 5 5 7 2" xfId="39253" xr:uid="{00000000-0005-0000-0000-0000A58A0000}"/>
    <cellStyle name="Normal 12 5 2 5 5 8" xfId="26443" xr:uid="{00000000-0005-0000-0000-0000A68A0000}"/>
    <cellStyle name="Normal 12 5 2 5 6" xfId="1222" xr:uid="{00000000-0005-0000-0000-0000A78A0000}"/>
    <cellStyle name="Normal 12 5 2 5 6 2" xfId="3052" xr:uid="{00000000-0005-0000-0000-0000A88A0000}"/>
    <cellStyle name="Normal 12 5 2 5 6 2 2" xfId="8542" xr:uid="{00000000-0005-0000-0000-0000A98A0000}"/>
    <cellStyle name="Normal 12 5 2 5 6 2 2 2" xfId="21353" xr:uid="{00000000-0005-0000-0000-0000AA8A0000}"/>
    <cellStyle name="Normal 12 5 2 5 6 2 2 2 2" xfId="46973" xr:uid="{00000000-0005-0000-0000-0000AB8A0000}"/>
    <cellStyle name="Normal 12 5 2 5 6 2 2 3" xfId="34163" xr:uid="{00000000-0005-0000-0000-0000AC8A0000}"/>
    <cellStyle name="Normal 12 5 2 5 6 2 3" xfId="15863" xr:uid="{00000000-0005-0000-0000-0000AD8A0000}"/>
    <cellStyle name="Normal 12 5 2 5 6 2 3 2" xfId="41483" xr:uid="{00000000-0005-0000-0000-0000AE8A0000}"/>
    <cellStyle name="Normal 12 5 2 5 6 2 4" xfId="28673" xr:uid="{00000000-0005-0000-0000-0000AF8A0000}"/>
    <cellStyle name="Normal 12 5 2 5 6 3" xfId="4882" xr:uid="{00000000-0005-0000-0000-0000B08A0000}"/>
    <cellStyle name="Normal 12 5 2 5 6 3 2" xfId="10372" xr:uid="{00000000-0005-0000-0000-0000B18A0000}"/>
    <cellStyle name="Normal 12 5 2 5 6 3 2 2" xfId="23183" xr:uid="{00000000-0005-0000-0000-0000B28A0000}"/>
    <cellStyle name="Normal 12 5 2 5 6 3 2 2 2" xfId="48803" xr:uid="{00000000-0005-0000-0000-0000B38A0000}"/>
    <cellStyle name="Normal 12 5 2 5 6 3 2 3" xfId="35993" xr:uid="{00000000-0005-0000-0000-0000B48A0000}"/>
    <cellStyle name="Normal 12 5 2 5 6 3 3" xfId="17693" xr:uid="{00000000-0005-0000-0000-0000B58A0000}"/>
    <cellStyle name="Normal 12 5 2 5 6 3 3 2" xfId="43313" xr:uid="{00000000-0005-0000-0000-0000B68A0000}"/>
    <cellStyle name="Normal 12 5 2 5 6 3 4" xfId="30503" xr:uid="{00000000-0005-0000-0000-0000B78A0000}"/>
    <cellStyle name="Normal 12 5 2 5 6 4" xfId="12202" xr:uid="{00000000-0005-0000-0000-0000B88A0000}"/>
    <cellStyle name="Normal 12 5 2 5 6 4 2" xfId="25013" xr:uid="{00000000-0005-0000-0000-0000B98A0000}"/>
    <cellStyle name="Normal 12 5 2 5 6 4 2 2" xfId="50633" xr:uid="{00000000-0005-0000-0000-0000BA8A0000}"/>
    <cellStyle name="Normal 12 5 2 5 6 4 3" xfId="37823" xr:uid="{00000000-0005-0000-0000-0000BB8A0000}"/>
    <cellStyle name="Normal 12 5 2 5 6 5" xfId="6712" xr:uid="{00000000-0005-0000-0000-0000BC8A0000}"/>
    <cellStyle name="Normal 12 5 2 5 6 5 2" xfId="19523" xr:uid="{00000000-0005-0000-0000-0000BD8A0000}"/>
    <cellStyle name="Normal 12 5 2 5 6 5 2 2" xfId="45143" xr:uid="{00000000-0005-0000-0000-0000BE8A0000}"/>
    <cellStyle name="Normal 12 5 2 5 6 5 3" xfId="32333" xr:uid="{00000000-0005-0000-0000-0000BF8A0000}"/>
    <cellStyle name="Normal 12 5 2 5 6 6" xfId="14033" xr:uid="{00000000-0005-0000-0000-0000C08A0000}"/>
    <cellStyle name="Normal 12 5 2 5 6 6 2" xfId="39653" xr:uid="{00000000-0005-0000-0000-0000C18A0000}"/>
    <cellStyle name="Normal 12 5 2 5 6 7" xfId="26843" xr:uid="{00000000-0005-0000-0000-0000C28A0000}"/>
    <cellStyle name="Normal 12 5 2 5 7" xfId="2158" xr:uid="{00000000-0005-0000-0000-0000C38A0000}"/>
    <cellStyle name="Normal 12 5 2 5 7 2" xfId="7648" xr:uid="{00000000-0005-0000-0000-0000C48A0000}"/>
    <cellStyle name="Normal 12 5 2 5 7 2 2" xfId="20459" xr:uid="{00000000-0005-0000-0000-0000C58A0000}"/>
    <cellStyle name="Normal 12 5 2 5 7 2 2 2" xfId="46079" xr:uid="{00000000-0005-0000-0000-0000C68A0000}"/>
    <cellStyle name="Normal 12 5 2 5 7 2 3" xfId="33269" xr:uid="{00000000-0005-0000-0000-0000C78A0000}"/>
    <cellStyle name="Normal 12 5 2 5 7 3" xfId="14969" xr:uid="{00000000-0005-0000-0000-0000C88A0000}"/>
    <cellStyle name="Normal 12 5 2 5 7 3 2" xfId="40589" xr:uid="{00000000-0005-0000-0000-0000C98A0000}"/>
    <cellStyle name="Normal 12 5 2 5 7 4" xfId="27779" xr:uid="{00000000-0005-0000-0000-0000CA8A0000}"/>
    <cellStyle name="Normal 12 5 2 5 8" xfId="3988" xr:uid="{00000000-0005-0000-0000-0000CB8A0000}"/>
    <cellStyle name="Normal 12 5 2 5 8 2" xfId="9478" xr:uid="{00000000-0005-0000-0000-0000CC8A0000}"/>
    <cellStyle name="Normal 12 5 2 5 8 2 2" xfId="22289" xr:uid="{00000000-0005-0000-0000-0000CD8A0000}"/>
    <cellStyle name="Normal 12 5 2 5 8 2 2 2" xfId="47909" xr:uid="{00000000-0005-0000-0000-0000CE8A0000}"/>
    <cellStyle name="Normal 12 5 2 5 8 2 3" xfId="35099" xr:uid="{00000000-0005-0000-0000-0000CF8A0000}"/>
    <cellStyle name="Normal 12 5 2 5 8 3" xfId="16799" xr:uid="{00000000-0005-0000-0000-0000D08A0000}"/>
    <cellStyle name="Normal 12 5 2 5 8 3 2" xfId="42419" xr:uid="{00000000-0005-0000-0000-0000D18A0000}"/>
    <cellStyle name="Normal 12 5 2 5 8 4" xfId="29609" xr:uid="{00000000-0005-0000-0000-0000D28A0000}"/>
    <cellStyle name="Normal 12 5 2 5 9" xfId="11308" xr:uid="{00000000-0005-0000-0000-0000D38A0000}"/>
    <cellStyle name="Normal 12 5 2 5 9 2" xfId="24119" xr:uid="{00000000-0005-0000-0000-0000D48A0000}"/>
    <cellStyle name="Normal 12 5 2 5 9 2 2" xfId="49739" xr:uid="{00000000-0005-0000-0000-0000D58A0000}"/>
    <cellStyle name="Normal 12 5 2 5 9 3" xfId="36929" xr:uid="{00000000-0005-0000-0000-0000D68A0000}"/>
    <cellStyle name="Normal 12 5 2 6" xfId="388" xr:uid="{00000000-0005-0000-0000-0000D78A0000}"/>
    <cellStyle name="Normal 12 5 2 6 2" xfId="862" xr:uid="{00000000-0005-0000-0000-0000D88A0000}"/>
    <cellStyle name="Normal 12 5 2 6 2 2" xfId="1757" xr:uid="{00000000-0005-0000-0000-0000D98A0000}"/>
    <cellStyle name="Normal 12 5 2 6 2 2 2" xfId="3587" xr:uid="{00000000-0005-0000-0000-0000DA8A0000}"/>
    <cellStyle name="Normal 12 5 2 6 2 2 2 2" xfId="9077" xr:uid="{00000000-0005-0000-0000-0000DB8A0000}"/>
    <cellStyle name="Normal 12 5 2 6 2 2 2 2 2" xfId="21888" xr:uid="{00000000-0005-0000-0000-0000DC8A0000}"/>
    <cellStyle name="Normal 12 5 2 6 2 2 2 2 2 2" xfId="47508" xr:uid="{00000000-0005-0000-0000-0000DD8A0000}"/>
    <cellStyle name="Normal 12 5 2 6 2 2 2 2 3" xfId="34698" xr:uid="{00000000-0005-0000-0000-0000DE8A0000}"/>
    <cellStyle name="Normal 12 5 2 6 2 2 2 3" xfId="16398" xr:uid="{00000000-0005-0000-0000-0000DF8A0000}"/>
    <cellStyle name="Normal 12 5 2 6 2 2 2 3 2" xfId="42018" xr:uid="{00000000-0005-0000-0000-0000E08A0000}"/>
    <cellStyle name="Normal 12 5 2 6 2 2 2 4" xfId="29208" xr:uid="{00000000-0005-0000-0000-0000E18A0000}"/>
    <cellStyle name="Normal 12 5 2 6 2 2 3" xfId="5417" xr:uid="{00000000-0005-0000-0000-0000E28A0000}"/>
    <cellStyle name="Normal 12 5 2 6 2 2 3 2" xfId="10907" xr:uid="{00000000-0005-0000-0000-0000E38A0000}"/>
    <cellStyle name="Normal 12 5 2 6 2 2 3 2 2" xfId="23718" xr:uid="{00000000-0005-0000-0000-0000E48A0000}"/>
    <cellStyle name="Normal 12 5 2 6 2 2 3 2 2 2" xfId="49338" xr:uid="{00000000-0005-0000-0000-0000E58A0000}"/>
    <cellStyle name="Normal 12 5 2 6 2 2 3 2 3" xfId="36528" xr:uid="{00000000-0005-0000-0000-0000E68A0000}"/>
    <cellStyle name="Normal 12 5 2 6 2 2 3 3" xfId="18228" xr:uid="{00000000-0005-0000-0000-0000E78A0000}"/>
    <cellStyle name="Normal 12 5 2 6 2 2 3 3 2" xfId="43848" xr:uid="{00000000-0005-0000-0000-0000E88A0000}"/>
    <cellStyle name="Normal 12 5 2 6 2 2 3 4" xfId="31038" xr:uid="{00000000-0005-0000-0000-0000E98A0000}"/>
    <cellStyle name="Normal 12 5 2 6 2 2 4" xfId="12737" xr:uid="{00000000-0005-0000-0000-0000EA8A0000}"/>
    <cellStyle name="Normal 12 5 2 6 2 2 4 2" xfId="25548" xr:uid="{00000000-0005-0000-0000-0000EB8A0000}"/>
    <cellStyle name="Normal 12 5 2 6 2 2 4 2 2" xfId="51168" xr:uid="{00000000-0005-0000-0000-0000EC8A0000}"/>
    <cellStyle name="Normal 12 5 2 6 2 2 4 3" xfId="38358" xr:uid="{00000000-0005-0000-0000-0000ED8A0000}"/>
    <cellStyle name="Normal 12 5 2 6 2 2 5" xfId="7247" xr:uid="{00000000-0005-0000-0000-0000EE8A0000}"/>
    <cellStyle name="Normal 12 5 2 6 2 2 5 2" xfId="20058" xr:uid="{00000000-0005-0000-0000-0000EF8A0000}"/>
    <cellStyle name="Normal 12 5 2 6 2 2 5 2 2" xfId="45678" xr:uid="{00000000-0005-0000-0000-0000F08A0000}"/>
    <cellStyle name="Normal 12 5 2 6 2 2 5 3" xfId="32868" xr:uid="{00000000-0005-0000-0000-0000F18A0000}"/>
    <cellStyle name="Normal 12 5 2 6 2 2 6" xfId="14568" xr:uid="{00000000-0005-0000-0000-0000F28A0000}"/>
    <cellStyle name="Normal 12 5 2 6 2 2 6 2" xfId="40188" xr:uid="{00000000-0005-0000-0000-0000F38A0000}"/>
    <cellStyle name="Normal 12 5 2 6 2 2 7" xfId="27378" xr:uid="{00000000-0005-0000-0000-0000F48A0000}"/>
    <cellStyle name="Normal 12 5 2 6 2 3" xfId="2693" xr:uid="{00000000-0005-0000-0000-0000F58A0000}"/>
    <cellStyle name="Normal 12 5 2 6 2 3 2" xfId="8183" xr:uid="{00000000-0005-0000-0000-0000F68A0000}"/>
    <cellStyle name="Normal 12 5 2 6 2 3 2 2" xfId="20994" xr:uid="{00000000-0005-0000-0000-0000F78A0000}"/>
    <cellStyle name="Normal 12 5 2 6 2 3 2 2 2" xfId="46614" xr:uid="{00000000-0005-0000-0000-0000F88A0000}"/>
    <cellStyle name="Normal 12 5 2 6 2 3 2 3" xfId="33804" xr:uid="{00000000-0005-0000-0000-0000F98A0000}"/>
    <cellStyle name="Normal 12 5 2 6 2 3 3" xfId="15504" xr:uid="{00000000-0005-0000-0000-0000FA8A0000}"/>
    <cellStyle name="Normal 12 5 2 6 2 3 3 2" xfId="41124" xr:uid="{00000000-0005-0000-0000-0000FB8A0000}"/>
    <cellStyle name="Normal 12 5 2 6 2 3 4" xfId="28314" xr:uid="{00000000-0005-0000-0000-0000FC8A0000}"/>
    <cellStyle name="Normal 12 5 2 6 2 4" xfId="4523" xr:uid="{00000000-0005-0000-0000-0000FD8A0000}"/>
    <cellStyle name="Normal 12 5 2 6 2 4 2" xfId="10013" xr:uid="{00000000-0005-0000-0000-0000FE8A0000}"/>
    <cellStyle name="Normal 12 5 2 6 2 4 2 2" xfId="22824" xr:uid="{00000000-0005-0000-0000-0000FF8A0000}"/>
    <cellStyle name="Normal 12 5 2 6 2 4 2 2 2" xfId="48444" xr:uid="{00000000-0005-0000-0000-0000008B0000}"/>
    <cellStyle name="Normal 12 5 2 6 2 4 2 3" xfId="35634" xr:uid="{00000000-0005-0000-0000-0000018B0000}"/>
    <cellStyle name="Normal 12 5 2 6 2 4 3" xfId="17334" xr:uid="{00000000-0005-0000-0000-0000028B0000}"/>
    <cellStyle name="Normal 12 5 2 6 2 4 3 2" xfId="42954" xr:uid="{00000000-0005-0000-0000-0000038B0000}"/>
    <cellStyle name="Normal 12 5 2 6 2 4 4" xfId="30144" xr:uid="{00000000-0005-0000-0000-0000048B0000}"/>
    <cellStyle name="Normal 12 5 2 6 2 5" xfId="11843" xr:uid="{00000000-0005-0000-0000-0000058B0000}"/>
    <cellStyle name="Normal 12 5 2 6 2 5 2" xfId="24654" xr:uid="{00000000-0005-0000-0000-0000068B0000}"/>
    <cellStyle name="Normal 12 5 2 6 2 5 2 2" xfId="50274" xr:uid="{00000000-0005-0000-0000-0000078B0000}"/>
    <cellStyle name="Normal 12 5 2 6 2 5 3" xfId="37464" xr:uid="{00000000-0005-0000-0000-0000088B0000}"/>
    <cellStyle name="Normal 12 5 2 6 2 6" xfId="6353" xr:uid="{00000000-0005-0000-0000-0000098B0000}"/>
    <cellStyle name="Normal 12 5 2 6 2 6 2" xfId="19164" xr:uid="{00000000-0005-0000-0000-00000A8B0000}"/>
    <cellStyle name="Normal 12 5 2 6 2 6 2 2" xfId="44784" xr:uid="{00000000-0005-0000-0000-00000B8B0000}"/>
    <cellStyle name="Normal 12 5 2 6 2 6 3" xfId="31974" xr:uid="{00000000-0005-0000-0000-00000C8B0000}"/>
    <cellStyle name="Normal 12 5 2 6 2 7" xfId="13674" xr:uid="{00000000-0005-0000-0000-00000D8B0000}"/>
    <cellStyle name="Normal 12 5 2 6 2 7 2" xfId="39294" xr:uid="{00000000-0005-0000-0000-00000E8B0000}"/>
    <cellStyle name="Normal 12 5 2 6 2 8" xfId="26484" xr:uid="{00000000-0005-0000-0000-00000F8B0000}"/>
    <cellStyle name="Normal 12 5 2 6 3" xfId="1283" xr:uid="{00000000-0005-0000-0000-0000108B0000}"/>
    <cellStyle name="Normal 12 5 2 6 3 2" xfId="3113" xr:uid="{00000000-0005-0000-0000-0000118B0000}"/>
    <cellStyle name="Normal 12 5 2 6 3 2 2" xfId="8603" xr:uid="{00000000-0005-0000-0000-0000128B0000}"/>
    <cellStyle name="Normal 12 5 2 6 3 2 2 2" xfId="21414" xr:uid="{00000000-0005-0000-0000-0000138B0000}"/>
    <cellStyle name="Normal 12 5 2 6 3 2 2 2 2" xfId="47034" xr:uid="{00000000-0005-0000-0000-0000148B0000}"/>
    <cellStyle name="Normal 12 5 2 6 3 2 2 3" xfId="34224" xr:uid="{00000000-0005-0000-0000-0000158B0000}"/>
    <cellStyle name="Normal 12 5 2 6 3 2 3" xfId="15924" xr:uid="{00000000-0005-0000-0000-0000168B0000}"/>
    <cellStyle name="Normal 12 5 2 6 3 2 3 2" xfId="41544" xr:uid="{00000000-0005-0000-0000-0000178B0000}"/>
    <cellStyle name="Normal 12 5 2 6 3 2 4" xfId="28734" xr:uid="{00000000-0005-0000-0000-0000188B0000}"/>
    <cellStyle name="Normal 12 5 2 6 3 3" xfId="4943" xr:uid="{00000000-0005-0000-0000-0000198B0000}"/>
    <cellStyle name="Normal 12 5 2 6 3 3 2" xfId="10433" xr:uid="{00000000-0005-0000-0000-00001A8B0000}"/>
    <cellStyle name="Normal 12 5 2 6 3 3 2 2" xfId="23244" xr:uid="{00000000-0005-0000-0000-00001B8B0000}"/>
    <cellStyle name="Normal 12 5 2 6 3 3 2 2 2" xfId="48864" xr:uid="{00000000-0005-0000-0000-00001C8B0000}"/>
    <cellStyle name="Normal 12 5 2 6 3 3 2 3" xfId="36054" xr:uid="{00000000-0005-0000-0000-00001D8B0000}"/>
    <cellStyle name="Normal 12 5 2 6 3 3 3" xfId="17754" xr:uid="{00000000-0005-0000-0000-00001E8B0000}"/>
    <cellStyle name="Normal 12 5 2 6 3 3 3 2" xfId="43374" xr:uid="{00000000-0005-0000-0000-00001F8B0000}"/>
    <cellStyle name="Normal 12 5 2 6 3 3 4" xfId="30564" xr:uid="{00000000-0005-0000-0000-0000208B0000}"/>
    <cellStyle name="Normal 12 5 2 6 3 4" xfId="12263" xr:uid="{00000000-0005-0000-0000-0000218B0000}"/>
    <cellStyle name="Normal 12 5 2 6 3 4 2" xfId="25074" xr:uid="{00000000-0005-0000-0000-0000228B0000}"/>
    <cellStyle name="Normal 12 5 2 6 3 4 2 2" xfId="50694" xr:uid="{00000000-0005-0000-0000-0000238B0000}"/>
    <cellStyle name="Normal 12 5 2 6 3 4 3" xfId="37884" xr:uid="{00000000-0005-0000-0000-0000248B0000}"/>
    <cellStyle name="Normal 12 5 2 6 3 5" xfId="6773" xr:uid="{00000000-0005-0000-0000-0000258B0000}"/>
    <cellStyle name="Normal 12 5 2 6 3 5 2" xfId="19584" xr:uid="{00000000-0005-0000-0000-0000268B0000}"/>
    <cellStyle name="Normal 12 5 2 6 3 5 2 2" xfId="45204" xr:uid="{00000000-0005-0000-0000-0000278B0000}"/>
    <cellStyle name="Normal 12 5 2 6 3 5 3" xfId="32394" xr:uid="{00000000-0005-0000-0000-0000288B0000}"/>
    <cellStyle name="Normal 12 5 2 6 3 6" xfId="14094" xr:uid="{00000000-0005-0000-0000-0000298B0000}"/>
    <cellStyle name="Normal 12 5 2 6 3 6 2" xfId="39714" xr:uid="{00000000-0005-0000-0000-00002A8B0000}"/>
    <cellStyle name="Normal 12 5 2 6 3 7" xfId="26904" xr:uid="{00000000-0005-0000-0000-00002B8B0000}"/>
    <cellStyle name="Normal 12 5 2 6 4" xfId="2219" xr:uid="{00000000-0005-0000-0000-00002C8B0000}"/>
    <cellStyle name="Normal 12 5 2 6 4 2" xfId="7709" xr:uid="{00000000-0005-0000-0000-00002D8B0000}"/>
    <cellStyle name="Normal 12 5 2 6 4 2 2" xfId="20520" xr:uid="{00000000-0005-0000-0000-00002E8B0000}"/>
    <cellStyle name="Normal 12 5 2 6 4 2 2 2" xfId="46140" xr:uid="{00000000-0005-0000-0000-00002F8B0000}"/>
    <cellStyle name="Normal 12 5 2 6 4 2 3" xfId="33330" xr:uid="{00000000-0005-0000-0000-0000308B0000}"/>
    <cellStyle name="Normal 12 5 2 6 4 3" xfId="15030" xr:uid="{00000000-0005-0000-0000-0000318B0000}"/>
    <cellStyle name="Normal 12 5 2 6 4 3 2" xfId="40650" xr:uid="{00000000-0005-0000-0000-0000328B0000}"/>
    <cellStyle name="Normal 12 5 2 6 4 4" xfId="27840" xr:uid="{00000000-0005-0000-0000-0000338B0000}"/>
    <cellStyle name="Normal 12 5 2 6 5" xfId="4049" xr:uid="{00000000-0005-0000-0000-0000348B0000}"/>
    <cellStyle name="Normal 12 5 2 6 5 2" xfId="9539" xr:uid="{00000000-0005-0000-0000-0000358B0000}"/>
    <cellStyle name="Normal 12 5 2 6 5 2 2" xfId="22350" xr:uid="{00000000-0005-0000-0000-0000368B0000}"/>
    <cellStyle name="Normal 12 5 2 6 5 2 2 2" xfId="47970" xr:uid="{00000000-0005-0000-0000-0000378B0000}"/>
    <cellStyle name="Normal 12 5 2 6 5 2 3" xfId="35160" xr:uid="{00000000-0005-0000-0000-0000388B0000}"/>
    <cellStyle name="Normal 12 5 2 6 5 3" xfId="16860" xr:uid="{00000000-0005-0000-0000-0000398B0000}"/>
    <cellStyle name="Normal 12 5 2 6 5 3 2" xfId="42480" xr:uid="{00000000-0005-0000-0000-00003A8B0000}"/>
    <cellStyle name="Normal 12 5 2 6 5 4" xfId="29670" xr:uid="{00000000-0005-0000-0000-00003B8B0000}"/>
    <cellStyle name="Normal 12 5 2 6 6" xfId="11369" xr:uid="{00000000-0005-0000-0000-00003C8B0000}"/>
    <cellStyle name="Normal 12 5 2 6 6 2" xfId="24180" xr:uid="{00000000-0005-0000-0000-00003D8B0000}"/>
    <cellStyle name="Normal 12 5 2 6 6 2 2" xfId="49800" xr:uid="{00000000-0005-0000-0000-00003E8B0000}"/>
    <cellStyle name="Normal 12 5 2 6 6 3" xfId="36990" xr:uid="{00000000-0005-0000-0000-00003F8B0000}"/>
    <cellStyle name="Normal 12 5 2 6 7" xfId="5879" xr:uid="{00000000-0005-0000-0000-0000408B0000}"/>
    <cellStyle name="Normal 12 5 2 6 7 2" xfId="18690" xr:uid="{00000000-0005-0000-0000-0000418B0000}"/>
    <cellStyle name="Normal 12 5 2 6 7 2 2" xfId="44310" xr:uid="{00000000-0005-0000-0000-0000428B0000}"/>
    <cellStyle name="Normal 12 5 2 6 7 3" xfId="31500" xr:uid="{00000000-0005-0000-0000-0000438B0000}"/>
    <cellStyle name="Normal 12 5 2 6 8" xfId="13200" xr:uid="{00000000-0005-0000-0000-0000448B0000}"/>
    <cellStyle name="Normal 12 5 2 6 8 2" xfId="38820" xr:uid="{00000000-0005-0000-0000-0000458B0000}"/>
    <cellStyle name="Normal 12 5 2 6 9" xfId="26010" xr:uid="{00000000-0005-0000-0000-0000468B0000}"/>
    <cellStyle name="Normal 12 5 2 7" xfId="595" xr:uid="{00000000-0005-0000-0000-0000478B0000}"/>
    <cellStyle name="Normal 12 5 2 7 2" xfId="995" xr:uid="{00000000-0005-0000-0000-0000488B0000}"/>
    <cellStyle name="Normal 12 5 2 7 2 2" xfId="1890" xr:uid="{00000000-0005-0000-0000-0000498B0000}"/>
    <cellStyle name="Normal 12 5 2 7 2 2 2" xfId="3720" xr:uid="{00000000-0005-0000-0000-00004A8B0000}"/>
    <cellStyle name="Normal 12 5 2 7 2 2 2 2" xfId="9210" xr:uid="{00000000-0005-0000-0000-00004B8B0000}"/>
    <cellStyle name="Normal 12 5 2 7 2 2 2 2 2" xfId="22021" xr:uid="{00000000-0005-0000-0000-00004C8B0000}"/>
    <cellStyle name="Normal 12 5 2 7 2 2 2 2 2 2" xfId="47641" xr:uid="{00000000-0005-0000-0000-00004D8B0000}"/>
    <cellStyle name="Normal 12 5 2 7 2 2 2 2 3" xfId="34831" xr:uid="{00000000-0005-0000-0000-00004E8B0000}"/>
    <cellStyle name="Normal 12 5 2 7 2 2 2 3" xfId="16531" xr:uid="{00000000-0005-0000-0000-00004F8B0000}"/>
    <cellStyle name="Normal 12 5 2 7 2 2 2 3 2" xfId="42151" xr:uid="{00000000-0005-0000-0000-0000508B0000}"/>
    <cellStyle name="Normal 12 5 2 7 2 2 2 4" xfId="29341" xr:uid="{00000000-0005-0000-0000-0000518B0000}"/>
    <cellStyle name="Normal 12 5 2 7 2 2 3" xfId="5550" xr:uid="{00000000-0005-0000-0000-0000528B0000}"/>
    <cellStyle name="Normal 12 5 2 7 2 2 3 2" xfId="11040" xr:uid="{00000000-0005-0000-0000-0000538B0000}"/>
    <cellStyle name="Normal 12 5 2 7 2 2 3 2 2" xfId="23851" xr:uid="{00000000-0005-0000-0000-0000548B0000}"/>
    <cellStyle name="Normal 12 5 2 7 2 2 3 2 2 2" xfId="49471" xr:uid="{00000000-0005-0000-0000-0000558B0000}"/>
    <cellStyle name="Normal 12 5 2 7 2 2 3 2 3" xfId="36661" xr:uid="{00000000-0005-0000-0000-0000568B0000}"/>
    <cellStyle name="Normal 12 5 2 7 2 2 3 3" xfId="18361" xr:uid="{00000000-0005-0000-0000-0000578B0000}"/>
    <cellStyle name="Normal 12 5 2 7 2 2 3 3 2" xfId="43981" xr:uid="{00000000-0005-0000-0000-0000588B0000}"/>
    <cellStyle name="Normal 12 5 2 7 2 2 3 4" xfId="31171" xr:uid="{00000000-0005-0000-0000-0000598B0000}"/>
    <cellStyle name="Normal 12 5 2 7 2 2 4" xfId="12870" xr:uid="{00000000-0005-0000-0000-00005A8B0000}"/>
    <cellStyle name="Normal 12 5 2 7 2 2 4 2" xfId="25681" xr:uid="{00000000-0005-0000-0000-00005B8B0000}"/>
    <cellStyle name="Normal 12 5 2 7 2 2 4 2 2" xfId="51301" xr:uid="{00000000-0005-0000-0000-00005C8B0000}"/>
    <cellStyle name="Normal 12 5 2 7 2 2 4 3" xfId="38491" xr:uid="{00000000-0005-0000-0000-00005D8B0000}"/>
    <cellStyle name="Normal 12 5 2 7 2 2 5" xfId="7380" xr:uid="{00000000-0005-0000-0000-00005E8B0000}"/>
    <cellStyle name="Normal 12 5 2 7 2 2 5 2" xfId="20191" xr:uid="{00000000-0005-0000-0000-00005F8B0000}"/>
    <cellStyle name="Normal 12 5 2 7 2 2 5 2 2" xfId="45811" xr:uid="{00000000-0005-0000-0000-0000608B0000}"/>
    <cellStyle name="Normal 12 5 2 7 2 2 5 3" xfId="33001" xr:uid="{00000000-0005-0000-0000-0000618B0000}"/>
    <cellStyle name="Normal 12 5 2 7 2 2 6" xfId="14701" xr:uid="{00000000-0005-0000-0000-0000628B0000}"/>
    <cellStyle name="Normal 12 5 2 7 2 2 6 2" xfId="40321" xr:uid="{00000000-0005-0000-0000-0000638B0000}"/>
    <cellStyle name="Normal 12 5 2 7 2 2 7" xfId="27511" xr:uid="{00000000-0005-0000-0000-0000648B0000}"/>
    <cellStyle name="Normal 12 5 2 7 2 3" xfId="2826" xr:uid="{00000000-0005-0000-0000-0000658B0000}"/>
    <cellStyle name="Normal 12 5 2 7 2 3 2" xfId="8316" xr:uid="{00000000-0005-0000-0000-0000668B0000}"/>
    <cellStyle name="Normal 12 5 2 7 2 3 2 2" xfId="21127" xr:uid="{00000000-0005-0000-0000-0000678B0000}"/>
    <cellStyle name="Normal 12 5 2 7 2 3 2 2 2" xfId="46747" xr:uid="{00000000-0005-0000-0000-0000688B0000}"/>
    <cellStyle name="Normal 12 5 2 7 2 3 2 3" xfId="33937" xr:uid="{00000000-0005-0000-0000-0000698B0000}"/>
    <cellStyle name="Normal 12 5 2 7 2 3 3" xfId="15637" xr:uid="{00000000-0005-0000-0000-00006A8B0000}"/>
    <cellStyle name="Normal 12 5 2 7 2 3 3 2" xfId="41257" xr:uid="{00000000-0005-0000-0000-00006B8B0000}"/>
    <cellStyle name="Normal 12 5 2 7 2 3 4" xfId="28447" xr:uid="{00000000-0005-0000-0000-00006C8B0000}"/>
    <cellStyle name="Normal 12 5 2 7 2 4" xfId="4656" xr:uid="{00000000-0005-0000-0000-00006D8B0000}"/>
    <cellStyle name="Normal 12 5 2 7 2 4 2" xfId="10146" xr:uid="{00000000-0005-0000-0000-00006E8B0000}"/>
    <cellStyle name="Normal 12 5 2 7 2 4 2 2" xfId="22957" xr:uid="{00000000-0005-0000-0000-00006F8B0000}"/>
    <cellStyle name="Normal 12 5 2 7 2 4 2 2 2" xfId="48577" xr:uid="{00000000-0005-0000-0000-0000708B0000}"/>
    <cellStyle name="Normal 12 5 2 7 2 4 2 3" xfId="35767" xr:uid="{00000000-0005-0000-0000-0000718B0000}"/>
    <cellStyle name="Normal 12 5 2 7 2 4 3" xfId="17467" xr:uid="{00000000-0005-0000-0000-0000728B0000}"/>
    <cellStyle name="Normal 12 5 2 7 2 4 3 2" xfId="43087" xr:uid="{00000000-0005-0000-0000-0000738B0000}"/>
    <cellStyle name="Normal 12 5 2 7 2 4 4" xfId="30277" xr:uid="{00000000-0005-0000-0000-0000748B0000}"/>
    <cellStyle name="Normal 12 5 2 7 2 5" xfId="11976" xr:uid="{00000000-0005-0000-0000-0000758B0000}"/>
    <cellStyle name="Normal 12 5 2 7 2 5 2" xfId="24787" xr:uid="{00000000-0005-0000-0000-0000768B0000}"/>
    <cellStyle name="Normal 12 5 2 7 2 5 2 2" xfId="50407" xr:uid="{00000000-0005-0000-0000-0000778B0000}"/>
    <cellStyle name="Normal 12 5 2 7 2 5 3" xfId="37597" xr:uid="{00000000-0005-0000-0000-0000788B0000}"/>
    <cellStyle name="Normal 12 5 2 7 2 6" xfId="6486" xr:uid="{00000000-0005-0000-0000-0000798B0000}"/>
    <cellStyle name="Normal 12 5 2 7 2 6 2" xfId="19297" xr:uid="{00000000-0005-0000-0000-00007A8B0000}"/>
    <cellStyle name="Normal 12 5 2 7 2 6 2 2" xfId="44917" xr:uid="{00000000-0005-0000-0000-00007B8B0000}"/>
    <cellStyle name="Normal 12 5 2 7 2 6 3" xfId="32107" xr:uid="{00000000-0005-0000-0000-00007C8B0000}"/>
    <cellStyle name="Normal 12 5 2 7 2 7" xfId="13807" xr:uid="{00000000-0005-0000-0000-00007D8B0000}"/>
    <cellStyle name="Normal 12 5 2 7 2 7 2" xfId="39427" xr:uid="{00000000-0005-0000-0000-00007E8B0000}"/>
    <cellStyle name="Normal 12 5 2 7 2 8" xfId="26617" xr:uid="{00000000-0005-0000-0000-00007F8B0000}"/>
    <cellStyle name="Normal 12 5 2 7 3" xfId="1490" xr:uid="{00000000-0005-0000-0000-0000808B0000}"/>
    <cellStyle name="Normal 12 5 2 7 3 2" xfId="3320" xr:uid="{00000000-0005-0000-0000-0000818B0000}"/>
    <cellStyle name="Normal 12 5 2 7 3 2 2" xfId="8810" xr:uid="{00000000-0005-0000-0000-0000828B0000}"/>
    <cellStyle name="Normal 12 5 2 7 3 2 2 2" xfId="21621" xr:uid="{00000000-0005-0000-0000-0000838B0000}"/>
    <cellStyle name="Normal 12 5 2 7 3 2 2 2 2" xfId="47241" xr:uid="{00000000-0005-0000-0000-0000848B0000}"/>
    <cellStyle name="Normal 12 5 2 7 3 2 2 3" xfId="34431" xr:uid="{00000000-0005-0000-0000-0000858B0000}"/>
    <cellStyle name="Normal 12 5 2 7 3 2 3" xfId="16131" xr:uid="{00000000-0005-0000-0000-0000868B0000}"/>
    <cellStyle name="Normal 12 5 2 7 3 2 3 2" xfId="41751" xr:uid="{00000000-0005-0000-0000-0000878B0000}"/>
    <cellStyle name="Normal 12 5 2 7 3 2 4" xfId="28941" xr:uid="{00000000-0005-0000-0000-0000888B0000}"/>
    <cellStyle name="Normal 12 5 2 7 3 3" xfId="5150" xr:uid="{00000000-0005-0000-0000-0000898B0000}"/>
    <cellStyle name="Normal 12 5 2 7 3 3 2" xfId="10640" xr:uid="{00000000-0005-0000-0000-00008A8B0000}"/>
    <cellStyle name="Normal 12 5 2 7 3 3 2 2" xfId="23451" xr:uid="{00000000-0005-0000-0000-00008B8B0000}"/>
    <cellStyle name="Normal 12 5 2 7 3 3 2 2 2" xfId="49071" xr:uid="{00000000-0005-0000-0000-00008C8B0000}"/>
    <cellStyle name="Normal 12 5 2 7 3 3 2 3" xfId="36261" xr:uid="{00000000-0005-0000-0000-00008D8B0000}"/>
    <cellStyle name="Normal 12 5 2 7 3 3 3" xfId="17961" xr:uid="{00000000-0005-0000-0000-00008E8B0000}"/>
    <cellStyle name="Normal 12 5 2 7 3 3 3 2" xfId="43581" xr:uid="{00000000-0005-0000-0000-00008F8B0000}"/>
    <cellStyle name="Normal 12 5 2 7 3 3 4" xfId="30771" xr:uid="{00000000-0005-0000-0000-0000908B0000}"/>
    <cellStyle name="Normal 12 5 2 7 3 4" xfId="12470" xr:uid="{00000000-0005-0000-0000-0000918B0000}"/>
    <cellStyle name="Normal 12 5 2 7 3 4 2" xfId="25281" xr:uid="{00000000-0005-0000-0000-0000928B0000}"/>
    <cellStyle name="Normal 12 5 2 7 3 4 2 2" xfId="50901" xr:uid="{00000000-0005-0000-0000-0000938B0000}"/>
    <cellStyle name="Normal 12 5 2 7 3 4 3" xfId="38091" xr:uid="{00000000-0005-0000-0000-0000948B0000}"/>
    <cellStyle name="Normal 12 5 2 7 3 5" xfId="6980" xr:uid="{00000000-0005-0000-0000-0000958B0000}"/>
    <cellStyle name="Normal 12 5 2 7 3 5 2" xfId="19791" xr:uid="{00000000-0005-0000-0000-0000968B0000}"/>
    <cellStyle name="Normal 12 5 2 7 3 5 2 2" xfId="45411" xr:uid="{00000000-0005-0000-0000-0000978B0000}"/>
    <cellStyle name="Normal 12 5 2 7 3 5 3" xfId="32601" xr:uid="{00000000-0005-0000-0000-0000988B0000}"/>
    <cellStyle name="Normal 12 5 2 7 3 6" xfId="14301" xr:uid="{00000000-0005-0000-0000-0000998B0000}"/>
    <cellStyle name="Normal 12 5 2 7 3 6 2" xfId="39921" xr:uid="{00000000-0005-0000-0000-00009A8B0000}"/>
    <cellStyle name="Normal 12 5 2 7 3 7" xfId="27111" xr:uid="{00000000-0005-0000-0000-00009B8B0000}"/>
    <cellStyle name="Normal 12 5 2 7 4" xfId="2426" xr:uid="{00000000-0005-0000-0000-00009C8B0000}"/>
    <cellStyle name="Normal 12 5 2 7 4 2" xfId="7916" xr:uid="{00000000-0005-0000-0000-00009D8B0000}"/>
    <cellStyle name="Normal 12 5 2 7 4 2 2" xfId="20727" xr:uid="{00000000-0005-0000-0000-00009E8B0000}"/>
    <cellStyle name="Normal 12 5 2 7 4 2 2 2" xfId="46347" xr:uid="{00000000-0005-0000-0000-00009F8B0000}"/>
    <cellStyle name="Normal 12 5 2 7 4 2 3" xfId="33537" xr:uid="{00000000-0005-0000-0000-0000A08B0000}"/>
    <cellStyle name="Normal 12 5 2 7 4 3" xfId="15237" xr:uid="{00000000-0005-0000-0000-0000A18B0000}"/>
    <cellStyle name="Normal 12 5 2 7 4 3 2" xfId="40857" xr:uid="{00000000-0005-0000-0000-0000A28B0000}"/>
    <cellStyle name="Normal 12 5 2 7 4 4" xfId="28047" xr:uid="{00000000-0005-0000-0000-0000A38B0000}"/>
    <cellStyle name="Normal 12 5 2 7 5" xfId="4256" xr:uid="{00000000-0005-0000-0000-0000A48B0000}"/>
    <cellStyle name="Normal 12 5 2 7 5 2" xfId="9746" xr:uid="{00000000-0005-0000-0000-0000A58B0000}"/>
    <cellStyle name="Normal 12 5 2 7 5 2 2" xfId="22557" xr:uid="{00000000-0005-0000-0000-0000A68B0000}"/>
    <cellStyle name="Normal 12 5 2 7 5 2 2 2" xfId="48177" xr:uid="{00000000-0005-0000-0000-0000A78B0000}"/>
    <cellStyle name="Normal 12 5 2 7 5 2 3" xfId="35367" xr:uid="{00000000-0005-0000-0000-0000A88B0000}"/>
    <cellStyle name="Normal 12 5 2 7 5 3" xfId="17067" xr:uid="{00000000-0005-0000-0000-0000A98B0000}"/>
    <cellStyle name="Normal 12 5 2 7 5 3 2" xfId="42687" xr:uid="{00000000-0005-0000-0000-0000AA8B0000}"/>
    <cellStyle name="Normal 12 5 2 7 5 4" xfId="29877" xr:uid="{00000000-0005-0000-0000-0000AB8B0000}"/>
    <cellStyle name="Normal 12 5 2 7 6" xfId="11576" xr:uid="{00000000-0005-0000-0000-0000AC8B0000}"/>
    <cellStyle name="Normal 12 5 2 7 6 2" xfId="24387" xr:uid="{00000000-0005-0000-0000-0000AD8B0000}"/>
    <cellStyle name="Normal 12 5 2 7 6 2 2" xfId="50007" xr:uid="{00000000-0005-0000-0000-0000AE8B0000}"/>
    <cellStyle name="Normal 12 5 2 7 6 3" xfId="37197" xr:uid="{00000000-0005-0000-0000-0000AF8B0000}"/>
    <cellStyle name="Normal 12 5 2 7 7" xfId="6086" xr:uid="{00000000-0005-0000-0000-0000B08B0000}"/>
    <cellStyle name="Normal 12 5 2 7 7 2" xfId="18897" xr:uid="{00000000-0005-0000-0000-0000B18B0000}"/>
    <cellStyle name="Normal 12 5 2 7 7 2 2" xfId="44517" xr:uid="{00000000-0005-0000-0000-0000B28B0000}"/>
    <cellStyle name="Normal 12 5 2 7 7 3" xfId="31707" xr:uid="{00000000-0005-0000-0000-0000B38B0000}"/>
    <cellStyle name="Normal 12 5 2 7 8" xfId="13407" xr:uid="{00000000-0005-0000-0000-0000B48B0000}"/>
    <cellStyle name="Normal 12 5 2 7 8 2" xfId="39027" xr:uid="{00000000-0005-0000-0000-0000B58B0000}"/>
    <cellStyle name="Normal 12 5 2 7 9" xfId="26217" xr:uid="{00000000-0005-0000-0000-0000B68B0000}"/>
    <cellStyle name="Normal 12 5 2 8" xfId="729" xr:uid="{00000000-0005-0000-0000-0000B78B0000}"/>
    <cellStyle name="Normal 12 5 2 8 2" xfId="1624" xr:uid="{00000000-0005-0000-0000-0000B88B0000}"/>
    <cellStyle name="Normal 12 5 2 8 2 2" xfId="3454" xr:uid="{00000000-0005-0000-0000-0000B98B0000}"/>
    <cellStyle name="Normal 12 5 2 8 2 2 2" xfId="8944" xr:uid="{00000000-0005-0000-0000-0000BA8B0000}"/>
    <cellStyle name="Normal 12 5 2 8 2 2 2 2" xfId="21755" xr:uid="{00000000-0005-0000-0000-0000BB8B0000}"/>
    <cellStyle name="Normal 12 5 2 8 2 2 2 2 2" xfId="47375" xr:uid="{00000000-0005-0000-0000-0000BC8B0000}"/>
    <cellStyle name="Normal 12 5 2 8 2 2 2 3" xfId="34565" xr:uid="{00000000-0005-0000-0000-0000BD8B0000}"/>
    <cellStyle name="Normal 12 5 2 8 2 2 3" xfId="16265" xr:uid="{00000000-0005-0000-0000-0000BE8B0000}"/>
    <cellStyle name="Normal 12 5 2 8 2 2 3 2" xfId="41885" xr:uid="{00000000-0005-0000-0000-0000BF8B0000}"/>
    <cellStyle name="Normal 12 5 2 8 2 2 4" xfId="29075" xr:uid="{00000000-0005-0000-0000-0000C08B0000}"/>
    <cellStyle name="Normal 12 5 2 8 2 3" xfId="5284" xr:uid="{00000000-0005-0000-0000-0000C18B0000}"/>
    <cellStyle name="Normal 12 5 2 8 2 3 2" xfId="10774" xr:uid="{00000000-0005-0000-0000-0000C28B0000}"/>
    <cellStyle name="Normal 12 5 2 8 2 3 2 2" xfId="23585" xr:uid="{00000000-0005-0000-0000-0000C38B0000}"/>
    <cellStyle name="Normal 12 5 2 8 2 3 2 2 2" xfId="49205" xr:uid="{00000000-0005-0000-0000-0000C48B0000}"/>
    <cellStyle name="Normal 12 5 2 8 2 3 2 3" xfId="36395" xr:uid="{00000000-0005-0000-0000-0000C58B0000}"/>
    <cellStyle name="Normal 12 5 2 8 2 3 3" xfId="18095" xr:uid="{00000000-0005-0000-0000-0000C68B0000}"/>
    <cellStyle name="Normal 12 5 2 8 2 3 3 2" xfId="43715" xr:uid="{00000000-0005-0000-0000-0000C78B0000}"/>
    <cellStyle name="Normal 12 5 2 8 2 3 4" xfId="30905" xr:uid="{00000000-0005-0000-0000-0000C88B0000}"/>
    <cellStyle name="Normal 12 5 2 8 2 4" xfId="12604" xr:uid="{00000000-0005-0000-0000-0000C98B0000}"/>
    <cellStyle name="Normal 12 5 2 8 2 4 2" xfId="25415" xr:uid="{00000000-0005-0000-0000-0000CA8B0000}"/>
    <cellStyle name="Normal 12 5 2 8 2 4 2 2" xfId="51035" xr:uid="{00000000-0005-0000-0000-0000CB8B0000}"/>
    <cellStyle name="Normal 12 5 2 8 2 4 3" xfId="38225" xr:uid="{00000000-0005-0000-0000-0000CC8B0000}"/>
    <cellStyle name="Normal 12 5 2 8 2 5" xfId="7114" xr:uid="{00000000-0005-0000-0000-0000CD8B0000}"/>
    <cellStyle name="Normal 12 5 2 8 2 5 2" xfId="19925" xr:uid="{00000000-0005-0000-0000-0000CE8B0000}"/>
    <cellStyle name="Normal 12 5 2 8 2 5 2 2" xfId="45545" xr:uid="{00000000-0005-0000-0000-0000CF8B0000}"/>
    <cellStyle name="Normal 12 5 2 8 2 5 3" xfId="32735" xr:uid="{00000000-0005-0000-0000-0000D08B0000}"/>
    <cellStyle name="Normal 12 5 2 8 2 6" xfId="14435" xr:uid="{00000000-0005-0000-0000-0000D18B0000}"/>
    <cellStyle name="Normal 12 5 2 8 2 6 2" xfId="40055" xr:uid="{00000000-0005-0000-0000-0000D28B0000}"/>
    <cellStyle name="Normal 12 5 2 8 2 7" xfId="27245" xr:uid="{00000000-0005-0000-0000-0000D38B0000}"/>
    <cellStyle name="Normal 12 5 2 8 3" xfId="2560" xr:uid="{00000000-0005-0000-0000-0000D48B0000}"/>
    <cellStyle name="Normal 12 5 2 8 3 2" xfId="8050" xr:uid="{00000000-0005-0000-0000-0000D58B0000}"/>
    <cellStyle name="Normal 12 5 2 8 3 2 2" xfId="20861" xr:uid="{00000000-0005-0000-0000-0000D68B0000}"/>
    <cellStyle name="Normal 12 5 2 8 3 2 2 2" xfId="46481" xr:uid="{00000000-0005-0000-0000-0000D78B0000}"/>
    <cellStyle name="Normal 12 5 2 8 3 2 3" xfId="33671" xr:uid="{00000000-0005-0000-0000-0000D88B0000}"/>
    <cellStyle name="Normal 12 5 2 8 3 3" xfId="15371" xr:uid="{00000000-0005-0000-0000-0000D98B0000}"/>
    <cellStyle name="Normal 12 5 2 8 3 3 2" xfId="40991" xr:uid="{00000000-0005-0000-0000-0000DA8B0000}"/>
    <cellStyle name="Normal 12 5 2 8 3 4" xfId="28181" xr:uid="{00000000-0005-0000-0000-0000DB8B0000}"/>
    <cellStyle name="Normal 12 5 2 8 4" xfId="4390" xr:uid="{00000000-0005-0000-0000-0000DC8B0000}"/>
    <cellStyle name="Normal 12 5 2 8 4 2" xfId="9880" xr:uid="{00000000-0005-0000-0000-0000DD8B0000}"/>
    <cellStyle name="Normal 12 5 2 8 4 2 2" xfId="22691" xr:uid="{00000000-0005-0000-0000-0000DE8B0000}"/>
    <cellStyle name="Normal 12 5 2 8 4 2 2 2" xfId="48311" xr:uid="{00000000-0005-0000-0000-0000DF8B0000}"/>
    <cellStyle name="Normal 12 5 2 8 4 2 3" xfId="35501" xr:uid="{00000000-0005-0000-0000-0000E08B0000}"/>
    <cellStyle name="Normal 12 5 2 8 4 3" xfId="17201" xr:uid="{00000000-0005-0000-0000-0000E18B0000}"/>
    <cellStyle name="Normal 12 5 2 8 4 3 2" xfId="42821" xr:uid="{00000000-0005-0000-0000-0000E28B0000}"/>
    <cellStyle name="Normal 12 5 2 8 4 4" xfId="30011" xr:uid="{00000000-0005-0000-0000-0000E38B0000}"/>
    <cellStyle name="Normal 12 5 2 8 5" xfId="11710" xr:uid="{00000000-0005-0000-0000-0000E48B0000}"/>
    <cellStyle name="Normal 12 5 2 8 5 2" xfId="24521" xr:uid="{00000000-0005-0000-0000-0000E58B0000}"/>
    <cellStyle name="Normal 12 5 2 8 5 2 2" xfId="50141" xr:uid="{00000000-0005-0000-0000-0000E68B0000}"/>
    <cellStyle name="Normal 12 5 2 8 5 3" xfId="37331" xr:uid="{00000000-0005-0000-0000-0000E78B0000}"/>
    <cellStyle name="Normal 12 5 2 8 6" xfId="6220" xr:uid="{00000000-0005-0000-0000-0000E88B0000}"/>
    <cellStyle name="Normal 12 5 2 8 6 2" xfId="19031" xr:uid="{00000000-0005-0000-0000-0000E98B0000}"/>
    <cellStyle name="Normal 12 5 2 8 6 2 2" xfId="44651" xr:uid="{00000000-0005-0000-0000-0000EA8B0000}"/>
    <cellStyle name="Normal 12 5 2 8 6 3" xfId="31841" xr:uid="{00000000-0005-0000-0000-0000EB8B0000}"/>
    <cellStyle name="Normal 12 5 2 8 7" xfId="13541" xr:uid="{00000000-0005-0000-0000-0000EC8B0000}"/>
    <cellStyle name="Normal 12 5 2 8 7 2" xfId="39161" xr:uid="{00000000-0005-0000-0000-0000ED8B0000}"/>
    <cellStyle name="Normal 12 5 2 8 8" xfId="26351" xr:uid="{00000000-0005-0000-0000-0000EE8B0000}"/>
    <cellStyle name="Normal 12 5 2 9" xfId="1130" xr:uid="{00000000-0005-0000-0000-0000EF8B0000}"/>
    <cellStyle name="Normal 12 5 2 9 2" xfId="2960" xr:uid="{00000000-0005-0000-0000-0000F08B0000}"/>
    <cellStyle name="Normal 12 5 2 9 2 2" xfId="8450" xr:uid="{00000000-0005-0000-0000-0000F18B0000}"/>
    <cellStyle name="Normal 12 5 2 9 2 2 2" xfId="21261" xr:uid="{00000000-0005-0000-0000-0000F28B0000}"/>
    <cellStyle name="Normal 12 5 2 9 2 2 2 2" xfId="46881" xr:uid="{00000000-0005-0000-0000-0000F38B0000}"/>
    <cellStyle name="Normal 12 5 2 9 2 2 3" xfId="34071" xr:uid="{00000000-0005-0000-0000-0000F48B0000}"/>
    <cellStyle name="Normal 12 5 2 9 2 3" xfId="15771" xr:uid="{00000000-0005-0000-0000-0000F58B0000}"/>
    <cellStyle name="Normal 12 5 2 9 2 3 2" xfId="41391" xr:uid="{00000000-0005-0000-0000-0000F68B0000}"/>
    <cellStyle name="Normal 12 5 2 9 2 4" xfId="28581" xr:uid="{00000000-0005-0000-0000-0000F78B0000}"/>
    <cellStyle name="Normal 12 5 2 9 3" xfId="4790" xr:uid="{00000000-0005-0000-0000-0000F88B0000}"/>
    <cellStyle name="Normal 12 5 2 9 3 2" xfId="10280" xr:uid="{00000000-0005-0000-0000-0000F98B0000}"/>
    <cellStyle name="Normal 12 5 2 9 3 2 2" xfId="23091" xr:uid="{00000000-0005-0000-0000-0000FA8B0000}"/>
    <cellStyle name="Normal 12 5 2 9 3 2 2 2" xfId="48711" xr:uid="{00000000-0005-0000-0000-0000FB8B0000}"/>
    <cellStyle name="Normal 12 5 2 9 3 2 3" xfId="35901" xr:uid="{00000000-0005-0000-0000-0000FC8B0000}"/>
    <cellStyle name="Normal 12 5 2 9 3 3" xfId="17601" xr:uid="{00000000-0005-0000-0000-0000FD8B0000}"/>
    <cellStyle name="Normal 12 5 2 9 3 3 2" xfId="43221" xr:uid="{00000000-0005-0000-0000-0000FE8B0000}"/>
    <cellStyle name="Normal 12 5 2 9 3 4" xfId="30411" xr:uid="{00000000-0005-0000-0000-0000FF8B0000}"/>
    <cellStyle name="Normal 12 5 2 9 4" xfId="12110" xr:uid="{00000000-0005-0000-0000-0000008C0000}"/>
    <cellStyle name="Normal 12 5 2 9 4 2" xfId="24921" xr:uid="{00000000-0005-0000-0000-0000018C0000}"/>
    <cellStyle name="Normal 12 5 2 9 4 2 2" xfId="50541" xr:uid="{00000000-0005-0000-0000-0000028C0000}"/>
    <cellStyle name="Normal 12 5 2 9 4 3" xfId="37731" xr:uid="{00000000-0005-0000-0000-0000038C0000}"/>
    <cellStyle name="Normal 12 5 2 9 5" xfId="6620" xr:uid="{00000000-0005-0000-0000-0000048C0000}"/>
    <cellStyle name="Normal 12 5 2 9 5 2" xfId="19431" xr:uid="{00000000-0005-0000-0000-0000058C0000}"/>
    <cellStyle name="Normal 12 5 2 9 5 2 2" xfId="45051" xr:uid="{00000000-0005-0000-0000-0000068C0000}"/>
    <cellStyle name="Normal 12 5 2 9 5 3" xfId="32241" xr:uid="{00000000-0005-0000-0000-0000078C0000}"/>
    <cellStyle name="Normal 12 5 2 9 6" xfId="13941" xr:uid="{00000000-0005-0000-0000-0000088C0000}"/>
    <cellStyle name="Normal 12 5 2 9 6 2" xfId="39561" xr:uid="{00000000-0005-0000-0000-0000098C0000}"/>
    <cellStyle name="Normal 12 5 2 9 7" xfId="26751" xr:uid="{00000000-0005-0000-0000-00000A8C0000}"/>
    <cellStyle name="Normal 12 5 3" xfId="193" xr:uid="{00000000-0005-0000-0000-00000B8C0000}"/>
    <cellStyle name="Normal 12 5 3 10" xfId="2071" xr:uid="{00000000-0005-0000-0000-00000C8C0000}"/>
    <cellStyle name="Normal 12 5 3 10 2" xfId="7561" xr:uid="{00000000-0005-0000-0000-00000D8C0000}"/>
    <cellStyle name="Normal 12 5 3 10 2 2" xfId="20372" xr:uid="{00000000-0005-0000-0000-00000E8C0000}"/>
    <cellStyle name="Normal 12 5 3 10 2 2 2" xfId="45992" xr:uid="{00000000-0005-0000-0000-00000F8C0000}"/>
    <cellStyle name="Normal 12 5 3 10 2 3" xfId="33182" xr:uid="{00000000-0005-0000-0000-0000108C0000}"/>
    <cellStyle name="Normal 12 5 3 10 3" xfId="14882" xr:uid="{00000000-0005-0000-0000-0000118C0000}"/>
    <cellStyle name="Normal 12 5 3 10 3 2" xfId="40502" xr:uid="{00000000-0005-0000-0000-0000128C0000}"/>
    <cellStyle name="Normal 12 5 3 10 4" xfId="27692" xr:uid="{00000000-0005-0000-0000-0000138C0000}"/>
    <cellStyle name="Normal 12 5 3 11" xfId="3901" xr:uid="{00000000-0005-0000-0000-0000148C0000}"/>
    <cellStyle name="Normal 12 5 3 11 2" xfId="9391" xr:uid="{00000000-0005-0000-0000-0000158C0000}"/>
    <cellStyle name="Normal 12 5 3 11 2 2" xfId="22202" xr:uid="{00000000-0005-0000-0000-0000168C0000}"/>
    <cellStyle name="Normal 12 5 3 11 2 2 2" xfId="47822" xr:uid="{00000000-0005-0000-0000-0000178C0000}"/>
    <cellStyle name="Normal 12 5 3 11 2 3" xfId="35012" xr:uid="{00000000-0005-0000-0000-0000188C0000}"/>
    <cellStyle name="Normal 12 5 3 11 3" xfId="16712" xr:uid="{00000000-0005-0000-0000-0000198C0000}"/>
    <cellStyle name="Normal 12 5 3 11 3 2" xfId="42332" xr:uid="{00000000-0005-0000-0000-00001A8C0000}"/>
    <cellStyle name="Normal 12 5 3 11 4" xfId="29522" xr:uid="{00000000-0005-0000-0000-00001B8C0000}"/>
    <cellStyle name="Normal 12 5 3 12" xfId="11221" xr:uid="{00000000-0005-0000-0000-00001C8C0000}"/>
    <cellStyle name="Normal 12 5 3 12 2" xfId="24032" xr:uid="{00000000-0005-0000-0000-00001D8C0000}"/>
    <cellStyle name="Normal 12 5 3 12 2 2" xfId="49652" xr:uid="{00000000-0005-0000-0000-00001E8C0000}"/>
    <cellStyle name="Normal 12 5 3 12 3" xfId="36842" xr:uid="{00000000-0005-0000-0000-00001F8C0000}"/>
    <cellStyle name="Normal 12 5 3 13" xfId="5731" xr:uid="{00000000-0005-0000-0000-0000208C0000}"/>
    <cellStyle name="Normal 12 5 3 13 2" xfId="18542" xr:uid="{00000000-0005-0000-0000-0000218C0000}"/>
    <cellStyle name="Normal 12 5 3 13 2 2" xfId="44162" xr:uid="{00000000-0005-0000-0000-0000228C0000}"/>
    <cellStyle name="Normal 12 5 3 13 3" xfId="31352" xr:uid="{00000000-0005-0000-0000-0000238C0000}"/>
    <cellStyle name="Normal 12 5 3 14" xfId="13052" xr:uid="{00000000-0005-0000-0000-0000248C0000}"/>
    <cellStyle name="Normal 12 5 3 14 2" xfId="38672" xr:uid="{00000000-0005-0000-0000-0000258C0000}"/>
    <cellStyle name="Normal 12 5 3 15" xfId="25862" xr:uid="{00000000-0005-0000-0000-0000268C0000}"/>
    <cellStyle name="Normal 12 5 3 2" xfId="213" xr:uid="{00000000-0005-0000-0000-0000278C0000}"/>
    <cellStyle name="Normal 12 5 3 2 10" xfId="3921" xr:uid="{00000000-0005-0000-0000-0000288C0000}"/>
    <cellStyle name="Normal 12 5 3 2 10 2" xfId="9411" xr:uid="{00000000-0005-0000-0000-0000298C0000}"/>
    <cellStyle name="Normal 12 5 3 2 10 2 2" xfId="22222" xr:uid="{00000000-0005-0000-0000-00002A8C0000}"/>
    <cellStyle name="Normal 12 5 3 2 10 2 2 2" xfId="47842" xr:uid="{00000000-0005-0000-0000-00002B8C0000}"/>
    <cellStyle name="Normal 12 5 3 2 10 2 3" xfId="35032" xr:uid="{00000000-0005-0000-0000-00002C8C0000}"/>
    <cellStyle name="Normal 12 5 3 2 10 3" xfId="16732" xr:uid="{00000000-0005-0000-0000-00002D8C0000}"/>
    <cellStyle name="Normal 12 5 3 2 10 3 2" xfId="42352" xr:uid="{00000000-0005-0000-0000-00002E8C0000}"/>
    <cellStyle name="Normal 12 5 3 2 10 4" xfId="29542" xr:uid="{00000000-0005-0000-0000-00002F8C0000}"/>
    <cellStyle name="Normal 12 5 3 2 11" xfId="11241" xr:uid="{00000000-0005-0000-0000-0000308C0000}"/>
    <cellStyle name="Normal 12 5 3 2 11 2" xfId="24052" xr:uid="{00000000-0005-0000-0000-0000318C0000}"/>
    <cellStyle name="Normal 12 5 3 2 11 2 2" xfId="49672" xr:uid="{00000000-0005-0000-0000-0000328C0000}"/>
    <cellStyle name="Normal 12 5 3 2 11 3" xfId="36862" xr:uid="{00000000-0005-0000-0000-0000338C0000}"/>
    <cellStyle name="Normal 12 5 3 2 12" xfId="5751" xr:uid="{00000000-0005-0000-0000-0000348C0000}"/>
    <cellStyle name="Normal 12 5 3 2 12 2" xfId="18562" xr:uid="{00000000-0005-0000-0000-0000358C0000}"/>
    <cellStyle name="Normal 12 5 3 2 12 2 2" xfId="44182" xr:uid="{00000000-0005-0000-0000-0000368C0000}"/>
    <cellStyle name="Normal 12 5 3 2 12 3" xfId="31372" xr:uid="{00000000-0005-0000-0000-0000378C0000}"/>
    <cellStyle name="Normal 12 5 3 2 13" xfId="13072" xr:uid="{00000000-0005-0000-0000-0000388C0000}"/>
    <cellStyle name="Normal 12 5 3 2 13 2" xfId="38692" xr:uid="{00000000-0005-0000-0000-0000398C0000}"/>
    <cellStyle name="Normal 12 5 3 2 14" xfId="25882" xr:uid="{00000000-0005-0000-0000-00003A8C0000}"/>
    <cellStyle name="Normal 12 5 3 2 2" xfId="300" xr:uid="{00000000-0005-0000-0000-00003B8C0000}"/>
    <cellStyle name="Normal 12 5 3 2 2 10" xfId="5792" xr:uid="{00000000-0005-0000-0000-00003C8C0000}"/>
    <cellStyle name="Normal 12 5 3 2 2 10 2" xfId="18603" xr:uid="{00000000-0005-0000-0000-00003D8C0000}"/>
    <cellStyle name="Normal 12 5 3 2 2 10 2 2" xfId="44223" xr:uid="{00000000-0005-0000-0000-00003E8C0000}"/>
    <cellStyle name="Normal 12 5 3 2 2 10 3" xfId="31413" xr:uid="{00000000-0005-0000-0000-00003F8C0000}"/>
    <cellStyle name="Normal 12 5 3 2 2 11" xfId="13113" xr:uid="{00000000-0005-0000-0000-0000408C0000}"/>
    <cellStyle name="Normal 12 5 3 2 2 11 2" xfId="38733" xr:uid="{00000000-0005-0000-0000-0000418C0000}"/>
    <cellStyle name="Normal 12 5 3 2 2 12" xfId="25923" xr:uid="{00000000-0005-0000-0000-0000428C0000}"/>
    <cellStyle name="Normal 12 5 3 2 2 2" xfId="529" xr:uid="{00000000-0005-0000-0000-0000438C0000}"/>
    <cellStyle name="Normal 12 5 3 2 2 2 2" xfId="928" xr:uid="{00000000-0005-0000-0000-0000448C0000}"/>
    <cellStyle name="Normal 12 5 3 2 2 2 2 2" xfId="1823" xr:uid="{00000000-0005-0000-0000-0000458C0000}"/>
    <cellStyle name="Normal 12 5 3 2 2 2 2 2 2" xfId="3653" xr:uid="{00000000-0005-0000-0000-0000468C0000}"/>
    <cellStyle name="Normal 12 5 3 2 2 2 2 2 2 2" xfId="9143" xr:uid="{00000000-0005-0000-0000-0000478C0000}"/>
    <cellStyle name="Normal 12 5 3 2 2 2 2 2 2 2 2" xfId="21954" xr:uid="{00000000-0005-0000-0000-0000488C0000}"/>
    <cellStyle name="Normal 12 5 3 2 2 2 2 2 2 2 2 2" xfId="47574" xr:uid="{00000000-0005-0000-0000-0000498C0000}"/>
    <cellStyle name="Normal 12 5 3 2 2 2 2 2 2 2 3" xfId="34764" xr:uid="{00000000-0005-0000-0000-00004A8C0000}"/>
    <cellStyle name="Normal 12 5 3 2 2 2 2 2 2 3" xfId="16464" xr:uid="{00000000-0005-0000-0000-00004B8C0000}"/>
    <cellStyle name="Normal 12 5 3 2 2 2 2 2 2 3 2" xfId="42084" xr:uid="{00000000-0005-0000-0000-00004C8C0000}"/>
    <cellStyle name="Normal 12 5 3 2 2 2 2 2 2 4" xfId="29274" xr:uid="{00000000-0005-0000-0000-00004D8C0000}"/>
    <cellStyle name="Normal 12 5 3 2 2 2 2 2 3" xfId="5483" xr:uid="{00000000-0005-0000-0000-00004E8C0000}"/>
    <cellStyle name="Normal 12 5 3 2 2 2 2 2 3 2" xfId="10973" xr:uid="{00000000-0005-0000-0000-00004F8C0000}"/>
    <cellStyle name="Normal 12 5 3 2 2 2 2 2 3 2 2" xfId="23784" xr:uid="{00000000-0005-0000-0000-0000508C0000}"/>
    <cellStyle name="Normal 12 5 3 2 2 2 2 2 3 2 2 2" xfId="49404" xr:uid="{00000000-0005-0000-0000-0000518C0000}"/>
    <cellStyle name="Normal 12 5 3 2 2 2 2 2 3 2 3" xfId="36594" xr:uid="{00000000-0005-0000-0000-0000528C0000}"/>
    <cellStyle name="Normal 12 5 3 2 2 2 2 2 3 3" xfId="18294" xr:uid="{00000000-0005-0000-0000-0000538C0000}"/>
    <cellStyle name="Normal 12 5 3 2 2 2 2 2 3 3 2" xfId="43914" xr:uid="{00000000-0005-0000-0000-0000548C0000}"/>
    <cellStyle name="Normal 12 5 3 2 2 2 2 2 3 4" xfId="31104" xr:uid="{00000000-0005-0000-0000-0000558C0000}"/>
    <cellStyle name="Normal 12 5 3 2 2 2 2 2 4" xfId="12803" xr:uid="{00000000-0005-0000-0000-0000568C0000}"/>
    <cellStyle name="Normal 12 5 3 2 2 2 2 2 4 2" xfId="25614" xr:uid="{00000000-0005-0000-0000-0000578C0000}"/>
    <cellStyle name="Normal 12 5 3 2 2 2 2 2 4 2 2" xfId="51234" xr:uid="{00000000-0005-0000-0000-0000588C0000}"/>
    <cellStyle name="Normal 12 5 3 2 2 2 2 2 4 3" xfId="38424" xr:uid="{00000000-0005-0000-0000-0000598C0000}"/>
    <cellStyle name="Normal 12 5 3 2 2 2 2 2 5" xfId="7313" xr:uid="{00000000-0005-0000-0000-00005A8C0000}"/>
    <cellStyle name="Normal 12 5 3 2 2 2 2 2 5 2" xfId="20124" xr:uid="{00000000-0005-0000-0000-00005B8C0000}"/>
    <cellStyle name="Normal 12 5 3 2 2 2 2 2 5 2 2" xfId="45744" xr:uid="{00000000-0005-0000-0000-00005C8C0000}"/>
    <cellStyle name="Normal 12 5 3 2 2 2 2 2 5 3" xfId="32934" xr:uid="{00000000-0005-0000-0000-00005D8C0000}"/>
    <cellStyle name="Normal 12 5 3 2 2 2 2 2 6" xfId="14634" xr:uid="{00000000-0005-0000-0000-00005E8C0000}"/>
    <cellStyle name="Normal 12 5 3 2 2 2 2 2 6 2" xfId="40254" xr:uid="{00000000-0005-0000-0000-00005F8C0000}"/>
    <cellStyle name="Normal 12 5 3 2 2 2 2 2 7" xfId="27444" xr:uid="{00000000-0005-0000-0000-0000608C0000}"/>
    <cellStyle name="Normal 12 5 3 2 2 2 2 3" xfId="2759" xr:uid="{00000000-0005-0000-0000-0000618C0000}"/>
    <cellStyle name="Normal 12 5 3 2 2 2 2 3 2" xfId="8249" xr:uid="{00000000-0005-0000-0000-0000628C0000}"/>
    <cellStyle name="Normal 12 5 3 2 2 2 2 3 2 2" xfId="21060" xr:uid="{00000000-0005-0000-0000-0000638C0000}"/>
    <cellStyle name="Normal 12 5 3 2 2 2 2 3 2 2 2" xfId="46680" xr:uid="{00000000-0005-0000-0000-0000648C0000}"/>
    <cellStyle name="Normal 12 5 3 2 2 2 2 3 2 3" xfId="33870" xr:uid="{00000000-0005-0000-0000-0000658C0000}"/>
    <cellStyle name="Normal 12 5 3 2 2 2 2 3 3" xfId="15570" xr:uid="{00000000-0005-0000-0000-0000668C0000}"/>
    <cellStyle name="Normal 12 5 3 2 2 2 2 3 3 2" xfId="41190" xr:uid="{00000000-0005-0000-0000-0000678C0000}"/>
    <cellStyle name="Normal 12 5 3 2 2 2 2 3 4" xfId="28380" xr:uid="{00000000-0005-0000-0000-0000688C0000}"/>
    <cellStyle name="Normal 12 5 3 2 2 2 2 4" xfId="4589" xr:uid="{00000000-0005-0000-0000-0000698C0000}"/>
    <cellStyle name="Normal 12 5 3 2 2 2 2 4 2" xfId="10079" xr:uid="{00000000-0005-0000-0000-00006A8C0000}"/>
    <cellStyle name="Normal 12 5 3 2 2 2 2 4 2 2" xfId="22890" xr:uid="{00000000-0005-0000-0000-00006B8C0000}"/>
    <cellStyle name="Normal 12 5 3 2 2 2 2 4 2 2 2" xfId="48510" xr:uid="{00000000-0005-0000-0000-00006C8C0000}"/>
    <cellStyle name="Normal 12 5 3 2 2 2 2 4 2 3" xfId="35700" xr:uid="{00000000-0005-0000-0000-00006D8C0000}"/>
    <cellStyle name="Normal 12 5 3 2 2 2 2 4 3" xfId="17400" xr:uid="{00000000-0005-0000-0000-00006E8C0000}"/>
    <cellStyle name="Normal 12 5 3 2 2 2 2 4 3 2" xfId="43020" xr:uid="{00000000-0005-0000-0000-00006F8C0000}"/>
    <cellStyle name="Normal 12 5 3 2 2 2 2 4 4" xfId="30210" xr:uid="{00000000-0005-0000-0000-0000708C0000}"/>
    <cellStyle name="Normal 12 5 3 2 2 2 2 5" xfId="11909" xr:uid="{00000000-0005-0000-0000-0000718C0000}"/>
    <cellStyle name="Normal 12 5 3 2 2 2 2 5 2" xfId="24720" xr:uid="{00000000-0005-0000-0000-0000728C0000}"/>
    <cellStyle name="Normal 12 5 3 2 2 2 2 5 2 2" xfId="50340" xr:uid="{00000000-0005-0000-0000-0000738C0000}"/>
    <cellStyle name="Normal 12 5 3 2 2 2 2 5 3" xfId="37530" xr:uid="{00000000-0005-0000-0000-0000748C0000}"/>
    <cellStyle name="Normal 12 5 3 2 2 2 2 6" xfId="6419" xr:uid="{00000000-0005-0000-0000-0000758C0000}"/>
    <cellStyle name="Normal 12 5 3 2 2 2 2 6 2" xfId="19230" xr:uid="{00000000-0005-0000-0000-0000768C0000}"/>
    <cellStyle name="Normal 12 5 3 2 2 2 2 6 2 2" xfId="44850" xr:uid="{00000000-0005-0000-0000-0000778C0000}"/>
    <cellStyle name="Normal 12 5 3 2 2 2 2 6 3" xfId="32040" xr:uid="{00000000-0005-0000-0000-0000788C0000}"/>
    <cellStyle name="Normal 12 5 3 2 2 2 2 7" xfId="13740" xr:uid="{00000000-0005-0000-0000-0000798C0000}"/>
    <cellStyle name="Normal 12 5 3 2 2 2 2 7 2" xfId="39360" xr:uid="{00000000-0005-0000-0000-00007A8C0000}"/>
    <cellStyle name="Normal 12 5 3 2 2 2 2 8" xfId="26550" xr:uid="{00000000-0005-0000-0000-00007B8C0000}"/>
    <cellStyle name="Normal 12 5 3 2 2 2 3" xfId="1424" xr:uid="{00000000-0005-0000-0000-00007C8C0000}"/>
    <cellStyle name="Normal 12 5 3 2 2 2 3 2" xfId="3254" xr:uid="{00000000-0005-0000-0000-00007D8C0000}"/>
    <cellStyle name="Normal 12 5 3 2 2 2 3 2 2" xfId="8744" xr:uid="{00000000-0005-0000-0000-00007E8C0000}"/>
    <cellStyle name="Normal 12 5 3 2 2 2 3 2 2 2" xfId="21555" xr:uid="{00000000-0005-0000-0000-00007F8C0000}"/>
    <cellStyle name="Normal 12 5 3 2 2 2 3 2 2 2 2" xfId="47175" xr:uid="{00000000-0005-0000-0000-0000808C0000}"/>
    <cellStyle name="Normal 12 5 3 2 2 2 3 2 2 3" xfId="34365" xr:uid="{00000000-0005-0000-0000-0000818C0000}"/>
    <cellStyle name="Normal 12 5 3 2 2 2 3 2 3" xfId="16065" xr:uid="{00000000-0005-0000-0000-0000828C0000}"/>
    <cellStyle name="Normal 12 5 3 2 2 2 3 2 3 2" xfId="41685" xr:uid="{00000000-0005-0000-0000-0000838C0000}"/>
    <cellStyle name="Normal 12 5 3 2 2 2 3 2 4" xfId="28875" xr:uid="{00000000-0005-0000-0000-0000848C0000}"/>
    <cellStyle name="Normal 12 5 3 2 2 2 3 3" xfId="5084" xr:uid="{00000000-0005-0000-0000-0000858C0000}"/>
    <cellStyle name="Normal 12 5 3 2 2 2 3 3 2" xfId="10574" xr:uid="{00000000-0005-0000-0000-0000868C0000}"/>
    <cellStyle name="Normal 12 5 3 2 2 2 3 3 2 2" xfId="23385" xr:uid="{00000000-0005-0000-0000-0000878C0000}"/>
    <cellStyle name="Normal 12 5 3 2 2 2 3 3 2 2 2" xfId="49005" xr:uid="{00000000-0005-0000-0000-0000888C0000}"/>
    <cellStyle name="Normal 12 5 3 2 2 2 3 3 2 3" xfId="36195" xr:uid="{00000000-0005-0000-0000-0000898C0000}"/>
    <cellStyle name="Normal 12 5 3 2 2 2 3 3 3" xfId="17895" xr:uid="{00000000-0005-0000-0000-00008A8C0000}"/>
    <cellStyle name="Normal 12 5 3 2 2 2 3 3 3 2" xfId="43515" xr:uid="{00000000-0005-0000-0000-00008B8C0000}"/>
    <cellStyle name="Normal 12 5 3 2 2 2 3 3 4" xfId="30705" xr:uid="{00000000-0005-0000-0000-00008C8C0000}"/>
    <cellStyle name="Normal 12 5 3 2 2 2 3 4" xfId="12404" xr:uid="{00000000-0005-0000-0000-00008D8C0000}"/>
    <cellStyle name="Normal 12 5 3 2 2 2 3 4 2" xfId="25215" xr:uid="{00000000-0005-0000-0000-00008E8C0000}"/>
    <cellStyle name="Normal 12 5 3 2 2 2 3 4 2 2" xfId="50835" xr:uid="{00000000-0005-0000-0000-00008F8C0000}"/>
    <cellStyle name="Normal 12 5 3 2 2 2 3 4 3" xfId="38025" xr:uid="{00000000-0005-0000-0000-0000908C0000}"/>
    <cellStyle name="Normal 12 5 3 2 2 2 3 5" xfId="6914" xr:uid="{00000000-0005-0000-0000-0000918C0000}"/>
    <cellStyle name="Normal 12 5 3 2 2 2 3 5 2" xfId="19725" xr:uid="{00000000-0005-0000-0000-0000928C0000}"/>
    <cellStyle name="Normal 12 5 3 2 2 2 3 5 2 2" xfId="45345" xr:uid="{00000000-0005-0000-0000-0000938C0000}"/>
    <cellStyle name="Normal 12 5 3 2 2 2 3 5 3" xfId="32535" xr:uid="{00000000-0005-0000-0000-0000948C0000}"/>
    <cellStyle name="Normal 12 5 3 2 2 2 3 6" xfId="14235" xr:uid="{00000000-0005-0000-0000-0000958C0000}"/>
    <cellStyle name="Normal 12 5 3 2 2 2 3 6 2" xfId="39855" xr:uid="{00000000-0005-0000-0000-0000968C0000}"/>
    <cellStyle name="Normal 12 5 3 2 2 2 3 7" xfId="27045" xr:uid="{00000000-0005-0000-0000-0000978C0000}"/>
    <cellStyle name="Normal 12 5 3 2 2 2 4" xfId="2360" xr:uid="{00000000-0005-0000-0000-0000988C0000}"/>
    <cellStyle name="Normal 12 5 3 2 2 2 4 2" xfId="7850" xr:uid="{00000000-0005-0000-0000-0000998C0000}"/>
    <cellStyle name="Normal 12 5 3 2 2 2 4 2 2" xfId="20661" xr:uid="{00000000-0005-0000-0000-00009A8C0000}"/>
    <cellStyle name="Normal 12 5 3 2 2 2 4 2 2 2" xfId="46281" xr:uid="{00000000-0005-0000-0000-00009B8C0000}"/>
    <cellStyle name="Normal 12 5 3 2 2 2 4 2 3" xfId="33471" xr:uid="{00000000-0005-0000-0000-00009C8C0000}"/>
    <cellStyle name="Normal 12 5 3 2 2 2 4 3" xfId="15171" xr:uid="{00000000-0005-0000-0000-00009D8C0000}"/>
    <cellStyle name="Normal 12 5 3 2 2 2 4 3 2" xfId="40791" xr:uid="{00000000-0005-0000-0000-00009E8C0000}"/>
    <cellStyle name="Normal 12 5 3 2 2 2 4 4" xfId="27981" xr:uid="{00000000-0005-0000-0000-00009F8C0000}"/>
    <cellStyle name="Normal 12 5 3 2 2 2 5" xfId="4190" xr:uid="{00000000-0005-0000-0000-0000A08C0000}"/>
    <cellStyle name="Normal 12 5 3 2 2 2 5 2" xfId="9680" xr:uid="{00000000-0005-0000-0000-0000A18C0000}"/>
    <cellStyle name="Normal 12 5 3 2 2 2 5 2 2" xfId="22491" xr:uid="{00000000-0005-0000-0000-0000A28C0000}"/>
    <cellStyle name="Normal 12 5 3 2 2 2 5 2 2 2" xfId="48111" xr:uid="{00000000-0005-0000-0000-0000A38C0000}"/>
    <cellStyle name="Normal 12 5 3 2 2 2 5 2 3" xfId="35301" xr:uid="{00000000-0005-0000-0000-0000A48C0000}"/>
    <cellStyle name="Normal 12 5 3 2 2 2 5 3" xfId="17001" xr:uid="{00000000-0005-0000-0000-0000A58C0000}"/>
    <cellStyle name="Normal 12 5 3 2 2 2 5 3 2" xfId="42621" xr:uid="{00000000-0005-0000-0000-0000A68C0000}"/>
    <cellStyle name="Normal 12 5 3 2 2 2 5 4" xfId="29811" xr:uid="{00000000-0005-0000-0000-0000A78C0000}"/>
    <cellStyle name="Normal 12 5 3 2 2 2 6" xfId="11510" xr:uid="{00000000-0005-0000-0000-0000A88C0000}"/>
    <cellStyle name="Normal 12 5 3 2 2 2 6 2" xfId="24321" xr:uid="{00000000-0005-0000-0000-0000A98C0000}"/>
    <cellStyle name="Normal 12 5 3 2 2 2 6 2 2" xfId="49941" xr:uid="{00000000-0005-0000-0000-0000AA8C0000}"/>
    <cellStyle name="Normal 12 5 3 2 2 2 6 3" xfId="37131" xr:uid="{00000000-0005-0000-0000-0000AB8C0000}"/>
    <cellStyle name="Normal 12 5 3 2 2 2 7" xfId="6020" xr:uid="{00000000-0005-0000-0000-0000AC8C0000}"/>
    <cellStyle name="Normal 12 5 3 2 2 2 7 2" xfId="18831" xr:uid="{00000000-0005-0000-0000-0000AD8C0000}"/>
    <cellStyle name="Normal 12 5 3 2 2 2 7 2 2" xfId="44451" xr:uid="{00000000-0005-0000-0000-0000AE8C0000}"/>
    <cellStyle name="Normal 12 5 3 2 2 2 7 3" xfId="31641" xr:uid="{00000000-0005-0000-0000-0000AF8C0000}"/>
    <cellStyle name="Normal 12 5 3 2 2 2 8" xfId="13341" xr:uid="{00000000-0005-0000-0000-0000B08C0000}"/>
    <cellStyle name="Normal 12 5 3 2 2 2 8 2" xfId="38961" xr:uid="{00000000-0005-0000-0000-0000B18C0000}"/>
    <cellStyle name="Normal 12 5 3 2 2 2 9" xfId="26151" xr:uid="{00000000-0005-0000-0000-0000B28C0000}"/>
    <cellStyle name="Normal 12 5 3 2 2 3" xfId="661" xr:uid="{00000000-0005-0000-0000-0000B38C0000}"/>
    <cellStyle name="Normal 12 5 3 2 2 3 2" xfId="1061" xr:uid="{00000000-0005-0000-0000-0000B48C0000}"/>
    <cellStyle name="Normal 12 5 3 2 2 3 2 2" xfId="1956" xr:uid="{00000000-0005-0000-0000-0000B58C0000}"/>
    <cellStyle name="Normal 12 5 3 2 2 3 2 2 2" xfId="3786" xr:uid="{00000000-0005-0000-0000-0000B68C0000}"/>
    <cellStyle name="Normal 12 5 3 2 2 3 2 2 2 2" xfId="9276" xr:uid="{00000000-0005-0000-0000-0000B78C0000}"/>
    <cellStyle name="Normal 12 5 3 2 2 3 2 2 2 2 2" xfId="22087" xr:uid="{00000000-0005-0000-0000-0000B88C0000}"/>
    <cellStyle name="Normal 12 5 3 2 2 3 2 2 2 2 2 2" xfId="47707" xr:uid="{00000000-0005-0000-0000-0000B98C0000}"/>
    <cellStyle name="Normal 12 5 3 2 2 3 2 2 2 2 3" xfId="34897" xr:uid="{00000000-0005-0000-0000-0000BA8C0000}"/>
    <cellStyle name="Normal 12 5 3 2 2 3 2 2 2 3" xfId="16597" xr:uid="{00000000-0005-0000-0000-0000BB8C0000}"/>
    <cellStyle name="Normal 12 5 3 2 2 3 2 2 2 3 2" xfId="42217" xr:uid="{00000000-0005-0000-0000-0000BC8C0000}"/>
    <cellStyle name="Normal 12 5 3 2 2 3 2 2 2 4" xfId="29407" xr:uid="{00000000-0005-0000-0000-0000BD8C0000}"/>
    <cellStyle name="Normal 12 5 3 2 2 3 2 2 3" xfId="5616" xr:uid="{00000000-0005-0000-0000-0000BE8C0000}"/>
    <cellStyle name="Normal 12 5 3 2 2 3 2 2 3 2" xfId="11106" xr:uid="{00000000-0005-0000-0000-0000BF8C0000}"/>
    <cellStyle name="Normal 12 5 3 2 2 3 2 2 3 2 2" xfId="23917" xr:uid="{00000000-0005-0000-0000-0000C08C0000}"/>
    <cellStyle name="Normal 12 5 3 2 2 3 2 2 3 2 2 2" xfId="49537" xr:uid="{00000000-0005-0000-0000-0000C18C0000}"/>
    <cellStyle name="Normal 12 5 3 2 2 3 2 2 3 2 3" xfId="36727" xr:uid="{00000000-0005-0000-0000-0000C28C0000}"/>
    <cellStyle name="Normal 12 5 3 2 2 3 2 2 3 3" xfId="18427" xr:uid="{00000000-0005-0000-0000-0000C38C0000}"/>
    <cellStyle name="Normal 12 5 3 2 2 3 2 2 3 3 2" xfId="44047" xr:uid="{00000000-0005-0000-0000-0000C48C0000}"/>
    <cellStyle name="Normal 12 5 3 2 2 3 2 2 3 4" xfId="31237" xr:uid="{00000000-0005-0000-0000-0000C58C0000}"/>
    <cellStyle name="Normal 12 5 3 2 2 3 2 2 4" xfId="12936" xr:uid="{00000000-0005-0000-0000-0000C68C0000}"/>
    <cellStyle name="Normal 12 5 3 2 2 3 2 2 4 2" xfId="25747" xr:uid="{00000000-0005-0000-0000-0000C78C0000}"/>
    <cellStyle name="Normal 12 5 3 2 2 3 2 2 4 2 2" xfId="51367" xr:uid="{00000000-0005-0000-0000-0000C88C0000}"/>
    <cellStyle name="Normal 12 5 3 2 2 3 2 2 4 3" xfId="38557" xr:uid="{00000000-0005-0000-0000-0000C98C0000}"/>
    <cellStyle name="Normal 12 5 3 2 2 3 2 2 5" xfId="7446" xr:uid="{00000000-0005-0000-0000-0000CA8C0000}"/>
    <cellStyle name="Normal 12 5 3 2 2 3 2 2 5 2" xfId="20257" xr:uid="{00000000-0005-0000-0000-0000CB8C0000}"/>
    <cellStyle name="Normal 12 5 3 2 2 3 2 2 5 2 2" xfId="45877" xr:uid="{00000000-0005-0000-0000-0000CC8C0000}"/>
    <cellStyle name="Normal 12 5 3 2 2 3 2 2 5 3" xfId="33067" xr:uid="{00000000-0005-0000-0000-0000CD8C0000}"/>
    <cellStyle name="Normal 12 5 3 2 2 3 2 2 6" xfId="14767" xr:uid="{00000000-0005-0000-0000-0000CE8C0000}"/>
    <cellStyle name="Normal 12 5 3 2 2 3 2 2 6 2" xfId="40387" xr:uid="{00000000-0005-0000-0000-0000CF8C0000}"/>
    <cellStyle name="Normal 12 5 3 2 2 3 2 2 7" xfId="27577" xr:uid="{00000000-0005-0000-0000-0000D08C0000}"/>
    <cellStyle name="Normal 12 5 3 2 2 3 2 3" xfId="2892" xr:uid="{00000000-0005-0000-0000-0000D18C0000}"/>
    <cellStyle name="Normal 12 5 3 2 2 3 2 3 2" xfId="8382" xr:uid="{00000000-0005-0000-0000-0000D28C0000}"/>
    <cellStyle name="Normal 12 5 3 2 2 3 2 3 2 2" xfId="21193" xr:uid="{00000000-0005-0000-0000-0000D38C0000}"/>
    <cellStyle name="Normal 12 5 3 2 2 3 2 3 2 2 2" xfId="46813" xr:uid="{00000000-0005-0000-0000-0000D48C0000}"/>
    <cellStyle name="Normal 12 5 3 2 2 3 2 3 2 3" xfId="34003" xr:uid="{00000000-0005-0000-0000-0000D58C0000}"/>
    <cellStyle name="Normal 12 5 3 2 2 3 2 3 3" xfId="15703" xr:uid="{00000000-0005-0000-0000-0000D68C0000}"/>
    <cellStyle name="Normal 12 5 3 2 2 3 2 3 3 2" xfId="41323" xr:uid="{00000000-0005-0000-0000-0000D78C0000}"/>
    <cellStyle name="Normal 12 5 3 2 2 3 2 3 4" xfId="28513" xr:uid="{00000000-0005-0000-0000-0000D88C0000}"/>
    <cellStyle name="Normal 12 5 3 2 2 3 2 4" xfId="4722" xr:uid="{00000000-0005-0000-0000-0000D98C0000}"/>
    <cellStyle name="Normal 12 5 3 2 2 3 2 4 2" xfId="10212" xr:uid="{00000000-0005-0000-0000-0000DA8C0000}"/>
    <cellStyle name="Normal 12 5 3 2 2 3 2 4 2 2" xfId="23023" xr:uid="{00000000-0005-0000-0000-0000DB8C0000}"/>
    <cellStyle name="Normal 12 5 3 2 2 3 2 4 2 2 2" xfId="48643" xr:uid="{00000000-0005-0000-0000-0000DC8C0000}"/>
    <cellStyle name="Normal 12 5 3 2 2 3 2 4 2 3" xfId="35833" xr:uid="{00000000-0005-0000-0000-0000DD8C0000}"/>
    <cellStyle name="Normal 12 5 3 2 2 3 2 4 3" xfId="17533" xr:uid="{00000000-0005-0000-0000-0000DE8C0000}"/>
    <cellStyle name="Normal 12 5 3 2 2 3 2 4 3 2" xfId="43153" xr:uid="{00000000-0005-0000-0000-0000DF8C0000}"/>
    <cellStyle name="Normal 12 5 3 2 2 3 2 4 4" xfId="30343" xr:uid="{00000000-0005-0000-0000-0000E08C0000}"/>
    <cellStyle name="Normal 12 5 3 2 2 3 2 5" xfId="12042" xr:uid="{00000000-0005-0000-0000-0000E18C0000}"/>
    <cellStyle name="Normal 12 5 3 2 2 3 2 5 2" xfId="24853" xr:uid="{00000000-0005-0000-0000-0000E28C0000}"/>
    <cellStyle name="Normal 12 5 3 2 2 3 2 5 2 2" xfId="50473" xr:uid="{00000000-0005-0000-0000-0000E38C0000}"/>
    <cellStyle name="Normal 12 5 3 2 2 3 2 5 3" xfId="37663" xr:uid="{00000000-0005-0000-0000-0000E48C0000}"/>
    <cellStyle name="Normal 12 5 3 2 2 3 2 6" xfId="6552" xr:uid="{00000000-0005-0000-0000-0000E58C0000}"/>
    <cellStyle name="Normal 12 5 3 2 2 3 2 6 2" xfId="19363" xr:uid="{00000000-0005-0000-0000-0000E68C0000}"/>
    <cellStyle name="Normal 12 5 3 2 2 3 2 6 2 2" xfId="44983" xr:uid="{00000000-0005-0000-0000-0000E78C0000}"/>
    <cellStyle name="Normal 12 5 3 2 2 3 2 6 3" xfId="32173" xr:uid="{00000000-0005-0000-0000-0000E88C0000}"/>
    <cellStyle name="Normal 12 5 3 2 2 3 2 7" xfId="13873" xr:uid="{00000000-0005-0000-0000-0000E98C0000}"/>
    <cellStyle name="Normal 12 5 3 2 2 3 2 7 2" xfId="39493" xr:uid="{00000000-0005-0000-0000-0000EA8C0000}"/>
    <cellStyle name="Normal 12 5 3 2 2 3 2 8" xfId="26683" xr:uid="{00000000-0005-0000-0000-0000EB8C0000}"/>
    <cellStyle name="Normal 12 5 3 2 2 3 3" xfId="1556" xr:uid="{00000000-0005-0000-0000-0000EC8C0000}"/>
    <cellStyle name="Normal 12 5 3 2 2 3 3 2" xfId="3386" xr:uid="{00000000-0005-0000-0000-0000ED8C0000}"/>
    <cellStyle name="Normal 12 5 3 2 2 3 3 2 2" xfId="8876" xr:uid="{00000000-0005-0000-0000-0000EE8C0000}"/>
    <cellStyle name="Normal 12 5 3 2 2 3 3 2 2 2" xfId="21687" xr:uid="{00000000-0005-0000-0000-0000EF8C0000}"/>
    <cellStyle name="Normal 12 5 3 2 2 3 3 2 2 2 2" xfId="47307" xr:uid="{00000000-0005-0000-0000-0000F08C0000}"/>
    <cellStyle name="Normal 12 5 3 2 2 3 3 2 2 3" xfId="34497" xr:uid="{00000000-0005-0000-0000-0000F18C0000}"/>
    <cellStyle name="Normal 12 5 3 2 2 3 3 2 3" xfId="16197" xr:uid="{00000000-0005-0000-0000-0000F28C0000}"/>
    <cellStyle name="Normal 12 5 3 2 2 3 3 2 3 2" xfId="41817" xr:uid="{00000000-0005-0000-0000-0000F38C0000}"/>
    <cellStyle name="Normal 12 5 3 2 2 3 3 2 4" xfId="29007" xr:uid="{00000000-0005-0000-0000-0000F48C0000}"/>
    <cellStyle name="Normal 12 5 3 2 2 3 3 3" xfId="5216" xr:uid="{00000000-0005-0000-0000-0000F58C0000}"/>
    <cellStyle name="Normal 12 5 3 2 2 3 3 3 2" xfId="10706" xr:uid="{00000000-0005-0000-0000-0000F68C0000}"/>
    <cellStyle name="Normal 12 5 3 2 2 3 3 3 2 2" xfId="23517" xr:uid="{00000000-0005-0000-0000-0000F78C0000}"/>
    <cellStyle name="Normal 12 5 3 2 2 3 3 3 2 2 2" xfId="49137" xr:uid="{00000000-0005-0000-0000-0000F88C0000}"/>
    <cellStyle name="Normal 12 5 3 2 2 3 3 3 2 3" xfId="36327" xr:uid="{00000000-0005-0000-0000-0000F98C0000}"/>
    <cellStyle name="Normal 12 5 3 2 2 3 3 3 3" xfId="18027" xr:uid="{00000000-0005-0000-0000-0000FA8C0000}"/>
    <cellStyle name="Normal 12 5 3 2 2 3 3 3 3 2" xfId="43647" xr:uid="{00000000-0005-0000-0000-0000FB8C0000}"/>
    <cellStyle name="Normal 12 5 3 2 2 3 3 3 4" xfId="30837" xr:uid="{00000000-0005-0000-0000-0000FC8C0000}"/>
    <cellStyle name="Normal 12 5 3 2 2 3 3 4" xfId="12536" xr:uid="{00000000-0005-0000-0000-0000FD8C0000}"/>
    <cellStyle name="Normal 12 5 3 2 2 3 3 4 2" xfId="25347" xr:uid="{00000000-0005-0000-0000-0000FE8C0000}"/>
    <cellStyle name="Normal 12 5 3 2 2 3 3 4 2 2" xfId="50967" xr:uid="{00000000-0005-0000-0000-0000FF8C0000}"/>
    <cellStyle name="Normal 12 5 3 2 2 3 3 4 3" xfId="38157" xr:uid="{00000000-0005-0000-0000-0000008D0000}"/>
    <cellStyle name="Normal 12 5 3 2 2 3 3 5" xfId="7046" xr:uid="{00000000-0005-0000-0000-0000018D0000}"/>
    <cellStyle name="Normal 12 5 3 2 2 3 3 5 2" xfId="19857" xr:uid="{00000000-0005-0000-0000-0000028D0000}"/>
    <cellStyle name="Normal 12 5 3 2 2 3 3 5 2 2" xfId="45477" xr:uid="{00000000-0005-0000-0000-0000038D0000}"/>
    <cellStyle name="Normal 12 5 3 2 2 3 3 5 3" xfId="32667" xr:uid="{00000000-0005-0000-0000-0000048D0000}"/>
    <cellStyle name="Normal 12 5 3 2 2 3 3 6" xfId="14367" xr:uid="{00000000-0005-0000-0000-0000058D0000}"/>
    <cellStyle name="Normal 12 5 3 2 2 3 3 6 2" xfId="39987" xr:uid="{00000000-0005-0000-0000-0000068D0000}"/>
    <cellStyle name="Normal 12 5 3 2 2 3 3 7" xfId="27177" xr:uid="{00000000-0005-0000-0000-0000078D0000}"/>
    <cellStyle name="Normal 12 5 3 2 2 3 4" xfId="2492" xr:uid="{00000000-0005-0000-0000-0000088D0000}"/>
    <cellStyle name="Normal 12 5 3 2 2 3 4 2" xfId="7982" xr:uid="{00000000-0005-0000-0000-0000098D0000}"/>
    <cellStyle name="Normal 12 5 3 2 2 3 4 2 2" xfId="20793" xr:uid="{00000000-0005-0000-0000-00000A8D0000}"/>
    <cellStyle name="Normal 12 5 3 2 2 3 4 2 2 2" xfId="46413" xr:uid="{00000000-0005-0000-0000-00000B8D0000}"/>
    <cellStyle name="Normal 12 5 3 2 2 3 4 2 3" xfId="33603" xr:uid="{00000000-0005-0000-0000-00000C8D0000}"/>
    <cellStyle name="Normal 12 5 3 2 2 3 4 3" xfId="15303" xr:uid="{00000000-0005-0000-0000-00000D8D0000}"/>
    <cellStyle name="Normal 12 5 3 2 2 3 4 3 2" xfId="40923" xr:uid="{00000000-0005-0000-0000-00000E8D0000}"/>
    <cellStyle name="Normal 12 5 3 2 2 3 4 4" xfId="28113" xr:uid="{00000000-0005-0000-0000-00000F8D0000}"/>
    <cellStyle name="Normal 12 5 3 2 2 3 5" xfId="4322" xr:uid="{00000000-0005-0000-0000-0000108D0000}"/>
    <cellStyle name="Normal 12 5 3 2 2 3 5 2" xfId="9812" xr:uid="{00000000-0005-0000-0000-0000118D0000}"/>
    <cellStyle name="Normal 12 5 3 2 2 3 5 2 2" xfId="22623" xr:uid="{00000000-0005-0000-0000-0000128D0000}"/>
    <cellStyle name="Normal 12 5 3 2 2 3 5 2 2 2" xfId="48243" xr:uid="{00000000-0005-0000-0000-0000138D0000}"/>
    <cellStyle name="Normal 12 5 3 2 2 3 5 2 3" xfId="35433" xr:uid="{00000000-0005-0000-0000-0000148D0000}"/>
    <cellStyle name="Normal 12 5 3 2 2 3 5 3" xfId="17133" xr:uid="{00000000-0005-0000-0000-0000158D0000}"/>
    <cellStyle name="Normal 12 5 3 2 2 3 5 3 2" xfId="42753" xr:uid="{00000000-0005-0000-0000-0000168D0000}"/>
    <cellStyle name="Normal 12 5 3 2 2 3 5 4" xfId="29943" xr:uid="{00000000-0005-0000-0000-0000178D0000}"/>
    <cellStyle name="Normal 12 5 3 2 2 3 6" xfId="11642" xr:uid="{00000000-0005-0000-0000-0000188D0000}"/>
    <cellStyle name="Normal 12 5 3 2 2 3 6 2" xfId="24453" xr:uid="{00000000-0005-0000-0000-0000198D0000}"/>
    <cellStyle name="Normal 12 5 3 2 2 3 6 2 2" xfId="50073" xr:uid="{00000000-0005-0000-0000-00001A8D0000}"/>
    <cellStyle name="Normal 12 5 3 2 2 3 6 3" xfId="37263" xr:uid="{00000000-0005-0000-0000-00001B8D0000}"/>
    <cellStyle name="Normal 12 5 3 2 2 3 7" xfId="6152" xr:uid="{00000000-0005-0000-0000-00001C8D0000}"/>
    <cellStyle name="Normal 12 5 3 2 2 3 7 2" xfId="18963" xr:uid="{00000000-0005-0000-0000-00001D8D0000}"/>
    <cellStyle name="Normal 12 5 3 2 2 3 7 2 2" xfId="44583" xr:uid="{00000000-0005-0000-0000-00001E8D0000}"/>
    <cellStyle name="Normal 12 5 3 2 2 3 7 3" xfId="31773" xr:uid="{00000000-0005-0000-0000-00001F8D0000}"/>
    <cellStyle name="Normal 12 5 3 2 2 3 8" xfId="13473" xr:uid="{00000000-0005-0000-0000-0000208D0000}"/>
    <cellStyle name="Normal 12 5 3 2 2 3 8 2" xfId="39093" xr:uid="{00000000-0005-0000-0000-0000218D0000}"/>
    <cellStyle name="Normal 12 5 3 2 2 3 9" xfId="26283" xr:uid="{00000000-0005-0000-0000-0000228D0000}"/>
    <cellStyle name="Normal 12 5 3 2 2 4" xfId="436" xr:uid="{00000000-0005-0000-0000-0000238D0000}"/>
    <cellStyle name="Normal 12 5 3 2 2 4 2" xfId="1331" xr:uid="{00000000-0005-0000-0000-0000248D0000}"/>
    <cellStyle name="Normal 12 5 3 2 2 4 2 2" xfId="3161" xr:uid="{00000000-0005-0000-0000-0000258D0000}"/>
    <cellStyle name="Normal 12 5 3 2 2 4 2 2 2" xfId="8651" xr:uid="{00000000-0005-0000-0000-0000268D0000}"/>
    <cellStyle name="Normal 12 5 3 2 2 4 2 2 2 2" xfId="21462" xr:uid="{00000000-0005-0000-0000-0000278D0000}"/>
    <cellStyle name="Normal 12 5 3 2 2 4 2 2 2 2 2" xfId="47082" xr:uid="{00000000-0005-0000-0000-0000288D0000}"/>
    <cellStyle name="Normal 12 5 3 2 2 4 2 2 2 3" xfId="34272" xr:uid="{00000000-0005-0000-0000-0000298D0000}"/>
    <cellStyle name="Normal 12 5 3 2 2 4 2 2 3" xfId="15972" xr:uid="{00000000-0005-0000-0000-00002A8D0000}"/>
    <cellStyle name="Normal 12 5 3 2 2 4 2 2 3 2" xfId="41592" xr:uid="{00000000-0005-0000-0000-00002B8D0000}"/>
    <cellStyle name="Normal 12 5 3 2 2 4 2 2 4" xfId="28782" xr:uid="{00000000-0005-0000-0000-00002C8D0000}"/>
    <cellStyle name="Normal 12 5 3 2 2 4 2 3" xfId="4991" xr:uid="{00000000-0005-0000-0000-00002D8D0000}"/>
    <cellStyle name="Normal 12 5 3 2 2 4 2 3 2" xfId="10481" xr:uid="{00000000-0005-0000-0000-00002E8D0000}"/>
    <cellStyle name="Normal 12 5 3 2 2 4 2 3 2 2" xfId="23292" xr:uid="{00000000-0005-0000-0000-00002F8D0000}"/>
    <cellStyle name="Normal 12 5 3 2 2 4 2 3 2 2 2" xfId="48912" xr:uid="{00000000-0005-0000-0000-0000308D0000}"/>
    <cellStyle name="Normal 12 5 3 2 2 4 2 3 2 3" xfId="36102" xr:uid="{00000000-0005-0000-0000-0000318D0000}"/>
    <cellStyle name="Normal 12 5 3 2 2 4 2 3 3" xfId="17802" xr:uid="{00000000-0005-0000-0000-0000328D0000}"/>
    <cellStyle name="Normal 12 5 3 2 2 4 2 3 3 2" xfId="43422" xr:uid="{00000000-0005-0000-0000-0000338D0000}"/>
    <cellStyle name="Normal 12 5 3 2 2 4 2 3 4" xfId="30612" xr:uid="{00000000-0005-0000-0000-0000348D0000}"/>
    <cellStyle name="Normal 12 5 3 2 2 4 2 4" xfId="12311" xr:uid="{00000000-0005-0000-0000-0000358D0000}"/>
    <cellStyle name="Normal 12 5 3 2 2 4 2 4 2" xfId="25122" xr:uid="{00000000-0005-0000-0000-0000368D0000}"/>
    <cellStyle name="Normal 12 5 3 2 2 4 2 4 2 2" xfId="50742" xr:uid="{00000000-0005-0000-0000-0000378D0000}"/>
    <cellStyle name="Normal 12 5 3 2 2 4 2 4 3" xfId="37932" xr:uid="{00000000-0005-0000-0000-0000388D0000}"/>
    <cellStyle name="Normal 12 5 3 2 2 4 2 5" xfId="6821" xr:uid="{00000000-0005-0000-0000-0000398D0000}"/>
    <cellStyle name="Normal 12 5 3 2 2 4 2 5 2" xfId="19632" xr:uid="{00000000-0005-0000-0000-00003A8D0000}"/>
    <cellStyle name="Normal 12 5 3 2 2 4 2 5 2 2" xfId="45252" xr:uid="{00000000-0005-0000-0000-00003B8D0000}"/>
    <cellStyle name="Normal 12 5 3 2 2 4 2 5 3" xfId="32442" xr:uid="{00000000-0005-0000-0000-00003C8D0000}"/>
    <cellStyle name="Normal 12 5 3 2 2 4 2 6" xfId="14142" xr:uid="{00000000-0005-0000-0000-00003D8D0000}"/>
    <cellStyle name="Normal 12 5 3 2 2 4 2 6 2" xfId="39762" xr:uid="{00000000-0005-0000-0000-00003E8D0000}"/>
    <cellStyle name="Normal 12 5 3 2 2 4 2 7" xfId="26952" xr:uid="{00000000-0005-0000-0000-00003F8D0000}"/>
    <cellStyle name="Normal 12 5 3 2 2 4 3" xfId="2267" xr:uid="{00000000-0005-0000-0000-0000408D0000}"/>
    <cellStyle name="Normal 12 5 3 2 2 4 3 2" xfId="7757" xr:uid="{00000000-0005-0000-0000-0000418D0000}"/>
    <cellStyle name="Normal 12 5 3 2 2 4 3 2 2" xfId="20568" xr:uid="{00000000-0005-0000-0000-0000428D0000}"/>
    <cellStyle name="Normal 12 5 3 2 2 4 3 2 2 2" xfId="46188" xr:uid="{00000000-0005-0000-0000-0000438D0000}"/>
    <cellStyle name="Normal 12 5 3 2 2 4 3 2 3" xfId="33378" xr:uid="{00000000-0005-0000-0000-0000448D0000}"/>
    <cellStyle name="Normal 12 5 3 2 2 4 3 3" xfId="15078" xr:uid="{00000000-0005-0000-0000-0000458D0000}"/>
    <cellStyle name="Normal 12 5 3 2 2 4 3 3 2" xfId="40698" xr:uid="{00000000-0005-0000-0000-0000468D0000}"/>
    <cellStyle name="Normal 12 5 3 2 2 4 3 4" xfId="27888" xr:uid="{00000000-0005-0000-0000-0000478D0000}"/>
    <cellStyle name="Normal 12 5 3 2 2 4 4" xfId="4097" xr:uid="{00000000-0005-0000-0000-0000488D0000}"/>
    <cellStyle name="Normal 12 5 3 2 2 4 4 2" xfId="9587" xr:uid="{00000000-0005-0000-0000-0000498D0000}"/>
    <cellStyle name="Normal 12 5 3 2 2 4 4 2 2" xfId="22398" xr:uid="{00000000-0005-0000-0000-00004A8D0000}"/>
    <cellStyle name="Normal 12 5 3 2 2 4 4 2 2 2" xfId="48018" xr:uid="{00000000-0005-0000-0000-00004B8D0000}"/>
    <cellStyle name="Normal 12 5 3 2 2 4 4 2 3" xfId="35208" xr:uid="{00000000-0005-0000-0000-00004C8D0000}"/>
    <cellStyle name="Normal 12 5 3 2 2 4 4 3" xfId="16908" xr:uid="{00000000-0005-0000-0000-00004D8D0000}"/>
    <cellStyle name="Normal 12 5 3 2 2 4 4 3 2" xfId="42528" xr:uid="{00000000-0005-0000-0000-00004E8D0000}"/>
    <cellStyle name="Normal 12 5 3 2 2 4 4 4" xfId="29718" xr:uid="{00000000-0005-0000-0000-00004F8D0000}"/>
    <cellStyle name="Normal 12 5 3 2 2 4 5" xfId="11417" xr:uid="{00000000-0005-0000-0000-0000508D0000}"/>
    <cellStyle name="Normal 12 5 3 2 2 4 5 2" xfId="24228" xr:uid="{00000000-0005-0000-0000-0000518D0000}"/>
    <cellStyle name="Normal 12 5 3 2 2 4 5 2 2" xfId="49848" xr:uid="{00000000-0005-0000-0000-0000528D0000}"/>
    <cellStyle name="Normal 12 5 3 2 2 4 5 3" xfId="37038" xr:uid="{00000000-0005-0000-0000-0000538D0000}"/>
    <cellStyle name="Normal 12 5 3 2 2 4 6" xfId="5927" xr:uid="{00000000-0005-0000-0000-0000548D0000}"/>
    <cellStyle name="Normal 12 5 3 2 2 4 6 2" xfId="18738" xr:uid="{00000000-0005-0000-0000-0000558D0000}"/>
    <cellStyle name="Normal 12 5 3 2 2 4 6 2 2" xfId="44358" xr:uid="{00000000-0005-0000-0000-0000568D0000}"/>
    <cellStyle name="Normal 12 5 3 2 2 4 6 3" xfId="31548" xr:uid="{00000000-0005-0000-0000-0000578D0000}"/>
    <cellStyle name="Normal 12 5 3 2 2 4 7" xfId="13248" xr:uid="{00000000-0005-0000-0000-0000588D0000}"/>
    <cellStyle name="Normal 12 5 3 2 2 4 7 2" xfId="38868" xr:uid="{00000000-0005-0000-0000-0000598D0000}"/>
    <cellStyle name="Normal 12 5 3 2 2 4 8" xfId="26058" xr:uid="{00000000-0005-0000-0000-00005A8D0000}"/>
    <cellStyle name="Normal 12 5 3 2 2 5" xfId="795" xr:uid="{00000000-0005-0000-0000-00005B8D0000}"/>
    <cellStyle name="Normal 12 5 3 2 2 5 2" xfId="1690" xr:uid="{00000000-0005-0000-0000-00005C8D0000}"/>
    <cellStyle name="Normal 12 5 3 2 2 5 2 2" xfId="3520" xr:uid="{00000000-0005-0000-0000-00005D8D0000}"/>
    <cellStyle name="Normal 12 5 3 2 2 5 2 2 2" xfId="9010" xr:uid="{00000000-0005-0000-0000-00005E8D0000}"/>
    <cellStyle name="Normal 12 5 3 2 2 5 2 2 2 2" xfId="21821" xr:uid="{00000000-0005-0000-0000-00005F8D0000}"/>
    <cellStyle name="Normal 12 5 3 2 2 5 2 2 2 2 2" xfId="47441" xr:uid="{00000000-0005-0000-0000-0000608D0000}"/>
    <cellStyle name="Normal 12 5 3 2 2 5 2 2 2 3" xfId="34631" xr:uid="{00000000-0005-0000-0000-0000618D0000}"/>
    <cellStyle name="Normal 12 5 3 2 2 5 2 2 3" xfId="16331" xr:uid="{00000000-0005-0000-0000-0000628D0000}"/>
    <cellStyle name="Normal 12 5 3 2 2 5 2 2 3 2" xfId="41951" xr:uid="{00000000-0005-0000-0000-0000638D0000}"/>
    <cellStyle name="Normal 12 5 3 2 2 5 2 2 4" xfId="29141" xr:uid="{00000000-0005-0000-0000-0000648D0000}"/>
    <cellStyle name="Normal 12 5 3 2 2 5 2 3" xfId="5350" xr:uid="{00000000-0005-0000-0000-0000658D0000}"/>
    <cellStyle name="Normal 12 5 3 2 2 5 2 3 2" xfId="10840" xr:uid="{00000000-0005-0000-0000-0000668D0000}"/>
    <cellStyle name="Normal 12 5 3 2 2 5 2 3 2 2" xfId="23651" xr:uid="{00000000-0005-0000-0000-0000678D0000}"/>
    <cellStyle name="Normal 12 5 3 2 2 5 2 3 2 2 2" xfId="49271" xr:uid="{00000000-0005-0000-0000-0000688D0000}"/>
    <cellStyle name="Normal 12 5 3 2 2 5 2 3 2 3" xfId="36461" xr:uid="{00000000-0005-0000-0000-0000698D0000}"/>
    <cellStyle name="Normal 12 5 3 2 2 5 2 3 3" xfId="18161" xr:uid="{00000000-0005-0000-0000-00006A8D0000}"/>
    <cellStyle name="Normal 12 5 3 2 2 5 2 3 3 2" xfId="43781" xr:uid="{00000000-0005-0000-0000-00006B8D0000}"/>
    <cellStyle name="Normal 12 5 3 2 2 5 2 3 4" xfId="30971" xr:uid="{00000000-0005-0000-0000-00006C8D0000}"/>
    <cellStyle name="Normal 12 5 3 2 2 5 2 4" xfId="12670" xr:uid="{00000000-0005-0000-0000-00006D8D0000}"/>
    <cellStyle name="Normal 12 5 3 2 2 5 2 4 2" xfId="25481" xr:uid="{00000000-0005-0000-0000-00006E8D0000}"/>
    <cellStyle name="Normal 12 5 3 2 2 5 2 4 2 2" xfId="51101" xr:uid="{00000000-0005-0000-0000-00006F8D0000}"/>
    <cellStyle name="Normal 12 5 3 2 2 5 2 4 3" xfId="38291" xr:uid="{00000000-0005-0000-0000-0000708D0000}"/>
    <cellStyle name="Normal 12 5 3 2 2 5 2 5" xfId="7180" xr:uid="{00000000-0005-0000-0000-0000718D0000}"/>
    <cellStyle name="Normal 12 5 3 2 2 5 2 5 2" xfId="19991" xr:uid="{00000000-0005-0000-0000-0000728D0000}"/>
    <cellStyle name="Normal 12 5 3 2 2 5 2 5 2 2" xfId="45611" xr:uid="{00000000-0005-0000-0000-0000738D0000}"/>
    <cellStyle name="Normal 12 5 3 2 2 5 2 5 3" xfId="32801" xr:uid="{00000000-0005-0000-0000-0000748D0000}"/>
    <cellStyle name="Normal 12 5 3 2 2 5 2 6" xfId="14501" xr:uid="{00000000-0005-0000-0000-0000758D0000}"/>
    <cellStyle name="Normal 12 5 3 2 2 5 2 6 2" xfId="40121" xr:uid="{00000000-0005-0000-0000-0000768D0000}"/>
    <cellStyle name="Normal 12 5 3 2 2 5 2 7" xfId="27311" xr:uid="{00000000-0005-0000-0000-0000778D0000}"/>
    <cellStyle name="Normal 12 5 3 2 2 5 3" xfId="2626" xr:uid="{00000000-0005-0000-0000-0000788D0000}"/>
    <cellStyle name="Normal 12 5 3 2 2 5 3 2" xfId="8116" xr:uid="{00000000-0005-0000-0000-0000798D0000}"/>
    <cellStyle name="Normal 12 5 3 2 2 5 3 2 2" xfId="20927" xr:uid="{00000000-0005-0000-0000-00007A8D0000}"/>
    <cellStyle name="Normal 12 5 3 2 2 5 3 2 2 2" xfId="46547" xr:uid="{00000000-0005-0000-0000-00007B8D0000}"/>
    <cellStyle name="Normal 12 5 3 2 2 5 3 2 3" xfId="33737" xr:uid="{00000000-0005-0000-0000-00007C8D0000}"/>
    <cellStyle name="Normal 12 5 3 2 2 5 3 3" xfId="15437" xr:uid="{00000000-0005-0000-0000-00007D8D0000}"/>
    <cellStyle name="Normal 12 5 3 2 2 5 3 3 2" xfId="41057" xr:uid="{00000000-0005-0000-0000-00007E8D0000}"/>
    <cellStyle name="Normal 12 5 3 2 2 5 3 4" xfId="28247" xr:uid="{00000000-0005-0000-0000-00007F8D0000}"/>
    <cellStyle name="Normal 12 5 3 2 2 5 4" xfId="4456" xr:uid="{00000000-0005-0000-0000-0000808D0000}"/>
    <cellStyle name="Normal 12 5 3 2 2 5 4 2" xfId="9946" xr:uid="{00000000-0005-0000-0000-0000818D0000}"/>
    <cellStyle name="Normal 12 5 3 2 2 5 4 2 2" xfId="22757" xr:uid="{00000000-0005-0000-0000-0000828D0000}"/>
    <cellStyle name="Normal 12 5 3 2 2 5 4 2 2 2" xfId="48377" xr:uid="{00000000-0005-0000-0000-0000838D0000}"/>
    <cellStyle name="Normal 12 5 3 2 2 5 4 2 3" xfId="35567" xr:uid="{00000000-0005-0000-0000-0000848D0000}"/>
    <cellStyle name="Normal 12 5 3 2 2 5 4 3" xfId="17267" xr:uid="{00000000-0005-0000-0000-0000858D0000}"/>
    <cellStyle name="Normal 12 5 3 2 2 5 4 3 2" xfId="42887" xr:uid="{00000000-0005-0000-0000-0000868D0000}"/>
    <cellStyle name="Normal 12 5 3 2 2 5 4 4" xfId="30077" xr:uid="{00000000-0005-0000-0000-0000878D0000}"/>
    <cellStyle name="Normal 12 5 3 2 2 5 5" xfId="11776" xr:uid="{00000000-0005-0000-0000-0000888D0000}"/>
    <cellStyle name="Normal 12 5 3 2 2 5 5 2" xfId="24587" xr:uid="{00000000-0005-0000-0000-0000898D0000}"/>
    <cellStyle name="Normal 12 5 3 2 2 5 5 2 2" xfId="50207" xr:uid="{00000000-0005-0000-0000-00008A8D0000}"/>
    <cellStyle name="Normal 12 5 3 2 2 5 5 3" xfId="37397" xr:uid="{00000000-0005-0000-0000-00008B8D0000}"/>
    <cellStyle name="Normal 12 5 3 2 2 5 6" xfId="6286" xr:uid="{00000000-0005-0000-0000-00008C8D0000}"/>
    <cellStyle name="Normal 12 5 3 2 2 5 6 2" xfId="19097" xr:uid="{00000000-0005-0000-0000-00008D8D0000}"/>
    <cellStyle name="Normal 12 5 3 2 2 5 6 2 2" xfId="44717" xr:uid="{00000000-0005-0000-0000-00008E8D0000}"/>
    <cellStyle name="Normal 12 5 3 2 2 5 6 3" xfId="31907" xr:uid="{00000000-0005-0000-0000-00008F8D0000}"/>
    <cellStyle name="Normal 12 5 3 2 2 5 7" xfId="13607" xr:uid="{00000000-0005-0000-0000-0000908D0000}"/>
    <cellStyle name="Normal 12 5 3 2 2 5 7 2" xfId="39227" xr:uid="{00000000-0005-0000-0000-0000918D0000}"/>
    <cellStyle name="Normal 12 5 3 2 2 5 8" xfId="26417" xr:uid="{00000000-0005-0000-0000-0000928D0000}"/>
    <cellStyle name="Normal 12 5 3 2 2 6" xfId="1196" xr:uid="{00000000-0005-0000-0000-0000938D0000}"/>
    <cellStyle name="Normal 12 5 3 2 2 6 2" xfId="3026" xr:uid="{00000000-0005-0000-0000-0000948D0000}"/>
    <cellStyle name="Normal 12 5 3 2 2 6 2 2" xfId="8516" xr:uid="{00000000-0005-0000-0000-0000958D0000}"/>
    <cellStyle name="Normal 12 5 3 2 2 6 2 2 2" xfId="21327" xr:uid="{00000000-0005-0000-0000-0000968D0000}"/>
    <cellStyle name="Normal 12 5 3 2 2 6 2 2 2 2" xfId="46947" xr:uid="{00000000-0005-0000-0000-0000978D0000}"/>
    <cellStyle name="Normal 12 5 3 2 2 6 2 2 3" xfId="34137" xr:uid="{00000000-0005-0000-0000-0000988D0000}"/>
    <cellStyle name="Normal 12 5 3 2 2 6 2 3" xfId="15837" xr:uid="{00000000-0005-0000-0000-0000998D0000}"/>
    <cellStyle name="Normal 12 5 3 2 2 6 2 3 2" xfId="41457" xr:uid="{00000000-0005-0000-0000-00009A8D0000}"/>
    <cellStyle name="Normal 12 5 3 2 2 6 2 4" xfId="28647" xr:uid="{00000000-0005-0000-0000-00009B8D0000}"/>
    <cellStyle name="Normal 12 5 3 2 2 6 3" xfId="4856" xr:uid="{00000000-0005-0000-0000-00009C8D0000}"/>
    <cellStyle name="Normal 12 5 3 2 2 6 3 2" xfId="10346" xr:uid="{00000000-0005-0000-0000-00009D8D0000}"/>
    <cellStyle name="Normal 12 5 3 2 2 6 3 2 2" xfId="23157" xr:uid="{00000000-0005-0000-0000-00009E8D0000}"/>
    <cellStyle name="Normal 12 5 3 2 2 6 3 2 2 2" xfId="48777" xr:uid="{00000000-0005-0000-0000-00009F8D0000}"/>
    <cellStyle name="Normal 12 5 3 2 2 6 3 2 3" xfId="35967" xr:uid="{00000000-0005-0000-0000-0000A08D0000}"/>
    <cellStyle name="Normal 12 5 3 2 2 6 3 3" xfId="17667" xr:uid="{00000000-0005-0000-0000-0000A18D0000}"/>
    <cellStyle name="Normal 12 5 3 2 2 6 3 3 2" xfId="43287" xr:uid="{00000000-0005-0000-0000-0000A28D0000}"/>
    <cellStyle name="Normal 12 5 3 2 2 6 3 4" xfId="30477" xr:uid="{00000000-0005-0000-0000-0000A38D0000}"/>
    <cellStyle name="Normal 12 5 3 2 2 6 4" xfId="12176" xr:uid="{00000000-0005-0000-0000-0000A48D0000}"/>
    <cellStyle name="Normal 12 5 3 2 2 6 4 2" xfId="24987" xr:uid="{00000000-0005-0000-0000-0000A58D0000}"/>
    <cellStyle name="Normal 12 5 3 2 2 6 4 2 2" xfId="50607" xr:uid="{00000000-0005-0000-0000-0000A68D0000}"/>
    <cellStyle name="Normal 12 5 3 2 2 6 4 3" xfId="37797" xr:uid="{00000000-0005-0000-0000-0000A78D0000}"/>
    <cellStyle name="Normal 12 5 3 2 2 6 5" xfId="6686" xr:uid="{00000000-0005-0000-0000-0000A88D0000}"/>
    <cellStyle name="Normal 12 5 3 2 2 6 5 2" xfId="19497" xr:uid="{00000000-0005-0000-0000-0000A98D0000}"/>
    <cellStyle name="Normal 12 5 3 2 2 6 5 2 2" xfId="45117" xr:uid="{00000000-0005-0000-0000-0000AA8D0000}"/>
    <cellStyle name="Normal 12 5 3 2 2 6 5 3" xfId="32307" xr:uid="{00000000-0005-0000-0000-0000AB8D0000}"/>
    <cellStyle name="Normal 12 5 3 2 2 6 6" xfId="14007" xr:uid="{00000000-0005-0000-0000-0000AC8D0000}"/>
    <cellStyle name="Normal 12 5 3 2 2 6 6 2" xfId="39627" xr:uid="{00000000-0005-0000-0000-0000AD8D0000}"/>
    <cellStyle name="Normal 12 5 3 2 2 6 7" xfId="26817" xr:uid="{00000000-0005-0000-0000-0000AE8D0000}"/>
    <cellStyle name="Normal 12 5 3 2 2 7" xfId="2132" xr:uid="{00000000-0005-0000-0000-0000AF8D0000}"/>
    <cellStyle name="Normal 12 5 3 2 2 7 2" xfId="7622" xr:uid="{00000000-0005-0000-0000-0000B08D0000}"/>
    <cellStyle name="Normal 12 5 3 2 2 7 2 2" xfId="20433" xr:uid="{00000000-0005-0000-0000-0000B18D0000}"/>
    <cellStyle name="Normal 12 5 3 2 2 7 2 2 2" xfId="46053" xr:uid="{00000000-0005-0000-0000-0000B28D0000}"/>
    <cellStyle name="Normal 12 5 3 2 2 7 2 3" xfId="33243" xr:uid="{00000000-0005-0000-0000-0000B38D0000}"/>
    <cellStyle name="Normal 12 5 3 2 2 7 3" xfId="14943" xr:uid="{00000000-0005-0000-0000-0000B48D0000}"/>
    <cellStyle name="Normal 12 5 3 2 2 7 3 2" xfId="40563" xr:uid="{00000000-0005-0000-0000-0000B58D0000}"/>
    <cellStyle name="Normal 12 5 3 2 2 7 4" xfId="27753" xr:uid="{00000000-0005-0000-0000-0000B68D0000}"/>
    <cellStyle name="Normal 12 5 3 2 2 8" xfId="3962" xr:uid="{00000000-0005-0000-0000-0000B78D0000}"/>
    <cellStyle name="Normal 12 5 3 2 2 8 2" xfId="9452" xr:uid="{00000000-0005-0000-0000-0000B88D0000}"/>
    <cellStyle name="Normal 12 5 3 2 2 8 2 2" xfId="22263" xr:uid="{00000000-0005-0000-0000-0000B98D0000}"/>
    <cellStyle name="Normal 12 5 3 2 2 8 2 2 2" xfId="47883" xr:uid="{00000000-0005-0000-0000-0000BA8D0000}"/>
    <cellStyle name="Normal 12 5 3 2 2 8 2 3" xfId="35073" xr:uid="{00000000-0005-0000-0000-0000BB8D0000}"/>
    <cellStyle name="Normal 12 5 3 2 2 8 3" xfId="16773" xr:uid="{00000000-0005-0000-0000-0000BC8D0000}"/>
    <cellStyle name="Normal 12 5 3 2 2 8 3 2" xfId="42393" xr:uid="{00000000-0005-0000-0000-0000BD8D0000}"/>
    <cellStyle name="Normal 12 5 3 2 2 8 4" xfId="29583" xr:uid="{00000000-0005-0000-0000-0000BE8D0000}"/>
    <cellStyle name="Normal 12 5 3 2 2 9" xfId="11282" xr:uid="{00000000-0005-0000-0000-0000BF8D0000}"/>
    <cellStyle name="Normal 12 5 3 2 2 9 2" xfId="24093" xr:uid="{00000000-0005-0000-0000-0000C08D0000}"/>
    <cellStyle name="Normal 12 5 3 2 2 9 2 2" xfId="49713" xr:uid="{00000000-0005-0000-0000-0000C18D0000}"/>
    <cellStyle name="Normal 12 5 3 2 2 9 3" xfId="36903" xr:uid="{00000000-0005-0000-0000-0000C28D0000}"/>
    <cellStyle name="Normal 12 5 3 2 3" xfId="351" xr:uid="{00000000-0005-0000-0000-0000C38D0000}"/>
    <cellStyle name="Normal 12 5 3 2 3 10" xfId="5843" xr:uid="{00000000-0005-0000-0000-0000C48D0000}"/>
    <cellStyle name="Normal 12 5 3 2 3 10 2" xfId="18654" xr:uid="{00000000-0005-0000-0000-0000C58D0000}"/>
    <cellStyle name="Normal 12 5 3 2 3 10 2 2" xfId="44274" xr:uid="{00000000-0005-0000-0000-0000C68D0000}"/>
    <cellStyle name="Normal 12 5 3 2 3 10 3" xfId="31464" xr:uid="{00000000-0005-0000-0000-0000C78D0000}"/>
    <cellStyle name="Normal 12 5 3 2 3 11" xfId="13164" xr:uid="{00000000-0005-0000-0000-0000C88D0000}"/>
    <cellStyle name="Normal 12 5 3 2 3 11 2" xfId="38784" xr:uid="{00000000-0005-0000-0000-0000C98D0000}"/>
    <cellStyle name="Normal 12 5 3 2 3 12" xfId="25974" xr:uid="{00000000-0005-0000-0000-0000CA8D0000}"/>
    <cellStyle name="Normal 12 5 3 2 3 2" xfId="580" xr:uid="{00000000-0005-0000-0000-0000CB8D0000}"/>
    <cellStyle name="Normal 12 5 3 2 3 2 2" xfId="979" xr:uid="{00000000-0005-0000-0000-0000CC8D0000}"/>
    <cellStyle name="Normal 12 5 3 2 3 2 2 2" xfId="1874" xr:uid="{00000000-0005-0000-0000-0000CD8D0000}"/>
    <cellStyle name="Normal 12 5 3 2 3 2 2 2 2" xfId="3704" xr:uid="{00000000-0005-0000-0000-0000CE8D0000}"/>
    <cellStyle name="Normal 12 5 3 2 3 2 2 2 2 2" xfId="9194" xr:uid="{00000000-0005-0000-0000-0000CF8D0000}"/>
    <cellStyle name="Normal 12 5 3 2 3 2 2 2 2 2 2" xfId="22005" xr:uid="{00000000-0005-0000-0000-0000D08D0000}"/>
    <cellStyle name="Normal 12 5 3 2 3 2 2 2 2 2 2 2" xfId="47625" xr:uid="{00000000-0005-0000-0000-0000D18D0000}"/>
    <cellStyle name="Normal 12 5 3 2 3 2 2 2 2 2 3" xfId="34815" xr:uid="{00000000-0005-0000-0000-0000D28D0000}"/>
    <cellStyle name="Normal 12 5 3 2 3 2 2 2 2 3" xfId="16515" xr:uid="{00000000-0005-0000-0000-0000D38D0000}"/>
    <cellStyle name="Normal 12 5 3 2 3 2 2 2 2 3 2" xfId="42135" xr:uid="{00000000-0005-0000-0000-0000D48D0000}"/>
    <cellStyle name="Normal 12 5 3 2 3 2 2 2 2 4" xfId="29325" xr:uid="{00000000-0005-0000-0000-0000D58D0000}"/>
    <cellStyle name="Normal 12 5 3 2 3 2 2 2 3" xfId="5534" xr:uid="{00000000-0005-0000-0000-0000D68D0000}"/>
    <cellStyle name="Normal 12 5 3 2 3 2 2 2 3 2" xfId="11024" xr:uid="{00000000-0005-0000-0000-0000D78D0000}"/>
    <cellStyle name="Normal 12 5 3 2 3 2 2 2 3 2 2" xfId="23835" xr:uid="{00000000-0005-0000-0000-0000D88D0000}"/>
    <cellStyle name="Normal 12 5 3 2 3 2 2 2 3 2 2 2" xfId="49455" xr:uid="{00000000-0005-0000-0000-0000D98D0000}"/>
    <cellStyle name="Normal 12 5 3 2 3 2 2 2 3 2 3" xfId="36645" xr:uid="{00000000-0005-0000-0000-0000DA8D0000}"/>
    <cellStyle name="Normal 12 5 3 2 3 2 2 2 3 3" xfId="18345" xr:uid="{00000000-0005-0000-0000-0000DB8D0000}"/>
    <cellStyle name="Normal 12 5 3 2 3 2 2 2 3 3 2" xfId="43965" xr:uid="{00000000-0005-0000-0000-0000DC8D0000}"/>
    <cellStyle name="Normal 12 5 3 2 3 2 2 2 3 4" xfId="31155" xr:uid="{00000000-0005-0000-0000-0000DD8D0000}"/>
    <cellStyle name="Normal 12 5 3 2 3 2 2 2 4" xfId="12854" xr:uid="{00000000-0005-0000-0000-0000DE8D0000}"/>
    <cellStyle name="Normal 12 5 3 2 3 2 2 2 4 2" xfId="25665" xr:uid="{00000000-0005-0000-0000-0000DF8D0000}"/>
    <cellStyle name="Normal 12 5 3 2 3 2 2 2 4 2 2" xfId="51285" xr:uid="{00000000-0005-0000-0000-0000E08D0000}"/>
    <cellStyle name="Normal 12 5 3 2 3 2 2 2 4 3" xfId="38475" xr:uid="{00000000-0005-0000-0000-0000E18D0000}"/>
    <cellStyle name="Normal 12 5 3 2 3 2 2 2 5" xfId="7364" xr:uid="{00000000-0005-0000-0000-0000E28D0000}"/>
    <cellStyle name="Normal 12 5 3 2 3 2 2 2 5 2" xfId="20175" xr:uid="{00000000-0005-0000-0000-0000E38D0000}"/>
    <cellStyle name="Normal 12 5 3 2 3 2 2 2 5 2 2" xfId="45795" xr:uid="{00000000-0005-0000-0000-0000E48D0000}"/>
    <cellStyle name="Normal 12 5 3 2 3 2 2 2 5 3" xfId="32985" xr:uid="{00000000-0005-0000-0000-0000E58D0000}"/>
    <cellStyle name="Normal 12 5 3 2 3 2 2 2 6" xfId="14685" xr:uid="{00000000-0005-0000-0000-0000E68D0000}"/>
    <cellStyle name="Normal 12 5 3 2 3 2 2 2 6 2" xfId="40305" xr:uid="{00000000-0005-0000-0000-0000E78D0000}"/>
    <cellStyle name="Normal 12 5 3 2 3 2 2 2 7" xfId="27495" xr:uid="{00000000-0005-0000-0000-0000E88D0000}"/>
    <cellStyle name="Normal 12 5 3 2 3 2 2 3" xfId="2810" xr:uid="{00000000-0005-0000-0000-0000E98D0000}"/>
    <cellStyle name="Normal 12 5 3 2 3 2 2 3 2" xfId="8300" xr:uid="{00000000-0005-0000-0000-0000EA8D0000}"/>
    <cellStyle name="Normal 12 5 3 2 3 2 2 3 2 2" xfId="21111" xr:uid="{00000000-0005-0000-0000-0000EB8D0000}"/>
    <cellStyle name="Normal 12 5 3 2 3 2 2 3 2 2 2" xfId="46731" xr:uid="{00000000-0005-0000-0000-0000EC8D0000}"/>
    <cellStyle name="Normal 12 5 3 2 3 2 2 3 2 3" xfId="33921" xr:uid="{00000000-0005-0000-0000-0000ED8D0000}"/>
    <cellStyle name="Normal 12 5 3 2 3 2 2 3 3" xfId="15621" xr:uid="{00000000-0005-0000-0000-0000EE8D0000}"/>
    <cellStyle name="Normal 12 5 3 2 3 2 2 3 3 2" xfId="41241" xr:uid="{00000000-0005-0000-0000-0000EF8D0000}"/>
    <cellStyle name="Normal 12 5 3 2 3 2 2 3 4" xfId="28431" xr:uid="{00000000-0005-0000-0000-0000F08D0000}"/>
    <cellStyle name="Normal 12 5 3 2 3 2 2 4" xfId="4640" xr:uid="{00000000-0005-0000-0000-0000F18D0000}"/>
    <cellStyle name="Normal 12 5 3 2 3 2 2 4 2" xfId="10130" xr:uid="{00000000-0005-0000-0000-0000F28D0000}"/>
    <cellStyle name="Normal 12 5 3 2 3 2 2 4 2 2" xfId="22941" xr:uid="{00000000-0005-0000-0000-0000F38D0000}"/>
    <cellStyle name="Normal 12 5 3 2 3 2 2 4 2 2 2" xfId="48561" xr:uid="{00000000-0005-0000-0000-0000F48D0000}"/>
    <cellStyle name="Normal 12 5 3 2 3 2 2 4 2 3" xfId="35751" xr:uid="{00000000-0005-0000-0000-0000F58D0000}"/>
    <cellStyle name="Normal 12 5 3 2 3 2 2 4 3" xfId="17451" xr:uid="{00000000-0005-0000-0000-0000F68D0000}"/>
    <cellStyle name="Normal 12 5 3 2 3 2 2 4 3 2" xfId="43071" xr:uid="{00000000-0005-0000-0000-0000F78D0000}"/>
    <cellStyle name="Normal 12 5 3 2 3 2 2 4 4" xfId="30261" xr:uid="{00000000-0005-0000-0000-0000F88D0000}"/>
    <cellStyle name="Normal 12 5 3 2 3 2 2 5" xfId="11960" xr:uid="{00000000-0005-0000-0000-0000F98D0000}"/>
    <cellStyle name="Normal 12 5 3 2 3 2 2 5 2" xfId="24771" xr:uid="{00000000-0005-0000-0000-0000FA8D0000}"/>
    <cellStyle name="Normal 12 5 3 2 3 2 2 5 2 2" xfId="50391" xr:uid="{00000000-0005-0000-0000-0000FB8D0000}"/>
    <cellStyle name="Normal 12 5 3 2 3 2 2 5 3" xfId="37581" xr:uid="{00000000-0005-0000-0000-0000FC8D0000}"/>
    <cellStyle name="Normal 12 5 3 2 3 2 2 6" xfId="6470" xr:uid="{00000000-0005-0000-0000-0000FD8D0000}"/>
    <cellStyle name="Normal 12 5 3 2 3 2 2 6 2" xfId="19281" xr:uid="{00000000-0005-0000-0000-0000FE8D0000}"/>
    <cellStyle name="Normal 12 5 3 2 3 2 2 6 2 2" xfId="44901" xr:uid="{00000000-0005-0000-0000-0000FF8D0000}"/>
    <cellStyle name="Normal 12 5 3 2 3 2 2 6 3" xfId="32091" xr:uid="{00000000-0005-0000-0000-0000008E0000}"/>
    <cellStyle name="Normal 12 5 3 2 3 2 2 7" xfId="13791" xr:uid="{00000000-0005-0000-0000-0000018E0000}"/>
    <cellStyle name="Normal 12 5 3 2 3 2 2 7 2" xfId="39411" xr:uid="{00000000-0005-0000-0000-0000028E0000}"/>
    <cellStyle name="Normal 12 5 3 2 3 2 2 8" xfId="26601" xr:uid="{00000000-0005-0000-0000-0000038E0000}"/>
    <cellStyle name="Normal 12 5 3 2 3 2 3" xfId="1475" xr:uid="{00000000-0005-0000-0000-0000048E0000}"/>
    <cellStyle name="Normal 12 5 3 2 3 2 3 2" xfId="3305" xr:uid="{00000000-0005-0000-0000-0000058E0000}"/>
    <cellStyle name="Normal 12 5 3 2 3 2 3 2 2" xfId="8795" xr:uid="{00000000-0005-0000-0000-0000068E0000}"/>
    <cellStyle name="Normal 12 5 3 2 3 2 3 2 2 2" xfId="21606" xr:uid="{00000000-0005-0000-0000-0000078E0000}"/>
    <cellStyle name="Normal 12 5 3 2 3 2 3 2 2 2 2" xfId="47226" xr:uid="{00000000-0005-0000-0000-0000088E0000}"/>
    <cellStyle name="Normal 12 5 3 2 3 2 3 2 2 3" xfId="34416" xr:uid="{00000000-0005-0000-0000-0000098E0000}"/>
    <cellStyle name="Normal 12 5 3 2 3 2 3 2 3" xfId="16116" xr:uid="{00000000-0005-0000-0000-00000A8E0000}"/>
    <cellStyle name="Normal 12 5 3 2 3 2 3 2 3 2" xfId="41736" xr:uid="{00000000-0005-0000-0000-00000B8E0000}"/>
    <cellStyle name="Normal 12 5 3 2 3 2 3 2 4" xfId="28926" xr:uid="{00000000-0005-0000-0000-00000C8E0000}"/>
    <cellStyle name="Normal 12 5 3 2 3 2 3 3" xfId="5135" xr:uid="{00000000-0005-0000-0000-00000D8E0000}"/>
    <cellStyle name="Normal 12 5 3 2 3 2 3 3 2" xfId="10625" xr:uid="{00000000-0005-0000-0000-00000E8E0000}"/>
    <cellStyle name="Normal 12 5 3 2 3 2 3 3 2 2" xfId="23436" xr:uid="{00000000-0005-0000-0000-00000F8E0000}"/>
    <cellStyle name="Normal 12 5 3 2 3 2 3 3 2 2 2" xfId="49056" xr:uid="{00000000-0005-0000-0000-0000108E0000}"/>
    <cellStyle name="Normal 12 5 3 2 3 2 3 3 2 3" xfId="36246" xr:uid="{00000000-0005-0000-0000-0000118E0000}"/>
    <cellStyle name="Normal 12 5 3 2 3 2 3 3 3" xfId="17946" xr:uid="{00000000-0005-0000-0000-0000128E0000}"/>
    <cellStyle name="Normal 12 5 3 2 3 2 3 3 3 2" xfId="43566" xr:uid="{00000000-0005-0000-0000-0000138E0000}"/>
    <cellStyle name="Normal 12 5 3 2 3 2 3 3 4" xfId="30756" xr:uid="{00000000-0005-0000-0000-0000148E0000}"/>
    <cellStyle name="Normal 12 5 3 2 3 2 3 4" xfId="12455" xr:uid="{00000000-0005-0000-0000-0000158E0000}"/>
    <cellStyle name="Normal 12 5 3 2 3 2 3 4 2" xfId="25266" xr:uid="{00000000-0005-0000-0000-0000168E0000}"/>
    <cellStyle name="Normal 12 5 3 2 3 2 3 4 2 2" xfId="50886" xr:uid="{00000000-0005-0000-0000-0000178E0000}"/>
    <cellStyle name="Normal 12 5 3 2 3 2 3 4 3" xfId="38076" xr:uid="{00000000-0005-0000-0000-0000188E0000}"/>
    <cellStyle name="Normal 12 5 3 2 3 2 3 5" xfId="6965" xr:uid="{00000000-0005-0000-0000-0000198E0000}"/>
    <cellStyle name="Normal 12 5 3 2 3 2 3 5 2" xfId="19776" xr:uid="{00000000-0005-0000-0000-00001A8E0000}"/>
    <cellStyle name="Normal 12 5 3 2 3 2 3 5 2 2" xfId="45396" xr:uid="{00000000-0005-0000-0000-00001B8E0000}"/>
    <cellStyle name="Normal 12 5 3 2 3 2 3 5 3" xfId="32586" xr:uid="{00000000-0005-0000-0000-00001C8E0000}"/>
    <cellStyle name="Normal 12 5 3 2 3 2 3 6" xfId="14286" xr:uid="{00000000-0005-0000-0000-00001D8E0000}"/>
    <cellStyle name="Normal 12 5 3 2 3 2 3 6 2" xfId="39906" xr:uid="{00000000-0005-0000-0000-00001E8E0000}"/>
    <cellStyle name="Normal 12 5 3 2 3 2 3 7" xfId="27096" xr:uid="{00000000-0005-0000-0000-00001F8E0000}"/>
    <cellStyle name="Normal 12 5 3 2 3 2 4" xfId="2411" xr:uid="{00000000-0005-0000-0000-0000208E0000}"/>
    <cellStyle name="Normal 12 5 3 2 3 2 4 2" xfId="7901" xr:uid="{00000000-0005-0000-0000-0000218E0000}"/>
    <cellStyle name="Normal 12 5 3 2 3 2 4 2 2" xfId="20712" xr:uid="{00000000-0005-0000-0000-0000228E0000}"/>
    <cellStyle name="Normal 12 5 3 2 3 2 4 2 2 2" xfId="46332" xr:uid="{00000000-0005-0000-0000-0000238E0000}"/>
    <cellStyle name="Normal 12 5 3 2 3 2 4 2 3" xfId="33522" xr:uid="{00000000-0005-0000-0000-0000248E0000}"/>
    <cellStyle name="Normal 12 5 3 2 3 2 4 3" xfId="15222" xr:uid="{00000000-0005-0000-0000-0000258E0000}"/>
    <cellStyle name="Normal 12 5 3 2 3 2 4 3 2" xfId="40842" xr:uid="{00000000-0005-0000-0000-0000268E0000}"/>
    <cellStyle name="Normal 12 5 3 2 3 2 4 4" xfId="28032" xr:uid="{00000000-0005-0000-0000-0000278E0000}"/>
    <cellStyle name="Normal 12 5 3 2 3 2 5" xfId="4241" xr:uid="{00000000-0005-0000-0000-0000288E0000}"/>
    <cellStyle name="Normal 12 5 3 2 3 2 5 2" xfId="9731" xr:uid="{00000000-0005-0000-0000-0000298E0000}"/>
    <cellStyle name="Normal 12 5 3 2 3 2 5 2 2" xfId="22542" xr:uid="{00000000-0005-0000-0000-00002A8E0000}"/>
    <cellStyle name="Normal 12 5 3 2 3 2 5 2 2 2" xfId="48162" xr:uid="{00000000-0005-0000-0000-00002B8E0000}"/>
    <cellStyle name="Normal 12 5 3 2 3 2 5 2 3" xfId="35352" xr:uid="{00000000-0005-0000-0000-00002C8E0000}"/>
    <cellStyle name="Normal 12 5 3 2 3 2 5 3" xfId="17052" xr:uid="{00000000-0005-0000-0000-00002D8E0000}"/>
    <cellStyle name="Normal 12 5 3 2 3 2 5 3 2" xfId="42672" xr:uid="{00000000-0005-0000-0000-00002E8E0000}"/>
    <cellStyle name="Normal 12 5 3 2 3 2 5 4" xfId="29862" xr:uid="{00000000-0005-0000-0000-00002F8E0000}"/>
    <cellStyle name="Normal 12 5 3 2 3 2 6" xfId="11561" xr:uid="{00000000-0005-0000-0000-0000308E0000}"/>
    <cellStyle name="Normal 12 5 3 2 3 2 6 2" xfId="24372" xr:uid="{00000000-0005-0000-0000-0000318E0000}"/>
    <cellStyle name="Normal 12 5 3 2 3 2 6 2 2" xfId="49992" xr:uid="{00000000-0005-0000-0000-0000328E0000}"/>
    <cellStyle name="Normal 12 5 3 2 3 2 6 3" xfId="37182" xr:uid="{00000000-0005-0000-0000-0000338E0000}"/>
    <cellStyle name="Normal 12 5 3 2 3 2 7" xfId="6071" xr:uid="{00000000-0005-0000-0000-0000348E0000}"/>
    <cellStyle name="Normal 12 5 3 2 3 2 7 2" xfId="18882" xr:uid="{00000000-0005-0000-0000-0000358E0000}"/>
    <cellStyle name="Normal 12 5 3 2 3 2 7 2 2" xfId="44502" xr:uid="{00000000-0005-0000-0000-0000368E0000}"/>
    <cellStyle name="Normal 12 5 3 2 3 2 7 3" xfId="31692" xr:uid="{00000000-0005-0000-0000-0000378E0000}"/>
    <cellStyle name="Normal 12 5 3 2 3 2 8" xfId="13392" xr:uid="{00000000-0005-0000-0000-0000388E0000}"/>
    <cellStyle name="Normal 12 5 3 2 3 2 8 2" xfId="39012" xr:uid="{00000000-0005-0000-0000-0000398E0000}"/>
    <cellStyle name="Normal 12 5 3 2 3 2 9" xfId="26202" xr:uid="{00000000-0005-0000-0000-00003A8E0000}"/>
    <cellStyle name="Normal 12 5 3 2 3 3" xfId="712" xr:uid="{00000000-0005-0000-0000-00003B8E0000}"/>
    <cellStyle name="Normal 12 5 3 2 3 3 2" xfId="1112" xr:uid="{00000000-0005-0000-0000-00003C8E0000}"/>
    <cellStyle name="Normal 12 5 3 2 3 3 2 2" xfId="2007" xr:uid="{00000000-0005-0000-0000-00003D8E0000}"/>
    <cellStyle name="Normal 12 5 3 2 3 3 2 2 2" xfId="3837" xr:uid="{00000000-0005-0000-0000-00003E8E0000}"/>
    <cellStyle name="Normal 12 5 3 2 3 3 2 2 2 2" xfId="9327" xr:uid="{00000000-0005-0000-0000-00003F8E0000}"/>
    <cellStyle name="Normal 12 5 3 2 3 3 2 2 2 2 2" xfId="22138" xr:uid="{00000000-0005-0000-0000-0000408E0000}"/>
    <cellStyle name="Normal 12 5 3 2 3 3 2 2 2 2 2 2" xfId="47758" xr:uid="{00000000-0005-0000-0000-0000418E0000}"/>
    <cellStyle name="Normal 12 5 3 2 3 3 2 2 2 2 3" xfId="34948" xr:uid="{00000000-0005-0000-0000-0000428E0000}"/>
    <cellStyle name="Normal 12 5 3 2 3 3 2 2 2 3" xfId="16648" xr:uid="{00000000-0005-0000-0000-0000438E0000}"/>
    <cellStyle name="Normal 12 5 3 2 3 3 2 2 2 3 2" xfId="42268" xr:uid="{00000000-0005-0000-0000-0000448E0000}"/>
    <cellStyle name="Normal 12 5 3 2 3 3 2 2 2 4" xfId="29458" xr:uid="{00000000-0005-0000-0000-0000458E0000}"/>
    <cellStyle name="Normal 12 5 3 2 3 3 2 2 3" xfId="5667" xr:uid="{00000000-0005-0000-0000-0000468E0000}"/>
    <cellStyle name="Normal 12 5 3 2 3 3 2 2 3 2" xfId="11157" xr:uid="{00000000-0005-0000-0000-0000478E0000}"/>
    <cellStyle name="Normal 12 5 3 2 3 3 2 2 3 2 2" xfId="23968" xr:uid="{00000000-0005-0000-0000-0000488E0000}"/>
    <cellStyle name="Normal 12 5 3 2 3 3 2 2 3 2 2 2" xfId="49588" xr:uid="{00000000-0005-0000-0000-0000498E0000}"/>
    <cellStyle name="Normal 12 5 3 2 3 3 2 2 3 2 3" xfId="36778" xr:uid="{00000000-0005-0000-0000-00004A8E0000}"/>
    <cellStyle name="Normal 12 5 3 2 3 3 2 2 3 3" xfId="18478" xr:uid="{00000000-0005-0000-0000-00004B8E0000}"/>
    <cellStyle name="Normal 12 5 3 2 3 3 2 2 3 3 2" xfId="44098" xr:uid="{00000000-0005-0000-0000-00004C8E0000}"/>
    <cellStyle name="Normal 12 5 3 2 3 3 2 2 3 4" xfId="31288" xr:uid="{00000000-0005-0000-0000-00004D8E0000}"/>
    <cellStyle name="Normal 12 5 3 2 3 3 2 2 4" xfId="12987" xr:uid="{00000000-0005-0000-0000-00004E8E0000}"/>
    <cellStyle name="Normal 12 5 3 2 3 3 2 2 4 2" xfId="25798" xr:uid="{00000000-0005-0000-0000-00004F8E0000}"/>
    <cellStyle name="Normal 12 5 3 2 3 3 2 2 4 2 2" xfId="51418" xr:uid="{00000000-0005-0000-0000-0000508E0000}"/>
    <cellStyle name="Normal 12 5 3 2 3 3 2 2 4 3" xfId="38608" xr:uid="{00000000-0005-0000-0000-0000518E0000}"/>
    <cellStyle name="Normal 12 5 3 2 3 3 2 2 5" xfId="7497" xr:uid="{00000000-0005-0000-0000-0000528E0000}"/>
    <cellStyle name="Normal 12 5 3 2 3 3 2 2 5 2" xfId="20308" xr:uid="{00000000-0005-0000-0000-0000538E0000}"/>
    <cellStyle name="Normal 12 5 3 2 3 3 2 2 5 2 2" xfId="45928" xr:uid="{00000000-0005-0000-0000-0000548E0000}"/>
    <cellStyle name="Normal 12 5 3 2 3 3 2 2 5 3" xfId="33118" xr:uid="{00000000-0005-0000-0000-0000558E0000}"/>
    <cellStyle name="Normal 12 5 3 2 3 3 2 2 6" xfId="14818" xr:uid="{00000000-0005-0000-0000-0000568E0000}"/>
    <cellStyle name="Normal 12 5 3 2 3 3 2 2 6 2" xfId="40438" xr:uid="{00000000-0005-0000-0000-0000578E0000}"/>
    <cellStyle name="Normal 12 5 3 2 3 3 2 2 7" xfId="27628" xr:uid="{00000000-0005-0000-0000-0000588E0000}"/>
    <cellStyle name="Normal 12 5 3 2 3 3 2 3" xfId="2943" xr:uid="{00000000-0005-0000-0000-0000598E0000}"/>
    <cellStyle name="Normal 12 5 3 2 3 3 2 3 2" xfId="8433" xr:uid="{00000000-0005-0000-0000-00005A8E0000}"/>
    <cellStyle name="Normal 12 5 3 2 3 3 2 3 2 2" xfId="21244" xr:uid="{00000000-0005-0000-0000-00005B8E0000}"/>
    <cellStyle name="Normal 12 5 3 2 3 3 2 3 2 2 2" xfId="46864" xr:uid="{00000000-0005-0000-0000-00005C8E0000}"/>
    <cellStyle name="Normal 12 5 3 2 3 3 2 3 2 3" xfId="34054" xr:uid="{00000000-0005-0000-0000-00005D8E0000}"/>
    <cellStyle name="Normal 12 5 3 2 3 3 2 3 3" xfId="15754" xr:uid="{00000000-0005-0000-0000-00005E8E0000}"/>
    <cellStyle name="Normal 12 5 3 2 3 3 2 3 3 2" xfId="41374" xr:uid="{00000000-0005-0000-0000-00005F8E0000}"/>
    <cellStyle name="Normal 12 5 3 2 3 3 2 3 4" xfId="28564" xr:uid="{00000000-0005-0000-0000-0000608E0000}"/>
    <cellStyle name="Normal 12 5 3 2 3 3 2 4" xfId="4773" xr:uid="{00000000-0005-0000-0000-0000618E0000}"/>
    <cellStyle name="Normal 12 5 3 2 3 3 2 4 2" xfId="10263" xr:uid="{00000000-0005-0000-0000-0000628E0000}"/>
    <cellStyle name="Normal 12 5 3 2 3 3 2 4 2 2" xfId="23074" xr:uid="{00000000-0005-0000-0000-0000638E0000}"/>
    <cellStyle name="Normal 12 5 3 2 3 3 2 4 2 2 2" xfId="48694" xr:uid="{00000000-0005-0000-0000-0000648E0000}"/>
    <cellStyle name="Normal 12 5 3 2 3 3 2 4 2 3" xfId="35884" xr:uid="{00000000-0005-0000-0000-0000658E0000}"/>
    <cellStyle name="Normal 12 5 3 2 3 3 2 4 3" xfId="17584" xr:uid="{00000000-0005-0000-0000-0000668E0000}"/>
    <cellStyle name="Normal 12 5 3 2 3 3 2 4 3 2" xfId="43204" xr:uid="{00000000-0005-0000-0000-0000678E0000}"/>
    <cellStyle name="Normal 12 5 3 2 3 3 2 4 4" xfId="30394" xr:uid="{00000000-0005-0000-0000-0000688E0000}"/>
    <cellStyle name="Normal 12 5 3 2 3 3 2 5" xfId="12093" xr:uid="{00000000-0005-0000-0000-0000698E0000}"/>
    <cellStyle name="Normal 12 5 3 2 3 3 2 5 2" xfId="24904" xr:uid="{00000000-0005-0000-0000-00006A8E0000}"/>
    <cellStyle name="Normal 12 5 3 2 3 3 2 5 2 2" xfId="50524" xr:uid="{00000000-0005-0000-0000-00006B8E0000}"/>
    <cellStyle name="Normal 12 5 3 2 3 3 2 5 3" xfId="37714" xr:uid="{00000000-0005-0000-0000-00006C8E0000}"/>
    <cellStyle name="Normal 12 5 3 2 3 3 2 6" xfId="6603" xr:uid="{00000000-0005-0000-0000-00006D8E0000}"/>
    <cellStyle name="Normal 12 5 3 2 3 3 2 6 2" xfId="19414" xr:uid="{00000000-0005-0000-0000-00006E8E0000}"/>
    <cellStyle name="Normal 12 5 3 2 3 3 2 6 2 2" xfId="45034" xr:uid="{00000000-0005-0000-0000-00006F8E0000}"/>
    <cellStyle name="Normal 12 5 3 2 3 3 2 6 3" xfId="32224" xr:uid="{00000000-0005-0000-0000-0000708E0000}"/>
    <cellStyle name="Normal 12 5 3 2 3 3 2 7" xfId="13924" xr:uid="{00000000-0005-0000-0000-0000718E0000}"/>
    <cellStyle name="Normal 12 5 3 2 3 3 2 7 2" xfId="39544" xr:uid="{00000000-0005-0000-0000-0000728E0000}"/>
    <cellStyle name="Normal 12 5 3 2 3 3 2 8" xfId="26734" xr:uid="{00000000-0005-0000-0000-0000738E0000}"/>
    <cellStyle name="Normal 12 5 3 2 3 3 3" xfId="1607" xr:uid="{00000000-0005-0000-0000-0000748E0000}"/>
    <cellStyle name="Normal 12 5 3 2 3 3 3 2" xfId="3437" xr:uid="{00000000-0005-0000-0000-0000758E0000}"/>
    <cellStyle name="Normal 12 5 3 2 3 3 3 2 2" xfId="8927" xr:uid="{00000000-0005-0000-0000-0000768E0000}"/>
    <cellStyle name="Normal 12 5 3 2 3 3 3 2 2 2" xfId="21738" xr:uid="{00000000-0005-0000-0000-0000778E0000}"/>
    <cellStyle name="Normal 12 5 3 2 3 3 3 2 2 2 2" xfId="47358" xr:uid="{00000000-0005-0000-0000-0000788E0000}"/>
    <cellStyle name="Normal 12 5 3 2 3 3 3 2 2 3" xfId="34548" xr:uid="{00000000-0005-0000-0000-0000798E0000}"/>
    <cellStyle name="Normal 12 5 3 2 3 3 3 2 3" xfId="16248" xr:uid="{00000000-0005-0000-0000-00007A8E0000}"/>
    <cellStyle name="Normal 12 5 3 2 3 3 3 2 3 2" xfId="41868" xr:uid="{00000000-0005-0000-0000-00007B8E0000}"/>
    <cellStyle name="Normal 12 5 3 2 3 3 3 2 4" xfId="29058" xr:uid="{00000000-0005-0000-0000-00007C8E0000}"/>
    <cellStyle name="Normal 12 5 3 2 3 3 3 3" xfId="5267" xr:uid="{00000000-0005-0000-0000-00007D8E0000}"/>
    <cellStyle name="Normal 12 5 3 2 3 3 3 3 2" xfId="10757" xr:uid="{00000000-0005-0000-0000-00007E8E0000}"/>
    <cellStyle name="Normal 12 5 3 2 3 3 3 3 2 2" xfId="23568" xr:uid="{00000000-0005-0000-0000-00007F8E0000}"/>
    <cellStyle name="Normal 12 5 3 2 3 3 3 3 2 2 2" xfId="49188" xr:uid="{00000000-0005-0000-0000-0000808E0000}"/>
    <cellStyle name="Normal 12 5 3 2 3 3 3 3 2 3" xfId="36378" xr:uid="{00000000-0005-0000-0000-0000818E0000}"/>
    <cellStyle name="Normal 12 5 3 2 3 3 3 3 3" xfId="18078" xr:uid="{00000000-0005-0000-0000-0000828E0000}"/>
    <cellStyle name="Normal 12 5 3 2 3 3 3 3 3 2" xfId="43698" xr:uid="{00000000-0005-0000-0000-0000838E0000}"/>
    <cellStyle name="Normal 12 5 3 2 3 3 3 3 4" xfId="30888" xr:uid="{00000000-0005-0000-0000-0000848E0000}"/>
    <cellStyle name="Normal 12 5 3 2 3 3 3 4" xfId="12587" xr:uid="{00000000-0005-0000-0000-0000858E0000}"/>
    <cellStyle name="Normal 12 5 3 2 3 3 3 4 2" xfId="25398" xr:uid="{00000000-0005-0000-0000-0000868E0000}"/>
    <cellStyle name="Normal 12 5 3 2 3 3 3 4 2 2" xfId="51018" xr:uid="{00000000-0005-0000-0000-0000878E0000}"/>
    <cellStyle name="Normal 12 5 3 2 3 3 3 4 3" xfId="38208" xr:uid="{00000000-0005-0000-0000-0000888E0000}"/>
    <cellStyle name="Normal 12 5 3 2 3 3 3 5" xfId="7097" xr:uid="{00000000-0005-0000-0000-0000898E0000}"/>
    <cellStyle name="Normal 12 5 3 2 3 3 3 5 2" xfId="19908" xr:uid="{00000000-0005-0000-0000-00008A8E0000}"/>
    <cellStyle name="Normal 12 5 3 2 3 3 3 5 2 2" xfId="45528" xr:uid="{00000000-0005-0000-0000-00008B8E0000}"/>
    <cellStyle name="Normal 12 5 3 2 3 3 3 5 3" xfId="32718" xr:uid="{00000000-0005-0000-0000-00008C8E0000}"/>
    <cellStyle name="Normal 12 5 3 2 3 3 3 6" xfId="14418" xr:uid="{00000000-0005-0000-0000-00008D8E0000}"/>
    <cellStyle name="Normal 12 5 3 2 3 3 3 6 2" xfId="40038" xr:uid="{00000000-0005-0000-0000-00008E8E0000}"/>
    <cellStyle name="Normal 12 5 3 2 3 3 3 7" xfId="27228" xr:uid="{00000000-0005-0000-0000-00008F8E0000}"/>
    <cellStyle name="Normal 12 5 3 2 3 3 4" xfId="2543" xr:uid="{00000000-0005-0000-0000-0000908E0000}"/>
    <cellStyle name="Normal 12 5 3 2 3 3 4 2" xfId="8033" xr:uid="{00000000-0005-0000-0000-0000918E0000}"/>
    <cellStyle name="Normal 12 5 3 2 3 3 4 2 2" xfId="20844" xr:uid="{00000000-0005-0000-0000-0000928E0000}"/>
    <cellStyle name="Normal 12 5 3 2 3 3 4 2 2 2" xfId="46464" xr:uid="{00000000-0005-0000-0000-0000938E0000}"/>
    <cellStyle name="Normal 12 5 3 2 3 3 4 2 3" xfId="33654" xr:uid="{00000000-0005-0000-0000-0000948E0000}"/>
    <cellStyle name="Normal 12 5 3 2 3 3 4 3" xfId="15354" xr:uid="{00000000-0005-0000-0000-0000958E0000}"/>
    <cellStyle name="Normal 12 5 3 2 3 3 4 3 2" xfId="40974" xr:uid="{00000000-0005-0000-0000-0000968E0000}"/>
    <cellStyle name="Normal 12 5 3 2 3 3 4 4" xfId="28164" xr:uid="{00000000-0005-0000-0000-0000978E0000}"/>
    <cellStyle name="Normal 12 5 3 2 3 3 5" xfId="4373" xr:uid="{00000000-0005-0000-0000-0000988E0000}"/>
    <cellStyle name="Normal 12 5 3 2 3 3 5 2" xfId="9863" xr:uid="{00000000-0005-0000-0000-0000998E0000}"/>
    <cellStyle name="Normal 12 5 3 2 3 3 5 2 2" xfId="22674" xr:uid="{00000000-0005-0000-0000-00009A8E0000}"/>
    <cellStyle name="Normal 12 5 3 2 3 3 5 2 2 2" xfId="48294" xr:uid="{00000000-0005-0000-0000-00009B8E0000}"/>
    <cellStyle name="Normal 12 5 3 2 3 3 5 2 3" xfId="35484" xr:uid="{00000000-0005-0000-0000-00009C8E0000}"/>
    <cellStyle name="Normal 12 5 3 2 3 3 5 3" xfId="17184" xr:uid="{00000000-0005-0000-0000-00009D8E0000}"/>
    <cellStyle name="Normal 12 5 3 2 3 3 5 3 2" xfId="42804" xr:uid="{00000000-0005-0000-0000-00009E8E0000}"/>
    <cellStyle name="Normal 12 5 3 2 3 3 5 4" xfId="29994" xr:uid="{00000000-0005-0000-0000-00009F8E0000}"/>
    <cellStyle name="Normal 12 5 3 2 3 3 6" xfId="11693" xr:uid="{00000000-0005-0000-0000-0000A08E0000}"/>
    <cellStyle name="Normal 12 5 3 2 3 3 6 2" xfId="24504" xr:uid="{00000000-0005-0000-0000-0000A18E0000}"/>
    <cellStyle name="Normal 12 5 3 2 3 3 6 2 2" xfId="50124" xr:uid="{00000000-0005-0000-0000-0000A28E0000}"/>
    <cellStyle name="Normal 12 5 3 2 3 3 6 3" xfId="37314" xr:uid="{00000000-0005-0000-0000-0000A38E0000}"/>
    <cellStyle name="Normal 12 5 3 2 3 3 7" xfId="6203" xr:uid="{00000000-0005-0000-0000-0000A48E0000}"/>
    <cellStyle name="Normal 12 5 3 2 3 3 7 2" xfId="19014" xr:uid="{00000000-0005-0000-0000-0000A58E0000}"/>
    <cellStyle name="Normal 12 5 3 2 3 3 7 2 2" xfId="44634" xr:uid="{00000000-0005-0000-0000-0000A68E0000}"/>
    <cellStyle name="Normal 12 5 3 2 3 3 7 3" xfId="31824" xr:uid="{00000000-0005-0000-0000-0000A78E0000}"/>
    <cellStyle name="Normal 12 5 3 2 3 3 8" xfId="13524" xr:uid="{00000000-0005-0000-0000-0000A88E0000}"/>
    <cellStyle name="Normal 12 5 3 2 3 3 8 2" xfId="39144" xr:uid="{00000000-0005-0000-0000-0000A98E0000}"/>
    <cellStyle name="Normal 12 5 3 2 3 3 9" xfId="26334" xr:uid="{00000000-0005-0000-0000-0000AA8E0000}"/>
    <cellStyle name="Normal 12 5 3 2 3 4" xfId="487" xr:uid="{00000000-0005-0000-0000-0000AB8E0000}"/>
    <cellStyle name="Normal 12 5 3 2 3 4 2" xfId="1382" xr:uid="{00000000-0005-0000-0000-0000AC8E0000}"/>
    <cellStyle name="Normal 12 5 3 2 3 4 2 2" xfId="3212" xr:uid="{00000000-0005-0000-0000-0000AD8E0000}"/>
    <cellStyle name="Normal 12 5 3 2 3 4 2 2 2" xfId="8702" xr:uid="{00000000-0005-0000-0000-0000AE8E0000}"/>
    <cellStyle name="Normal 12 5 3 2 3 4 2 2 2 2" xfId="21513" xr:uid="{00000000-0005-0000-0000-0000AF8E0000}"/>
    <cellStyle name="Normal 12 5 3 2 3 4 2 2 2 2 2" xfId="47133" xr:uid="{00000000-0005-0000-0000-0000B08E0000}"/>
    <cellStyle name="Normal 12 5 3 2 3 4 2 2 2 3" xfId="34323" xr:uid="{00000000-0005-0000-0000-0000B18E0000}"/>
    <cellStyle name="Normal 12 5 3 2 3 4 2 2 3" xfId="16023" xr:uid="{00000000-0005-0000-0000-0000B28E0000}"/>
    <cellStyle name="Normal 12 5 3 2 3 4 2 2 3 2" xfId="41643" xr:uid="{00000000-0005-0000-0000-0000B38E0000}"/>
    <cellStyle name="Normal 12 5 3 2 3 4 2 2 4" xfId="28833" xr:uid="{00000000-0005-0000-0000-0000B48E0000}"/>
    <cellStyle name="Normal 12 5 3 2 3 4 2 3" xfId="5042" xr:uid="{00000000-0005-0000-0000-0000B58E0000}"/>
    <cellStyle name="Normal 12 5 3 2 3 4 2 3 2" xfId="10532" xr:uid="{00000000-0005-0000-0000-0000B68E0000}"/>
    <cellStyle name="Normal 12 5 3 2 3 4 2 3 2 2" xfId="23343" xr:uid="{00000000-0005-0000-0000-0000B78E0000}"/>
    <cellStyle name="Normal 12 5 3 2 3 4 2 3 2 2 2" xfId="48963" xr:uid="{00000000-0005-0000-0000-0000B88E0000}"/>
    <cellStyle name="Normal 12 5 3 2 3 4 2 3 2 3" xfId="36153" xr:uid="{00000000-0005-0000-0000-0000B98E0000}"/>
    <cellStyle name="Normal 12 5 3 2 3 4 2 3 3" xfId="17853" xr:uid="{00000000-0005-0000-0000-0000BA8E0000}"/>
    <cellStyle name="Normal 12 5 3 2 3 4 2 3 3 2" xfId="43473" xr:uid="{00000000-0005-0000-0000-0000BB8E0000}"/>
    <cellStyle name="Normal 12 5 3 2 3 4 2 3 4" xfId="30663" xr:uid="{00000000-0005-0000-0000-0000BC8E0000}"/>
    <cellStyle name="Normal 12 5 3 2 3 4 2 4" xfId="12362" xr:uid="{00000000-0005-0000-0000-0000BD8E0000}"/>
    <cellStyle name="Normal 12 5 3 2 3 4 2 4 2" xfId="25173" xr:uid="{00000000-0005-0000-0000-0000BE8E0000}"/>
    <cellStyle name="Normal 12 5 3 2 3 4 2 4 2 2" xfId="50793" xr:uid="{00000000-0005-0000-0000-0000BF8E0000}"/>
    <cellStyle name="Normal 12 5 3 2 3 4 2 4 3" xfId="37983" xr:uid="{00000000-0005-0000-0000-0000C08E0000}"/>
    <cellStyle name="Normal 12 5 3 2 3 4 2 5" xfId="6872" xr:uid="{00000000-0005-0000-0000-0000C18E0000}"/>
    <cellStyle name="Normal 12 5 3 2 3 4 2 5 2" xfId="19683" xr:uid="{00000000-0005-0000-0000-0000C28E0000}"/>
    <cellStyle name="Normal 12 5 3 2 3 4 2 5 2 2" xfId="45303" xr:uid="{00000000-0005-0000-0000-0000C38E0000}"/>
    <cellStyle name="Normal 12 5 3 2 3 4 2 5 3" xfId="32493" xr:uid="{00000000-0005-0000-0000-0000C48E0000}"/>
    <cellStyle name="Normal 12 5 3 2 3 4 2 6" xfId="14193" xr:uid="{00000000-0005-0000-0000-0000C58E0000}"/>
    <cellStyle name="Normal 12 5 3 2 3 4 2 6 2" xfId="39813" xr:uid="{00000000-0005-0000-0000-0000C68E0000}"/>
    <cellStyle name="Normal 12 5 3 2 3 4 2 7" xfId="27003" xr:uid="{00000000-0005-0000-0000-0000C78E0000}"/>
    <cellStyle name="Normal 12 5 3 2 3 4 3" xfId="2318" xr:uid="{00000000-0005-0000-0000-0000C88E0000}"/>
    <cellStyle name="Normal 12 5 3 2 3 4 3 2" xfId="7808" xr:uid="{00000000-0005-0000-0000-0000C98E0000}"/>
    <cellStyle name="Normal 12 5 3 2 3 4 3 2 2" xfId="20619" xr:uid="{00000000-0005-0000-0000-0000CA8E0000}"/>
    <cellStyle name="Normal 12 5 3 2 3 4 3 2 2 2" xfId="46239" xr:uid="{00000000-0005-0000-0000-0000CB8E0000}"/>
    <cellStyle name="Normal 12 5 3 2 3 4 3 2 3" xfId="33429" xr:uid="{00000000-0005-0000-0000-0000CC8E0000}"/>
    <cellStyle name="Normal 12 5 3 2 3 4 3 3" xfId="15129" xr:uid="{00000000-0005-0000-0000-0000CD8E0000}"/>
    <cellStyle name="Normal 12 5 3 2 3 4 3 3 2" xfId="40749" xr:uid="{00000000-0005-0000-0000-0000CE8E0000}"/>
    <cellStyle name="Normal 12 5 3 2 3 4 3 4" xfId="27939" xr:uid="{00000000-0005-0000-0000-0000CF8E0000}"/>
    <cellStyle name="Normal 12 5 3 2 3 4 4" xfId="4148" xr:uid="{00000000-0005-0000-0000-0000D08E0000}"/>
    <cellStyle name="Normal 12 5 3 2 3 4 4 2" xfId="9638" xr:uid="{00000000-0005-0000-0000-0000D18E0000}"/>
    <cellStyle name="Normal 12 5 3 2 3 4 4 2 2" xfId="22449" xr:uid="{00000000-0005-0000-0000-0000D28E0000}"/>
    <cellStyle name="Normal 12 5 3 2 3 4 4 2 2 2" xfId="48069" xr:uid="{00000000-0005-0000-0000-0000D38E0000}"/>
    <cellStyle name="Normal 12 5 3 2 3 4 4 2 3" xfId="35259" xr:uid="{00000000-0005-0000-0000-0000D48E0000}"/>
    <cellStyle name="Normal 12 5 3 2 3 4 4 3" xfId="16959" xr:uid="{00000000-0005-0000-0000-0000D58E0000}"/>
    <cellStyle name="Normal 12 5 3 2 3 4 4 3 2" xfId="42579" xr:uid="{00000000-0005-0000-0000-0000D68E0000}"/>
    <cellStyle name="Normal 12 5 3 2 3 4 4 4" xfId="29769" xr:uid="{00000000-0005-0000-0000-0000D78E0000}"/>
    <cellStyle name="Normal 12 5 3 2 3 4 5" xfId="11468" xr:uid="{00000000-0005-0000-0000-0000D88E0000}"/>
    <cellStyle name="Normal 12 5 3 2 3 4 5 2" xfId="24279" xr:uid="{00000000-0005-0000-0000-0000D98E0000}"/>
    <cellStyle name="Normal 12 5 3 2 3 4 5 2 2" xfId="49899" xr:uid="{00000000-0005-0000-0000-0000DA8E0000}"/>
    <cellStyle name="Normal 12 5 3 2 3 4 5 3" xfId="37089" xr:uid="{00000000-0005-0000-0000-0000DB8E0000}"/>
    <cellStyle name="Normal 12 5 3 2 3 4 6" xfId="5978" xr:uid="{00000000-0005-0000-0000-0000DC8E0000}"/>
    <cellStyle name="Normal 12 5 3 2 3 4 6 2" xfId="18789" xr:uid="{00000000-0005-0000-0000-0000DD8E0000}"/>
    <cellStyle name="Normal 12 5 3 2 3 4 6 2 2" xfId="44409" xr:uid="{00000000-0005-0000-0000-0000DE8E0000}"/>
    <cellStyle name="Normal 12 5 3 2 3 4 6 3" xfId="31599" xr:uid="{00000000-0005-0000-0000-0000DF8E0000}"/>
    <cellStyle name="Normal 12 5 3 2 3 4 7" xfId="13299" xr:uid="{00000000-0005-0000-0000-0000E08E0000}"/>
    <cellStyle name="Normal 12 5 3 2 3 4 7 2" xfId="38919" xr:uid="{00000000-0005-0000-0000-0000E18E0000}"/>
    <cellStyle name="Normal 12 5 3 2 3 4 8" xfId="26109" xr:uid="{00000000-0005-0000-0000-0000E28E0000}"/>
    <cellStyle name="Normal 12 5 3 2 3 5" xfId="846" xr:uid="{00000000-0005-0000-0000-0000E38E0000}"/>
    <cellStyle name="Normal 12 5 3 2 3 5 2" xfId="1741" xr:uid="{00000000-0005-0000-0000-0000E48E0000}"/>
    <cellStyle name="Normal 12 5 3 2 3 5 2 2" xfId="3571" xr:uid="{00000000-0005-0000-0000-0000E58E0000}"/>
    <cellStyle name="Normal 12 5 3 2 3 5 2 2 2" xfId="9061" xr:uid="{00000000-0005-0000-0000-0000E68E0000}"/>
    <cellStyle name="Normal 12 5 3 2 3 5 2 2 2 2" xfId="21872" xr:uid="{00000000-0005-0000-0000-0000E78E0000}"/>
    <cellStyle name="Normal 12 5 3 2 3 5 2 2 2 2 2" xfId="47492" xr:uid="{00000000-0005-0000-0000-0000E88E0000}"/>
    <cellStyle name="Normal 12 5 3 2 3 5 2 2 2 3" xfId="34682" xr:uid="{00000000-0005-0000-0000-0000E98E0000}"/>
    <cellStyle name="Normal 12 5 3 2 3 5 2 2 3" xfId="16382" xr:uid="{00000000-0005-0000-0000-0000EA8E0000}"/>
    <cellStyle name="Normal 12 5 3 2 3 5 2 2 3 2" xfId="42002" xr:uid="{00000000-0005-0000-0000-0000EB8E0000}"/>
    <cellStyle name="Normal 12 5 3 2 3 5 2 2 4" xfId="29192" xr:uid="{00000000-0005-0000-0000-0000EC8E0000}"/>
    <cellStyle name="Normal 12 5 3 2 3 5 2 3" xfId="5401" xr:uid="{00000000-0005-0000-0000-0000ED8E0000}"/>
    <cellStyle name="Normal 12 5 3 2 3 5 2 3 2" xfId="10891" xr:uid="{00000000-0005-0000-0000-0000EE8E0000}"/>
    <cellStyle name="Normal 12 5 3 2 3 5 2 3 2 2" xfId="23702" xr:uid="{00000000-0005-0000-0000-0000EF8E0000}"/>
    <cellStyle name="Normal 12 5 3 2 3 5 2 3 2 2 2" xfId="49322" xr:uid="{00000000-0005-0000-0000-0000F08E0000}"/>
    <cellStyle name="Normal 12 5 3 2 3 5 2 3 2 3" xfId="36512" xr:uid="{00000000-0005-0000-0000-0000F18E0000}"/>
    <cellStyle name="Normal 12 5 3 2 3 5 2 3 3" xfId="18212" xr:uid="{00000000-0005-0000-0000-0000F28E0000}"/>
    <cellStyle name="Normal 12 5 3 2 3 5 2 3 3 2" xfId="43832" xr:uid="{00000000-0005-0000-0000-0000F38E0000}"/>
    <cellStyle name="Normal 12 5 3 2 3 5 2 3 4" xfId="31022" xr:uid="{00000000-0005-0000-0000-0000F48E0000}"/>
    <cellStyle name="Normal 12 5 3 2 3 5 2 4" xfId="12721" xr:uid="{00000000-0005-0000-0000-0000F58E0000}"/>
    <cellStyle name="Normal 12 5 3 2 3 5 2 4 2" xfId="25532" xr:uid="{00000000-0005-0000-0000-0000F68E0000}"/>
    <cellStyle name="Normal 12 5 3 2 3 5 2 4 2 2" xfId="51152" xr:uid="{00000000-0005-0000-0000-0000F78E0000}"/>
    <cellStyle name="Normal 12 5 3 2 3 5 2 4 3" xfId="38342" xr:uid="{00000000-0005-0000-0000-0000F88E0000}"/>
    <cellStyle name="Normal 12 5 3 2 3 5 2 5" xfId="7231" xr:uid="{00000000-0005-0000-0000-0000F98E0000}"/>
    <cellStyle name="Normal 12 5 3 2 3 5 2 5 2" xfId="20042" xr:uid="{00000000-0005-0000-0000-0000FA8E0000}"/>
    <cellStyle name="Normal 12 5 3 2 3 5 2 5 2 2" xfId="45662" xr:uid="{00000000-0005-0000-0000-0000FB8E0000}"/>
    <cellStyle name="Normal 12 5 3 2 3 5 2 5 3" xfId="32852" xr:uid="{00000000-0005-0000-0000-0000FC8E0000}"/>
    <cellStyle name="Normal 12 5 3 2 3 5 2 6" xfId="14552" xr:uid="{00000000-0005-0000-0000-0000FD8E0000}"/>
    <cellStyle name="Normal 12 5 3 2 3 5 2 6 2" xfId="40172" xr:uid="{00000000-0005-0000-0000-0000FE8E0000}"/>
    <cellStyle name="Normal 12 5 3 2 3 5 2 7" xfId="27362" xr:uid="{00000000-0005-0000-0000-0000FF8E0000}"/>
    <cellStyle name="Normal 12 5 3 2 3 5 3" xfId="2677" xr:uid="{00000000-0005-0000-0000-0000008F0000}"/>
    <cellStyle name="Normal 12 5 3 2 3 5 3 2" xfId="8167" xr:uid="{00000000-0005-0000-0000-0000018F0000}"/>
    <cellStyle name="Normal 12 5 3 2 3 5 3 2 2" xfId="20978" xr:uid="{00000000-0005-0000-0000-0000028F0000}"/>
    <cellStyle name="Normal 12 5 3 2 3 5 3 2 2 2" xfId="46598" xr:uid="{00000000-0005-0000-0000-0000038F0000}"/>
    <cellStyle name="Normal 12 5 3 2 3 5 3 2 3" xfId="33788" xr:uid="{00000000-0005-0000-0000-0000048F0000}"/>
    <cellStyle name="Normal 12 5 3 2 3 5 3 3" xfId="15488" xr:uid="{00000000-0005-0000-0000-0000058F0000}"/>
    <cellStyle name="Normal 12 5 3 2 3 5 3 3 2" xfId="41108" xr:uid="{00000000-0005-0000-0000-0000068F0000}"/>
    <cellStyle name="Normal 12 5 3 2 3 5 3 4" xfId="28298" xr:uid="{00000000-0005-0000-0000-0000078F0000}"/>
    <cellStyle name="Normal 12 5 3 2 3 5 4" xfId="4507" xr:uid="{00000000-0005-0000-0000-0000088F0000}"/>
    <cellStyle name="Normal 12 5 3 2 3 5 4 2" xfId="9997" xr:uid="{00000000-0005-0000-0000-0000098F0000}"/>
    <cellStyle name="Normal 12 5 3 2 3 5 4 2 2" xfId="22808" xr:uid="{00000000-0005-0000-0000-00000A8F0000}"/>
    <cellStyle name="Normal 12 5 3 2 3 5 4 2 2 2" xfId="48428" xr:uid="{00000000-0005-0000-0000-00000B8F0000}"/>
    <cellStyle name="Normal 12 5 3 2 3 5 4 2 3" xfId="35618" xr:uid="{00000000-0005-0000-0000-00000C8F0000}"/>
    <cellStyle name="Normal 12 5 3 2 3 5 4 3" xfId="17318" xr:uid="{00000000-0005-0000-0000-00000D8F0000}"/>
    <cellStyle name="Normal 12 5 3 2 3 5 4 3 2" xfId="42938" xr:uid="{00000000-0005-0000-0000-00000E8F0000}"/>
    <cellStyle name="Normal 12 5 3 2 3 5 4 4" xfId="30128" xr:uid="{00000000-0005-0000-0000-00000F8F0000}"/>
    <cellStyle name="Normal 12 5 3 2 3 5 5" xfId="11827" xr:uid="{00000000-0005-0000-0000-0000108F0000}"/>
    <cellStyle name="Normal 12 5 3 2 3 5 5 2" xfId="24638" xr:uid="{00000000-0005-0000-0000-0000118F0000}"/>
    <cellStyle name="Normal 12 5 3 2 3 5 5 2 2" xfId="50258" xr:uid="{00000000-0005-0000-0000-0000128F0000}"/>
    <cellStyle name="Normal 12 5 3 2 3 5 5 3" xfId="37448" xr:uid="{00000000-0005-0000-0000-0000138F0000}"/>
    <cellStyle name="Normal 12 5 3 2 3 5 6" xfId="6337" xr:uid="{00000000-0005-0000-0000-0000148F0000}"/>
    <cellStyle name="Normal 12 5 3 2 3 5 6 2" xfId="19148" xr:uid="{00000000-0005-0000-0000-0000158F0000}"/>
    <cellStyle name="Normal 12 5 3 2 3 5 6 2 2" xfId="44768" xr:uid="{00000000-0005-0000-0000-0000168F0000}"/>
    <cellStyle name="Normal 12 5 3 2 3 5 6 3" xfId="31958" xr:uid="{00000000-0005-0000-0000-0000178F0000}"/>
    <cellStyle name="Normal 12 5 3 2 3 5 7" xfId="13658" xr:uid="{00000000-0005-0000-0000-0000188F0000}"/>
    <cellStyle name="Normal 12 5 3 2 3 5 7 2" xfId="39278" xr:uid="{00000000-0005-0000-0000-0000198F0000}"/>
    <cellStyle name="Normal 12 5 3 2 3 5 8" xfId="26468" xr:uid="{00000000-0005-0000-0000-00001A8F0000}"/>
    <cellStyle name="Normal 12 5 3 2 3 6" xfId="1247" xr:uid="{00000000-0005-0000-0000-00001B8F0000}"/>
    <cellStyle name="Normal 12 5 3 2 3 6 2" xfId="3077" xr:uid="{00000000-0005-0000-0000-00001C8F0000}"/>
    <cellStyle name="Normal 12 5 3 2 3 6 2 2" xfId="8567" xr:uid="{00000000-0005-0000-0000-00001D8F0000}"/>
    <cellStyle name="Normal 12 5 3 2 3 6 2 2 2" xfId="21378" xr:uid="{00000000-0005-0000-0000-00001E8F0000}"/>
    <cellStyle name="Normal 12 5 3 2 3 6 2 2 2 2" xfId="46998" xr:uid="{00000000-0005-0000-0000-00001F8F0000}"/>
    <cellStyle name="Normal 12 5 3 2 3 6 2 2 3" xfId="34188" xr:uid="{00000000-0005-0000-0000-0000208F0000}"/>
    <cellStyle name="Normal 12 5 3 2 3 6 2 3" xfId="15888" xr:uid="{00000000-0005-0000-0000-0000218F0000}"/>
    <cellStyle name="Normal 12 5 3 2 3 6 2 3 2" xfId="41508" xr:uid="{00000000-0005-0000-0000-0000228F0000}"/>
    <cellStyle name="Normal 12 5 3 2 3 6 2 4" xfId="28698" xr:uid="{00000000-0005-0000-0000-0000238F0000}"/>
    <cellStyle name="Normal 12 5 3 2 3 6 3" xfId="4907" xr:uid="{00000000-0005-0000-0000-0000248F0000}"/>
    <cellStyle name="Normal 12 5 3 2 3 6 3 2" xfId="10397" xr:uid="{00000000-0005-0000-0000-0000258F0000}"/>
    <cellStyle name="Normal 12 5 3 2 3 6 3 2 2" xfId="23208" xr:uid="{00000000-0005-0000-0000-0000268F0000}"/>
    <cellStyle name="Normal 12 5 3 2 3 6 3 2 2 2" xfId="48828" xr:uid="{00000000-0005-0000-0000-0000278F0000}"/>
    <cellStyle name="Normal 12 5 3 2 3 6 3 2 3" xfId="36018" xr:uid="{00000000-0005-0000-0000-0000288F0000}"/>
    <cellStyle name="Normal 12 5 3 2 3 6 3 3" xfId="17718" xr:uid="{00000000-0005-0000-0000-0000298F0000}"/>
    <cellStyle name="Normal 12 5 3 2 3 6 3 3 2" xfId="43338" xr:uid="{00000000-0005-0000-0000-00002A8F0000}"/>
    <cellStyle name="Normal 12 5 3 2 3 6 3 4" xfId="30528" xr:uid="{00000000-0005-0000-0000-00002B8F0000}"/>
    <cellStyle name="Normal 12 5 3 2 3 6 4" xfId="12227" xr:uid="{00000000-0005-0000-0000-00002C8F0000}"/>
    <cellStyle name="Normal 12 5 3 2 3 6 4 2" xfId="25038" xr:uid="{00000000-0005-0000-0000-00002D8F0000}"/>
    <cellStyle name="Normal 12 5 3 2 3 6 4 2 2" xfId="50658" xr:uid="{00000000-0005-0000-0000-00002E8F0000}"/>
    <cellStyle name="Normal 12 5 3 2 3 6 4 3" xfId="37848" xr:uid="{00000000-0005-0000-0000-00002F8F0000}"/>
    <cellStyle name="Normal 12 5 3 2 3 6 5" xfId="6737" xr:uid="{00000000-0005-0000-0000-0000308F0000}"/>
    <cellStyle name="Normal 12 5 3 2 3 6 5 2" xfId="19548" xr:uid="{00000000-0005-0000-0000-0000318F0000}"/>
    <cellStyle name="Normal 12 5 3 2 3 6 5 2 2" xfId="45168" xr:uid="{00000000-0005-0000-0000-0000328F0000}"/>
    <cellStyle name="Normal 12 5 3 2 3 6 5 3" xfId="32358" xr:uid="{00000000-0005-0000-0000-0000338F0000}"/>
    <cellStyle name="Normal 12 5 3 2 3 6 6" xfId="14058" xr:uid="{00000000-0005-0000-0000-0000348F0000}"/>
    <cellStyle name="Normal 12 5 3 2 3 6 6 2" xfId="39678" xr:uid="{00000000-0005-0000-0000-0000358F0000}"/>
    <cellStyle name="Normal 12 5 3 2 3 6 7" xfId="26868" xr:uid="{00000000-0005-0000-0000-0000368F0000}"/>
    <cellStyle name="Normal 12 5 3 2 3 7" xfId="2183" xr:uid="{00000000-0005-0000-0000-0000378F0000}"/>
    <cellStyle name="Normal 12 5 3 2 3 7 2" xfId="7673" xr:uid="{00000000-0005-0000-0000-0000388F0000}"/>
    <cellStyle name="Normal 12 5 3 2 3 7 2 2" xfId="20484" xr:uid="{00000000-0005-0000-0000-0000398F0000}"/>
    <cellStyle name="Normal 12 5 3 2 3 7 2 2 2" xfId="46104" xr:uid="{00000000-0005-0000-0000-00003A8F0000}"/>
    <cellStyle name="Normal 12 5 3 2 3 7 2 3" xfId="33294" xr:uid="{00000000-0005-0000-0000-00003B8F0000}"/>
    <cellStyle name="Normal 12 5 3 2 3 7 3" xfId="14994" xr:uid="{00000000-0005-0000-0000-00003C8F0000}"/>
    <cellStyle name="Normal 12 5 3 2 3 7 3 2" xfId="40614" xr:uid="{00000000-0005-0000-0000-00003D8F0000}"/>
    <cellStyle name="Normal 12 5 3 2 3 7 4" xfId="27804" xr:uid="{00000000-0005-0000-0000-00003E8F0000}"/>
    <cellStyle name="Normal 12 5 3 2 3 8" xfId="4013" xr:uid="{00000000-0005-0000-0000-00003F8F0000}"/>
    <cellStyle name="Normal 12 5 3 2 3 8 2" xfId="9503" xr:uid="{00000000-0005-0000-0000-0000408F0000}"/>
    <cellStyle name="Normal 12 5 3 2 3 8 2 2" xfId="22314" xr:uid="{00000000-0005-0000-0000-0000418F0000}"/>
    <cellStyle name="Normal 12 5 3 2 3 8 2 2 2" xfId="47934" xr:uid="{00000000-0005-0000-0000-0000428F0000}"/>
    <cellStyle name="Normal 12 5 3 2 3 8 2 3" xfId="35124" xr:uid="{00000000-0005-0000-0000-0000438F0000}"/>
    <cellStyle name="Normal 12 5 3 2 3 8 3" xfId="16824" xr:uid="{00000000-0005-0000-0000-0000448F0000}"/>
    <cellStyle name="Normal 12 5 3 2 3 8 3 2" xfId="42444" xr:uid="{00000000-0005-0000-0000-0000458F0000}"/>
    <cellStyle name="Normal 12 5 3 2 3 8 4" xfId="29634" xr:uid="{00000000-0005-0000-0000-0000468F0000}"/>
    <cellStyle name="Normal 12 5 3 2 3 9" xfId="11333" xr:uid="{00000000-0005-0000-0000-0000478F0000}"/>
    <cellStyle name="Normal 12 5 3 2 3 9 2" xfId="24144" xr:uid="{00000000-0005-0000-0000-0000488F0000}"/>
    <cellStyle name="Normal 12 5 3 2 3 9 2 2" xfId="49764" xr:uid="{00000000-0005-0000-0000-0000498F0000}"/>
    <cellStyle name="Normal 12 5 3 2 3 9 3" xfId="36954" xr:uid="{00000000-0005-0000-0000-00004A8F0000}"/>
    <cellStyle name="Normal 12 5 3 2 4" xfId="391" xr:uid="{00000000-0005-0000-0000-00004B8F0000}"/>
    <cellStyle name="Normal 12 5 3 2 4 2" xfId="887" xr:uid="{00000000-0005-0000-0000-00004C8F0000}"/>
    <cellStyle name="Normal 12 5 3 2 4 2 2" xfId="1782" xr:uid="{00000000-0005-0000-0000-00004D8F0000}"/>
    <cellStyle name="Normal 12 5 3 2 4 2 2 2" xfId="3612" xr:uid="{00000000-0005-0000-0000-00004E8F0000}"/>
    <cellStyle name="Normal 12 5 3 2 4 2 2 2 2" xfId="9102" xr:uid="{00000000-0005-0000-0000-00004F8F0000}"/>
    <cellStyle name="Normal 12 5 3 2 4 2 2 2 2 2" xfId="21913" xr:uid="{00000000-0005-0000-0000-0000508F0000}"/>
    <cellStyle name="Normal 12 5 3 2 4 2 2 2 2 2 2" xfId="47533" xr:uid="{00000000-0005-0000-0000-0000518F0000}"/>
    <cellStyle name="Normal 12 5 3 2 4 2 2 2 2 3" xfId="34723" xr:uid="{00000000-0005-0000-0000-0000528F0000}"/>
    <cellStyle name="Normal 12 5 3 2 4 2 2 2 3" xfId="16423" xr:uid="{00000000-0005-0000-0000-0000538F0000}"/>
    <cellStyle name="Normal 12 5 3 2 4 2 2 2 3 2" xfId="42043" xr:uid="{00000000-0005-0000-0000-0000548F0000}"/>
    <cellStyle name="Normal 12 5 3 2 4 2 2 2 4" xfId="29233" xr:uid="{00000000-0005-0000-0000-0000558F0000}"/>
    <cellStyle name="Normal 12 5 3 2 4 2 2 3" xfId="5442" xr:uid="{00000000-0005-0000-0000-0000568F0000}"/>
    <cellStyle name="Normal 12 5 3 2 4 2 2 3 2" xfId="10932" xr:uid="{00000000-0005-0000-0000-0000578F0000}"/>
    <cellStyle name="Normal 12 5 3 2 4 2 2 3 2 2" xfId="23743" xr:uid="{00000000-0005-0000-0000-0000588F0000}"/>
    <cellStyle name="Normal 12 5 3 2 4 2 2 3 2 2 2" xfId="49363" xr:uid="{00000000-0005-0000-0000-0000598F0000}"/>
    <cellStyle name="Normal 12 5 3 2 4 2 2 3 2 3" xfId="36553" xr:uid="{00000000-0005-0000-0000-00005A8F0000}"/>
    <cellStyle name="Normal 12 5 3 2 4 2 2 3 3" xfId="18253" xr:uid="{00000000-0005-0000-0000-00005B8F0000}"/>
    <cellStyle name="Normal 12 5 3 2 4 2 2 3 3 2" xfId="43873" xr:uid="{00000000-0005-0000-0000-00005C8F0000}"/>
    <cellStyle name="Normal 12 5 3 2 4 2 2 3 4" xfId="31063" xr:uid="{00000000-0005-0000-0000-00005D8F0000}"/>
    <cellStyle name="Normal 12 5 3 2 4 2 2 4" xfId="12762" xr:uid="{00000000-0005-0000-0000-00005E8F0000}"/>
    <cellStyle name="Normal 12 5 3 2 4 2 2 4 2" xfId="25573" xr:uid="{00000000-0005-0000-0000-00005F8F0000}"/>
    <cellStyle name="Normal 12 5 3 2 4 2 2 4 2 2" xfId="51193" xr:uid="{00000000-0005-0000-0000-0000608F0000}"/>
    <cellStyle name="Normal 12 5 3 2 4 2 2 4 3" xfId="38383" xr:uid="{00000000-0005-0000-0000-0000618F0000}"/>
    <cellStyle name="Normal 12 5 3 2 4 2 2 5" xfId="7272" xr:uid="{00000000-0005-0000-0000-0000628F0000}"/>
    <cellStyle name="Normal 12 5 3 2 4 2 2 5 2" xfId="20083" xr:uid="{00000000-0005-0000-0000-0000638F0000}"/>
    <cellStyle name="Normal 12 5 3 2 4 2 2 5 2 2" xfId="45703" xr:uid="{00000000-0005-0000-0000-0000648F0000}"/>
    <cellStyle name="Normal 12 5 3 2 4 2 2 5 3" xfId="32893" xr:uid="{00000000-0005-0000-0000-0000658F0000}"/>
    <cellStyle name="Normal 12 5 3 2 4 2 2 6" xfId="14593" xr:uid="{00000000-0005-0000-0000-0000668F0000}"/>
    <cellStyle name="Normal 12 5 3 2 4 2 2 6 2" xfId="40213" xr:uid="{00000000-0005-0000-0000-0000678F0000}"/>
    <cellStyle name="Normal 12 5 3 2 4 2 2 7" xfId="27403" xr:uid="{00000000-0005-0000-0000-0000688F0000}"/>
    <cellStyle name="Normal 12 5 3 2 4 2 3" xfId="2718" xr:uid="{00000000-0005-0000-0000-0000698F0000}"/>
    <cellStyle name="Normal 12 5 3 2 4 2 3 2" xfId="8208" xr:uid="{00000000-0005-0000-0000-00006A8F0000}"/>
    <cellStyle name="Normal 12 5 3 2 4 2 3 2 2" xfId="21019" xr:uid="{00000000-0005-0000-0000-00006B8F0000}"/>
    <cellStyle name="Normal 12 5 3 2 4 2 3 2 2 2" xfId="46639" xr:uid="{00000000-0005-0000-0000-00006C8F0000}"/>
    <cellStyle name="Normal 12 5 3 2 4 2 3 2 3" xfId="33829" xr:uid="{00000000-0005-0000-0000-00006D8F0000}"/>
    <cellStyle name="Normal 12 5 3 2 4 2 3 3" xfId="15529" xr:uid="{00000000-0005-0000-0000-00006E8F0000}"/>
    <cellStyle name="Normal 12 5 3 2 4 2 3 3 2" xfId="41149" xr:uid="{00000000-0005-0000-0000-00006F8F0000}"/>
    <cellStyle name="Normal 12 5 3 2 4 2 3 4" xfId="28339" xr:uid="{00000000-0005-0000-0000-0000708F0000}"/>
    <cellStyle name="Normal 12 5 3 2 4 2 4" xfId="4548" xr:uid="{00000000-0005-0000-0000-0000718F0000}"/>
    <cellStyle name="Normal 12 5 3 2 4 2 4 2" xfId="10038" xr:uid="{00000000-0005-0000-0000-0000728F0000}"/>
    <cellStyle name="Normal 12 5 3 2 4 2 4 2 2" xfId="22849" xr:uid="{00000000-0005-0000-0000-0000738F0000}"/>
    <cellStyle name="Normal 12 5 3 2 4 2 4 2 2 2" xfId="48469" xr:uid="{00000000-0005-0000-0000-0000748F0000}"/>
    <cellStyle name="Normal 12 5 3 2 4 2 4 2 3" xfId="35659" xr:uid="{00000000-0005-0000-0000-0000758F0000}"/>
    <cellStyle name="Normal 12 5 3 2 4 2 4 3" xfId="17359" xr:uid="{00000000-0005-0000-0000-0000768F0000}"/>
    <cellStyle name="Normal 12 5 3 2 4 2 4 3 2" xfId="42979" xr:uid="{00000000-0005-0000-0000-0000778F0000}"/>
    <cellStyle name="Normal 12 5 3 2 4 2 4 4" xfId="30169" xr:uid="{00000000-0005-0000-0000-0000788F0000}"/>
    <cellStyle name="Normal 12 5 3 2 4 2 5" xfId="11868" xr:uid="{00000000-0005-0000-0000-0000798F0000}"/>
    <cellStyle name="Normal 12 5 3 2 4 2 5 2" xfId="24679" xr:uid="{00000000-0005-0000-0000-00007A8F0000}"/>
    <cellStyle name="Normal 12 5 3 2 4 2 5 2 2" xfId="50299" xr:uid="{00000000-0005-0000-0000-00007B8F0000}"/>
    <cellStyle name="Normal 12 5 3 2 4 2 5 3" xfId="37489" xr:uid="{00000000-0005-0000-0000-00007C8F0000}"/>
    <cellStyle name="Normal 12 5 3 2 4 2 6" xfId="6378" xr:uid="{00000000-0005-0000-0000-00007D8F0000}"/>
    <cellStyle name="Normal 12 5 3 2 4 2 6 2" xfId="19189" xr:uid="{00000000-0005-0000-0000-00007E8F0000}"/>
    <cellStyle name="Normal 12 5 3 2 4 2 6 2 2" xfId="44809" xr:uid="{00000000-0005-0000-0000-00007F8F0000}"/>
    <cellStyle name="Normal 12 5 3 2 4 2 6 3" xfId="31999" xr:uid="{00000000-0005-0000-0000-0000808F0000}"/>
    <cellStyle name="Normal 12 5 3 2 4 2 7" xfId="13699" xr:uid="{00000000-0005-0000-0000-0000818F0000}"/>
    <cellStyle name="Normal 12 5 3 2 4 2 7 2" xfId="39319" xr:uid="{00000000-0005-0000-0000-0000828F0000}"/>
    <cellStyle name="Normal 12 5 3 2 4 2 8" xfId="26509" xr:uid="{00000000-0005-0000-0000-0000838F0000}"/>
    <cellStyle name="Normal 12 5 3 2 4 3" xfId="1286" xr:uid="{00000000-0005-0000-0000-0000848F0000}"/>
    <cellStyle name="Normal 12 5 3 2 4 3 2" xfId="3116" xr:uid="{00000000-0005-0000-0000-0000858F0000}"/>
    <cellStyle name="Normal 12 5 3 2 4 3 2 2" xfId="8606" xr:uid="{00000000-0005-0000-0000-0000868F0000}"/>
    <cellStyle name="Normal 12 5 3 2 4 3 2 2 2" xfId="21417" xr:uid="{00000000-0005-0000-0000-0000878F0000}"/>
    <cellStyle name="Normal 12 5 3 2 4 3 2 2 2 2" xfId="47037" xr:uid="{00000000-0005-0000-0000-0000888F0000}"/>
    <cellStyle name="Normal 12 5 3 2 4 3 2 2 3" xfId="34227" xr:uid="{00000000-0005-0000-0000-0000898F0000}"/>
    <cellStyle name="Normal 12 5 3 2 4 3 2 3" xfId="15927" xr:uid="{00000000-0005-0000-0000-00008A8F0000}"/>
    <cellStyle name="Normal 12 5 3 2 4 3 2 3 2" xfId="41547" xr:uid="{00000000-0005-0000-0000-00008B8F0000}"/>
    <cellStyle name="Normal 12 5 3 2 4 3 2 4" xfId="28737" xr:uid="{00000000-0005-0000-0000-00008C8F0000}"/>
    <cellStyle name="Normal 12 5 3 2 4 3 3" xfId="4946" xr:uid="{00000000-0005-0000-0000-00008D8F0000}"/>
    <cellStyle name="Normal 12 5 3 2 4 3 3 2" xfId="10436" xr:uid="{00000000-0005-0000-0000-00008E8F0000}"/>
    <cellStyle name="Normal 12 5 3 2 4 3 3 2 2" xfId="23247" xr:uid="{00000000-0005-0000-0000-00008F8F0000}"/>
    <cellStyle name="Normal 12 5 3 2 4 3 3 2 2 2" xfId="48867" xr:uid="{00000000-0005-0000-0000-0000908F0000}"/>
    <cellStyle name="Normal 12 5 3 2 4 3 3 2 3" xfId="36057" xr:uid="{00000000-0005-0000-0000-0000918F0000}"/>
    <cellStyle name="Normal 12 5 3 2 4 3 3 3" xfId="17757" xr:uid="{00000000-0005-0000-0000-0000928F0000}"/>
    <cellStyle name="Normal 12 5 3 2 4 3 3 3 2" xfId="43377" xr:uid="{00000000-0005-0000-0000-0000938F0000}"/>
    <cellStyle name="Normal 12 5 3 2 4 3 3 4" xfId="30567" xr:uid="{00000000-0005-0000-0000-0000948F0000}"/>
    <cellStyle name="Normal 12 5 3 2 4 3 4" xfId="12266" xr:uid="{00000000-0005-0000-0000-0000958F0000}"/>
    <cellStyle name="Normal 12 5 3 2 4 3 4 2" xfId="25077" xr:uid="{00000000-0005-0000-0000-0000968F0000}"/>
    <cellStyle name="Normal 12 5 3 2 4 3 4 2 2" xfId="50697" xr:uid="{00000000-0005-0000-0000-0000978F0000}"/>
    <cellStyle name="Normal 12 5 3 2 4 3 4 3" xfId="37887" xr:uid="{00000000-0005-0000-0000-0000988F0000}"/>
    <cellStyle name="Normal 12 5 3 2 4 3 5" xfId="6776" xr:uid="{00000000-0005-0000-0000-0000998F0000}"/>
    <cellStyle name="Normal 12 5 3 2 4 3 5 2" xfId="19587" xr:uid="{00000000-0005-0000-0000-00009A8F0000}"/>
    <cellStyle name="Normal 12 5 3 2 4 3 5 2 2" xfId="45207" xr:uid="{00000000-0005-0000-0000-00009B8F0000}"/>
    <cellStyle name="Normal 12 5 3 2 4 3 5 3" xfId="32397" xr:uid="{00000000-0005-0000-0000-00009C8F0000}"/>
    <cellStyle name="Normal 12 5 3 2 4 3 6" xfId="14097" xr:uid="{00000000-0005-0000-0000-00009D8F0000}"/>
    <cellStyle name="Normal 12 5 3 2 4 3 6 2" xfId="39717" xr:uid="{00000000-0005-0000-0000-00009E8F0000}"/>
    <cellStyle name="Normal 12 5 3 2 4 3 7" xfId="26907" xr:uid="{00000000-0005-0000-0000-00009F8F0000}"/>
    <cellStyle name="Normal 12 5 3 2 4 4" xfId="2222" xr:uid="{00000000-0005-0000-0000-0000A08F0000}"/>
    <cellStyle name="Normal 12 5 3 2 4 4 2" xfId="7712" xr:uid="{00000000-0005-0000-0000-0000A18F0000}"/>
    <cellStyle name="Normal 12 5 3 2 4 4 2 2" xfId="20523" xr:uid="{00000000-0005-0000-0000-0000A28F0000}"/>
    <cellStyle name="Normal 12 5 3 2 4 4 2 2 2" xfId="46143" xr:uid="{00000000-0005-0000-0000-0000A38F0000}"/>
    <cellStyle name="Normal 12 5 3 2 4 4 2 3" xfId="33333" xr:uid="{00000000-0005-0000-0000-0000A48F0000}"/>
    <cellStyle name="Normal 12 5 3 2 4 4 3" xfId="15033" xr:uid="{00000000-0005-0000-0000-0000A58F0000}"/>
    <cellStyle name="Normal 12 5 3 2 4 4 3 2" xfId="40653" xr:uid="{00000000-0005-0000-0000-0000A68F0000}"/>
    <cellStyle name="Normal 12 5 3 2 4 4 4" xfId="27843" xr:uid="{00000000-0005-0000-0000-0000A78F0000}"/>
    <cellStyle name="Normal 12 5 3 2 4 5" xfId="4052" xr:uid="{00000000-0005-0000-0000-0000A88F0000}"/>
    <cellStyle name="Normal 12 5 3 2 4 5 2" xfId="9542" xr:uid="{00000000-0005-0000-0000-0000A98F0000}"/>
    <cellStyle name="Normal 12 5 3 2 4 5 2 2" xfId="22353" xr:uid="{00000000-0005-0000-0000-0000AA8F0000}"/>
    <cellStyle name="Normal 12 5 3 2 4 5 2 2 2" xfId="47973" xr:uid="{00000000-0005-0000-0000-0000AB8F0000}"/>
    <cellStyle name="Normal 12 5 3 2 4 5 2 3" xfId="35163" xr:uid="{00000000-0005-0000-0000-0000AC8F0000}"/>
    <cellStyle name="Normal 12 5 3 2 4 5 3" xfId="16863" xr:uid="{00000000-0005-0000-0000-0000AD8F0000}"/>
    <cellStyle name="Normal 12 5 3 2 4 5 3 2" xfId="42483" xr:uid="{00000000-0005-0000-0000-0000AE8F0000}"/>
    <cellStyle name="Normal 12 5 3 2 4 5 4" xfId="29673" xr:uid="{00000000-0005-0000-0000-0000AF8F0000}"/>
    <cellStyle name="Normal 12 5 3 2 4 6" xfId="11372" xr:uid="{00000000-0005-0000-0000-0000B08F0000}"/>
    <cellStyle name="Normal 12 5 3 2 4 6 2" xfId="24183" xr:uid="{00000000-0005-0000-0000-0000B18F0000}"/>
    <cellStyle name="Normal 12 5 3 2 4 6 2 2" xfId="49803" xr:uid="{00000000-0005-0000-0000-0000B28F0000}"/>
    <cellStyle name="Normal 12 5 3 2 4 6 3" xfId="36993" xr:uid="{00000000-0005-0000-0000-0000B38F0000}"/>
    <cellStyle name="Normal 12 5 3 2 4 7" xfId="5882" xr:uid="{00000000-0005-0000-0000-0000B48F0000}"/>
    <cellStyle name="Normal 12 5 3 2 4 7 2" xfId="18693" xr:uid="{00000000-0005-0000-0000-0000B58F0000}"/>
    <cellStyle name="Normal 12 5 3 2 4 7 2 2" xfId="44313" xr:uid="{00000000-0005-0000-0000-0000B68F0000}"/>
    <cellStyle name="Normal 12 5 3 2 4 7 3" xfId="31503" xr:uid="{00000000-0005-0000-0000-0000B78F0000}"/>
    <cellStyle name="Normal 12 5 3 2 4 8" xfId="13203" xr:uid="{00000000-0005-0000-0000-0000B88F0000}"/>
    <cellStyle name="Normal 12 5 3 2 4 8 2" xfId="38823" xr:uid="{00000000-0005-0000-0000-0000B98F0000}"/>
    <cellStyle name="Normal 12 5 3 2 4 9" xfId="26013" xr:uid="{00000000-0005-0000-0000-0000BA8F0000}"/>
    <cellStyle name="Normal 12 5 3 2 5" xfId="620" xr:uid="{00000000-0005-0000-0000-0000BB8F0000}"/>
    <cellStyle name="Normal 12 5 3 2 5 2" xfId="1020" xr:uid="{00000000-0005-0000-0000-0000BC8F0000}"/>
    <cellStyle name="Normal 12 5 3 2 5 2 2" xfId="1915" xr:uid="{00000000-0005-0000-0000-0000BD8F0000}"/>
    <cellStyle name="Normal 12 5 3 2 5 2 2 2" xfId="3745" xr:uid="{00000000-0005-0000-0000-0000BE8F0000}"/>
    <cellStyle name="Normal 12 5 3 2 5 2 2 2 2" xfId="9235" xr:uid="{00000000-0005-0000-0000-0000BF8F0000}"/>
    <cellStyle name="Normal 12 5 3 2 5 2 2 2 2 2" xfId="22046" xr:uid="{00000000-0005-0000-0000-0000C08F0000}"/>
    <cellStyle name="Normal 12 5 3 2 5 2 2 2 2 2 2" xfId="47666" xr:uid="{00000000-0005-0000-0000-0000C18F0000}"/>
    <cellStyle name="Normal 12 5 3 2 5 2 2 2 2 3" xfId="34856" xr:uid="{00000000-0005-0000-0000-0000C28F0000}"/>
    <cellStyle name="Normal 12 5 3 2 5 2 2 2 3" xfId="16556" xr:uid="{00000000-0005-0000-0000-0000C38F0000}"/>
    <cellStyle name="Normal 12 5 3 2 5 2 2 2 3 2" xfId="42176" xr:uid="{00000000-0005-0000-0000-0000C48F0000}"/>
    <cellStyle name="Normal 12 5 3 2 5 2 2 2 4" xfId="29366" xr:uid="{00000000-0005-0000-0000-0000C58F0000}"/>
    <cellStyle name="Normal 12 5 3 2 5 2 2 3" xfId="5575" xr:uid="{00000000-0005-0000-0000-0000C68F0000}"/>
    <cellStyle name="Normal 12 5 3 2 5 2 2 3 2" xfId="11065" xr:uid="{00000000-0005-0000-0000-0000C78F0000}"/>
    <cellStyle name="Normal 12 5 3 2 5 2 2 3 2 2" xfId="23876" xr:uid="{00000000-0005-0000-0000-0000C88F0000}"/>
    <cellStyle name="Normal 12 5 3 2 5 2 2 3 2 2 2" xfId="49496" xr:uid="{00000000-0005-0000-0000-0000C98F0000}"/>
    <cellStyle name="Normal 12 5 3 2 5 2 2 3 2 3" xfId="36686" xr:uid="{00000000-0005-0000-0000-0000CA8F0000}"/>
    <cellStyle name="Normal 12 5 3 2 5 2 2 3 3" xfId="18386" xr:uid="{00000000-0005-0000-0000-0000CB8F0000}"/>
    <cellStyle name="Normal 12 5 3 2 5 2 2 3 3 2" xfId="44006" xr:uid="{00000000-0005-0000-0000-0000CC8F0000}"/>
    <cellStyle name="Normal 12 5 3 2 5 2 2 3 4" xfId="31196" xr:uid="{00000000-0005-0000-0000-0000CD8F0000}"/>
    <cellStyle name="Normal 12 5 3 2 5 2 2 4" xfId="12895" xr:uid="{00000000-0005-0000-0000-0000CE8F0000}"/>
    <cellStyle name="Normal 12 5 3 2 5 2 2 4 2" xfId="25706" xr:uid="{00000000-0005-0000-0000-0000CF8F0000}"/>
    <cellStyle name="Normal 12 5 3 2 5 2 2 4 2 2" xfId="51326" xr:uid="{00000000-0005-0000-0000-0000D08F0000}"/>
    <cellStyle name="Normal 12 5 3 2 5 2 2 4 3" xfId="38516" xr:uid="{00000000-0005-0000-0000-0000D18F0000}"/>
    <cellStyle name="Normal 12 5 3 2 5 2 2 5" xfId="7405" xr:uid="{00000000-0005-0000-0000-0000D28F0000}"/>
    <cellStyle name="Normal 12 5 3 2 5 2 2 5 2" xfId="20216" xr:uid="{00000000-0005-0000-0000-0000D38F0000}"/>
    <cellStyle name="Normal 12 5 3 2 5 2 2 5 2 2" xfId="45836" xr:uid="{00000000-0005-0000-0000-0000D48F0000}"/>
    <cellStyle name="Normal 12 5 3 2 5 2 2 5 3" xfId="33026" xr:uid="{00000000-0005-0000-0000-0000D58F0000}"/>
    <cellStyle name="Normal 12 5 3 2 5 2 2 6" xfId="14726" xr:uid="{00000000-0005-0000-0000-0000D68F0000}"/>
    <cellStyle name="Normal 12 5 3 2 5 2 2 6 2" xfId="40346" xr:uid="{00000000-0005-0000-0000-0000D78F0000}"/>
    <cellStyle name="Normal 12 5 3 2 5 2 2 7" xfId="27536" xr:uid="{00000000-0005-0000-0000-0000D88F0000}"/>
    <cellStyle name="Normal 12 5 3 2 5 2 3" xfId="2851" xr:uid="{00000000-0005-0000-0000-0000D98F0000}"/>
    <cellStyle name="Normal 12 5 3 2 5 2 3 2" xfId="8341" xr:uid="{00000000-0005-0000-0000-0000DA8F0000}"/>
    <cellStyle name="Normal 12 5 3 2 5 2 3 2 2" xfId="21152" xr:uid="{00000000-0005-0000-0000-0000DB8F0000}"/>
    <cellStyle name="Normal 12 5 3 2 5 2 3 2 2 2" xfId="46772" xr:uid="{00000000-0005-0000-0000-0000DC8F0000}"/>
    <cellStyle name="Normal 12 5 3 2 5 2 3 2 3" xfId="33962" xr:uid="{00000000-0005-0000-0000-0000DD8F0000}"/>
    <cellStyle name="Normal 12 5 3 2 5 2 3 3" xfId="15662" xr:uid="{00000000-0005-0000-0000-0000DE8F0000}"/>
    <cellStyle name="Normal 12 5 3 2 5 2 3 3 2" xfId="41282" xr:uid="{00000000-0005-0000-0000-0000DF8F0000}"/>
    <cellStyle name="Normal 12 5 3 2 5 2 3 4" xfId="28472" xr:uid="{00000000-0005-0000-0000-0000E08F0000}"/>
    <cellStyle name="Normal 12 5 3 2 5 2 4" xfId="4681" xr:uid="{00000000-0005-0000-0000-0000E18F0000}"/>
    <cellStyle name="Normal 12 5 3 2 5 2 4 2" xfId="10171" xr:uid="{00000000-0005-0000-0000-0000E28F0000}"/>
    <cellStyle name="Normal 12 5 3 2 5 2 4 2 2" xfId="22982" xr:uid="{00000000-0005-0000-0000-0000E38F0000}"/>
    <cellStyle name="Normal 12 5 3 2 5 2 4 2 2 2" xfId="48602" xr:uid="{00000000-0005-0000-0000-0000E48F0000}"/>
    <cellStyle name="Normal 12 5 3 2 5 2 4 2 3" xfId="35792" xr:uid="{00000000-0005-0000-0000-0000E58F0000}"/>
    <cellStyle name="Normal 12 5 3 2 5 2 4 3" xfId="17492" xr:uid="{00000000-0005-0000-0000-0000E68F0000}"/>
    <cellStyle name="Normal 12 5 3 2 5 2 4 3 2" xfId="43112" xr:uid="{00000000-0005-0000-0000-0000E78F0000}"/>
    <cellStyle name="Normal 12 5 3 2 5 2 4 4" xfId="30302" xr:uid="{00000000-0005-0000-0000-0000E88F0000}"/>
    <cellStyle name="Normal 12 5 3 2 5 2 5" xfId="12001" xr:uid="{00000000-0005-0000-0000-0000E98F0000}"/>
    <cellStyle name="Normal 12 5 3 2 5 2 5 2" xfId="24812" xr:uid="{00000000-0005-0000-0000-0000EA8F0000}"/>
    <cellStyle name="Normal 12 5 3 2 5 2 5 2 2" xfId="50432" xr:uid="{00000000-0005-0000-0000-0000EB8F0000}"/>
    <cellStyle name="Normal 12 5 3 2 5 2 5 3" xfId="37622" xr:uid="{00000000-0005-0000-0000-0000EC8F0000}"/>
    <cellStyle name="Normal 12 5 3 2 5 2 6" xfId="6511" xr:uid="{00000000-0005-0000-0000-0000ED8F0000}"/>
    <cellStyle name="Normal 12 5 3 2 5 2 6 2" xfId="19322" xr:uid="{00000000-0005-0000-0000-0000EE8F0000}"/>
    <cellStyle name="Normal 12 5 3 2 5 2 6 2 2" xfId="44942" xr:uid="{00000000-0005-0000-0000-0000EF8F0000}"/>
    <cellStyle name="Normal 12 5 3 2 5 2 6 3" xfId="32132" xr:uid="{00000000-0005-0000-0000-0000F08F0000}"/>
    <cellStyle name="Normal 12 5 3 2 5 2 7" xfId="13832" xr:uid="{00000000-0005-0000-0000-0000F18F0000}"/>
    <cellStyle name="Normal 12 5 3 2 5 2 7 2" xfId="39452" xr:uid="{00000000-0005-0000-0000-0000F28F0000}"/>
    <cellStyle name="Normal 12 5 3 2 5 2 8" xfId="26642" xr:uid="{00000000-0005-0000-0000-0000F38F0000}"/>
    <cellStyle name="Normal 12 5 3 2 5 3" xfId="1515" xr:uid="{00000000-0005-0000-0000-0000F48F0000}"/>
    <cellStyle name="Normal 12 5 3 2 5 3 2" xfId="3345" xr:uid="{00000000-0005-0000-0000-0000F58F0000}"/>
    <cellStyle name="Normal 12 5 3 2 5 3 2 2" xfId="8835" xr:uid="{00000000-0005-0000-0000-0000F68F0000}"/>
    <cellStyle name="Normal 12 5 3 2 5 3 2 2 2" xfId="21646" xr:uid="{00000000-0005-0000-0000-0000F78F0000}"/>
    <cellStyle name="Normal 12 5 3 2 5 3 2 2 2 2" xfId="47266" xr:uid="{00000000-0005-0000-0000-0000F88F0000}"/>
    <cellStyle name="Normal 12 5 3 2 5 3 2 2 3" xfId="34456" xr:uid="{00000000-0005-0000-0000-0000F98F0000}"/>
    <cellStyle name="Normal 12 5 3 2 5 3 2 3" xfId="16156" xr:uid="{00000000-0005-0000-0000-0000FA8F0000}"/>
    <cellStyle name="Normal 12 5 3 2 5 3 2 3 2" xfId="41776" xr:uid="{00000000-0005-0000-0000-0000FB8F0000}"/>
    <cellStyle name="Normal 12 5 3 2 5 3 2 4" xfId="28966" xr:uid="{00000000-0005-0000-0000-0000FC8F0000}"/>
    <cellStyle name="Normal 12 5 3 2 5 3 3" xfId="5175" xr:uid="{00000000-0005-0000-0000-0000FD8F0000}"/>
    <cellStyle name="Normal 12 5 3 2 5 3 3 2" xfId="10665" xr:uid="{00000000-0005-0000-0000-0000FE8F0000}"/>
    <cellStyle name="Normal 12 5 3 2 5 3 3 2 2" xfId="23476" xr:uid="{00000000-0005-0000-0000-0000FF8F0000}"/>
    <cellStyle name="Normal 12 5 3 2 5 3 3 2 2 2" xfId="49096" xr:uid="{00000000-0005-0000-0000-000000900000}"/>
    <cellStyle name="Normal 12 5 3 2 5 3 3 2 3" xfId="36286" xr:uid="{00000000-0005-0000-0000-000001900000}"/>
    <cellStyle name="Normal 12 5 3 2 5 3 3 3" xfId="17986" xr:uid="{00000000-0005-0000-0000-000002900000}"/>
    <cellStyle name="Normal 12 5 3 2 5 3 3 3 2" xfId="43606" xr:uid="{00000000-0005-0000-0000-000003900000}"/>
    <cellStyle name="Normal 12 5 3 2 5 3 3 4" xfId="30796" xr:uid="{00000000-0005-0000-0000-000004900000}"/>
    <cellStyle name="Normal 12 5 3 2 5 3 4" xfId="12495" xr:uid="{00000000-0005-0000-0000-000005900000}"/>
    <cellStyle name="Normal 12 5 3 2 5 3 4 2" xfId="25306" xr:uid="{00000000-0005-0000-0000-000006900000}"/>
    <cellStyle name="Normal 12 5 3 2 5 3 4 2 2" xfId="50926" xr:uid="{00000000-0005-0000-0000-000007900000}"/>
    <cellStyle name="Normal 12 5 3 2 5 3 4 3" xfId="38116" xr:uid="{00000000-0005-0000-0000-000008900000}"/>
    <cellStyle name="Normal 12 5 3 2 5 3 5" xfId="7005" xr:uid="{00000000-0005-0000-0000-000009900000}"/>
    <cellStyle name="Normal 12 5 3 2 5 3 5 2" xfId="19816" xr:uid="{00000000-0005-0000-0000-00000A900000}"/>
    <cellStyle name="Normal 12 5 3 2 5 3 5 2 2" xfId="45436" xr:uid="{00000000-0005-0000-0000-00000B900000}"/>
    <cellStyle name="Normal 12 5 3 2 5 3 5 3" xfId="32626" xr:uid="{00000000-0005-0000-0000-00000C900000}"/>
    <cellStyle name="Normal 12 5 3 2 5 3 6" xfId="14326" xr:uid="{00000000-0005-0000-0000-00000D900000}"/>
    <cellStyle name="Normal 12 5 3 2 5 3 6 2" xfId="39946" xr:uid="{00000000-0005-0000-0000-00000E900000}"/>
    <cellStyle name="Normal 12 5 3 2 5 3 7" xfId="27136" xr:uid="{00000000-0005-0000-0000-00000F900000}"/>
    <cellStyle name="Normal 12 5 3 2 5 4" xfId="2451" xr:uid="{00000000-0005-0000-0000-000010900000}"/>
    <cellStyle name="Normal 12 5 3 2 5 4 2" xfId="7941" xr:uid="{00000000-0005-0000-0000-000011900000}"/>
    <cellStyle name="Normal 12 5 3 2 5 4 2 2" xfId="20752" xr:uid="{00000000-0005-0000-0000-000012900000}"/>
    <cellStyle name="Normal 12 5 3 2 5 4 2 2 2" xfId="46372" xr:uid="{00000000-0005-0000-0000-000013900000}"/>
    <cellStyle name="Normal 12 5 3 2 5 4 2 3" xfId="33562" xr:uid="{00000000-0005-0000-0000-000014900000}"/>
    <cellStyle name="Normal 12 5 3 2 5 4 3" xfId="15262" xr:uid="{00000000-0005-0000-0000-000015900000}"/>
    <cellStyle name="Normal 12 5 3 2 5 4 3 2" xfId="40882" xr:uid="{00000000-0005-0000-0000-000016900000}"/>
    <cellStyle name="Normal 12 5 3 2 5 4 4" xfId="28072" xr:uid="{00000000-0005-0000-0000-000017900000}"/>
    <cellStyle name="Normal 12 5 3 2 5 5" xfId="4281" xr:uid="{00000000-0005-0000-0000-000018900000}"/>
    <cellStyle name="Normal 12 5 3 2 5 5 2" xfId="9771" xr:uid="{00000000-0005-0000-0000-000019900000}"/>
    <cellStyle name="Normal 12 5 3 2 5 5 2 2" xfId="22582" xr:uid="{00000000-0005-0000-0000-00001A900000}"/>
    <cellStyle name="Normal 12 5 3 2 5 5 2 2 2" xfId="48202" xr:uid="{00000000-0005-0000-0000-00001B900000}"/>
    <cellStyle name="Normal 12 5 3 2 5 5 2 3" xfId="35392" xr:uid="{00000000-0005-0000-0000-00001C900000}"/>
    <cellStyle name="Normal 12 5 3 2 5 5 3" xfId="17092" xr:uid="{00000000-0005-0000-0000-00001D900000}"/>
    <cellStyle name="Normal 12 5 3 2 5 5 3 2" xfId="42712" xr:uid="{00000000-0005-0000-0000-00001E900000}"/>
    <cellStyle name="Normal 12 5 3 2 5 5 4" xfId="29902" xr:uid="{00000000-0005-0000-0000-00001F900000}"/>
    <cellStyle name="Normal 12 5 3 2 5 6" xfId="11601" xr:uid="{00000000-0005-0000-0000-000020900000}"/>
    <cellStyle name="Normal 12 5 3 2 5 6 2" xfId="24412" xr:uid="{00000000-0005-0000-0000-000021900000}"/>
    <cellStyle name="Normal 12 5 3 2 5 6 2 2" xfId="50032" xr:uid="{00000000-0005-0000-0000-000022900000}"/>
    <cellStyle name="Normal 12 5 3 2 5 6 3" xfId="37222" xr:uid="{00000000-0005-0000-0000-000023900000}"/>
    <cellStyle name="Normal 12 5 3 2 5 7" xfId="6111" xr:uid="{00000000-0005-0000-0000-000024900000}"/>
    <cellStyle name="Normal 12 5 3 2 5 7 2" xfId="18922" xr:uid="{00000000-0005-0000-0000-000025900000}"/>
    <cellStyle name="Normal 12 5 3 2 5 7 2 2" xfId="44542" xr:uid="{00000000-0005-0000-0000-000026900000}"/>
    <cellStyle name="Normal 12 5 3 2 5 7 3" xfId="31732" xr:uid="{00000000-0005-0000-0000-000027900000}"/>
    <cellStyle name="Normal 12 5 3 2 5 8" xfId="13432" xr:uid="{00000000-0005-0000-0000-000028900000}"/>
    <cellStyle name="Normal 12 5 3 2 5 8 2" xfId="39052" xr:uid="{00000000-0005-0000-0000-000029900000}"/>
    <cellStyle name="Normal 12 5 3 2 5 9" xfId="26242" xr:uid="{00000000-0005-0000-0000-00002A900000}"/>
    <cellStyle name="Normal 12 5 3 2 6" xfId="754" xr:uid="{00000000-0005-0000-0000-00002B900000}"/>
    <cellStyle name="Normal 12 5 3 2 6 2" xfId="1649" xr:uid="{00000000-0005-0000-0000-00002C900000}"/>
    <cellStyle name="Normal 12 5 3 2 6 2 2" xfId="3479" xr:uid="{00000000-0005-0000-0000-00002D900000}"/>
    <cellStyle name="Normal 12 5 3 2 6 2 2 2" xfId="8969" xr:uid="{00000000-0005-0000-0000-00002E900000}"/>
    <cellStyle name="Normal 12 5 3 2 6 2 2 2 2" xfId="21780" xr:uid="{00000000-0005-0000-0000-00002F900000}"/>
    <cellStyle name="Normal 12 5 3 2 6 2 2 2 2 2" xfId="47400" xr:uid="{00000000-0005-0000-0000-000030900000}"/>
    <cellStyle name="Normal 12 5 3 2 6 2 2 2 3" xfId="34590" xr:uid="{00000000-0005-0000-0000-000031900000}"/>
    <cellStyle name="Normal 12 5 3 2 6 2 2 3" xfId="16290" xr:uid="{00000000-0005-0000-0000-000032900000}"/>
    <cellStyle name="Normal 12 5 3 2 6 2 2 3 2" xfId="41910" xr:uid="{00000000-0005-0000-0000-000033900000}"/>
    <cellStyle name="Normal 12 5 3 2 6 2 2 4" xfId="29100" xr:uid="{00000000-0005-0000-0000-000034900000}"/>
    <cellStyle name="Normal 12 5 3 2 6 2 3" xfId="5309" xr:uid="{00000000-0005-0000-0000-000035900000}"/>
    <cellStyle name="Normal 12 5 3 2 6 2 3 2" xfId="10799" xr:uid="{00000000-0005-0000-0000-000036900000}"/>
    <cellStyle name="Normal 12 5 3 2 6 2 3 2 2" xfId="23610" xr:uid="{00000000-0005-0000-0000-000037900000}"/>
    <cellStyle name="Normal 12 5 3 2 6 2 3 2 2 2" xfId="49230" xr:uid="{00000000-0005-0000-0000-000038900000}"/>
    <cellStyle name="Normal 12 5 3 2 6 2 3 2 3" xfId="36420" xr:uid="{00000000-0005-0000-0000-000039900000}"/>
    <cellStyle name="Normal 12 5 3 2 6 2 3 3" xfId="18120" xr:uid="{00000000-0005-0000-0000-00003A900000}"/>
    <cellStyle name="Normal 12 5 3 2 6 2 3 3 2" xfId="43740" xr:uid="{00000000-0005-0000-0000-00003B900000}"/>
    <cellStyle name="Normal 12 5 3 2 6 2 3 4" xfId="30930" xr:uid="{00000000-0005-0000-0000-00003C900000}"/>
    <cellStyle name="Normal 12 5 3 2 6 2 4" xfId="12629" xr:uid="{00000000-0005-0000-0000-00003D900000}"/>
    <cellStyle name="Normal 12 5 3 2 6 2 4 2" xfId="25440" xr:uid="{00000000-0005-0000-0000-00003E900000}"/>
    <cellStyle name="Normal 12 5 3 2 6 2 4 2 2" xfId="51060" xr:uid="{00000000-0005-0000-0000-00003F900000}"/>
    <cellStyle name="Normal 12 5 3 2 6 2 4 3" xfId="38250" xr:uid="{00000000-0005-0000-0000-000040900000}"/>
    <cellStyle name="Normal 12 5 3 2 6 2 5" xfId="7139" xr:uid="{00000000-0005-0000-0000-000041900000}"/>
    <cellStyle name="Normal 12 5 3 2 6 2 5 2" xfId="19950" xr:uid="{00000000-0005-0000-0000-000042900000}"/>
    <cellStyle name="Normal 12 5 3 2 6 2 5 2 2" xfId="45570" xr:uid="{00000000-0005-0000-0000-000043900000}"/>
    <cellStyle name="Normal 12 5 3 2 6 2 5 3" xfId="32760" xr:uid="{00000000-0005-0000-0000-000044900000}"/>
    <cellStyle name="Normal 12 5 3 2 6 2 6" xfId="14460" xr:uid="{00000000-0005-0000-0000-000045900000}"/>
    <cellStyle name="Normal 12 5 3 2 6 2 6 2" xfId="40080" xr:uid="{00000000-0005-0000-0000-000046900000}"/>
    <cellStyle name="Normal 12 5 3 2 6 2 7" xfId="27270" xr:uid="{00000000-0005-0000-0000-000047900000}"/>
    <cellStyle name="Normal 12 5 3 2 6 3" xfId="2585" xr:uid="{00000000-0005-0000-0000-000048900000}"/>
    <cellStyle name="Normal 12 5 3 2 6 3 2" xfId="8075" xr:uid="{00000000-0005-0000-0000-000049900000}"/>
    <cellStyle name="Normal 12 5 3 2 6 3 2 2" xfId="20886" xr:uid="{00000000-0005-0000-0000-00004A900000}"/>
    <cellStyle name="Normal 12 5 3 2 6 3 2 2 2" xfId="46506" xr:uid="{00000000-0005-0000-0000-00004B900000}"/>
    <cellStyle name="Normal 12 5 3 2 6 3 2 3" xfId="33696" xr:uid="{00000000-0005-0000-0000-00004C900000}"/>
    <cellStyle name="Normal 12 5 3 2 6 3 3" xfId="15396" xr:uid="{00000000-0005-0000-0000-00004D900000}"/>
    <cellStyle name="Normal 12 5 3 2 6 3 3 2" xfId="41016" xr:uid="{00000000-0005-0000-0000-00004E900000}"/>
    <cellStyle name="Normal 12 5 3 2 6 3 4" xfId="28206" xr:uid="{00000000-0005-0000-0000-00004F900000}"/>
    <cellStyle name="Normal 12 5 3 2 6 4" xfId="4415" xr:uid="{00000000-0005-0000-0000-000050900000}"/>
    <cellStyle name="Normal 12 5 3 2 6 4 2" xfId="9905" xr:uid="{00000000-0005-0000-0000-000051900000}"/>
    <cellStyle name="Normal 12 5 3 2 6 4 2 2" xfId="22716" xr:uid="{00000000-0005-0000-0000-000052900000}"/>
    <cellStyle name="Normal 12 5 3 2 6 4 2 2 2" xfId="48336" xr:uid="{00000000-0005-0000-0000-000053900000}"/>
    <cellStyle name="Normal 12 5 3 2 6 4 2 3" xfId="35526" xr:uid="{00000000-0005-0000-0000-000054900000}"/>
    <cellStyle name="Normal 12 5 3 2 6 4 3" xfId="17226" xr:uid="{00000000-0005-0000-0000-000055900000}"/>
    <cellStyle name="Normal 12 5 3 2 6 4 3 2" xfId="42846" xr:uid="{00000000-0005-0000-0000-000056900000}"/>
    <cellStyle name="Normal 12 5 3 2 6 4 4" xfId="30036" xr:uid="{00000000-0005-0000-0000-000057900000}"/>
    <cellStyle name="Normal 12 5 3 2 6 5" xfId="11735" xr:uid="{00000000-0005-0000-0000-000058900000}"/>
    <cellStyle name="Normal 12 5 3 2 6 5 2" xfId="24546" xr:uid="{00000000-0005-0000-0000-000059900000}"/>
    <cellStyle name="Normal 12 5 3 2 6 5 2 2" xfId="50166" xr:uid="{00000000-0005-0000-0000-00005A900000}"/>
    <cellStyle name="Normal 12 5 3 2 6 5 3" xfId="37356" xr:uid="{00000000-0005-0000-0000-00005B900000}"/>
    <cellStyle name="Normal 12 5 3 2 6 6" xfId="6245" xr:uid="{00000000-0005-0000-0000-00005C900000}"/>
    <cellStyle name="Normal 12 5 3 2 6 6 2" xfId="19056" xr:uid="{00000000-0005-0000-0000-00005D900000}"/>
    <cellStyle name="Normal 12 5 3 2 6 6 2 2" xfId="44676" xr:uid="{00000000-0005-0000-0000-00005E900000}"/>
    <cellStyle name="Normal 12 5 3 2 6 6 3" xfId="31866" xr:uid="{00000000-0005-0000-0000-00005F900000}"/>
    <cellStyle name="Normal 12 5 3 2 6 7" xfId="13566" xr:uid="{00000000-0005-0000-0000-000060900000}"/>
    <cellStyle name="Normal 12 5 3 2 6 7 2" xfId="39186" xr:uid="{00000000-0005-0000-0000-000061900000}"/>
    <cellStyle name="Normal 12 5 3 2 6 8" xfId="26376" xr:uid="{00000000-0005-0000-0000-000062900000}"/>
    <cellStyle name="Normal 12 5 3 2 7" xfId="1155" xr:uid="{00000000-0005-0000-0000-000063900000}"/>
    <cellStyle name="Normal 12 5 3 2 7 2" xfId="2985" xr:uid="{00000000-0005-0000-0000-000064900000}"/>
    <cellStyle name="Normal 12 5 3 2 7 2 2" xfId="8475" xr:uid="{00000000-0005-0000-0000-000065900000}"/>
    <cellStyle name="Normal 12 5 3 2 7 2 2 2" xfId="21286" xr:uid="{00000000-0005-0000-0000-000066900000}"/>
    <cellStyle name="Normal 12 5 3 2 7 2 2 2 2" xfId="46906" xr:uid="{00000000-0005-0000-0000-000067900000}"/>
    <cellStyle name="Normal 12 5 3 2 7 2 2 3" xfId="34096" xr:uid="{00000000-0005-0000-0000-000068900000}"/>
    <cellStyle name="Normal 12 5 3 2 7 2 3" xfId="15796" xr:uid="{00000000-0005-0000-0000-000069900000}"/>
    <cellStyle name="Normal 12 5 3 2 7 2 3 2" xfId="41416" xr:uid="{00000000-0005-0000-0000-00006A900000}"/>
    <cellStyle name="Normal 12 5 3 2 7 2 4" xfId="28606" xr:uid="{00000000-0005-0000-0000-00006B900000}"/>
    <cellStyle name="Normal 12 5 3 2 7 3" xfId="4815" xr:uid="{00000000-0005-0000-0000-00006C900000}"/>
    <cellStyle name="Normal 12 5 3 2 7 3 2" xfId="10305" xr:uid="{00000000-0005-0000-0000-00006D900000}"/>
    <cellStyle name="Normal 12 5 3 2 7 3 2 2" xfId="23116" xr:uid="{00000000-0005-0000-0000-00006E900000}"/>
    <cellStyle name="Normal 12 5 3 2 7 3 2 2 2" xfId="48736" xr:uid="{00000000-0005-0000-0000-00006F900000}"/>
    <cellStyle name="Normal 12 5 3 2 7 3 2 3" xfId="35926" xr:uid="{00000000-0005-0000-0000-000070900000}"/>
    <cellStyle name="Normal 12 5 3 2 7 3 3" xfId="17626" xr:uid="{00000000-0005-0000-0000-000071900000}"/>
    <cellStyle name="Normal 12 5 3 2 7 3 3 2" xfId="43246" xr:uid="{00000000-0005-0000-0000-000072900000}"/>
    <cellStyle name="Normal 12 5 3 2 7 3 4" xfId="30436" xr:uid="{00000000-0005-0000-0000-000073900000}"/>
    <cellStyle name="Normal 12 5 3 2 7 4" xfId="12135" xr:uid="{00000000-0005-0000-0000-000074900000}"/>
    <cellStyle name="Normal 12 5 3 2 7 4 2" xfId="24946" xr:uid="{00000000-0005-0000-0000-000075900000}"/>
    <cellStyle name="Normal 12 5 3 2 7 4 2 2" xfId="50566" xr:uid="{00000000-0005-0000-0000-000076900000}"/>
    <cellStyle name="Normal 12 5 3 2 7 4 3" xfId="37756" xr:uid="{00000000-0005-0000-0000-000077900000}"/>
    <cellStyle name="Normal 12 5 3 2 7 5" xfId="6645" xr:uid="{00000000-0005-0000-0000-000078900000}"/>
    <cellStyle name="Normal 12 5 3 2 7 5 2" xfId="19456" xr:uid="{00000000-0005-0000-0000-000079900000}"/>
    <cellStyle name="Normal 12 5 3 2 7 5 2 2" xfId="45076" xr:uid="{00000000-0005-0000-0000-00007A900000}"/>
    <cellStyle name="Normal 12 5 3 2 7 5 3" xfId="32266" xr:uid="{00000000-0005-0000-0000-00007B900000}"/>
    <cellStyle name="Normal 12 5 3 2 7 6" xfId="13966" xr:uid="{00000000-0005-0000-0000-00007C900000}"/>
    <cellStyle name="Normal 12 5 3 2 7 6 2" xfId="39586" xr:uid="{00000000-0005-0000-0000-00007D900000}"/>
    <cellStyle name="Normal 12 5 3 2 7 7" xfId="26776" xr:uid="{00000000-0005-0000-0000-00007E900000}"/>
    <cellStyle name="Normal 12 5 3 2 8" xfId="2050" xr:uid="{00000000-0005-0000-0000-00007F900000}"/>
    <cellStyle name="Normal 12 5 3 2 8 2" xfId="3880" xr:uid="{00000000-0005-0000-0000-000080900000}"/>
    <cellStyle name="Normal 12 5 3 2 8 2 2" xfId="9370" xr:uid="{00000000-0005-0000-0000-000081900000}"/>
    <cellStyle name="Normal 12 5 3 2 8 2 2 2" xfId="22181" xr:uid="{00000000-0005-0000-0000-000082900000}"/>
    <cellStyle name="Normal 12 5 3 2 8 2 2 2 2" xfId="47801" xr:uid="{00000000-0005-0000-0000-000083900000}"/>
    <cellStyle name="Normal 12 5 3 2 8 2 2 3" xfId="34991" xr:uid="{00000000-0005-0000-0000-000084900000}"/>
    <cellStyle name="Normal 12 5 3 2 8 2 3" xfId="16691" xr:uid="{00000000-0005-0000-0000-000085900000}"/>
    <cellStyle name="Normal 12 5 3 2 8 2 3 2" xfId="42311" xr:uid="{00000000-0005-0000-0000-000086900000}"/>
    <cellStyle name="Normal 12 5 3 2 8 2 4" xfId="29501" xr:uid="{00000000-0005-0000-0000-000087900000}"/>
    <cellStyle name="Normal 12 5 3 2 8 3" xfId="5710" xr:uid="{00000000-0005-0000-0000-000088900000}"/>
    <cellStyle name="Normal 12 5 3 2 8 3 2" xfId="11200" xr:uid="{00000000-0005-0000-0000-000089900000}"/>
    <cellStyle name="Normal 12 5 3 2 8 3 2 2" xfId="24011" xr:uid="{00000000-0005-0000-0000-00008A900000}"/>
    <cellStyle name="Normal 12 5 3 2 8 3 2 2 2" xfId="49631" xr:uid="{00000000-0005-0000-0000-00008B900000}"/>
    <cellStyle name="Normal 12 5 3 2 8 3 2 3" xfId="36821" xr:uid="{00000000-0005-0000-0000-00008C900000}"/>
    <cellStyle name="Normal 12 5 3 2 8 3 3" xfId="18521" xr:uid="{00000000-0005-0000-0000-00008D900000}"/>
    <cellStyle name="Normal 12 5 3 2 8 3 3 2" xfId="44141" xr:uid="{00000000-0005-0000-0000-00008E900000}"/>
    <cellStyle name="Normal 12 5 3 2 8 3 4" xfId="31331" xr:uid="{00000000-0005-0000-0000-00008F900000}"/>
    <cellStyle name="Normal 12 5 3 2 8 4" xfId="13030" xr:uid="{00000000-0005-0000-0000-000090900000}"/>
    <cellStyle name="Normal 12 5 3 2 8 4 2" xfId="25841" xr:uid="{00000000-0005-0000-0000-000091900000}"/>
    <cellStyle name="Normal 12 5 3 2 8 4 2 2" xfId="51461" xr:uid="{00000000-0005-0000-0000-000092900000}"/>
    <cellStyle name="Normal 12 5 3 2 8 4 3" xfId="38651" xr:uid="{00000000-0005-0000-0000-000093900000}"/>
    <cellStyle name="Normal 12 5 3 2 8 5" xfId="7540" xr:uid="{00000000-0005-0000-0000-000094900000}"/>
    <cellStyle name="Normal 12 5 3 2 8 5 2" xfId="20351" xr:uid="{00000000-0005-0000-0000-000095900000}"/>
    <cellStyle name="Normal 12 5 3 2 8 5 2 2" xfId="45971" xr:uid="{00000000-0005-0000-0000-000096900000}"/>
    <cellStyle name="Normal 12 5 3 2 8 5 3" xfId="33161" xr:uid="{00000000-0005-0000-0000-000097900000}"/>
    <cellStyle name="Normal 12 5 3 2 8 6" xfId="14861" xr:uid="{00000000-0005-0000-0000-000098900000}"/>
    <cellStyle name="Normal 12 5 3 2 8 6 2" xfId="40481" xr:uid="{00000000-0005-0000-0000-000099900000}"/>
    <cellStyle name="Normal 12 5 3 2 8 7" xfId="27671" xr:uid="{00000000-0005-0000-0000-00009A900000}"/>
    <cellStyle name="Normal 12 5 3 2 9" xfId="2091" xr:uid="{00000000-0005-0000-0000-00009B900000}"/>
    <cellStyle name="Normal 12 5 3 2 9 2" xfId="7581" xr:uid="{00000000-0005-0000-0000-00009C900000}"/>
    <cellStyle name="Normal 12 5 3 2 9 2 2" xfId="20392" xr:uid="{00000000-0005-0000-0000-00009D900000}"/>
    <cellStyle name="Normal 12 5 3 2 9 2 2 2" xfId="46012" xr:uid="{00000000-0005-0000-0000-00009E900000}"/>
    <cellStyle name="Normal 12 5 3 2 9 2 3" xfId="33202" xr:uid="{00000000-0005-0000-0000-00009F900000}"/>
    <cellStyle name="Normal 12 5 3 2 9 3" xfId="14902" xr:uid="{00000000-0005-0000-0000-0000A0900000}"/>
    <cellStyle name="Normal 12 5 3 2 9 3 2" xfId="40522" xr:uid="{00000000-0005-0000-0000-0000A1900000}"/>
    <cellStyle name="Normal 12 5 3 2 9 4" xfId="27712" xr:uid="{00000000-0005-0000-0000-0000A2900000}"/>
    <cellStyle name="Normal 12 5 3 3" xfId="280" xr:uid="{00000000-0005-0000-0000-0000A3900000}"/>
    <cellStyle name="Normal 12 5 3 3 10" xfId="5772" xr:uid="{00000000-0005-0000-0000-0000A4900000}"/>
    <cellStyle name="Normal 12 5 3 3 10 2" xfId="18583" xr:uid="{00000000-0005-0000-0000-0000A5900000}"/>
    <cellStyle name="Normal 12 5 3 3 10 2 2" xfId="44203" xr:uid="{00000000-0005-0000-0000-0000A6900000}"/>
    <cellStyle name="Normal 12 5 3 3 10 3" xfId="31393" xr:uid="{00000000-0005-0000-0000-0000A7900000}"/>
    <cellStyle name="Normal 12 5 3 3 11" xfId="13093" xr:uid="{00000000-0005-0000-0000-0000A8900000}"/>
    <cellStyle name="Normal 12 5 3 3 11 2" xfId="38713" xr:uid="{00000000-0005-0000-0000-0000A9900000}"/>
    <cellStyle name="Normal 12 5 3 3 12" xfId="25903" xr:uid="{00000000-0005-0000-0000-0000AA900000}"/>
    <cellStyle name="Normal 12 5 3 3 2" xfId="509" xr:uid="{00000000-0005-0000-0000-0000AB900000}"/>
    <cellStyle name="Normal 12 5 3 3 2 2" xfId="908" xr:uid="{00000000-0005-0000-0000-0000AC900000}"/>
    <cellStyle name="Normal 12 5 3 3 2 2 2" xfId="1803" xr:uid="{00000000-0005-0000-0000-0000AD900000}"/>
    <cellStyle name="Normal 12 5 3 3 2 2 2 2" xfId="3633" xr:uid="{00000000-0005-0000-0000-0000AE900000}"/>
    <cellStyle name="Normal 12 5 3 3 2 2 2 2 2" xfId="9123" xr:uid="{00000000-0005-0000-0000-0000AF900000}"/>
    <cellStyle name="Normal 12 5 3 3 2 2 2 2 2 2" xfId="21934" xr:uid="{00000000-0005-0000-0000-0000B0900000}"/>
    <cellStyle name="Normal 12 5 3 3 2 2 2 2 2 2 2" xfId="47554" xr:uid="{00000000-0005-0000-0000-0000B1900000}"/>
    <cellStyle name="Normal 12 5 3 3 2 2 2 2 2 3" xfId="34744" xr:uid="{00000000-0005-0000-0000-0000B2900000}"/>
    <cellStyle name="Normal 12 5 3 3 2 2 2 2 3" xfId="16444" xr:uid="{00000000-0005-0000-0000-0000B3900000}"/>
    <cellStyle name="Normal 12 5 3 3 2 2 2 2 3 2" xfId="42064" xr:uid="{00000000-0005-0000-0000-0000B4900000}"/>
    <cellStyle name="Normal 12 5 3 3 2 2 2 2 4" xfId="29254" xr:uid="{00000000-0005-0000-0000-0000B5900000}"/>
    <cellStyle name="Normal 12 5 3 3 2 2 2 3" xfId="5463" xr:uid="{00000000-0005-0000-0000-0000B6900000}"/>
    <cellStyle name="Normal 12 5 3 3 2 2 2 3 2" xfId="10953" xr:uid="{00000000-0005-0000-0000-0000B7900000}"/>
    <cellStyle name="Normal 12 5 3 3 2 2 2 3 2 2" xfId="23764" xr:uid="{00000000-0005-0000-0000-0000B8900000}"/>
    <cellStyle name="Normal 12 5 3 3 2 2 2 3 2 2 2" xfId="49384" xr:uid="{00000000-0005-0000-0000-0000B9900000}"/>
    <cellStyle name="Normal 12 5 3 3 2 2 2 3 2 3" xfId="36574" xr:uid="{00000000-0005-0000-0000-0000BA900000}"/>
    <cellStyle name="Normal 12 5 3 3 2 2 2 3 3" xfId="18274" xr:uid="{00000000-0005-0000-0000-0000BB900000}"/>
    <cellStyle name="Normal 12 5 3 3 2 2 2 3 3 2" xfId="43894" xr:uid="{00000000-0005-0000-0000-0000BC900000}"/>
    <cellStyle name="Normal 12 5 3 3 2 2 2 3 4" xfId="31084" xr:uid="{00000000-0005-0000-0000-0000BD900000}"/>
    <cellStyle name="Normal 12 5 3 3 2 2 2 4" xfId="12783" xr:uid="{00000000-0005-0000-0000-0000BE900000}"/>
    <cellStyle name="Normal 12 5 3 3 2 2 2 4 2" xfId="25594" xr:uid="{00000000-0005-0000-0000-0000BF900000}"/>
    <cellStyle name="Normal 12 5 3 3 2 2 2 4 2 2" xfId="51214" xr:uid="{00000000-0005-0000-0000-0000C0900000}"/>
    <cellStyle name="Normal 12 5 3 3 2 2 2 4 3" xfId="38404" xr:uid="{00000000-0005-0000-0000-0000C1900000}"/>
    <cellStyle name="Normal 12 5 3 3 2 2 2 5" xfId="7293" xr:uid="{00000000-0005-0000-0000-0000C2900000}"/>
    <cellStyle name="Normal 12 5 3 3 2 2 2 5 2" xfId="20104" xr:uid="{00000000-0005-0000-0000-0000C3900000}"/>
    <cellStyle name="Normal 12 5 3 3 2 2 2 5 2 2" xfId="45724" xr:uid="{00000000-0005-0000-0000-0000C4900000}"/>
    <cellStyle name="Normal 12 5 3 3 2 2 2 5 3" xfId="32914" xr:uid="{00000000-0005-0000-0000-0000C5900000}"/>
    <cellStyle name="Normal 12 5 3 3 2 2 2 6" xfId="14614" xr:uid="{00000000-0005-0000-0000-0000C6900000}"/>
    <cellStyle name="Normal 12 5 3 3 2 2 2 6 2" xfId="40234" xr:uid="{00000000-0005-0000-0000-0000C7900000}"/>
    <cellStyle name="Normal 12 5 3 3 2 2 2 7" xfId="27424" xr:uid="{00000000-0005-0000-0000-0000C8900000}"/>
    <cellStyle name="Normal 12 5 3 3 2 2 3" xfId="2739" xr:uid="{00000000-0005-0000-0000-0000C9900000}"/>
    <cellStyle name="Normal 12 5 3 3 2 2 3 2" xfId="8229" xr:uid="{00000000-0005-0000-0000-0000CA900000}"/>
    <cellStyle name="Normal 12 5 3 3 2 2 3 2 2" xfId="21040" xr:uid="{00000000-0005-0000-0000-0000CB900000}"/>
    <cellStyle name="Normal 12 5 3 3 2 2 3 2 2 2" xfId="46660" xr:uid="{00000000-0005-0000-0000-0000CC900000}"/>
    <cellStyle name="Normal 12 5 3 3 2 2 3 2 3" xfId="33850" xr:uid="{00000000-0005-0000-0000-0000CD900000}"/>
    <cellStyle name="Normal 12 5 3 3 2 2 3 3" xfId="15550" xr:uid="{00000000-0005-0000-0000-0000CE900000}"/>
    <cellStyle name="Normal 12 5 3 3 2 2 3 3 2" xfId="41170" xr:uid="{00000000-0005-0000-0000-0000CF900000}"/>
    <cellStyle name="Normal 12 5 3 3 2 2 3 4" xfId="28360" xr:uid="{00000000-0005-0000-0000-0000D0900000}"/>
    <cellStyle name="Normal 12 5 3 3 2 2 4" xfId="4569" xr:uid="{00000000-0005-0000-0000-0000D1900000}"/>
    <cellStyle name="Normal 12 5 3 3 2 2 4 2" xfId="10059" xr:uid="{00000000-0005-0000-0000-0000D2900000}"/>
    <cellStyle name="Normal 12 5 3 3 2 2 4 2 2" xfId="22870" xr:uid="{00000000-0005-0000-0000-0000D3900000}"/>
    <cellStyle name="Normal 12 5 3 3 2 2 4 2 2 2" xfId="48490" xr:uid="{00000000-0005-0000-0000-0000D4900000}"/>
    <cellStyle name="Normal 12 5 3 3 2 2 4 2 3" xfId="35680" xr:uid="{00000000-0005-0000-0000-0000D5900000}"/>
    <cellStyle name="Normal 12 5 3 3 2 2 4 3" xfId="17380" xr:uid="{00000000-0005-0000-0000-0000D6900000}"/>
    <cellStyle name="Normal 12 5 3 3 2 2 4 3 2" xfId="43000" xr:uid="{00000000-0005-0000-0000-0000D7900000}"/>
    <cellStyle name="Normal 12 5 3 3 2 2 4 4" xfId="30190" xr:uid="{00000000-0005-0000-0000-0000D8900000}"/>
    <cellStyle name="Normal 12 5 3 3 2 2 5" xfId="11889" xr:uid="{00000000-0005-0000-0000-0000D9900000}"/>
    <cellStyle name="Normal 12 5 3 3 2 2 5 2" xfId="24700" xr:uid="{00000000-0005-0000-0000-0000DA900000}"/>
    <cellStyle name="Normal 12 5 3 3 2 2 5 2 2" xfId="50320" xr:uid="{00000000-0005-0000-0000-0000DB900000}"/>
    <cellStyle name="Normal 12 5 3 3 2 2 5 3" xfId="37510" xr:uid="{00000000-0005-0000-0000-0000DC900000}"/>
    <cellStyle name="Normal 12 5 3 3 2 2 6" xfId="6399" xr:uid="{00000000-0005-0000-0000-0000DD900000}"/>
    <cellStyle name="Normal 12 5 3 3 2 2 6 2" xfId="19210" xr:uid="{00000000-0005-0000-0000-0000DE900000}"/>
    <cellStyle name="Normal 12 5 3 3 2 2 6 2 2" xfId="44830" xr:uid="{00000000-0005-0000-0000-0000DF900000}"/>
    <cellStyle name="Normal 12 5 3 3 2 2 6 3" xfId="32020" xr:uid="{00000000-0005-0000-0000-0000E0900000}"/>
    <cellStyle name="Normal 12 5 3 3 2 2 7" xfId="13720" xr:uid="{00000000-0005-0000-0000-0000E1900000}"/>
    <cellStyle name="Normal 12 5 3 3 2 2 7 2" xfId="39340" xr:uid="{00000000-0005-0000-0000-0000E2900000}"/>
    <cellStyle name="Normal 12 5 3 3 2 2 8" xfId="26530" xr:uid="{00000000-0005-0000-0000-0000E3900000}"/>
    <cellStyle name="Normal 12 5 3 3 2 3" xfId="1404" xr:uid="{00000000-0005-0000-0000-0000E4900000}"/>
    <cellStyle name="Normal 12 5 3 3 2 3 2" xfId="3234" xr:uid="{00000000-0005-0000-0000-0000E5900000}"/>
    <cellStyle name="Normal 12 5 3 3 2 3 2 2" xfId="8724" xr:uid="{00000000-0005-0000-0000-0000E6900000}"/>
    <cellStyle name="Normal 12 5 3 3 2 3 2 2 2" xfId="21535" xr:uid="{00000000-0005-0000-0000-0000E7900000}"/>
    <cellStyle name="Normal 12 5 3 3 2 3 2 2 2 2" xfId="47155" xr:uid="{00000000-0005-0000-0000-0000E8900000}"/>
    <cellStyle name="Normal 12 5 3 3 2 3 2 2 3" xfId="34345" xr:uid="{00000000-0005-0000-0000-0000E9900000}"/>
    <cellStyle name="Normal 12 5 3 3 2 3 2 3" xfId="16045" xr:uid="{00000000-0005-0000-0000-0000EA900000}"/>
    <cellStyle name="Normal 12 5 3 3 2 3 2 3 2" xfId="41665" xr:uid="{00000000-0005-0000-0000-0000EB900000}"/>
    <cellStyle name="Normal 12 5 3 3 2 3 2 4" xfId="28855" xr:uid="{00000000-0005-0000-0000-0000EC900000}"/>
    <cellStyle name="Normal 12 5 3 3 2 3 3" xfId="5064" xr:uid="{00000000-0005-0000-0000-0000ED900000}"/>
    <cellStyle name="Normal 12 5 3 3 2 3 3 2" xfId="10554" xr:uid="{00000000-0005-0000-0000-0000EE900000}"/>
    <cellStyle name="Normal 12 5 3 3 2 3 3 2 2" xfId="23365" xr:uid="{00000000-0005-0000-0000-0000EF900000}"/>
    <cellStyle name="Normal 12 5 3 3 2 3 3 2 2 2" xfId="48985" xr:uid="{00000000-0005-0000-0000-0000F0900000}"/>
    <cellStyle name="Normal 12 5 3 3 2 3 3 2 3" xfId="36175" xr:uid="{00000000-0005-0000-0000-0000F1900000}"/>
    <cellStyle name="Normal 12 5 3 3 2 3 3 3" xfId="17875" xr:uid="{00000000-0005-0000-0000-0000F2900000}"/>
    <cellStyle name="Normal 12 5 3 3 2 3 3 3 2" xfId="43495" xr:uid="{00000000-0005-0000-0000-0000F3900000}"/>
    <cellStyle name="Normal 12 5 3 3 2 3 3 4" xfId="30685" xr:uid="{00000000-0005-0000-0000-0000F4900000}"/>
    <cellStyle name="Normal 12 5 3 3 2 3 4" xfId="12384" xr:uid="{00000000-0005-0000-0000-0000F5900000}"/>
    <cellStyle name="Normal 12 5 3 3 2 3 4 2" xfId="25195" xr:uid="{00000000-0005-0000-0000-0000F6900000}"/>
    <cellStyle name="Normal 12 5 3 3 2 3 4 2 2" xfId="50815" xr:uid="{00000000-0005-0000-0000-0000F7900000}"/>
    <cellStyle name="Normal 12 5 3 3 2 3 4 3" xfId="38005" xr:uid="{00000000-0005-0000-0000-0000F8900000}"/>
    <cellStyle name="Normal 12 5 3 3 2 3 5" xfId="6894" xr:uid="{00000000-0005-0000-0000-0000F9900000}"/>
    <cellStyle name="Normal 12 5 3 3 2 3 5 2" xfId="19705" xr:uid="{00000000-0005-0000-0000-0000FA900000}"/>
    <cellStyle name="Normal 12 5 3 3 2 3 5 2 2" xfId="45325" xr:uid="{00000000-0005-0000-0000-0000FB900000}"/>
    <cellStyle name="Normal 12 5 3 3 2 3 5 3" xfId="32515" xr:uid="{00000000-0005-0000-0000-0000FC900000}"/>
    <cellStyle name="Normal 12 5 3 3 2 3 6" xfId="14215" xr:uid="{00000000-0005-0000-0000-0000FD900000}"/>
    <cellStyle name="Normal 12 5 3 3 2 3 6 2" xfId="39835" xr:uid="{00000000-0005-0000-0000-0000FE900000}"/>
    <cellStyle name="Normal 12 5 3 3 2 3 7" xfId="27025" xr:uid="{00000000-0005-0000-0000-0000FF900000}"/>
    <cellStyle name="Normal 12 5 3 3 2 4" xfId="2340" xr:uid="{00000000-0005-0000-0000-000000910000}"/>
    <cellStyle name="Normal 12 5 3 3 2 4 2" xfId="7830" xr:uid="{00000000-0005-0000-0000-000001910000}"/>
    <cellStyle name="Normal 12 5 3 3 2 4 2 2" xfId="20641" xr:uid="{00000000-0005-0000-0000-000002910000}"/>
    <cellStyle name="Normal 12 5 3 3 2 4 2 2 2" xfId="46261" xr:uid="{00000000-0005-0000-0000-000003910000}"/>
    <cellStyle name="Normal 12 5 3 3 2 4 2 3" xfId="33451" xr:uid="{00000000-0005-0000-0000-000004910000}"/>
    <cellStyle name="Normal 12 5 3 3 2 4 3" xfId="15151" xr:uid="{00000000-0005-0000-0000-000005910000}"/>
    <cellStyle name="Normal 12 5 3 3 2 4 3 2" xfId="40771" xr:uid="{00000000-0005-0000-0000-000006910000}"/>
    <cellStyle name="Normal 12 5 3 3 2 4 4" xfId="27961" xr:uid="{00000000-0005-0000-0000-000007910000}"/>
    <cellStyle name="Normal 12 5 3 3 2 5" xfId="4170" xr:uid="{00000000-0005-0000-0000-000008910000}"/>
    <cellStyle name="Normal 12 5 3 3 2 5 2" xfId="9660" xr:uid="{00000000-0005-0000-0000-000009910000}"/>
    <cellStyle name="Normal 12 5 3 3 2 5 2 2" xfId="22471" xr:uid="{00000000-0005-0000-0000-00000A910000}"/>
    <cellStyle name="Normal 12 5 3 3 2 5 2 2 2" xfId="48091" xr:uid="{00000000-0005-0000-0000-00000B910000}"/>
    <cellStyle name="Normal 12 5 3 3 2 5 2 3" xfId="35281" xr:uid="{00000000-0005-0000-0000-00000C910000}"/>
    <cellStyle name="Normal 12 5 3 3 2 5 3" xfId="16981" xr:uid="{00000000-0005-0000-0000-00000D910000}"/>
    <cellStyle name="Normal 12 5 3 3 2 5 3 2" xfId="42601" xr:uid="{00000000-0005-0000-0000-00000E910000}"/>
    <cellStyle name="Normal 12 5 3 3 2 5 4" xfId="29791" xr:uid="{00000000-0005-0000-0000-00000F910000}"/>
    <cellStyle name="Normal 12 5 3 3 2 6" xfId="11490" xr:uid="{00000000-0005-0000-0000-000010910000}"/>
    <cellStyle name="Normal 12 5 3 3 2 6 2" xfId="24301" xr:uid="{00000000-0005-0000-0000-000011910000}"/>
    <cellStyle name="Normal 12 5 3 3 2 6 2 2" xfId="49921" xr:uid="{00000000-0005-0000-0000-000012910000}"/>
    <cellStyle name="Normal 12 5 3 3 2 6 3" xfId="37111" xr:uid="{00000000-0005-0000-0000-000013910000}"/>
    <cellStyle name="Normal 12 5 3 3 2 7" xfId="6000" xr:uid="{00000000-0005-0000-0000-000014910000}"/>
    <cellStyle name="Normal 12 5 3 3 2 7 2" xfId="18811" xr:uid="{00000000-0005-0000-0000-000015910000}"/>
    <cellStyle name="Normal 12 5 3 3 2 7 2 2" xfId="44431" xr:uid="{00000000-0005-0000-0000-000016910000}"/>
    <cellStyle name="Normal 12 5 3 3 2 7 3" xfId="31621" xr:uid="{00000000-0005-0000-0000-000017910000}"/>
    <cellStyle name="Normal 12 5 3 3 2 8" xfId="13321" xr:uid="{00000000-0005-0000-0000-000018910000}"/>
    <cellStyle name="Normal 12 5 3 3 2 8 2" xfId="38941" xr:uid="{00000000-0005-0000-0000-000019910000}"/>
    <cellStyle name="Normal 12 5 3 3 2 9" xfId="26131" xr:uid="{00000000-0005-0000-0000-00001A910000}"/>
    <cellStyle name="Normal 12 5 3 3 3" xfId="641" xr:uid="{00000000-0005-0000-0000-00001B910000}"/>
    <cellStyle name="Normal 12 5 3 3 3 2" xfId="1041" xr:uid="{00000000-0005-0000-0000-00001C910000}"/>
    <cellStyle name="Normal 12 5 3 3 3 2 2" xfId="1936" xr:uid="{00000000-0005-0000-0000-00001D910000}"/>
    <cellStyle name="Normal 12 5 3 3 3 2 2 2" xfId="3766" xr:uid="{00000000-0005-0000-0000-00001E910000}"/>
    <cellStyle name="Normal 12 5 3 3 3 2 2 2 2" xfId="9256" xr:uid="{00000000-0005-0000-0000-00001F910000}"/>
    <cellStyle name="Normal 12 5 3 3 3 2 2 2 2 2" xfId="22067" xr:uid="{00000000-0005-0000-0000-000020910000}"/>
    <cellStyle name="Normal 12 5 3 3 3 2 2 2 2 2 2" xfId="47687" xr:uid="{00000000-0005-0000-0000-000021910000}"/>
    <cellStyle name="Normal 12 5 3 3 3 2 2 2 2 3" xfId="34877" xr:uid="{00000000-0005-0000-0000-000022910000}"/>
    <cellStyle name="Normal 12 5 3 3 3 2 2 2 3" xfId="16577" xr:uid="{00000000-0005-0000-0000-000023910000}"/>
    <cellStyle name="Normal 12 5 3 3 3 2 2 2 3 2" xfId="42197" xr:uid="{00000000-0005-0000-0000-000024910000}"/>
    <cellStyle name="Normal 12 5 3 3 3 2 2 2 4" xfId="29387" xr:uid="{00000000-0005-0000-0000-000025910000}"/>
    <cellStyle name="Normal 12 5 3 3 3 2 2 3" xfId="5596" xr:uid="{00000000-0005-0000-0000-000026910000}"/>
    <cellStyle name="Normal 12 5 3 3 3 2 2 3 2" xfId="11086" xr:uid="{00000000-0005-0000-0000-000027910000}"/>
    <cellStyle name="Normal 12 5 3 3 3 2 2 3 2 2" xfId="23897" xr:uid="{00000000-0005-0000-0000-000028910000}"/>
    <cellStyle name="Normal 12 5 3 3 3 2 2 3 2 2 2" xfId="49517" xr:uid="{00000000-0005-0000-0000-000029910000}"/>
    <cellStyle name="Normal 12 5 3 3 3 2 2 3 2 3" xfId="36707" xr:uid="{00000000-0005-0000-0000-00002A910000}"/>
    <cellStyle name="Normal 12 5 3 3 3 2 2 3 3" xfId="18407" xr:uid="{00000000-0005-0000-0000-00002B910000}"/>
    <cellStyle name="Normal 12 5 3 3 3 2 2 3 3 2" xfId="44027" xr:uid="{00000000-0005-0000-0000-00002C910000}"/>
    <cellStyle name="Normal 12 5 3 3 3 2 2 3 4" xfId="31217" xr:uid="{00000000-0005-0000-0000-00002D910000}"/>
    <cellStyle name="Normal 12 5 3 3 3 2 2 4" xfId="12916" xr:uid="{00000000-0005-0000-0000-00002E910000}"/>
    <cellStyle name="Normal 12 5 3 3 3 2 2 4 2" xfId="25727" xr:uid="{00000000-0005-0000-0000-00002F910000}"/>
    <cellStyle name="Normal 12 5 3 3 3 2 2 4 2 2" xfId="51347" xr:uid="{00000000-0005-0000-0000-000030910000}"/>
    <cellStyle name="Normal 12 5 3 3 3 2 2 4 3" xfId="38537" xr:uid="{00000000-0005-0000-0000-000031910000}"/>
    <cellStyle name="Normal 12 5 3 3 3 2 2 5" xfId="7426" xr:uid="{00000000-0005-0000-0000-000032910000}"/>
    <cellStyle name="Normal 12 5 3 3 3 2 2 5 2" xfId="20237" xr:uid="{00000000-0005-0000-0000-000033910000}"/>
    <cellStyle name="Normal 12 5 3 3 3 2 2 5 2 2" xfId="45857" xr:uid="{00000000-0005-0000-0000-000034910000}"/>
    <cellStyle name="Normal 12 5 3 3 3 2 2 5 3" xfId="33047" xr:uid="{00000000-0005-0000-0000-000035910000}"/>
    <cellStyle name="Normal 12 5 3 3 3 2 2 6" xfId="14747" xr:uid="{00000000-0005-0000-0000-000036910000}"/>
    <cellStyle name="Normal 12 5 3 3 3 2 2 6 2" xfId="40367" xr:uid="{00000000-0005-0000-0000-000037910000}"/>
    <cellStyle name="Normal 12 5 3 3 3 2 2 7" xfId="27557" xr:uid="{00000000-0005-0000-0000-000038910000}"/>
    <cellStyle name="Normal 12 5 3 3 3 2 3" xfId="2872" xr:uid="{00000000-0005-0000-0000-000039910000}"/>
    <cellStyle name="Normal 12 5 3 3 3 2 3 2" xfId="8362" xr:uid="{00000000-0005-0000-0000-00003A910000}"/>
    <cellStyle name="Normal 12 5 3 3 3 2 3 2 2" xfId="21173" xr:uid="{00000000-0005-0000-0000-00003B910000}"/>
    <cellStyle name="Normal 12 5 3 3 3 2 3 2 2 2" xfId="46793" xr:uid="{00000000-0005-0000-0000-00003C910000}"/>
    <cellStyle name="Normal 12 5 3 3 3 2 3 2 3" xfId="33983" xr:uid="{00000000-0005-0000-0000-00003D910000}"/>
    <cellStyle name="Normal 12 5 3 3 3 2 3 3" xfId="15683" xr:uid="{00000000-0005-0000-0000-00003E910000}"/>
    <cellStyle name="Normal 12 5 3 3 3 2 3 3 2" xfId="41303" xr:uid="{00000000-0005-0000-0000-00003F910000}"/>
    <cellStyle name="Normal 12 5 3 3 3 2 3 4" xfId="28493" xr:uid="{00000000-0005-0000-0000-000040910000}"/>
    <cellStyle name="Normal 12 5 3 3 3 2 4" xfId="4702" xr:uid="{00000000-0005-0000-0000-000041910000}"/>
    <cellStyle name="Normal 12 5 3 3 3 2 4 2" xfId="10192" xr:uid="{00000000-0005-0000-0000-000042910000}"/>
    <cellStyle name="Normal 12 5 3 3 3 2 4 2 2" xfId="23003" xr:uid="{00000000-0005-0000-0000-000043910000}"/>
    <cellStyle name="Normal 12 5 3 3 3 2 4 2 2 2" xfId="48623" xr:uid="{00000000-0005-0000-0000-000044910000}"/>
    <cellStyle name="Normal 12 5 3 3 3 2 4 2 3" xfId="35813" xr:uid="{00000000-0005-0000-0000-000045910000}"/>
    <cellStyle name="Normal 12 5 3 3 3 2 4 3" xfId="17513" xr:uid="{00000000-0005-0000-0000-000046910000}"/>
    <cellStyle name="Normal 12 5 3 3 3 2 4 3 2" xfId="43133" xr:uid="{00000000-0005-0000-0000-000047910000}"/>
    <cellStyle name="Normal 12 5 3 3 3 2 4 4" xfId="30323" xr:uid="{00000000-0005-0000-0000-000048910000}"/>
    <cellStyle name="Normal 12 5 3 3 3 2 5" xfId="12022" xr:uid="{00000000-0005-0000-0000-000049910000}"/>
    <cellStyle name="Normal 12 5 3 3 3 2 5 2" xfId="24833" xr:uid="{00000000-0005-0000-0000-00004A910000}"/>
    <cellStyle name="Normal 12 5 3 3 3 2 5 2 2" xfId="50453" xr:uid="{00000000-0005-0000-0000-00004B910000}"/>
    <cellStyle name="Normal 12 5 3 3 3 2 5 3" xfId="37643" xr:uid="{00000000-0005-0000-0000-00004C910000}"/>
    <cellStyle name="Normal 12 5 3 3 3 2 6" xfId="6532" xr:uid="{00000000-0005-0000-0000-00004D910000}"/>
    <cellStyle name="Normal 12 5 3 3 3 2 6 2" xfId="19343" xr:uid="{00000000-0005-0000-0000-00004E910000}"/>
    <cellStyle name="Normal 12 5 3 3 3 2 6 2 2" xfId="44963" xr:uid="{00000000-0005-0000-0000-00004F910000}"/>
    <cellStyle name="Normal 12 5 3 3 3 2 6 3" xfId="32153" xr:uid="{00000000-0005-0000-0000-000050910000}"/>
    <cellStyle name="Normal 12 5 3 3 3 2 7" xfId="13853" xr:uid="{00000000-0005-0000-0000-000051910000}"/>
    <cellStyle name="Normal 12 5 3 3 3 2 7 2" xfId="39473" xr:uid="{00000000-0005-0000-0000-000052910000}"/>
    <cellStyle name="Normal 12 5 3 3 3 2 8" xfId="26663" xr:uid="{00000000-0005-0000-0000-000053910000}"/>
    <cellStyle name="Normal 12 5 3 3 3 3" xfId="1536" xr:uid="{00000000-0005-0000-0000-000054910000}"/>
    <cellStyle name="Normal 12 5 3 3 3 3 2" xfId="3366" xr:uid="{00000000-0005-0000-0000-000055910000}"/>
    <cellStyle name="Normal 12 5 3 3 3 3 2 2" xfId="8856" xr:uid="{00000000-0005-0000-0000-000056910000}"/>
    <cellStyle name="Normal 12 5 3 3 3 3 2 2 2" xfId="21667" xr:uid="{00000000-0005-0000-0000-000057910000}"/>
    <cellStyle name="Normal 12 5 3 3 3 3 2 2 2 2" xfId="47287" xr:uid="{00000000-0005-0000-0000-000058910000}"/>
    <cellStyle name="Normal 12 5 3 3 3 3 2 2 3" xfId="34477" xr:uid="{00000000-0005-0000-0000-000059910000}"/>
    <cellStyle name="Normal 12 5 3 3 3 3 2 3" xfId="16177" xr:uid="{00000000-0005-0000-0000-00005A910000}"/>
    <cellStyle name="Normal 12 5 3 3 3 3 2 3 2" xfId="41797" xr:uid="{00000000-0005-0000-0000-00005B910000}"/>
    <cellStyle name="Normal 12 5 3 3 3 3 2 4" xfId="28987" xr:uid="{00000000-0005-0000-0000-00005C910000}"/>
    <cellStyle name="Normal 12 5 3 3 3 3 3" xfId="5196" xr:uid="{00000000-0005-0000-0000-00005D910000}"/>
    <cellStyle name="Normal 12 5 3 3 3 3 3 2" xfId="10686" xr:uid="{00000000-0005-0000-0000-00005E910000}"/>
    <cellStyle name="Normal 12 5 3 3 3 3 3 2 2" xfId="23497" xr:uid="{00000000-0005-0000-0000-00005F910000}"/>
    <cellStyle name="Normal 12 5 3 3 3 3 3 2 2 2" xfId="49117" xr:uid="{00000000-0005-0000-0000-000060910000}"/>
    <cellStyle name="Normal 12 5 3 3 3 3 3 2 3" xfId="36307" xr:uid="{00000000-0005-0000-0000-000061910000}"/>
    <cellStyle name="Normal 12 5 3 3 3 3 3 3" xfId="18007" xr:uid="{00000000-0005-0000-0000-000062910000}"/>
    <cellStyle name="Normal 12 5 3 3 3 3 3 3 2" xfId="43627" xr:uid="{00000000-0005-0000-0000-000063910000}"/>
    <cellStyle name="Normal 12 5 3 3 3 3 3 4" xfId="30817" xr:uid="{00000000-0005-0000-0000-000064910000}"/>
    <cellStyle name="Normal 12 5 3 3 3 3 4" xfId="12516" xr:uid="{00000000-0005-0000-0000-000065910000}"/>
    <cellStyle name="Normal 12 5 3 3 3 3 4 2" xfId="25327" xr:uid="{00000000-0005-0000-0000-000066910000}"/>
    <cellStyle name="Normal 12 5 3 3 3 3 4 2 2" xfId="50947" xr:uid="{00000000-0005-0000-0000-000067910000}"/>
    <cellStyle name="Normal 12 5 3 3 3 3 4 3" xfId="38137" xr:uid="{00000000-0005-0000-0000-000068910000}"/>
    <cellStyle name="Normal 12 5 3 3 3 3 5" xfId="7026" xr:uid="{00000000-0005-0000-0000-000069910000}"/>
    <cellStyle name="Normal 12 5 3 3 3 3 5 2" xfId="19837" xr:uid="{00000000-0005-0000-0000-00006A910000}"/>
    <cellStyle name="Normal 12 5 3 3 3 3 5 2 2" xfId="45457" xr:uid="{00000000-0005-0000-0000-00006B910000}"/>
    <cellStyle name="Normal 12 5 3 3 3 3 5 3" xfId="32647" xr:uid="{00000000-0005-0000-0000-00006C910000}"/>
    <cellStyle name="Normal 12 5 3 3 3 3 6" xfId="14347" xr:uid="{00000000-0005-0000-0000-00006D910000}"/>
    <cellStyle name="Normal 12 5 3 3 3 3 6 2" xfId="39967" xr:uid="{00000000-0005-0000-0000-00006E910000}"/>
    <cellStyle name="Normal 12 5 3 3 3 3 7" xfId="27157" xr:uid="{00000000-0005-0000-0000-00006F910000}"/>
    <cellStyle name="Normal 12 5 3 3 3 4" xfId="2472" xr:uid="{00000000-0005-0000-0000-000070910000}"/>
    <cellStyle name="Normal 12 5 3 3 3 4 2" xfId="7962" xr:uid="{00000000-0005-0000-0000-000071910000}"/>
    <cellStyle name="Normal 12 5 3 3 3 4 2 2" xfId="20773" xr:uid="{00000000-0005-0000-0000-000072910000}"/>
    <cellStyle name="Normal 12 5 3 3 3 4 2 2 2" xfId="46393" xr:uid="{00000000-0005-0000-0000-000073910000}"/>
    <cellStyle name="Normal 12 5 3 3 3 4 2 3" xfId="33583" xr:uid="{00000000-0005-0000-0000-000074910000}"/>
    <cellStyle name="Normal 12 5 3 3 3 4 3" xfId="15283" xr:uid="{00000000-0005-0000-0000-000075910000}"/>
    <cellStyle name="Normal 12 5 3 3 3 4 3 2" xfId="40903" xr:uid="{00000000-0005-0000-0000-000076910000}"/>
    <cellStyle name="Normal 12 5 3 3 3 4 4" xfId="28093" xr:uid="{00000000-0005-0000-0000-000077910000}"/>
    <cellStyle name="Normal 12 5 3 3 3 5" xfId="4302" xr:uid="{00000000-0005-0000-0000-000078910000}"/>
    <cellStyle name="Normal 12 5 3 3 3 5 2" xfId="9792" xr:uid="{00000000-0005-0000-0000-000079910000}"/>
    <cellStyle name="Normal 12 5 3 3 3 5 2 2" xfId="22603" xr:uid="{00000000-0005-0000-0000-00007A910000}"/>
    <cellStyle name="Normal 12 5 3 3 3 5 2 2 2" xfId="48223" xr:uid="{00000000-0005-0000-0000-00007B910000}"/>
    <cellStyle name="Normal 12 5 3 3 3 5 2 3" xfId="35413" xr:uid="{00000000-0005-0000-0000-00007C910000}"/>
    <cellStyle name="Normal 12 5 3 3 3 5 3" xfId="17113" xr:uid="{00000000-0005-0000-0000-00007D910000}"/>
    <cellStyle name="Normal 12 5 3 3 3 5 3 2" xfId="42733" xr:uid="{00000000-0005-0000-0000-00007E910000}"/>
    <cellStyle name="Normal 12 5 3 3 3 5 4" xfId="29923" xr:uid="{00000000-0005-0000-0000-00007F910000}"/>
    <cellStyle name="Normal 12 5 3 3 3 6" xfId="11622" xr:uid="{00000000-0005-0000-0000-000080910000}"/>
    <cellStyle name="Normal 12 5 3 3 3 6 2" xfId="24433" xr:uid="{00000000-0005-0000-0000-000081910000}"/>
    <cellStyle name="Normal 12 5 3 3 3 6 2 2" xfId="50053" xr:uid="{00000000-0005-0000-0000-000082910000}"/>
    <cellStyle name="Normal 12 5 3 3 3 6 3" xfId="37243" xr:uid="{00000000-0005-0000-0000-000083910000}"/>
    <cellStyle name="Normal 12 5 3 3 3 7" xfId="6132" xr:uid="{00000000-0005-0000-0000-000084910000}"/>
    <cellStyle name="Normal 12 5 3 3 3 7 2" xfId="18943" xr:uid="{00000000-0005-0000-0000-000085910000}"/>
    <cellStyle name="Normal 12 5 3 3 3 7 2 2" xfId="44563" xr:uid="{00000000-0005-0000-0000-000086910000}"/>
    <cellStyle name="Normal 12 5 3 3 3 7 3" xfId="31753" xr:uid="{00000000-0005-0000-0000-000087910000}"/>
    <cellStyle name="Normal 12 5 3 3 3 8" xfId="13453" xr:uid="{00000000-0005-0000-0000-000088910000}"/>
    <cellStyle name="Normal 12 5 3 3 3 8 2" xfId="39073" xr:uid="{00000000-0005-0000-0000-000089910000}"/>
    <cellStyle name="Normal 12 5 3 3 3 9" xfId="26263" xr:uid="{00000000-0005-0000-0000-00008A910000}"/>
    <cellStyle name="Normal 12 5 3 3 4" xfId="416" xr:uid="{00000000-0005-0000-0000-00008B910000}"/>
    <cellStyle name="Normal 12 5 3 3 4 2" xfId="1311" xr:uid="{00000000-0005-0000-0000-00008C910000}"/>
    <cellStyle name="Normal 12 5 3 3 4 2 2" xfId="3141" xr:uid="{00000000-0005-0000-0000-00008D910000}"/>
    <cellStyle name="Normal 12 5 3 3 4 2 2 2" xfId="8631" xr:uid="{00000000-0005-0000-0000-00008E910000}"/>
    <cellStyle name="Normal 12 5 3 3 4 2 2 2 2" xfId="21442" xr:uid="{00000000-0005-0000-0000-00008F910000}"/>
    <cellStyle name="Normal 12 5 3 3 4 2 2 2 2 2" xfId="47062" xr:uid="{00000000-0005-0000-0000-000090910000}"/>
    <cellStyle name="Normal 12 5 3 3 4 2 2 2 3" xfId="34252" xr:uid="{00000000-0005-0000-0000-000091910000}"/>
    <cellStyle name="Normal 12 5 3 3 4 2 2 3" xfId="15952" xr:uid="{00000000-0005-0000-0000-000092910000}"/>
    <cellStyle name="Normal 12 5 3 3 4 2 2 3 2" xfId="41572" xr:uid="{00000000-0005-0000-0000-000093910000}"/>
    <cellStyle name="Normal 12 5 3 3 4 2 2 4" xfId="28762" xr:uid="{00000000-0005-0000-0000-000094910000}"/>
    <cellStyle name="Normal 12 5 3 3 4 2 3" xfId="4971" xr:uid="{00000000-0005-0000-0000-000095910000}"/>
    <cellStyle name="Normal 12 5 3 3 4 2 3 2" xfId="10461" xr:uid="{00000000-0005-0000-0000-000096910000}"/>
    <cellStyle name="Normal 12 5 3 3 4 2 3 2 2" xfId="23272" xr:uid="{00000000-0005-0000-0000-000097910000}"/>
    <cellStyle name="Normal 12 5 3 3 4 2 3 2 2 2" xfId="48892" xr:uid="{00000000-0005-0000-0000-000098910000}"/>
    <cellStyle name="Normal 12 5 3 3 4 2 3 2 3" xfId="36082" xr:uid="{00000000-0005-0000-0000-000099910000}"/>
    <cellStyle name="Normal 12 5 3 3 4 2 3 3" xfId="17782" xr:uid="{00000000-0005-0000-0000-00009A910000}"/>
    <cellStyle name="Normal 12 5 3 3 4 2 3 3 2" xfId="43402" xr:uid="{00000000-0005-0000-0000-00009B910000}"/>
    <cellStyle name="Normal 12 5 3 3 4 2 3 4" xfId="30592" xr:uid="{00000000-0005-0000-0000-00009C910000}"/>
    <cellStyle name="Normal 12 5 3 3 4 2 4" xfId="12291" xr:uid="{00000000-0005-0000-0000-00009D910000}"/>
    <cellStyle name="Normal 12 5 3 3 4 2 4 2" xfId="25102" xr:uid="{00000000-0005-0000-0000-00009E910000}"/>
    <cellStyle name="Normal 12 5 3 3 4 2 4 2 2" xfId="50722" xr:uid="{00000000-0005-0000-0000-00009F910000}"/>
    <cellStyle name="Normal 12 5 3 3 4 2 4 3" xfId="37912" xr:uid="{00000000-0005-0000-0000-0000A0910000}"/>
    <cellStyle name="Normal 12 5 3 3 4 2 5" xfId="6801" xr:uid="{00000000-0005-0000-0000-0000A1910000}"/>
    <cellStyle name="Normal 12 5 3 3 4 2 5 2" xfId="19612" xr:uid="{00000000-0005-0000-0000-0000A2910000}"/>
    <cellStyle name="Normal 12 5 3 3 4 2 5 2 2" xfId="45232" xr:uid="{00000000-0005-0000-0000-0000A3910000}"/>
    <cellStyle name="Normal 12 5 3 3 4 2 5 3" xfId="32422" xr:uid="{00000000-0005-0000-0000-0000A4910000}"/>
    <cellStyle name="Normal 12 5 3 3 4 2 6" xfId="14122" xr:uid="{00000000-0005-0000-0000-0000A5910000}"/>
    <cellStyle name="Normal 12 5 3 3 4 2 6 2" xfId="39742" xr:uid="{00000000-0005-0000-0000-0000A6910000}"/>
    <cellStyle name="Normal 12 5 3 3 4 2 7" xfId="26932" xr:uid="{00000000-0005-0000-0000-0000A7910000}"/>
    <cellStyle name="Normal 12 5 3 3 4 3" xfId="2247" xr:uid="{00000000-0005-0000-0000-0000A8910000}"/>
    <cellStyle name="Normal 12 5 3 3 4 3 2" xfId="7737" xr:uid="{00000000-0005-0000-0000-0000A9910000}"/>
    <cellStyle name="Normal 12 5 3 3 4 3 2 2" xfId="20548" xr:uid="{00000000-0005-0000-0000-0000AA910000}"/>
    <cellStyle name="Normal 12 5 3 3 4 3 2 2 2" xfId="46168" xr:uid="{00000000-0005-0000-0000-0000AB910000}"/>
    <cellStyle name="Normal 12 5 3 3 4 3 2 3" xfId="33358" xr:uid="{00000000-0005-0000-0000-0000AC910000}"/>
    <cellStyle name="Normal 12 5 3 3 4 3 3" xfId="15058" xr:uid="{00000000-0005-0000-0000-0000AD910000}"/>
    <cellStyle name="Normal 12 5 3 3 4 3 3 2" xfId="40678" xr:uid="{00000000-0005-0000-0000-0000AE910000}"/>
    <cellStyle name="Normal 12 5 3 3 4 3 4" xfId="27868" xr:uid="{00000000-0005-0000-0000-0000AF910000}"/>
    <cellStyle name="Normal 12 5 3 3 4 4" xfId="4077" xr:uid="{00000000-0005-0000-0000-0000B0910000}"/>
    <cellStyle name="Normal 12 5 3 3 4 4 2" xfId="9567" xr:uid="{00000000-0005-0000-0000-0000B1910000}"/>
    <cellStyle name="Normal 12 5 3 3 4 4 2 2" xfId="22378" xr:uid="{00000000-0005-0000-0000-0000B2910000}"/>
    <cellStyle name="Normal 12 5 3 3 4 4 2 2 2" xfId="47998" xr:uid="{00000000-0005-0000-0000-0000B3910000}"/>
    <cellStyle name="Normal 12 5 3 3 4 4 2 3" xfId="35188" xr:uid="{00000000-0005-0000-0000-0000B4910000}"/>
    <cellStyle name="Normal 12 5 3 3 4 4 3" xfId="16888" xr:uid="{00000000-0005-0000-0000-0000B5910000}"/>
    <cellStyle name="Normal 12 5 3 3 4 4 3 2" xfId="42508" xr:uid="{00000000-0005-0000-0000-0000B6910000}"/>
    <cellStyle name="Normal 12 5 3 3 4 4 4" xfId="29698" xr:uid="{00000000-0005-0000-0000-0000B7910000}"/>
    <cellStyle name="Normal 12 5 3 3 4 5" xfId="11397" xr:uid="{00000000-0005-0000-0000-0000B8910000}"/>
    <cellStyle name="Normal 12 5 3 3 4 5 2" xfId="24208" xr:uid="{00000000-0005-0000-0000-0000B9910000}"/>
    <cellStyle name="Normal 12 5 3 3 4 5 2 2" xfId="49828" xr:uid="{00000000-0005-0000-0000-0000BA910000}"/>
    <cellStyle name="Normal 12 5 3 3 4 5 3" xfId="37018" xr:uid="{00000000-0005-0000-0000-0000BB910000}"/>
    <cellStyle name="Normal 12 5 3 3 4 6" xfId="5907" xr:uid="{00000000-0005-0000-0000-0000BC910000}"/>
    <cellStyle name="Normal 12 5 3 3 4 6 2" xfId="18718" xr:uid="{00000000-0005-0000-0000-0000BD910000}"/>
    <cellStyle name="Normal 12 5 3 3 4 6 2 2" xfId="44338" xr:uid="{00000000-0005-0000-0000-0000BE910000}"/>
    <cellStyle name="Normal 12 5 3 3 4 6 3" xfId="31528" xr:uid="{00000000-0005-0000-0000-0000BF910000}"/>
    <cellStyle name="Normal 12 5 3 3 4 7" xfId="13228" xr:uid="{00000000-0005-0000-0000-0000C0910000}"/>
    <cellStyle name="Normal 12 5 3 3 4 7 2" xfId="38848" xr:uid="{00000000-0005-0000-0000-0000C1910000}"/>
    <cellStyle name="Normal 12 5 3 3 4 8" xfId="26038" xr:uid="{00000000-0005-0000-0000-0000C2910000}"/>
    <cellStyle name="Normal 12 5 3 3 5" xfId="775" xr:uid="{00000000-0005-0000-0000-0000C3910000}"/>
    <cellStyle name="Normal 12 5 3 3 5 2" xfId="1670" xr:uid="{00000000-0005-0000-0000-0000C4910000}"/>
    <cellStyle name="Normal 12 5 3 3 5 2 2" xfId="3500" xr:uid="{00000000-0005-0000-0000-0000C5910000}"/>
    <cellStyle name="Normal 12 5 3 3 5 2 2 2" xfId="8990" xr:uid="{00000000-0005-0000-0000-0000C6910000}"/>
    <cellStyle name="Normal 12 5 3 3 5 2 2 2 2" xfId="21801" xr:uid="{00000000-0005-0000-0000-0000C7910000}"/>
    <cellStyle name="Normal 12 5 3 3 5 2 2 2 2 2" xfId="47421" xr:uid="{00000000-0005-0000-0000-0000C8910000}"/>
    <cellStyle name="Normal 12 5 3 3 5 2 2 2 3" xfId="34611" xr:uid="{00000000-0005-0000-0000-0000C9910000}"/>
    <cellStyle name="Normal 12 5 3 3 5 2 2 3" xfId="16311" xr:uid="{00000000-0005-0000-0000-0000CA910000}"/>
    <cellStyle name="Normal 12 5 3 3 5 2 2 3 2" xfId="41931" xr:uid="{00000000-0005-0000-0000-0000CB910000}"/>
    <cellStyle name="Normal 12 5 3 3 5 2 2 4" xfId="29121" xr:uid="{00000000-0005-0000-0000-0000CC910000}"/>
    <cellStyle name="Normal 12 5 3 3 5 2 3" xfId="5330" xr:uid="{00000000-0005-0000-0000-0000CD910000}"/>
    <cellStyle name="Normal 12 5 3 3 5 2 3 2" xfId="10820" xr:uid="{00000000-0005-0000-0000-0000CE910000}"/>
    <cellStyle name="Normal 12 5 3 3 5 2 3 2 2" xfId="23631" xr:uid="{00000000-0005-0000-0000-0000CF910000}"/>
    <cellStyle name="Normal 12 5 3 3 5 2 3 2 2 2" xfId="49251" xr:uid="{00000000-0005-0000-0000-0000D0910000}"/>
    <cellStyle name="Normal 12 5 3 3 5 2 3 2 3" xfId="36441" xr:uid="{00000000-0005-0000-0000-0000D1910000}"/>
    <cellStyle name="Normal 12 5 3 3 5 2 3 3" xfId="18141" xr:uid="{00000000-0005-0000-0000-0000D2910000}"/>
    <cellStyle name="Normal 12 5 3 3 5 2 3 3 2" xfId="43761" xr:uid="{00000000-0005-0000-0000-0000D3910000}"/>
    <cellStyle name="Normal 12 5 3 3 5 2 3 4" xfId="30951" xr:uid="{00000000-0005-0000-0000-0000D4910000}"/>
    <cellStyle name="Normal 12 5 3 3 5 2 4" xfId="12650" xr:uid="{00000000-0005-0000-0000-0000D5910000}"/>
    <cellStyle name="Normal 12 5 3 3 5 2 4 2" xfId="25461" xr:uid="{00000000-0005-0000-0000-0000D6910000}"/>
    <cellStyle name="Normal 12 5 3 3 5 2 4 2 2" xfId="51081" xr:uid="{00000000-0005-0000-0000-0000D7910000}"/>
    <cellStyle name="Normal 12 5 3 3 5 2 4 3" xfId="38271" xr:uid="{00000000-0005-0000-0000-0000D8910000}"/>
    <cellStyle name="Normal 12 5 3 3 5 2 5" xfId="7160" xr:uid="{00000000-0005-0000-0000-0000D9910000}"/>
    <cellStyle name="Normal 12 5 3 3 5 2 5 2" xfId="19971" xr:uid="{00000000-0005-0000-0000-0000DA910000}"/>
    <cellStyle name="Normal 12 5 3 3 5 2 5 2 2" xfId="45591" xr:uid="{00000000-0005-0000-0000-0000DB910000}"/>
    <cellStyle name="Normal 12 5 3 3 5 2 5 3" xfId="32781" xr:uid="{00000000-0005-0000-0000-0000DC910000}"/>
    <cellStyle name="Normal 12 5 3 3 5 2 6" xfId="14481" xr:uid="{00000000-0005-0000-0000-0000DD910000}"/>
    <cellStyle name="Normal 12 5 3 3 5 2 6 2" xfId="40101" xr:uid="{00000000-0005-0000-0000-0000DE910000}"/>
    <cellStyle name="Normal 12 5 3 3 5 2 7" xfId="27291" xr:uid="{00000000-0005-0000-0000-0000DF910000}"/>
    <cellStyle name="Normal 12 5 3 3 5 3" xfId="2606" xr:uid="{00000000-0005-0000-0000-0000E0910000}"/>
    <cellStyle name="Normal 12 5 3 3 5 3 2" xfId="8096" xr:uid="{00000000-0005-0000-0000-0000E1910000}"/>
    <cellStyle name="Normal 12 5 3 3 5 3 2 2" xfId="20907" xr:uid="{00000000-0005-0000-0000-0000E2910000}"/>
    <cellStyle name="Normal 12 5 3 3 5 3 2 2 2" xfId="46527" xr:uid="{00000000-0005-0000-0000-0000E3910000}"/>
    <cellStyle name="Normal 12 5 3 3 5 3 2 3" xfId="33717" xr:uid="{00000000-0005-0000-0000-0000E4910000}"/>
    <cellStyle name="Normal 12 5 3 3 5 3 3" xfId="15417" xr:uid="{00000000-0005-0000-0000-0000E5910000}"/>
    <cellStyle name="Normal 12 5 3 3 5 3 3 2" xfId="41037" xr:uid="{00000000-0005-0000-0000-0000E6910000}"/>
    <cellStyle name="Normal 12 5 3 3 5 3 4" xfId="28227" xr:uid="{00000000-0005-0000-0000-0000E7910000}"/>
    <cellStyle name="Normal 12 5 3 3 5 4" xfId="4436" xr:uid="{00000000-0005-0000-0000-0000E8910000}"/>
    <cellStyle name="Normal 12 5 3 3 5 4 2" xfId="9926" xr:uid="{00000000-0005-0000-0000-0000E9910000}"/>
    <cellStyle name="Normal 12 5 3 3 5 4 2 2" xfId="22737" xr:uid="{00000000-0005-0000-0000-0000EA910000}"/>
    <cellStyle name="Normal 12 5 3 3 5 4 2 2 2" xfId="48357" xr:uid="{00000000-0005-0000-0000-0000EB910000}"/>
    <cellStyle name="Normal 12 5 3 3 5 4 2 3" xfId="35547" xr:uid="{00000000-0005-0000-0000-0000EC910000}"/>
    <cellStyle name="Normal 12 5 3 3 5 4 3" xfId="17247" xr:uid="{00000000-0005-0000-0000-0000ED910000}"/>
    <cellStyle name="Normal 12 5 3 3 5 4 3 2" xfId="42867" xr:uid="{00000000-0005-0000-0000-0000EE910000}"/>
    <cellStyle name="Normal 12 5 3 3 5 4 4" xfId="30057" xr:uid="{00000000-0005-0000-0000-0000EF910000}"/>
    <cellStyle name="Normal 12 5 3 3 5 5" xfId="11756" xr:uid="{00000000-0005-0000-0000-0000F0910000}"/>
    <cellStyle name="Normal 12 5 3 3 5 5 2" xfId="24567" xr:uid="{00000000-0005-0000-0000-0000F1910000}"/>
    <cellStyle name="Normal 12 5 3 3 5 5 2 2" xfId="50187" xr:uid="{00000000-0005-0000-0000-0000F2910000}"/>
    <cellStyle name="Normal 12 5 3 3 5 5 3" xfId="37377" xr:uid="{00000000-0005-0000-0000-0000F3910000}"/>
    <cellStyle name="Normal 12 5 3 3 5 6" xfId="6266" xr:uid="{00000000-0005-0000-0000-0000F4910000}"/>
    <cellStyle name="Normal 12 5 3 3 5 6 2" xfId="19077" xr:uid="{00000000-0005-0000-0000-0000F5910000}"/>
    <cellStyle name="Normal 12 5 3 3 5 6 2 2" xfId="44697" xr:uid="{00000000-0005-0000-0000-0000F6910000}"/>
    <cellStyle name="Normal 12 5 3 3 5 6 3" xfId="31887" xr:uid="{00000000-0005-0000-0000-0000F7910000}"/>
    <cellStyle name="Normal 12 5 3 3 5 7" xfId="13587" xr:uid="{00000000-0005-0000-0000-0000F8910000}"/>
    <cellStyle name="Normal 12 5 3 3 5 7 2" xfId="39207" xr:uid="{00000000-0005-0000-0000-0000F9910000}"/>
    <cellStyle name="Normal 12 5 3 3 5 8" xfId="26397" xr:uid="{00000000-0005-0000-0000-0000FA910000}"/>
    <cellStyle name="Normal 12 5 3 3 6" xfId="1176" xr:uid="{00000000-0005-0000-0000-0000FB910000}"/>
    <cellStyle name="Normal 12 5 3 3 6 2" xfId="3006" xr:uid="{00000000-0005-0000-0000-0000FC910000}"/>
    <cellStyle name="Normal 12 5 3 3 6 2 2" xfId="8496" xr:uid="{00000000-0005-0000-0000-0000FD910000}"/>
    <cellStyle name="Normal 12 5 3 3 6 2 2 2" xfId="21307" xr:uid="{00000000-0005-0000-0000-0000FE910000}"/>
    <cellStyle name="Normal 12 5 3 3 6 2 2 2 2" xfId="46927" xr:uid="{00000000-0005-0000-0000-0000FF910000}"/>
    <cellStyle name="Normal 12 5 3 3 6 2 2 3" xfId="34117" xr:uid="{00000000-0005-0000-0000-000000920000}"/>
    <cellStyle name="Normal 12 5 3 3 6 2 3" xfId="15817" xr:uid="{00000000-0005-0000-0000-000001920000}"/>
    <cellStyle name="Normal 12 5 3 3 6 2 3 2" xfId="41437" xr:uid="{00000000-0005-0000-0000-000002920000}"/>
    <cellStyle name="Normal 12 5 3 3 6 2 4" xfId="28627" xr:uid="{00000000-0005-0000-0000-000003920000}"/>
    <cellStyle name="Normal 12 5 3 3 6 3" xfId="4836" xr:uid="{00000000-0005-0000-0000-000004920000}"/>
    <cellStyle name="Normal 12 5 3 3 6 3 2" xfId="10326" xr:uid="{00000000-0005-0000-0000-000005920000}"/>
    <cellStyle name="Normal 12 5 3 3 6 3 2 2" xfId="23137" xr:uid="{00000000-0005-0000-0000-000006920000}"/>
    <cellStyle name="Normal 12 5 3 3 6 3 2 2 2" xfId="48757" xr:uid="{00000000-0005-0000-0000-000007920000}"/>
    <cellStyle name="Normal 12 5 3 3 6 3 2 3" xfId="35947" xr:uid="{00000000-0005-0000-0000-000008920000}"/>
    <cellStyle name="Normal 12 5 3 3 6 3 3" xfId="17647" xr:uid="{00000000-0005-0000-0000-000009920000}"/>
    <cellStyle name="Normal 12 5 3 3 6 3 3 2" xfId="43267" xr:uid="{00000000-0005-0000-0000-00000A920000}"/>
    <cellStyle name="Normal 12 5 3 3 6 3 4" xfId="30457" xr:uid="{00000000-0005-0000-0000-00000B920000}"/>
    <cellStyle name="Normal 12 5 3 3 6 4" xfId="12156" xr:uid="{00000000-0005-0000-0000-00000C920000}"/>
    <cellStyle name="Normal 12 5 3 3 6 4 2" xfId="24967" xr:uid="{00000000-0005-0000-0000-00000D920000}"/>
    <cellStyle name="Normal 12 5 3 3 6 4 2 2" xfId="50587" xr:uid="{00000000-0005-0000-0000-00000E920000}"/>
    <cellStyle name="Normal 12 5 3 3 6 4 3" xfId="37777" xr:uid="{00000000-0005-0000-0000-00000F920000}"/>
    <cellStyle name="Normal 12 5 3 3 6 5" xfId="6666" xr:uid="{00000000-0005-0000-0000-000010920000}"/>
    <cellStyle name="Normal 12 5 3 3 6 5 2" xfId="19477" xr:uid="{00000000-0005-0000-0000-000011920000}"/>
    <cellStyle name="Normal 12 5 3 3 6 5 2 2" xfId="45097" xr:uid="{00000000-0005-0000-0000-000012920000}"/>
    <cellStyle name="Normal 12 5 3 3 6 5 3" xfId="32287" xr:uid="{00000000-0005-0000-0000-000013920000}"/>
    <cellStyle name="Normal 12 5 3 3 6 6" xfId="13987" xr:uid="{00000000-0005-0000-0000-000014920000}"/>
    <cellStyle name="Normal 12 5 3 3 6 6 2" xfId="39607" xr:uid="{00000000-0005-0000-0000-000015920000}"/>
    <cellStyle name="Normal 12 5 3 3 6 7" xfId="26797" xr:uid="{00000000-0005-0000-0000-000016920000}"/>
    <cellStyle name="Normal 12 5 3 3 7" xfId="2112" xr:uid="{00000000-0005-0000-0000-000017920000}"/>
    <cellStyle name="Normal 12 5 3 3 7 2" xfId="7602" xr:uid="{00000000-0005-0000-0000-000018920000}"/>
    <cellStyle name="Normal 12 5 3 3 7 2 2" xfId="20413" xr:uid="{00000000-0005-0000-0000-000019920000}"/>
    <cellStyle name="Normal 12 5 3 3 7 2 2 2" xfId="46033" xr:uid="{00000000-0005-0000-0000-00001A920000}"/>
    <cellStyle name="Normal 12 5 3 3 7 2 3" xfId="33223" xr:uid="{00000000-0005-0000-0000-00001B920000}"/>
    <cellStyle name="Normal 12 5 3 3 7 3" xfId="14923" xr:uid="{00000000-0005-0000-0000-00001C920000}"/>
    <cellStyle name="Normal 12 5 3 3 7 3 2" xfId="40543" xr:uid="{00000000-0005-0000-0000-00001D920000}"/>
    <cellStyle name="Normal 12 5 3 3 7 4" xfId="27733" xr:uid="{00000000-0005-0000-0000-00001E920000}"/>
    <cellStyle name="Normal 12 5 3 3 8" xfId="3942" xr:uid="{00000000-0005-0000-0000-00001F920000}"/>
    <cellStyle name="Normal 12 5 3 3 8 2" xfId="9432" xr:uid="{00000000-0005-0000-0000-000020920000}"/>
    <cellStyle name="Normal 12 5 3 3 8 2 2" xfId="22243" xr:uid="{00000000-0005-0000-0000-000021920000}"/>
    <cellStyle name="Normal 12 5 3 3 8 2 2 2" xfId="47863" xr:uid="{00000000-0005-0000-0000-000022920000}"/>
    <cellStyle name="Normal 12 5 3 3 8 2 3" xfId="35053" xr:uid="{00000000-0005-0000-0000-000023920000}"/>
    <cellStyle name="Normal 12 5 3 3 8 3" xfId="16753" xr:uid="{00000000-0005-0000-0000-000024920000}"/>
    <cellStyle name="Normal 12 5 3 3 8 3 2" xfId="42373" xr:uid="{00000000-0005-0000-0000-000025920000}"/>
    <cellStyle name="Normal 12 5 3 3 8 4" xfId="29563" xr:uid="{00000000-0005-0000-0000-000026920000}"/>
    <cellStyle name="Normal 12 5 3 3 9" xfId="11262" xr:uid="{00000000-0005-0000-0000-000027920000}"/>
    <cellStyle name="Normal 12 5 3 3 9 2" xfId="24073" xr:uid="{00000000-0005-0000-0000-000028920000}"/>
    <cellStyle name="Normal 12 5 3 3 9 2 2" xfId="49693" xr:uid="{00000000-0005-0000-0000-000029920000}"/>
    <cellStyle name="Normal 12 5 3 3 9 3" xfId="36883" xr:uid="{00000000-0005-0000-0000-00002A920000}"/>
    <cellStyle name="Normal 12 5 3 4" xfId="331" xr:uid="{00000000-0005-0000-0000-00002B920000}"/>
    <cellStyle name="Normal 12 5 3 4 10" xfId="5823" xr:uid="{00000000-0005-0000-0000-00002C920000}"/>
    <cellStyle name="Normal 12 5 3 4 10 2" xfId="18634" xr:uid="{00000000-0005-0000-0000-00002D920000}"/>
    <cellStyle name="Normal 12 5 3 4 10 2 2" xfId="44254" xr:uid="{00000000-0005-0000-0000-00002E920000}"/>
    <cellStyle name="Normal 12 5 3 4 10 3" xfId="31444" xr:uid="{00000000-0005-0000-0000-00002F920000}"/>
    <cellStyle name="Normal 12 5 3 4 11" xfId="13144" xr:uid="{00000000-0005-0000-0000-000030920000}"/>
    <cellStyle name="Normal 12 5 3 4 11 2" xfId="38764" xr:uid="{00000000-0005-0000-0000-000031920000}"/>
    <cellStyle name="Normal 12 5 3 4 12" xfId="25954" xr:uid="{00000000-0005-0000-0000-000032920000}"/>
    <cellStyle name="Normal 12 5 3 4 2" xfId="560" xr:uid="{00000000-0005-0000-0000-000033920000}"/>
    <cellStyle name="Normal 12 5 3 4 2 2" xfId="959" xr:uid="{00000000-0005-0000-0000-000034920000}"/>
    <cellStyle name="Normal 12 5 3 4 2 2 2" xfId="1854" xr:uid="{00000000-0005-0000-0000-000035920000}"/>
    <cellStyle name="Normal 12 5 3 4 2 2 2 2" xfId="3684" xr:uid="{00000000-0005-0000-0000-000036920000}"/>
    <cellStyle name="Normal 12 5 3 4 2 2 2 2 2" xfId="9174" xr:uid="{00000000-0005-0000-0000-000037920000}"/>
    <cellStyle name="Normal 12 5 3 4 2 2 2 2 2 2" xfId="21985" xr:uid="{00000000-0005-0000-0000-000038920000}"/>
    <cellStyle name="Normal 12 5 3 4 2 2 2 2 2 2 2" xfId="47605" xr:uid="{00000000-0005-0000-0000-000039920000}"/>
    <cellStyle name="Normal 12 5 3 4 2 2 2 2 2 3" xfId="34795" xr:uid="{00000000-0005-0000-0000-00003A920000}"/>
    <cellStyle name="Normal 12 5 3 4 2 2 2 2 3" xfId="16495" xr:uid="{00000000-0005-0000-0000-00003B920000}"/>
    <cellStyle name="Normal 12 5 3 4 2 2 2 2 3 2" xfId="42115" xr:uid="{00000000-0005-0000-0000-00003C920000}"/>
    <cellStyle name="Normal 12 5 3 4 2 2 2 2 4" xfId="29305" xr:uid="{00000000-0005-0000-0000-00003D920000}"/>
    <cellStyle name="Normal 12 5 3 4 2 2 2 3" xfId="5514" xr:uid="{00000000-0005-0000-0000-00003E920000}"/>
    <cellStyle name="Normal 12 5 3 4 2 2 2 3 2" xfId="11004" xr:uid="{00000000-0005-0000-0000-00003F920000}"/>
    <cellStyle name="Normal 12 5 3 4 2 2 2 3 2 2" xfId="23815" xr:uid="{00000000-0005-0000-0000-000040920000}"/>
    <cellStyle name="Normal 12 5 3 4 2 2 2 3 2 2 2" xfId="49435" xr:uid="{00000000-0005-0000-0000-000041920000}"/>
    <cellStyle name="Normal 12 5 3 4 2 2 2 3 2 3" xfId="36625" xr:uid="{00000000-0005-0000-0000-000042920000}"/>
    <cellStyle name="Normal 12 5 3 4 2 2 2 3 3" xfId="18325" xr:uid="{00000000-0005-0000-0000-000043920000}"/>
    <cellStyle name="Normal 12 5 3 4 2 2 2 3 3 2" xfId="43945" xr:uid="{00000000-0005-0000-0000-000044920000}"/>
    <cellStyle name="Normal 12 5 3 4 2 2 2 3 4" xfId="31135" xr:uid="{00000000-0005-0000-0000-000045920000}"/>
    <cellStyle name="Normal 12 5 3 4 2 2 2 4" xfId="12834" xr:uid="{00000000-0005-0000-0000-000046920000}"/>
    <cellStyle name="Normal 12 5 3 4 2 2 2 4 2" xfId="25645" xr:uid="{00000000-0005-0000-0000-000047920000}"/>
    <cellStyle name="Normal 12 5 3 4 2 2 2 4 2 2" xfId="51265" xr:uid="{00000000-0005-0000-0000-000048920000}"/>
    <cellStyle name="Normal 12 5 3 4 2 2 2 4 3" xfId="38455" xr:uid="{00000000-0005-0000-0000-000049920000}"/>
    <cellStyle name="Normal 12 5 3 4 2 2 2 5" xfId="7344" xr:uid="{00000000-0005-0000-0000-00004A920000}"/>
    <cellStyle name="Normal 12 5 3 4 2 2 2 5 2" xfId="20155" xr:uid="{00000000-0005-0000-0000-00004B920000}"/>
    <cellStyle name="Normal 12 5 3 4 2 2 2 5 2 2" xfId="45775" xr:uid="{00000000-0005-0000-0000-00004C920000}"/>
    <cellStyle name="Normal 12 5 3 4 2 2 2 5 3" xfId="32965" xr:uid="{00000000-0005-0000-0000-00004D920000}"/>
    <cellStyle name="Normal 12 5 3 4 2 2 2 6" xfId="14665" xr:uid="{00000000-0005-0000-0000-00004E920000}"/>
    <cellStyle name="Normal 12 5 3 4 2 2 2 6 2" xfId="40285" xr:uid="{00000000-0005-0000-0000-00004F920000}"/>
    <cellStyle name="Normal 12 5 3 4 2 2 2 7" xfId="27475" xr:uid="{00000000-0005-0000-0000-000050920000}"/>
    <cellStyle name="Normal 12 5 3 4 2 2 3" xfId="2790" xr:uid="{00000000-0005-0000-0000-000051920000}"/>
    <cellStyle name="Normal 12 5 3 4 2 2 3 2" xfId="8280" xr:uid="{00000000-0005-0000-0000-000052920000}"/>
    <cellStyle name="Normal 12 5 3 4 2 2 3 2 2" xfId="21091" xr:uid="{00000000-0005-0000-0000-000053920000}"/>
    <cellStyle name="Normal 12 5 3 4 2 2 3 2 2 2" xfId="46711" xr:uid="{00000000-0005-0000-0000-000054920000}"/>
    <cellStyle name="Normal 12 5 3 4 2 2 3 2 3" xfId="33901" xr:uid="{00000000-0005-0000-0000-000055920000}"/>
    <cellStyle name="Normal 12 5 3 4 2 2 3 3" xfId="15601" xr:uid="{00000000-0005-0000-0000-000056920000}"/>
    <cellStyle name="Normal 12 5 3 4 2 2 3 3 2" xfId="41221" xr:uid="{00000000-0005-0000-0000-000057920000}"/>
    <cellStyle name="Normal 12 5 3 4 2 2 3 4" xfId="28411" xr:uid="{00000000-0005-0000-0000-000058920000}"/>
    <cellStyle name="Normal 12 5 3 4 2 2 4" xfId="4620" xr:uid="{00000000-0005-0000-0000-000059920000}"/>
    <cellStyle name="Normal 12 5 3 4 2 2 4 2" xfId="10110" xr:uid="{00000000-0005-0000-0000-00005A920000}"/>
    <cellStyle name="Normal 12 5 3 4 2 2 4 2 2" xfId="22921" xr:uid="{00000000-0005-0000-0000-00005B920000}"/>
    <cellStyle name="Normal 12 5 3 4 2 2 4 2 2 2" xfId="48541" xr:uid="{00000000-0005-0000-0000-00005C920000}"/>
    <cellStyle name="Normal 12 5 3 4 2 2 4 2 3" xfId="35731" xr:uid="{00000000-0005-0000-0000-00005D920000}"/>
    <cellStyle name="Normal 12 5 3 4 2 2 4 3" xfId="17431" xr:uid="{00000000-0005-0000-0000-00005E920000}"/>
    <cellStyle name="Normal 12 5 3 4 2 2 4 3 2" xfId="43051" xr:uid="{00000000-0005-0000-0000-00005F920000}"/>
    <cellStyle name="Normal 12 5 3 4 2 2 4 4" xfId="30241" xr:uid="{00000000-0005-0000-0000-000060920000}"/>
    <cellStyle name="Normal 12 5 3 4 2 2 5" xfId="11940" xr:uid="{00000000-0005-0000-0000-000061920000}"/>
    <cellStyle name="Normal 12 5 3 4 2 2 5 2" xfId="24751" xr:uid="{00000000-0005-0000-0000-000062920000}"/>
    <cellStyle name="Normal 12 5 3 4 2 2 5 2 2" xfId="50371" xr:uid="{00000000-0005-0000-0000-000063920000}"/>
    <cellStyle name="Normal 12 5 3 4 2 2 5 3" xfId="37561" xr:uid="{00000000-0005-0000-0000-000064920000}"/>
    <cellStyle name="Normal 12 5 3 4 2 2 6" xfId="6450" xr:uid="{00000000-0005-0000-0000-000065920000}"/>
    <cellStyle name="Normal 12 5 3 4 2 2 6 2" xfId="19261" xr:uid="{00000000-0005-0000-0000-000066920000}"/>
    <cellStyle name="Normal 12 5 3 4 2 2 6 2 2" xfId="44881" xr:uid="{00000000-0005-0000-0000-000067920000}"/>
    <cellStyle name="Normal 12 5 3 4 2 2 6 3" xfId="32071" xr:uid="{00000000-0005-0000-0000-000068920000}"/>
    <cellStyle name="Normal 12 5 3 4 2 2 7" xfId="13771" xr:uid="{00000000-0005-0000-0000-000069920000}"/>
    <cellStyle name="Normal 12 5 3 4 2 2 7 2" xfId="39391" xr:uid="{00000000-0005-0000-0000-00006A920000}"/>
    <cellStyle name="Normal 12 5 3 4 2 2 8" xfId="26581" xr:uid="{00000000-0005-0000-0000-00006B920000}"/>
    <cellStyle name="Normal 12 5 3 4 2 3" xfId="1455" xr:uid="{00000000-0005-0000-0000-00006C920000}"/>
    <cellStyle name="Normal 12 5 3 4 2 3 2" xfId="3285" xr:uid="{00000000-0005-0000-0000-00006D920000}"/>
    <cellStyle name="Normal 12 5 3 4 2 3 2 2" xfId="8775" xr:uid="{00000000-0005-0000-0000-00006E920000}"/>
    <cellStyle name="Normal 12 5 3 4 2 3 2 2 2" xfId="21586" xr:uid="{00000000-0005-0000-0000-00006F920000}"/>
    <cellStyle name="Normal 12 5 3 4 2 3 2 2 2 2" xfId="47206" xr:uid="{00000000-0005-0000-0000-000070920000}"/>
    <cellStyle name="Normal 12 5 3 4 2 3 2 2 3" xfId="34396" xr:uid="{00000000-0005-0000-0000-000071920000}"/>
    <cellStyle name="Normal 12 5 3 4 2 3 2 3" xfId="16096" xr:uid="{00000000-0005-0000-0000-000072920000}"/>
    <cellStyle name="Normal 12 5 3 4 2 3 2 3 2" xfId="41716" xr:uid="{00000000-0005-0000-0000-000073920000}"/>
    <cellStyle name="Normal 12 5 3 4 2 3 2 4" xfId="28906" xr:uid="{00000000-0005-0000-0000-000074920000}"/>
    <cellStyle name="Normal 12 5 3 4 2 3 3" xfId="5115" xr:uid="{00000000-0005-0000-0000-000075920000}"/>
    <cellStyle name="Normal 12 5 3 4 2 3 3 2" xfId="10605" xr:uid="{00000000-0005-0000-0000-000076920000}"/>
    <cellStyle name="Normal 12 5 3 4 2 3 3 2 2" xfId="23416" xr:uid="{00000000-0005-0000-0000-000077920000}"/>
    <cellStyle name="Normal 12 5 3 4 2 3 3 2 2 2" xfId="49036" xr:uid="{00000000-0005-0000-0000-000078920000}"/>
    <cellStyle name="Normal 12 5 3 4 2 3 3 2 3" xfId="36226" xr:uid="{00000000-0005-0000-0000-000079920000}"/>
    <cellStyle name="Normal 12 5 3 4 2 3 3 3" xfId="17926" xr:uid="{00000000-0005-0000-0000-00007A920000}"/>
    <cellStyle name="Normal 12 5 3 4 2 3 3 3 2" xfId="43546" xr:uid="{00000000-0005-0000-0000-00007B920000}"/>
    <cellStyle name="Normal 12 5 3 4 2 3 3 4" xfId="30736" xr:uid="{00000000-0005-0000-0000-00007C920000}"/>
    <cellStyle name="Normal 12 5 3 4 2 3 4" xfId="12435" xr:uid="{00000000-0005-0000-0000-00007D920000}"/>
    <cellStyle name="Normal 12 5 3 4 2 3 4 2" xfId="25246" xr:uid="{00000000-0005-0000-0000-00007E920000}"/>
    <cellStyle name="Normal 12 5 3 4 2 3 4 2 2" xfId="50866" xr:uid="{00000000-0005-0000-0000-00007F920000}"/>
    <cellStyle name="Normal 12 5 3 4 2 3 4 3" xfId="38056" xr:uid="{00000000-0005-0000-0000-000080920000}"/>
    <cellStyle name="Normal 12 5 3 4 2 3 5" xfId="6945" xr:uid="{00000000-0005-0000-0000-000081920000}"/>
    <cellStyle name="Normal 12 5 3 4 2 3 5 2" xfId="19756" xr:uid="{00000000-0005-0000-0000-000082920000}"/>
    <cellStyle name="Normal 12 5 3 4 2 3 5 2 2" xfId="45376" xr:uid="{00000000-0005-0000-0000-000083920000}"/>
    <cellStyle name="Normal 12 5 3 4 2 3 5 3" xfId="32566" xr:uid="{00000000-0005-0000-0000-000084920000}"/>
    <cellStyle name="Normal 12 5 3 4 2 3 6" xfId="14266" xr:uid="{00000000-0005-0000-0000-000085920000}"/>
    <cellStyle name="Normal 12 5 3 4 2 3 6 2" xfId="39886" xr:uid="{00000000-0005-0000-0000-000086920000}"/>
    <cellStyle name="Normal 12 5 3 4 2 3 7" xfId="27076" xr:uid="{00000000-0005-0000-0000-000087920000}"/>
    <cellStyle name="Normal 12 5 3 4 2 4" xfId="2391" xr:uid="{00000000-0005-0000-0000-000088920000}"/>
    <cellStyle name="Normal 12 5 3 4 2 4 2" xfId="7881" xr:uid="{00000000-0005-0000-0000-000089920000}"/>
    <cellStyle name="Normal 12 5 3 4 2 4 2 2" xfId="20692" xr:uid="{00000000-0005-0000-0000-00008A920000}"/>
    <cellStyle name="Normal 12 5 3 4 2 4 2 2 2" xfId="46312" xr:uid="{00000000-0005-0000-0000-00008B920000}"/>
    <cellStyle name="Normal 12 5 3 4 2 4 2 3" xfId="33502" xr:uid="{00000000-0005-0000-0000-00008C920000}"/>
    <cellStyle name="Normal 12 5 3 4 2 4 3" xfId="15202" xr:uid="{00000000-0005-0000-0000-00008D920000}"/>
    <cellStyle name="Normal 12 5 3 4 2 4 3 2" xfId="40822" xr:uid="{00000000-0005-0000-0000-00008E920000}"/>
    <cellStyle name="Normal 12 5 3 4 2 4 4" xfId="28012" xr:uid="{00000000-0005-0000-0000-00008F920000}"/>
    <cellStyle name="Normal 12 5 3 4 2 5" xfId="4221" xr:uid="{00000000-0005-0000-0000-000090920000}"/>
    <cellStyle name="Normal 12 5 3 4 2 5 2" xfId="9711" xr:uid="{00000000-0005-0000-0000-000091920000}"/>
    <cellStyle name="Normal 12 5 3 4 2 5 2 2" xfId="22522" xr:uid="{00000000-0005-0000-0000-000092920000}"/>
    <cellStyle name="Normal 12 5 3 4 2 5 2 2 2" xfId="48142" xr:uid="{00000000-0005-0000-0000-000093920000}"/>
    <cellStyle name="Normal 12 5 3 4 2 5 2 3" xfId="35332" xr:uid="{00000000-0005-0000-0000-000094920000}"/>
    <cellStyle name="Normal 12 5 3 4 2 5 3" xfId="17032" xr:uid="{00000000-0005-0000-0000-000095920000}"/>
    <cellStyle name="Normal 12 5 3 4 2 5 3 2" xfId="42652" xr:uid="{00000000-0005-0000-0000-000096920000}"/>
    <cellStyle name="Normal 12 5 3 4 2 5 4" xfId="29842" xr:uid="{00000000-0005-0000-0000-000097920000}"/>
    <cellStyle name="Normal 12 5 3 4 2 6" xfId="11541" xr:uid="{00000000-0005-0000-0000-000098920000}"/>
    <cellStyle name="Normal 12 5 3 4 2 6 2" xfId="24352" xr:uid="{00000000-0005-0000-0000-000099920000}"/>
    <cellStyle name="Normal 12 5 3 4 2 6 2 2" xfId="49972" xr:uid="{00000000-0005-0000-0000-00009A920000}"/>
    <cellStyle name="Normal 12 5 3 4 2 6 3" xfId="37162" xr:uid="{00000000-0005-0000-0000-00009B920000}"/>
    <cellStyle name="Normal 12 5 3 4 2 7" xfId="6051" xr:uid="{00000000-0005-0000-0000-00009C920000}"/>
    <cellStyle name="Normal 12 5 3 4 2 7 2" xfId="18862" xr:uid="{00000000-0005-0000-0000-00009D920000}"/>
    <cellStyle name="Normal 12 5 3 4 2 7 2 2" xfId="44482" xr:uid="{00000000-0005-0000-0000-00009E920000}"/>
    <cellStyle name="Normal 12 5 3 4 2 7 3" xfId="31672" xr:uid="{00000000-0005-0000-0000-00009F920000}"/>
    <cellStyle name="Normal 12 5 3 4 2 8" xfId="13372" xr:uid="{00000000-0005-0000-0000-0000A0920000}"/>
    <cellStyle name="Normal 12 5 3 4 2 8 2" xfId="38992" xr:uid="{00000000-0005-0000-0000-0000A1920000}"/>
    <cellStyle name="Normal 12 5 3 4 2 9" xfId="26182" xr:uid="{00000000-0005-0000-0000-0000A2920000}"/>
    <cellStyle name="Normal 12 5 3 4 3" xfId="692" xr:uid="{00000000-0005-0000-0000-0000A3920000}"/>
    <cellStyle name="Normal 12 5 3 4 3 2" xfId="1092" xr:uid="{00000000-0005-0000-0000-0000A4920000}"/>
    <cellStyle name="Normal 12 5 3 4 3 2 2" xfId="1987" xr:uid="{00000000-0005-0000-0000-0000A5920000}"/>
    <cellStyle name="Normal 12 5 3 4 3 2 2 2" xfId="3817" xr:uid="{00000000-0005-0000-0000-0000A6920000}"/>
    <cellStyle name="Normal 12 5 3 4 3 2 2 2 2" xfId="9307" xr:uid="{00000000-0005-0000-0000-0000A7920000}"/>
    <cellStyle name="Normal 12 5 3 4 3 2 2 2 2 2" xfId="22118" xr:uid="{00000000-0005-0000-0000-0000A8920000}"/>
    <cellStyle name="Normal 12 5 3 4 3 2 2 2 2 2 2" xfId="47738" xr:uid="{00000000-0005-0000-0000-0000A9920000}"/>
    <cellStyle name="Normal 12 5 3 4 3 2 2 2 2 3" xfId="34928" xr:uid="{00000000-0005-0000-0000-0000AA920000}"/>
    <cellStyle name="Normal 12 5 3 4 3 2 2 2 3" xfId="16628" xr:uid="{00000000-0005-0000-0000-0000AB920000}"/>
    <cellStyle name="Normal 12 5 3 4 3 2 2 2 3 2" xfId="42248" xr:uid="{00000000-0005-0000-0000-0000AC920000}"/>
    <cellStyle name="Normal 12 5 3 4 3 2 2 2 4" xfId="29438" xr:uid="{00000000-0005-0000-0000-0000AD920000}"/>
    <cellStyle name="Normal 12 5 3 4 3 2 2 3" xfId="5647" xr:uid="{00000000-0005-0000-0000-0000AE920000}"/>
    <cellStyle name="Normal 12 5 3 4 3 2 2 3 2" xfId="11137" xr:uid="{00000000-0005-0000-0000-0000AF920000}"/>
    <cellStyle name="Normal 12 5 3 4 3 2 2 3 2 2" xfId="23948" xr:uid="{00000000-0005-0000-0000-0000B0920000}"/>
    <cellStyle name="Normal 12 5 3 4 3 2 2 3 2 2 2" xfId="49568" xr:uid="{00000000-0005-0000-0000-0000B1920000}"/>
    <cellStyle name="Normal 12 5 3 4 3 2 2 3 2 3" xfId="36758" xr:uid="{00000000-0005-0000-0000-0000B2920000}"/>
    <cellStyle name="Normal 12 5 3 4 3 2 2 3 3" xfId="18458" xr:uid="{00000000-0005-0000-0000-0000B3920000}"/>
    <cellStyle name="Normal 12 5 3 4 3 2 2 3 3 2" xfId="44078" xr:uid="{00000000-0005-0000-0000-0000B4920000}"/>
    <cellStyle name="Normal 12 5 3 4 3 2 2 3 4" xfId="31268" xr:uid="{00000000-0005-0000-0000-0000B5920000}"/>
    <cellStyle name="Normal 12 5 3 4 3 2 2 4" xfId="12967" xr:uid="{00000000-0005-0000-0000-0000B6920000}"/>
    <cellStyle name="Normal 12 5 3 4 3 2 2 4 2" xfId="25778" xr:uid="{00000000-0005-0000-0000-0000B7920000}"/>
    <cellStyle name="Normal 12 5 3 4 3 2 2 4 2 2" xfId="51398" xr:uid="{00000000-0005-0000-0000-0000B8920000}"/>
    <cellStyle name="Normal 12 5 3 4 3 2 2 4 3" xfId="38588" xr:uid="{00000000-0005-0000-0000-0000B9920000}"/>
    <cellStyle name="Normal 12 5 3 4 3 2 2 5" xfId="7477" xr:uid="{00000000-0005-0000-0000-0000BA920000}"/>
    <cellStyle name="Normal 12 5 3 4 3 2 2 5 2" xfId="20288" xr:uid="{00000000-0005-0000-0000-0000BB920000}"/>
    <cellStyle name="Normal 12 5 3 4 3 2 2 5 2 2" xfId="45908" xr:uid="{00000000-0005-0000-0000-0000BC920000}"/>
    <cellStyle name="Normal 12 5 3 4 3 2 2 5 3" xfId="33098" xr:uid="{00000000-0005-0000-0000-0000BD920000}"/>
    <cellStyle name="Normal 12 5 3 4 3 2 2 6" xfId="14798" xr:uid="{00000000-0005-0000-0000-0000BE920000}"/>
    <cellStyle name="Normal 12 5 3 4 3 2 2 6 2" xfId="40418" xr:uid="{00000000-0005-0000-0000-0000BF920000}"/>
    <cellStyle name="Normal 12 5 3 4 3 2 2 7" xfId="27608" xr:uid="{00000000-0005-0000-0000-0000C0920000}"/>
    <cellStyle name="Normal 12 5 3 4 3 2 3" xfId="2923" xr:uid="{00000000-0005-0000-0000-0000C1920000}"/>
    <cellStyle name="Normal 12 5 3 4 3 2 3 2" xfId="8413" xr:uid="{00000000-0005-0000-0000-0000C2920000}"/>
    <cellStyle name="Normal 12 5 3 4 3 2 3 2 2" xfId="21224" xr:uid="{00000000-0005-0000-0000-0000C3920000}"/>
    <cellStyle name="Normal 12 5 3 4 3 2 3 2 2 2" xfId="46844" xr:uid="{00000000-0005-0000-0000-0000C4920000}"/>
    <cellStyle name="Normal 12 5 3 4 3 2 3 2 3" xfId="34034" xr:uid="{00000000-0005-0000-0000-0000C5920000}"/>
    <cellStyle name="Normal 12 5 3 4 3 2 3 3" xfId="15734" xr:uid="{00000000-0005-0000-0000-0000C6920000}"/>
    <cellStyle name="Normal 12 5 3 4 3 2 3 3 2" xfId="41354" xr:uid="{00000000-0005-0000-0000-0000C7920000}"/>
    <cellStyle name="Normal 12 5 3 4 3 2 3 4" xfId="28544" xr:uid="{00000000-0005-0000-0000-0000C8920000}"/>
    <cellStyle name="Normal 12 5 3 4 3 2 4" xfId="4753" xr:uid="{00000000-0005-0000-0000-0000C9920000}"/>
    <cellStyle name="Normal 12 5 3 4 3 2 4 2" xfId="10243" xr:uid="{00000000-0005-0000-0000-0000CA920000}"/>
    <cellStyle name="Normal 12 5 3 4 3 2 4 2 2" xfId="23054" xr:uid="{00000000-0005-0000-0000-0000CB920000}"/>
    <cellStyle name="Normal 12 5 3 4 3 2 4 2 2 2" xfId="48674" xr:uid="{00000000-0005-0000-0000-0000CC920000}"/>
    <cellStyle name="Normal 12 5 3 4 3 2 4 2 3" xfId="35864" xr:uid="{00000000-0005-0000-0000-0000CD920000}"/>
    <cellStyle name="Normal 12 5 3 4 3 2 4 3" xfId="17564" xr:uid="{00000000-0005-0000-0000-0000CE920000}"/>
    <cellStyle name="Normal 12 5 3 4 3 2 4 3 2" xfId="43184" xr:uid="{00000000-0005-0000-0000-0000CF920000}"/>
    <cellStyle name="Normal 12 5 3 4 3 2 4 4" xfId="30374" xr:uid="{00000000-0005-0000-0000-0000D0920000}"/>
    <cellStyle name="Normal 12 5 3 4 3 2 5" xfId="12073" xr:uid="{00000000-0005-0000-0000-0000D1920000}"/>
    <cellStyle name="Normal 12 5 3 4 3 2 5 2" xfId="24884" xr:uid="{00000000-0005-0000-0000-0000D2920000}"/>
    <cellStyle name="Normal 12 5 3 4 3 2 5 2 2" xfId="50504" xr:uid="{00000000-0005-0000-0000-0000D3920000}"/>
    <cellStyle name="Normal 12 5 3 4 3 2 5 3" xfId="37694" xr:uid="{00000000-0005-0000-0000-0000D4920000}"/>
    <cellStyle name="Normal 12 5 3 4 3 2 6" xfId="6583" xr:uid="{00000000-0005-0000-0000-0000D5920000}"/>
    <cellStyle name="Normal 12 5 3 4 3 2 6 2" xfId="19394" xr:uid="{00000000-0005-0000-0000-0000D6920000}"/>
    <cellStyle name="Normal 12 5 3 4 3 2 6 2 2" xfId="45014" xr:uid="{00000000-0005-0000-0000-0000D7920000}"/>
    <cellStyle name="Normal 12 5 3 4 3 2 6 3" xfId="32204" xr:uid="{00000000-0005-0000-0000-0000D8920000}"/>
    <cellStyle name="Normal 12 5 3 4 3 2 7" xfId="13904" xr:uid="{00000000-0005-0000-0000-0000D9920000}"/>
    <cellStyle name="Normal 12 5 3 4 3 2 7 2" xfId="39524" xr:uid="{00000000-0005-0000-0000-0000DA920000}"/>
    <cellStyle name="Normal 12 5 3 4 3 2 8" xfId="26714" xr:uid="{00000000-0005-0000-0000-0000DB920000}"/>
    <cellStyle name="Normal 12 5 3 4 3 3" xfId="1587" xr:uid="{00000000-0005-0000-0000-0000DC920000}"/>
    <cellStyle name="Normal 12 5 3 4 3 3 2" xfId="3417" xr:uid="{00000000-0005-0000-0000-0000DD920000}"/>
    <cellStyle name="Normal 12 5 3 4 3 3 2 2" xfId="8907" xr:uid="{00000000-0005-0000-0000-0000DE920000}"/>
    <cellStyle name="Normal 12 5 3 4 3 3 2 2 2" xfId="21718" xr:uid="{00000000-0005-0000-0000-0000DF920000}"/>
    <cellStyle name="Normal 12 5 3 4 3 3 2 2 2 2" xfId="47338" xr:uid="{00000000-0005-0000-0000-0000E0920000}"/>
    <cellStyle name="Normal 12 5 3 4 3 3 2 2 3" xfId="34528" xr:uid="{00000000-0005-0000-0000-0000E1920000}"/>
    <cellStyle name="Normal 12 5 3 4 3 3 2 3" xfId="16228" xr:uid="{00000000-0005-0000-0000-0000E2920000}"/>
    <cellStyle name="Normal 12 5 3 4 3 3 2 3 2" xfId="41848" xr:uid="{00000000-0005-0000-0000-0000E3920000}"/>
    <cellStyle name="Normal 12 5 3 4 3 3 2 4" xfId="29038" xr:uid="{00000000-0005-0000-0000-0000E4920000}"/>
    <cellStyle name="Normal 12 5 3 4 3 3 3" xfId="5247" xr:uid="{00000000-0005-0000-0000-0000E5920000}"/>
    <cellStyle name="Normal 12 5 3 4 3 3 3 2" xfId="10737" xr:uid="{00000000-0005-0000-0000-0000E6920000}"/>
    <cellStyle name="Normal 12 5 3 4 3 3 3 2 2" xfId="23548" xr:uid="{00000000-0005-0000-0000-0000E7920000}"/>
    <cellStyle name="Normal 12 5 3 4 3 3 3 2 2 2" xfId="49168" xr:uid="{00000000-0005-0000-0000-0000E8920000}"/>
    <cellStyle name="Normal 12 5 3 4 3 3 3 2 3" xfId="36358" xr:uid="{00000000-0005-0000-0000-0000E9920000}"/>
    <cellStyle name="Normal 12 5 3 4 3 3 3 3" xfId="18058" xr:uid="{00000000-0005-0000-0000-0000EA920000}"/>
    <cellStyle name="Normal 12 5 3 4 3 3 3 3 2" xfId="43678" xr:uid="{00000000-0005-0000-0000-0000EB920000}"/>
    <cellStyle name="Normal 12 5 3 4 3 3 3 4" xfId="30868" xr:uid="{00000000-0005-0000-0000-0000EC920000}"/>
    <cellStyle name="Normal 12 5 3 4 3 3 4" xfId="12567" xr:uid="{00000000-0005-0000-0000-0000ED920000}"/>
    <cellStyle name="Normal 12 5 3 4 3 3 4 2" xfId="25378" xr:uid="{00000000-0005-0000-0000-0000EE920000}"/>
    <cellStyle name="Normal 12 5 3 4 3 3 4 2 2" xfId="50998" xr:uid="{00000000-0005-0000-0000-0000EF920000}"/>
    <cellStyle name="Normal 12 5 3 4 3 3 4 3" xfId="38188" xr:uid="{00000000-0005-0000-0000-0000F0920000}"/>
    <cellStyle name="Normal 12 5 3 4 3 3 5" xfId="7077" xr:uid="{00000000-0005-0000-0000-0000F1920000}"/>
    <cellStyle name="Normal 12 5 3 4 3 3 5 2" xfId="19888" xr:uid="{00000000-0005-0000-0000-0000F2920000}"/>
    <cellStyle name="Normal 12 5 3 4 3 3 5 2 2" xfId="45508" xr:uid="{00000000-0005-0000-0000-0000F3920000}"/>
    <cellStyle name="Normal 12 5 3 4 3 3 5 3" xfId="32698" xr:uid="{00000000-0005-0000-0000-0000F4920000}"/>
    <cellStyle name="Normal 12 5 3 4 3 3 6" xfId="14398" xr:uid="{00000000-0005-0000-0000-0000F5920000}"/>
    <cellStyle name="Normal 12 5 3 4 3 3 6 2" xfId="40018" xr:uid="{00000000-0005-0000-0000-0000F6920000}"/>
    <cellStyle name="Normal 12 5 3 4 3 3 7" xfId="27208" xr:uid="{00000000-0005-0000-0000-0000F7920000}"/>
    <cellStyle name="Normal 12 5 3 4 3 4" xfId="2523" xr:uid="{00000000-0005-0000-0000-0000F8920000}"/>
    <cellStyle name="Normal 12 5 3 4 3 4 2" xfId="8013" xr:uid="{00000000-0005-0000-0000-0000F9920000}"/>
    <cellStyle name="Normal 12 5 3 4 3 4 2 2" xfId="20824" xr:uid="{00000000-0005-0000-0000-0000FA920000}"/>
    <cellStyle name="Normal 12 5 3 4 3 4 2 2 2" xfId="46444" xr:uid="{00000000-0005-0000-0000-0000FB920000}"/>
    <cellStyle name="Normal 12 5 3 4 3 4 2 3" xfId="33634" xr:uid="{00000000-0005-0000-0000-0000FC920000}"/>
    <cellStyle name="Normal 12 5 3 4 3 4 3" xfId="15334" xr:uid="{00000000-0005-0000-0000-0000FD920000}"/>
    <cellStyle name="Normal 12 5 3 4 3 4 3 2" xfId="40954" xr:uid="{00000000-0005-0000-0000-0000FE920000}"/>
    <cellStyle name="Normal 12 5 3 4 3 4 4" xfId="28144" xr:uid="{00000000-0005-0000-0000-0000FF920000}"/>
    <cellStyle name="Normal 12 5 3 4 3 5" xfId="4353" xr:uid="{00000000-0005-0000-0000-000000930000}"/>
    <cellStyle name="Normal 12 5 3 4 3 5 2" xfId="9843" xr:uid="{00000000-0005-0000-0000-000001930000}"/>
    <cellStyle name="Normal 12 5 3 4 3 5 2 2" xfId="22654" xr:uid="{00000000-0005-0000-0000-000002930000}"/>
    <cellStyle name="Normal 12 5 3 4 3 5 2 2 2" xfId="48274" xr:uid="{00000000-0005-0000-0000-000003930000}"/>
    <cellStyle name="Normal 12 5 3 4 3 5 2 3" xfId="35464" xr:uid="{00000000-0005-0000-0000-000004930000}"/>
    <cellStyle name="Normal 12 5 3 4 3 5 3" xfId="17164" xr:uid="{00000000-0005-0000-0000-000005930000}"/>
    <cellStyle name="Normal 12 5 3 4 3 5 3 2" xfId="42784" xr:uid="{00000000-0005-0000-0000-000006930000}"/>
    <cellStyle name="Normal 12 5 3 4 3 5 4" xfId="29974" xr:uid="{00000000-0005-0000-0000-000007930000}"/>
    <cellStyle name="Normal 12 5 3 4 3 6" xfId="11673" xr:uid="{00000000-0005-0000-0000-000008930000}"/>
    <cellStyle name="Normal 12 5 3 4 3 6 2" xfId="24484" xr:uid="{00000000-0005-0000-0000-000009930000}"/>
    <cellStyle name="Normal 12 5 3 4 3 6 2 2" xfId="50104" xr:uid="{00000000-0005-0000-0000-00000A930000}"/>
    <cellStyle name="Normal 12 5 3 4 3 6 3" xfId="37294" xr:uid="{00000000-0005-0000-0000-00000B930000}"/>
    <cellStyle name="Normal 12 5 3 4 3 7" xfId="6183" xr:uid="{00000000-0005-0000-0000-00000C930000}"/>
    <cellStyle name="Normal 12 5 3 4 3 7 2" xfId="18994" xr:uid="{00000000-0005-0000-0000-00000D930000}"/>
    <cellStyle name="Normal 12 5 3 4 3 7 2 2" xfId="44614" xr:uid="{00000000-0005-0000-0000-00000E930000}"/>
    <cellStyle name="Normal 12 5 3 4 3 7 3" xfId="31804" xr:uid="{00000000-0005-0000-0000-00000F930000}"/>
    <cellStyle name="Normal 12 5 3 4 3 8" xfId="13504" xr:uid="{00000000-0005-0000-0000-000010930000}"/>
    <cellStyle name="Normal 12 5 3 4 3 8 2" xfId="39124" xr:uid="{00000000-0005-0000-0000-000011930000}"/>
    <cellStyle name="Normal 12 5 3 4 3 9" xfId="26314" xr:uid="{00000000-0005-0000-0000-000012930000}"/>
    <cellStyle name="Normal 12 5 3 4 4" xfId="467" xr:uid="{00000000-0005-0000-0000-000013930000}"/>
    <cellStyle name="Normal 12 5 3 4 4 2" xfId="1362" xr:uid="{00000000-0005-0000-0000-000014930000}"/>
    <cellStyle name="Normal 12 5 3 4 4 2 2" xfId="3192" xr:uid="{00000000-0005-0000-0000-000015930000}"/>
    <cellStyle name="Normal 12 5 3 4 4 2 2 2" xfId="8682" xr:uid="{00000000-0005-0000-0000-000016930000}"/>
    <cellStyle name="Normal 12 5 3 4 4 2 2 2 2" xfId="21493" xr:uid="{00000000-0005-0000-0000-000017930000}"/>
    <cellStyle name="Normal 12 5 3 4 4 2 2 2 2 2" xfId="47113" xr:uid="{00000000-0005-0000-0000-000018930000}"/>
    <cellStyle name="Normal 12 5 3 4 4 2 2 2 3" xfId="34303" xr:uid="{00000000-0005-0000-0000-000019930000}"/>
    <cellStyle name="Normal 12 5 3 4 4 2 2 3" xfId="16003" xr:uid="{00000000-0005-0000-0000-00001A930000}"/>
    <cellStyle name="Normal 12 5 3 4 4 2 2 3 2" xfId="41623" xr:uid="{00000000-0005-0000-0000-00001B930000}"/>
    <cellStyle name="Normal 12 5 3 4 4 2 2 4" xfId="28813" xr:uid="{00000000-0005-0000-0000-00001C930000}"/>
    <cellStyle name="Normal 12 5 3 4 4 2 3" xfId="5022" xr:uid="{00000000-0005-0000-0000-00001D930000}"/>
    <cellStyle name="Normal 12 5 3 4 4 2 3 2" xfId="10512" xr:uid="{00000000-0005-0000-0000-00001E930000}"/>
    <cellStyle name="Normal 12 5 3 4 4 2 3 2 2" xfId="23323" xr:uid="{00000000-0005-0000-0000-00001F930000}"/>
    <cellStyle name="Normal 12 5 3 4 4 2 3 2 2 2" xfId="48943" xr:uid="{00000000-0005-0000-0000-000020930000}"/>
    <cellStyle name="Normal 12 5 3 4 4 2 3 2 3" xfId="36133" xr:uid="{00000000-0005-0000-0000-000021930000}"/>
    <cellStyle name="Normal 12 5 3 4 4 2 3 3" xfId="17833" xr:uid="{00000000-0005-0000-0000-000022930000}"/>
    <cellStyle name="Normal 12 5 3 4 4 2 3 3 2" xfId="43453" xr:uid="{00000000-0005-0000-0000-000023930000}"/>
    <cellStyle name="Normal 12 5 3 4 4 2 3 4" xfId="30643" xr:uid="{00000000-0005-0000-0000-000024930000}"/>
    <cellStyle name="Normal 12 5 3 4 4 2 4" xfId="12342" xr:uid="{00000000-0005-0000-0000-000025930000}"/>
    <cellStyle name="Normal 12 5 3 4 4 2 4 2" xfId="25153" xr:uid="{00000000-0005-0000-0000-000026930000}"/>
    <cellStyle name="Normal 12 5 3 4 4 2 4 2 2" xfId="50773" xr:uid="{00000000-0005-0000-0000-000027930000}"/>
    <cellStyle name="Normal 12 5 3 4 4 2 4 3" xfId="37963" xr:uid="{00000000-0005-0000-0000-000028930000}"/>
    <cellStyle name="Normal 12 5 3 4 4 2 5" xfId="6852" xr:uid="{00000000-0005-0000-0000-000029930000}"/>
    <cellStyle name="Normal 12 5 3 4 4 2 5 2" xfId="19663" xr:uid="{00000000-0005-0000-0000-00002A930000}"/>
    <cellStyle name="Normal 12 5 3 4 4 2 5 2 2" xfId="45283" xr:uid="{00000000-0005-0000-0000-00002B930000}"/>
    <cellStyle name="Normal 12 5 3 4 4 2 5 3" xfId="32473" xr:uid="{00000000-0005-0000-0000-00002C930000}"/>
    <cellStyle name="Normal 12 5 3 4 4 2 6" xfId="14173" xr:uid="{00000000-0005-0000-0000-00002D930000}"/>
    <cellStyle name="Normal 12 5 3 4 4 2 6 2" xfId="39793" xr:uid="{00000000-0005-0000-0000-00002E930000}"/>
    <cellStyle name="Normal 12 5 3 4 4 2 7" xfId="26983" xr:uid="{00000000-0005-0000-0000-00002F930000}"/>
    <cellStyle name="Normal 12 5 3 4 4 3" xfId="2298" xr:uid="{00000000-0005-0000-0000-000030930000}"/>
    <cellStyle name="Normal 12 5 3 4 4 3 2" xfId="7788" xr:uid="{00000000-0005-0000-0000-000031930000}"/>
    <cellStyle name="Normal 12 5 3 4 4 3 2 2" xfId="20599" xr:uid="{00000000-0005-0000-0000-000032930000}"/>
    <cellStyle name="Normal 12 5 3 4 4 3 2 2 2" xfId="46219" xr:uid="{00000000-0005-0000-0000-000033930000}"/>
    <cellStyle name="Normal 12 5 3 4 4 3 2 3" xfId="33409" xr:uid="{00000000-0005-0000-0000-000034930000}"/>
    <cellStyle name="Normal 12 5 3 4 4 3 3" xfId="15109" xr:uid="{00000000-0005-0000-0000-000035930000}"/>
    <cellStyle name="Normal 12 5 3 4 4 3 3 2" xfId="40729" xr:uid="{00000000-0005-0000-0000-000036930000}"/>
    <cellStyle name="Normal 12 5 3 4 4 3 4" xfId="27919" xr:uid="{00000000-0005-0000-0000-000037930000}"/>
    <cellStyle name="Normal 12 5 3 4 4 4" xfId="4128" xr:uid="{00000000-0005-0000-0000-000038930000}"/>
    <cellStyle name="Normal 12 5 3 4 4 4 2" xfId="9618" xr:uid="{00000000-0005-0000-0000-000039930000}"/>
    <cellStyle name="Normal 12 5 3 4 4 4 2 2" xfId="22429" xr:uid="{00000000-0005-0000-0000-00003A930000}"/>
    <cellStyle name="Normal 12 5 3 4 4 4 2 2 2" xfId="48049" xr:uid="{00000000-0005-0000-0000-00003B930000}"/>
    <cellStyle name="Normal 12 5 3 4 4 4 2 3" xfId="35239" xr:uid="{00000000-0005-0000-0000-00003C930000}"/>
    <cellStyle name="Normal 12 5 3 4 4 4 3" xfId="16939" xr:uid="{00000000-0005-0000-0000-00003D930000}"/>
    <cellStyle name="Normal 12 5 3 4 4 4 3 2" xfId="42559" xr:uid="{00000000-0005-0000-0000-00003E930000}"/>
    <cellStyle name="Normal 12 5 3 4 4 4 4" xfId="29749" xr:uid="{00000000-0005-0000-0000-00003F930000}"/>
    <cellStyle name="Normal 12 5 3 4 4 5" xfId="11448" xr:uid="{00000000-0005-0000-0000-000040930000}"/>
    <cellStyle name="Normal 12 5 3 4 4 5 2" xfId="24259" xr:uid="{00000000-0005-0000-0000-000041930000}"/>
    <cellStyle name="Normal 12 5 3 4 4 5 2 2" xfId="49879" xr:uid="{00000000-0005-0000-0000-000042930000}"/>
    <cellStyle name="Normal 12 5 3 4 4 5 3" xfId="37069" xr:uid="{00000000-0005-0000-0000-000043930000}"/>
    <cellStyle name="Normal 12 5 3 4 4 6" xfId="5958" xr:uid="{00000000-0005-0000-0000-000044930000}"/>
    <cellStyle name="Normal 12 5 3 4 4 6 2" xfId="18769" xr:uid="{00000000-0005-0000-0000-000045930000}"/>
    <cellStyle name="Normal 12 5 3 4 4 6 2 2" xfId="44389" xr:uid="{00000000-0005-0000-0000-000046930000}"/>
    <cellStyle name="Normal 12 5 3 4 4 6 3" xfId="31579" xr:uid="{00000000-0005-0000-0000-000047930000}"/>
    <cellStyle name="Normal 12 5 3 4 4 7" xfId="13279" xr:uid="{00000000-0005-0000-0000-000048930000}"/>
    <cellStyle name="Normal 12 5 3 4 4 7 2" xfId="38899" xr:uid="{00000000-0005-0000-0000-000049930000}"/>
    <cellStyle name="Normal 12 5 3 4 4 8" xfId="26089" xr:uid="{00000000-0005-0000-0000-00004A930000}"/>
    <cellStyle name="Normal 12 5 3 4 5" xfId="826" xr:uid="{00000000-0005-0000-0000-00004B930000}"/>
    <cellStyle name="Normal 12 5 3 4 5 2" xfId="1721" xr:uid="{00000000-0005-0000-0000-00004C930000}"/>
    <cellStyle name="Normal 12 5 3 4 5 2 2" xfId="3551" xr:uid="{00000000-0005-0000-0000-00004D930000}"/>
    <cellStyle name="Normal 12 5 3 4 5 2 2 2" xfId="9041" xr:uid="{00000000-0005-0000-0000-00004E930000}"/>
    <cellStyle name="Normal 12 5 3 4 5 2 2 2 2" xfId="21852" xr:uid="{00000000-0005-0000-0000-00004F930000}"/>
    <cellStyle name="Normal 12 5 3 4 5 2 2 2 2 2" xfId="47472" xr:uid="{00000000-0005-0000-0000-000050930000}"/>
    <cellStyle name="Normal 12 5 3 4 5 2 2 2 3" xfId="34662" xr:uid="{00000000-0005-0000-0000-000051930000}"/>
    <cellStyle name="Normal 12 5 3 4 5 2 2 3" xfId="16362" xr:uid="{00000000-0005-0000-0000-000052930000}"/>
    <cellStyle name="Normal 12 5 3 4 5 2 2 3 2" xfId="41982" xr:uid="{00000000-0005-0000-0000-000053930000}"/>
    <cellStyle name="Normal 12 5 3 4 5 2 2 4" xfId="29172" xr:uid="{00000000-0005-0000-0000-000054930000}"/>
    <cellStyle name="Normal 12 5 3 4 5 2 3" xfId="5381" xr:uid="{00000000-0005-0000-0000-000055930000}"/>
    <cellStyle name="Normal 12 5 3 4 5 2 3 2" xfId="10871" xr:uid="{00000000-0005-0000-0000-000056930000}"/>
    <cellStyle name="Normal 12 5 3 4 5 2 3 2 2" xfId="23682" xr:uid="{00000000-0005-0000-0000-000057930000}"/>
    <cellStyle name="Normal 12 5 3 4 5 2 3 2 2 2" xfId="49302" xr:uid="{00000000-0005-0000-0000-000058930000}"/>
    <cellStyle name="Normal 12 5 3 4 5 2 3 2 3" xfId="36492" xr:uid="{00000000-0005-0000-0000-000059930000}"/>
    <cellStyle name="Normal 12 5 3 4 5 2 3 3" xfId="18192" xr:uid="{00000000-0005-0000-0000-00005A930000}"/>
    <cellStyle name="Normal 12 5 3 4 5 2 3 3 2" xfId="43812" xr:uid="{00000000-0005-0000-0000-00005B930000}"/>
    <cellStyle name="Normal 12 5 3 4 5 2 3 4" xfId="31002" xr:uid="{00000000-0005-0000-0000-00005C930000}"/>
    <cellStyle name="Normal 12 5 3 4 5 2 4" xfId="12701" xr:uid="{00000000-0005-0000-0000-00005D930000}"/>
    <cellStyle name="Normal 12 5 3 4 5 2 4 2" xfId="25512" xr:uid="{00000000-0005-0000-0000-00005E930000}"/>
    <cellStyle name="Normal 12 5 3 4 5 2 4 2 2" xfId="51132" xr:uid="{00000000-0005-0000-0000-00005F930000}"/>
    <cellStyle name="Normal 12 5 3 4 5 2 4 3" xfId="38322" xr:uid="{00000000-0005-0000-0000-000060930000}"/>
    <cellStyle name="Normal 12 5 3 4 5 2 5" xfId="7211" xr:uid="{00000000-0005-0000-0000-000061930000}"/>
    <cellStyle name="Normal 12 5 3 4 5 2 5 2" xfId="20022" xr:uid="{00000000-0005-0000-0000-000062930000}"/>
    <cellStyle name="Normal 12 5 3 4 5 2 5 2 2" xfId="45642" xr:uid="{00000000-0005-0000-0000-000063930000}"/>
    <cellStyle name="Normal 12 5 3 4 5 2 5 3" xfId="32832" xr:uid="{00000000-0005-0000-0000-000064930000}"/>
    <cellStyle name="Normal 12 5 3 4 5 2 6" xfId="14532" xr:uid="{00000000-0005-0000-0000-000065930000}"/>
    <cellStyle name="Normal 12 5 3 4 5 2 6 2" xfId="40152" xr:uid="{00000000-0005-0000-0000-000066930000}"/>
    <cellStyle name="Normal 12 5 3 4 5 2 7" xfId="27342" xr:uid="{00000000-0005-0000-0000-000067930000}"/>
    <cellStyle name="Normal 12 5 3 4 5 3" xfId="2657" xr:uid="{00000000-0005-0000-0000-000068930000}"/>
    <cellStyle name="Normal 12 5 3 4 5 3 2" xfId="8147" xr:uid="{00000000-0005-0000-0000-000069930000}"/>
    <cellStyle name="Normal 12 5 3 4 5 3 2 2" xfId="20958" xr:uid="{00000000-0005-0000-0000-00006A930000}"/>
    <cellStyle name="Normal 12 5 3 4 5 3 2 2 2" xfId="46578" xr:uid="{00000000-0005-0000-0000-00006B930000}"/>
    <cellStyle name="Normal 12 5 3 4 5 3 2 3" xfId="33768" xr:uid="{00000000-0005-0000-0000-00006C930000}"/>
    <cellStyle name="Normal 12 5 3 4 5 3 3" xfId="15468" xr:uid="{00000000-0005-0000-0000-00006D930000}"/>
    <cellStyle name="Normal 12 5 3 4 5 3 3 2" xfId="41088" xr:uid="{00000000-0005-0000-0000-00006E930000}"/>
    <cellStyle name="Normal 12 5 3 4 5 3 4" xfId="28278" xr:uid="{00000000-0005-0000-0000-00006F930000}"/>
    <cellStyle name="Normal 12 5 3 4 5 4" xfId="4487" xr:uid="{00000000-0005-0000-0000-000070930000}"/>
    <cellStyle name="Normal 12 5 3 4 5 4 2" xfId="9977" xr:uid="{00000000-0005-0000-0000-000071930000}"/>
    <cellStyle name="Normal 12 5 3 4 5 4 2 2" xfId="22788" xr:uid="{00000000-0005-0000-0000-000072930000}"/>
    <cellStyle name="Normal 12 5 3 4 5 4 2 2 2" xfId="48408" xr:uid="{00000000-0005-0000-0000-000073930000}"/>
    <cellStyle name="Normal 12 5 3 4 5 4 2 3" xfId="35598" xr:uid="{00000000-0005-0000-0000-000074930000}"/>
    <cellStyle name="Normal 12 5 3 4 5 4 3" xfId="17298" xr:uid="{00000000-0005-0000-0000-000075930000}"/>
    <cellStyle name="Normal 12 5 3 4 5 4 3 2" xfId="42918" xr:uid="{00000000-0005-0000-0000-000076930000}"/>
    <cellStyle name="Normal 12 5 3 4 5 4 4" xfId="30108" xr:uid="{00000000-0005-0000-0000-000077930000}"/>
    <cellStyle name="Normal 12 5 3 4 5 5" xfId="11807" xr:uid="{00000000-0005-0000-0000-000078930000}"/>
    <cellStyle name="Normal 12 5 3 4 5 5 2" xfId="24618" xr:uid="{00000000-0005-0000-0000-000079930000}"/>
    <cellStyle name="Normal 12 5 3 4 5 5 2 2" xfId="50238" xr:uid="{00000000-0005-0000-0000-00007A930000}"/>
    <cellStyle name="Normal 12 5 3 4 5 5 3" xfId="37428" xr:uid="{00000000-0005-0000-0000-00007B930000}"/>
    <cellStyle name="Normal 12 5 3 4 5 6" xfId="6317" xr:uid="{00000000-0005-0000-0000-00007C930000}"/>
    <cellStyle name="Normal 12 5 3 4 5 6 2" xfId="19128" xr:uid="{00000000-0005-0000-0000-00007D930000}"/>
    <cellStyle name="Normal 12 5 3 4 5 6 2 2" xfId="44748" xr:uid="{00000000-0005-0000-0000-00007E930000}"/>
    <cellStyle name="Normal 12 5 3 4 5 6 3" xfId="31938" xr:uid="{00000000-0005-0000-0000-00007F930000}"/>
    <cellStyle name="Normal 12 5 3 4 5 7" xfId="13638" xr:uid="{00000000-0005-0000-0000-000080930000}"/>
    <cellStyle name="Normal 12 5 3 4 5 7 2" xfId="39258" xr:uid="{00000000-0005-0000-0000-000081930000}"/>
    <cellStyle name="Normal 12 5 3 4 5 8" xfId="26448" xr:uid="{00000000-0005-0000-0000-000082930000}"/>
    <cellStyle name="Normal 12 5 3 4 6" xfId="1227" xr:uid="{00000000-0005-0000-0000-000083930000}"/>
    <cellStyle name="Normal 12 5 3 4 6 2" xfId="3057" xr:uid="{00000000-0005-0000-0000-000084930000}"/>
    <cellStyle name="Normal 12 5 3 4 6 2 2" xfId="8547" xr:uid="{00000000-0005-0000-0000-000085930000}"/>
    <cellStyle name="Normal 12 5 3 4 6 2 2 2" xfId="21358" xr:uid="{00000000-0005-0000-0000-000086930000}"/>
    <cellStyle name="Normal 12 5 3 4 6 2 2 2 2" xfId="46978" xr:uid="{00000000-0005-0000-0000-000087930000}"/>
    <cellStyle name="Normal 12 5 3 4 6 2 2 3" xfId="34168" xr:uid="{00000000-0005-0000-0000-000088930000}"/>
    <cellStyle name="Normal 12 5 3 4 6 2 3" xfId="15868" xr:uid="{00000000-0005-0000-0000-000089930000}"/>
    <cellStyle name="Normal 12 5 3 4 6 2 3 2" xfId="41488" xr:uid="{00000000-0005-0000-0000-00008A930000}"/>
    <cellStyle name="Normal 12 5 3 4 6 2 4" xfId="28678" xr:uid="{00000000-0005-0000-0000-00008B930000}"/>
    <cellStyle name="Normal 12 5 3 4 6 3" xfId="4887" xr:uid="{00000000-0005-0000-0000-00008C930000}"/>
    <cellStyle name="Normal 12 5 3 4 6 3 2" xfId="10377" xr:uid="{00000000-0005-0000-0000-00008D930000}"/>
    <cellStyle name="Normal 12 5 3 4 6 3 2 2" xfId="23188" xr:uid="{00000000-0005-0000-0000-00008E930000}"/>
    <cellStyle name="Normal 12 5 3 4 6 3 2 2 2" xfId="48808" xr:uid="{00000000-0005-0000-0000-00008F930000}"/>
    <cellStyle name="Normal 12 5 3 4 6 3 2 3" xfId="35998" xr:uid="{00000000-0005-0000-0000-000090930000}"/>
    <cellStyle name="Normal 12 5 3 4 6 3 3" xfId="17698" xr:uid="{00000000-0005-0000-0000-000091930000}"/>
    <cellStyle name="Normal 12 5 3 4 6 3 3 2" xfId="43318" xr:uid="{00000000-0005-0000-0000-000092930000}"/>
    <cellStyle name="Normal 12 5 3 4 6 3 4" xfId="30508" xr:uid="{00000000-0005-0000-0000-000093930000}"/>
    <cellStyle name="Normal 12 5 3 4 6 4" xfId="12207" xr:uid="{00000000-0005-0000-0000-000094930000}"/>
    <cellStyle name="Normal 12 5 3 4 6 4 2" xfId="25018" xr:uid="{00000000-0005-0000-0000-000095930000}"/>
    <cellStyle name="Normal 12 5 3 4 6 4 2 2" xfId="50638" xr:uid="{00000000-0005-0000-0000-000096930000}"/>
    <cellStyle name="Normal 12 5 3 4 6 4 3" xfId="37828" xr:uid="{00000000-0005-0000-0000-000097930000}"/>
    <cellStyle name="Normal 12 5 3 4 6 5" xfId="6717" xr:uid="{00000000-0005-0000-0000-000098930000}"/>
    <cellStyle name="Normal 12 5 3 4 6 5 2" xfId="19528" xr:uid="{00000000-0005-0000-0000-000099930000}"/>
    <cellStyle name="Normal 12 5 3 4 6 5 2 2" xfId="45148" xr:uid="{00000000-0005-0000-0000-00009A930000}"/>
    <cellStyle name="Normal 12 5 3 4 6 5 3" xfId="32338" xr:uid="{00000000-0005-0000-0000-00009B930000}"/>
    <cellStyle name="Normal 12 5 3 4 6 6" xfId="14038" xr:uid="{00000000-0005-0000-0000-00009C930000}"/>
    <cellStyle name="Normal 12 5 3 4 6 6 2" xfId="39658" xr:uid="{00000000-0005-0000-0000-00009D930000}"/>
    <cellStyle name="Normal 12 5 3 4 6 7" xfId="26848" xr:uid="{00000000-0005-0000-0000-00009E930000}"/>
    <cellStyle name="Normal 12 5 3 4 7" xfId="2163" xr:uid="{00000000-0005-0000-0000-00009F930000}"/>
    <cellStyle name="Normal 12 5 3 4 7 2" xfId="7653" xr:uid="{00000000-0005-0000-0000-0000A0930000}"/>
    <cellStyle name="Normal 12 5 3 4 7 2 2" xfId="20464" xr:uid="{00000000-0005-0000-0000-0000A1930000}"/>
    <cellStyle name="Normal 12 5 3 4 7 2 2 2" xfId="46084" xr:uid="{00000000-0005-0000-0000-0000A2930000}"/>
    <cellStyle name="Normal 12 5 3 4 7 2 3" xfId="33274" xr:uid="{00000000-0005-0000-0000-0000A3930000}"/>
    <cellStyle name="Normal 12 5 3 4 7 3" xfId="14974" xr:uid="{00000000-0005-0000-0000-0000A4930000}"/>
    <cellStyle name="Normal 12 5 3 4 7 3 2" xfId="40594" xr:uid="{00000000-0005-0000-0000-0000A5930000}"/>
    <cellStyle name="Normal 12 5 3 4 7 4" xfId="27784" xr:uid="{00000000-0005-0000-0000-0000A6930000}"/>
    <cellStyle name="Normal 12 5 3 4 8" xfId="3993" xr:uid="{00000000-0005-0000-0000-0000A7930000}"/>
    <cellStyle name="Normal 12 5 3 4 8 2" xfId="9483" xr:uid="{00000000-0005-0000-0000-0000A8930000}"/>
    <cellStyle name="Normal 12 5 3 4 8 2 2" xfId="22294" xr:uid="{00000000-0005-0000-0000-0000A9930000}"/>
    <cellStyle name="Normal 12 5 3 4 8 2 2 2" xfId="47914" xr:uid="{00000000-0005-0000-0000-0000AA930000}"/>
    <cellStyle name="Normal 12 5 3 4 8 2 3" xfId="35104" xr:uid="{00000000-0005-0000-0000-0000AB930000}"/>
    <cellStyle name="Normal 12 5 3 4 8 3" xfId="16804" xr:uid="{00000000-0005-0000-0000-0000AC930000}"/>
    <cellStyle name="Normal 12 5 3 4 8 3 2" xfId="42424" xr:uid="{00000000-0005-0000-0000-0000AD930000}"/>
    <cellStyle name="Normal 12 5 3 4 8 4" xfId="29614" xr:uid="{00000000-0005-0000-0000-0000AE930000}"/>
    <cellStyle name="Normal 12 5 3 4 9" xfId="11313" xr:uid="{00000000-0005-0000-0000-0000AF930000}"/>
    <cellStyle name="Normal 12 5 3 4 9 2" xfId="24124" xr:uid="{00000000-0005-0000-0000-0000B0930000}"/>
    <cellStyle name="Normal 12 5 3 4 9 2 2" xfId="49744" xr:uid="{00000000-0005-0000-0000-0000B1930000}"/>
    <cellStyle name="Normal 12 5 3 4 9 3" xfId="36934" xr:uid="{00000000-0005-0000-0000-0000B2930000}"/>
    <cellStyle name="Normal 12 5 3 5" xfId="390" xr:uid="{00000000-0005-0000-0000-0000B3930000}"/>
    <cellStyle name="Normal 12 5 3 5 2" xfId="867" xr:uid="{00000000-0005-0000-0000-0000B4930000}"/>
    <cellStyle name="Normal 12 5 3 5 2 2" xfId="1762" xr:uid="{00000000-0005-0000-0000-0000B5930000}"/>
    <cellStyle name="Normal 12 5 3 5 2 2 2" xfId="3592" xr:uid="{00000000-0005-0000-0000-0000B6930000}"/>
    <cellStyle name="Normal 12 5 3 5 2 2 2 2" xfId="9082" xr:uid="{00000000-0005-0000-0000-0000B7930000}"/>
    <cellStyle name="Normal 12 5 3 5 2 2 2 2 2" xfId="21893" xr:uid="{00000000-0005-0000-0000-0000B8930000}"/>
    <cellStyle name="Normal 12 5 3 5 2 2 2 2 2 2" xfId="47513" xr:uid="{00000000-0005-0000-0000-0000B9930000}"/>
    <cellStyle name="Normal 12 5 3 5 2 2 2 2 3" xfId="34703" xr:uid="{00000000-0005-0000-0000-0000BA930000}"/>
    <cellStyle name="Normal 12 5 3 5 2 2 2 3" xfId="16403" xr:uid="{00000000-0005-0000-0000-0000BB930000}"/>
    <cellStyle name="Normal 12 5 3 5 2 2 2 3 2" xfId="42023" xr:uid="{00000000-0005-0000-0000-0000BC930000}"/>
    <cellStyle name="Normal 12 5 3 5 2 2 2 4" xfId="29213" xr:uid="{00000000-0005-0000-0000-0000BD930000}"/>
    <cellStyle name="Normal 12 5 3 5 2 2 3" xfId="5422" xr:uid="{00000000-0005-0000-0000-0000BE930000}"/>
    <cellStyle name="Normal 12 5 3 5 2 2 3 2" xfId="10912" xr:uid="{00000000-0005-0000-0000-0000BF930000}"/>
    <cellStyle name="Normal 12 5 3 5 2 2 3 2 2" xfId="23723" xr:uid="{00000000-0005-0000-0000-0000C0930000}"/>
    <cellStyle name="Normal 12 5 3 5 2 2 3 2 2 2" xfId="49343" xr:uid="{00000000-0005-0000-0000-0000C1930000}"/>
    <cellStyle name="Normal 12 5 3 5 2 2 3 2 3" xfId="36533" xr:uid="{00000000-0005-0000-0000-0000C2930000}"/>
    <cellStyle name="Normal 12 5 3 5 2 2 3 3" xfId="18233" xr:uid="{00000000-0005-0000-0000-0000C3930000}"/>
    <cellStyle name="Normal 12 5 3 5 2 2 3 3 2" xfId="43853" xr:uid="{00000000-0005-0000-0000-0000C4930000}"/>
    <cellStyle name="Normal 12 5 3 5 2 2 3 4" xfId="31043" xr:uid="{00000000-0005-0000-0000-0000C5930000}"/>
    <cellStyle name="Normal 12 5 3 5 2 2 4" xfId="12742" xr:uid="{00000000-0005-0000-0000-0000C6930000}"/>
    <cellStyle name="Normal 12 5 3 5 2 2 4 2" xfId="25553" xr:uid="{00000000-0005-0000-0000-0000C7930000}"/>
    <cellStyle name="Normal 12 5 3 5 2 2 4 2 2" xfId="51173" xr:uid="{00000000-0005-0000-0000-0000C8930000}"/>
    <cellStyle name="Normal 12 5 3 5 2 2 4 3" xfId="38363" xr:uid="{00000000-0005-0000-0000-0000C9930000}"/>
    <cellStyle name="Normal 12 5 3 5 2 2 5" xfId="7252" xr:uid="{00000000-0005-0000-0000-0000CA930000}"/>
    <cellStyle name="Normal 12 5 3 5 2 2 5 2" xfId="20063" xr:uid="{00000000-0005-0000-0000-0000CB930000}"/>
    <cellStyle name="Normal 12 5 3 5 2 2 5 2 2" xfId="45683" xr:uid="{00000000-0005-0000-0000-0000CC930000}"/>
    <cellStyle name="Normal 12 5 3 5 2 2 5 3" xfId="32873" xr:uid="{00000000-0005-0000-0000-0000CD930000}"/>
    <cellStyle name="Normal 12 5 3 5 2 2 6" xfId="14573" xr:uid="{00000000-0005-0000-0000-0000CE930000}"/>
    <cellStyle name="Normal 12 5 3 5 2 2 6 2" xfId="40193" xr:uid="{00000000-0005-0000-0000-0000CF930000}"/>
    <cellStyle name="Normal 12 5 3 5 2 2 7" xfId="27383" xr:uid="{00000000-0005-0000-0000-0000D0930000}"/>
    <cellStyle name="Normal 12 5 3 5 2 3" xfId="2698" xr:uid="{00000000-0005-0000-0000-0000D1930000}"/>
    <cellStyle name="Normal 12 5 3 5 2 3 2" xfId="8188" xr:uid="{00000000-0005-0000-0000-0000D2930000}"/>
    <cellStyle name="Normal 12 5 3 5 2 3 2 2" xfId="20999" xr:uid="{00000000-0005-0000-0000-0000D3930000}"/>
    <cellStyle name="Normal 12 5 3 5 2 3 2 2 2" xfId="46619" xr:uid="{00000000-0005-0000-0000-0000D4930000}"/>
    <cellStyle name="Normal 12 5 3 5 2 3 2 3" xfId="33809" xr:uid="{00000000-0005-0000-0000-0000D5930000}"/>
    <cellStyle name="Normal 12 5 3 5 2 3 3" xfId="15509" xr:uid="{00000000-0005-0000-0000-0000D6930000}"/>
    <cellStyle name="Normal 12 5 3 5 2 3 3 2" xfId="41129" xr:uid="{00000000-0005-0000-0000-0000D7930000}"/>
    <cellStyle name="Normal 12 5 3 5 2 3 4" xfId="28319" xr:uid="{00000000-0005-0000-0000-0000D8930000}"/>
    <cellStyle name="Normal 12 5 3 5 2 4" xfId="4528" xr:uid="{00000000-0005-0000-0000-0000D9930000}"/>
    <cellStyle name="Normal 12 5 3 5 2 4 2" xfId="10018" xr:uid="{00000000-0005-0000-0000-0000DA930000}"/>
    <cellStyle name="Normal 12 5 3 5 2 4 2 2" xfId="22829" xr:uid="{00000000-0005-0000-0000-0000DB930000}"/>
    <cellStyle name="Normal 12 5 3 5 2 4 2 2 2" xfId="48449" xr:uid="{00000000-0005-0000-0000-0000DC930000}"/>
    <cellStyle name="Normal 12 5 3 5 2 4 2 3" xfId="35639" xr:uid="{00000000-0005-0000-0000-0000DD930000}"/>
    <cellStyle name="Normal 12 5 3 5 2 4 3" xfId="17339" xr:uid="{00000000-0005-0000-0000-0000DE930000}"/>
    <cellStyle name="Normal 12 5 3 5 2 4 3 2" xfId="42959" xr:uid="{00000000-0005-0000-0000-0000DF930000}"/>
    <cellStyle name="Normal 12 5 3 5 2 4 4" xfId="30149" xr:uid="{00000000-0005-0000-0000-0000E0930000}"/>
    <cellStyle name="Normal 12 5 3 5 2 5" xfId="11848" xr:uid="{00000000-0005-0000-0000-0000E1930000}"/>
    <cellStyle name="Normal 12 5 3 5 2 5 2" xfId="24659" xr:uid="{00000000-0005-0000-0000-0000E2930000}"/>
    <cellStyle name="Normal 12 5 3 5 2 5 2 2" xfId="50279" xr:uid="{00000000-0005-0000-0000-0000E3930000}"/>
    <cellStyle name="Normal 12 5 3 5 2 5 3" xfId="37469" xr:uid="{00000000-0005-0000-0000-0000E4930000}"/>
    <cellStyle name="Normal 12 5 3 5 2 6" xfId="6358" xr:uid="{00000000-0005-0000-0000-0000E5930000}"/>
    <cellStyle name="Normal 12 5 3 5 2 6 2" xfId="19169" xr:uid="{00000000-0005-0000-0000-0000E6930000}"/>
    <cellStyle name="Normal 12 5 3 5 2 6 2 2" xfId="44789" xr:uid="{00000000-0005-0000-0000-0000E7930000}"/>
    <cellStyle name="Normal 12 5 3 5 2 6 3" xfId="31979" xr:uid="{00000000-0005-0000-0000-0000E8930000}"/>
    <cellStyle name="Normal 12 5 3 5 2 7" xfId="13679" xr:uid="{00000000-0005-0000-0000-0000E9930000}"/>
    <cellStyle name="Normal 12 5 3 5 2 7 2" xfId="39299" xr:uid="{00000000-0005-0000-0000-0000EA930000}"/>
    <cellStyle name="Normal 12 5 3 5 2 8" xfId="26489" xr:uid="{00000000-0005-0000-0000-0000EB930000}"/>
    <cellStyle name="Normal 12 5 3 5 3" xfId="1285" xr:uid="{00000000-0005-0000-0000-0000EC930000}"/>
    <cellStyle name="Normal 12 5 3 5 3 2" xfId="3115" xr:uid="{00000000-0005-0000-0000-0000ED930000}"/>
    <cellStyle name="Normal 12 5 3 5 3 2 2" xfId="8605" xr:uid="{00000000-0005-0000-0000-0000EE930000}"/>
    <cellStyle name="Normal 12 5 3 5 3 2 2 2" xfId="21416" xr:uid="{00000000-0005-0000-0000-0000EF930000}"/>
    <cellStyle name="Normal 12 5 3 5 3 2 2 2 2" xfId="47036" xr:uid="{00000000-0005-0000-0000-0000F0930000}"/>
    <cellStyle name="Normal 12 5 3 5 3 2 2 3" xfId="34226" xr:uid="{00000000-0005-0000-0000-0000F1930000}"/>
    <cellStyle name="Normal 12 5 3 5 3 2 3" xfId="15926" xr:uid="{00000000-0005-0000-0000-0000F2930000}"/>
    <cellStyle name="Normal 12 5 3 5 3 2 3 2" xfId="41546" xr:uid="{00000000-0005-0000-0000-0000F3930000}"/>
    <cellStyle name="Normal 12 5 3 5 3 2 4" xfId="28736" xr:uid="{00000000-0005-0000-0000-0000F4930000}"/>
    <cellStyle name="Normal 12 5 3 5 3 3" xfId="4945" xr:uid="{00000000-0005-0000-0000-0000F5930000}"/>
    <cellStyle name="Normal 12 5 3 5 3 3 2" xfId="10435" xr:uid="{00000000-0005-0000-0000-0000F6930000}"/>
    <cellStyle name="Normal 12 5 3 5 3 3 2 2" xfId="23246" xr:uid="{00000000-0005-0000-0000-0000F7930000}"/>
    <cellStyle name="Normal 12 5 3 5 3 3 2 2 2" xfId="48866" xr:uid="{00000000-0005-0000-0000-0000F8930000}"/>
    <cellStyle name="Normal 12 5 3 5 3 3 2 3" xfId="36056" xr:uid="{00000000-0005-0000-0000-0000F9930000}"/>
    <cellStyle name="Normal 12 5 3 5 3 3 3" xfId="17756" xr:uid="{00000000-0005-0000-0000-0000FA930000}"/>
    <cellStyle name="Normal 12 5 3 5 3 3 3 2" xfId="43376" xr:uid="{00000000-0005-0000-0000-0000FB930000}"/>
    <cellStyle name="Normal 12 5 3 5 3 3 4" xfId="30566" xr:uid="{00000000-0005-0000-0000-0000FC930000}"/>
    <cellStyle name="Normal 12 5 3 5 3 4" xfId="12265" xr:uid="{00000000-0005-0000-0000-0000FD930000}"/>
    <cellStyle name="Normal 12 5 3 5 3 4 2" xfId="25076" xr:uid="{00000000-0005-0000-0000-0000FE930000}"/>
    <cellStyle name="Normal 12 5 3 5 3 4 2 2" xfId="50696" xr:uid="{00000000-0005-0000-0000-0000FF930000}"/>
    <cellStyle name="Normal 12 5 3 5 3 4 3" xfId="37886" xr:uid="{00000000-0005-0000-0000-000000940000}"/>
    <cellStyle name="Normal 12 5 3 5 3 5" xfId="6775" xr:uid="{00000000-0005-0000-0000-000001940000}"/>
    <cellStyle name="Normal 12 5 3 5 3 5 2" xfId="19586" xr:uid="{00000000-0005-0000-0000-000002940000}"/>
    <cellStyle name="Normal 12 5 3 5 3 5 2 2" xfId="45206" xr:uid="{00000000-0005-0000-0000-000003940000}"/>
    <cellStyle name="Normal 12 5 3 5 3 5 3" xfId="32396" xr:uid="{00000000-0005-0000-0000-000004940000}"/>
    <cellStyle name="Normal 12 5 3 5 3 6" xfId="14096" xr:uid="{00000000-0005-0000-0000-000005940000}"/>
    <cellStyle name="Normal 12 5 3 5 3 6 2" xfId="39716" xr:uid="{00000000-0005-0000-0000-000006940000}"/>
    <cellStyle name="Normal 12 5 3 5 3 7" xfId="26906" xr:uid="{00000000-0005-0000-0000-000007940000}"/>
    <cellStyle name="Normal 12 5 3 5 4" xfId="2221" xr:uid="{00000000-0005-0000-0000-000008940000}"/>
    <cellStyle name="Normal 12 5 3 5 4 2" xfId="7711" xr:uid="{00000000-0005-0000-0000-000009940000}"/>
    <cellStyle name="Normal 12 5 3 5 4 2 2" xfId="20522" xr:uid="{00000000-0005-0000-0000-00000A940000}"/>
    <cellStyle name="Normal 12 5 3 5 4 2 2 2" xfId="46142" xr:uid="{00000000-0005-0000-0000-00000B940000}"/>
    <cellStyle name="Normal 12 5 3 5 4 2 3" xfId="33332" xr:uid="{00000000-0005-0000-0000-00000C940000}"/>
    <cellStyle name="Normal 12 5 3 5 4 3" xfId="15032" xr:uid="{00000000-0005-0000-0000-00000D940000}"/>
    <cellStyle name="Normal 12 5 3 5 4 3 2" xfId="40652" xr:uid="{00000000-0005-0000-0000-00000E940000}"/>
    <cellStyle name="Normal 12 5 3 5 4 4" xfId="27842" xr:uid="{00000000-0005-0000-0000-00000F940000}"/>
    <cellStyle name="Normal 12 5 3 5 5" xfId="4051" xr:uid="{00000000-0005-0000-0000-000010940000}"/>
    <cellStyle name="Normal 12 5 3 5 5 2" xfId="9541" xr:uid="{00000000-0005-0000-0000-000011940000}"/>
    <cellStyle name="Normal 12 5 3 5 5 2 2" xfId="22352" xr:uid="{00000000-0005-0000-0000-000012940000}"/>
    <cellStyle name="Normal 12 5 3 5 5 2 2 2" xfId="47972" xr:uid="{00000000-0005-0000-0000-000013940000}"/>
    <cellStyle name="Normal 12 5 3 5 5 2 3" xfId="35162" xr:uid="{00000000-0005-0000-0000-000014940000}"/>
    <cellStyle name="Normal 12 5 3 5 5 3" xfId="16862" xr:uid="{00000000-0005-0000-0000-000015940000}"/>
    <cellStyle name="Normal 12 5 3 5 5 3 2" xfId="42482" xr:uid="{00000000-0005-0000-0000-000016940000}"/>
    <cellStyle name="Normal 12 5 3 5 5 4" xfId="29672" xr:uid="{00000000-0005-0000-0000-000017940000}"/>
    <cellStyle name="Normal 12 5 3 5 6" xfId="11371" xr:uid="{00000000-0005-0000-0000-000018940000}"/>
    <cellStyle name="Normal 12 5 3 5 6 2" xfId="24182" xr:uid="{00000000-0005-0000-0000-000019940000}"/>
    <cellStyle name="Normal 12 5 3 5 6 2 2" xfId="49802" xr:uid="{00000000-0005-0000-0000-00001A940000}"/>
    <cellStyle name="Normal 12 5 3 5 6 3" xfId="36992" xr:uid="{00000000-0005-0000-0000-00001B940000}"/>
    <cellStyle name="Normal 12 5 3 5 7" xfId="5881" xr:uid="{00000000-0005-0000-0000-00001C940000}"/>
    <cellStyle name="Normal 12 5 3 5 7 2" xfId="18692" xr:uid="{00000000-0005-0000-0000-00001D940000}"/>
    <cellStyle name="Normal 12 5 3 5 7 2 2" xfId="44312" xr:uid="{00000000-0005-0000-0000-00001E940000}"/>
    <cellStyle name="Normal 12 5 3 5 7 3" xfId="31502" xr:uid="{00000000-0005-0000-0000-00001F940000}"/>
    <cellStyle name="Normal 12 5 3 5 8" xfId="13202" xr:uid="{00000000-0005-0000-0000-000020940000}"/>
    <cellStyle name="Normal 12 5 3 5 8 2" xfId="38822" xr:uid="{00000000-0005-0000-0000-000021940000}"/>
    <cellStyle name="Normal 12 5 3 5 9" xfId="26012" xr:uid="{00000000-0005-0000-0000-000022940000}"/>
    <cellStyle name="Normal 12 5 3 6" xfId="600" xr:uid="{00000000-0005-0000-0000-000023940000}"/>
    <cellStyle name="Normal 12 5 3 6 2" xfId="1000" xr:uid="{00000000-0005-0000-0000-000024940000}"/>
    <cellStyle name="Normal 12 5 3 6 2 2" xfId="1895" xr:uid="{00000000-0005-0000-0000-000025940000}"/>
    <cellStyle name="Normal 12 5 3 6 2 2 2" xfId="3725" xr:uid="{00000000-0005-0000-0000-000026940000}"/>
    <cellStyle name="Normal 12 5 3 6 2 2 2 2" xfId="9215" xr:uid="{00000000-0005-0000-0000-000027940000}"/>
    <cellStyle name="Normal 12 5 3 6 2 2 2 2 2" xfId="22026" xr:uid="{00000000-0005-0000-0000-000028940000}"/>
    <cellStyle name="Normal 12 5 3 6 2 2 2 2 2 2" xfId="47646" xr:uid="{00000000-0005-0000-0000-000029940000}"/>
    <cellStyle name="Normal 12 5 3 6 2 2 2 2 3" xfId="34836" xr:uid="{00000000-0005-0000-0000-00002A940000}"/>
    <cellStyle name="Normal 12 5 3 6 2 2 2 3" xfId="16536" xr:uid="{00000000-0005-0000-0000-00002B940000}"/>
    <cellStyle name="Normal 12 5 3 6 2 2 2 3 2" xfId="42156" xr:uid="{00000000-0005-0000-0000-00002C940000}"/>
    <cellStyle name="Normal 12 5 3 6 2 2 2 4" xfId="29346" xr:uid="{00000000-0005-0000-0000-00002D940000}"/>
    <cellStyle name="Normal 12 5 3 6 2 2 3" xfId="5555" xr:uid="{00000000-0005-0000-0000-00002E940000}"/>
    <cellStyle name="Normal 12 5 3 6 2 2 3 2" xfId="11045" xr:uid="{00000000-0005-0000-0000-00002F940000}"/>
    <cellStyle name="Normal 12 5 3 6 2 2 3 2 2" xfId="23856" xr:uid="{00000000-0005-0000-0000-000030940000}"/>
    <cellStyle name="Normal 12 5 3 6 2 2 3 2 2 2" xfId="49476" xr:uid="{00000000-0005-0000-0000-000031940000}"/>
    <cellStyle name="Normal 12 5 3 6 2 2 3 2 3" xfId="36666" xr:uid="{00000000-0005-0000-0000-000032940000}"/>
    <cellStyle name="Normal 12 5 3 6 2 2 3 3" xfId="18366" xr:uid="{00000000-0005-0000-0000-000033940000}"/>
    <cellStyle name="Normal 12 5 3 6 2 2 3 3 2" xfId="43986" xr:uid="{00000000-0005-0000-0000-000034940000}"/>
    <cellStyle name="Normal 12 5 3 6 2 2 3 4" xfId="31176" xr:uid="{00000000-0005-0000-0000-000035940000}"/>
    <cellStyle name="Normal 12 5 3 6 2 2 4" xfId="12875" xr:uid="{00000000-0005-0000-0000-000036940000}"/>
    <cellStyle name="Normal 12 5 3 6 2 2 4 2" xfId="25686" xr:uid="{00000000-0005-0000-0000-000037940000}"/>
    <cellStyle name="Normal 12 5 3 6 2 2 4 2 2" xfId="51306" xr:uid="{00000000-0005-0000-0000-000038940000}"/>
    <cellStyle name="Normal 12 5 3 6 2 2 4 3" xfId="38496" xr:uid="{00000000-0005-0000-0000-000039940000}"/>
    <cellStyle name="Normal 12 5 3 6 2 2 5" xfId="7385" xr:uid="{00000000-0005-0000-0000-00003A940000}"/>
    <cellStyle name="Normal 12 5 3 6 2 2 5 2" xfId="20196" xr:uid="{00000000-0005-0000-0000-00003B940000}"/>
    <cellStyle name="Normal 12 5 3 6 2 2 5 2 2" xfId="45816" xr:uid="{00000000-0005-0000-0000-00003C940000}"/>
    <cellStyle name="Normal 12 5 3 6 2 2 5 3" xfId="33006" xr:uid="{00000000-0005-0000-0000-00003D940000}"/>
    <cellStyle name="Normal 12 5 3 6 2 2 6" xfId="14706" xr:uid="{00000000-0005-0000-0000-00003E940000}"/>
    <cellStyle name="Normal 12 5 3 6 2 2 6 2" xfId="40326" xr:uid="{00000000-0005-0000-0000-00003F940000}"/>
    <cellStyle name="Normal 12 5 3 6 2 2 7" xfId="27516" xr:uid="{00000000-0005-0000-0000-000040940000}"/>
    <cellStyle name="Normal 12 5 3 6 2 3" xfId="2831" xr:uid="{00000000-0005-0000-0000-000041940000}"/>
    <cellStyle name="Normal 12 5 3 6 2 3 2" xfId="8321" xr:uid="{00000000-0005-0000-0000-000042940000}"/>
    <cellStyle name="Normal 12 5 3 6 2 3 2 2" xfId="21132" xr:uid="{00000000-0005-0000-0000-000043940000}"/>
    <cellStyle name="Normal 12 5 3 6 2 3 2 2 2" xfId="46752" xr:uid="{00000000-0005-0000-0000-000044940000}"/>
    <cellStyle name="Normal 12 5 3 6 2 3 2 3" xfId="33942" xr:uid="{00000000-0005-0000-0000-000045940000}"/>
    <cellStyle name="Normal 12 5 3 6 2 3 3" xfId="15642" xr:uid="{00000000-0005-0000-0000-000046940000}"/>
    <cellStyle name="Normal 12 5 3 6 2 3 3 2" xfId="41262" xr:uid="{00000000-0005-0000-0000-000047940000}"/>
    <cellStyle name="Normal 12 5 3 6 2 3 4" xfId="28452" xr:uid="{00000000-0005-0000-0000-000048940000}"/>
    <cellStyle name="Normal 12 5 3 6 2 4" xfId="4661" xr:uid="{00000000-0005-0000-0000-000049940000}"/>
    <cellStyle name="Normal 12 5 3 6 2 4 2" xfId="10151" xr:uid="{00000000-0005-0000-0000-00004A940000}"/>
    <cellStyle name="Normal 12 5 3 6 2 4 2 2" xfId="22962" xr:uid="{00000000-0005-0000-0000-00004B940000}"/>
    <cellStyle name="Normal 12 5 3 6 2 4 2 2 2" xfId="48582" xr:uid="{00000000-0005-0000-0000-00004C940000}"/>
    <cellStyle name="Normal 12 5 3 6 2 4 2 3" xfId="35772" xr:uid="{00000000-0005-0000-0000-00004D940000}"/>
    <cellStyle name="Normal 12 5 3 6 2 4 3" xfId="17472" xr:uid="{00000000-0005-0000-0000-00004E940000}"/>
    <cellStyle name="Normal 12 5 3 6 2 4 3 2" xfId="43092" xr:uid="{00000000-0005-0000-0000-00004F940000}"/>
    <cellStyle name="Normal 12 5 3 6 2 4 4" xfId="30282" xr:uid="{00000000-0005-0000-0000-000050940000}"/>
    <cellStyle name="Normal 12 5 3 6 2 5" xfId="11981" xr:uid="{00000000-0005-0000-0000-000051940000}"/>
    <cellStyle name="Normal 12 5 3 6 2 5 2" xfId="24792" xr:uid="{00000000-0005-0000-0000-000052940000}"/>
    <cellStyle name="Normal 12 5 3 6 2 5 2 2" xfId="50412" xr:uid="{00000000-0005-0000-0000-000053940000}"/>
    <cellStyle name="Normal 12 5 3 6 2 5 3" xfId="37602" xr:uid="{00000000-0005-0000-0000-000054940000}"/>
    <cellStyle name="Normal 12 5 3 6 2 6" xfId="6491" xr:uid="{00000000-0005-0000-0000-000055940000}"/>
    <cellStyle name="Normal 12 5 3 6 2 6 2" xfId="19302" xr:uid="{00000000-0005-0000-0000-000056940000}"/>
    <cellStyle name="Normal 12 5 3 6 2 6 2 2" xfId="44922" xr:uid="{00000000-0005-0000-0000-000057940000}"/>
    <cellStyle name="Normal 12 5 3 6 2 6 3" xfId="32112" xr:uid="{00000000-0005-0000-0000-000058940000}"/>
    <cellStyle name="Normal 12 5 3 6 2 7" xfId="13812" xr:uid="{00000000-0005-0000-0000-000059940000}"/>
    <cellStyle name="Normal 12 5 3 6 2 7 2" xfId="39432" xr:uid="{00000000-0005-0000-0000-00005A940000}"/>
    <cellStyle name="Normal 12 5 3 6 2 8" xfId="26622" xr:uid="{00000000-0005-0000-0000-00005B940000}"/>
    <cellStyle name="Normal 12 5 3 6 3" xfId="1495" xr:uid="{00000000-0005-0000-0000-00005C940000}"/>
    <cellStyle name="Normal 12 5 3 6 3 2" xfId="3325" xr:uid="{00000000-0005-0000-0000-00005D940000}"/>
    <cellStyle name="Normal 12 5 3 6 3 2 2" xfId="8815" xr:uid="{00000000-0005-0000-0000-00005E940000}"/>
    <cellStyle name="Normal 12 5 3 6 3 2 2 2" xfId="21626" xr:uid="{00000000-0005-0000-0000-00005F940000}"/>
    <cellStyle name="Normal 12 5 3 6 3 2 2 2 2" xfId="47246" xr:uid="{00000000-0005-0000-0000-000060940000}"/>
    <cellStyle name="Normal 12 5 3 6 3 2 2 3" xfId="34436" xr:uid="{00000000-0005-0000-0000-000061940000}"/>
    <cellStyle name="Normal 12 5 3 6 3 2 3" xfId="16136" xr:uid="{00000000-0005-0000-0000-000062940000}"/>
    <cellStyle name="Normal 12 5 3 6 3 2 3 2" xfId="41756" xr:uid="{00000000-0005-0000-0000-000063940000}"/>
    <cellStyle name="Normal 12 5 3 6 3 2 4" xfId="28946" xr:uid="{00000000-0005-0000-0000-000064940000}"/>
    <cellStyle name="Normal 12 5 3 6 3 3" xfId="5155" xr:uid="{00000000-0005-0000-0000-000065940000}"/>
    <cellStyle name="Normal 12 5 3 6 3 3 2" xfId="10645" xr:uid="{00000000-0005-0000-0000-000066940000}"/>
    <cellStyle name="Normal 12 5 3 6 3 3 2 2" xfId="23456" xr:uid="{00000000-0005-0000-0000-000067940000}"/>
    <cellStyle name="Normal 12 5 3 6 3 3 2 2 2" xfId="49076" xr:uid="{00000000-0005-0000-0000-000068940000}"/>
    <cellStyle name="Normal 12 5 3 6 3 3 2 3" xfId="36266" xr:uid="{00000000-0005-0000-0000-000069940000}"/>
    <cellStyle name="Normal 12 5 3 6 3 3 3" xfId="17966" xr:uid="{00000000-0005-0000-0000-00006A940000}"/>
    <cellStyle name="Normal 12 5 3 6 3 3 3 2" xfId="43586" xr:uid="{00000000-0005-0000-0000-00006B940000}"/>
    <cellStyle name="Normal 12 5 3 6 3 3 4" xfId="30776" xr:uid="{00000000-0005-0000-0000-00006C940000}"/>
    <cellStyle name="Normal 12 5 3 6 3 4" xfId="12475" xr:uid="{00000000-0005-0000-0000-00006D940000}"/>
    <cellStyle name="Normal 12 5 3 6 3 4 2" xfId="25286" xr:uid="{00000000-0005-0000-0000-00006E940000}"/>
    <cellStyle name="Normal 12 5 3 6 3 4 2 2" xfId="50906" xr:uid="{00000000-0005-0000-0000-00006F940000}"/>
    <cellStyle name="Normal 12 5 3 6 3 4 3" xfId="38096" xr:uid="{00000000-0005-0000-0000-000070940000}"/>
    <cellStyle name="Normal 12 5 3 6 3 5" xfId="6985" xr:uid="{00000000-0005-0000-0000-000071940000}"/>
    <cellStyle name="Normal 12 5 3 6 3 5 2" xfId="19796" xr:uid="{00000000-0005-0000-0000-000072940000}"/>
    <cellStyle name="Normal 12 5 3 6 3 5 2 2" xfId="45416" xr:uid="{00000000-0005-0000-0000-000073940000}"/>
    <cellStyle name="Normal 12 5 3 6 3 5 3" xfId="32606" xr:uid="{00000000-0005-0000-0000-000074940000}"/>
    <cellStyle name="Normal 12 5 3 6 3 6" xfId="14306" xr:uid="{00000000-0005-0000-0000-000075940000}"/>
    <cellStyle name="Normal 12 5 3 6 3 6 2" xfId="39926" xr:uid="{00000000-0005-0000-0000-000076940000}"/>
    <cellStyle name="Normal 12 5 3 6 3 7" xfId="27116" xr:uid="{00000000-0005-0000-0000-000077940000}"/>
    <cellStyle name="Normal 12 5 3 6 4" xfId="2431" xr:uid="{00000000-0005-0000-0000-000078940000}"/>
    <cellStyle name="Normal 12 5 3 6 4 2" xfId="7921" xr:uid="{00000000-0005-0000-0000-000079940000}"/>
    <cellStyle name="Normal 12 5 3 6 4 2 2" xfId="20732" xr:uid="{00000000-0005-0000-0000-00007A940000}"/>
    <cellStyle name="Normal 12 5 3 6 4 2 2 2" xfId="46352" xr:uid="{00000000-0005-0000-0000-00007B940000}"/>
    <cellStyle name="Normal 12 5 3 6 4 2 3" xfId="33542" xr:uid="{00000000-0005-0000-0000-00007C940000}"/>
    <cellStyle name="Normal 12 5 3 6 4 3" xfId="15242" xr:uid="{00000000-0005-0000-0000-00007D940000}"/>
    <cellStyle name="Normal 12 5 3 6 4 3 2" xfId="40862" xr:uid="{00000000-0005-0000-0000-00007E940000}"/>
    <cellStyle name="Normal 12 5 3 6 4 4" xfId="28052" xr:uid="{00000000-0005-0000-0000-00007F940000}"/>
    <cellStyle name="Normal 12 5 3 6 5" xfId="4261" xr:uid="{00000000-0005-0000-0000-000080940000}"/>
    <cellStyle name="Normal 12 5 3 6 5 2" xfId="9751" xr:uid="{00000000-0005-0000-0000-000081940000}"/>
    <cellStyle name="Normal 12 5 3 6 5 2 2" xfId="22562" xr:uid="{00000000-0005-0000-0000-000082940000}"/>
    <cellStyle name="Normal 12 5 3 6 5 2 2 2" xfId="48182" xr:uid="{00000000-0005-0000-0000-000083940000}"/>
    <cellStyle name="Normal 12 5 3 6 5 2 3" xfId="35372" xr:uid="{00000000-0005-0000-0000-000084940000}"/>
    <cellStyle name="Normal 12 5 3 6 5 3" xfId="17072" xr:uid="{00000000-0005-0000-0000-000085940000}"/>
    <cellStyle name="Normal 12 5 3 6 5 3 2" xfId="42692" xr:uid="{00000000-0005-0000-0000-000086940000}"/>
    <cellStyle name="Normal 12 5 3 6 5 4" xfId="29882" xr:uid="{00000000-0005-0000-0000-000087940000}"/>
    <cellStyle name="Normal 12 5 3 6 6" xfId="11581" xr:uid="{00000000-0005-0000-0000-000088940000}"/>
    <cellStyle name="Normal 12 5 3 6 6 2" xfId="24392" xr:uid="{00000000-0005-0000-0000-000089940000}"/>
    <cellStyle name="Normal 12 5 3 6 6 2 2" xfId="50012" xr:uid="{00000000-0005-0000-0000-00008A940000}"/>
    <cellStyle name="Normal 12 5 3 6 6 3" xfId="37202" xr:uid="{00000000-0005-0000-0000-00008B940000}"/>
    <cellStyle name="Normal 12 5 3 6 7" xfId="6091" xr:uid="{00000000-0005-0000-0000-00008C940000}"/>
    <cellStyle name="Normal 12 5 3 6 7 2" xfId="18902" xr:uid="{00000000-0005-0000-0000-00008D940000}"/>
    <cellStyle name="Normal 12 5 3 6 7 2 2" xfId="44522" xr:uid="{00000000-0005-0000-0000-00008E940000}"/>
    <cellStyle name="Normal 12 5 3 6 7 3" xfId="31712" xr:uid="{00000000-0005-0000-0000-00008F940000}"/>
    <cellStyle name="Normal 12 5 3 6 8" xfId="13412" xr:uid="{00000000-0005-0000-0000-000090940000}"/>
    <cellStyle name="Normal 12 5 3 6 8 2" xfId="39032" xr:uid="{00000000-0005-0000-0000-000091940000}"/>
    <cellStyle name="Normal 12 5 3 6 9" xfId="26222" xr:uid="{00000000-0005-0000-0000-000092940000}"/>
    <cellStyle name="Normal 12 5 3 7" xfId="734" xr:uid="{00000000-0005-0000-0000-000093940000}"/>
    <cellStyle name="Normal 12 5 3 7 2" xfId="1629" xr:uid="{00000000-0005-0000-0000-000094940000}"/>
    <cellStyle name="Normal 12 5 3 7 2 2" xfId="3459" xr:uid="{00000000-0005-0000-0000-000095940000}"/>
    <cellStyle name="Normal 12 5 3 7 2 2 2" xfId="8949" xr:uid="{00000000-0005-0000-0000-000096940000}"/>
    <cellStyle name="Normal 12 5 3 7 2 2 2 2" xfId="21760" xr:uid="{00000000-0005-0000-0000-000097940000}"/>
    <cellStyle name="Normal 12 5 3 7 2 2 2 2 2" xfId="47380" xr:uid="{00000000-0005-0000-0000-000098940000}"/>
    <cellStyle name="Normal 12 5 3 7 2 2 2 3" xfId="34570" xr:uid="{00000000-0005-0000-0000-000099940000}"/>
    <cellStyle name="Normal 12 5 3 7 2 2 3" xfId="16270" xr:uid="{00000000-0005-0000-0000-00009A940000}"/>
    <cellStyle name="Normal 12 5 3 7 2 2 3 2" xfId="41890" xr:uid="{00000000-0005-0000-0000-00009B940000}"/>
    <cellStyle name="Normal 12 5 3 7 2 2 4" xfId="29080" xr:uid="{00000000-0005-0000-0000-00009C940000}"/>
    <cellStyle name="Normal 12 5 3 7 2 3" xfId="5289" xr:uid="{00000000-0005-0000-0000-00009D940000}"/>
    <cellStyle name="Normal 12 5 3 7 2 3 2" xfId="10779" xr:uid="{00000000-0005-0000-0000-00009E940000}"/>
    <cellStyle name="Normal 12 5 3 7 2 3 2 2" xfId="23590" xr:uid="{00000000-0005-0000-0000-00009F940000}"/>
    <cellStyle name="Normal 12 5 3 7 2 3 2 2 2" xfId="49210" xr:uid="{00000000-0005-0000-0000-0000A0940000}"/>
    <cellStyle name="Normal 12 5 3 7 2 3 2 3" xfId="36400" xr:uid="{00000000-0005-0000-0000-0000A1940000}"/>
    <cellStyle name="Normal 12 5 3 7 2 3 3" xfId="18100" xr:uid="{00000000-0005-0000-0000-0000A2940000}"/>
    <cellStyle name="Normal 12 5 3 7 2 3 3 2" xfId="43720" xr:uid="{00000000-0005-0000-0000-0000A3940000}"/>
    <cellStyle name="Normal 12 5 3 7 2 3 4" xfId="30910" xr:uid="{00000000-0005-0000-0000-0000A4940000}"/>
    <cellStyle name="Normal 12 5 3 7 2 4" xfId="12609" xr:uid="{00000000-0005-0000-0000-0000A5940000}"/>
    <cellStyle name="Normal 12 5 3 7 2 4 2" xfId="25420" xr:uid="{00000000-0005-0000-0000-0000A6940000}"/>
    <cellStyle name="Normal 12 5 3 7 2 4 2 2" xfId="51040" xr:uid="{00000000-0005-0000-0000-0000A7940000}"/>
    <cellStyle name="Normal 12 5 3 7 2 4 3" xfId="38230" xr:uid="{00000000-0005-0000-0000-0000A8940000}"/>
    <cellStyle name="Normal 12 5 3 7 2 5" xfId="7119" xr:uid="{00000000-0005-0000-0000-0000A9940000}"/>
    <cellStyle name="Normal 12 5 3 7 2 5 2" xfId="19930" xr:uid="{00000000-0005-0000-0000-0000AA940000}"/>
    <cellStyle name="Normal 12 5 3 7 2 5 2 2" xfId="45550" xr:uid="{00000000-0005-0000-0000-0000AB940000}"/>
    <cellStyle name="Normal 12 5 3 7 2 5 3" xfId="32740" xr:uid="{00000000-0005-0000-0000-0000AC940000}"/>
    <cellStyle name="Normal 12 5 3 7 2 6" xfId="14440" xr:uid="{00000000-0005-0000-0000-0000AD940000}"/>
    <cellStyle name="Normal 12 5 3 7 2 6 2" xfId="40060" xr:uid="{00000000-0005-0000-0000-0000AE940000}"/>
    <cellStyle name="Normal 12 5 3 7 2 7" xfId="27250" xr:uid="{00000000-0005-0000-0000-0000AF940000}"/>
    <cellStyle name="Normal 12 5 3 7 3" xfId="2565" xr:uid="{00000000-0005-0000-0000-0000B0940000}"/>
    <cellStyle name="Normal 12 5 3 7 3 2" xfId="8055" xr:uid="{00000000-0005-0000-0000-0000B1940000}"/>
    <cellStyle name="Normal 12 5 3 7 3 2 2" xfId="20866" xr:uid="{00000000-0005-0000-0000-0000B2940000}"/>
    <cellStyle name="Normal 12 5 3 7 3 2 2 2" xfId="46486" xr:uid="{00000000-0005-0000-0000-0000B3940000}"/>
    <cellStyle name="Normal 12 5 3 7 3 2 3" xfId="33676" xr:uid="{00000000-0005-0000-0000-0000B4940000}"/>
    <cellStyle name="Normal 12 5 3 7 3 3" xfId="15376" xr:uid="{00000000-0005-0000-0000-0000B5940000}"/>
    <cellStyle name="Normal 12 5 3 7 3 3 2" xfId="40996" xr:uid="{00000000-0005-0000-0000-0000B6940000}"/>
    <cellStyle name="Normal 12 5 3 7 3 4" xfId="28186" xr:uid="{00000000-0005-0000-0000-0000B7940000}"/>
    <cellStyle name="Normal 12 5 3 7 4" xfId="4395" xr:uid="{00000000-0005-0000-0000-0000B8940000}"/>
    <cellStyle name="Normal 12 5 3 7 4 2" xfId="9885" xr:uid="{00000000-0005-0000-0000-0000B9940000}"/>
    <cellStyle name="Normal 12 5 3 7 4 2 2" xfId="22696" xr:uid="{00000000-0005-0000-0000-0000BA940000}"/>
    <cellStyle name="Normal 12 5 3 7 4 2 2 2" xfId="48316" xr:uid="{00000000-0005-0000-0000-0000BB940000}"/>
    <cellStyle name="Normal 12 5 3 7 4 2 3" xfId="35506" xr:uid="{00000000-0005-0000-0000-0000BC940000}"/>
    <cellStyle name="Normal 12 5 3 7 4 3" xfId="17206" xr:uid="{00000000-0005-0000-0000-0000BD940000}"/>
    <cellStyle name="Normal 12 5 3 7 4 3 2" xfId="42826" xr:uid="{00000000-0005-0000-0000-0000BE940000}"/>
    <cellStyle name="Normal 12 5 3 7 4 4" xfId="30016" xr:uid="{00000000-0005-0000-0000-0000BF940000}"/>
    <cellStyle name="Normal 12 5 3 7 5" xfId="11715" xr:uid="{00000000-0005-0000-0000-0000C0940000}"/>
    <cellStyle name="Normal 12 5 3 7 5 2" xfId="24526" xr:uid="{00000000-0005-0000-0000-0000C1940000}"/>
    <cellStyle name="Normal 12 5 3 7 5 2 2" xfId="50146" xr:uid="{00000000-0005-0000-0000-0000C2940000}"/>
    <cellStyle name="Normal 12 5 3 7 5 3" xfId="37336" xr:uid="{00000000-0005-0000-0000-0000C3940000}"/>
    <cellStyle name="Normal 12 5 3 7 6" xfId="6225" xr:uid="{00000000-0005-0000-0000-0000C4940000}"/>
    <cellStyle name="Normal 12 5 3 7 6 2" xfId="19036" xr:uid="{00000000-0005-0000-0000-0000C5940000}"/>
    <cellStyle name="Normal 12 5 3 7 6 2 2" xfId="44656" xr:uid="{00000000-0005-0000-0000-0000C6940000}"/>
    <cellStyle name="Normal 12 5 3 7 6 3" xfId="31846" xr:uid="{00000000-0005-0000-0000-0000C7940000}"/>
    <cellStyle name="Normal 12 5 3 7 7" xfId="13546" xr:uid="{00000000-0005-0000-0000-0000C8940000}"/>
    <cellStyle name="Normal 12 5 3 7 7 2" xfId="39166" xr:uid="{00000000-0005-0000-0000-0000C9940000}"/>
    <cellStyle name="Normal 12 5 3 7 8" xfId="26356" xr:uid="{00000000-0005-0000-0000-0000CA940000}"/>
    <cellStyle name="Normal 12 5 3 8" xfId="1135" xr:uid="{00000000-0005-0000-0000-0000CB940000}"/>
    <cellStyle name="Normal 12 5 3 8 2" xfId="2965" xr:uid="{00000000-0005-0000-0000-0000CC940000}"/>
    <cellStyle name="Normal 12 5 3 8 2 2" xfId="8455" xr:uid="{00000000-0005-0000-0000-0000CD940000}"/>
    <cellStyle name="Normal 12 5 3 8 2 2 2" xfId="21266" xr:uid="{00000000-0005-0000-0000-0000CE940000}"/>
    <cellStyle name="Normal 12 5 3 8 2 2 2 2" xfId="46886" xr:uid="{00000000-0005-0000-0000-0000CF940000}"/>
    <cellStyle name="Normal 12 5 3 8 2 2 3" xfId="34076" xr:uid="{00000000-0005-0000-0000-0000D0940000}"/>
    <cellStyle name="Normal 12 5 3 8 2 3" xfId="15776" xr:uid="{00000000-0005-0000-0000-0000D1940000}"/>
    <cellStyle name="Normal 12 5 3 8 2 3 2" xfId="41396" xr:uid="{00000000-0005-0000-0000-0000D2940000}"/>
    <cellStyle name="Normal 12 5 3 8 2 4" xfId="28586" xr:uid="{00000000-0005-0000-0000-0000D3940000}"/>
    <cellStyle name="Normal 12 5 3 8 3" xfId="4795" xr:uid="{00000000-0005-0000-0000-0000D4940000}"/>
    <cellStyle name="Normal 12 5 3 8 3 2" xfId="10285" xr:uid="{00000000-0005-0000-0000-0000D5940000}"/>
    <cellStyle name="Normal 12 5 3 8 3 2 2" xfId="23096" xr:uid="{00000000-0005-0000-0000-0000D6940000}"/>
    <cellStyle name="Normal 12 5 3 8 3 2 2 2" xfId="48716" xr:uid="{00000000-0005-0000-0000-0000D7940000}"/>
    <cellStyle name="Normal 12 5 3 8 3 2 3" xfId="35906" xr:uid="{00000000-0005-0000-0000-0000D8940000}"/>
    <cellStyle name="Normal 12 5 3 8 3 3" xfId="17606" xr:uid="{00000000-0005-0000-0000-0000D9940000}"/>
    <cellStyle name="Normal 12 5 3 8 3 3 2" xfId="43226" xr:uid="{00000000-0005-0000-0000-0000DA940000}"/>
    <cellStyle name="Normal 12 5 3 8 3 4" xfId="30416" xr:uid="{00000000-0005-0000-0000-0000DB940000}"/>
    <cellStyle name="Normal 12 5 3 8 4" xfId="12115" xr:uid="{00000000-0005-0000-0000-0000DC940000}"/>
    <cellStyle name="Normal 12 5 3 8 4 2" xfId="24926" xr:uid="{00000000-0005-0000-0000-0000DD940000}"/>
    <cellStyle name="Normal 12 5 3 8 4 2 2" xfId="50546" xr:uid="{00000000-0005-0000-0000-0000DE940000}"/>
    <cellStyle name="Normal 12 5 3 8 4 3" xfId="37736" xr:uid="{00000000-0005-0000-0000-0000DF940000}"/>
    <cellStyle name="Normal 12 5 3 8 5" xfId="6625" xr:uid="{00000000-0005-0000-0000-0000E0940000}"/>
    <cellStyle name="Normal 12 5 3 8 5 2" xfId="19436" xr:uid="{00000000-0005-0000-0000-0000E1940000}"/>
    <cellStyle name="Normal 12 5 3 8 5 2 2" xfId="45056" xr:uid="{00000000-0005-0000-0000-0000E2940000}"/>
    <cellStyle name="Normal 12 5 3 8 5 3" xfId="32246" xr:uid="{00000000-0005-0000-0000-0000E3940000}"/>
    <cellStyle name="Normal 12 5 3 8 6" xfId="13946" xr:uid="{00000000-0005-0000-0000-0000E4940000}"/>
    <cellStyle name="Normal 12 5 3 8 6 2" xfId="39566" xr:uid="{00000000-0005-0000-0000-0000E5940000}"/>
    <cellStyle name="Normal 12 5 3 8 7" xfId="26756" xr:uid="{00000000-0005-0000-0000-0000E6940000}"/>
    <cellStyle name="Normal 12 5 3 9" xfId="2030" xr:uid="{00000000-0005-0000-0000-0000E7940000}"/>
    <cellStyle name="Normal 12 5 3 9 2" xfId="3860" xr:uid="{00000000-0005-0000-0000-0000E8940000}"/>
    <cellStyle name="Normal 12 5 3 9 2 2" xfId="9350" xr:uid="{00000000-0005-0000-0000-0000E9940000}"/>
    <cellStyle name="Normal 12 5 3 9 2 2 2" xfId="22161" xr:uid="{00000000-0005-0000-0000-0000EA940000}"/>
    <cellStyle name="Normal 12 5 3 9 2 2 2 2" xfId="47781" xr:uid="{00000000-0005-0000-0000-0000EB940000}"/>
    <cellStyle name="Normal 12 5 3 9 2 2 3" xfId="34971" xr:uid="{00000000-0005-0000-0000-0000EC940000}"/>
    <cellStyle name="Normal 12 5 3 9 2 3" xfId="16671" xr:uid="{00000000-0005-0000-0000-0000ED940000}"/>
    <cellStyle name="Normal 12 5 3 9 2 3 2" xfId="42291" xr:uid="{00000000-0005-0000-0000-0000EE940000}"/>
    <cellStyle name="Normal 12 5 3 9 2 4" xfId="29481" xr:uid="{00000000-0005-0000-0000-0000EF940000}"/>
    <cellStyle name="Normal 12 5 3 9 3" xfId="5690" xr:uid="{00000000-0005-0000-0000-0000F0940000}"/>
    <cellStyle name="Normal 12 5 3 9 3 2" xfId="11180" xr:uid="{00000000-0005-0000-0000-0000F1940000}"/>
    <cellStyle name="Normal 12 5 3 9 3 2 2" xfId="23991" xr:uid="{00000000-0005-0000-0000-0000F2940000}"/>
    <cellStyle name="Normal 12 5 3 9 3 2 2 2" xfId="49611" xr:uid="{00000000-0005-0000-0000-0000F3940000}"/>
    <cellStyle name="Normal 12 5 3 9 3 2 3" xfId="36801" xr:uid="{00000000-0005-0000-0000-0000F4940000}"/>
    <cellStyle name="Normal 12 5 3 9 3 3" xfId="18501" xr:uid="{00000000-0005-0000-0000-0000F5940000}"/>
    <cellStyle name="Normal 12 5 3 9 3 3 2" xfId="44121" xr:uid="{00000000-0005-0000-0000-0000F6940000}"/>
    <cellStyle name="Normal 12 5 3 9 3 4" xfId="31311" xr:uid="{00000000-0005-0000-0000-0000F7940000}"/>
    <cellStyle name="Normal 12 5 3 9 4" xfId="13010" xr:uid="{00000000-0005-0000-0000-0000F8940000}"/>
    <cellStyle name="Normal 12 5 3 9 4 2" xfId="25821" xr:uid="{00000000-0005-0000-0000-0000F9940000}"/>
    <cellStyle name="Normal 12 5 3 9 4 2 2" xfId="51441" xr:uid="{00000000-0005-0000-0000-0000FA940000}"/>
    <cellStyle name="Normal 12 5 3 9 4 3" xfId="38631" xr:uid="{00000000-0005-0000-0000-0000FB940000}"/>
    <cellStyle name="Normal 12 5 3 9 5" xfId="7520" xr:uid="{00000000-0005-0000-0000-0000FC940000}"/>
    <cellStyle name="Normal 12 5 3 9 5 2" xfId="20331" xr:uid="{00000000-0005-0000-0000-0000FD940000}"/>
    <cellStyle name="Normal 12 5 3 9 5 2 2" xfId="45951" xr:uid="{00000000-0005-0000-0000-0000FE940000}"/>
    <cellStyle name="Normal 12 5 3 9 5 3" xfId="33141" xr:uid="{00000000-0005-0000-0000-0000FF940000}"/>
    <cellStyle name="Normal 12 5 3 9 6" xfId="14841" xr:uid="{00000000-0005-0000-0000-000000950000}"/>
    <cellStyle name="Normal 12 5 3 9 6 2" xfId="40461" xr:uid="{00000000-0005-0000-0000-000001950000}"/>
    <cellStyle name="Normal 12 5 3 9 7" xfId="27651" xr:uid="{00000000-0005-0000-0000-000002950000}"/>
    <cellStyle name="Normal 12 5 4" xfId="198" xr:uid="{00000000-0005-0000-0000-000003950000}"/>
    <cellStyle name="Normal 12 5 4 10" xfId="2076" xr:uid="{00000000-0005-0000-0000-000004950000}"/>
    <cellStyle name="Normal 12 5 4 10 2" xfId="7566" xr:uid="{00000000-0005-0000-0000-000005950000}"/>
    <cellStyle name="Normal 12 5 4 10 2 2" xfId="20377" xr:uid="{00000000-0005-0000-0000-000006950000}"/>
    <cellStyle name="Normal 12 5 4 10 2 2 2" xfId="45997" xr:uid="{00000000-0005-0000-0000-000007950000}"/>
    <cellStyle name="Normal 12 5 4 10 2 3" xfId="33187" xr:uid="{00000000-0005-0000-0000-000008950000}"/>
    <cellStyle name="Normal 12 5 4 10 3" xfId="14887" xr:uid="{00000000-0005-0000-0000-000009950000}"/>
    <cellStyle name="Normal 12 5 4 10 3 2" xfId="40507" xr:uid="{00000000-0005-0000-0000-00000A950000}"/>
    <cellStyle name="Normal 12 5 4 10 4" xfId="27697" xr:uid="{00000000-0005-0000-0000-00000B950000}"/>
    <cellStyle name="Normal 12 5 4 11" xfId="3906" xr:uid="{00000000-0005-0000-0000-00000C950000}"/>
    <cellStyle name="Normal 12 5 4 11 2" xfId="9396" xr:uid="{00000000-0005-0000-0000-00000D950000}"/>
    <cellStyle name="Normal 12 5 4 11 2 2" xfId="22207" xr:uid="{00000000-0005-0000-0000-00000E950000}"/>
    <cellStyle name="Normal 12 5 4 11 2 2 2" xfId="47827" xr:uid="{00000000-0005-0000-0000-00000F950000}"/>
    <cellStyle name="Normal 12 5 4 11 2 3" xfId="35017" xr:uid="{00000000-0005-0000-0000-000010950000}"/>
    <cellStyle name="Normal 12 5 4 11 3" xfId="16717" xr:uid="{00000000-0005-0000-0000-000011950000}"/>
    <cellStyle name="Normal 12 5 4 11 3 2" xfId="42337" xr:uid="{00000000-0005-0000-0000-000012950000}"/>
    <cellStyle name="Normal 12 5 4 11 4" xfId="29527" xr:uid="{00000000-0005-0000-0000-000013950000}"/>
    <cellStyle name="Normal 12 5 4 12" xfId="11226" xr:uid="{00000000-0005-0000-0000-000014950000}"/>
    <cellStyle name="Normal 12 5 4 12 2" xfId="24037" xr:uid="{00000000-0005-0000-0000-000015950000}"/>
    <cellStyle name="Normal 12 5 4 12 2 2" xfId="49657" xr:uid="{00000000-0005-0000-0000-000016950000}"/>
    <cellStyle name="Normal 12 5 4 12 3" xfId="36847" xr:uid="{00000000-0005-0000-0000-000017950000}"/>
    <cellStyle name="Normal 12 5 4 13" xfId="5736" xr:uid="{00000000-0005-0000-0000-000018950000}"/>
    <cellStyle name="Normal 12 5 4 13 2" xfId="18547" xr:uid="{00000000-0005-0000-0000-000019950000}"/>
    <cellStyle name="Normal 12 5 4 13 2 2" xfId="44167" xr:uid="{00000000-0005-0000-0000-00001A950000}"/>
    <cellStyle name="Normal 12 5 4 13 3" xfId="31357" xr:uid="{00000000-0005-0000-0000-00001B950000}"/>
    <cellStyle name="Normal 12 5 4 14" xfId="13057" xr:uid="{00000000-0005-0000-0000-00001C950000}"/>
    <cellStyle name="Normal 12 5 4 14 2" xfId="38677" xr:uid="{00000000-0005-0000-0000-00001D950000}"/>
    <cellStyle name="Normal 12 5 4 15" xfId="25867" xr:uid="{00000000-0005-0000-0000-00001E950000}"/>
    <cellStyle name="Normal 12 5 4 2" xfId="218" xr:uid="{00000000-0005-0000-0000-00001F950000}"/>
    <cellStyle name="Normal 12 5 4 2 10" xfId="3926" xr:uid="{00000000-0005-0000-0000-000020950000}"/>
    <cellStyle name="Normal 12 5 4 2 10 2" xfId="9416" xr:uid="{00000000-0005-0000-0000-000021950000}"/>
    <cellStyle name="Normal 12 5 4 2 10 2 2" xfId="22227" xr:uid="{00000000-0005-0000-0000-000022950000}"/>
    <cellStyle name="Normal 12 5 4 2 10 2 2 2" xfId="47847" xr:uid="{00000000-0005-0000-0000-000023950000}"/>
    <cellStyle name="Normal 12 5 4 2 10 2 3" xfId="35037" xr:uid="{00000000-0005-0000-0000-000024950000}"/>
    <cellStyle name="Normal 12 5 4 2 10 3" xfId="16737" xr:uid="{00000000-0005-0000-0000-000025950000}"/>
    <cellStyle name="Normal 12 5 4 2 10 3 2" xfId="42357" xr:uid="{00000000-0005-0000-0000-000026950000}"/>
    <cellStyle name="Normal 12 5 4 2 10 4" xfId="29547" xr:uid="{00000000-0005-0000-0000-000027950000}"/>
    <cellStyle name="Normal 12 5 4 2 11" xfId="11246" xr:uid="{00000000-0005-0000-0000-000028950000}"/>
    <cellStyle name="Normal 12 5 4 2 11 2" xfId="24057" xr:uid="{00000000-0005-0000-0000-000029950000}"/>
    <cellStyle name="Normal 12 5 4 2 11 2 2" xfId="49677" xr:uid="{00000000-0005-0000-0000-00002A950000}"/>
    <cellStyle name="Normal 12 5 4 2 11 3" xfId="36867" xr:uid="{00000000-0005-0000-0000-00002B950000}"/>
    <cellStyle name="Normal 12 5 4 2 12" xfId="5756" xr:uid="{00000000-0005-0000-0000-00002C950000}"/>
    <cellStyle name="Normal 12 5 4 2 12 2" xfId="18567" xr:uid="{00000000-0005-0000-0000-00002D950000}"/>
    <cellStyle name="Normal 12 5 4 2 12 2 2" xfId="44187" xr:uid="{00000000-0005-0000-0000-00002E950000}"/>
    <cellStyle name="Normal 12 5 4 2 12 3" xfId="31377" xr:uid="{00000000-0005-0000-0000-00002F950000}"/>
    <cellStyle name="Normal 12 5 4 2 13" xfId="13077" xr:uid="{00000000-0005-0000-0000-000030950000}"/>
    <cellStyle name="Normal 12 5 4 2 13 2" xfId="38697" xr:uid="{00000000-0005-0000-0000-000031950000}"/>
    <cellStyle name="Normal 12 5 4 2 14" xfId="25887" xr:uid="{00000000-0005-0000-0000-000032950000}"/>
    <cellStyle name="Normal 12 5 4 2 2" xfId="305" xr:uid="{00000000-0005-0000-0000-000033950000}"/>
    <cellStyle name="Normal 12 5 4 2 2 10" xfId="5797" xr:uid="{00000000-0005-0000-0000-000034950000}"/>
    <cellStyle name="Normal 12 5 4 2 2 10 2" xfId="18608" xr:uid="{00000000-0005-0000-0000-000035950000}"/>
    <cellStyle name="Normal 12 5 4 2 2 10 2 2" xfId="44228" xr:uid="{00000000-0005-0000-0000-000036950000}"/>
    <cellStyle name="Normal 12 5 4 2 2 10 3" xfId="31418" xr:uid="{00000000-0005-0000-0000-000037950000}"/>
    <cellStyle name="Normal 12 5 4 2 2 11" xfId="13118" xr:uid="{00000000-0005-0000-0000-000038950000}"/>
    <cellStyle name="Normal 12 5 4 2 2 11 2" xfId="38738" xr:uid="{00000000-0005-0000-0000-000039950000}"/>
    <cellStyle name="Normal 12 5 4 2 2 12" xfId="25928" xr:uid="{00000000-0005-0000-0000-00003A950000}"/>
    <cellStyle name="Normal 12 5 4 2 2 2" xfId="534" xr:uid="{00000000-0005-0000-0000-00003B950000}"/>
    <cellStyle name="Normal 12 5 4 2 2 2 2" xfId="933" xr:uid="{00000000-0005-0000-0000-00003C950000}"/>
    <cellStyle name="Normal 12 5 4 2 2 2 2 2" xfId="1828" xr:uid="{00000000-0005-0000-0000-00003D950000}"/>
    <cellStyle name="Normal 12 5 4 2 2 2 2 2 2" xfId="3658" xr:uid="{00000000-0005-0000-0000-00003E950000}"/>
    <cellStyle name="Normal 12 5 4 2 2 2 2 2 2 2" xfId="9148" xr:uid="{00000000-0005-0000-0000-00003F950000}"/>
    <cellStyle name="Normal 12 5 4 2 2 2 2 2 2 2 2" xfId="21959" xr:uid="{00000000-0005-0000-0000-000040950000}"/>
    <cellStyle name="Normal 12 5 4 2 2 2 2 2 2 2 2 2" xfId="47579" xr:uid="{00000000-0005-0000-0000-000041950000}"/>
    <cellStyle name="Normal 12 5 4 2 2 2 2 2 2 2 3" xfId="34769" xr:uid="{00000000-0005-0000-0000-000042950000}"/>
    <cellStyle name="Normal 12 5 4 2 2 2 2 2 2 3" xfId="16469" xr:uid="{00000000-0005-0000-0000-000043950000}"/>
    <cellStyle name="Normal 12 5 4 2 2 2 2 2 2 3 2" xfId="42089" xr:uid="{00000000-0005-0000-0000-000044950000}"/>
    <cellStyle name="Normal 12 5 4 2 2 2 2 2 2 4" xfId="29279" xr:uid="{00000000-0005-0000-0000-000045950000}"/>
    <cellStyle name="Normal 12 5 4 2 2 2 2 2 3" xfId="5488" xr:uid="{00000000-0005-0000-0000-000046950000}"/>
    <cellStyle name="Normal 12 5 4 2 2 2 2 2 3 2" xfId="10978" xr:uid="{00000000-0005-0000-0000-000047950000}"/>
    <cellStyle name="Normal 12 5 4 2 2 2 2 2 3 2 2" xfId="23789" xr:uid="{00000000-0005-0000-0000-000048950000}"/>
    <cellStyle name="Normal 12 5 4 2 2 2 2 2 3 2 2 2" xfId="49409" xr:uid="{00000000-0005-0000-0000-000049950000}"/>
    <cellStyle name="Normal 12 5 4 2 2 2 2 2 3 2 3" xfId="36599" xr:uid="{00000000-0005-0000-0000-00004A950000}"/>
    <cellStyle name="Normal 12 5 4 2 2 2 2 2 3 3" xfId="18299" xr:uid="{00000000-0005-0000-0000-00004B950000}"/>
    <cellStyle name="Normal 12 5 4 2 2 2 2 2 3 3 2" xfId="43919" xr:uid="{00000000-0005-0000-0000-00004C950000}"/>
    <cellStyle name="Normal 12 5 4 2 2 2 2 2 3 4" xfId="31109" xr:uid="{00000000-0005-0000-0000-00004D950000}"/>
    <cellStyle name="Normal 12 5 4 2 2 2 2 2 4" xfId="12808" xr:uid="{00000000-0005-0000-0000-00004E950000}"/>
    <cellStyle name="Normal 12 5 4 2 2 2 2 2 4 2" xfId="25619" xr:uid="{00000000-0005-0000-0000-00004F950000}"/>
    <cellStyle name="Normal 12 5 4 2 2 2 2 2 4 2 2" xfId="51239" xr:uid="{00000000-0005-0000-0000-000050950000}"/>
    <cellStyle name="Normal 12 5 4 2 2 2 2 2 4 3" xfId="38429" xr:uid="{00000000-0005-0000-0000-000051950000}"/>
    <cellStyle name="Normal 12 5 4 2 2 2 2 2 5" xfId="7318" xr:uid="{00000000-0005-0000-0000-000052950000}"/>
    <cellStyle name="Normal 12 5 4 2 2 2 2 2 5 2" xfId="20129" xr:uid="{00000000-0005-0000-0000-000053950000}"/>
    <cellStyle name="Normal 12 5 4 2 2 2 2 2 5 2 2" xfId="45749" xr:uid="{00000000-0005-0000-0000-000054950000}"/>
    <cellStyle name="Normal 12 5 4 2 2 2 2 2 5 3" xfId="32939" xr:uid="{00000000-0005-0000-0000-000055950000}"/>
    <cellStyle name="Normal 12 5 4 2 2 2 2 2 6" xfId="14639" xr:uid="{00000000-0005-0000-0000-000056950000}"/>
    <cellStyle name="Normal 12 5 4 2 2 2 2 2 6 2" xfId="40259" xr:uid="{00000000-0005-0000-0000-000057950000}"/>
    <cellStyle name="Normal 12 5 4 2 2 2 2 2 7" xfId="27449" xr:uid="{00000000-0005-0000-0000-000058950000}"/>
    <cellStyle name="Normal 12 5 4 2 2 2 2 3" xfId="2764" xr:uid="{00000000-0005-0000-0000-000059950000}"/>
    <cellStyle name="Normal 12 5 4 2 2 2 2 3 2" xfId="8254" xr:uid="{00000000-0005-0000-0000-00005A950000}"/>
    <cellStyle name="Normal 12 5 4 2 2 2 2 3 2 2" xfId="21065" xr:uid="{00000000-0005-0000-0000-00005B950000}"/>
    <cellStyle name="Normal 12 5 4 2 2 2 2 3 2 2 2" xfId="46685" xr:uid="{00000000-0005-0000-0000-00005C950000}"/>
    <cellStyle name="Normal 12 5 4 2 2 2 2 3 2 3" xfId="33875" xr:uid="{00000000-0005-0000-0000-00005D950000}"/>
    <cellStyle name="Normal 12 5 4 2 2 2 2 3 3" xfId="15575" xr:uid="{00000000-0005-0000-0000-00005E950000}"/>
    <cellStyle name="Normal 12 5 4 2 2 2 2 3 3 2" xfId="41195" xr:uid="{00000000-0005-0000-0000-00005F950000}"/>
    <cellStyle name="Normal 12 5 4 2 2 2 2 3 4" xfId="28385" xr:uid="{00000000-0005-0000-0000-000060950000}"/>
    <cellStyle name="Normal 12 5 4 2 2 2 2 4" xfId="4594" xr:uid="{00000000-0005-0000-0000-000061950000}"/>
    <cellStyle name="Normal 12 5 4 2 2 2 2 4 2" xfId="10084" xr:uid="{00000000-0005-0000-0000-000062950000}"/>
    <cellStyle name="Normal 12 5 4 2 2 2 2 4 2 2" xfId="22895" xr:uid="{00000000-0005-0000-0000-000063950000}"/>
    <cellStyle name="Normal 12 5 4 2 2 2 2 4 2 2 2" xfId="48515" xr:uid="{00000000-0005-0000-0000-000064950000}"/>
    <cellStyle name="Normal 12 5 4 2 2 2 2 4 2 3" xfId="35705" xr:uid="{00000000-0005-0000-0000-000065950000}"/>
    <cellStyle name="Normal 12 5 4 2 2 2 2 4 3" xfId="17405" xr:uid="{00000000-0005-0000-0000-000066950000}"/>
    <cellStyle name="Normal 12 5 4 2 2 2 2 4 3 2" xfId="43025" xr:uid="{00000000-0005-0000-0000-000067950000}"/>
    <cellStyle name="Normal 12 5 4 2 2 2 2 4 4" xfId="30215" xr:uid="{00000000-0005-0000-0000-000068950000}"/>
    <cellStyle name="Normal 12 5 4 2 2 2 2 5" xfId="11914" xr:uid="{00000000-0005-0000-0000-000069950000}"/>
    <cellStyle name="Normal 12 5 4 2 2 2 2 5 2" xfId="24725" xr:uid="{00000000-0005-0000-0000-00006A950000}"/>
    <cellStyle name="Normal 12 5 4 2 2 2 2 5 2 2" xfId="50345" xr:uid="{00000000-0005-0000-0000-00006B950000}"/>
    <cellStyle name="Normal 12 5 4 2 2 2 2 5 3" xfId="37535" xr:uid="{00000000-0005-0000-0000-00006C950000}"/>
    <cellStyle name="Normal 12 5 4 2 2 2 2 6" xfId="6424" xr:uid="{00000000-0005-0000-0000-00006D950000}"/>
    <cellStyle name="Normal 12 5 4 2 2 2 2 6 2" xfId="19235" xr:uid="{00000000-0005-0000-0000-00006E950000}"/>
    <cellStyle name="Normal 12 5 4 2 2 2 2 6 2 2" xfId="44855" xr:uid="{00000000-0005-0000-0000-00006F950000}"/>
    <cellStyle name="Normal 12 5 4 2 2 2 2 6 3" xfId="32045" xr:uid="{00000000-0005-0000-0000-000070950000}"/>
    <cellStyle name="Normal 12 5 4 2 2 2 2 7" xfId="13745" xr:uid="{00000000-0005-0000-0000-000071950000}"/>
    <cellStyle name="Normal 12 5 4 2 2 2 2 7 2" xfId="39365" xr:uid="{00000000-0005-0000-0000-000072950000}"/>
    <cellStyle name="Normal 12 5 4 2 2 2 2 8" xfId="26555" xr:uid="{00000000-0005-0000-0000-000073950000}"/>
    <cellStyle name="Normal 12 5 4 2 2 2 3" xfId="1429" xr:uid="{00000000-0005-0000-0000-000074950000}"/>
    <cellStyle name="Normal 12 5 4 2 2 2 3 2" xfId="3259" xr:uid="{00000000-0005-0000-0000-000075950000}"/>
    <cellStyle name="Normal 12 5 4 2 2 2 3 2 2" xfId="8749" xr:uid="{00000000-0005-0000-0000-000076950000}"/>
    <cellStyle name="Normal 12 5 4 2 2 2 3 2 2 2" xfId="21560" xr:uid="{00000000-0005-0000-0000-000077950000}"/>
    <cellStyle name="Normal 12 5 4 2 2 2 3 2 2 2 2" xfId="47180" xr:uid="{00000000-0005-0000-0000-000078950000}"/>
    <cellStyle name="Normal 12 5 4 2 2 2 3 2 2 3" xfId="34370" xr:uid="{00000000-0005-0000-0000-000079950000}"/>
    <cellStyle name="Normal 12 5 4 2 2 2 3 2 3" xfId="16070" xr:uid="{00000000-0005-0000-0000-00007A950000}"/>
    <cellStyle name="Normal 12 5 4 2 2 2 3 2 3 2" xfId="41690" xr:uid="{00000000-0005-0000-0000-00007B950000}"/>
    <cellStyle name="Normal 12 5 4 2 2 2 3 2 4" xfId="28880" xr:uid="{00000000-0005-0000-0000-00007C950000}"/>
    <cellStyle name="Normal 12 5 4 2 2 2 3 3" xfId="5089" xr:uid="{00000000-0005-0000-0000-00007D950000}"/>
    <cellStyle name="Normal 12 5 4 2 2 2 3 3 2" xfId="10579" xr:uid="{00000000-0005-0000-0000-00007E950000}"/>
    <cellStyle name="Normal 12 5 4 2 2 2 3 3 2 2" xfId="23390" xr:uid="{00000000-0005-0000-0000-00007F950000}"/>
    <cellStyle name="Normal 12 5 4 2 2 2 3 3 2 2 2" xfId="49010" xr:uid="{00000000-0005-0000-0000-000080950000}"/>
    <cellStyle name="Normal 12 5 4 2 2 2 3 3 2 3" xfId="36200" xr:uid="{00000000-0005-0000-0000-000081950000}"/>
    <cellStyle name="Normal 12 5 4 2 2 2 3 3 3" xfId="17900" xr:uid="{00000000-0005-0000-0000-000082950000}"/>
    <cellStyle name="Normal 12 5 4 2 2 2 3 3 3 2" xfId="43520" xr:uid="{00000000-0005-0000-0000-000083950000}"/>
    <cellStyle name="Normal 12 5 4 2 2 2 3 3 4" xfId="30710" xr:uid="{00000000-0005-0000-0000-000084950000}"/>
    <cellStyle name="Normal 12 5 4 2 2 2 3 4" xfId="12409" xr:uid="{00000000-0005-0000-0000-000085950000}"/>
    <cellStyle name="Normal 12 5 4 2 2 2 3 4 2" xfId="25220" xr:uid="{00000000-0005-0000-0000-000086950000}"/>
    <cellStyle name="Normal 12 5 4 2 2 2 3 4 2 2" xfId="50840" xr:uid="{00000000-0005-0000-0000-000087950000}"/>
    <cellStyle name="Normal 12 5 4 2 2 2 3 4 3" xfId="38030" xr:uid="{00000000-0005-0000-0000-000088950000}"/>
    <cellStyle name="Normal 12 5 4 2 2 2 3 5" xfId="6919" xr:uid="{00000000-0005-0000-0000-000089950000}"/>
    <cellStyle name="Normal 12 5 4 2 2 2 3 5 2" xfId="19730" xr:uid="{00000000-0005-0000-0000-00008A950000}"/>
    <cellStyle name="Normal 12 5 4 2 2 2 3 5 2 2" xfId="45350" xr:uid="{00000000-0005-0000-0000-00008B950000}"/>
    <cellStyle name="Normal 12 5 4 2 2 2 3 5 3" xfId="32540" xr:uid="{00000000-0005-0000-0000-00008C950000}"/>
    <cellStyle name="Normal 12 5 4 2 2 2 3 6" xfId="14240" xr:uid="{00000000-0005-0000-0000-00008D950000}"/>
    <cellStyle name="Normal 12 5 4 2 2 2 3 6 2" xfId="39860" xr:uid="{00000000-0005-0000-0000-00008E950000}"/>
    <cellStyle name="Normal 12 5 4 2 2 2 3 7" xfId="27050" xr:uid="{00000000-0005-0000-0000-00008F950000}"/>
    <cellStyle name="Normal 12 5 4 2 2 2 4" xfId="2365" xr:uid="{00000000-0005-0000-0000-000090950000}"/>
    <cellStyle name="Normal 12 5 4 2 2 2 4 2" xfId="7855" xr:uid="{00000000-0005-0000-0000-000091950000}"/>
    <cellStyle name="Normal 12 5 4 2 2 2 4 2 2" xfId="20666" xr:uid="{00000000-0005-0000-0000-000092950000}"/>
    <cellStyle name="Normal 12 5 4 2 2 2 4 2 2 2" xfId="46286" xr:uid="{00000000-0005-0000-0000-000093950000}"/>
    <cellStyle name="Normal 12 5 4 2 2 2 4 2 3" xfId="33476" xr:uid="{00000000-0005-0000-0000-000094950000}"/>
    <cellStyle name="Normal 12 5 4 2 2 2 4 3" xfId="15176" xr:uid="{00000000-0005-0000-0000-000095950000}"/>
    <cellStyle name="Normal 12 5 4 2 2 2 4 3 2" xfId="40796" xr:uid="{00000000-0005-0000-0000-000096950000}"/>
    <cellStyle name="Normal 12 5 4 2 2 2 4 4" xfId="27986" xr:uid="{00000000-0005-0000-0000-000097950000}"/>
    <cellStyle name="Normal 12 5 4 2 2 2 5" xfId="4195" xr:uid="{00000000-0005-0000-0000-000098950000}"/>
    <cellStyle name="Normal 12 5 4 2 2 2 5 2" xfId="9685" xr:uid="{00000000-0005-0000-0000-000099950000}"/>
    <cellStyle name="Normal 12 5 4 2 2 2 5 2 2" xfId="22496" xr:uid="{00000000-0005-0000-0000-00009A950000}"/>
    <cellStyle name="Normal 12 5 4 2 2 2 5 2 2 2" xfId="48116" xr:uid="{00000000-0005-0000-0000-00009B950000}"/>
    <cellStyle name="Normal 12 5 4 2 2 2 5 2 3" xfId="35306" xr:uid="{00000000-0005-0000-0000-00009C950000}"/>
    <cellStyle name="Normal 12 5 4 2 2 2 5 3" xfId="17006" xr:uid="{00000000-0005-0000-0000-00009D950000}"/>
    <cellStyle name="Normal 12 5 4 2 2 2 5 3 2" xfId="42626" xr:uid="{00000000-0005-0000-0000-00009E950000}"/>
    <cellStyle name="Normal 12 5 4 2 2 2 5 4" xfId="29816" xr:uid="{00000000-0005-0000-0000-00009F950000}"/>
    <cellStyle name="Normal 12 5 4 2 2 2 6" xfId="11515" xr:uid="{00000000-0005-0000-0000-0000A0950000}"/>
    <cellStyle name="Normal 12 5 4 2 2 2 6 2" xfId="24326" xr:uid="{00000000-0005-0000-0000-0000A1950000}"/>
    <cellStyle name="Normal 12 5 4 2 2 2 6 2 2" xfId="49946" xr:uid="{00000000-0005-0000-0000-0000A2950000}"/>
    <cellStyle name="Normal 12 5 4 2 2 2 6 3" xfId="37136" xr:uid="{00000000-0005-0000-0000-0000A3950000}"/>
    <cellStyle name="Normal 12 5 4 2 2 2 7" xfId="6025" xr:uid="{00000000-0005-0000-0000-0000A4950000}"/>
    <cellStyle name="Normal 12 5 4 2 2 2 7 2" xfId="18836" xr:uid="{00000000-0005-0000-0000-0000A5950000}"/>
    <cellStyle name="Normal 12 5 4 2 2 2 7 2 2" xfId="44456" xr:uid="{00000000-0005-0000-0000-0000A6950000}"/>
    <cellStyle name="Normal 12 5 4 2 2 2 7 3" xfId="31646" xr:uid="{00000000-0005-0000-0000-0000A7950000}"/>
    <cellStyle name="Normal 12 5 4 2 2 2 8" xfId="13346" xr:uid="{00000000-0005-0000-0000-0000A8950000}"/>
    <cellStyle name="Normal 12 5 4 2 2 2 8 2" xfId="38966" xr:uid="{00000000-0005-0000-0000-0000A9950000}"/>
    <cellStyle name="Normal 12 5 4 2 2 2 9" xfId="26156" xr:uid="{00000000-0005-0000-0000-0000AA950000}"/>
    <cellStyle name="Normal 12 5 4 2 2 3" xfId="666" xr:uid="{00000000-0005-0000-0000-0000AB950000}"/>
    <cellStyle name="Normal 12 5 4 2 2 3 2" xfId="1066" xr:uid="{00000000-0005-0000-0000-0000AC950000}"/>
    <cellStyle name="Normal 12 5 4 2 2 3 2 2" xfId="1961" xr:uid="{00000000-0005-0000-0000-0000AD950000}"/>
    <cellStyle name="Normal 12 5 4 2 2 3 2 2 2" xfId="3791" xr:uid="{00000000-0005-0000-0000-0000AE950000}"/>
    <cellStyle name="Normal 12 5 4 2 2 3 2 2 2 2" xfId="9281" xr:uid="{00000000-0005-0000-0000-0000AF950000}"/>
    <cellStyle name="Normal 12 5 4 2 2 3 2 2 2 2 2" xfId="22092" xr:uid="{00000000-0005-0000-0000-0000B0950000}"/>
    <cellStyle name="Normal 12 5 4 2 2 3 2 2 2 2 2 2" xfId="47712" xr:uid="{00000000-0005-0000-0000-0000B1950000}"/>
    <cellStyle name="Normal 12 5 4 2 2 3 2 2 2 2 3" xfId="34902" xr:uid="{00000000-0005-0000-0000-0000B2950000}"/>
    <cellStyle name="Normal 12 5 4 2 2 3 2 2 2 3" xfId="16602" xr:uid="{00000000-0005-0000-0000-0000B3950000}"/>
    <cellStyle name="Normal 12 5 4 2 2 3 2 2 2 3 2" xfId="42222" xr:uid="{00000000-0005-0000-0000-0000B4950000}"/>
    <cellStyle name="Normal 12 5 4 2 2 3 2 2 2 4" xfId="29412" xr:uid="{00000000-0005-0000-0000-0000B5950000}"/>
    <cellStyle name="Normal 12 5 4 2 2 3 2 2 3" xfId="5621" xr:uid="{00000000-0005-0000-0000-0000B6950000}"/>
    <cellStyle name="Normal 12 5 4 2 2 3 2 2 3 2" xfId="11111" xr:uid="{00000000-0005-0000-0000-0000B7950000}"/>
    <cellStyle name="Normal 12 5 4 2 2 3 2 2 3 2 2" xfId="23922" xr:uid="{00000000-0005-0000-0000-0000B8950000}"/>
    <cellStyle name="Normal 12 5 4 2 2 3 2 2 3 2 2 2" xfId="49542" xr:uid="{00000000-0005-0000-0000-0000B9950000}"/>
    <cellStyle name="Normal 12 5 4 2 2 3 2 2 3 2 3" xfId="36732" xr:uid="{00000000-0005-0000-0000-0000BA950000}"/>
    <cellStyle name="Normal 12 5 4 2 2 3 2 2 3 3" xfId="18432" xr:uid="{00000000-0005-0000-0000-0000BB950000}"/>
    <cellStyle name="Normal 12 5 4 2 2 3 2 2 3 3 2" xfId="44052" xr:uid="{00000000-0005-0000-0000-0000BC950000}"/>
    <cellStyle name="Normal 12 5 4 2 2 3 2 2 3 4" xfId="31242" xr:uid="{00000000-0005-0000-0000-0000BD950000}"/>
    <cellStyle name="Normal 12 5 4 2 2 3 2 2 4" xfId="12941" xr:uid="{00000000-0005-0000-0000-0000BE950000}"/>
    <cellStyle name="Normal 12 5 4 2 2 3 2 2 4 2" xfId="25752" xr:uid="{00000000-0005-0000-0000-0000BF950000}"/>
    <cellStyle name="Normal 12 5 4 2 2 3 2 2 4 2 2" xfId="51372" xr:uid="{00000000-0005-0000-0000-0000C0950000}"/>
    <cellStyle name="Normal 12 5 4 2 2 3 2 2 4 3" xfId="38562" xr:uid="{00000000-0005-0000-0000-0000C1950000}"/>
    <cellStyle name="Normal 12 5 4 2 2 3 2 2 5" xfId="7451" xr:uid="{00000000-0005-0000-0000-0000C2950000}"/>
    <cellStyle name="Normal 12 5 4 2 2 3 2 2 5 2" xfId="20262" xr:uid="{00000000-0005-0000-0000-0000C3950000}"/>
    <cellStyle name="Normal 12 5 4 2 2 3 2 2 5 2 2" xfId="45882" xr:uid="{00000000-0005-0000-0000-0000C4950000}"/>
    <cellStyle name="Normal 12 5 4 2 2 3 2 2 5 3" xfId="33072" xr:uid="{00000000-0005-0000-0000-0000C5950000}"/>
    <cellStyle name="Normal 12 5 4 2 2 3 2 2 6" xfId="14772" xr:uid="{00000000-0005-0000-0000-0000C6950000}"/>
    <cellStyle name="Normal 12 5 4 2 2 3 2 2 6 2" xfId="40392" xr:uid="{00000000-0005-0000-0000-0000C7950000}"/>
    <cellStyle name="Normal 12 5 4 2 2 3 2 2 7" xfId="27582" xr:uid="{00000000-0005-0000-0000-0000C8950000}"/>
    <cellStyle name="Normal 12 5 4 2 2 3 2 3" xfId="2897" xr:uid="{00000000-0005-0000-0000-0000C9950000}"/>
    <cellStyle name="Normal 12 5 4 2 2 3 2 3 2" xfId="8387" xr:uid="{00000000-0005-0000-0000-0000CA950000}"/>
    <cellStyle name="Normal 12 5 4 2 2 3 2 3 2 2" xfId="21198" xr:uid="{00000000-0005-0000-0000-0000CB950000}"/>
    <cellStyle name="Normal 12 5 4 2 2 3 2 3 2 2 2" xfId="46818" xr:uid="{00000000-0005-0000-0000-0000CC950000}"/>
    <cellStyle name="Normal 12 5 4 2 2 3 2 3 2 3" xfId="34008" xr:uid="{00000000-0005-0000-0000-0000CD950000}"/>
    <cellStyle name="Normal 12 5 4 2 2 3 2 3 3" xfId="15708" xr:uid="{00000000-0005-0000-0000-0000CE950000}"/>
    <cellStyle name="Normal 12 5 4 2 2 3 2 3 3 2" xfId="41328" xr:uid="{00000000-0005-0000-0000-0000CF950000}"/>
    <cellStyle name="Normal 12 5 4 2 2 3 2 3 4" xfId="28518" xr:uid="{00000000-0005-0000-0000-0000D0950000}"/>
    <cellStyle name="Normal 12 5 4 2 2 3 2 4" xfId="4727" xr:uid="{00000000-0005-0000-0000-0000D1950000}"/>
    <cellStyle name="Normal 12 5 4 2 2 3 2 4 2" xfId="10217" xr:uid="{00000000-0005-0000-0000-0000D2950000}"/>
    <cellStyle name="Normal 12 5 4 2 2 3 2 4 2 2" xfId="23028" xr:uid="{00000000-0005-0000-0000-0000D3950000}"/>
    <cellStyle name="Normal 12 5 4 2 2 3 2 4 2 2 2" xfId="48648" xr:uid="{00000000-0005-0000-0000-0000D4950000}"/>
    <cellStyle name="Normal 12 5 4 2 2 3 2 4 2 3" xfId="35838" xr:uid="{00000000-0005-0000-0000-0000D5950000}"/>
    <cellStyle name="Normal 12 5 4 2 2 3 2 4 3" xfId="17538" xr:uid="{00000000-0005-0000-0000-0000D6950000}"/>
    <cellStyle name="Normal 12 5 4 2 2 3 2 4 3 2" xfId="43158" xr:uid="{00000000-0005-0000-0000-0000D7950000}"/>
    <cellStyle name="Normal 12 5 4 2 2 3 2 4 4" xfId="30348" xr:uid="{00000000-0005-0000-0000-0000D8950000}"/>
    <cellStyle name="Normal 12 5 4 2 2 3 2 5" xfId="12047" xr:uid="{00000000-0005-0000-0000-0000D9950000}"/>
    <cellStyle name="Normal 12 5 4 2 2 3 2 5 2" xfId="24858" xr:uid="{00000000-0005-0000-0000-0000DA950000}"/>
    <cellStyle name="Normal 12 5 4 2 2 3 2 5 2 2" xfId="50478" xr:uid="{00000000-0005-0000-0000-0000DB950000}"/>
    <cellStyle name="Normal 12 5 4 2 2 3 2 5 3" xfId="37668" xr:uid="{00000000-0005-0000-0000-0000DC950000}"/>
    <cellStyle name="Normal 12 5 4 2 2 3 2 6" xfId="6557" xr:uid="{00000000-0005-0000-0000-0000DD950000}"/>
    <cellStyle name="Normal 12 5 4 2 2 3 2 6 2" xfId="19368" xr:uid="{00000000-0005-0000-0000-0000DE950000}"/>
    <cellStyle name="Normal 12 5 4 2 2 3 2 6 2 2" xfId="44988" xr:uid="{00000000-0005-0000-0000-0000DF950000}"/>
    <cellStyle name="Normal 12 5 4 2 2 3 2 6 3" xfId="32178" xr:uid="{00000000-0005-0000-0000-0000E0950000}"/>
    <cellStyle name="Normal 12 5 4 2 2 3 2 7" xfId="13878" xr:uid="{00000000-0005-0000-0000-0000E1950000}"/>
    <cellStyle name="Normal 12 5 4 2 2 3 2 7 2" xfId="39498" xr:uid="{00000000-0005-0000-0000-0000E2950000}"/>
    <cellStyle name="Normal 12 5 4 2 2 3 2 8" xfId="26688" xr:uid="{00000000-0005-0000-0000-0000E3950000}"/>
    <cellStyle name="Normal 12 5 4 2 2 3 3" xfId="1561" xr:uid="{00000000-0005-0000-0000-0000E4950000}"/>
    <cellStyle name="Normal 12 5 4 2 2 3 3 2" xfId="3391" xr:uid="{00000000-0005-0000-0000-0000E5950000}"/>
    <cellStyle name="Normal 12 5 4 2 2 3 3 2 2" xfId="8881" xr:uid="{00000000-0005-0000-0000-0000E6950000}"/>
    <cellStyle name="Normal 12 5 4 2 2 3 3 2 2 2" xfId="21692" xr:uid="{00000000-0005-0000-0000-0000E7950000}"/>
    <cellStyle name="Normal 12 5 4 2 2 3 3 2 2 2 2" xfId="47312" xr:uid="{00000000-0005-0000-0000-0000E8950000}"/>
    <cellStyle name="Normal 12 5 4 2 2 3 3 2 2 3" xfId="34502" xr:uid="{00000000-0005-0000-0000-0000E9950000}"/>
    <cellStyle name="Normal 12 5 4 2 2 3 3 2 3" xfId="16202" xr:uid="{00000000-0005-0000-0000-0000EA950000}"/>
    <cellStyle name="Normal 12 5 4 2 2 3 3 2 3 2" xfId="41822" xr:uid="{00000000-0005-0000-0000-0000EB950000}"/>
    <cellStyle name="Normal 12 5 4 2 2 3 3 2 4" xfId="29012" xr:uid="{00000000-0005-0000-0000-0000EC950000}"/>
    <cellStyle name="Normal 12 5 4 2 2 3 3 3" xfId="5221" xr:uid="{00000000-0005-0000-0000-0000ED950000}"/>
    <cellStyle name="Normal 12 5 4 2 2 3 3 3 2" xfId="10711" xr:uid="{00000000-0005-0000-0000-0000EE950000}"/>
    <cellStyle name="Normal 12 5 4 2 2 3 3 3 2 2" xfId="23522" xr:uid="{00000000-0005-0000-0000-0000EF950000}"/>
    <cellStyle name="Normal 12 5 4 2 2 3 3 3 2 2 2" xfId="49142" xr:uid="{00000000-0005-0000-0000-0000F0950000}"/>
    <cellStyle name="Normal 12 5 4 2 2 3 3 3 2 3" xfId="36332" xr:uid="{00000000-0005-0000-0000-0000F1950000}"/>
    <cellStyle name="Normal 12 5 4 2 2 3 3 3 3" xfId="18032" xr:uid="{00000000-0005-0000-0000-0000F2950000}"/>
    <cellStyle name="Normal 12 5 4 2 2 3 3 3 3 2" xfId="43652" xr:uid="{00000000-0005-0000-0000-0000F3950000}"/>
    <cellStyle name="Normal 12 5 4 2 2 3 3 3 4" xfId="30842" xr:uid="{00000000-0005-0000-0000-0000F4950000}"/>
    <cellStyle name="Normal 12 5 4 2 2 3 3 4" xfId="12541" xr:uid="{00000000-0005-0000-0000-0000F5950000}"/>
    <cellStyle name="Normal 12 5 4 2 2 3 3 4 2" xfId="25352" xr:uid="{00000000-0005-0000-0000-0000F6950000}"/>
    <cellStyle name="Normal 12 5 4 2 2 3 3 4 2 2" xfId="50972" xr:uid="{00000000-0005-0000-0000-0000F7950000}"/>
    <cellStyle name="Normal 12 5 4 2 2 3 3 4 3" xfId="38162" xr:uid="{00000000-0005-0000-0000-0000F8950000}"/>
    <cellStyle name="Normal 12 5 4 2 2 3 3 5" xfId="7051" xr:uid="{00000000-0005-0000-0000-0000F9950000}"/>
    <cellStyle name="Normal 12 5 4 2 2 3 3 5 2" xfId="19862" xr:uid="{00000000-0005-0000-0000-0000FA950000}"/>
    <cellStyle name="Normal 12 5 4 2 2 3 3 5 2 2" xfId="45482" xr:uid="{00000000-0005-0000-0000-0000FB950000}"/>
    <cellStyle name="Normal 12 5 4 2 2 3 3 5 3" xfId="32672" xr:uid="{00000000-0005-0000-0000-0000FC950000}"/>
    <cellStyle name="Normal 12 5 4 2 2 3 3 6" xfId="14372" xr:uid="{00000000-0005-0000-0000-0000FD950000}"/>
    <cellStyle name="Normal 12 5 4 2 2 3 3 6 2" xfId="39992" xr:uid="{00000000-0005-0000-0000-0000FE950000}"/>
    <cellStyle name="Normal 12 5 4 2 2 3 3 7" xfId="27182" xr:uid="{00000000-0005-0000-0000-0000FF950000}"/>
    <cellStyle name="Normal 12 5 4 2 2 3 4" xfId="2497" xr:uid="{00000000-0005-0000-0000-000000960000}"/>
    <cellStyle name="Normal 12 5 4 2 2 3 4 2" xfId="7987" xr:uid="{00000000-0005-0000-0000-000001960000}"/>
    <cellStyle name="Normal 12 5 4 2 2 3 4 2 2" xfId="20798" xr:uid="{00000000-0005-0000-0000-000002960000}"/>
    <cellStyle name="Normal 12 5 4 2 2 3 4 2 2 2" xfId="46418" xr:uid="{00000000-0005-0000-0000-000003960000}"/>
    <cellStyle name="Normal 12 5 4 2 2 3 4 2 3" xfId="33608" xr:uid="{00000000-0005-0000-0000-000004960000}"/>
    <cellStyle name="Normal 12 5 4 2 2 3 4 3" xfId="15308" xr:uid="{00000000-0005-0000-0000-000005960000}"/>
    <cellStyle name="Normal 12 5 4 2 2 3 4 3 2" xfId="40928" xr:uid="{00000000-0005-0000-0000-000006960000}"/>
    <cellStyle name="Normal 12 5 4 2 2 3 4 4" xfId="28118" xr:uid="{00000000-0005-0000-0000-000007960000}"/>
    <cellStyle name="Normal 12 5 4 2 2 3 5" xfId="4327" xr:uid="{00000000-0005-0000-0000-000008960000}"/>
    <cellStyle name="Normal 12 5 4 2 2 3 5 2" xfId="9817" xr:uid="{00000000-0005-0000-0000-000009960000}"/>
    <cellStyle name="Normal 12 5 4 2 2 3 5 2 2" xfId="22628" xr:uid="{00000000-0005-0000-0000-00000A960000}"/>
    <cellStyle name="Normal 12 5 4 2 2 3 5 2 2 2" xfId="48248" xr:uid="{00000000-0005-0000-0000-00000B960000}"/>
    <cellStyle name="Normal 12 5 4 2 2 3 5 2 3" xfId="35438" xr:uid="{00000000-0005-0000-0000-00000C960000}"/>
    <cellStyle name="Normal 12 5 4 2 2 3 5 3" xfId="17138" xr:uid="{00000000-0005-0000-0000-00000D960000}"/>
    <cellStyle name="Normal 12 5 4 2 2 3 5 3 2" xfId="42758" xr:uid="{00000000-0005-0000-0000-00000E960000}"/>
    <cellStyle name="Normal 12 5 4 2 2 3 5 4" xfId="29948" xr:uid="{00000000-0005-0000-0000-00000F960000}"/>
    <cellStyle name="Normal 12 5 4 2 2 3 6" xfId="11647" xr:uid="{00000000-0005-0000-0000-000010960000}"/>
    <cellStyle name="Normal 12 5 4 2 2 3 6 2" xfId="24458" xr:uid="{00000000-0005-0000-0000-000011960000}"/>
    <cellStyle name="Normal 12 5 4 2 2 3 6 2 2" xfId="50078" xr:uid="{00000000-0005-0000-0000-000012960000}"/>
    <cellStyle name="Normal 12 5 4 2 2 3 6 3" xfId="37268" xr:uid="{00000000-0005-0000-0000-000013960000}"/>
    <cellStyle name="Normal 12 5 4 2 2 3 7" xfId="6157" xr:uid="{00000000-0005-0000-0000-000014960000}"/>
    <cellStyle name="Normal 12 5 4 2 2 3 7 2" xfId="18968" xr:uid="{00000000-0005-0000-0000-000015960000}"/>
    <cellStyle name="Normal 12 5 4 2 2 3 7 2 2" xfId="44588" xr:uid="{00000000-0005-0000-0000-000016960000}"/>
    <cellStyle name="Normal 12 5 4 2 2 3 7 3" xfId="31778" xr:uid="{00000000-0005-0000-0000-000017960000}"/>
    <cellStyle name="Normal 12 5 4 2 2 3 8" xfId="13478" xr:uid="{00000000-0005-0000-0000-000018960000}"/>
    <cellStyle name="Normal 12 5 4 2 2 3 8 2" xfId="39098" xr:uid="{00000000-0005-0000-0000-000019960000}"/>
    <cellStyle name="Normal 12 5 4 2 2 3 9" xfId="26288" xr:uid="{00000000-0005-0000-0000-00001A960000}"/>
    <cellStyle name="Normal 12 5 4 2 2 4" xfId="441" xr:uid="{00000000-0005-0000-0000-00001B960000}"/>
    <cellStyle name="Normal 12 5 4 2 2 4 2" xfId="1336" xr:uid="{00000000-0005-0000-0000-00001C960000}"/>
    <cellStyle name="Normal 12 5 4 2 2 4 2 2" xfId="3166" xr:uid="{00000000-0005-0000-0000-00001D960000}"/>
    <cellStyle name="Normal 12 5 4 2 2 4 2 2 2" xfId="8656" xr:uid="{00000000-0005-0000-0000-00001E960000}"/>
    <cellStyle name="Normal 12 5 4 2 2 4 2 2 2 2" xfId="21467" xr:uid="{00000000-0005-0000-0000-00001F960000}"/>
    <cellStyle name="Normal 12 5 4 2 2 4 2 2 2 2 2" xfId="47087" xr:uid="{00000000-0005-0000-0000-000020960000}"/>
    <cellStyle name="Normal 12 5 4 2 2 4 2 2 2 3" xfId="34277" xr:uid="{00000000-0005-0000-0000-000021960000}"/>
    <cellStyle name="Normal 12 5 4 2 2 4 2 2 3" xfId="15977" xr:uid="{00000000-0005-0000-0000-000022960000}"/>
    <cellStyle name="Normal 12 5 4 2 2 4 2 2 3 2" xfId="41597" xr:uid="{00000000-0005-0000-0000-000023960000}"/>
    <cellStyle name="Normal 12 5 4 2 2 4 2 2 4" xfId="28787" xr:uid="{00000000-0005-0000-0000-000024960000}"/>
    <cellStyle name="Normal 12 5 4 2 2 4 2 3" xfId="4996" xr:uid="{00000000-0005-0000-0000-000025960000}"/>
    <cellStyle name="Normal 12 5 4 2 2 4 2 3 2" xfId="10486" xr:uid="{00000000-0005-0000-0000-000026960000}"/>
    <cellStyle name="Normal 12 5 4 2 2 4 2 3 2 2" xfId="23297" xr:uid="{00000000-0005-0000-0000-000027960000}"/>
    <cellStyle name="Normal 12 5 4 2 2 4 2 3 2 2 2" xfId="48917" xr:uid="{00000000-0005-0000-0000-000028960000}"/>
    <cellStyle name="Normal 12 5 4 2 2 4 2 3 2 3" xfId="36107" xr:uid="{00000000-0005-0000-0000-000029960000}"/>
    <cellStyle name="Normal 12 5 4 2 2 4 2 3 3" xfId="17807" xr:uid="{00000000-0005-0000-0000-00002A960000}"/>
    <cellStyle name="Normal 12 5 4 2 2 4 2 3 3 2" xfId="43427" xr:uid="{00000000-0005-0000-0000-00002B960000}"/>
    <cellStyle name="Normal 12 5 4 2 2 4 2 3 4" xfId="30617" xr:uid="{00000000-0005-0000-0000-00002C960000}"/>
    <cellStyle name="Normal 12 5 4 2 2 4 2 4" xfId="12316" xr:uid="{00000000-0005-0000-0000-00002D960000}"/>
    <cellStyle name="Normal 12 5 4 2 2 4 2 4 2" xfId="25127" xr:uid="{00000000-0005-0000-0000-00002E960000}"/>
    <cellStyle name="Normal 12 5 4 2 2 4 2 4 2 2" xfId="50747" xr:uid="{00000000-0005-0000-0000-00002F960000}"/>
    <cellStyle name="Normal 12 5 4 2 2 4 2 4 3" xfId="37937" xr:uid="{00000000-0005-0000-0000-000030960000}"/>
    <cellStyle name="Normal 12 5 4 2 2 4 2 5" xfId="6826" xr:uid="{00000000-0005-0000-0000-000031960000}"/>
    <cellStyle name="Normal 12 5 4 2 2 4 2 5 2" xfId="19637" xr:uid="{00000000-0005-0000-0000-000032960000}"/>
    <cellStyle name="Normal 12 5 4 2 2 4 2 5 2 2" xfId="45257" xr:uid="{00000000-0005-0000-0000-000033960000}"/>
    <cellStyle name="Normal 12 5 4 2 2 4 2 5 3" xfId="32447" xr:uid="{00000000-0005-0000-0000-000034960000}"/>
    <cellStyle name="Normal 12 5 4 2 2 4 2 6" xfId="14147" xr:uid="{00000000-0005-0000-0000-000035960000}"/>
    <cellStyle name="Normal 12 5 4 2 2 4 2 6 2" xfId="39767" xr:uid="{00000000-0005-0000-0000-000036960000}"/>
    <cellStyle name="Normal 12 5 4 2 2 4 2 7" xfId="26957" xr:uid="{00000000-0005-0000-0000-000037960000}"/>
    <cellStyle name="Normal 12 5 4 2 2 4 3" xfId="2272" xr:uid="{00000000-0005-0000-0000-000038960000}"/>
    <cellStyle name="Normal 12 5 4 2 2 4 3 2" xfId="7762" xr:uid="{00000000-0005-0000-0000-000039960000}"/>
    <cellStyle name="Normal 12 5 4 2 2 4 3 2 2" xfId="20573" xr:uid="{00000000-0005-0000-0000-00003A960000}"/>
    <cellStyle name="Normal 12 5 4 2 2 4 3 2 2 2" xfId="46193" xr:uid="{00000000-0005-0000-0000-00003B960000}"/>
    <cellStyle name="Normal 12 5 4 2 2 4 3 2 3" xfId="33383" xr:uid="{00000000-0005-0000-0000-00003C960000}"/>
    <cellStyle name="Normal 12 5 4 2 2 4 3 3" xfId="15083" xr:uid="{00000000-0005-0000-0000-00003D960000}"/>
    <cellStyle name="Normal 12 5 4 2 2 4 3 3 2" xfId="40703" xr:uid="{00000000-0005-0000-0000-00003E960000}"/>
    <cellStyle name="Normal 12 5 4 2 2 4 3 4" xfId="27893" xr:uid="{00000000-0005-0000-0000-00003F960000}"/>
    <cellStyle name="Normal 12 5 4 2 2 4 4" xfId="4102" xr:uid="{00000000-0005-0000-0000-000040960000}"/>
    <cellStyle name="Normal 12 5 4 2 2 4 4 2" xfId="9592" xr:uid="{00000000-0005-0000-0000-000041960000}"/>
    <cellStyle name="Normal 12 5 4 2 2 4 4 2 2" xfId="22403" xr:uid="{00000000-0005-0000-0000-000042960000}"/>
    <cellStyle name="Normal 12 5 4 2 2 4 4 2 2 2" xfId="48023" xr:uid="{00000000-0005-0000-0000-000043960000}"/>
    <cellStyle name="Normal 12 5 4 2 2 4 4 2 3" xfId="35213" xr:uid="{00000000-0005-0000-0000-000044960000}"/>
    <cellStyle name="Normal 12 5 4 2 2 4 4 3" xfId="16913" xr:uid="{00000000-0005-0000-0000-000045960000}"/>
    <cellStyle name="Normal 12 5 4 2 2 4 4 3 2" xfId="42533" xr:uid="{00000000-0005-0000-0000-000046960000}"/>
    <cellStyle name="Normal 12 5 4 2 2 4 4 4" xfId="29723" xr:uid="{00000000-0005-0000-0000-000047960000}"/>
    <cellStyle name="Normal 12 5 4 2 2 4 5" xfId="11422" xr:uid="{00000000-0005-0000-0000-000048960000}"/>
    <cellStyle name="Normal 12 5 4 2 2 4 5 2" xfId="24233" xr:uid="{00000000-0005-0000-0000-000049960000}"/>
    <cellStyle name="Normal 12 5 4 2 2 4 5 2 2" xfId="49853" xr:uid="{00000000-0005-0000-0000-00004A960000}"/>
    <cellStyle name="Normal 12 5 4 2 2 4 5 3" xfId="37043" xr:uid="{00000000-0005-0000-0000-00004B960000}"/>
    <cellStyle name="Normal 12 5 4 2 2 4 6" xfId="5932" xr:uid="{00000000-0005-0000-0000-00004C960000}"/>
    <cellStyle name="Normal 12 5 4 2 2 4 6 2" xfId="18743" xr:uid="{00000000-0005-0000-0000-00004D960000}"/>
    <cellStyle name="Normal 12 5 4 2 2 4 6 2 2" xfId="44363" xr:uid="{00000000-0005-0000-0000-00004E960000}"/>
    <cellStyle name="Normal 12 5 4 2 2 4 6 3" xfId="31553" xr:uid="{00000000-0005-0000-0000-00004F960000}"/>
    <cellStyle name="Normal 12 5 4 2 2 4 7" xfId="13253" xr:uid="{00000000-0005-0000-0000-000050960000}"/>
    <cellStyle name="Normal 12 5 4 2 2 4 7 2" xfId="38873" xr:uid="{00000000-0005-0000-0000-000051960000}"/>
    <cellStyle name="Normal 12 5 4 2 2 4 8" xfId="26063" xr:uid="{00000000-0005-0000-0000-000052960000}"/>
    <cellStyle name="Normal 12 5 4 2 2 5" xfId="800" xr:uid="{00000000-0005-0000-0000-000053960000}"/>
    <cellStyle name="Normal 12 5 4 2 2 5 2" xfId="1695" xr:uid="{00000000-0005-0000-0000-000054960000}"/>
    <cellStyle name="Normal 12 5 4 2 2 5 2 2" xfId="3525" xr:uid="{00000000-0005-0000-0000-000055960000}"/>
    <cellStyle name="Normal 12 5 4 2 2 5 2 2 2" xfId="9015" xr:uid="{00000000-0005-0000-0000-000056960000}"/>
    <cellStyle name="Normal 12 5 4 2 2 5 2 2 2 2" xfId="21826" xr:uid="{00000000-0005-0000-0000-000057960000}"/>
    <cellStyle name="Normal 12 5 4 2 2 5 2 2 2 2 2" xfId="47446" xr:uid="{00000000-0005-0000-0000-000058960000}"/>
    <cellStyle name="Normal 12 5 4 2 2 5 2 2 2 3" xfId="34636" xr:uid="{00000000-0005-0000-0000-000059960000}"/>
    <cellStyle name="Normal 12 5 4 2 2 5 2 2 3" xfId="16336" xr:uid="{00000000-0005-0000-0000-00005A960000}"/>
    <cellStyle name="Normal 12 5 4 2 2 5 2 2 3 2" xfId="41956" xr:uid="{00000000-0005-0000-0000-00005B960000}"/>
    <cellStyle name="Normal 12 5 4 2 2 5 2 2 4" xfId="29146" xr:uid="{00000000-0005-0000-0000-00005C960000}"/>
    <cellStyle name="Normal 12 5 4 2 2 5 2 3" xfId="5355" xr:uid="{00000000-0005-0000-0000-00005D960000}"/>
    <cellStyle name="Normal 12 5 4 2 2 5 2 3 2" xfId="10845" xr:uid="{00000000-0005-0000-0000-00005E960000}"/>
    <cellStyle name="Normal 12 5 4 2 2 5 2 3 2 2" xfId="23656" xr:uid="{00000000-0005-0000-0000-00005F960000}"/>
    <cellStyle name="Normal 12 5 4 2 2 5 2 3 2 2 2" xfId="49276" xr:uid="{00000000-0005-0000-0000-000060960000}"/>
    <cellStyle name="Normal 12 5 4 2 2 5 2 3 2 3" xfId="36466" xr:uid="{00000000-0005-0000-0000-000061960000}"/>
    <cellStyle name="Normal 12 5 4 2 2 5 2 3 3" xfId="18166" xr:uid="{00000000-0005-0000-0000-000062960000}"/>
    <cellStyle name="Normal 12 5 4 2 2 5 2 3 3 2" xfId="43786" xr:uid="{00000000-0005-0000-0000-000063960000}"/>
    <cellStyle name="Normal 12 5 4 2 2 5 2 3 4" xfId="30976" xr:uid="{00000000-0005-0000-0000-000064960000}"/>
    <cellStyle name="Normal 12 5 4 2 2 5 2 4" xfId="12675" xr:uid="{00000000-0005-0000-0000-000065960000}"/>
    <cellStyle name="Normal 12 5 4 2 2 5 2 4 2" xfId="25486" xr:uid="{00000000-0005-0000-0000-000066960000}"/>
    <cellStyle name="Normal 12 5 4 2 2 5 2 4 2 2" xfId="51106" xr:uid="{00000000-0005-0000-0000-000067960000}"/>
    <cellStyle name="Normal 12 5 4 2 2 5 2 4 3" xfId="38296" xr:uid="{00000000-0005-0000-0000-000068960000}"/>
    <cellStyle name="Normal 12 5 4 2 2 5 2 5" xfId="7185" xr:uid="{00000000-0005-0000-0000-000069960000}"/>
    <cellStyle name="Normal 12 5 4 2 2 5 2 5 2" xfId="19996" xr:uid="{00000000-0005-0000-0000-00006A960000}"/>
    <cellStyle name="Normal 12 5 4 2 2 5 2 5 2 2" xfId="45616" xr:uid="{00000000-0005-0000-0000-00006B960000}"/>
    <cellStyle name="Normal 12 5 4 2 2 5 2 5 3" xfId="32806" xr:uid="{00000000-0005-0000-0000-00006C960000}"/>
    <cellStyle name="Normal 12 5 4 2 2 5 2 6" xfId="14506" xr:uid="{00000000-0005-0000-0000-00006D960000}"/>
    <cellStyle name="Normal 12 5 4 2 2 5 2 6 2" xfId="40126" xr:uid="{00000000-0005-0000-0000-00006E960000}"/>
    <cellStyle name="Normal 12 5 4 2 2 5 2 7" xfId="27316" xr:uid="{00000000-0005-0000-0000-00006F960000}"/>
    <cellStyle name="Normal 12 5 4 2 2 5 3" xfId="2631" xr:uid="{00000000-0005-0000-0000-000070960000}"/>
    <cellStyle name="Normal 12 5 4 2 2 5 3 2" xfId="8121" xr:uid="{00000000-0005-0000-0000-000071960000}"/>
    <cellStyle name="Normal 12 5 4 2 2 5 3 2 2" xfId="20932" xr:uid="{00000000-0005-0000-0000-000072960000}"/>
    <cellStyle name="Normal 12 5 4 2 2 5 3 2 2 2" xfId="46552" xr:uid="{00000000-0005-0000-0000-000073960000}"/>
    <cellStyle name="Normal 12 5 4 2 2 5 3 2 3" xfId="33742" xr:uid="{00000000-0005-0000-0000-000074960000}"/>
    <cellStyle name="Normal 12 5 4 2 2 5 3 3" xfId="15442" xr:uid="{00000000-0005-0000-0000-000075960000}"/>
    <cellStyle name="Normal 12 5 4 2 2 5 3 3 2" xfId="41062" xr:uid="{00000000-0005-0000-0000-000076960000}"/>
    <cellStyle name="Normal 12 5 4 2 2 5 3 4" xfId="28252" xr:uid="{00000000-0005-0000-0000-000077960000}"/>
    <cellStyle name="Normal 12 5 4 2 2 5 4" xfId="4461" xr:uid="{00000000-0005-0000-0000-000078960000}"/>
    <cellStyle name="Normal 12 5 4 2 2 5 4 2" xfId="9951" xr:uid="{00000000-0005-0000-0000-000079960000}"/>
    <cellStyle name="Normal 12 5 4 2 2 5 4 2 2" xfId="22762" xr:uid="{00000000-0005-0000-0000-00007A960000}"/>
    <cellStyle name="Normal 12 5 4 2 2 5 4 2 2 2" xfId="48382" xr:uid="{00000000-0005-0000-0000-00007B960000}"/>
    <cellStyle name="Normal 12 5 4 2 2 5 4 2 3" xfId="35572" xr:uid="{00000000-0005-0000-0000-00007C960000}"/>
    <cellStyle name="Normal 12 5 4 2 2 5 4 3" xfId="17272" xr:uid="{00000000-0005-0000-0000-00007D960000}"/>
    <cellStyle name="Normal 12 5 4 2 2 5 4 3 2" xfId="42892" xr:uid="{00000000-0005-0000-0000-00007E960000}"/>
    <cellStyle name="Normal 12 5 4 2 2 5 4 4" xfId="30082" xr:uid="{00000000-0005-0000-0000-00007F960000}"/>
    <cellStyle name="Normal 12 5 4 2 2 5 5" xfId="11781" xr:uid="{00000000-0005-0000-0000-000080960000}"/>
    <cellStyle name="Normal 12 5 4 2 2 5 5 2" xfId="24592" xr:uid="{00000000-0005-0000-0000-000081960000}"/>
    <cellStyle name="Normal 12 5 4 2 2 5 5 2 2" xfId="50212" xr:uid="{00000000-0005-0000-0000-000082960000}"/>
    <cellStyle name="Normal 12 5 4 2 2 5 5 3" xfId="37402" xr:uid="{00000000-0005-0000-0000-000083960000}"/>
    <cellStyle name="Normal 12 5 4 2 2 5 6" xfId="6291" xr:uid="{00000000-0005-0000-0000-000084960000}"/>
    <cellStyle name="Normal 12 5 4 2 2 5 6 2" xfId="19102" xr:uid="{00000000-0005-0000-0000-000085960000}"/>
    <cellStyle name="Normal 12 5 4 2 2 5 6 2 2" xfId="44722" xr:uid="{00000000-0005-0000-0000-000086960000}"/>
    <cellStyle name="Normal 12 5 4 2 2 5 6 3" xfId="31912" xr:uid="{00000000-0005-0000-0000-000087960000}"/>
    <cellStyle name="Normal 12 5 4 2 2 5 7" xfId="13612" xr:uid="{00000000-0005-0000-0000-000088960000}"/>
    <cellStyle name="Normal 12 5 4 2 2 5 7 2" xfId="39232" xr:uid="{00000000-0005-0000-0000-000089960000}"/>
    <cellStyle name="Normal 12 5 4 2 2 5 8" xfId="26422" xr:uid="{00000000-0005-0000-0000-00008A960000}"/>
    <cellStyle name="Normal 12 5 4 2 2 6" xfId="1201" xr:uid="{00000000-0005-0000-0000-00008B960000}"/>
    <cellStyle name="Normal 12 5 4 2 2 6 2" xfId="3031" xr:uid="{00000000-0005-0000-0000-00008C960000}"/>
    <cellStyle name="Normal 12 5 4 2 2 6 2 2" xfId="8521" xr:uid="{00000000-0005-0000-0000-00008D960000}"/>
    <cellStyle name="Normal 12 5 4 2 2 6 2 2 2" xfId="21332" xr:uid="{00000000-0005-0000-0000-00008E960000}"/>
    <cellStyle name="Normal 12 5 4 2 2 6 2 2 2 2" xfId="46952" xr:uid="{00000000-0005-0000-0000-00008F960000}"/>
    <cellStyle name="Normal 12 5 4 2 2 6 2 2 3" xfId="34142" xr:uid="{00000000-0005-0000-0000-000090960000}"/>
    <cellStyle name="Normal 12 5 4 2 2 6 2 3" xfId="15842" xr:uid="{00000000-0005-0000-0000-000091960000}"/>
    <cellStyle name="Normal 12 5 4 2 2 6 2 3 2" xfId="41462" xr:uid="{00000000-0005-0000-0000-000092960000}"/>
    <cellStyle name="Normal 12 5 4 2 2 6 2 4" xfId="28652" xr:uid="{00000000-0005-0000-0000-000093960000}"/>
    <cellStyle name="Normal 12 5 4 2 2 6 3" xfId="4861" xr:uid="{00000000-0005-0000-0000-000094960000}"/>
    <cellStyle name="Normal 12 5 4 2 2 6 3 2" xfId="10351" xr:uid="{00000000-0005-0000-0000-000095960000}"/>
    <cellStyle name="Normal 12 5 4 2 2 6 3 2 2" xfId="23162" xr:uid="{00000000-0005-0000-0000-000096960000}"/>
    <cellStyle name="Normal 12 5 4 2 2 6 3 2 2 2" xfId="48782" xr:uid="{00000000-0005-0000-0000-000097960000}"/>
    <cellStyle name="Normal 12 5 4 2 2 6 3 2 3" xfId="35972" xr:uid="{00000000-0005-0000-0000-000098960000}"/>
    <cellStyle name="Normal 12 5 4 2 2 6 3 3" xfId="17672" xr:uid="{00000000-0005-0000-0000-000099960000}"/>
    <cellStyle name="Normal 12 5 4 2 2 6 3 3 2" xfId="43292" xr:uid="{00000000-0005-0000-0000-00009A960000}"/>
    <cellStyle name="Normal 12 5 4 2 2 6 3 4" xfId="30482" xr:uid="{00000000-0005-0000-0000-00009B960000}"/>
    <cellStyle name="Normal 12 5 4 2 2 6 4" xfId="12181" xr:uid="{00000000-0005-0000-0000-00009C960000}"/>
    <cellStyle name="Normal 12 5 4 2 2 6 4 2" xfId="24992" xr:uid="{00000000-0005-0000-0000-00009D960000}"/>
    <cellStyle name="Normal 12 5 4 2 2 6 4 2 2" xfId="50612" xr:uid="{00000000-0005-0000-0000-00009E960000}"/>
    <cellStyle name="Normal 12 5 4 2 2 6 4 3" xfId="37802" xr:uid="{00000000-0005-0000-0000-00009F960000}"/>
    <cellStyle name="Normal 12 5 4 2 2 6 5" xfId="6691" xr:uid="{00000000-0005-0000-0000-0000A0960000}"/>
    <cellStyle name="Normal 12 5 4 2 2 6 5 2" xfId="19502" xr:uid="{00000000-0005-0000-0000-0000A1960000}"/>
    <cellStyle name="Normal 12 5 4 2 2 6 5 2 2" xfId="45122" xr:uid="{00000000-0005-0000-0000-0000A2960000}"/>
    <cellStyle name="Normal 12 5 4 2 2 6 5 3" xfId="32312" xr:uid="{00000000-0005-0000-0000-0000A3960000}"/>
    <cellStyle name="Normal 12 5 4 2 2 6 6" xfId="14012" xr:uid="{00000000-0005-0000-0000-0000A4960000}"/>
    <cellStyle name="Normal 12 5 4 2 2 6 6 2" xfId="39632" xr:uid="{00000000-0005-0000-0000-0000A5960000}"/>
    <cellStyle name="Normal 12 5 4 2 2 6 7" xfId="26822" xr:uid="{00000000-0005-0000-0000-0000A6960000}"/>
    <cellStyle name="Normal 12 5 4 2 2 7" xfId="2137" xr:uid="{00000000-0005-0000-0000-0000A7960000}"/>
    <cellStyle name="Normal 12 5 4 2 2 7 2" xfId="7627" xr:uid="{00000000-0005-0000-0000-0000A8960000}"/>
    <cellStyle name="Normal 12 5 4 2 2 7 2 2" xfId="20438" xr:uid="{00000000-0005-0000-0000-0000A9960000}"/>
    <cellStyle name="Normal 12 5 4 2 2 7 2 2 2" xfId="46058" xr:uid="{00000000-0005-0000-0000-0000AA960000}"/>
    <cellStyle name="Normal 12 5 4 2 2 7 2 3" xfId="33248" xr:uid="{00000000-0005-0000-0000-0000AB960000}"/>
    <cellStyle name="Normal 12 5 4 2 2 7 3" xfId="14948" xr:uid="{00000000-0005-0000-0000-0000AC960000}"/>
    <cellStyle name="Normal 12 5 4 2 2 7 3 2" xfId="40568" xr:uid="{00000000-0005-0000-0000-0000AD960000}"/>
    <cellStyle name="Normal 12 5 4 2 2 7 4" xfId="27758" xr:uid="{00000000-0005-0000-0000-0000AE960000}"/>
    <cellStyle name="Normal 12 5 4 2 2 8" xfId="3967" xr:uid="{00000000-0005-0000-0000-0000AF960000}"/>
    <cellStyle name="Normal 12 5 4 2 2 8 2" xfId="9457" xr:uid="{00000000-0005-0000-0000-0000B0960000}"/>
    <cellStyle name="Normal 12 5 4 2 2 8 2 2" xfId="22268" xr:uid="{00000000-0005-0000-0000-0000B1960000}"/>
    <cellStyle name="Normal 12 5 4 2 2 8 2 2 2" xfId="47888" xr:uid="{00000000-0005-0000-0000-0000B2960000}"/>
    <cellStyle name="Normal 12 5 4 2 2 8 2 3" xfId="35078" xr:uid="{00000000-0005-0000-0000-0000B3960000}"/>
    <cellStyle name="Normal 12 5 4 2 2 8 3" xfId="16778" xr:uid="{00000000-0005-0000-0000-0000B4960000}"/>
    <cellStyle name="Normal 12 5 4 2 2 8 3 2" xfId="42398" xr:uid="{00000000-0005-0000-0000-0000B5960000}"/>
    <cellStyle name="Normal 12 5 4 2 2 8 4" xfId="29588" xr:uid="{00000000-0005-0000-0000-0000B6960000}"/>
    <cellStyle name="Normal 12 5 4 2 2 9" xfId="11287" xr:uid="{00000000-0005-0000-0000-0000B7960000}"/>
    <cellStyle name="Normal 12 5 4 2 2 9 2" xfId="24098" xr:uid="{00000000-0005-0000-0000-0000B8960000}"/>
    <cellStyle name="Normal 12 5 4 2 2 9 2 2" xfId="49718" xr:uid="{00000000-0005-0000-0000-0000B9960000}"/>
    <cellStyle name="Normal 12 5 4 2 2 9 3" xfId="36908" xr:uid="{00000000-0005-0000-0000-0000BA960000}"/>
    <cellStyle name="Normal 12 5 4 2 3" xfId="356" xr:uid="{00000000-0005-0000-0000-0000BB960000}"/>
    <cellStyle name="Normal 12 5 4 2 3 10" xfId="5848" xr:uid="{00000000-0005-0000-0000-0000BC960000}"/>
    <cellStyle name="Normal 12 5 4 2 3 10 2" xfId="18659" xr:uid="{00000000-0005-0000-0000-0000BD960000}"/>
    <cellStyle name="Normal 12 5 4 2 3 10 2 2" xfId="44279" xr:uid="{00000000-0005-0000-0000-0000BE960000}"/>
    <cellStyle name="Normal 12 5 4 2 3 10 3" xfId="31469" xr:uid="{00000000-0005-0000-0000-0000BF960000}"/>
    <cellStyle name="Normal 12 5 4 2 3 11" xfId="13169" xr:uid="{00000000-0005-0000-0000-0000C0960000}"/>
    <cellStyle name="Normal 12 5 4 2 3 11 2" xfId="38789" xr:uid="{00000000-0005-0000-0000-0000C1960000}"/>
    <cellStyle name="Normal 12 5 4 2 3 12" xfId="25979" xr:uid="{00000000-0005-0000-0000-0000C2960000}"/>
    <cellStyle name="Normal 12 5 4 2 3 2" xfId="585" xr:uid="{00000000-0005-0000-0000-0000C3960000}"/>
    <cellStyle name="Normal 12 5 4 2 3 2 2" xfId="984" xr:uid="{00000000-0005-0000-0000-0000C4960000}"/>
    <cellStyle name="Normal 12 5 4 2 3 2 2 2" xfId="1879" xr:uid="{00000000-0005-0000-0000-0000C5960000}"/>
    <cellStyle name="Normal 12 5 4 2 3 2 2 2 2" xfId="3709" xr:uid="{00000000-0005-0000-0000-0000C6960000}"/>
    <cellStyle name="Normal 12 5 4 2 3 2 2 2 2 2" xfId="9199" xr:uid="{00000000-0005-0000-0000-0000C7960000}"/>
    <cellStyle name="Normal 12 5 4 2 3 2 2 2 2 2 2" xfId="22010" xr:uid="{00000000-0005-0000-0000-0000C8960000}"/>
    <cellStyle name="Normal 12 5 4 2 3 2 2 2 2 2 2 2" xfId="47630" xr:uid="{00000000-0005-0000-0000-0000C9960000}"/>
    <cellStyle name="Normal 12 5 4 2 3 2 2 2 2 2 3" xfId="34820" xr:uid="{00000000-0005-0000-0000-0000CA960000}"/>
    <cellStyle name="Normal 12 5 4 2 3 2 2 2 2 3" xfId="16520" xr:uid="{00000000-0005-0000-0000-0000CB960000}"/>
    <cellStyle name="Normal 12 5 4 2 3 2 2 2 2 3 2" xfId="42140" xr:uid="{00000000-0005-0000-0000-0000CC960000}"/>
    <cellStyle name="Normal 12 5 4 2 3 2 2 2 2 4" xfId="29330" xr:uid="{00000000-0005-0000-0000-0000CD960000}"/>
    <cellStyle name="Normal 12 5 4 2 3 2 2 2 3" xfId="5539" xr:uid="{00000000-0005-0000-0000-0000CE960000}"/>
    <cellStyle name="Normal 12 5 4 2 3 2 2 2 3 2" xfId="11029" xr:uid="{00000000-0005-0000-0000-0000CF960000}"/>
    <cellStyle name="Normal 12 5 4 2 3 2 2 2 3 2 2" xfId="23840" xr:uid="{00000000-0005-0000-0000-0000D0960000}"/>
    <cellStyle name="Normal 12 5 4 2 3 2 2 2 3 2 2 2" xfId="49460" xr:uid="{00000000-0005-0000-0000-0000D1960000}"/>
    <cellStyle name="Normal 12 5 4 2 3 2 2 2 3 2 3" xfId="36650" xr:uid="{00000000-0005-0000-0000-0000D2960000}"/>
    <cellStyle name="Normal 12 5 4 2 3 2 2 2 3 3" xfId="18350" xr:uid="{00000000-0005-0000-0000-0000D3960000}"/>
    <cellStyle name="Normal 12 5 4 2 3 2 2 2 3 3 2" xfId="43970" xr:uid="{00000000-0005-0000-0000-0000D4960000}"/>
    <cellStyle name="Normal 12 5 4 2 3 2 2 2 3 4" xfId="31160" xr:uid="{00000000-0005-0000-0000-0000D5960000}"/>
    <cellStyle name="Normal 12 5 4 2 3 2 2 2 4" xfId="12859" xr:uid="{00000000-0005-0000-0000-0000D6960000}"/>
    <cellStyle name="Normal 12 5 4 2 3 2 2 2 4 2" xfId="25670" xr:uid="{00000000-0005-0000-0000-0000D7960000}"/>
    <cellStyle name="Normal 12 5 4 2 3 2 2 2 4 2 2" xfId="51290" xr:uid="{00000000-0005-0000-0000-0000D8960000}"/>
    <cellStyle name="Normal 12 5 4 2 3 2 2 2 4 3" xfId="38480" xr:uid="{00000000-0005-0000-0000-0000D9960000}"/>
    <cellStyle name="Normal 12 5 4 2 3 2 2 2 5" xfId="7369" xr:uid="{00000000-0005-0000-0000-0000DA960000}"/>
    <cellStyle name="Normal 12 5 4 2 3 2 2 2 5 2" xfId="20180" xr:uid="{00000000-0005-0000-0000-0000DB960000}"/>
    <cellStyle name="Normal 12 5 4 2 3 2 2 2 5 2 2" xfId="45800" xr:uid="{00000000-0005-0000-0000-0000DC960000}"/>
    <cellStyle name="Normal 12 5 4 2 3 2 2 2 5 3" xfId="32990" xr:uid="{00000000-0005-0000-0000-0000DD960000}"/>
    <cellStyle name="Normal 12 5 4 2 3 2 2 2 6" xfId="14690" xr:uid="{00000000-0005-0000-0000-0000DE960000}"/>
    <cellStyle name="Normal 12 5 4 2 3 2 2 2 6 2" xfId="40310" xr:uid="{00000000-0005-0000-0000-0000DF960000}"/>
    <cellStyle name="Normal 12 5 4 2 3 2 2 2 7" xfId="27500" xr:uid="{00000000-0005-0000-0000-0000E0960000}"/>
    <cellStyle name="Normal 12 5 4 2 3 2 2 3" xfId="2815" xr:uid="{00000000-0005-0000-0000-0000E1960000}"/>
    <cellStyle name="Normal 12 5 4 2 3 2 2 3 2" xfId="8305" xr:uid="{00000000-0005-0000-0000-0000E2960000}"/>
    <cellStyle name="Normal 12 5 4 2 3 2 2 3 2 2" xfId="21116" xr:uid="{00000000-0005-0000-0000-0000E3960000}"/>
    <cellStyle name="Normal 12 5 4 2 3 2 2 3 2 2 2" xfId="46736" xr:uid="{00000000-0005-0000-0000-0000E4960000}"/>
    <cellStyle name="Normal 12 5 4 2 3 2 2 3 2 3" xfId="33926" xr:uid="{00000000-0005-0000-0000-0000E5960000}"/>
    <cellStyle name="Normal 12 5 4 2 3 2 2 3 3" xfId="15626" xr:uid="{00000000-0005-0000-0000-0000E6960000}"/>
    <cellStyle name="Normal 12 5 4 2 3 2 2 3 3 2" xfId="41246" xr:uid="{00000000-0005-0000-0000-0000E7960000}"/>
    <cellStyle name="Normal 12 5 4 2 3 2 2 3 4" xfId="28436" xr:uid="{00000000-0005-0000-0000-0000E8960000}"/>
    <cellStyle name="Normal 12 5 4 2 3 2 2 4" xfId="4645" xr:uid="{00000000-0005-0000-0000-0000E9960000}"/>
    <cellStyle name="Normal 12 5 4 2 3 2 2 4 2" xfId="10135" xr:uid="{00000000-0005-0000-0000-0000EA960000}"/>
    <cellStyle name="Normal 12 5 4 2 3 2 2 4 2 2" xfId="22946" xr:uid="{00000000-0005-0000-0000-0000EB960000}"/>
    <cellStyle name="Normal 12 5 4 2 3 2 2 4 2 2 2" xfId="48566" xr:uid="{00000000-0005-0000-0000-0000EC960000}"/>
    <cellStyle name="Normal 12 5 4 2 3 2 2 4 2 3" xfId="35756" xr:uid="{00000000-0005-0000-0000-0000ED960000}"/>
    <cellStyle name="Normal 12 5 4 2 3 2 2 4 3" xfId="17456" xr:uid="{00000000-0005-0000-0000-0000EE960000}"/>
    <cellStyle name="Normal 12 5 4 2 3 2 2 4 3 2" xfId="43076" xr:uid="{00000000-0005-0000-0000-0000EF960000}"/>
    <cellStyle name="Normal 12 5 4 2 3 2 2 4 4" xfId="30266" xr:uid="{00000000-0005-0000-0000-0000F0960000}"/>
    <cellStyle name="Normal 12 5 4 2 3 2 2 5" xfId="11965" xr:uid="{00000000-0005-0000-0000-0000F1960000}"/>
    <cellStyle name="Normal 12 5 4 2 3 2 2 5 2" xfId="24776" xr:uid="{00000000-0005-0000-0000-0000F2960000}"/>
    <cellStyle name="Normal 12 5 4 2 3 2 2 5 2 2" xfId="50396" xr:uid="{00000000-0005-0000-0000-0000F3960000}"/>
    <cellStyle name="Normal 12 5 4 2 3 2 2 5 3" xfId="37586" xr:uid="{00000000-0005-0000-0000-0000F4960000}"/>
    <cellStyle name="Normal 12 5 4 2 3 2 2 6" xfId="6475" xr:uid="{00000000-0005-0000-0000-0000F5960000}"/>
    <cellStyle name="Normal 12 5 4 2 3 2 2 6 2" xfId="19286" xr:uid="{00000000-0005-0000-0000-0000F6960000}"/>
    <cellStyle name="Normal 12 5 4 2 3 2 2 6 2 2" xfId="44906" xr:uid="{00000000-0005-0000-0000-0000F7960000}"/>
    <cellStyle name="Normal 12 5 4 2 3 2 2 6 3" xfId="32096" xr:uid="{00000000-0005-0000-0000-0000F8960000}"/>
    <cellStyle name="Normal 12 5 4 2 3 2 2 7" xfId="13796" xr:uid="{00000000-0005-0000-0000-0000F9960000}"/>
    <cellStyle name="Normal 12 5 4 2 3 2 2 7 2" xfId="39416" xr:uid="{00000000-0005-0000-0000-0000FA960000}"/>
    <cellStyle name="Normal 12 5 4 2 3 2 2 8" xfId="26606" xr:uid="{00000000-0005-0000-0000-0000FB960000}"/>
    <cellStyle name="Normal 12 5 4 2 3 2 3" xfId="1480" xr:uid="{00000000-0005-0000-0000-0000FC960000}"/>
    <cellStyle name="Normal 12 5 4 2 3 2 3 2" xfId="3310" xr:uid="{00000000-0005-0000-0000-0000FD960000}"/>
    <cellStyle name="Normal 12 5 4 2 3 2 3 2 2" xfId="8800" xr:uid="{00000000-0005-0000-0000-0000FE960000}"/>
    <cellStyle name="Normal 12 5 4 2 3 2 3 2 2 2" xfId="21611" xr:uid="{00000000-0005-0000-0000-0000FF960000}"/>
    <cellStyle name="Normal 12 5 4 2 3 2 3 2 2 2 2" xfId="47231" xr:uid="{00000000-0005-0000-0000-000000970000}"/>
    <cellStyle name="Normal 12 5 4 2 3 2 3 2 2 3" xfId="34421" xr:uid="{00000000-0005-0000-0000-000001970000}"/>
    <cellStyle name="Normal 12 5 4 2 3 2 3 2 3" xfId="16121" xr:uid="{00000000-0005-0000-0000-000002970000}"/>
    <cellStyle name="Normal 12 5 4 2 3 2 3 2 3 2" xfId="41741" xr:uid="{00000000-0005-0000-0000-000003970000}"/>
    <cellStyle name="Normal 12 5 4 2 3 2 3 2 4" xfId="28931" xr:uid="{00000000-0005-0000-0000-000004970000}"/>
    <cellStyle name="Normal 12 5 4 2 3 2 3 3" xfId="5140" xr:uid="{00000000-0005-0000-0000-000005970000}"/>
    <cellStyle name="Normal 12 5 4 2 3 2 3 3 2" xfId="10630" xr:uid="{00000000-0005-0000-0000-000006970000}"/>
    <cellStyle name="Normal 12 5 4 2 3 2 3 3 2 2" xfId="23441" xr:uid="{00000000-0005-0000-0000-000007970000}"/>
    <cellStyle name="Normal 12 5 4 2 3 2 3 3 2 2 2" xfId="49061" xr:uid="{00000000-0005-0000-0000-000008970000}"/>
    <cellStyle name="Normal 12 5 4 2 3 2 3 3 2 3" xfId="36251" xr:uid="{00000000-0005-0000-0000-000009970000}"/>
    <cellStyle name="Normal 12 5 4 2 3 2 3 3 3" xfId="17951" xr:uid="{00000000-0005-0000-0000-00000A970000}"/>
    <cellStyle name="Normal 12 5 4 2 3 2 3 3 3 2" xfId="43571" xr:uid="{00000000-0005-0000-0000-00000B970000}"/>
    <cellStyle name="Normal 12 5 4 2 3 2 3 3 4" xfId="30761" xr:uid="{00000000-0005-0000-0000-00000C970000}"/>
    <cellStyle name="Normal 12 5 4 2 3 2 3 4" xfId="12460" xr:uid="{00000000-0005-0000-0000-00000D970000}"/>
    <cellStyle name="Normal 12 5 4 2 3 2 3 4 2" xfId="25271" xr:uid="{00000000-0005-0000-0000-00000E970000}"/>
    <cellStyle name="Normal 12 5 4 2 3 2 3 4 2 2" xfId="50891" xr:uid="{00000000-0005-0000-0000-00000F970000}"/>
    <cellStyle name="Normal 12 5 4 2 3 2 3 4 3" xfId="38081" xr:uid="{00000000-0005-0000-0000-000010970000}"/>
    <cellStyle name="Normal 12 5 4 2 3 2 3 5" xfId="6970" xr:uid="{00000000-0005-0000-0000-000011970000}"/>
    <cellStyle name="Normal 12 5 4 2 3 2 3 5 2" xfId="19781" xr:uid="{00000000-0005-0000-0000-000012970000}"/>
    <cellStyle name="Normal 12 5 4 2 3 2 3 5 2 2" xfId="45401" xr:uid="{00000000-0005-0000-0000-000013970000}"/>
    <cellStyle name="Normal 12 5 4 2 3 2 3 5 3" xfId="32591" xr:uid="{00000000-0005-0000-0000-000014970000}"/>
    <cellStyle name="Normal 12 5 4 2 3 2 3 6" xfId="14291" xr:uid="{00000000-0005-0000-0000-000015970000}"/>
    <cellStyle name="Normal 12 5 4 2 3 2 3 6 2" xfId="39911" xr:uid="{00000000-0005-0000-0000-000016970000}"/>
    <cellStyle name="Normal 12 5 4 2 3 2 3 7" xfId="27101" xr:uid="{00000000-0005-0000-0000-000017970000}"/>
    <cellStyle name="Normal 12 5 4 2 3 2 4" xfId="2416" xr:uid="{00000000-0005-0000-0000-000018970000}"/>
    <cellStyle name="Normal 12 5 4 2 3 2 4 2" xfId="7906" xr:uid="{00000000-0005-0000-0000-000019970000}"/>
    <cellStyle name="Normal 12 5 4 2 3 2 4 2 2" xfId="20717" xr:uid="{00000000-0005-0000-0000-00001A970000}"/>
    <cellStyle name="Normal 12 5 4 2 3 2 4 2 2 2" xfId="46337" xr:uid="{00000000-0005-0000-0000-00001B970000}"/>
    <cellStyle name="Normal 12 5 4 2 3 2 4 2 3" xfId="33527" xr:uid="{00000000-0005-0000-0000-00001C970000}"/>
    <cellStyle name="Normal 12 5 4 2 3 2 4 3" xfId="15227" xr:uid="{00000000-0005-0000-0000-00001D970000}"/>
    <cellStyle name="Normal 12 5 4 2 3 2 4 3 2" xfId="40847" xr:uid="{00000000-0005-0000-0000-00001E970000}"/>
    <cellStyle name="Normal 12 5 4 2 3 2 4 4" xfId="28037" xr:uid="{00000000-0005-0000-0000-00001F970000}"/>
    <cellStyle name="Normal 12 5 4 2 3 2 5" xfId="4246" xr:uid="{00000000-0005-0000-0000-000020970000}"/>
    <cellStyle name="Normal 12 5 4 2 3 2 5 2" xfId="9736" xr:uid="{00000000-0005-0000-0000-000021970000}"/>
    <cellStyle name="Normal 12 5 4 2 3 2 5 2 2" xfId="22547" xr:uid="{00000000-0005-0000-0000-000022970000}"/>
    <cellStyle name="Normal 12 5 4 2 3 2 5 2 2 2" xfId="48167" xr:uid="{00000000-0005-0000-0000-000023970000}"/>
    <cellStyle name="Normal 12 5 4 2 3 2 5 2 3" xfId="35357" xr:uid="{00000000-0005-0000-0000-000024970000}"/>
    <cellStyle name="Normal 12 5 4 2 3 2 5 3" xfId="17057" xr:uid="{00000000-0005-0000-0000-000025970000}"/>
    <cellStyle name="Normal 12 5 4 2 3 2 5 3 2" xfId="42677" xr:uid="{00000000-0005-0000-0000-000026970000}"/>
    <cellStyle name="Normal 12 5 4 2 3 2 5 4" xfId="29867" xr:uid="{00000000-0005-0000-0000-000027970000}"/>
    <cellStyle name="Normal 12 5 4 2 3 2 6" xfId="11566" xr:uid="{00000000-0005-0000-0000-000028970000}"/>
    <cellStyle name="Normal 12 5 4 2 3 2 6 2" xfId="24377" xr:uid="{00000000-0005-0000-0000-000029970000}"/>
    <cellStyle name="Normal 12 5 4 2 3 2 6 2 2" xfId="49997" xr:uid="{00000000-0005-0000-0000-00002A970000}"/>
    <cellStyle name="Normal 12 5 4 2 3 2 6 3" xfId="37187" xr:uid="{00000000-0005-0000-0000-00002B970000}"/>
    <cellStyle name="Normal 12 5 4 2 3 2 7" xfId="6076" xr:uid="{00000000-0005-0000-0000-00002C970000}"/>
    <cellStyle name="Normal 12 5 4 2 3 2 7 2" xfId="18887" xr:uid="{00000000-0005-0000-0000-00002D970000}"/>
    <cellStyle name="Normal 12 5 4 2 3 2 7 2 2" xfId="44507" xr:uid="{00000000-0005-0000-0000-00002E970000}"/>
    <cellStyle name="Normal 12 5 4 2 3 2 7 3" xfId="31697" xr:uid="{00000000-0005-0000-0000-00002F970000}"/>
    <cellStyle name="Normal 12 5 4 2 3 2 8" xfId="13397" xr:uid="{00000000-0005-0000-0000-000030970000}"/>
    <cellStyle name="Normal 12 5 4 2 3 2 8 2" xfId="39017" xr:uid="{00000000-0005-0000-0000-000031970000}"/>
    <cellStyle name="Normal 12 5 4 2 3 2 9" xfId="26207" xr:uid="{00000000-0005-0000-0000-000032970000}"/>
    <cellStyle name="Normal 12 5 4 2 3 3" xfId="717" xr:uid="{00000000-0005-0000-0000-000033970000}"/>
    <cellStyle name="Normal 12 5 4 2 3 3 2" xfId="1117" xr:uid="{00000000-0005-0000-0000-000034970000}"/>
    <cellStyle name="Normal 12 5 4 2 3 3 2 2" xfId="2012" xr:uid="{00000000-0005-0000-0000-000035970000}"/>
    <cellStyle name="Normal 12 5 4 2 3 3 2 2 2" xfId="3842" xr:uid="{00000000-0005-0000-0000-000036970000}"/>
    <cellStyle name="Normal 12 5 4 2 3 3 2 2 2 2" xfId="9332" xr:uid="{00000000-0005-0000-0000-000037970000}"/>
    <cellStyle name="Normal 12 5 4 2 3 3 2 2 2 2 2" xfId="22143" xr:uid="{00000000-0005-0000-0000-000038970000}"/>
    <cellStyle name="Normal 12 5 4 2 3 3 2 2 2 2 2 2" xfId="47763" xr:uid="{00000000-0005-0000-0000-000039970000}"/>
    <cellStyle name="Normal 12 5 4 2 3 3 2 2 2 2 3" xfId="34953" xr:uid="{00000000-0005-0000-0000-00003A970000}"/>
    <cellStyle name="Normal 12 5 4 2 3 3 2 2 2 3" xfId="16653" xr:uid="{00000000-0005-0000-0000-00003B970000}"/>
    <cellStyle name="Normal 12 5 4 2 3 3 2 2 2 3 2" xfId="42273" xr:uid="{00000000-0005-0000-0000-00003C970000}"/>
    <cellStyle name="Normal 12 5 4 2 3 3 2 2 2 4" xfId="29463" xr:uid="{00000000-0005-0000-0000-00003D970000}"/>
    <cellStyle name="Normal 12 5 4 2 3 3 2 2 3" xfId="5672" xr:uid="{00000000-0005-0000-0000-00003E970000}"/>
    <cellStyle name="Normal 12 5 4 2 3 3 2 2 3 2" xfId="11162" xr:uid="{00000000-0005-0000-0000-00003F970000}"/>
    <cellStyle name="Normal 12 5 4 2 3 3 2 2 3 2 2" xfId="23973" xr:uid="{00000000-0005-0000-0000-000040970000}"/>
    <cellStyle name="Normal 12 5 4 2 3 3 2 2 3 2 2 2" xfId="49593" xr:uid="{00000000-0005-0000-0000-000041970000}"/>
    <cellStyle name="Normal 12 5 4 2 3 3 2 2 3 2 3" xfId="36783" xr:uid="{00000000-0005-0000-0000-000042970000}"/>
    <cellStyle name="Normal 12 5 4 2 3 3 2 2 3 3" xfId="18483" xr:uid="{00000000-0005-0000-0000-000043970000}"/>
    <cellStyle name="Normal 12 5 4 2 3 3 2 2 3 3 2" xfId="44103" xr:uid="{00000000-0005-0000-0000-000044970000}"/>
    <cellStyle name="Normal 12 5 4 2 3 3 2 2 3 4" xfId="31293" xr:uid="{00000000-0005-0000-0000-000045970000}"/>
    <cellStyle name="Normal 12 5 4 2 3 3 2 2 4" xfId="12992" xr:uid="{00000000-0005-0000-0000-000046970000}"/>
    <cellStyle name="Normal 12 5 4 2 3 3 2 2 4 2" xfId="25803" xr:uid="{00000000-0005-0000-0000-000047970000}"/>
    <cellStyle name="Normal 12 5 4 2 3 3 2 2 4 2 2" xfId="51423" xr:uid="{00000000-0005-0000-0000-000048970000}"/>
    <cellStyle name="Normal 12 5 4 2 3 3 2 2 4 3" xfId="38613" xr:uid="{00000000-0005-0000-0000-000049970000}"/>
    <cellStyle name="Normal 12 5 4 2 3 3 2 2 5" xfId="7502" xr:uid="{00000000-0005-0000-0000-00004A970000}"/>
    <cellStyle name="Normal 12 5 4 2 3 3 2 2 5 2" xfId="20313" xr:uid="{00000000-0005-0000-0000-00004B970000}"/>
    <cellStyle name="Normal 12 5 4 2 3 3 2 2 5 2 2" xfId="45933" xr:uid="{00000000-0005-0000-0000-00004C970000}"/>
    <cellStyle name="Normal 12 5 4 2 3 3 2 2 5 3" xfId="33123" xr:uid="{00000000-0005-0000-0000-00004D970000}"/>
    <cellStyle name="Normal 12 5 4 2 3 3 2 2 6" xfId="14823" xr:uid="{00000000-0005-0000-0000-00004E970000}"/>
    <cellStyle name="Normal 12 5 4 2 3 3 2 2 6 2" xfId="40443" xr:uid="{00000000-0005-0000-0000-00004F970000}"/>
    <cellStyle name="Normal 12 5 4 2 3 3 2 2 7" xfId="27633" xr:uid="{00000000-0005-0000-0000-000050970000}"/>
    <cellStyle name="Normal 12 5 4 2 3 3 2 3" xfId="2948" xr:uid="{00000000-0005-0000-0000-000051970000}"/>
    <cellStyle name="Normal 12 5 4 2 3 3 2 3 2" xfId="8438" xr:uid="{00000000-0005-0000-0000-000052970000}"/>
    <cellStyle name="Normal 12 5 4 2 3 3 2 3 2 2" xfId="21249" xr:uid="{00000000-0005-0000-0000-000053970000}"/>
    <cellStyle name="Normal 12 5 4 2 3 3 2 3 2 2 2" xfId="46869" xr:uid="{00000000-0005-0000-0000-000054970000}"/>
    <cellStyle name="Normal 12 5 4 2 3 3 2 3 2 3" xfId="34059" xr:uid="{00000000-0005-0000-0000-000055970000}"/>
    <cellStyle name="Normal 12 5 4 2 3 3 2 3 3" xfId="15759" xr:uid="{00000000-0005-0000-0000-000056970000}"/>
    <cellStyle name="Normal 12 5 4 2 3 3 2 3 3 2" xfId="41379" xr:uid="{00000000-0005-0000-0000-000057970000}"/>
    <cellStyle name="Normal 12 5 4 2 3 3 2 3 4" xfId="28569" xr:uid="{00000000-0005-0000-0000-000058970000}"/>
    <cellStyle name="Normal 12 5 4 2 3 3 2 4" xfId="4778" xr:uid="{00000000-0005-0000-0000-000059970000}"/>
    <cellStyle name="Normal 12 5 4 2 3 3 2 4 2" xfId="10268" xr:uid="{00000000-0005-0000-0000-00005A970000}"/>
    <cellStyle name="Normal 12 5 4 2 3 3 2 4 2 2" xfId="23079" xr:uid="{00000000-0005-0000-0000-00005B970000}"/>
    <cellStyle name="Normal 12 5 4 2 3 3 2 4 2 2 2" xfId="48699" xr:uid="{00000000-0005-0000-0000-00005C970000}"/>
    <cellStyle name="Normal 12 5 4 2 3 3 2 4 2 3" xfId="35889" xr:uid="{00000000-0005-0000-0000-00005D970000}"/>
    <cellStyle name="Normal 12 5 4 2 3 3 2 4 3" xfId="17589" xr:uid="{00000000-0005-0000-0000-00005E970000}"/>
    <cellStyle name="Normal 12 5 4 2 3 3 2 4 3 2" xfId="43209" xr:uid="{00000000-0005-0000-0000-00005F970000}"/>
    <cellStyle name="Normal 12 5 4 2 3 3 2 4 4" xfId="30399" xr:uid="{00000000-0005-0000-0000-000060970000}"/>
    <cellStyle name="Normal 12 5 4 2 3 3 2 5" xfId="12098" xr:uid="{00000000-0005-0000-0000-000061970000}"/>
    <cellStyle name="Normal 12 5 4 2 3 3 2 5 2" xfId="24909" xr:uid="{00000000-0005-0000-0000-000062970000}"/>
    <cellStyle name="Normal 12 5 4 2 3 3 2 5 2 2" xfId="50529" xr:uid="{00000000-0005-0000-0000-000063970000}"/>
    <cellStyle name="Normal 12 5 4 2 3 3 2 5 3" xfId="37719" xr:uid="{00000000-0005-0000-0000-000064970000}"/>
    <cellStyle name="Normal 12 5 4 2 3 3 2 6" xfId="6608" xr:uid="{00000000-0005-0000-0000-000065970000}"/>
    <cellStyle name="Normal 12 5 4 2 3 3 2 6 2" xfId="19419" xr:uid="{00000000-0005-0000-0000-000066970000}"/>
    <cellStyle name="Normal 12 5 4 2 3 3 2 6 2 2" xfId="45039" xr:uid="{00000000-0005-0000-0000-000067970000}"/>
    <cellStyle name="Normal 12 5 4 2 3 3 2 6 3" xfId="32229" xr:uid="{00000000-0005-0000-0000-000068970000}"/>
    <cellStyle name="Normal 12 5 4 2 3 3 2 7" xfId="13929" xr:uid="{00000000-0005-0000-0000-000069970000}"/>
    <cellStyle name="Normal 12 5 4 2 3 3 2 7 2" xfId="39549" xr:uid="{00000000-0005-0000-0000-00006A970000}"/>
    <cellStyle name="Normal 12 5 4 2 3 3 2 8" xfId="26739" xr:uid="{00000000-0005-0000-0000-00006B970000}"/>
    <cellStyle name="Normal 12 5 4 2 3 3 3" xfId="1612" xr:uid="{00000000-0005-0000-0000-00006C970000}"/>
    <cellStyle name="Normal 12 5 4 2 3 3 3 2" xfId="3442" xr:uid="{00000000-0005-0000-0000-00006D970000}"/>
    <cellStyle name="Normal 12 5 4 2 3 3 3 2 2" xfId="8932" xr:uid="{00000000-0005-0000-0000-00006E970000}"/>
    <cellStyle name="Normal 12 5 4 2 3 3 3 2 2 2" xfId="21743" xr:uid="{00000000-0005-0000-0000-00006F970000}"/>
    <cellStyle name="Normal 12 5 4 2 3 3 3 2 2 2 2" xfId="47363" xr:uid="{00000000-0005-0000-0000-000070970000}"/>
    <cellStyle name="Normal 12 5 4 2 3 3 3 2 2 3" xfId="34553" xr:uid="{00000000-0005-0000-0000-000071970000}"/>
    <cellStyle name="Normal 12 5 4 2 3 3 3 2 3" xfId="16253" xr:uid="{00000000-0005-0000-0000-000072970000}"/>
    <cellStyle name="Normal 12 5 4 2 3 3 3 2 3 2" xfId="41873" xr:uid="{00000000-0005-0000-0000-000073970000}"/>
    <cellStyle name="Normal 12 5 4 2 3 3 3 2 4" xfId="29063" xr:uid="{00000000-0005-0000-0000-000074970000}"/>
    <cellStyle name="Normal 12 5 4 2 3 3 3 3" xfId="5272" xr:uid="{00000000-0005-0000-0000-000075970000}"/>
    <cellStyle name="Normal 12 5 4 2 3 3 3 3 2" xfId="10762" xr:uid="{00000000-0005-0000-0000-000076970000}"/>
    <cellStyle name="Normal 12 5 4 2 3 3 3 3 2 2" xfId="23573" xr:uid="{00000000-0005-0000-0000-000077970000}"/>
    <cellStyle name="Normal 12 5 4 2 3 3 3 3 2 2 2" xfId="49193" xr:uid="{00000000-0005-0000-0000-000078970000}"/>
    <cellStyle name="Normal 12 5 4 2 3 3 3 3 2 3" xfId="36383" xr:uid="{00000000-0005-0000-0000-000079970000}"/>
    <cellStyle name="Normal 12 5 4 2 3 3 3 3 3" xfId="18083" xr:uid="{00000000-0005-0000-0000-00007A970000}"/>
    <cellStyle name="Normal 12 5 4 2 3 3 3 3 3 2" xfId="43703" xr:uid="{00000000-0005-0000-0000-00007B970000}"/>
    <cellStyle name="Normal 12 5 4 2 3 3 3 3 4" xfId="30893" xr:uid="{00000000-0005-0000-0000-00007C970000}"/>
    <cellStyle name="Normal 12 5 4 2 3 3 3 4" xfId="12592" xr:uid="{00000000-0005-0000-0000-00007D970000}"/>
    <cellStyle name="Normal 12 5 4 2 3 3 3 4 2" xfId="25403" xr:uid="{00000000-0005-0000-0000-00007E970000}"/>
    <cellStyle name="Normal 12 5 4 2 3 3 3 4 2 2" xfId="51023" xr:uid="{00000000-0005-0000-0000-00007F970000}"/>
    <cellStyle name="Normal 12 5 4 2 3 3 3 4 3" xfId="38213" xr:uid="{00000000-0005-0000-0000-000080970000}"/>
    <cellStyle name="Normal 12 5 4 2 3 3 3 5" xfId="7102" xr:uid="{00000000-0005-0000-0000-000081970000}"/>
    <cellStyle name="Normal 12 5 4 2 3 3 3 5 2" xfId="19913" xr:uid="{00000000-0005-0000-0000-000082970000}"/>
    <cellStyle name="Normal 12 5 4 2 3 3 3 5 2 2" xfId="45533" xr:uid="{00000000-0005-0000-0000-000083970000}"/>
    <cellStyle name="Normal 12 5 4 2 3 3 3 5 3" xfId="32723" xr:uid="{00000000-0005-0000-0000-000084970000}"/>
    <cellStyle name="Normal 12 5 4 2 3 3 3 6" xfId="14423" xr:uid="{00000000-0005-0000-0000-000085970000}"/>
    <cellStyle name="Normal 12 5 4 2 3 3 3 6 2" xfId="40043" xr:uid="{00000000-0005-0000-0000-000086970000}"/>
    <cellStyle name="Normal 12 5 4 2 3 3 3 7" xfId="27233" xr:uid="{00000000-0005-0000-0000-000087970000}"/>
    <cellStyle name="Normal 12 5 4 2 3 3 4" xfId="2548" xr:uid="{00000000-0005-0000-0000-000088970000}"/>
    <cellStyle name="Normal 12 5 4 2 3 3 4 2" xfId="8038" xr:uid="{00000000-0005-0000-0000-000089970000}"/>
    <cellStyle name="Normal 12 5 4 2 3 3 4 2 2" xfId="20849" xr:uid="{00000000-0005-0000-0000-00008A970000}"/>
    <cellStyle name="Normal 12 5 4 2 3 3 4 2 2 2" xfId="46469" xr:uid="{00000000-0005-0000-0000-00008B970000}"/>
    <cellStyle name="Normal 12 5 4 2 3 3 4 2 3" xfId="33659" xr:uid="{00000000-0005-0000-0000-00008C970000}"/>
    <cellStyle name="Normal 12 5 4 2 3 3 4 3" xfId="15359" xr:uid="{00000000-0005-0000-0000-00008D970000}"/>
    <cellStyle name="Normal 12 5 4 2 3 3 4 3 2" xfId="40979" xr:uid="{00000000-0005-0000-0000-00008E970000}"/>
    <cellStyle name="Normal 12 5 4 2 3 3 4 4" xfId="28169" xr:uid="{00000000-0005-0000-0000-00008F970000}"/>
    <cellStyle name="Normal 12 5 4 2 3 3 5" xfId="4378" xr:uid="{00000000-0005-0000-0000-000090970000}"/>
    <cellStyle name="Normal 12 5 4 2 3 3 5 2" xfId="9868" xr:uid="{00000000-0005-0000-0000-000091970000}"/>
    <cellStyle name="Normal 12 5 4 2 3 3 5 2 2" xfId="22679" xr:uid="{00000000-0005-0000-0000-000092970000}"/>
    <cellStyle name="Normal 12 5 4 2 3 3 5 2 2 2" xfId="48299" xr:uid="{00000000-0005-0000-0000-000093970000}"/>
    <cellStyle name="Normal 12 5 4 2 3 3 5 2 3" xfId="35489" xr:uid="{00000000-0005-0000-0000-000094970000}"/>
    <cellStyle name="Normal 12 5 4 2 3 3 5 3" xfId="17189" xr:uid="{00000000-0005-0000-0000-000095970000}"/>
    <cellStyle name="Normal 12 5 4 2 3 3 5 3 2" xfId="42809" xr:uid="{00000000-0005-0000-0000-000096970000}"/>
    <cellStyle name="Normal 12 5 4 2 3 3 5 4" xfId="29999" xr:uid="{00000000-0005-0000-0000-000097970000}"/>
    <cellStyle name="Normal 12 5 4 2 3 3 6" xfId="11698" xr:uid="{00000000-0005-0000-0000-000098970000}"/>
    <cellStyle name="Normal 12 5 4 2 3 3 6 2" xfId="24509" xr:uid="{00000000-0005-0000-0000-000099970000}"/>
    <cellStyle name="Normal 12 5 4 2 3 3 6 2 2" xfId="50129" xr:uid="{00000000-0005-0000-0000-00009A970000}"/>
    <cellStyle name="Normal 12 5 4 2 3 3 6 3" xfId="37319" xr:uid="{00000000-0005-0000-0000-00009B970000}"/>
    <cellStyle name="Normal 12 5 4 2 3 3 7" xfId="6208" xr:uid="{00000000-0005-0000-0000-00009C970000}"/>
    <cellStyle name="Normal 12 5 4 2 3 3 7 2" xfId="19019" xr:uid="{00000000-0005-0000-0000-00009D970000}"/>
    <cellStyle name="Normal 12 5 4 2 3 3 7 2 2" xfId="44639" xr:uid="{00000000-0005-0000-0000-00009E970000}"/>
    <cellStyle name="Normal 12 5 4 2 3 3 7 3" xfId="31829" xr:uid="{00000000-0005-0000-0000-00009F970000}"/>
    <cellStyle name="Normal 12 5 4 2 3 3 8" xfId="13529" xr:uid="{00000000-0005-0000-0000-0000A0970000}"/>
    <cellStyle name="Normal 12 5 4 2 3 3 8 2" xfId="39149" xr:uid="{00000000-0005-0000-0000-0000A1970000}"/>
    <cellStyle name="Normal 12 5 4 2 3 3 9" xfId="26339" xr:uid="{00000000-0005-0000-0000-0000A2970000}"/>
    <cellStyle name="Normal 12 5 4 2 3 4" xfId="492" xr:uid="{00000000-0005-0000-0000-0000A3970000}"/>
    <cellStyle name="Normal 12 5 4 2 3 4 2" xfId="1387" xr:uid="{00000000-0005-0000-0000-0000A4970000}"/>
    <cellStyle name="Normal 12 5 4 2 3 4 2 2" xfId="3217" xr:uid="{00000000-0005-0000-0000-0000A5970000}"/>
    <cellStyle name="Normal 12 5 4 2 3 4 2 2 2" xfId="8707" xr:uid="{00000000-0005-0000-0000-0000A6970000}"/>
    <cellStyle name="Normal 12 5 4 2 3 4 2 2 2 2" xfId="21518" xr:uid="{00000000-0005-0000-0000-0000A7970000}"/>
    <cellStyle name="Normal 12 5 4 2 3 4 2 2 2 2 2" xfId="47138" xr:uid="{00000000-0005-0000-0000-0000A8970000}"/>
    <cellStyle name="Normal 12 5 4 2 3 4 2 2 2 3" xfId="34328" xr:uid="{00000000-0005-0000-0000-0000A9970000}"/>
    <cellStyle name="Normal 12 5 4 2 3 4 2 2 3" xfId="16028" xr:uid="{00000000-0005-0000-0000-0000AA970000}"/>
    <cellStyle name="Normal 12 5 4 2 3 4 2 2 3 2" xfId="41648" xr:uid="{00000000-0005-0000-0000-0000AB970000}"/>
    <cellStyle name="Normal 12 5 4 2 3 4 2 2 4" xfId="28838" xr:uid="{00000000-0005-0000-0000-0000AC970000}"/>
    <cellStyle name="Normal 12 5 4 2 3 4 2 3" xfId="5047" xr:uid="{00000000-0005-0000-0000-0000AD970000}"/>
    <cellStyle name="Normal 12 5 4 2 3 4 2 3 2" xfId="10537" xr:uid="{00000000-0005-0000-0000-0000AE970000}"/>
    <cellStyle name="Normal 12 5 4 2 3 4 2 3 2 2" xfId="23348" xr:uid="{00000000-0005-0000-0000-0000AF970000}"/>
    <cellStyle name="Normal 12 5 4 2 3 4 2 3 2 2 2" xfId="48968" xr:uid="{00000000-0005-0000-0000-0000B0970000}"/>
    <cellStyle name="Normal 12 5 4 2 3 4 2 3 2 3" xfId="36158" xr:uid="{00000000-0005-0000-0000-0000B1970000}"/>
    <cellStyle name="Normal 12 5 4 2 3 4 2 3 3" xfId="17858" xr:uid="{00000000-0005-0000-0000-0000B2970000}"/>
    <cellStyle name="Normal 12 5 4 2 3 4 2 3 3 2" xfId="43478" xr:uid="{00000000-0005-0000-0000-0000B3970000}"/>
    <cellStyle name="Normal 12 5 4 2 3 4 2 3 4" xfId="30668" xr:uid="{00000000-0005-0000-0000-0000B4970000}"/>
    <cellStyle name="Normal 12 5 4 2 3 4 2 4" xfId="12367" xr:uid="{00000000-0005-0000-0000-0000B5970000}"/>
    <cellStyle name="Normal 12 5 4 2 3 4 2 4 2" xfId="25178" xr:uid="{00000000-0005-0000-0000-0000B6970000}"/>
    <cellStyle name="Normal 12 5 4 2 3 4 2 4 2 2" xfId="50798" xr:uid="{00000000-0005-0000-0000-0000B7970000}"/>
    <cellStyle name="Normal 12 5 4 2 3 4 2 4 3" xfId="37988" xr:uid="{00000000-0005-0000-0000-0000B8970000}"/>
    <cellStyle name="Normal 12 5 4 2 3 4 2 5" xfId="6877" xr:uid="{00000000-0005-0000-0000-0000B9970000}"/>
    <cellStyle name="Normal 12 5 4 2 3 4 2 5 2" xfId="19688" xr:uid="{00000000-0005-0000-0000-0000BA970000}"/>
    <cellStyle name="Normal 12 5 4 2 3 4 2 5 2 2" xfId="45308" xr:uid="{00000000-0005-0000-0000-0000BB970000}"/>
    <cellStyle name="Normal 12 5 4 2 3 4 2 5 3" xfId="32498" xr:uid="{00000000-0005-0000-0000-0000BC970000}"/>
    <cellStyle name="Normal 12 5 4 2 3 4 2 6" xfId="14198" xr:uid="{00000000-0005-0000-0000-0000BD970000}"/>
    <cellStyle name="Normal 12 5 4 2 3 4 2 6 2" xfId="39818" xr:uid="{00000000-0005-0000-0000-0000BE970000}"/>
    <cellStyle name="Normal 12 5 4 2 3 4 2 7" xfId="27008" xr:uid="{00000000-0005-0000-0000-0000BF970000}"/>
    <cellStyle name="Normal 12 5 4 2 3 4 3" xfId="2323" xr:uid="{00000000-0005-0000-0000-0000C0970000}"/>
    <cellStyle name="Normal 12 5 4 2 3 4 3 2" xfId="7813" xr:uid="{00000000-0005-0000-0000-0000C1970000}"/>
    <cellStyle name="Normal 12 5 4 2 3 4 3 2 2" xfId="20624" xr:uid="{00000000-0005-0000-0000-0000C2970000}"/>
    <cellStyle name="Normal 12 5 4 2 3 4 3 2 2 2" xfId="46244" xr:uid="{00000000-0005-0000-0000-0000C3970000}"/>
    <cellStyle name="Normal 12 5 4 2 3 4 3 2 3" xfId="33434" xr:uid="{00000000-0005-0000-0000-0000C4970000}"/>
    <cellStyle name="Normal 12 5 4 2 3 4 3 3" xfId="15134" xr:uid="{00000000-0005-0000-0000-0000C5970000}"/>
    <cellStyle name="Normal 12 5 4 2 3 4 3 3 2" xfId="40754" xr:uid="{00000000-0005-0000-0000-0000C6970000}"/>
    <cellStyle name="Normal 12 5 4 2 3 4 3 4" xfId="27944" xr:uid="{00000000-0005-0000-0000-0000C7970000}"/>
    <cellStyle name="Normal 12 5 4 2 3 4 4" xfId="4153" xr:uid="{00000000-0005-0000-0000-0000C8970000}"/>
    <cellStyle name="Normal 12 5 4 2 3 4 4 2" xfId="9643" xr:uid="{00000000-0005-0000-0000-0000C9970000}"/>
    <cellStyle name="Normal 12 5 4 2 3 4 4 2 2" xfId="22454" xr:uid="{00000000-0005-0000-0000-0000CA970000}"/>
    <cellStyle name="Normal 12 5 4 2 3 4 4 2 2 2" xfId="48074" xr:uid="{00000000-0005-0000-0000-0000CB970000}"/>
    <cellStyle name="Normal 12 5 4 2 3 4 4 2 3" xfId="35264" xr:uid="{00000000-0005-0000-0000-0000CC970000}"/>
    <cellStyle name="Normal 12 5 4 2 3 4 4 3" xfId="16964" xr:uid="{00000000-0005-0000-0000-0000CD970000}"/>
    <cellStyle name="Normal 12 5 4 2 3 4 4 3 2" xfId="42584" xr:uid="{00000000-0005-0000-0000-0000CE970000}"/>
    <cellStyle name="Normal 12 5 4 2 3 4 4 4" xfId="29774" xr:uid="{00000000-0005-0000-0000-0000CF970000}"/>
    <cellStyle name="Normal 12 5 4 2 3 4 5" xfId="11473" xr:uid="{00000000-0005-0000-0000-0000D0970000}"/>
    <cellStyle name="Normal 12 5 4 2 3 4 5 2" xfId="24284" xr:uid="{00000000-0005-0000-0000-0000D1970000}"/>
    <cellStyle name="Normal 12 5 4 2 3 4 5 2 2" xfId="49904" xr:uid="{00000000-0005-0000-0000-0000D2970000}"/>
    <cellStyle name="Normal 12 5 4 2 3 4 5 3" xfId="37094" xr:uid="{00000000-0005-0000-0000-0000D3970000}"/>
    <cellStyle name="Normal 12 5 4 2 3 4 6" xfId="5983" xr:uid="{00000000-0005-0000-0000-0000D4970000}"/>
    <cellStyle name="Normal 12 5 4 2 3 4 6 2" xfId="18794" xr:uid="{00000000-0005-0000-0000-0000D5970000}"/>
    <cellStyle name="Normal 12 5 4 2 3 4 6 2 2" xfId="44414" xr:uid="{00000000-0005-0000-0000-0000D6970000}"/>
    <cellStyle name="Normal 12 5 4 2 3 4 6 3" xfId="31604" xr:uid="{00000000-0005-0000-0000-0000D7970000}"/>
    <cellStyle name="Normal 12 5 4 2 3 4 7" xfId="13304" xr:uid="{00000000-0005-0000-0000-0000D8970000}"/>
    <cellStyle name="Normal 12 5 4 2 3 4 7 2" xfId="38924" xr:uid="{00000000-0005-0000-0000-0000D9970000}"/>
    <cellStyle name="Normal 12 5 4 2 3 4 8" xfId="26114" xr:uid="{00000000-0005-0000-0000-0000DA970000}"/>
    <cellStyle name="Normal 12 5 4 2 3 5" xfId="851" xr:uid="{00000000-0005-0000-0000-0000DB970000}"/>
    <cellStyle name="Normal 12 5 4 2 3 5 2" xfId="1746" xr:uid="{00000000-0005-0000-0000-0000DC970000}"/>
    <cellStyle name="Normal 12 5 4 2 3 5 2 2" xfId="3576" xr:uid="{00000000-0005-0000-0000-0000DD970000}"/>
    <cellStyle name="Normal 12 5 4 2 3 5 2 2 2" xfId="9066" xr:uid="{00000000-0005-0000-0000-0000DE970000}"/>
    <cellStyle name="Normal 12 5 4 2 3 5 2 2 2 2" xfId="21877" xr:uid="{00000000-0005-0000-0000-0000DF970000}"/>
    <cellStyle name="Normal 12 5 4 2 3 5 2 2 2 2 2" xfId="47497" xr:uid="{00000000-0005-0000-0000-0000E0970000}"/>
    <cellStyle name="Normal 12 5 4 2 3 5 2 2 2 3" xfId="34687" xr:uid="{00000000-0005-0000-0000-0000E1970000}"/>
    <cellStyle name="Normal 12 5 4 2 3 5 2 2 3" xfId="16387" xr:uid="{00000000-0005-0000-0000-0000E2970000}"/>
    <cellStyle name="Normal 12 5 4 2 3 5 2 2 3 2" xfId="42007" xr:uid="{00000000-0005-0000-0000-0000E3970000}"/>
    <cellStyle name="Normal 12 5 4 2 3 5 2 2 4" xfId="29197" xr:uid="{00000000-0005-0000-0000-0000E4970000}"/>
    <cellStyle name="Normal 12 5 4 2 3 5 2 3" xfId="5406" xr:uid="{00000000-0005-0000-0000-0000E5970000}"/>
    <cellStyle name="Normal 12 5 4 2 3 5 2 3 2" xfId="10896" xr:uid="{00000000-0005-0000-0000-0000E6970000}"/>
    <cellStyle name="Normal 12 5 4 2 3 5 2 3 2 2" xfId="23707" xr:uid="{00000000-0005-0000-0000-0000E7970000}"/>
    <cellStyle name="Normal 12 5 4 2 3 5 2 3 2 2 2" xfId="49327" xr:uid="{00000000-0005-0000-0000-0000E8970000}"/>
    <cellStyle name="Normal 12 5 4 2 3 5 2 3 2 3" xfId="36517" xr:uid="{00000000-0005-0000-0000-0000E9970000}"/>
    <cellStyle name="Normal 12 5 4 2 3 5 2 3 3" xfId="18217" xr:uid="{00000000-0005-0000-0000-0000EA970000}"/>
    <cellStyle name="Normal 12 5 4 2 3 5 2 3 3 2" xfId="43837" xr:uid="{00000000-0005-0000-0000-0000EB970000}"/>
    <cellStyle name="Normal 12 5 4 2 3 5 2 3 4" xfId="31027" xr:uid="{00000000-0005-0000-0000-0000EC970000}"/>
    <cellStyle name="Normal 12 5 4 2 3 5 2 4" xfId="12726" xr:uid="{00000000-0005-0000-0000-0000ED970000}"/>
    <cellStyle name="Normal 12 5 4 2 3 5 2 4 2" xfId="25537" xr:uid="{00000000-0005-0000-0000-0000EE970000}"/>
    <cellStyle name="Normal 12 5 4 2 3 5 2 4 2 2" xfId="51157" xr:uid="{00000000-0005-0000-0000-0000EF970000}"/>
    <cellStyle name="Normal 12 5 4 2 3 5 2 4 3" xfId="38347" xr:uid="{00000000-0005-0000-0000-0000F0970000}"/>
    <cellStyle name="Normal 12 5 4 2 3 5 2 5" xfId="7236" xr:uid="{00000000-0005-0000-0000-0000F1970000}"/>
    <cellStyle name="Normal 12 5 4 2 3 5 2 5 2" xfId="20047" xr:uid="{00000000-0005-0000-0000-0000F2970000}"/>
    <cellStyle name="Normal 12 5 4 2 3 5 2 5 2 2" xfId="45667" xr:uid="{00000000-0005-0000-0000-0000F3970000}"/>
    <cellStyle name="Normal 12 5 4 2 3 5 2 5 3" xfId="32857" xr:uid="{00000000-0005-0000-0000-0000F4970000}"/>
    <cellStyle name="Normal 12 5 4 2 3 5 2 6" xfId="14557" xr:uid="{00000000-0005-0000-0000-0000F5970000}"/>
    <cellStyle name="Normal 12 5 4 2 3 5 2 6 2" xfId="40177" xr:uid="{00000000-0005-0000-0000-0000F6970000}"/>
    <cellStyle name="Normal 12 5 4 2 3 5 2 7" xfId="27367" xr:uid="{00000000-0005-0000-0000-0000F7970000}"/>
    <cellStyle name="Normal 12 5 4 2 3 5 3" xfId="2682" xr:uid="{00000000-0005-0000-0000-0000F8970000}"/>
    <cellStyle name="Normal 12 5 4 2 3 5 3 2" xfId="8172" xr:uid="{00000000-0005-0000-0000-0000F9970000}"/>
    <cellStyle name="Normal 12 5 4 2 3 5 3 2 2" xfId="20983" xr:uid="{00000000-0005-0000-0000-0000FA970000}"/>
    <cellStyle name="Normal 12 5 4 2 3 5 3 2 2 2" xfId="46603" xr:uid="{00000000-0005-0000-0000-0000FB970000}"/>
    <cellStyle name="Normal 12 5 4 2 3 5 3 2 3" xfId="33793" xr:uid="{00000000-0005-0000-0000-0000FC970000}"/>
    <cellStyle name="Normal 12 5 4 2 3 5 3 3" xfId="15493" xr:uid="{00000000-0005-0000-0000-0000FD970000}"/>
    <cellStyle name="Normal 12 5 4 2 3 5 3 3 2" xfId="41113" xr:uid="{00000000-0005-0000-0000-0000FE970000}"/>
    <cellStyle name="Normal 12 5 4 2 3 5 3 4" xfId="28303" xr:uid="{00000000-0005-0000-0000-0000FF970000}"/>
    <cellStyle name="Normal 12 5 4 2 3 5 4" xfId="4512" xr:uid="{00000000-0005-0000-0000-000000980000}"/>
    <cellStyle name="Normal 12 5 4 2 3 5 4 2" xfId="10002" xr:uid="{00000000-0005-0000-0000-000001980000}"/>
    <cellStyle name="Normal 12 5 4 2 3 5 4 2 2" xfId="22813" xr:uid="{00000000-0005-0000-0000-000002980000}"/>
    <cellStyle name="Normal 12 5 4 2 3 5 4 2 2 2" xfId="48433" xr:uid="{00000000-0005-0000-0000-000003980000}"/>
    <cellStyle name="Normal 12 5 4 2 3 5 4 2 3" xfId="35623" xr:uid="{00000000-0005-0000-0000-000004980000}"/>
    <cellStyle name="Normal 12 5 4 2 3 5 4 3" xfId="17323" xr:uid="{00000000-0005-0000-0000-000005980000}"/>
    <cellStyle name="Normal 12 5 4 2 3 5 4 3 2" xfId="42943" xr:uid="{00000000-0005-0000-0000-000006980000}"/>
    <cellStyle name="Normal 12 5 4 2 3 5 4 4" xfId="30133" xr:uid="{00000000-0005-0000-0000-000007980000}"/>
    <cellStyle name="Normal 12 5 4 2 3 5 5" xfId="11832" xr:uid="{00000000-0005-0000-0000-000008980000}"/>
    <cellStyle name="Normal 12 5 4 2 3 5 5 2" xfId="24643" xr:uid="{00000000-0005-0000-0000-000009980000}"/>
    <cellStyle name="Normal 12 5 4 2 3 5 5 2 2" xfId="50263" xr:uid="{00000000-0005-0000-0000-00000A980000}"/>
    <cellStyle name="Normal 12 5 4 2 3 5 5 3" xfId="37453" xr:uid="{00000000-0005-0000-0000-00000B980000}"/>
    <cellStyle name="Normal 12 5 4 2 3 5 6" xfId="6342" xr:uid="{00000000-0005-0000-0000-00000C980000}"/>
    <cellStyle name="Normal 12 5 4 2 3 5 6 2" xfId="19153" xr:uid="{00000000-0005-0000-0000-00000D980000}"/>
    <cellStyle name="Normal 12 5 4 2 3 5 6 2 2" xfId="44773" xr:uid="{00000000-0005-0000-0000-00000E980000}"/>
    <cellStyle name="Normal 12 5 4 2 3 5 6 3" xfId="31963" xr:uid="{00000000-0005-0000-0000-00000F980000}"/>
    <cellStyle name="Normal 12 5 4 2 3 5 7" xfId="13663" xr:uid="{00000000-0005-0000-0000-000010980000}"/>
    <cellStyle name="Normal 12 5 4 2 3 5 7 2" xfId="39283" xr:uid="{00000000-0005-0000-0000-000011980000}"/>
    <cellStyle name="Normal 12 5 4 2 3 5 8" xfId="26473" xr:uid="{00000000-0005-0000-0000-000012980000}"/>
    <cellStyle name="Normal 12 5 4 2 3 6" xfId="1252" xr:uid="{00000000-0005-0000-0000-000013980000}"/>
    <cellStyle name="Normal 12 5 4 2 3 6 2" xfId="3082" xr:uid="{00000000-0005-0000-0000-000014980000}"/>
    <cellStyle name="Normal 12 5 4 2 3 6 2 2" xfId="8572" xr:uid="{00000000-0005-0000-0000-000015980000}"/>
    <cellStyle name="Normal 12 5 4 2 3 6 2 2 2" xfId="21383" xr:uid="{00000000-0005-0000-0000-000016980000}"/>
    <cellStyle name="Normal 12 5 4 2 3 6 2 2 2 2" xfId="47003" xr:uid="{00000000-0005-0000-0000-000017980000}"/>
    <cellStyle name="Normal 12 5 4 2 3 6 2 2 3" xfId="34193" xr:uid="{00000000-0005-0000-0000-000018980000}"/>
    <cellStyle name="Normal 12 5 4 2 3 6 2 3" xfId="15893" xr:uid="{00000000-0005-0000-0000-000019980000}"/>
    <cellStyle name="Normal 12 5 4 2 3 6 2 3 2" xfId="41513" xr:uid="{00000000-0005-0000-0000-00001A980000}"/>
    <cellStyle name="Normal 12 5 4 2 3 6 2 4" xfId="28703" xr:uid="{00000000-0005-0000-0000-00001B980000}"/>
    <cellStyle name="Normal 12 5 4 2 3 6 3" xfId="4912" xr:uid="{00000000-0005-0000-0000-00001C980000}"/>
    <cellStyle name="Normal 12 5 4 2 3 6 3 2" xfId="10402" xr:uid="{00000000-0005-0000-0000-00001D980000}"/>
    <cellStyle name="Normal 12 5 4 2 3 6 3 2 2" xfId="23213" xr:uid="{00000000-0005-0000-0000-00001E980000}"/>
    <cellStyle name="Normal 12 5 4 2 3 6 3 2 2 2" xfId="48833" xr:uid="{00000000-0005-0000-0000-00001F980000}"/>
    <cellStyle name="Normal 12 5 4 2 3 6 3 2 3" xfId="36023" xr:uid="{00000000-0005-0000-0000-000020980000}"/>
    <cellStyle name="Normal 12 5 4 2 3 6 3 3" xfId="17723" xr:uid="{00000000-0005-0000-0000-000021980000}"/>
    <cellStyle name="Normal 12 5 4 2 3 6 3 3 2" xfId="43343" xr:uid="{00000000-0005-0000-0000-000022980000}"/>
    <cellStyle name="Normal 12 5 4 2 3 6 3 4" xfId="30533" xr:uid="{00000000-0005-0000-0000-000023980000}"/>
    <cellStyle name="Normal 12 5 4 2 3 6 4" xfId="12232" xr:uid="{00000000-0005-0000-0000-000024980000}"/>
    <cellStyle name="Normal 12 5 4 2 3 6 4 2" xfId="25043" xr:uid="{00000000-0005-0000-0000-000025980000}"/>
    <cellStyle name="Normal 12 5 4 2 3 6 4 2 2" xfId="50663" xr:uid="{00000000-0005-0000-0000-000026980000}"/>
    <cellStyle name="Normal 12 5 4 2 3 6 4 3" xfId="37853" xr:uid="{00000000-0005-0000-0000-000027980000}"/>
    <cellStyle name="Normal 12 5 4 2 3 6 5" xfId="6742" xr:uid="{00000000-0005-0000-0000-000028980000}"/>
    <cellStyle name="Normal 12 5 4 2 3 6 5 2" xfId="19553" xr:uid="{00000000-0005-0000-0000-000029980000}"/>
    <cellStyle name="Normal 12 5 4 2 3 6 5 2 2" xfId="45173" xr:uid="{00000000-0005-0000-0000-00002A980000}"/>
    <cellStyle name="Normal 12 5 4 2 3 6 5 3" xfId="32363" xr:uid="{00000000-0005-0000-0000-00002B980000}"/>
    <cellStyle name="Normal 12 5 4 2 3 6 6" xfId="14063" xr:uid="{00000000-0005-0000-0000-00002C980000}"/>
    <cellStyle name="Normal 12 5 4 2 3 6 6 2" xfId="39683" xr:uid="{00000000-0005-0000-0000-00002D980000}"/>
    <cellStyle name="Normal 12 5 4 2 3 6 7" xfId="26873" xr:uid="{00000000-0005-0000-0000-00002E980000}"/>
    <cellStyle name="Normal 12 5 4 2 3 7" xfId="2188" xr:uid="{00000000-0005-0000-0000-00002F980000}"/>
    <cellStyle name="Normal 12 5 4 2 3 7 2" xfId="7678" xr:uid="{00000000-0005-0000-0000-000030980000}"/>
    <cellStyle name="Normal 12 5 4 2 3 7 2 2" xfId="20489" xr:uid="{00000000-0005-0000-0000-000031980000}"/>
    <cellStyle name="Normal 12 5 4 2 3 7 2 2 2" xfId="46109" xr:uid="{00000000-0005-0000-0000-000032980000}"/>
    <cellStyle name="Normal 12 5 4 2 3 7 2 3" xfId="33299" xr:uid="{00000000-0005-0000-0000-000033980000}"/>
    <cellStyle name="Normal 12 5 4 2 3 7 3" xfId="14999" xr:uid="{00000000-0005-0000-0000-000034980000}"/>
    <cellStyle name="Normal 12 5 4 2 3 7 3 2" xfId="40619" xr:uid="{00000000-0005-0000-0000-000035980000}"/>
    <cellStyle name="Normal 12 5 4 2 3 7 4" xfId="27809" xr:uid="{00000000-0005-0000-0000-000036980000}"/>
    <cellStyle name="Normal 12 5 4 2 3 8" xfId="4018" xr:uid="{00000000-0005-0000-0000-000037980000}"/>
    <cellStyle name="Normal 12 5 4 2 3 8 2" xfId="9508" xr:uid="{00000000-0005-0000-0000-000038980000}"/>
    <cellStyle name="Normal 12 5 4 2 3 8 2 2" xfId="22319" xr:uid="{00000000-0005-0000-0000-000039980000}"/>
    <cellStyle name="Normal 12 5 4 2 3 8 2 2 2" xfId="47939" xr:uid="{00000000-0005-0000-0000-00003A980000}"/>
    <cellStyle name="Normal 12 5 4 2 3 8 2 3" xfId="35129" xr:uid="{00000000-0005-0000-0000-00003B980000}"/>
    <cellStyle name="Normal 12 5 4 2 3 8 3" xfId="16829" xr:uid="{00000000-0005-0000-0000-00003C980000}"/>
    <cellStyle name="Normal 12 5 4 2 3 8 3 2" xfId="42449" xr:uid="{00000000-0005-0000-0000-00003D980000}"/>
    <cellStyle name="Normal 12 5 4 2 3 8 4" xfId="29639" xr:uid="{00000000-0005-0000-0000-00003E980000}"/>
    <cellStyle name="Normal 12 5 4 2 3 9" xfId="11338" xr:uid="{00000000-0005-0000-0000-00003F980000}"/>
    <cellStyle name="Normal 12 5 4 2 3 9 2" xfId="24149" xr:uid="{00000000-0005-0000-0000-000040980000}"/>
    <cellStyle name="Normal 12 5 4 2 3 9 2 2" xfId="49769" xr:uid="{00000000-0005-0000-0000-000041980000}"/>
    <cellStyle name="Normal 12 5 4 2 3 9 3" xfId="36959" xr:uid="{00000000-0005-0000-0000-000042980000}"/>
    <cellStyle name="Normal 12 5 4 2 4" xfId="393" xr:uid="{00000000-0005-0000-0000-000043980000}"/>
    <cellStyle name="Normal 12 5 4 2 4 2" xfId="892" xr:uid="{00000000-0005-0000-0000-000044980000}"/>
    <cellStyle name="Normal 12 5 4 2 4 2 2" xfId="1787" xr:uid="{00000000-0005-0000-0000-000045980000}"/>
    <cellStyle name="Normal 12 5 4 2 4 2 2 2" xfId="3617" xr:uid="{00000000-0005-0000-0000-000046980000}"/>
    <cellStyle name="Normal 12 5 4 2 4 2 2 2 2" xfId="9107" xr:uid="{00000000-0005-0000-0000-000047980000}"/>
    <cellStyle name="Normal 12 5 4 2 4 2 2 2 2 2" xfId="21918" xr:uid="{00000000-0005-0000-0000-000048980000}"/>
    <cellStyle name="Normal 12 5 4 2 4 2 2 2 2 2 2" xfId="47538" xr:uid="{00000000-0005-0000-0000-000049980000}"/>
    <cellStyle name="Normal 12 5 4 2 4 2 2 2 2 3" xfId="34728" xr:uid="{00000000-0005-0000-0000-00004A980000}"/>
    <cellStyle name="Normal 12 5 4 2 4 2 2 2 3" xfId="16428" xr:uid="{00000000-0005-0000-0000-00004B980000}"/>
    <cellStyle name="Normal 12 5 4 2 4 2 2 2 3 2" xfId="42048" xr:uid="{00000000-0005-0000-0000-00004C980000}"/>
    <cellStyle name="Normal 12 5 4 2 4 2 2 2 4" xfId="29238" xr:uid="{00000000-0005-0000-0000-00004D980000}"/>
    <cellStyle name="Normal 12 5 4 2 4 2 2 3" xfId="5447" xr:uid="{00000000-0005-0000-0000-00004E980000}"/>
    <cellStyle name="Normal 12 5 4 2 4 2 2 3 2" xfId="10937" xr:uid="{00000000-0005-0000-0000-00004F980000}"/>
    <cellStyle name="Normal 12 5 4 2 4 2 2 3 2 2" xfId="23748" xr:uid="{00000000-0005-0000-0000-000050980000}"/>
    <cellStyle name="Normal 12 5 4 2 4 2 2 3 2 2 2" xfId="49368" xr:uid="{00000000-0005-0000-0000-000051980000}"/>
    <cellStyle name="Normal 12 5 4 2 4 2 2 3 2 3" xfId="36558" xr:uid="{00000000-0005-0000-0000-000052980000}"/>
    <cellStyle name="Normal 12 5 4 2 4 2 2 3 3" xfId="18258" xr:uid="{00000000-0005-0000-0000-000053980000}"/>
    <cellStyle name="Normal 12 5 4 2 4 2 2 3 3 2" xfId="43878" xr:uid="{00000000-0005-0000-0000-000054980000}"/>
    <cellStyle name="Normal 12 5 4 2 4 2 2 3 4" xfId="31068" xr:uid="{00000000-0005-0000-0000-000055980000}"/>
    <cellStyle name="Normal 12 5 4 2 4 2 2 4" xfId="12767" xr:uid="{00000000-0005-0000-0000-000056980000}"/>
    <cellStyle name="Normal 12 5 4 2 4 2 2 4 2" xfId="25578" xr:uid="{00000000-0005-0000-0000-000057980000}"/>
    <cellStyle name="Normal 12 5 4 2 4 2 2 4 2 2" xfId="51198" xr:uid="{00000000-0005-0000-0000-000058980000}"/>
    <cellStyle name="Normal 12 5 4 2 4 2 2 4 3" xfId="38388" xr:uid="{00000000-0005-0000-0000-000059980000}"/>
    <cellStyle name="Normal 12 5 4 2 4 2 2 5" xfId="7277" xr:uid="{00000000-0005-0000-0000-00005A980000}"/>
    <cellStyle name="Normal 12 5 4 2 4 2 2 5 2" xfId="20088" xr:uid="{00000000-0005-0000-0000-00005B980000}"/>
    <cellStyle name="Normal 12 5 4 2 4 2 2 5 2 2" xfId="45708" xr:uid="{00000000-0005-0000-0000-00005C980000}"/>
    <cellStyle name="Normal 12 5 4 2 4 2 2 5 3" xfId="32898" xr:uid="{00000000-0005-0000-0000-00005D980000}"/>
    <cellStyle name="Normal 12 5 4 2 4 2 2 6" xfId="14598" xr:uid="{00000000-0005-0000-0000-00005E980000}"/>
    <cellStyle name="Normal 12 5 4 2 4 2 2 6 2" xfId="40218" xr:uid="{00000000-0005-0000-0000-00005F980000}"/>
    <cellStyle name="Normal 12 5 4 2 4 2 2 7" xfId="27408" xr:uid="{00000000-0005-0000-0000-000060980000}"/>
    <cellStyle name="Normal 12 5 4 2 4 2 3" xfId="2723" xr:uid="{00000000-0005-0000-0000-000061980000}"/>
    <cellStyle name="Normal 12 5 4 2 4 2 3 2" xfId="8213" xr:uid="{00000000-0005-0000-0000-000062980000}"/>
    <cellStyle name="Normal 12 5 4 2 4 2 3 2 2" xfId="21024" xr:uid="{00000000-0005-0000-0000-000063980000}"/>
    <cellStyle name="Normal 12 5 4 2 4 2 3 2 2 2" xfId="46644" xr:uid="{00000000-0005-0000-0000-000064980000}"/>
    <cellStyle name="Normal 12 5 4 2 4 2 3 2 3" xfId="33834" xr:uid="{00000000-0005-0000-0000-000065980000}"/>
    <cellStyle name="Normal 12 5 4 2 4 2 3 3" xfId="15534" xr:uid="{00000000-0005-0000-0000-000066980000}"/>
    <cellStyle name="Normal 12 5 4 2 4 2 3 3 2" xfId="41154" xr:uid="{00000000-0005-0000-0000-000067980000}"/>
    <cellStyle name="Normal 12 5 4 2 4 2 3 4" xfId="28344" xr:uid="{00000000-0005-0000-0000-000068980000}"/>
    <cellStyle name="Normal 12 5 4 2 4 2 4" xfId="4553" xr:uid="{00000000-0005-0000-0000-000069980000}"/>
    <cellStyle name="Normal 12 5 4 2 4 2 4 2" xfId="10043" xr:uid="{00000000-0005-0000-0000-00006A980000}"/>
    <cellStyle name="Normal 12 5 4 2 4 2 4 2 2" xfId="22854" xr:uid="{00000000-0005-0000-0000-00006B980000}"/>
    <cellStyle name="Normal 12 5 4 2 4 2 4 2 2 2" xfId="48474" xr:uid="{00000000-0005-0000-0000-00006C980000}"/>
    <cellStyle name="Normal 12 5 4 2 4 2 4 2 3" xfId="35664" xr:uid="{00000000-0005-0000-0000-00006D980000}"/>
    <cellStyle name="Normal 12 5 4 2 4 2 4 3" xfId="17364" xr:uid="{00000000-0005-0000-0000-00006E980000}"/>
    <cellStyle name="Normal 12 5 4 2 4 2 4 3 2" xfId="42984" xr:uid="{00000000-0005-0000-0000-00006F980000}"/>
    <cellStyle name="Normal 12 5 4 2 4 2 4 4" xfId="30174" xr:uid="{00000000-0005-0000-0000-000070980000}"/>
    <cellStyle name="Normal 12 5 4 2 4 2 5" xfId="11873" xr:uid="{00000000-0005-0000-0000-000071980000}"/>
    <cellStyle name="Normal 12 5 4 2 4 2 5 2" xfId="24684" xr:uid="{00000000-0005-0000-0000-000072980000}"/>
    <cellStyle name="Normal 12 5 4 2 4 2 5 2 2" xfId="50304" xr:uid="{00000000-0005-0000-0000-000073980000}"/>
    <cellStyle name="Normal 12 5 4 2 4 2 5 3" xfId="37494" xr:uid="{00000000-0005-0000-0000-000074980000}"/>
    <cellStyle name="Normal 12 5 4 2 4 2 6" xfId="6383" xr:uid="{00000000-0005-0000-0000-000075980000}"/>
    <cellStyle name="Normal 12 5 4 2 4 2 6 2" xfId="19194" xr:uid="{00000000-0005-0000-0000-000076980000}"/>
    <cellStyle name="Normal 12 5 4 2 4 2 6 2 2" xfId="44814" xr:uid="{00000000-0005-0000-0000-000077980000}"/>
    <cellStyle name="Normal 12 5 4 2 4 2 6 3" xfId="32004" xr:uid="{00000000-0005-0000-0000-000078980000}"/>
    <cellStyle name="Normal 12 5 4 2 4 2 7" xfId="13704" xr:uid="{00000000-0005-0000-0000-000079980000}"/>
    <cellStyle name="Normal 12 5 4 2 4 2 7 2" xfId="39324" xr:uid="{00000000-0005-0000-0000-00007A980000}"/>
    <cellStyle name="Normal 12 5 4 2 4 2 8" xfId="26514" xr:uid="{00000000-0005-0000-0000-00007B980000}"/>
    <cellStyle name="Normal 12 5 4 2 4 3" xfId="1288" xr:uid="{00000000-0005-0000-0000-00007C980000}"/>
    <cellStyle name="Normal 12 5 4 2 4 3 2" xfId="3118" xr:uid="{00000000-0005-0000-0000-00007D980000}"/>
    <cellStyle name="Normal 12 5 4 2 4 3 2 2" xfId="8608" xr:uid="{00000000-0005-0000-0000-00007E980000}"/>
    <cellStyle name="Normal 12 5 4 2 4 3 2 2 2" xfId="21419" xr:uid="{00000000-0005-0000-0000-00007F980000}"/>
    <cellStyle name="Normal 12 5 4 2 4 3 2 2 2 2" xfId="47039" xr:uid="{00000000-0005-0000-0000-000080980000}"/>
    <cellStyle name="Normal 12 5 4 2 4 3 2 2 3" xfId="34229" xr:uid="{00000000-0005-0000-0000-000081980000}"/>
    <cellStyle name="Normal 12 5 4 2 4 3 2 3" xfId="15929" xr:uid="{00000000-0005-0000-0000-000082980000}"/>
    <cellStyle name="Normal 12 5 4 2 4 3 2 3 2" xfId="41549" xr:uid="{00000000-0005-0000-0000-000083980000}"/>
    <cellStyle name="Normal 12 5 4 2 4 3 2 4" xfId="28739" xr:uid="{00000000-0005-0000-0000-000084980000}"/>
    <cellStyle name="Normal 12 5 4 2 4 3 3" xfId="4948" xr:uid="{00000000-0005-0000-0000-000085980000}"/>
    <cellStyle name="Normal 12 5 4 2 4 3 3 2" xfId="10438" xr:uid="{00000000-0005-0000-0000-000086980000}"/>
    <cellStyle name="Normal 12 5 4 2 4 3 3 2 2" xfId="23249" xr:uid="{00000000-0005-0000-0000-000087980000}"/>
    <cellStyle name="Normal 12 5 4 2 4 3 3 2 2 2" xfId="48869" xr:uid="{00000000-0005-0000-0000-000088980000}"/>
    <cellStyle name="Normal 12 5 4 2 4 3 3 2 3" xfId="36059" xr:uid="{00000000-0005-0000-0000-000089980000}"/>
    <cellStyle name="Normal 12 5 4 2 4 3 3 3" xfId="17759" xr:uid="{00000000-0005-0000-0000-00008A980000}"/>
    <cellStyle name="Normal 12 5 4 2 4 3 3 3 2" xfId="43379" xr:uid="{00000000-0005-0000-0000-00008B980000}"/>
    <cellStyle name="Normal 12 5 4 2 4 3 3 4" xfId="30569" xr:uid="{00000000-0005-0000-0000-00008C980000}"/>
    <cellStyle name="Normal 12 5 4 2 4 3 4" xfId="12268" xr:uid="{00000000-0005-0000-0000-00008D980000}"/>
    <cellStyle name="Normal 12 5 4 2 4 3 4 2" xfId="25079" xr:uid="{00000000-0005-0000-0000-00008E980000}"/>
    <cellStyle name="Normal 12 5 4 2 4 3 4 2 2" xfId="50699" xr:uid="{00000000-0005-0000-0000-00008F980000}"/>
    <cellStyle name="Normal 12 5 4 2 4 3 4 3" xfId="37889" xr:uid="{00000000-0005-0000-0000-000090980000}"/>
    <cellStyle name="Normal 12 5 4 2 4 3 5" xfId="6778" xr:uid="{00000000-0005-0000-0000-000091980000}"/>
    <cellStyle name="Normal 12 5 4 2 4 3 5 2" xfId="19589" xr:uid="{00000000-0005-0000-0000-000092980000}"/>
    <cellStyle name="Normal 12 5 4 2 4 3 5 2 2" xfId="45209" xr:uid="{00000000-0005-0000-0000-000093980000}"/>
    <cellStyle name="Normal 12 5 4 2 4 3 5 3" xfId="32399" xr:uid="{00000000-0005-0000-0000-000094980000}"/>
    <cellStyle name="Normal 12 5 4 2 4 3 6" xfId="14099" xr:uid="{00000000-0005-0000-0000-000095980000}"/>
    <cellStyle name="Normal 12 5 4 2 4 3 6 2" xfId="39719" xr:uid="{00000000-0005-0000-0000-000096980000}"/>
    <cellStyle name="Normal 12 5 4 2 4 3 7" xfId="26909" xr:uid="{00000000-0005-0000-0000-000097980000}"/>
    <cellStyle name="Normal 12 5 4 2 4 4" xfId="2224" xr:uid="{00000000-0005-0000-0000-000098980000}"/>
    <cellStyle name="Normal 12 5 4 2 4 4 2" xfId="7714" xr:uid="{00000000-0005-0000-0000-000099980000}"/>
    <cellStyle name="Normal 12 5 4 2 4 4 2 2" xfId="20525" xr:uid="{00000000-0005-0000-0000-00009A980000}"/>
    <cellStyle name="Normal 12 5 4 2 4 4 2 2 2" xfId="46145" xr:uid="{00000000-0005-0000-0000-00009B980000}"/>
    <cellStyle name="Normal 12 5 4 2 4 4 2 3" xfId="33335" xr:uid="{00000000-0005-0000-0000-00009C980000}"/>
    <cellStyle name="Normal 12 5 4 2 4 4 3" xfId="15035" xr:uid="{00000000-0005-0000-0000-00009D980000}"/>
    <cellStyle name="Normal 12 5 4 2 4 4 3 2" xfId="40655" xr:uid="{00000000-0005-0000-0000-00009E980000}"/>
    <cellStyle name="Normal 12 5 4 2 4 4 4" xfId="27845" xr:uid="{00000000-0005-0000-0000-00009F980000}"/>
    <cellStyle name="Normal 12 5 4 2 4 5" xfId="4054" xr:uid="{00000000-0005-0000-0000-0000A0980000}"/>
    <cellStyle name="Normal 12 5 4 2 4 5 2" xfId="9544" xr:uid="{00000000-0005-0000-0000-0000A1980000}"/>
    <cellStyle name="Normal 12 5 4 2 4 5 2 2" xfId="22355" xr:uid="{00000000-0005-0000-0000-0000A2980000}"/>
    <cellStyle name="Normal 12 5 4 2 4 5 2 2 2" xfId="47975" xr:uid="{00000000-0005-0000-0000-0000A3980000}"/>
    <cellStyle name="Normal 12 5 4 2 4 5 2 3" xfId="35165" xr:uid="{00000000-0005-0000-0000-0000A4980000}"/>
    <cellStyle name="Normal 12 5 4 2 4 5 3" xfId="16865" xr:uid="{00000000-0005-0000-0000-0000A5980000}"/>
    <cellStyle name="Normal 12 5 4 2 4 5 3 2" xfId="42485" xr:uid="{00000000-0005-0000-0000-0000A6980000}"/>
    <cellStyle name="Normal 12 5 4 2 4 5 4" xfId="29675" xr:uid="{00000000-0005-0000-0000-0000A7980000}"/>
    <cellStyle name="Normal 12 5 4 2 4 6" xfId="11374" xr:uid="{00000000-0005-0000-0000-0000A8980000}"/>
    <cellStyle name="Normal 12 5 4 2 4 6 2" xfId="24185" xr:uid="{00000000-0005-0000-0000-0000A9980000}"/>
    <cellStyle name="Normal 12 5 4 2 4 6 2 2" xfId="49805" xr:uid="{00000000-0005-0000-0000-0000AA980000}"/>
    <cellStyle name="Normal 12 5 4 2 4 6 3" xfId="36995" xr:uid="{00000000-0005-0000-0000-0000AB980000}"/>
    <cellStyle name="Normal 12 5 4 2 4 7" xfId="5884" xr:uid="{00000000-0005-0000-0000-0000AC980000}"/>
    <cellStyle name="Normal 12 5 4 2 4 7 2" xfId="18695" xr:uid="{00000000-0005-0000-0000-0000AD980000}"/>
    <cellStyle name="Normal 12 5 4 2 4 7 2 2" xfId="44315" xr:uid="{00000000-0005-0000-0000-0000AE980000}"/>
    <cellStyle name="Normal 12 5 4 2 4 7 3" xfId="31505" xr:uid="{00000000-0005-0000-0000-0000AF980000}"/>
    <cellStyle name="Normal 12 5 4 2 4 8" xfId="13205" xr:uid="{00000000-0005-0000-0000-0000B0980000}"/>
    <cellStyle name="Normal 12 5 4 2 4 8 2" xfId="38825" xr:uid="{00000000-0005-0000-0000-0000B1980000}"/>
    <cellStyle name="Normal 12 5 4 2 4 9" xfId="26015" xr:uid="{00000000-0005-0000-0000-0000B2980000}"/>
    <cellStyle name="Normal 12 5 4 2 5" xfId="625" xr:uid="{00000000-0005-0000-0000-0000B3980000}"/>
    <cellStyle name="Normal 12 5 4 2 5 2" xfId="1025" xr:uid="{00000000-0005-0000-0000-0000B4980000}"/>
    <cellStyle name="Normal 12 5 4 2 5 2 2" xfId="1920" xr:uid="{00000000-0005-0000-0000-0000B5980000}"/>
    <cellStyle name="Normal 12 5 4 2 5 2 2 2" xfId="3750" xr:uid="{00000000-0005-0000-0000-0000B6980000}"/>
    <cellStyle name="Normal 12 5 4 2 5 2 2 2 2" xfId="9240" xr:uid="{00000000-0005-0000-0000-0000B7980000}"/>
    <cellStyle name="Normal 12 5 4 2 5 2 2 2 2 2" xfId="22051" xr:uid="{00000000-0005-0000-0000-0000B8980000}"/>
    <cellStyle name="Normal 12 5 4 2 5 2 2 2 2 2 2" xfId="47671" xr:uid="{00000000-0005-0000-0000-0000B9980000}"/>
    <cellStyle name="Normal 12 5 4 2 5 2 2 2 2 3" xfId="34861" xr:uid="{00000000-0005-0000-0000-0000BA980000}"/>
    <cellStyle name="Normal 12 5 4 2 5 2 2 2 3" xfId="16561" xr:uid="{00000000-0005-0000-0000-0000BB980000}"/>
    <cellStyle name="Normal 12 5 4 2 5 2 2 2 3 2" xfId="42181" xr:uid="{00000000-0005-0000-0000-0000BC980000}"/>
    <cellStyle name="Normal 12 5 4 2 5 2 2 2 4" xfId="29371" xr:uid="{00000000-0005-0000-0000-0000BD980000}"/>
    <cellStyle name="Normal 12 5 4 2 5 2 2 3" xfId="5580" xr:uid="{00000000-0005-0000-0000-0000BE980000}"/>
    <cellStyle name="Normal 12 5 4 2 5 2 2 3 2" xfId="11070" xr:uid="{00000000-0005-0000-0000-0000BF980000}"/>
    <cellStyle name="Normal 12 5 4 2 5 2 2 3 2 2" xfId="23881" xr:uid="{00000000-0005-0000-0000-0000C0980000}"/>
    <cellStyle name="Normal 12 5 4 2 5 2 2 3 2 2 2" xfId="49501" xr:uid="{00000000-0005-0000-0000-0000C1980000}"/>
    <cellStyle name="Normal 12 5 4 2 5 2 2 3 2 3" xfId="36691" xr:uid="{00000000-0005-0000-0000-0000C2980000}"/>
    <cellStyle name="Normal 12 5 4 2 5 2 2 3 3" xfId="18391" xr:uid="{00000000-0005-0000-0000-0000C3980000}"/>
    <cellStyle name="Normal 12 5 4 2 5 2 2 3 3 2" xfId="44011" xr:uid="{00000000-0005-0000-0000-0000C4980000}"/>
    <cellStyle name="Normal 12 5 4 2 5 2 2 3 4" xfId="31201" xr:uid="{00000000-0005-0000-0000-0000C5980000}"/>
    <cellStyle name="Normal 12 5 4 2 5 2 2 4" xfId="12900" xr:uid="{00000000-0005-0000-0000-0000C6980000}"/>
    <cellStyle name="Normal 12 5 4 2 5 2 2 4 2" xfId="25711" xr:uid="{00000000-0005-0000-0000-0000C7980000}"/>
    <cellStyle name="Normal 12 5 4 2 5 2 2 4 2 2" xfId="51331" xr:uid="{00000000-0005-0000-0000-0000C8980000}"/>
    <cellStyle name="Normal 12 5 4 2 5 2 2 4 3" xfId="38521" xr:uid="{00000000-0005-0000-0000-0000C9980000}"/>
    <cellStyle name="Normal 12 5 4 2 5 2 2 5" xfId="7410" xr:uid="{00000000-0005-0000-0000-0000CA980000}"/>
    <cellStyle name="Normal 12 5 4 2 5 2 2 5 2" xfId="20221" xr:uid="{00000000-0005-0000-0000-0000CB980000}"/>
    <cellStyle name="Normal 12 5 4 2 5 2 2 5 2 2" xfId="45841" xr:uid="{00000000-0005-0000-0000-0000CC980000}"/>
    <cellStyle name="Normal 12 5 4 2 5 2 2 5 3" xfId="33031" xr:uid="{00000000-0005-0000-0000-0000CD980000}"/>
    <cellStyle name="Normal 12 5 4 2 5 2 2 6" xfId="14731" xr:uid="{00000000-0005-0000-0000-0000CE980000}"/>
    <cellStyle name="Normal 12 5 4 2 5 2 2 6 2" xfId="40351" xr:uid="{00000000-0005-0000-0000-0000CF980000}"/>
    <cellStyle name="Normal 12 5 4 2 5 2 2 7" xfId="27541" xr:uid="{00000000-0005-0000-0000-0000D0980000}"/>
    <cellStyle name="Normal 12 5 4 2 5 2 3" xfId="2856" xr:uid="{00000000-0005-0000-0000-0000D1980000}"/>
    <cellStyle name="Normal 12 5 4 2 5 2 3 2" xfId="8346" xr:uid="{00000000-0005-0000-0000-0000D2980000}"/>
    <cellStyle name="Normal 12 5 4 2 5 2 3 2 2" xfId="21157" xr:uid="{00000000-0005-0000-0000-0000D3980000}"/>
    <cellStyle name="Normal 12 5 4 2 5 2 3 2 2 2" xfId="46777" xr:uid="{00000000-0005-0000-0000-0000D4980000}"/>
    <cellStyle name="Normal 12 5 4 2 5 2 3 2 3" xfId="33967" xr:uid="{00000000-0005-0000-0000-0000D5980000}"/>
    <cellStyle name="Normal 12 5 4 2 5 2 3 3" xfId="15667" xr:uid="{00000000-0005-0000-0000-0000D6980000}"/>
    <cellStyle name="Normal 12 5 4 2 5 2 3 3 2" xfId="41287" xr:uid="{00000000-0005-0000-0000-0000D7980000}"/>
    <cellStyle name="Normal 12 5 4 2 5 2 3 4" xfId="28477" xr:uid="{00000000-0005-0000-0000-0000D8980000}"/>
    <cellStyle name="Normal 12 5 4 2 5 2 4" xfId="4686" xr:uid="{00000000-0005-0000-0000-0000D9980000}"/>
    <cellStyle name="Normal 12 5 4 2 5 2 4 2" xfId="10176" xr:uid="{00000000-0005-0000-0000-0000DA980000}"/>
    <cellStyle name="Normal 12 5 4 2 5 2 4 2 2" xfId="22987" xr:uid="{00000000-0005-0000-0000-0000DB980000}"/>
    <cellStyle name="Normal 12 5 4 2 5 2 4 2 2 2" xfId="48607" xr:uid="{00000000-0005-0000-0000-0000DC980000}"/>
    <cellStyle name="Normal 12 5 4 2 5 2 4 2 3" xfId="35797" xr:uid="{00000000-0005-0000-0000-0000DD980000}"/>
    <cellStyle name="Normal 12 5 4 2 5 2 4 3" xfId="17497" xr:uid="{00000000-0005-0000-0000-0000DE980000}"/>
    <cellStyle name="Normal 12 5 4 2 5 2 4 3 2" xfId="43117" xr:uid="{00000000-0005-0000-0000-0000DF980000}"/>
    <cellStyle name="Normal 12 5 4 2 5 2 4 4" xfId="30307" xr:uid="{00000000-0005-0000-0000-0000E0980000}"/>
    <cellStyle name="Normal 12 5 4 2 5 2 5" xfId="12006" xr:uid="{00000000-0005-0000-0000-0000E1980000}"/>
    <cellStyle name="Normal 12 5 4 2 5 2 5 2" xfId="24817" xr:uid="{00000000-0005-0000-0000-0000E2980000}"/>
    <cellStyle name="Normal 12 5 4 2 5 2 5 2 2" xfId="50437" xr:uid="{00000000-0005-0000-0000-0000E3980000}"/>
    <cellStyle name="Normal 12 5 4 2 5 2 5 3" xfId="37627" xr:uid="{00000000-0005-0000-0000-0000E4980000}"/>
    <cellStyle name="Normal 12 5 4 2 5 2 6" xfId="6516" xr:uid="{00000000-0005-0000-0000-0000E5980000}"/>
    <cellStyle name="Normal 12 5 4 2 5 2 6 2" xfId="19327" xr:uid="{00000000-0005-0000-0000-0000E6980000}"/>
    <cellStyle name="Normal 12 5 4 2 5 2 6 2 2" xfId="44947" xr:uid="{00000000-0005-0000-0000-0000E7980000}"/>
    <cellStyle name="Normal 12 5 4 2 5 2 6 3" xfId="32137" xr:uid="{00000000-0005-0000-0000-0000E8980000}"/>
    <cellStyle name="Normal 12 5 4 2 5 2 7" xfId="13837" xr:uid="{00000000-0005-0000-0000-0000E9980000}"/>
    <cellStyle name="Normal 12 5 4 2 5 2 7 2" xfId="39457" xr:uid="{00000000-0005-0000-0000-0000EA980000}"/>
    <cellStyle name="Normal 12 5 4 2 5 2 8" xfId="26647" xr:uid="{00000000-0005-0000-0000-0000EB980000}"/>
    <cellStyle name="Normal 12 5 4 2 5 3" xfId="1520" xr:uid="{00000000-0005-0000-0000-0000EC980000}"/>
    <cellStyle name="Normal 12 5 4 2 5 3 2" xfId="3350" xr:uid="{00000000-0005-0000-0000-0000ED980000}"/>
    <cellStyle name="Normal 12 5 4 2 5 3 2 2" xfId="8840" xr:uid="{00000000-0005-0000-0000-0000EE980000}"/>
    <cellStyle name="Normal 12 5 4 2 5 3 2 2 2" xfId="21651" xr:uid="{00000000-0005-0000-0000-0000EF980000}"/>
    <cellStyle name="Normal 12 5 4 2 5 3 2 2 2 2" xfId="47271" xr:uid="{00000000-0005-0000-0000-0000F0980000}"/>
    <cellStyle name="Normal 12 5 4 2 5 3 2 2 3" xfId="34461" xr:uid="{00000000-0005-0000-0000-0000F1980000}"/>
    <cellStyle name="Normal 12 5 4 2 5 3 2 3" xfId="16161" xr:uid="{00000000-0005-0000-0000-0000F2980000}"/>
    <cellStyle name="Normal 12 5 4 2 5 3 2 3 2" xfId="41781" xr:uid="{00000000-0005-0000-0000-0000F3980000}"/>
    <cellStyle name="Normal 12 5 4 2 5 3 2 4" xfId="28971" xr:uid="{00000000-0005-0000-0000-0000F4980000}"/>
    <cellStyle name="Normal 12 5 4 2 5 3 3" xfId="5180" xr:uid="{00000000-0005-0000-0000-0000F5980000}"/>
    <cellStyle name="Normal 12 5 4 2 5 3 3 2" xfId="10670" xr:uid="{00000000-0005-0000-0000-0000F6980000}"/>
    <cellStyle name="Normal 12 5 4 2 5 3 3 2 2" xfId="23481" xr:uid="{00000000-0005-0000-0000-0000F7980000}"/>
    <cellStyle name="Normal 12 5 4 2 5 3 3 2 2 2" xfId="49101" xr:uid="{00000000-0005-0000-0000-0000F8980000}"/>
    <cellStyle name="Normal 12 5 4 2 5 3 3 2 3" xfId="36291" xr:uid="{00000000-0005-0000-0000-0000F9980000}"/>
    <cellStyle name="Normal 12 5 4 2 5 3 3 3" xfId="17991" xr:uid="{00000000-0005-0000-0000-0000FA980000}"/>
    <cellStyle name="Normal 12 5 4 2 5 3 3 3 2" xfId="43611" xr:uid="{00000000-0005-0000-0000-0000FB980000}"/>
    <cellStyle name="Normal 12 5 4 2 5 3 3 4" xfId="30801" xr:uid="{00000000-0005-0000-0000-0000FC980000}"/>
    <cellStyle name="Normal 12 5 4 2 5 3 4" xfId="12500" xr:uid="{00000000-0005-0000-0000-0000FD980000}"/>
    <cellStyle name="Normal 12 5 4 2 5 3 4 2" xfId="25311" xr:uid="{00000000-0005-0000-0000-0000FE980000}"/>
    <cellStyle name="Normal 12 5 4 2 5 3 4 2 2" xfId="50931" xr:uid="{00000000-0005-0000-0000-0000FF980000}"/>
    <cellStyle name="Normal 12 5 4 2 5 3 4 3" xfId="38121" xr:uid="{00000000-0005-0000-0000-000000990000}"/>
    <cellStyle name="Normal 12 5 4 2 5 3 5" xfId="7010" xr:uid="{00000000-0005-0000-0000-000001990000}"/>
    <cellStyle name="Normal 12 5 4 2 5 3 5 2" xfId="19821" xr:uid="{00000000-0005-0000-0000-000002990000}"/>
    <cellStyle name="Normal 12 5 4 2 5 3 5 2 2" xfId="45441" xr:uid="{00000000-0005-0000-0000-000003990000}"/>
    <cellStyle name="Normal 12 5 4 2 5 3 5 3" xfId="32631" xr:uid="{00000000-0005-0000-0000-000004990000}"/>
    <cellStyle name="Normal 12 5 4 2 5 3 6" xfId="14331" xr:uid="{00000000-0005-0000-0000-000005990000}"/>
    <cellStyle name="Normal 12 5 4 2 5 3 6 2" xfId="39951" xr:uid="{00000000-0005-0000-0000-000006990000}"/>
    <cellStyle name="Normal 12 5 4 2 5 3 7" xfId="27141" xr:uid="{00000000-0005-0000-0000-000007990000}"/>
    <cellStyle name="Normal 12 5 4 2 5 4" xfId="2456" xr:uid="{00000000-0005-0000-0000-000008990000}"/>
    <cellStyle name="Normal 12 5 4 2 5 4 2" xfId="7946" xr:uid="{00000000-0005-0000-0000-000009990000}"/>
    <cellStyle name="Normal 12 5 4 2 5 4 2 2" xfId="20757" xr:uid="{00000000-0005-0000-0000-00000A990000}"/>
    <cellStyle name="Normal 12 5 4 2 5 4 2 2 2" xfId="46377" xr:uid="{00000000-0005-0000-0000-00000B990000}"/>
    <cellStyle name="Normal 12 5 4 2 5 4 2 3" xfId="33567" xr:uid="{00000000-0005-0000-0000-00000C990000}"/>
    <cellStyle name="Normal 12 5 4 2 5 4 3" xfId="15267" xr:uid="{00000000-0005-0000-0000-00000D990000}"/>
    <cellStyle name="Normal 12 5 4 2 5 4 3 2" xfId="40887" xr:uid="{00000000-0005-0000-0000-00000E990000}"/>
    <cellStyle name="Normal 12 5 4 2 5 4 4" xfId="28077" xr:uid="{00000000-0005-0000-0000-00000F990000}"/>
    <cellStyle name="Normal 12 5 4 2 5 5" xfId="4286" xr:uid="{00000000-0005-0000-0000-000010990000}"/>
    <cellStyle name="Normal 12 5 4 2 5 5 2" xfId="9776" xr:uid="{00000000-0005-0000-0000-000011990000}"/>
    <cellStyle name="Normal 12 5 4 2 5 5 2 2" xfId="22587" xr:uid="{00000000-0005-0000-0000-000012990000}"/>
    <cellStyle name="Normal 12 5 4 2 5 5 2 2 2" xfId="48207" xr:uid="{00000000-0005-0000-0000-000013990000}"/>
    <cellStyle name="Normal 12 5 4 2 5 5 2 3" xfId="35397" xr:uid="{00000000-0005-0000-0000-000014990000}"/>
    <cellStyle name="Normal 12 5 4 2 5 5 3" xfId="17097" xr:uid="{00000000-0005-0000-0000-000015990000}"/>
    <cellStyle name="Normal 12 5 4 2 5 5 3 2" xfId="42717" xr:uid="{00000000-0005-0000-0000-000016990000}"/>
    <cellStyle name="Normal 12 5 4 2 5 5 4" xfId="29907" xr:uid="{00000000-0005-0000-0000-000017990000}"/>
    <cellStyle name="Normal 12 5 4 2 5 6" xfId="11606" xr:uid="{00000000-0005-0000-0000-000018990000}"/>
    <cellStyle name="Normal 12 5 4 2 5 6 2" xfId="24417" xr:uid="{00000000-0005-0000-0000-000019990000}"/>
    <cellStyle name="Normal 12 5 4 2 5 6 2 2" xfId="50037" xr:uid="{00000000-0005-0000-0000-00001A990000}"/>
    <cellStyle name="Normal 12 5 4 2 5 6 3" xfId="37227" xr:uid="{00000000-0005-0000-0000-00001B990000}"/>
    <cellStyle name="Normal 12 5 4 2 5 7" xfId="6116" xr:uid="{00000000-0005-0000-0000-00001C990000}"/>
    <cellStyle name="Normal 12 5 4 2 5 7 2" xfId="18927" xr:uid="{00000000-0005-0000-0000-00001D990000}"/>
    <cellStyle name="Normal 12 5 4 2 5 7 2 2" xfId="44547" xr:uid="{00000000-0005-0000-0000-00001E990000}"/>
    <cellStyle name="Normal 12 5 4 2 5 7 3" xfId="31737" xr:uid="{00000000-0005-0000-0000-00001F990000}"/>
    <cellStyle name="Normal 12 5 4 2 5 8" xfId="13437" xr:uid="{00000000-0005-0000-0000-000020990000}"/>
    <cellStyle name="Normal 12 5 4 2 5 8 2" xfId="39057" xr:uid="{00000000-0005-0000-0000-000021990000}"/>
    <cellStyle name="Normal 12 5 4 2 5 9" xfId="26247" xr:uid="{00000000-0005-0000-0000-000022990000}"/>
    <cellStyle name="Normal 12 5 4 2 6" xfId="759" xr:uid="{00000000-0005-0000-0000-000023990000}"/>
    <cellStyle name="Normal 12 5 4 2 6 2" xfId="1654" xr:uid="{00000000-0005-0000-0000-000024990000}"/>
    <cellStyle name="Normal 12 5 4 2 6 2 2" xfId="3484" xr:uid="{00000000-0005-0000-0000-000025990000}"/>
    <cellStyle name="Normal 12 5 4 2 6 2 2 2" xfId="8974" xr:uid="{00000000-0005-0000-0000-000026990000}"/>
    <cellStyle name="Normal 12 5 4 2 6 2 2 2 2" xfId="21785" xr:uid="{00000000-0005-0000-0000-000027990000}"/>
    <cellStyle name="Normal 12 5 4 2 6 2 2 2 2 2" xfId="47405" xr:uid="{00000000-0005-0000-0000-000028990000}"/>
    <cellStyle name="Normal 12 5 4 2 6 2 2 2 3" xfId="34595" xr:uid="{00000000-0005-0000-0000-000029990000}"/>
    <cellStyle name="Normal 12 5 4 2 6 2 2 3" xfId="16295" xr:uid="{00000000-0005-0000-0000-00002A990000}"/>
    <cellStyle name="Normal 12 5 4 2 6 2 2 3 2" xfId="41915" xr:uid="{00000000-0005-0000-0000-00002B990000}"/>
    <cellStyle name="Normal 12 5 4 2 6 2 2 4" xfId="29105" xr:uid="{00000000-0005-0000-0000-00002C990000}"/>
    <cellStyle name="Normal 12 5 4 2 6 2 3" xfId="5314" xr:uid="{00000000-0005-0000-0000-00002D990000}"/>
    <cellStyle name="Normal 12 5 4 2 6 2 3 2" xfId="10804" xr:uid="{00000000-0005-0000-0000-00002E990000}"/>
    <cellStyle name="Normal 12 5 4 2 6 2 3 2 2" xfId="23615" xr:uid="{00000000-0005-0000-0000-00002F990000}"/>
    <cellStyle name="Normal 12 5 4 2 6 2 3 2 2 2" xfId="49235" xr:uid="{00000000-0005-0000-0000-000030990000}"/>
    <cellStyle name="Normal 12 5 4 2 6 2 3 2 3" xfId="36425" xr:uid="{00000000-0005-0000-0000-000031990000}"/>
    <cellStyle name="Normal 12 5 4 2 6 2 3 3" xfId="18125" xr:uid="{00000000-0005-0000-0000-000032990000}"/>
    <cellStyle name="Normal 12 5 4 2 6 2 3 3 2" xfId="43745" xr:uid="{00000000-0005-0000-0000-000033990000}"/>
    <cellStyle name="Normal 12 5 4 2 6 2 3 4" xfId="30935" xr:uid="{00000000-0005-0000-0000-000034990000}"/>
    <cellStyle name="Normal 12 5 4 2 6 2 4" xfId="12634" xr:uid="{00000000-0005-0000-0000-000035990000}"/>
    <cellStyle name="Normal 12 5 4 2 6 2 4 2" xfId="25445" xr:uid="{00000000-0005-0000-0000-000036990000}"/>
    <cellStyle name="Normal 12 5 4 2 6 2 4 2 2" xfId="51065" xr:uid="{00000000-0005-0000-0000-000037990000}"/>
    <cellStyle name="Normal 12 5 4 2 6 2 4 3" xfId="38255" xr:uid="{00000000-0005-0000-0000-000038990000}"/>
    <cellStyle name="Normal 12 5 4 2 6 2 5" xfId="7144" xr:uid="{00000000-0005-0000-0000-000039990000}"/>
    <cellStyle name="Normal 12 5 4 2 6 2 5 2" xfId="19955" xr:uid="{00000000-0005-0000-0000-00003A990000}"/>
    <cellStyle name="Normal 12 5 4 2 6 2 5 2 2" xfId="45575" xr:uid="{00000000-0005-0000-0000-00003B990000}"/>
    <cellStyle name="Normal 12 5 4 2 6 2 5 3" xfId="32765" xr:uid="{00000000-0005-0000-0000-00003C990000}"/>
    <cellStyle name="Normal 12 5 4 2 6 2 6" xfId="14465" xr:uid="{00000000-0005-0000-0000-00003D990000}"/>
    <cellStyle name="Normal 12 5 4 2 6 2 6 2" xfId="40085" xr:uid="{00000000-0005-0000-0000-00003E990000}"/>
    <cellStyle name="Normal 12 5 4 2 6 2 7" xfId="27275" xr:uid="{00000000-0005-0000-0000-00003F990000}"/>
    <cellStyle name="Normal 12 5 4 2 6 3" xfId="2590" xr:uid="{00000000-0005-0000-0000-000040990000}"/>
    <cellStyle name="Normal 12 5 4 2 6 3 2" xfId="8080" xr:uid="{00000000-0005-0000-0000-000041990000}"/>
    <cellStyle name="Normal 12 5 4 2 6 3 2 2" xfId="20891" xr:uid="{00000000-0005-0000-0000-000042990000}"/>
    <cellStyle name="Normal 12 5 4 2 6 3 2 2 2" xfId="46511" xr:uid="{00000000-0005-0000-0000-000043990000}"/>
    <cellStyle name="Normal 12 5 4 2 6 3 2 3" xfId="33701" xr:uid="{00000000-0005-0000-0000-000044990000}"/>
    <cellStyle name="Normal 12 5 4 2 6 3 3" xfId="15401" xr:uid="{00000000-0005-0000-0000-000045990000}"/>
    <cellStyle name="Normal 12 5 4 2 6 3 3 2" xfId="41021" xr:uid="{00000000-0005-0000-0000-000046990000}"/>
    <cellStyle name="Normal 12 5 4 2 6 3 4" xfId="28211" xr:uid="{00000000-0005-0000-0000-000047990000}"/>
    <cellStyle name="Normal 12 5 4 2 6 4" xfId="4420" xr:uid="{00000000-0005-0000-0000-000048990000}"/>
    <cellStyle name="Normal 12 5 4 2 6 4 2" xfId="9910" xr:uid="{00000000-0005-0000-0000-000049990000}"/>
    <cellStyle name="Normal 12 5 4 2 6 4 2 2" xfId="22721" xr:uid="{00000000-0005-0000-0000-00004A990000}"/>
    <cellStyle name="Normal 12 5 4 2 6 4 2 2 2" xfId="48341" xr:uid="{00000000-0005-0000-0000-00004B990000}"/>
    <cellStyle name="Normal 12 5 4 2 6 4 2 3" xfId="35531" xr:uid="{00000000-0005-0000-0000-00004C990000}"/>
    <cellStyle name="Normal 12 5 4 2 6 4 3" xfId="17231" xr:uid="{00000000-0005-0000-0000-00004D990000}"/>
    <cellStyle name="Normal 12 5 4 2 6 4 3 2" xfId="42851" xr:uid="{00000000-0005-0000-0000-00004E990000}"/>
    <cellStyle name="Normal 12 5 4 2 6 4 4" xfId="30041" xr:uid="{00000000-0005-0000-0000-00004F990000}"/>
    <cellStyle name="Normal 12 5 4 2 6 5" xfId="11740" xr:uid="{00000000-0005-0000-0000-000050990000}"/>
    <cellStyle name="Normal 12 5 4 2 6 5 2" xfId="24551" xr:uid="{00000000-0005-0000-0000-000051990000}"/>
    <cellStyle name="Normal 12 5 4 2 6 5 2 2" xfId="50171" xr:uid="{00000000-0005-0000-0000-000052990000}"/>
    <cellStyle name="Normal 12 5 4 2 6 5 3" xfId="37361" xr:uid="{00000000-0005-0000-0000-000053990000}"/>
    <cellStyle name="Normal 12 5 4 2 6 6" xfId="6250" xr:uid="{00000000-0005-0000-0000-000054990000}"/>
    <cellStyle name="Normal 12 5 4 2 6 6 2" xfId="19061" xr:uid="{00000000-0005-0000-0000-000055990000}"/>
    <cellStyle name="Normal 12 5 4 2 6 6 2 2" xfId="44681" xr:uid="{00000000-0005-0000-0000-000056990000}"/>
    <cellStyle name="Normal 12 5 4 2 6 6 3" xfId="31871" xr:uid="{00000000-0005-0000-0000-000057990000}"/>
    <cellStyle name="Normal 12 5 4 2 6 7" xfId="13571" xr:uid="{00000000-0005-0000-0000-000058990000}"/>
    <cellStyle name="Normal 12 5 4 2 6 7 2" xfId="39191" xr:uid="{00000000-0005-0000-0000-000059990000}"/>
    <cellStyle name="Normal 12 5 4 2 6 8" xfId="26381" xr:uid="{00000000-0005-0000-0000-00005A990000}"/>
    <cellStyle name="Normal 12 5 4 2 7" xfId="1160" xr:uid="{00000000-0005-0000-0000-00005B990000}"/>
    <cellStyle name="Normal 12 5 4 2 7 2" xfId="2990" xr:uid="{00000000-0005-0000-0000-00005C990000}"/>
    <cellStyle name="Normal 12 5 4 2 7 2 2" xfId="8480" xr:uid="{00000000-0005-0000-0000-00005D990000}"/>
    <cellStyle name="Normal 12 5 4 2 7 2 2 2" xfId="21291" xr:uid="{00000000-0005-0000-0000-00005E990000}"/>
    <cellStyle name="Normal 12 5 4 2 7 2 2 2 2" xfId="46911" xr:uid="{00000000-0005-0000-0000-00005F990000}"/>
    <cellStyle name="Normal 12 5 4 2 7 2 2 3" xfId="34101" xr:uid="{00000000-0005-0000-0000-000060990000}"/>
    <cellStyle name="Normal 12 5 4 2 7 2 3" xfId="15801" xr:uid="{00000000-0005-0000-0000-000061990000}"/>
    <cellStyle name="Normal 12 5 4 2 7 2 3 2" xfId="41421" xr:uid="{00000000-0005-0000-0000-000062990000}"/>
    <cellStyle name="Normal 12 5 4 2 7 2 4" xfId="28611" xr:uid="{00000000-0005-0000-0000-000063990000}"/>
    <cellStyle name="Normal 12 5 4 2 7 3" xfId="4820" xr:uid="{00000000-0005-0000-0000-000064990000}"/>
    <cellStyle name="Normal 12 5 4 2 7 3 2" xfId="10310" xr:uid="{00000000-0005-0000-0000-000065990000}"/>
    <cellStyle name="Normal 12 5 4 2 7 3 2 2" xfId="23121" xr:uid="{00000000-0005-0000-0000-000066990000}"/>
    <cellStyle name="Normal 12 5 4 2 7 3 2 2 2" xfId="48741" xr:uid="{00000000-0005-0000-0000-000067990000}"/>
    <cellStyle name="Normal 12 5 4 2 7 3 2 3" xfId="35931" xr:uid="{00000000-0005-0000-0000-000068990000}"/>
    <cellStyle name="Normal 12 5 4 2 7 3 3" xfId="17631" xr:uid="{00000000-0005-0000-0000-000069990000}"/>
    <cellStyle name="Normal 12 5 4 2 7 3 3 2" xfId="43251" xr:uid="{00000000-0005-0000-0000-00006A990000}"/>
    <cellStyle name="Normal 12 5 4 2 7 3 4" xfId="30441" xr:uid="{00000000-0005-0000-0000-00006B990000}"/>
    <cellStyle name="Normal 12 5 4 2 7 4" xfId="12140" xr:uid="{00000000-0005-0000-0000-00006C990000}"/>
    <cellStyle name="Normal 12 5 4 2 7 4 2" xfId="24951" xr:uid="{00000000-0005-0000-0000-00006D990000}"/>
    <cellStyle name="Normal 12 5 4 2 7 4 2 2" xfId="50571" xr:uid="{00000000-0005-0000-0000-00006E990000}"/>
    <cellStyle name="Normal 12 5 4 2 7 4 3" xfId="37761" xr:uid="{00000000-0005-0000-0000-00006F990000}"/>
    <cellStyle name="Normal 12 5 4 2 7 5" xfId="6650" xr:uid="{00000000-0005-0000-0000-000070990000}"/>
    <cellStyle name="Normal 12 5 4 2 7 5 2" xfId="19461" xr:uid="{00000000-0005-0000-0000-000071990000}"/>
    <cellStyle name="Normal 12 5 4 2 7 5 2 2" xfId="45081" xr:uid="{00000000-0005-0000-0000-000072990000}"/>
    <cellStyle name="Normal 12 5 4 2 7 5 3" xfId="32271" xr:uid="{00000000-0005-0000-0000-000073990000}"/>
    <cellStyle name="Normal 12 5 4 2 7 6" xfId="13971" xr:uid="{00000000-0005-0000-0000-000074990000}"/>
    <cellStyle name="Normal 12 5 4 2 7 6 2" xfId="39591" xr:uid="{00000000-0005-0000-0000-000075990000}"/>
    <cellStyle name="Normal 12 5 4 2 7 7" xfId="26781" xr:uid="{00000000-0005-0000-0000-000076990000}"/>
    <cellStyle name="Normal 12 5 4 2 8" xfId="2055" xr:uid="{00000000-0005-0000-0000-000077990000}"/>
    <cellStyle name="Normal 12 5 4 2 8 2" xfId="3885" xr:uid="{00000000-0005-0000-0000-000078990000}"/>
    <cellStyle name="Normal 12 5 4 2 8 2 2" xfId="9375" xr:uid="{00000000-0005-0000-0000-000079990000}"/>
    <cellStyle name="Normal 12 5 4 2 8 2 2 2" xfId="22186" xr:uid="{00000000-0005-0000-0000-00007A990000}"/>
    <cellStyle name="Normal 12 5 4 2 8 2 2 2 2" xfId="47806" xr:uid="{00000000-0005-0000-0000-00007B990000}"/>
    <cellStyle name="Normal 12 5 4 2 8 2 2 3" xfId="34996" xr:uid="{00000000-0005-0000-0000-00007C990000}"/>
    <cellStyle name="Normal 12 5 4 2 8 2 3" xfId="16696" xr:uid="{00000000-0005-0000-0000-00007D990000}"/>
    <cellStyle name="Normal 12 5 4 2 8 2 3 2" xfId="42316" xr:uid="{00000000-0005-0000-0000-00007E990000}"/>
    <cellStyle name="Normal 12 5 4 2 8 2 4" xfId="29506" xr:uid="{00000000-0005-0000-0000-00007F990000}"/>
    <cellStyle name="Normal 12 5 4 2 8 3" xfId="5715" xr:uid="{00000000-0005-0000-0000-000080990000}"/>
    <cellStyle name="Normal 12 5 4 2 8 3 2" xfId="11205" xr:uid="{00000000-0005-0000-0000-000081990000}"/>
    <cellStyle name="Normal 12 5 4 2 8 3 2 2" xfId="24016" xr:uid="{00000000-0005-0000-0000-000082990000}"/>
    <cellStyle name="Normal 12 5 4 2 8 3 2 2 2" xfId="49636" xr:uid="{00000000-0005-0000-0000-000083990000}"/>
    <cellStyle name="Normal 12 5 4 2 8 3 2 3" xfId="36826" xr:uid="{00000000-0005-0000-0000-000084990000}"/>
    <cellStyle name="Normal 12 5 4 2 8 3 3" xfId="18526" xr:uid="{00000000-0005-0000-0000-000085990000}"/>
    <cellStyle name="Normal 12 5 4 2 8 3 3 2" xfId="44146" xr:uid="{00000000-0005-0000-0000-000086990000}"/>
    <cellStyle name="Normal 12 5 4 2 8 3 4" xfId="31336" xr:uid="{00000000-0005-0000-0000-000087990000}"/>
    <cellStyle name="Normal 12 5 4 2 8 4" xfId="13035" xr:uid="{00000000-0005-0000-0000-000088990000}"/>
    <cellStyle name="Normal 12 5 4 2 8 4 2" xfId="25846" xr:uid="{00000000-0005-0000-0000-000089990000}"/>
    <cellStyle name="Normal 12 5 4 2 8 4 2 2" xfId="51466" xr:uid="{00000000-0005-0000-0000-00008A990000}"/>
    <cellStyle name="Normal 12 5 4 2 8 4 3" xfId="38656" xr:uid="{00000000-0005-0000-0000-00008B990000}"/>
    <cellStyle name="Normal 12 5 4 2 8 5" xfId="7545" xr:uid="{00000000-0005-0000-0000-00008C990000}"/>
    <cellStyle name="Normal 12 5 4 2 8 5 2" xfId="20356" xr:uid="{00000000-0005-0000-0000-00008D990000}"/>
    <cellStyle name="Normal 12 5 4 2 8 5 2 2" xfId="45976" xr:uid="{00000000-0005-0000-0000-00008E990000}"/>
    <cellStyle name="Normal 12 5 4 2 8 5 3" xfId="33166" xr:uid="{00000000-0005-0000-0000-00008F990000}"/>
    <cellStyle name="Normal 12 5 4 2 8 6" xfId="14866" xr:uid="{00000000-0005-0000-0000-000090990000}"/>
    <cellStyle name="Normal 12 5 4 2 8 6 2" xfId="40486" xr:uid="{00000000-0005-0000-0000-000091990000}"/>
    <cellStyle name="Normal 12 5 4 2 8 7" xfId="27676" xr:uid="{00000000-0005-0000-0000-000092990000}"/>
    <cellStyle name="Normal 12 5 4 2 9" xfId="2096" xr:uid="{00000000-0005-0000-0000-000093990000}"/>
    <cellStyle name="Normal 12 5 4 2 9 2" xfId="7586" xr:uid="{00000000-0005-0000-0000-000094990000}"/>
    <cellStyle name="Normal 12 5 4 2 9 2 2" xfId="20397" xr:uid="{00000000-0005-0000-0000-000095990000}"/>
    <cellStyle name="Normal 12 5 4 2 9 2 2 2" xfId="46017" xr:uid="{00000000-0005-0000-0000-000096990000}"/>
    <cellStyle name="Normal 12 5 4 2 9 2 3" xfId="33207" xr:uid="{00000000-0005-0000-0000-000097990000}"/>
    <cellStyle name="Normal 12 5 4 2 9 3" xfId="14907" xr:uid="{00000000-0005-0000-0000-000098990000}"/>
    <cellStyle name="Normal 12 5 4 2 9 3 2" xfId="40527" xr:uid="{00000000-0005-0000-0000-000099990000}"/>
    <cellStyle name="Normal 12 5 4 2 9 4" xfId="27717" xr:uid="{00000000-0005-0000-0000-00009A990000}"/>
    <cellStyle name="Normal 12 5 4 3" xfId="285" xr:uid="{00000000-0005-0000-0000-00009B990000}"/>
    <cellStyle name="Normal 12 5 4 3 10" xfId="5777" xr:uid="{00000000-0005-0000-0000-00009C990000}"/>
    <cellStyle name="Normal 12 5 4 3 10 2" xfId="18588" xr:uid="{00000000-0005-0000-0000-00009D990000}"/>
    <cellStyle name="Normal 12 5 4 3 10 2 2" xfId="44208" xr:uid="{00000000-0005-0000-0000-00009E990000}"/>
    <cellStyle name="Normal 12 5 4 3 10 3" xfId="31398" xr:uid="{00000000-0005-0000-0000-00009F990000}"/>
    <cellStyle name="Normal 12 5 4 3 11" xfId="13098" xr:uid="{00000000-0005-0000-0000-0000A0990000}"/>
    <cellStyle name="Normal 12 5 4 3 11 2" xfId="38718" xr:uid="{00000000-0005-0000-0000-0000A1990000}"/>
    <cellStyle name="Normal 12 5 4 3 12" xfId="25908" xr:uid="{00000000-0005-0000-0000-0000A2990000}"/>
    <cellStyle name="Normal 12 5 4 3 2" xfId="514" xr:uid="{00000000-0005-0000-0000-0000A3990000}"/>
    <cellStyle name="Normal 12 5 4 3 2 2" xfId="913" xr:uid="{00000000-0005-0000-0000-0000A4990000}"/>
    <cellStyle name="Normal 12 5 4 3 2 2 2" xfId="1808" xr:uid="{00000000-0005-0000-0000-0000A5990000}"/>
    <cellStyle name="Normal 12 5 4 3 2 2 2 2" xfId="3638" xr:uid="{00000000-0005-0000-0000-0000A6990000}"/>
    <cellStyle name="Normal 12 5 4 3 2 2 2 2 2" xfId="9128" xr:uid="{00000000-0005-0000-0000-0000A7990000}"/>
    <cellStyle name="Normal 12 5 4 3 2 2 2 2 2 2" xfId="21939" xr:uid="{00000000-0005-0000-0000-0000A8990000}"/>
    <cellStyle name="Normal 12 5 4 3 2 2 2 2 2 2 2" xfId="47559" xr:uid="{00000000-0005-0000-0000-0000A9990000}"/>
    <cellStyle name="Normal 12 5 4 3 2 2 2 2 2 3" xfId="34749" xr:uid="{00000000-0005-0000-0000-0000AA990000}"/>
    <cellStyle name="Normal 12 5 4 3 2 2 2 2 3" xfId="16449" xr:uid="{00000000-0005-0000-0000-0000AB990000}"/>
    <cellStyle name="Normal 12 5 4 3 2 2 2 2 3 2" xfId="42069" xr:uid="{00000000-0005-0000-0000-0000AC990000}"/>
    <cellStyle name="Normal 12 5 4 3 2 2 2 2 4" xfId="29259" xr:uid="{00000000-0005-0000-0000-0000AD990000}"/>
    <cellStyle name="Normal 12 5 4 3 2 2 2 3" xfId="5468" xr:uid="{00000000-0005-0000-0000-0000AE990000}"/>
    <cellStyle name="Normal 12 5 4 3 2 2 2 3 2" xfId="10958" xr:uid="{00000000-0005-0000-0000-0000AF990000}"/>
    <cellStyle name="Normal 12 5 4 3 2 2 2 3 2 2" xfId="23769" xr:uid="{00000000-0005-0000-0000-0000B0990000}"/>
    <cellStyle name="Normal 12 5 4 3 2 2 2 3 2 2 2" xfId="49389" xr:uid="{00000000-0005-0000-0000-0000B1990000}"/>
    <cellStyle name="Normal 12 5 4 3 2 2 2 3 2 3" xfId="36579" xr:uid="{00000000-0005-0000-0000-0000B2990000}"/>
    <cellStyle name="Normal 12 5 4 3 2 2 2 3 3" xfId="18279" xr:uid="{00000000-0005-0000-0000-0000B3990000}"/>
    <cellStyle name="Normal 12 5 4 3 2 2 2 3 3 2" xfId="43899" xr:uid="{00000000-0005-0000-0000-0000B4990000}"/>
    <cellStyle name="Normal 12 5 4 3 2 2 2 3 4" xfId="31089" xr:uid="{00000000-0005-0000-0000-0000B5990000}"/>
    <cellStyle name="Normal 12 5 4 3 2 2 2 4" xfId="12788" xr:uid="{00000000-0005-0000-0000-0000B6990000}"/>
    <cellStyle name="Normal 12 5 4 3 2 2 2 4 2" xfId="25599" xr:uid="{00000000-0005-0000-0000-0000B7990000}"/>
    <cellStyle name="Normal 12 5 4 3 2 2 2 4 2 2" xfId="51219" xr:uid="{00000000-0005-0000-0000-0000B8990000}"/>
    <cellStyle name="Normal 12 5 4 3 2 2 2 4 3" xfId="38409" xr:uid="{00000000-0005-0000-0000-0000B9990000}"/>
    <cellStyle name="Normal 12 5 4 3 2 2 2 5" xfId="7298" xr:uid="{00000000-0005-0000-0000-0000BA990000}"/>
    <cellStyle name="Normal 12 5 4 3 2 2 2 5 2" xfId="20109" xr:uid="{00000000-0005-0000-0000-0000BB990000}"/>
    <cellStyle name="Normal 12 5 4 3 2 2 2 5 2 2" xfId="45729" xr:uid="{00000000-0005-0000-0000-0000BC990000}"/>
    <cellStyle name="Normal 12 5 4 3 2 2 2 5 3" xfId="32919" xr:uid="{00000000-0005-0000-0000-0000BD990000}"/>
    <cellStyle name="Normal 12 5 4 3 2 2 2 6" xfId="14619" xr:uid="{00000000-0005-0000-0000-0000BE990000}"/>
    <cellStyle name="Normal 12 5 4 3 2 2 2 6 2" xfId="40239" xr:uid="{00000000-0005-0000-0000-0000BF990000}"/>
    <cellStyle name="Normal 12 5 4 3 2 2 2 7" xfId="27429" xr:uid="{00000000-0005-0000-0000-0000C0990000}"/>
    <cellStyle name="Normal 12 5 4 3 2 2 3" xfId="2744" xr:uid="{00000000-0005-0000-0000-0000C1990000}"/>
    <cellStyle name="Normal 12 5 4 3 2 2 3 2" xfId="8234" xr:uid="{00000000-0005-0000-0000-0000C2990000}"/>
    <cellStyle name="Normal 12 5 4 3 2 2 3 2 2" xfId="21045" xr:uid="{00000000-0005-0000-0000-0000C3990000}"/>
    <cellStyle name="Normal 12 5 4 3 2 2 3 2 2 2" xfId="46665" xr:uid="{00000000-0005-0000-0000-0000C4990000}"/>
    <cellStyle name="Normal 12 5 4 3 2 2 3 2 3" xfId="33855" xr:uid="{00000000-0005-0000-0000-0000C5990000}"/>
    <cellStyle name="Normal 12 5 4 3 2 2 3 3" xfId="15555" xr:uid="{00000000-0005-0000-0000-0000C6990000}"/>
    <cellStyle name="Normal 12 5 4 3 2 2 3 3 2" xfId="41175" xr:uid="{00000000-0005-0000-0000-0000C7990000}"/>
    <cellStyle name="Normal 12 5 4 3 2 2 3 4" xfId="28365" xr:uid="{00000000-0005-0000-0000-0000C8990000}"/>
    <cellStyle name="Normal 12 5 4 3 2 2 4" xfId="4574" xr:uid="{00000000-0005-0000-0000-0000C9990000}"/>
    <cellStyle name="Normal 12 5 4 3 2 2 4 2" xfId="10064" xr:uid="{00000000-0005-0000-0000-0000CA990000}"/>
    <cellStyle name="Normal 12 5 4 3 2 2 4 2 2" xfId="22875" xr:uid="{00000000-0005-0000-0000-0000CB990000}"/>
    <cellStyle name="Normal 12 5 4 3 2 2 4 2 2 2" xfId="48495" xr:uid="{00000000-0005-0000-0000-0000CC990000}"/>
    <cellStyle name="Normal 12 5 4 3 2 2 4 2 3" xfId="35685" xr:uid="{00000000-0005-0000-0000-0000CD990000}"/>
    <cellStyle name="Normal 12 5 4 3 2 2 4 3" xfId="17385" xr:uid="{00000000-0005-0000-0000-0000CE990000}"/>
    <cellStyle name="Normal 12 5 4 3 2 2 4 3 2" xfId="43005" xr:uid="{00000000-0005-0000-0000-0000CF990000}"/>
    <cellStyle name="Normal 12 5 4 3 2 2 4 4" xfId="30195" xr:uid="{00000000-0005-0000-0000-0000D0990000}"/>
    <cellStyle name="Normal 12 5 4 3 2 2 5" xfId="11894" xr:uid="{00000000-0005-0000-0000-0000D1990000}"/>
    <cellStyle name="Normal 12 5 4 3 2 2 5 2" xfId="24705" xr:uid="{00000000-0005-0000-0000-0000D2990000}"/>
    <cellStyle name="Normal 12 5 4 3 2 2 5 2 2" xfId="50325" xr:uid="{00000000-0005-0000-0000-0000D3990000}"/>
    <cellStyle name="Normal 12 5 4 3 2 2 5 3" xfId="37515" xr:uid="{00000000-0005-0000-0000-0000D4990000}"/>
    <cellStyle name="Normal 12 5 4 3 2 2 6" xfId="6404" xr:uid="{00000000-0005-0000-0000-0000D5990000}"/>
    <cellStyle name="Normal 12 5 4 3 2 2 6 2" xfId="19215" xr:uid="{00000000-0005-0000-0000-0000D6990000}"/>
    <cellStyle name="Normal 12 5 4 3 2 2 6 2 2" xfId="44835" xr:uid="{00000000-0005-0000-0000-0000D7990000}"/>
    <cellStyle name="Normal 12 5 4 3 2 2 6 3" xfId="32025" xr:uid="{00000000-0005-0000-0000-0000D8990000}"/>
    <cellStyle name="Normal 12 5 4 3 2 2 7" xfId="13725" xr:uid="{00000000-0005-0000-0000-0000D9990000}"/>
    <cellStyle name="Normal 12 5 4 3 2 2 7 2" xfId="39345" xr:uid="{00000000-0005-0000-0000-0000DA990000}"/>
    <cellStyle name="Normal 12 5 4 3 2 2 8" xfId="26535" xr:uid="{00000000-0005-0000-0000-0000DB990000}"/>
    <cellStyle name="Normal 12 5 4 3 2 3" xfId="1409" xr:uid="{00000000-0005-0000-0000-0000DC990000}"/>
    <cellStyle name="Normal 12 5 4 3 2 3 2" xfId="3239" xr:uid="{00000000-0005-0000-0000-0000DD990000}"/>
    <cellStyle name="Normal 12 5 4 3 2 3 2 2" xfId="8729" xr:uid="{00000000-0005-0000-0000-0000DE990000}"/>
    <cellStyle name="Normal 12 5 4 3 2 3 2 2 2" xfId="21540" xr:uid="{00000000-0005-0000-0000-0000DF990000}"/>
    <cellStyle name="Normal 12 5 4 3 2 3 2 2 2 2" xfId="47160" xr:uid="{00000000-0005-0000-0000-0000E0990000}"/>
    <cellStyle name="Normal 12 5 4 3 2 3 2 2 3" xfId="34350" xr:uid="{00000000-0005-0000-0000-0000E1990000}"/>
    <cellStyle name="Normal 12 5 4 3 2 3 2 3" xfId="16050" xr:uid="{00000000-0005-0000-0000-0000E2990000}"/>
    <cellStyle name="Normal 12 5 4 3 2 3 2 3 2" xfId="41670" xr:uid="{00000000-0005-0000-0000-0000E3990000}"/>
    <cellStyle name="Normal 12 5 4 3 2 3 2 4" xfId="28860" xr:uid="{00000000-0005-0000-0000-0000E4990000}"/>
    <cellStyle name="Normal 12 5 4 3 2 3 3" xfId="5069" xr:uid="{00000000-0005-0000-0000-0000E5990000}"/>
    <cellStyle name="Normal 12 5 4 3 2 3 3 2" xfId="10559" xr:uid="{00000000-0005-0000-0000-0000E6990000}"/>
    <cellStyle name="Normal 12 5 4 3 2 3 3 2 2" xfId="23370" xr:uid="{00000000-0005-0000-0000-0000E7990000}"/>
    <cellStyle name="Normal 12 5 4 3 2 3 3 2 2 2" xfId="48990" xr:uid="{00000000-0005-0000-0000-0000E8990000}"/>
    <cellStyle name="Normal 12 5 4 3 2 3 3 2 3" xfId="36180" xr:uid="{00000000-0005-0000-0000-0000E9990000}"/>
    <cellStyle name="Normal 12 5 4 3 2 3 3 3" xfId="17880" xr:uid="{00000000-0005-0000-0000-0000EA990000}"/>
    <cellStyle name="Normal 12 5 4 3 2 3 3 3 2" xfId="43500" xr:uid="{00000000-0005-0000-0000-0000EB990000}"/>
    <cellStyle name="Normal 12 5 4 3 2 3 3 4" xfId="30690" xr:uid="{00000000-0005-0000-0000-0000EC990000}"/>
    <cellStyle name="Normal 12 5 4 3 2 3 4" xfId="12389" xr:uid="{00000000-0005-0000-0000-0000ED990000}"/>
    <cellStyle name="Normal 12 5 4 3 2 3 4 2" xfId="25200" xr:uid="{00000000-0005-0000-0000-0000EE990000}"/>
    <cellStyle name="Normal 12 5 4 3 2 3 4 2 2" xfId="50820" xr:uid="{00000000-0005-0000-0000-0000EF990000}"/>
    <cellStyle name="Normal 12 5 4 3 2 3 4 3" xfId="38010" xr:uid="{00000000-0005-0000-0000-0000F0990000}"/>
    <cellStyle name="Normal 12 5 4 3 2 3 5" xfId="6899" xr:uid="{00000000-0005-0000-0000-0000F1990000}"/>
    <cellStyle name="Normal 12 5 4 3 2 3 5 2" xfId="19710" xr:uid="{00000000-0005-0000-0000-0000F2990000}"/>
    <cellStyle name="Normal 12 5 4 3 2 3 5 2 2" xfId="45330" xr:uid="{00000000-0005-0000-0000-0000F3990000}"/>
    <cellStyle name="Normal 12 5 4 3 2 3 5 3" xfId="32520" xr:uid="{00000000-0005-0000-0000-0000F4990000}"/>
    <cellStyle name="Normal 12 5 4 3 2 3 6" xfId="14220" xr:uid="{00000000-0005-0000-0000-0000F5990000}"/>
    <cellStyle name="Normal 12 5 4 3 2 3 6 2" xfId="39840" xr:uid="{00000000-0005-0000-0000-0000F6990000}"/>
    <cellStyle name="Normal 12 5 4 3 2 3 7" xfId="27030" xr:uid="{00000000-0005-0000-0000-0000F7990000}"/>
    <cellStyle name="Normal 12 5 4 3 2 4" xfId="2345" xr:uid="{00000000-0005-0000-0000-0000F8990000}"/>
    <cellStyle name="Normal 12 5 4 3 2 4 2" xfId="7835" xr:uid="{00000000-0005-0000-0000-0000F9990000}"/>
    <cellStyle name="Normal 12 5 4 3 2 4 2 2" xfId="20646" xr:uid="{00000000-0005-0000-0000-0000FA990000}"/>
    <cellStyle name="Normal 12 5 4 3 2 4 2 2 2" xfId="46266" xr:uid="{00000000-0005-0000-0000-0000FB990000}"/>
    <cellStyle name="Normal 12 5 4 3 2 4 2 3" xfId="33456" xr:uid="{00000000-0005-0000-0000-0000FC990000}"/>
    <cellStyle name="Normal 12 5 4 3 2 4 3" xfId="15156" xr:uid="{00000000-0005-0000-0000-0000FD990000}"/>
    <cellStyle name="Normal 12 5 4 3 2 4 3 2" xfId="40776" xr:uid="{00000000-0005-0000-0000-0000FE990000}"/>
    <cellStyle name="Normal 12 5 4 3 2 4 4" xfId="27966" xr:uid="{00000000-0005-0000-0000-0000FF990000}"/>
    <cellStyle name="Normal 12 5 4 3 2 5" xfId="4175" xr:uid="{00000000-0005-0000-0000-0000009A0000}"/>
    <cellStyle name="Normal 12 5 4 3 2 5 2" xfId="9665" xr:uid="{00000000-0005-0000-0000-0000019A0000}"/>
    <cellStyle name="Normal 12 5 4 3 2 5 2 2" xfId="22476" xr:uid="{00000000-0005-0000-0000-0000029A0000}"/>
    <cellStyle name="Normal 12 5 4 3 2 5 2 2 2" xfId="48096" xr:uid="{00000000-0005-0000-0000-0000039A0000}"/>
    <cellStyle name="Normal 12 5 4 3 2 5 2 3" xfId="35286" xr:uid="{00000000-0005-0000-0000-0000049A0000}"/>
    <cellStyle name="Normal 12 5 4 3 2 5 3" xfId="16986" xr:uid="{00000000-0005-0000-0000-0000059A0000}"/>
    <cellStyle name="Normal 12 5 4 3 2 5 3 2" xfId="42606" xr:uid="{00000000-0005-0000-0000-0000069A0000}"/>
    <cellStyle name="Normal 12 5 4 3 2 5 4" xfId="29796" xr:uid="{00000000-0005-0000-0000-0000079A0000}"/>
    <cellStyle name="Normal 12 5 4 3 2 6" xfId="11495" xr:uid="{00000000-0005-0000-0000-0000089A0000}"/>
    <cellStyle name="Normal 12 5 4 3 2 6 2" xfId="24306" xr:uid="{00000000-0005-0000-0000-0000099A0000}"/>
    <cellStyle name="Normal 12 5 4 3 2 6 2 2" xfId="49926" xr:uid="{00000000-0005-0000-0000-00000A9A0000}"/>
    <cellStyle name="Normal 12 5 4 3 2 6 3" xfId="37116" xr:uid="{00000000-0005-0000-0000-00000B9A0000}"/>
    <cellStyle name="Normal 12 5 4 3 2 7" xfId="6005" xr:uid="{00000000-0005-0000-0000-00000C9A0000}"/>
    <cellStyle name="Normal 12 5 4 3 2 7 2" xfId="18816" xr:uid="{00000000-0005-0000-0000-00000D9A0000}"/>
    <cellStyle name="Normal 12 5 4 3 2 7 2 2" xfId="44436" xr:uid="{00000000-0005-0000-0000-00000E9A0000}"/>
    <cellStyle name="Normal 12 5 4 3 2 7 3" xfId="31626" xr:uid="{00000000-0005-0000-0000-00000F9A0000}"/>
    <cellStyle name="Normal 12 5 4 3 2 8" xfId="13326" xr:uid="{00000000-0005-0000-0000-0000109A0000}"/>
    <cellStyle name="Normal 12 5 4 3 2 8 2" xfId="38946" xr:uid="{00000000-0005-0000-0000-0000119A0000}"/>
    <cellStyle name="Normal 12 5 4 3 2 9" xfId="26136" xr:uid="{00000000-0005-0000-0000-0000129A0000}"/>
    <cellStyle name="Normal 12 5 4 3 3" xfId="646" xr:uid="{00000000-0005-0000-0000-0000139A0000}"/>
    <cellStyle name="Normal 12 5 4 3 3 2" xfId="1046" xr:uid="{00000000-0005-0000-0000-0000149A0000}"/>
    <cellStyle name="Normal 12 5 4 3 3 2 2" xfId="1941" xr:uid="{00000000-0005-0000-0000-0000159A0000}"/>
    <cellStyle name="Normal 12 5 4 3 3 2 2 2" xfId="3771" xr:uid="{00000000-0005-0000-0000-0000169A0000}"/>
    <cellStyle name="Normal 12 5 4 3 3 2 2 2 2" xfId="9261" xr:uid="{00000000-0005-0000-0000-0000179A0000}"/>
    <cellStyle name="Normal 12 5 4 3 3 2 2 2 2 2" xfId="22072" xr:uid="{00000000-0005-0000-0000-0000189A0000}"/>
    <cellStyle name="Normal 12 5 4 3 3 2 2 2 2 2 2" xfId="47692" xr:uid="{00000000-0005-0000-0000-0000199A0000}"/>
    <cellStyle name="Normal 12 5 4 3 3 2 2 2 2 3" xfId="34882" xr:uid="{00000000-0005-0000-0000-00001A9A0000}"/>
    <cellStyle name="Normal 12 5 4 3 3 2 2 2 3" xfId="16582" xr:uid="{00000000-0005-0000-0000-00001B9A0000}"/>
    <cellStyle name="Normal 12 5 4 3 3 2 2 2 3 2" xfId="42202" xr:uid="{00000000-0005-0000-0000-00001C9A0000}"/>
    <cellStyle name="Normal 12 5 4 3 3 2 2 2 4" xfId="29392" xr:uid="{00000000-0005-0000-0000-00001D9A0000}"/>
    <cellStyle name="Normal 12 5 4 3 3 2 2 3" xfId="5601" xr:uid="{00000000-0005-0000-0000-00001E9A0000}"/>
    <cellStyle name="Normal 12 5 4 3 3 2 2 3 2" xfId="11091" xr:uid="{00000000-0005-0000-0000-00001F9A0000}"/>
    <cellStyle name="Normal 12 5 4 3 3 2 2 3 2 2" xfId="23902" xr:uid="{00000000-0005-0000-0000-0000209A0000}"/>
    <cellStyle name="Normal 12 5 4 3 3 2 2 3 2 2 2" xfId="49522" xr:uid="{00000000-0005-0000-0000-0000219A0000}"/>
    <cellStyle name="Normal 12 5 4 3 3 2 2 3 2 3" xfId="36712" xr:uid="{00000000-0005-0000-0000-0000229A0000}"/>
    <cellStyle name="Normal 12 5 4 3 3 2 2 3 3" xfId="18412" xr:uid="{00000000-0005-0000-0000-0000239A0000}"/>
    <cellStyle name="Normal 12 5 4 3 3 2 2 3 3 2" xfId="44032" xr:uid="{00000000-0005-0000-0000-0000249A0000}"/>
    <cellStyle name="Normal 12 5 4 3 3 2 2 3 4" xfId="31222" xr:uid="{00000000-0005-0000-0000-0000259A0000}"/>
    <cellStyle name="Normal 12 5 4 3 3 2 2 4" xfId="12921" xr:uid="{00000000-0005-0000-0000-0000269A0000}"/>
    <cellStyle name="Normal 12 5 4 3 3 2 2 4 2" xfId="25732" xr:uid="{00000000-0005-0000-0000-0000279A0000}"/>
    <cellStyle name="Normal 12 5 4 3 3 2 2 4 2 2" xfId="51352" xr:uid="{00000000-0005-0000-0000-0000289A0000}"/>
    <cellStyle name="Normal 12 5 4 3 3 2 2 4 3" xfId="38542" xr:uid="{00000000-0005-0000-0000-0000299A0000}"/>
    <cellStyle name="Normal 12 5 4 3 3 2 2 5" xfId="7431" xr:uid="{00000000-0005-0000-0000-00002A9A0000}"/>
    <cellStyle name="Normal 12 5 4 3 3 2 2 5 2" xfId="20242" xr:uid="{00000000-0005-0000-0000-00002B9A0000}"/>
    <cellStyle name="Normal 12 5 4 3 3 2 2 5 2 2" xfId="45862" xr:uid="{00000000-0005-0000-0000-00002C9A0000}"/>
    <cellStyle name="Normal 12 5 4 3 3 2 2 5 3" xfId="33052" xr:uid="{00000000-0005-0000-0000-00002D9A0000}"/>
    <cellStyle name="Normal 12 5 4 3 3 2 2 6" xfId="14752" xr:uid="{00000000-0005-0000-0000-00002E9A0000}"/>
    <cellStyle name="Normal 12 5 4 3 3 2 2 6 2" xfId="40372" xr:uid="{00000000-0005-0000-0000-00002F9A0000}"/>
    <cellStyle name="Normal 12 5 4 3 3 2 2 7" xfId="27562" xr:uid="{00000000-0005-0000-0000-0000309A0000}"/>
    <cellStyle name="Normal 12 5 4 3 3 2 3" xfId="2877" xr:uid="{00000000-0005-0000-0000-0000319A0000}"/>
    <cellStyle name="Normal 12 5 4 3 3 2 3 2" xfId="8367" xr:uid="{00000000-0005-0000-0000-0000329A0000}"/>
    <cellStyle name="Normal 12 5 4 3 3 2 3 2 2" xfId="21178" xr:uid="{00000000-0005-0000-0000-0000339A0000}"/>
    <cellStyle name="Normal 12 5 4 3 3 2 3 2 2 2" xfId="46798" xr:uid="{00000000-0005-0000-0000-0000349A0000}"/>
    <cellStyle name="Normal 12 5 4 3 3 2 3 2 3" xfId="33988" xr:uid="{00000000-0005-0000-0000-0000359A0000}"/>
    <cellStyle name="Normal 12 5 4 3 3 2 3 3" xfId="15688" xr:uid="{00000000-0005-0000-0000-0000369A0000}"/>
    <cellStyle name="Normal 12 5 4 3 3 2 3 3 2" xfId="41308" xr:uid="{00000000-0005-0000-0000-0000379A0000}"/>
    <cellStyle name="Normal 12 5 4 3 3 2 3 4" xfId="28498" xr:uid="{00000000-0005-0000-0000-0000389A0000}"/>
    <cellStyle name="Normal 12 5 4 3 3 2 4" xfId="4707" xr:uid="{00000000-0005-0000-0000-0000399A0000}"/>
    <cellStyle name="Normal 12 5 4 3 3 2 4 2" xfId="10197" xr:uid="{00000000-0005-0000-0000-00003A9A0000}"/>
    <cellStyle name="Normal 12 5 4 3 3 2 4 2 2" xfId="23008" xr:uid="{00000000-0005-0000-0000-00003B9A0000}"/>
    <cellStyle name="Normal 12 5 4 3 3 2 4 2 2 2" xfId="48628" xr:uid="{00000000-0005-0000-0000-00003C9A0000}"/>
    <cellStyle name="Normal 12 5 4 3 3 2 4 2 3" xfId="35818" xr:uid="{00000000-0005-0000-0000-00003D9A0000}"/>
    <cellStyle name="Normal 12 5 4 3 3 2 4 3" xfId="17518" xr:uid="{00000000-0005-0000-0000-00003E9A0000}"/>
    <cellStyle name="Normal 12 5 4 3 3 2 4 3 2" xfId="43138" xr:uid="{00000000-0005-0000-0000-00003F9A0000}"/>
    <cellStyle name="Normal 12 5 4 3 3 2 4 4" xfId="30328" xr:uid="{00000000-0005-0000-0000-0000409A0000}"/>
    <cellStyle name="Normal 12 5 4 3 3 2 5" xfId="12027" xr:uid="{00000000-0005-0000-0000-0000419A0000}"/>
    <cellStyle name="Normal 12 5 4 3 3 2 5 2" xfId="24838" xr:uid="{00000000-0005-0000-0000-0000429A0000}"/>
    <cellStyle name="Normal 12 5 4 3 3 2 5 2 2" xfId="50458" xr:uid="{00000000-0005-0000-0000-0000439A0000}"/>
    <cellStyle name="Normal 12 5 4 3 3 2 5 3" xfId="37648" xr:uid="{00000000-0005-0000-0000-0000449A0000}"/>
    <cellStyle name="Normal 12 5 4 3 3 2 6" xfId="6537" xr:uid="{00000000-0005-0000-0000-0000459A0000}"/>
    <cellStyle name="Normal 12 5 4 3 3 2 6 2" xfId="19348" xr:uid="{00000000-0005-0000-0000-0000469A0000}"/>
    <cellStyle name="Normal 12 5 4 3 3 2 6 2 2" xfId="44968" xr:uid="{00000000-0005-0000-0000-0000479A0000}"/>
    <cellStyle name="Normal 12 5 4 3 3 2 6 3" xfId="32158" xr:uid="{00000000-0005-0000-0000-0000489A0000}"/>
    <cellStyle name="Normal 12 5 4 3 3 2 7" xfId="13858" xr:uid="{00000000-0005-0000-0000-0000499A0000}"/>
    <cellStyle name="Normal 12 5 4 3 3 2 7 2" xfId="39478" xr:uid="{00000000-0005-0000-0000-00004A9A0000}"/>
    <cellStyle name="Normal 12 5 4 3 3 2 8" xfId="26668" xr:uid="{00000000-0005-0000-0000-00004B9A0000}"/>
    <cellStyle name="Normal 12 5 4 3 3 3" xfId="1541" xr:uid="{00000000-0005-0000-0000-00004C9A0000}"/>
    <cellStyle name="Normal 12 5 4 3 3 3 2" xfId="3371" xr:uid="{00000000-0005-0000-0000-00004D9A0000}"/>
    <cellStyle name="Normal 12 5 4 3 3 3 2 2" xfId="8861" xr:uid="{00000000-0005-0000-0000-00004E9A0000}"/>
    <cellStyle name="Normal 12 5 4 3 3 3 2 2 2" xfId="21672" xr:uid="{00000000-0005-0000-0000-00004F9A0000}"/>
    <cellStyle name="Normal 12 5 4 3 3 3 2 2 2 2" xfId="47292" xr:uid="{00000000-0005-0000-0000-0000509A0000}"/>
    <cellStyle name="Normal 12 5 4 3 3 3 2 2 3" xfId="34482" xr:uid="{00000000-0005-0000-0000-0000519A0000}"/>
    <cellStyle name="Normal 12 5 4 3 3 3 2 3" xfId="16182" xr:uid="{00000000-0005-0000-0000-0000529A0000}"/>
    <cellStyle name="Normal 12 5 4 3 3 3 2 3 2" xfId="41802" xr:uid="{00000000-0005-0000-0000-0000539A0000}"/>
    <cellStyle name="Normal 12 5 4 3 3 3 2 4" xfId="28992" xr:uid="{00000000-0005-0000-0000-0000549A0000}"/>
    <cellStyle name="Normal 12 5 4 3 3 3 3" xfId="5201" xr:uid="{00000000-0005-0000-0000-0000559A0000}"/>
    <cellStyle name="Normal 12 5 4 3 3 3 3 2" xfId="10691" xr:uid="{00000000-0005-0000-0000-0000569A0000}"/>
    <cellStyle name="Normal 12 5 4 3 3 3 3 2 2" xfId="23502" xr:uid="{00000000-0005-0000-0000-0000579A0000}"/>
    <cellStyle name="Normal 12 5 4 3 3 3 3 2 2 2" xfId="49122" xr:uid="{00000000-0005-0000-0000-0000589A0000}"/>
    <cellStyle name="Normal 12 5 4 3 3 3 3 2 3" xfId="36312" xr:uid="{00000000-0005-0000-0000-0000599A0000}"/>
    <cellStyle name="Normal 12 5 4 3 3 3 3 3" xfId="18012" xr:uid="{00000000-0005-0000-0000-00005A9A0000}"/>
    <cellStyle name="Normal 12 5 4 3 3 3 3 3 2" xfId="43632" xr:uid="{00000000-0005-0000-0000-00005B9A0000}"/>
    <cellStyle name="Normal 12 5 4 3 3 3 3 4" xfId="30822" xr:uid="{00000000-0005-0000-0000-00005C9A0000}"/>
    <cellStyle name="Normal 12 5 4 3 3 3 4" xfId="12521" xr:uid="{00000000-0005-0000-0000-00005D9A0000}"/>
    <cellStyle name="Normal 12 5 4 3 3 3 4 2" xfId="25332" xr:uid="{00000000-0005-0000-0000-00005E9A0000}"/>
    <cellStyle name="Normal 12 5 4 3 3 3 4 2 2" xfId="50952" xr:uid="{00000000-0005-0000-0000-00005F9A0000}"/>
    <cellStyle name="Normal 12 5 4 3 3 3 4 3" xfId="38142" xr:uid="{00000000-0005-0000-0000-0000609A0000}"/>
    <cellStyle name="Normal 12 5 4 3 3 3 5" xfId="7031" xr:uid="{00000000-0005-0000-0000-0000619A0000}"/>
    <cellStyle name="Normal 12 5 4 3 3 3 5 2" xfId="19842" xr:uid="{00000000-0005-0000-0000-0000629A0000}"/>
    <cellStyle name="Normal 12 5 4 3 3 3 5 2 2" xfId="45462" xr:uid="{00000000-0005-0000-0000-0000639A0000}"/>
    <cellStyle name="Normal 12 5 4 3 3 3 5 3" xfId="32652" xr:uid="{00000000-0005-0000-0000-0000649A0000}"/>
    <cellStyle name="Normal 12 5 4 3 3 3 6" xfId="14352" xr:uid="{00000000-0005-0000-0000-0000659A0000}"/>
    <cellStyle name="Normal 12 5 4 3 3 3 6 2" xfId="39972" xr:uid="{00000000-0005-0000-0000-0000669A0000}"/>
    <cellStyle name="Normal 12 5 4 3 3 3 7" xfId="27162" xr:uid="{00000000-0005-0000-0000-0000679A0000}"/>
    <cellStyle name="Normal 12 5 4 3 3 4" xfId="2477" xr:uid="{00000000-0005-0000-0000-0000689A0000}"/>
    <cellStyle name="Normal 12 5 4 3 3 4 2" xfId="7967" xr:uid="{00000000-0005-0000-0000-0000699A0000}"/>
    <cellStyle name="Normal 12 5 4 3 3 4 2 2" xfId="20778" xr:uid="{00000000-0005-0000-0000-00006A9A0000}"/>
    <cellStyle name="Normal 12 5 4 3 3 4 2 2 2" xfId="46398" xr:uid="{00000000-0005-0000-0000-00006B9A0000}"/>
    <cellStyle name="Normal 12 5 4 3 3 4 2 3" xfId="33588" xr:uid="{00000000-0005-0000-0000-00006C9A0000}"/>
    <cellStyle name="Normal 12 5 4 3 3 4 3" xfId="15288" xr:uid="{00000000-0005-0000-0000-00006D9A0000}"/>
    <cellStyle name="Normal 12 5 4 3 3 4 3 2" xfId="40908" xr:uid="{00000000-0005-0000-0000-00006E9A0000}"/>
    <cellStyle name="Normal 12 5 4 3 3 4 4" xfId="28098" xr:uid="{00000000-0005-0000-0000-00006F9A0000}"/>
    <cellStyle name="Normal 12 5 4 3 3 5" xfId="4307" xr:uid="{00000000-0005-0000-0000-0000709A0000}"/>
    <cellStyle name="Normal 12 5 4 3 3 5 2" xfId="9797" xr:uid="{00000000-0005-0000-0000-0000719A0000}"/>
    <cellStyle name="Normal 12 5 4 3 3 5 2 2" xfId="22608" xr:uid="{00000000-0005-0000-0000-0000729A0000}"/>
    <cellStyle name="Normal 12 5 4 3 3 5 2 2 2" xfId="48228" xr:uid="{00000000-0005-0000-0000-0000739A0000}"/>
    <cellStyle name="Normal 12 5 4 3 3 5 2 3" xfId="35418" xr:uid="{00000000-0005-0000-0000-0000749A0000}"/>
    <cellStyle name="Normal 12 5 4 3 3 5 3" xfId="17118" xr:uid="{00000000-0005-0000-0000-0000759A0000}"/>
    <cellStyle name="Normal 12 5 4 3 3 5 3 2" xfId="42738" xr:uid="{00000000-0005-0000-0000-0000769A0000}"/>
    <cellStyle name="Normal 12 5 4 3 3 5 4" xfId="29928" xr:uid="{00000000-0005-0000-0000-0000779A0000}"/>
    <cellStyle name="Normal 12 5 4 3 3 6" xfId="11627" xr:uid="{00000000-0005-0000-0000-0000789A0000}"/>
    <cellStyle name="Normal 12 5 4 3 3 6 2" xfId="24438" xr:uid="{00000000-0005-0000-0000-0000799A0000}"/>
    <cellStyle name="Normal 12 5 4 3 3 6 2 2" xfId="50058" xr:uid="{00000000-0005-0000-0000-00007A9A0000}"/>
    <cellStyle name="Normal 12 5 4 3 3 6 3" xfId="37248" xr:uid="{00000000-0005-0000-0000-00007B9A0000}"/>
    <cellStyle name="Normal 12 5 4 3 3 7" xfId="6137" xr:uid="{00000000-0005-0000-0000-00007C9A0000}"/>
    <cellStyle name="Normal 12 5 4 3 3 7 2" xfId="18948" xr:uid="{00000000-0005-0000-0000-00007D9A0000}"/>
    <cellStyle name="Normal 12 5 4 3 3 7 2 2" xfId="44568" xr:uid="{00000000-0005-0000-0000-00007E9A0000}"/>
    <cellStyle name="Normal 12 5 4 3 3 7 3" xfId="31758" xr:uid="{00000000-0005-0000-0000-00007F9A0000}"/>
    <cellStyle name="Normal 12 5 4 3 3 8" xfId="13458" xr:uid="{00000000-0005-0000-0000-0000809A0000}"/>
    <cellStyle name="Normal 12 5 4 3 3 8 2" xfId="39078" xr:uid="{00000000-0005-0000-0000-0000819A0000}"/>
    <cellStyle name="Normal 12 5 4 3 3 9" xfId="26268" xr:uid="{00000000-0005-0000-0000-0000829A0000}"/>
    <cellStyle name="Normal 12 5 4 3 4" xfId="421" xr:uid="{00000000-0005-0000-0000-0000839A0000}"/>
    <cellStyle name="Normal 12 5 4 3 4 2" xfId="1316" xr:uid="{00000000-0005-0000-0000-0000849A0000}"/>
    <cellStyle name="Normal 12 5 4 3 4 2 2" xfId="3146" xr:uid="{00000000-0005-0000-0000-0000859A0000}"/>
    <cellStyle name="Normal 12 5 4 3 4 2 2 2" xfId="8636" xr:uid="{00000000-0005-0000-0000-0000869A0000}"/>
    <cellStyle name="Normal 12 5 4 3 4 2 2 2 2" xfId="21447" xr:uid="{00000000-0005-0000-0000-0000879A0000}"/>
    <cellStyle name="Normal 12 5 4 3 4 2 2 2 2 2" xfId="47067" xr:uid="{00000000-0005-0000-0000-0000889A0000}"/>
    <cellStyle name="Normal 12 5 4 3 4 2 2 2 3" xfId="34257" xr:uid="{00000000-0005-0000-0000-0000899A0000}"/>
    <cellStyle name="Normal 12 5 4 3 4 2 2 3" xfId="15957" xr:uid="{00000000-0005-0000-0000-00008A9A0000}"/>
    <cellStyle name="Normal 12 5 4 3 4 2 2 3 2" xfId="41577" xr:uid="{00000000-0005-0000-0000-00008B9A0000}"/>
    <cellStyle name="Normal 12 5 4 3 4 2 2 4" xfId="28767" xr:uid="{00000000-0005-0000-0000-00008C9A0000}"/>
    <cellStyle name="Normal 12 5 4 3 4 2 3" xfId="4976" xr:uid="{00000000-0005-0000-0000-00008D9A0000}"/>
    <cellStyle name="Normal 12 5 4 3 4 2 3 2" xfId="10466" xr:uid="{00000000-0005-0000-0000-00008E9A0000}"/>
    <cellStyle name="Normal 12 5 4 3 4 2 3 2 2" xfId="23277" xr:uid="{00000000-0005-0000-0000-00008F9A0000}"/>
    <cellStyle name="Normal 12 5 4 3 4 2 3 2 2 2" xfId="48897" xr:uid="{00000000-0005-0000-0000-0000909A0000}"/>
    <cellStyle name="Normal 12 5 4 3 4 2 3 2 3" xfId="36087" xr:uid="{00000000-0005-0000-0000-0000919A0000}"/>
    <cellStyle name="Normal 12 5 4 3 4 2 3 3" xfId="17787" xr:uid="{00000000-0005-0000-0000-0000929A0000}"/>
    <cellStyle name="Normal 12 5 4 3 4 2 3 3 2" xfId="43407" xr:uid="{00000000-0005-0000-0000-0000939A0000}"/>
    <cellStyle name="Normal 12 5 4 3 4 2 3 4" xfId="30597" xr:uid="{00000000-0005-0000-0000-0000949A0000}"/>
    <cellStyle name="Normal 12 5 4 3 4 2 4" xfId="12296" xr:uid="{00000000-0005-0000-0000-0000959A0000}"/>
    <cellStyle name="Normal 12 5 4 3 4 2 4 2" xfId="25107" xr:uid="{00000000-0005-0000-0000-0000969A0000}"/>
    <cellStyle name="Normal 12 5 4 3 4 2 4 2 2" xfId="50727" xr:uid="{00000000-0005-0000-0000-0000979A0000}"/>
    <cellStyle name="Normal 12 5 4 3 4 2 4 3" xfId="37917" xr:uid="{00000000-0005-0000-0000-0000989A0000}"/>
    <cellStyle name="Normal 12 5 4 3 4 2 5" xfId="6806" xr:uid="{00000000-0005-0000-0000-0000999A0000}"/>
    <cellStyle name="Normal 12 5 4 3 4 2 5 2" xfId="19617" xr:uid="{00000000-0005-0000-0000-00009A9A0000}"/>
    <cellStyle name="Normal 12 5 4 3 4 2 5 2 2" xfId="45237" xr:uid="{00000000-0005-0000-0000-00009B9A0000}"/>
    <cellStyle name="Normal 12 5 4 3 4 2 5 3" xfId="32427" xr:uid="{00000000-0005-0000-0000-00009C9A0000}"/>
    <cellStyle name="Normal 12 5 4 3 4 2 6" xfId="14127" xr:uid="{00000000-0005-0000-0000-00009D9A0000}"/>
    <cellStyle name="Normal 12 5 4 3 4 2 6 2" xfId="39747" xr:uid="{00000000-0005-0000-0000-00009E9A0000}"/>
    <cellStyle name="Normal 12 5 4 3 4 2 7" xfId="26937" xr:uid="{00000000-0005-0000-0000-00009F9A0000}"/>
    <cellStyle name="Normal 12 5 4 3 4 3" xfId="2252" xr:uid="{00000000-0005-0000-0000-0000A09A0000}"/>
    <cellStyle name="Normal 12 5 4 3 4 3 2" xfId="7742" xr:uid="{00000000-0005-0000-0000-0000A19A0000}"/>
    <cellStyle name="Normal 12 5 4 3 4 3 2 2" xfId="20553" xr:uid="{00000000-0005-0000-0000-0000A29A0000}"/>
    <cellStyle name="Normal 12 5 4 3 4 3 2 2 2" xfId="46173" xr:uid="{00000000-0005-0000-0000-0000A39A0000}"/>
    <cellStyle name="Normal 12 5 4 3 4 3 2 3" xfId="33363" xr:uid="{00000000-0005-0000-0000-0000A49A0000}"/>
    <cellStyle name="Normal 12 5 4 3 4 3 3" xfId="15063" xr:uid="{00000000-0005-0000-0000-0000A59A0000}"/>
    <cellStyle name="Normal 12 5 4 3 4 3 3 2" xfId="40683" xr:uid="{00000000-0005-0000-0000-0000A69A0000}"/>
    <cellStyle name="Normal 12 5 4 3 4 3 4" xfId="27873" xr:uid="{00000000-0005-0000-0000-0000A79A0000}"/>
    <cellStyle name="Normal 12 5 4 3 4 4" xfId="4082" xr:uid="{00000000-0005-0000-0000-0000A89A0000}"/>
    <cellStyle name="Normal 12 5 4 3 4 4 2" xfId="9572" xr:uid="{00000000-0005-0000-0000-0000A99A0000}"/>
    <cellStyle name="Normal 12 5 4 3 4 4 2 2" xfId="22383" xr:uid="{00000000-0005-0000-0000-0000AA9A0000}"/>
    <cellStyle name="Normal 12 5 4 3 4 4 2 2 2" xfId="48003" xr:uid="{00000000-0005-0000-0000-0000AB9A0000}"/>
    <cellStyle name="Normal 12 5 4 3 4 4 2 3" xfId="35193" xr:uid="{00000000-0005-0000-0000-0000AC9A0000}"/>
    <cellStyle name="Normal 12 5 4 3 4 4 3" xfId="16893" xr:uid="{00000000-0005-0000-0000-0000AD9A0000}"/>
    <cellStyle name="Normal 12 5 4 3 4 4 3 2" xfId="42513" xr:uid="{00000000-0005-0000-0000-0000AE9A0000}"/>
    <cellStyle name="Normal 12 5 4 3 4 4 4" xfId="29703" xr:uid="{00000000-0005-0000-0000-0000AF9A0000}"/>
    <cellStyle name="Normal 12 5 4 3 4 5" xfId="11402" xr:uid="{00000000-0005-0000-0000-0000B09A0000}"/>
    <cellStyle name="Normal 12 5 4 3 4 5 2" xfId="24213" xr:uid="{00000000-0005-0000-0000-0000B19A0000}"/>
    <cellStyle name="Normal 12 5 4 3 4 5 2 2" xfId="49833" xr:uid="{00000000-0005-0000-0000-0000B29A0000}"/>
    <cellStyle name="Normal 12 5 4 3 4 5 3" xfId="37023" xr:uid="{00000000-0005-0000-0000-0000B39A0000}"/>
    <cellStyle name="Normal 12 5 4 3 4 6" xfId="5912" xr:uid="{00000000-0005-0000-0000-0000B49A0000}"/>
    <cellStyle name="Normal 12 5 4 3 4 6 2" xfId="18723" xr:uid="{00000000-0005-0000-0000-0000B59A0000}"/>
    <cellStyle name="Normal 12 5 4 3 4 6 2 2" xfId="44343" xr:uid="{00000000-0005-0000-0000-0000B69A0000}"/>
    <cellStyle name="Normal 12 5 4 3 4 6 3" xfId="31533" xr:uid="{00000000-0005-0000-0000-0000B79A0000}"/>
    <cellStyle name="Normal 12 5 4 3 4 7" xfId="13233" xr:uid="{00000000-0005-0000-0000-0000B89A0000}"/>
    <cellStyle name="Normal 12 5 4 3 4 7 2" xfId="38853" xr:uid="{00000000-0005-0000-0000-0000B99A0000}"/>
    <cellStyle name="Normal 12 5 4 3 4 8" xfId="26043" xr:uid="{00000000-0005-0000-0000-0000BA9A0000}"/>
    <cellStyle name="Normal 12 5 4 3 5" xfId="780" xr:uid="{00000000-0005-0000-0000-0000BB9A0000}"/>
    <cellStyle name="Normal 12 5 4 3 5 2" xfId="1675" xr:uid="{00000000-0005-0000-0000-0000BC9A0000}"/>
    <cellStyle name="Normal 12 5 4 3 5 2 2" xfId="3505" xr:uid="{00000000-0005-0000-0000-0000BD9A0000}"/>
    <cellStyle name="Normal 12 5 4 3 5 2 2 2" xfId="8995" xr:uid="{00000000-0005-0000-0000-0000BE9A0000}"/>
    <cellStyle name="Normal 12 5 4 3 5 2 2 2 2" xfId="21806" xr:uid="{00000000-0005-0000-0000-0000BF9A0000}"/>
    <cellStyle name="Normal 12 5 4 3 5 2 2 2 2 2" xfId="47426" xr:uid="{00000000-0005-0000-0000-0000C09A0000}"/>
    <cellStyle name="Normal 12 5 4 3 5 2 2 2 3" xfId="34616" xr:uid="{00000000-0005-0000-0000-0000C19A0000}"/>
    <cellStyle name="Normal 12 5 4 3 5 2 2 3" xfId="16316" xr:uid="{00000000-0005-0000-0000-0000C29A0000}"/>
    <cellStyle name="Normal 12 5 4 3 5 2 2 3 2" xfId="41936" xr:uid="{00000000-0005-0000-0000-0000C39A0000}"/>
    <cellStyle name="Normal 12 5 4 3 5 2 2 4" xfId="29126" xr:uid="{00000000-0005-0000-0000-0000C49A0000}"/>
    <cellStyle name="Normal 12 5 4 3 5 2 3" xfId="5335" xr:uid="{00000000-0005-0000-0000-0000C59A0000}"/>
    <cellStyle name="Normal 12 5 4 3 5 2 3 2" xfId="10825" xr:uid="{00000000-0005-0000-0000-0000C69A0000}"/>
    <cellStyle name="Normal 12 5 4 3 5 2 3 2 2" xfId="23636" xr:uid="{00000000-0005-0000-0000-0000C79A0000}"/>
    <cellStyle name="Normal 12 5 4 3 5 2 3 2 2 2" xfId="49256" xr:uid="{00000000-0005-0000-0000-0000C89A0000}"/>
    <cellStyle name="Normal 12 5 4 3 5 2 3 2 3" xfId="36446" xr:uid="{00000000-0005-0000-0000-0000C99A0000}"/>
    <cellStyle name="Normal 12 5 4 3 5 2 3 3" xfId="18146" xr:uid="{00000000-0005-0000-0000-0000CA9A0000}"/>
    <cellStyle name="Normal 12 5 4 3 5 2 3 3 2" xfId="43766" xr:uid="{00000000-0005-0000-0000-0000CB9A0000}"/>
    <cellStyle name="Normal 12 5 4 3 5 2 3 4" xfId="30956" xr:uid="{00000000-0005-0000-0000-0000CC9A0000}"/>
    <cellStyle name="Normal 12 5 4 3 5 2 4" xfId="12655" xr:uid="{00000000-0005-0000-0000-0000CD9A0000}"/>
    <cellStyle name="Normal 12 5 4 3 5 2 4 2" xfId="25466" xr:uid="{00000000-0005-0000-0000-0000CE9A0000}"/>
    <cellStyle name="Normal 12 5 4 3 5 2 4 2 2" xfId="51086" xr:uid="{00000000-0005-0000-0000-0000CF9A0000}"/>
    <cellStyle name="Normal 12 5 4 3 5 2 4 3" xfId="38276" xr:uid="{00000000-0005-0000-0000-0000D09A0000}"/>
    <cellStyle name="Normal 12 5 4 3 5 2 5" xfId="7165" xr:uid="{00000000-0005-0000-0000-0000D19A0000}"/>
    <cellStyle name="Normal 12 5 4 3 5 2 5 2" xfId="19976" xr:uid="{00000000-0005-0000-0000-0000D29A0000}"/>
    <cellStyle name="Normal 12 5 4 3 5 2 5 2 2" xfId="45596" xr:uid="{00000000-0005-0000-0000-0000D39A0000}"/>
    <cellStyle name="Normal 12 5 4 3 5 2 5 3" xfId="32786" xr:uid="{00000000-0005-0000-0000-0000D49A0000}"/>
    <cellStyle name="Normal 12 5 4 3 5 2 6" xfId="14486" xr:uid="{00000000-0005-0000-0000-0000D59A0000}"/>
    <cellStyle name="Normal 12 5 4 3 5 2 6 2" xfId="40106" xr:uid="{00000000-0005-0000-0000-0000D69A0000}"/>
    <cellStyle name="Normal 12 5 4 3 5 2 7" xfId="27296" xr:uid="{00000000-0005-0000-0000-0000D79A0000}"/>
    <cellStyle name="Normal 12 5 4 3 5 3" xfId="2611" xr:uid="{00000000-0005-0000-0000-0000D89A0000}"/>
    <cellStyle name="Normal 12 5 4 3 5 3 2" xfId="8101" xr:uid="{00000000-0005-0000-0000-0000D99A0000}"/>
    <cellStyle name="Normal 12 5 4 3 5 3 2 2" xfId="20912" xr:uid="{00000000-0005-0000-0000-0000DA9A0000}"/>
    <cellStyle name="Normal 12 5 4 3 5 3 2 2 2" xfId="46532" xr:uid="{00000000-0005-0000-0000-0000DB9A0000}"/>
    <cellStyle name="Normal 12 5 4 3 5 3 2 3" xfId="33722" xr:uid="{00000000-0005-0000-0000-0000DC9A0000}"/>
    <cellStyle name="Normal 12 5 4 3 5 3 3" xfId="15422" xr:uid="{00000000-0005-0000-0000-0000DD9A0000}"/>
    <cellStyle name="Normal 12 5 4 3 5 3 3 2" xfId="41042" xr:uid="{00000000-0005-0000-0000-0000DE9A0000}"/>
    <cellStyle name="Normal 12 5 4 3 5 3 4" xfId="28232" xr:uid="{00000000-0005-0000-0000-0000DF9A0000}"/>
    <cellStyle name="Normal 12 5 4 3 5 4" xfId="4441" xr:uid="{00000000-0005-0000-0000-0000E09A0000}"/>
    <cellStyle name="Normal 12 5 4 3 5 4 2" xfId="9931" xr:uid="{00000000-0005-0000-0000-0000E19A0000}"/>
    <cellStyle name="Normal 12 5 4 3 5 4 2 2" xfId="22742" xr:uid="{00000000-0005-0000-0000-0000E29A0000}"/>
    <cellStyle name="Normal 12 5 4 3 5 4 2 2 2" xfId="48362" xr:uid="{00000000-0005-0000-0000-0000E39A0000}"/>
    <cellStyle name="Normal 12 5 4 3 5 4 2 3" xfId="35552" xr:uid="{00000000-0005-0000-0000-0000E49A0000}"/>
    <cellStyle name="Normal 12 5 4 3 5 4 3" xfId="17252" xr:uid="{00000000-0005-0000-0000-0000E59A0000}"/>
    <cellStyle name="Normal 12 5 4 3 5 4 3 2" xfId="42872" xr:uid="{00000000-0005-0000-0000-0000E69A0000}"/>
    <cellStyle name="Normal 12 5 4 3 5 4 4" xfId="30062" xr:uid="{00000000-0005-0000-0000-0000E79A0000}"/>
    <cellStyle name="Normal 12 5 4 3 5 5" xfId="11761" xr:uid="{00000000-0005-0000-0000-0000E89A0000}"/>
    <cellStyle name="Normal 12 5 4 3 5 5 2" xfId="24572" xr:uid="{00000000-0005-0000-0000-0000E99A0000}"/>
    <cellStyle name="Normal 12 5 4 3 5 5 2 2" xfId="50192" xr:uid="{00000000-0005-0000-0000-0000EA9A0000}"/>
    <cellStyle name="Normal 12 5 4 3 5 5 3" xfId="37382" xr:uid="{00000000-0005-0000-0000-0000EB9A0000}"/>
    <cellStyle name="Normal 12 5 4 3 5 6" xfId="6271" xr:uid="{00000000-0005-0000-0000-0000EC9A0000}"/>
    <cellStyle name="Normal 12 5 4 3 5 6 2" xfId="19082" xr:uid="{00000000-0005-0000-0000-0000ED9A0000}"/>
    <cellStyle name="Normal 12 5 4 3 5 6 2 2" xfId="44702" xr:uid="{00000000-0005-0000-0000-0000EE9A0000}"/>
    <cellStyle name="Normal 12 5 4 3 5 6 3" xfId="31892" xr:uid="{00000000-0005-0000-0000-0000EF9A0000}"/>
    <cellStyle name="Normal 12 5 4 3 5 7" xfId="13592" xr:uid="{00000000-0005-0000-0000-0000F09A0000}"/>
    <cellStyle name="Normal 12 5 4 3 5 7 2" xfId="39212" xr:uid="{00000000-0005-0000-0000-0000F19A0000}"/>
    <cellStyle name="Normal 12 5 4 3 5 8" xfId="26402" xr:uid="{00000000-0005-0000-0000-0000F29A0000}"/>
    <cellStyle name="Normal 12 5 4 3 6" xfId="1181" xr:uid="{00000000-0005-0000-0000-0000F39A0000}"/>
    <cellStyle name="Normal 12 5 4 3 6 2" xfId="3011" xr:uid="{00000000-0005-0000-0000-0000F49A0000}"/>
    <cellStyle name="Normal 12 5 4 3 6 2 2" xfId="8501" xr:uid="{00000000-0005-0000-0000-0000F59A0000}"/>
    <cellStyle name="Normal 12 5 4 3 6 2 2 2" xfId="21312" xr:uid="{00000000-0005-0000-0000-0000F69A0000}"/>
    <cellStyle name="Normal 12 5 4 3 6 2 2 2 2" xfId="46932" xr:uid="{00000000-0005-0000-0000-0000F79A0000}"/>
    <cellStyle name="Normal 12 5 4 3 6 2 2 3" xfId="34122" xr:uid="{00000000-0005-0000-0000-0000F89A0000}"/>
    <cellStyle name="Normal 12 5 4 3 6 2 3" xfId="15822" xr:uid="{00000000-0005-0000-0000-0000F99A0000}"/>
    <cellStyle name="Normal 12 5 4 3 6 2 3 2" xfId="41442" xr:uid="{00000000-0005-0000-0000-0000FA9A0000}"/>
    <cellStyle name="Normal 12 5 4 3 6 2 4" xfId="28632" xr:uid="{00000000-0005-0000-0000-0000FB9A0000}"/>
    <cellStyle name="Normal 12 5 4 3 6 3" xfId="4841" xr:uid="{00000000-0005-0000-0000-0000FC9A0000}"/>
    <cellStyle name="Normal 12 5 4 3 6 3 2" xfId="10331" xr:uid="{00000000-0005-0000-0000-0000FD9A0000}"/>
    <cellStyle name="Normal 12 5 4 3 6 3 2 2" xfId="23142" xr:uid="{00000000-0005-0000-0000-0000FE9A0000}"/>
    <cellStyle name="Normal 12 5 4 3 6 3 2 2 2" xfId="48762" xr:uid="{00000000-0005-0000-0000-0000FF9A0000}"/>
    <cellStyle name="Normal 12 5 4 3 6 3 2 3" xfId="35952" xr:uid="{00000000-0005-0000-0000-0000009B0000}"/>
    <cellStyle name="Normal 12 5 4 3 6 3 3" xfId="17652" xr:uid="{00000000-0005-0000-0000-0000019B0000}"/>
    <cellStyle name="Normal 12 5 4 3 6 3 3 2" xfId="43272" xr:uid="{00000000-0005-0000-0000-0000029B0000}"/>
    <cellStyle name="Normal 12 5 4 3 6 3 4" xfId="30462" xr:uid="{00000000-0005-0000-0000-0000039B0000}"/>
    <cellStyle name="Normal 12 5 4 3 6 4" xfId="12161" xr:uid="{00000000-0005-0000-0000-0000049B0000}"/>
    <cellStyle name="Normal 12 5 4 3 6 4 2" xfId="24972" xr:uid="{00000000-0005-0000-0000-0000059B0000}"/>
    <cellStyle name="Normal 12 5 4 3 6 4 2 2" xfId="50592" xr:uid="{00000000-0005-0000-0000-0000069B0000}"/>
    <cellStyle name="Normal 12 5 4 3 6 4 3" xfId="37782" xr:uid="{00000000-0005-0000-0000-0000079B0000}"/>
    <cellStyle name="Normal 12 5 4 3 6 5" xfId="6671" xr:uid="{00000000-0005-0000-0000-0000089B0000}"/>
    <cellStyle name="Normal 12 5 4 3 6 5 2" xfId="19482" xr:uid="{00000000-0005-0000-0000-0000099B0000}"/>
    <cellStyle name="Normal 12 5 4 3 6 5 2 2" xfId="45102" xr:uid="{00000000-0005-0000-0000-00000A9B0000}"/>
    <cellStyle name="Normal 12 5 4 3 6 5 3" xfId="32292" xr:uid="{00000000-0005-0000-0000-00000B9B0000}"/>
    <cellStyle name="Normal 12 5 4 3 6 6" xfId="13992" xr:uid="{00000000-0005-0000-0000-00000C9B0000}"/>
    <cellStyle name="Normal 12 5 4 3 6 6 2" xfId="39612" xr:uid="{00000000-0005-0000-0000-00000D9B0000}"/>
    <cellStyle name="Normal 12 5 4 3 6 7" xfId="26802" xr:uid="{00000000-0005-0000-0000-00000E9B0000}"/>
    <cellStyle name="Normal 12 5 4 3 7" xfId="2117" xr:uid="{00000000-0005-0000-0000-00000F9B0000}"/>
    <cellStyle name="Normal 12 5 4 3 7 2" xfId="7607" xr:uid="{00000000-0005-0000-0000-0000109B0000}"/>
    <cellStyle name="Normal 12 5 4 3 7 2 2" xfId="20418" xr:uid="{00000000-0005-0000-0000-0000119B0000}"/>
    <cellStyle name="Normal 12 5 4 3 7 2 2 2" xfId="46038" xr:uid="{00000000-0005-0000-0000-0000129B0000}"/>
    <cellStyle name="Normal 12 5 4 3 7 2 3" xfId="33228" xr:uid="{00000000-0005-0000-0000-0000139B0000}"/>
    <cellStyle name="Normal 12 5 4 3 7 3" xfId="14928" xr:uid="{00000000-0005-0000-0000-0000149B0000}"/>
    <cellStyle name="Normal 12 5 4 3 7 3 2" xfId="40548" xr:uid="{00000000-0005-0000-0000-0000159B0000}"/>
    <cellStyle name="Normal 12 5 4 3 7 4" xfId="27738" xr:uid="{00000000-0005-0000-0000-0000169B0000}"/>
    <cellStyle name="Normal 12 5 4 3 8" xfId="3947" xr:uid="{00000000-0005-0000-0000-0000179B0000}"/>
    <cellStyle name="Normal 12 5 4 3 8 2" xfId="9437" xr:uid="{00000000-0005-0000-0000-0000189B0000}"/>
    <cellStyle name="Normal 12 5 4 3 8 2 2" xfId="22248" xr:uid="{00000000-0005-0000-0000-0000199B0000}"/>
    <cellStyle name="Normal 12 5 4 3 8 2 2 2" xfId="47868" xr:uid="{00000000-0005-0000-0000-00001A9B0000}"/>
    <cellStyle name="Normal 12 5 4 3 8 2 3" xfId="35058" xr:uid="{00000000-0005-0000-0000-00001B9B0000}"/>
    <cellStyle name="Normal 12 5 4 3 8 3" xfId="16758" xr:uid="{00000000-0005-0000-0000-00001C9B0000}"/>
    <cellStyle name="Normal 12 5 4 3 8 3 2" xfId="42378" xr:uid="{00000000-0005-0000-0000-00001D9B0000}"/>
    <cellStyle name="Normal 12 5 4 3 8 4" xfId="29568" xr:uid="{00000000-0005-0000-0000-00001E9B0000}"/>
    <cellStyle name="Normal 12 5 4 3 9" xfId="11267" xr:uid="{00000000-0005-0000-0000-00001F9B0000}"/>
    <cellStyle name="Normal 12 5 4 3 9 2" xfId="24078" xr:uid="{00000000-0005-0000-0000-0000209B0000}"/>
    <cellStyle name="Normal 12 5 4 3 9 2 2" xfId="49698" xr:uid="{00000000-0005-0000-0000-0000219B0000}"/>
    <cellStyle name="Normal 12 5 4 3 9 3" xfId="36888" xr:uid="{00000000-0005-0000-0000-0000229B0000}"/>
    <cellStyle name="Normal 12 5 4 4" xfId="336" xr:uid="{00000000-0005-0000-0000-0000239B0000}"/>
    <cellStyle name="Normal 12 5 4 4 10" xfId="5828" xr:uid="{00000000-0005-0000-0000-0000249B0000}"/>
    <cellStyle name="Normal 12 5 4 4 10 2" xfId="18639" xr:uid="{00000000-0005-0000-0000-0000259B0000}"/>
    <cellStyle name="Normal 12 5 4 4 10 2 2" xfId="44259" xr:uid="{00000000-0005-0000-0000-0000269B0000}"/>
    <cellStyle name="Normal 12 5 4 4 10 3" xfId="31449" xr:uid="{00000000-0005-0000-0000-0000279B0000}"/>
    <cellStyle name="Normal 12 5 4 4 11" xfId="13149" xr:uid="{00000000-0005-0000-0000-0000289B0000}"/>
    <cellStyle name="Normal 12 5 4 4 11 2" xfId="38769" xr:uid="{00000000-0005-0000-0000-0000299B0000}"/>
    <cellStyle name="Normal 12 5 4 4 12" xfId="25959" xr:uid="{00000000-0005-0000-0000-00002A9B0000}"/>
    <cellStyle name="Normal 12 5 4 4 2" xfId="565" xr:uid="{00000000-0005-0000-0000-00002B9B0000}"/>
    <cellStyle name="Normal 12 5 4 4 2 2" xfId="964" xr:uid="{00000000-0005-0000-0000-00002C9B0000}"/>
    <cellStyle name="Normal 12 5 4 4 2 2 2" xfId="1859" xr:uid="{00000000-0005-0000-0000-00002D9B0000}"/>
    <cellStyle name="Normal 12 5 4 4 2 2 2 2" xfId="3689" xr:uid="{00000000-0005-0000-0000-00002E9B0000}"/>
    <cellStyle name="Normal 12 5 4 4 2 2 2 2 2" xfId="9179" xr:uid="{00000000-0005-0000-0000-00002F9B0000}"/>
    <cellStyle name="Normal 12 5 4 4 2 2 2 2 2 2" xfId="21990" xr:uid="{00000000-0005-0000-0000-0000309B0000}"/>
    <cellStyle name="Normal 12 5 4 4 2 2 2 2 2 2 2" xfId="47610" xr:uid="{00000000-0005-0000-0000-0000319B0000}"/>
    <cellStyle name="Normal 12 5 4 4 2 2 2 2 2 3" xfId="34800" xr:uid="{00000000-0005-0000-0000-0000329B0000}"/>
    <cellStyle name="Normal 12 5 4 4 2 2 2 2 3" xfId="16500" xr:uid="{00000000-0005-0000-0000-0000339B0000}"/>
    <cellStyle name="Normal 12 5 4 4 2 2 2 2 3 2" xfId="42120" xr:uid="{00000000-0005-0000-0000-0000349B0000}"/>
    <cellStyle name="Normal 12 5 4 4 2 2 2 2 4" xfId="29310" xr:uid="{00000000-0005-0000-0000-0000359B0000}"/>
    <cellStyle name="Normal 12 5 4 4 2 2 2 3" xfId="5519" xr:uid="{00000000-0005-0000-0000-0000369B0000}"/>
    <cellStyle name="Normal 12 5 4 4 2 2 2 3 2" xfId="11009" xr:uid="{00000000-0005-0000-0000-0000379B0000}"/>
    <cellStyle name="Normal 12 5 4 4 2 2 2 3 2 2" xfId="23820" xr:uid="{00000000-0005-0000-0000-0000389B0000}"/>
    <cellStyle name="Normal 12 5 4 4 2 2 2 3 2 2 2" xfId="49440" xr:uid="{00000000-0005-0000-0000-0000399B0000}"/>
    <cellStyle name="Normal 12 5 4 4 2 2 2 3 2 3" xfId="36630" xr:uid="{00000000-0005-0000-0000-00003A9B0000}"/>
    <cellStyle name="Normal 12 5 4 4 2 2 2 3 3" xfId="18330" xr:uid="{00000000-0005-0000-0000-00003B9B0000}"/>
    <cellStyle name="Normal 12 5 4 4 2 2 2 3 3 2" xfId="43950" xr:uid="{00000000-0005-0000-0000-00003C9B0000}"/>
    <cellStyle name="Normal 12 5 4 4 2 2 2 3 4" xfId="31140" xr:uid="{00000000-0005-0000-0000-00003D9B0000}"/>
    <cellStyle name="Normal 12 5 4 4 2 2 2 4" xfId="12839" xr:uid="{00000000-0005-0000-0000-00003E9B0000}"/>
    <cellStyle name="Normal 12 5 4 4 2 2 2 4 2" xfId="25650" xr:uid="{00000000-0005-0000-0000-00003F9B0000}"/>
    <cellStyle name="Normal 12 5 4 4 2 2 2 4 2 2" xfId="51270" xr:uid="{00000000-0005-0000-0000-0000409B0000}"/>
    <cellStyle name="Normal 12 5 4 4 2 2 2 4 3" xfId="38460" xr:uid="{00000000-0005-0000-0000-0000419B0000}"/>
    <cellStyle name="Normal 12 5 4 4 2 2 2 5" xfId="7349" xr:uid="{00000000-0005-0000-0000-0000429B0000}"/>
    <cellStyle name="Normal 12 5 4 4 2 2 2 5 2" xfId="20160" xr:uid="{00000000-0005-0000-0000-0000439B0000}"/>
    <cellStyle name="Normal 12 5 4 4 2 2 2 5 2 2" xfId="45780" xr:uid="{00000000-0005-0000-0000-0000449B0000}"/>
    <cellStyle name="Normal 12 5 4 4 2 2 2 5 3" xfId="32970" xr:uid="{00000000-0005-0000-0000-0000459B0000}"/>
    <cellStyle name="Normal 12 5 4 4 2 2 2 6" xfId="14670" xr:uid="{00000000-0005-0000-0000-0000469B0000}"/>
    <cellStyle name="Normal 12 5 4 4 2 2 2 6 2" xfId="40290" xr:uid="{00000000-0005-0000-0000-0000479B0000}"/>
    <cellStyle name="Normal 12 5 4 4 2 2 2 7" xfId="27480" xr:uid="{00000000-0005-0000-0000-0000489B0000}"/>
    <cellStyle name="Normal 12 5 4 4 2 2 3" xfId="2795" xr:uid="{00000000-0005-0000-0000-0000499B0000}"/>
    <cellStyle name="Normal 12 5 4 4 2 2 3 2" xfId="8285" xr:uid="{00000000-0005-0000-0000-00004A9B0000}"/>
    <cellStyle name="Normal 12 5 4 4 2 2 3 2 2" xfId="21096" xr:uid="{00000000-0005-0000-0000-00004B9B0000}"/>
    <cellStyle name="Normal 12 5 4 4 2 2 3 2 2 2" xfId="46716" xr:uid="{00000000-0005-0000-0000-00004C9B0000}"/>
    <cellStyle name="Normal 12 5 4 4 2 2 3 2 3" xfId="33906" xr:uid="{00000000-0005-0000-0000-00004D9B0000}"/>
    <cellStyle name="Normal 12 5 4 4 2 2 3 3" xfId="15606" xr:uid="{00000000-0005-0000-0000-00004E9B0000}"/>
    <cellStyle name="Normal 12 5 4 4 2 2 3 3 2" xfId="41226" xr:uid="{00000000-0005-0000-0000-00004F9B0000}"/>
    <cellStyle name="Normal 12 5 4 4 2 2 3 4" xfId="28416" xr:uid="{00000000-0005-0000-0000-0000509B0000}"/>
    <cellStyle name="Normal 12 5 4 4 2 2 4" xfId="4625" xr:uid="{00000000-0005-0000-0000-0000519B0000}"/>
    <cellStyle name="Normal 12 5 4 4 2 2 4 2" xfId="10115" xr:uid="{00000000-0005-0000-0000-0000529B0000}"/>
    <cellStyle name="Normal 12 5 4 4 2 2 4 2 2" xfId="22926" xr:uid="{00000000-0005-0000-0000-0000539B0000}"/>
    <cellStyle name="Normal 12 5 4 4 2 2 4 2 2 2" xfId="48546" xr:uid="{00000000-0005-0000-0000-0000549B0000}"/>
    <cellStyle name="Normal 12 5 4 4 2 2 4 2 3" xfId="35736" xr:uid="{00000000-0005-0000-0000-0000559B0000}"/>
    <cellStyle name="Normal 12 5 4 4 2 2 4 3" xfId="17436" xr:uid="{00000000-0005-0000-0000-0000569B0000}"/>
    <cellStyle name="Normal 12 5 4 4 2 2 4 3 2" xfId="43056" xr:uid="{00000000-0005-0000-0000-0000579B0000}"/>
    <cellStyle name="Normal 12 5 4 4 2 2 4 4" xfId="30246" xr:uid="{00000000-0005-0000-0000-0000589B0000}"/>
    <cellStyle name="Normal 12 5 4 4 2 2 5" xfId="11945" xr:uid="{00000000-0005-0000-0000-0000599B0000}"/>
    <cellStyle name="Normal 12 5 4 4 2 2 5 2" xfId="24756" xr:uid="{00000000-0005-0000-0000-00005A9B0000}"/>
    <cellStyle name="Normal 12 5 4 4 2 2 5 2 2" xfId="50376" xr:uid="{00000000-0005-0000-0000-00005B9B0000}"/>
    <cellStyle name="Normal 12 5 4 4 2 2 5 3" xfId="37566" xr:uid="{00000000-0005-0000-0000-00005C9B0000}"/>
    <cellStyle name="Normal 12 5 4 4 2 2 6" xfId="6455" xr:uid="{00000000-0005-0000-0000-00005D9B0000}"/>
    <cellStyle name="Normal 12 5 4 4 2 2 6 2" xfId="19266" xr:uid="{00000000-0005-0000-0000-00005E9B0000}"/>
    <cellStyle name="Normal 12 5 4 4 2 2 6 2 2" xfId="44886" xr:uid="{00000000-0005-0000-0000-00005F9B0000}"/>
    <cellStyle name="Normal 12 5 4 4 2 2 6 3" xfId="32076" xr:uid="{00000000-0005-0000-0000-0000609B0000}"/>
    <cellStyle name="Normal 12 5 4 4 2 2 7" xfId="13776" xr:uid="{00000000-0005-0000-0000-0000619B0000}"/>
    <cellStyle name="Normal 12 5 4 4 2 2 7 2" xfId="39396" xr:uid="{00000000-0005-0000-0000-0000629B0000}"/>
    <cellStyle name="Normal 12 5 4 4 2 2 8" xfId="26586" xr:uid="{00000000-0005-0000-0000-0000639B0000}"/>
    <cellStyle name="Normal 12 5 4 4 2 3" xfId="1460" xr:uid="{00000000-0005-0000-0000-0000649B0000}"/>
    <cellStyle name="Normal 12 5 4 4 2 3 2" xfId="3290" xr:uid="{00000000-0005-0000-0000-0000659B0000}"/>
    <cellStyle name="Normal 12 5 4 4 2 3 2 2" xfId="8780" xr:uid="{00000000-0005-0000-0000-0000669B0000}"/>
    <cellStyle name="Normal 12 5 4 4 2 3 2 2 2" xfId="21591" xr:uid="{00000000-0005-0000-0000-0000679B0000}"/>
    <cellStyle name="Normal 12 5 4 4 2 3 2 2 2 2" xfId="47211" xr:uid="{00000000-0005-0000-0000-0000689B0000}"/>
    <cellStyle name="Normal 12 5 4 4 2 3 2 2 3" xfId="34401" xr:uid="{00000000-0005-0000-0000-0000699B0000}"/>
    <cellStyle name="Normal 12 5 4 4 2 3 2 3" xfId="16101" xr:uid="{00000000-0005-0000-0000-00006A9B0000}"/>
    <cellStyle name="Normal 12 5 4 4 2 3 2 3 2" xfId="41721" xr:uid="{00000000-0005-0000-0000-00006B9B0000}"/>
    <cellStyle name="Normal 12 5 4 4 2 3 2 4" xfId="28911" xr:uid="{00000000-0005-0000-0000-00006C9B0000}"/>
    <cellStyle name="Normal 12 5 4 4 2 3 3" xfId="5120" xr:uid="{00000000-0005-0000-0000-00006D9B0000}"/>
    <cellStyle name="Normal 12 5 4 4 2 3 3 2" xfId="10610" xr:uid="{00000000-0005-0000-0000-00006E9B0000}"/>
    <cellStyle name="Normal 12 5 4 4 2 3 3 2 2" xfId="23421" xr:uid="{00000000-0005-0000-0000-00006F9B0000}"/>
    <cellStyle name="Normal 12 5 4 4 2 3 3 2 2 2" xfId="49041" xr:uid="{00000000-0005-0000-0000-0000709B0000}"/>
    <cellStyle name="Normal 12 5 4 4 2 3 3 2 3" xfId="36231" xr:uid="{00000000-0005-0000-0000-0000719B0000}"/>
    <cellStyle name="Normal 12 5 4 4 2 3 3 3" xfId="17931" xr:uid="{00000000-0005-0000-0000-0000729B0000}"/>
    <cellStyle name="Normal 12 5 4 4 2 3 3 3 2" xfId="43551" xr:uid="{00000000-0005-0000-0000-0000739B0000}"/>
    <cellStyle name="Normal 12 5 4 4 2 3 3 4" xfId="30741" xr:uid="{00000000-0005-0000-0000-0000749B0000}"/>
    <cellStyle name="Normal 12 5 4 4 2 3 4" xfId="12440" xr:uid="{00000000-0005-0000-0000-0000759B0000}"/>
    <cellStyle name="Normal 12 5 4 4 2 3 4 2" xfId="25251" xr:uid="{00000000-0005-0000-0000-0000769B0000}"/>
    <cellStyle name="Normal 12 5 4 4 2 3 4 2 2" xfId="50871" xr:uid="{00000000-0005-0000-0000-0000779B0000}"/>
    <cellStyle name="Normal 12 5 4 4 2 3 4 3" xfId="38061" xr:uid="{00000000-0005-0000-0000-0000789B0000}"/>
    <cellStyle name="Normal 12 5 4 4 2 3 5" xfId="6950" xr:uid="{00000000-0005-0000-0000-0000799B0000}"/>
    <cellStyle name="Normal 12 5 4 4 2 3 5 2" xfId="19761" xr:uid="{00000000-0005-0000-0000-00007A9B0000}"/>
    <cellStyle name="Normal 12 5 4 4 2 3 5 2 2" xfId="45381" xr:uid="{00000000-0005-0000-0000-00007B9B0000}"/>
    <cellStyle name="Normal 12 5 4 4 2 3 5 3" xfId="32571" xr:uid="{00000000-0005-0000-0000-00007C9B0000}"/>
    <cellStyle name="Normal 12 5 4 4 2 3 6" xfId="14271" xr:uid="{00000000-0005-0000-0000-00007D9B0000}"/>
    <cellStyle name="Normal 12 5 4 4 2 3 6 2" xfId="39891" xr:uid="{00000000-0005-0000-0000-00007E9B0000}"/>
    <cellStyle name="Normal 12 5 4 4 2 3 7" xfId="27081" xr:uid="{00000000-0005-0000-0000-00007F9B0000}"/>
    <cellStyle name="Normal 12 5 4 4 2 4" xfId="2396" xr:uid="{00000000-0005-0000-0000-0000809B0000}"/>
    <cellStyle name="Normal 12 5 4 4 2 4 2" xfId="7886" xr:uid="{00000000-0005-0000-0000-0000819B0000}"/>
    <cellStyle name="Normal 12 5 4 4 2 4 2 2" xfId="20697" xr:uid="{00000000-0005-0000-0000-0000829B0000}"/>
    <cellStyle name="Normal 12 5 4 4 2 4 2 2 2" xfId="46317" xr:uid="{00000000-0005-0000-0000-0000839B0000}"/>
    <cellStyle name="Normal 12 5 4 4 2 4 2 3" xfId="33507" xr:uid="{00000000-0005-0000-0000-0000849B0000}"/>
    <cellStyle name="Normal 12 5 4 4 2 4 3" xfId="15207" xr:uid="{00000000-0005-0000-0000-0000859B0000}"/>
    <cellStyle name="Normal 12 5 4 4 2 4 3 2" xfId="40827" xr:uid="{00000000-0005-0000-0000-0000869B0000}"/>
    <cellStyle name="Normal 12 5 4 4 2 4 4" xfId="28017" xr:uid="{00000000-0005-0000-0000-0000879B0000}"/>
    <cellStyle name="Normal 12 5 4 4 2 5" xfId="4226" xr:uid="{00000000-0005-0000-0000-0000889B0000}"/>
    <cellStyle name="Normal 12 5 4 4 2 5 2" xfId="9716" xr:uid="{00000000-0005-0000-0000-0000899B0000}"/>
    <cellStyle name="Normal 12 5 4 4 2 5 2 2" xfId="22527" xr:uid="{00000000-0005-0000-0000-00008A9B0000}"/>
    <cellStyle name="Normal 12 5 4 4 2 5 2 2 2" xfId="48147" xr:uid="{00000000-0005-0000-0000-00008B9B0000}"/>
    <cellStyle name="Normal 12 5 4 4 2 5 2 3" xfId="35337" xr:uid="{00000000-0005-0000-0000-00008C9B0000}"/>
    <cellStyle name="Normal 12 5 4 4 2 5 3" xfId="17037" xr:uid="{00000000-0005-0000-0000-00008D9B0000}"/>
    <cellStyle name="Normal 12 5 4 4 2 5 3 2" xfId="42657" xr:uid="{00000000-0005-0000-0000-00008E9B0000}"/>
    <cellStyle name="Normal 12 5 4 4 2 5 4" xfId="29847" xr:uid="{00000000-0005-0000-0000-00008F9B0000}"/>
    <cellStyle name="Normal 12 5 4 4 2 6" xfId="11546" xr:uid="{00000000-0005-0000-0000-0000909B0000}"/>
    <cellStyle name="Normal 12 5 4 4 2 6 2" xfId="24357" xr:uid="{00000000-0005-0000-0000-0000919B0000}"/>
    <cellStyle name="Normal 12 5 4 4 2 6 2 2" xfId="49977" xr:uid="{00000000-0005-0000-0000-0000929B0000}"/>
    <cellStyle name="Normal 12 5 4 4 2 6 3" xfId="37167" xr:uid="{00000000-0005-0000-0000-0000939B0000}"/>
    <cellStyle name="Normal 12 5 4 4 2 7" xfId="6056" xr:uid="{00000000-0005-0000-0000-0000949B0000}"/>
    <cellStyle name="Normal 12 5 4 4 2 7 2" xfId="18867" xr:uid="{00000000-0005-0000-0000-0000959B0000}"/>
    <cellStyle name="Normal 12 5 4 4 2 7 2 2" xfId="44487" xr:uid="{00000000-0005-0000-0000-0000969B0000}"/>
    <cellStyle name="Normal 12 5 4 4 2 7 3" xfId="31677" xr:uid="{00000000-0005-0000-0000-0000979B0000}"/>
    <cellStyle name="Normal 12 5 4 4 2 8" xfId="13377" xr:uid="{00000000-0005-0000-0000-0000989B0000}"/>
    <cellStyle name="Normal 12 5 4 4 2 8 2" xfId="38997" xr:uid="{00000000-0005-0000-0000-0000999B0000}"/>
    <cellStyle name="Normal 12 5 4 4 2 9" xfId="26187" xr:uid="{00000000-0005-0000-0000-00009A9B0000}"/>
    <cellStyle name="Normal 12 5 4 4 3" xfId="697" xr:uid="{00000000-0005-0000-0000-00009B9B0000}"/>
    <cellStyle name="Normal 12 5 4 4 3 2" xfId="1097" xr:uid="{00000000-0005-0000-0000-00009C9B0000}"/>
    <cellStyle name="Normal 12 5 4 4 3 2 2" xfId="1992" xr:uid="{00000000-0005-0000-0000-00009D9B0000}"/>
    <cellStyle name="Normal 12 5 4 4 3 2 2 2" xfId="3822" xr:uid="{00000000-0005-0000-0000-00009E9B0000}"/>
    <cellStyle name="Normal 12 5 4 4 3 2 2 2 2" xfId="9312" xr:uid="{00000000-0005-0000-0000-00009F9B0000}"/>
    <cellStyle name="Normal 12 5 4 4 3 2 2 2 2 2" xfId="22123" xr:uid="{00000000-0005-0000-0000-0000A09B0000}"/>
    <cellStyle name="Normal 12 5 4 4 3 2 2 2 2 2 2" xfId="47743" xr:uid="{00000000-0005-0000-0000-0000A19B0000}"/>
    <cellStyle name="Normal 12 5 4 4 3 2 2 2 2 3" xfId="34933" xr:uid="{00000000-0005-0000-0000-0000A29B0000}"/>
    <cellStyle name="Normal 12 5 4 4 3 2 2 2 3" xfId="16633" xr:uid="{00000000-0005-0000-0000-0000A39B0000}"/>
    <cellStyle name="Normal 12 5 4 4 3 2 2 2 3 2" xfId="42253" xr:uid="{00000000-0005-0000-0000-0000A49B0000}"/>
    <cellStyle name="Normal 12 5 4 4 3 2 2 2 4" xfId="29443" xr:uid="{00000000-0005-0000-0000-0000A59B0000}"/>
    <cellStyle name="Normal 12 5 4 4 3 2 2 3" xfId="5652" xr:uid="{00000000-0005-0000-0000-0000A69B0000}"/>
    <cellStyle name="Normal 12 5 4 4 3 2 2 3 2" xfId="11142" xr:uid="{00000000-0005-0000-0000-0000A79B0000}"/>
    <cellStyle name="Normal 12 5 4 4 3 2 2 3 2 2" xfId="23953" xr:uid="{00000000-0005-0000-0000-0000A89B0000}"/>
    <cellStyle name="Normal 12 5 4 4 3 2 2 3 2 2 2" xfId="49573" xr:uid="{00000000-0005-0000-0000-0000A99B0000}"/>
    <cellStyle name="Normal 12 5 4 4 3 2 2 3 2 3" xfId="36763" xr:uid="{00000000-0005-0000-0000-0000AA9B0000}"/>
    <cellStyle name="Normal 12 5 4 4 3 2 2 3 3" xfId="18463" xr:uid="{00000000-0005-0000-0000-0000AB9B0000}"/>
    <cellStyle name="Normal 12 5 4 4 3 2 2 3 3 2" xfId="44083" xr:uid="{00000000-0005-0000-0000-0000AC9B0000}"/>
    <cellStyle name="Normal 12 5 4 4 3 2 2 3 4" xfId="31273" xr:uid="{00000000-0005-0000-0000-0000AD9B0000}"/>
    <cellStyle name="Normal 12 5 4 4 3 2 2 4" xfId="12972" xr:uid="{00000000-0005-0000-0000-0000AE9B0000}"/>
    <cellStyle name="Normal 12 5 4 4 3 2 2 4 2" xfId="25783" xr:uid="{00000000-0005-0000-0000-0000AF9B0000}"/>
    <cellStyle name="Normal 12 5 4 4 3 2 2 4 2 2" xfId="51403" xr:uid="{00000000-0005-0000-0000-0000B09B0000}"/>
    <cellStyle name="Normal 12 5 4 4 3 2 2 4 3" xfId="38593" xr:uid="{00000000-0005-0000-0000-0000B19B0000}"/>
    <cellStyle name="Normal 12 5 4 4 3 2 2 5" xfId="7482" xr:uid="{00000000-0005-0000-0000-0000B29B0000}"/>
    <cellStyle name="Normal 12 5 4 4 3 2 2 5 2" xfId="20293" xr:uid="{00000000-0005-0000-0000-0000B39B0000}"/>
    <cellStyle name="Normal 12 5 4 4 3 2 2 5 2 2" xfId="45913" xr:uid="{00000000-0005-0000-0000-0000B49B0000}"/>
    <cellStyle name="Normal 12 5 4 4 3 2 2 5 3" xfId="33103" xr:uid="{00000000-0005-0000-0000-0000B59B0000}"/>
    <cellStyle name="Normal 12 5 4 4 3 2 2 6" xfId="14803" xr:uid="{00000000-0005-0000-0000-0000B69B0000}"/>
    <cellStyle name="Normal 12 5 4 4 3 2 2 6 2" xfId="40423" xr:uid="{00000000-0005-0000-0000-0000B79B0000}"/>
    <cellStyle name="Normal 12 5 4 4 3 2 2 7" xfId="27613" xr:uid="{00000000-0005-0000-0000-0000B89B0000}"/>
    <cellStyle name="Normal 12 5 4 4 3 2 3" xfId="2928" xr:uid="{00000000-0005-0000-0000-0000B99B0000}"/>
    <cellStyle name="Normal 12 5 4 4 3 2 3 2" xfId="8418" xr:uid="{00000000-0005-0000-0000-0000BA9B0000}"/>
    <cellStyle name="Normal 12 5 4 4 3 2 3 2 2" xfId="21229" xr:uid="{00000000-0005-0000-0000-0000BB9B0000}"/>
    <cellStyle name="Normal 12 5 4 4 3 2 3 2 2 2" xfId="46849" xr:uid="{00000000-0005-0000-0000-0000BC9B0000}"/>
    <cellStyle name="Normal 12 5 4 4 3 2 3 2 3" xfId="34039" xr:uid="{00000000-0005-0000-0000-0000BD9B0000}"/>
    <cellStyle name="Normal 12 5 4 4 3 2 3 3" xfId="15739" xr:uid="{00000000-0005-0000-0000-0000BE9B0000}"/>
    <cellStyle name="Normal 12 5 4 4 3 2 3 3 2" xfId="41359" xr:uid="{00000000-0005-0000-0000-0000BF9B0000}"/>
    <cellStyle name="Normal 12 5 4 4 3 2 3 4" xfId="28549" xr:uid="{00000000-0005-0000-0000-0000C09B0000}"/>
    <cellStyle name="Normal 12 5 4 4 3 2 4" xfId="4758" xr:uid="{00000000-0005-0000-0000-0000C19B0000}"/>
    <cellStyle name="Normal 12 5 4 4 3 2 4 2" xfId="10248" xr:uid="{00000000-0005-0000-0000-0000C29B0000}"/>
    <cellStyle name="Normal 12 5 4 4 3 2 4 2 2" xfId="23059" xr:uid="{00000000-0005-0000-0000-0000C39B0000}"/>
    <cellStyle name="Normal 12 5 4 4 3 2 4 2 2 2" xfId="48679" xr:uid="{00000000-0005-0000-0000-0000C49B0000}"/>
    <cellStyle name="Normal 12 5 4 4 3 2 4 2 3" xfId="35869" xr:uid="{00000000-0005-0000-0000-0000C59B0000}"/>
    <cellStyle name="Normal 12 5 4 4 3 2 4 3" xfId="17569" xr:uid="{00000000-0005-0000-0000-0000C69B0000}"/>
    <cellStyle name="Normal 12 5 4 4 3 2 4 3 2" xfId="43189" xr:uid="{00000000-0005-0000-0000-0000C79B0000}"/>
    <cellStyle name="Normal 12 5 4 4 3 2 4 4" xfId="30379" xr:uid="{00000000-0005-0000-0000-0000C89B0000}"/>
    <cellStyle name="Normal 12 5 4 4 3 2 5" xfId="12078" xr:uid="{00000000-0005-0000-0000-0000C99B0000}"/>
    <cellStyle name="Normal 12 5 4 4 3 2 5 2" xfId="24889" xr:uid="{00000000-0005-0000-0000-0000CA9B0000}"/>
    <cellStyle name="Normal 12 5 4 4 3 2 5 2 2" xfId="50509" xr:uid="{00000000-0005-0000-0000-0000CB9B0000}"/>
    <cellStyle name="Normal 12 5 4 4 3 2 5 3" xfId="37699" xr:uid="{00000000-0005-0000-0000-0000CC9B0000}"/>
    <cellStyle name="Normal 12 5 4 4 3 2 6" xfId="6588" xr:uid="{00000000-0005-0000-0000-0000CD9B0000}"/>
    <cellStyle name="Normal 12 5 4 4 3 2 6 2" xfId="19399" xr:uid="{00000000-0005-0000-0000-0000CE9B0000}"/>
    <cellStyle name="Normal 12 5 4 4 3 2 6 2 2" xfId="45019" xr:uid="{00000000-0005-0000-0000-0000CF9B0000}"/>
    <cellStyle name="Normal 12 5 4 4 3 2 6 3" xfId="32209" xr:uid="{00000000-0005-0000-0000-0000D09B0000}"/>
    <cellStyle name="Normal 12 5 4 4 3 2 7" xfId="13909" xr:uid="{00000000-0005-0000-0000-0000D19B0000}"/>
    <cellStyle name="Normal 12 5 4 4 3 2 7 2" xfId="39529" xr:uid="{00000000-0005-0000-0000-0000D29B0000}"/>
    <cellStyle name="Normal 12 5 4 4 3 2 8" xfId="26719" xr:uid="{00000000-0005-0000-0000-0000D39B0000}"/>
    <cellStyle name="Normal 12 5 4 4 3 3" xfId="1592" xr:uid="{00000000-0005-0000-0000-0000D49B0000}"/>
    <cellStyle name="Normal 12 5 4 4 3 3 2" xfId="3422" xr:uid="{00000000-0005-0000-0000-0000D59B0000}"/>
    <cellStyle name="Normal 12 5 4 4 3 3 2 2" xfId="8912" xr:uid="{00000000-0005-0000-0000-0000D69B0000}"/>
    <cellStyle name="Normal 12 5 4 4 3 3 2 2 2" xfId="21723" xr:uid="{00000000-0005-0000-0000-0000D79B0000}"/>
    <cellStyle name="Normal 12 5 4 4 3 3 2 2 2 2" xfId="47343" xr:uid="{00000000-0005-0000-0000-0000D89B0000}"/>
    <cellStyle name="Normal 12 5 4 4 3 3 2 2 3" xfId="34533" xr:uid="{00000000-0005-0000-0000-0000D99B0000}"/>
    <cellStyle name="Normal 12 5 4 4 3 3 2 3" xfId="16233" xr:uid="{00000000-0005-0000-0000-0000DA9B0000}"/>
    <cellStyle name="Normal 12 5 4 4 3 3 2 3 2" xfId="41853" xr:uid="{00000000-0005-0000-0000-0000DB9B0000}"/>
    <cellStyle name="Normal 12 5 4 4 3 3 2 4" xfId="29043" xr:uid="{00000000-0005-0000-0000-0000DC9B0000}"/>
    <cellStyle name="Normal 12 5 4 4 3 3 3" xfId="5252" xr:uid="{00000000-0005-0000-0000-0000DD9B0000}"/>
    <cellStyle name="Normal 12 5 4 4 3 3 3 2" xfId="10742" xr:uid="{00000000-0005-0000-0000-0000DE9B0000}"/>
    <cellStyle name="Normal 12 5 4 4 3 3 3 2 2" xfId="23553" xr:uid="{00000000-0005-0000-0000-0000DF9B0000}"/>
    <cellStyle name="Normal 12 5 4 4 3 3 3 2 2 2" xfId="49173" xr:uid="{00000000-0005-0000-0000-0000E09B0000}"/>
    <cellStyle name="Normal 12 5 4 4 3 3 3 2 3" xfId="36363" xr:uid="{00000000-0005-0000-0000-0000E19B0000}"/>
    <cellStyle name="Normal 12 5 4 4 3 3 3 3" xfId="18063" xr:uid="{00000000-0005-0000-0000-0000E29B0000}"/>
    <cellStyle name="Normal 12 5 4 4 3 3 3 3 2" xfId="43683" xr:uid="{00000000-0005-0000-0000-0000E39B0000}"/>
    <cellStyle name="Normal 12 5 4 4 3 3 3 4" xfId="30873" xr:uid="{00000000-0005-0000-0000-0000E49B0000}"/>
    <cellStyle name="Normal 12 5 4 4 3 3 4" xfId="12572" xr:uid="{00000000-0005-0000-0000-0000E59B0000}"/>
    <cellStyle name="Normal 12 5 4 4 3 3 4 2" xfId="25383" xr:uid="{00000000-0005-0000-0000-0000E69B0000}"/>
    <cellStyle name="Normal 12 5 4 4 3 3 4 2 2" xfId="51003" xr:uid="{00000000-0005-0000-0000-0000E79B0000}"/>
    <cellStyle name="Normal 12 5 4 4 3 3 4 3" xfId="38193" xr:uid="{00000000-0005-0000-0000-0000E89B0000}"/>
    <cellStyle name="Normal 12 5 4 4 3 3 5" xfId="7082" xr:uid="{00000000-0005-0000-0000-0000E99B0000}"/>
    <cellStyle name="Normal 12 5 4 4 3 3 5 2" xfId="19893" xr:uid="{00000000-0005-0000-0000-0000EA9B0000}"/>
    <cellStyle name="Normal 12 5 4 4 3 3 5 2 2" xfId="45513" xr:uid="{00000000-0005-0000-0000-0000EB9B0000}"/>
    <cellStyle name="Normal 12 5 4 4 3 3 5 3" xfId="32703" xr:uid="{00000000-0005-0000-0000-0000EC9B0000}"/>
    <cellStyle name="Normal 12 5 4 4 3 3 6" xfId="14403" xr:uid="{00000000-0005-0000-0000-0000ED9B0000}"/>
    <cellStyle name="Normal 12 5 4 4 3 3 6 2" xfId="40023" xr:uid="{00000000-0005-0000-0000-0000EE9B0000}"/>
    <cellStyle name="Normal 12 5 4 4 3 3 7" xfId="27213" xr:uid="{00000000-0005-0000-0000-0000EF9B0000}"/>
    <cellStyle name="Normal 12 5 4 4 3 4" xfId="2528" xr:uid="{00000000-0005-0000-0000-0000F09B0000}"/>
    <cellStyle name="Normal 12 5 4 4 3 4 2" xfId="8018" xr:uid="{00000000-0005-0000-0000-0000F19B0000}"/>
    <cellStyle name="Normal 12 5 4 4 3 4 2 2" xfId="20829" xr:uid="{00000000-0005-0000-0000-0000F29B0000}"/>
    <cellStyle name="Normal 12 5 4 4 3 4 2 2 2" xfId="46449" xr:uid="{00000000-0005-0000-0000-0000F39B0000}"/>
    <cellStyle name="Normal 12 5 4 4 3 4 2 3" xfId="33639" xr:uid="{00000000-0005-0000-0000-0000F49B0000}"/>
    <cellStyle name="Normal 12 5 4 4 3 4 3" xfId="15339" xr:uid="{00000000-0005-0000-0000-0000F59B0000}"/>
    <cellStyle name="Normal 12 5 4 4 3 4 3 2" xfId="40959" xr:uid="{00000000-0005-0000-0000-0000F69B0000}"/>
    <cellStyle name="Normal 12 5 4 4 3 4 4" xfId="28149" xr:uid="{00000000-0005-0000-0000-0000F79B0000}"/>
    <cellStyle name="Normal 12 5 4 4 3 5" xfId="4358" xr:uid="{00000000-0005-0000-0000-0000F89B0000}"/>
    <cellStyle name="Normal 12 5 4 4 3 5 2" xfId="9848" xr:uid="{00000000-0005-0000-0000-0000F99B0000}"/>
    <cellStyle name="Normal 12 5 4 4 3 5 2 2" xfId="22659" xr:uid="{00000000-0005-0000-0000-0000FA9B0000}"/>
    <cellStyle name="Normal 12 5 4 4 3 5 2 2 2" xfId="48279" xr:uid="{00000000-0005-0000-0000-0000FB9B0000}"/>
    <cellStyle name="Normal 12 5 4 4 3 5 2 3" xfId="35469" xr:uid="{00000000-0005-0000-0000-0000FC9B0000}"/>
    <cellStyle name="Normal 12 5 4 4 3 5 3" xfId="17169" xr:uid="{00000000-0005-0000-0000-0000FD9B0000}"/>
    <cellStyle name="Normal 12 5 4 4 3 5 3 2" xfId="42789" xr:uid="{00000000-0005-0000-0000-0000FE9B0000}"/>
    <cellStyle name="Normal 12 5 4 4 3 5 4" xfId="29979" xr:uid="{00000000-0005-0000-0000-0000FF9B0000}"/>
    <cellStyle name="Normal 12 5 4 4 3 6" xfId="11678" xr:uid="{00000000-0005-0000-0000-0000009C0000}"/>
    <cellStyle name="Normal 12 5 4 4 3 6 2" xfId="24489" xr:uid="{00000000-0005-0000-0000-0000019C0000}"/>
    <cellStyle name="Normal 12 5 4 4 3 6 2 2" xfId="50109" xr:uid="{00000000-0005-0000-0000-0000029C0000}"/>
    <cellStyle name="Normal 12 5 4 4 3 6 3" xfId="37299" xr:uid="{00000000-0005-0000-0000-0000039C0000}"/>
    <cellStyle name="Normal 12 5 4 4 3 7" xfId="6188" xr:uid="{00000000-0005-0000-0000-0000049C0000}"/>
    <cellStyle name="Normal 12 5 4 4 3 7 2" xfId="18999" xr:uid="{00000000-0005-0000-0000-0000059C0000}"/>
    <cellStyle name="Normal 12 5 4 4 3 7 2 2" xfId="44619" xr:uid="{00000000-0005-0000-0000-0000069C0000}"/>
    <cellStyle name="Normal 12 5 4 4 3 7 3" xfId="31809" xr:uid="{00000000-0005-0000-0000-0000079C0000}"/>
    <cellStyle name="Normal 12 5 4 4 3 8" xfId="13509" xr:uid="{00000000-0005-0000-0000-0000089C0000}"/>
    <cellStyle name="Normal 12 5 4 4 3 8 2" xfId="39129" xr:uid="{00000000-0005-0000-0000-0000099C0000}"/>
    <cellStyle name="Normal 12 5 4 4 3 9" xfId="26319" xr:uid="{00000000-0005-0000-0000-00000A9C0000}"/>
    <cellStyle name="Normal 12 5 4 4 4" xfId="472" xr:uid="{00000000-0005-0000-0000-00000B9C0000}"/>
    <cellStyle name="Normal 12 5 4 4 4 2" xfId="1367" xr:uid="{00000000-0005-0000-0000-00000C9C0000}"/>
    <cellStyle name="Normal 12 5 4 4 4 2 2" xfId="3197" xr:uid="{00000000-0005-0000-0000-00000D9C0000}"/>
    <cellStyle name="Normal 12 5 4 4 4 2 2 2" xfId="8687" xr:uid="{00000000-0005-0000-0000-00000E9C0000}"/>
    <cellStyle name="Normal 12 5 4 4 4 2 2 2 2" xfId="21498" xr:uid="{00000000-0005-0000-0000-00000F9C0000}"/>
    <cellStyle name="Normal 12 5 4 4 4 2 2 2 2 2" xfId="47118" xr:uid="{00000000-0005-0000-0000-0000109C0000}"/>
    <cellStyle name="Normal 12 5 4 4 4 2 2 2 3" xfId="34308" xr:uid="{00000000-0005-0000-0000-0000119C0000}"/>
    <cellStyle name="Normal 12 5 4 4 4 2 2 3" xfId="16008" xr:uid="{00000000-0005-0000-0000-0000129C0000}"/>
    <cellStyle name="Normal 12 5 4 4 4 2 2 3 2" xfId="41628" xr:uid="{00000000-0005-0000-0000-0000139C0000}"/>
    <cellStyle name="Normal 12 5 4 4 4 2 2 4" xfId="28818" xr:uid="{00000000-0005-0000-0000-0000149C0000}"/>
    <cellStyle name="Normal 12 5 4 4 4 2 3" xfId="5027" xr:uid="{00000000-0005-0000-0000-0000159C0000}"/>
    <cellStyle name="Normal 12 5 4 4 4 2 3 2" xfId="10517" xr:uid="{00000000-0005-0000-0000-0000169C0000}"/>
    <cellStyle name="Normal 12 5 4 4 4 2 3 2 2" xfId="23328" xr:uid="{00000000-0005-0000-0000-0000179C0000}"/>
    <cellStyle name="Normal 12 5 4 4 4 2 3 2 2 2" xfId="48948" xr:uid="{00000000-0005-0000-0000-0000189C0000}"/>
    <cellStyle name="Normal 12 5 4 4 4 2 3 2 3" xfId="36138" xr:uid="{00000000-0005-0000-0000-0000199C0000}"/>
    <cellStyle name="Normal 12 5 4 4 4 2 3 3" xfId="17838" xr:uid="{00000000-0005-0000-0000-00001A9C0000}"/>
    <cellStyle name="Normal 12 5 4 4 4 2 3 3 2" xfId="43458" xr:uid="{00000000-0005-0000-0000-00001B9C0000}"/>
    <cellStyle name="Normal 12 5 4 4 4 2 3 4" xfId="30648" xr:uid="{00000000-0005-0000-0000-00001C9C0000}"/>
    <cellStyle name="Normal 12 5 4 4 4 2 4" xfId="12347" xr:uid="{00000000-0005-0000-0000-00001D9C0000}"/>
    <cellStyle name="Normal 12 5 4 4 4 2 4 2" xfId="25158" xr:uid="{00000000-0005-0000-0000-00001E9C0000}"/>
    <cellStyle name="Normal 12 5 4 4 4 2 4 2 2" xfId="50778" xr:uid="{00000000-0005-0000-0000-00001F9C0000}"/>
    <cellStyle name="Normal 12 5 4 4 4 2 4 3" xfId="37968" xr:uid="{00000000-0005-0000-0000-0000209C0000}"/>
    <cellStyle name="Normal 12 5 4 4 4 2 5" xfId="6857" xr:uid="{00000000-0005-0000-0000-0000219C0000}"/>
    <cellStyle name="Normal 12 5 4 4 4 2 5 2" xfId="19668" xr:uid="{00000000-0005-0000-0000-0000229C0000}"/>
    <cellStyle name="Normal 12 5 4 4 4 2 5 2 2" xfId="45288" xr:uid="{00000000-0005-0000-0000-0000239C0000}"/>
    <cellStyle name="Normal 12 5 4 4 4 2 5 3" xfId="32478" xr:uid="{00000000-0005-0000-0000-0000249C0000}"/>
    <cellStyle name="Normal 12 5 4 4 4 2 6" xfId="14178" xr:uid="{00000000-0005-0000-0000-0000259C0000}"/>
    <cellStyle name="Normal 12 5 4 4 4 2 6 2" xfId="39798" xr:uid="{00000000-0005-0000-0000-0000269C0000}"/>
    <cellStyle name="Normal 12 5 4 4 4 2 7" xfId="26988" xr:uid="{00000000-0005-0000-0000-0000279C0000}"/>
    <cellStyle name="Normal 12 5 4 4 4 3" xfId="2303" xr:uid="{00000000-0005-0000-0000-0000289C0000}"/>
    <cellStyle name="Normal 12 5 4 4 4 3 2" xfId="7793" xr:uid="{00000000-0005-0000-0000-0000299C0000}"/>
    <cellStyle name="Normal 12 5 4 4 4 3 2 2" xfId="20604" xr:uid="{00000000-0005-0000-0000-00002A9C0000}"/>
    <cellStyle name="Normal 12 5 4 4 4 3 2 2 2" xfId="46224" xr:uid="{00000000-0005-0000-0000-00002B9C0000}"/>
    <cellStyle name="Normal 12 5 4 4 4 3 2 3" xfId="33414" xr:uid="{00000000-0005-0000-0000-00002C9C0000}"/>
    <cellStyle name="Normal 12 5 4 4 4 3 3" xfId="15114" xr:uid="{00000000-0005-0000-0000-00002D9C0000}"/>
    <cellStyle name="Normal 12 5 4 4 4 3 3 2" xfId="40734" xr:uid="{00000000-0005-0000-0000-00002E9C0000}"/>
    <cellStyle name="Normal 12 5 4 4 4 3 4" xfId="27924" xr:uid="{00000000-0005-0000-0000-00002F9C0000}"/>
    <cellStyle name="Normal 12 5 4 4 4 4" xfId="4133" xr:uid="{00000000-0005-0000-0000-0000309C0000}"/>
    <cellStyle name="Normal 12 5 4 4 4 4 2" xfId="9623" xr:uid="{00000000-0005-0000-0000-0000319C0000}"/>
    <cellStyle name="Normal 12 5 4 4 4 4 2 2" xfId="22434" xr:uid="{00000000-0005-0000-0000-0000329C0000}"/>
    <cellStyle name="Normal 12 5 4 4 4 4 2 2 2" xfId="48054" xr:uid="{00000000-0005-0000-0000-0000339C0000}"/>
    <cellStyle name="Normal 12 5 4 4 4 4 2 3" xfId="35244" xr:uid="{00000000-0005-0000-0000-0000349C0000}"/>
    <cellStyle name="Normal 12 5 4 4 4 4 3" xfId="16944" xr:uid="{00000000-0005-0000-0000-0000359C0000}"/>
    <cellStyle name="Normal 12 5 4 4 4 4 3 2" xfId="42564" xr:uid="{00000000-0005-0000-0000-0000369C0000}"/>
    <cellStyle name="Normal 12 5 4 4 4 4 4" xfId="29754" xr:uid="{00000000-0005-0000-0000-0000379C0000}"/>
    <cellStyle name="Normal 12 5 4 4 4 5" xfId="11453" xr:uid="{00000000-0005-0000-0000-0000389C0000}"/>
    <cellStyle name="Normal 12 5 4 4 4 5 2" xfId="24264" xr:uid="{00000000-0005-0000-0000-0000399C0000}"/>
    <cellStyle name="Normal 12 5 4 4 4 5 2 2" xfId="49884" xr:uid="{00000000-0005-0000-0000-00003A9C0000}"/>
    <cellStyle name="Normal 12 5 4 4 4 5 3" xfId="37074" xr:uid="{00000000-0005-0000-0000-00003B9C0000}"/>
    <cellStyle name="Normal 12 5 4 4 4 6" xfId="5963" xr:uid="{00000000-0005-0000-0000-00003C9C0000}"/>
    <cellStyle name="Normal 12 5 4 4 4 6 2" xfId="18774" xr:uid="{00000000-0005-0000-0000-00003D9C0000}"/>
    <cellStyle name="Normal 12 5 4 4 4 6 2 2" xfId="44394" xr:uid="{00000000-0005-0000-0000-00003E9C0000}"/>
    <cellStyle name="Normal 12 5 4 4 4 6 3" xfId="31584" xr:uid="{00000000-0005-0000-0000-00003F9C0000}"/>
    <cellStyle name="Normal 12 5 4 4 4 7" xfId="13284" xr:uid="{00000000-0005-0000-0000-0000409C0000}"/>
    <cellStyle name="Normal 12 5 4 4 4 7 2" xfId="38904" xr:uid="{00000000-0005-0000-0000-0000419C0000}"/>
    <cellStyle name="Normal 12 5 4 4 4 8" xfId="26094" xr:uid="{00000000-0005-0000-0000-0000429C0000}"/>
    <cellStyle name="Normal 12 5 4 4 5" xfId="831" xr:uid="{00000000-0005-0000-0000-0000439C0000}"/>
    <cellStyle name="Normal 12 5 4 4 5 2" xfId="1726" xr:uid="{00000000-0005-0000-0000-0000449C0000}"/>
    <cellStyle name="Normal 12 5 4 4 5 2 2" xfId="3556" xr:uid="{00000000-0005-0000-0000-0000459C0000}"/>
    <cellStyle name="Normal 12 5 4 4 5 2 2 2" xfId="9046" xr:uid="{00000000-0005-0000-0000-0000469C0000}"/>
    <cellStyle name="Normal 12 5 4 4 5 2 2 2 2" xfId="21857" xr:uid="{00000000-0005-0000-0000-0000479C0000}"/>
    <cellStyle name="Normal 12 5 4 4 5 2 2 2 2 2" xfId="47477" xr:uid="{00000000-0005-0000-0000-0000489C0000}"/>
    <cellStyle name="Normal 12 5 4 4 5 2 2 2 3" xfId="34667" xr:uid="{00000000-0005-0000-0000-0000499C0000}"/>
    <cellStyle name="Normal 12 5 4 4 5 2 2 3" xfId="16367" xr:uid="{00000000-0005-0000-0000-00004A9C0000}"/>
    <cellStyle name="Normal 12 5 4 4 5 2 2 3 2" xfId="41987" xr:uid="{00000000-0005-0000-0000-00004B9C0000}"/>
    <cellStyle name="Normal 12 5 4 4 5 2 2 4" xfId="29177" xr:uid="{00000000-0005-0000-0000-00004C9C0000}"/>
    <cellStyle name="Normal 12 5 4 4 5 2 3" xfId="5386" xr:uid="{00000000-0005-0000-0000-00004D9C0000}"/>
    <cellStyle name="Normal 12 5 4 4 5 2 3 2" xfId="10876" xr:uid="{00000000-0005-0000-0000-00004E9C0000}"/>
    <cellStyle name="Normal 12 5 4 4 5 2 3 2 2" xfId="23687" xr:uid="{00000000-0005-0000-0000-00004F9C0000}"/>
    <cellStyle name="Normal 12 5 4 4 5 2 3 2 2 2" xfId="49307" xr:uid="{00000000-0005-0000-0000-0000509C0000}"/>
    <cellStyle name="Normal 12 5 4 4 5 2 3 2 3" xfId="36497" xr:uid="{00000000-0005-0000-0000-0000519C0000}"/>
    <cellStyle name="Normal 12 5 4 4 5 2 3 3" xfId="18197" xr:uid="{00000000-0005-0000-0000-0000529C0000}"/>
    <cellStyle name="Normal 12 5 4 4 5 2 3 3 2" xfId="43817" xr:uid="{00000000-0005-0000-0000-0000539C0000}"/>
    <cellStyle name="Normal 12 5 4 4 5 2 3 4" xfId="31007" xr:uid="{00000000-0005-0000-0000-0000549C0000}"/>
    <cellStyle name="Normal 12 5 4 4 5 2 4" xfId="12706" xr:uid="{00000000-0005-0000-0000-0000559C0000}"/>
    <cellStyle name="Normal 12 5 4 4 5 2 4 2" xfId="25517" xr:uid="{00000000-0005-0000-0000-0000569C0000}"/>
    <cellStyle name="Normal 12 5 4 4 5 2 4 2 2" xfId="51137" xr:uid="{00000000-0005-0000-0000-0000579C0000}"/>
    <cellStyle name="Normal 12 5 4 4 5 2 4 3" xfId="38327" xr:uid="{00000000-0005-0000-0000-0000589C0000}"/>
    <cellStyle name="Normal 12 5 4 4 5 2 5" xfId="7216" xr:uid="{00000000-0005-0000-0000-0000599C0000}"/>
    <cellStyle name="Normal 12 5 4 4 5 2 5 2" xfId="20027" xr:uid="{00000000-0005-0000-0000-00005A9C0000}"/>
    <cellStyle name="Normal 12 5 4 4 5 2 5 2 2" xfId="45647" xr:uid="{00000000-0005-0000-0000-00005B9C0000}"/>
    <cellStyle name="Normal 12 5 4 4 5 2 5 3" xfId="32837" xr:uid="{00000000-0005-0000-0000-00005C9C0000}"/>
    <cellStyle name="Normal 12 5 4 4 5 2 6" xfId="14537" xr:uid="{00000000-0005-0000-0000-00005D9C0000}"/>
    <cellStyle name="Normal 12 5 4 4 5 2 6 2" xfId="40157" xr:uid="{00000000-0005-0000-0000-00005E9C0000}"/>
    <cellStyle name="Normal 12 5 4 4 5 2 7" xfId="27347" xr:uid="{00000000-0005-0000-0000-00005F9C0000}"/>
    <cellStyle name="Normal 12 5 4 4 5 3" xfId="2662" xr:uid="{00000000-0005-0000-0000-0000609C0000}"/>
    <cellStyle name="Normal 12 5 4 4 5 3 2" xfId="8152" xr:uid="{00000000-0005-0000-0000-0000619C0000}"/>
    <cellStyle name="Normal 12 5 4 4 5 3 2 2" xfId="20963" xr:uid="{00000000-0005-0000-0000-0000629C0000}"/>
    <cellStyle name="Normal 12 5 4 4 5 3 2 2 2" xfId="46583" xr:uid="{00000000-0005-0000-0000-0000639C0000}"/>
    <cellStyle name="Normal 12 5 4 4 5 3 2 3" xfId="33773" xr:uid="{00000000-0005-0000-0000-0000649C0000}"/>
    <cellStyle name="Normal 12 5 4 4 5 3 3" xfId="15473" xr:uid="{00000000-0005-0000-0000-0000659C0000}"/>
    <cellStyle name="Normal 12 5 4 4 5 3 3 2" xfId="41093" xr:uid="{00000000-0005-0000-0000-0000669C0000}"/>
    <cellStyle name="Normal 12 5 4 4 5 3 4" xfId="28283" xr:uid="{00000000-0005-0000-0000-0000679C0000}"/>
    <cellStyle name="Normal 12 5 4 4 5 4" xfId="4492" xr:uid="{00000000-0005-0000-0000-0000689C0000}"/>
    <cellStyle name="Normal 12 5 4 4 5 4 2" xfId="9982" xr:uid="{00000000-0005-0000-0000-0000699C0000}"/>
    <cellStyle name="Normal 12 5 4 4 5 4 2 2" xfId="22793" xr:uid="{00000000-0005-0000-0000-00006A9C0000}"/>
    <cellStyle name="Normal 12 5 4 4 5 4 2 2 2" xfId="48413" xr:uid="{00000000-0005-0000-0000-00006B9C0000}"/>
    <cellStyle name="Normal 12 5 4 4 5 4 2 3" xfId="35603" xr:uid="{00000000-0005-0000-0000-00006C9C0000}"/>
    <cellStyle name="Normal 12 5 4 4 5 4 3" xfId="17303" xr:uid="{00000000-0005-0000-0000-00006D9C0000}"/>
    <cellStyle name="Normal 12 5 4 4 5 4 3 2" xfId="42923" xr:uid="{00000000-0005-0000-0000-00006E9C0000}"/>
    <cellStyle name="Normal 12 5 4 4 5 4 4" xfId="30113" xr:uid="{00000000-0005-0000-0000-00006F9C0000}"/>
    <cellStyle name="Normal 12 5 4 4 5 5" xfId="11812" xr:uid="{00000000-0005-0000-0000-0000709C0000}"/>
    <cellStyle name="Normal 12 5 4 4 5 5 2" xfId="24623" xr:uid="{00000000-0005-0000-0000-0000719C0000}"/>
    <cellStyle name="Normal 12 5 4 4 5 5 2 2" xfId="50243" xr:uid="{00000000-0005-0000-0000-0000729C0000}"/>
    <cellStyle name="Normal 12 5 4 4 5 5 3" xfId="37433" xr:uid="{00000000-0005-0000-0000-0000739C0000}"/>
    <cellStyle name="Normal 12 5 4 4 5 6" xfId="6322" xr:uid="{00000000-0005-0000-0000-0000749C0000}"/>
    <cellStyle name="Normal 12 5 4 4 5 6 2" xfId="19133" xr:uid="{00000000-0005-0000-0000-0000759C0000}"/>
    <cellStyle name="Normal 12 5 4 4 5 6 2 2" xfId="44753" xr:uid="{00000000-0005-0000-0000-0000769C0000}"/>
    <cellStyle name="Normal 12 5 4 4 5 6 3" xfId="31943" xr:uid="{00000000-0005-0000-0000-0000779C0000}"/>
    <cellStyle name="Normal 12 5 4 4 5 7" xfId="13643" xr:uid="{00000000-0005-0000-0000-0000789C0000}"/>
    <cellStyle name="Normal 12 5 4 4 5 7 2" xfId="39263" xr:uid="{00000000-0005-0000-0000-0000799C0000}"/>
    <cellStyle name="Normal 12 5 4 4 5 8" xfId="26453" xr:uid="{00000000-0005-0000-0000-00007A9C0000}"/>
    <cellStyle name="Normal 12 5 4 4 6" xfId="1232" xr:uid="{00000000-0005-0000-0000-00007B9C0000}"/>
    <cellStyle name="Normal 12 5 4 4 6 2" xfId="3062" xr:uid="{00000000-0005-0000-0000-00007C9C0000}"/>
    <cellStyle name="Normal 12 5 4 4 6 2 2" xfId="8552" xr:uid="{00000000-0005-0000-0000-00007D9C0000}"/>
    <cellStyle name="Normal 12 5 4 4 6 2 2 2" xfId="21363" xr:uid="{00000000-0005-0000-0000-00007E9C0000}"/>
    <cellStyle name="Normal 12 5 4 4 6 2 2 2 2" xfId="46983" xr:uid="{00000000-0005-0000-0000-00007F9C0000}"/>
    <cellStyle name="Normal 12 5 4 4 6 2 2 3" xfId="34173" xr:uid="{00000000-0005-0000-0000-0000809C0000}"/>
    <cellStyle name="Normal 12 5 4 4 6 2 3" xfId="15873" xr:uid="{00000000-0005-0000-0000-0000819C0000}"/>
    <cellStyle name="Normal 12 5 4 4 6 2 3 2" xfId="41493" xr:uid="{00000000-0005-0000-0000-0000829C0000}"/>
    <cellStyle name="Normal 12 5 4 4 6 2 4" xfId="28683" xr:uid="{00000000-0005-0000-0000-0000839C0000}"/>
    <cellStyle name="Normal 12 5 4 4 6 3" xfId="4892" xr:uid="{00000000-0005-0000-0000-0000849C0000}"/>
    <cellStyle name="Normal 12 5 4 4 6 3 2" xfId="10382" xr:uid="{00000000-0005-0000-0000-0000859C0000}"/>
    <cellStyle name="Normal 12 5 4 4 6 3 2 2" xfId="23193" xr:uid="{00000000-0005-0000-0000-0000869C0000}"/>
    <cellStyle name="Normal 12 5 4 4 6 3 2 2 2" xfId="48813" xr:uid="{00000000-0005-0000-0000-0000879C0000}"/>
    <cellStyle name="Normal 12 5 4 4 6 3 2 3" xfId="36003" xr:uid="{00000000-0005-0000-0000-0000889C0000}"/>
    <cellStyle name="Normal 12 5 4 4 6 3 3" xfId="17703" xr:uid="{00000000-0005-0000-0000-0000899C0000}"/>
    <cellStyle name="Normal 12 5 4 4 6 3 3 2" xfId="43323" xr:uid="{00000000-0005-0000-0000-00008A9C0000}"/>
    <cellStyle name="Normal 12 5 4 4 6 3 4" xfId="30513" xr:uid="{00000000-0005-0000-0000-00008B9C0000}"/>
    <cellStyle name="Normal 12 5 4 4 6 4" xfId="12212" xr:uid="{00000000-0005-0000-0000-00008C9C0000}"/>
    <cellStyle name="Normal 12 5 4 4 6 4 2" xfId="25023" xr:uid="{00000000-0005-0000-0000-00008D9C0000}"/>
    <cellStyle name="Normal 12 5 4 4 6 4 2 2" xfId="50643" xr:uid="{00000000-0005-0000-0000-00008E9C0000}"/>
    <cellStyle name="Normal 12 5 4 4 6 4 3" xfId="37833" xr:uid="{00000000-0005-0000-0000-00008F9C0000}"/>
    <cellStyle name="Normal 12 5 4 4 6 5" xfId="6722" xr:uid="{00000000-0005-0000-0000-0000909C0000}"/>
    <cellStyle name="Normal 12 5 4 4 6 5 2" xfId="19533" xr:uid="{00000000-0005-0000-0000-0000919C0000}"/>
    <cellStyle name="Normal 12 5 4 4 6 5 2 2" xfId="45153" xr:uid="{00000000-0005-0000-0000-0000929C0000}"/>
    <cellStyle name="Normal 12 5 4 4 6 5 3" xfId="32343" xr:uid="{00000000-0005-0000-0000-0000939C0000}"/>
    <cellStyle name="Normal 12 5 4 4 6 6" xfId="14043" xr:uid="{00000000-0005-0000-0000-0000949C0000}"/>
    <cellStyle name="Normal 12 5 4 4 6 6 2" xfId="39663" xr:uid="{00000000-0005-0000-0000-0000959C0000}"/>
    <cellStyle name="Normal 12 5 4 4 6 7" xfId="26853" xr:uid="{00000000-0005-0000-0000-0000969C0000}"/>
    <cellStyle name="Normal 12 5 4 4 7" xfId="2168" xr:uid="{00000000-0005-0000-0000-0000979C0000}"/>
    <cellStyle name="Normal 12 5 4 4 7 2" xfId="7658" xr:uid="{00000000-0005-0000-0000-0000989C0000}"/>
    <cellStyle name="Normal 12 5 4 4 7 2 2" xfId="20469" xr:uid="{00000000-0005-0000-0000-0000999C0000}"/>
    <cellStyle name="Normal 12 5 4 4 7 2 2 2" xfId="46089" xr:uid="{00000000-0005-0000-0000-00009A9C0000}"/>
    <cellStyle name="Normal 12 5 4 4 7 2 3" xfId="33279" xr:uid="{00000000-0005-0000-0000-00009B9C0000}"/>
    <cellStyle name="Normal 12 5 4 4 7 3" xfId="14979" xr:uid="{00000000-0005-0000-0000-00009C9C0000}"/>
    <cellStyle name="Normal 12 5 4 4 7 3 2" xfId="40599" xr:uid="{00000000-0005-0000-0000-00009D9C0000}"/>
    <cellStyle name="Normal 12 5 4 4 7 4" xfId="27789" xr:uid="{00000000-0005-0000-0000-00009E9C0000}"/>
    <cellStyle name="Normal 12 5 4 4 8" xfId="3998" xr:uid="{00000000-0005-0000-0000-00009F9C0000}"/>
    <cellStyle name="Normal 12 5 4 4 8 2" xfId="9488" xr:uid="{00000000-0005-0000-0000-0000A09C0000}"/>
    <cellStyle name="Normal 12 5 4 4 8 2 2" xfId="22299" xr:uid="{00000000-0005-0000-0000-0000A19C0000}"/>
    <cellStyle name="Normal 12 5 4 4 8 2 2 2" xfId="47919" xr:uid="{00000000-0005-0000-0000-0000A29C0000}"/>
    <cellStyle name="Normal 12 5 4 4 8 2 3" xfId="35109" xr:uid="{00000000-0005-0000-0000-0000A39C0000}"/>
    <cellStyle name="Normal 12 5 4 4 8 3" xfId="16809" xr:uid="{00000000-0005-0000-0000-0000A49C0000}"/>
    <cellStyle name="Normal 12 5 4 4 8 3 2" xfId="42429" xr:uid="{00000000-0005-0000-0000-0000A59C0000}"/>
    <cellStyle name="Normal 12 5 4 4 8 4" xfId="29619" xr:uid="{00000000-0005-0000-0000-0000A69C0000}"/>
    <cellStyle name="Normal 12 5 4 4 9" xfId="11318" xr:uid="{00000000-0005-0000-0000-0000A79C0000}"/>
    <cellStyle name="Normal 12 5 4 4 9 2" xfId="24129" xr:uid="{00000000-0005-0000-0000-0000A89C0000}"/>
    <cellStyle name="Normal 12 5 4 4 9 2 2" xfId="49749" xr:uid="{00000000-0005-0000-0000-0000A99C0000}"/>
    <cellStyle name="Normal 12 5 4 4 9 3" xfId="36939" xr:uid="{00000000-0005-0000-0000-0000AA9C0000}"/>
    <cellStyle name="Normal 12 5 4 5" xfId="392" xr:uid="{00000000-0005-0000-0000-0000AB9C0000}"/>
    <cellStyle name="Normal 12 5 4 5 2" xfId="872" xr:uid="{00000000-0005-0000-0000-0000AC9C0000}"/>
    <cellStyle name="Normal 12 5 4 5 2 2" xfId="1767" xr:uid="{00000000-0005-0000-0000-0000AD9C0000}"/>
    <cellStyle name="Normal 12 5 4 5 2 2 2" xfId="3597" xr:uid="{00000000-0005-0000-0000-0000AE9C0000}"/>
    <cellStyle name="Normal 12 5 4 5 2 2 2 2" xfId="9087" xr:uid="{00000000-0005-0000-0000-0000AF9C0000}"/>
    <cellStyle name="Normal 12 5 4 5 2 2 2 2 2" xfId="21898" xr:uid="{00000000-0005-0000-0000-0000B09C0000}"/>
    <cellStyle name="Normal 12 5 4 5 2 2 2 2 2 2" xfId="47518" xr:uid="{00000000-0005-0000-0000-0000B19C0000}"/>
    <cellStyle name="Normal 12 5 4 5 2 2 2 2 3" xfId="34708" xr:uid="{00000000-0005-0000-0000-0000B29C0000}"/>
    <cellStyle name="Normal 12 5 4 5 2 2 2 3" xfId="16408" xr:uid="{00000000-0005-0000-0000-0000B39C0000}"/>
    <cellStyle name="Normal 12 5 4 5 2 2 2 3 2" xfId="42028" xr:uid="{00000000-0005-0000-0000-0000B49C0000}"/>
    <cellStyle name="Normal 12 5 4 5 2 2 2 4" xfId="29218" xr:uid="{00000000-0005-0000-0000-0000B59C0000}"/>
    <cellStyle name="Normal 12 5 4 5 2 2 3" xfId="5427" xr:uid="{00000000-0005-0000-0000-0000B69C0000}"/>
    <cellStyle name="Normal 12 5 4 5 2 2 3 2" xfId="10917" xr:uid="{00000000-0005-0000-0000-0000B79C0000}"/>
    <cellStyle name="Normal 12 5 4 5 2 2 3 2 2" xfId="23728" xr:uid="{00000000-0005-0000-0000-0000B89C0000}"/>
    <cellStyle name="Normal 12 5 4 5 2 2 3 2 2 2" xfId="49348" xr:uid="{00000000-0005-0000-0000-0000B99C0000}"/>
    <cellStyle name="Normal 12 5 4 5 2 2 3 2 3" xfId="36538" xr:uid="{00000000-0005-0000-0000-0000BA9C0000}"/>
    <cellStyle name="Normal 12 5 4 5 2 2 3 3" xfId="18238" xr:uid="{00000000-0005-0000-0000-0000BB9C0000}"/>
    <cellStyle name="Normal 12 5 4 5 2 2 3 3 2" xfId="43858" xr:uid="{00000000-0005-0000-0000-0000BC9C0000}"/>
    <cellStyle name="Normal 12 5 4 5 2 2 3 4" xfId="31048" xr:uid="{00000000-0005-0000-0000-0000BD9C0000}"/>
    <cellStyle name="Normal 12 5 4 5 2 2 4" xfId="12747" xr:uid="{00000000-0005-0000-0000-0000BE9C0000}"/>
    <cellStyle name="Normal 12 5 4 5 2 2 4 2" xfId="25558" xr:uid="{00000000-0005-0000-0000-0000BF9C0000}"/>
    <cellStyle name="Normal 12 5 4 5 2 2 4 2 2" xfId="51178" xr:uid="{00000000-0005-0000-0000-0000C09C0000}"/>
    <cellStyle name="Normal 12 5 4 5 2 2 4 3" xfId="38368" xr:uid="{00000000-0005-0000-0000-0000C19C0000}"/>
    <cellStyle name="Normal 12 5 4 5 2 2 5" xfId="7257" xr:uid="{00000000-0005-0000-0000-0000C29C0000}"/>
    <cellStyle name="Normal 12 5 4 5 2 2 5 2" xfId="20068" xr:uid="{00000000-0005-0000-0000-0000C39C0000}"/>
    <cellStyle name="Normal 12 5 4 5 2 2 5 2 2" xfId="45688" xr:uid="{00000000-0005-0000-0000-0000C49C0000}"/>
    <cellStyle name="Normal 12 5 4 5 2 2 5 3" xfId="32878" xr:uid="{00000000-0005-0000-0000-0000C59C0000}"/>
    <cellStyle name="Normal 12 5 4 5 2 2 6" xfId="14578" xr:uid="{00000000-0005-0000-0000-0000C69C0000}"/>
    <cellStyle name="Normal 12 5 4 5 2 2 6 2" xfId="40198" xr:uid="{00000000-0005-0000-0000-0000C79C0000}"/>
    <cellStyle name="Normal 12 5 4 5 2 2 7" xfId="27388" xr:uid="{00000000-0005-0000-0000-0000C89C0000}"/>
    <cellStyle name="Normal 12 5 4 5 2 3" xfId="2703" xr:uid="{00000000-0005-0000-0000-0000C99C0000}"/>
    <cellStyle name="Normal 12 5 4 5 2 3 2" xfId="8193" xr:uid="{00000000-0005-0000-0000-0000CA9C0000}"/>
    <cellStyle name="Normal 12 5 4 5 2 3 2 2" xfId="21004" xr:uid="{00000000-0005-0000-0000-0000CB9C0000}"/>
    <cellStyle name="Normal 12 5 4 5 2 3 2 2 2" xfId="46624" xr:uid="{00000000-0005-0000-0000-0000CC9C0000}"/>
    <cellStyle name="Normal 12 5 4 5 2 3 2 3" xfId="33814" xr:uid="{00000000-0005-0000-0000-0000CD9C0000}"/>
    <cellStyle name="Normal 12 5 4 5 2 3 3" xfId="15514" xr:uid="{00000000-0005-0000-0000-0000CE9C0000}"/>
    <cellStyle name="Normal 12 5 4 5 2 3 3 2" xfId="41134" xr:uid="{00000000-0005-0000-0000-0000CF9C0000}"/>
    <cellStyle name="Normal 12 5 4 5 2 3 4" xfId="28324" xr:uid="{00000000-0005-0000-0000-0000D09C0000}"/>
    <cellStyle name="Normal 12 5 4 5 2 4" xfId="4533" xr:uid="{00000000-0005-0000-0000-0000D19C0000}"/>
    <cellStyle name="Normal 12 5 4 5 2 4 2" xfId="10023" xr:uid="{00000000-0005-0000-0000-0000D29C0000}"/>
    <cellStyle name="Normal 12 5 4 5 2 4 2 2" xfId="22834" xr:uid="{00000000-0005-0000-0000-0000D39C0000}"/>
    <cellStyle name="Normal 12 5 4 5 2 4 2 2 2" xfId="48454" xr:uid="{00000000-0005-0000-0000-0000D49C0000}"/>
    <cellStyle name="Normal 12 5 4 5 2 4 2 3" xfId="35644" xr:uid="{00000000-0005-0000-0000-0000D59C0000}"/>
    <cellStyle name="Normal 12 5 4 5 2 4 3" xfId="17344" xr:uid="{00000000-0005-0000-0000-0000D69C0000}"/>
    <cellStyle name="Normal 12 5 4 5 2 4 3 2" xfId="42964" xr:uid="{00000000-0005-0000-0000-0000D79C0000}"/>
    <cellStyle name="Normal 12 5 4 5 2 4 4" xfId="30154" xr:uid="{00000000-0005-0000-0000-0000D89C0000}"/>
    <cellStyle name="Normal 12 5 4 5 2 5" xfId="11853" xr:uid="{00000000-0005-0000-0000-0000D99C0000}"/>
    <cellStyle name="Normal 12 5 4 5 2 5 2" xfId="24664" xr:uid="{00000000-0005-0000-0000-0000DA9C0000}"/>
    <cellStyle name="Normal 12 5 4 5 2 5 2 2" xfId="50284" xr:uid="{00000000-0005-0000-0000-0000DB9C0000}"/>
    <cellStyle name="Normal 12 5 4 5 2 5 3" xfId="37474" xr:uid="{00000000-0005-0000-0000-0000DC9C0000}"/>
    <cellStyle name="Normal 12 5 4 5 2 6" xfId="6363" xr:uid="{00000000-0005-0000-0000-0000DD9C0000}"/>
    <cellStyle name="Normal 12 5 4 5 2 6 2" xfId="19174" xr:uid="{00000000-0005-0000-0000-0000DE9C0000}"/>
    <cellStyle name="Normal 12 5 4 5 2 6 2 2" xfId="44794" xr:uid="{00000000-0005-0000-0000-0000DF9C0000}"/>
    <cellStyle name="Normal 12 5 4 5 2 6 3" xfId="31984" xr:uid="{00000000-0005-0000-0000-0000E09C0000}"/>
    <cellStyle name="Normal 12 5 4 5 2 7" xfId="13684" xr:uid="{00000000-0005-0000-0000-0000E19C0000}"/>
    <cellStyle name="Normal 12 5 4 5 2 7 2" xfId="39304" xr:uid="{00000000-0005-0000-0000-0000E29C0000}"/>
    <cellStyle name="Normal 12 5 4 5 2 8" xfId="26494" xr:uid="{00000000-0005-0000-0000-0000E39C0000}"/>
    <cellStyle name="Normal 12 5 4 5 3" xfId="1287" xr:uid="{00000000-0005-0000-0000-0000E49C0000}"/>
    <cellStyle name="Normal 12 5 4 5 3 2" xfId="3117" xr:uid="{00000000-0005-0000-0000-0000E59C0000}"/>
    <cellStyle name="Normal 12 5 4 5 3 2 2" xfId="8607" xr:uid="{00000000-0005-0000-0000-0000E69C0000}"/>
    <cellStyle name="Normal 12 5 4 5 3 2 2 2" xfId="21418" xr:uid="{00000000-0005-0000-0000-0000E79C0000}"/>
    <cellStyle name="Normal 12 5 4 5 3 2 2 2 2" xfId="47038" xr:uid="{00000000-0005-0000-0000-0000E89C0000}"/>
    <cellStyle name="Normal 12 5 4 5 3 2 2 3" xfId="34228" xr:uid="{00000000-0005-0000-0000-0000E99C0000}"/>
    <cellStyle name="Normal 12 5 4 5 3 2 3" xfId="15928" xr:uid="{00000000-0005-0000-0000-0000EA9C0000}"/>
    <cellStyle name="Normal 12 5 4 5 3 2 3 2" xfId="41548" xr:uid="{00000000-0005-0000-0000-0000EB9C0000}"/>
    <cellStyle name="Normal 12 5 4 5 3 2 4" xfId="28738" xr:uid="{00000000-0005-0000-0000-0000EC9C0000}"/>
    <cellStyle name="Normal 12 5 4 5 3 3" xfId="4947" xr:uid="{00000000-0005-0000-0000-0000ED9C0000}"/>
    <cellStyle name="Normal 12 5 4 5 3 3 2" xfId="10437" xr:uid="{00000000-0005-0000-0000-0000EE9C0000}"/>
    <cellStyle name="Normal 12 5 4 5 3 3 2 2" xfId="23248" xr:uid="{00000000-0005-0000-0000-0000EF9C0000}"/>
    <cellStyle name="Normal 12 5 4 5 3 3 2 2 2" xfId="48868" xr:uid="{00000000-0005-0000-0000-0000F09C0000}"/>
    <cellStyle name="Normal 12 5 4 5 3 3 2 3" xfId="36058" xr:uid="{00000000-0005-0000-0000-0000F19C0000}"/>
    <cellStyle name="Normal 12 5 4 5 3 3 3" xfId="17758" xr:uid="{00000000-0005-0000-0000-0000F29C0000}"/>
    <cellStyle name="Normal 12 5 4 5 3 3 3 2" xfId="43378" xr:uid="{00000000-0005-0000-0000-0000F39C0000}"/>
    <cellStyle name="Normal 12 5 4 5 3 3 4" xfId="30568" xr:uid="{00000000-0005-0000-0000-0000F49C0000}"/>
    <cellStyle name="Normal 12 5 4 5 3 4" xfId="12267" xr:uid="{00000000-0005-0000-0000-0000F59C0000}"/>
    <cellStyle name="Normal 12 5 4 5 3 4 2" xfId="25078" xr:uid="{00000000-0005-0000-0000-0000F69C0000}"/>
    <cellStyle name="Normal 12 5 4 5 3 4 2 2" xfId="50698" xr:uid="{00000000-0005-0000-0000-0000F79C0000}"/>
    <cellStyle name="Normal 12 5 4 5 3 4 3" xfId="37888" xr:uid="{00000000-0005-0000-0000-0000F89C0000}"/>
    <cellStyle name="Normal 12 5 4 5 3 5" xfId="6777" xr:uid="{00000000-0005-0000-0000-0000F99C0000}"/>
    <cellStyle name="Normal 12 5 4 5 3 5 2" xfId="19588" xr:uid="{00000000-0005-0000-0000-0000FA9C0000}"/>
    <cellStyle name="Normal 12 5 4 5 3 5 2 2" xfId="45208" xr:uid="{00000000-0005-0000-0000-0000FB9C0000}"/>
    <cellStyle name="Normal 12 5 4 5 3 5 3" xfId="32398" xr:uid="{00000000-0005-0000-0000-0000FC9C0000}"/>
    <cellStyle name="Normal 12 5 4 5 3 6" xfId="14098" xr:uid="{00000000-0005-0000-0000-0000FD9C0000}"/>
    <cellStyle name="Normal 12 5 4 5 3 6 2" xfId="39718" xr:uid="{00000000-0005-0000-0000-0000FE9C0000}"/>
    <cellStyle name="Normal 12 5 4 5 3 7" xfId="26908" xr:uid="{00000000-0005-0000-0000-0000FF9C0000}"/>
    <cellStyle name="Normal 12 5 4 5 4" xfId="2223" xr:uid="{00000000-0005-0000-0000-0000009D0000}"/>
    <cellStyle name="Normal 12 5 4 5 4 2" xfId="7713" xr:uid="{00000000-0005-0000-0000-0000019D0000}"/>
    <cellStyle name="Normal 12 5 4 5 4 2 2" xfId="20524" xr:uid="{00000000-0005-0000-0000-0000029D0000}"/>
    <cellStyle name="Normal 12 5 4 5 4 2 2 2" xfId="46144" xr:uid="{00000000-0005-0000-0000-0000039D0000}"/>
    <cellStyle name="Normal 12 5 4 5 4 2 3" xfId="33334" xr:uid="{00000000-0005-0000-0000-0000049D0000}"/>
    <cellStyle name="Normal 12 5 4 5 4 3" xfId="15034" xr:uid="{00000000-0005-0000-0000-0000059D0000}"/>
    <cellStyle name="Normal 12 5 4 5 4 3 2" xfId="40654" xr:uid="{00000000-0005-0000-0000-0000069D0000}"/>
    <cellStyle name="Normal 12 5 4 5 4 4" xfId="27844" xr:uid="{00000000-0005-0000-0000-0000079D0000}"/>
    <cellStyle name="Normal 12 5 4 5 5" xfId="4053" xr:uid="{00000000-0005-0000-0000-0000089D0000}"/>
    <cellStyle name="Normal 12 5 4 5 5 2" xfId="9543" xr:uid="{00000000-0005-0000-0000-0000099D0000}"/>
    <cellStyle name="Normal 12 5 4 5 5 2 2" xfId="22354" xr:uid="{00000000-0005-0000-0000-00000A9D0000}"/>
    <cellStyle name="Normal 12 5 4 5 5 2 2 2" xfId="47974" xr:uid="{00000000-0005-0000-0000-00000B9D0000}"/>
    <cellStyle name="Normal 12 5 4 5 5 2 3" xfId="35164" xr:uid="{00000000-0005-0000-0000-00000C9D0000}"/>
    <cellStyle name="Normal 12 5 4 5 5 3" xfId="16864" xr:uid="{00000000-0005-0000-0000-00000D9D0000}"/>
    <cellStyle name="Normal 12 5 4 5 5 3 2" xfId="42484" xr:uid="{00000000-0005-0000-0000-00000E9D0000}"/>
    <cellStyle name="Normal 12 5 4 5 5 4" xfId="29674" xr:uid="{00000000-0005-0000-0000-00000F9D0000}"/>
    <cellStyle name="Normal 12 5 4 5 6" xfId="11373" xr:uid="{00000000-0005-0000-0000-0000109D0000}"/>
    <cellStyle name="Normal 12 5 4 5 6 2" xfId="24184" xr:uid="{00000000-0005-0000-0000-0000119D0000}"/>
    <cellStyle name="Normal 12 5 4 5 6 2 2" xfId="49804" xr:uid="{00000000-0005-0000-0000-0000129D0000}"/>
    <cellStyle name="Normal 12 5 4 5 6 3" xfId="36994" xr:uid="{00000000-0005-0000-0000-0000139D0000}"/>
    <cellStyle name="Normal 12 5 4 5 7" xfId="5883" xr:uid="{00000000-0005-0000-0000-0000149D0000}"/>
    <cellStyle name="Normal 12 5 4 5 7 2" xfId="18694" xr:uid="{00000000-0005-0000-0000-0000159D0000}"/>
    <cellStyle name="Normal 12 5 4 5 7 2 2" xfId="44314" xr:uid="{00000000-0005-0000-0000-0000169D0000}"/>
    <cellStyle name="Normal 12 5 4 5 7 3" xfId="31504" xr:uid="{00000000-0005-0000-0000-0000179D0000}"/>
    <cellStyle name="Normal 12 5 4 5 8" xfId="13204" xr:uid="{00000000-0005-0000-0000-0000189D0000}"/>
    <cellStyle name="Normal 12 5 4 5 8 2" xfId="38824" xr:uid="{00000000-0005-0000-0000-0000199D0000}"/>
    <cellStyle name="Normal 12 5 4 5 9" xfId="26014" xr:uid="{00000000-0005-0000-0000-00001A9D0000}"/>
    <cellStyle name="Normal 12 5 4 6" xfId="605" xr:uid="{00000000-0005-0000-0000-00001B9D0000}"/>
    <cellStyle name="Normal 12 5 4 6 2" xfId="1005" xr:uid="{00000000-0005-0000-0000-00001C9D0000}"/>
    <cellStyle name="Normal 12 5 4 6 2 2" xfId="1900" xr:uid="{00000000-0005-0000-0000-00001D9D0000}"/>
    <cellStyle name="Normal 12 5 4 6 2 2 2" xfId="3730" xr:uid="{00000000-0005-0000-0000-00001E9D0000}"/>
    <cellStyle name="Normal 12 5 4 6 2 2 2 2" xfId="9220" xr:uid="{00000000-0005-0000-0000-00001F9D0000}"/>
    <cellStyle name="Normal 12 5 4 6 2 2 2 2 2" xfId="22031" xr:uid="{00000000-0005-0000-0000-0000209D0000}"/>
    <cellStyle name="Normal 12 5 4 6 2 2 2 2 2 2" xfId="47651" xr:uid="{00000000-0005-0000-0000-0000219D0000}"/>
    <cellStyle name="Normal 12 5 4 6 2 2 2 2 3" xfId="34841" xr:uid="{00000000-0005-0000-0000-0000229D0000}"/>
    <cellStyle name="Normal 12 5 4 6 2 2 2 3" xfId="16541" xr:uid="{00000000-0005-0000-0000-0000239D0000}"/>
    <cellStyle name="Normal 12 5 4 6 2 2 2 3 2" xfId="42161" xr:uid="{00000000-0005-0000-0000-0000249D0000}"/>
    <cellStyle name="Normal 12 5 4 6 2 2 2 4" xfId="29351" xr:uid="{00000000-0005-0000-0000-0000259D0000}"/>
    <cellStyle name="Normal 12 5 4 6 2 2 3" xfId="5560" xr:uid="{00000000-0005-0000-0000-0000269D0000}"/>
    <cellStyle name="Normal 12 5 4 6 2 2 3 2" xfId="11050" xr:uid="{00000000-0005-0000-0000-0000279D0000}"/>
    <cellStyle name="Normal 12 5 4 6 2 2 3 2 2" xfId="23861" xr:uid="{00000000-0005-0000-0000-0000289D0000}"/>
    <cellStyle name="Normal 12 5 4 6 2 2 3 2 2 2" xfId="49481" xr:uid="{00000000-0005-0000-0000-0000299D0000}"/>
    <cellStyle name="Normal 12 5 4 6 2 2 3 2 3" xfId="36671" xr:uid="{00000000-0005-0000-0000-00002A9D0000}"/>
    <cellStyle name="Normal 12 5 4 6 2 2 3 3" xfId="18371" xr:uid="{00000000-0005-0000-0000-00002B9D0000}"/>
    <cellStyle name="Normal 12 5 4 6 2 2 3 3 2" xfId="43991" xr:uid="{00000000-0005-0000-0000-00002C9D0000}"/>
    <cellStyle name="Normal 12 5 4 6 2 2 3 4" xfId="31181" xr:uid="{00000000-0005-0000-0000-00002D9D0000}"/>
    <cellStyle name="Normal 12 5 4 6 2 2 4" xfId="12880" xr:uid="{00000000-0005-0000-0000-00002E9D0000}"/>
    <cellStyle name="Normal 12 5 4 6 2 2 4 2" xfId="25691" xr:uid="{00000000-0005-0000-0000-00002F9D0000}"/>
    <cellStyle name="Normal 12 5 4 6 2 2 4 2 2" xfId="51311" xr:uid="{00000000-0005-0000-0000-0000309D0000}"/>
    <cellStyle name="Normal 12 5 4 6 2 2 4 3" xfId="38501" xr:uid="{00000000-0005-0000-0000-0000319D0000}"/>
    <cellStyle name="Normal 12 5 4 6 2 2 5" xfId="7390" xr:uid="{00000000-0005-0000-0000-0000329D0000}"/>
    <cellStyle name="Normal 12 5 4 6 2 2 5 2" xfId="20201" xr:uid="{00000000-0005-0000-0000-0000339D0000}"/>
    <cellStyle name="Normal 12 5 4 6 2 2 5 2 2" xfId="45821" xr:uid="{00000000-0005-0000-0000-0000349D0000}"/>
    <cellStyle name="Normal 12 5 4 6 2 2 5 3" xfId="33011" xr:uid="{00000000-0005-0000-0000-0000359D0000}"/>
    <cellStyle name="Normal 12 5 4 6 2 2 6" xfId="14711" xr:uid="{00000000-0005-0000-0000-0000369D0000}"/>
    <cellStyle name="Normal 12 5 4 6 2 2 6 2" xfId="40331" xr:uid="{00000000-0005-0000-0000-0000379D0000}"/>
    <cellStyle name="Normal 12 5 4 6 2 2 7" xfId="27521" xr:uid="{00000000-0005-0000-0000-0000389D0000}"/>
    <cellStyle name="Normal 12 5 4 6 2 3" xfId="2836" xr:uid="{00000000-0005-0000-0000-0000399D0000}"/>
    <cellStyle name="Normal 12 5 4 6 2 3 2" xfId="8326" xr:uid="{00000000-0005-0000-0000-00003A9D0000}"/>
    <cellStyle name="Normal 12 5 4 6 2 3 2 2" xfId="21137" xr:uid="{00000000-0005-0000-0000-00003B9D0000}"/>
    <cellStyle name="Normal 12 5 4 6 2 3 2 2 2" xfId="46757" xr:uid="{00000000-0005-0000-0000-00003C9D0000}"/>
    <cellStyle name="Normal 12 5 4 6 2 3 2 3" xfId="33947" xr:uid="{00000000-0005-0000-0000-00003D9D0000}"/>
    <cellStyle name="Normal 12 5 4 6 2 3 3" xfId="15647" xr:uid="{00000000-0005-0000-0000-00003E9D0000}"/>
    <cellStyle name="Normal 12 5 4 6 2 3 3 2" xfId="41267" xr:uid="{00000000-0005-0000-0000-00003F9D0000}"/>
    <cellStyle name="Normal 12 5 4 6 2 3 4" xfId="28457" xr:uid="{00000000-0005-0000-0000-0000409D0000}"/>
    <cellStyle name="Normal 12 5 4 6 2 4" xfId="4666" xr:uid="{00000000-0005-0000-0000-0000419D0000}"/>
    <cellStyle name="Normal 12 5 4 6 2 4 2" xfId="10156" xr:uid="{00000000-0005-0000-0000-0000429D0000}"/>
    <cellStyle name="Normal 12 5 4 6 2 4 2 2" xfId="22967" xr:uid="{00000000-0005-0000-0000-0000439D0000}"/>
    <cellStyle name="Normal 12 5 4 6 2 4 2 2 2" xfId="48587" xr:uid="{00000000-0005-0000-0000-0000449D0000}"/>
    <cellStyle name="Normal 12 5 4 6 2 4 2 3" xfId="35777" xr:uid="{00000000-0005-0000-0000-0000459D0000}"/>
    <cellStyle name="Normal 12 5 4 6 2 4 3" xfId="17477" xr:uid="{00000000-0005-0000-0000-0000469D0000}"/>
    <cellStyle name="Normal 12 5 4 6 2 4 3 2" xfId="43097" xr:uid="{00000000-0005-0000-0000-0000479D0000}"/>
    <cellStyle name="Normal 12 5 4 6 2 4 4" xfId="30287" xr:uid="{00000000-0005-0000-0000-0000489D0000}"/>
    <cellStyle name="Normal 12 5 4 6 2 5" xfId="11986" xr:uid="{00000000-0005-0000-0000-0000499D0000}"/>
    <cellStyle name="Normal 12 5 4 6 2 5 2" xfId="24797" xr:uid="{00000000-0005-0000-0000-00004A9D0000}"/>
    <cellStyle name="Normal 12 5 4 6 2 5 2 2" xfId="50417" xr:uid="{00000000-0005-0000-0000-00004B9D0000}"/>
    <cellStyle name="Normal 12 5 4 6 2 5 3" xfId="37607" xr:uid="{00000000-0005-0000-0000-00004C9D0000}"/>
    <cellStyle name="Normal 12 5 4 6 2 6" xfId="6496" xr:uid="{00000000-0005-0000-0000-00004D9D0000}"/>
    <cellStyle name="Normal 12 5 4 6 2 6 2" xfId="19307" xr:uid="{00000000-0005-0000-0000-00004E9D0000}"/>
    <cellStyle name="Normal 12 5 4 6 2 6 2 2" xfId="44927" xr:uid="{00000000-0005-0000-0000-00004F9D0000}"/>
    <cellStyle name="Normal 12 5 4 6 2 6 3" xfId="32117" xr:uid="{00000000-0005-0000-0000-0000509D0000}"/>
    <cellStyle name="Normal 12 5 4 6 2 7" xfId="13817" xr:uid="{00000000-0005-0000-0000-0000519D0000}"/>
    <cellStyle name="Normal 12 5 4 6 2 7 2" xfId="39437" xr:uid="{00000000-0005-0000-0000-0000529D0000}"/>
    <cellStyle name="Normal 12 5 4 6 2 8" xfId="26627" xr:uid="{00000000-0005-0000-0000-0000539D0000}"/>
    <cellStyle name="Normal 12 5 4 6 3" xfId="1500" xr:uid="{00000000-0005-0000-0000-0000549D0000}"/>
    <cellStyle name="Normal 12 5 4 6 3 2" xfId="3330" xr:uid="{00000000-0005-0000-0000-0000559D0000}"/>
    <cellStyle name="Normal 12 5 4 6 3 2 2" xfId="8820" xr:uid="{00000000-0005-0000-0000-0000569D0000}"/>
    <cellStyle name="Normal 12 5 4 6 3 2 2 2" xfId="21631" xr:uid="{00000000-0005-0000-0000-0000579D0000}"/>
    <cellStyle name="Normal 12 5 4 6 3 2 2 2 2" xfId="47251" xr:uid="{00000000-0005-0000-0000-0000589D0000}"/>
    <cellStyle name="Normal 12 5 4 6 3 2 2 3" xfId="34441" xr:uid="{00000000-0005-0000-0000-0000599D0000}"/>
    <cellStyle name="Normal 12 5 4 6 3 2 3" xfId="16141" xr:uid="{00000000-0005-0000-0000-00005A9D0000}"/>
    <cellStyle name="Normal 12 5 4 6 3 2 3 2" xfId="41761" xr:uid="{00000000-0005-0000-0000-00005B9D0000}"/>
    <cellStyle name="Normal 12 5 4 6 3 2 4" xfId="28951" xr:uid="{00000000-0005-0000-0000-00005C9D0000}"/>
    <cellStyle name="Normal 12 5 4 6 3 3" xfId="5160" xr:uid="{00000000-0005-0000-0000-00005D9D0000}"/>
    <cellStyle name="Normal 12 5 4 6 3 3 2" xfId="10650" xr:uid="{00000000-0005-0000-0000-00005E9D0000}"/>
    <cellStyle name="Normal 12 5 4 6 3 3 2 2" xfId="23461" xr:uid="{00000000-0005-0000-0000-00005F9D0000}"/>
    <cellStyle name="Normal 12 5 4 6 3 3 2 2 2" xfId="49081" xr:uid="{00000000-0005-0000-0000-0000609D0000}"/>
    <cellStyle name="Normal 12 5 4 6 3 3 2 3" xfId="36271" xr:uid="{00000000-0005-0000-0000-0000619D0000}"/>
    <cellStyle name="Normal 12 5 4 6 3 3 3" xfId="17971" xr:uid="{00000000-0005-0000-0000-0000629D0000}"/>
    <cellStyle name="Normal 12 5 4 6 3 3 3 2" xfId="43591" xr:uid="{00000000-0005-0000-0000-0000639D0000}"/>
    <cellStyle name="Normal 12 5 4 6 3 3 4" xfId="30781" xr:uid="{00000000-0005-0000-0000-0000649D0000}"/>
    <cellStyle name="Normal 12 5 4 6 3 4" xfId="12480" xr:uid="{00000000-0005-0000-0000-0000659D0000}"/>
    <cellStyle name="Normal 12 5 4 6 3 4 2" xfId="25291" xr:uid="{00000000-0005-0000-0000-0000669D0000}"/>
    <cellStyle name="Normal 12 5 4 6 3 4 2 2" xfId="50911" xr:uid="{00000000-0005-0000-0000-0000679D0000}"/>
    <cellStyle name="Normal 12 5 4 6 3 4 3" xfId="38101" xr:uid="{00000000-0005-0000-0000-0000689D0000}"/>
    <cellStyle name="Normal 12 5 4 6 3 5" xfId="6990" xr:uid="{00000000-0005-0000-0000-0000699D0000}"/>
    <cellStyle name="Normal 12 5 4 6 3 5 2" xfId="19801" xr:uid="{00000000-0005-0000-0000-00006A9D0000}"/>
    <cellStyle name="Normal 12 5 4 6 3 5 2 2" xfId="45421" xr:uid="{00000000-0005-0000-0000-00006B9D0000}"/>
    <cellStyle name="Normal 12 5 4 6 3 5 3" xfId="32611" xr:uid="{00000000-0005-0000-0000-00006C9D0000}"/>
    <cellStyle name="Normal 12 5 4 6 3 6" xfId="14311" xr:uid="{00000000-0005-0000-0000-00006D9D0000}"/>
    <cellStyle name="Normal 12 5 4 6 3 6 2" xfId="39931" xr:uid="{00000000-0005-0000-0000-00006E9D0000}"/>
    <cellStyle name="Normal 12 5 4 6 3 7" xfId="27121" xr:uid="{00000000-0005-0000-0000-00006F9D0000}"/>
    <cellStyle name="Normal 12 5 4 6 4" xfId="2436" xr:uid="{00000000-0005-0000-0000-0000709D0000}"/>
    <cellStyle name="Normal 12 5 4 6 4 2" xfId="7926" xr:uid="{00000000-0005-0000-0000-0000719D0000}"/>
    <cellStyle name="Normal 12 5 4 6 4 2 2" xfId="20737" xr:uid="{00000000-0005-0000-0000-0000729D0000}"/>
    <cellStyle name="Normal 12 5 4 6 4 2 2 2" xfId="46357" xr:uid="{00000000-0005-0000-0000-0000739D0000}"/>
    <cellStyle name="Normal 12 5 4 6 4 2 3" xfId="33547" xr:uid="{00000000-0005-0000-0000-0000749D0000}"/>
    <cellStyle name="Normal 12 5 4 6 4 3" xfId="15247" xr:uid="{00000000-0005-0000-0000-0000759D0000}"/>
    <cellStyle name="Normal 12 5 4 6 4 3 2" xfId="40867" xr:uid="{00000000-0005-0000-0000-0000769D0000}"/>
    <cellStyle name="Normal 12 5 4 6 4 4" xfId="28057" xr:uid="{00000000-0005-0000-0000-0000779D0000}"/>
    <cellStyle name="Normal 12 5 4 6 5" xfId="4266" xr:uid="{00000000-0005-0000-0000-0000789D0000}"/>
    <cellStyle name="Normal 12 5 4 6 5 2" xfId="9756" xr:uid="{00000000-0005-0000-0000-0000799D0000}"/>
    <cellStyle name="Normal 12 5 4 6 5 2 2" xfId="22567" xr:uid="{00000000-0005-0000-0000-00007A9D0000}"/>
    <cellStyle name="Normal 12 5 4 6 5 2 2 2" xfId="48187" xr:uid="{00000000-0005-0000-0000-00007B9D0000}"/>
    <cellStyle name="Normal 12 5 4 6 5 2 3" xfId="35377" xr:uid="{00000000-0005-0000-0000-00007C9D0000}"/>
    <cellStyle name="Normal 12 5 4 6 5 3" xfId="17077" xr:uid="{00000000-0005-0000-0000-00007D9D0000}"/>
    <cellStyle name="Normal 12 5 4 6 5 3 2" xfId="42697" xr:uid="{00000000-0005-0000-0000-00007E9D0000}"/>
    <cellStyle name="Normal 12 5 4 6 5 4" xfId="29887" xr:uid="{00000000-0005-0000-0000-00007F9D0000}"/>
    <cellStyle name="Normal 12 5 4 6 6" xfId="11586" xr:uid="{00000000-0005-0000-0000-0000809D0000}"/>
    <cellStyle name="Normal 12 5 4 6 6 2" xfId="24397" xr:uid="{00000000-0005-0000-0000-0000819D0000}"/>
    <cellStyle name="Normal 12 5 4 6 6 2 2" xfId="50017" xr:uid="{00000000-0005-0000-0000-0000829D0000}"/>
    <cellStyle name="Normal 12 5 4 6 6 3" xfId="37207" xr:uid="{00000000-0005-0000-0000-0000839D0000}"/>
    <cellStyle name="Normal 12 5 4 6 7" xfId="6096" xr:uid="{00000000-0005-0000-0000-0000849D0000}"/>
    <cellStyle name="Normal 12 5 4 6 7 2" xfId="18907" xr:uid="{00000000-0005-0000-0000-0000859D0000}"/>
    <cellStyle name="Normal 12 5 4 6 7 2 2" xfId="44527" xr:uid="{00000000-0005-0000-0000-0000869D0000}"/>
    <cellStyle name="Normal 12 5 4 6 7 3" xfId="31717" xr:uid="{00000000-0005-0000-0000-0000879D0000}"/>
    <cellStyle name="Normal 12 5 4 6 8" xfId="13417" xr:uid="{00000000-0005-0000-0000-0000889D0000}"/>
    <cellStyle name="Normal 12 5 4 6 8 2" xfId="39037" xr:uid="{00000000-0005-0000-0000-0000899D0000}"/>
    <cellStyle name="Normal 12 5 4 6 9" xfId="26227" xr:uid="{00000000-0005-0000-0000-00008A9D0000}"/>
    <cellStyle name="Normal 12 5 4 7" xfId="739" xr:uid="{00000000-0005-0000-0000-00008B9D0000}"/>
    <cellStyle name="Normal 12 5 4 7 2" xfId="1634" xr:uid="{00000000-0005-0000-0000-00008C9D0000}"/>
    <cellStyle name="Normal 12 5 4 7 2 2" xfId="3464" xr:uid="{00000000-0005-0000-0000-00008D9D0000}"/>
    <cellStyle name="Normal 12 5 4 7 2 2 2" xfId="8954" xr:uid="{00000000-0005-0000-0000-00008E9D0000}"/>
    <cellStyle name="Normal 12 5 4 7 2 2 2 2" xfId="21765" xr:uid="{00000000-0005-0000-0000-00008F9D0000}"/>
    <cellStyle name="Normal 12 5 4 7 2 2 2 2 2" xfId="47385" xr:uid="{00000000-0005-0000-0000-0000909D0000}"/>
    <cellStyle name="Normal 12 5 4 7 2 2 2 3" xfId="34575" xr:uid="{00000000-0005-0000-0000-0000919D0000}"/>
    <cellStyle name="Normal 12 5 4 7 2 2 3" xfId="16275" xr:uid="{00000000-0005-0000-0000-0000929D0000}"/>
    <cellStyle name="Normal 12 5 4 7 2 2 3 2" xfId="41895" xr:uid="{00000000-0005-0000-0000-0000939D0000}"/>
    <cellStyle name="Normal 12 5 4 7 2 2 4" xfId="29085" xr:uid="{00000000-0005-0000-0000-0000949D0000}"/>
    <cellStyle name="Normal 12 5 4 7 2 3" xfId="5294" xr:uid="{00000000-0005-0000-0000-0000959D0000}"/>
    <cellStyle name="Normal 12 5 4 7 2 3 2" xfId="10784" xr:uid="{00000000-0005-0000-0000-0000969D0000}"/>
    <cellStyle name="Normal 12 5 4 7 2 3 2 2" xfId="23595" xr:uid="{00000000-0005-0000-0000-0000979D0000}"/>
    <cellStyle name="Normal 12 5 4 7 2 3 2 2 2" xfId="49215" xr:uid="{00000000-0005-0000-0000-0000989D0000}"/>
    <cellStyle name="Normal 12 5 4 7 2 3 2 3" xfId="36405" xr:uid="{00000000-0005-0000-0000-0000999D0000}"/>
    <cellStyle name="Normal 12 5 4 7 2 3 3" xfId="18105" xr:uid="{00000000-0005-0000-0000-00009A9D0000}"/>
    <cellStyle name="Normal 12 5 4 7 2 3 3 2" xfId="43725" xr:uid="{00000000-0005-0000-0000-00009B9D0000}"/>
    <cellStyle name="Normal 12 5 4 7 2 3 4" xfId="30915" xr:uid="{00000000-0005-0000-0000-00009C9D0000}"/>
    <cellStyle name="Normal 12 5 4 7 2 4" xfId="12614" xr:uid="{00000000-0005-0000-0000-00009D9D0000}"/>
    <cellStyle name="Normal 12 5 4 7 2 4 2" xfId="25425" xr:uid="{00000000-0005-0000-0000-00009E9D0000}"/>
    <cellStyle name="Normal 12 5 4 7 2 4 2 2" xfId="51045" xr:uid="{00000000-0005-0000-0000-00009F9D0000}"/>
    <cellStyle name="Normal 12 5 4 7 2 4 3" xfId="38235" xr:uid="{00000000-0005-0000-0000-0000A09D0000}"/>
    <cellStyle name="Normal 12 5 4 7 2 5" xfId="7124" xr:uid="{00000000-0005-0000-0000-0000A19D0000}"/>
    <cellStyle name="Normal 12 5 4 7 2 5 2" xfId="19935" xr:uid="{00000000-0005-0000-0000-0000A29D0000}"/>
    <cellStyle name="Normal 12 5 4 7 2 5 2 2" xfId="45555" xr:uid="{00000000-0005-0000-0000-0000A39D0000}"/>
    <cellStyle name="Normal 12 5 4 7 2 5 3" xfId="32745" xr:uid="{00000000-0005-0000-0000-0000A49D0000}"/>
    <cellStyle name="Normal 12 5 4 7 2 6" xfId="14445" xr:uid="{00000000-0005-0000-0000-0000A59D0000}"/>
    <cellStyle name="Normal 12 5 4 7 2 6 2" xfId="40065" xr:uid="{00000000-0005-0000-0000-0000A69D0000}"/>
    <cellStyle name="Normal 12 5 4 7 2 7" xfId="27255" xr:uid="{00000000-0005-0000-0000-0000A79D0000}"/>
    <cellStyle name="Normal 12 5 4 7 3" xfId="2570" xr:uid="{00000000-0005-0000-0000-0000A89D0000}"/>
    <cellStyle name="Normal 12 5 4 7 3 2" xfId="8060" xr:uid="{00000000-0005-0000-0000-0000A99D0000}"/>
    <cellStyle name="Normal 12 5 4 7 3 2 2" xfId="20871" xr:uid="{00000000-0005-0000-0000-0000AA9D0000}"/>
    <cellStyle name="Normal 12 5 4 7 3 2 2 2" xfId="46491" xr:uid="{00000000-0005-0000-0000-0000AB9D0000}"/>
    <cellStyle name="Normal 12 5 4 7 3 2 3" xfId="33681" xr:uid="{00000000-0005-0000-0000-0000AC9D0000}"/>
    <cellStyle name="Normal 12 5 4 7 3 3" xfId="15381" xr:uid="{00000000-0005-0000-0000-0000AD9D0000}"/>
    <cellStyle name="Normal 12 5 4 7 3 3 2" xfId="41001" xr:uid="{00000000-0005-0000-0000-0000AE9D0000}"/>
    <cellStyle name="Normal 12 5 4 7 3 4" xfId="28191" xr:uid="{00000000-0005-0000-0000-0000AF9D0000}"/>
    <cellStyle name="Normal 12 5 4 7 4" xfId="4400" xr:uid="{00000000-0005-0000-0000-0000B09D0000}"/>
    <cellStyle name="Normal 12 5 4 7 4 2" xfId="9890" xr:uid="{00000000-0005-0000-0000-0000B19D0000}"/>
    <cellStyle name="Normal 12 5 4 7 4 2 2" xfId="22701" xr:uid="{00000000-0005-0000-0000-0000B29D0000}"/>
    <cellStyle name="Normal 12 5 4 7 4 2 2 2" xfId="48321" xr:uid="{00000000-0005-0000-0000-0000B39D0000}"/>
    <cellStyle name="Normal 12 5 4 7 4 2 3" xfId="35511" xr:uid="{00000000-0005-0000-0000-0000B49D0000}"/>
    <cellStyle name="Normal 12 5 4 7 4 3" xfId="17211" xr:uid="{00000000-0005-0000-0000-0000B59D0000}"/>
    <cellStyle name="Normal 12 5 4 7 4 3 2" xfId="42831" xr:uid="{00000000-0005-0000-0000-0000B69D0000}"/>
    <cellStyle name="Normal 12 5 4 7 4 4" xfId="30021" xr:uid="{00000000-0005-0000-0000-0000B79D0000}"/>
    <cellStyle name="Normal 12 5 4 7 5" xfId="11720" xr:uid="{00000000-0005-0000-0000-0000B89D0000}"/>
    <cellStyle name="Normal 12 5 4 7 5 2" xfId="24531" xr:uid="{00000000-0005-0000-0000-0000B99D0000}"/>
    <cellStyle name="Normal 12 5 4 7 5 2 2" xfId="50151" xr:uid="{00000000-0005-0000-0000-0000BA9D0000}"/>
    <cellStyle name="Normal 12 5 4 7 5 3" xfId="37341" xr:uid="{00000000-0005-0000-0000-0000BB9D0000}"/>
    <cellStyle name="Normal 12 5 4 7 6" xfId="6230" xr:uid="{00000000-0005-0000-0000-0000BC9D0000}"/>
    <cellStyle name="Normal 12 5 4 7 6 2" xfId="19041" xr:uid="{00000000-0005-0000-0000-0000BD9D0000}"/>
    <cellStyle name="Normal 12 5 4 7 6 2 2" xfId="44661" xr:uid="{00000000-0005-0000-0000-0000BE9D0000}"/>
    <cellStyle name="Normal 12 5 4 7 6 3" xfId="31851" xr:uid="{00000000-0005-0000-0000-0000BF9D0000}"/>
    <cellStyle name="Normal 12 5 4 7 7" xfId="13551" xr:uid="{00000000-0005-0000-0000-0000C09D0000}"/>
    <cellStyle name="Normal 12 5 4 7 7 2" xfId="39171" xr:uid="{00000000-0005-0000-0000-0000C19D0000}"/>
    <cellStyle name="Normal 12 5 4 7 8" xfId="26361" xr:uid="{00000000-0005-0000-0000-0000C29D0000}"/>
    <cellStyle name="Normal 12 5 4 8" xfId="1140" xr:uid="{00000000-0005-0000-0000-0000C39D0000}"/>
    <cellStyle name="Normal 12 5 4 8 2" xfId="2970" xr:uid="{00000000-0005-0000-0000-0000C49D0000}"/>
    <cellStyle name="Normal 12 5 4 8 2 2" xfId="8460" xr:uid="{00000000-0005-0000-0000-0000C59D0000}"/>
    <cellStyle name="Normal 12 5 4 8 2 2 2" xfId="21271" xr:uid="{00000000-0005-0000-0000-0000C69D0000}"/>
    <cellStyle name="Normal 12 5 4 8 2 2 2 2" xfId="46891" xr:uid="{00000000-0005-0000-0000-0000C79D0000}"/>
    <cellStyle name="Normal 12 5 4 8 2 2 3" xfId="34081" xr:uid="{00000000-0005-0000-0000-0000C89D0000}"/>
    <cellStyle name="Normal 12 5 4 8 2 3" xfId="15781" xr:uid="{00000000-0005-0000-0000-0000C99D0000}"/>
    <cellStyle name="Normal 12 5 4 8 2 3 2" xfId="41401" xr:uid="{00000000-0005-0000-0000-0000CA9D0000}"/>
    <cellStyle name="Normal 12 5 4 8 2 4" xfId="28591" xr:uid="{00000000-0005-0000-0000-0000CB9D0000}"/>
    <cellStyle name="Normal 12 5 4 8 3" xfId="4800" xr:uid="{00000000-0005-0000-0000-0000CC9D0000}"/>
    <cellStyle name="Normal 12 5 4 8 3 2" xfId="10290" xr:uid="{00000000-0005-0000-0000-0000CD9D0000}"/>
    <cellStyle name="Normal 12 5 4 8 3 2 2" xfId="23101" xr:uid="{00000000-0005-0000-0000-0000CE9D0000}"/>
    <cellStyle name="Normal 12 5 4 8 3 2 2 2" xfId="48721" xr:uid="{00000000-0005-0000-0000-0000CF9D0000}"/>
    <cellStyle name="Normal 12 5 4 8 3 2 3" xfId="35911" xr:uid="{00000000-0005-0000-0000-0000D09D0000}"/>
    <cellStyle name="Normal 12 5 4 8 3 3" xfId="17611" xr:uid="{00000000-0005-0000-0000-0000D19D0000}"/>
    <cellStyle name="Normal 12 5 4 8 3 3 2" xfId="43231" xr:uid="{00000000-0005-0000-0000-0000D29D0000}"/>
    <cellStyle name="Normal 12 5 4 8 3 4" xfId="30421" xr:uid="{00000000-0005-0000-0000-0000D39D0000}"/>
    <cellStyle name="Normal 12 5 4 8 4" xfId="12120" xr:uid="{00000000-0005-0000-0000-0000D49D0000}"/>
    <cellStyle name="Normal 12 5 4 8 4 2" xfId="24931" xr:uid="{00000000-0005-0000-0000-0000D59D0000}"/>
    <cellStyle name="Normal 12 5 4 8 4 2 2" xfId="50551" xr:uid="{00000000-0005-0000-0000-0000D69D0000}"/>
    <cellStyle name="Normal 12 5 4 8 4 3" xfId="37741" xr:uid="{00000000-0005-0000-0000-0000D79D0000}"/>
    <cellStyle name="Normal 12 5 4 8 5" xfId="6630" xr:uid="{00000000-0005-0000-0000-0000D89D0000}"/>
    <cellStyle name="Normal 12 5 4 8 5 2" xfId="19441" xr:uid="{00000000-0005-0000-0000-0000D99D0000}"/>
    <cellStyle name="Normal 12 5 4 8 5 2 2" xfId="45061" xr:uid="{00000000-0005-0000-0000-0000DA9D0000}"/>
    <cellStyle name="Normal 12 5 4 8 5 3" xfId="32251" xr:uid="{00000000-0005-0000-0000-0000DB9D0000}"/>
    <cellStyle name="Normal 12 5 4 8 6" xfId="13951" xr:uid="{00000000-0005-0000-0000-0000DC9D0000}"/>
    <cellStyle name="Normal 12 5 4 8 6 2" xfId="39571" xr:uid="{00000000-0005-0000-0000-0000DD9D0000}"/>
    <cellStyle name="Normal 12 5 4 8 7" xfId="26761" xr:uid="{00000000-0005-0000-0000-0000DE9D0000}"/>
    <cellStyle name="Normal 12 5 4 9" xfId="2035" xr:uid="{00000000-0005-0000-0000-0000DF9D0000}"/>
    <cellStyle name="Normal 12 5 4 9 2" xfId="3865" xr:uid="{00000000-0005-0000-0000-0000E09D0000}"/>
    <cellStyle name="Normal 12 5 4 9 2 2" xfId="9355" xr:uid="{00000000-0005-0000-0000-0000E19D0000}"/>
    <cellStyle name="Normal 12 5 4 9 2 2 2" xfId="22166" xr:uid="{00000000-0005-0000-0000-0000E29D0000}"/>
    <cellStyle name="Normal 12 5 4 9 2 2 2 2" xfId="47786" xr:uid="{00000000-0005-0000-0000-0000E39D0000}"/>
    <cellStyle name="Normal 12 5 4 9 2 2 3" xfId="34976" xr:uid="{00000000-0005-0000-0000-0000E49D0000}"/>
    <cellStyle name="Normal 12 5 4 9 2 3" xfId="16676" xr:uid="{00000000-0005-0000-0000-0000E59D0000}"/>
    <cellStyle name="Normal 12 5 4 9 2 3 2" xfId="42296" xr:uid="{00000000-0005-0000-0000-0000E69D0000}"/>
    <cellStyle name="Normal 12 5 4 9 2 4" xfId="29486" xr:uid="{00000000-0005-0000-0000-0000E79D0000}"/>
    <cellStyle name="Normal 12 5 4 9 3" xfId="5695" xr:uid="{00000000-0005-0000-0000-0000E89D0000}"/>
    <cellStyle name="Normal 12 5 4 9 3 2" xfId="11185" xr:uid="{00000000-0005-0000-0000-0000E99D0000}"/>
    <cellStyle name="Normal 12 5 4 9 3 2 2" xfId="23996" xr:uid="{00000000-0005-0000-0000-0000EA9D0000}"/>
    <cellStyle name="Normal 12 5 4 9 3 2 2 2" xfId="49616" xr:uid="{00000000-0005-0000-0000-0000EB9D0000}"/>
    <cellStyle name="Normal 12 5 4 9 3 2 3" xfId="36806" xr:uid="{00000000-0005-0000-0000-0000EC9D0000}"/>
    <cellStyle name="Normal 12 5 4 9 3 3" xfId="18506" xr:uid="{00000000-0005-0000-0000-0000ED9D0000}"/>
    <cellStyle name="Normal 12 5 4 9 3 3 2" xfId="44126" xr:uid="{00000000-0005-0000-0000-0000EE9D0000}"/>
    <cellStyle name="Normal 12 5 4 9 3 4" xfId="31316" xr:uid="{00000000-0005-0000-0000-0000EF9D0000}"/>
    <cellStyle name="Normal 12 5 4 9 4" xfId="13015" xr:uid="{00000000-0005-0000-0000-0000F09D0000}"/>
    <cellStyle name="Normal 12 5 4 9 4 2" xfId="25826" xr:uid="{00000000-0005-0000-0000-0000F19D0000}"/>
    <cellStyle name="Normal 12 5 4 9 4 2 2" xfId="51446" xr:uid="{00000000-0005-0000-0000-0000F29D0000}"/>
    <cellStyle name="Normal 12 5 4 9 4 3" xfId="38636" xr:uid="{00000000-0005-0000-0000-0000F39D0000}"/>
    <cellStyle name="Normal 12 5 4 9 5" xfId="7525" xr:uid="{00000000-0005-0000-0000-0000F49D0000}"/>
    <cellStyle name="Normal 12 5 4 9 5 2" xfId="20336" xr:uid="{00000000-0005-0000-0000-0000F59D0000}"/>
    <cellStyle name="Normal 12 5 4 9 5 2 2" xfId="45956" xr:uid="{00000000-0005-0000-0000-0000F69D0000}"/>
    <cellStyle name="Normal 12 5 4 9 5 3" xfId="33146" xr:uid="{00000000-0005-0000-0000-0000F79D0000}"/>
    <cellStyle name="Normal 12 5 4 9 6" xfId="14846" xr:uid="{00000000-0005-0000-0000-0000F89D0000}"/>
    <cellStyle name="Normal 12 5 4 9 6 2" xfId="40466" xr:uid="{00000000-0005-0000-0000-0000F99D0000}"/>
    <cellStyle name="Normal 12 5 4 9 7" xfId="27656" xr:uid="{00000000-0005-0000-0000-0000FA9D0000}"/>
    <cellStyle name="Normal 12 5 5" xfId="203" xr:uid="{00000000-0005-0000-0000-0000FB9D0000}"/>
    <cellStyle name="Normal 12 5 5 10" xfId="3911" xr:uid="{00000000-0005-0000-0000-0000FC9D0000}"/>
    <cellStyle name="Normal 12 5 5 10 2" xfId="9401" xr:uid="{00000000-0005-0000-0000-0000FD9D0000}"/>
    <cellStyle name="Normal 12 5 5 10 2 2" xfId="22212" xr:uid="{00000000-0005-0000-0000-0000FE9D0000}"/>
    <cellStyle name="Normal 12 5 5 10 2 2 2" xfId="47832" xr:uid="{00000000-0005-0000-0000-0000FF9D0000}"/>
    <cellStyle name="Normal 12 5 5 10 2 3" xfId="35022" xr:uid="{00000000-0005-0000-0000-0000009E0000}"/>
    <cellStyle name="Normal 12 5 5 10 3" xfId="16722" xr:uid="{00000000-0005-0000-0000-0000019E0000}"/>
    <cellStyle name="Normal 12 5 5 10 3 2" xfId="42342" xr:uid="{00000000-0005-0000-0000-0000029E0000}"/>
    <cellStyle name="Normal 12 5 5 10 4" xfId="29532" xr:uid="{00000000-0005-0000-0000-0000039E0000}"/>
    <cellStyle name="Normal 12 5 5 11" xfId="11231" xr:uid="{00000000-0005-0000-0000-0000049E0000}"/>
    <cellStyle name="Normal 12 5 5 11 2" xfId="24042" xr:uid="{00000000-0005-0000-0000-0000059E0000}"/>
    <cellStyle name="Normal 12 5 5 11 2 2" xfId="49662" xr:uid="{00000000-0005-0000-0000-0000069E0000}"/>
    <cellStyle name="Normal 12 5 5 11 3" xfId="36852" xr:uid="{00000000-0005-0000-0000-0000079E0000}"/>
    <cellStyle name="Normal 12 5 5 12" xfId="5741" xr:uid="{00000000-0005-0000-0000-0000089E0000}"/>
    <cellStyle name="Normal 12 5 5 12 2" xfId="18552" xr:uid="{00000000-0005-0000-0000-0000099E0000}"/>
    <cellStyle name="Normal 12 5 5 12 2 2" xfId="44172" xr:uid="{00000000-0005-0000-0000-00000A9E0000}"/>
    <cellStyle name="Normal 12 5 5 12 3" xfId="31362" xr:uid="{00000000-0005-0000-0000-00000B9E0000}"/>
    <cellStyle name="Normal 12 5 5 13" xfId="13062" xr:uid="{00000000-0005-0000-0000-00000C9E0000}"/>
    <cellStyle name="Normal 12 5 5 13 2" xfId="38682" xr:uid="{00000000-0005-0000-0000-00000D9E0000}"/>
    <cellStyle name="Normal 12 5 5 14" xfId="25872" xr:uid="{00000000-0005-0000-0000-00000E9E0000}"/>
    <cellStyle name="Normal 12 5 5 2" xfId="290" xr:uid="{00000000-0005-0000-0000-00000F9E0000}"/>
    <cellStyle name="Normal 12 5 5 2 10" xfId="5782" xr:uid="{00000000-0005-0000-0000-0000109E0000}"/>
    <cellStyle name="Normal 12 5 5 2 10 2" xfId="18593" xr:uid="{00000000-0005-0000-0000-0000119E0000}"/>
    <cellStyle name="Normal 12 5 5 2 10 2 2" xfId="44213" xr:uid="{00000000-0005-0000-0000-0000129E0000}"/>
    <cellStyle name="Normal 12 5 5 2 10 3" xfId="31403" xr:uid="{00000000-0005-0000-0000-0000139E0000}"/>
    <cellStyle name="Normal 12 5 5 2 11" xfId="13103" xr:uid="{00000000-0005-0000-0000-0000149E0000}"/>
    <cellStyle name="Normal 12 5 5 2 11 2" xfId="38723" xr:uid="{00000000-0005-0000-0000-0000159E0000}"/>
    <cellStyle name="Normal 12 5 5 2 12" xfId="25913" xr:uid="{00000000-0005-0000-0000-0000169E0000}"/>
    <cellStyle name="Normal 12 5 5 2 2" xfId="519" xr:uid="{00000000-0005-0000-0000-0000179E0000}"/>
    <cellStyle name="Normal 12 5 5 2 2 2" xfId="918" xr:uid="{00000000-0005-0000-0000-0000189E0000}"/>
    <cellStyle name="Normal 12 5 5 2 2 2 2" xfId="1813" xr:uid="{00000000-0005-0000-0000-0000199E0000}"/>
    <cellStyle name="Normal 12 5 5 2 2 2 2 2" xfId="3643" xr:uid="{00000000-0005-0000-0000-00001A9E0000}"/>
    <cellStyle name="Normal 12 5 5 2 2 2 2 2 2" xfId="9133" xr:uid="{00000000-0005-0000-0000-00001B9E0000}"/>
    <cellStyle name="Normal 12 5 5 2 2 2 2 2 2 2" xfId="21944" xr:uid="{00000000-0005-0000-0000-00001C9E0000}"/>
    <cellStyle name="Normal 12 5 5 2 2 2 2 2 2 2 2" xfId="47564" xr:uid="{00000000-0005-0000-0000-00001D9E0000}"/>
    <cellStyle name="Normal 12 5 5 2 2 2 2 2 2 3" xfId="34754" xr:uid="{00000000-0005-0000-0000-00001E9E0000}"/>
    <cellStyle name="Normal 12 5 5 2 2 2 2 2 3" xfId="16454" xr:uid="{00000000-0005-0000-0000-00001F9E0000}"/>
    <cellStyle name="Normal 12 5 5 2 2 2 2 2 3 2" xfId="42074" xr:uid="{00000000-0005-0000-0000-0000209E0000}"/>
    <cellStyle name="Normal 12 5 5 2 2 2 2 2 4" xfId="29264" xr:uid="{00000000-0005-0000-0000-0000219E0000}"/>
    <cellStyle name="Normal 12 5 5 2 2 2 2 3" xfId="5473" xr:uid="{00000000-0005-0000-0000-0000229E0000}"/>
    <cellStyle name="Normal 12 5 5 2 2 2 2 3 2" xfId="10963" xr:uid="{00000000-0005-0000-0000-0000239E0000}"/>
    <cellStyle name="Normal 12 5 5 2 2 2 2 3 2 2" xfId="23774" xr:uid="{00000000-0005-0000-0000-0000249E0000}"/>
    <cellStyle name="Normal 12 5 5 2 2 2 2 3 2 2 2" xfId="49394" xr:uid="{00000000-0005-0000-0000-0000259E0000}"/>
    <cellStyle name="Normal 12 5 5 2 2 2 2 3 2 3" xfId="36584" xr:uid="{00000000-0005-0000-0000-0000269E0000}"/>
    <cellStyle name="Normal 12 5 5 2 2 2 2 3 3" xfId="18284" xr:uid="{00000000-0005-0000-0000-0000279E0000}"/>
    <cellStyle name="Normal 12 5 5 2 2 2 2 3 3 2" xfId="43904" xr:uid="{00000000-0005-0000-0000-0000289E0000}"/>
    <cellStyle name="Normal 12 5 5 2 2 2 2 3 4" xfId="31094" xr:uid="{00000000-0005-0000-0000-0000299E0000}"/>
    <cellStyle name="Normal 12 5 5 2 2 2 2 4" xfId="12793" xr:uid="{00000000-0005-0000-0000-00002A9E0000}"/>
    <cellStyle name="Normal 12 5 5 2 2 2 2 4 2" xfId="25604" xr:uid="{00000000-0005-0000-0000-00002B9E0000}"/>
    <cellStyle name="Normal 12 5 5 2 2 2 2 4 2 2" xfId="51224" xr:uid="{00000000-0005-0000-0000-00002C9E0000}"/>
    <cellStyle name="Normal 12 5 5 2 2 2 2 4 3" xfId="38414" xr:uid="{00000000-0005-0000-0000-00002D9E0000}"/>
    <cellStyle name="Normal 12 5 5 2 2 2 2 5" xfId="7303" xr:uid="{00000000-0005-0000-0000-00002E9E0000}"/>
    <cellStyle name="Normal 12 5 5 2 2 2 2 5 2" xfId="20114" xr:uid="{00000000-0005-0000-0000-00002F9E0000}"/>
    <cellStyle name="Normal 12 5 5 2 2 2 2 5 2 2" xfId="45734" xr:uid="{00000000-0005-0000-0000-0000309E0000}"/>
    <cellStyle name="Normal 12 5 5 2 2 2 2 5 3" xfId="32924" xr:uid="{00000000-0005-0000-0000-0000319E0000}"/>
    <cellStyle name="Normal 12 5 5 2 2 2 2 6" xfId="14624" xr:uid="{00000000-0005-0000-0000-0000329E0000}"/>
    <cellStyle name="Normal 12 5 5 2 2 2 2 6 2" xfId="40244" xr:uid="{00000000-0005-0000-0000-0000339E0000}"/>
    <cellStyle name="Normal 12 5 5 2 2 2 2 7" xfId="27434" xr:uid="{00000000-0005-0000-0000-0000349E0000}"/>
    <cellStyle name="Normal 12 5 5 2 2 2 3" xfId="2749" xr:uid="{00000000-0005-0000-0000-0000359E0000}"/>
    <cellStyle name="Normal 12 5 5 2 2 2 3 2" xfId="8239" xr:uid="{00000000-0005-0000-0000-0000369E0000}"/>
    <cellStyle name="Normal 12 5 5 2 2 2 3 2 2" xfId="21050" xr:uid="{00000000-0005-0000-0000-0000379E0000}"/>
    <cellStyle name="Normal 12 5 5 2 2 2 3 2 2 2" xfId="46670" xr:uid="{00000000-0005-0000-0000-0000389E0000}"/>
    <cellStyle name="Normal 12 5 5 2 2 2 3 2 3" xfId="33860" xr:uid="{00000000-0005-0000-0000-0000399E0000}"/>
    <cellStyle name="Normal 12 5 5 2 2 2 3 3" xfId="15560" xr:uid="{00000000-0005-0000-0000-00003A9E0000}"/>
    <cellStyle name="Normal 12 5 5 2 2 2 3 3 2" xfId="41180" xr:uid="{00000000-0005-0000-0000-00003B9E0000}"/>
    <cellStyle name="Normal 12 5 5 2 2 2 3 4" xfId="28370" xr:uid="{00000000-0005-0000-0000-00003C9E0000}"/>
    <cellStyle name="Normal 12 5 5 2 2 2 4" xfId="4579" xr:uid="{00000000-0005-0000-0000-00003D9E0000}"/>
    <cellStyle name="Normal 12 5 5 2 2 2 4 2" xfId="10069" xr:uid="{00000000-0005-0000-0000-00003E9E0000}"/>
    <cellStyle name="Normal 12 5 5 2 2 2 4 2 2" xfId="22880" xr:uid="{00000000-0005-0000-0000-00003F9E0000}"/>
    <cellStyle name="Normal 12 5 5 2 2 2 4 2 2 2" xfId="48500" xr:uid="{00000000-0005-0000-0000-0000409E0000}"/>
    <cellStyle name="Normal 12 5 5 2 2 2 4 2 3" xfId="35690" xr:uid="{00000000-0005-0000-0000-0000419E0000}"/>
    <cellStyle name="Normal 12 5 5 2 2 2 4 3" xfId="17390" xr:uid="{00000000-0005-0000-0000-0000429E0000}"/>
    <cellStyle name="Normal 12 5 5 2 2 2 4 3 2" xfId="43010" xr:uid="{00000000-0005-0000-0000-0000439E0000}"/>
    <cellStyle name="Normal 12 5 5 2 2 2 4 4" xfId="30200" xr:uid="{00000000-0005-0000-0000-0000449E0000}"/>
    <cellStyle name="Normal 12 5 5 2 2 2 5" xfId="11899" xr:uid="{00000000-0005-0000-0000-0000459E0000}"/>
    <cellStyle name="Normal 12 5 5 2 2 2 5 2" xfId="24710" xr:uid="{00000000-0005-0000-0000-0000469E0000}"/>
    <cellStyle name="Normal 12 5 5 2 2 2 5 2 2" xfId="50330" xr:uid="{00000000-0005-0000-0000-0000479E0000}"/>
    <cellStyle name="Normal 12 5 5 2 2 2 5 3" xfId="37520" xr:uid="{00000000-0005-0000-0000-0000489E0000}"/>
    <cellStyle name="Normal 12 5 5 2 2 2 6" xfId="6409" xr:uid="{00000000-0005-0000-0000-0000499E0000}"/>
    <cellStyle name="Normal 12 5 5 2 2 2 6 2" xfId="19220" xr:uid="{00000000-0005-0000-0000-00004A9E0000}"/>
    <cellStyle name="Normal 12 5 5 2 2 2 6 2 2" xfId="44840" xr:uid="{00000000-0005-0000-0000-00004B9E0000}"/>
    <cellStyle name="Normal 12 5 5 2 2 2 6 3" xfId="32030" xr:uid="{00000000-0005-0000-0000-00004C9E0000}"/>
    <cellStyle name="Normal 12 5 5 2 2 2 7" xfId="13730" xr:uid="{00000000-0005-0000-0000-00004D9E0000}"/>
    <cellStyle name="Normal 12 5 5 2 2 2 7 2" xfId="39350" xr:uid="{00000000-0005-0000-0000-00004E9E0000}"/>
    <cellStyle name="Normal 12 5 5 2 2 2 8" xfId="26540" xr:uid="{00000000-0005-0000-0000-00004F9E0000}"/>
    <cellStyle name="Normal 12 5 5 2 2 3" xfId="1414" xr:uid="{00000000-0005-0000-0000-0000509E0000}"/>
    <cellStyle name="Normal 12 5 5 2 2 3 2" xfId="3244" xr:uid="{00000000-0005-0000-0000-0000519E0000}"/>
    <cellStyle name="Normal 12 5 5 2 2 3 2 2" xfId="8734" xr:uid="{00000000-0005-0000-0000-0000529E0000}"/>
    <cellStyle name="Normal 12 5 5 2 2 3 2 2 2" xfId="21545" xr:uid="{00000000-0005-0000-0000-0000539E0000}"/>
    <cellStyle name="Normal 12 5 5 2 2 3 2 2 2 2" xfId="47165" xr:uid="{00000000-0005-0000-0000-0000549E0000}"/>
    <cellStyle name="Normal 12 5 5 2 2 3 2 2 3" xfId="34355" xr:uid="{00000000-0005-0000-0000-0000559E0000}"/>
    <cellStyle name="Normal 12 5 5 2 2 3 2 3" xfId="16055" xr:uid="{00000000-0005-0000-0000-0000569E0000}"/>
    <cellStyle name="Normal 12 5 5 2 2 3 2 3 2" xfId="41675" xr:uid="{00000000-0005-0000-0000-0000579E0000}"/>
    <cellStyle name="Normal 12 5 5 2 2 3 2 4" xfId="28865" xr:uid="{00000000-0005-0000-0000-0000589E0000}"/>
    <cellStyle name="Normal 12 5 5 2 2 3 3" xfId="5074" xr:uid="{00000000-0005-0000-0000-0000599E0000}"/>
    <cellStyle name="Normal 12 5 5 2 2 3 3 2" xfId="10564" xr:uid="{00000000-0005-0000-0000-00005A9E0000}"/>
    <cellStyle name="Normal 12 5 5 2 2 3 3 2 2" xfId="23375" xr:uid="{00000000-0005-0000-0000-00005B9E0000}"/>
    <cellStyle name="Normal 12 5 5 2 2 3 3 2 2 2" xfId="48995" xr:uid="{00000000-0005-0000-0000-00005C9E0000}"/>
    <cellStyle name="Normal 12 5 5 2 2 3 3 2 3" xfId="36185" xr:uid="{00000000-0005-0000-0000-00005D9E0000}"/>
    <cellStyle name="Normal 12 5 5 2 2 3 3 3" xfId="17885" xr:uid="{00000000-0005-0000-0000-00005E9E0000}"/>
    <cellStyle name="Normal 12 5 5 2 2 3 3 3 2" xfId="43505" xr:uid="{00000000-0005-0000-0000-00005F9E0000}"/>
    <cellStyle name="Normal 12 5 5 2 2 3 3 4" xfId="30695" xr:uid="{00000000-0005-0000-0000-0000609E0000}"/>
    <cellStyle name="Normal 12 5 5 2 2 3 4" xfId="12394" xr:uid="{00000000-0005-0000-0000-0000619E0000}"/>
    <cellStyle name="Normal 12 5 5 2 2 3 4 2" xfId="25205" xr:uid="{00000000-0005-0000-0000-0000629E0000}"/>
    <cellStyle name="Normal 12 5 5 2 2 3 4 2 2" xfId="50825" xr:uid="{00000000-0005-0000-0000-0000639E0000}"/>
    <cellStyle name="Normal 12 5 5 2 2 3 4 3" xfId="38015" xr:uid="{00000000-0005-0000-0000-0000649E0000}"/>
    <cellStyle name="Normal 12 5 5 2 2 3 5" xfId="6904" xr:uid="{00000000-0005-0000-0000-0000659E0000}"/>
    <cellStyle name="Normal 12 5 5 2 2 3 5 2" xfId="19715" xr:uid="{00000000-0005-0000-0000-0000669E0000}"/>
    <cellStyle name="Normal 12 5 5 2 2 3 5 2 2" xfId="45335" xr:uid="{00000000-0005-0000-0000-0000679E0000}"/>
    <cellStyle name="Normal 12 5 5 2 2 3 5 3" xfId="32525" xr:uid="{00000000-0005-0000-0000-0000689E0000}"/>
    <cellStyle name="Normal 12 5 5 2 2 3 6" xfId="14225" xr:uid="{00000000-0005-0000-0000-0000699E0000}"/>
    <cellStyle name="Normal 12 5 5 2 2 3 6 2" xfId="39845" xr:uid="{00000000-0005-0000-0000-00006A9E0000}"/>
    <cellStyle name="Normal 12 5 5 2 2 3 7" xfId="27035" xr:uid="{00000000-0005-0000-0000-00006B9E0000}"/>
    <cellStyle name="Normal 12 5 5 2 2 4" xfId="2350" xr:uid="{00000000-0005-0000-0000-00006C9E0000}"/>
    <cellStyle name="Normal 12 5 5 2 2 4 2" xfId="7840" xr:uid="{00000000-0005-0000-0000-00006D9E0000}"/>
    <cellStyle name="Normal 12 5 5 2 2 4 2 2" xfId="20651" xr:uid="{00000000-0005-0000-0000-00006E9E0000}"/>
    <cellStyle name="Normal 12 5 5 2 2 4 2 2 2" xfId="46271" xr:uid="{00000000-0005-0000-0000-00006F9E0000}"/>
    <cellStyle name="Normal 12 5 5 2 2 4 2 3" xfId="33461" xr:uid="{00000000-0005-0000-0000-0000709E0000}"/>
    <cellStyle name="Normal 12 5 5 2 2 4 3" xfId="15161" xr:uid="{00000000-0005-0000-0000-0000719E0000}"/>
    <cellStyle name="Normal 12 5 5 2 2 4 3 2" xfId="40781" xr:uid="{00000000-0005-0000-0000-0000729E0000}"/>
    <cellStyle name="Normal 12 5 5 2 2 4 4" xfId="27971" xr:uid="{00000000-0005-0000-0000-0000739E0000}"/>
    <cellStyle name="Normal 12 5 5 2 2 5" xfId="4180" xr:uid="{00000000-0005-0000-0000-0000749E0000}"/>
    <cellStyle name="Normal 12 5 5 2 2 5 2" xfId="9670" xr:uid="{00000000-0005-0000-0000-0000759E0000}"/>
    <cellStyle name="Normal 12 5 5 2 2 5 2 2" xfId="22481" xr:uid="{00000000-0005-0000-0000-0000769E0000}"/>
    <cellStyle name="Normal 12 5 5 2 2 5 2 2 2" xfId="48101" xr:uid="{00000000-0005-0000-0000-0000779E0000}"/>
    <cellStyle name="Normal 12 5 5 2 2 5 2 3" xfId="35291" xr:uid="{00000000-0005-0000-0000-0000789E0000}"/>
    <cellStyle name="Normal 12 5 5 2 2 5 3" xfId="16991" xr:uid="{00000000-0005-0000-0000-0000799E0000}"/>
    <cellStyle name="Normal 12 5 5 2 2 5 3 2" xfId="42611" xr:uid="{00000000-0005-0000-0000-00007A9E0000}"/>
    <cellStyle name="Normal 12 5 5 2 2 5 4" xfId="29801" xr:uid="{00000000-0005-0000-0000-00007B9E0000}"/>
    <cellStyle name="Normal 12 5 5 2 2 6" xfId="11500" xr:uid="{00000000-0005-0000-0000-00007C9E0000}"/>
    <cellStyle name="Normal 12 5 5 2 2 6 2" xfId="24311" xr:uid="{00000000-0005-0000-0000-00007D9E0000}"/>
    <cellStyle name="Normal 12 5 5 2 2 6 2 2" xfId="49931" xr:uid="{00000000-0005-0000-0000-00007E9E0000}"/>
    <cellStyle name="Normal 12 5 5 2 2 6 3" xfId="37121" xr:uid="{00000000-0005-0000-0000-00007F9E0000}"/>
    <cellStyle name="Normal 12 5 5 2 2 7" xfId="6010" xr:uid="{00000000-0005-0000-0000-0000809E0000}"/>
    <cellStyle name="Normal 12 5 5 2 2 7 2" xfId="18821" xr:uid="{00000000-0005-0000-0000-0000819E0000}"/>
    <cellStyle name="Normal 12 5 5 2 2 7 2 2" xfId="44441" xr:uid="{00000000-0005-0000-0000-0000829E0000}"/>
    <cellStyle name="Normal 12 5 5 2 2 7 3" xfId="31631" xr:uid="{00000000-0005-0000-0000-0000839E0000}"/>
    <cellStyle name="Normal 12 5 5 2 2 8" xfId="13331" xr:uid="{00000000-0005-0000-0000-0000849E0000}"/>
    <cellStyle name="Normal 12 5 5 2 2 8 2" xfId="38951" xr:uid="{00000000-0005-0000-0000-0000859E0000}"/>
    <cellStyle name="Normal 12 5 5 2 2 9" xfId="26141" xr:uid="{00000000-0005-0000-0000-0000869E0000}"/>
    <cellStyle name="Normal 12 5 5 2 3" xfId="651" xr:uid="{00000000-0005-0000-0000-0000879E0000}"/>
    <cellStyle name="Normal 12 5 5 2 3 2" xfId="1051" xr:uid="{00000000-0005-0000-0000-0000889E0000}"/>
    <cellStyle name="Normal 12 5 5 2 3 2 2" xfId="1946" xr:uid="{00000000-0005-0000-0000-0000899E0000}"/>
    <cellStyle name="Normal 12 5 5 2 3 2 2 2" xfId="3776" xr:uid="{00000000-0005-0000-0000-00008A9E0000}"/>
    <cellStyle name="Normal 12 5 5 2 3 2 2 2 2" xfId="9266" xr:uid="{00000000-0005-0000-0000-00008B9E0000}"/>
    <cellStyle name="Normal 12 5 5 2 3 2 2 2 2 2" xfId="22077" xr:uid="{00000000-0005-0000-0000-00008C9E0000}"/>
    <cellStyle name="Normal 12 5 5 2 3 2 2 2 2 2 2" xfId="47697" xr:uid="{00000000-0005-0000-0000-00008D9E0000}"/>
    <cellStyle name="Normal 12 5 5 2 3 2 2 2 2 3" xfId="34887" xr:uid="{00000000-0005-0000-0000-00008E9E0000}"/>
    <cellStyle name="Normal 12 5 5 2 3 2 2 2 3" xfId="16587" xr:uid="{00000000-0005-0000-0000-00008F9E0000}"/>
    <cellStyle name="Normal 12 5 5 2 3 2 2 2 3 2" xfId="42207" xr:uid="{00000000-0005-0000-0000-0000909E0000}"/>
    <cellStyle name="Normal 12 5 5 2 3 2 2 2 4" xfId="29397" xr:uid="{00000000-0005-0000-0000-0000919E0000}"/>
    <cellStyle name="Normal 12 5 5 2 3 2 2 3" xfId="5606" xr:uid="{00000000-0005-0000-0000-0000929E0000}"/>
    <cellStyle name="Normal 12 5 5 2 3 2 2 3 2" xfId="11096" xr:uid="{00000000-0005-0000-0000-0000939E0000}"/>
    <cellStyle name="Normal 12 5 5 2 3 2 2 3 2 2" xfId="23907" xr:uid="{00000000-0005-0000-0000-0000949E0000}"/>
    <cellStyle name="Normal 12 5 5 2 3 2 2 3 2 2 2" xfId="49527" xr:uid="{00000000-0005-0000-0000-0000959E0000}"/>
    <cellStyle name="Normal 12 5 5 2 3 2 2 3 2 3" xfId="36717" xr:uid="{00000000-0005-0000-0000-0000969E0000}"/>
    <cellStyle name="Normal 12 5 5 2 3 2 2 3 3" xfId="18417" xr:uid="{00000000-0005-0000-0000-0000979E0000}"/>
    <cellStyle name="Normal 12 5 5 2 3 2 2 3 3 2" xfId="44037" xr:uid="{00000000-0005-0000-0000-0000989E0000}"/>
    <cellStyle name="Normal 12 5 5 2 3 2 2 3 4" xfId="31227" xr:uid="{00000000-0005-0000-0000-0000999E0000}"/>
    <cellStyle name="Normal 12 5 5 2 3 2 2 4" xfId="12926" xr:uid="{00000000-0005-0000-0000-00009A9E0000}"/>
    <cellStyle name="Normal 12 5 5 2 3 2 2 4 2" xfId="25737" xr:uid="{00000000-0005-0000-0000-00009B9E0000}"/>
    <cellStyle name="Normal 12 5 5 2 3 2 2 4 2 2" xfId="51357" xr:uid="{00000000-0005-0000-0000-00009C9E0000}"/>
    <cellStyle name="Normal 12 5 5 2 3 2 2 4 3" xfId="38547" xr:uid="{00000000-0005-0000-0000-00009D9E0000}"/>
    <cellStyle name="Normal 12 5 5 2 3 2 2 5" xfId="7436" xr:uid="{00000000-0005-0000-0000-00009E9E0000}"/>
    <cellStyle name="Normal 12 5 5 2 3 2 2 5 2" xfId="20247" xr:uid="{00000000-0005-0000-0000-00009F9E0000}"/>
    <cellStyle name="Normal 12 5 5 2 3 2 2 5 2 2" xfId="45867" xr:uid="{00000000-0005-0000-0000-0000A09E0000}"/>
    <cellStyle name="Normal 12 5 5 2 3 2 2 5 3" xfId="33057" xr:uid="{00000000-0005-0000-0000-0000A19E0000}"/>
    <cellStyle name="Normal 12 5 5 2 3 2 2 6" xfId="14757" xr:uid="{00000000-0005-0000-0000-0000A29E0000}"/>
    <cellStyle name="Normal 12 5 5 2 3 2 2 6 2" xfId="40377" xr:uid="{00000000-0005-0000-0000-0000A39E0000}"/>
    <cellStyle name="Normal 12 5 5 2 3 2 2 7" xfId="27567" xr:uid="{00000000-0005-0000-0000-0000A49E0000}"/>
    <cellStyle name="Normal 12 5 5 2 3 2 3" xfId="2882" xr:uid="{00000000-0005-0000-0000-0000A59E0000}"/>
    <cellStyle name="Normal 12 5 5 2 3 2 3 2" xfId="8372" xr:uid="{00000000-0005-0000-0000-0000A69E0000}"/>
    <cellStyle name="Normal 12 5 5 2 3 2 3 2 2" xfId="21183" xr:uid="{00000000-0005-0000-0000-0000A79E0000}"/>
    <cellStyle name="Normal 12 5 5 2 3 2 3 2 2 2" xfId="46803" xr:uid="{00000000-0005-0000-0000-0000A89E0000}"/>
    <cellStyle name="Normal 12 5 5 2 3 2 3 2 3" xfId="33993" xr:uid="{00000000-0005-0000-0000-0000A99E0000}"/>
    <cellStyle name="Normal 12 5 5 2 3 2 3 3" xfId="15693" xr:uid="{00000000-0005-0000-0000-0000AA9E0000}"/>
    <cellStyle name="Normal 12 5 5 2 3 2 3 3 2" xfId="41313" xr:uid="{00000000-0005-0000-0000-0000AB9E0000}"/>
    <cellStyle name="Normal 12 5 5 2 3 2 3 4" xfId="28503" xr:uid="{00000000-0005-0000-0000-0000AC9E0000}"/>
    <cellStyle name="Normal 12 5 5 2 3 2 4" xfId="4712" xr:uid="{00000000-0005-0000-0000-0000AD9E0000}"/>
    <cellStyle name="Normal 12 5 5 2 3 2 4 2" xfId="10202" xr:uid="{00000000-0005-0000-0000-0000AE9E0000}"/>
    <cellStyle name="Normal 12 5 5 2 3 2 4 2 2" xfId="23013" xr:uid="{00000000-0005-0000-0000-0000AF9E0000}"/>
    <cellStyle name="Normal 12 5 5 2 3 2 4 2 2 2" xfId="48633" xr:uid="{00000000-0005-0000-0000-0000B09E0000}"/>
    <cellStyle name="Normal 12 5 5 2 3 2 4 2 3" xfId="35823" xr:uid="{00000000-0005-0000-0000-0000B19E0000}"/>
    <cellStyle name="Normal 12 5 5 2 3 2 4 3" xfId="17523" xr:uid="{00000000-0005-0000-0000-0000B29E0000}"/>
    <cellStyle name="Normal 12 5 5 2 3 2 4 3 2" xfId="43143" xr:uid="{00000000-0005-0000-0000-0000B39E0000}"/>
    <cellStyle name="Normal 12 5 5 2 3 2 4 4" xfId="30333" xr:uid="{00000000-0005-0000-0000-0000B49E0000}"/>
    <cellStyle name="Normal 12 5 5 2 3 2 5" xfId="12032" xr:uid="{00000000-0005-0000-0000-0000B59E0000}"/>
    <cellStyle name="Normal 12 5 5 2 3 2 5 2" xfId="24843" xr:uid="{00000000-0005-0000-0000-0000B69E0000}"/>
    <cellStyle name="Normal 12 5 5 2 3 2 5 2 2" xfId="50463" xr:uid="{00000000-0005-0000-0000-0000B79E0000}"/>
    <cellStyle name="Normal 12 5 5 2 3 2 5 3" xfId="37653" xr:uid="{00000000-0005-0000-0000-0000B89E0000}"/>
    <cellStyle name="Normal 12 5 5 2 3 2 6" xfId="6542" xr:uid="{00000000-0005-0000-0000-0000B99E0000}"/>
    <cellStyle name="Normal 12 5 5 2 3 2 6 2" xfId="19353" xr:uid="{00000000-0005-0000-0000-0000BA9E0000}"/>
    <cellStyle name="Normal 12 5 5 2 3 2 6 2 2" xfId="44973" xr:uid="{00000000-0005-0000-0000-0000BB9E0000}"/>
    <cellStyle name="Normal 12 5 5 2 3 2 6 3" xfId="32163" xr:uid="{00000000-0005-0000-0000-0000BC9E0000}"/>
    <cellStyle name="Normal 12 5 5 2 3 2 7" xfId="13863" xr:uid="{00000000-0005-0000-0000-0000BD9E0000}"/>
    <cellStyle name="Normal 12 5 5 2 3 2 7 2" xfId="39483" xr:uid="{00000000-0005-0000-0000-0000BE9E0000}"/>
    <cellStyle name="Normal 12 5 5 2 3 2 8" xfId="26673" xr:uid="{00000000-0005-0000-0000-0000BF9E0000}"/>
    <cellStyle name="Normal 12 5 5 2 3 3" xfId="1546" xr:uid="{00000000-0005-0000-0000-0000C09E0000}"/>
    <cellStyle name="Normal 12 5 5 2 3 3 2" xfId="3376" xr:uid="{00000000-0005-0000-0000-0000C19E0000}"/>
    <cellStyle name="Normal 12 5 5 2 3 3 2 2" xfId="8866" xr:uid="{00000000-0005-0000-0000-0000C29E0000}"/>
    <cellStyle name="Normal 12 5 5 2 3 3 2 2 2" xfId="21677" xr:uid="{00000000-0005-0000-0000-0000C39E0000}"/>
    <cellStyle name="Normal 12 5 5 2 3 3 2 2 2 2" xfId="47297" xr:uid="{00000000-0005-0000-0000-0000C49E0000}"/>
    <cellStyle name="Normal 12 5 5 2 3 3 2 2 3" xfId="34487" xr:uid="{00000000-0005-0000-0000-0000C59E0000}"/>
    <cellStyle name="Normal 12 5 5 2 3 3 2 3" xfId="16187" xr:uid="{00000000-0005-0000-0000-0000C69E0000}"/>
    <cellStyle name="Normal 12 5 5 2 3 3 2 3 2" xfId="41807" xr:uid="{00000000-0005-0000-0000-0000C79E0000}"/>
    <cellStyle name="Normal 12 5 5 2 3 3 2 4" xfId="28997" xr:uid="{00000000-0005-0000-0000-0000C89E0000}"/>
    <cellStyle name="Normal 12 5 5 2 3 3 3" xfId="5206" xr:uid="{00000000-0005-0000-0000-0000C99E0000}"/>
    <cellStyle name="Normal 12 5 5 2 3 3 3 2" xfId="10696" xr:uid="{00000000-0005-0000-0000-0000CA9E0000}"/>
    <cellStyle name="Normal 12 5 5 2 3 3 3 2 2" xfId="23507" xr:uid="{00000000-0005-0000-0000-0000CB9E0000}"/>
    <cellStyle name="Normal 12 5 5 2 3 3 3 2 2 2" xfId="49127" xr:uid="{00000000-0005-0000-0000-0000CC9E0000}"/>
    <cellStyle name="Normal 12 5 5 2 3 3 3 2 3" xfId="36317" xr:uid="{00000000-0005-0000-0000-0000CD9E0000}"/>
    <cellStyle name="Normal 12 5 5 2 3 3 3 3" xfId="18017" xr:uid="{00000000-0005-0000-0000-0000CE9E0000}"/>
    <cellStyle name="Normal 12 5 5 2 3 3 3 3 2" xfId="43637" xr:uid="{00000000-0005-0000-0000-0000CF9E0000}"/>
    <cellStyle name="Normal 12 5 5 2 3 3 3 4" xfId="30827" xr:uid="{00000000-0005-0000-0000-0000D09E0000}"/>
    <cellStyle name="Normal 12 5 5 2 3 3 4" xfId="12526" xr:uid="{00000000-0005-0000-0000-0000D19E0000}"/>
    <cellStyle name="Normal 12 5 5 2 3 3 4 2" xfId="25337" xr:uid="{00000000-0005-0000-0000-0000D29E0000}"/>
    <cellStyle name="Normal 12 5 5 2 3 3 4 2 2" xfId="50957" xr:uid="{00000000-0005-0000-0000-0000D39E0000}"/>
    <cellStyle name="Normal 12 5 5 2 3 3 4 3" xfId="38147" xr:uid="{00000000-0005-0000-0000-0000D49E0000}"/>
    <cellStyle name="Normal 12 5 5 2 3 3 5" xfId="7036" xr:uid="{00000000-0005-0000-0000-0000D59E0000}"/>
    <cellStyle name="Normal 12 5 5 2 3 3 5 2" xfId="19847" xr:uid="{00000000-0005-0000-0000-0000D69E0000}"/>
    <cellStyle name="Normal 12 5 5 2 3 3 5 2 2" xfId="45467" xr:uid="{00000000-0005-0000-0000-0000D79E0000}"/>
    <cellStyle name="Normal 12 5 5 2 3 3 5 3" xfId="32657" xr:uid="{00000000-0005-0000-0000-0000D89E0000}"/>
    <cellStyle name="Normal 12 5 5 2 3 3 6" xfId="14357" xr:uid="{00000000-0005-0000-0000-0000D99E0000}"/>
    <cellStyle name="Normal 12 5 5 2 3 3 6 2" xfId="39977" xr:uid="{00000000-0005-0000-0000-0000DA9E0000}"/>
    <cellStyle name="Normal 12 5 5 2 3 3 7" xfId="27167" xr:uid="{00000000-0005-0000-0000-0000DB9E0000}"/>
    <cellStyle name="Normal 12 5 5 2 3 4" xfId="2482" xr:uid="{00000000-0005-0000-0000-0000DC9E0000}"/>
    <cellStyle name="Normal 12 5 5 2 3 4 2" xfId="7972" xr:uid="{00000000-0005-0000-0000-0000DD9E0000}"/>
    <cellStyle name="Normal 12 5 5 2 3 4 2 2" xfId="20783" xr:uid="{00000000-0005-0000-0000-0000DE9E0000}"/>
    <cellStyle name="Normal 12 5 5 2 3 4 2 2 2" xfId="46403" xr:uid="{00000000-0005-0000-0000-0000DF9E0000}"/>
    <cellStyle name="Normal 12 5 5 2 3 4 2 3" xfId="33593" xr:uid="{00000000-0005-0000-0000-0000E09E0000}"/>
    <cellStyle name="Normal 12 5 5 2 3 4 3" xfId="15293" xr:uid="{00000000-0005-0000-0000-0000E19E0000}"/>
    <cellStyle name="Normal 12 5 5 2 3 4 3 2" xfId="40913" xr:uid="{00000000-0005-0000-0000-0000E29E0000}"/>
    <cellStyle name="Normal 12 5 5 2 3 4 4" xfId="28103" xr:uid="{00000000-0005-0000-0000-0000E39E0000}"/>
    <cellStyle name="Normal 12 5 5 2 3 5" xfId="4312" xr:uid="{00000000-0005-0000-0000-0000E49E0000}"/>
    <cellStyle name="Normal 12 5 5 2 3 5 2" xfId="9802" xr:uid="{00000000-0005-0000-0000-0000E59E0000}"/>
    <cellStyle name="Normal 12 5 5 2 3 5 2 2" xfId="22613" xr:uid="{00000000-0005-0000-0000-0000E69E0000}"/>
    <cellStyle name="Normal 12 5 5 2 3 5 2 2 2" xfId="48233" xr:uid="{00000000-0005-0000-0000-0000E79E0000}"/>
    <cellStyle name="Normal 12 5 5 2 3 5 2 3" xfId="35423" xr:uid="{00000000-0005-0000-0000-0000E89E0000}"/>
    <cellStyle name="Normal 12 5 5 2 3 5 3" xfId="17123" xr:uid="{00000000-0005-0000-0000-0000E99E0000}"/>
    <cellStyle name="Normal 12 5 5 2 3 5 3 2" xfId="42743" xr:uid="{00000000-0005-0000-0000-0000EA9E0000}"/>
    <cellStyle name="Normal 12 5 5 2 3 5 4" xfId="29933" xr:uid="{00000000-0005-0000-0000-0000EB9E0000}"/>
    <cellStyle name="Normal 12 5 5 2 3 6" xfId="11632" xr:uid="{00000000-0005-0000-0000-0000EC9E0000}"/>
    <cellStyle name="Normal 12 5 5 2 3 6 2" xfId="24443" xr:uid="{00000000-0005-0000-0000-0000ED9E0000}"/>
    <cellStyle name="Normal 12 5 5 2 3 6 2 2" xfId="50063" xr:uid="{00000000-0005-0000-0000-0000EE9E0000}"/>
    <cellStyle name="Normal 12 5 5 2 3 6 3" xfId="37253" xr:uid="{00000000-0005-0000-0000-0000EF9E0000}"/>
    <cellStyle name="Normal 12 5 5 2 3 7" xfId="6142" xr:uid="{00000000-0005-0000-0000-0000F09E0000}"/>
    <cellStyle name="Normal 12 5 5 2 3 7 2" xfId="18953" xr:uid="{00000000-0005-0000-0000-0000F19E0000}"/>
    <cellStyle name="Normal 12 5 5 2 3 7 2 2" xfId="44573" xr:uid="{00000000-0005-0000-0000-0000F29E0000}"/>
    <cellStyle name="Normal 12 5 5 2 3 7 3" xfId="31763" xr:uid="{00000000-0005-0000-0000-0000F39E0000}"/>
    <cellStyle name="Normal 12 5 5 2 3 8" xfId="13463" xr:uid="{00000000-0005-0000-0000-0000F49E0000}"/>
    <cellStyle name="Normal 12 5 5 2 3 8 2" xfId="39083" xr:uid="{00000000-0005-0000-0000-0000F59E0000}"/>
    <cellStyle name="Normal 12 5 5 2 3 9" xfId="26273" xr:uid="{00000000-0005-0000-0000-0000F69E0000}"/>
    <cellStyle name="Normal 12 5 5 2 4" xfId="426" xr:uid="{00000000-0005-0000-0000-0000F79E0000}"/>
    <cellStyle name="Normal 12 5 5 2 4 2" xfId="1321" xr:uid="{00000000-0005-0000-0000-0000F89E0000}"/>
    <cellStyle name="Normal 12 5 5 2 4 2 2" xfId="3151" xr:uid="{00000000-0005-0000-0000-0000F99E0000}"/>
    <cellStyle name="Normal 12 5 5 2 4 2 2 2" xfId="8641" xr:uid="{00000000-0005-0000-0000-0000FA9E0000}"/>
    <cellStyle name="Normal 12 5 5 2 4 2 2 2 2" xfId="21452" xr:uid="{00000000-0005-0000-0000-0000FB9E0000}"/>
    <cellStyle name="Normal 12 5 5 2 4 2 2 2 2 2" xfId="47072" xr:uid="{00000000-0005-0000-0000-0000FC9E0000}"/>
    <cellStyle name="Normal 12 5 5 2 4 2 2 2 3" xfId="34262" xr:uid="{00000000-0005-0000-0000-0000FD9E0000}"/>
    <cellStyle name="Normal 12 5 5 2 4 2 2 3" xfId="15962" xr:uid="{00000000-0005-0000-0000-0000FE9E0000}"/>
    <cellStyle name="Normal 12 5 5 2 4 2 2 3 2" xfId="41582" xr:uid="{00000000-0005-0000-0000-0000FF9E0000}"/>
    <cellStyle name="Normal 12 5 5 2 4 2 2 4" xfId="28772" xr:uid="{00000000-0005-0000-0000-0000009F0000}"/>
    <cellStyle name="Normal 12 5 5 2 4 2 3" xfId="4981" xr:uid="{00000000-0005-0000-0000-0000019F0000}"/>
    <cellStyle name="Normal 12 5 5 2 4 2 3 2" xfId="10471" xr:uid="{00000000-0005-0000-0000-0000029F0000}"/>
    <cellStyle name="Normal 12 5 5 2 4 2 3 2 2" xfId="23282" xr:uid="{00000000-0005-0000-0000-0000039F0000}"/>
    <cellStyle name="Normal 12 5 5 2 4 2 3 2 2 2" xfId="48902" xr:uid="{00000000-0005-0000-0000-0000049F0000}"/>
    <cellStyle name="Normal 12 5 5 2 4 2 3 2 3" xfId="36092" xr:uid="{00000000-0005-0000-0000-0000059F0000}"/>
    <cellStyle name="Normal 12 5 5 2 4 2 3 3" xfId="17792" xr:uid="{00000000-0005-0000-0000-0000069F0000}"/>
    <cellStyle name="Normal 12 5 5 2 4 2 3 3 2" xfId="43412" xr:uid="{00000000-0005-0000-0000-0000079F0000}"/>
    <cellStyle name="Normal 12 5 5 2 4 2 3 4" xfId="30602" xr:uid="{00000000-0005-0000-0000-0000089F0000}"/>
    <cellStyle name="Normal 12 5 5 2 4 2 4" xfId="12301" xr:uid="{00000000-0005-0000-0000-0000099F0000}"/>
    <cellStyle name="Normal 12 5 5 2 4 2 4 2" xfId="25112" xr:uid="{00000000-0005-0000-0000-00000A9F0000}"/>
    <cellStyle name="Normal 12 5 5 2 4 2 4 2 2" xfId="50732" xr:uid="{00000000-0005-0000-0000-00000B9F0000}"/>
    <cellStyle name="Normal 12 5 5 2 4 2 4 3" xfId="37922" xr:uid="{00000000-0005-0000-0000-00000C9F0000}"/>
    <cellStyle name="Normal 12 5 5 2 4 2 5" xfId="6811" xr:uid="{00000000-0005-0000-0000-00000D9F0000}"/>
    <cellStyle name="Normal 12 5 5 2 4 2 5 2" xfId="19622" xr:uid="{00000000-0005-0000-0000-00000E9F0000}"/>
    <cellStyle name="Normal 12 5 5 2 4 2 5 2 2" xfId="45242" xr:uid="{00000000-0005-0000-0000-00000F9F0000}"/>
    <cellStyle name="Normal 12 5 5 2 4 2 5 3" xfId="32432" xr:uid="{00000000-0005-0000-0000-0000109F0000}"/>
    <cellStyle name="Normal 12 5 5 2 4 2 6" xfId="14132" xr:uid="{00000000-0005-0000-0000-0000119F0000}"/>
    <cellStyle name="Normal 12 5 5 2 4 2 6 2" xfId="39752" xr:uid="{00000000-0005-0000-0000-0000129F0000}"/>
    <cellStyle name="Normal 12 5 5 2 4 2 7" xfId="26942" xr:uid="{00000000-0005-0000-0000-0000139F0000}"/>
    <cellStyle name="Normal 12 5 5 2 4 3" xfId="2257" xr:uid="{00000000-0005-0000-0000-0000149F0000}"/>
    <cellStyle name="Normal 12 5 5 2 4 3 2" xfId="7747" xr:uid="{00000000-0005-0000-0000-0000159F0000}"/>
    <cellStyle name="Normal 12 5 5 2 4 3 2 2" xfId="20558" xr:uid="{00000000-0005-0000-0000-0000169F0000}"/>
    <cellStyle name="Normal 12 5 5 2 4 3 2 2 2" xfId="46178" xr:uid="{00000000-0005-0000-0000-0000179F0000}"/>
    <cellStyle name="Normal 12 5 5 2 4 3 2 3" xfId="33368" xr:uid="{00000000-0005-0000-0000-0000189F0000}"/>
    <cellStyle name="Normal 12 5 5 2 4 3 3" xfId="15068" xr:uid="{00000000-0005-0000-0000-0000199F0000}"/>
    <cellStyle name="Normal 12 5 5 2 4 3 3 2" xfId="40688" xr:uid="{00000000-0005-0000-0000-00001A9F0000}"/>
    <cellStyle name="Normal 12 5 5 2 4 3 4" xfId="27878" xr:uid="{00000000-0005-0000-0000-00001B9F0000}"/>
    <cellStyle name="Normal 12 5 5 2 4 4" xfId="4087" xr:uid="{00000000-0005-0000-0000-00001C9F0000}"/>
    <cellStyle name="Normal 12 5 5 2 4 4 2" xfId="9577" xr:uid="{00000000-0005-0000-0000-00001D9F0000}"/>
    <cellStyle name="Normal 12 5 5 2 4 4 2 2" xfId="22388" xr:uid="{00000000-0005-0000-0000-00001E9F0000}"/>
    <cellStyle name="Normal 12 5 5 2 4 4 2 2 2" xfId="48008" xr:uid="{00000000-0005-0000-0000-00001F9F0000}"/>
    <cellStyle name="Normal 12 5 5 2 4 4 2 3" xfId="35198" xr:uid="{00000000-0005-0000-0000-0000209F0000}"/>
    <cellStyle name="Normal 12 5 5 2 4 4 3" xfId="16898" xr:uid="{00000000-0005-0000-0000-0000219F0000}"/>
    <cellStyle name="Normal 12 5 5 2 4 4 3 2" xfId="42518" xr:uid="{00000000-0005-0000-0000-0000229F0000}"/>
    <cellStyle name="Normal 12 5 5 2 4 4 4" xfId="29708" xr:uid="{00000000-0005-0000-0000-0000239F0000}"/>
    <cellStyle name="Normal 12 5 5 2 4 5" xfId="11407" xr:uid="{00000000-0005-0000-0000-0000249F0000}"/>
    <cellStyle name="Normal 12 5 5 2 4 5 2" xfId="24218" xr:uid="{00000000-0005-0000-0000-0000259F0000}"/>
    <cellStyle name="Normal 12 5 5 2 4 5 2 2" xfId="49838" xr:uid="{00000000-0005-0000-0000-0000269F0000}"/>
    <cellStyle name="Normal 12 5 5 2 4 5 3" xfId="37028" xr:uid="{00000000-0005-0000-0000-0000279F0000}"/>
    <cellStyle name="Normal 12 5 5 2 4 6" xfId="5917" xr:uid="{00000000-0005-0000-0000-0000289F0000}"/>
    <cellStyle name="Normal 12 5 5 2 4 6 2" xfId="18728" xr:uid="{00000000-0005-0000-0000-0000299F0000}"/>
    <cellStyle name="Normal 12 5 5 2 4 6 2 2" xfId="44348" xr:uid="{00000000-0005-0000-0000-00002A9F0000}"/>
    <cellStyle name="Normal 12 5 5 2 4 6 3" xfId="31538" xr:uid="{00000000-0005-0000-0000-00002B9F0000}"/>
    <cellStyle name="Normal 12 5 5 2 4 7" xfId="13238" xr:uid="{00000000-0005-0000-0000-00002C9F0000}"/>
    <cellStyle name="Normal 12 5 5 2 4 7 2" xfId="38858" xr:uid="{00000000-0005-0000-0000-00002D9F0000}"/>
    <cellStyle name="Normal 12 5 5 2 4 8" xfId="26048" xr:uid="{00000000-0005-0000-0000-00002E9F0000}"/>
    <cellStyle name="Normal 12 5 5 2 5" xfId="785" xr:uid="{00000000-0005-0000-0000-00002F9F0000}"/>
    <cellStyle name="Normal 12 5 5 2 5 2" xfId="1680" xr:uid="{00000000-0005-0000-0000-0000309F0000}"/>
    <cellStyle name="Normal 12 5 5 2 5 2 2" xfId="3510" xr:uid="{00000000-0005-0000-0000-0000319F0000}"/>
    <cellStyle name="Normal 12 5 5 2 5 2 2 2" xfId="9000" xr:uid="{00000000-0005-0000-0000-0000329F0000}"/>
    <cellStyle name="Normal 12 5 5 2 5 2 2 2 2" xfId="21811" xr:uid="{00000000-0005-0000-0000-0000339F0000}"/>
    <cellStyle name="Normal 12 5 5 2 5 2 2 2 2 2" xfId="47431" xr:uid="{00000000-0005-0000-0000-0000349F0000}"/>
    <cellStyle name="Normal 12 5 5 2 5 2 2 2 3" xfId="34621" xr:uid="{00000000-0005-0000-0000-0000359F0000}"/>
    <cellStyle name="Normal 12 5 5 2 5 2 2 3" xfId="16321" xr:uid="{00000000-0005-0000-0000-0000369F0000}"/>
    <cellStyle name="Normal 12 5 5 2 5 2 2 3 2" xfId="41941" xr:uid="{00000000-0005-0000-0000-0000379F0000}"/>
    <cellStyle name="Normal 12 5 5 2 5 2 2 4" xfId="29131" xr:uid="{00000000-0005-0000-0000-0000389F0000}"/>
    <cellStyle name="Normal 12 5 5 2 5 2 3" xfId="5340" xr:uid="{00000000-0005-0000-0000-0000399F0000}"/>
    <cellStyle name="Normal 12 5 5 2 5 2 3 2" xfId="10830" xr:uid="{00000000-0005-0000-0000-00003A9F0000}"/>
    <cellStyle name="Normal 12 5 5 2 5 2 3 2 2" xfId="23641" xr:uid="{00000000-0005-0000-0000-00003B9F0000}"/>
    <cellStyle name="Normal 12 5 5 2 5 2 3 2 2 2" xfId="49261" xr:uid="{00000000-0005-0000-0000-00003C9F0000}"/>
    <cellStyle name="Normal 12 5 5 2 5 2 3 2 3" xfId="36451" xr:uid="{00000000-0005-0000-0000-00003D9F0000}"/>
    <cellStyle name="Normal 12 5 5 2 5 2 3 3" xfId="18151" xr:uid="{00000000-0005-0000-0000-00003E9F0000}"/>
    <cellStyle name="Normal 12 5 5 2 5 2 3 3 2" xfId="43771" xr:uid="{00000000-0005-0000-0000-00003F9F0000}"/>
    <cellStyle name="Normal 12 5 5 2 5 2 3 4" xfId="30961" xr:uid="{00000000-0005-0000-0000-0000409F0000}"/>
    <cellStyle name="Normal 12 5 5 2 5 2 4" xfId="12660" xr:uid="{00000000-0005-0000-0000-0000419F0000}"/>
    <cellStyle name="Normal 12 5 5 2 5 2 4 2" xfId="25471" xr:uid="{00000000-0005-0000-0000-0000429F0000}"/>
    <cellStyle name="Normal 12 5 5 2 5 2 4 2 2" xfId="51091" xr:uid="{00000000-0005-0000-0000-0000439F0000}"/>
    <cellStyle name="Normal 12 5 5 2 5 2 4 3" xfId="38281" xr:uid="{00000000-0005-0000-0000-0000449F0000}"/>
    <cellStyle name="Normal 12 5 5 2 5 2 5" xfId="7170" xr:uid="{00000000-0005-0000-0000-0000459F0000}"/>
    <cellStyle name="Normal 12 5 5 2 5 2 5 2" xfId="19981" xr:uid="{00000000-0005-0000-0000-0000469F0000}"/>
    <cellStyle name="Normal 12 5 5 2 5 2 5 2 2" xfId="45601" xr:uid="{00000000-0005-0000-0000-0000479F0000}"/>
    <cellStyle name="Normal 12 5 5 2 5 2 5 3" xfId="32791" xr:uid="{00000000-0005-0000-0000-0000489F0000}"/>
    <cellStyle name="Normal 12 5 5 2 5 2 6" xfId="14491" xr:uid="{00000000-0005-0000-0000-0000499F0000}"/>
    <cellStyle name="Normal 12 5 5 2 5 2 6 2" xfId="40111" xr:uid="{00000000-0005-0000-0000-00004A9F0000}"/>
    <cellStyle name="Normal 12 5 5 2 5 2 7" xfId="27301" xr:uid="{00000000-0005-0000-0000-00004B9F0000}"/>
    <cellStyle name="Normal 12 5 5 2 5 3" xfId="2616" xr:uid="{00000000-0005-0000-0000-00004C9F0000}"/>
    <cellStyle name="Normal 12 5 5 2 5 3 2" xfId="8106" xr:uid="{00000000-0005-0000-0000-00004D9F0000}"/>
    <cellStyle name="Normal 12 5 5 2 5 3 2 2" xfId="20917" xr:uid="{00000000-0005-0000-0000-00004E9F0000}"/>
    <cellStyle name="Normal 12 5 5 2 5 3 2 2 2" xfId="46537" xr:uid="{00000000-0005-0000-0000-00004F9F0000}"/>
    <cellStyle name="Normal 12 5 5 2 5 3 2 3" xfId="33727" xr:uid="{00000000-0005-0000-0000-0000509F0000}"/>
    <cellStyle name="Normal 12 5 5 2 5 3 3" xfId="15427" xr:uid="{00000000-0005-0000-0000-0000519F0000}"/>
    <cellStyle name="Normal 12 5 5 2 5 3 3 2" xfId="41047" xr:uid="{00000000-0005-0000-0000-0000529F0000}"/>
    <cellStyle name="Normal 12 5 5 2 5 3 4" xfId="28237" xr:uid="{00000000-0005-0000-0000-0000539F0000}"/>
    <cellStyle name="Normal 12 5 5 2 5 4" xfId="4446" xr:uid="{00000000-0005-0000-0000-0000549F0000}"/>
    <cellStyle name="Normal 12 5 5 2 5 4 2" xfId="9936" xr:uid="{00000000-0005-0000-0000-0000559F0000}"/>
    <cellStyle name="Normal 12 5 5 2 5 4 2 2" xfId="22747" xr:uid="{00000000-0005-0000-0000-0000569F0000}"/>
    <cellStyle name="Normal 12 5 5 2 5 4 2 2 2" xfId="48367" xr:uid="{00000000-0005-0000-0000-0000579F0000}"/>
    <cellStyle name="Normal 12 5 5 2 5 4 2 3" xfId="35557" xr:uid="{00000000-0005-0000-0000-0000589F0000}"/>
    <cellStyle name="Normal 12 5 5 2 5 4 3" xfId="17257" xr:uid="{00000000-0005-0000-0000-0000599F0000}"/>
    <cellStyle name="Normal 12 5 5 2 5 4 3 2" xfId="42877" xr:uid="{00000000-0005-0000-0000-00005A9F0000}"/>
    <cellStyle name="Normal 12 5 5 2 5 4 4" xfId="30067" xr:uid="{00000000-0005-0000-0000-00005B9F0000}"/>
    <cellStyle name="Normal 12 5 5 2 5 5" xfId="11766" xr:uid="{00000000-0005-0000-0000-00005C9F0000}"/>
    <cellStyle name="Normal 12 5 5 2 5 5 2" xfId="24577" xr:uid="{00000000-0005-0000-0000-00005D9F0000}"/>
    <cellStyle name="Normal 12 5 5 2 5 5 2 2" xfId="50197" xr:uid="{00000000-0005-0000-0000-00005E9F0000}"/>
    <cellStyle name="Normal 12 5 5 2 5 5 3" xfId="37387" xr:uid="{00000000-0005-0000-0000-00005F9F0000}"/>
    <cellStyle name="Normal 12 5 5 2 5 6" xfId="6276" xr:uid="{00000000-0005-0000-0000-0000609F0000}"/>
    <cellStyle name="Normal 12 5 5 2 5 6 2" xfId="19087" xr:uid="{00000000-0005-0000-0000-0000619F0000}"/>
    <cellStyle name="Normal 12 5 5 2 5 6 2 2" xfId="44707" xr:uid="{00000000-0005-0000-0000-0000629F0000}"/>
    <cellStyle name="Normal 12 5 5 2 5 6 3" xfId="31897" xr:uid="{00000000-0005-0000-0000-0000639F0000}"/>
    <cellStyle name="Normal 12 5 5 2 5 7" xfId="13597" xr:uid="{00000000-0005-0000-0000-0000649F0000}"/>
    <cellStyle name="Normal 12 5 5 2 5 7 2" xfId="39217" xr:uid="{00000000-0005-0000-0000-0000659F0000}"/>
    <cellStyle name="Normal 12 5 5 2 5 8" xfId="26407" xr:uid="{00000000-0005-0000-0000-0000669F0000}"/>
    <cellStyle name="Normal 12 5 5 2 6" xfId="1186" xr:uid="{00000000-0005-0000-0000-0000679F0000}"/>
    <cellStyle name="Normal 12 5 5 2 6 2" xfId="3016" xr:uid="{00000000-0005-0000-0000-0000689F0000}"/>
    <cellStyle name="Normal 12 5 5 2 6 2 2" xfId="8506" xr:uid="{00000000-0005-0000-0000-0000699F0000}"/>
    <cellStyle name="Normal 12 5 5 2 6 2 2 2" xfId="21317" xr:uid="{00000000-0005-0000-0000-00006A9F0000}"/>
    <cellStyle name="Normal 12 5 5 2 6 2 2 2 2" xfId="46937" xr:uid="{00000000-0005-0000-0000-00006B9F0000}"/>
    <cellStyle name="Normal 12 5 5 2 6 2 2 3" xfId="34127" xr:uid="{00000000-0005-0000-0000-00006C9F0000}"/>
    <cellStyle name="Normal 12 5 5 2 6 2 3" xfId="15827" xr:uid="{00000000-0005-0000-0000-00006D9F0000}"/>
    <cellStyle name="Normal 12 5 5 2 6 2 3 2" xfId="41447" xr:uid="{00000000-0005-0000-0000-00006E9F0000}"/>
    <cellStyle name="Normal 12 5 5 2 6 2 4" xfId="28637" xr:uid="{00000000-0005-0000-0000-00006F9F0000}"/>
    <cellStyle name="Normal 12 5 5 2 6 3" xfId="4846" xr:uid="{00000000-0005-0000-0000-0000709F0000}"/>
    <cellStyle name="Normal 12 5 5 2 6 3 2" xfId="10336" xr:uid="{00000000-0005-0000-0000-0000719F0000}"/>
    <cellStyle name="Normal 12 5 5 2 6 3 2 2" xfId="23147" xr:uid="{00000000-0005-0000-0000-0000729F0000}"/>
    <cellStyle name="Normal 12 5 5 2 6 3 2 2 2" xfId="48767" xr:uid="{00000000-0005-0000-0000-0000739F0000}"/>
    <cellStyle name="Normal 12 5 5 2 6 3 2 3" xfId="35957" xr:uid="{00000000-0005-0000-0000-0000749F0000}"/>
    <cellStyle name="Normal 12 5 5 2 6 3 3" xfId="17657" xr:uid="{00000000-0005-0000-0000-0000759F0000}"/>
    <cellStyle name="Normal 12 5 5 2 6 3 3 2" xfId="43277" xr:uid="{00000000-0005-0000-0000-0000769F0000}"/>
    <cellStyle name="Normal 12 5 5 2 6 3 4" xfId="30467" xr:uid="{00000000-0005-0000-0000-0000779F0000}"/>
    <cellStyle name="Normal 12 5 5 2 6 4" xfId="12166" xr:uid="{00000000-0005-0000-0000-0000789F0000}"/>
    <cellStyle name="Normal 12 5 5 2 6 4 2" xfId="24977" xr:uid="{00000000-0005-0000-0000-0000799F0000}"/>
    <cellStyle name="Normal 12 5 5 2 6 4 2 2" xfId="50597" xr:uid="{00000000-0005-0000-0000-00007A9F0000}"/>
    <cellStyle name="Normal 12 5 5 2 6 4 3" xfId="37787" xr:uid="{00000000-0005-0000-0000-00007B9F0000}"/>
    <cellStyle name="Normal 12 5 5 2 6 5" xfId="6676" xr:uid="{00000000-0005-0000-0000-00007C9F0000}"/>
    <cellStyle name="Normal 12 5 5 2 6 5 2" xfId="19487" xr:uid="{00000000-0005-0000-0000-00007D9F0000}"/>
    <cellStyle name="Normal 12 5 5 2 6 5 2 2" xfId="45107" xr:uid="{00000000-0005-0000-0000-00007E9F0000}"/>
    <cellStyle name="Normal 12 5 5 2 6 5 3" xfId="32297" xr:uid="{00000000-0005-0000-0000-00007F9F0000}"/>
    <cellStyle name="Normal 12 5 5 2 6 6" xfId="13997" xr:uid="{00000000-0005-0000-0000-0000809F0000}"/>
    <cellStyle name="Normal 12 5 5 2 6 6 2" xfId="39617" xr:uid="{00000000-0005-0000-0000-0000819F0000}"/>
    <cellStyle name="Normal 12 5 5 2 6 7" xfId="26807" xr:uid="{00000000-0005-0000-0000-0000829F0000}"/>
    <cellStyle name="Normal 12 5 5 2 7" xfId="2122" xr:uid="{00000000-0005-0000-0000-0000839F0000}"/>
    <cellStyle name="Normal 12 5 5 2 7 2" xfId="7612" xr:uid="{00000000-0005-0000-0000-0000849F0000}"/>
    <cellStyle name="Normal 12 5 5 2 7 2 2" xfId="20423" xr:uid="{00000000-0005-0000-0000-0000859F0000}"/>
    <cellStyle name="Normal 12 5 5 2 7 2 2 2" xfId="46043" xr:uid="{00000000-0005-0000-0000-0000869F0000}"/>
    <cellStyle name="Normal 12 5 5 2 7 2 3" xfId="33233" xr:uid="{00000000-0005-0000-0000-0000879F0000}"/>
    <cellStyle name="Normal 12 5 5 2 7 3" xfId="14933" xr:uid="{00000000-0005-0000-0000-0000889F0000}"/>
    <cellStyle name="Normal 12 5 5 2 7 3 2" xfId="40553" xr:uid="{00000000-0005-0000-0000-0000899F0000}"/>
    <cellStyle name="Normal 12 5 5 2 7 4" xfId="27743" xr:uid="{00000000-0005-0000-0000-00008A9F0000}"/>
    <cellStyle name="Normal 12 5 5 2 8" xfId="3952" xr:uid="{00000000-0005-0000-0000-00008B9F0000}"/>
    <cellStyle name="Normal 12 5 5 2 8 2" xfId="9442" xr:uid="{00000000-0005-0000-0000-00008C9F0000}"/>
    <cellStyle name="Normal 12 5 5 2 8 2 2" xfId="22253" xr:uid="{00000000-0005-0000-0000-00008D9F0000}"/>
    <cellStyle name="Normal 12 5 5 2 8 2 2 2" xfId="47873" xr:uid="{00000000-0005-0000-0000-00008E9F0000}"/>
    <cellStyle name="Normal 12 5 5 2 8 2 3" xfId="35063" xr:uid="{00000000-0005-0000-0000-00008F9F0000}"/>
    <cellStyle name="Normal 12 5 5 2 8 3" xfId="16763" xr:uid="{00000000-0005-0000-0000-0000909F0000}"/>
    <cellStyle name="Normal 12 5 5 2 8 3 2" xfId="42383" xr:uid="{00000000-0005-0000-0000-0000919F0000}"/>
    <cellStyle name="Normal 12 5 5 2 8 4" xfId="29573" xr:uid="{00000000-0005-0000-0000-0000929F0000}"/>
    <cellStyle name="Normal 12 5 5 2 9" xfId="11272" xr:uid="{00000000-0005-0000-0000-0000939F0000}"/>
    <cellStyle name="Normal 12 5 5 2 9 2" xfId="24083" xr:uid="{00000000-0005-0000-0000-0000949F0000}"/>
    <cellStyle name="Normal 12 5 5 2 9 2 2" xfId="49703" xr:uid="{00000000-0005-0000-0000-0000959F0000}"/>
    <cellStyle name="Normal 12 5 5 2 9 3" xfId="36893" xr:uid="{00000000-0005-0000-0000-0000969F0000}"/>
    <cellStyle name="Normal 12 5 5 3" xfId="341" xr:uid="{00000000-0005-0000-0000-0000979F0000}"/>
    <cellStyle name="Normal 12 5 5 3 10" xfId="5833" xr:uid="{00000000-0005-0000-0000-0000989F0000}"/>
    <cellStyle name="Normal 12 5 5 3 10 2" xfId="18644" xr:uid="{00000000-0005-0000-0000-0000999F0000}"/>
    <cellStyle name="Normal 12 5 5 3 10 2 2" xfId="44264" xr:uid="{00000000-0005-0000-0000-00009A9F0000}"/>
    <cellStyle name="Normal 12 5 5 3 10 3" xfId="31454" xr:uid="{00000000-0005-0000-0000-00009B9F0000}"/>
    <cellStyle name="Normal 12 5 5 3 11" xfId="13154" xr:uid="{00000000-0005-0000-0000-00009C9F0000}"/>
    <cellStyle name="Normal 12 5 5 3 11 2" xfId="38774" xr:uid="{00000000-0005-0000-0000-00009D9F0000}"/>
    <cellStyle name="Normal 12 5 5 3 12" xfId="25964" xr:uid="{00000000-0005-0000-0000-00009E9F0000}"/>
    <cellStyle name="Normal 12 5 5 3 2" xfId="570" xr:uid="{00000000-0005-0000-0000-00009F9F0000}"/>
    <cellStyle name="Normal 12 5 5 3 2 2" xfId="969" xr:uid="{00000000-0005-0000-0000-0000A09F0000}"/>
    <cellStyle name="Normal 12 5 5 3 2 2 2" xfId="1864" xr:uid="{00000000-0005-0000-0000-0000A19F0000}"/>
    <cellStyle name="Normal 12 5 5 3 2 2 2 2" xfId="3694" xr:uid="{00000000-0005-0000-0000-0000A29F0000}"/>
    <cellStyle name="Normal 12 5 5 3 2 2 2 2 2" xfId="9184" xr:uid="{00000000-0005-0000-0000-0000A39F0000}"/>
    <cellStyle name="Normal 12 5 5 3 2 2 2 2 2 2" xfId="21995" xr:uid="{00000000-0005-0000-0000-0000A49F0000}"/>
    <cellStyle name="Normal 12 5 5 3 2 2 2 2 2 2 2" xfId="47615" xr:uid="{00000000-0005-0000-0000-0000A59F0000}"/>
    <cellStyle name="Normal 12 5 5 3 2 2 2 2 2 3" xfId="34805" xr:uid="{00000000-0005-0000-0000-0000A69F0000}"/>
    <cellStyle name="Normal 12 5 5 3 2 2 2 2 3" xfId="16505" xr:uid="{00000000-0005-0000-0000-0000A79F0000}"/>
    <cellStyle name="Normal 12 5 5 3 2 2 2 2 3 2" xfId="42125" xr:uid="{00000000-0005-0000-0000-0000A89F0000}"/>
    <cellStyle name="Normal 12 5 5 3 2 2 2 2 4" xfId="29315" xr:uid="{00000000-0005-0000-0000-0000A99F0000}"/>
    <cellStyle name="Normal 12 5 5 3 2 2 2 3" xfId="5524" xr:uid="{00000000-0005-0000-0000-0000AA9F0000}"/>
    <cellStyle name="Normal 12 5 5 3 2 2 2 3 2" xfId="11014" xr:uid="{00000000-0005-0000-0000-0000AB9F0000}"/>
    <cellStyle name="Normal 12 5 5 3 2 2 2 3 2 2" xfId="23825" xr:uid="{00000000-0005-0000-0000-0000AC9F0000}"/>
    <cellStyle name="Normal 12 5 5 3 2 2 2 3 2 2 2" xfId="49445" xr:uid="{00000000-0005-0000-0000-0000AD9F0000}"/>
    <cellStyle name="Normal 12 5 5 3 2 2 2 3 2 3" xfId="36635" xr:uid="{00000000-0005-0000-0000-0000AE9F0000}"/>
    <cellStyle name="Normal 12 5 5 3 2 2 2 3 3" xfId="18335" xr:uid="{00000000-0005-0000-0000-0000AF9F0000}"/>
    <cellStyle name="Normal 12 5 5 3 2 2 2 3 3 2" xfId="43955" xr:uid="{00000000-0005-0000-0000-0000B09F0000}"/>
    <cellStyle name="Normal 12 5 5 3 2 2 2 3 4" xfId="31145" xr:uid="{00000000-0005-0000-0000-0000B19F0000}"/>
    <cellStyle name="Normal 12 5 5 3 2 2 2 4" xfId="12844" xr:uid="{00000000-0005-0000-0000-0000B29F0000}"/>
    <cellStyle name="Normal 12 5 5 3 2 2 2 4 2" xfId="25655" xr:uid="{00000000-0005-0000-0000-0000B39F0000}"/>
    <cellStyle name="Normal 12 5 5 3 2 2 2 4 2 2" xfId="51275" xr:uid="{00000000-0005-0000-0000-0000B49F0000}"/>
    <cellStyle name="Normal 12 5 5 3 2 2 2 4 3" xfId="38465" xr:uid="{00000000-0005-0000-0000-0000B59F0000}"/>
    <cellStyle name="Normal 12 5 5 3 2 2 2 5" xfId="7354" xr:uid="{00000000-0005-0000-0000-0000B69F0000}"/>
    <cellStyle name="Normal 12 5 5 3 2 2 2 5 2" xfId="20165" xr:uid="{00000000-0005-0000-0000-0000B79F0000}"/>
    <cellStyle name="Normal 12 5 5 3 2 2 2 5 2 2" xfId="45785" xr:uid="{00000000-0005-0000-0000-0000B89F0000}"/>
    <cellStyle name="Normal 12 5 5 3 2 2 2 5 3" xfId="32975" xr:uid="{00000000-0005-0000-0000-0000B99F0000}"/>
    <cellStyle name="Normal 12 5 5 3 2 2 2 6" xfId="14675" xr:uid="{00000000-0005-0000-0000-0000BA9F0000}"/>
    <cellStyle name="Normal 12 5 5 3 2 2 2 6 2" xfId="40295" xr:uid="{00000000-0005-0000-0000-0000BB9F0000}"/>
    <cellStyle name="Normal 12 5 5 3 2 2 2 7" xfId="27485" xr:uid="{00000000-0005-0000-0000-0000BC9F0000}"/>
    <cellStyle name="Normal 12 5 5 3 2 2 3" xfId="2800" xr:uid="{00000000-0005-0000-0000-0000BD9F0000}"/>
    <cellStyle name="Normal 12 5 5 3 2 2 3 2" xfId="8290" xr:uid="{00000000-0005-0000-0000-0000BE9F0000}"/>
    <cellStyle name="Normal 12 5 5 3 2 2 3 2 2" xfId="21101" xr:uid="{00000000-0005-0000-0000-0000BF9F0000}"/>
    <cellStyle name="Normal 12 5 5 3 2 2 3 2 2 2" xfId="46721" xr:uid="{00000000-0005-0000-0000-0000C09F0000}"/>
    <cellStyle name="Normal 12 5 5 3 2 2 3 2 3" xfId="33911" xr:uid="{00000000-0005-0000-0000-0000C19F0000}"/>
    <cellStyle name="Normal 12 5 5 3 2 2 3 3" xfId="15611" xr:uid="{00000000-0005-0000-0000-0000C29F0000}"/>
    <cellStyle name="Normal 12 5 5 3 2 2 3 3 2" xfId="41231" xr:uid="{00000000-0005-0000-0000-0000C39F0000}"/>
    <cellStyle name="Normal 12 5 5 3 2 2 3 4" xfId="28421" xr:uid="{00000000-0005-0000-0000-0000C49F0000}"/>
    <cellStyle name="Normal 12 5 5 3 2 2 4" xfId="4630" xr:uid="{00000000-0005-0000-0000-0000C59F0000}"/>
    <cellStyle name="Normal 12 5 5 3 2 2 4 2" xfId="10120" xr:uid="{00000000-0005-0000-0000-0000C69F0000}"/>
    <cellStyle name="Normal 12 5 5 3 2 2 4 2 2" xfId="22931" xr:uid="{00000000-0005-0000-0000-0000C79F0000}"/>
    <cellStyle name="Normal 12 5 5 3 2 2 4 2 2 2" xfId="48551" xr:uid="{00000000-0005-0000-0000-0000C89F0000}"/>
    <cellStyle name="Normal 12 5 5 3 2 2 4 2 3" xfId="35741" xr:uid="{00000000-0005-0000-0000-0000C99F0000}"/>
    <cellStyle name="Normal 12 5 5 3 2 2 4 3" xfId="17441" xr:uid="{00000000-0005-0000-0000-0000CA9F0000}"/>
    <cellStyle name="Normal 12 5 5 3 2 2 4 3 2" xfId="43061" xr:uid="{00000000-0005-0000-0000-0000CB9F0000}"/>
    <cellStyle name="Normal 12 5 5 3 2 2 4 4" xfId="30251" xr:uid="{00000000-0005-0000-0000-0000CC9F0000}"/>
    <cellStyle name="Normal 12 5 5 3 2 2 5" xfId="11950" xr:uid="{00000000-0005-0000-0000-0000CD9F0000}"/>
    <cellStyle name="Normal 12 5 5 3 2 2 5 2" xfId="24761" xr:uid="{00000000-0005-0000-0000-0000CE9F0000}"/>
    <cellStyle name="Normal 12 5 5 3 2 2 5 2 2" xfId="50381" xr:uid="{00000000-0005-0000-0000-0000CF9F0000}"/>
    <cellStyle name="Normal 12 5 5 3 2 2 5 3" xfId="37571" xr:uid="{00000000-0005-0000-0000-0000D09F0000}"/>
    <cellStyle name="Normal 12 5 5 3 2 2 6" xfId="6460" xr:uid="{00000000-0005-0000-0000-0000D19F0000}"/>
    <cellStyle name="Normal 12 5 5 3 2 2 6 2" xfId="19271" xr:uid="{00000000-0005-0000-0000-0000D29F0000}"/>
    <cellStyle name="Normal 12 5 5 3 2 2 6 2 2" xfId="44891" xr:uid="{00000000-0005-0000-0000-0000D39F0000}"/>
    <cellStyle name="Normal 12 5 5 3 2 2 6 3" xfId="32081" xr:uid="{00000000-0005-0000-0000-0000D49F0000}"/>
    <cellStyle name="Normal 12 5 5 3 2 2 7" xfId="13781" xr:uid="{00000000-0005-0000-0000-0000D59F0000}"/>
    <cellStyle name="Normal 12 5 5 3 2 2 7 2" xfId="39401" xr:uid="{00000000-0005-0000-0000-0000D69F0000}"/>
    <cellStyle name="Normal 12 5 5 3 2 2 8" xfId="26591" xr:uid="{00000000-0005-0000-0000-0000D79F0000}"/>
    <cellStyle name="Normal 12 5 5 3 2 3" xfId="1465" xr:uid="{00000000-0005-0000-0000-0000D89F0000}"/>
    <cellStyle name="Normal 12 5 5 3 2 3 2" xfId="3295" xr:uid="{00000000-0005-0000-0000-0000D99F0000}"/>
    <cellStyle name="Normal 12 5 5 3 2 3 2 2" xfId="8785" xr:uid="{00000000-0005-0000-0000-0000DA9F0000}"/>
    <cellStyle name="Normal 12 5 5 3 2 3 2 2 2" xfId="21596" xr:uid="{00000000-0005-0000-0000-0000DB9F0000}"/>
    <cellStyle name="Normal 12 5 5 3 2 3 2 2 2 2" xfId="47216" xr:uid="{00000000-0005-0000-0000-0000DC9F0000}"/>
    <cellStyle name="Normal 12 5 5 3 2 3 2 2 3" xfId="34406" xr:uid="{00000000-0005-0000-0000-0000DD9F0000}"/>
    <cellStyle name="Normal 12 5 5 3 2 3 2 3" xfId="16106" xr:uid="{00000000-0005-0000-0000-0000DE9F0000}"/>
    <cellStyle name="Normal 12 5 5 3 2 3 2 3 2" xfId="41726" xr:uid="{00000000-0005-0000-0000-0000DF9F0000}"/>
    <cellStyle name="Normal 12 5 5 3 2 3 2 4" xfId="28916" xr:uid="{00000000-0005-0000-0000-0000E09F0000}"/>
    <cellStyle name="Normal 12 5 5 3 2 3 3" xfId="5125" xr:uid="{00000000-0005-0000-0000-0000E19F0000}"/>
    <cellStyle name="Normal 12 5 5 3 2 3 3 2" xfId="10615" xr:uid="{00000000-0005-0000-0000-0000E29F0000}"/>
    <cellStyle name="Normal 12 5 5 3 2 3 3 2 2" xfId="23426" xr:uid="{00000000-0005-0000-0000-0000E39F0000}"/>
    <cellStyle name="Normal 12 5 5 3 2 3 3 2 2 2" xfId="49046" xr:uid="{00000000-0005-0000-0000-0000E49F0000}"/>
    <cellStyle name="Normal 12 5 5 3 2 3 3 2 3" xfId="36236" xr:uid="{00000000-0005-0000-0000-0000E59F0000}"/>
    <cellStyle name="Normal 12 5 5 3 2 3 3 3" xfId="17936" xr:uid="{00000000-0005-0000-0000-0000E69F0000}"/>
    <cellStyle name="Normal 12 5 5 3 2 3 3 3 2" xfId="43556" xr:uid="{00000000-0005-0000-0000-0000E79F0000}"/>
    <cellStyle name="Normal 12 5 5 3 2 3 3 4" xfId="30746" xr:uid="{00000000-0005-0000-0000-0000E89F0000}"/>
    <cellStyle name="Normal 12 5 5 3 2 3 4" xfId="12445" xr:uid="{00000000-0005-0000-0000-0000E99F0000}"/>
    <cellStyle name="Normal 12 5 5 3 2 3 4 2" xfId="25256" xr:uid="{00000000-0005-0000-0000-0000EA9F0000}"/>
    <cellStyle name="Normal 12 5 5 3 2 3 4 2 2" xfId="50876" xr:uid="{00000000-0005-0000-0000-0000EB9F0000}"/>
    <cellStyle name="Normal 12 5 5 3 2 3 4 3" xfId="38066" xr:uid="{00000000-0005-0000-0000-0000EC9F0000}"/>
    <cellStyle name="Normal 12 5 5 3 2 3 5" xfId="6955" xr:uid="{00000000-0005-0000-0000-0000ED9F0000}"/>
    <cellStyle name="Normal 12 5 5 3 2 3 5 2" xfId="19766" xr:uid="{00000000-0005-0000-0000-0000EE9F0000}"/>
    <cellStyle name="Normal 12 5 5 3 2 3 5 2 2" xfId="45386" xr:uid="{00000000-0005-0000-0000-0000EF9F0000}"/>
    <cellStyle name="Normal 12 5 5 3 2 3 5 3" xfId="32576" xr:uid="{00000000-0005-0000-0000-0000F09F0000}"/>
    <cellStyle name="Normal 12 5 5 3 2 3 6" xfId="14276" xr:uid="{00000000-0005-0000-0000-0000F19F0000}"/>
    <cellStyle name="Normal 12 5 5 3 2 3 6 2" xfId="39896" xr:uid="{00000000-0005-0000-0000-0000F29F0000}"/>
    <cellStyle name="Normal 12 5 5 3 2 3 7" xfId="27086" xr:uid="{00000000-0005-0000-0000-0000F39F0000}"/>
    <cellStyle name="Normal 12 5 5 3 2 4" xfId="2401" xr:uid="{00000000-0005-0000-0000-0000F49F0000}"/>
    <cellStyle name="Normal 12 5 5 3 2 4 2" xfId="7891" xr:uid="{00000000-0005-0000-0000-0000F59F0000}"/>
    <cellStyle name="Normal 12 5 5 3 2 4 2 2" xfId="20702" xr:uid="{00000000-0005-0000-0000-0000F69F0000}"/>
    <cellStyle name="Normal 12 5 5 3 2 4 2 2 2" xfId="46322" xr:uid="{00000000-0005-0000-0000-0000F79F0000}"/>
    <cellStyle name="Normal 12 5 5 3 2 4 2 3" xfId="33512" xr:uid="{00000000-0005-0000-0000-0000F89F0000}"/>
    <cellStyle name="Normal 12 5 5 3 2 4 3" xfId="15212" xr:uid="{00000000-0005-0000-0000-0000F99F0000}"/>
    <cellStyle name="Normal 12 5 5 3 2 4 3 2" xfId="40832" xr:uid="{00000000-0005-0000-0000-0000FA9F0000}"/>
    <cellStyle name="Normal 12 5 5 3 2 4 4" xfId="28022" xr:uid="{00000000-0005-0000-0000-0000FB9F0000}"/>
    <cellStyle name="Normal 12 5 5 3 2 5" xfId="4231" xr:uid="{00000000-0005-0000-0000-0000FC9F0000}"/>
    <cellStyle name="Normal 12 5 5 3 2 5 2" xfId="9721" xr:uid="{00000000-0005-0000-0000-0000FD9F0000}"/>
    <cellStyle name="Normal 12 5 5 3 2 5 2 2" xfId="22532" xr:uid="{00000000-0005-0000-0000-0000FE9F0000}"/>
    <cellStyle name="Normal 12 5 5 3 2 5 2 2 2" xfId="48152" xr:uid="{00000000-0005-0000-0000-0000FF9F0000}"/>
    <cellStyle name="Normal 12 5 5 3 2 5 2 3" xfId="35342" xr:uid="{00000000-0005-0000-0000-000000A00000}"/>
    <cellStyle name="Normal 12 5 5 3 2 5 3" xfId="17042" xr:uid="{00000000-0005-0000-0000-000001A00000}"/>
    <cellStyle name="Normal 12 5 5 3 2 5 3 2" xfId="42662" xr:uid="{00000000-0005-0000-0000-000002A00000}"/>
    <cellStyle name="Normal 12 5 5 3 2 5 4" xfId="29852" xr:uid="{00000000-0005-0000-0000-000003A00000}"/>
    <cellStyle name="Normal 12 5 5 3 2 6" xfId="11551" xr:uid="{00000000-0005-0000-0000-000004A00000}"/>
    <cellStyle name="Normal 12 5 5 3 2 6 2" xfId="24362" xr:uid="{00000000-0005-0000-0000-000005A00000}"/>
    <cellStyle name="Normal 12 5 5 3 2 6 2 2" xfId="49982" xr:uid="{00000000-0005-0000-0000-000006A00000}"/>
    <cellStyle name="Normal 12 5 5 3 2 6 3" xfId="37172" xr:uid="{00000000-0005-0000-0000-000007A00000}"/>
    <cellStyle name="Normal 12 5 5 3 2 7" xfId="6061" xr:uid="{00000000-0005-0000-0000-000008A00000}"/>
    <cellStyle name="Normal 12 5 5 3 2 7 2" xfId="18872" xr:uid="{00000000-0005-0000-0000-000009A00000}"/>
    <cellStyle name="Normal 12 5 5 3 2 7 2 2" xfId="44492" xr:uid="{00000000-0005-0000-0000-00000AA00000}"/>
    <cellStyle name="Normal 12 5 5 3 2 7 3" xfId="31682" xr:uid="{00000000-0005-0000-0000-00000BA00000}"/>
    <cellStyle name="Normal 12 5 5 3 2 8" xfId="13382" xr:uid="{00000000-0005-0000-0000-00000CA00000}"/>
    <cellStyle name="Normal 12 5 5 3 2 8 2" xfId="39002" xr:uid="{00000000-0005-0000-0000-00000DA00000}"/>
    <cellStyle name="Normal 12 5 5 3 2 9" xfId="26192" xr:uid="{00000000-0005-0000-0000-00000EA00000}"/>
    <cellStyle name="Normal 12 5 5 3 3" xfId="702" xr:uid="{00000000-0005-0000-0000-00000FA00000}"/>
    <cellStyle name="Normal 12 5 5 3 3 2" xfId="1102" xr:uid="{00000000-0005-0000-0000-000010A00000}"/>
    <cellStyle name="Normal 12 5 5 3 3 2 2" xfId="1997" xr:uid="{00000000-0005-0000-0000-000011A00000}"/>
    <cellStyle name="Normal 12 5 5 3 3 2 2 2" xfId="3827" xr:uid="{00000000-0005-0000-0000-000012A00000}"/>
    <cellStyle name="Normal 12 5 5 3 3 2 2 2 2" xfId="9317" xr:uid="{00000000-0005-0000-0000-000013A00000}"/>
    <cellStyle name="Normal 12 5 5 3 3 2 2 2 2 2" xfId="22128" xr:uid="{00000000-0005-0000-0000-000014A00000}"/>
    <cellStyle name="Normal 12 5 5 3 3 2 2 2 2 2 2" xfId="47748" xr:uid="{00000000-0005-0000-0000-000015A00000}"/>
    <cellStyle name="Normal 12 5 5 3 3 2 2 2 2 3" xfId="34938" xr:uid="{00000000-0005-0000-0000-000016A00000}"/>
    <cellStyle name="Normal 12 5 5 3 3 2 2 2 3" xfId="16638" xr:uid="{00000000-0005-0000-0000-000017A00000}"/>
    <cellStyle name="Normal 12 5 5 3 3 2 2 2 3 2" xfId="42258" xr:uid="{00000000-0005-0000-0000-000018A00000}"/>
    <cellStyle name="Normal 12 5 5 3 3 2 2 2 4" xfId="29448" xr:uid="{00000000-0005-0000-0000-000019A00000}"/>
    <cellStyle name="Normal 12 5 5 3 3 2 2 3" xfId="5657" xr:uid="{00000000-0005-0000-0000-00001AA00000}"/>
    <cellStyle name="Normal 12 5 5 3 3 2 2 3 2" xfId="11147" xr:uid="{00000000-0005-0000-0000-00001BA00000}"/>
    <cellStyle name="Normal 12 5 5 3 3 2 2 3 2 2" xfId="23958" xr:uid="{00000000-0005-0000-0000-00001CA00000}"/>
    <cellStyle name="Normal 12 5 5 3 3 2 2 3 2 2 2" xfId="49578" xr:uid="{00000000-0005-0000-0000-00001DA00000}"/>
    <cellStyle name="Normal 12 5 5 3 3 2 2 3 2 3" xfId="36768" xr:uid="{00000000-0005-0000-0000-00001EA00000}"/>
    <cellStyle name="Normal 12 5 5 3 3 2 2 3 3" xfId="18468" xr:uid="{00000000-0005-0000-0000-00001FA00000}"/>
    <cellStyle name="Normal 12 5 5 3 3 2 2 3 3 2" xfId="44088" xr:uid="{00000000-0005-0000-0000-000020A00000}"/>
    <cellStyle name="Normal 12 5 5 3 3 2 2 3 4" xfId="31278" xr:uid="{00000000-0005-0000-0000-000021A00000}"/>
    <cellStyle name="Normal 12 5 5 3 3 2 2 4" xfId="12977" xr:uid="{00000000-0005-0000-0000-000022A00000}"/>
    <cellStyle name="Normal 12 5 5 3 3 2 2 4 2" xfId="25788" xr:uid="{00000000-0005-0000-0000-000023A00000}"/>
    <cellStyle name="Normal 12 5 5 3 3 2 2 4 2 2" xfId="51408" xr:uid="{00000000-0005-0000-0000-000024A00000}"/>
    <cellStyle name="Normal 12 5 5 3 3 2 2 4 3" xfId="38598" xr:uid="{00000000-0005-0000-0000-000025A00000}"/>
    <cellStyle name="Normal 12 5 5 3 3 2 2 5" xfId="7487" xr:uid="{00000000-0005-0000-0000-000026A00000}"/>
    <cellStyle name="Normal 12 5 5 3 3 2 2 5 2" xfId="20298" xr:uid="{00000000-0005-0000-0000-000027A00000}"/>
    <cellStyle name="Normal 12 5 5 3 3 2 2 5 2 2" xfId="45918" xr:uid="{00000000-0005-0000-0000-000028A00000}"/>
    <cellStyle name="Normal 12 5 5 3 3 2 2 5 3" xfId="33108" xr:uid="{00000000-0005-0000-0000-000029A00000}"/>
    <cellStyle name="Normal 12 5 5 3 3 2 2 6" xfId="14808" xr:uid="{00000000-0005-0000-0000-00002AA00000}"/>
    <cellStyle name="Normal 12 5 5 3 3 2 2 6 2" xfId="40428" xr:uid="{00000000-0005-0000-0000-00002BA00000}"/>
    <cellStyle name="Normal 12 5 5 3 3 2 2 7" xfId="27618" xr:uid="{00000000-0005-0000-0000-00002CA00000}"/>
    <cellStyle name="Normal 12 5 5 3 3 2 3" xfId="2933" xr:uid="{00000000-0005-0000-0000-00002DA00000}"/>
    <cellStyle name="Normal 12 5 5 3 3 2 3 2" xfId="8423" xr:uid="{00000000-0005-0000-0000-00002EA00000}"/>
    <cellStyle name="Normal 12 5 5 3 3 2 3 2 2" xfId="21234" xr:uid="{00000000-0005-0000-0000-00002FA00000}"/>
    <cellStyle name="Normal 12 5 5 3 3 2 3 2 2 2" xfId="46854" xr:uid="{00000000-0005-0000-0000-000030A00000}"/>
    <cellStyle name="Normal 12 5 5 3 3 2 3 2 3" xfId="34044" xr:uid="{00000000-0005-0000-0000-000031A00000}"/>
    <cellStyle name="Normal 12 5 5 3 3 2 3 3" xfId="15744" xr:uid="{00000000-0005-0000-0000-000032A00000}"/>
    <cellStyle name="Normal 12 5 5 3 3 2 3 3 2" xfId="41364" xr:uid="{00000000-0005-0000-0000-000033A00000}"/>
    <cellStyle name="Normal 12 5 5 3 3 2 3 4" xfId="28554" xr:uid="{00000000-0005-0000-0000-000034A00000}"/>
    <cellStyle name="Normal 12 5 5 3 3 2 4" xfId="4763" xr:uid="{00000000-0005-0000-0000-000035A00000}"/>
    <cellStyle name="Normal 12 5 5 3 3 2 4 2" xfId="10253" xr:uid="{00000000-0005-0000-0000-000036A00000}"/>
    <cellStyle name="Normal 12 5 5 3 3 2 4 2 2" xfId="23064" xr:uid="{00000000-0005-0000-0000-000037A00000}"/>
    <cellStyle name="Normal 12 5 5 3 3 2 4 2 2 2" xfId="48684" xr:uid="{00000000-0005-0000-0000-000038A00000}"/>
    <cellStyle name="Normal 12 5 5 3 3 2 4 2 3" xfId="35874" xr:uid="{00000000-0005-0000-0000-000039A00000}"/>
    <cellStyle name="Normal 12 5 5 3 3 2 4 3" xfId="17574" xr:uid="{00000000-0005-0000-0000-00003AA00000}"/>
    <cellStyle name="Normal 12 5 5 3 3 2 4 3 2" xfId="43194" xr:uid="{00000000-0005-0000-0000-00003BA00000}"/>
    <cellStyle name="Normal 12 5 5 3 3 2 4 4" xfId="30384" xr:uid="{00000000-0005-0000-0000-00003CA00000}"/>
    <cellStyle name="Normal 12 5 5 3 3 2 5" xfId="12083" xr:uid="{00000000-0005-0000-0000-00003DA00000}"/>
    <cellStyle name="Normal 12 5 5 3 3 2 5 2" xfId="24894" xr:uid="{00000000-0005-0000-0000-00003EA00000}"/>
    <cellStyle name="Normal 12 5 5 3 3 2 5 2 2" xfId="50514" xr:uid="{00000000-0005-0000-0000-00003FA00000}"/>
    <cellStyle name="Normal 12 5 5 3 3 2 5 3" xfId="37704" xr:uid="{00000000-0005-0000-0000-000040A00000}"/>
    <cellStyle name="Normal 12 5 5 3 3 2 6" xfId="6593" xr:uid="{00000000-0005-0000-0000-000041A00000}"/>
    <cellStyle name="Normal 12 5 5 3 3 2 6 2" xfId="19404" xr:uid="{00000000-0005-0000-0000-000042A00000}"/>
    <cellStyle name="Normal 12 5 5 3 3 2 6 2 2" xfId="45024" xr:uid="{00000000-0005-0000-0000-000043A00000}"/>
    <cellStyle name="Normal 12 5 5 3 3 2 6 3" xfId="32214" xr:uid="{00000000-0005-0000-0000-000044A00000}"/>
    <cellStyle name="Normal 12 5 5 3 3 2 7" xfId="13914" xr:uid="{00000000-0005-0000-0000-000045A00000}"/>
    <cellStyle name="Normal 12 5 5 3 3 2 7 2" xfId="39534" xr:uid="{00000000-0005-0000-0000-000046A00000}"/>
    <cellStyle name="Normal 12 5 5 3 3 2 8" xfId="26724" xr:uid="{00000000-0005-0000-0000-000047A00000}"/>
    <cellStyle name="Normal 12 5 5 3 3 3" xfId="1597" xr:uid="{00000000-0005-0000-0000-000048A00000}"/>
    <cellStyle name="Normal 12 5 5 3 3 3 2" xfId="3427" xr:uid="{00000000-0005-0000-0000-000049A00000}"/>
    <cellStyle name="Normal 12 5 5 3 3 3 2 2" xfId="8917" xr:uid="{00000000-0005-0000-0000-00004AA00000}"/>
    <cellStyle name="Normal 12 5 5 3 3 3 2 2 2" xfId="21728" xr:uid="{00000000-0005-0000-0000-00004BA00000}"/>
    <cellStyle name="Normal 12 5 5 3 3 3 2 2 2 2" xfId="47348" xr:uid="{00000000-0005-0000-0000-00004CA00000}"/>
    <cellStyle name="Normal 12 5 5 3 3 3 2 2 3" xfId="34538" xr:uid="{00000000-0005-0000-0000-00004DA00000}"/>
    <cellStyle name="Normal 12 5 5 3 3 3 2 3" xfId="16238" xr:uid="{00000000-0005-0000-0000-00004EA00000}"/>
    <cellStyle name="Normal 12 5 5 3 3 3 2 3 2" xfId="41858" xr:uid="{00000000-0005-0000-0000-00004FA00000}"/>
    <cellStyle name="Normal 12 5 5 3 3 3 2 4" xfId="29048" xr:uid="{00000000-0005-0000-0000-000050A00000}"/>
    <cellStyle name="Normal 12 5 5 3 3 3 3" xfId="5257" xr:uid="{00000000-0005-0000-0000-000051A00000}"/>
    <cellStyle name="Normal 12 5 5 3 3 3 3 2" xfId="10747" xr:uid="{00000000-0005-0000-0000-000052A00000}"/>
    <cellStyle name="Normal 12 5 5 3 3 3 3 2 2" xfId="23558" xr:uid="{00000000-0005-0000-0000-000053A00000}"/>
    <cellStyle name="Normal 12 5 5 3 3 3 3 2 2 2" xfId="49178" xr:uid="{00000000-0005-0000-0000-000054A00000}"/>
    <cellStyle name="Normal 12 5 5 3 3 3 3 2 3" xfId="36368" xr:uid="{00000000-0005-0000-0000-000055A00000}"/>
    <cellStyle name="Normal 12 5 5 3 3 3 3 3" xfId="18068" xr:uid="{00000000-0005-0000-0000-000056A00000}"/>
    <cellStyle name="Normal 12 5 5 3 3 3 3 3 2" xfId="43688" xr:uid="{00000000-0005-0000-0000-000057A00000}"/>
    <cellStyle name="Normal 12 5 5 3 3 3 3 4" xfId="30878" xr:uid="{00000000-0005-0000-0000-000058A00000}"/>
    <cellStyle name="Normal 12 5 5 3 3 3 4" xfId="12577" xr:uid="{00000000-0005-0000-0000-000059A00000}"/>
    <cellStyle name="Normal 12 5 5 3 3 3 4 2" xfId="25388" xr:uid="{00000000-0005-0000-0000-00005AA00000}"/>
    <cellStyle name="Normal 12 5 5 3 3 3 4 2 2" xfId="51008" xr:uid="{00000000-0005-0000-0000-00005BA00000}"/>
    <cellStyle name="Normal 12 5 5 3 3 3 4 3" xfId="38198" xr:uid="{00000000-0005-0000-0000-00005CA00000}"/>
    <cellStyle name="Normal 12 5 5 3 3 3 5" xfId="7087" xr:uid="{00000000-0005-0000-0000-00005DA00000}"/>
    <cellStyle name="Normal 12 5 5 3 3 3 5 2" xfId="19898" xr:uid="{00000000-0005-0000-0000-00005EA00000}"/>
    <cellStyle name="Normal 12 5 5 3 3 3 5 2 2" xfId="45518" xr:uid="{00000000-0005-0000-0000-00005FA00000}"/>
    <cellStyle name="Normal 12 5 5 3 3 3 5 3" xfId="32708" xr:uid="{00000000-0005-0000-0000-000060A00000}"/>
    <cellStyle name="Normal 12 5 5 3 3 3 6" xfId="14408" xr:uid="{00000000-0005-0000-0000-000061A00000}"/>
    <cellStyle name="Normal 12 5 5 3 3 3 6 2" xfId="40028" xr:uid="{00000000-0005-0000-0000-000062A00000}"/>
    <cellStyle name="Normal 12 5 5 3 3 3 7" xfId="27218" xr:uid="{00000000-0005-0000-0000-000063A00000}"/>
    <cellStyle name="Normal 12 5 5 3 3 4" xfId="2533" xr:uid="{00000000-0005-0000-0000-000064A00000}"/>
    <cellStyle name="Normal 12 5 5 3 3 4 2" xfId="8023" xr:uid="{00000000-0005-0000-0000-000065A00000}"/>
    <cellStyle name="Normal 12 5 5 3 3 4 2 2" xfId="20834" xr:uid="{00000000-0005-0000-0000-000066A00000}"/>
    <cellStyle name="Normal 12 5 5 3 3 4 2 2 2" xfId="46454" xr:uid="{00000000-0005-0000-0000-000067A00000}"/>
    <cellStyle name="Normal 12 5 5 3 3 4 2 3" xfId="33644" xr:uid="{00000000-0005-0000-0000-000068A00000}"/>
    <cellStyle name="Normal 12 5 5 3 3 4 3" xfId="15344" xr:uid="{00000000-0005-0000-0000-000069A00000}"/>
    <cellStyle name="Normal 12 5 5 3 3 4 3 2" xfId="40964" xr:uid="{00000000-0005-0000-0000-00006AA00000}"/>
    <cellStyle name="Normal 12 5 5 3 3 4 4" xfId="28154" xr:uid="{00000000-0005-0000-0000-00006BA00000}"/>
    <cellStyle name="Normal 12 5 5 3 3 5" xfId="4363" xr:uid="{00000000-0005-0000-0000-00006CA00000}"/>
    <cellStyle name="Normal 12 5 5 3 3 5 2" xfId="9853" xr:uid="{00000000-0005-0000-0000-00006DA00000}"/>
    <cellStyle name="Normal 12 5 5 3 3 5 2 2" xfId="22664" xr:uid="{00000000-0005-0000-0000-00006EA00000}"/>
    <cellStyle name="Normal 12 5 5 3 3 5 2 2 2" xfId="48284" xr:uid="{00000000-0005-0000-0000-00006FA00000}"/>
    <cellStyle name="Normal 12 5 5 3 3 5 2 3" xfId="35474" xr:uid="{00000000-0005-0000-0000-000070A00000}"/>
    <cellStyle name="Normal 12 5 5 3 3 5 3" xfId="17174" xr:uid="{00000000-0005-0000-0000-000071A00000}"/>
    <cellStyle name="Normal 12 5 5 3 3 5 3 2" xfId="42794" xr:uid="{00000000-0005-0000-0000-000072A00000}"/>
    <cellStyle name="Normal 12 5 5 3 3 5 4" xfId="29984" xr:uid="{00000000-0005-0000-0000-000073A00000}"/>
    <cellStyle name="Normal 12 5 5 3 3 6" xfId="11683" xr:uid="{00000000-0005-0000-0000-000074A00000}"/>
    <cellStyle name="Normal 12 5 5 3 3 6 2" xfId="24494" xr:uid="{00000000-0005-0000-0000-000075A00000}"/>
    <cellStyle name="Normal 12 5 5 3 3 6 2 2" xfId="50114" xr:uid="{00000000-0005-0000-0000-000076A00000}"/>
    <cellStyle name="Normal 12 5 5 3 3 6 3" xfId="37304" xr:uid="{00000000-0005-0000-0000-000077A00000}"/>
    <cellStyle name="Normal 12 5 5 3 3 7" xfId="6193" xr:uid="{00000000-0005-0000-0000-000078A00000}"/>
    <cellStyle name="Normal 12 5 5 3 3 7 2" xfId="19004" xr:uid="{00000000-0005-0000-0000-000079A00000}"/>
    <cellStyle name="Normal 12 5 5 3 3 7 2 2" xfId="44624" xr:uid="{00000000-0005-0000-0000-00007AA00000}"/>
    <cellStyle name="Normal 12 5 5 3 3 7 3" xfId="31814" xr:uid="{00000000-0005-0000-0000-00007BA00000}"/>
    <cellStyle name="Normal 12 5 5 3 3 8" xfId="13514" xr:uid="{00000000-0005-0000-0000-00007CA00000}"/>
    <cellStyle name="Normal 12 5 5 3 3 8 2" xfId="39134" xr:uid="{00000000-0005-0000-0000-00007DA00000}"/>
    <cellStyle name="Normal 12 5 5 3 3 9" xfId="26324" xr:uid="{00000000-0005-0000-0000-00007EA00000}"/>
    <cellStyle name="Normal 12 5 5 3 4" xfId="477" xr:uid="{00000000-0005-0000-0000-00007FA00000}"/>
    <cellStyle name="Normal 12 5 5 3 4 2" xfId="1372" xr:uid="{00000000-0005-0000-0000-000080A00000}"/>
    <cellStyle name="Normal 12 5 5 3 4 2 2" xfId="3202" xr:uid="{00000000-0005-0000-0000-000081A00000}"/>
    <cellStyle name="Normal 12 5 5 3 4 2 2 2" xfId="8692" xr:uid="{00000000-0005-0000-0000-000082A00000}"/>
    <cellStyle name="Normal 12 5 5 3 4 2 2 2 2" xfId="21503" xr:uid="{00000000-0005-0000-0000-000083A00000}"/>
    <cellStyle name="Normal 12 5 5 3 4 2 2 2 2 2" xfId="47123" xr:uid="{00000000-0005-0000-0000-000084A00000}"/>
    <cellStyle name="Normal 12 5 5 3 4 2 2 2 3" xfId="34313" xr:uid="{00000000-0005-0000-0000-000085A00000}"/>
    <cellStyle name="Normal 12 5 5 3 4 2 2 3" xfId="16013" xr:uid="{00000000-0005-0000-0000-000086A00000}"/>
    <cellStyle name="Normal 12 5 5 3 4 2 2 3 2" xfId="41633" xr:uid="{00000000-0005-0000-0000-000087A00000}"/>
    <cellStyle name="Normal 12 5 5 3 4 2 2 4" xfId="28823" xr:uid="{00000000-0005-0000-0000-000088A00000}"/>
    <cellStyle name="Normal 12 5 5 3 4 2 3" xfId="5032" xr:uid="{00000000-0005-0000-0000-000089A00000}"/>
    <cellStyle name="Normal 12 5 5 3 4 2 3 2" xfId="10522" xr:uid="{00000000-0005-0000-0000-00008AA00000}"/>
    <cellStyle name="Normal 12 5 5 3 4 2 3 2 2" xfId="23333" xr:uid="{00000000-0005-0000-0000-00008BA00000}"/>
    <cellStyle name="Normal 12 5 5 3 4 2 3 2 2 2" xfId="48953" xr:uid="{00000000-0005-0000-0000-00008CA00000}"/>
    <cellStyle name="Normal 12 5 5 3 4 2 3 2 3" xfId="36143" xr:uid="{00000000-0005-0000-0000-00008DA00000}"/>
    <cellStyle name="Normal 12 5 5 3 4 2 3 3" xfId="17843" xr:uid="{00000000-0005-0000-0000-00008EA00000}"/>
    <cellStyle name="Normal 12 5 5 3 4 2 3 3 2" xfId="43463" xr:uid="{00000000-0005-0000-0000-00008FA00000}"/>
    <cellStyle name="Normal 12 5 5 3 4 2 3 4" xfId="30653" xr:uid="{00000000-0005-0000-0000-000090A00000}"/>
    <cellStyle name="Normal 12 5 5 3 4 2 4" xfId="12352" xr:uid="{00000000-0005-0000-0000-000091A00000}"/>
    <cellStyle name="Normal 12 5 5 3 4 2 4 2" xfId="25163" xr:uid="{00000000-0005-0000-0000-000092A00000}"/>
    <cellStyle name="Normal 12 5 5 3 4 2 4 2 2" xfId="50783" xr:uid="{00000000-0005-0000-0000-000093A00000}"/>
    <cellStyle name="Normal 12 5 5 3 4 2 4 3" xfId="37973" xr:uid="{00000000-0005-0000-0000-000094A00000}"/>
    <cellStyle name="Normal 12 5 5 3 4 2 5" xfId="6862" xr:uid="{00000000-0005-0000-0000-000095A00000}"/>
    <cellStyle name="Normal 12 5 5 3 4 2 5 2" xfId="19673" xr:uid="{00000000-0005-0000-0000-000096A00000}"/>
    <cellStyle name="Normal 12 5 5 3 4 2 5 2 2" xfId="45293" xr:uid="{00000000-0005-0000-0000-000097A00000}"/>
    <cellStyle name="Normal 12 5 5 3 4 2 5 3" xfId="32483" xr:uid="{00000000-0005-0000-0000-000098A00000}"/>
    <cellStyle name="Normal 12 5 5 3 4 2 6" xfId="14183" xr:uid="{00000000-0005-0000-0000-000099A00000}"/>
    <cellStyle name="Normal 12 5 5 3 4 2 6 2" xfId="39803" xr:uid="{00000000-0005-0000-0000-00009AA00000}"/>
    <cellStyle name="Normal 12 5 5 3 4 2 7" xfId="26993" xr:uid="{00000000-0005-0000-0000-00009BA00000}"/>
    <cellStyle name="Normal 12 5 5 3 4 3" xfId="2308" xr:uid="{00000000-0005-0000-0000-00009CA00000}"/>
    <cellStyle name="Normal 12 5 5 3 4 3 2" xfId="7798" xr:uid="{00000000-0005-0000-0000-00009DA00000}"/>
    <cellStyle name="Normal 12 5 5 3 4 3 2 2" xfId="20609" xr:uid="{00000000-0005-0000-0000-00009EA00000}"/>
    <cellStyle name="Normal 12 5 5 3 4 3 2 2 2" xfId="46229" xr:uid="{00000000-0005-0000-0000-00009FA00000}"/>
    <cellStyle name="Normal 12 5 5 3 4 3 2 3" xfId="33419" xr:uid="{00000000-0005-0000-0000-0000A0A00000}"/>
    <cellStyle name="Normal 12 5 5 3 4 3 3" xfId="15119" xr:uid="{00000000-0005-0000-0000-0000A1A00000}"/>
    <cellStyle name="Normal 12 5 5 3 4 3 3 2" xfId="40739" xr:uid="{00000000-0005-0000-0000-0000A2A00000}"/>
    <cellStyle name="Normal 12 5 5 3 4 3 4" xfId="27929" xr:uid="{00000000-0005-0000-0000-0000A3A00000}"/>
    <cellStyle name="Normal 12 5 5 3 4 4" xfId="4138" xr:uid="{00000000-0005-0000-0000-0000A4A00000}"/>
    <cellStyle name="Normal 12 5 5 3 4 4 2" xfId="9628" xr:uid="{00000000-0005-0000-0000-0000A5A00000}"/>
    <cellStyle name="Normal 12 5 5 3 4 4 2 2" xfId="22439" xr:uid="{00000000-0005-0000-0000-0000A6A00000}"/>
    <cellStyle name="Normal 12 5 5 3 4 4 2 2 2" xfId="48059" xr:uid="{00000000-0005-0000-0000-0000A7A00000}"/>
    <cellStyle name="Normal 12 5 5 3 4 4 2 3" xfId="35249" xr:uid="{00000000-0005-0000-0000-0000A8A00000}"/>
    <cellStyle name="Normal 12 5 5 3 4 4 3" xfId="16949" xr:uid="{00000000-0005-0000-0000-0000A9A00000}"/>
    <cellStyle name="Normal 12 5 5 3 4 4 3 2" xfId="42569" xr:uid="{00000000-0005-0000-0000-0000AAA00000}"/>
    <cellStyle name="Normal 12 5 5 3 4 4 4" xfId="29759" xr:uid="{00000000-0005-0000-0000-0000ABA00000}"/>
    <cellStyle name="Normal 12 5 5 3 4 5" xfId="11458" xr:uid="{00000000-0005-0000-0000-0000ACA00000}"/>
    <cellStyle name="Normal 12 5 5 3 4 5 2" xfId="24269" xr:uid="{00000000-0005-0000-0000-0000ADA00000}"/>
    <cellStyle name="Normal 12 5 5 3 4 5 2 2" xfId="49889" xr:uid="{00000000-0005-0000-0000-0000AEA00000}"/>
    <cellStyle name="Normal 12 5 5 3 4 5 3" xfId="37079" xr:uid="{00000000-0005-0000-0000-0000AFA00000}"/>
    <cellStyle name="Normal 12 5 5 3 4 6" xfId="5968" xr:uid="{00000000-0005-0000-0000-0000B0A00000}"/>
    <cellStyle name="Normal 12 5 5 3 4 6 2" xfId="18779" xr:uid="{00000000-0005-0000-0000-0000B1A00000}"/>
    <cellStyle name="Normal 12 5 5 3 4 6 2 2" xfId="44399" xr:uid="{00000000-0005-0000-0000-0000B2A00000}"/>
    <cellStyle name="Normal 12 5 5 3 4 6 3" xfId="31589" xr:uid="{00000000-0005-0000-0000-0000B3A00000}"/>
    <cellStyle name="Normal 12 5 5 3 4 7" xfId="13289" xr:uid="{00000000-0005-0000-0000-0000B4A00000}"/>
    <cellStyle name="Normal 12 5 5 3 4 7 2" xfId="38909" xr:uid="{00000000-0005-0000-0000-0000B5A00000}"/>
    <cellStyle name="Normal 12 5 5 3 4 8" xfId="26099" xr:uid="{00000000-0005-0000-0000-0000B6A00000}"/>
    <cellStyle name="Normal 12 5 5 3 5" xfId="836" xr:uid="{00000000-0005-0000-0000-0000B7A00000}"/>
    <cellStyle name="Normal 12 5 5 3 5 2" xfId="1731" xr:uid="{00000000-0005-0000-0000-0000B8A00000}"/>
    <cellStyle name="Normal 12 5 5 3 5 2 2" xfId="3561" xr:uid="{00000000-0005-0000-0000-0000B9A00000}"/>
    <cellStyle name="Normal 12 5 5 3 5 2 2 2" xfId="9051" xr:uid="{00000000-0005-0000-0000-0000BAA00000}"/>
    <cellStyle name="Normal 12 5 5 3 5 2 2 2 2" xfId="21862" xr:uid="{00000000-0005-0000-0000-0000BBA00000}"/>
    <cellStyle name="Normal 12 5 5 3 5 2 2 2 2 2" xfId="47482" xr:uid="{00000000-0005-0000-0000-0000BCA00000}"/>
    <cellStyle name="Normal 12 5 5 3 5 2 2 2 3" xfId="34672" xr:uid="{00000000-0005-0000-0000-0000BDA00000}"/>
    <cellStyle name="Normal 12 5 5 3 5 2 2 3" xfId="16372" xr:uid="{00000000-0005-0000-0000-0000BEA00000}"/>
    <cellStyle name="Normal 12 5 5 3 5 2 2 3 2" xfId="41992" xr:uid="{00000000-0005-0000-0000-0000BFA00000}"/>
    <cellStyle name="Normal 12 5 5 3 5 2 2 4" xfId="29182" xr:uid="{00000000-0005-0000-0000-0000C0A00000}"/>
    <cellStyle name="Normal 12 5 5 3 5 2 3" xfId="5391" xr:uid="{00000000-0005-0000-0000-0000C1A00000}"/>
    <cellStyle name="Normal 12 5 5 3 5 2 3 2" xfId="10881" xr:uid="{00000000-0005-0000-0000-0000C2A00000}"/>
    <cellStyle name="Normal 12 5 5 3 5 2 3 2 2" xfId="23692" xr:uid="{00000000-0005-0000-0000-0000C3A00000}"/>
    <cellStyle name="Normal 12 5 5 3 5 2 3 2 2 2" xfId="49312" xr:uid="{00000000-0005-0000-0000-0000C4A00000}"/>
    <cellStyle name="Normal 12 5 5 3 5 2 3 2 3" xfId="36502" xr:uid="{00000000-0005-0000-0000-0000C5A00000}"/>
    <cellStyle name="Normal 12 5 5 3 5 2 3 3" xfId="18202" xr:uid="{00000000-0005-0000-0000-0000C6A00000}"/>
    <cellStyle name="Normal 12 5 5 3 5 2 3 3 2" xfId="43822" xr:uid="{00000000-0005-0000-0000-0000C7A00000}"/>
    <cellStyle name="Normal 12 5 5 3 5 2 3 4" xfId="31012" xr:uid="{00000000-0005-0000-0000-0000C8A00000}"/>
    <cellStyle name="Normal 12 5 5 3 5 2 4" xfId="12711" xr:uid="{00000000-0005-0000-0000-0000C9A00000}"/>
    <cellStyle name="Normal 12 5 5 3 5 2 4 2" xfId="25522" xr:uid="{00000000-0005-0000-0000-0000CAA00000}"/>
    <cellStyle name="Normal 12 5 5 3 5 2 4 2 2" xfId="51142" xr:uid="{00000000-0005-0000-0000-0000CBA00000}"/>
    <cellStyle name="Normal 12 5 5 3 5 2 4 3" xfId="38332" xr:uid="{00000000-0005-0000-0000-0000CCA00000}"/>
    <cellStyle name="Normal 12 5 5 3 5 2 5" xfId="7221" xr:uid="{00000000-0005-0000-0000-0000CDA00000}"/>
    <cellStyle name="Normal 12 5 5 3 5 2 5 2" xfId="20032" xr:uid="{00000000-0005-0000-0000-0000CEA00000}"/>
    <cellStyle name="Normal 12 5 5 3 5 2 5 2 2" xfId="45652" xr:uid="{00000000-0005-0000-0000-0000CFA00000}"/>
    <cellStyle name="Normal 12 5 5 3 5 2 5 3" xfId="32842" xr:uid="{00000000-0005-0000-0000-0000D0A00000}"/>
    <cellStyle name="Normal 12 5 5 3 5 2 6" xfId="14542" xr:uid="{00000000-0005-0000-0000-0000D1A00000}"/>
    <cellStyle name="Normal 12 5 5 3 5 2 6 2" xfId="40162" xr:uid="{00000000-0005-0000-0000-0000D2A00000}"/>
    <cellStyle name="Normal 12 5 5 3 5 2 7" xfId="27352" xr:uid="{00000000-0005-0000-0000-0000D3A00000}"/>
    <cellStyle name="Normal 12 5 5 3 5 3" xfId="2667" xr:uid="{00000000-0005-0000-0000-0000D4A00000}"/>
    <cellStyle name="Normal 12 5 5 3 5 3 2" xfId="8157" xr:uid="{00000000-0005-0000-0000-0000D5A00000}"/>
    <cellStyle name="Normal 12 5 5 3 5 3 2 2" xfId="20968" xr:uid="{00000000-0005-0000-0000-0000D6A00000}"/>
    <cellStyle name="Normal 12 5 5 3 5 3 2 2 2" xfId="46588" xr:uid="{00000000-0005-0000-0000-0000D7A00000}"/>
    <cellStyle name="Normal 12 5 5 3 5 3 2 3" xfId="33778" xr:uid="{00000000-0005-0000-0000-0000D8A00000}"/>
    <cellStyle name="Normal 12 5 5 3 5 3 3" xfId="15478" xr:uid="{00000000-0005-0000-0000-0000D9A00000}"/>
    <cellStyle name="Normal 12 5 5 3 5 3 3 2" xfId="41098" xr:uid="{00000000-0005-0000-0000-0000DAA00000}"/>
    <cellStyle name="Normal 12 5 5 3 5 3 4" xfId="28288" xr:uid="{00000000-0005-0000-0000-0000DBA00000}"/>
    <cellStyle name="Normal 12 5 5 3 5 4" xfId="4497" xr:uid="{00000000-0005-0000-0000-0000DCA00000}"/>
    <cellStyle name="Normal 12 5 5 3 5 4 2" xfId="9987" xr:uid="{00000000-0005-0000-0000-0000DDA00000}"/>
    <cellStyle name="Normal 12 5 5 3 5 4 2 2" xfId="22798" xr:uid="{00000000-0005-0000-0000-0000DEA00000}"/>
    <cellStyle name="Normal 12 5 5 3 5 4 2 2 2" xfId="48418" xr:uid="{00000000-0005-0000-0000-0000DFA00000}"/>
    <cellStyle name="Normal 12 5 5 3 5 4 2 3" xfId="35608" xr:uid="{00000000-0005-0000-0000-0000E0A00000}"/>
    <cellStyle name="Normal 12 5 5 3 5 4 3" xfId="17308" xr:uid="{00000000-0005-0000-0000-0000E1A00000}"/>
    <cellStyle name="Normal 12 5 5 3 5 4 3 2" xfId="42928" xr:uid="{00000000-0005-0000-0000-0000E2A00000}"/>
    <cellStyle name="Normal 12 5 5 3 5 4 4" xfId="30118" xr:uid="{00000000-0005-0000-0000-0000E3A00000}"/>
    <cellStyle name="Normal 12 5 5 3 5 5" xfId="11817" xr:uid="{00000000-0005-0000-0000-0000E4A00000}"/>
    <cellStyle name="Normal 12 5 5 3 5 5 2" xfId="24628" xr:uid="{00000000-0005-0000-0000-0000E5A00000}"/>
    <cellStyle name="Normal 12 5 5 3 5 5 2 2" xfId="50248" xr:uid="{00000000-0005-0000-0000-0000E6A00000}"/>
    <cellStyle name="Normal 12 5 5 3 5 5 3" xfId="37438" xr:uid="{00000000-0005-0000-0000-0000E7A00000}"/>
    <cellStyle name="Normal 12 5 5 3 5 6" xfId="6327" xr:uid="{00000000-0005-0000-0000-0000E8A00000}"/>
    <cellStyle name="Normal 12 5 5 3 5 6 2" xfId="19138" xr:uid="{00000000-0005-0000-0000-0000E9A00000}"/>
    <cellStyle name="Normal 12 5 5 3 5 6 2 2" xfId="44758" xr:uid="{00000000-0005-0000-0000-0000EAA00000}"/>
    <cellStyle name="Normal 12 5 5 3 5 6 3" xfId="31948" xr:uid="{00000000-0005-0000-0000-0000EBA00000}"/>
    <cellStyle name="Normal 12 5 5 3 5 7" xfId="13648" xr:uid="{00000000-0005-0000-0000-0000ECA00000}"/>
    <cellStyle name="Normal 12 5 5 3 5 7 2" xfId="39268" xr:uid="{00000000-0005-0000-0000-0000EDA00000}"/>
    <cellStyle name="Normal 12 5 5 3 5 8" xfId="26458" xr:uid="{00000000-0005-0000-0000-0000EEA00000}"/>
    <cellStyle name="Normal 12 5 5 3 6" xfId="1237" xr:uid="{00000000-0005-0000-0000-0000EFA00000}"/>
    <cellStyle name="Normal 12 5 5 3 6 2" xfId="3067" xr:uid="{00000000-0005-0000-0000-0000F0A00000}"/>
    <cellStyle name="Normal 12 5 5 3 6 2 2" xfId="8557" xr:uid="{00000000-0005-0000-0000-0000F1A00000}"/>
    <cellStyle name="Normal 12 5 5 3 6 2 2 2" xfId="21368" xr:uid="{00000000-0005-0000-0000-0000F2A00000}"/>
    <cellStyle name="Normal 12 5 5 3 6 2 2 2 2" xfId="46988" xr:uid="{00000000-0005-0000-0000-0000F3A00000}"/>
    <cellStyle name="Normal 12 5 5 3 6 2 2 3" xfId="34178" xr:uid="{00000000-0005-0000-0000-0000F4A00000}"/>
    <cellStyle name="Normal 12 5 5 3 6 2 3" xfId="15878" xr:uid="{00000000-0005-0000-0000-0000F5A00000}"/>
    <cellStyle name="Normal 12 5 5 3 6 2 3 2" xfId="41498" xr:uid="{00000000-0005-0000-0000-0000F6A00000}"/>
    <cellStyle name="Normal 12 5 5 3 6 2 4" xfId="28688" xr:uid="{00000000-0005-0000-0000-0000F7A00000}"/>
    <cellStyle name="Normal 12 5 5 3 6 3" xfId="4897" xr:uid="{00000000-0005-0000-0000-0000F8A00000}"/>
    <cellStyle name="Normal 12 5 5 3 6 3 2" xfId="10387" xr:uid="{00000000-0005-0000-0000-0000F9A00000}"/>
    <cellStyle name="Normal 12 5 5 3 6 3 2 2" xfId="23198" xr:uid="{00000000-0005-0000-0000-0000FAA00000}"/>
    <cellStyle name="Normal 12 5 5 3 6 3 2 2 2" xfId="48818" xr:uid="{00000000-0005-0000-0000-0000FBA00000}"/>
    <cellStyle name="Normal 12 5 5 3 6 3 2 3" xfId="36008" xr:uid="{00000000-0005-0000-0000-0000FCA00000}"/>
    <cellStyle name="Normal 12 5 5 3 6 3 3" xfId="17708" xr:uid="{00000000-0005-0000-0000-0000FDA00000}"/>
    <cellStyle name="Normal 12 5 5 3 6 3 3 2" xfId="43328" xr:uid="{00000000-0005-0000-0000-0000FEA00000}"/>
    <cellStyle name="Normal 12 5 5 3 6 3 4" xfId="30518" xr:uid="{00000000-0005-0000-0000-0000FFA00000}"/>
    <cellStyle name="Normal 12 5 5 3 6 4" xfId="12217" xr:uid="{00000000-0005-0000-0000-000000A10000}"/>
    <cellStyle name="Normal 12 5 5 3 6 4 2" xfId="25028" xr:uid="{00000000-0005-0000-0000-000001A10000}"/>
    <cellStyle name="Normal 12 5 5 3 6 4 2 2" xfId="50648" xr:uid="{00000000-0005-0000-0000-000002A10000}"/>
    <cellStyle name="Normal 12 5 5 3 6 4 3" xfId="37838" xr:uid="{00000000-0005-0000-0000-000003A10000}"/>
    <cellStyle name="Normal 12 5 5 3 6 5" xfId="6727" xr:uid="{00000000-0005-0000-0000-000004A10000}"/>
    <cellStyle name="Normal 12 5 5 3 6 5 2" xfId="19538" xr:uid="{00000000-0005-0000-0000-000005A10000}"/>
    <cellStyle name="Normal 12 5 5 3 6 5 2 2" xfId="45158" xr:uid="{00000000-0005-0000-0000-000006A10000}"/>
    <cellStyle name="Normal 12 5 5 3 6 5 3" xfId="32348" xr:uid="{00000000-0005-0000-0000-000007A10000}"/>
    <cellStyle name="Normal 12 5 5 3 6 6" xfId="14048" xr:uid="{00000000-0005-0000-0000-000008A10000}"/>
    <cellStyle name="Normal 12 5 5 3 6 6 2" xfId="39668" xr:uid="{00000000-0005-0000-0000-000009A10000}"/>
    <cellStyle name="Normal 12 5 5 3 6 7" xfId="26858" xr:uid="{00000000-0005-0000-0000-00000AA10000}"/>
    <cellStyle name="Normal 12 5 5 3 7" xfId="2173" xr:uid="{00000000-0005-0000-0000-00000BA10000}"/>
    <cellStyle name="Normal 12 5 5 3 7 2" xfId="7663" xr:uid="{00000000-0005-0000-0000-00000CA10000}"/>
    <cellStyle name="Normal 12 5 5 3 7 2 2" xfId="20474" xr:uid="{00000000-0005-0000-0000-00000DA10000}"/>
    <cellStyle name="Normal 12 5 5 3 7 2 2 2" xfId="46094" xr:uid="{00000000-0005-0000-0000-00000EA10000}"/>
    <cellStyle name="Normal 12 5 5 3 7 2 3" xfId="33284" xr:uid="{00000000-0005-0000-0000-00000FA10000}"/>
    <cellStyle name="Normal 12 5 5 3 7 3" xfId="14984" xr:uid="{00000000-0005-0000-0000-000010A10000}"/>
    <cellStyle name="Normal 12 5 5 3 7 3 2" xfId="40604" xr:uid="{00000000-0005-0000-0000-000011A10000}"/>
    <cellStyle name="Normal 12 5 5 3 7 4" xfId="27794" xr:uid="{00000000-0005-0000-0000-000012A10000}"/>
    <cellStyle name="Normal 12 5 5 3 8" xfId="4003" xr:uid="{00000000-0005-0000-0000-000013A10000}"/>
    <cellStyle name="Normal 12 5 5 3 8 2" xfId="9493" xr:uid="{00000000-0005-0000-0000-000014A10000}"/>
    <cellStyle name="Normal 12 5 5 3 8 2 2" xfId="22304" xr:uid="{00000000-0005-0000-0000-000015A10000}"/>
    <cellStyle name="Normal 12 5 5 3 8 2 2 2" xfId="47924" xr:uid="{00000000-0005-0000-0000-000016A10000}"/>
    <cellStyle name="Normal 12 5 5 3 8 2 3" xfId="35114" xr:uid="{00000000-0005-0000-0000-000017A10000}"/>
    <cellStyle name="Normal 12 5 5 3 8 3" xfId="16814" xr:uid="{00000000-0005-0000-0000-000018A10000}"/>
    <cellStyle name="Normal 12 5 5 3 8 3 2" xfId="42434" xr:uid="{00000000-0005-0000-0000-000019A10000}"/>
    <cellStyle name="Normal 12 5 5 3 8 4" xfId="29624" xr:uid="{00000000-0005-0000-0000-00001AA10000}"/>
    <cellStyle name="Normal 12 5 5 3 9" xfId="11323" xr:uid="{00000000-0005-0000-0000-00001BA10000}"/>
    <cellStyle name="Normal 12 5 5 3 9 2" xfId="24134" xr:uid="{00000000-0005-0000-0000-00001CA10000}"/>
    <cellStyle name="Normal 12 5 5 3 9 2 2" xfId="49754" xr:uid="{00000000-0005-0000-0000-00001DA10000}"/>
    <cellStyle name="Normal 12 5 5 3 9 3" xfId="36944" xr:uid="{00000000-0005-0000-0000-00001EA10000}"/>
    <cellStyle name="Normal 12 5 5 4" xfId="394" xr:uid="{00000000-0005-0000-0000-00001FA10000}"/>
    <cellStyle name="Normal 12 5 5 4 2" xfId="877" xr:uid="{00000000-0005-0000-0000-000020A10000}"/>
    <cellStyle name="Normal 12 5 5 4 2 2" xfId="1772" xr:uid="{00000000-0005-0000-0000-000021A10000}"/>
    <cellStyle name="Normal 12 5 5 4 2 2 2" xfId="3602" xr:uid="{00000000-0005-0000-0000-000022A10000}"/>
    <cellStyle name="Normal 12 5 5 4 2 2 2 2" xfId="9092" xr:uid="{00000000-0005-0000-0000-000023A10000}"/>
    <cellStyle name="Normal 12 5 5 4 2 2 2 2 2" xfId="21903" xr:uid="{00000000-0005-0000-0000-000024A10000}"/>
    <cellStyle name="Normal 12 5 5 4 2 2 2 2 2 2" xfId="47523" xr:uid="{00000000-0005-0000-0000-000025A10000}"/>
    <cellStyle name="Normal 12 5 5 4 2 2 2 2 3" xfId="34713" xr:uid="{00000000-0005-0000-0000-000026A10000}"/>
    <cellStyle name="Normal 12 5 5 4 2 2 2 3" xfId="16413" xr:uid="{00000000-0005-0000-0000-000027A10000}"/>
    <cellStyle name="Normal 12 5 5 4 2 2 2 3 2" xfId="42033" xr:uid="{00000000-0005-0000-0000-000028A10000}"/>
    <cellStyle name="Normal 12 5 5 4 2 2 2 4" xfId="29223" xr:uid="{00000000-0005-0000-0000-000029A10000}"/>
    <cellStyle name="Normal 12 5 5 4 2 2 3" xfId="5432" xr:uid="{00000000-0005-0000-0000-00002AA10000}"/>
    <cellStyle name="Normal 12 5 5 4 2 2 3 2" xfId="10922" xr:uid="{00000000-0005-0000-0000-00002BA10000}"/>
    <cellStyle name="Normal 12 5 5 4 2 2 3 2 2" xfId="23733" xr:uid="{00000000-0005-0000-0000-00002CA10000}"/>
    <cellStyle name="Normal 12 5 5 4 2 2 3 2 2 2" xfId="49353" xr:uid="{00000000-0005-0000-0000-00002DA10000}"/>
    <cellStyle name="Normal 12 5 5 4 2 2 3 2 3" xfId="36543" xr:uid="{00000000-0005-0000-0000-00002EA10000}"/>
    <cellStyle name="Normal 12 5 5 4 2 2 3 3" xfId="18243" xr:uid="{00000000-0005-0000-0000-00002FA10000}"/>
    <cellStyle name="Normal 12 5 5 4 2 2 3 3 2" xfId="43863" xr:uid="{00000000-0005-0000-0000-000030A10000}"/>
    <cellStyle name="Normal 12 5 5 4 2 2 3 4" xfId="31053" xr:uid="{00000000-0005-0000-0000-000031A10000}"/>
    <cellStyle name="Normal 12 5 5 4 2 2 4" xfId="12752" xr:uid="{00000000-0005-0000-0000-000032A10000}"/>
    <cellStyle name="Normal 12 5 5 4 2 2 4 2" xfId="25563" xr:uid="{00000000-0005-0000-0000-000033A10000}"/>
    <cellStyle name="Normal 12 5 5 4 2 2 4 2 2" xfId="51183" xr:uid="{00000000-0005-0000-0000-000034A10000}"/>
    <cellStyle name="Normal 12 5 5 4 2 2 4 3" xfId="38373" xr:uid="{00000000-0005-0000-0000-000035A10000}"/>
    <cellStyle name="Normal 12 5 5 4 2 2 5" xfId="7262" xr:uid="{00000000-0005-0000-0000-000036A10000}"/>
    <cellStyle name="Normal 12 5 5 4 2 2 5 2" xfId="20073" xr:uid="{00000000-0005-0000-0000-000037A10000}"/>
    <cellStyle name="Normal 12 5 5 4 2 2 5 2 2" xfId="45693" xr:uid="{00000000-0005-0000-0000-000038A10000}"/>
    <cellStyle name="Normal 12 5 5 4 2 2 5 3" xfId="32883" xr:uid="{00000000-0005-0000-0000-000039A10000}"/>
    <cellStyle name="Normal 12 5 5 4 2 2 6" xfId="14583" xr:uid="{00000000-0005-0000-0000-00003AA10000}"/>
    <cellStyle name="Normal 12 5 5 4 2 2 6 2" xfId="40203" xr:uid="{00000000-0005-0000-0000-00003BA10000}"/>
    <cellStyle name="Normal 12 5 5 4 2 2 7" xfId="27393" xr:uid="{00000000-0005-0000-0000-00003CA10000}"/>
    <cellStyle name="Normal 12 5 5 4 2 3" xfId="2708" xr:uid="{00000000-0005-0000-0000-00003DA10000}"/>
    <cellStyle name="Normal 12 5 5 4 2 3 2" xfId="8198" xr:uid="{00000000-0005-0000-0000-00003EA10000}"/>
    <cellStyle name="Normal 12 5 5 4 2 3 2 2" xfId="21009" xr:uid="{00000000-0005-0000-0000-00003FA10000}"/>
    <cellStyle name="Normal 12 5 5 4 2 3 2 2 2" xfId="46629" xr:uid="{00000000-0005-0000-0000-000040A10000}"/>
    <cellStyle name="Normal 12 5 5 4 2 3 2 3" xfId="33819" xr:uid="{00000000-0005-0000-0000-000041A10000}"/>
    <cellStyle name="Normal 12 5 5 4 2 3 3" xfId="15519" xr:uid="{00000000-0005-0000-0000-000042A10000}"/>
    <cellStyle name="Normal 12 5 5 4 2 3 3 2" xfId="41139" xr:uid="{00000000-0005-0000-0000-000043A10000}"/>
    <cellStyle name="Normal 12 5 5 4 2 3 4" xfId="28329" xr:uid="{00000000-0005-0000-0000-000044A10000}"/>
    <cellStyle name="Normal 12 5 5 4 2 4" xfId="4538" xr:uid="{00000000-0005-0000-0000-000045A10000}"/>
    <cellStyle name="Normal 12 5 5 4 2 4 2" xfId="10028" xr:uid="{00000000-0005-0000-0000-000046A10000}"/>
    <cellStyle name="Normal 12 5 5 4 2 4 2 2" xfId="22839" xr:uid="{00000000-0005-0000-0000-000047A10000}"/>
    <cellStyle name="Normal 12 5 5 4 2 4 2 2 2" xfId="48459" xr:uid="{00000000-0005-0000-0000-000048A10000}"/>
    <cellStyle name="Normal 12 5 5 4 2 4 2 3" xfId="35649" xr:uid="{00000000-0005-0000-0000-000049A10000}"/>
    <cellStyle name="Normal 12 5 5 4 2 4 3" xfId="17349" xr:uid="{00000000-0005-0000-0000-00004AA10000}"/>
    <cellStyle name="Normal 12 5 5 4 2 4 3 2" xfId="42969" xr:uid="{00000000-0005-0000-0000-00004BA10000}"/>
    <cellStyle name="Normal 12 5 5 4 2 4 4" xfId="30159" xr:uid="{00000000-0005-0000-0000-00004CA10000}"/>
    <cellStyle name="Normal 12 5 5 4 2 5" xfId="11858" xr:uid="{00000000-0005-0000-0000-00004DA10000}"/>
    <cellStyle name="Normal 12 5 5 4 2 5 2" xfId="24669" xr:uid="{00000000-0005-0000-0000-00004EA10000}"/>
    <cellStyle name="Normal 12 5 5 4 2 5 2 2" xfId="50289" xr:uid="{00000000-0005-0000-0000-00004FA10000}"/>
    <cellStyle name="Normal 12 5 5 4 2 5 3" xfId="37479" xr:uid="{00000000-0005-0000-0000-000050A10000}"/>
    <cellStyle name="Normal 12 5 5 4 2 6" xfId="6368" xr:uid="{00000000-0005-0000-0000-000051A10000}"/>
    <cellStyle name="Normal 12 5 5 4 2 6 2" xfId="19179" xr:uid="{00000000-0005-0000-0000-000052A10000}"/>
    <cellStyle name="Normal 12 5 5 4 2 6 2 2" xfId="44799" xr:uid="{00000000-0005-0000-0000-000053A10000}"/>
    <cellStyle name="Normal 12 5 5 4 2 6 3" xfId="31989" xr:uid="{00000000-0005-0000-0000-000054A10000}"/>
    <cellStyle name="Normal 12 5 5 4 2 7" xfId="13689" xr:uid="{00000000-0005-0000-0000-000055A10000}"/>
    <cellStyle name="Normal 12 5 5 4 2 7 2" xfId="39309" xr:uid="{00000000-0005-0000-0000-000056A10000}"/>
    <cellStyle name="Normal 12 5 5 4 2 8" xfId="26499" xr:uid="{00000000-0005-0000-0000-000057A10000}"/>
    <cellStyle name="Normal 12 5 5 4 3" xfId="1289" xr:uid="{00000000-0005-0000-0000-000058A10000}"/>
    <cellStyle name="Normal 12 5 5 4 3 2" xfId="3119" xr:uid="{00000000-0005-0000-0000-000059A10000}"/>
    <cellStyle name="Normal 12 5 5 4 3 2 2" xfId="8609" xr:uid="{00000000-0005-0000-0000-00005AA10000}"/>
    <cellStyle name="Normal 12 5 5 4 3 2 2 2" xfId="21420" xr:uid="{00000000-0005-0000-0000-00005BA10000}"/>
    <cellStyle name="Normal 12 5 5 4 3 2 2 2 2" xfId="47040" xr:uid="{00000000-0005-0000-0000-00005CA10000}"/>
    <cellStyle name="Normal 12 5 5 4 3 2 2 3" xfId="34230" xr:uid="{00000000-0005-0000-0000-00005DA10000}"/>
    <cellStyle name="Normal 12 5 5 4 3 2 3" xfId="15930" xr:uid="{00000000-0005-0000-0000-00005EA10000}"/>
    <cellStyle name="Normal 12 5 5 4 3 2 3 2" xfId="41550" xr:uid="{00000000-0005-0000-0000-00005FA10000}"/>
    <cellStyle name="Normal 12 5 5 4 3 2 4" xfId="28740" xr:uid="{00000000-0005-0000-0000-000060A10000}"/>
    <cellStyle name="Normal 12 5 5 4 3 3" xfId="4949" xr:uid="{00000000-0005-0000-0000-000061A10000}"/>
    <cellStyle name="Normal 12 5 5 4 3 3 2" xfId="10439" xr:uid="{00000000-0005-0000-0000-000062A10000}"/>
    <cellStyle name="Normal 12 5 5 4 3 3 2 2" xfId="23250" xr:uid="{00000000-0005-0000-0000-000063A10000}"/>
    <cellStyle name="Normal 12 5 5 4 3 3 2 2 2" xfId="48870" xr:uid="{00000000-0005-0000-0000-000064A10000}"/>
    <cellStyle name="Normal 12 5 5 4 3 3 2 3" xfId="36060" xr:uid="{00000000-0005-0000-0000-000065A10000}"/>
    <cellStyle name="Normal 12 5 5 4 3 3 3" xfId="17760" xr:uid="{00000000-0005-0000-0000-000066A10000}"/>
    <cellStyle name="Normal 12 5 5 4 3 3 3 2" xfId="43380" xr:uid="{00000000-0005-0000-0000-000067A10000}"/>
    <cellStyle name="Normal 12 5 5 4 3 3 4" xfId="30570" xr:uid="{00000000-0005-0000-0000-000068A10000}"/>
    <cellStyle name="Normal 12 5 5 4 3 4" xfId="12269" xr:uid="{00000000-0005-0000-0000-000069A10000}"/>
    <cellStyle name="Normal 12 5 5 4 3 4 2" xfId="25080" xr:uid="{00000000-0005-0000-0000-00006AA10000}"/>
    <cellStyle name="Normal 12 5 5 4 3 4 2 2" xfId="50700" xr:uid="{00000000-0005-0000-0000-00006BA10000}"/>
    <cellStyle name="Normal 12 5 5 4 3 4 3" xfId="37890" xr:uid="{00000000-0005-0000-0000-00006CA10000}"/>
    <cellStyle name="Normal 12 5 5 4 3 5" xfId="6779" xr:uid="{00000000-0005-0000-0000-00006DA10000}"/>
    <cellStyle name="Normal 12 5 5 4 3 5 2" xfId="19590" xr:uid="{00000000-0005-0000-0000-00006EA10000}"/>
    <cellStyle name="Normal 12 5 5 4 3 5 2 2" xfId="45210" xr:uid="{00000000-0005-0000-0000-00006FA10000}"/>
    <cellStyle name="Normal 12 5 5 4 3 5 3" xfId="32400" xr:uid="{00000000-0005-0000-0000-000070A10000}"/>
    <cellStyle name="Normal 12 5 5 4 3 6" xfId="14100" xr:uid="{00000000-0005-0000-0000-000071A10000}"/>
    <cellStyle name="Normal 12 5 5 4 3 6 2" xfId="39720" xr:uid="{00000000-0005-0000-0000-000072A10000}"/>
    <cellStyle name="Normal 12 5 5 4 3 7" xfId="26910" xr:uid="{00000000-0005-0000-0000-000073A10000}"/>
    <cellStyle name="Normal 12 5 5 4 4" xfId="2225" xr:uid="{00000000-0005-0000-0000-000074A10000}"/>
    <cellStyle name="Normal 12 5 5 4 4 2" xfId="7715" xr:uid="{00000000-0005-0000-0000-000075A10000}"/>
    <cellStyle name="Normal 12 5 5 4 4 2 2" xfId="20526" xr:uid="{00000000-0005-0000-0000-000076A10000}"/>
    <cellStyle name="Normal 12 5 5 4 4 2 2 2" xfId="46146" xr:uid="{00000000-0005-0000-0000-000077A10000}"/>
    <cellStyle name="Normal 12 5 5 4 4 2 3" xfId="33336" xr:uid="{00000000-0005-0000-0000-000078A10000}"/>
    <cellStyle name="Normal 12 5 5 4 4 3" xfId="15036" xr:uid="{00000000-0005-0000-0000-000079A10000}"/>
    <cellStyle name="Normal 12 5 5 4 4 3 2" xfId="40656" xr:uid="{00000000-0005-0000-0000-00007AA10000}"/>
    <cellStyle name="Normal 12 5 5 4 4 4" xfId="27846" xr:uid="{00000000-0005-0000-0000-00007BA10000}"/>
    <cellStyle name="Normal 12 5 5 4 5" xfId="4055" xr:uid="{00000000-0005-0000-0000-00007CA10000}"/>
    <cellStyle name="Normal 12 5 5 4 5 2" xfId="9545" xr:uid="{00000000-0005-0000-0000-00007DA10000}"/>
    <cellStyle name="Normal 12 5 5 4 5 2 2" xfId="22356" xr:uid="{00000000-0005-0000-0000-00007EA10000}"/>
    <cellStyle name="Normal 12 5 5 4 5 2 2 2" xfId="47976" xr:uid="{00000000-0005-0000-0000-00007FA10000}"/>
    <cellStyle name="Normal 12 5 5 4 5 2 3" xfId="35166" xr:uid="{00000000-0005-0000-0000-000080A10000}"/>
    <cellStyle name="Normal 12 5 5 4 5 3" xfId="16866" xr:uid="{00000000-0005-0000-0000-000081A10000}"/>
    <cellStyle name="Normal 12 5 5 4 5 3 2" xfId="42486" xr:uid="{00000000-0005-0000-0000-000082A10000}"/>
    <cellStyle name="Normal 12 5 5 4 5 4" xfId="29676" xr:uid="{00000000-0005-0000-0000-000083A10000}"/>
    <cellStyle name="Normal 12 5 5 4 6" xfId="11375" xr:uid="{00000000-0005-0000-0000-000084A10000}"/>
    <cellStyle name="Normal 12 5 5 4 6 2" xfId="24186" xr:uid="{00000000-0005-0000-0000-000085A10000}"/>
    <cellStyle name="Normal 12 5 5 4 6 2 2" xfId="49806" xr:uid="{00000000-0005-0000-0000-000086A10000}"/>
    <cellStyle name="Normal 12 5 5 4 6 3" xfId="36996" xr:uid="{00000000-0005-0000-0000-000087A10000}"/>
    <cellStyle name="Normal 12 5 5 4 7" xfId="5885" xr:uid="{00000000-0005-0000-0000-000088A10000}"/>
    <cellStyle name="Normal 12 5 5 4 7 2" xfId="18696" xr:uid="{00000000-0005-0000-0000-000089A10000}"/>
    <cellStyle name="Normal 12 5 5 4 7 2 2" xfId="44316" xr:uid="{00000000-0005-0000-0000-00008AA10000}"/>
    <cellStyle name="Normal 12 5 5 4 7 3" xfId="31506" xr:uid="{00000000-0005-0000-0000-00008BA10000}"/>
    <cellStyle name="Normal 12 5 5 4 8" xfId="13206" xr:uid="{00000000-0005-0000-0000-00008CA10000}"/>
    <cellStyle name="Normal 12 5 5 4 8 2" xfId="38826" xr:uid="{00000000-0005-0000-0000-00008DA10000}"/>
    <cellStyle name="Normal 12 5 5 4 9" xfId="26016" xr:uid="{00000000-0005-0000-0000-00008EA10000}"/>
    <cellStyle name="Normal 12 5 5 5" xfId="610" xr:uid="{00000000-0005-0000-0000-00008FA10000}"/>
    <cellStyle name="Normal 12 5 5 5 2" xfId="1010" xr:uid="{00000000-0005-0000-0000-000090A10000}"/>
    <cellStyle name="Normal 12 5 5 5 2 2" xfId="1905" xr:uid="{00000000-0005-0000-0000-000091A10000}"/>
    <cellStyle name="Normal 12 5 5 5 2 2 2" xfId="3735" xr:uid="{00000000-0005-0000-0000-000092A10000}"/>
    <cellStyle name="Normal 12 5 5 5 2 2 2 2" xfId="9225" xr:uid="{00000000-0005-0000-0000-000093A10000}"/>
    <cellStyle name="Normal 12 5 5 5 2 2 2 2 2" xfId="22036" xr:uid="{00000000-0005-0000-0000-000094A10000}"/>
    <cellStyle name="Normal 12 5 5 5 2 2 2 2 2 2" xfId="47656" xr:uid="{00000000-0005-0000-0000-000095A10000}"/>
    <cellStyle name="Normal 12 5 5 5 2 2 2 2 3" xfId="34846" xr:uid="{00000000-0005-0000-0000-000096A10000}"/>
    <cellStyle name="Normal 12 5 5 5 2 2 2 3" xfId="16546" xr:uid="{00000000-0005-0000-0000-000097A10000}"/>
    <cellStyle name="Normal 12 5 5 5 2 2 2 3 2" xfId="42166" xr:uid="{00000000-0005-0000-0000-000098A10000}"/>
    <cellStyle name="Normal 12 5 5 5 2 2 2 4" xfId="29356" xr:uid="{00000000-0005-0000-0000-000099A10000}"/>
    <cellStyle name="Normal 12 5 5 5 2 2 3" xfId="5565" xr:uid="{00000000-0005-0000-0000-00009AA10000}"/>
    <cellStyle name="Normal 12 5 5 5 2 2 3 2" xfId="11055" xr:uid="{00000000-0005-0000-0000-00009BA10000}"/>
    <cellStyle name="Normal 12 5 5 5 2 2 3 2 2" xfId="23866" xr:uid="{00000000-0005-0000-0000-00009CA10000}"/>
    <cellStyle name="Normal 12 5 5 5 2 2 3 2 2 2" xfId="49486" xr:uid="{00000000-0005-0000-0000-00009DA10000}"/>
    <cellStyle name="Normal 12 5 5 5 2 2 3 2 3" xfId="36676" xr:uid="{00000000-0005-0000-0000-00009EA10000}"/>
    <cellStyle name="Normal 12 5 5 5 2 2 3 3" xfId="18376" xr:uid="{00000000-0005-0000-0000-00009FA10000}"/>
    <cellStyle name="Normal 12 5 5 5 2 2 3 3 2" xfId="43996" xr:uid="{00000000-0005-0000-0000-0000A0A10000}"/>
    <cellStyle name="Normal 12 5 5 5 2 2 3 4" xfId="31186" xr:uid="{00000000-0005-0000-0000-0000A1A10000}"/>
    <cellStyle name="Normal 12 5 5 5 2 2 4" xfId="12885" xr:uid="{00000000-0005-0000-0000-0000A2A10000}"/>
    <cellStyle name="Normal 12 5 5 5 2 2 4 2" xfId="25696" xr:uid="{00000000-0005-0000-0000-0000A3A10000}"/>
    <cellStyle name="Normal 12 5 5 5 2 2 4 2 2" xfId="51316" xr:uid="{00000000-0005-0000-0000-0000A4A10000}"/>
    <cellStyle name="Normal 12 5 5 5 2 2 4 3" xfId="38506" xr:uid="{00000000-0005-0000-0000-0000A5A10000}"/>
    <cellStyle name="Normal 12 5 5 5 2 2 5" xfId="7395" xr:uid="{00000000-0005-0000-0000-0000A6A10000}"/>
    <cellStyle name="Normal 12 5 5 5 2 2 5 2" xfId="20206" xr:uid="{00000000-0005-0000-0000-0000A7A10000}"/>
    <cellStyle name="Normal 12 5 5 5 2 2 5 2 2" xfId="45826" xr:uid="{00000000-0005-0000-0000-0000A8A10000}"/>
    <cellStyle name="Normal 12 5 5 5 2 2 5 3" xfId="33016" xr:uid="{00000000-0005-0000-0000-0000A9A10000}"/>
    <cellStyle name="Normal 12 5 5 5 2 2 6" xfId="14716" xr:uid="{00000000-0005-0000-0000-0000AAA10000}"/>
    <cellStyle name="Normal 12 5 5 5 2 2 6 2" xfId="40336" xr:uid="{00000000-0005-0000-0000-0000ABA10000}"/>
    <cellStyle name="Normal 12 5 5 5 2 2 7" xfId="27526" xr:uid="{00000000-0005-0000-0000-0000ACA10000}"/>
    <cellStyle name="Normal 12 5 5 5 2 3" xfId="2841" xr:uid="{00000000-0005-0000-0000-0000ADA10000}"/>
    <cellStyle name="Normal 12 5 5 5 2 3 2" xfId="8331" xr:uid="{00000000-0005-0000-0000-0000AEA10000}"/>
    <cellStyle name="Normal 12 5 5 5 2 3 2 2" xfId="21142" xr:uid="{00000000-0005-0000-0000-0000AFA10000}"/>
    <cellStyle name="Normal 12 5 5 5 2 3 2 2 2" xfId="46762" xr:uid="{00000000-0005-0000-0000-0000B0A10000}"/>
    <cellStyle name="Normal 12 5 5 5 2 3 2 3" xfId="33952" xr:uid="{00000000-0005-0000-0000-0000B1A10000}"/>
    <cellStyle name="Normal 12 5 5 5 2 3 3" xfId="15652" xr:uid="{00000000-0005-0000-0000-0000B2A10000}"/>
    <cellStyle name="Normal 12 5 5 5 2 3 3 2" xfId="41272" xr:uid="{00000000-0005-0000-0000-0000B3A10000}"/>
    <cellStyle name="Normal 12 5 5 5 2 3 4" xfId="28462" xr:uid="{00000000-0005-0000-0000-0000B4A10000}"/>
    <cellStyle name="Normal 12 5 5 5 2 4" xfId="4671" xr:uid="{00000000-0005-0000-0000-0000B5A10000}"/>
    <cellStyle name="Normal 12 5 5 5 2 4 2" xfId="10161" xr:uid="{00000000-0005-0000-0000-0000B6A10000}"/>
    <cellStyle name="Normal 12 5 5 5 2 4 2 2" xfId="22972" xr:uid="{00000000-0005-0000-0000-0000B7A10000}"/>
    <cellStyle name="Normal 12 5 5 5 2 4 2 2 2" xfId="48592" xr:uid="{00000000-0005-0000-0000-0000B8A10000}"/>
    <cellStyle name="Normal 12 5 5 5 2 4 2 3" xfId="35782" xr:uid="{00000000-0005-0000-0000-0000B9A10000}"/>
    <cellStyle name="Normal 12 5 5 5 2 4 3" xfId="17482" xr:uid="{00000000-0005-0000-0000-0000BAA10000}"/>
    <cellStyle name="Normal 12 5 5 5 2 4 3 2" xfId="43102" xr:uid="{00000000-0005-0000-0000-0000BBA10000}"/>
    <cellStyle name="Normal 12 5 5 5 2 4 4" xfId="30292" xr:uid="{00000000-0005-0000-0000-0000BCA10000}"/>
    <cellStyle name="Normal 12 5 5 5 2 5" xfId="11991" xr:uid="{00000000-0005-0000-0000-0000BDA10000}"/>
    <cellStyle name="Normal 12 5 5 5 2 5 2" xfId="24802" xr:uid="{00000000-0005-0000-0000-0000BEA10000}"/>
    <cellStyle name="Normal 12 5 5 5 2 5 2 2" xfId="50422" xr:uid="{00000000-0005-0000-0000-0000BFA10000}"/>
    <cellStyle name="Normal 12 5 5 5 2 5 3" xfId="37612" xr:uid="{00000000-0005-0000-0000-0000C0A10000}"/>
    <cellStyle name="Normal 12 5 5 5 2 6" xfId="6501" xr:uid="{00000000-0005-0000-0000-0000C1A10000}"/>
    <cellStyle name="Normal 12 5 5 5 2 6 2" xfId="19312" xr:uid="{00000000-0005-0000-0000-0000C2A10000}"/>
    <cellStyle name="Normal 12 5 5 5 2 6 2 2" xfId="44932" xr:uid="{00000000-0005-0000-0000-0000C3A10000}"/>
    <cellStyle name="Normal 12 5 5 5 2 6 3" xfId="32122" xr:uid="{00000000-0005-0000-0000-0000C4A10000}"/>
    <cellStyle name="Normal 12 5 5 5 2 7" xfId="13822" xr:uid="{00000000-0005-0000-0000-0000C5A10000}"/>
    <cellStyle name="Normal 12 5 5 5 2 7 2" xfId="39442" xr:uid="{00000000-0005-0000-0000-0000C6A10000}"/>
    <cellStyle name="Normal 12 5 5 5 2 8" xfId="26632" xr:uid="{00000000-0005-0000-0000-0000C7A10000}"/>
    <cellStyle name="Normal 12 5 5 5 3" xfId="1505" xr:uid="{00000000-0005-0000-0000-0000C8A10000}"/>
    <cellStyle name="Normal 12 5 5 5 3 2" xfId="3335" xr:uid="{00000000-0005-0000-0000-0000C9A10000}"/>
    <cellStyle name="Normal 12 5 5 5 3 2 2" xfId="8825" xr:uid="{00000000-0005-0000-0000-0000CAA10000}"/>
    <cellStyle name="Normal 12 5 5 5 3 2 2 2" xfId="21636" xr:uid="{00000000-0005-0000-0000-0000CBA10000}"/>
    <cellStyle name="Normal 12 5 5 5 3 2 2 2 2" xfId="47256" xr:uid="{00000000-0005-0000-0000-0000CCA10000}"/>
    <cellStyle name="Normal 12 5 5 5 3 2 2 3" xfId="34446" xr:uid="{00000000-0005-0000-0000-0000CDA10000}"/>
    <cellStyle name="Normal 12 5 5 5 3 2 3" xfId="16146" xr:uid="{00000000-0005-0000-0000-0000CEA10000}"/>
    <cellStyle name="Normal 12 5 5 5 3 2 3 2" xfId="41766" xr:uid="{00000000-0005-0000-0000-0000CFA10000}"/>
    <cellStyle name="Normal 12 5 5 5 3 2 4" xfId="28956" xr:uid="{00000000-0005-0000-0000-0000D0A10000}"/>
    <cellStyle name="Normal 12 5 5 5 3 3" xfId="5165" xr:uid="{00000000-0005-0000-0000-0000D1A10000}"/>
    <cellStyle name="Normal 12 5 5 5 3 3 2" xfId="10655" xr:uid="{00000000-0005-0000-0000-0000D2A10000}"/>
    <cellStyle name="Normal 12 5 5 5 3 3 2 2" xfId="23466" xr:uid="{00000000-0005-0000-0000-0000D3A10000}"/>
    <cellStyle name="Normal 12 5 5 5 3 3 2 2 2" xfId="49086" xr:uid="{00000000-0005-0000-0000-0000D4A10000}"/>
    <cellStyle name="Normal 12 5 5 5 3 3 2 3" xfId="36276" xr:uid="{00000000-0005-0000-0000-0000D5A10000}"/>
    <cellStyle name="Normal 12 5 5 5 3 3 3" xfId="17976" xr:uid="{00000000-0005-0000-0000-0000D6A10000}"/>
    <cellStyle name="Normal 12 5 5 5 3 3 3 2" xfId="43596" xr:uid="{00000000-0005-0000-0000-0000D7A10000}"/>
    <cellStyle name="Normal 12 5 5 5 3 3 4" xfId="30786" xr:uid="{00000000-0005-0000-0000-0000D8A10000}"/>
    <cellStyle name="Normal 12 5 5 5 3 4" xfId="12485" xr:uid="{00000000-0005-0000-0000-0000D9A10000}"/>
    <cellStyle name="Normal 12 5 5 5 3 4 2" xfId="25296" xr:uid="{00000000-0005-0000-0000-0000DAA10000}"/>
    <cellStyle name="Normal 12 5 5 5 3 4 2 2" xfId="50916" xr:uid="{00000000-0005-0000-0000-0000DBA10000}"/>
    <cellStyle name="Normal 12 5 5 5 3 4 3" xfId="38106" xr:uid="{00000000-0005-0000-0000-0000DCA10000}"/>
    <cellStyle name="Normal 12 5 5 5 3 5" xfId="6995" xr:uid="{00000000-0005-0000-0000-0000DDA10000}"/>
    <cellStyle name="Normal 12 5 5 5 3 5 2" xfId="19806" xr:uid="{00000000-0005-0000-0000-0000DEA10000}"/>
    <cellStyle name="Normal 12 5 5 5 3 5 2 2" xfId="45426" xr:uid="{00000000-0005-0000-0000-0000DFA10000}"/>
    <cellStyle name="Normal 12 5 5 5 3 5 3" xfId="32616" xr:uid="{00000000-0005-0000-0000-0000E0A10000}"/>
    <cellStyle name="Normal 12 5 5 5 3 6" xfId="14316" xr:uid="{00000000-0005-0000-0000-0000E1A10000}"/>
    <cellStyle name="Normal 12 5 5 5 3 6 2" xfId="39936" xr:uid="{00000000-0005-0000-0000-0000E2A10000}"/>
    <cellStyle name="Normal 12 5 5 5 3 7" xfId="27126" xr:uid="{00000000-0005-0000-0000-0000E3A10000}"/>
    <cellStyle name="Normal 12 5 5 5 4" xfId="2441" xr:uid="{00000000-0005-0000-0000-0000E4A10000}"/>
    <cellStyle name="Normal 12 5 5 5 4 2" xfId="7931" xr:uid="{00000000-0005-0000-0000-0000E5A10000}"/>
    <cellStyle name="Normal 12 5 5 5 4 2 2" xfId="20742" xr:uid="{00000000-0005-0000-0000-0000E6A10000}"/>
    <cellStyle name="Normal 12 5 5 5 4 2 2 2" xfId="46362" xr:uid="{00000000-0005-0000-0000-0000E7A10000}"/>
    <cellStyle name="Normal 12 5 5 5 4 2 3" xfId="33552" xr:uid="{00000000-0005-0000-0000-0000E8A10000}"/>
    <cellStyle name="Normal 12 5 5 5 4 3" xfId="15252" xr:uid="{00000000-0005-0000-0000-0000E9A10000}"/>
    <cellStyle name="Normal 12 5 5 5 4 3 2" xfId="40872" xr:uid="{00000000-0005-0000-0000-0000EAA10000}"/>
    <cellStyle name="Normal 12 5 5 5 4 4" xfId="28062" xr:uid="{00000000-0005-0000-0000-0000EBA10000}"/>
    <cellStyle name="Normal 12 5 5 5 5" xfId="4271" xr:uid="{00000000-0005-0000-0000-0000ECA10000}"/>
    <cellStyle name="Normal 12 5 5 5 5 2" xfId="9761" xr:uid="{00000000-0005-0000-0000-0000EDA10000}"/>
    <cellStyle name="Normal 12 5 5 5 5 2 2" xfId="22572" xr:uid="{00000000-0005-0000-0000-0000EEA10000}"/>
    <cellStyle name="Normal 12 5 5 5 5 2 2 2" xfId="48192" xr:uid="{00000000-0005-0000-0000-0000EFA10000}"/>
    <cellStyle name="Normal 12 5 5 5 5 2 3" xfId="35382" xr:uid="{00000000-0005-0000-0000-0000F0A10000}"/>
    <cellStyle name="Normal 12 5 5 5 5 3" xfId="17082" xr:uid="{00000000-0005-0000-0000-0000F1A10000}"/>
    <cellStyle name="Normal 12 5 5 5 5 3 2" xfId="42702" xr:uid="{00000000-0005-0000-0000-0000F2A10000}"/>
    <cellStyle name="Normal 12 5 5 5 5 4" xfId="29892" xr:uid="{00000000-0005-0000-0000-0000F3A10000}"/>
    <cellStyle name="Normal 12 5 5 5 6" xfId="11591" xr:uid="{00000000-0005-0000-0000-0000F4A10000}"/>
    <cellStyle name="Normal 12 5 5 5 6 2" xfId="24402" xr:uid="{00000000-0005-0000-0000-0000F5A10000}"/>
    <cellStyle name="Normal 12 5 5 5 6 2 2" xfId="50022" xr:uid="{00000000-0005-0000-0000-0000F6A10000}"/>
    <cellStyle name="Normal 12 5 5 5 6 3" xfId="37212" xr:uid="{00000000-0005-0000-0000-0000F7A10000}"/>
    <cellStyle name="Normal 12 5 5 5 7" xfId="6101" xr:uid="{00000000-0005-0000-0000-0000F8A10000}"/>
    <cellStyle name="Normal 12 5 5 5 7 2" xfId="18912" xr:uid="{00000000-0005-0000-0000-0000F9A10000}"/>
    <cellStyle name="Normal 12 5 5 5 7 2 2" xfId="44532" xr:uid="{00000000-0005-0000-0000-0000FAA10000}"/>
    <cellStyle name="Normal 12 5 5 5 7 3" xfId="31722" xr:uid="{00000000-0005-0000-0000-0000FBA10000}"/>
    <cellStyle name="Normal 12 5 5 5 8" xfId="13422" xr:uid="{00000000-0005-0000-0000-0000FCA10000}"/>
    <cellStyle name="Normal 12 5 5 5 8 2" xfId="39042" xr:uid="{00000000-0005-0000-0000-0000FDA10000}"/>
    <cellStyle name="Normal 12 5 5 5 9" xfId="26232" xr:uid="{00000000-0005-0000-0000-0000FEA10000}"/>
    <cellStyle name="Normal 12 5 5 6" xfId="744" xr:uid="{00000000-0005-0000-0000-0000FFA10000}"/>
    <cellStyle name="Normal 12 5 5 6 2" xfId="1639" xr:uid="{00000000-0005-0000-0000-000000A20000}"/>
    <cellStyle name="Normal 12 5 5 6 2 2" xfId="3469" xr:uid="{00000000-0005-0000-0000-000001A20000}"/>
    <cellStyle name="Normal 12 5 5 6 2 2 2" xfId="8959" xr:uid="{00000000-0005-0000-0000-000002A20000}"/>
    <cellStyle name="Normal 12 5 5 6 2 2 2 2" xfId="21770" xr:uid="{00000000-0005-0000-0000-000003A20000}"/>
    <cellStyle name="Normal 12 5 5 6 2 2 2 2 2" xfId="47390" xr:uid="{00000000-0005-0000-0000-000004A20000}"/>
    <cellStyle name="Normal 12 5 5 6 2 2 2 3" xfId="34580" xr:uid="{00000000-0005-0000-0000-000005A20000}"/>
    <cellStyle name="Normal 12 5 5 6 2 2 3" xfId="16280" xr:uid="{00000000-0005-0000-0000-000006A20000}"/>
    <cellStyle name="Normal 12 5 5 6 2 2 3 2" xfId="41900" xr:uid="{00000000-0005-0000-0000-000007A20000}"/>
    <cellStyle name="Normal 12 5 5 6 2 2 4" xfId="29090" xr:uid="{00000000-0005-0000-0000-000008A20000}"/>
    <cellStyle name="Normal 12 5 5 6 2 3" xfId="5299" xr:uid="{00000000-0005-0000-0000-000009A20000}"/>
    <cellStyle name="Normal 12 5 5 6 2 3 2" xfId="10789" xr:uid="{00000000-0005-0000-0000-00000AA20000}"/>
    <cellStyle name="Normal 12 5 5 6 2 3 2 2" xfId="23600" xr:uid="{00000000-0005-0000-0000-00000BA20000}"/>
    <cellStyle name="Normal 12 5 5 6 2 3 2 2 2" xfId="49220" xr:uid="{00000000-0005-0000-0000-00000CA20000}"/>
    <cellStyle name="Normal 12 5 5 6 2 3 2 3" xfId="36410" xr:uid="{00000000-0005-0000-0000-00000DA20000}"/>
    <cellStyle name="Normal 12 5 5 6 2 3 3" xfId="18110" xr:uid="{00000000-0005-0000-0000-00000EA20000}"/>
    <cellStyle name="Normal 12 5 5 6 2 3 3 2" xfId="43730" xr:uid="{00000000-0005-0000-0000-00000FA20000}"/>
    <cellStyle name="Normal 12 5 5 6 2 3 4" xfId="30920" xr:uid="{00000000-0005-0000-0000-000010A20000}"/>
    <cellStyle name="Normal 12 5 5 6 2 4" xfId="12619" xr:uid="{00000000-0005-0000-0000-000011A20000}"/>
    <cellStyle name="Normal 12 5 5 6 2 4 2" xfId="25430" xr:uid="{00000000-0005-0000-0000-000012A20000}"/>
    <cellStyle name="Normal 12 5 5 6 2 4 2 2" xfId="51050" xr:uid="{00000000-0005-0000-0000-000013A20000}"/>
    <cellStyle name="Normal 12 5 5 6 2 4 3" xfId="38240" xr:uid="{00000000-0005-0000-0000-000014A20000}"/>
    <cellStyle name="Normal 12 5 5 6 2 5" xfId="7129" xr:uid="{00000000-0005-0000-0000-000015A20000}"/>
    <cellStyle name="Normal 12 5 5 6 2 5 2" xfId="19940" xr:uid="{00000000-0005-0000-0000-000016A20000}"/>
    <cellStyle name="Normal 12 5 5 6 2 5 2 2" xfId="45560" xr:uid="{00000000-0005-0000-0000-000017A20000}"/>
    <cellStyle name="Normal 12 5 5 6 2 5 3" xfId="32750" xr:uid="{00000000-0005-0000-0000-000018A20000}"/>
    <cellStyle name="Normal 12 5 5 6 2 6" xfId="14450" xr:uid="{00000000-0005-0000-0000-000019A20000}"/>
    <cellStyle name="Normal 12 5 5 6 2 6 2" xfId="40070" xr:uid="{00000000-0005-0000-0000-00001AA20000}"/>
    <cellStyle name="Normal 12 5 5 6 2 7" xfId="27260" xr:uid="{00000000-0005-0000-0000-00001BA20000}"/>
    <cellStyle name="Normal 12 5 5 6 3" xfId="2575" xr:uid="{00000000-0005-0000-0000-00001CA20000}"/>
    <cellStyle name="Normal 12 5 5 6 3 2" xfId="8065" xr:uid="{00000000-0005-0000-0000-00001DA20000}"/>
    <cellStyle name="Normal 12 5 5 6 3 2 2" xfId="20876" xr:uid="{00000000-0005-0000-0000-00001EA20000}"/>
    <cellStyle name="Normal 12 5 5 6 3 2 2 2" xfId="46496" xr:uid="{00000000-0005-0000-0000-00001FA20000}"/>
    <cellStyle name="Normal 12 5 5 6 3 2 3" xfId="33686" xr:uid="{00000000-0005-0000-0000-000020A20000}"/>
    <cellStyle name="Normal 12 5 5 6 3 3" xfId="15386" xr:uid="{00000000-0005-0000-0000-000021A20000}"/>
    <cellStyle name="Normal 12 5 5 6 3 3 2" xfId="41006" xr:uid="{00000000-0005-0000-0000-000022A20000}"/>
    <cellStyle name="Normal 12 5 5 6 3 4" xfId="28196" xr:uid="{00000000-0005-0000-0000-000023A20000}"/>
    <cellStyle name="Normal 12 5 5 6 4" xfId="4405" xr:uid="{00000000-0005-0000-0000-000024A20000}"/>
    <cellStyle name="Normal 12 5 5 6 4 2" xfId="9895" xr:uid="{00000000-0005-0000-0000-000025A20000}"/>
    <cellStyle name="Normal 12 5 5 6 4 2 2" xfId="22706" xr:uid="{00000000-0005-0000-0000-000026A20000}"/>
    <cellStyle name="Normal 12 5 5 6 4 2 2 2" xfId="48326" xr:uid="{00000000-0005-0000-0000-000027A20000}"/>
    <cellStyle name="Normal 12 5 5 6 4 2 3" xfId="35516" xr:uid="{00000000-0005-0000-0000-000028A20000}"/>
    <cellStyle name="Normal 12 5 5 6 4 3" xfId="17216" xr:uid="{00000000-0005-0000-0000-000029A20000}"/>
    <cellStyle name="Normal 12 5 5 6 4 3 2" xfId="42836" xr:uid="{00000000-0005-0000-0000-00002AA20000}"/>
    <cellStyle name="Normal 12 5 5 6 4 4" xfId="30026" xr:uid="{00000000-0005-0000-0000-00002BA20000}"/>
    <cellStyle name="Normal 12 5 5 6 5" xfId="11725" xr:uid="{00000000-0005-0000-0000-00002CA20000}"/>
    <cellStyle name="Normal 12 5 5 6 5 2" xfId="24536" xr:uid="{00000000-0005-0000-0000-00002DA20000}"/>
    <cellStyle name="Normal 12 5 5 6 5 2 2" xfId="50156" xr:uid="{00000000-0005-0000-0000-00002EA20000}"/>
    <cellStyle name="Normal 12 5 5 6 5 3" xfId="37346" xr:uid="{00000000-0005-0000-0000-00002FA20000}"/>
    <cellStyle name="Normal 12 5 5 6 6" xfId="6235" xr:uid="{00000000-0005-0000-0000-000030A20000}"/>
    <cellStyle name="Normal 12 5 5 6 6 2" xfId="19046" xr:uid="{00000000-0005-0000-0000-000031A20000}"/>
    <cellStyle name="Normal 12 5 5 6 6 2 2" xfId="44666" xr:uid="{00000000-0005-0000-0000-000032A20000}"/>
    <cellStyle name="Normal 12 5 5 6 6 3" xfId="31856" xr:uid="{00000000-0005-0000-0000-000033A20000}"/>
    <cellStyle name="Normal 12 5 5 6 7" xfId="13556" xr:uid="{00000000-0005-0000-0000-000034A20000}"/>
    <cellStyle name="Normal 12 5 5 6 7 2" xfId="39176" xr:uid="{00000000-0005-0000-0000-000035A20000}"/>
    <cellStyle name="Normal 12 5 5 6 8" xfId="26366" xr:uid="{00000000-0005-0000-0000-000036A20000}"/>
    <cellStyle name="Normal 12 5 5 7" xfId="1145" xr:uid="{00000000-0005-0000-0000-000037A20000}"/>
    <cellStyle name="Normal 12 5 5 7 2" xfId="2975" xr:uid="{00000000-0005-0000-0000-000038A20000}"/>
    <cellStyle name="Normal 12 5 5 7 2 2" xfId="8465" xr:uid="{00000000-0005-0000-0000-000039A20000}"/>
    <cellStyle name="Normal 12 5 5 7 2 2 2" xfId="21276" xr:uid="{00000000-0005-0000-0000-00003AA20000}"/>
    <cellStyle name="Normal 12 5 5 7 2 2 2 2" xfId="46896" xr:uid="{00000000-0005-0000-0000-00003BA20000}"/>
    <cellStyle name="Normal 12 5 5 7 2 2 3" xfId="34086" xr:uid="{00000000-0005-0000-0000-00003CA20000}"/>
    <cellStyle name="Normal 12 5 5 7 2 3" xfId="15786" xr:uid="{00000000-0005-0000-0000-00003DA20000}"/>
    <cellStyle name="Normal 12 5 5 7 2 3 2" xfId="41406" xr:uid="{00000000-0005-0000-0000-00003EA20000}"/>
    <cellStyle name="Normal 12 5 5 7 2 4" xfId="28596" xr:uid="{00000000-0005-0000-0000-00003FA20000}"/>
    <cellStyle name="Normal 12 5 5 7 3" xfId="4805" xr:uid="{00000000-0005-0000-0000-000040A20000}"/>
    <cellStyle name="Normal 12 5 5 7 3 2" xfId="10295" xr:uid="{00000000-0005-0000-0000-000041A20000}"/>
    <cellStyle name="Normal 12 5 5 7 3 2 2" xfId="23106" xr:uid="{00000000-0005-0000-0000-000042A20000}"/>
    <cellStyle name="Normal 12 5 5 7 3 2 2 2" xfId="48726" xr:uid="{00000000-0005-0000-0000-000043A20000}"/>
    <cellStyle name="Normal 12 5 5 7 3 2 3" xfId="35916" xr:uid="{00000000-0005-0000-0000-000044A20000}"/>
    <cellStyle name="Normal 12 5 5 7 3 3" xfId="17616" xr:uid="{00000000-0005-0000-0000-000045A20000}"/>
    <cellStyle name="Normal 12 5 5 7 3 3 2" xfId="43236" xr:uid="{00000000-0005-0000-0000-000046A20000}"/>
    <cellStyle name="Normal 12 5 5 7 3 4" xfId="30426" xr:uid="{00000000-0005-0000-0000-000047A20000}"/>
    <cellStyle name="Normal 12 5 5 7 4" xfId="12125" xr:uid="{00000000-0005-0000-0000-000048A20000}"/>
    <cellStyle name="Normal 12 5 5 7 4 2" xfId="24936" xr:uid="{00000000-0005-0000-0000-000049A20000}"/>
    <cellStyle name="Normal 12 5 5 7 4 2 2" xfId="50556" xr:uid="{00000000-0005-0000-0000-00004AA20000}"/>
    <cellStyle name="Normal 12 5 5 7 4 3" xfId="37746" xr:uid="{00000000-0005-0000-0000-00004BA20000}"/>
    <cellStyle name="Normal 12 5 5 7 5" xfId="6635" xr:uid="{00000000-0005-0000-0000-00004CA20000}"/>
    <cellStyle name="Normal 12 5 5 7 5 2" xfId="19446" xr:uid="{00000000-0005-0000-0000-00004DA20000}"/>
    <cellStyle name="Normal 12 5 5 7 5 2 2" xfId="45066" xr:uid="{00000000-0005-0000-0000-00004EA20000}"/>
    <cellStyle name="Normal 12 5 5 7 5 3" xfId="32256" xr:uid="{00000000-0005-0000-0000-00004FA20000}"/>
    <cellStyle name="Normal 12 5 5 7 6" xfId="13956" xr:uid="{00000000-0005-0000-0000-000050A20000}"/>
    <cellStyle name="Normal 12 5 5 7 6 2" xfId="39576" xr:uid="{00000000-0005-0000-0000-000051A20000}"/>
    <cellStyle name="Normal 12 5 5 7 7" xfId="26766" xr:uid="{00000000-0005-0000-0000-000052A20000}"/>
    <cellStyle name="Normal 12 5 5 8" xfId="2040" xr:uid="{00000000-0005-0000-0000-000053A20000}"/>
    <cellStyle name="Normal 12 5 5 8 2" xfId="3870" xr:uid="{00000000-0005-0000-0000-000054A20000}"/>
    <cellStyle name="Normal 12 5 5 8 2 2" xfId="9360" xr:uid="{00000000-0005-0000-0000-000055A20000}"/>
    <cellStyle name="Normal 12 5 5 8 2 2 2" xfId="22171" xr:uid="{00000000-0005-0000-0000-000056A20000}"/>
    <cellStyle name="Normal 12 5 5 8 2 2 2 2" xfId="47791" xr:uid="{00000000-0005-0000-0000-000057A20000}"/>
    <cellStyle name="Normal 12 5 5 8 2 2 3" xfId="34981" xr:uid="{00000000-0005-0000-0000-000058A20000}"/>
    <cellStyle name="Normal 12 5 5 8 2 3" xfId="16681" xr:uid="{00000000-0005-0000-0000-000059A20000}"/>
    <cellStyle name="Normal 12 5 5 8 2 3 2" xfId="42301" xr:uid="{00000000-0005-0000-0000-00005AA20000}"/>
    <cellStyle name="Normal 12 5 5 8 2 4" xfId="29491" xr:uid="{00000000-0005-0000-0000-00005BA20000}"/>
    <cellStyle name="Normal 12 5 5 8 3" xfId="5700" xr:uid="{00000000-0005-0000-0000-00005CA20000}"/>
    <cellStyle name="Normal 12 5 5 8 3 2" xfId="11190" xr:uid="{00000000-0005-0000-0000-00005DA20000}"/>
    <cellStyle name="Normal 12 5 5 8 3 2 2" xfId="24001" xr:uid="{00000000-0005-0000-0000-00005EA20000}"/>
    <cellStyle name="Normal 12 5 5 8 3 2 2 2" xfId="49621" xr:uid="{00000000-0005-0000-0000-00005FA20000}"/>
    <cellStyle name="Normal 12 5 5 8 3 2 3" xfId="36811" xr:uid="{00000000-0005-0000-0000-000060A20000}"/>
    <cellStyle name="Normal 12 5 5 8 3 3" xfId="18511" xr:uid="{00000000-0005-0000-0000-000061A20000}"/>
    <cellStyle name="Normal 12 5 5 8 3 3 2" xfId="44131" xr:uid="{00000000-0005-0000-0000-000062A20000}"/>
    <cellStyle name="Normal 12 5 5 8 3 4" xfId="31321" xr:uid="{00000000-0005-0000-0000-000063A20000}"/>
    <cellStyle name="Normal 12 5 5 8 4" xfId="13020" xr:uid="{00000000-0005-0000-0000-000064A20000}"/>
    <cellStyle name="Normal 12 5 5 8 4 2" xfId="25831" xr:uid="{00000000-0005-0000-0000-000065A20000}"/>
    <cellStyle name="Normal 12 5 5 8 4 2 2" xfId="51451" xr:uid="{00000000-0005-0000-0000-000066A20000}"/>
    <cellStyle name="Normal 12 5 5 8 4 3" xfId="38641" xr:uid="{00000000-0005-0000-0000-000067A20000}"/>
    <cellStyle name="Normal 12 5 5 8 5" xfId="7530" xr:uid="{00000000-0005-0000-0000-000068A20000}"/>
    <cellStyle name="Normal 12 5 5 8 5 2" xfId="20341" xr:uid="{00000000-0005-0000-0000-000069A20000}"/>
    <cellStyle name="Normal 12 5 5 8 5 2 2" xfId="45961" xr:uid="{00000000-0005-0000-0000-00006AA20000}"/>
    <cellStyle name="Normal 12 5 5 8 5 3" xfId="33151" xr:uid="{00000000-0005-0000-0000-00006BA20000}"/>
    <cellStyle name="Normal 12 5 5 8 6" xfId="14851" xr:uid="{00000000-0005-0000-0000-00006CA20000}"/>
    <cellStyle name="Normal 12 5 5 8 6 2" xfId="40471" xr:uid="{00000000-0005-0000-0000-00006DA20000}"/>
    <cellStyle name="Normal 12 5 5 8 7" xfId="27661" xr:uid="{00000000-0005-0000-0000-00006EA20000}"/>
    <cellStyle name="Normal 12 5 5 9" xfId="2081" xr:uid="{00000000-0005-0000-0000-00006FA20000}"/>
    <cellStyle name="Normal 12 5 5 9 2" xfId="7571" xr:uid="{00000000-0005-0000-0000-000070A20000}"/>
    <cellStyle name="Normal 12 5 5 9 2 2" xfId="20382" xr:uid="{00000000-0005-0000-0000-000071A20000}"/>
    <cellStyle name="Normal 12 5 5 9 2 2 2" xfId="46002" xr:uid="{00000000-0005-0000-0000-000072A20000}"/>
    <cellStyle name="Normal 12 5 5 9 2 3" xfId="33192" xr:uid="{00000000-0005-0000-0000-000073A20000}"/>
    <cellStyle name="Normal 12 5 5 9 3" xfId="14892" xr:uid="{00000000-0005-0000-0000-000074A20000}"/>
    <cellStyle name="Normal 12 5 5 9 3 2" xfId="40512" xr:uid="{00000000-0005-0000-0000-000075A20000}"/>
    <cellStyle name="Normal 12 5 5 9 4" xfId="27702" xr:uid="{00000000-0005-0000-0000-000076A20000}"/>
    <cellStyle name="Normal 12 5 6" xfId="311" xr:uid="{00000000-0005-0000-0000-000077A20000}"/>
    <cellStyle name="Normal 12 5 6 10" xfId="5803" xr:uid="{00000000-0005-0000-0000-000078A20000}"/>
    <cellStyle name="Normal 12 5 6 10 2" xfId="18614" xr:uid="{00000000-0005-0000-0000-000079A20000}"/>
    <cellStyle name="Normal 12 5 6 10 2 2" xfId="44234" xr:uid="{00000000-0005-0000-0000-00007AA20000}"/>
    <cellStyle name="Normal 12 5 6 10 3" xfId="31424" xr:uid="{00000000-0005-0000-0000-00007BA20000}"/>
    <cellStyle name="Normal 12 5 6 11" xfId="13124" xr:uid="{00000000-0005-0000-0000-00007CA20000}"/>
    <cellStyle name="Normal 12 5 6 11 2" xfId="38744" xr:uid="{00000000-0005-0000-0000-00007DA20000}"/>
    <cellStyle name="Normal 12 5 6 12" xfId="25934" xr:uid="{00000000-0005-0000-0000-00007EA20000}"/>
    <cellStyle name="Normal 12 5 6 2" xfId="540" xr:uid="{00000000-0005-0000-0000-00007FA20000}"/>
    <cellStyle name="Normal 12 5 6 2 2" xfId="939" xr:uid="{00000000-0005-0000-0000-000080A20000}"/>
    <cellStyle name="Normal 12 5 6 2 2 2" xfId="1834" xr:uid="{00000000-0005-0000-0000-000081A20000}"/>
    <cellStyle name="Normal 12 5 6 2 2 2 2" xfId="3664" xr:uid="{00000000-0005-0000-0000-000082A20000}"/>
    <cellStyle name="Normal 12 5 6 2 2 2 2 2" xfId="9154" xr:uid="{00000000-0005-0000-0000-000083A20000}"/>
    <cellStyle name="Normal 12 5 6 2 2 2 2 2 2" xfId="21965" xr:uid="{00000000-0005-0000-0000-000084A20000}"/>
    <cellStyle name="Normal 12 5 6 2 2 2 2 2 2 2" xfId="47585" xr:uid="{00000000-0005-0000-0000-000085A20000}"/>
    <cellStyle name="Normal 12 5 6 2 2 2 2 2 3" xfId="34775" xr:uid="{00000000-0005-0000-0000-000086A20000}"/>
    <cellStyle name="Normal 12 5 6 2 2 2 2 3" xfId="16475" xr:uid="{00000000-0005-0000-0000-000087A20000}"/>
    <cellStyle name="Normal 12 5 6 2 2 2 2 3 2" xfId="42095" xr:uid="{00000000-0005-0000-0000-000088A20000}"/>
    <cellStyle name="Normal 12 5 6 2 2 2 2 4" xfId="29285" xr:uid="{00000000-0005-0000-0000-000089A20000}"/>
    <cellStyle name="Normal 12 5 6 2 2 2 3" xfId="5494" xr:uid="{00000000-0005-0000-0000-00008AA20000}"/>
    <cellStyle name="Normal 12 5 6 2 2 2 3 2" xfId="10984" xr:uid="{00000000-0005-0000-0000-00008BA20000}"/>
    <cellStyle name="Normal 12 5 6 2 2 2 3 2 2" xfId="23795" xr:uid="{00000000-0005-0000-0000-00008CA20000}"/>
    <cellStyle name="Normal 12 5 6 2 2 2 3 2 2 2" xfId="49415" xr:uid="{00000000-0005-0000-0000-00008DA20000}"/>
    <cellStyle name="Normal 12 5 6 2 2 2 3 2 3" xfId="36605" xr:uid="{00000000-0005-0000-0000-00008EA20000}"/>
    <cellStyle name="Normal 12 5 6 2 2 2 3 3" xfId="18305" xr:uid="{00000000-0005-0000-0000-00008FA20000}"/>
    <cellStyle name="Normal 12 5 6 2 2 2 3 3 2" xfId="43925" xr:uid="{00000000-0005-0000-0000-000090A20000}"/>
    <cellStyle name="Normal 12 5 6 2 2 2 3 4" xfId="31115" xr:uid="{00000000-0005-0000-0000-000091A20000}"/>
    <cellStyle name="Normal 12 5 6 2 2 2 4" xfId="12814" xr:uid="{00000000-0005-0000-0000-000092A20000}"/>
    <cellStyle name="Normal 12 5 6 2 2 2 4 2" xfId="25625" xr:uid="{00000000-0005-0000-0000-000093A20000}"/>
    <cellStyle name="Normal 12 5 6 2 2 2 4 2 2" xfId="51245" xr:uid="{00000000-0005-0000-0000-000094A20000}"/>
    <cellStyle name="Normal 12 5 6 2 2 2 4 3" xfId="38435" xr:uid="{00000000-0005-0000-0000-000095A20000}"/>
    <cellStyle name="Normal 12 5 6 2 2 2 5" xfId="7324" xr:uid="{00000000-0005-0000-0000-000096A20000}"/>
    <cellStyle name="Normal 12 5 6 2 2 2 5 2" xfId="20135" xr:uid="{00000000-0005-0000-0000-000097A20000}"/>
    <cellStyle name="Normal 12 5 6 2 2 2 5 2 2" xfId="45755" xr:uid="{00000000-0005-0000-0000-000098A20000}"/>
    <cellStyle name="Normal 12 5 6 2 2 2 5 3" xfId="32945" xr:uid="{00000000-0005-0000-0000-000099A20000}"/>
    <cellStyle name="Normal 12 5 6 2 2 2 6" xfId="14645" xr:uid="{00000000-0005-0000-0000-00009AA20000}"/>
    <cellStyle name="Normal 12 5 6 2 2 2 6 2" xfId="40265" xr:uid="{00000000-0005-0000-0000-00009BA20000}"/>
    <cellStyle name="Normal 12 5 6 2 2 2 7" xfId="27455" xr:uid="{00000000-0005-0000-0000-00009CA20000}"/>
    <cellStyle name="Normal 12 5 6 2 2 3" xfId="2770" xr:uid="{00000000-0005-0000-0000-00009DA20000}"/>
    <cellStyle name="Normal 12 5 6 2 2 3 2" xfId="8260" xr:uid="{00000000-0005-0000-0000-00009EA20000}"/>
    <cellStyle name="Normal 12 5 6 2 2 3 2 2" xfId="21071" xr:uid="{00000000-0005-0000-0000-00009FA20000}"/>
    <cellStyle name="Normal 12 5 6 2 2 3 2 2 2" xfId="46691" xr:uid="{00000000-0005-0000-0000-0000A0A20000}"/>
    <cellStyle name="Normal 12 5 6 2 2 3 2 3" xfId="33881" xr:uid="{00000000-0005-0000-0000-0000A1A20000}"/>
    <cellStyle name="Normal 12 5 6 2 2 3 3" xfId="15581" xr:uid="{00000000-0005-0000-0000-0000A2A20000}"/>
    <cellStyle name="Normal 12 5 6 2 2 3 3 2" xfId="41201" xr:uid="{00000000-0005-0000-0000-0000A3A20000}"/>
    <cellStyle name="Normal 12 5 6 2 2 3 4" xfId="28391" xr:uid="{00000000-0005-0000-0000-0000A4A20000}"/>
    <cellStyle name="Normal 12 5 6 2 2 4" xfId="4600" xr:uid="{00000000-0005-0000-0000-0000A5A20000}"/>
    <cellStyle name="Normal 12 5 6 2 2 4 2" xfId="10090" xr:uid="{00000000-0005-0000-0000-0000A6A20000}"/>
    <cellStyle name="Normal 12 5 6 2 2 4 2 2" xfId="22901" xr:uid="{00000000-0005-0000-0000-0000A7A20000}"/>
    <cellStyle name="Normal 12 5 6 2 2 4 2 2 2" xfId="48521" xr:uid="{00000000-0005-0000-0000-0000A8A20000}"/>
    <cellStyle name="Normal 12 5 6 2 2 4 2 3" xfId="35711" xr:uid="{00000000-0005-0000-0000-0000A9A20000}"/>
    <cellStyle name="Normal 12 5 6 2 2 4 3" xfId="17411" xr:uid="{00000000-0005-0000-0000-0000AAA20000}"/>
    <cellStyle name="Normal 12 5 6 2 2 4 3 2" xfId="43031" xr:uid="{00000000-0005-0000-0000-0000ABA20000}"/>
    <cellStyle name="Normal 12 5 6 2 2 4 4" xfId="30221" xr:uid="{00000000-0005-0000-0000-0000ACA20000}"/>
    <cellStyle name="Normal 12 5 6 2 2 5" xfId="11920" xr:uid="{00000000-0005-0000-0000-0000ADA20000}"/>
    <cellStyle name="Normal 12 5 6 2 2 5 2" xfId="24731" xr:uid="{00000000-0005-0000-0000-0000AEA20000}"/>
    <cellStyle name="Normal 12 5 6 2 2 5 2 2" xfId="50351" xr:uid="{00000000-0005-0000-0000-0000AFA20000}"/>
    <cellStyle name="Normal 12 5 6 2 2 5 3" xfId="37541" xr:uid="{00000000-0005-0000-0000-0000B0A20000}"/>
    <cellStyle name="Normal 12 5 6 2 2 6" xfId="6430" xr:uid="{00000000-0005-0000-0000-0000B1A20000}"/>
    <cellStyle name="Normal 12 5 6 2 2 6 2" xfId="19241" xr:uid="{00000000-0005-0000-0000-0000B2A20000}"/>
    <cellStyle name="Normal 12 5 6 2 2 6 2 2" xfId="44861" xr:uid="{00000000-0005-0000-0000-0000B3A20000}"/>
    <cellStyle name="Normal 12 5 6 2 2 6 3" xfId="32051" xr:uid="{00000000-0005-0000-0000-0000B4A20000}"/>
    <cellStyle name="Normal 12 5 6 2 2 7" xfId="13751" xr:uid="{00000000-0005-0000-0000-0000B5A20000}"/>
    <cellStyle name="Normal 12 5 6 2 2 7 2" xfId="39371" xr:uid="{00000000-0005-0000-0000-0000B6A20000}"/>
    <cellStyle name="Normal 12 5 6 2 2 8" xfId="26561" xr:uid="{00000000-0005-0000-0000-0000B7A20000}"/>
    <cellStyle name="Normal 12 5 6 2 3" xfId="1435" xr:uid="{00000000-0005-0000-0000-0000B8A20000}"/>
    <cellStyle name="Normal 12 5 6 2 3 2" xfId="3265" xr:uid="{00000000-0005-0000-0000-0000B9A20000}"/>
    <cellStyle name="Normal 12 5 6 2 3 2 2" xfId="8755" xr:uid="{00000000-0005-0000-0000-0000BAA20000}"/>
    <cellStyle name="Normal 12 5 6 2 3 2 2 2" xfId="21566" xr:uid="{00000000-0005-0000-0000-0000BBA20000}"/>
    <cellStyle name="Normal 12 5 6 2 3 2 2 2 2" xfId="47186" xr:uid="{00000000-0005-0000-0000-0000BCA20000}"/>
    <cellStyle name="Normal 12 5 6 2 3 2 2 3" xfId="34376" xr:uid="{00000000-0005-0000-0000-0000BDA20000}"/>
    <cellStyle name="Normal 12 5 6 2 3 2 3" xfId="16076" xr:uid="{00000000-0005-0000-0000-0000BEA20000}"/>
    <cellStyle name="Normal 12 5 6 2 3 2 3 2" xfId="41696" xr:uid="{00000000-0005-0000-0000-0000BFA20000}"/>
    <cellStyle name="Normal 12 5 6 2 3 2 4" xfId="28886" xr:uid="{00000000-0005-0000-0000-0000C0A20000}"/>
    <cellStyle name="Normal 12 5 6 2 3 3" xfId="5095" xr:uid="{00000000-0005-0000-0000-0000C1A20000}"/>
    <cellStyle name="Normal 12 5 6 2 3 3 2" xfId="10585" xr:uid="{00000000-0005-0000-0000-0000C2A20000}"/>
    <cellStyle name="Normal 12 5 6 2 3 3 2 2" xfId="23396" xr:uid="{00000000-0005-0000-0000-0000C3A20000}"/>
    <cellStyle name="Normal 12 5 6 2 3 3 2 2 2" xfId="49016" xr:uid="{00000000-0005-0000-0000-0000C4A20000}"/>
    <cellStyle name="Normal 12 5 6 2 3 3 2 3" xfId="36206" xr:uid="{00000000-0005-0000-0000-0000C5A20000}"/>
    <cellStyle name="Normal 12 5 6 2 3 3 3" xfId="17906" xr:uid="{00000000-0005-0000-0000-0000C6A20000}"/>
    <cellStyle name="Normal 12 5 6 2 3 3 3 2" xfId="43526" xr:uid="{00000000-0005-0000-0000-0000C7A20000}"/>
    <cellStyle name="Normal 12 5 6 2 3 3 4" xfId="30716" xr:uid="{00000000-0005-0000-0000-0000C8A20000}"/>
    <cellStyle name="Normal 12 5 6 2 3 4" xfId="12415" xr:uid="{00000000-0005-0000-0000-0000C9A20000}"/>
    <cellStyle name="Normal 12 5 6 2 3 4 2" xfId="25226" xr:uid="{00000000-0005-0000-0000-0000CAA20000}"/>
    <cellStyle name="Normal 12 5 6 2 3 4 2 2" xfId="50846" xr:uid="{00000000-0005-0000-0000-0000CBA20000}"/>
    <cellStyle name="Normal 12 5 6 2 3 4 3" xfId="38036" xr:uid="{00000000-0005-0000-0000-0000CCA20000}"/>
    <cellStyle name="Normal 12 5 6 2 3 5" xfId="6925" xr:uid="{00000000-0005-0000-0000-0000CDA20000}"/>
    <cellStyle name="Normal 12 5 6 2 3 5 2" xfId="19736" xr:uid="{00000000-0005-0000-0000-0000CEA20000}"/>
    <cellStyle name="Normal 12 5 6 2 3 5 2 2" xfId="45356" xr:uid="{00000000-0005-0000-0000-0000CFA20000}"/>
    <cellStyle name="Normal 12 5 6 2 3 5 3" xfId="32546" xr:uid="{00000000-0005-0000-0000-0000D0A20000}"/>
    <cellStyle name="Normal 12 5 6 2 3 6" xfId="14246" xr:uid="{00000000-0005-0000-0000-0000D1A20000}"/>
    <cellStyle name="Normal 12 5 6 2 3 6 2" xfId="39866" xr:uid="{00000000-0005-0000-0000-0000D2A20000}"/>
    <cellStyle name="Normal 12 5 6 2 3 7" xfId="27056" xr:uid="{00000000-0005-0000-0000-0000D3A20000}"/>
    <cellStyle name="Normal 12 5 6 2 4" xfId="2371" xr:uid="{00000000-0005-0000-0000-0000D4A20000}"/>
    <cellStyle name="Normal 12 5 6 2 4 2" xfId="7861" xr:uid="{00000000-0005-0000-0000-0000D5A20000}"/>
    <cellStyle name="Normal 12 5 6 2 4 2 2" xfId="20672" xr:uid="{00000000-0005-0000-0000-0000D6A20000}"/>
    <cellStyle name="Normal 12 5 6 2 4 2 2 2" xfId="46292" xr:uid="{00000000-0005-0000-0000-0000D7A20000}"/>
    <cellStyle name="Normal 12 5 6 2 4 2 3" xfId="33482" xr:uid="{00000000-0005-0000-0000-0000D8A20000}"/>
    <cellStyle name="Normal 12 5 6 2 4 3" xfId="15182" xr:uid="{00000000-0005-0000-0000-0000D9A20000}"/>
    <cellStyle name="Normal 12 5 6 2 4 3 2" xfId="40802" xr:uid="{00000000-0005-0000-0000-0000DAA20000}"/>
    <cellStyle name="Normal 12 5 6 2 4 4" xfId="27992" xr:uid="{00000000-0005-0000-0000-0000DBA20000}"/>
    <cellStyle name="Normal 12 5 6 2 5" xfId="4201" xr:uid="{00000000-0005-0000-0000-0000DCA20000}"/>
    <cellStyle name="Normal 12 5 6 2 5 2" xfId="9691" xr:uid="{00000000-0005-0000-0000-0000DDA20000}"/>
    <cellStyle name="Normal 12 5 6 2 5 2 2" xfId="22502" xr:uid="{00000000-0005-0000-0000-0000DEA20000}"/>
    <cellStyle name="Normal 12 5 6 2 5 2 2 2" xfId="48122" xr:uid="{00000000-0005-0000-0000-0000DFA20000}"/>
    <cellStyle name="Normal 12 5 6 2 5 2 3" xfId="35312" xr:uid="{00000000-0005-0000-0000-0000E0A20000}"/>
    <cellStyle name="Normal 12 5 6 2 5 3" xfId="17012" xr:uid="{00000000-0005-0000-0000-0000E1A20000}"/>
    <cellStyle name="Normal 12 5 6 2 5 3 2" xfId="42632" xr:uid="{00000000-0005-0000-0000-0000E2A20000}"/>
    <cellStyle name="Normal 12 5 6 2 5 4" xfId="29822" xr:uid="{00000000-0005-0000-0000-0000E3A20000}"/>
    <cellStyle name="Normal 12 5 6 2 6" xfId="11521" xr:uid="{00000000-0005-0000-0000-0000E4A20000}"/>
    <cellStyle name="Normal 12 5 6 2 6 2" xfId="24332" xr:uid="{00000000-0005-0000-0000-0000E5A20000}"/>
    <cellStyle name="Normal 12 5 6 2 6 2 2" xfId="49952" xr:uid="{00000000-0005-0000-0000-0000E6A20000}"/>
    <cellStyle name="Normal 12 5 6 2 6 3" xfId="37142" xr:uid="{00000000-0005-0000-0000-0000E7A20000}"/>
    <cellStyle name="Normal 12 5 6 2 7" xfId="6031" xr:uid="{00000000-0005-0000-0000-0000E8A20000}"/>
    <cellStyle name="Normal 12 5 6 2 7 2" xfId="18842" xr:uid="{00000000-0005-0000-0000-0000E9A20000}"/>
    <cellStyle name="Normal 12 5 6 2 7 2 2" xfId="44462" xr:uid="{00000000-0005-0000-0000-0000EAA20000}"/>
    <cellStyle name="Normal 12 5 6 2 7 3" xfId="31652" xr:uid="{00000000-0005-0000-0000-0000EBA20000}"/>
    <cellStyle name="Normal 12 5 6 2 8" xfId="13352" xr:uid="{00000000-0005-0000-0000-0000ECA20000}"/>
    <cellStyle name="Normal 12 5 6 2 8 2" xfId="38972" xr:uid="{00000000-0005-0000-0000-0000EDA20000}"/>
    <cellStyle name="Normal 12 5 6 2 9" xfId="26162" xr:uid="{00000000-0005-0000-0000-0000EEA20000}"/>
    <cellStyle name="Normal 12 5 6 3" xfId="672" xr:uid="{00000000-0005-0000-0000-0000EFA20000}"/>
    <cellStyle name="Normal 12 5 6 3 2" xfId="1072" xr:uid="{00000000-0005-0000-0000-0000F0A20000}"/>
    <cellStyle name="Normal 12 5 6 3 2 2" xfId="1967" xr:uid="{00000000-0005-0000-0000-0000F1A20000}"/>
    <cellStyle name="Normal 12 5 6 3 2 2 2" xfId="3797" xr:uid="{00000000-0005-0000-0000-0000F2A20000}"/>
    <cellStyle name="Normal 12 5 6 3 2 2 2 2" xfId="9287" xr:uid="{00000000-0005-0000-0000-0000F3A20000}"/>
    <cellStyle name="Normal 12 5 6 3 2 2 2 2 2" xfId="22098" xr:uid="{00000000-0005-0000-0000-0000F4A20000}"/>
    <cellStyle name="Normal 12 5 6 3 2 2 2 2 2 2" xfId="47718" xr:uid="{00000000-0005-0000-0000-0000F5A20000}"/>
    <cellStyle name="Normal 12 5 6 3 2 2 2 2 3" xfId="34908" xr:uid="{00000000-0005-0000-0000-0000F6A20000}"/>
    <cellStyle name="Normal 12 5 6 3 2 2 2 3" xfId="16608" xr:uid="{00000000-0005-0000-0000-0000F7A20000}"/>
    <cellStyle name="Normal 12 5 6 3 2 2 2 3 2" xfId="42228" xr:uid="{00000000-0005-0000-0000-0000F8A20000}"/>
    <cellStyle name="Normal 12 5 6 3 2 2 2 4" xfId="29418" xr:uid="{00000000-0005-0000-0000-0000F9A20000}"/>
    <cellStyle name="Normal 12 5 6 3 2 2 3" xfId="5627" xr:uid="{00000000-0005-0000-0000-0000FAA20000}"/>
    <cellStyle name="Normal 12 5 6 3 2 2 3 2" xfId="11117" xr:uid="{00000000-0005-0000-0000-0000FBA20000}"/>
    <cellStyle name="Normal 12 5 6 3 2 2 3 2 2" xfId="23928" xr:uid="{00000000-0005-0000-0000-0000FCA20000}"/>
    <cellStyle name="Normal 12 5 6 3 2 2 3 2 2 2" xfId="49548" xr:uid="{00000000-0005-0000-0000-0000FDA20000}"/>
    <cellStyle name="Normal 12 5 6 3 2 2 3 2 3" xfId="36738" xr:uid="{00000000-0005-0000-0000-0000FEA20000}"/>
    <cellStyle name="Normal 12 5 6 3 2 2 3 3" xfId="18438" xr:uid="{00000000-0005-0000-0000-0000FFA20000}"/>
    <cellStyle name="Normal 12 5 6 3 2 2 3 3 2" xfId="44058" xr:uid="{00000000-0005-0000-0000-000000A30000}"/>
    <cellStyle name="Normal 12 5 6 3 2 2 3 4" xfId="31248" xr:uid="{00000000-0005-0000-0000-000001A30000}"/>
    <cellStyle name="Normal 12 5 6 3 2 2 4" xfId="12947" xr:uid="{00000000-0005-0000-0000-000002A30000}"/>
    <cellStyle name="Normal 12 5 6 3 2 2 4 2" xfId="25758" xr:uid="{00000000-0005-0000-0000-000003A30000}"/>
    <cellStyle name="Normal 12 5 6 3 2 2 4 2 2" xfId="51378" xr:uid="{00000000-0005-0000-0000-000004A30000}"/>
    <cellStyle name="Normal 12 5 6 3 2 2 4 3" xfId="38568" xr:uid="{00000000-0005-0000-0000-000005A30000}"/>
    <cellStyle name="Normal 12 5 6 3 2 2 5" xfId="7457" xr:uid="{00000000-0005-0000-0000-000006A30000}"/>
    <cellStyle name="Normal 12 5 6 3 2 2 5 2" xfId="20268" xr:uid="{00000000-0005-0000-0000-000007A30000}"/>
    <cellStyle name="Normal 12 5 6 3 2 2 5 2 2" xfId="45888" xr:uid="{00000000-0005-0000-0000-000008A30000}"/>
    <cellStyle name="Normal 12 5 6 3 2 2 5 3" xfId="33078" xr:uid="{00000000-0005-0000-0000-000009A30000}"/>
    <cellStyle name="Normal 12 5 6 3 2 2 6" xfId="14778" xr:uid="{00000000-0005-0000-0000-00000AA30000}"/>
    <cellStyle name="Normal 12 5 6 3 2 2 6 2" xfId="40398" xr:uid="{00000000-0005-0000-0000-00000BA30000}"/>
    <cellStyle name="Normal 12 5 6 3 2 2 7" xfId="27588" xr:uid="{00000000-0005-0000-0000-00000CA30000}"/>
    <cellStyle name="Normal 12 5 6 3 2 3" xfId="2903" xr:uid="{00000000-0005-0000-0000-00000DA30000}"/>
    <cellStyle name="Normal 12 5 6 3 2 3 2" xfId="8393" xr:uid="{00000000-0005-0000-0000-00000EA30000}"/>
    <cellStyle name="Normal 12 5 6 3 2 3 2 2" xfId="21204" xr:uid="{00000000-0005-0000-0000-00000FA30000}"/>
    <cellStyle name="Normal 12 5 6 3 2 3 2 2 2" xfId="46824" xr:uid="{00000000-0005-0000-0000-000010A30000}"/>
    <cellStyle name="Normal 12 5 6 3 2 3 2 3" xfId="34014" xr:uid="{00000000-0005-0000-0000-000011A30000}"/>
    <cellStyle name="Normal 12 5 6 3 2 3 3" xfId="15714" xr:uid="{00000000-0005-0000-0000-000012A30000}"/>
    <cellStyle name="Normal 12 5 6 3 2 3 3 2" xfId="41334" xr:uid="{00000000-0005-0000-0000-000013A30000}"/>
    <cellStyle name="Normal 12 5 6 3 2 3 4" xfId="28524" xr:uid="{00000000-0005-0000-0000-000014A30000}"/>
    <cellStyle name="Normal 12 5 6 3 2 4" xfId="4733" xr:uid="{00000000-0005-0000-0000-000015A30000}"/>
    <cellStyle name="Normal 12 5 6 3 2 4 2" xfId="10223" xr:uid="{00000000-0005-0000-0000-000016A30000}"/>
    <cellStyle name="Normal 12 5 6 3 2 4 2 2" xfId="23034" xr:uid="{00000000-0005-0000-0000-000017A30000}"/>
    <cellStyle name="Normal 12 5 6 3 2 4 2 2 2" xfId="48654" xr:uid="{00000000-0005-0000-0000-000018A30000}"/>
    <cellStyle name="Normal 12 5 6 3 2 4 2 3" xfId="35844" xr:uid="{00000000-0005-0000-0000-000019A30000}"/>
    <cellStyle name="Normal 12 5 6 3 2 4 3" xfId="17544" xr:uid="{00000000-0005-0000-0000-00001AA30000}"/>
    <cellStyle name="Normal 12 5 6 3 2 4 3 2" xfId="43164" xr:uid="{00000000-0005-0000-0000-00001BA30000}"/>
    <cellStyle name="Normal 12 5 6 3 2 4 4" xfId="30354" xr:uid="{00000000-0005-0000-0000-00001CA30000}"/>
    <cellStyle name="Normal 12 5 6 3 2 5" xfId="12053" xr:uid="{00000000-0005-0000-0000-00001DA30000}"/>
    <cellStyle name="Normal 12 5 6 3 2 5 2" xfId="24864" xr:uid="{00000000-0005-0000-0000-00001EA30000}"/>
    <cellStyle name="Normal 12 5 6 3 2 5 2 2" xfId="50484" xr:uid="{00000000-0005-0000-0000-00001FA30000}"/>
    <cellStyle name="Normal 12 5 6 3 2 5 3" xfId="37674" xr:uid="{00000000-0005-0000-0000-000020A30000}"/>
    <cellStyle name="Normal 12 5 6 3 2 6" xfId="6563" xr:uid="{00000000-0005-0000-0000-000021A30000}"/>
    <cellStyle name="Normal 12 5 6 3 2 6 2" xfId="19374" xr:uid="{00000000-0005-0000-0000-000022A30000}"/>
    <cellStyle name="Normal 12 5 6 3 2 6 2 2" xfId="44994" xr:uid="{00000000-0005-0000-0000-000023A30000}"/>
    <cellStyle name="Normal 12 5 6 3 2 6 3" xfId="32184" xr:uid="{00000000-0005-0000-0000-000024A30000}"/>
    <cellStyle name="Normal 12 5 6 3 2 7" xfId="13884" xr:uid="{00000000-0005-0000-0000-000025A30000}"/>
    <cellStyle name="Normal 12 5 6 3 2 7 2" xfId="39504" xr:uid="{00000000-0005-0000-0000-000026A30000}"/>
    <cellStyle name="Normal 12 5 6 3 2 8" xfId="26694" xr:uid="{00000000-0005-0000-0000-000027A30000}"/>
    <cellStyle name="Normal 12 5 6 3 3" xfId="1567" xr:uid="{00000000-0005-0000-0000-000028A30000}"/>
    <cellStyle name="Normal 12 5 6 3 3 2" xfId="3397" xr:uid="{00000000-0005-0000-0000-000029A30000}"/>
    <cellStyle name="Normal 12 5 6 3 3 2 2" xfId="8887" xr:uid="{00000000-0005-0000-0000-00002AA30000}"/>
    <cellStyle name="Normal 12 5 6 3 3 2 2 2" xfId="21698" xr:uid="{00000000-0005-0000-0000-00002BA30000}"/>
    <cellStyle name="Normal 12 5 6 3 3 2 2 2 2" xfId="47318" xr:uid="{00000000-0005-0000-0000-00002CA30000}"/>
    <cellStyle name="Normal 12 5 6 3 3 2 2 3" xfId="34508" xr:uid="{00000000-0005-0000-0000-00002DA30000}"/>
    <cellStyle name="Normal 12 5 6 3 3 2 3" xfId="16208" xr:uid="{00000000-0005-0000-0000-00002EA30000}"/>
    <cellStyle name="Normal 12 5 6 3 3 2 3 2" xfId="41828" xr:uid="{00000000-0005-0000-0000-00002FA30000}"/>
    <cellStyle name="Normal 12 5 6 3 3 2 4" xfId="29018" xr:uid="{00000000-0005-0000-0000-000030A30000}"/>
    <cellStyle name="Normal 12 5 6 3 3 3" xfId="5227" xr:uid="{00000000-0005-0000-0000-000031A30000}"/>
    <cellStyle name="Normal 12 5 6 3 3 3 2" xfId="10717" xr:uid="{00000000-0005-0000-0000-000032A30000}"/>
    <cellStyle name="Normal 12 5 6 3 3 3 2 2" xfId="23528" xr:uid="{00000000-0005-0000-0000-000033A30000}"/>
    <cellStyle name="Normal 12 5 6 3 3 3 2 2 2" xfId="49148" xr:uid="{00000000-0005-0000-0000-000034A30000}"/>
    <cellStyle name="Normal 12 5 6 3 3 3 2 3" xfId="36338" xr:uid="{00000000-0005-0000-0000-000035A30000}"/>
    <cellStyle name="Normal 12 5 6 3 3 3 3" xfId="18038" xr:uid="{00000000-0005-0000-0000-000036A30000}"/>
    <cellStyle name="Normal 12 5 6 3 3 3 3 2" xfId="43658" xr:uid="{00000000-0005-0000-0000-000037A30000}"/>
    <cellStyle name="Normal 12 5 6 3 3 3 4" xfId="30848" xr:uid="{00000000-0005-0000-0000-000038A30000}"/>
    <cellStyle name="Normal 12 5 6 3 3 4" xfId="12547" xr:uid="{00000000-0005-0000-0000-000039A30000}"/>
    <cellStyle name="Normal 12 5 6 3 3 4 2" xfId="25358" xr:uid="{00000000-0005-0000-0000-00003AA30000}"/>
    <cellStyle name="Normal 12 5 6 3 3 4 2 2" xfId="50978" xr:uid="{00000000-0005-0000-0000-00003BA30000}"/>
    <cellStyle name="Normal 12 5 6 3 3 4 3" xfId="38168" xr:uid="{00000000-0005-0000-0000-00003CA30000}"/>
    <cellStyle name="Normal 12 5 6 3 3 5" xfId="7057" xr:uid="{00000000-0005-0000-0000-00003DA30000}"/>
    <cellStyle name="Normal 12 5 6 3 3 5 2" xfId="19868" xr:uid="{00000000-0005-0000-0000-00003EA30000}"/>
    <cellStyle name="Normal 12 5 6 3 3 5 2 2" xfId="45488" xr:uid="{00000000-0005-0000-0000-00003FA30000}"/>
    <cellStyle name="Normal 12 5 6 3 3 5 3" xfId="32678" xr:uid="{00000000-0005-0000-0000-000040A30000}"/>
    <cellStyle name="Normal 12 5 6 3 3 6" xfId="14378" xr:uid="{00000000-0005-0000-0000-000041A30000}"/>
    <cellStyle name="Normal 12 5 6 3 3 6 2" xfId="39998" xr:uid="{00000000-0005-0000-0000-000042A30000}"/>
    <cellStyle name="Normal 12 5 6 3 3 7" xfId="27188" xr:uid="{00000000-0005-0000-0000-000043A30000}"/>
    <cellStyle name="Normal 12 5 6 3 4" xfId="2503" xr:uid="{00000000-0005-0000-0000-000044A30000}"/>
    <cellStyle name="Normal 12 5 6 3 4 2" xfId="7993" xr:uid="{00000000-0005-0000-0000-000045A30000}"/>
    <cellStyle name="Normal 12 5 6 3 4 2 2" xfId="20804" xr:uid="{00000000-0005-0000-0000-000046A30000}"/>
    <cellStyle name="Normal 12 5 6 3 4 2 2 2" xfId="46424" xr:uid="{00000000-0005-0000-0000-000047A30000}"/>
    <cellStyle name="Normal 12 5 6 3 4 2 3" xfId="33614" xr:uid="{00000000-0005-0000-0000-000048A30000}"/>
    <cellStyle name="Normal 12 5 6 3 4 3" xfId="15314" xr:uid="{00000000-0005-0000-0000-000049A30000}"/>
    <cellStyle name="Normal 12 5 6 3 4 3 2" xfId="40934" xr:uid="{00000000-0005-0000-0000-00004AA30000}"/>
    <cellStyle name="Normal 12 5 6 3 4 4" xfId="28124" xr:uid="{00000000-0005-0000-0000-00004BA30000}"/>
    <cellStyle name="Normal 12 5 6 3 5" xfId="4333" xr:uid="{00000000-0005-0000-0000-00004CA30000}"/>
    <cellStyle name="Normal 12 5 6 3 5 2" xfId="9823" xr:uid="{00000000-0005-0000-0000-00004DA30000}"/>
    <cellStyle name="Normal 12 5 6 3 5 2 2" xfId="22634" xr:uid="{00000000-0005-0000-0000-00004EA30000}"/>
    <cellStyle name="Normal 12 5 6 3 5 2 2 2" xfId="48254" xr:uid="{00000000-0005-0000-0000-00004FA30000}"/>
    <cellStyle name="Normal 12 5 6 3 5 2 3" xfId="35444" xr:uid="{00000000-0005-0000-0000-000050A30000}"/>
    <cellStyle name="Normal 12 5 6 3 5 3" xfId="17144" xr:uid="{00000000-0005-0000-0000-000051A30000}"/>
    <cellStyle name="Normal 12 5 6 3 5 3 2" xfId="42764" xr:uid="{00000000-0005-0000-0000-000052A30000}"/>
    <cellStyle name="Normal 12 5 6 3 5 4" xfId="29954" xr:uid="{00000000-0005-0000-0000-000053A30000}"/>
    <cellStyle name="Normal 12 5 6 3 6" xfId="11653" xr:uid="{00000000-0005-0000-0000-000054A30000}"/>
    <cellStyle name="Normal 12 5 6 3 6 2" xfId="24464" xr:uid="{00000000-0005-0000-0000-000055A30000}"/>
    <cellStyle name="Normal 12 5 6 3 6 2 2" xfId="50084" xr:uid="{00000000-0005-0000-0000-000056A30000}"/>
    <cellStyle name="Normal 12 5 6 3 6 3" xfId="37274" xr:uid="{00000000-0005-0000-0000-000057A30000}"/>
    <cellStyle name="Normal 12 5 6 3 7" xfId="6163" xr:uid="{00000000-0005-0000-0000-000058A30000}"/>
    <cellStyle name="Normal 12 5 6 3 7 2" xfId="18974" xr:uid="{00000000-0005-0000-0000-000059A30000}"/>
    <cellStyle name="Normal 12 5 6 3 7 2 2" xfId="44594" xr:uid="{00000000-0005-0000-0000-00005AA30000}"/>
    <cellStyle name="Normal 12 5 6 3 7 3" xfId="31784" xr:uid="{00000000-0005-0000-0000-00005BA30000}"/>
    <cellStyle name="Normal 12 5 6 3 8" xfId="13484" xr:uid="{00000000-0005-0000-0000-00005CA30000}"/>
    <cellStyle name="Normal 12 5 6 3 8 2" xfId="39104" xr:uid="{00000000-0005-0000-0000-00005DA30000}"/>
    <cellStyle name="Normal 12 5 6 3 9" xfId="26294" xr:uid="{00000000-0005-0000-0000-00005EA30000}"/>
    <cellStyle name="Normal 12 5 6 4" xfId="447" xr:uid="{00000000-0005-0000-0000-00005FA30000}"/>
    <cellStyle name="Normal 12 5 6 4 2" xfId="1342" xr:uid="{00000000-0005-0000-0000-000060A30000}"/>
    <cellStyle name="Normal 12 5 6 4 2 2" xfId="3172" xr:uid="{00000000-0005-0000-0000-000061A30000}"/>
    <cellStyle name="Normal 12 5 6 4 2 2 2" xfId="8662" xr:uid="{00000000-0005-0000-0000-000062A30000}"/>
    <cellStyle name="Normal 12 5 6 4 2 2 2 2" xfId="21473" xr:uid="{00000000-0005-0000-0000-000063A30000}"/>
    <cellStyle name="Normal 12 5 6 4 2 2 2 2 2" xfId="47093" xr:uid="{00000000-0005-0000-0000-000064A30000}"/>
    <cellStyle name="Normal 12 5 6 4 2 2 2 3" xfId="34283" xr:uid="{00000000-0005-0000-0000-000065A30000}"/>
    <cellStyle name="Normal 12 5 6 4 2 2 3" xfId="15983" xr:uid="{00000000-0005-0000-0000-000066A30000}"/>
    <cellStyle name="Normal 12 5 6 4 2 2 3 2" xfId="41603" xr:uid="{00000000-0005-0000-0000-000067A30000}"/>
    <cellStyle name="Normal 12 5 6 4 2 2 4" xfId="28793" xr:uid="{00000000-0005-0000-0000-000068A30000}"/>
    <cellStyle name="Normal 12 5 6 4 2 3" xfId="5002" xr:uid="{00000000-0005-0000-0000-000069A30000}"/>
    <cellStyle name="Normal 12 5 6 4 2 3 2" xfId="10492" xr:uid="{00000000-0005-0000-0000-00006AA30000}"/>
    <cellStyle name="Normal 12 5 6 4 2 3 2 2" xfId="23303" xr:uid="{00000000-0005-0000-0000-00006BA30000}"/>
    <cellStyle name="Normal 12 5 6 4 2 3 2 2 2" xfId="48923" xr:uid="{00000000-0005-0000-0000-00006CA30000}"/>
    <cellStyle name="Normal 12 5 6 4 2 3 2 3" xfId="36113" xr:uid="{00000000-0005-0000-0000-00006DA30000}"/>
    <cellStyle name="Normal 12 5 6 4 2 3 3" xfId="17813" xr:uid="{00000000-0005-0000-0000-00006EA30000}"/>
    <cellStyle name="Normal 12 5 6 4 2 3 3 2" xfId="43433" xr:uid="{00000000-0005-0000-0000-00006FA30000}"/>
    <cellStyle name="Normal 12 5 6 4 2 3 4" xfId="30623" xr:uid="{00000000-0005-0000-0000-000070A30000}"/>
    <cellStyle name="Normal 12 5 6 4 2 4" xfId="12322" xr:uid="{00000000-0005-0000-0000-000071A30000}"/>
    <cellStyle name="Normal 12 5 6 4 2 4 2" xfId="25133" xr:uid="{00000000-0005-0000-0000-000072A30000}"/>
    <cellStyle name="Normal 12 5 6 4 2 4 2 2" xfId="50753" xr:uid="{00000000-0005-0000-0000-000073A30000}"/>
    <cellStyle name="Normal 12 5 6 4 2 4 3" xfId="37943" xr:uid="{00000000-0005-0000-0000-000074A30000}"/>
    <cellStyle name="Normal 12 5 6 4 2 5" xfId="6832" xr:uid="{00000000-0005-0000-0000-000075A30000}"/>
    <cellStyle name="Normal 12 5 6 4 2 5 2" xfId="19643" xr:uid="{00000000-0005-0000-0000-000076A30000}"/>
    <cellStyle name="Normal 12 5 6 4 2 5 2 2" xfId="45263" xr:uid="{00000000-0005-0000-0000-000077A30000}"/>
    <cellStyle name="Normal 12 5 6 4 2 5 3" xfId="32453" xr:uid="{00000000-0005-0000-0000-000078A30000}"/>
    <cellStyle name="Normal 12 5 6 4 2 6" xfId="14153" xr:uid="{00000000-0005-0000-0000-000079A30000}"/>
    <cellStyle name="Normal 12 5 6 4 2 6 2" xfId="39773" xr:uid="{00000000-0005-0000-0000-00007AA30000}"/>
    <cellStyle name="Normal 12 5 6 4 2 7" xfId="26963" xr:uid="{00000000-0005-0000-0000-00007BA30000}"/>
    <cellStyle name="Normal 12 5 6 4 3" xfId="2278" xr:uid="{00000000-0005-0000-0000-00007CA30000}"/>
    <cellStyle name="Normal 12 5 6 4 3 2" xfId="7768" xr:uid="{00000000-0005-0000-0000-00007DA30000}"/>
    <cellStyle name="Normal 12 5 6 4 3 2 2" xfId="20579" xr:uid="{00000000-0005-0000-0000-00007EA30000}"/>
    <cellStyle name="Normal 12 5 6 4 3 2 2 2" xfId="46199" xr:uid="{00000000-0005-0000-0000-00007FA30000}"/>
    <cellStyle name="Normal 12 5 6 4 3 2 3" xfId="33389" xr:uid="{00000000-0005-0000-0000-000080A30000}"/>
    <cellStyle name="Normal 12 5 6 4 3 3" xfId="15089" xr:uid="{00000000-0005-0000-0000-000081A30000}"/>
    <cellStyle name="Normal 12 5 6 4 3 3 2" xfId="40709" xr:uid="{00000000-0005-0000-0000-000082A30000}"/>
    <cellStyle name="Normal 12 5 6 4 3 4" xfId="27899" xr:uid="{00000000-0005-0000-0000-000083A30000}"/>
    <cellStyle name="Normal 12 5 6 4 4" xfId="4108" xr:uid="{00000000-0005-0000-0000-000084A30000}"/>
    <cellStyle name="Normal 12 5 6 4 4 2" xfId="9598" xr:uid="{00000000-0005-0000-0000-000085A30000}"/>
    <cellStyle name="Normal 12 5 6 4 4 2 2" xfId="22409" xr:uid="{00000000-0005-0000-0000-000086A30000}"/>
    <cellStyle name="Normal 12 5 6 4 4 2 2 2" xfId="48029" xr:uid="{00000000-0005-0000-0000-000087A30000}"/>
    <cellStyle name="Normal 12 5 6 4 4 2 3" xfId="35219" xr:uid="{00000000-0005-0000-0000-000088A30000}"/>
    <cellStyle name="Normal 12 5 6 4 4 3" xfId="16919" xr:uid="{00000000-0005-0000-0000-000089A30000}"/>
    <cellStyle name="Normal 12 5 6 4 4 3 2" xfId="42539" xr:uid="{00000000-0005-0000-0000-00008AA30000}"/>
    <cellStyle name="Normal 12 5 6 4 4 4" xfId="29729" xr:uid="{00000000-0005-0000-0000-00008BA30000}"/>
    <cellStyle name="Normal 12 5 6 4 5" xfId="11428" xr:uid="{00000000-0005-0000-0000-00008CA30000}"/>
    <cellStyle name="Normal 12 5 6 4 5 2" xfId="24239" xr:uid="{00000000-0005-0000-0000-00008DA30000}"/>
    <cellStyle name="Normal 12 5 6 4 5 2 2" xfId="49859" xr:uid="{00000000-0005-0000-0000-00008EA30000}"/>
    <cellStyle name="Normal 12 5 6 4 5 3" xfId="37049" xr:uid="{00000000-0005-0000-0000-00008FA30000}"/>
    <cellStyle name="Normal 12 5 6 4 6" xfId="5938" xr:uid="{00000000-0005-0000-0000-000090A30000}"/>
    <cellStyle name="Normal 12 5 6 4 6 2" xfId="18749" xr:uid="{00000000-0005-0000-0000-000091A30000}"/>
    <cellStyle name="Normal 12 5 6 4 6 2 2" xfId="44369" xr:uid="{00000000-0005-0000-0000-000092A30000}"/>
    <cellStyle name="Normal 12 5 6 4 6 3" xfId="31559" xr:uid="{00000000-0005-0000-0000-000093A30000}"/>
    <cellStyle name="Normal 12 5 6 4 7" xfId="13259" xr:uid="{00000000-0005-0000-0000-000094A30000}"/>
    <cellStyle name="Normal 12 5 6 4 7 2" xfId="38879" xr:uid="{00000000-0005-0000-0000-000095A30000}"/>
    <cellStyle name="Normal 12 5 6 4 8" xfId="26069" xr:uid="{00000000-0005-0000-0000-000096A30000}"/>
    <cellStyle name="Normal 12 5 6 5" xfId="806" xr:uid="{00000000-0005-0000-0000-000097A30000}"/>
    <cellStyle name="Normal 12 5 6 5 2" xfId="1701" xr:uid="{00000000-0005-0000-0000-000098A30000}"/>
    <cellStyle name="Normal 12 5 6 5 2 2" xfId="3531" xr:uid="{00000000-0005-0000-0000-000099A30000}"/>
    <cellStyle name="Normal 12 5 6 5 2 2 2" xfId="9021" xr:uid="{00000000-0005-0000-0000-00009AA30000}"/>
    <cellStyle name="Normal 12 5 6 5 2 2 2 2" xfId="21832" xr:uid="{00000000-0005-0000-0000-00009BA30000}"/>
    <cellStyle name="Normal 12 5 6 5 2 2 2 2 2" xfId="47452" xr:uid="{00000000-0005-0000-0000-00009CA30000}"/>
    <cellStyle name="Normal 12 5 6 5 2 2 2 3" xfId="34642" xr:uid="{00000000-0005-0000-0000-00009DA30000}"/>
    <cellStyle name="Normal 12 5 6 5 2 2 3" xfId="16342" xr:uid="{00000000-0005-0000-0000-00009EA30000}"/>
    <cellStyle name="Normal 12 5 6 5 2 2 3 2" xfId="41962" xr:uid="{00000000-0005-0000-0000-00009FA30000}"/>
    <cellStyle name="Normal 12 5 6 5 2 2 4" xfId="29152" xr:uid="{00000000-0005-0000-0000-0000A0A30000}"/>
    <cellStyle name="Normal 12 5 6 5 2 3" xfId="5361" xr:uid="{00000000-0005-0000-0000-0000A1A30000}"/>
    <cellStyle name="Normal 12 5 6 5 2 3 2" xfId="10851" xr:uid="{00000000-0005-0000-0000-0000A2A30000}"/>
    <cellStyle name="Normal 12 5 6 5 2 3 2 2" xfId="23662" xr:uid="{00000000-0005-0000-0000-0000A3A30000}"/>
    <cellStyle name="Normal 12 5 6 5 2 3 2 2 2" xfId="49282" xr:uid="{00000000-0005-0000-0000-0000A4A30000}"/>
    <cellStyle name="Normal 12 5 6 5 2 3 2 3" xfId="36472" xr:uid="{00000000-0005-0000-0000-0000A5A30000}"/>
    <cellStyle name="Normal 12 5 6 5 2 3 3" xfId="18172" xr:uid="{00000000-0005-0000-0000-0000A6A30000}"/>
    <cellStyle name="Normal 12 5 6 5 2 3 3 2" xfId="43792" xr:uid="{00000000-0005-0000-0000-0000A7A30000}"/>
    <cellStyle name="Normal 12 5 6 5 2 3 4" xfId="30982" xr:uid="{00000000-0005-0000-0000-0000A8A30000}"/>
    <cellStyle name="Normal 12 5 6 5 2 4" xfId="12681" xr:uid="{00000000-0005-0000-0000-0000A9A30000}"/>
    <cellStyle name="Normal 12 5 6 5 2 4 2" xfId="25492" xr:uid="{00000000-0005-0000-0000-0000AAA30000}"/>
    <cellStyle name="Normal 12 5 6 5 2 4 2 2" xfId="51112" xr:uid="{00000000-0005-0000-0000-0000ABA30000}"/>
    <cellStyle name="Normal 12 5 6 5 2 4 3" xfId="38302" xr:uid="{00000000-0005-0000-0000-0000ACA30000}"/>
    <cellStyle name="Normal 12 5 6 5 2 5" xfId="7191" xr:uid="{00000000-0005-0000-0000-0000ADA30000}"/>
    <cellStyle name="Normal 12 5 6 5 2 5 2" xfId="20002" xr:uid="{00000000-0005-0000-0000-0000AEA30000}"/>
    <cellStyle name="Normal 12 5 6 5 2 5 2 2" xfId="45622" xr:uid="{00000000-0005-0000-0000-0000AFA30000}"/>
    <cellStyle name="Normal 12 5 6 5 2 5 3" xfId="32812" xr:uid="{00000000-0005-0000-0000-0000B0A30000}"/>
    <cellStyle name="Normal 12 5 6 5 2 6" xfId="14512" xr:uid="{00000000-0005-0000-0000-0000B1A30000}"/>
    <cellStyle name="Normal 12 5 6 5 2 6 2" xfId="40132" xr:uid="{00000000-0005-0000-0000-0000B2A30000}"/>
    <cellStyle name="Normal 12 5 6 5 2 7" xfId="27322" xr:uid="{00000000-0005-0000-0000-0000B3A30000}"/>
    <cellStyle name="Normal 12 5 6 5 3" xfId="2637" xr:uid="{00000000-0005-0000-0000-0000B4A30000}"/>
    <cellStyle name="Normal 12 5 6 5 3 2" xfId="8127" xr:uid="{00000000-0005-0000-0000-0000B5A30000}"/>
    <cellStyle name="Normal 12 5 6 5 3 2 2" xfId="20938" xr:uid="{00000000-0005-0000-0000-0000B6A30000}"/>
    <cellStyle name="Normal 12 5 6 5 3 2 2 2" xfId="46558" xr:uid="{00000000-0005-0000-0000-0000B7A30000}"/>
    <cellStyle name="Normal 12 5 6 5 3 2 3" xfId="33748" xr:uid="{00000000-0005-0000-0000-0000B8A30000}"/>
    <cellStyle name="Normal 12 5 6 5 3 3" xfId="15448" xr:uid="{00000000-0005-0000-0000-0000B9A30000}"/>
    <cellStyle name="Normal 12 5 6 5 3 3 2" xfId="41068" xr:uid="{00000000-0005-0000-0000-0000BAA30000}"/>
    <cellStyle name="Normal 12 5 6 5 3 4" xfId="28258" xr:uid="{00000000-0005-0000-0000-0000BBA30000}"/>
    <cellStyle name="Normal 12 5 6 5 4" xfId="4467" xr:uid="{00000000-0005-0000-0000-0000BCA30000}"/>
    <cellStyle name="Normal 12 5 6 5 4 2" xfId="9957" xr:uid="{00000000-0005-0000-0000-0000BDA30000}"/>
    <cellStyle name="Normal 12 5 6 5 4 2 2" xfId="22768" xr:uid="{00000000-0005-0000-0000-0000BEA30000}"/>
    <cellStyle name="Normal 12 5 6 5 4 2 2 2" xfId="48388" xr:uid="{00000000-0005-0000-0000-0000BFA30000}"/>
    <cellStyle name="Normal 12 5 6 5 4 2 3" xfId="35578" xr:uid="{00000000-0005-0000-0000-0000C0A30000}"/>
    <cellStyle name="Normal 12 5 6 5 4 3" xfId="17278" xr:uid="{00000000-0005-0000-0000-0000C1A30000}"/>
    <cellStyle name="Normal 12 5 6 5 4 3 2" xfId="42898" xr:uid="{00000000-0005-0000-0000-0000C2A30000}"/>
    <cellStyle name="Normal 12 5 6 5 4 4" xfId="30088" xr:uid="{00000000-0005-0000-0000-0000C3A30000}"/>
    <cellStyle name="Normal 12 5 6 5 5" xfId="11787" xr:uid="{00000000-0005-0000-0000-0000C4A30000}"/>
    <cellStyle name="Normal 12 5 6 5 5 2" xfId="24598" xr:uid="{00000000-0005-0000-0000-0000C5A30000}"/>
    <cellStyle name="Normal 12 5 6 5 5 2 2" xfId="50218" xr:uid="{00000000-0005-0000-0000-0000C6A30000}"/>
    <cellStyle name="Normal 12 5 6 5 5 3" xfId="37408" xr:uid="{00000000-0005-0000-0000-0000C7A30000}"/>
    <cellStyle name="Normal 12 5 6 5 6" xfId="6297" xr:uid="{00000000-0005-0000-0000-0000C8A30000}"/>
    <cellStyle name="Normal 12 5 6 5 6 2" xfId="19108" xr:uid="{00000000-0005-0000-0000-0000C9A30000}"/>
    <cellStyle name="Normal 12 5 6 5 6 2 2" xfId="44728" xr:uid="{00000000-0005-0000-0000-0000CAA30000}"/>
    <cellStyle name="Normal 12 5 6 5 6 3" xfId="31918" xr:uid="{00000000-0005-0000-0000-0000CBA30000}"/>
    <cellStyle name="Normal 12 5 6 5 7" xfId="13618" xr:uid="{00000000-0005-0000-0000-0000CCA30000}"/>
    <cellStyle name="Normal 12 5 6 5 7 2" xfId="39238" xr:uid="{00000000-0005-0000-0000-0000CDA30000}"/>
    <cellStyle name="Normal 12 5 6 5 8" xfId="26428" xr:uid="{00000000-0005-0000-0000-0000CEA30000}"/>
    <cellStyle name="Normal 12 5 6 6" xfId="1207" xr:uid="{00000000-0005-0000-0000-0000CFA30000}"/>
    <cellStyle name="Normal 12 5 6 6 2" xfId="3037" xr:uid="{00000000-0005-0000-0000-0000D0A30000}"/>
    <cellStyle name="Normal 12 5 6 6 2 2" xfId="8527" xr:uid="{00000000-0005-0000-0000-0000D1A30000}"/>
    <cellStyle name="Normal 12 5 6 6 2 2 2" xfId="21338" xr:uid="{00000000-0005-0000-0000-0000D2A30000}"/>
    <cellStyle name="Normal 12 5 6 6 2 2 2 2" xfId="46958" xr:uid="{00000000-0005-0000-0000-0000D3A30000}"/>
    <cellStyle name="Normal 12 5 6 6 2 2 3" xfId="34148" xr:uid="{00000000-0005-0000-0000-0000D4A30000}"/>
    <cellStyle name="Normal 12 5 6 6 2 3" xfId="15848" xr:uid="{00000000-0005-0000-0000-0000D5A30000}"/>
    <cellStyle name="Normal 12 5 6 6 2 3 2" xfId="41468" xr:uid="{00000000-0005-0000-0000-0000D6A30000}"/>
    <cellStyle name="Normal 12 5 6 6 2 4" xfId="28658" xr:uid="{00000000-0005-0000-0000-0000D7A30000}"/>
    <cellStyle name="Normal 12 5 6 6 3" xfId="4867" xr:uid="{00000000-0005-0000-0000-0000D8A30000}"/>
    <cellStyle name="Normal 12 5 6 6 3 2" xfId="10357" xr:uid="{00000000-0005-0000-0000-0000D9A30000}"/>
    <cellStyle name="Normal 12 5 6 6 3 2 2" xfId="23168" xr:uid="{00000000-0005-0000-0000-0000DAA30000}"/>
    <cellStyle name="Normal 12 5 6 6 3 2 2 2" xfId="48788" xr:uid="{00000000-0005-0000-0000-0000DBA30000}"/>
    <cellStyle name="Normal 12 5 6 6 3 2 3" xfId="35978" xr:uid="{00000000-0005-0000-0000-0000DCA30000}"/>
    <cellStyle name="Normal 12 5 6 6 3 3" xfId="17678" xr:uid="{00000000-0005-0000-0000-0000DDA30000}"/>
    <cellStyle name="Normal 12 5 6 6 3 3 2" xfId="43298" xr:uid="{00000000-0005-0000-0000-0000DEA30000}"/>
    <cellStyle name="Normal 12 5 6 6 3 4" xfId="30488" xr:uid="{00000000-0005-0000-0000-0000DFA30000}"/>
    <cellStyle name="Normal 12 5 6 6 4" xfId="12187" xr:uid="{00000000-0005-0000-0000-0000E0A30000}"/>
    <cellStyle name="Normal 12 5 6 6 4 2" xfId="24998" xr:uid="{00000000-0005-0000-0000-0000E1A30000}"/>
    <cellStyle name="Normal 12 5 6 6 4 2 2" xfId="50618" xr:uid="{00000000-0005-0000-0000-0000E2A30000}"/>
    <cellStyle name="Normal 12 5 6 6 4 3" xfId="37808" xr:uid="{00000000-0005-0000-0000-0000E3A30000}"/>
    <cellStyle name="Normal 12 5 6 6 5" xfId="6697" xr:uid="{00000000-0005-0000-0000-0000E4A30000}"/>
    <cellStyle name="Normal 12 5 6 6 5 2" xfId="19508" xr:uid="{00000000-0005-0000-0000-0000E5A30000}"/>
    <cellStyle name="Normal 12 5 6 6 5 2 2" xfId="45128" xr:uid="{00000000-0005-0000-0000-0000E6A30000}"/>
    <cellStyle name="Normal 12 5 6 6 5 3" xfId="32318" xr:uid="{00000000-0005-0000-0000-0000E7A30000}"/>
    <cellStyle name="Normal 12 5 6 6 6" xfId="14018" xr:uid="{00000000-0005-0000-0000-0000E8A30000}"/>
    <cellStyle name="Normal 12 5 6 6 6 2" xfId="39638" xr:uid="{00000000-0005-0000-0000-0000E9A30000}"/>
    <cellStyle name="Normal 12 5 6 6 7" xfId="26828" xr:uid="{00000000-0005-0000-0000-0000EAA30000}"/>
    <cellStyle name="Normal 12 5 6 7" xfId="2143" xr:uid="{00000000-0005-0000-0000-0000EBA30000}"/>
    <cellStyle name="Normal 12 5 6 7 2" xfId="7633" xr:uid="{00000000-0005-0000-0000-0000ECA30000}"/>
    <cellStyle name="Normal 12 5 6 7 2 2" xfId="20444" xr:uid="{00000000-0005-0000-0000-0000EDA30000}"/>
    <cellStyle name="Normal 12 5 6 7 2 2 2" xfId="46064" xr:uid="{00000000-0005-0000-0000-0000EEA30000}"/>
    <cellStyle name="Normal 12 5 6 7 2 3" xfId="33254" xr:uid="{00000000-0005-0000-0000-0000EFA30000}"/>
    <cellStyle name="Normal 12 5 6 7 3" xfId="14954" xr:uid="{00000000-0005-0000-0000-0000F0A30000}"/>
    <cellStyle name="Normal 12 5 6 7 3 2" xfId="40574" xr:uid="{00000000-0005-0000-0000-0000F1A30000}"/>
    <cellStyle name="Normal 12 5 6 7 4" xfId="27764" xr:uid="{00000000-0005-0000-0000-0000F2A30000}"/>
    <cellStyle name="Normal 12 5 6 8" xfId="3973" xr:uid="{00000000-0005-0000-0000-0000F3A30000}"/>
    <cellStyle name="Normal 12 5 6 8 2" xfId="9463" xr:uid="{00000000-0005-0000-0000-0000F4A30000}"/>
    <cellStyle name="Normal 12 5 6 8 2 2" xfId="22274" xr:uid="{00000000-0005-0000-0000-0000F5A30000}"/>
    <cellStyle name="Normal 12 5 6 8 2 2 2" xfId="47894" xr:uid="{00000000-0005-0000-0000-0000F6A30000}"/>
    <cellStyle name="Normal 12 5 6 8 2 3" xfId="35084" xr:uid="{00000000-0005-0000-0000-0000F7A30000}"/>
    <cellStyle name="Normal 12 5 6 8 3" xfId="16784" xr:uid="{00000000-0005-0000-0000-0000F8A30000}"/>
    <cellStyle name="Normal 12 5 6 8 3 2" xfId="42404" xr:uid="{00000000-0005-0000-0000-0000F9A30000}"/>
    <cellStyle name="Normal 12 5 6 8 4" xfId="29594" xr:uid="{00000000-0005-0000-0000-0000FAA30000}"/>
    <cellStyle name="Normal 12 5 6 9" xfId="11293" xr:uid="{00000000-0005-0000-0000-0000FBA30000}"/>
    <cellStyle name="Normal 12 5 6 9 2" xfId="24104" xr:uid="{00000000-0005-0000-0000-0000FCA30000}"/>
    <cellStyle name="Normal 12 5 6 9 2 2" xfId="49724" xr:uid="{00000000-0005-0000-0000-0000FDA30000}"/>
    <cellStyle name="Normal 12 5 6 9 3" xfId="36914" xr:uid="{00000000-0005-0000-0000-0000FEA30000}"/>
    <cellStyle name="Normal 12 5 7" xfId="270" xr:uid="{00000000-0005-0000-0000-0000FFA30000}"/>
    <cellStyle name="Normal 12 5 7 10" xfId="5762" xr:uid="{00000000-0005-0000-0000-000000A40000}"/>
    <cellStyle name="Normal 12 5 7 10 2" xfId="18573" xr:uid="{00000000-0005-0000-0000-000001A40000}"/>
    <cellStyle name="Normal 12 5 7 10 2 2" xfId="44193" xr:uid="{00000000-0005-0000-0000-000002A40000}"/>
    <cellStyle name="Normal 12 5 7 10 3" xfId="31383" xr:uid="{00000000-0005-0000-0000-000003A40000}"/>
    <cellStyle name="Normal 12 5 7 11" xfId="13083" xr:uid="{00000000-0005-0000-0000-000004A40000}"/>
    <cellStyle name="Normal 12 5 7 11 2" xfId="38703" xr:uid="{00000000-0005-0000-0000-000005A40000}"/>
    <cellStyle name="Normal 12 5 7 12" xfId="25893" xr:uid="{00000000-0005-0000-0000-000006A40000}"/>
    <cellStyle name="Normal 12 5 7 2" xfId="499" xr:uid="{00000000-0005-0000-0000-000007A40000}"/>
    <cellStyle name="Normal 12 5 7 2 2" xfId="898" xr:uid="{00000000-0005-0000-0000-000008A40000}"/>
    <cellStyle name="Normal 12 5 7 2 2 2" xfId="1793" xr:uid="{00000000-0005-0000-0000-000009A40000}"/>
    <cellStyle name="Normal 12 5 7 2 2 2 2" xfId="3623" xr:uid="{00000000-0005-0000-0000-00000AA40000}"/>
    <cellStyle name="Normal 12 5 7 2 2 2 2 2" xfId="9113" xr:uid="{00000000-0005-0000-0000-00000BA40000}"/>
    <cellStyle name="Normal 12 5 7 2 2 2 2 2 2" xfId="21924" xr:uid="{00000000-0005-0000-0000-00000CA40000}"/>
    <cellStyle name="Normal 12 5 7 2 2 2 2 2 2 2" xfId="47544" xr:uid="{00000000-0005-0000-0000-00000DA40000}"/>
    <cellStyle name="Normal 12 5 7 2 2 2 2 2 3" xfId="34734" xr:uid="{00000000-0005-0000-0000-00000EA40000}"/>
    <cellStyle name="Normal 12 5 7 2 2 2 2 3" xfId="16434" xr:uid="{00000000-0005-0000-0000-00000FA40000}"/>
    <cellStyle name="Normal 12 5 7 2 2 2 2 3 2" xfId="42054" xr:uid="{00000000-0005-0000-0000-000010A40000}"/>
    <cellStyle name="Normal 12 5 7 2 2 2 2 4" xfId="29244" xr:uid="{00000000-0005-0000-0000-000011A40000}"/>
    <cellStyle name="Normal 12 5 7 2 2 2 3" xfId="5453" xr:uid="{00000000-0005-0000-0000-000012A40000}"/>
    <cellStyle name="Normal 12 5 7 2 2 2 3 2" xfId="10943" xr:uid="{00000000-0005-0000-0000-000013A40000}"/>
    <cellStyle name="Normal 12 5 7 2 2 2 3 2 2" xfId="23754" xr:uid="{00000000-0005-0000-0000-000014A40000}"/>
    <cellStyle name="Normal 12 5 7 2 2 2 3 2 2 2" xfId="49374" xr:uid="{00000000-0005-0000-0000-000015A40000}"/>
    <cellStyle name="Normal 12 5 7 2 2 2 3 2 3" xfId="36564" xr:uid="{00000000-0005-0000-0000-000016A40000}"/>
    <cellStyle name="Normal 12 5 7 2 2 2 3 3" xfId="18264" xr:uid="{00000000-0005-0000-0000-000017A40000}"/>
    <cellStyle name="Normal 12 5 7 2 2 2 3 3 2" xfId="43884" xr:uid="{00000000-0005-0000-0000-000018A40000}"/>
    <cellStyle name="Normal 12 5 7 2 2 2 3 4" xfId="31074" xr:uid="{00000000-0005-0000-0000-000019A40000}"/>
    <cellStyle name="Normal 12 5 7 2 2 2 4" xfId="12773" xr:uid="{00000000-0005-0000-0000-00001AA40000}"/>
    <cellStyle name="Normal 12 5 7 2 2 2 4 2" xfId="25584" xr:uid="{00000000-0005-0000-0000-00001BA40000}"/>
    <cellStyle name="Normal 12 5 7 2 2 2 4 2 2" xfId="51204" xr:uid="{00000000-0005-0000-0000-00001CA40000}"/>
    <cellStyle name="Normal 12 5 7 2 2 2 4 3" xfId="38394" xr:uid="{00000000-0005-0000-0000-00001DA40000}"/>
    <cellStyle name="Normal 12 5 7 2 2 2 5" xfId="7283" xr:uid="{00000000-0005-0000-0000-00001EA40000}"/>
    <cellStyle name="Normal 12 5 7 2 2 2 5 2" xfId="20094" xr:uid="{00000000-0005-0000-0000-00001FA40000}"/>
    <cellStyle name="Normal 12 5 7 2 2 2 5 2 2" xfId="45714" xr:uid="{00000000-0005-0000-0000-000020A40000}"/>
    <cellStyle name="Normal 12 5 7 2 2 2 5 3" xfId="32904" xr:uid="{00000000-0005-0000-0000-000021A40000}"/>
    <cellStyle name="Normal 12 5 7 2 2 2 6" xfId="14604" xr:uid="{00000000-0005-0000-0000-000022A40000}"/>
    <cellStyle name="Normal 12 5 7 2 2 2 6 2" xfId="40224" xr:uid="{00000000-0005-0000-0000-000023A40000}"/>
    <cellStyle name="Normal 12 5 7 2 2 2 7" xfId="27414" xr:uid="{00000000-0005-0000-0000-000024A40000}"/>
    <cellStyle name="Normal 12 5 7 2 2 3" xfId="2729" xr:uid="{00000000-0005-0000-0000-000025A40000}"/>
    <cellStyle name="Normal 12 5 7 2 2 3 2" xfId="8219" xr:uid="{00000000-0005-0000-0000-000026A40000}"/>
    <cellStyle name="Normal 12 5 7 2 2 3 2 2" xfId="21030" xr:uid="{00000000-0005-0000-0000-000027A40000}"/>
    <cellStyle name="Normal 12 5 7 2 2 3 2 2 2" xfId="46650" xr:uid="{00000000-0005-0000-0000-000028A40000}"/>
    <cellStyle name="Normal 12 5 7 2 2 3 2 3" xfId="33840" xr:uid="{00000000-0005-0000-0000-000029A40000}"/>
    <cellStyle name="Normal 12 5 7 2 2 3 3" xfId="15540" xr:uid="{00000000-0005-0000-0000-00002AA40000}"/>
    <cellStyle name="Normal 12 5 7 2 2 3 3 2" xfId="41160" xr:uid="{00000000-0005-0000-0000-00002BA40000}"/>
    <cellStyle name="Normal 12 5 7 2 2 3 4" xfId="28350" xr:uid="{00000000-0005-0000-0000-00002CA40000}"/>
    <cellStyle name="Normal 12 5 7 2 2 4" xfId="4559" xr:uid="{00000000-0005-0000-0000-00002DA40000}"/>
    <cellStyle name="Normal 12 5 7 2 2 4 2" xfId="10049" xr:uid="{00000000-0005-0000-0000-00002EA40000}"/>
    <cellStyle name="Normal 12 5 7 2 2 4 2 2" xfId="22860" xr:uid="{00000000-0005-0000-0000-00002FA40000}"/>
    <cellStyle name="Normal 12 5 7 2 2 4 2 2 2" xfId="48480" xr:uid="{00000000-0005-0000-0000-000030A40000}"/>
    <cellStyle name="Normal 12 5 7 2 2 4 2 3" xfId="35670" xr:uid="{00000000-0005-0000-0000-000031A40000}"/>
    <cellStyle name="Normal 12 5 7 2 2 4 3" xfId="17370" xr:uid="{00000000-0005-0000-0000-000032A40000}"/>
    <cellStyle name="Normal 12 5 7 2 2 4 3 2" xfId="42990" xr:uid="{00000000-0005-0000-0000-000033A40000}"/>
    <cellStyle name="Normal 12 5 7 2 2 4 4" xfId="30180" xr:uid="{00000000-0005-0000-0000-000034A40000}"/>
    <cellStyle name="Normal 12 5 7 2 2 5" xfId="11879" xr:uid="{00000000-0005-0000-0000-000035A40000}"/>
    <cellStyle name="Normal 12 5 7 2 2 5 2" xfId="24690" xr:uid="{00000000-0005-0000-0000-000036A40000}"/>
    <cellStyle name="Normal 12 5 7 2 2 5 2 2" xfId="50310" xr:uid="{00000000-0005-0000-0000-000037A40000}"/>
    <cellStyle name="Normal 12 5 7 2 2 5 3" xfId="37500" xr:uid="{00000000-0005-0000-0000-000038A40000}"/>
    <cellStyle name="Normal 12 5 7 2 2 6" xfId="6389" xr:uid="{00000000-0005-0000-0000-000039A40000}"/>
    <cellStyle name="Normal 12 5 7 2 2 6 2" xfId="19200" xr:uid="{00000000-0005-0000-0000-00003AA40000}"/>
    <cellStyle name="Normal 12 5 7 2 2 6 2 2" xfId="44820" xr:uid="{00000000-0005-0000-0000-00003BA40000}"/>
    <cellStyle name="Normal 12 5 7 2 2 6 3" xfId="32010" xr:uid="{00000000-0005-0000-0000-00003CA40000}"/>
    <cellStyle name="Normal 12 5 7 2 2 7" xfId="13710" xr:uid="{00000000-0005-0000-0000-00003DA40000}"/>
    <cellStyle name="Normal 12 5 7 2 2 7 2" xfId="39330" xr:uid="{00000000-0005-0000-0000-00003EA40000}"/>
    <cellStyle name="Normal 12 5 7 2 2 8" xfId="26520" xr:uid="{00000000-0005-0000-0000-00003FA40000}"/>
    <cellStyle name="Normal 12 5 7 2 3" xfId="1394" xr:uid="{00000000-0005-0000-0000-000040A40000}"/>
    <cellStyle name="Normal 12 5 7 2 3 2" xfId="3224" xr:uid="{00000000-0005-0000-0000-000041A40000}"/>
    <cellStyle name="Normal 12 5 7 2 3 2 2" xfId="8714" xr:uid="{00000000-0005-0000-0000-000042A40000}"/>
    <cellStyle name="Normal 12 5 7 2 3 2 2 2" xfId="21525" xr:uid="{00000000-0005-0000-0000-000043A40000}"/>
    <cellStyle name="Normal 12 5 7 2 3 2 2 2 2" xfId="47145" xr:uid="{00000000-0005-0000-0000-000044A40000}"/>
    <cellStyle name="Normal 12 5 7 2 3 2 2 3" xfId="34335" xr:uid="{00000000-0005-0000-0000-000045A40000}"/>
    <cellStyle name="Normal 12 5 7 2 3 2 3" xfId="16035" xr:uid="{00000000-0005-0000-0000-000046A40000}"/>
    <cellStyle name="Normal 12 5 7 2 3 2 3 2" xfId="41655" xr:uid="{00000000-0005-0000-0000-000047A40000}"/>
    <cellStyle name="Normal 12 5 7 2 3 2 4" xfId="28845" xr:uid="{00000000-0005-0000-0000-000048A40000}"/>
    <cellStyle name="Normal 12 5 7 2 3 3" xfId="5054" xr:uid="{00000000-0005-0000-0000-000049A40000}"/>
    <cellStyle name="Normal 12 5 7 2 3 3 2" xfId="10544" xr:uid="{00000000-0005-0000-0000-00004AA40000}"/>
    <cellStyle name="Normal 12 5 7 2 3 3 2 2" xfId="23355" xr:uid="{00000000-0005-0000-0000-00004BA40000}"/>
    <cellStyle name="Normal 12 5 7 2 3 3 2 2 2" xfId="48975" xr:uid="{00000000-0005-0000-0000-00004CA40000}"/>
    <cellStyle name="Normal 12 5 7 2 3 3 2 3" xfId="36165" xr:uid="{00000000-0005-0000-0000-00004DA40000}"/>
    <cellStyle name="Normal 12 5 7 2 3 3 3" xfId="17865" xr:uid="{00000000-0005-0000-0000-00004EA40000}"/>
    <cellStyle name="Normal 12 5 7 2 3 3 3 2" xfId="43485" xr:uid="{00000000-0005-0000-0000-00004FA40000}"/>
    <cellStyle name="Normal 12 5 7 2 3 3 4" xfId="30675" xr:uid="{00000000-0005-0000-0000-000050A40000}"/>
    <cellStyle name="Normal 12 5 7 2 3 4" xfId="12374" xr:uid="{00000000-0005-0000-0000-000051A40000}"/>
    <cellStyle name="Normal 12 5 7 2 3 4 2" xfId="25185" xr:uid="{00000000-0005-0000-0000-000052A40000}"/>
    <cellStyle name="Normal 12 5 7 2 3 4 2 2" xfId="50805" xr:uid="{00000000-0005-0000-0000-000053A40000}"/>
    <cellStyle name="Normal 12 5 7 2 3 4 3" xfId="37995" xr:uid="{00000000-0005-0000-0000-000054A40000}"/>
    <cellStyle name="Normal 12 5 7 2 3 5" xfId="6884" xr:uid="{00000000-0005-0000-0000-000055A40000}"/>
    <cellStyle name="Normal 12 5 7 2 3 5 2" xfId="19695" xr:uid="{00000000-0005-0000-0000-000056A40000}"/>
    <cellStyle name="Normal 12 5 7 2 3 5 2 2" xfId="45315" xr:uid="{00000000-0005-0000-0000-000057A40000}"/>
    <cellStyle name="Normal 12 5 7 2 3 5 3" xfId="32505" xr:uid="{00000000-0005-0000-0000-000058A40000}"/>
    <cellStyle name="Normal 12 5 7 2 3 6" xfId="14205" xr:uid="{00000000-0005-0000-0000-000059A40000}"/>
    <cellStyle name="Normal 12 5 7 2 3 6 2" xfId="39825" xr:uid="{00000000-0005-0000-0000-00005AA40000}"/>
    <cellStyle name="Normal 12 5 7 2 3 7" xfId="27015" xr:uid="{00000000-0005-0000-0000-00005BA40000}"/>
    <cellStyle name="Normal 12 5 7 2 4" xfId="2330" xr:uid="{00000000-0005-0000-0000-00005CA40000}"/>
    <cellStyle name="Normal 12 5 7 2 4 2" xfId="7820" xr:uid="{00000000-0005-0000-0000-00005DA40000}"/>
    <cellStyle name="Normal 12 5 7 2 4 2 2" xfId="20631" xr:uid="{00000000-0005-0000-0000-00005EA40000}"/>
    <cellStyle name="Normal 12 5 7 2 4 2 2 2" xfId="46251" xr:uid="{00000000-0005-0000-0000-00005FA40000}"/>
    <cellStyle name="Normal 12 5 7 2 4 2 3" xfId="33441" xr:uid="{00000000-0005-0000-0000-000060A40000}"/>
    <cellStyle name="Normal 12 5 7 2 4 3" xfId="15141" xr:uid="{00000000-0005-0000-0000-000061A40000}"/>
    <cellStyle name="Normal 12 5 7 2 4 3 2" xfId="40761" xr:uid="{00000000-0005-0000-0000-000062A40000}"/>
    <cellStyle name="Normal 12 5 7 2 4 4" xfId="27951" xr:uid="{00000000-0005-0000-0000-000063A40000}"/>
    <cellStyle name="Normal 12 5 7 2 5" xfId="4160" xr:uid="{00000000-0005-0000-0000-000064A40000}"/>
    <cellStyle name="Normal 12 5 7 2 5 2" xfId="9650" xr:uid="{00000000-0005-0000-0000-000065A40000}"/>
    <cellStyle name="Normal 12 5 7 2 5 2 2" xfId="22461" xr:uid="{00000000-0005-0000-0000-000066A40000}"/>
    <cellStyle name="Normal 12 5 7 2 5 2 2 2" xfId="48081" xr:uid="{00000000-0005-0000-0000-000067A40000}"/>
    <cellStyle name="Normal 12 5 7 2 5 2 3" xfId="35271" xr:uid="{00000000-0005-0000-0000-000068A40000}"/>
    <cellStyle name="Normal 12 5 7 2 5 3" xfId="16971" xr:uid="{00000000-0005-0000-0000-000069A40000}"/>
    <cellStyle name="Normal 12 5 7 2 5 3 2" xfId="42591" xr:uid="{00000000-0005-0000-0000-00006AA40000}"/>
    <cellStyle name="Normal 12 5 7 2 5 4" xfId="29781" xr:uid="{00000000-0005-0000-0000-00006BA40000}"/>
    <cellStyle name="Normal 12 5 7 2 6" xfId="11480" xr:uid="{00000000-0005-0000-0000-00006CA40000}"/>
    <cellStyle name="Normal 12 5 7 2 6 2" xfId="24291" xr:uid="{00000000-0005-0000-0000-00006DA40000}"/>
    <cellStyle name="Normal 12 5 7 2 6 2 2" xfId="49911" xr:uid="{00000000-0005-0000-0000-00006EA40000}"/>
    <cellStyle name="Normal 12 5 7 2 6 3" xfId="37101" xr:uid="{00000000-0005-0000-0000-00006FA40000}"/>
    <cellStyle name="Normal 12 5 7 2 7" xfId="5990" xr:uid="{00000000-0005-0000-0000-000070A40000}"/>
    <cellStyle name="Normal 12 5 7 2 7 2" xfId="18801" xr:uid="{00000000-0005-0000-0000-000071A40000}"/>
    <cellStyle name="Normal 12 5 7 2 7 2 2" xfId="44421" xr:uid="{00000000-0005-0000-0000-000072A40000}"/>
    <cellStyle name="Normal 12 5 7 2 7 3" xfId="31611" xr:uid="{00000000-0005-0000-0000-000073A40000}"/>
    <cellStyle name="Normal 12 5 7 2 8" xfId="13311" xr:uid="{00000000-0005-0000-0000-000074A40000}"/>
    <cellStyle name="Normal 12 5 7 2 8 2" xfId="38931" xr:uid="{00000000-0005-0000-0000-000075A40000}"/>
    <cellStyle name="Normal 12 5 7 2 9" xfId="26121" xr:uid="{00000000-0005-0000-0000-000076A40000}"/>
    <cellStyle name="Normal 12 5 7 3" xfId="631" xr:uid="{00000000-0005-0000-0000-000077A40000}"/>
    <cellStyle name="Normal 12 5 7 3 2" xfId="1031" xr:uid="{00000000-0005-0000-0000-000078A40000}"/>
    <cellStyle name="Normal 12 5 7 3 2 2" xfId="1926" xr:uid="{00000000-0005-0000-0000-000079A40000}"/>
    <cellStyle name="Normal 12 5 7 3 2 2 2" xfId="3756" xr:uid="{00000000-0005-0000-0000-00007AA40000}"/>
    <cellStyle name="Normal 12 5 7 3 2 2 2 2" xfId="9246" xr:uid="{00000000-0005-0000-0000-00007BA40000}"/>
    <cellStyle name="Normal 12 5 7 3 2 2 2 2 2" xfId="22057" xr:uid="{00000000-0005-0000-0000-00007CA40000}"/>
    <cellStyle name="Normal 12 5 7 3 2 2 2 2 2 2" xfId="47677" xr:uid="{00000000-0005-0000-0000-00007DA40000}"/>
    <cellStyle name="Normal 12 5 7 3 2 2 2 2 3" xfId="34867" xr:uid="{00000000-0005-0000-0000-00007EA40000}"/>
    <cellStyle name="Normal 12 5 7 3 2 2 2 3" xfId="16567" xr:uid="{00000000-0005-0000-0000-00007FA40000}"/>
    <cellStyle name="Normal 12 5 7 3 2 2 2 3 2" xfId="42187" xr:uid="{00000000-0005-0000-0000-000080A40000}"/>
    <cellStyle name="Normal 12 5 7 3 2 2 2 4" xfId="29377" xr:uid="{00000000-0005-0000-0000-000081A40000}"/>
    <cellStyle name="Normal 12 5 7 3 2 2 3" xfId="5586" xr:uid="{00000000-0005-0000-0000-000082A40000}"/>
    <cellStyle name="Normal 12 5 7 3 2 2 3 2" xfId="11076" xr:uid="{00000000-0005-0000-0000-000083A40000}"/>
    <cellStyle name="Normal 12 5 7 3 2 2 3 2 2" xfId="23887" xr:uid="{00000000-0005-0000-0000-000084A40000}"/>
    <cellStyle name="Normal 12 5 7 3 2 2 3 2 2 2" xfId="49507" xr:uid="{00000000-0005-0000-0000-000085A40000}"/>
    <cellStyle name="Normal 12 5 7 3 2 2 3 2 3" xfId="36697" xr:uid="{00000000-0005-0000-0000-000086A40000}"/>
    <cellStyle name="Normal 12 5 7 3 2 2 3 3" xfId="18397" xr:uid="{00000000-0005-0000-0000-000087A40000}"/>
    <cellStyle name="Normal 12 5 7 3 2 2 3 3 2" xfId="44017" xr:uid="{00000000-0005-0000-0000-000088A40000}"/>
    <cellStyle name="Normal 12 5 7 3 2 2 3 4" xfId="31207" xr:uid="{00000000-0005-0000-0000-000089A40000}"/>
    <cellStyle name="Normal 12 5 7 3 2 2 4" xfId="12906" xr:uid="{00000000-0005-0000-0000-00008AA40000}"/>
    <cellStyle name="Normal 12 5 7 3 2 2 4 2" xfId="25717" xr:uid="{00000000-0005-0000-0000-00008BA40000}"/>
    <cellStyle name="Normal 12 5 7 3 2 2 4 2 2" xfId="51337" xr:uid="{00000000-0005-0000-0000-00008CA40000}"/>
    <cellStyle name="Normal 12 5 7 3 2 2 4 3" xfId="38527" xr:uid="{00000000-0005-0000-0000-00008DA40000}"/>
    <cellStyle name="Normal 12 5 7 3 2 2 5" xfId="7416" xr:uid="{00000000-0005-0000-0000-00008EA40000}"/>
    <cellStyle name="Normal 12 5 7 3 2 2 5 2" xfId="20227" xr:uid="{00000000-0005-0000-0000-00008FA40000}"/>
    <cellStyle name="Normal 12 5 7 3 2 2 5 2 2" xfId="45847" xr:uid="{00000000-0005-0000-0000-000090A40000}"/>
    <cellStyle name="Normal 12 5 7 3 2 2 5 3" xfId="33037" xr:uid="{00000000-0005-0000-0000-000091A40000}"/>
    <cellStyle name="Normal 12 5 7 3 2 2 6" xfId="14737" xr:uid="{00000000-0005-0000-0000-000092A40000}"/>
    <cellStyle name="Normal 12 5 7 3 2 2 6 2" xfId="40357" xr:uid="{00000000-0005-0000-0000-000093A40000}"/>
    <cellStyle name="Normal 12 5 7 3 2 2 7" xfId="27547" xr:uid="{00000000-0005-0000-0000-000094A40000}"/>
    <cellStyle name="Normal 12 5 7 3 2 3" xfId="2862" xr:uid="{00000000-0005-0000-0000-000095A40000}"/>
    <cellStyle name="Normal 12 5 7 3 2 3 2" xfId="8352" xr:uid="{00000000-0005-0000-0000-000096A40000}"/>
    <cellStyle name="Normal 12 5 7 3 2 3 2 2" xfId="21163" xr:uid="{00000000-0005-0000-0000-000097A40000}"/>
    <cellStyle name="Normal 12 5 7 3 2 3 2 2 2" xfId="46783" xr:uid="{00000000-0005-0000-0000-000098A40000}"/>
    <cellStyle name="Normal 12 5 7 3 2 3 2 3" xfId="33973" xr:uid="{00000000-0005-0000-0000-000099A40000}"/>
    <cellStyle name="Normal 12 5 7 3 2 3 3" xfId="15673" xr:uid="{00000000-0005-0000-0000-00009AA40000}"/>
    <cellStyle name="Normal 12 5 7 3 2 3 3 2" xfId="41293" xr:uid="{00000000-0005-0000-0000-00009BA40000}"/>
    <cellStyle name="Normal 12 5 7 3 2 3 4" xfId="28483" xr:uid="{00000000-0005-0000-0000-00009CA40000}"/>
    <cellStyle name="Normal 12 5 7 3 2 4" xfId="4692" xr:uid="{00000000-0005-0000-0000-00009DA40000}"/>
    <cellStyle name="Normal 12 5 7 3 2 4 2" xfId="10182" xr:uid="{00000000-0005-0000-0000-00009EA40000}"/>
    <cellStyle name="Normal 12 5 7 3 2 4 2 2" xfId="22993" xr:uid="{00000000-0005-0000-0000-00009FA40000}"/>
    <cellStyle name="Normal 12 5 7 3 2 4 2 2 2" xfId="48613" xr:uid="{00000000-0005-0000-0000-0000A0A40000}"/>
    <cellStyle name="Normal 12 5 7 3 2 4 2 3" xfId="35803" xr:uid="{00000000-0005-0000-0000-0000A1A40000}"/>
    <cellStyle name="Normal 12 5 7 3 2 4 3" xfId="17503" xr:uid="{00000000-0005-0000-0000-0000A2A40000}"/>
    <cellStyle name="Normal 12 5 7 3 2 4 3 2" xfId="43123" xr:uid="{00000000-0005-0000-0000-0000A3A40000}"/>
    <cellStyle name="Normal 12 5 7 3 2 4 4" xfId="30313" xr:uid="{00000000-0005-0000-0000-0000A4A40000}"/>
    <cellStyle name="Normal 12 5 7 3 2 5" xfId="12012" xr:uid="{00000000-0005-0000-0000-0000A5A40000}"/>
    <cellStyle name="Normal 12 5 7 3 2 5 2" xfId="24823" xr:uid="{00000000-0005-0000-0000-0000A6A40000}"/>
    <cellStyle name="Normal 12 5 7 3 2 5 2 2" xfId="50443" xr:uid="{00000000-0005-0000-0000-0000A7A40000}"/>
    <cellStyle name="Normal 12 5 7 3 2 5 3" xfId="37633" xr:uid="{00000000-0005-0000-0000-0000A8A40000}"/>
    <cellStyle name="Normal 12 5 7 3 2 6" xfId="6522" xr:uid="{00000000-0005-0000-0000-0000A9A40000}"/>
    <cellStyle name="Normal 12 5 7 3 2 6 2" xfId="19333" xr:uid="{00000000-0005-0000-0000-0000AAA40000}"/>
    <cellStyle name="Normal 12 5 7 3 2 6 2 2" xfId="44953" xr:uid="{00000000-0005-0000-0000-0000ABA40000}"/>
    <cellStyle name="Normal 12 5 7 3 2 6 3" xfId="32143" xr:uid="{00000000-0005-0000-0000-0000ACA40000}"/>
    <cellStyle name="Normal 12 5 7 3 2 7" xfId="13843" xr:uid="{00000000-0005-0000-0000-0000ADA40000}"/>
    <cellStyle name="Normal 12 5 7 3 2 7 2" xfId="39463" xr:uid="{00000000-0005-0000-0000-0000AEA40000}"/>
    <cellStyle name="Normal 12 5 7 3 2 8" xfId="26653" xr:uid="{00000000-0005-0000-0000-0000AFA40000}"/>
    <cellStyle name="Normal 12 5 7 3 3" xfId="1526" xr:uid="{00000000-0005-0000-0000-0000B0A40000}"/>
    <cellStyle name="Normal 12 5 7 3 3 2" xfId="3356" xr:uid="{00000000-0005-0000-0000-0000B1A40000}"/>
    <cellStyle name="Normal 12 5 7 3 3 2 2" xfId="8846" xr:uid="{00000000-0005-0000-0000-0000B2A40000}"/>
    <cellStyle name="Normal 12 5 7 3 3 2 2 2" xfId="21657" xr:uid="{00000000-0005-0000-0000-0000B3A40000}"/>
    <cellStyle name="Normal 12 5 7 3 3 2 2 2 2" xfId="47277" xr:uid="{00000000-0005-0000-0000-0000B4A40000}"/>
    <cellStyle name="Normal 12 5 7 3 3 2 2 3" xfId="34467" xr:uid="{00000000-0005-0000-0000-0000B5A40000}"/>
    <cellStyle name="Normal 12 5 7 3 3 2 3" xfId="16167" xr:uid="{00000000-0005-0000-0000-0000B6A40000}"/>
    <cellStyle name="Normal 12 5 7 3 3 2 3 2" xfId="41787" xr:uid="{00000000-0005-0000-0000-0000B7A40000}"/>
    <cellStyle name="Normal 12 5 7 3 3 2 4" xfId="28977" xr:uid="{00000000-0005-0000-0000-0000B8A40000}"/>
    <cellStyle name="Normal 12 5 7 3 3 3" xfId="5186" xr:uid="{00000000-0005-0000-0000-0000B9A40000}"/>
    <cellStyle name="Normal 12 5 7 3 3 3 2" xfId="10676" xr:uid="{00000000-0005-0000-0000-0000BAA40000}"/>
    <cellStyle name="Normal 12 5 7 3 3 3 2 2" xfId="23487" xr:uid="{00000000-0005-0000-0000-0000BBA40000}"/>
    <cellStyle name="Normal 12 5 7 3 3 3 2 2 2" xfId="49107" xr:uid="{00000000-0005-0000-0000-0000BCA40000}"/>
    <cellStyle name="Normal 12 5 7 3 3 3 2 3" xfId="36297" xr:uid="{00000000-0005-0000-0000-0000BDA40000}"/>
    <cellStyle name="Normal 12 5 7 3 3 3 3" xfId="17997" xr:uid="{00000000-0005-0000-0000-0000BEA40000}"/>
    <cellStyle name="Normal 12 5 7 3 3 3 3 2" xfId="43617" xr:uid="{00000000-0005-0000-0000-0000BFA40000}"/>
    <cellStyle name="Normal 12 5 7 3 3 3 4" xfId="30807" xr:uid="{00000000-0005-0000-0000-0000C0A40000}"/>
    <cellStyle name="Normal 12 5 7 3 3 4" xfId="12506" xr:uid="{00000000-0005-0000-0000-0000C1A40000}"/>
    <cellStyle name="Normal 12 5 7 3 3 4 2" xfId="25317" xr:uid="{00000000-0005-0000-0000-0000C2A40000}"/>
    <cellStyle name="Normal 12 5 7 3 3 4 2 2" xfId="50937" xr:uid="{00000000-0005-0000-0000-0000C3A40000}"/>
    <cellStyle name="Normal 12 5 7 3 3 4 3" xfId="38127" xr:uid="{00000000-0005-0000-0000-0000C4A40000}"/>
    <cellStyle name="Normal 12 5 7 3 3 5" xfId="7016" xr:uid="{00000000-0005-0000-0000-0000C5A40000}"/>
    <cellStyle name="Normal 12 5 7 3 3 5 2" xfId="19827" xr:uid="{00000000-0005-0000-0000-0000C6A40000}"/>
    <cellStyle name="Normal 12 5 7 3 3 5 2 2" xfId="45447" xr:uid="{00000000-0005-0000-0000-0000C7A40000}"/>
    <cellStyle name="Normal 12 5 7 3 3 5 3" xfId="32637" xr:uid="{00000000-0005-0000-0000-0000C8A40000}"/>
    <cellStyle name="Normal 12 5 7 3 3 6" xfId="14337" xr:uid="{00000000-0005-0000-0000-0000C9A40000}"/>
    <cellStyle name="Normal 12 5 7 3 3 6 2" xfId="39957" xr:uid="{00000000-0005-0000-0000-0000CAA40000}"/>
    <cellStyle name="Normal 12 5 7 3 3 7" xfId="27147" xr:uid="{00000000-0005-0000-0000-0000CBA40000}"/>
    <cellStyle name="Normal 12 5 7 3 4" xfId="2462" xr:uid="{00000000-0005-0000-0000-0000CCA40000}"/>
    <cellStyle name="Normal 12 5 7 3 4 2" xfId="7952" xr:uid="{00000000-0005-0000-0000-0000CDA40000}"/>
    <cellStyle name="Normal 12 5 7 3 4 2 2" xfId="20763" xr:uid="{00000000-0005-0000-0000-0000CEA40000}"/>
    <cellStyle name="Normal 12 5 7 3 4 2 2 2" xfId="46383" xr:uid="{00000000-0005-0000-0000-0000CFA40000}"/>
    <cellStyle name="Normal 12 5 7 3 4 2 3" xfId="33573" xr:uid="{00000000-0005-0000-0000-0000D0A40000}"/>
    <cellStyle name="Normal 12 5 7 3 4 3" xfId="15273" xr:uid="{00000000-0005-0000-0000-0000D1A40000}"/>
    <cellStyle name="Normal 12 5 7 3 4 3 2" xfId="40893" xr:uid="{00000000-0005-0000-0000-0000D2A40000}"/>
    <cellStyle name="Normal 12 5 7 3 4 4" xfId="28083" xr:uid="{00000000-0005-0000-0000-0000D3A40000}"/>
    <cellStyle name="Normal 12 5 7 3 5" xfId="4292" xr:uid="{00000000-0005-0000-0000-0000D4A40000}"/>
    <cellStyle name="Normal 12 5 7 3 5 2" xfId="9782" xr:uid="{00000000-0005-0000-0000-0000D5A40000}"/>
    <cellStyle name="Normal 12 5 7 3 5 2 2" xfId="22593" xr:uid="{00000000-0005-0000-0000-0000D6A40000}"/>
    <cellStyle name="Normal 12 5 7 3 5 2 2 2" xfId="48213" xr:uid="{00000000-0005-0000-0000-0000D7A40000}"/>
    <cellStyle name="Normal 12 5 7 3 5 2 3" xfId="35403" xr:uid="{00000000-0005-0000-0000-0000D8A40000}"/>
    <cellStyle name="Normal 12 5 7 3 5 3" xfId="17103" xr:uid="{00000000-0005-0000-0000-0000D9A40000}"/>
    <cellStyle name="Normal 12 5 7 3 5 3 2" xfId="42723" xr:uid="{00000000-0005-0000-0000-0000DAA40000}"/>
    <cellStyle name="Normal 12 5 7 3 5 4" xfId="29913" xr:uid="{00000000-0005-0000-0000-0000DBA40000}"/>
    <cellStyle name="Normal 12 5 7 3 6" xfId="11612" xr:uid="{00000000-0005-0000-0000-0000DCA40000}"/>
    <cellStyle name="Normal 12 5 7 3 6 2" xfId="24423" xr:uid="{00000000-0005-0000-0000-0000DDA40000}"/>
    <cellStyle name="Normal 12 5 7 3 6 2 2" xfId="50043" xr:uid="{00000000-0005-0000-0000-0000DEA40000}"/>
    <cellStyle name="Normal 12 5 7 3 6 3" xfId="37233" xr:uid="{00000000-0005-0000-0000-0000DFA40000}"/>
    <cellStyle name="Normal 12 5 7 3 7" xfId="6122" xr:uid="{00000000-0005-0000-0000-0000E0A40000}"/>
    <cellStyle name="Normal 12 5 7 3 7 2" xfId="18933" xr:uid="{00000000-0005-0000-0000-0000E1A40000}"/>
    <cellStyle name="Normal 12 5 7 3 7 2 2" xfId="44553" xr:uid="{00000000-0005-0000-0000-0000E2A40000}"/>
    <cellStyle name="Normal 12 5 7 3 7 3" xfId="31743" xr:uid="{00000000-0005-0000-0000-0000E3A40000}"/>
    <cellStyle name="Normal 12 5 7 3 8" xfId="13443" xr:uid="{00000000-0005-0000-0000-0000E4A40000}"/>
    <cellStyle name="Normal 12 5 7 3 8 2" xfId="39063" xr:uid="{00000000-0005-0000-0000-0000E5A40000}"/>
    <cellStyle name="Normal 12 5 7 3 9" xfId="26253" xr:uid="{00000000-0005-0000-0000-0000E6A40000}"/>
    <cellStyle name="Normal 12 5 7 4" xfId="406" xr:uid="{00000000-0005-0000-0000-0000E7A40000}"/>
    <cellStyle name="Normal 12 5 7 4 2" xfId="1301" xr:uid="{00000000-0005-0000-0000-0000E8A40000}"/>
    <cellStyle name="Normal 12 5 7 4 2 2" xfId="3131" xr:uid="{00000000-0005-0000-0000-0000E9A40000}"/>
    <cellStyle name="Normal 12 5 7 4 2 2 2" xfId="8621" xr:uid="{00000000-0005-0000-0000-0000EAA40000}"/>
    <cellStyle name="Normal 12 5 7 4 2 2 2 2" xfId="21432" xr:uid="{00000000-0005-0000-0000-0000EBA40000}"/>
    <cellStyle name="Normal 12 5 7 4 2 2 2 2 2" xfId="47052" xr:uid="{00000000-0005-0000-0000-0000ECA40000}"/>
    <cellStyle name="Normal 12 5 7 4 2 2 2 3" xfId="34242" xr:uid="{00000000-0005-0000-0000-0000EDA40000}"/>
    <cellStyle name="Normal 12 5 7 4 2 2 3" xfId="15942" xr:uid="{00000000-0005-0000-0000-0000EEA40000}"/>
    <cellStyle name="Normal 12 5 7 4 2 2 3 2" xfId="41562" xr:uid="{00000000-0005-0000-0000-0000EFA40000}"/>
    <cellStyle name="Normal 12 5 7 4 2 2 4" xfId="28752" xr:uid="{00000000-0005-0000-0000-0000F0A40000}"/>
    <cellStyle name="Normal 12 5 7 4 2 3" xfId="4961" xr:uid="{00000000-0005-0000-0000-0000F1A40000}"/>
    <cellStyle name="Normal 12 5 7 4 2 3 2" xfId="10451" xr:uid="{00000000-0005-0000-0000-0000F2A40000}"/>
    <cellStyle name="Normal 12 5 7 4 2 3 2 2" xfId="23262" xr:uid="{00000000-0005-0000-0000-0000F3A40000}"/>
    <cellStyle name="Normal 12 5 7 4 2 3 2 2 2" xfId="48882" xr:uid="{00000000-0005-0000-0000-0000F4A40000}"/>
    <cellStyle name="Normal 12 5 7 4 2 3 2 3" xfId="36072" xr:uid="{00000000-0005-0000-0000-0000F5A40000}"/>
    <cellStyle name="Normal 12 5 7 4 2 3 3" xfId="17772" xr:uid="{00000000-0005-0000-0000-0000F6A40000}"/>
    <cellStyle name="Normal 12 5 7 4 2 3 3 2" xfId="43392" xr:uid="{00000000-0005-0000-0000-0000F7A40000}"/>
    <cellStyle name="Normal 12 5 7 4 2 3 4" xfId="30582" xr:uid="{00000000-0005-0000-0000-0000F8A40000}"/>
    <cellStyle name="Normal 12 5 7 4 2 4" xfId="12281" xr:uid="{00000000-0005-0000-0000-0000F9A40000}"/>
    <cellStyle name="Normal 12 5 7 4 2 4 2" xfId="25092" xr:uid="{00000000-0005-0000-0000-0000FAA40000}"/>
    <cellStyle name="Normal 12 5 7 4 2 4 2 2" xfId="50712" xr:uid="{00000000-0005-0000-0000-0000FBA40000}"/>
    <cellStyle name="Normal 12 5 7 4 2 4 3" xfId="37902" xr:uid="{00000000-0005-0000-0000-0000FCA40000}"/>
    <cellStyle name="Normal 12 5 7 4 2 5" xfId="6791" xr:uid="{00000000-0005-0000-0000-0000FDA40000}"/>
    <cellStyle name="Normal 12 5 7 4 2 5 2" xfId="19602" xr:uid="{00000000-0005-0000-0000-0000FEA40000}"/>
    <cellStyle name="Normal 12 5 7 4 2 5 2 2" xfId="45222" xr:uid="{00000000-0005-0000-0000-0000FFA40000}"/>
    <cellStyle name="Normal 12 5 7 4 2 5 3" xfId="32412" xr:uid="{00000000-0005-0000-0000-000000A50000}"/>
    <cellStyle name="Normal 12 5 7 4 2 6" xfId="14112" xr:uid="{00000000-0005-0000-0000-000001A50000}"/>
    <cellStyle name="Normal 12 5 7 4 2 6 2" xfId="39732" xr:uid="{00000000-0005-0000-0000-000002A50000}"/>
    <cellStyle name="Normal 12 5 7 4 2 7" xfId="26922" xr:uid="{00000000-0005-0000-0000-000003A50000}"/>
    <cellStyle name="Normal 12 5 7 4 3" xfId="2237" xr:uid="{00000000-0005-0000-0000-000004A50000}"/>
    <cellStyle name="Normal 12 5 7 4 3 2" xfId="7727" xr:uid="{00000000-0005-0000-0000-000005A50000}"/>
    <cellStyle name="Normal 12 5 7 4 3 2 2" xfId="20538" xr:uid="{00000000-0005-0000-0000-000006A50000}"/>
    <cellStyle name="Normal 12 5 7 4 3 2 2 2" xfId="46158" xr:uid="{00000000-0005-0000-0000-000007A50000}"/>
    <cellStyle name="Normal 12 5 7 4 3 2 3" xfId="33348" xr:uid="{00000000-0005-0000-0000-000008A50000}"/>
    <cellStyle name="Normal 12 5 7 4 3 3" xfId="15048" xr:uid="{00000000-0005-0000-0000-000009A50000}"/>
    <cellStyle name="Normal 12 5 7 4 3 3 2" xfId="40668" xr:uid="{00000000-0005-0000-0000-00000AA50000}"/>
    <cellStyle name="Normal 12 5 7 4 3 4" xfId="27858" xr:uid="{00000000-0005-0000-0000-00000BA50000}"/>
    <cellStyle name="Normal 12 5 7 4 4" xfId="4067" xr:uid="{00000000-0005-0000-0000-00000CA50000}"/>
    <cellStyle name="Normal 12 5 7 4 4 2" xfId="9557" xr:uid="{00000000-0005-0000-0000-00000DA50000}"/>
    <cellStyle name="Normal 12 5 7 4 4 2 2" xfId="22368" xr:uid="{00000000-0005-0000-0000-00000EA50000}"/>
    <cellStyle name="Normal 12 5 7 4 4 2 2 2" xfId="47988" xr:uid="{00000000-0005-0000-0000-00000FA50000}"/>
    <cellStyle name="Normal 12 5 7 4 4 2 3" xfId="35178" xr:uid="{00000000-0005-0000-0000-000010A50000}"/>
    <cellStyle name="Normal 12 5 7 4 4 3" xfId="16878" xr:uid="{00000000-0005-0000-0000-000011A50000}"/>
    <cellStyle name="Normal 12 5 7 4 4 3 2" xfId="42498" xr:uid="{00000000-0005-0000-0000-000012A50000}"/>
    <cellStyle name="Normal 12 5 7 4 4 4" xfId="29688" xr:uid="{00000000-0005-0000-0000-000013A50000}"/>
    <cellStyle name="Normal 12 5 7 4 5" xfId="11387" xr:uid="{00000000-0005-0000-0000-000014A50000}"/>
    <cellStyle name="Normal 12 5 7 4 5 2" xfId="24198" xr:uid="{00000000-0005-0000-0000-000015A50000}"/>
    <cellStyle name="Normal 12 5 7 4 5 2 2" xfId="49818" xr:uid="{00000000-0005-0000-0000-000016A50000}"/>
    <cellStyle name="Normal 12 5 7 4 5 3" xfId="37008" xr:uid="{00000000-0005-0000-0000-000017A50000}"/>
    <cellStyle name="Normal 12 5 7 4 6" xfId="5897" xr:uid="{00000000-0005-0000-0000-000018A50000}"/>
    <cellStyle name="Normal 12 5 7 4 6 2" xfId="18708" xr:uid="{00000000-0005-0000-0000-000019A50000}"/>
    <cellStyle name="Normal 12 5 7 4 6 2 2" xfId="44328" xr:uid="{00000000-0005-0000-0000-00001AA50000}"/>
    <cellStyle name="Normal 12 5 7 4 6 3" xfId="31518" xr:uid="{00000000-0005-0000-0000-00001BA50000}"/>
    <cellStyle name="Normal 12 5 7 4 7" xfId="13218" xr:uid="{00000000-0005-0000-0000-00001CA50000}"/>
    <cellStyle name="Normal 12 5 7 4 7 2" xfId="38838" xr:uid="{00000000-0005-0000-0000-00001DA50000}"/>
    <cellStyle name="Normal 12 5 7 4 8" xfId="26028" xr:uid="{00000000-0005-0000-0000-00001EA50000}"/>
    <cellStyle name="Normal 12 5 7 5" xfId="765" xr:uid="{00000000-0005-0000-0000-00001FA50000}"/>
    <cellStyle name="Normal 12 5 7 5 2" xfId="1660" xr:uid="{00000000-0005-0000-0000-000020A50000}"/>
    <cellStyle name="Normal 12 5 7 5 2 2" xfId="3490" xr:uid="{00000000-0005-0000-0000-000021A50000}"/>
    <cellStyle name="Normal 12 5 7 5 2 2 2" xfId="8980" xr:uid="{00000000-0005-0000-0000-000022A50000}"/>
    <cellStyle name="Normal 12 5 7 5 2 2 2 2" xfId="21791" xr:uid="{00000000-0005-0000-0000-000023A50000}"/>
    <cellStyle name="Normal 12 5 7 5 2 2 2 2 2" xfId="47411" xr:uid="{00000000-0005-0000-0000-000024A50000}"/>
    <cellStyle name="Normal 12 5 7 5 2 2 2 3" xfId="34601" xr:uid="{00000000-0005-0000-0000-000025A50000}"/>
    <cellStyle name="Normal 12 5 7 5 2 2 3" xfId="16301" xr:uid="{00000000-0005-0000-0000-000026A50000}"/>
    <cellStyle name="Normal 12 5 7 5 2 2 3 2" xfId="41921" xr:uid="{00000000-0005-0000-0000-000027A50000}"/>
    <cellStyle name="Normal 12 5 7 5 2 2 4" xfId="29111" xr:uid="{00000000-0005-0000-0000-000028A50000}"/>
    <cellStyle name="Normal 12 5 7 5 2 3" xfId="5320" xr:uid="{00000000-0005-0000-0000-000029A50000}"/>
    <cellStyle name="Normal 12 5 7 5 2 3 2" xfId="10810" xr:uid="{00000000-0005-0000-0000-00002AA50000}"/>
    <cellStyle name="Normal 12 5 7 5 2 3 2 2" xfId="23621" xr:uid="{00000000-0005-0000-0000-00002BA50000}"/>
    <cellStyle name="Normal 12 5 7 5 2 3 2 2 2" xfId="49241" xr:uid="{00000000-0005-0000-0000-00002CA50000}"/>
    <cellStyle name="Normal 12 5 7 5 2 3 2 3" xfId="36431" xr:uid="{00000000-0005-0000-0000-00002DA50000}"/>
    <cellStyle name="Normal 12 5 7 5 2 3 3" xfId="18131" xr:uid="{00000000-0005-0000-0000-00002EA50000}"/>
    <cellStyle name="Normal 12 5 7 5 2 3 3 2" xfId="43751" xr:uid="{00000000-0005-0000-0000-00002FA50000}"/>
    <cellStyle name="Normal 12 5 7 5 2 3 4" xfId="30941" xr:uid="{00000000-0005-0000-0000-000030A50000}"/>
    <cellStyle name="Normal 12 5 7 5 2 4" xfId="12640" xr:uid="{00000000-0005-0000-0000-000031A50000}"/>
    <cellStyle name="Normal 12 5 7 5 2 4 2" xfId="25451" xr:uid="{00000000-0005-0000-0000-000032A50000}"/>
    <cellStyle name="Normal 12 5 7 5 2 4 2 2" xfId="51071" xr:uid="{00000000-0005-0000-0000-000033A50000}"/>
    <cellStyle name="Normal 12 5 7 5 2 4 3" xfId="38261" xr:uid="{00000000-0005-0000-0000-000034A50000}"/>
    <cellStyle name="Normal 12 5 7 5 2 5" xfId="7150" xr:uid="{00000000-0005-0000-0000-000035A50000}"/>
    <cellStyle name="Normal 12 5 7 5 2 5 2" xfId="19961" xr:uid="{00000000-0005-0000-0000-000036A50000}"/>
    <cellStyle name="Normal 12 5 7 5 2 5 2 2" xfId="45581" xr:uid="{00000000-0005-0000-0000-000037A50000}"/>
    <cellStyle name="Normal 12 5 7 5 2 5 3" xfId="32771" xr:uid="{00000000-0005-0000-0000-000038A50000}"/>
    <cellStyle name="Normal 12 5 7 5 2 6" xfId="14471" xr:uid="{00000000-0005-0000-0000-000039A50000}"/>
    <cellStyle name="Normal 12 5 7 5 2 6 2" xfId="40091" xr:uid="{00000000-0005-0000-0000-00003AA50000}"/>
    <cellStyle name="Normal 12 5 7 5 2 7" xfId="27281" xr:uid="{00000000-0005-0000-0000-00003BA50000}"/>
    <cellStyle name="Normal 12 5 7 5 3" xfId="2596" xr:uid="{00000000-0005-0000-0000-00003CA50000}"/>
    <cellStyle name="Normal 12 5 7 5 3 2" xfId="8086" xr:uid="{00000000-0005-0000-0000-00003DA50000}"/>
    <cellStyle name="Normal 12 5 7 5 3 2 2" xfId="20897" xr:uid="{00000000-0005-0000-0000-00003EA50000}"/>
    <cellStyle name="Normal 12 5 7 5 3 2 2 2" xfId="46517" xr:uid="{00000000-0005-0000-0000-00003FA50000}"/>
    <cellStyle name="Normal 12 5 7 5 3 2 3" xfId="33707" xr:uid="{00000000-0005-0000-0000-000040A50000}"/>
    <cellStyle name="Normal 12 5 7 5 3 3" xfId="15407" xr:uid="{00000000-0005-0000-0000-000041A50000}"/>
    <cellStyle name="Normal 12 5 7 5 3 3 2" xfId="41027" xr:uid="{00000000-0005-0000-0000-000042A50000}"/>
    <cellStyle name="Normal 12 5 7 5 3 4" xfId="28217" xr:uid="{00000000-0005-0000-0000-000043A50000}"/>
    <cellStyle name="Normal 12 5 7 5 4" xfId="4426" xr:uid="{00000000-0005-0000-0000-000044A50000}"/>
    <cellStyle name="Normal 12 5 7 5 4 2" xfId="9916" xr:uid="{00000000-0005-0000-0000-000045A50000}"/>
    <cellStyle name="Normal 12 5 7 5 4 2 2" xfId="22727" xr:uid="{00000000-0005-0000-0000-000046A50000}"/>
    <cellStyle name="Normal 12 5 7 5 4 2 2 2" xfId="48347" xr:uid="{00000000-0005-0000-0000-000047A50000}"/>
    <cellStyle name="Normal 12 5 7 5 4 2 3" xfId="35537" xr:uid="{00000000-0005-0000-0000-000048A50000}"/>
    <cellStyle name="Normal 12 5 7 5 4 3" xfId="17237" xr:uid="{00000000-0005-0000-0000-000049A50000}"/>
    <cellStyle name="Normal 12 5 7 5 4 3 2" xfId="42857" xr:uid="{00000000-0005-0000-0000-00004AA50000}"/>
    <cellStyle name="Normal 12 5 7 5 4 4" xfId="30047" xr:uid="{00000000-0005-0000-0000-00004BA50000}"/>
    <cellStyle name="Normal 12 5 7 5 5" xfId="11746" xr:uid="{00000000-0005-0000-0000-00004CA50000}"/>
    <cellStyle name="Normal 12 5 7 5 5 2" xfId="24557" xr:uid="{00000000-0005-0000-0000-00004DA50000}"/>
    <cellStyle name="Normal 12 5 7 5 5 2 2" xfId="50177" xr:uid="{00000000-0005-0000-0000-00004EA50000}"/>
    <cellStyle name="Normal 12 5 7 5 5 3" xfId="37367" xr:uid="{00000000-0005-0000-0000-00004FA50000}"/>
    <cellStyle name="Normal 12 5 7 5 6" xfId="6256" xr:uid="{00000000-0005-0000-0000-000050A50000}"/>
    <cellStyle name="Normal 12 5 7 5 6 2" xfId="19067" xr:uid="{00000000-0005-0000-0000-000051A50000}"/>
    <cellStyle name="Normal 12 5 7 5 6 2 2" xfId="44687" xr:uid="{00000000-0005-0000-0000-000052A50000}"/>
    <cellStyle name="Normal 12 5 7 5 6 3" xfId="31877" xr:uid="{00000000-0005-0000-0000-000053A50000}"/>
    <cellStyle name="Normal 12 5 7 5 7" xfId="13577" xr:uid="{00000000-0005-0000-0000-000054A50000}"/>
    <cellStyle name="Normal 12 5 7 5 7 2" xfId="39197" xr:uid="{00000000-0005-0000-0000-000055A50000}"/>
    <cellStyle name="Normal 12 5 7 5 8" xfId="26387" xr:uid="{00000000-0005-0000-0000-000056A50000}"/>
    <cellStyle name="Normal 12 5 7 6" xfId="1166" xr:uid="{00000000-0005-0000-0000-000057A50000}"/>
    <cellStyle name="Normal 12 5 7 6 2" xfId="2996" xr:uid="{00000000-0005-0000-0000-000058A50000}"/>
    <cellStyle name="Normal 12 5 7 6 2 2" xfId="8486" xr:uid="{00000000-0005-0000-0000-000059A50000}"/>
    <cellStyle name="Normal 12 5 7 6 2 2 2" xfId="21297" xr:uid="{00000000-0005-0000-0000-00005AA50000}"/>
    <cellStyle name="Normal 12 5 7 6 2 2 2 2" xfId="46917" xr:uid="{00000000-0005-0000-0000-00005BA50000}"/>
    <cellStyle name="Normal 12 5 7 6 2 2 3" xfId="34107" xr:uid="{00000000-0005-0000-0000-00005CA50000}"/>
    <cellStyle name="Normal 12 5 7 6 2 3" xfId="15807" xr:uid="{00000000-0005-0000-0000-00005DA50000}"/>
    <cellStyle name="Normal 12 5 7 6 2 3 2" xfId="41427" xr:uid="{00000000-0005-0000-0000-00005EA50000}"/>
    <cellStyle name="Normal 12 5 7 6 2 4" xfId="28617" xr:uid="{00000000-0005-0000-0000-00005FA50000}"/>
    <cellStyle name="Normal 12 5 7 6 3" xfId="4826" xr:uid="{00000000-0005-0000-0000-000060A50000}"/>
    <cellStyle name="Normal 12 5 7 6 3 2" xfId="10316" xr:uid="{00000000-0005-0000-0000-000061A50000}"/>
    <cellStyle name="Normal 12 5 7 6 3 2 2" xfId="23127" xr:uid="{00000000-0005-0000-0000-000062A50000}"/>
    <cellStyle name="Normal 12 5 7 6 3 2 2 2" xfId="48747" xr:uid="{00000000-0005-0000-0000-000063A50000}"/>
    <cellStyle name="Normal 12 5 7 6 3 2 3" xfId="35937" xr:uid="{00000000-0005-0000-0000-000064A50000}"/>
    <cellStyle name="Normal 12 5 7 6 3 3" xfId="17637" xr:uid="{00000000-0005-0000-0000-000065A50000}"/>
    <cellStyle name="Normal 12 5 7 6 3 3 2" xfId="43257" xr:uid="{00000000-0005-0000-0000-000066A50000}"/>
    <cellStyle name="Normal 12 5 7 6 3 4" xfId="30447" xr:uid="{00000000-0005-0000-0000-000067A50000}"/>
    <cellStyle name="Normal 12 5 7 6 4" xfId="12146" xr:uid="{00000000-0005-0000-0000-000068A50000}"/>
    <cellStyle name="Normal 12 5 7 6 4 2" xfId="24957" xr:uid="{00000000-0005-0000-0000-000069A50000}"/>
    <cellStyle name="Normal 12 5 7 6 4 2 2" xfId="50577" xr:uid="{00000000-0005-0000-0000-00006AA50000}"/>
    <cellStyle name="Normal 12 5 7 6 4 3" xfId="37767" xr:uid="{00000000-0005-0000-0000-00006BA50000}"/>
    <cellStyle name="Normal 12 5 7 6 5" xfId="6656" xr:uid="{00000000-0005-0000-0000-00006CA50000}"/>
    <cellStyle name="Normal 12 5 7 6 5 2" xfId="19467" xr:uid="{00000000-0005-0000-0000-00006DA50000}"/>
    <cellStyle name="Normal 12 5 7 6 5 2 2" xfId="45087" xr:uid="{00000000-0005-0000-0000-00006EA50000}"/>
    <cellStyle name="Normal 12 5 7 6 5 3" xfId="32277" xr:uid="{00000000-0005-0000-0000-00006FA50000}"/>
    <cellStyle name="Normal 12 5 7 6 6" xfId="13977" xr:uid="{00000000-0005-0000-0000-000070A50000}"/>
    <cellStyle name="Normal 12 5 7 6 6 2" xfId="39597" xr:uid="{00000000-0005-0000-0000-000071A50000}"/>
    <cellStyle name="Normal 12 5 7 6 7" xfId="26787" xr:uid="{00000000-0005-0000-0000-000072A50000}"/>
    <cellStyle name="Normal 12 5 7 7" xfId="2102" xr:uid="{00000000-0005-0000-0000-000073A50000}"/>
    <cellStyle name="Normal 12 5 7 7 2" xfId="7592" xr:uid="{00000000-0005-0000-0000-000074A50000}"/>
    <cellStyle name="Normal 12 5 7 7 2 2" xfId="20403" xr:uid="{00000000-0005-0000-0000-000075A50000}"/>
    <cellStyle name="Normal 12 5 7 7 2 2 2" xfId="46023" xr:uid="{00000000-0005-0000-0000-000076A50000}"/>
    <cellStyle name="Normal 12 5 7 7 2 3" xfId="33213" xr:uid="{00000000-0005-0000-0000-000077A50000}"/>
    <cellStyle name="Normal 12 5 7 7 3" xfId="14913" xr:uid="{00000000-0005-0000-0000-000078A50000}"/>
    <cellStyle name="Normal 12 5 7 7 3 2" xfId="40533" xr:uid="{00000000-0005-0000-0000-000079A50000}"/>
    <cellStyle name="Normal 12 5 7 7 4" xfId="27723" xr:uid="{00000000-0005-0000-0000-00007AA50000}"/>
    <cellStyle name="Normal 12 5 7 8" xfId="3932" xr:uid="{00000000-0005-0000-0000-00007BA50000}"/>
    <cellStyle name="Normal 12 5 7 8 2" xfId="9422" xr:uid="{00000000-0005-0000-0000-00007CA50000}"/>
    <cellStyle name="Normal 12 5 7 8 2 2" xfId="22233" xr:uid="{00000000-0005-0000-0000-00007DA50000}"/>
    <cellStyle name="Normal 12 5 7 8 2 2 2" xfId="47853" xr:uid="{00000000-0005-0000-0000-00007EA50000}"/>
    <cellStyle name="Normal 12 5 7 8 2 3" xfId="35043" xr:uid="{00000000-0005-0000-0000-00007FA50000}"/>
    <cellStyle name="Normal 12 5 7 8 3" xfId="16743" xr:uid="{00000000-0005-0000-0000-000080A50000}"/>
    <cellStyle name="Normal 12 5 7 8 3 2" xfId="42363" xr:uid="{00000000-0005-0000-0000-000081A50000}"/>
    <cellStyle name="Normal 12 5 7 8 4" xfId="29553" xr:uid="{00000000-0005-0000-0000-000082A50000}"/>
    <cellStyle name="Normal 12 5 7 9" xfId="11252" xr:uid="{00000000-0005-0000-0000-000083A50000}"/>
    <cellStyle name="Normal 12 5 7 9 2" xfId="24063" xr:uid="{00000000-0005-0000-0000-000084A50000}"/>
    <cellStyle name="Normal 12 5 7 9 2 2" xfId="49683" xr:uid="{00000000-0005-0000-0000-000085A50000}"/>
    <cellStyle name="Normal 12 5 7 9 3" xfId="36873" xr:uid="{00000000-0005-0000-0000-000086A50000}"/>
    <cellStyle name="Normal 12 5 8" xfId="321" xr:uid="{00000000-0005-0000-0000-000087A50000}"/>
    <cellStyle name="Normal 12 5 8 10" xfId="5813" xr:uid="{00000000-0005-0000-0000-000088A50000}"/>
    <cellStyle name="Normal 12 5 8 10 2" xfId="18624" xr:uid="{00000000-0005-0000-0000-000089A50000}"/>
    <cellStyle name="Normal 12 5 8 10 2 2" xfId="44244" xr:uid="{00000000-0005-0000-0000-00008AA50000}"/>
    <cellStyle name="Normal 12 5 8 10 3" xfId="31434" xr:uid="{00000000-0005-0000-0000-00008BA50000}"/>
    <cellStyle name="Normal 12 5 8 11" xfId="13134" xr:uid="{00000000-0005-0000-0000-00008CA50000}"/>
    <cellStyle name="Normal 12 5 8 11 2" xfId="38754" xr:uid="{00000000-0005-0000-0000-00008DA50000}"/>
    <cellStyle name="Normal 12 5 8 12" xfId="25944" xr:uid="{00000000-0005-0000-0000-00008EA50000}"/>
    <cellStyle name="Normal 12 5 8 2" xfId="550" xr:uid="{00000000-0005-0000-0000-00008FA50000}"/>
    <cellStyle name="Normal 12 5 8 2 2" xfId="949" xr:uid="{00000000-0005-0000-0000-000090A50000}"/>
    <cellStyle name="Normal 12 5 8 2 2 2" xfId="1844" xr:uid="{00000000-0005-0000-0000-000091A50000}"/>
    <cellStyle name="Normal 12 5 8 2 2 2 2" xfId="3674" xr:uid="{00000000-0005-0000-0000-000092A50000}"/>
    <cellStyle name="Normal 12 5 8 2 2 2 2 2" xfId="9164" xr:uid="{00000000-0005-0000-0000-000093A50000}"/>
    <cellStyle name="Normal 12 5 8 2 2 2 2 2 2" xfId="21975" xr:uid="{00000000-0005-0000-0000-000094A50000}"/>
    <cellStyle name="Normal 12 5 8 2 2 2 2 2 2 2" xfId="47595" xr:uid="{00000000-0005-0000-0000-000095A50000}"/>
    <cellStyle name="Normal 12 5 8 2 2 2 2 2 3" xfId="34785" xr:uid="{00000000-0005-0000-0000-000096A50000}"/>
    <cellStyle name="Normal 12 5 8 2 2 2 2 3" xfId="16485" xr:uid="{00000000-0005-0000-0000-000097A50000}"/>
    <cellStyle name="Normal 12 5 8 2 2 2 2 3 2" xfId="42105" xr:uid="{00000000-0005-0000-0000-000098A50000}"/>
    <cellStyle name="Normal 12 5 8 2 2 2 2 4" xfId="29295" xr:uid="{00000000-0005-0000-0000-000099A50000}"/>
    <cellStyle name="Normal 12 5 8 2 2 2 3" xfId="5504" xr:uid="{00000000-0005-0000-0000-00009AA50000}"/>
    <cellStyle name="Normal 12 5 8 2 2 2 3 2" xfId="10994" xr:uid="{00000000-0005-0000-0000-00009BA50000}"/>
    <cellStyle name="Normal 12 5 8 2 2 2 3 2 2" xfId="23805" xr:uid="{00000000-0005-0000-0000-00009CA50000}"/>
    <cellStyle name="Normal 12 5 8 2 2 2 3 2 2 2" xfId="49425" xr:uid="{00000000-0005-0000-0000-00009DA50000}"/>
    <cellStyle name="Normal 12 5 8 2 2 2 3 2 3" xfId="36615" xr:uid="{00000000-0005-0000-0000-00009EA50000}"/>
    <cellStyle name="Normal 12 5 8 2 2 2 3 3" xfId="18315" xr:uid="{00000000-0005-0000-0000-00009FA50000}"/>
    <cellStyle name="Normal 12 5 8 2 2 2 3 3 2" xfId="43935" xr:uid="{00000000-0005-0000-0000-0000A0A50000}"/>
    <cellStyle name="Normal 12 5 8 2 2 2 3 4" xfId="31125" xr:uid="{00000000-0005-0000-0000-0000A1A50000}"/>
    <cellStyle name="Normal 12 5 8 2 2 2 4" xfId="12824" xr:uid="{00000000-0005-0000-0000-0000A2A50000}"/>
    <cellStyle name="Normal 12 5 8 2 2 2 4 2" xfId="25635" xr:uid="{00000000-0005-0000-0000-0000A3A50000}"/>
    <cellStyle name="Normal 12 5 8 2 2 2 4 2 2" xfId="51255" xr:uid="{00000000-0005-0000-0000-0000A4A50000}"/>
    <cellStyle name="Normal 12 5 8 2 2 2 4 3" xfId="38445" xr:uid="{00000000-0005-0000-0000-0000A5A50000}"/>
    <cellStyle name="Normal 12 5 8 2 2 2 5" xfId="7334" xr:uid="{00000000-0005-0000-0000-0000A6A50000}"/>
    <cellStyle name="Normal 12 5 8 2 2 2 5 2" xfId="20145" xr:uid="{00000000-0005-0000-0000-0000A7A50000}"/>
    <cellStyle name="Normal 12 5 8 2 2 2 5 2 2" xfId="45765" xr:uid="{00000000-0005-0000-0000-0000A8A50000}"/>
    <cellStyle name="Normal 12 5 8 2 2 2 5 3" xfId="32955" xr:uid="{00000000-0005-0000-0000-0000A9A50000}"/>
    <cellStyle name="Normal 12 5 8 2 2 2 6" xfId="14655" xr:uid="{00000000-0005-0000-0000-0000AAA50000}"/>
    <cellStyle name="Normal 12 5 8 2 2 2 6 2" xfId="40275" xr:uid="{00000000-0005-0000-0000-0000ABA50000}"/>
    <cellStyle name="Normal 12 5 8 2 2 2 7" xfId="27465" xr:uid="{00000000-0005-0000-0000-0000ACA50000}"/>
    <cellStyle name="Normal 12 5 8 2 2 3" xfId="2780" xr:uid="{00000000-0005-0000-0000-0000ADA50000}"/>
    <cellStyle name="Normal 12 5 8 2 2 3 2" xfId="8270" xr:uid="{00000000-0005-0000-0000-0000AEA50000}"/>
    <cellStyle name="Normal 12 5 8 2 2 3 2 2" xfId="21081" xr:uid="{00000000-0005-0000-0000-0000AFA50000}"/>
    <cellStyle name="Normal 12 5 8 2 2 3 2 2 2" xfId="46701" xr:uid="{00000000-0005-0000-0000-0000B0A50000}"/>
    <cellStyle name="Normal 12 5 8 2 2 3 2 3" xfId="33891" xr:uid="{00000000-0005-0000-0000-0000B1A50000}"/>
    <cellStyle name="Normal 12 5 8 2 2 3 3" xfId="15591" xr:uid="{00000000-0005-0000-0000-0000B2A50000}"/>
    <cellStyle name="Normal 12 5 8 2 2 3 3 2" xfId="41211" xr:uid="{00000000-0005-0000-0000-0000B3A50000}"/>
    <cellStyle name="Normal 12 5 8 2 2 3 4" xfId="28401" xr:uid="{00000000-0005-0000-0000-0000B4A50000}"/>
    <cellStyle name="Normal 12 5 8 2 2 4" xfId="4610" xr:uid="{00000000-0005-0000-0000-0000B5A50000}"/>
    <cellStyle name="Normal 12 5 8 2 2 4 2" xfId="10100" xr:uid="{00000000-0005-0000-0000-0000B6A50000}"/>
    <cellStyle name="Normal 12 5 8 2 2 4 2 2" xfId="22911" xr:uid="{00000000-0005-0000-0000-0000B7A50000}"/>
    <cellStyle name="Normal 12 5 8 2 2 4 2 2 2" xfId="48531" xr:uid="{00000000-0005-0000-0000-0000B8A50000}"/>
    <cellStyle name="Normal 12 5 8 2 2 4 2 3" xfId="35721" xr:uid="{00000000-0005-0000-0000-0000B9A50000}"/>
    <cellStyle name="Normal 12 5 8 2 2 4 3" xfId="17421" xr:uid="{00000000-0005-0000-0000-0000BAA50000}"/>
    <cellStyle name="Normal 12 5 8 2 2 4 3 2" xfId="43041" xr:uid="{00000000-0005-0000-0000-0000BBA50000}"/>
    <cellStyle name="Normal 12 5 8 2 2 4 4" xfId="30231" xr:uid="{00000000-0005-0000-0000-0000BCA50000}"/>
    <cellStyle name="Normal 12 5 8 2 2 5" xfId="11930" xr:uid="{00000000-0005-0000-0000-0000BDA50000}"/>
    <cellStyle name="Normal 12 5 8 2 2 5 2" xfId="24741" xr:uid="{00000000-0005-0000-0000-0000BEA50000}"/>
    <cellStyle name="Normal 12 5 8 2 2 5 2 2" xfId="50361" xr:uid="{00000000-0005-0000-0000-0000BFA50000}"/>
    <cellStyle name="Normal 12 5 8 2 2 5 3" xfId="37551" xr:uid="{00000000-0005-0000-0000-0000C0A50000}"/>
    <cellStyle name="Normal 12 5 8 2 2 6" xfId="6440" xr:uid="{00000000-0005-0000-0000-0000C1A50000}"/>
    <cellStyle name="Normal 12 5 8 2 2 6 2" xfId="19251" xr:uid="{00000000-0005-0000-0000-0000C2A50000}"/>
    <cellStyle name="Normal 12 5 8 2 2 6 2 2" xfId="44871" xr:uid="{00000000-0005-0000-0000-0000C3A50000}"/>
    <cellStyle name="Normal 12 5 8 2 2 6 3" xfId="32061" xr:uid="{00000000-0005-0000-0000-0000C4A50000}"/>
    <cellStyle name="Normal 12 5 8 2 2 7" xfId="13761" xr:uid="{00000000-0005-0000-0000-0000C5A50000}"/>
    <cellStyle name="Normal 12 5 8 2 2 7 2" xfId="39381" xr:uid="{00000000-0005-0000-0000-0000C6A50000}"/>
    <cellStyle name="Normal 12 5 8 2 2 8" xfId="26571" xr:uid="{00000000-0005-0000-0000-0000C7A50000}"/>
    <cellStyle name="Normal 12 5 8 2 3" xfId="1445" xr:uid="{00000000-0005-0000-0000-0000C8A50000}"/>
    <cellStyle name="Normal 12 5 8 2 3 2" xfId="3275" xr:uid="{00000000-0005-0000-0000-0000C9A50000}"/>
    <cellStyle name="Normal 12 5 8 2 3 2 2" xfId="8765" xr:uid="{00000000-0005-0000-0000-0000CAA50000}"/>
    <cellStyle name="Normal 12 5 8 2 3 2 2 2" xfId="21576" xr:uid="{00000000-0005-0000-0000-0000CBA50000}"/>
    <cellStyle name="Normal 12 5 8 2 3 2 2 2 2" xfId="47196" xr:uid="{00000000-0005-0000-0000-0000CCA50000}"/>
    <cellStyle name="Normal 12 5 8 2 3 2 2 3" xfId="34386" xr:uid="{00000000-0005-0000-0000-0000CDA50000}"/>
    <cellStyle name="Normal 12 5 8 2 3 2 3" xfId="16086" xr:uid="{00000000-0005-0000-0000-0000CEA50000}"/>
    <cellStyle name="Normal 12 5 8 2 3 2 3 2" xfId="41706" xr:uid="{00000000-0005-0000-0000-0000CFA50000}"/>
    <cellStyle name="Normal 12 5 8 2 3 2 4" xfId="28896" xr:uid="{00000000-0005-0000-0000-0000D0A50000}"/>
    <cellStyle name="Normal 12 5 8 2 3 3" xfId="5105" xr:uid="{00000000-0005-0000-0000-0000D1A50000}"/>
    <cellStyle name="Normal 12 5 8 2 3 3 2" xfId="10595" xr:uid="{00000000-0005-0000-0000-0000D2A50000}"/>
    <cellStyle name="Normal 12 5 8 2 3 3 2 2" xfId="23406" xr:uid="{00000000-0005-0000-0000-0000D3A50000}"/>
    <cellStyle name="Normal 12 5 8 2 3 3 2 2 2" xfId="49026" xr:uid="{00000000-0005-0000-0000-0000D4A50000}"/>
    <cellStyle name="Normal 12 5 8 2 3 3 2 3" xfId="36216" xr:uid="{00000000-0005-0000-0000-0000D5A50000}"/>
    <cellStyle name="Normal 12 5 8 2 3 3 3" xfId="17916" xr:uid="{00000000-0005-0000-0000-0000D6A50000}"/>
    <cellStyle name="Normal 12 5 8 2 3 3 3 2" xfId="43536" xr:uid="{00000000-0005-0000-0000-0000D7A50000}"/>
    <cellStyle name="Normal 12 5 8 2 3 3 4" xfId="30726" xr:uid="{00000000-0005-0000-0000-0000D8A50000}"/>
    <cellStyle name="Normal 12 5 8 2 3 4" xfId="12425" xr:uid="{00000000-0005-0000-0000-0000D9A50000}"/>
    <cellStyle name="Normal 12 5 8 2 3 4 2" xfId="25236" xr:uid="{00000000-0005-0000-0000-0000DAA50000}"/>
    <cellStyle name="Normal 12 5 8 2 3 4 2 2" xfId="50856" xr:uid="{00000000-0005-0000-0000-0000DBA50000}"/>
    <cellStyle name="Normal 12 5 8 2 3 4 3" xfId="38046" xr:uid="{00000000-0005-0000-0000-0000DCA50000}"/>
    <cellStyle name="Normal 12 5 8 2 3 5" xfId="6935" xr:uid="{00000000-0005-0000-0000-0000DDA50000}"/>
    <cellStyle name="Normal 12 5 8 2 3 5 2" xfId="19746" xr:uid="{00000000-0005-0000-0000-0000DEA50000}"/>
    <cellStyle name="Normal 12 5 8 2 3 5 2 2" xfId="45366" xr:uid="{00000000-0005-0000-0000-0000DFA50000}"/>
    <cellStyle name="Normal 12 5 8 2 3 5 3" xfId="32556" xr:uid="{00000000-0005-0000-0000-0000E0A50000}"/>
    <cellStyle name="Normal 12 5 8 2 3 6" xfId="14256" xr:uid="{00000000-0005-0000-0000-0000E1A50000}"/>
    <cellStyle name="Normal 12 5 8 2 3 6 2" xfId="39876" xr:uid="{00000000-0005-0000-0000-0000E2A50000}"/>
    <cellStyle name="Normal 12 5 8 2 3 7" xfId="27066" xr:uid="{00000000-0005-0000-0000-0000E3A50000}"/>
    <cellStyle name="Normal 12 5 8 2 4" xfId="2381" xr:uid="{00000000-0005-0000-0000-0000E4A50000}"/>
    <cellStyle name="Normal 12 5 8 2 4 2" xfId="7871" xr:uid="{00000000-0005-0000-0000-0000E5A50000}"/>
    <cellStyle name="Normal 12 5 8 2 4 2 2" xfId="20682" xr:uid="{00000000-0005-0000-0000-0000E6A50000}"/>
    <cellStyle name="Normal 12 5 8 2 4 2 2 2" xfId="46302" xr:uid="{00000000-0005-0000-0000-0000E7A50000}"/>
    <cellStyle name="Normal 12 5 8 2 4 2 3" xfId="33492" xr:uid="{00000000-0005-0000-0000-0000E8A50000}"/>
    <cellStyle name="Normal 12 5 8 2 4 3" xfId="15192" xr:uid="{00000000-0005-0000-0000-0000E9A50000}"/>
    <cellStyle name="Normal 12 5 8 2 4 3 2" xfId="40812" xr:uid="{00000000-0005-0000-0000-0000EAA50000}"/>
    <cellStyle name="Normal 12 5 8 2 4 4" xfId="28002" xr:uid="{00000000-0005-0000-0000-0000EBA50000}"/>
    <cellStyle name="Normal 12 5 8 2 5" xfId="4211" xr:uid="{00000000-0005-0000-0000-0000ECA50000}"/>
    <cellStyle name="Normal 12 5 8 2 5 2" xfId="9701" xr:uid="{00000000-0005-0000-0000-0000EDA50000}"/>
    <cellStyle name="Normal 12 5 8 2 5 2 2" xfId="22512" xr:uid="{00000000-0005-0000-0000-0000EEA50000}"/>
    <cellStyle name="Normal 12 5 8 2 5 2 2 2" xfId="48132" xr:uid="{00000000-0005-0000-0000-0000EFA50000}"/>
    <cellStyle name="Normal 12 5 8 2 5 2 3" xfId="35322" xr:uid="{00000000-0005-0000-0000-0000F0A50000}"/>
    <cellStyle name="Normal 12 5 8 2 5 3" xfId="17022" xr:uid="{00000000-0005-0000-0000-0000F1A50000}"/>
    <cellStyle name="Normal 12 5 8 2 5 3 2" xfId="42642" xr:uid="{00000000-0005-0000-0000-0000F2A50000}"/>
    <cellStyle name="Normal 12 5 8 2 5 4" xfId="29832" xr:uid="{00000000-0005-0000-0000-0000F3A50000}"/>
    <cellStyle name="Normal 12 5 8 2 6" xfId="11531" xr:uid="{00000000-0005-0000-0000-0000F4A50000}"/>
    <cellStyle name="Normal 12 5 8 2 6 2" xfId="24342" xr:uid="{00000000-0005-0000-0000-0000F5A50000}"/>
    <cellStyle name="Normal 12 5 8 2 6 2 2" xfId="49962" xr:uid="{00000000-0005-0000-0000-0000F6A50000}"/>
    <cellStyle name="Normal 12 5 8 2 6 3" xfId="37152" xr:uid="{00000000-0005-0000-0000-0000F7A50000}"/>
    <cellStyle name="Normal 12 5 8 2 7" xfId="6041" xr:uid="{00000000-0005-0000-0000-0000F8A50000}"/>
    <cellStyle name="Normal 12 5 8 2 7 2" xfId="18852" xr:uid="{00000000-0005-0000-0000-0000F9A50000}"/>
    <cellStyle name="Normal 12 5 8 2 7 2 2" xfId="44472" xr:uid="{00000000-0005-0000-0000-0000FAA50000}"/>
    <cellStyle name="Normal 12 5 8 2 7 3" xfId="31662" xr:uid="{00000000-0005-0000-0000-0000FBA50000}"/>
    <cellStyle name="Normal 12 5 8 2 8" xfId="13362" xr:uid="{00000000-0005-0000-0000-0000FCA50000}"/>
    <cellStyle name="Normal 12 5 8 2 8 2" xfId="38982" xr:uid="{00000000-0005-0000-0000-0000FDA50000}"/>
    <cellStyle name="Normal 12 5 8 2 9" xfId="26172" xr:uid="{00000000-0005-0000-0000-0000FEA50000}"/>
    <cellStyle name="Normal 12 5 8 3" xfId="682" xr:uid="{00000000-0005-0000-0000-0000FFA50000}"/>
    <cellStyle name="Normal 12 5 8 3 2" xfId="1082" xr:uid="{00000000-0005-0000-0000-000000A60000}"/>
    <cellStyle name="Normal 12 5 8 3 2 2" xfId="1977" xr:uid="{00000000-0005-0000-0000-000001A60000}"/>
    <cellStyle name="Normal 12 5 8 3 2 2 2" xfId="3807" xr:uid="{00000000-0005-0000-0000-000002A60000}"/>
    <cellStyle name="Normal 12 5 8 3 2 2 2 2" xfId="9297" xr:uid="{00000000-0005-0000-0000-000003A60000}"/>
    <cellStyle name="Normal 12 5 8 3 2 2 2 2 2" xfId="22108" xr:uid="{00000000-0005-0000-0000-000004A60000}"/>
    <cellStyle name="Normal 12 5 8 3 2 2 2 2 2 2" xfId="47728" xr:uid="{00000000-0005-0000-0000-000005A60000}"/>
    <cellStyle name="Normal 12 5 8 3 2 2 2 2 3" xfId="34918" xr:uid="{00000000-0005-0000-0000-000006A60000}"/>
    <cellStyle name="Normal 12 5 8 3 2 2 2 3" xfId="16618" xr:uid="{00000000-0005-0000-0000-000007A60000}"/>
    <cellStyle name="Normal 12 5 8 3 2 2 2 3 2" xfId="42238" xr:uid="{00000000-0005-0000-0000-000008A60000}"/>
    <cellStyle name="Normal 12 5 8 3 2 2 2 4" xfId="29428" xr:uid="{00000000-0005-0000-0000-000009A60000}"/>
    <cellStyle name="Normal 12 5 8 3 2 2 3" xfId="5637" xr:uid="{00000000-0005-0000-0000-00000AA60000}"/>
    <cellStyle name="Normal 12 5 8 3 2 2 3 2" xfId="11127" xr:uid="{00000000-0005-0000-0000-00000BA60000}"/>
    <cellStyle name="Normal 12 5 8 3 2 2 3 2 2" xfId="23938" xr:uid="{00000000-0005-0000-0000-00000CA60000}"/>
    <cellStyle name="Normal 12 5 8 3 2 2 3 2 2 2" xfId="49558" xr:uid="{00000000-0005-0000-0000-00000DA60000}"/>
    <cellStyle name="Normal 12 5 8 3 2 2 3 2 3" xfId="36748" xr:uid="{00000000-0005-0000-0000-00000EA60000}"/>
    <cellStyle name="Normal 12 5 8 3 2 2 3 3" xfId="18448" xr:uid="{00000000-0005-0000-0000-00000FA60000}"/>
    <cellStyle name="Normal 12 5 8 3 2 2 3 3 2" xfId="44068" xr:uid="{00000000-0005-0000-0000-000010A60000}"/>
    <cellStyle name="Normal 12 5 8 3 2 2 3 4" xfId="31258" xr:uid="{00000000-0005-0000-0000-000011A60000}"/>
    <cellStyle name="Normal 12 5 8 3 2 2 4" xfId="12957" xr:uid="{00000000-0005-0000-0000-000012A60000}"/>
    <cellStyle name="Normal 12 5 8 3 2 2 4 2" xfId="25768" xr:uid="{00000000-0005-0000-0000-000013A60000}"/>
    <cellStyle name="Normal 12 5 8 3 2 2 4 2 2" xfId="51388" xr:uid="{00000000-0005-0000-0000-000014A60000}"/>
    <cellStyle name="Normal 12 5 8 3 2 2 4 3" xfId="38578" xr:uid="{00000000-0005-0000-0000-000015A60000}"/>
    <cellStyle name="Normal 12 5 8 3 2 2 5" xfId="7467" xr:uid="{00000000-0005-0000-0000-000016A60000}"/>
    <cellStyle name="Normal 12 5 8 3 2 2 5 2" xfId="20278" xr:uid="{00000000-0005-0000-0000-000017A60000}"/>
    <cellStyle name="Normal 12 5 8 3 2 2 5 2 2" xfId="45898" xr:uid="{00000000-0005-0000-0000-000018A60000}"/>
    <cellStyle name="Normal 12 5 8 3 2 2 5 3" xfId="33088" xr:uid="{00000000-0005-0000-0000-000019A60000}"/>
    <cellStyle name="Normal 12 5 8 3 2 2 6" xfId="14788" xr:uid="{00000000-0005-0000-0000-00001AA60000}"/>
    <cellStyle name="Normal 12 5 8 3 2 2 6 2" xfId="40408" xr:uid="{00000000-0005-0000-0000-00001BA60000}"/>
    <cellStyle name="Normal 12 5 8 3 2 2 7" xfId="27598" xr:uid="{00000000-0005-0000-0000-00001CA60000}"/>
    <cellStyle name="Normal 12 5 8 3 2 3" xfId="2913" xr:uid="{00000000-0005-0000-0000-00001DA60000}"/>
    <cellStyle name="Normal 12 5 8 3 2 3 2" xfId="8403" xr:uid="{00000000-0005-0000-0000-00001EA60000}"/>
    <cellStyle name="Normal 12 5 8 3 2 3 2 2" xfId="21214" xr:uid="{00000000-0005-0000-0000-00001FA60000}"/>
    <cellStyle name="Normal 12 5 8 3 2 3 2 2 2" xfId="46834" xr:uid="{00000000-0005-0000-0000-000020A60000}"/>
    <cellStyle name="Normal 12 5 8 3 2 3 2 3" xfId="34024" xr:uid="{00000000-0005-0000-0000-000021A60000}"/>
    <cellStyle name="Normal 12 5 8 3 2 3 3" xfId="15724" xr:uid="{00000000-0005-0000-0000-000022A60000}"/>
    <cellStyle name="Normal 12 5 8 3 2 3 3 2" xfId="41344" xr:uid="{00000000-0005-0000-0000-000023A60000}"/>
    <cellStyle name="Normal 12 5 8 3 2 3 4" xfId="28534" xr:uid="{00000000-0005-0000-0000-000024A60000}"/>
    <cellStyle name="Normal 12 5 8 3 2 4" xfId="4743" xr:uid="{00000000-0005-0000-0000-000025A60000}"/>
    <cellStyle name="Normal 12 5 8 3 2 4 2" xfId="10233" xr:uid="{00000000-0005-0000-0000-000026A60000}"/>
    <cellStyle name="Normal 12 5 8 3 2 4 2 2" xfId="23044" xr:uid="{00000000-0005-0000-0000-000027A60000}"/>
    <cellStyle name="Normal 12 5 8 3 2 4 2 2 2" xfId="48664" xr:uid="{00000000-0005-0000-0000-000028A60000}"/>
    <cellStyle name="Normal 12 5 8 3 2 4 2 3" xfId="35854" xr:uid="{00000000-0005-0000-0000-000029A60000}"/>
    <cellStyle name="Normal 12 5 8 3 2 4 3" xfId="17554" xr:uid="{00000000-0005-0000-0000-00002AA60000}"/>
    <cellStyle name="Normal 12 5 8 3 2 4 3 2" xfId="43174" xr:uid="{00000000-0005-0000-0000-00002BA60000}"/>
    <cellStyle name="Normal 12 5 8 3 2 4 4" xfId="30364" xr:uid="{00000000-0005-0000-0000-00002CA60000}"/>
    <cellStyle name="Normal 12 5 8 3 2 5" xfId="12063" xr:uid="{00000000-0005-0000-0000-00002DA60000}"/>
    <cellStyle name="Normal 12 5 8 3 2 5 2" xfId="24874" xr:uid="{00000000-0005-0000-0000-00002EA60000}"/>
    <cellStyle name="Normal 12 5 8 3 2 5 2 2" xfId="50494" xr:uid="{00000000-0005-0000-0000-00002FA60000}"/>
    <cellStyle name="Normal 12 5 8 3 2 5 3" xfId="37684" xr:uid="{00000000-0005-0000-0000-000030A60000}"/>
    <cellStyle name="Normal 12 5 8 3 2 6" xfId="6573" xr:uid="{00000000-0005-0000-0000-000031A60000}"/>
    <cellStyle name="Normal 12 5 8 3 2 6 2" xfId="19384" xr:uid="{00000000-0005-0000-0000-000032A60000}"/>
    <cellStyle name="Normal 12 5 8 3 2 6 2 2" xfId="45004" xr:uid="{00000000-0005-0000-0000-000033A60000}"/>
    <cellStyle name="Normal 12 5 8 3 2 6 3" xfId="32194" xr:uid="{00000000-0005-0000-0000-000034A60000}"/>
    <cellStyle name="Normal 12 5 8 3 2 7" xfId="13894" xr:uid="{00000000-0005-0000-0000-000035A60000}"/>
    <cellStyle name="Normal 12 5 8 3 2 7 2" xfId="39514" xr:uid="{00000000-0005-0000-0000-000036A60000}"/>
    <cellStyle name="Normal 12 5 8 3 2 8" xfId="26704" xr:uid="{00000000-0005-0000-0000-000037A60000}"/>
    <cellStyle name="Normal 12 5 8 3 3" xfId="1577" xr:uid="{00000000-0005-0000-0000-000038A60000}"/>
    <cellStyle name="Normal 12 5 8 3 3 2" xfId="3407" xr:uid="{00000000-0005-0000-0000-000039A60000}"/>
    <cellStyle name="Normal 12 5 8 3 3 2 2" xfId="8897" xr:uid="{00000000-0005-0000-0000-00003AA60000}"/>
    <cellStyle name="Normal 12 5 8 3 3 2 2 2" xfId="21708" xr:uid="{00000000-0005-0000-0000-00003BA60000}"/>
    <cellStyle name="Normal 12 5 8 3 3 2 2 2 2" xfId="47328" xr:uid="{00000000-0005-0000-0000-00003CA60000}"/>
    <cellStyle name="Normal 12 5 8 3 3 2 2 3" xfId="34518" xr:uid="{00000000-0005-0000-0000-00003DA60000}"/>
    <cellStyle name="Normal 12 5 8 3 3 2 3" xfId="16218" xr:uid="{00000000-0005-0000-0000-00003EA60000}"/>
    <cellStyle name="Normal 12 5 8 3 3 2 3 2" xfId="41838" xr:uid="{00000000-0005-0000-0000-00003FA60000}"/>
    <cellStyle name="Normal 12 5 8 3 3 2 4" xfId="29028" xr:uid="{00000000-0005-0000-0000-000040A60000}"/>
    <cellStyle name="Normal 12 5 8 3 3 3" xfId="5237" xr:uid="{00000000-0005-0000-0000-000041A60000}"/>
    <cellStyle name="Normal 12 5 8 3 3 3 2" xfId="10727" xr:uid="{00000000-0005-0000-0000-000042A60000}"/>
    <cellStyle name="Normal 12 5 8 3 3 3 2 2" xfId="23538" xr:uid="{00000000-0005-0000-0000-000043A60000}"/>
    <cellStyle name="Normal 12 5 8 3 3 3 2 2 2" xfId="49158" xr:uid="{00000000-0005-0000-0000-000044A60000}"/>
    <cellStyle name="Normal 12 5 8 3 3 3 2 3" xfId="36348" xr:uid="{00000000-0005-0000-0000-000045A60000}"/>
    <cellStyle name="Normal 12 5 8 3 3 3 3" xfId="18048" xr:uid="{00000000-0005-0000-0000-000046A60000}"/>
    <cellStyle name="Normal 12 5 8 3 3 3 3 2" xfId="43668" xr:uid="{00000000-0005-0000-0000-000047A60000}"/>
    <cellStyle name="Normal 12 5 8 3 3 3 4" xfId="30858" xr:uid="{00000000-0005-0000-0000-000048A60000}"/>
    <cellStyle name="Normal 12 5 8 3 3 4" xfId="12557" xr:uid="{00000000-0005-0000-0000-000049A60000}"/>
    <cellStyle name="Normal 12 5 8 3 3 4 2" xfId="25368" xr:uid="{00000000-0005-0000-0000-00004AA60000}"/>
    <cellStyle name="Normal 12 5 8 3 3 4 2 2" xfId="50988" xr:uid="{00000000-0005-0000-0000-00004BA60000}"/>
    <cellStyle name="Normal 12 5 8 3 3 4 3" xfId="38178" xr:uid="{00000000-0005-0000-0000-00004CA60000}"/>
    <cellStyle name="Normal 12 5 8 3 3 5" xfId="7067" xr:uid="{00000000-0005-0000-0000-00004DA60000}"/>
    <cellStyle name="Normal 12 5 8 3 3 5 2" xfId="19878" xr:uid="{00000000-0005-0000-0000-00004EA60000}"/>
    <cellStyle name="Normal 12 5 8 3 3 5 2 2" xfId="45498" xr:uid="{00000000-0005-0000-0000-00004FA60000}"/>
    <cellStyle name="Normal 12 5 8 3 3 5 3" xfId="32688" xr:uid="{00000000-0005-0000-0000-000050A60000}"/>
    <cellStyle name="Normal 12 5 8 3 3 6" xfId="14388" xr:uid="{00000000-0005-0000-0000-000051A60000}"/>
    <cellStyle name="Normal 12 5 8 3 3 6 2" xfId="40008" xr:uid="{00000000-0005-0000-0000-000052A60000}"/>
    <cellStyle name="Normal 12 5 8 3 3 7" xfId="27198" xr:uid="{00000000-0005-0000-0000-000053A60000}"/>
    <cellStyle name="Normal 12 5 8 3 4" xfId="2513" xr:uid="{00000000-0005-0000-0000-000054A60000}"/>
    <cellStyle name="Normal 12 5 8 3 4 2" xfId="8003" xr:uid="{00000000-0005-0000-0000-000055A60000}"/>
    <cellStyle name="Normal 12 5 8 3 4 2 2" xfId="20814" xr:uid="{00000000-0005-0000-0000-000056A60000}"/>
    <cellStyle name="Normal 12 5 8 3 4 2 2 2" xfId="46434" xr:uid="{00000000-0005-0000-0000-000057A60000}"/>
    <cellStyle name="Normal 12 5 8 3 4 2 3" xfId="33624" xr:uid="{00000000-0005-0000-0000-000058A60000}"/>
    <cellStyle name="Normal 12 5 8 3 4 3" xfId="15324" xr:uid="{00000000-0005-0000-0000-000059A60000}"/>
    <cellStyle name="Normal 12 5 8 3 4 3 2" xfId="40944" xr:uid="{00000000-0005-0000-0000-00005AA60000}"/>
    <cellStyle name="Normal 12 5 8 3 4 4" xfId="28134" xr:uid="{00000000-0005-0000-0000-00005BA60000}"/>
    <cellStyle name="Normal 12 5 8 3 5" xfId="4343" xr:uid="{00000000-0005-0000-0000-00005CA60000}"/>
    <cellStyle name="Normal 12 5 8 3 5 2" xfId="9833" xr:uid="{00000000-0005-0000-0000-00005DA60000}"/>
    <cellStyle name="Normal 12 5 8 3 5 2 2" xfId="22644" xr:uid="{00000000-0005-0000-0000-00005EA60000}"/>
    <cellStyle name="Normal 12 5 8 3 5 2 2 2" xfId="48264" xr:uid="{00000000-0005-0000-0000-00005FA60000}"/>
    <cellStyle name="Normal 12 5 8 3 5 2 3" xfId="35454" xr:uid="{00000000-0005-0000-0000-000060A60000}"/>
    <cellStyle name="Normal 12 5 8 3 5 3" xfId="17154" xr:uid="{00000000-0005-0000-0000-000061A60000}"/>
    <cellStyle name="Normal 12 5 8 3 5 3 2" xfId="42774" xr:uid="{00000000-0005-0000-0000-000062A60000}"/>
    <cellStyle name="Normal 12 5 8 3 5 4" xfId="29964" xr:uid="{00000000-0005-0000-0000-000063A60000}"/>
    <cellStyle name="Normal 12 5 8 3 6" xfId="11663" xr:uid="{00000000-0005-0000-0000-000064A60000}"/>
    <cellStyle name="Normal 12 5 8 3 6 2" xfId="24474" xr:uid="{00000000-0005-0000-0000-000065A60000}"/>
    <cellStyle name="Normal 12 5 8 3 6 2 2" xfId="50094" xr:uid="{00000000-0005-0000-0000-000066A60000}"/>
    <cellStyle name="Normal 12 5 8 3 6 3" xfId="37284" xr:uid="{00000000-0005-0000-0000-000067A60000}"/>
    <cellStyle name="Normal 12 5 8 3 7" xfId="6173" xr:uid="{00000000-0005-0000-0000-000068A60000}"/>
    <cellStyle name="Normal 12 5 8 3 7 2" xfId="18984" xr:uid="{00000000-0005-0000-0000-000069A60000}"/>
    <cellStyle name="Normal 12 5 8 3 7 2 2" xfId="44604" xr:uid="{00000000-0005-0000-0000-00006AA60000}"/>
    <cellStyle name="Normal 12 5 8 3 7 3" xfId="31794" xr:uid="{00000000-0005-0000-0000-00006BA60000}"/>
    <cellStyle name="Normal 12 5 8 3 8" xfId="13494" xr:uid="{00000000-0005-0000-0000-00006CA60000}"/>
    <cellStyle name="Normal 12 5 8 3 8 2" xfId="39114" xr:uid="{00000000-0005-0000-0000-00006DA60000}"/>
    <cellStyle name="Normal 12 5 8 3 9" xfId="26304" xr:uid="{00000000-0005-0000-0000-00006EA60000}"/>
    <cellStyle name="Normal 12 5 8 4" xfId="457" xr:uid="{00000000-0005-0000-0000-00006FA60000}"/>
    <cellStyle name="Normal 12 5 8 4 2" xfId="1352" xr:uid="{00000000-0005-0000-0000-000070A60000}"/>
    <cellStyle name="Normal 12 5 8 4 2 2" xfId="3182" xr:uid="{00000000-0005-0000-0000-000071A60000}"/>
    <cellStyle name="Normal 12 5 8 4 2 2 2" xfId="8672" xr:uid="{00000000-0005-0000-0000-000072A60000}"/>
    <cellStyle name="Normal 12 5 8 4 2 2 2 2" xfId="21483" xr:uid="{00000000-0005-0000-0000-000073A60000}"/>
    <cellStyle name="Normal 12 5 8 4 2 2 2 2 2" xfId="47103" xr:uid="{00000000-0005-0000-0000-000074A60000}"/>
    <cellStyle name="Normal 12 5 8 4 2 2 2 3" xfId="34293" xr:uid="{00000000-0005-0000-0000-000075A60000}"/>
    <cellStyle name="Normal 12 5 8 4 2 2 3" xfId="15993" xr:uid="{00000000-0005-0000-0000-000076A60000}"/>
    <cellStyle name="Normal 12 5 8 4 2 2 3 2" xfId="41613" xr:uid="{00000000-0005-0000-0000-000077A60000}"/>
    <cellStyle name="Normal 12 5 8 4 2 2 4" xfId="28803" xr:uid="{00000000-0005-0000-0000-000078A60000}"/>
    <cellStyle name="Normal 12 5 8 4 2 3" xfId="5012" xr:uid="{00000000-0005-0000-0000-000079A60000}"/>
    <cellStyle name="Normal 12 5 8 4 2 3 2" xfId="10502" xr:uid="{00000000-0005-0000-0000-00007AA60000}"/>
    <cellStyle name="Normal 12 5 8 4 2 3 2 2" xfId="23313" xr:uid="{00000000-0005-0000-0000-00007BA60000}"/>
    <cellStyle name="Normal 12 5 8 4 2 3 2 2 2" xfId="48933" xr:uid="{00000000-0005-0000-0000-00007CA60000}"/>
    <cellStyle name="Normal 12 5 8 4 2 3 2 3" xfId="36123" xr:uid="{00000000-0005-0000-0000-00007DA60000}"/>
    <cellStyle name="Normal 12 5 8 4 2 3 3" xfId="17823" xr:uid="{00000000-0005-0000-0000-00007EA60000}"/>
    <cellStyle name="Normal 12 5 8 4 2 3 3 2" xfId="43443" xr:uid="{00000000-0005-0000-0000-00007FA60000}"/>
    <cellStyle name="Normal 12 5 8 4 2 3 4" xfId="30633" xr:uid="{00000000-0005-0000-0000-000080A60000}"/>
    <cellStyle name="Normal 12 5 8 4 2 4" xfId="12332" xr:uid="{00000000-0005-0000-0000-000081A60000}"/>
    <cellStyle name="Normal 12 5 8 4 2 4 2" xfId="25143" xr:uid="{00000000-0005-0000-0000-000082A60000}"/>
    <cellStyle name="Normal 12 5 8 4 2 4 2 2" xfId="50763" xr:uid="{00000000-0005-0000-0000-000083A60000}"/>
    <cellStyle name="Normal 12 5 8 4 2 4 3" xfId="37953" xr:uid="{00000000-0005-0000-0000-000084A60000}"/>
    <cellStyle name="Normal 12 5 8 4 2 5" xfId="6842" xr:uid="{00000000-0005-0000-0000-000085A60000}"/>
    <cellStyle name="Normal 12 5 8 4 2 5 2" xfId="19653" xr:uid="{00000000-0005-0000-0000-000086A60000}"/>
    <cellStyle name="Normal 12 5 8 4 2 5 2 2" xfId="45273" xr:uid="{00000000-0005-0000-0000-000087A60000}"/>
    <cellStyle name="Normal 12 5 8 4 2 5 3" xfId="32463" xr:uid="{00000000-0005-0000-0000-000088A60000}"/>
    <cellStyle name="Normal 12 5 8 4 2 6" xfId="14163" xr:uid="{00000000-0005-0000-0000-000089A60000}"/>
    <cellStyle name="Normal 12 5 8 4 2 6 2" xfId="39783" xr:uid="{00000000-0005-0000-0000-00008AA60000}"/>
    <cellStyle name="Normal 12 5 8 4 2 7" xfId="26973" xr:uid="{00000000-0005-0000-0000-00008BA60000}"/>
    <cellStyle name="Normal 12 5 8 4 3" xfId="2288" xr:uid="{00000000-0005-0000-0000-00008CA60000}"/>
    <cellStyle name="Normal 12 5 8 4 3 2" xfId="7778" xr:uid="{00000000-0005-0000-0000-00008DA60000}"/>
    <cellStyle name="Normal 12 5 8 4 3 2 2" xfId="20589" xr:uid="{00000000-0005-0000-0000-00008EA60000}"/>
    <cellStyle name="Normal 12 5 8 4 3 2 2 2" xfId="46209" xr:uid="{00000000-0005-0000-0000-00008FA60000}"/>
    <cellStyle name="Normal 12 5 8 4 3 2 3" xfId="33399" xr:uid="{00000000-0005-0000-0000-000090A60000}"/>
    <cellStyle name="Normal 12 5 8 4 3 3" xfId="15099" xr:uid="{00000000-0005-0000-0000-000091A60000}"/>
    <cellStyle name="Normal 12 5 8 4 3 3 2" xfId="40719" xr:uid="{00000000-0005-0000-0000-000092A60000}"/>
    <cellStyle name="Normal 12 5 8 4 3 4" xfId="27909" xr:uid="{00000000-0005-0000-0000-000093A60000}"/>
    <cellStyle name="Normal 12 5 8 4 4" xfId="4118" xr:uid="{00000000-0005-0000-0000-000094A60000}"/>
    <cellStyle name="Normal 12 5 8 4 4 2" xfId="9608" xr:uid="{00000000-0005-0000-0000-000095A60000}"/>
    <cellStyle name="Normal 12 5 8 4 4 2 2" xfId="22419" xr:uid="{00000000-0005-0000-0000-000096A60000}"/>
    <cellStyle name="Normal 12 5 8 4 4 2 2 2" xfId="48039" xr:uid="{00000000-0005-0000-0000-000097A60000}"/>
    <cellStyle name="Normal 12 5 8 4 4 2 3" xfId="35229" xr:uid="{00000000-0005-0000-0000-000098A60000}"/>
    <cellStyle name="Normal 12 5 8 4 4 3" xfId="16929" xr:uid="{00000000-0005-0000-0000-000099A60000}"/>
    <cellStyle name="Normal 12 5 8 4 4 3 2" xfId="42549" xr:uid="{00000000-0005-0000-0000-00009AA60000}"/>
    <cellStyle name="Normal 12 5 8 4 4 4" xfId="29739" xr:uid="{00000000-0005-0000-0000-00009BA60000}"/>
    <cellStyle name="Normal 12 5 8 4 5" xfId="11438" xr:uid="{00000000-0005-0000-0000-00009CA60000}"/>
    <cellStyle name="Normal 12 5 8 4 5 2" xfId="24249" xr:uid="{00000000-0005-0000-0000-00009DA60000}"/>
    <cellStyle name="Normal 12 5 8 4 5 2 2" xfId="49869" xr:uid="{00000000-0005-0000-0000-00009EA60000}"/>
    <cellStyle name="Normal 12 5 8 4 5 3" xfId="37059" xr:uid="{00000000-0005-0000-0000-00009FA60000}"/>
    <cellStyle name="Normal 12 5 8 4 6" xfId="5948" xr:uid="{00000000-0005-0000-0000-0000A0A60000}"/>
    <cellStyle name="Normal 12 5 8 4 6 2" xfId="18759" xr:uid="{00000000-0005-0000-0000-0000A1A60000}"/>
    <cellStyle name="Normal 12 5 8 4 6 2 2" xfId="44379" xr:uid="{00000000-0005-0000-0000-0000A2A60000}"/>
    <cellStyle name="Normal 12 5 8 4 6 3" xfId="31569" xr:uid="{00000000-0005-0000-0000-0000A3A60000}"/>
    <cellStyle name="Normal 12 5 8 4 7" xfId="13269" xr:uid="{00000000-0005-0000-0000-0000A4A60000}"/>
    <cellStyle name="Normal 12 5 8 4 7 2" xfId="38889" xr:uid="{00000000-0005-0000-0000-0000A5A60000}"/>
    <cellStyle name="Normal 12 5 8 4 8" xfId="26079" xr:uid="{00000000-0005-0000-0000-0000A6A60000}"/>
    <cellStyle name="Normal 12 5 8 5" xfId="816" xr:uid="{00000000-0005-0000-0000-0000A7A60000}"/>
    <cellStyle name="Normal 12 5 8 5 2" xfId="1711" xr:uid="{00000000-0005-0000-0000-0000A8A60000}"/>
    <cellStyle name="Normal 12 5 8 5 2 2" xfId="3541" xr:uid="{00000000-0005-0000-0000-0000A9A60000}"/>
    <cellStyle name="Normal 12 5 8 5 2 2 2" xfId="9031" xr:uid="{00000000-0005-0000-0000-0000AAA60000}"/>
    <cellStyle name="Normal 12 5 8 5 2 2 2 2" xfId="21842" xr:uid="{00000000-0005-0000-0000-0000ABA60000}"/>
    <cellStyle name="Normal 12 5 8 5 2 2 2 2 2" xfId="47462" xr:uid="{00000000-0005-0000-0000-0000ACA60000}"/>
    <cellStyle name="Normal 12 5 8 5 2 2 2 3" xfId="34652" xr:uid="{00000000-0005-0000-0000-0000ADA60000}"/>
    <cellStyle name="Normal 12 5 8 5 2 2 3" xfId="16352" xr:uid="{00000000-0005-0000-0000-0000AEA60000}"/>
    <cellStyle name="Normal 12 5 8 5 2 2 3 2" xfId="41972" xr:uid="{00000000-0005-0000-0000-0000AFA60000}"/>
    <cellStyle name="Normal 12 5 8 5 2 2 4" xfId="29162" xr:uid="{00000000-0005-0000-0000-0000B0A60000}"/>
    <cellStyle name="Normal 12 5 8 5 2 3" xfId="5371" xr:uid="{00000000-0005-0000-0000-0000B1A60000}"/>
    <cellStyle name="Normal 12 5 8 5 2 3 2" xfId="10861" xr:uid="{00000000-0005-0000-0000-0000B2A60000}"/>
    <cellStyle name="Normal 12 5 8 5 2 3 2 2" xfId="23672" xr:uid="{00000000-0005-0000-0000-0000B3A60000}"/>
    <cellStyle name="Normal 12 5 8 5 2 3 2 2 2" xfId="49292" xr:uid="{00000000-0005-0000-0000-0000B4A60000}"/>
    <cellStyle name="Normal 12 5 8 5 2 3 2 3" xfId="36482" xr:uid="{00000000-0005-0000-0000-0000B5A60000}"/>
    <cellStyle name="Normal 12 5 8 5 2 3 3" xfId="18182" xr:uid="{00000000-0005-0000-0000-0000B6A60000}"/>
    <cellStyle name="Normal 12 5 8 5 2 3 3 2" xfId="43802" xr:uid="{00000000-0005-0000-0000-0000B7A60000}"/>
    <cellStyle name="Normal 12 5 8 5 2 3 4" xfId="30992" xr:uid="{00000000-0005-0000-0000-0000B8A60000}"/>
    <cellStyle name="Normal 12 5 8 5 2 4" xfId="12691" xr:uid="{00000000-0005-0000-0000-0000B9A60000}"/>
    <cellStyle name="Normal 12 5 8 5 2 4 2" xfId="25502" xr:uid="{00000000-0005-0000-0000-0000BAA60000}"/>
    <cellStyle name="Normal 12 5 8 5 2 4 2 2" xfId="51122" xr:uid="{00000000-0005-0000-0000-0000BBA60000}"/>
    <cellStyle name="Normal 12 5 8 5 2 4 3" xfId="38312" xr:uid="{00000000-0005-0000-0000-0000BCA60000}"/>
    <cellStyle name="Normal 12 5 8 5 2 5" xfId="7201" xr:uid="{00000000-0005-0000-0000-0000BDA60000}"/>
    <cellStyle name="Normal 12 5 8 5 2 5 2" xfId="20012" xr:uid="{00000000-0005-0000-0000-0000BEA60000}"/>
    <cellStyle name="Normal 12 5 8 5 2 5 2 2" xfId="45632" xr:uid="{00000000-0005-0000-0000-0000BFA60000}"/>
    <cellStyle name="Normal 12 5 8 5 2 5 3" xfId="32822" xr:uid="{00000000-0005-0000-0000-0000C0A60000}"/>
    <cellStyle name="Normal 12 5 8 5 2 6" xfId="14522" xr:uid="{00000000-0005-0000-0000-0000C1A60000}"/>
    <cellStyle name="Normal 12 5 8 5 2 6 2" xfId="40142" xr:uid="{00000000-0005-0000-0000-0000C2A60000}"/>
    <cellStyle name="Normal 12 5 8 5 2 7" xfId="27332" xr:uid="{00000000-0005-0000-0000-0000C3A60000}"/>
    <cellStyle name="Normal 12 5 8 5 3" xfId="2647" xr:uid="{00000000-0005-0000-0000-0000C4A60000}"/>
    <cellStyle name="Normal 12 5 8 5 3 2" xfId="8137" xr:uid="{00000000-0005-0000-0000-0000C5A60000}"/>
    <cellStyle name="Normal 12 5 8 5 3 2 2" xfId="20948" xr:uid="{00000000-0005-0000-0000-0000C6A60000}"/>
    <cellStyle name="Normal 12 5 8 5 3 2 2 2" xfId="46568" xr:uid="{00000000-0005-0000-0000-0000C7A60000}"/>
    <cellStyle name="Normal 12 5 8 5 3 2 3" xfId="33758" xr:uid="{00000000-0005-0000-0000-0000C8A60000}"/>
    <cellStyle name="Normal 12 5 8 5 3 3" xfId="15458" xr:uid="{00000000-0005-0000-0000-0000C9A60000}"/>
    <cellStyle name="Normal 12 5 8 5 3 3 2" xfId="41078" xr:uid="{00000000-0005-0000-0000-0000CAA60000}"/>
    <cellStyle name="Normal 12 5 8 5 3 4" xfId="28268" xr:uid="{00000000-0005-0000-0000-0000CBA60000}"/>
    <cellStyle name="Normal 12 5 8 5 4" xfId="4477" xr:uid="{00000000-0005-0000-0000-0000CCA60000}"/>
    <cellStyle name="Normal 12 5 8 5 4 2" xfId="9967" xr:uid="{00000000-0005-0000-0000-0000CDA60000}"/>
    <cellStyle name="Normal 12 5 8 5 4 2 2" xfId="22778" xr:uid="{00000000-0005-0000-0000-0000CEA60000}"/>
    <cellStyle name="Normal 12 5 8 5 4 2 2 2" xfId="48398" xr:uid="{00000000-0005-0000-0000-0000CFA60000}"/>
    <cellStyle name="Normal 12 5 8 5 4 2 3" xfId="35588" xr:uid="{00000000-0005-0000-0000-0000D0A60000}"/>
    <cellStyle name="Normal 12 5 8 5 4 3" xfId="17288" xr:uid="{00000000-0005-0000-0000-0000D1A60000}"/>
    <cellStyle name="Normal 12 5 8 5 4 3 2" xfId="42908" xr:uid="{00000000-0005-0000-0000-0000D2A60000}"/>
    <cellStyle name="Normal 12 5 8 5 4 4" xfId="30098" xr:uid="{00000000-0005-0000-0000-0000D3A60000}"/>
    <cellStyle name="Normal 12 5 8 5 5" xfId="11797" xr:uid="{00000000-0005-0000-0000-0000D4A60000}"/>
    <cellStyle name="Normal 12 5 8 5 5 2" xfId="24608" xr:uid="{00000000-0005-0000-0000-0000D5A60000}"/>
    <cellStyle name="Normal 12 5 8 5 5 2 2" xfId="50228" xr:uid="{00000000-0005-0000-0000-0000D6A60000}"/>
    <cellStyle name="Normal 12 5 8 5 5 3" xfId="37418" xr:uid="{00000000-0005-0000-0000-0000D7A60000}"/>
    <cellStyle name="Normal 12 5 8 5 6" xfId="6307" xr:uid="{00000000-0005-0000-0000-0000D8A60000}"/>
    <cellStyle name="Normal 12 5 8 5 6 2" xfId="19118" xr:uid="{00000000-0005-0000-0000-0000D9A60000}"/>
    <cellStyle name="Normal 12 5 8 5 6 2 2" xfId="44738" xr:uid="{00000000-0005-0000-0000-0000DAA60000}"/>
    <cellStyle name="Normal 12 5 8 5 6 3" xfId="31928" xr:uid="{00000000-0005-0000-0000-0000DBA60000}"/>
    <cellStyle name="Normal 12 5 8 5 7" xfId="13628" xr:uid="{00000000-0005-0000-0000-0000DCA60000}"/>
    <cellStyle name="Normal 12 5 8 5 7 2" xfId="39248" xr:uid="{00000000-0005-0000-0000-0000DDA60000}"/>
    <cellStyle name="Normal 12 5 8 5 8" xfId="26438" xr:uid="{00000000-0005-0000-0000-0000DEA60000}"/>
    <cellStyle name="Normal 12 5 8 6" xfId="1217" xr:uid="{00000000-0005-0000-0000-0000DFA60000}"/>
    <cellStyle name="Normal 12 5 8 6 2" xfId="3047" xr:uid="{00000000-0005-0000-0000-0000E0A60000}"/>
    <cellStyle name="Normal 12 5 8 6 2 2" xfId="8537" xr:uid="{00000000-0005-0000-0000-0000E1A60000}"/>
    <cellStyle name="Normal 12 5 8 6 2 2 2" xfId="21348" xr:uid="{00000000-0005-0000-0000-0000E2A60000}"/>
    <cellStyle name="Normal 12 5 8 6 2 2 2 2" xfId="46968" xr:uid="{00000000-0005-0000-0000-0000E3A60000}"/>
    <cellStyle name="Normal 12 5 8 6 2 2 3" xfId="34158" xr:uid="{00000000-0005-0000-0000-0000E4A60000}"/>
    <cellStyle name="Normal 12 5 8 6 2 3" xfId="15858" xr:uid="{00000000-0005-0000-0000-0000E5A60000}"/>
    <cellStyle name="Normal 12 5 8 6 2 3 2" xfId="41478" xr:uid="{00000000-0005-0000-0000-0000E6A60000}"/>
    <cellStyle name="Normal 12 5 8 6 2 4" xfId="28668" xr:uid="{00000000-0005-0000-0000-0000E7A60000}"/>
    <cellStyle name="Normal 12 5 8 6 3" xfId="4877" xr:uid="{00000000-0005-0000-0000-0000E8A60000}"/>
    <cellStyle name="Normal 12 5 8 6 3 2" xfId="10367" xr:uid="{00000000-0005-0000-0000-0000E9A60000}"/>
    <cellStyle name="Normal 12 5 8 6 3 2 2" xfId="23178" xr:uid="{00000000-0005-0000-0000-0000EAA60000}"/>
    <cellStyle name="Normal 12 5 8 6 3 2 2 2" xfId="48798" xr:uid="{00000000-0005-0000-0000-0000EBA60000}"/>
    <cellStyle name="Normal 12 5 8 6 3 2 3" xfId="35988" xr:uid="{00000000-0005-0000-0000-0000ECA60000}"/>
    <cellStyle name="Normal 12 5 8 6 3 3" xfId="17688" xr:uid="{00000000-0005-0000-0000-0000EDA60000}"/>
    <cellStyle name="Normal 12 5 8 6 3 3 2" xfId="43308" xr:uid="{00000000-0005-0000-0000-0000EEA60000}"/>
    <cellStyle name="Normal 12 5 8 6 3 4" xfId="30498" xr:uid="{00000000-0005-0000-0000-0000EFA60000}"/>
    <cellStyle name="Normal 12 5 8 6 4" xfId="12197" xr:uid="{00000000-0005-0000-0000-0000F0A60000}"/>
    <cellStyle name="Normal 12 5 8 6 4 2" xfId="25008" xr:uid="{00000000-0005-0000-0000-0000F1A60000}"/>
    <cellStyle name="Normal 12 5 8 6 4 2 2" xfId="50628" xr:uid="{00000000-0005-0000-0000-0000F2A60000}"/>
    <cellStyle name="Normal 12 5 8 6 4 3" xfId="37818" xr:uid="{00000000-0005-0000-0000-0000F3A60000}"/>
    <cellStyle name="Normal 12 5 8 6 5" xfId="6707" xr:uid="{00000000-0005-0000-0000-0000F4A60000}"/>
    <cellStyle name="Normal 12 5 8 6 5 2" xfId="19518" xr:uid="{00000000-0005-0000-0000-0000F5A60000}"/>
    <cellStyle name="Normal 12 5 8 6 5 2 2" xfId="45138" xr:uid="{00000000-0005-0000-0000-0000F6A60000}"/>
    <cellStyle name="Normal 12 5 8 6 5 3" xfId="32328" xr:uid="{00000000-0005-0000-0000-0000F7A60000}"/>
    <cellStyle name="Normal 12 5 8 6 6" xfId="14028" xr:uid="{00000000-0005-0000-0000-0000F8A60000}"/>
    <cellStyle name="Normal 12 5 8 6 6 2" xfId="39648" xr:uid="{00000000-0005-0000-0000-0000F9A60000}"/>
    <cellStyle name="Normal 12 5 8 6 7" xfId="26838" xr:uid="{00000000-0005-0000-0000-0000FAA60000}"/>
    <cellStyle name="Normal 12 5 8 7" xfId="2153" xr:uid="{00000000-0005-0000-0000-0000FBA60000}"/>
    <cellStyle name="Normal 12 5 8 7 2" xfId="7643" xr:uid="{00000000-0005-0000-0000-0000FCA60000}"/>
    <cellStyle name="Normal 12 5 8 7 2 2" xfId="20454" xr:uid="{00000000-0005-0000-0000-0000FDA60000}"/>
    <cellStyle name="Normal 12 5 8 7 2 2 2" xfId="46074" xr:uid="{00000000-0005-0000-0000-0000FEA60000}"/>
    <cellStyle name="Normal 12 5 8 7 2 3" xfId="33264" xr:uid="{00000000-0005-0000-0000-0000FFA60000}"/>
    <cellStyle name="Normal 12 5 8 7 3" xfId="14964" xr:uid="{00000000-0005-0000-0000-000000A70000}"/>
    <cellStyle name="Normal 12 5 8 7 3 2" xfId="40584" xr:uid="{00000000-0005-0000-0000-000001A70000}"/>
    <cellStyle name="Normal 12 5 8 7 4" xfId="27774" xr:uid="{00000000-0005-0000-0000-000002A70000}"/>
    <cellStyle name="Normal 12 5 8 8" xfId="3983" xr:uid="{00000000-0005-0000-0000-000003A70000}"/>
    <cellStyle name="Normal 12 5 8 8 2" xfId="9473" xr:uid="{00000000-0005-0000-0000-000004A70000}"/>
    <cellStyle name="Normal 12 5 8 8 2 2" xfId="22284" xr:uid="{00000000-0005-0000-0000-000005A70000}"/>
    <cellStyle name="Normal 12 5 8 8 2 2 2" xfId="47904" xr:uid="{00000000-0005-0000-0000-000006A70000}"/>
    <cellStyle name="Normal 12 5 8 8 2 3" xfId="35094" xr:uid="{00000000-0005-0000-0000-000007A70000}"/>
    <cellStyle name="Normal 12 5 8 8 3" xfId="16794" xr:uid="{00000000-0005-0000-0000-000008A70000}"/>
    <cellStyle name="Normal 12 5 8 8 3 2" xfId="42414" xr:uid="{00000000-0005-0000-0000-000009A70000}"/>
    <cellStyle name="Normal 12 5 8 8 4" xfId="29604" xr:uid="{00000000-0005-0000-0000-00000AA70000}"/>
    <cellStyle name="Normal 12 5 8 9" xfId="11303" xr:uid="{00000000-0005-0000-0000-00000BA70000}"/>
    <cellStyle name="Normal 12 5 8 9 2" xfId="24114" xr:uid="{00000000-0005-0000-0000-00000CA70000}"/>
    <cellStyle name="Normal 12 5 8 9 2 2" xfId="49734" xr:uid="{00000000-0005-0000-0000-00000DA70000}"/>
    <cellStyle name="Normal 12 5 8 9 3" xfId="36924" xr:uid="{00000000-0005-0000-0000-00000EA70000}"/>
    <cellStyle name="Normal 12 5 9" xfId="387" xr:uid="{00000000-0005-0000-0000-00000FA70000}"/>
    <cellStyle name="Normal 12 5 9 2" xfId="857" xr:uid="{00000000-0005-0000-0000-000010A70000}"/>
    <cellStyle name="Normal 12 5 9 2 2" xfId="1752" xr:uid="{00000000-0005-0000-0000-000011A70000}"/>
    <cellStyle name="Normal 12 5 9 2 2 2" xfId="3582" xr:uid="{00000000-0005-0000-0000-000012A70000}"/>
    <cellStyle name="Normal 12 5 9 2 2 2 2" xfId="9072" xr:uid="{00000000-0005-0000-0000-000013A70000}"/>
    <cellStyle name="Normal 12 5 9 2 2 2 2 2" xfId="21883" xr:uid="{00000000-0005-0000-0000-000014A70000}"/>
    <cellStyle name="Normal 12 5 9 2 2 2 2 2 2" xfId="47503" xr:uid="{00000000-0005-0000-0000-000015A70000}"/>
    <cellStyle name="Normal 12 5 9 2 2 2 2 3" xfId="34693" xr:uid="{00000000-0005-0000-0000-000016A70000}"/>
    <cellStyle name="Normal 12 5 9 2 2 2 3" xfId="16393" xr:uid="{00000000-0005-0000-0000-000017A70000}"/>
    <cellStyle name="Normal 12 5 9 2 2 2 3 2" xfId="42013" xr:uid="{00000000-0005-0000-0000-000018A70000}"/>
    <cellStyle name="Normal 12 5 9 2 2 2 4" xfId="29203" xr:uid="{00000000-0005-0000-0000-000019A70000}"/>
    <cellStyle name="Normal 12 5 9 2 2 3" xfId="5412" xr:uid="{00000000-0005-0000-0000-00001AA70000}"/>
    <cellStyle name="Normal 12 5 9 2 2 3 2" xfId="10902" xr:uid="{00000000-0005-0000-0000-00001BA70000}"/>
    <cellStyle name="Normal 12 5 9 2 2 3 2 2" xfId="23713" xr:uid="{00000000-0005-0000-0000-00001CA70000}"/>
    <cellStyle name="Normal 12 5 9 2 2 3 2 2 2" xfId="49333" xr:uid="{00000000-0005-0000-0000-00001DA70000}"/>
    <cellStyle name="Normal 12 5 9 2 2 3 2 3" xfId="36523" xr:uid="{00000000-0005-0000-0000-00001EA70000}"/>
    <cellStyle name="Normal 12 5 9 2 2 3 3" xfId="18223" xr:uid="{00000000-0005-0000-0000-00001FA70000}"/>
    <cellStyle name="Normal 12 5 9 2 2 3 3 2" xfId="43843" xr:uid="{00000000-0005-0000-0000-000020A70000}"/>
    <cellStyle name="Normal 12 5 9 2 2 3 4" xfId="31033" xr:uid="{00000000-0005-0000-0000-000021A70000}"/>
    <cellStyle name="Normal 12 5 9 2 2 4" xfId="12732" xr:uid="{00000000-0005-0000-0000-000022A70000}"/>
    <cellStyle name="Normal 12 5 9 2 2 4 2" xfId="25543" xr:uid="{00000000-0005-0000-0000-000023A70000}"/>
    <cellStyle name="Normal 12 5 9 2 2 4 2 2" xfId="51163" xr:uid="{00000000-0005-0000-0000-000024A70000}"/>
    <cellStyle name="Normal 12 5 9 2 2 4 3" xfId="38353" xr:uid="{00000000-0005-0000-0000-000025A70000}"/>
    <cellStyle name="Normal 12 5 9 2 2 5" xfId="7242" xr:uid="{00000000-0005-0000-0000-000026A70000}"/>
    <cellStyle name="Normal 12 5 9 2 2 5 2" xfId="20053" xr:uid="{00000000-0005-0000-0000-000027A70000}"/>
    <cellStyle name="Normal 12 5 9 2 2 5 2 2" xfId="45673" xr:uid="{00000000-0005-0000-0000-000028A70000}"/>
    <cellStyle name="Normal 12 5 9 2 2 5 3" xfId="32863" xr:uid="{00000000-0005-0000-0000-000029A70000}"/>
    <cellStyle name="Normal 12 5 9 2 2 6" xfId="14563" xr:uid="{00000000-0005-0000-0000-00002AA70000}"/>
    <cellStyle name="Normal 12 5 9 2 2 6 2" xfId="40183" xr:uid="{00000000-0005-0000-0000-00002BA70000}"/>
    <cellStyle name="Normal 12 5 9 2 2 7" xfId="27373" xr:uid="{00000000-0005-0000-0000-00002CA70000}"/>
    <cellStyle name="Normal 12 5 9 2 3" xfId="2688" xr:uid="{00000000-0005-0000-0000-00002DA70000}"/>
    <cellStyle name="Normal 12 5 9 2 3 2" xfId="8178" xr:uid="{00000000-0005-0000-0000-00002EA70000}"/>
    <cellStyle name="Normal 12 5 9 2 3 2 2" xfId="20989" xr:uid="{00000000-0005-0000-0000-00002FA70000}"/>
    <cellStyle name="Normal 12 5 9 2 3 2 2 2" xfId="46609" xr:uid="{00000000-0005-0000-0000-000030A70000}"/>
    <cellStyle name="Normal 12 5 9 2 3 2 3" xfId="33799" xr:uid="{00000000-0005-0000-0000-000031A70000}"/>
    <cellStyle name="Normal 12 5 9 2 3 3" xfId="15499" xr:uid="{00000000-0005-0000-0000-000032A70000}"/>
    <cellStyle name="Normal 12 5 9 2 3 3 2" xfId="41119" xr:uid="{00000000-0005-0000-0000-000033A70000}"/>
    <cellStyle name="Normal 12 5 9 2 3 4" xfId="28309" xr:uid="{00000000-0005-0000-0000-000034A70000}"/>
    <cellStyle name="Normal 12 5 9 2 4" xfId="4518" xr:uid="{00000000-0005-0000-0000-000035A70000}"/>
    <cellStyle name="Normal 12 5 9 2 4 2" xfId="10008" xr:uid="{00000000-0005-0000-0000-000036A70000}"/>
    <cellStyle name="Normal 12 5 9 2 4 2 2" xfId="22819" xr:uid="{00000000-0005-0000-0000-000037A70000}"/>
    <cellStyle name="Normal 12 5 9 2 4 2 2 2" xfId="48439" xr:uid="{00000000-0005-0000-0000-000038A70000}"/>
    <cellStyle name="Normal 12 5 9 2 4 2 3" xfId="35629" xr:uid="{00000000-0005-0000-0000-000039A70000}"/>
    <cellStyle name="Normal 12 5 9 2 4 3" xfId="17329" xr:uid="{00000000-0005-0000-0000-00003AA70000}"/>
    <cellStyle name="Normal 12 5 9 2 4 3 2" xfId="42949" xr:uid="{00000000-0005-0000-0000-00003BA70000}"/>
    <cellStyle name="Normal 12 5 9 2 4 4" xfId="30139" xr:uid="{00000000-0005-0000-0000-00003CA70000}"/>
    <cellStyle name="Normal 12 5 9 2 5" xfId="11838" xr:uid="{00000000-0005-0000-0000-00003DA70000}"/>
    <cellStyle name="Normal 12 5 9 2 5 2" xfId="24649" xr:uid="{00000000-0005-0000-0000-00003EA70000}"/>
    <cellStyle name="Normal 12 5 9 2 5 2 2" xfId="50269" xr:uid="{00000000-0005-0000-0000-00003FA70000}"/>
    <cellStyle name="Normal 12 5 9 2 5 3" xfId="37459" xr:uid="{00000000-0005-0000-0000-000040A70000}"/>
    <cellStyle name="Normal 12 5 9 2 6" xfId="6348" xr:uid="{00000000-0005-0000-0000-000041A70000}"/>
    <cellStyle name="Normal 12 5 9 2 6 2" xfId="19159" xr:uid="{00000000-0005-0000-0000-000042A70000}"/>
    <cellStyle name="Normal 12 5 9 2 6 2 2" xfId="44779" xr:uid="{00000000-0005-0000-0000-000043A70000}"/>
    <cellStyle name="Normal 12 5 9 2 6 3" xfId="31969" xr:uid="{00000000-0005-0000-0000-000044A70000}"/>
    <cellStyle name="Normal 12 5 9 2 7" xfId="13669" xr:uid="{00000000-0005-0000-0000-000045A70000}"/>
    <cellStyle name="Normal 12 5 9 2 7 2" xfId="39289" xr:uid="{00000000-0005-0000-0000-000046A70000}"/>
    <cellStyle name="Normal 12 5 9 2 8" xfId="26479" xr:uid="{00000000-0005-0000-0000-000047A70000}"/>
    <cellStyle name="Normal 12 5 9 3" xfId="1282" xr:uid="{00000000-0005-0000-0000-000048A70000}"/>
    <cellStyle name="Normal 12 5 9 3 2" xfId="3112" xr:uid="{00000000-0005-0000-0000-000049A70000}"/>
    <cellStyle name="Normal 12 5 9 3 2 2" xfId="8602" xr:uid="{00000000-0005-0000-0000-00004AA70000}"/>
    <cellStyle name="Normal 12 5 9 3 2 2 2" xfId="21413" xr:uid="{00000000-0005-0000-0000-00004BA70000}"/>
    <cellStyle name="Normal 12 5 9 3 2 2 2 2" xfId="47033" xr:uid="{00000000-0005-0000-0000-00004CA70000}"/>
    <cellStyle name="Normal 12 5 9 3 2 2 3" xfId="34223" xr:uid="{00000000-0005-0000-0000-00004DA70000}"/>
    <cellStyle name="Normal 12 5 9 3 2 3" xfId="15923" xr:uid="{00000000-0005-0000-0000-00004EA70000}"/>
    <cellStyle name="Normal 12 5 9 3 2 3 2" xfId="41543" xr:uid="{00000000-0005-0000-0000-00004FA70000}"/>
    <cellStyle name="Normal 12 5 9 3 2 4" xfId="28733" xr:uid="{00000000-0005-0000-0000-000050A70000}"/>
    <cellStyle name="Normal 12 5 9 3 3" xfId="4942" xr:uid="{00000000-0005-0000-0000-000051A70000}"/>
    <cellStyle name="Normal 12 5 9 3 3 2" xfId="10432" xr:uid="{00000000-0005-0000-0000-000052A70000}"/>
    <cellStyle name="Normal 12 5 9 3 3 2 2" xfId="23243" xr:uid="{00000000-0005-0000-0000-000053A70000}"/>
    <cellStyle name="Normal 12 5 9 3 3 2 2 2" xfId="48863" xr:uid="{00000000-0005-0000-0000-000054A70000}"/>
    <cellStyle name="Normal 12 5 9 3 3 2 3" xfId="36053" xr:uid="{00000000-0005-0000-0000-000055A70000}"/>
    <cellStyle name="Normal 12 5 9 3 3 3" xfId="17753" xr:uid="{00000000-0005-0000-0000-000056A70000}"/>
    <cellStyle name="Normal 12 5 9 3 3 3 2" xfId="43373" xr:uid="{00000000-0005-0000-0000-000057A70000}"/>
    <cellStyle name="Normal 12 5 9 3 3 4" xfId="30563" xr:uid="{00000000-0005-0000-0000-000058A70000}"/>
    <cellStyle name="Normal 12 5 9 3 4" xfId="12262" xr:uid="{00000000-0005-0000-0000-000059A70000}"/>
    <cellStyle name="Normal 12 5 9 3 4 2" xfId="25073" xr:uid="{00000000-0005-0000-0000-00005AA70000}"/>
    <cellStyle name="Normal 12 5 9 3 4 2 2" xfId="50693" xr:uid="{00000000-0005-0000-0000-00005BA70000}"/>
    <cellStyle name="Normal 12 5 9 3 4 3" xfId="37883" xr:uid="{00000000-0005-0000-0000-00005CA70000}"/>
    <cellStyle name="Normal 12 5 9 3 5" xfId="6772" xr:uid="{00000000-0005-0000-0000-00005DA70000}"/>
    <cellStyle name="Normal 12 5 9 3 5 2" xfId="19583" xr:uid="{00000000-0005-0000-0000-00005EA70000}"/>
    <cellStyle name="Normal 12 5 9 3 5 2 2" xfId="45203" xr:uid="{00000000-0005-0000-0000-00005FA70000}"/>
    <cellStyle name="Normal 12 5 9 3 5 3" xfId="32393" xr:uid="{00000000-0005-0000-0000-000060A70000}"/>
    <cellStyle name="Normal 12 5 9 3 6" xfId="14093" xr:uid="{00000000-0005-0000-0000-000061A70000}"/>
    <cellStyle name="Normal 12 5 9 3 6 2" xfId="39713" xr:uid="{00000000-0005-0000-0000-000062A70000}"/>
    <cellStyle name="Normal 12 5 9 3 7" xfId="26903" xr:uid="{00000000-0005-0000-0000-000063A70000}"/>
    <cellStyle name="Normal 12 5 9 4" xfId="2218" xr:uid="{00000000-0005-0000-0000-000064A70000}"/>
    <cellStyle name="Normal 12 5 9 4 2" xfId="7708" xr:uid="{00000000-0005-0000-0000-000065A70000}"/>
    <cellStyle name="Normal 12 5 9 4 2 2" xfId="20519" xr:uid="{00000000-0005-0000-0000-000066A70000}"/>
    <cellStyle name="Normal 12 5 9 4 2 2 2" xfId="46139" xr:uid="{00000000-0005-0000-0000-000067A70000}"/>
    <cellStyle name="Normal 12 5 9 4 2 3" xfId="33329" xr:uid="{00000000-0005-0000-0000-000068A70000}"/>
    <cellStyle name="Normal 12 5 9 4 3" xfId="15029" xr:uid="{00000000-0005-0000-0000-000069A70000}"/>
    <cellStyle name="Normal 12 5 9 4 3 2" xfId="40649" xr:uid="{00000000-0005-0000-0000-00006AA70000}"/>
    <cellStyle name="Normal 12 5 9 4 4" xfId="27839" xr:uid="{00000000-0005-0000-0000-00006BA70000}"/>
    <cellStyle name="Normal 12 5 9 5" xfId="4048" xr:uid="{00000000-0005-0000-0000-00006CA70000}"/>
    <cellStyle name="Normal 12 5 9 5 2" xfId="9538" xr:uid="{00000000-0005-0000-0000-00006DA70000}"/>
    <cellStyle name="Normal 12 5 9 5 2 2" xfId="22349" xr:uid="{00000000-0005-0000-0000-00006EA70000}"/>
    <cellStyle name="Normal 12 5 9 5 2 2 2" xfId="47969" xr:uid="{00000000-0005-0000-0000-00006FA70000}"/>
    <cellStyle name="Normal 12 5 9 5 2 3" xfId="35159" xr:uid="{00000000-0005-0000-0000-000070A70000}"/>
    <cellStyle name="Normal 12 5 9 5 3" xfId="16859" xr:uid="{00000000-0005-0000-0000-000071A70000}"/>
    <cellStyle name="Normal 12 5 9 5 3 2" xfId="42479" xr:uid="{00000000-0005-0000-0000-000072A70000}"/>
    <cellStyle name="Normal 12 5 9 5 4" xfId="29669" xr:uid="{00000000-0005-0000-0000-000073A70000}"/>
    <cellStyle name="Normal 12 5 9 6" xfId="11368" xr:uid="{00000000-0005-0000-0000-000074A70000}"/>
    <cellStyle name="Normal 12 5 9 6 2" xfId="24179" xr:uid="{00000000-0005-0000-0000-000075A70000}"/>
    <cellStyle name="Normal 12 5 9 6 2 2" xfId="49799" xr:uid="{00000000-0005-0000-0000-000076A70000}"/>
    <cellStyle name="Normal 12 5 9 6 3" xfId="36989" xr:uid="{00000000-0005-0000-0000-000077A70000}"/>
    <cellStyle name="Normal 12 5 9 7" xfId="5878" xr:uid="{00000000-0005-0000-0000-000078A70000}"/>
    <cellStyle name="Normal 12 5 9 7 2" xfId="18689" xr:uid="{00000000-0005-0000-0000-000079A70000}"/>
    <cellStyle name="Normal 12 5 9 7 2 2" xfId="44309" xr:uid="{00000000-0005-0000-0000-00007AA70000}"/>
    <cellStyle name="Normal 12 5 9 7 3" xfId="31499" xr:uid="{00000000-0005-0000-0000-00007BA70000}"/>
    <cellStyle name="Normal 12 5 9 8" xfId="13199" xr:uid="{00000000-0005-0000-0000-00007CA70000}"/>
    <cellStyle name="Normal 12 5 9 8 2" xfId="38819" xr:uid="{00000000-0005-0000-0000-00007DA70000}"/>
    <cellStyle name="Normal 12 5 9 9" xfId="26009" xr:uid="{00000000-0005-0000-0000-00007EA70000}"/>
    <cellStyle name="Normal 12 6" xfId="184" xr:uid="{00000000-0005-0000-0000-00007FA70000}"/>
    <cellStyle name="Normal 12 6 10" xfId="2021" xr:uid="{00000000-0005-0000-0000-000080A70000}"/>
    <cellStyle name="Normal 12 6 10 2" xfId="3851" xr:uid="{00000000-0005-0000-0000-000081A70000}"/>
    <cellStyle name="Normal 12 6 10 2 2" xfId="9341" xr:uid="{00000000-0005-0000-0000-000082A70000}"/>
    <cellStyle name="Normal 12 6 10 2 2 2" xfId="22152" xr:uid="{00000000-0005-0000-0000-000083A70000}"/>
    <cellStyle name="Normal 12 6 10 2 2 2 2" xfId="47772" xr:uid="{00000000-0005-0000-0000-000084A70000}"/>
    <cellStyle name="Normal 12 6 10 2 2 3" xfId="34962" xr:uid="{00000000-0005-0000-0000-000085A70000}"/>
    <cellStyle name="Normal 12 6 10 2 3" xfId="16662" xr:uid="{00000000-0005-0000-0000-000086A70000}"/>
    <cellStyle name="Normal 12 6 10 2 3 2" xfId="42282" xr:uid="{00000000-0005-0000-0000-000087A70000}"/>
    <cellStyle name="Normal 12 6 10 2 4" xfId="29472" xr:uid="{00000000-0005-0000-0000-000088A70000}"/>
    <cellStyle name="Normal 12 6 10 3" xfId="5681" xr:uid="{00000000-0005-0000-0000-000089A70000}"/>
    <cellStyle name="Normal 12 6 10 3 2" xfId="11171" xr:uid="{00000000-0005-0000-0000-00008AA70000}"/>
    <cellStyle name="Normal 12 6 10 3 2 2" xfId="23982" xr:uid="{00000000-0005-0000-0000-00008BA70000}"/>
    <cellStyle name="Normal 12 6 10 3 2 2 2" xfId="49602" xr:uid="{00000000-0005-0000-0000-00008CA70000}"/>
    <cellStyle name="Normal 12 6 10 3 2 3" xfId="36792" xr:uid="{00000000-0005-0000-0000-00008DA70000}"/>
    <cellStyle name="Normal 12 6 10 3 3" xfId="18492" xr:uid="{00000000-0005-0000-0000-00008EA70000}"/>
    <cellStyle name="Normal 12 6 10 3 3 2" xfId="44112" xr:uid="{00000000-0005-0000-0000-00008FA70000}"/>
    <cellStyle name="Normal 12 6 10 3 4" xfId="31302" xr:uid="{00000000-0005-0000-0000-000090A70000}"/>
    <cellStyle name="Normal 12 6 10 4" xfId="13001" xr:uid="{00000000-0005-0000-0000-000091A70000}"/>
    <cellStyle name="Normal 12 6 10 4 2" xfId="25812" xr:uid="{00000000-0005-0000-0000-000092A70000}"/>
    <cellStyle name="Normal 12 6 10 4 2 2" xfId="51432" xr:uid="{00000000-0005-0000-0000-000093A70000}"/>
    <cellStyle name="Normal 12 6 10 4 3" xfId="38622" xr:uid="{00000000-0005-0000-0000-000094A70000}"/>
    <cellStyle name="Normal 12 6 10 5" xfId="7511" xr:uid="{00000000-0005-0000-0000-000095A70000}"/>
    <cellStyle name="Normal 12 6 10 5 2" xfId="20322" xr:uid="{00000000-0005-0000-0000-000096A70000}"/>
    <cellStyle name="Normal 12 6 10 5 2 2" xfId="45942" xr:uid="{00000000-0005-0000-0000-000097A70000}"/>
    <cellStyle name="Normal 12 6 10 5 3" xfId="33132" xr:uid="{00000000-0005-0000-0000-000098A70000}"/>
    <cellStyle name="Normal 12 6 10 6" xfId="14832" xr:uid="{00000000-0005-0000-0000-000099A70000}"/>
    <cellStyle name="Normal 12 6 10 6 2" xfId="40452" xr:uid="{00000000-0005-0000-0000-00009AA70000}"/>
    <cellStyle name="Normal 12 6 10 7" xfId="27642" xr:uid="{00000000-0005-0000-0000-00009BA70000}"/>
    <cellStyle name="Normal 12 6 11" xfId="2062" xr:uid="{00000000-0005-0000-0000-00009CA70000}"/>
    <cellStyle name="Normal 12 6 11 2" xfId="7552" xr:uid="{00000000-0005-0000-0000-00009DA70000}"/>
    <cellStyle name="Normal 12 6 11 2 2" xfId="20363" xr:uid="{00000000-0005-0000-0000-00009EA70000}"/>
    <cellStyle name="Normal 12 6 11 2 2 2" xfId="45983" xr:uid="{00000000-0005-0000-0000-00009FA70000}"/>
    <cellStyle name="Normal 12 6 11 2 3" xfId="33173" xr:uid="{00000000-0005-0000-0000-0000A0A70000}"/>
    <cellStyle name="Normal 12 6 11 3" xfId="14873" xr:uid="{00000000-0005-0000-0000-0000A1A70000}"/>
    <cellStyle name="Normal 12 6 11 3 2" xfId="40493" xr:uid="{00000000-0005-0000-0000-0000A2A70000}"/>
    <cellStyle name="Normal 12 6 11 4" xfId="27683" xr:uid="{00000000-0005-0000-0000-0000A3A70000}"/>
    <cellStyle name="Normal 12 6 12" xfId="3892" xr:uid="{00000000-0005-0000-0000-0000A4A70000}"/>
    <cellStyle name="Normal 12 6 12 2" xfId="9382" xr:uid="{00000000-0005-0000-0000-0000A5A70000}"/>
    <cellStyle name="Normal 12 6 12 2 2" xfId="22193" xr:uid="{00000000-0005-0000-0000-0000A6A70000}"/>
    <cellStyle name="Normal 12 6 12 2 2 2" xfId="47813" xr:uid="{00000000-0005-0000-0000-0000A7A70000}"/>
    <cellStyle name="Normal 12 6 12 2 3" xfId="35003" xr:uid="{00000000-0005-0000-0000-0000A8A70000}"/>
    <cellStyle name="Normal 12 6 12 3" xfId="16703" xr:uid="{00000000-0005-0000-0000-0000A9A70000}"/>
    <cellStyle name="Normal 12 6 12 3 2" xfId="42323" xr:uid="{00000000-0005-0000-0000-0000AAA70000}"/>
    <cellStyle name="Normal 12 6 12 4" xfId="29513" xr:uid="{00000000-0005-0000-0000-0000ABA70000}"/>
    <cellStyle name="Normal 12 6 13" xfId="11212" xr:uid="{00000000-0005-0000-0000-0000ACA70000}"/>
    <cellStyle name="Normal 12 6 13 2" xfId="24023" xr:uid="{00000000-0005-0000-0000-0000ADA70000}"/>
    <cellStyle name="Normal 12 6 13 2 2" xfId="49643" xr:uid="{00000000-0005-0000-0000-0000AEA70000}"/>
    <cellStyle name="Normal 12 6 13 3" xfId="36833" xr:uid="{00000000-0005-0000-0000-0000AFA70000}"/>
    <cellStyle name="Normal 12 6 14" xfId="5722" xr:uid="{00000000-0005-0000-0000-0000B0A70000}"/>
    <cellStyle name="Normal 12 6 14 2" xfId="18533" xr:uid="{00000000-0005-0000-0000-0000B1A70000}"/>
    <cellStyle name="Normal 12 6 14 2 2" xfId="44153" xr:uid="{00000000-0005-0000-0000-0000B2A70000}"/>
    <cellStyle name="Normal 12 6 14 3" xfId="31343" xr:uid="{00000000-0005-0000-0000-0000B3A70000}"/>
    <cellStyle name="Normal 12 6 15" xfId="13043" xr:uid="{00000000-0005-0000-0000-0000B4A70000}"/>
    <cellStyle name="Normal 12 6 15 2" xfId="38663" xr:uid="{00000000-0005-0000-0000-0000B5A70000}"/>
    <cellStyle name="Normal 12 6 16" xfId="25853" xr:uid="{00000000-0005-0000-0000-0000B6A70000}"/>
    <cellStyle name="Normal 12 6 2" xfId="204" xr:uid="{00000000-0005-0000-0000-0000B7A70000}"/>
    <cellStyle name="Normal 12 6 2 10" xfId="3912" xr:uid="{00000000-0005-0000-0000-0000B8A70000}"/>
    <cellStyle name="Normal 12 6 2 10 2" xfId="9402" xr:uid="{00000000-0005-0000-0000-0000B9A70000}"/>
    <cellStyle name="Normal 12 6 2 10 2 2" xfId="22213" xr:uid="{00000000-0005-0000-0000-0000BAA70000}"/>
    <cellStyle name="Normal 12 6 2 10 2 2 2" xfId="47833" xr:uid="{00000000-0005-0000-0000-0000BBA70000}"/>
    <cellStyle name="Normal 12 6 2 10 2 3" xfId="35023" xr:uid="{00000000-0005-0000-0000-0000BCA70000}"/>
    <cellStyle name="Normal 12 6 2 10 3" xfId="16723" xr:uid="{00000000-0005-0000-0000-0000BDA70000}"/>
    <cellStyle name="Normal 12 6 2 10 3 2" xfId="42343" xr:uid="{00000000-0005-0000-0000-0000BEA70000}"/>
    <cellStyle name="Normal 12 6 2 10 4" xfId="29533" xr:uid="{00000000-0005-0000-0000-0000BFA70000}"/>
    <cellStyle name="Normal 12 6 2 11" xfId="11232" xr:uid="{00000000-0005-0000-0000-0000C0A70000}"/>
    <cellStyle name="Normal 12 6 2 11 2" xfId="24043" xr:uid="{00000000-0005-0000-0000-0000C1A70000}"/>
    <cellStyle name="Normal 12 6 2 11 2 2" xfId="49663" xr:uid="{00000000-0005-0000-0000-0000C2A70000}"/>
    <cellStyle name="Normal 12 6 2 11 3" xfId="36853" xr:uid="{00000000-0005-0000-0000-0000C3A70000}"/>
    <cellStyle name="Normal 12 6 2 12" xfId="5742" xr:uid="{00000000-0005-0000-0000-0000C4A70000}"/>
    <cellStyle name="Normal 12 6 2 12 2" xfId="18553" xr:uid="{00000000-0005-0000-0000-0000C5A70000}"/>
    <cellStyle name="Normal 12 6 2 12 2 2" xfId="44173" xr:uid="{00000000-0005-0000-0000-0000C6A70000}"/>
    <cellStyle name="Normal 12 6 2 12 3" xfId="31363" xr:uid="{00000000-0005-0000-0000-0000C7A70000}"/>
    <cellStyle name="Normal 12 6 2 13" xfId="13063" xr:uid="{00000000-0005-0000-0000-0000C8A70000}"/>
    <cellStyle name="Normal 12 6 2 13 2" xfId="38683" xr:uid="{00000000-0005-0000-0000-0000C9A70000}"/>
    <cellStyle name="Normal 12 6 2 14" xfId="25873" xr:uid="{00000000-0005-0000-0000-0000CAA70000}"/>
    <cellStyle name="Normal 12 6 2 2" xfId="291" xr:uid="{00000000-0005-0000-0000-0000CBA70000}"/>
    <cellStyle name="Normal 12 6 2 2 10" xfId="5783" xr:uid="{00000000-0005-0000-0000-0000CCA70000}"/>
    <cellStyle name="Normal 12 6 2 2 10 2" xfId="18594" xr:uid="{00000000-0005-0000-0000-0000CDA70000}"/>
    <cellStyle name="Normal 12 6 2 2 10 2 2" xfId="44214" xr:uid="{00000000-0005-0000-0000-0000CEA70000}"/>
    <cellStyle name="Normal 12 6 2 2 10 3" xfId="31404" xr:uid="{00000000-0005-0000-0000-0000CFA70000}"/>
    <cellStyle name="Normal 12 6 2 2 11" xfId="13104" xr:uid="{00000000-0005-0000-0000-0000D0A70000}"/>
    <cellStyle name="Normal 12 6 2 2 11 2" xfId="38724" xr:uid="{00000000-0005-0000-0000-0000D1A70000}"/>
    <cellStyle name="Normal 12 6 2 2 12" xfId="25914" xr:uid="{00000000-0005-0000-0000-0000D2A70000}"/>
    <cellStyle name="Normal 12 6 2 2 2" xfId="520" xr:uid="{00000000-0005-0000-0000-0000D3A70000}"/>
    <cellStyle name="Normal 12 6 2 2 2 2" xfId="919" xr:uid="{00000000-0005-0000-0000-0000D4A70000}"/>
    <cellStyle name="Normal 12 6 2 2 2 2 2" xfId="1814" xr:uid="{00000000-0005-0000-0000-0000D5A70000}"/>
    <cellStyle name="Normal 12 6 2 2 2 2 2 2" xfId="3644" xr:uid="{00000000-0005-0000-0000-0000D6A70000}"/>
    <cellStyle name="Normal 12 6 2 2 2 2 2 2 2" xfId="9134" xr:uid="{00000000-0005-0000-0000-0000D7A70000}"/>
    <cellStyle name="Normal 12 6 2 2 2 2 2 2 2 2" xfId="21945" xr:uid="{00000000-0005-0000-0000-0000D8A70000}"/>
    <cellStyle name="Normal 12 6 2 2 2 2 2 2 2 2 2" xfId="47565" xr:uid="{00000000-0005-0000-0000-0000D9A70000}"/>
    <cellStyle name="Normal 12 6 2 2 2 2 2 2 2 3" xfId="34755" xr:uid="{00000000-0005-0000-0000-0000DAA70000}"/>
    <cellStyle name="Normal 12 6 2 2 2 2 2 2 3" xfId="16455" xr:uid="{00000000-0005-0000-0000-0000DBA70000}"/>
    <cellStyle name="Normal 12 6 2 2 2 2 2 2 3 2" xfId="42075" xr:uid="{00000000-0005-0000-0000-0000DCA70000}"/>
    <cellStyle name="Normal 12 6 2 2 2 2 2 2 4" xfId="29265" xr:uid="{00000000-0005-0000-0000-0000DDA70000}"/>
    <cellStyle name="Normal 12 6 2 2 2 2 2 3" xfId="5474" xr:uid="{00000000-0005-0000-0000-0000DEA70000}"/>
    <cellStyle name="Normal 12 6 2 2 2 2 2 3 2" xfId="10964" xr:uid="{00000000-0005-0000-0000-0000DFA70000}"/>
    <cellStyle name="Normal 12 6 2 2 2 2 2 3 2 2" xfId="23775" xr:uid="{00000000-0005-0000-0000-0000E0A70000}"/>
    <cellStyle name="Normal 12 6 2 2 2 2 2 3 2 2 2" xfId="49395" xr:uid="{00000000-0005-0000-0000-0000E1A70000}"/>
    <cellStyle name="Normal 12 6 2 2 2 2 2 3 2 3" xfId="36585" xr:uid="{00000000-0005-0000-0000-0000E2A70000}"/>
    <cellStyle name="Normal 12 6 2 2 2 2 2 3 3" xfId="18285" xr:uid="{00000000-0005-0000-0000-0000E3A70000}"/>
    <cellStyle name="Normal 12 6 2 2 2 2 2 3 3 2" xfId="43905" xr:uid="{00000000-0005-0000-0000-0000E4A70000}"/>
    <cellStyle name="Normal 12 6 2 2 2 2 2 3 4" xfId="31095" xr:uid="{00000000-0005-0000-0000-0000E5A70000}"/>
    <cellStyle name="Normal 12 6 2 2 2 2 2 4" xfId="12794" xr:uid="{00000000-0005-0000-0000-0000E6A70000}"/>
    <cellStyle name="Normal 12 6 2 2 2 2 2 4 2" xfId="25605" xr:uid="{00000000-0005-0000-0000-0000E7A70000}"/>
    <cellStyle name="Normal 12 6 2 2 2 2 2 4 2 2" xfId="51225" xr:uid="{00000000-0005-0000-0000-0000E8A70000}"/>
    <cellStyle name="Normal 12 6 2 2 2 2 2 4 3" xfId="38415" xr:uid="{00000000-0005-0000-0000-0000E9A70000}"/>
    <cellStyle name="Normal 12 6 2 2 2 2 2 5" xfId="7304" xr:uid="{00000000-0005-0000-0000-0000EAA70000}"/>
    <cellStyle name="Normal 12 6 2 2 2 2 2 5 2" xfId="20115" xr:uid="{00000000-0005-0000-0000-0000EBA70000}"/>
    <cellStyle name="Normal 12 6 2 2 2 2 2 5 2 2" xfId="45735" xr:uid="{00000000-0005-0000-0000-0000ECA70000}"/>
    <cellStyle name="Normal 12 6 2 2 2 2 2 5 3" xfId="32925" xr:uid="{00000000-0005-0000-0000-0000EDA70000}"/>
    <cellStyle name="Normal 12 6 2 2 2 2 2 6" xfId="14625" xr:uid="{00000000-0005-0000-0000-0000EEA70000}"/>
    <cellStyle name="Normal 12 6 2 2 2 2 2 6 2" xfId="40245" xr:uid="{00000000-0005-0000-0000-0000EFA70000}"/>
    <cellStyle name="Normal 12 6 2 2 2 2 2 7" xfId="27435" xr:uid="{00000000-0005-0000-0000-0000F0A70000}"/>
    <cellStyle name="Normal 12 6 2 2 2 2 3" xfId="2750" xr:uid="{00000000-0005-0000-0000-0000F1A70000}"/>
    <cellStyle name="Normal 12 6 2 2 2 2 3 2" xfId="8240" xr:uid="{00000000-0005-0000-0000-0000F2A70000}"/>
    <cellStyle name="Normal 12 6 2 2 2 2 3 2 2" xfId="21051" xr:uid="{00000000-0005-0000-0000-0000F3A70000}"/>
    <cellStyle name="Normal 12 6 2 2 2 2 3 2 2 2" xfId="46671" xr:uid="{00000000-0005-0000-0000-0000F4A70000}"/>
    <cellStyle name="Normal 12 6 2 2 2 2 3 2 3" xfId="33861" xr:uid="{00000000-0005-0000-0000-0000F5A70000}"/>
    <cellStyle name="Normal 12 6 2 2 2 2 3 3" xfId="15561" xr:uid="{00000000-0005-0000-0000-0000F6A70000}"/>
    <cellStyle name="Normal 12 6 2 2 2 2 3 3 2" xfId="41181" xr:uid="{00000000-0005-0000-0000-0000F7A70000}"/>
    <cellStyle name="Normal 12 6 2 2 2 2 3 4" xfId="28371" xr:uid="{00000000-0005-0000-0000-0000F8A70000}"/>
    <cellStyle name="Normal 12 6 2 2 2 2 4" xfId="4580" xr:uid="{00000000-0005-0000-0000-0000F9A70000}"/>
    <cellStyle name="Normal 12 6 2 2 2 2 4 2" xfId="10070" xr:uid="{00000000-0005-0000-0000-0000FAA70000}"/>
    <cellStyle name="Normal 12 6 2 2 2 2 4 2 2" xfId="22881" xr:uid="{00000000-0005-0000-0000-0000FBA70000}"/>
    <cellStyle name="Normal 12 6 2 2 2 2 4 2 2 2" xfId="48501" xr:uid="{00000000-0005-0000-0000-0000FCA70000}"/>
    <cellStyle name="Normal 12 6 2 2 2 2 4 2 3" xfId="35691" xr:uid="{00000000-0005-0000-0000-0000FDA70000}"/>
    <cellStyle name="Normal 12 6 2 2 2 2 4 3" xfId="17391" xr:uid="{00000000-0005-0000-0000-0000FEA70000}"/>
    <cellStyle name="Normal 12 6 2 2 2 2 4 3 2" xfId="43011" xr:uid="{00000000-0005-0000-0000-0000FFA70000}"/>
    <cellStyle name="Normal 12 6 2 2 2 2 4 4" xfId="30201" xr:uid="{00000000-0005-0000-0000-000000A80000}"/>
    <cellStyle name="Normal 12 6 2 2 2 2 5" xfId="11900" xr:uid="{00000000-0005-0000-0000-000001A80000}"/>
    <cellStyle name="Normal 12 6 2 2 2 2 5 2" xfId="24711" xr:uid="{00000000-0005-0000-0000-000002A80000}"/>
    <cellStyle name="Normal 12 6 2 2 2 2 5 2 2" xfId="50331" xr:uid="{00000000-0005-0000-0000-000003A80000}"/>
    <cellStyle name="Normal 12 6 2 2 2 2 5 3" xfId="37521" xr:uid="{00000000-0005-0000-0000-000004A80000}"/>
    <cellStyle name="Normal 12 6 2 2 2 2 6" xfId="6410" xr:uid="{00000000-0005-0000-0000-000005A80000}"/>
    <cellStyle name="Normal 12 6 2 2 2 2 6 2" xfId="19221" xr:uid="{00000000-0005-0000-0000-000006A80000}"/>
    <cellStyle name="Normal 12 6 2 2 2 2 6 2 2" xfId="44841" xr:uid="{00000000-0005-0000-0000-000007A80000}"/>
    <cellStyle name="Normal 12 6 2 2 2 2 6 3" xfId="32031" xr:uid="{00000000-0005-0000-0000-000008A80000}"/>
    <cellStyle name="Normal 12 6 2 2 2 2 7" xfId="13731" xr:uid="{00000000-0005-0000-0000-000009A80000}"/>
    <cellStyle name="Normal 12 6 2 2 2 2 7 2" xfId="39351" xr:uid="{00000000-0005-0000-0000-00000AA80000}"/>
    <cellStyle name="Normal 12 6 2 2 2 2 8" xfId="26541" xr:uid="{00000000-0005-0000-0000-00000BA80000}"/>
    <cellStyle name="Normal 12 6 2 2 2 3" xfId="1415" xr:uid="{00000000-0005-0000-0000-00000CA80000}"/>
    <cellStyle name="Normal 12 6 2 2 2 3 2" xfId="3245" xr:uid="{00000000-0005-0000-0000-00000DA80000}"/>
    <cellStyle name="Normal 12 6 2 2 2 3 2 2" xfId="8735" xr:uid="{00000000-0005-0000-0000-00000EA80000}"/>
    <cellStyle name="Normal 12 6 2 2 2 3 2 2 2" xfId="21546" xr:uid="{00000000-0005-0000-0000-00000FA80000}"/>
    <cellStyle name="Normal 12 6 2 2 2 3 2 2 2 2" xfId="47166" xr:uid="{00000000-0005-0000-0000-000010A80000}"/>
    <cellStyle name="Normal 12 6 2 2 2 3 2 2 3" xfId="34356" xr:uid="{00000000-0005-0000-0000-000011A80000}"/>
    <cellStyle name="Normal 12 6 2 2 2 3 2 3" xfId="16056" xr:uid="{00000000-0005-0000-0000-000012A80000}"/>
    <cellStyle name="Normal 12 6 2 2 2 3 2 3 2" xfId="41676" xr:uid="{00000000-0005-0000-0000-000013A80000}"/>
    <cellStyle name="Normal 12 6 2 2 2 3 2 4" xfId="28866" xr:uid="{00000000-0005-0000-0000-000014A80000}"/>
    <cellStyle name="Normal 12 6 2 2 2 3 3" xfId="5075" xr:uid="{00000000-0005-0000-0000-000015A80000}"/>
    <cellStyle name="Normal 12 6 2 2 2 3 3 2" xfId="10565" xr:uid="{00000000-0005-0000-0000-000016A80000}"/>
    <cellStyle name="Normal 12 6 2 2 2 3 3 2 2" xfId="23376" xr:uid="{00000000-0005-0000-0000-000017A80000}"/>
    <cellStyle name="Normal 12 6 2 2 2 3 3 2 2 2" xfId="48996" xr:uid="{00000000-0005-0000-0000-000018A80000}"/>
    <cellStyle name="Normal 12 6 2 2 2 3 3 2 3" xfId="36186" xr:uid="{00000000-0005-0000-0000-000019A80000}"/>
    <cellStyle name="Normal 12 6 2 2 2 3 3 3" xfId="17886" xr:uid="{00000000-0005-0000-0000-00001AA80000}"/>
    <cellStyle name="Normal 12 6 2 2 2 3 3 3 2" xfId="43506" xr:uid="{00000000-0005-0000-0000-00001BA80000}"/>
    <cellStyle name="Normal 12 6 2 2 2 3 3 4" xfId="30696" xr:uid="{00000000-0005-0000-0000-00001CA80000}"/>
    <cellStyle name="Normal 12 6 2 2 2 3 4" xfId="12395" xr:uid="{00000000-0005-0000-0000-00001DA80000}"/>
    <cellStyle name="Normal 12 6 2 2 2 3 4 2" xfId="25206" xr:uid="{00000000-0005-0000-0000-00001EA80000}"/>
    <cellStyle name="Normal 12 6 2 2 2 3 4 2 2" xfId="50826" xr:uid="{00000000-0005-0000-0000-00001FA80000}"/>
    <cellStyle name="Normal 12 6 2 2 2 3 4 3" xfId="38016" xr:uid="{00000000-0005-0000-0000-000020A80000}"/>
    <cellStyle name="Normal 12 6 2 2 2 3 5" xfId="6905" xr:uid="{00000000-0005-0000-0000-000021A80000}"/>
    <cellStyle name="Normal 12 6 2 2 2 3 5 2" xfId="19716" xr:uid="{00000000-0005-0000-0000-000022A80000}"/>
    <cellStyle name="Normal 12 6 2 2 2 3 5 2 2" xfId="45336" xr:uid="{00000000-0005-0000-0000-000023A80000}"/>
    <cellStyle name="Normal 12 6 2 2 2 3 5 3" xfId="32526" xr:uid="{00000000-0005-0000-0000-000024A80000}"/>
    <cellStyle name="Normal 12 6 2 2 2 3 6" xfId="14226" xr:uid="{00000000-0005-0000-0000-000025A80000}"/>
    <cellStyle name="Normal 12 6 2 2 2 3 6 2" xfId="39846" xr:uid="{00000000-0005-0000-0000-000026A80000}"/>
    <cellStyle name="Normal 12 6 2 2 2 3 7" xfId="27036" xr:uid="{00000000-0005-0000-0000-000027A80000}"/>
    <cellStyle name="Normal 12 6 2 2 2 4" xfId="2351" xr:uid="{00000000-0005-0000-0000-000028A80000}"/>
    <cellStyle name="Normal 12 6 2 2 2 4 2" xfId="7841" xr:uid="{00000000-0005-0000-0000-000029A80000}"/>
    <cellStyle name="Normal 12 6 2 2 2 4 2 2" xfId="20652" xr:uid="{00000000-0005-0000-0000-00002AA80000}"/>
    <cellStyle name="Normal 12 6 2 2 2 4 2 2 2" xfId="46272" xr:uid="{00000000-0005-0000-0000-00002BA80000}"/>
    <cellStyle name="Normal 12 6 2 2 2 4 2 3" xfId="33462" xr:uid="{00000000-0005-0000-0000-00002CA80000}"/>
    <cellStyle name="Normal 12 6 2 2 2 4 3" xfId="15162" xr:uid="{00000000-0005-0000-0000-00002DA80000}"/>
    <cellStyle name="Normal 12 6 2 2 2 4 3 2" xfId="40782" xr:uid="{00000000-0005-0000-0000-00002EA80000}"/>
    <cellStyle name="Normal 12 6 2 2 2 4 4" xfId="27972" xr:uid="{00000000-0005-0000-0000-00002FA80000}"/>
    <cellStyle name="Normal 12 6 2 2 2 5" xfId="4181" xr:uid="{00000000-0005-0000-0000-000030A80000}"/>
    <cellStyle name="Normal 12 6 2 2 2 5 2" xfId="9671" xr:uid="{00000000-0005-0000-0000-000031A80000}"/>
    <cellStyle name="Normal 12 6 2 2 2 5 2 2" xfId="22482" xr:uid="{00000000-0005-0000-0000-000032A80000}"/>
    <cellStyle name="Normal 12 6 2 2 2 5 2 2 2" xfId="48102" xr:uid="{00000000-0005-0000-0000-000033A80000}"/>
    <cellStyle name="Normal 12 6 2 2 2 5 2 3" xfId="35292" xr:uid="{00000000-0005-0000-0000-000034A80000}"/>
    <cellStyle name="Normal 12 6 2 2 2 5 3" xfId="16992" xr:uid="{00000000-0005-0000-0000-000035A80000}"/>
    <cellStyle name="Normal 12 6 2 2 2 5 3 2" xfId="42612" xr:uid="{00000000-0005-0000-0000-000036A80000}"/>
    <cellStyle name="Normal 12 6 2 2 2 5 4" xfId="29802" xr:uid="{00000000-0005-0000-0000-000037A80000}"/>
    <cellStyle name="Normal 12 6 2 2 2 6" xfId="11501" xr:uid="{00000000-0005-0000-0000-000038A80000}"/>
    <cellStyle name="Normal 12 6 2 2 2 6 2" xfId="24312" xr:uid="{00000000-0005-0000-0000-000039A80000}"/>
    <cellStyle name="Normal 12 6 2 2 2 6 2 2" xfId="49932" xr:uid="{00000000-0005-0000-0000-00003AA80000}"/>
    <cellStyle name="Normal 12 6 2 2 2 6 3" xfId="37122" xr:uid="{00000000-0005-0000-0000-00003BA80000}"/>
    <cellStyle name="Normal 12 6 2 2 2 7" xfId="6011" xr:uid="{00000000-0005-0000-0000-00003CA80000}"/>
    <cellStyle name="Normal 12 6 2 2 2 7 2" xfId="18822" xr:uid="{00000000-0005-0000-0000-00003DA80000}"/>
    <cellStyle name="Normal 12 6 2 2 2 7 2 2" xfId="44442" xr:uid="{00000000-0005-0000-0000-00003EA80000}"/>
    <cellStyle name="Normal 12 6 2 2 2 7 3" xfId="31632" xr:uid="{00000000-0005-0000-0000-00003FA80000}"/>
    <cellStyle name="Normal 12 6 2 2 2 8" xfId="13332" xr:uid="{00000000-0005-0000-0000-000040A80000}"/>
    <cellStyle name="Normal 12 6 2 2 2 8 2" xfId="38952" xr:uid="{00000000-0005-0000-0000-000041A80000}"/>
    <cellStyle name="Normal 12 6 2 2 2 9" xfId="26142" xr:uid="{00000000-0005-0000-0000-000042A80000}"/>
    <cellStyle name="Normal 12 6 2 2 3" xfId="652" xr:uid="{00000000-0005-0000-0000-000043A80000}"/>
    <cellStyle name="Normal 12 6 2 2 3 2" xfId="1052" xr:uid="{00000000-0005-0000-0000-000044A80000}"/>
    <cellStyle name="Normal 12 6 2 2 3 2 2" xfId="1947" xr:uid="{00000000-0005-0000-0000-000045A80000}"/>
    <cellStyle name="Normal 12 6 2 2 3 2 2 2" xfId="3777" xr:uid="{00000000-0005-0000-0000-000046A80000}"/>
    <cellStyle name="Normal 12 6 2 2 3 2 2 2 2" xfId="9267" xr:uid="{00000000-0005-0000-0000-000047A80000}"/>
    <cellStyle name="Normal 12 6 2 2 3 2 2 2 2 2" xfId="22078" xr:uid="{00000000-0005-0000-0000-000048A80000}"/>
    <cellStyle name="Normal 12 6 2 2 3 2 2 2 2 2 2" xfId="47698" xr:uid="{00000000-0005-0000-0000-000049A80000}"/>
    <cellStyle name="Normal 12 6 2 2 3 2 2 2 2 3" xfId="34888" xr:uid="{00000000-0005-0000-0000-00004AA80000}"/>
    <cellStyle name="Normal 12 6 2 2 3 2 2 2 3" xfId="16588" xr:uid="{00000000-0005-0000-0000-00004BA80000}"/>
    <cellStyle name="Normal 12 6 2 2 3 2 2 2 3 2" xfId="42208" xr:uid="{00000000-0005-0000-0000-00004CA80000}"/>
    <cellStyle name="Normal 12 6 2 2 3 2 2 2 4" xfId="29398" xr:uid="{00000000-0005-0000-0000-00004DA80000}"/>
    <cellStyle name="Normal 12 6 2 2 3 2 2 3" xfId="5607" xr:uid="{00000000-0005-0000-0000-00004EA80000}"/>
    <cellStyle name="Normal 12 6 2 2 3 2 2 3 2" xfId="11097" xr:uid="{00000000-0005-0000-0000-00004FA80000}"/>
    <cellStyle name="Normal 12 6 2 2 3 2 2 3 2 2" xfId="23908" xr:uid="{00000000-0005-0000-0000-000050A80000}"/>
    <cellStyle name="Normal 12 6 2 2 3 2 2 3 2 2 2" xfId="49528" xr:uid="{00000000-0005-0000-0000-000051A80000}"/>
    <cellStyle name="Normal 12 6 2 2 3 2 2 3 2 3" xfId="36718" xr:uid="{00000000-0005-0000-0000-000052A80000}"/>
    <cellStyle name="Normal 12 6 2 2 3 2 2 3 3" xfId="18418" xr:uid="{00000000-0005-0000-0000-000053A80000}"/>
    <cellStyle name="Normal 12 6 2 2 3 2 2 3 3 2" xfId="44038" xr:uid="{00000000-0005-0000-0000-000054A80000}"/>
    <cellStyle name="Normal 12 6 2 2 3 2 2 3 4" xfId="31228" xr:uid="{00000000-0005-0000-0000-000055A80000}"/>
    <cellStyle name="Normal 12 6 2 2 3 2 2 4" xfId="12927" xr:uid="{00000000-0005-0000-0000-000056A80000}"/>
    <cellStyle name="Normal 12 6 2 2 3 2 2 4 2" xfId="25738" xr:uid="{00000000-0005-0000-0000-000057A80000}"/>
    <cellStyle name="Normal 12 6 2 2 3 2 2 4 2 2" xfId="51358" xr:uid="{00000000-0005-0000-0000-000058A80000}"/>
    <cellStyle name="Normal 12 6 2 2 3 2 2 4 3" xfId="38548" xr:uid="{00000000-0005-0000-0000-000059A80000}"/>
    <cellStyle name="Normal 12 6 2 2 3 2 2 5" xfId="7437" xr:uid="{00000000-0005-0000-0000-00005AA80000}"/>
    <cellStyle name="Normal 12 6 2 2 3 2 2 5 2" xfId="20248" xr:uid="{00000000-0005-0000-0000-00005BA80000}"/>
    <cellStyle name="Normal 12 6 2 2 3 2 2 5 2 2" xfId="45868" xr:uid="{00000000-0005-0000-0000-00005CA80000}"/>
    <cellStyle name="Normal 12 6 2 2 3 2 2 5 3" xfId="33058" xr:uid="{00000000-0005-0000-0000-00005DA80000}"/>
    <cellStyle name="Normal 12 6 2 2 3 2 2 6" xfId="14758" xr:uid="{00000000-0005-0000-0000-00005EA80000}"/>
    <cellStyle name="Normal 12 6 2 2 3 2 2 6 2" xfId="40378" xr:uid="{00000000-0005-0000-0000-00005FA80000}"/>
    <cellStyle name="Normal 12 6 2 2 3 2 2 7" xfId="27568" xr:uid="{00000000-0005-0000-0000-000060A80000}"/>
    <cellStyle name="Normal 12 6 2 2 3 2 3" xfId="2883" xr:uid="{00000000-0005-0000-0000-000061A80000}"/>
    <cellStyle name="Normal 12 6 2 2 3 2 3 2" xfId="8373" xr:uid="{00000000-0005-0000-0000-000062A80000}"/>
    <cellStyle name="Normal 12 6 2 2 3 2 3 2 2" xfId="21184" xr:uid="{00000000-0005-0000-0000-000063A80000}"/>
    <cellStyle name="Normal 12 6 2 2 3 2 3 2 2 2" xfId="46804" xr:uid="{00000000-0005-0000-0000-000064A80000}"/>
    <cellStyle name="Normal 12 6 2 2 3 2 3 2 3" xfId="33994" xr:uid="{00000000-0005-0000-0000-000065A80000}"/>
    <cellStyle name="Normal 12 6 2 2 3 2 3 3" xfId="15694" xr:uid="{00000000-0005-0000-0000-000066A80000}"/>
    <cellStyle name="Normal 12 6 2 2 3 2 3 3 2" xfId="41314" xr:uid="{00000000-0005-0000-0000-000067A80000}"/>
    <cellStyle name="Normal 12 6 2 2 3 2 3 4" xfId="28504" xr:uid="{00000000-0005-0000-0000-000068A80000}"/>
    <cellStyle name="Normal 12 6 2 2 3 2 4" xfId="4713" xr:uid="{00000000-0005-0000-0000-000069A80000}"/>
    <cellStyle name="Normal 12 6 2 2 3 2 4 2" xfId="10203" xr:uid="{00000000-0005-0000-0000-00006AA80000}"/>
    <cellStyle name="Normal 12 6 2 2 3 2 4 2 2" xfId="23014" xr:uid="{00000000-0005-0000-0000-00006BA80000}"/>
    <cellStyle name="Normal 12 6 2 2 3 2 4 2 2 2" xfId="48634" xr:uid="{00000000-0005-0000-0000-00006CA80000}"/>
    <cellStyle name="Normal 12 6 2 2 3 2 4 2 3" xfId="35824" xr:uid="{00000000-0005-0000-0000-00006DA80000}"/>
    <cellStyle name="Normal 12 6 2 2 3 2 4 3" xfId="17524" xr:uid="{00000000-0005-0000-0000-00006EA80000}"/>
    <cellStyle name="Normal 12 6 2 2 3 2 4 3 2" xfId="43144" xr:uid="{00000000-0005-0000-0000-00006FA80000}"/>
    <cellStyle name="Normal 12 6 2 2 3 2 4 4" xfId="30334" xr:uid="{00000000-0005-0000-0000-000070A80000}"/>
    <cellStyle name="Normal 12 6 2 2 3 2 5" xfId="12033" xr:uid="{00000000-0005-0000-0000-000071A80000}"/>
    <cellStyle name="Normal 12 6 2 2 3 2 5 2" xfId="24844" xr:uid="{00000000-0005-0000-0000-000072A80000}"/>
    <cellStyle name="Normal 12 6 2 2 3 2 5 2 2" xfId="50464" xr:uid="{00000000-0005-0000-0000-000073A80000}"/>
    <cellStyle name="Normal 12 6 2 2 3 2 5 3" xfId="37654" xr:uid="{00000000-0005-0000-0000-000074A80000}"/>
    <cellStyle name="Normal 12 6 2 2 3 2 6" xfId="6543" xr:uid="{00000000-0005-0000-0000-000075A80000}"/>
    <cellStyle name="Normal 12 6 2 2 3 2 6 2" xfId="19354" xr:uid="{00000000-0005-0000-0000-000076A80000}"/>
    <cellStyle name="Normal 12 6 2 2 3 2 6 2 2" xfId="44974" xr:uid="{00000000-0005-0000-0000-000077A80000}"/>
    <cellStyle name="Normal 12 6 2 2 3 2 6 3" xfId="32164" xr:uid="{00000000-0005-0000-0000-000078A80000}"/>
    <cellStyle name="Normal 12 6 2 2 3 2 7" xfId="13864" xr:uid="{00000000-0005-0000-0000-000079A80000}"/>
    <cellStyle name="Normal 12 6 2 2 3 2 7 2" xfId="39484" xr:uid="{00000000-0005-0000-0000-00007AA80000}"/>
    <cellStyle name="Normal 12 6 2 2 3 2 8" xfId="26674" xr:uid="{00000000-0005-0000-0000-00007BA80000}"/>
    <cellStyle name="Normal 12 6 2 2 3 3" xfId="1547" xr:uid="{00000000-0005-0000-0000-00007CA80000}"/>
    <cellStyle name="Normal 12 6 2 2 3 3 2" xfId="3377" xr:uid="{00000000-0005-0000-0000-00007DA80000}"/>
    <cellStyle name="Normal 12 6 2 2 3 3 2 2" xfId="8867" xr:uid="{00000000-0005-0000-0000-00007EA80000}"/>
    <cellStyle name="Normal 12 6 2 2 3 3 2 2 2" xfId="21678" xr:uid="{00000000-0005-0000-0000-00007FA80000}"/>
    <cellStyle name="Normal 12 6 2 2 3 3 2 2 2 2" xfId="47298" xr:uid="{00000000-0005-0000-0000-000080A80000}"/>
    <cellStyle name="Normal 12 6 2 2 3 3 2 2 3" xfId="34488" xr:uid="{00000000-0005-0000-0000-000081A80000}"/>
    <cellStyle name="Normal 12 6 2 2 3 3 2 3" xfId="16188" xr:uid="{00000000-0005-0000-0000-000082A80000}"/>
    <cellStyle name="Normal 12 6 2 2 3 3 2 3 2" xfId="41808" xr:uid="{00000000-0005-0000-0000-000083A80000}"/>
    <cellStyle name="Normal 12 6 2 2 3 3 2 4" xfId="28998" xr:uid="{00000000-0005-0000-0000-000084A80000}"/>
    <cellStyle name="Normal 12 6 2 2 3 3 3" xfId="5207" xr:uid="{00000000-0005-0000-0000-000085A80000}"/>
    <cellStyle name="Normal 12 6 2 2 3 3 3 2" xfId="10697" xr:uid="{00000000-0005-0000-0000-000086A80000}"/>
    <cellStyle name="Normal 12 6 2 2 3 3 3 2 2" xfId="23508" xr:uid="{00000000-0005-0000-0000-000087A80000}"/>
    <cellStyle name="Normal 12 6 2 2 3 3 3 2 2 2" xfId="49128" xr:uid="{00000000-0005-0000-0000-000088A80000}"/>
    <cellStyle name="Normal 12 6 2 2 3 3 3 2 3" xfId="36318" xr:uid="{00000000-0005-0000-0000-000089A80000}"/>
    <cellStyle name="Normal 12 6 2 2 3 3 3 3" xfId="18018" xr:uid="{00000000-0005-0000-0000-00008AA80000}"/>
    <cellStyle name="Normal 12 6 2 2 3 3 3 3 2" xfId="43638" xr:uid="{00000000-0005-0000-0000-00008BA80000}"/>
    <cellStyle name="Normal 12 6 2 2 3 3 3 4" xfId="30828" xr:uid="{00000000-0005-0000-0000-00008CA80000}"/>
    <cellStyle name="Normal 12 6 2 2 3 3 4" xfId="12527" xr:uid="{00000000-0005-0000-0000-00008DA80000}"/>
    <cellStyle name="Normal 12 6 2 2 3 3 4 2" xfId="25338" xr:uid="{00000000-0005-0000-0000-00008EA80000}"/>
    <cellStyle name="Normal 12 6 2 2 3 3 4 2 2" xfId="50958" xr:uid="{00000000-0005-0000-0000-00008FA80000}"/>
    <cellStyle name="Normal 12 6 2 2 3 3 4 3" xfId="38148" xr:uid="{00000000-0005-0000-0000-000090A80000}"/>
    <cellStyle name="Normal 12 6 2 2 3 3 5" xfId="7037" xr:uid="{00000000-0005-0000-0000-000091A80000}"/>
    <cellStyle name="Normal 12 6 2 2 3 3 5 2" xfId="19848" xr:uid="{00000000-0005-0000-0000-000092A80000}"/>
    <cellStyle name="Normal 12 6 2 2 3 3 5 2 2" xfId="45468" xr:uid="{00000000-0005-0000-0000-000093A80000}"/>
    <cellStyle name="Normal 12 6 2 2 3 3 5 3" xfId="32658" xr:uid="{00000000-0005-0000-0000-000094A80000}"/>
    <cellStyle name="Normal 12 6 2 2 3 3 6" xfId="14358" xr:uid="{00000000-0005-0000-0000-000095A80000}"/>
    <cellStyle name="Normal 12 6 2 2 3 3 6 2" xfId="39978" xr:uid="{00000000-0005-0000-0000-000096A80000}"/>
    <cellStyle name="Normal 12 6 2 2 3 3 7" xfId="27168" xr:uid="{00000000-0005-0000-0000-000097A80000}"/>
    <cellStyle name="Normal 12 6 2 2 3 4" xfId="2483" xr:uid="{00000000-0005-0000-0000-000098A80000}"/>
    <cellStyle name="Normal 12 6 2 2 3 4 2" xfId="7973" xr:uid="{00000000-0005-0000-0000-000099A80000}"/>
    <cellStyle name="Normal 12 6 2 2 3 4 2 2" xfId="20784" xr:uid="{00000000-0005-0000-0000-00009AA80000}"/>
    <cellStyle name="Normal 12 6 2 2 3 4 2 2 2" xfId="46404" xr:uid="{00000000-0005-0000-0000-00009BA80000}"/>
    <cellStyle name="Normal 12 6 2 2 3 4 2 3" xfId="33594" xr:uid="{00000000-0005-0000-0000-00009CA80000}"/>
    <cellStyle name="Normal 12 6 2 2 3 4 3" xfId="15294" xr:uid="{00000000-0005-0000-0000-00009DA80000}"/>
    <cellStyle name="Normal 12 6 2 2 3 4 3 2" xfId="40914" xr:uid="{00000000-0005-0000-0000-00009EA80000}"/>
    <cellStyle name="Normal 12 6 2 2 3 4 4" xfId="28104" xr:uid="{00000000-0005-0000-0000-00009FA80000}"/>
    <cellStyle name="Normal 12 6 2 2 3 5" xfId="4313" xr:uid="{00000000-0005-0000-0000-0000A0A80000}"/>
    <cellStyle name="Normal 12 6 2 2 3 5 2" xfId="9803" xr:uid="{00000000-0005-0000-0000-0000A1A80000}"/>
    <cellStyle name="Normal 12 6 2 2 3 5 2 2" xfId="22614" xr:uid="{00000000-0005-0000-0000-0000A2A80000}"/>
    <cellStyle name="Normal 12 6 2 2 3 5 2 2 2" xfId="48234" xr:uid="{00000000-0005-0000-0000-0000A3A80000}"/>
    <cellStyle name="Normal 12 6 2 2 3 5 2 3" xfId="35424" xr:uid="{00000000-0005-0000-0000-0000A4A80000}"/>
    <cellStyle name="Normal 12 6 2 2 3 5 3" xfId="17124" xr:uid="{00000000-0005-0000-0000-0000A5A80000}"/>
    <cellStyle name="Normal 12 6 2 2 3 5 3 2" xfId="42744" xr:uid="{00000000-0005-0000-0000-0000A6A80000}"/>
    <cellStyle name="Normal 12 6 2 2 3 5 4" xfId="29934" xr:uid="{00000000-0005-0000-0000-0000A7A80000}"/>
    <cellStyle name="Normal 12 6 2 2 3 6" xfId="11633" xr:uid="{00000000-0005-0000-0000-0000A8A80000}"/>
    <cellStyle name="Normal 12 6 2 2 3 6 2" xfId="24444" xr:uid="{00000000-0005-0000-0000-0000A9A80000}"/>
    <cellStyle name="Normal 12 6 2 2 3 6 2 2" xfId="50064" xr:uid="{00000000-0005-0000-0000-0000AAA80000}"/>
    <cellStyle name="Normal 12 6 2 2 3 6 3" xfId="37254" xr:uid="{00000000-0005-0000-0000-0000ABA80000}"/>
    <cellStyle name="Normal 12 6 2 2 3 7" xfId="6143" xr:uid="{00000000-0005-0000-0000-0000ACA80000}"/>
    <cellStyle name="Normal 12 6 2 2 3 7 2" xfId="18954" xr:uid="{00000000-0005-0000-0000-0000ADA80000}"/>
    <cellStyle name="Normal 12 6 2 2 3 7 2 2" xfId="44574" xr:uid="{00000000-0005-0000-0000-0000AEA80000}"/>
    <cellStyle name="Normal 12 6 2 2 3 7 3" xfId="31764" xr:uid="{00000000-0005-0000-0000-0000AFA80000}"/>
    <cellStyle name="Normal 12 6 2 2 3 8" xfId="13464" xr:uid="{00000000-0005-0000-0000-0000B0A80000}"/>
    <cellStyle name="Normal 12 6 2 2 3 8 2" xfId="39084" xr:uid="{00000000-0005-0000-0000-0000B1A80000}"/>
    <cellStyle name="Normal 12 6 2 2 3 9" xfId="26274" xr:uid="{00000000-0005-0000-0000-0000B2A80000}"/>
    <cellStyle name="Normal 12 6 2 2 4" xfId="427" xr:uid="{00000000-0005-0000-0000-0000B3A80000}"/>
    <cellStyle name="Normal 12 6 2 2 4 2" xfId="1322" xr:uid="{00000000-0005-0000-0000-0000B4A80000}"/>
    <cellStyle name="Normal 12 6 2 2 4 2 2" xfId="3152" xr:uid="{00000000-0005-0000-0000-0000B5A80000}"/>
    <cellStyle name="Normal 12 6 2 2 4 2 2 2" xfId="8642" xr:uid="{00000000-0005-0000-0000-0000B6A80000}"/>
    <cellStyle name="Normal 12 6 2 2 4 2 2 2 2" xfId="21453" xr:uid="{00000000-0005-0000-0000-0000B7A80000}"/>
    <cellStyle name="Normal 12 6 2 2 4 2 2 2 2 2" xfId="47073" xr:uid="{00000000-0005-0000-0000-0000B8A80000}"/>
    <cellStyle name="Normal 12 6 2 2 4 2 2 2 3" xfId="34263" xr:uid="{00000000-0005-0000-0000-0000B9A80000}"/>
    <cellStyle name="Normal 12 6 2 2 4 2 2 3" xfId="15963" xr:uid="{00000000-0005-0000-0000-0000BAA80000}"/>
    <cellStyle name="Normal 12 6 2 2 4 2 2 3 2" xfId="41583" xr:uid="{00000000-0005-0000-0000-0000BBA80000}"/>
    <cellStyle name="Normal 12 6 2 2 4 2 2 4" xfId="28773" xr:uid="{00000000-0005-0000-0000-0000BCA80000}"/>
    <cellStyle name="Normal 12 6 2 2 4 2 3" xfId="4982" xr:uid="{00000000-0005-0000-0000-0000BDA80000}"/>
    <cellStyle name="Normal 12 6 2 2 4 2 3 2" xfId="10472" xr:uid="{00000000-0005-0000-0000-0000BEA80000}"/>
    <cellStyle name="Normal 12 6 2 2 4 2 3 2 2" xfId="23283" xr:uid="{00000000-0005-0000-0000-0000BFA80000}"/>
    <cellStyle name="Normal 12 6 2 2 4 2 3 2 2 2" xfId="48903" xr:uid="{00000000-0005-0000-0000-0000C0A80000}"/>
    <cellStyle name="Normal 12 6 2 2 4 2 3 2 3" xfId="36093" xr:uid="{00000000-0005-0000-0000-0000C1A80000}"/>
    <cellStyle name="Normal 12 6 2 2 4 2 3 3" xfId="17793" xr:uid="{00000000-0005-0000-0000-0000C2A80000}"/>
    <cellStyle name="Normal 12 6 2 2 4 2 3 3 2" xfId="43413" xr:uid="{00000000-0005-0000-0000-0000C3A80000}"/>
    <cellStyle name="Normal 12 6 2 2 4 2 3 4" xfId="30603" xr:uid="{00000000-0005-0000-0000-0000C4A80000}"/>
    <cellStyle name="Normal 12 6 2 2 4 2 4" xfId="12302" xr:uid="{00000000-0005-0000-0000-0000C5A80000}"/>
    <cellStyle name="Normal 12 6 2 2 4 2 4 2" xfId="25113" xr:uid="{00000000-0005-0000-0000-0000C6A80000}"/>
    <cellStyle name="Normal 12 6 2 2 4 2 4 2 2" xfId="50733" xr:uid="{00000000-0005-0000-0000-0000C7A80000}"/>
    <cellStyle name="Normal 12 6 2 2 4 2 4 3" xfId="37923" xr:uid="{00000000-0005-0000-0000-0000C8A80000}"/>
    <cellStyle name="Normal 12 6 2 2 4 2 5" xfId="6812" xr:uid="{00000000-0005-0000-0000-0000C9A80000}"/>
    <cellStyle name="Normal 12 6 2 2 4 2 5 2" xfId="19623" xr:uid="{00000000-0005-0000-0000-0000CAA80000}"/>
    <cellStyle name="Normal 12 6 2 2 4 2 5 2 2" xfId="45243" xr:uid="{00000000-0005-0000-0000-0000CBA80000}"/>
    <cellStyle name="Normal 12 6 2 2 4 2 5 3" xfId="32433" xr:uid="{00000000-0005-0000-0000-0000CCA80000}"/>
    <cellStyle name="Normal 12 6 2 2 4 2 6" xfId="14133" xr:uid="{00000000-0005-0000-0000-0000CDA80000}"/>
    <cellStyle name="Normal 12 6 2 2 4 2 6 2" xfId="39753" xr:uid="{00000000-0005-0000-0000-0000CEA80000}"/>
    <cellStyle name="Normal 12 6 2 2 4 2 7" xfId="26943" xr:uid="{00000000-0005-0000-0000-0000CFA80000}"/>
    <cellStyle name="Normal 12 6 2 2 4 3" xfId="2258" xr:uid="{00000000-0005-0000-0000-0000D0A80000}"/>
    <cellStyle name="Normal 12 6 2 2 4 3 2" xfId="7748" xr:uid="{00000000-0005-0000-0000-0000D1A80000}"/>
    <cellStyle name="Normal 12 6 2 2 4 3 2 2" xfId="20559" xr:uid="{00000000-0005-0000-0000-0000D2A80000}"/>
    <cellStyle name="Normal 12 6 2 2 4 3 2 2 2" xfId="46179" xr:uid="{00000000-0005-0000-0000-0000D3A80000}"/>
    <cellStyle name="Normal 12 6 2 2 4 3 2 3" xfId="33369" xr:uid="{00000000-0005-0000-0000-0000D4A80000}"/>
    <cellStyle name="Normal 12 6 2 2 4 3 3" xfId="15069" xr:uid="{00000000-0005-0000-0000-0000D5A80000}"/>
    <cellStyle name="Normal 12 6 2 2 4 3 3 2" xfId="40689" xr:uid="{00000000-0005-0000-0000-0000D6A80000}"/>
    <cellStyle name="Normal 12 6 2 2 4 3 4" xfId="27879" xr:uid="{00000000-0005-0000-0000-0000D7A80000}"/>
    <cellStyle name="Normal 12 6 2 2 4 4" xfId="4088" xr:uid="{00000000-0005-0000-0000-0000D8A80000}"/>
    <cellStyle name="Normal 12 6 2 2 4 4 2" xfId="9578" xr:uid="{00000000-0005-0000-0000-0000D9A80000}"/>
    <cellStyle name="Normal 12 6 2 2 4 4 2 2" xfId="22389" xr:uid="{00000000-0005-0000-0000-0000DAA80000}"/>
    <cellStyle name="Normal 12 6 2 2 4 4 2 2 2" xfId="48009" xr:uid="{00000000-0005-0000-0000-0000DBA80000}"/>
    <cellStyle name="Normal 12 6 2 2 4 4 2 3" xfId="35199" xr:uid="{00000000-0005-0000-0000-0000DCA80000}"/>
    <cellStyle name="Normal 12 6 2 2 4 4 3" xfId="16899" xr:uid="{00000000-0005-0000-0000-0000DDA80000}"/>
    <cellStyle name="Normal 12 6 2 2 4 4 3 2" xfId="42519" xr:uid="{00000000-0005-0000-0000-0000DEA80000}"/>
    <cellStyle name="Normal 12 6 2 2 4 4 4" xfId="29709" xr:uid="{00000000-0005-0000-0000-0000DFA80000}"/>
    <cellStyle name="Normal 12 6 2 2 4 5" xfId="11408" xr:uid="{00000000-0005-0000-0000-0000E0A80000}"/>
    <cellStyle name="Normal 12 6 2 2 4 5 2" xfId="24219" xr:uid="{00000000-0005-0000-0000-0000E1A80000}"/>
    <cellStyle name="Normal 12 6 2 2 4 5 2 2" xfId="49839" xr:uid="{00000000-0005-0000-0000-0000E2A80000}"/>
    <cellStyle name="Normal 12 6 2 2 4 5 3" xfId="37029" xr:uid="{00000000-0005-0000-0000-0000E3A80000}"/>
    <cellStyle name="Normal 12 6 2 2 4 6" xfId="5918" xr:uid="{00000000-0005-0000-0000-0000E4A80000}"/>
    <cellStyle name="Normal 12 6 2 2 4 6 2" xfId="18729" xr:uid="{00000000-0005-0000-0000-0000E5A80000}"/>
    <cellStyle name="Normal 12 6 2 2 4 6 2 2" xfId="44349" xr:uid="{00000000-0005-0000-0000-0000E6A80000}"/>
    <cellStyle name="Normal 12 6 2 2 4 6 3" xfId="31539" xr:uid="{00000000-0005-0000-0000-0000E7A80000}"/>
    <cellStyle name="Normal 12 6 2 2 4 7" xfId="13239" xr:uid="{00000000-0005-0000-0000-0000E8A80000}"/>
    <cellStyle name="Normal 12 6 2 2 4 7 2" xfId="38859" xr:uid="{00000000-0005-0000-0000-0000E9A80000}"/>
    <cellStyle name="Normal 12 6 2 2 4 8" xfId="26049" xr:uid="{00000000-0005-0000-0000-0000EAA80000}"/>
    <cellStyle name="Normal 12 6 2 2 5" xfId="786" xr:uid="{00000000-0005-0000-0000-0000EBA80000}"/>
    <cellStyle name="Normal 12 6 2 2 5 2" xfId="1681" xr:uid="{00000000-0005-0000-0000-0000ECA80000}"/>
    <cellStyle name="Normal 12 6 2 2 5 2 2" xfId="3511" xr:uid="{00000000-0005-0000-0000-0000EDA80000}"/>
    <cellStyle name="Normal 12 6 2 2 5 2 2 2" xfId="9001" xr:uid="{00000000-0005-0000-0000-0000EEA80000}"/>
    <cellStyle name="Normal 12 6 2 2 5 2 2 2 2" xfId="21812" xr:uid="{00000000-0005-0000-0000-0000EFA80000}"/>
    <cellStyle name="Normal 12 6 2 2 5 2 2 2 2 2" xfId="47432" xr:uid="{00000000-0005-0000-0000-0000F0A80000}"/>
    <cellStyle name="Normal 12 6 2 2 5 2 2 2 3" xfId="34622" xr:uid="{00000000-0005-0000-0000-0000F1A80000}"/>
    <cellStyle name="Normal 12 6 2 2 5 2 2 3" xfId="16322" xr:uid="{00000000-0005-0000-0000-0000F2A80000}"/>
    <cellStyle name="Normal 12 6 2 2 5 2 2 3 2" xfId="41942" xr:uid="{00000000-0005-0000-0000-0000F3A80000}"/>
    <cellStyle name="Normal 12 6 2 2 5 2 2 4" xfId="29132" xr:uid="{00000000-0005-0000-0000-0000F4A80000}"/>
    <cellStyle name="Normal 12 6 2 2 5 2 3" xfId="5341" xr:uid="{00000000-0005-0000-0000-0000F5A80000}"/>
    <cellStyle name="Normal 12 6 2 2 5 2 3 2" xfId="10831" xr:uid="{00000000-0005-0000-0000-0000F6A80000}"/>
    <cellStyle name="Normal 12 6 2 2 5 2 3 2 2" xfId="23642" xr:uid="{00000000-0005-0000-0000-0000F7A80000}"/>
    <cellStyle name="Normal 12 6 2 2 5 2 3 2 2 2" xfId="49262" xr:uid="{00000000-0005-0000-0000-0000F8A80000}"/>
    <cellStyle name="Normal 12 6 2 2 5 2 3 2 3" xfId="36452" xr:uid="{00000000-0005-0000-0000-0000F9A80000}"/>
    <cellStyle name="Normal 12 6 2 2 5 2 3 3" xfId="18152" xr:uid="{00000000-0005-0000-0000-0000FAA80000}"/>
    <cellStyle name="Normal 12 6 2 2 5 2 3 3 2" xfId="43772" xr:uid="{00000000-0005-0000-0000-0000FBA80000}"/>
    <cellStyle name="Normal 12 6 2 2 5 2 3 4" xfId="30962" xr:uid="{00000000-0005-0000-0000-0000FCA80000}"/>
    <cellStyle name="Normal 12 6 2 2 5 2 4" xfId="12661" xr:uid="{00000000-0005-0000-0000-0000FDA80000}"/>
    <cellStyle name="Normal 12 6 2 2 5 2 4 2" xfId="25472" xr:uid="{00000000-0005-0000-0000-0000FEA80000}"/>
    <cellStyle name="Normal 12 6 2 2 5 2 4 2 2" xfId="51092" xr:uid="{00000000-0005-0000-0000-0000FFA80000}"/>
    <cellStyle name="Normal 12 6 2 2 5 2 4 3" xfId="38282" xr:uid="{00000000-0005-0000-0000-000000A90000}"/>
    <cellStyle name="Normal 12 6 2 2 5 2 5" xfId="7171" xr:uid="{00000000-0005-0000-0000-000001A90000}"/>
    <cellStyle name="Normal 12 6 2 2 5 2 5 2" xfId="19982" xr:uid="{00000000-0005-0000-0000-000002A90000}"/>
    <cellStyle name="Normal 12 6 2 2 5 2 5 2 2" xfId="45602" xr:uid="{00000000-0005-0000-0000-000003A90000}"/>
    <cellStyle name="Normal 12 6 2 2 5 2 5 3" xfId="32792" xr:uid="{00000000-0005-0000-0000-000004A90000}"/>
    <cellStyle name="Normal 12 6 2 2 5 2 6" xfId="14492" xr:uid="{00000000-0005-0000-0000-000005A90000}"/>
    <cellStyle name="Normal 12 6 2 2 5 2 6 2" xfId="40112" xr:uid="{00000000-0005-0000-0000-000006A90000}"/>
    <cellStyle name="Normal 12 6 2 2 5 2 7" xfId="27302" xr:uid="{00000000-0005-0000-0000-000007A90000}"/>
    <cellStyle name="Normal 12 6 2 2 5 3" xfId="2617" xr:uid="{00000000-0005-0000-0000-000008A90000}"/>
    <cellStyle name="Normal 12 6 2 2 5 3 2" xfId="8107" xr:uid="{00000000-0005-0000-0000-000009A90000}"/>
    <cellStyle name="Normal 12 6 2 2 5 3 2 2" xfId="20918" xr:uid="{00000000-0005-0000-0000-00000AA90000}"/>
    <cellStyle name="Normal 12 6 2 2 5 3 2 2 2" xfId="46538" xr:uid="{00000000-0005-0000-0000-00000BA90000}"/>
    <cellStyle name="Normal 12 6 2 2 5 3 2 3" xfId="33728" xr:uid="{00000000-0005-0000-0000-00000CA90000}"/>
    <cellStyle name="Normal 12 6 2 2 5 3 3" xfId="15428" xr:uid="{00000000-0005-0000-0000-00000DA90000}"/>
    <cellStyle name="Normal 12 6 2 2 5 3 3 2" xfId="41048" xr:uid="{00000000-0005-0000-0000-00000EA90000}"/>
    <cellStyle name="Normal 12 6 2 2 5 3 4" xfId="28238" xr:uid="{00000000-0005-0000-0000-00000FA90000}"/>
    <cellStyle name="Normal 12 6 2 2 5 4" xfId="4447" xr:uid="{00000000-0005-0000-0000-000010A90000}"/>
    <cellStyle name="Normal 12 6 2 2 5 4 2" xfId="9937" xr:uid="{00000000-0005-0000-0000-000011A90000}"/>
    <cellStyle name="Normal 12 6 2 2 5 4 2 2" xfId="22748" xr:uid="{00000000-0005-0000-0000-000012A90000}"/>
    <cellStyle name="Normal 12 6 2 2 5 4 2 2 2" xfId="48368" xr:uid="{00000000-0005-0000-0000-000013A90000}"/>
    <cellStyle name="Normal 12 6 2 2 5 4 2 3" xfId="35558" xr:uid="{00000000-0005-0000-0000-000014A90000}"/>
    <cellStyle name="Normal 12 6 2 2 5 4 3" xfId="17258" xr:uid="{00000000-0005-0000-0000-000015A90000}"/>
    <cellStyle name="Normal 12 6 2 2 5 4 3 2" xfId="42878" xr:uid="{00000000-0005-0000-0000-000016A90000}"/>
    <cellStyle name="Normal 12 6 2 2 5 4 4" xfId="30068" xr:uid="{00000000-0005-0000-0000-000017A90000}"/>
    <cellStyle name="Normal 12 6 2 2 5 5" xfId="11767" xr:uid="{00000000-0005-0000-0000-000018A90000}"/>
    <cellStyle name="Normal 12 6 2 2 5 5 2" xfId="24578" xr:uid="{00000000-0005-0000-0000-000019A90000}"/>
    <cellStyle name="Normal 12 6 2 2 5 5 2 2" xfId="50198" xr:uid="{00000000-0005-0000-0000-00001AA90000}"/>
    <cellStyle name="Normal 12 6 2 2 5 5 3" xfId="37388" xr:uid="{00000000-0005-0000-0000-00001BA90000}"/>
    <cellStyle name="Normal 12 6 2 2 5 6" xfId="6277" xr:uid="{00000000-0005-0000-0000-00001CA90000}"/>
    <cellStyle name="Normal 12 6 2 2 5 6 2" xfId="19088" xr:uid="{00000000-0005-0000-0000-00001DA90000}"/>
    <cellStyle name="Normal 12 6 2 2 5 6 2 2" xfId="44708" xr:uid="{00000000-0005-0000-0000-00001EA90000}"/>
    <cellStyle name="Normal 12 6 2 2 5 6 3" xfId="31898" xr:uid="{00000000-0005-0000-0000-00001FA90000}"/>
    <cellStyle name="Normal 12 6 2 2 5 7" xfId="13598" xr:uid="{00000000-0005-0000-0000-000020A90000}"/>
    <cellStyle name="Normal 12 6 2 2 5 7 2" xfId="39218" xr:uid="{00000000-0005-0000-0000-000021A90000}"/>
    <cellStyle name="Normal 12 6 2 2 5 8" xfId="26408" xr:uid="{00000000-0005-0000-0000-000022A90000}"/>
    <cellStyle name="Normal 12 6 2 2 6" xfId="1187" xr:uid="{00000000-0005-0000-0000-000023A90000}"/>
    <cellStyle name="Normal 12 6 2 2 6 2" xfId="3017" xr:uid="{00000000-0005-0000-0000-000024A90000}"/>
    <cellStyle name="Normal 12 6 2 2 6 2 2" xfId="8507" xr:uid="{00000000-0005-0000-0000-000025A90000}"/>
    <cellStyle name="Normal 12 6 2 2 6 2 2 2" xfId="21318" xr:uid="{00000000-0005-0000-0000-000026A90000}"/>
    <cellStyle name="Normal 12 6 2 2 6 2 2 2 2" xfId="46938" xr:uid="{00000000-0005-0000-0000-000027A90000}"/>
    <cellStyle name="Normal 12 6 2 2 6 2 2 3" xfId="34128" xr:uid="{00000000-0005-0000-0000-000028A90000}"/>
    <cellStyle name="Normal 12 6 2 2 6 2 3" xfId="15828" xr:uid="{00000000-0005-0000-0000-000029A90000}"/>
    <cellStyle name="Normal 12 6 2 2 6 2 3 2" xfId="41448" xr:uid="{00000000-0005-0000-0000-00002AA90000}"/>
    <cellStyle name="Normal 12 6 2 2 6 2 4" xfId="28638" xr:uid="{00000000-0005-0000-0000-00002BA90000}"/>
    <cellStyle name="Normal 12 6 2 2 6 3" xfId="4847" xr:uid="{00000000-0005-0000-0000-00002CA90000}"/>
    <cellStyle name="Normal 12 6 2 2 6 3 2" xfId="10337" xr:uid="{00000000-0005-0000-0000-00002DA90000}"/>
    <cellStyle name="Normal 12 6 2 2 6 3 2 2" xfId="23148" xr:uid="{00000000-0005-0000-0000-00002EA90000}"/>
    <cellStyle name="Normal 12 6 2 2 6 3 2 2 2" xfId="48768" xr:uid="{00000000-0005-0000-0000-00002FA90000}"/>
    <cellStyle name="Normal 12 6 2 2 6 3 2 3" xfId="35958" xr:uid="{00000000-0005-0000-0000-000030A90000}"/>
    <cellStyle name="Normal 12 6 2 2 6 3 3" xfId="17658" xr:uid="{00000000-0005-0000-0000-000031A90000}"/>
    <cellStyle name="Normal 12 6 2 2 6 3 3 2" xfId="43278" xr:uid="{00000000-0005-0000-0000-000032A90000}"/>
    <cellStyle name="Normal 12 6 2 2 6 3 4" xfId="30468" xr:uid="{00000000-0005-0000-0000-000033A90000}"/>
    <cellStyle name="Normal 12 6 2 2 6 4" xfId="12167" xr:uid="{00000000-0005-0000-0000-000034A90000}"/>
    <cellStyle name="Normal 12 6 2 2 6 4 2" xfId="24978" xr:uid="{00000000-0005-0000-0000-000035A90000}"/>
    <cellStyle name="Normal 12 6 2 2 6 4 2 2" xfId="50598" xr:uid="{00000000-0005-0000-0000-000036A90000}"/>
    <cellStyle name="Normal 12 6 2 2 6 4 3" xfId="37788" xr:uid="{00000000-0005-0000-0000-000037A90000}"/>
    <cellStyle name="Normal 12 6 2 2 6 5" xfId="6677" xr:uid="{00000000-0005-0000-0000-000038A90000}"/>
    <cellStyle name="Normal 12 6 2 2 6 5 2" xfId="19488" xr:uid="{00000000-0005-0000-0000-000039A90000}"/>
    <cellStyle name="Normal 12 6 2 2 6 5 2 2" xfId="45108" xr:uid="{00000000-0005-0000-0000-00003AA90000}"/>
    <cellStyle name="Normal 12 6 2 2 6 5 3" xfId="32298" xr:uid="{00000000-0005-0000-0000-00003BA90000}"/>
    <cellStyle name="Normal 12 6 2 2 6 6" xfId="13998" xr:uid="{00000000-0005-0000-0000-00003CA90000}"/>
    <cellStyle name="Normal 12 6 2 2 6 6 2" xfId="39618" xr:uid="{00000000-0005-0000-0000-00003DA90000}"/>
    <cellStyle name="Normal 12 6 2 2 6 7" xfId="26808" xr:uid="{00000000-0005-0000-0000-00003EA90000}"/>
    <cellStyle name="Normal 12 6 2 2 7" xfId="2123" xr:uid="{00000000-0005-0000-0000-00003FA90000}"/>
    <cellStyle name="Normal 12 6 2 2 7 2" xfId="7613" xr:uid="{00000000-0005-0000-0000-000040A90000}"/>
    <cellStyle name="Normal 12 6 2 2 7 2 2" xfId="20424" xr:uid="{00000000-0005-0000-0000-000041A90000}"/>
    <cellStyle name="Normal 12 6 2 2 7 2 2 2" xfId="46044" xr:uid="{00000000-0005-0000-0000-000042A90000}"/>
    <cellStyle name="Normal 12 6 2 2 7 2 3" xfId="33234" xr:uid="{00000000-0005-0000-0000-000043A90000}"/>
    <cellStyle name="Normal 12 6 2 2 7 3" xfId="14934" xr:uid="{00000000-0005-0000-0000-000044A90000}"/>
    <cellStyle name="Normal 12 6 2 2 7 3 2" xfId="40554" xr:uid="{00000000-0005-0000-0000-000045A90000}"/>
    <cellStyle name="Normal 12 6 2 2 7 4" xfId="27744" xr:uid="{00000000-0005-0000-0000-000046A90000}"/>
    <cellStyle name="Normal 12 6 2 2 8" xfId="3953" xr:uid="{00000000-0005-0000-0000-000047A90000}"/>
    <cellStyle name="Normal 12 6 2 2 8 2" xfId="9443" xr:uid="{00000000-0005-0000-0000-000048A90000}"/>
    <cellStyle name="Normal 12 6 2 2 8 2 2" xfId="22254" xr:uid="{00000000-0005-0000-0000-000049A90000}"/>
    <cellStyle name="Normal 12 6 2 2 8 2 2 2" xfId="47874" xr:uid="{00000000-0005-0000-0000-00004AA90000}"/>
    <cellStyle name="Normal 12 6 2 2 8 2 3" xfId="35064" xr:uid="{00000000-0005-0000-0000-00004BA90000}"/>
    <cellStyle name="Normal 12 6 2 2 8 3" xfId="16764" xr:uid="{00000000-0005-0000-0000-00004CA90000}"/>
    <cellStyle name="Normal 12 6 2 2 8 3 2" xfId="42384" xr:uid="{00000000-0005-0000-0000-00004DA90000}"/>
    <cellStyle name="Normal 12 6 2 2 8 4" xfId="29574" xr:uid="{00000000-0005-0000-0000-00004EA90000}"/>
    <cellStyle name="Normal 12 6 2 2 9" xfId="11273" xr:uid="{00000000-0005-0000-0000-00004FA90000}"/>
    <cellStyle name="Normal 12 6 2 2 9 2" xfId="24084" xr:uid="{00000000-0005-0000-0000-000050A90000}"/>
    <cellStyle name="Normal 12 6 2 2 9 2 2" xfId="49704" xr:uid="{00000000-0005-0000-0000-000051A90000}"/>
    <cellStyle name="Normal 12 6 2 2 9 3" xfId="36894" xr:uid="{00000000-0005-0000-0000-000052A90000}"/>
    <cellStyle name="Normal 12 6 2 3" xfId="342" xr:uid="{00000000-0005-0000-0000-000053A90000}"/>
    <cellStyle name="Normal 12 6 2 3 10" xfId="5834" xr:uid="{00000000-0005-0000-0000-000054A90000}"/>
    <cellStyle name="Normal 12 6 2 3 10 2" xfId="18645" xr:uid="{00000000-0005-0000-0000-000055A90000}"/>
    <cellStyle name="Normal 12 6 2 3 10 2 2" xfId="44265" xr:uid="{00000000-0005-0000-0000-000056A90000}"/>
    <cellStyle name="Normal 12 6 2 3 10 3" xfId="31455" xr:uid="{00000000-0005-0000-0000-000057A90000}"/>
    <cellStyle name="Normal 12 6 2 3 11" xfId="13155" xr:uid="{00000000-0005-0000-0000-000058A90000}"/>
    <cellStyle name="Normal 12 6 2 3 11 2" xfId="38775" xr:uid="{00000000-0005-0000-0000-000059A90000}"/>
    <cellStyle name="Normal 12 6 2 3 12" xfId="25965" xr:uid="{00000000-0005-0000-0000-00005AA90000}"/>
    <cellStyle name="Normal 12 6 2 3 2" xfId="571" xr:uid="{00000000-0005-0000-0000-00005BA90000}"/>
    <cellStyle name="Normal 12 6 2 3 2 2" xfId="970" xr:uid="{00000000-0005-0000-0000-00005CA90000}"/>
    <cellStyle name="Normal 12 6 2 3 2 2 2" xfId="1865" xr:uid="{00000000-0005-0000-0000-00005DA90000}"/>
    <cellStyle name="Normal 12 6 2 3 2 2 2 2" xfId="3695" xr:uid="{00000000-0005-0000-0000-00005EA90000}"/>
    <cellStyle name="Normal 12 6 2 3 2 2 2 2 2" xfId="9185" xr:uid="{00000000-0005-0000-0000-00005FA90000}"/>
    <cellStyle name="Normal 12 6 2 3 2 2 2 2 2 2" xfId="21996" xr:uid="{00000000-0005-0000-0000-000060A90000}"/>
    <cellStyle name="Normal 12 6 2 3 2 2 2 2 2 2 2" xfId="47616" xr:uid="{00000000-0005-0000-0000-000061A90000}"/>
    <cellStyle name="Normal 12 6 2 3 2 2 2 2 2 3" xfId="34806" xr:uid="{00000000-0005-0000-0000-000062A90000}"/>
    <cellStyle name="Normal 12 6 2 3 2 2 2 2 3" xfId="16506" xr:uid="{00000000-0005-0000-0000-000063A90000}"/>
    <cellStyle name="Normal 12 6 2 3 2 2 2 2 3 2" xfId="42126" xr:uid="{00000000-0005-0000-0000-000064A90000}"/>
    <cellStyle name="Normal 12 6 2 3 2 2 2 2 4" xfId="29316" xr:uid="{00000000-0005-0000-0000-000065A90000}"/>
    <cellStyle name="Normal 12 6 2 3 2 2 2 3" xfId="5525" xr:uid="{00000000-0005-0000-0000-000066A90000}"/>
    <cellStyle name="Normal 12 6 2 3 2 2 2 3 2" xfId="11015" xr:uid="{00000000-0005-0000-0000-000067A90000}"/>
    <cellStyle name="Normal 12 6 2 3 2 2 2 3 2 2" xfId="23826" xr:uid="{00000000-0005-0000-0000-000068A90000}"/>
    <cellStyle name="Normal 12 6 2 3 2 2 2 3 2 2 2" xfId="49446" xr:uid="{00000000-0005-0000-0000-000069A90000}"/>
    <cellStyle name="Normal 12 6 2 3 2 2 2 3 2 3" xfId="36636" xr:uid="{00000000-0005-0000-0000-00006AA90000}"/>
    <cellStyle name="Normal 12 6 2 3 2 2 2 3 3" xfId="18336" xr:uid="{00000000-0005-0000-0000-00006BA90000}"/>
    <cellStyle name="Normal 12 6 2 3 2 2 2 3 3 2" xfId="43956" xr:uid="{00000000-0005-0000-0000-00006CA90000}"/>
    <cellStyle name="Normal 12 6 2 3 2 2 2 3 4" xfId="31146" xr:uid="{00000000-0005-0000-0000-00006DA90000}"/>
    <cellStyle name="Normal 12 6 2 3 2 2 2 4" xfId="12845" xr:uid="{00000000-0005-0000-0000-00006EA90000}"/>
    <cellStyle name="Normal 12 6 2 3 2 2 2 4 2" xfId="25656" xr:uid="{00000000-0005-0000-0000-00006FA90000}"/>
    <cellStyle name="Normal 12 6 2 3 2 2 2 4 2 2" xfId="51276" xr:uid="{00000000-0005-0000-0000-000070A90000}"/>
    <cellStyle name="Normal 12 6 2 3 2 2 2 4 3" xfId="38466" xr:uid="{00000000-0005-0000-0000-000071A90000}"/>
    <cellStyle name="Normal 12 6 2 3 2 2 2 5" xfId="7355" xr:uid="{00000000-0005-0000-0000-000072A90000}"/>
    <cellStyle name="Normal 12 6 2 3 2 2 2 5 2" xfId="20166" xr:uid="{00000000-0005-0000-0000-000073A90000}"/>
    <cellStyle name="Normal 12 6 2 3 2 2 2 5 2 2" xfId="45786" xr:uid="{00000000-0005-0000-0000-000074A90000}"/>
    <cellStyle name="Normal 12 6 2 3 2 2 2 5 3" xfId="32976" xr:uid="{00000000-0005-0000-0000-000075A90000}"/>
    <cellStyle name="Normal 12 6 2 3 2 2 2 6" xfId="14676" xr:uid="{00000000-0005-0000-0000-000076A90000}"/>
    <cellStyle name="Normal 12 6 2 3 2 2 2 6 2" xfId="40296" xr:uid="{00000000-0005-0000-0000-000077A90000}"/>
    <cellStyle name="Normal 12 6 2 3 2 2 2 7" xfId="27486" xr:uid="{00000000-0005-0000-0000-000078A90000}"/>
    <cellStyle name="Normal 12 6 2 3 2 2 3" xfId="2801" xr:uid="{00000000-0005-0000-0000-000079A90000}"/>
    <cellStyle name="Normal 12 6 2 3 2 2 3 2" xfId="8291" xr:uid="{00000000-0005-0000-0000-00007AA90000}"/>
    <cellStyle name="Normal 12 6 2 3 2 2 3 2 2" xfId="21102" xr:uid="{00000000-0005-0000-0000-00007BA90000}"/>
    <cellStyle name="Normal 12 6 2 3 2 2 3 2 2 2" xfId="46722" xr:uid="{00000000-0005-0000-0000-00007CA90000}"/>
    <cellStyle name="Normal 12 6 2 3 2 2 3 2 3" xfId="33912" xr:uid="{00000000-0005-0000-0000-00007DA90000}"/>
    <cellStyle name="Normal 12 6 2 3 2 2 3 3" xfId="15612" xr:uid="{00000000-0005-0000-0000-00007EA90000}"/>
    <cellStyle name="Normal 12 6 2 3 2 2 3 3 2" xfId="41232" xr:uid="{00000000-0005-0000-0000-00007FA90000}"/>
    <cellStyle name="Normal 12 6 2 3 2 2 3 4" xfId="28422" xr:uid="{00000000-0005-0000-0000-000080A90000}"/>
    <cellStyle name="Normal 12 6 2 3 2 2 4" xfId="4631" xr:uid="{00000000-0005-0000-0000-000081A90000}"/>
    <cellStyle name="Normal 12 6 2 3 2 2 4 2" xfId="10121" xr:uid="{00000000-0005-0000-0000-000082A90000}"/>
    <cellStyle name="Normal 12 6 2 3 2 2 4 2 2" xfId="22932" xr:uid="{00000000-0005-0000-0000-000083A90000}"/>
    <cellStyle name="Normal 12 6 2 3 2 2 4 2 2 2" xfId="48552" xr:uid="{00000000-0005-0000-0000-000084A90000}"/>
    <cellStyle name="Normal 12 6 2 3 2 2 4 2 3" xfId="35742" xr:uid="{00000000-0005-0000-0000-000085A90000}"/>
    <cellStyle name="Normal 12 6 2 3 2 2 4 3" xfId="17442" xr:uid="{00000000-0005-0000-0000-000086A90000}"/>
    <cellStyle name="Normal 12 6 2 3 2 2 4 3 2" xfId="43062" xr:uid="{00000000-0005-0000-0000-000087A90000}"/>
    <cellStyle name="Normal 12 6 2 3 2 2 4 4" xfId="30252" xr:uid="{00000000-0005-0000-0000-000088A90000}"/>
    <cellStyle name="Normal 12 6 2 3 2 2 5" xfId="11951" xr:uid="{00000000-0005-0000-0000-000089A90000}"/>
    <cellStyle name="Normal 12 6 2 3 2 2 5 2" xfId="24762" xr:uid="{00000000-0005-0000-0000-00008AA90000}"/>
    <cellStyle name="Normal 12 6 2 3 2 2 5 2 2" xfId="50382" xr:uid="{00000000-0005-0000-0000-00008BA90000}"/>
    <cellStyle name="Normal 12 6 2 3 2 2 5 3" xfId="37572" xr:uid="{00000000-0005-0000-0000-00008CA90000}"/>
    <cellStyle name="Normal 12 6 2 3 2 2 6" xfId="6461" xr:uid="{00000000-0005-0000-0000-00008DA90000}"/>
    <cellStyle name="Normal 12 6 2 3 2 2 6 2" xfId="19272" xr:uid="{00000000-0005-0000-0000-00008EA90000}"/>
    <cellStyle name="Normal 12 6 2 3 2 2 6 2 2" xfId="44892" xr:uid="{00000000-0005-0000-0000-00008FA90000}"/>
    <cellStyle name="Normal 12 6 2 3 2 2 6 3" xfId="32082" xr:uid="{00000000-0005-0000-0000-000090A90000}"/>
    <cellStyle name="Normal 12 6 2 3 2 2 7" xfId="13782" xr:uid="{00000000-0005-0000-0000-000091A90000}"/>
    <cellStyle name="Normal 12 6 2 3 2 2 7 2" xfId="39402" xr:uid="{00000000-0005-0000-0000-000092A90000}"/>
    <cellStyle name="Normal 12 6 2 3 2 2 8" xfId="26592" xr:uid="{00000000-0005-0000-0000-000093A90000}"/>
    <cellStyle name="Normal 12 6 2 3 2 3" xfId="1466" xr:uid="{00000000-0005-0000-0000-000094A90000}"/>
    <cellStyle name="Normal 12 6 2 3 2 3 2" xfId="3296" xr:uid="{00000000-0005-0000-0000-000095A90000}"/>
    <cellStyle name="Normal 12 6 2 3 2 3 2 2" xfId="8786" xr:uid="{00000000-0005-0000-0000-000096A90000}"/>
    <cellStyle name="Normal 12 6 2 3 2 3 2 2 2" xfId="21597" xr:uid="{00000000-0005-0000-0000-000097A90000}"/>
    <cellStyle name="Normal 12 6 2 3 2 3 2 2 2 2" xfId="47217" xr:uid="{00000000-0005-0000-0000-000098A90000}"/>
    <cellStyle name="Normal 12 6 2 3 2 3 2 2 3" xfId="34407" xr:uid="{00000000-0005-0000-0000-000099A90000}"/>
    <cellStyle name="Normal 12 6 2 3 2 3 2 3" xfId="16107" xr:uid="{00000000-0005-0000-0000-00009AA90000}"/>
    <cellStyle name="Normal 12 6 2 3 2 3 2 3 2" xfId="41727" xr:uid="{00000000-0005-0000-0000-00009BA90000}"/>
    <cellStyle name="Normal 12 6 2 3 2 3 2 4" xfId="28917" xr:uid="{00000000-0005-0000-0000-00009CA90000}"/>
    <cellStyle name="Normal 12 6 2 3 2 3 3" xfId="5126" xr:uid="{00000000-0005-0000-0000-00009DA90000}"/>
    <cellStyle name="Normal 12 6 2 3 2 3 3 2" xfId="10616" xr:uid="{00000000-0005-0000-0000-00009EA90000}"/>
    <cellStyle name="Normal 12 6 2 3 2 3 3 2 2" xfId="23427" xr:uid="{00000000-0005-0000-0000-00009FA90000}"/>
    <cellStyle name="Normal 12 6 2 3 2 3 3 2 2 2" xfId="49047" xr:uid="{00000000-0005-0000-0000-0000A0A90000}"/>
    <cellStyle name="Normal 12 6 2 3 2 3 3 2 3" xfId="36237" xr:uid="{00000000-0005-0000-0000-0000A1A90000}"/>
    <cellStyle name="Normal 12 6 2 3 2 3 3 3" xfId="17937" xr:uid="{00000000-0005-0000-0000-0000A2A90000}"/>
    <cellStyle name="Normal 12 6 2 3 2 3 3 3 2" xfId="43557" xr:uid="{00000000-0005-0000-0000-0000A3A90000}"/>
    <cellStyle name="Normal 12 6 2 3 2 3 3 4" xfId="30747" xr:uid="{00000000-0005-0000-0000-0000A4A90000}"/>
    <cellStyle name="Normal 12 6 2 3 2 3 4" xfId="12446" xr:uid="{00000000-0005-0000-0000-0000A5A90000}"/>
    <cellStyle name="Normal 12 6 2 3 2 3 4 2" xfId="25257" xr:uid="{00000000-0005-0000-0000-0000A6A90000}"/>
    <cellStyle name="Normal 12 6 2 3 2 3 4 2 2" xfId="50877" xr:uid="{00000000-0005-0000-0000-0000A7A90000}"/>
    <cellStyle name="Normal 12 6 2 3 2 3 4 3" xfId="38067" xr:uid="{00000000-0005-0000-0000-0000A8A90000}"/>
    <cellStyle name="Normal 12 6 2 3 2 3 5" xfId="6956" xr:uid="{00000000-0005-0000-0000-0000A9A90000}"/>
    <cellStyle name="Normal 12 6 2 3 2 3 5 2" xfId="19767" xr:uid="{00000000-0005-0000-0000-0000AAA90000}"/>
    <cellStyle name="Normal 12 6 2 3 2 3 5 2 2" xfId="45387" xr:uid="{00000000-0005-0000-0000-0000ABA90000}"/>
    <cellStyle name="Normal 12 6 2 3 2 3 5 3" xfId="32577" xr:uid="{00000000-0005-0000-0000-0000ACA90000}"/>
    <cellStyle name="Normal 12 6 2 3 2 3 6" xfId="14277" xr:uid="{00000000-0005-0000-0000-0000ADA90000}"/>
    <cellStyle name="Normal 12 6 2 3 2 3 6 2" xfId="39897" xr:uid="{00000000-0005-0000-0000-0000AEA90000}"/>
    <cellStyle name="Normal 12 6 2 3 2 3 7" xfId="27087" xr:uid="{00000000-0005-0000-0000-0000AFA90000}"/>
    <cellStyle name="Normal 12 6 2 3 2 4" xfId="2402" xr:uid="{00000000-0005-0000-0000-0000B0A90000}"/>
    <cellStyle name="Normal 12 6 2 3 2 4 2" xfId="7892" xr:uid="{00000000-0005-0000-0000-0000B1A90000}"/>
    <cellStyle name="Normal 12 6 2 3 2 4 2 2" xfId="20703" xr:uid="{00000000-0005-0000-0000-0000B2A90000}"/>
    <cellStyle name="Normal 12 6 2 3 2 4 2 2 2" xfId="46323" xr:uid="{00000000-0005-0000-0000-0000B3A90000}"/>
    <cellStyle name="Normal 12 6 2 3 2 4 2 3" xfId="33513" xr:uid="{00000000-0005-0000-0000-0000B4A90000}"/>
    <cellStyle name="Normal 12 6 2 3 2 4 3" xfId="15213" xr:uid="{00000000-0005-0000-0000-0000B5A90000}"/>
    <cellStyle name="Normal 12 6 2 3 2 4 3 2" xfId="40833" xr:uid="{00000000-0005-0000-0000-0000B6A90000}"/>
    <cellStyle name="Normal 12 6 2 3 2 4 4" xfId="28023" xr:uid="{00000000-0005-0000-0000-0000B7A90000}"/>
    <cellStyle name="Normal 12 6 2 3 2 5" xfId="4232" xr:uid="{00000000-0005-0000-0000-0000B8A90000}"/>
    <cellStyle name="Normal 12 6 2 3 2 5 2" xfId="9722" xr:uid="{00000000-0005-0000-0000-0000B9A90000}"/>
    <cellStyle name="Normal 12 6 2 3 2 5 2 2" xfId="22533" xr:uid="{00000000-0005-0000-0000-0000BAA90000}"/>
    <cellStyle name="Normal 12 6 2 3 2 5 2 2 2" xfId="48153" xr:uid="{00000000-0005-0000-0000-0000BBA90000}"/>
    <cellStyle name="Normal 12 6 2 3 2 5 2 3" xfId="35343" xr:uid="{00000000-0005-0000-0000-0000BCA90000}"/>
    <cellStyle name="Normal 12 6 2 3 2 5 3" xfId="17043" xr:uid="{00000000-0005-0000-0000-0000BDA90000}"/>
    <cellStyle name="Normal 12 6 2 3 2 5 3 2" xfId="42663" xr:uid="{00000000-0005-0000-0000-0000BEA90000}"/>
    <cellStyle name="Normal 12 6 2 3 2 5 4" xfId="29853" xr:uid="{00000000-0005-0000-0000-0000BFA90000}"/>
    <cellStyle name="Normal 12 6 2 3 2 6" xfId="11552" xr:uid="{00000000-0005-0000-0000-0000C0A90000}"/>
    <cellStyle name="Normal 12 6 2 3 2 6 2" xfId="24363" xr:uid="{00000000-0005-0000-0000-0000C1A90000}"/>
    <cellStyle name="Normal 12 6 2 3 2 6 2 2" xfId="49983" xr:uid="{00000000-0005-0000-0000-0000C2A90000}"/>
    <cellStyle name="Normal 12 6 2 3 2 6 3" xfId="37173" xr:uid="{00000000-0005-0000-0000-0000C3A90000}"/>
    <cellStyle name="Normal 12 6 2 3 2 7" xfId="6062" xr:uid="{00000000-0005-0000-0000-0000C4A90000}"/>
    <cellStyle name="Normal 12 6 2 3 2 7 2" xfId="18873" xr:uid="{00000000-0005-0000-0000-0000C5A90000}"/>
    <cellStyle name="Normal 12 6 2 3 2 7 2 2" xfId="44493" xr:uid="{00000000-0005-0000-0000-0000C6A90000}"/>
    <cellStyle name="Normal 12 6 2 3 2 7 3" xfId="31683" xr:uid="{00000000-0005-0000-0000-0000C7A90000}"/>
    <cellStyle name="Normal 12 6 2 3 2 8" xfId="13383" xr:uid="{00000000-0005-0000-0000-0000C8A90000}"/>
    <cellStyle name="Normal 12 6 2 3 2 8 2" xfId="39003" xr:uid="{00000000-0005-0000-0000-0000C9A90000}"/>
    <cellStyle name="Normal 12 6 2 3 2 9" xfId="26193" xr:uid="{00000000-0005-0000-0000-0000CAA90000}"/>
    <cellStyle name="Normal 12 6 2 3 3" xfId="703" xr:uid="{00000000-0005-0000-0000-0000CBA90000}"/>
    <cellStyle name="Normal 12 6 2 3 3 2" xfId="1103" xr:uid="{00000000-0005-0000-0000-0000CCA90000}"/>
    <cellStyle name="Normal 12 6 2 3 3 2 2" xfId="1998" xr:uid="{00000000-0005-0000-0000-0000CDA90000}"/>
    <cellStyle name="Normal 12 6 2 3 3 2 2 2" xfId="3828" xr:uid="{00000000-0005-0000-0000-0000CEA90000}"/>
    <cellStyle name="Normal 12 6 2 3 3 2 2 2 2" xfId="9318" xr:uid="{00000000-0005-0000-0000-0000CFA90000}"/>
    <cellStyle name="Normal 12 6 2 3 3 2 2 2 2 2" xfId="22129" xr:uid="{00000000-0005-0000-0000-0000D0A90000}"/>
    <cellStyle name="Normal 12 6 2 3 3 2 2 2 2 2 2" xfId="47749" xr:uid="{00000000-0005-0000-0000-0000D1A90000}"/>
    <cellStyle name="Normal 12 6 2 3 3 2 2 2 2 3" xfId="34939" xr:uid="{00000000-0005-0000-0000-0000D2A90000}"/>
    <cellStyle name="Normal 12 6 2 3 3 2 2 2 3" xfId="16639" xr:uid="{00000000-0005-0000-0000-0000D3A90000}"/>
    <cellStyle name="Normal 12 6 2 3 3 2 2 2 3 2" xfId="42259" xr:uid="{00000000-0005-0000-0000-0000D4A90000}"/>
    <cellStyle name="Normal 12 6 2 3 3 2 2 2 4" xfId="29449" xr:uid="{00000000-0005-0000-0000-0000D5A90000}"/>
    <cellStyle name="Normal 12 6 2 3 3 2 2 3" xfId="5658" xr:uid="{00000000-0005-0000-0000-0000D6A90000}"/>
    <cellStyle name="Normal 12 6 2 3 3 2 2 3 2" xfId="11148" xr:uid="{00000000-0005-0000-0000-0000D7A90000}"/>
    <cellStyle name="Normal 12 6 2 3 3 2 2 3 2 2" xfId="23959" xr:uid="{00000000-0005-0000-0000-0000D8A90000}"/>
    <cellStyle name="Normal 12 6 2 3 3 2 2 3 2 2 2" xfId="49579" xr:uid="{00000000-0005-0000-0000-0000D9A90000}"/>
    <cellStyle name="Normal 12 6 2 3 3 2 2 3 2 3" xfId="36769" xr:uid="{00000000-0005-0000-0000-0000DAA90000}"/>
    <cellStyle name="Normal 12 6 2 3 3 2 2 3 3" xfId="18469" xr:uid="{00000000-0005-0000-0000-0000DBA90000}"/>
    <cellStyle name="Normal 12 6 2 3 3 2 2 3 3 2" xfId="44089" xr:uid="{00000000-0005-0000-0000-0000DCA90000}"/>
    <cellStyle name="Normal 12 6 2 3 3 2 2 3 4" xfId="31279" xr:uid="{00000000-0005-0000-0000-0000DDA90000}"/>
    <cellStyle name="Normal 12 6 2 3 3 2 2 4" xfId="12978" xr:uid="{00000000-0005-0000-0000-0000DEA90000}"/>
    <cellStyle name="Normal 12 6 2 3 3 2 2 4 2" xfId="25789" xr:uid="{00000000-0005-0000-0000-0000DFA90000}"/>
    <cellStyle name="Normal 12 6 2 3 3 2 2 4 2 2" xfId="51409" xr:uid="{00000000-0005-0000-0000-0000E0A90000}"/>
    <cellStyle name="Normal 12 6 2 3 3 2 2 4 3" xfId="38599" xr:uid="{00000000-0005-0000-0000-0000E1A90000}"/>
    <cellStyle name="Normal 12 6 2 3 3 2 2 5" xfId="7488" xr:uid="{00000000-0005-0000-0000-0000E2A90000}"/>
    <cellStyle name="Normal 12 6 2 3 3 2 2 5 2" xfId="20299" xr:uid="{00000000-0005-0000-0000-0000E3A90000}"/>
    <cellStyle name="Normal 12 6 2 3 3 2 2 5 2 2" xfId="45919" xr:uid="{00000000-0005-0000-0000-0000E4A90000}"/>
    <cellStyle name="Normal 12 6 2 3 3 2 2 5 3" xfId="33109" xr:uid="{00000000-0005-0000-0000-0000E5A90000}"/>
    <cellStyle name="Normal 12 6 2 3 3 2 2 6" xfId="14809" xr:uid="{00000000-0005-0000-0000-0000E6A90000}"/>
    <cellStyle name="Normal 12 6 2 3 3 2 2 6 2" xfId="40429" xr:uid="{00000000-0005-0000-0000-0000E7A90000}"/>
    <cellStyle name="Normal 12 6 2 3 3 2 2 7" xfId="27619" xr:uid="{00000000-0005-0000-0000-0000E8A90000}"/>
    <cellStyle name="Normal 12 6 2 3 3 2 3" xfId="2934" xr:uid="{00000000-0005-0000-0000-0000E9A90000}"/>
    <cellStyle name="Normal 12 6 2 3 3 2 3 2" xfId="8424" xr:uid="{00000000-0005-0000-0000-0000EAA90000}"/>
    <cellStyle name="Normal 12 6 2 3 3 2 3 2 2" xfId="21235" xr:uid="{00000000-0005-0000-0000-0000EBA90000}"/>
    <cellStyle name="Normal 12 6 2 3 3 2 3 2 2 2" xfId="46855" xr:uid="{00000000-0005-0000-0000-0000ECA90000}"/>
    <cellStyle name="Normal 12 6 2 3 3 2 3 2 3" xfId="34045" xr:uid="{00000000-0005-0000-0000-0000EDA90000}"/>
    <cellStyle name="Normal 12 6 2 3 3 2 3 3" xfId="15745" xr:uid="{00000000-0005-0000-0000-0000EEA90000}"/>
    <cellStyle name="Normal 12 6 2 3 3 2 3 3 2" xfId="41365" xr:uid="{00000000-0005-0000-0000-0000EFA90000}"/>
    <cellStyle name="Normal 12 6 2 3 3 2 3 4" xfId="28555" xr:uid="{00000000-0005-0000-0000-0000F0A90000}"/>
    <cellStyle name="Normal 12 6 2 3 3 2 4" xfId="4764" xr:uid="{00000000-0005-0000-0000-0000F1A90000}"/>
    <cellStyle name="Normal 12 6 2 3 3 2 4 2" xfId="10254" xr:uid="{00000000-0005-0000-0000-0000F2A90000}"/>
    <cellStyle name="Normal 12 6 2 3 3 2 4 2 2" xfId="23065" xr:uid="{00000000-0005-0000-0000-0000F3A90000}"/>
    <cellStyle name="Normal 12 6 2 3 3 2 4 2 2 2" xfId="48685" xr:uid="{00000000-0005-0000-0000-0000F4A90000}"/>
    <cellStyle name="Normal 12 6 2 3 3 2 4 2 3" xfId="35875" xr:uid="{00000000-0005-0000-0000-0000F5A90000}"/>
    <cellStyle name="Normal 12 6 2 3 3 2 4 3" xfId="17575" xr:uid="{00000000-0005-0000-0000-0000F6A90000}"/>
    <cellStyle name="Normal 12 6 2 3 3 2 4 3 2" xfId="43195" xr:uid="{00000000-0005-0000-0000-0000F7A90000}"/>
    <cellStyle name="Normal 12 6 2 3 3 2 4 4" xfId="30385" xr:uid="{00000000-0005-0000-0000-0000F8A90000}"/>
    <cellStyle name="Normal 12 6 2 3 3 2 5" xfId="12084" xr:uid="{00000000-0005-0000-0000-0000F9A90000}"/>
    <cellStyle name="Normal 12 6 2 3 3 2 5 2" xfId="24895" xr:uid="{00000000-0005-0000-0000-0000FAA90000}"/>
    <cellStyle name="Normal 12 6 2 3 3 2 5 2 2" xfId="50515" xr:uid="{00000000-0005-0000-0000-0000FBA90000}"/>
    <cellStyle name="Normal 12 6 2 3 3 2 5 3" xfId="37705" xr:uid="{00000000-0005-0000-0000-0000FCA90000}"/>
    <cellStyle name="Normal 12 6 2 3 3 2 6" xfId="6594" xr:uid="{00000000-0005-0000-0000-0000FDA90000}"/>
    <cellStyle name="Normal 12 6 2 3 3 2 6 2" xfId="19405" xr:uid="{00000000-0005-0000-0000-0000FEA90000}"/>
    <cellStyle name="Normal 12 6 2 3 3 2 6 2 2" xfId="45025" xr:uid="{00000000-0005-0000-0000-0000FFA90000}"/>
    <cellStyle name="Normal 12 6 2 3 3 2 6 3" xfId="32215" xr:uid="{00000000-0005-0000-0000-000000AA0000}"/>
    <cellStyle name="Normal 12 6 2 3 3 2 7" xfId="13915" xr:uid="{00000000-0005-0000-0000-000001AA0000}"/>
    <cellStyle name="Normal 12 6 2 3 3 2 7 2" xfId="39535" xr:uid="{00000000-0005-0000-0000-000002AA0000}"/>
    <cellStyle name="Normal 12 6 2 3 3 2 8" xfId="26725" xr:uid="{00000000-0005-0000-0000-000003AA0000}"/>
    <cellStyle name="Normal 12 6 2 3 3 3" xfId="1598" xr:uid="{00000000-0005-0000-0000-000004AA0000}"/>
    <cellStyle name="Normal 12 6 2 3 3 3 2" xfId="3428" xr:uid="{00000000-0005-0000-0000-000005AA0000}"/>
    <cellStyle name="Normal 12 6 2 3 3 3 2 2" xfId="8918" xr:uid="{00000000-0005-0000-0000-000006AA0000}"/>
    <cellStyle name="Normal 12 6 2 3 3 3 2 2 2" xfId="21729" xr:uid="{00000000-0005-0000-0000-000007AA0000}"/>
    <cellStyle name="Normal 12 6 2 3 3 3 2 2 2 2" xfId="47349" xr:uid="{00000000-0005-0000-0000-000008AA0000}"/>
    <cellStyle name="Normal 12 6 2 3 3 3 2 2 3" xfId="34539" xr:uid="{00000000-0005-0000-0000-000009AA0000}"/>
    <cellStyle name="Normal 12 6 2 3 3 3 2 3" xfId="16239" xr:uid="{00000000-0005-0000-0000-00000AAA0000}"/>
    <cellStyle name="Normal 12 6 2 3 3 3 2 3 2" xfId="41859" xr:uid="{00000000-0005-0000-0000-00000BAA0000}"/>
    <cellStyle name="Normal 12 6 2 3 3 3 2 4" xfId="29049" xr:uid="{00000000-0005-0000-0000-00000CAA0000}"/>
    <cellStyle name="Normal 12 6 2 3 3 3 3" xfId="5258" xr:uid="{00000000-0005-0000-0000-00000DAA0000}"/>
    <cellStyle name="Normal 12 6 2 3 3 3 3 2" xfId="10748" xr:uid="{00000000-0005-0000-0000-00000EAA0000}"/>
    <cellStyle name="Normal 12 6 2 3 3 3 3 2 2" xfId="23559" xr:uid="{00000000-0005-0000-0000-00000FAA0000}"/>
    <cellStyle name="Normal 12 6 2 3 3 3 3 2 2 2" xfId="49179" xr:uid="{00000000-0005-0000-0000-000010AA0000}"/>
    <cellStyle name="Normal 12 6 2 3 3 3 3 2 3" xfId="36369" xr:uid="{00000000-0005-0000-0000-000011AA0000}"/>
    <cellStyle name="Normal 12 6 2 3 3 3 3 3" xfId="18069" xr:uid="{00000000-0005-0000-0000-000012AA0000}"/>
    <cellStyle name="Normal 12 6 2 3 3 3 3 3 2" xfId="43689" xr:uid="{00000000-0005-0000-0000-000013AA0000}"/>
    <cellStyle name="Normal 12 6 2 3 3 3 3 4" xfId="30879" xr:uid="{00000000-0005-0000-0000-000014AA0000}"/>
    <cellStyle name="Normal 12 6 2 3 3 3 4" xfId="12578" xr:uid="{00000000-0005-0000-0000-000015AA0000}"/>
    <cellStyle name="Normal 12 6 2 3 3 3 4 2" xfId="25389" xr:uid="{00000000-0005-0000-0000-000016AA0000}"/>
    <cellStyle name="Normal 12 6 2 3 3 3 4 2 2" xfId="51009" xr:uid="{00000000-0005-0000-0000-000017AA0000}"/>
    <cellStyle name="Normal 12 6 2 3 3 3 4 3" xfId="38199" xr:uid="{00000000-0005-0000-0000-000018AA0000}"/>
    <cellStyle name="Normal 12 6 2 3 3 3 5" xfId="7088" xr:uid="{00000000-0005-0000-0000-000019AA0000}"/>
    <cellStyle name="Normal 12 6 2 3 3 3 5 2" xfId="19899" xr:uid="{00000000-0005-0000-0000-00001AAA0000}"/>
    <cellStyle name="Normal 12 6 2 3 3 3 5 2 2" xfId="45519" xr:uid="{00000000-0005-0000-0000-00001BAA0000}"/>
    <cellStyle name="Normal 12 6 2 3 3 3 5 3" xfId="32709" xr:uid="{00000000-0005-0000-0000-00001CAA0000}"/>
    <cellStyle name="Normal 12 6 2 3 3 3 6" xfId="14409" xr:uid="{00000000-0005-0000-0000-00001DAA0000}"/>
    <cellStyle name="Normal 12 6 2 3 3 3 6 2" xfId="40029" xr:uid="{00000000-0005-0000-0000-00001EAA0000}"/>
    <cellStyle name="Normal 12 6 2 3 3 3 7" xfId="27219" xr:uid="{00000000-0005-0000-0000-00001FAA0000}"/>
    <cellStyle name="Normal 12 6 2 3 3 4" xfId="2534" xr:uid="{00000000-0005-0000-0000-000020AA0000}"/>
    <cellStyle name="Normal 12 6 2 3 3 4 2" xfId="8024" xr:uid="{00000000-0005-0000-0000-000021AA0000}"/>
    <cellStyle name="Normal 12 6 2 3 3 4 2 2" xfId="20835" xr:uid="{00000000-0005-0000-0000-000022AA0000}"/>
    <cellStyle name="Normal 12 6 2 3 3 4 2 2 2" xfId="46455" xr:uid="{00000000-0005-0000-0000-000023AA0000}"/>
    <cellStyle name="Normal 12 6 2 3 3 4 2 3" xfId="33645" xr:uid="{00000000-0005-0000-0000-000024AA0000}"/>
    <cellStyle name="Normal 12 6 2 3 3 4 3" xfId="15345" xr:uid="{00000000-0005-0000-0000-000025AA0000}"/>
    <cellStyle name="Normal 12 6 2 3 3 4 3 2" xfId="40965" xr:uid="{00000000-0005-0000-0000-000026AA0000}"/>
    <cellStyle name="Normal 12 6 2 3 3 4 4" xfId="28155" xr:uid="{00000000-0005-0000-0000-000027AA0000}"/>
    <cellStyle name="Normal 12 6 2 3 3 5" xfId="4364" xr:uid="{00000000-0005-0000-0000-000028AA0000}"/>
    <cellStyle name="Normal 12 6 2 3 3 5 2" xfId="9854" xr:uid="{00000000-0005-0000-0000-000029AA0000}"/>
    <cellStyle name="Normal 12 6 2 3 3 5 2 2" xfId="22665" xr:uid="{00000000-0005-0000-0000-00002AAA0000}"/>
    <cellStyle name="Normal 12 6 2 3 3 5 2 2 2" xfId="48285" xr:uid="{00000000-0005-0000-0000-00002BAA0000}"/>
    <cellStyle name="Normal 12 6 2 3 3 5 2 3" xfId="35475" xr:uid="{00000000-0005-0000-0000-00002CAA0000}"/>
    <cellStyle name="Normal 12 6 2 3 3 5 3" xfId="17175" xr:uid="{00000000-0005-0000-0000-00002DAA0000}"/>
    <cellStyle name="Normal 12 6 2 3 3 5 3 2" xfId="42795" xr:uid="{00000000-0005-0000-0000-00002EAA0000}"/>
    <cellStyle name="Normal 12 6 2 3 3 5 4" xfId="29985" xr:uid="{00000000-0005-0000-0000-00002FAA0000}"/>
    <cellStyle name="Normal 12 6 2 3 3 6" xfId="11684" xr:uid="{00000000-0005-0000-0000-000030AA0000}"/>
    <cellStyle name="Normal 12 6 2 3 3 6 2" xfId="24495" xr:uid="{00000000-0005-0000-0000-000031AA0000}"/>
    <cellStyle name="Normal 12 6 2 3 3 6 2 2" xfId="50115" xr:uid="{00000000-0005-0000-0000-000032AA0000}"/>
    <cellStyle name="Normal 12 6 2 3 3 6 3" xfId="37305" xr:uid="{00000000-0005-0000-0000-000033AA0000}"/>
    <cellStyle name="Normal 12 6 2 3 3 7" xfId="6194" xr:uid="{00000000-0005-0000-0000-000034AA0000}"/>
    <cellStyle name="Normal 12 6 2 3 3 7 2" xfId="19005" xr:uid="{00000000-0005-0000-0000-000035AA0000}"/>
    <cellStyle name="Normal 12 6 2 3 3 7 2 2" xfId="44625" xr:uid="{00000000-0005-0000-0000-000036AA0000}"/>
    <cellStyle name="Normal 12 6 2 3 3 7 3" xfId="31815" xr:uid="{00000000-0005-0000-0000-000037AA0000}"/>
    <cellStyle name="Normal 12 6 2 3 3 8" xfId="13515" xr:uid="{00000000-0005-0000-0000-000038AA0000}"/>
    <cellStyle name="Normal 12 6 2 3 3 8 2" xfId="39135" xr:uid="{00000000-0005-0000-0000-000039AA0000}"/>
    <cellStyle name="Normal 12 6 2 3 3 9" xfId="26325" xr:uid="{00000000-0005-0000-0000-00003AAA0000}"/>
    <cellStyle name="Normal 12 6 2 3 4" xfId="478" xr:uid="{00000000-0005-0000-0000-00003BAA0000}"/>
    <cellStyle name="Normal 12 6 2 3 4 2" xfId="1373" xr:uid="{00000000-0005-0000-0000-00003CAA0000}"/>
    <cellStyle name="Normal 12 6 2 3 4 2 2" xfId="3203" xr:uid="{00000000-0005-0000-0000-00003DAA0000}"/>
    <cellStyle name="Normal 12 6 2 3 4 2 2 2" xfId="8693" xr:uid="{00000000-0005-0000-0000-00003EAA0000}"/>
    <cellStyle name="Normal 12 6 2 3 4 2 2 2 2" xfId="21504" xr:uid="{00000000-0005-0000-0000-00003FAA0000}"/>
    <cellStyle name="Normal 12 6 2 3 4 2 2 2 2 2" xfId="47124" xr:uid="{00000000-0005-0000-0000-000040AA0000}"/>
    <cellStyle name="Normal 12 6 2 3 4 2 2 2 3" xfId="34314" xr:uid="{00000000-0005-0000-0000-000041AA0000}"/>
    <cellStyle name="Normal 12 6 2 3 4 2 2 3" xfId="16014" xr:uid="{00000000-0005-0000-0000-000042AA0000}"/>
    <cellStyle name="Normal 12 6 2 3 4 2 2 3 2" xfId="41634" xr:uid="{00000000-0005-0000-0000-000043AA0000}"/>
    <cellStyle name="Normal 12 6 2 3 4 2 2 4" xfId="28824" xr:uid="{00000000-0005-0000-0000-000044AA0000}"/>
    <cellStyle name="Normal 12 6 2 3 4 2 3" xfId="5033" xr:uid="{00000000-0005-0000-0000-000045AA0000}"/>
    <cellStyle name="Normal 12 6 2 3 4 2 3 2" xfId="10523" xr:uid="{00000000-0005-0000-0000-000046AA0000}"/>
    <cellStyle name="Normal 12 6 2 3 4 2 3 2 2" xfId="23334" xr:uid="{00000000-0005-0000-0000-000047AA0000}"/>
    <cellStyle name="Normal 12 6 2 3 4 2 3 2 2 2" xfId="48954" xr:uid="{00000000-0005-0000-0000-000048AA0000}"/>
    <cellStyle name="Normal 12 6 2 3 4 2 3 2 3" xfId="36144" xr:uid="{00000000-0005-0000-0000-000049AA0000}"/>
    <cellStyle name="Normal 12 6 2 3 4 2 3 3" xfId="17844" xr:uid="{00000000-0005-0000-0000-00004AAA0000}"/>
    <cellStyle name="Normal 12 6 2 3 4 2 3 3 2" xfId="43464" xr:uid="{00000000-0005-0000-0000-00004BAA0000}"/>
    <cellStyle name="Normal 12 6 2 3 4 2 3 4" xfId="30654" xr:uid="{00000000-0005-0000-0000-00004CAA0000}"/>
    <cellStyle name="Normal 12 6 2 3 4 2 4" xfId="12353" xr:uid="{00000000-0005-0000-0000-00004DAA0000}"/>
    <cellStyle name="Normal 12 6 2 3 4 2 4 2" xfId="25164" xr:uid="{00000000-0005-0000-0000-00004EAA0000}"/>
    <cellStyle name="Normal 12 6 2 3 4 2 4 2 2" xfId="50784" xr:uid="{00000000-0005-0000-0000-00004FAA0000}"/>
    <cellStyle name="Normal 12 6 2 3 4 2 4 3" xfId="37974" xr:uid="{00000000-0005-0000-0000-000050AA0000}"/>
    <cellStyle name="Normal 12 6 2 3 4 2 5" xfId="6863" xr:uid="{00000000-0005-0000-0000-000051AA0000}"/>
    <cellStyle name="Normal 12 6 2 3 4 2 5 2" xfId="19674" xr:uid="{00000000-0005-0000-0000-000052AA0000}"/>
    <cellStyle name="Normal 12 6 2 3 4 2 5 2 2" xfId="45294" xr:uid="{00000000-0005-0000-0000-000053AA0000}"/>
    <cellStyle name="Normal 12 6 2 3 4 2 5 3" xfId="32484" xr:uid="{00000000-0005-0000-0000-000054AA0000}"/>
    <cellStyle name="Normal 12 6 2 3 4 2 6" xfId="14184" xr:uid="{00000000-0005-0000-0000-000055AA0000}"/>
    <cellStyle name="Normal 12 6 2 3 4 2 6 2" xfId="39804" xr:uid="{00000000-0005-0000-0000-000056AA0000}"/>
    <cellStyle name="Normal 12 6 2 3 4 2 7" xfId="26994" xr:uid="{00000000-0005-0000-0000-000057AA0000}"/>
    <cellStyle name="Normal 12 6 2 3 4 3" xfId="2309" xr:uid="{00000000-0005-0000-0000-000058AA0000}"/>
    <cellStyle name="Normal 12 6 2 3 4 3 2" xfId="7799" xr:uid="{00000000-0005-0000-0000-000059AA0000}"/>
    <cellStyle name="Normal 12 6 2 3 4 3 2 2" xfId="20610" xr:uid="{00000000-0005-0000-0000-00005AAA0000}"/>
    <cellStyle name="Normal 12 6 2 3 4 3 2 2 2" xfId="46230" xr:uid="{00000000-0005-0000-0000-00005BAA0000}"/>
    <cellStyle name="Normal 12 6 2 3 4 3 2 3" xfId="33420" xr:uid="{00000000-0005-0000-0000-00005CAA0000}"/>
    <cellStyle name="Normal 12 6 2 3 4 3 3" xfId="15120" xr:uid="{00000000-0005-0000-0000-00005DAA0000}"/>
    <cellStyle name="Normal 12 6 2 3 4 3 3 2" xfId="40740" xr:uid="{00000000-0005-0000-0000-00005EAA0000}"/>
    <cellStyle name="Normal 12 6 2 3 4 3 4" xfId="27930" xr:uid="{00000000-0005-0000-0000-00005FAA0000}"/>
    <cellStyle name="Normal 12 6 2 3 4 4" xfId="4139" xr:uid="{00000000-0005-0000-0000-000060AA0000}"/>
    <cellStyle name="Normal 12 6 2 3 4 4 2" xfId="9629" xr:uid="{00000000-0005-0000-0000-000061AA0000}"/>
    <cellStyle name="Normal 12 6 2 3 4 4 2 2" xfId="22440" xr:uid="{00000000-0005-0000-0000-000062AA0000}"/>
    <cellStyle name="Normal 12 6 2 3 4 4 2 2 2" xfId="48060" xr:uid="{00000000-0005-0000-0000-000063AA0000}"/>
    <cellStyle name="Normal 12 6 2 3 4 4 2 3" xfId="35250" xr:uid="{00000000-0005-0000-0000-000064AA0000}"/>
    <cellStyle name="Normal 12 6 2 3 4 4 3" xfId="16950" xr:uid="{00000000-0005-0000-0000-000065AA0000}"/>
    <cellStyle name="Normal 12 6 2 3 4 4 3 2" xfId="42570" xr:uid="{00000000-0005-0000-0000-000066AA0000}"/>
    <cellStyle name="Normal 12 6 2 3 4 4 4" xfId="29760" xr:uid="{00000000-0005-0000-0000-000067AA0000}"/>
    <cellStyle name="Normal 12 6 2 3 4 5" xfId="11459" xr:uid="{00000000-0005-0000-0000-000068AA0000}"/>
    <cellStyle name="Normal 12 6 2 3 4 5 2" xfId="24270" xr:uid="{00000000-0005-0000-0000-000069AA0000}"/>
    <cellStyle name="Normal 12 6 2 3 4 5 2 2" xfId="49890" xr:uid="{00000000-0005-0000-0000-00006AAA0000}"/>
    <cellStyle name="Normal 12 6 2 3 4 5 3" xfId="37080" xr:uid="{00000000-0005-0000-0000-00006BAA0000}"/>
    <cellStyle name="Normal 12 6 2 3 4 6" xfId="5969" xr:uid="{00000000-0005-0000-0000-00006CAA0000}"/>
    <cellStyle name="Normal 12 6 2 3 4 6 2" xfId="18780" xr:uid="{00000000-0005-0000-0000-00006DAA0000}"/>
    <cellStyle name="Normal 12 6 2 3 4 6 2 2" xfId="44400" xr:uid="{00000000-0005-0000-0000-00006EAA0000}"/>
    <cellStyle name="Normal 12 6 2 3 4 6 3" xfId="31590" xr:uid="{00000000-0005-0000-0000-00006FAA0000}"/>
    <cellStyle name="Normal 12 6 2 3 4 7" xfId="13290" xr:uid="{00000000-0005-0000-0000-000070AA0000}"/>
    <cellStyle name="Normal 12 6 2 3 4 7 2" xfId="38910" xr:uid="{00000000-0005-0000-0000-000071AA0000}"/>
    <cellStyle name="Normal 12 6 2 3 4 8" xfId="26100" xr:uid="{00000000-0005-0000-0000-000072AA0000}"/>
    <cellStyle name="Normal 12 6 2 3 5" xfId="837" xr:uid="{00000000-0005-0000-0000-000073AA0000}"/>
    <cellStyle name="Normal 12 6 2 3 5 2" xfId="1732" xr:uid="{00000000-0005-0000-0000-000074AA0000}"/>
    <cellStyle name="Normal 12 6 2 3 5 2 2" xfId="3562" xr:uid="{00000000-0005-0000-0000-000075AA0000}"/>
    <cellStyle name="Normal 12 6 2 3 5 2 2 2" xfId="9052" xr:uid="{00000000-0005-0000-0000-000076AA0000}"/>
    <cellStyle name="Normal 12 6 2 3 5 2 2 2 2" xfId="21863" xr:uid="{00000000-0005-0000-0000-000077AA0000}"/>
    <cellStyle name="Normal 12 6 2 3 5 2 2 2 2 2" xfId="47483" xr:uid="{00000000-0005-0000-0000-000078AA0000}"/>
    <cellStyle name="Normal 12 6 2 3 5 2 2 2 3" xfId="34673" xr:uid="{00000000-0005-0000-0000-000079AA0000}"/>
    <cellStyle name="Normal 12 6 2 3 5 2 2 3" xfId="16373" xr:uid="{00000000-0005-0000-0000-00007AAA0000}"/>
    <cellStyle name="Normal 12 6 2 3 5 2 2 3 2" xfId="41993" xr:uid="{00000000-0005-0000-0000-00007BAA0000}"/>
    <cellStyle name="Normal 12 6 2 3 5 2 2 4" xfId="29183" xr:uid="{00000000-0005-0000-0000-00007CAA0000}"/>
    <cellStyle name="Normal 12 6 2 3 5 2 3" xfId="5392" xr:uid="{00000000-0005-0000-0000-00007DAA0000}"/>
    <cellStyle name="Normal 12 6 2 3 5 2 3 2" xfId="10882" xr:uid="{00000000-0005-0000-0000-00007EAA0000}"/>
    <cellStyle name="Normal 12 6 2 3 5 2 3 2 2" xfId="23693" xr:uid="{00000000-0005-0000-0000-00007FAA0000}"/>
    <cellStyle name="Normal 12 6 2 3 5 2 3 2 2 2" xfId="49313" xr:uid="{00000000-0005-0000-0000-000080AA0000}"/>
    <cellStyle name="Normal 12 6 2 3 5 2 3 2 3" xfId="36503" xr:uid="{00000000-0005-0000-0000-000081AA0000}"/>
    <cellStyle name="Normal 12 6 2 3 5 2 3 3" xfId="18203" xr:uid="{00000000-0005-0000-0000-000082AA0000}"/>
    <cellStyle name="Normal 12 6 2 3 5 2 3 3 2" xfId="43823" xr:uid="{00000000-0005-0000-0000-000083AA0000}"/>
    <cellStyle name="Normal 12 6 2 3 5 2 3 4" xfId="31013" xr:uid="{00000000-0005-0000-0000-000084AA0000}"/>
    <cellStyle name="Normal 12 6 2 3 5 2 4" xfId="12712" xr:uid="{00000000-0005-0000-0000-000085AA0000}"/>
    <cellStyle name="Normal 12 6 2 3 5 2 4 2" xfId="25523" xr:uid="{00000000-0005-0000-0000-000086AA0000}"/>
    <cellStyle name="Normal 12 6 2 3 5 2 4 2 2" xfId="51143" xr:uid="{00000000-0005-0000-0000-000087AA0000}"/>
    <cellStyle name="Normal 12 6 2 3 5 2 4 3" xfId="38333" xr:uid="{00000000-0005-0000-0000-000088AA0000}"/>
    <cellStyle name="Normal 12 6 2 3 5 2 5" xfId="7222" xr:uid="{00000000-0005-0000-0000-000089AA0000}"/>
    <cellStyle name="Normal 12 6 2 3 5 2 5 2" xfId="20033" xr:uid="{00000000-0005-0000-0000-00008AAA0000}"/>
    <cellStyle name="Normal 12 6 2 3 5 2 5 2 2" xfId="45653" xr:uid="{00000000-0005-0000-0000-00008BAA0000}"/>
    <cellStyle name="Normal 12 6 2 3 5 2 5 3" xfId="32843" xr:uid="{00000000-0005-0000-0000-00008CAA0000}"/>
    <cellStyle name="Normal 12 6 2 3 5 2 6" xfId="14543" xr:uid="{00000000-0005-0000-0000-00008DAA0000}"/>
    <cellStyle name="Normal 12 6 2 3 5 2 6 2" xfId="40163" xr:uid="{00000000-0005-0000-0000-00008EAA0000}"/>
    <cellStyle name="Normal 12 6 2 3 5 2 7" xfId="27353" xr:uid="{00000000-0005-0000-0000-00008FAA0000}"/>
    <cellStyle name="Normal 12 6 2 3 5 3" xfId="2668" xr:uid="{00000000-0005-0000-0000-000090AA0000}"/>
    <cellStyle name="Normal 12 6 2 3 5 3 2" xfId="8158" xr:uid="{00000000-0005-0000-0000-000091AA0000}"/>
    <cellStyle name="Normal 12 6 2 3 5 3 2 2" xfId="20969" xr:uid="{00000000-0005-0000-0000-000092AA0000}"/>
    <cellStyle name="Normal 12 6 2 3 5 3 2 2 2" xfId="46589" xr:uid="{00000000-0005-0000-0000-000093AA0000}"/>
    <cellStyle name="Normal 12 6 2 3 5 3 2 3" xfId="33779" xr:uid="{00000000-0005-0000-0000-000094AA0000}"/>
    <cellStyle name="Normal 12 6 2 3 5 3 3" xfId="15479" xr:uid="{00000000-0005-0000-0000-000095AA0000}"/>
    <cellStyle name="Normal 12 6 2 3 5 3 3 2" xfId="41099" xr:uid="{00000000-0005-0000-0000-000096AA0000}"/>
    <cellStyle name="Normal 12 6 2 3 5 3 4" xfId="28289" xr:uid="{00000000-0005-0000-0000-000097AA0000}"/>
    <cellStyle name="Normal 12 6 2 3 5 4" xfId="4498" xr:uid="{00000000-0005-0000-0000-000098AA0000}"/>
    <cellStyle name="Normal 12 6 2 3 5 4 2" xfId="9988" xr:uid="{00000000-0005-0000-0000-000099AA0000}"/>
    <cellStyle name="Normal 12 6 2 3 5 4 2 2" xfId="22799" xr:uid="{00000000-0005-0000-0000-00009AAA0000}"/>
    <cellStyle name="Normal 12 6 2 3 5 4 2 2 2" xfId="48419" xr:uid="{00000000-0005-0000-0000-00009BAA0000}"/>
    <cellStyle name="Normal 12 6 2 3 5 4 2 3" xfId="35609" xr:uid="{00000000-0005-0000-0000-00009CAA0000}"/>
    <cellStyle name="Normal 12 6 2 3 5 4 3" xfId="17309" xr:uid="{00000000-0005-0000-0000-00009DAA0000}"/>
    <cellStyle name="Normal 12 6 2 3 5 4 3 2" xfId="42929" xr:uid="{00000000-0005-0000-0000-00009EAA0000}"/>
    <cellStyle name="Normal 12 6 2 3 5 4 4" xfId="30119" xr:uid="{00000000-0005-0000-0000-00009FAA0000}"/>
    <cellStyle name="Normal 12 6 2 3 5 5" xfId="11818" xr:uid="{00000000-0005-0000-0000-0000A0AA0000}"/>
    <cellStyle name="Normal 12 6 2 3 5 5 2" xfId="24629" xr:uid="{00000000-0005-0000-0000-0000A1AA0000}"/>
    <cellStyle name="Normal 12 6 2 3 5 5 2 2" xfId="50249" xr:uid="{00000000-0005-0000-0000-0000A2AA0000}"/>
    <cellStyle name="Normal 12 6 2 3 5 5 3" xfId="37439" xr:uid="{00000000-0005-0000-0000-0000A3AA0000}"/>
    <cellStyle name="Normal 12 6 2 3 5 6" xfId="6328" xr:uid="{00000000-0005-0000-0000-0000A4AA0000}"/>
    <cellStyle name="Normal 12 6 2 3 5 6 2" xfId="19139" xr:uid="{00000000-0005-0000-0000-0000A5AA0000}"/>
    <cellStyle name="Normal 12 6 2 3 5 6 2 2" xfId="44759" xr:uid="{00000000-0005-0000-0000-0000A6AA0000}"/>
    <cellStyle name="Normal 12 6 2 3 5 6 3" xfId="31949" xr:uid="{00000000-0005-0000-0000-0000A7AA0000}"/>
    <cellStyle name="Normal 12 6 2 3 5 7" xfId="13649" xr:uid="{00000000-0005-0000-0000-0000A8AA0000}"/>
    <cellStyle name="Normal 12 6 2 3 5 7 2" xfId="39269" xr:uid="{00000000-0005-0000-0000-0000A9AA0000}"/>
    <cellStyle name="Normal 12 6 2 3 5 8" xfId="26459" xr:uid="{00000000-0005-0000-0000-0000AAAA0000}"/>
    <cellStyle name="Normal 12 6 2 3 6" xfId="1238" xr:uid="{00000000-0005-0000-0000-0000ABAA0000}"/>
    <cellStyle name="Normal 12 6 2 3 6 2" xfId="3068" xr:uid="{00000000-0005-0000-0000-0000ACAA0000}"/>
    <cellStyle name="Normal 12 6 2 3 6 2 2" xfId="8558" xr:uid="{00000000-0005-0000-0000-0000ADAA0000}"/>
    <cellStyle name="Normal 12 6 2 3 6 2 2 2" xfId="21369" xr:uid="{00000000-0005-0000-0000-0000AEAA0000}"/>
    <cellStyle name="Normal 12 6 2 3 6 2 2 2 2" xfId="46989" xr:uid="{00000000-0005-0000-0000-0000AFAA0000}"/>
    <cellStyle name="Normal 12 6 2 3 6 2 2 3" xfId="34179" xr:uid="{00000000-0005-0000-0000-0000B0AA0000}"/>
    <cellStyle name="Normal 12 6 2 3 6 2 3" xfId="15879" xr:uid="{00000000-0005-0000-0000-0000B1AA0000}"/>
    <cellStyle name="Normal 12 6 2 3 6 2 3 2" xfId="41499" xr:uid="{00000000-0005-0000-0000-0000B2AA0000}"/>
    <cellStyle name="Normal 12 6 2 3 6 2 4" xfId="28689" xr:uid="{00000000-0005-0000-0000-0000B3AA0000}"/>
    <cellStyle name="Normal 12 6 2 3 6 3" xfId="4898" xr:uid="{00000000-0005-0000-0000-0000B4AA0000}"/>
    <cellStyle name="Normal 12 6 2 3 6 3 2" xfId="10388" xr:uid="{00000000-0005-0000-0000-0000B5AA0000}"/>
    <cellStyle name="Normal 12 6 2 3 6 3 2 2" xfId="23199" xr:uid="{00000000-0005-0000-0000-0000B6AA0000}"/>
    <cellStyle name="Normal 12 6 2 3 6 3 2 2 2" xfId="48819" xr:uid="{00000000-0005-0000-0000-0000B7AA0000}"/>
    <cellStyle name="Normal 12 6 2 3 6 3 2 3" xfId="36009" xr:uid="{00000000-0005-0000-0000-0000B8AA0000}"/>
    <cellStyle name="Normal 12 6 2 3 6 3 3" xfId="17709" xr:uid="{00000000-0005-0000-0000-0000B9AA0000}"/>
    <cellStyle name="Normal 12 6 2 3 6 3 3 2" xfId="43329" xr:uid="{00000000-0005-0000-0000-0000BAAA0000}"/>
    <cellStyle name="Normal 12 6 2 3 6 3 4" xfId="30519" xr:uid="{00000000-0005-0000-0000-0000BBAA0000}"/>
    <cellStyle name="Normal 12 6 2 3 6 4" xfId="12218" xr:uid="{00000000-0005-0000-0000-0000BCAA0000}"/>
    <cellStyle name="Normal 12 6 2 3 6 4 2" xfId="25029" xr:uid="{00000000-0005-0000-0000-0000BDAA0000}"/>
    <cellStyle name="Normal 12 6 2 3 6 4 2 2" xfId="50649" xr:uid="{00000000-0005-0000-0000-0000BEAA0000}"/>
    <cellStyle name="Normal 12 6 2 3 6 4 3" xfId="37839" xr:uid="{00000000-0005-0000-0000-0000BFAA0000}"/>
    <cellStyle name="Normal 12 6 2 3 6 5" xfId="6728" xr:uid="{00000000-0005-0000-0000-0000C0AA0000}"/>
    <cellStyle name="Normal 12 6 2 3 6 5 2" xfId="19539" xr:uid="{00000000-0005-0000-0000-0000C1AA0000}"/>
    <cellStyle name="Normal 12 6 2 3 6 5 2 2" xfId="45159" xr:uid="{00000000-0005-0000-0000-0000C2AA0000}"/>
    <cellStyle name="Normal 12 6 2 3 6 5 3" xfId="32349" xr:uid="{00000000-0005-0000-0000-0000C3AA0000}"/>
    <cellStyle name="Normal 12 6 2 3 6 6" xfId="14049" xr:uid="{00000000-0005-0000-0000-0000C4AA0000}"/>
    <cellStyle name="Normal 12 6 2 3 6 6 2" xfId="39669" xr:uid="{00000000-0005-0000-0000-0000C5AA0000}"/>
    <cellStyle name="Normal 12 6 2 3 6 7" xfId="26859" xr:uid="{00000000-0005-0000-0000-0000C6AA0000}"/>
    <cellStyle name="Normal 12 6 2 3 7" xfId="2174" xr:uid="{00000000-0005-0000-0000-0000C7AA0000}"/>
    <cellStyle name="Normal 12 6 2 3 7 2" xfId="7664" xr:uid="{00000000-0005-0000-0000-0000C8AA0000}"/>
    <cellStyle name="Normal 12 6 2 3 7 2 2" xfId="20475" xr:uid="{00000000-0005-0000-0000-0000C9AA0000}"/>
    <cellStyle name="Normal 12 6 2 3 7 2 2 2" xfId="46095" xr:uid="{00000000-0005-0000-0000-0000CAAA0000}"/>
    <cellStyle name="Normal 12 6 2 3 7 2 3" xfId="33285" xr:uid="{00000000-0005-0000-0000-0000CBAA0000}"/>
    <cellStyle name="Normal 12 6 2 3 7 3" xfId="14985" xr:uid="{00000000-0005-0000-0000-0000CCAA0000}"/>
    <cellStyle name="Normal 12 6 2 3 7 3 2" xfId="40605" xr:uid="{00000000-0005-0000-0000-0000CDAA0000}"/>
    <cellStyle name="Normal 12 6 2 3 7 4" xfId="27795" xr:uid="{00000000-0005-0000-0000-0000CEAA0000}"/>
    <cellStyle name="Normal 12 6 2 3 8" xfId="4004" xr:uid="{00000000-0005-0000-0000-0000CFAA0000}"/>
    <cellStyle name="Normal 12 6 2 3 8 2" xfId="9494" xr:uid="{00000000-0005-0000-0000-0000D0AA0000}"/>
    <cellStyle name="Normal 12 6 2 3 8 2 2" xfId="22305" xr:uid="{00000000-0005-0000-0000-0000D1AA0000}"/>
    <cellStyle name="Normal 12 6 2 3 8 2 2 2" xfId="47925" xr:uid="{00000000-0005-0000-0000-0000D2AA0000}"/>
    <cellStyle name="Normal 12 6 2 3 8 2 3" xfId="35115" xr:uid="{00000000-0005-0000-0000-0000D3AA0000}"/>
    <cellStyle name="Normal 12 6 2 3 8 3" xfId="16815" xr:uid="{00000000-0005-0000-0000-0000D4AA0000}"/>
    <cellStyle name="Normal 12 6 2 3 8 3 2" xfId="42435" xr:uid="{00000000-0005-0000-0000-0000D5AA0000}"/>
    <cellStyle name="Normal 12 6 2 3 8 4" xfId="29625" xr:uid="{00000000-0005-0000-0000-0000D6AA0000}"/>
    <cellStyle name="Normal 12 6 2 3 9" xfId="11324" xr:uid="{00000000-0005-0000-0000-0000D7AA0000}"/>
    <cellStyle name="Normal 12 6 2 3 9 2" xfId="24135" xr:uid="{00000000-0005-0000-0000-0000D8AA0000}"/>
    <cellStyle name="Normal 12 6 2 3 9 2 2" xfId="49755" xr:uid="{00000000-0005-0000-0000-0000D9AA0000}"/>
    <cellStyle name="Normal 12 6 2 3 9 3" xfId="36945" xr:uid="{00000000-0005-0000-0000-0000DAAA0000}"/>
    <cellStyle name="Normal 12 6 2 4" xfId="396" xr:uid="{00000000-0005-0000-0000-0000DBAA0000}"/>
    <cellStyle name="Normal 12 6 2 4 2" xfId="878" xr:uid="{00000000-0005-0000-0000-0000DCAA0000}"/>
    <cellStyle name="Normal 12 6 2 4 2 2" xfId="1773" xr:uid="{00000000-0005-0000-0000-0000DDAA0000}"/>
    <cellStyle name="Normal 12 6 2 4 2 2 2" xfId="3603" xr:uid="{00000000-0005-0000-0000-0000DEAA0000}"/>
    <cellStyle name="Normal 12 6 2 4 2 2 2 2" xfId="9093" xr:uid="{00000000-0005-0000-0000-0000DFAA0000}"/>
    <cellStyle name="Normal 12 6 2 4 2 2 2 2 2" xfId="21904" xr:uid="{00000000-0005-0000-0000-0000E0AA0000}"/>
    <cellStyle name="Normal 12 6 2 4 2 2 2 2 2 2" xfId="47524" xr:uid="{00000000-0005-0000-0000-0000E1AA0000}"/>
    <cellStyle name="Normal 12 6 2 4 2 2 2 2 3" xfId="34714" xr:uid="{00000000-0005-0000-0000-0000E2AA0000}"/>
    <cellStyle name="Normal 12 6 2 4 2 2 2 3" xfId="16414" xr:uid="{00000000-0005-0000-0000-0000E3AA0000}"/>
    <cellStyle name="Normal 12 6 2 4 2 2 2 3 2" xfId="42034" xr:uid="{00000000-0005-0000-0000-0000E4AA0000}"/>
    <cellStyle name="Normal 12 6 2 4 2 2 2 4" xfId="29224" xr:uid="{00000000-0005-0000-0000-0000E5AA0000}"/>
    <cellStyle name="Normal 12 6 2 4 2 2 3" xfId="5433" xr:uid="{00000000-0005-0000-0000-0000E6AA0000}"/>
    <cellStyle name="Normal 12 6 2 4 2 2 3 2" xfId="10923" xr:uid="{00000000-0005-0000-0000-0000E7AA0000}"/>
    <cellStyle name="Normal 12 6 2 4 2 2 3 2 2" xfId="23734" xr:uid="{00000000-0005-0000-0000-0000E8AA0000}"/>
    <cellStyle name="Normal 12 6 2 4 2 2 3 2 2 2" xfId="49354" xr:uid="{00000000-0005-0000-0000-0000E9AA0000}"/>
    <cellStyle name="Normal 12 6 2 4 2 2 3 2 3" xfId="36544" xr:uid="{00000000-0005-0000-0000-0000EAAA0000}"/>
    <cellStyle name="Normal 12 6 2 4 2 2 3 3" xfId="18244" xr:uid="{00000000-0005-0000-0000-0000EBAA0000}"/>
    <cellStyle name="Normal 12 6 2 4 2 2 3 3 2" xfId="43864" xr:uid="{00000000-0005-0000-0000-0000ECAA0000}"/>
    <cellStyle name="Normal 12 6 2 4 2 2 3 4" xfId="31054" xr:uid="{00000000-0005-0000-0000-0000EDAA0000}"/>
    <cellStyle name="Normal 12 6 2 4 2 2 4" xfId="12753" xr:uid="{00000000-0005-0000-0000-0000EEAA0000}"/>
    <cellStyle name="Normal 12 6 2 4 2 2 4 2" xfId="25564" xr:uid="{00000000-0005-0000-0000-0000EFAA0000}"/>
    <cellStyle name="Normal 12 6 2 4 2 2 4 2 2" xfId="51184" xr:uid="{00000000-0005-0000-0000-0000F0AA0000}"/>
    <cellStyle name="Normal 12 6 2 4 2 2 4 3" xfId="38374" xr:uid="{00000000-0005-0000-0000-0000F1AA0000}"/>
    <cellStyle name="Normal 12 6 2 4 2 2 5" xfId="7263" xr:uid="{00000000-0005-0000-0000-0000F2AA0000}"/>
    <cellStyle name="Normal 12 6 2 4 2 2 5 2" xfId="20074" xr:uid="{00000000-0005-0000-0000-0000F3AA0000}"/>
    <cellStyle name="Normal 12 6 2 4 2 2 5 2 2" xfId="45694" xr:uid="{00000000-0005-0000-0000-0000F4AA0000}"/>
    <cellStyle name="Normal 12 6 2 4 2 2 5 3" xfId="32884" xr:uid="{00000000-0005-0000-0000-0000F5AA0000}"/>
    <cellStyle name="Normal 12 6 2 4 2 2 6" xfId="14584" xr:uid="{00000000-0005-0000-0000-0000F6AA0000}"/>
    <cellStyle name="Normal 12 6 2 4 2 2 6 2" xfId="40204" xr:uid="{00000000-0005-0000-0000-0000F7AA0000}"/>
    <cellStyle name="Normal 12 6 2 4 2 2 7" xfId="27394" xr:uid="{00000000-0005-0000-0000-0000F8AA0000}"/>
    <cellStyle name="Normal 12 6 2 4 2 3" xfId="2709" xr:uid="{00000000-0005-0000-0000-0000F9AA0000}"/>
    <cellStyle name="Normal 12 6 2 4 2 3 2" xfId="8199" xr:uid="{00000000-0005-0000-0000-0000FAAA0000}"/>
    <cellStyle name="Normal 12 6 2 4 2 3 2 2" xfId="21010" xr:uid="{00000000-0005-0000-0000-0000FBAA0000}"/>
    <cellStyle name="Normal 12 6 2 4 2 3 2 2 2" xfId="46630" xr:uid="{00000000-0005-0000-0000-0000FCAA0000}"/>
    <cellStyle name="Normal 12 6 2 4 2 3 2 3" xfId="33820" xr:uid="{00000000-0005-0000-0000-0000FDAA0000}"/>
    <cellStyle name="Normal 12 6 2 4 2 3 3" xfId="15520" xr:uid="{00000000-0005-0000-0000-0000FEAA0000}"/>
    <cellStyle name="Normal 12 6 2 4 2 3 3 2" xfId="41140" xr:uid="{00000000-0005-0000-0000-0000FFAA0000}"/>
    <cellStyle name="Normal 12 6 2 4 2 3 4" xfId="28330" xr:uid="{00000000-0005-0000-0000-000000AB0000}"/>
    <cellStyle name="Normal 12 6 2 4 2 4" xfId="4539" xr:uid="{00000000-0005-0000-0000-000001AB0000}"/>
    <cellStyle name="Normal 12 6 2 4 2 4 2" xfId="10029" xr:uid="{00000000-0005-0000-0000-000002AB0000}"/>
    <cellStyle name="Normal 12 6 2 4 2 4 2 2" xfId="22840" xr:uid="{00000000-0005-0000-0000-000003AB0000}"/>
    <cellStyle name="Normal 12 6 2 4 2 4 2 2 2" xfId="48460" xr:uid="{00000000-0005-0000-0000-000004AB0000}"/>
    <cellStyle name="Normal 12 6 2 4 2 4 2 3" xfId="35650" xr:uid="{00000000-0005-0000-0000-000005AB0000}"/>
    <cellStyle name="Normal 12 6 2 4 2 4 3" xfId="17350" xr:uid="{00000000-0005-0000-0000-000006AB0000}"/>
    <cellStyle name="Normal 12 6 2 4 2 4 3 2" xfId="42970" xr:uid="{00000000-0005-0000-0000-000007AB0000}"/>
    <cellStyle name="Normal 12 6 2 4 2 4 4" xfId="30160" xr:uid="{00000000-0005-0000-0000-000008AB0000}"/>
    <cellStyle name="Normal 12 6 2 4 2 5" xfId="11859" xr:uid="{00000000-0005-0000-0000-000009AB0000}"/>
    <cellStyle name="Normal 12 6 2 4 2 5 2" xfId="24670" xr:uid="{00000000-0005-0000-0000-00000AAB0000}"/>
    <cellStyle name="Normal 12 6 2 4 2 5 2 2" xfId="50290" xr:uid="{00000000-0005-0000-0000-00000BAB0000}"/>
    <cellStyle name="Normal 12 6 2 4 2 5 3" xfId="37480" xr:uid="{00000000-0005-0000-0000-00000CAB0000}"/>
    <cellStyle name="Normal 12 6 2 4 2 6" xfId="6369" xr:uid="{00000000-0005-0000-0000-00000DAB0000}"/>
    <cellStyle name="Normal 12 6 2 4 2 6 2" xfId="19180" xr:uid="{00000000-0005-0000-0000-00000EAB0000}"/>
    <cellStyle name="Normal 12 6 2 4 2 6 2 2" xfId="44800" xr:uid="{00000000-0005-0000-0000-00000FAB0000}"/>
    <cellStyle name="Normal 12 6 2 4 2 6 3" xfId="31990" xr:uid="{00000000-0005-0000-0000-000010AB0000}"/>
    <cellStyle name="Normal 12 6 2 4 2 7" xfId="13690" xr:uid="{00000000-0005-0000-0000-000011AB0000}"/>
    <cellStyle name="Normal 12 6 2 4 2 7 2" xfId="39310" xr:uid="{00000000-0005-0000-0000-000012AB0000}"/>
    <cellStyle name="Normal 12 6 2 4 2 8" xfId="26500" xr:uid="{00000000-0005-0000-0000-000013AB0000}"/>
    <cellStyle name="Normal 12 6 2 4 3" xfId="1291" xr:uid="{00000000-0005-0000-0000-000014AB0000}"/>
    <cellStyle name="Normal 12 6 2 4 3 2" xfId="3121" xr:uid="{00000000-0005-0000-0000-000015AB0000}"/>
    <cellStyle name="Normal 12 6 2 4 3 2 2" xfId="8611" xr:uid="{00000000-0005-0000-0000-000016AB0000}"/>
    <cellStyle name="Normal 12 6 2 4 3 2 2 2" xfId="21422" xr:uid="{00000000-0005-0000-0000-000017AB0000}"/>
    <cellStyle name="Normal 12 6 2 4 3 2 2 2 2" xfId="47042" xr:uid="{00000000-0005-0000-0000-000018AB0000}"/>
    <cellStyle name="Normal 12 6 2 4 3 2 2 3" xfId="34232" xr:uid="{00000000-0005-0000-0000-000019AB0000}"/>
    <cellStyle name="Normal 12 6 2 4 3 2 3" xfId="15932" xr:uid="{00000000-0005-0000-0000-00001AAB0000}"/>
    <cellStyle name="Normal 12 6 2 4 3 2 3 2" xfId="41552" xr:uid="{00000000-0005-0000-0000-00001BAB0000}"/>
    <cellStyle name="Normal 12 6 2 4 3 2 4" xfId="28742" xr:uid="{00000000-0005-0000-0000-00001CAB0000}"/>
    <cellStyle name="Normal 12 6 2 4 3 3" xfId="4951" xr:uid="{00000000-0005-0000-0000-00001DAB0000}"/>
    <cellStyle name="Normal 12 6 2 4 3 3 2" xfId="10441" xr:uid="{00000000-0005-0000-0000-00001EAB0000}"/>
    <cellStyle name="Normal 12 6 2 4 3 3 2 2" xfId="23252" xr:uid="{00000000-0005-0000-0000-00001FAB0000}"/>
    <cellStyle name="Normal 12 6 2 4 3 3 2 2 2" xfId="48872" xr:uid="{00000000-0005-0000-0000-000020AB0000}"/>
    <cellStyle name="Normal 12 6 2 4 3 3 2 3" xfId="36062" xr:uid="{00000000-0005-0000-0000-000021AB0000}"/>
    <cellStyle name="Normal 12 6 2 4 3 3 3" xfId="17762" xr:uid="{00000000-0005-0000-0000-000022AB0000}"/>
    <cellStyle name="Normal 12 6 2 4 3 3 3 2" xfId="43382" xr:uid="{00000000-0005-0000-0000-000023AB0000}"/>
    <cellStyle name="Normal 12 6 2 4 3 3 4" xfId="30572" xr:uid="{00000000-0005-0000-0000-000024AB0000}"/>
    <cellStyle name="Normal 12 6 2 4 3 4" xfId="12271" xr:uid="{00000000-0005-0000-0000-000025AB0000}"/>
    <cellStyle name="Normal 12 6 2 4 3 4 2" xfId="25082" xr:uid="{00000000-0005-0000-0000-000026AB0000}"/>
    <cellStyle name="Normal 12 6 2 4 3 4 2 2" xfId="50702" xr:uid="{00000000-0005-0000-0000-000027AB0000}"/>
    <cellStyle name="Normal 12 6 2 4 3 4 3" xfId="37892" xr:uid="{00000000-0005-0000-0000-000028AB0000}"/>
    <cellStyle name="Normal 12 6 2 4 3 5" xfId="6781" xr:uid="{00000000-0005-0000-0000-000029AB0000}"/>
    <cellStyle name="Normal 12 6 2 4 3 5 2" xfId="19592" xr:uid="{00000000-0005-0000-0000-00002AAB0000}"/>
    <cellStyle name="Normal 12 6 2 4 3 5 2 2" xfId="45212" xr:uid="{00000000-0005-0000-0000-00002BAB0000}"/>
    <cellStyle name="Normal 12 6 2 4 3 5 3" xfId="32402" xr:uid="{00000000-0005-0000-0000-00002CAB0000}"/>
    <cellStyle name="Normal 12 6 2 4 3 6" xfId="14102" xr:uid="{00000000-0005-0000-0000-00002DAB0000}"/>
    <cellStyle name="Normal 12 6 2 4 3 6 2" xfId="39722" xr:uid="{00000000-0005-0000-0000-00002EAB0000}"/>
    <cellStyle name="Normal 12 6 2 4 3 7" xfId="26912" xr:uid="{00000000-0005-0000-0000-00002FAB0000}"/>
    <cellStyle name="Normal 12 6 2 4 4" xfId="2227" xr:uid="{00000000-0005-0000-0000-000030AB0000}"/>
    <cellStyle name="Normal 12 6 2 4 4 2" xfId="7717" xr:uid="{00000000-0005-0000-0000-000031AB0000}"/>
    <cellStyle name="Normal 12 6 2 4 4 2 2" xfId="20528" xr:uid="{00000000-0005-0000-0000-000032AB0000}"/>
    <cellStyle name="Normal 12 6 2 4 4 2 2 2" xfId="46148" xr:uid="{00000000-0005-0000-0000-000033AB0000}"/>
    <cellStyle name="Normal 12 6 2 4 4 2 3" xfId="33338" xr:uid="{00000000-0005-0000-0000-000034AB0000}"/>
    <cellStyle name="Normal 12 6 2 4 4 3" xfId="15038" xr:uid="{00000000-0005-0000-0000-000035AB0000}"/>
    <cellStyle name="Normal 12 6 2 4 4 3 2" xfId="40658" xr:uid="{00000000-0005-0000-0000-000036AB0000}"/>
    <cellStyle name="Normal 12 6 2 4 4 4" xfId="27848" xr:uid="{00000000-0005-0000-0000-000037AB0000}"/>
    <cellStyle name="Normal 12 6 2 4 5" xfId="4057" xr:uid="{00000000-0005-0000-0000-000038AB0000}"/>
    <cellStyle name="Normal 12 6 2 4 5 2" xfId="9547" xr:uid="{00000000-0005-0000-0000-000039AB0000}"/>
    <cellStyle name="Normal 12 6 2 4 5 2 2" xfId="22358" xr:uid="{00000000-0005-0000-0000-00003AAB0000}"/>
    <cellStyle name="Normal 12 6 2 4 5 2 2 2" xfId="47978" xr:uid="{00000000-0005-0000-0000-00003BAB0000}"/>
    <cellStyle name="Normal 12 6 2 4 5 2 3" xfId="35168" xr:uid="{00000000-0005-0000-0000-00003CAB0000}"/>
    <cellStyle name="Normal 12 6 2 4 5 3" xfId="16868" xr:uid="{00000000-0005-0000-0000-00003DAB0000}"/>
    <cellStyle name="Normal 12 6 2 4 5 3 2" xfId="42488" xr:uid="{00000000-0005-0000-0000-00003EAB0000}"/>
    <cellStyle name="Normal 12 6 2 4 5 4" xfId="29678" xr:uid="{00000000-0005-0000-0000-00003FAB0000}"/>
    <cellStyle name="Normal 12 6 2 4 6" xfId="11377" xr:uid="{00000000-0005-0000-0000-000040AB0000}"/>
    <cellStyle name="Normal 12 6 2 4 6 2" xfId="24188" xr:uid="{00000000-0005-0000-0000-000041AB0000}"/>
    <cellStyle name="Normal 12 6 2 4 6 2 2" xfId="49808" xr:uid="{00000000-0005-0000-0000-000042AB0000}"/>
    <cellStyle name="Normal 12 6 2 4 6 3" xfId="36998" xr:uid="{00000000-0005-0000-0000-000043AB0000}"/>
    <cellStyle name="Normal 12 6 2 4 7" xfId="5887" xr:uid="{00000000-0005-0000-0000-000044AB0000}"/>
    <cellStyle name="Normal 12 6 2 4 7 2" xfId="18698" xr:uid="{00000000-0005-0000-0000-000045AB0000}"/>
    <cellStyle name="Normal 12 6 2 4 7 2 2" xfId="44318" xr:uid="{00000000-0005-0000-0000-000046AB0000}"/>
    <cellStyle name="Normal 12 6 2 4 7 3" xfId="31508" xr:uid="{00000000-0005-0000-0000-000047AB0000}"/>
    <cellStyle name="Normal 12 6 2 4 8" xfId="13208" xr:uid="{00000000-0005-0000-0000-000048AB0000}"/>
    <cellStyle name="Normal 12 6 2 4 8 2" xfId="38828" xr:uid="{00000000-0005-0000-0000-000049AB0000}"/>
    <cellStyle name="Normal 12 6 2 4 9" xfId="26018" xr:uid="{00000000-0005-0000-0000-00004AAB0000}"/>
    <cellStyle name="Normal 12 6 2 5" xfId="611" xr:uid="{00000000-0005-0000-0000-00004BAB0000}"/>
    <cellStyle name="Normal 12 6 2 5 2" xfId="1011" xr:uid="{00000000-0005-0000-0000-00004CAB0000}"/>
    <cellStyle name="Normal 12 6 2 5 2 2" xfId="1906" xr:uid="{00000000-0005-0000-0000-00004DAB0000}"/>
    <cellStyle name="Normal 12 6 2 5 2 2 2" xfId="3736" xr:uid="{00000000-0005-0000-0000-00004EAB0000}"/>
    <cellStyle name="Normal 12 6 2 5 2 2 2 2" xfId="9226" xr:uid="{00000000-0005-0000-0000-00004FAB0000}"/>
    <cellStyle name="Normal 12 6 2 5 2 2 2 2 2" xfId="22037" xr:uid="{00000000-0005-0000-0000-000050AB0000}"/>
    <cellStyle name="Normal 12 6 2 5 2 2 2 2 2 2" xfId="47657" xr:uid="{00000000-0005-0000-0000-000051AB0000}"/>
    <cellStyle name="Normal 12 6 2 5 2 2 2 2 3" xfId="34847" xr:uid="{00000000-0005-0000-0000-000052AB0000}"/>
    <cellStyle name="Normal 12 6 2 5 2 2 2 3" xfId="16547" xr:uid="{00000000-0005-0000-0000-000053AB0000}"/>
    <cellStyle name="Normal 12 6 2 5 2 2 2 3 2" xfId="42167" xr:uid="{00000000-0005-0000-0000-000054AB0000}"/>
    <cellStyle name="Normal 12 6 2 5 2 2 2 4" xfId="29357" xr:uid="{00000000-0005-0000-0000-000055AB0000}"/>
    <cellStyle name="Normal 12 6 2 5 2 2 3" xfId="5566" xr:uid="{00000000-0005-0000-0000-000056AB0000}"/>
    <cellStyle name="Normal 12 6 2 5 2 2 3 2" xfId="11056" xr:uid="{00000000-0005-0000-0000-000057AB0000}"/>
    <cellStyle name="Normal 12 6 2 5 2 2 3 2 2" xfId="23867" xr:uid="{00000000-0005-0000-0000-000058AB0000}"/>
    <cellStyle name="Normal 12 6 2 5 2 2 3 2 2 2" xfId="49487" xr:uid="{00000000-0005-0000-0000-000059AB0000}"/>
    <cellStyle name="Normal 12 6 2 5 2 2 3 2 3" xfId="36677" xr:uid="{00000000-0005-0000-0000-00005AAB0000}"/>
    <cellStyle name="Normal 12 6 2 5 2 2 3 3" xfId="18377" xr:uid="{00000000-0005-0000-0000-00005BAB0000}"/>
    <cellStyle name="Normal 12 6 2 5 2 2 3 3 2" xfId="43997" xr:uid="{00000000-0005-0000-0000-00005CAB0000}"/>
    <cellStyle name="Normal 12 6 2 5 2 2 3 4" xfId="31187" xr:uid="{00000000-0005-0000-0000-00005DAB0000}"/>
    <cellStyle name="Normal 12 6 2 5 2 2 4" xfId="12886" xr:uid="{00000000-0005-0000-0000-00005EAB0000}"/>
    <cellStyle name="Normal 12 6 2 5 2 2 4 2" xfId="25697" xr:uid="{00000000-0005-0000-0000-00005FAB0000}"/>
    <cellStyle name="Normal 12 6 2 5 2 2 4 2 2" xfId="51317" xr:uid="{00000000-0005-0000-0000-000060AB0000}"/>
    <cellStyle name="Normal 12 6 2 5 2 2 4 3" xfId="38507" xr:uid="{00000000-0005-0000-0000-000061AB0000}"/>
    <cellStyle name="Normal 12 6 2 5 2 2 5" xfId="7396" xr:uid="{00000000-0005-0000-0000-000062AB0000}"/>
    <cellStyle name="Normal 12 6 2 5 2 2 5 2" xfId="20207" xr:uid="{00000000-0005-0000-0000-000063AB0000}"/>
    <cellStyle name="Normal 12 6 2 5 2 2 5 2 2" xfId="45827" xr:uid="{00000000-0005-0000-0000-000064AB0000}"/>
    <cellStyle name="Normal 12 6 2 5 2 2 5 3" xfId="33017" xr:uid="{00000000-0005-0000-0000-000065AB0000}"/>
    <cellStyle name="Normal 12 6 2 5 2 2 6" xfId="14717" xr:uid="{00000000-0005-0000-0000-000066AB0000}"/>
    <cellStyle name="Normal 12 6 2 5 2 2 6 2" xfId="40337" xr:uid="{00000000-0005-0000-0000-000067AB0000}"/>
    <cellStyle name="Normal 12 6 2 5 2 2 7" xfId="27527" xr:uid="{00000000-0005-0000-0000-000068AB0000}"/>
    <cellStyle name="Normal 12 6 2 5 2 3" xfId="2842" xr:uid="{00000000-0005-0000-0000-000069AB0000}"/>
    <cellStyle name="Normal 12 6 2 5 2 3 2" xfId="8332" xr:uid="{00000000-0005-0000-0000-00006AAB0000}"/>
    <cellStyle name="Normal 12 6 2 5 2 3 2 2" xfId="21143" xr:uid="{00000000-0005-0000-0000-00006BAB0000}"/>
    <cellStyle name="Normal 12 6 2 5 2 3 2 2 2" xfId="46763" xr:uid="{00000000-0005-0000-0000-00006CAB0000}"/>
    <cellStyle name="Normal 12 6 2 5 2 3 2 3" xfId="33953" xr:uid="{00000000-0005-0000-0000-00006DAB0000}"/>
    <cellStyle name="Normal 12 6 2 5 2 3 3" xfId="15653" xr:uid="{00000000-0005-0000-0000-00006EAB0000}"/>
    <cellStyle name="Normal 12 6 2 5 2 3 3 2" xfId="41273" xr:uid="{00000000-0005-0000-0000-00006FAB0000}"/>
    <cellStyle name="Normal 12 6 2 5 2 3 4" xfId="28463" xr:uid="{00000000-0005-0000-0000-000070AB0000}"/>
    <cellStyle name="Normal 12 6 2 5 2 4" xfId="4672" xr:uid="{00000000-0005-0000-0000-000071AB0000}"/>
    <cellStyle name="Normal 12 6 2 5 2 4 2" xfId="10162" xr:uid="{00000000-0005-0000-0000-000072AB0000}"/>
    <cellStyle name="Normal 12 6 2 5 2 4 2 2" xfId="22973" xr:uid="{00000000-0005-0000-0000-000073AB0000}"/>
    <cellStyle name="Normal 12 6 2 5 2 4 2 2 2" xfId="48593" xr:uid="{00000000-0005-0000-0000-000074AB0000}"/>
    <cellStyle name="Normal 12 6 2 5 2 4 2 3" xfId="35783" xr:uid="{00000000-0005-0000-0000-000075AB0000}"/>
    <cellStyle name="Normal 12 6 2 5 2 4 3" xfId="17483" xr:uid="{00000000-0005-0000-0000-000076AB0000}"/>
    <cellStyle name="Normal 12 6 2 5 2 4 3 2" xfId="43103" xr:uid="{00000000-0005-0000-0000-000077AB0000}"/>
    <cellStyle name="Normal 12 6 2 5 2 4 4" xfId="30293" xr:uid="{00000000-0005-0000-0000-000078AB0000}"/>
    <cellStyle name="Normal 12 6 2 5 2 5" xfId="11992" xr:uid="{00000000-0005-0000-0000-000079AB0000}"/>
    <cellStyle name="Normal 12 6 2 5 2 5 2" xfId="24803" xr:uid="{00000000-0005-0000-0000-00007AAB0000}"/>
    <cellStyle name="Normal 12 6 2 5 2 5 2 2" xfId="50423" xr:uid="{00000000-0005-0000-0000-00007BAB0000}"/>
    <cellStyle name="Normal 12 6 2 5 2 5 3" xfId="37613" xr:uid="{00000000-0005-0000-0000-00007CAB0000}"/>
    <cellStyle name="Normal 12 6 2 5 2 6" xfId="6502" xr:uid="{00000000-0005-0000-0000-00007DAB0000}"/>
    <cellStyle name="Normal 12 6 2 5 2 6 2" xfId="19313" xr:uid="{00000000-0005-0000-0000-00007EAB0000}"/>
    <cellStyle name="Normal 12 6 2 5 2 6 2 2" xfId="44933" xr:uid="{00000000-0005-0000-0000-00007FAB0000}"/>
    <cellStyle name="Normal 12 6 2 5 2 6 3" xfId="32123" xr:uid="{00000000-0005-0000-0000-000080AB0000}"/>
    <cellStyle name="Normal 12 6 2 5 2 7" xfId="13823" xr:uid="{00000000-0005-0000-0000-000081AB0000}"/>
    <cellStyle name="Normal 12 6 2 5 2 7 2" xfId="39443" xr:uid="{00000000-0005-0000-0000-000082AB0000}"/>
    <cellStyle name="Normal 12 6 2 5 2 8" xfId="26633" xr:uid="{00000000-0005-0000-0000-000083AB0000}"/>
    <cellStyle name="Normal 12 6 2 5 3" xfId="1506" xr:uid="{00000000-0005-0000-0000-000084AB0000}"/>
    <cellStyle name="Normal 12 6 2 5 3 2" xfId="3336" xr:uid="{00000000-0005-0000-0000-000085AB0000}"/>
    <cellStyle name="Normal 12 6 2 5 3 2 2" xfId="8826" xr:uid="{00000000-0005-0000-0000-000086AB0000}"/>
    <cellStyle name="Normal 12 6 2 5 3 2 2 2" xfId="21637" xr:uid="{00000000-0005-0000-0000-000087AB0000}"/>
    <cellStyle name="Normal 12 6 2 5 3 2 2 2 2" xfId="47257" xr:uid="{00000000-0005-0000-0000-000088AB0000}"/>
    <cellStyle name="Normal 12 6 2 5 3 2 2 3" xfId="34447" xr:uid="{00000000-0005-0000-0000-000089AB0000}"/>
    <cellStyle name="Normal 12 6 2 5 3 2 3" xfId="16147" xr:uid="{00000000-0005-0000-0000-00008AAB0000}"/>
    <cellStyle name="Normal 12 6 2 5 3 2 3 2" xfId="41767" xr:uid="{00000000-0005-0000-0000-00008BAB0000}"/>
    <cellStyle name="Normal 12 6 2 5 3 2 4" xfId="28957" xr:uid="{00000000-0005-0000-0000-00008CAB0000}"/>
    <cellStyle name="Normal 12 6 2 5 3 3" xfId="5166" xr:uid="{00000000-0005-0000-0000-00008DAB0000}"/>
    <cellStyle name="Normal 12 6 2 5 3 3 2" xfId="10656" xr:uid="{00000000-0005-0000-0000-00008EAB0000}"/>
    <cellStyle name="Normal 12 6 2 5 3 3 2 2" xfId="23467" xr:uid="{00000000-0005-0000-0000-00008FAB0000}"/>
    <cellStyle name="Normal 12 6 2 5 3 3 2 2 2" xfId="49087" xr:uid="{00000000-0005-0000-0000-000090AB0000}"/>
    <cellStyle name="Normal 12 6 2 5 3 3 2 3" xfId="36277" xr:uid="{00000000-0005-0000-0000-000091AB0000}"/>
    <cellStyle name="Normal 12 6 2 5 3 3 3" xfId="17977" xr:uid="{00000000-0005-0000-0000-000092AB0000}"/>
    <cellStyle name="Normal 12 6 2 5 3 3 3 2" xfId="43597" xr:uid="{00000000-0005-0000-0000-000093AB0000}"/>
    <cellStyle name="Normal 12 6 2 5 3 3 4" xfId="30787" xr:uid="{00000000-0005-0000-0000-000094AB0000}"/>
    <cellStyle name="Normal 12 6 2 5 3 4" xfId="12486" xr:uid="{00000000-0005-0000-0000-000095AB0000}"/>
    <cellStyle name="Normal 12 6 2 5 3 4 2" xfId="25297" xr:uid="{00000000-0005-0000-0000-000096AB0000}"/>
    <cellStyle name="Normal 12 6 2 5 3 4 2 2" xfId="50917" xr:uid="{00000000-0005-0000-0000-000097AB0000}"/>
    <cellStyle name="Normal 12 6 2 5 3 4 3" xfId="38107" xr:uid="{00000000-0005-0000-0000-000098AB0000}"/>
    <cellStyle name="Normal 12 6 2 5 3 5" xfId="6996" xr:uid="{00000000-0005-0000-0000-000099AB0000}"/>
    <cellStyle name="Normal 12 6 2 5 3 5 2" xfId="19807" xr:uid="{00000000-0005-0000-0000-00009AAB0000}"/>
    <cellStyle name="Normal 12 6 2 5 3 5 2 2" xfId="45427" xr:uid="{00000000-0005-0000-0000-00009BAB0000}"/>
    <cellStyle name="Normal 12 6 2 5 3 5 3" xfId="32617" xr:uid="{00000000-0005-0000-0000-00009CAB0000}"/>
    <cellStyle name="Normal 12 6 2 5 3 6" xfId="14317" xr:uid="{00000000-0005-0000-0000-00009DAB0000}"/>
    <cellStyle name="Normal 12 6 2 5 3 6 2" xfId="39937" xr:uid="{00000000-0005-0000-0000-00009EAB0000}"/>
    <cellStyle name="Normal 12 6 2 5 3 7" xfId="27127" xr:uid="{00000000-0005-0000-0000-00009FAB0000}"/>
    <cellStyle name="Normal 12 6 2 5 4" xfId="2442" xr:uid="{00000000-0005-0000-0000-0000A0AB0000}"/>
    <cellStyle name="Normal 12 6 2 5 4 2" xfId="7932" xr:uid="{00000000-0005-0000-0000-0000A1AB0000}"/>
    <cellStyle name="Normal 12 6 2 5 4 2 2" xfId="20743" xr:uid="{00000000-0005-0000-0000-0000A2AB0000}"/>
    <cellStyle name="Normal 12 6 2 5 4 2 2 2" xfId="46363" xr:uid="{00000000-0005-0000-0000-0000A3AB0000}"/>
    <cellStyle name="Normal 12 6 2 5 4 2 3" xfId="33553" xr:uid="{00000000-0005-0000-0000-0000A4AB0000}"/>
    <cellStyle name="Normal 12 6 2 5 4 3" xfId="15253" xr:uid="{00000000-0005-0000-0000-0000A5AB0000}"/>
    <cellStyle name="Normal 12 6 2 5 4 3 2" xfId="40873" xr:uid="{00000000-0005-0000-0000-0000A6AB0000}"/>
    <cellStyle name="Normal 12 6 2 5 4 4" xfId="28063" xr:uid="{00000000-0005-0000-0000-0000A7AB0000}"/>
    <cellStyle name="Normal 12 6 2 5 5" xfId="4272" xr:uid="{00000000-0005-0000-0000-0000A8AB0000}"/>
    <cellStyle name="Normal 12 6 2 5 5 2" xfId="9762" xr:uid="{00000000-0005-0000-0000-0000A9AB0000}"/>
    <cellStyle name="Normal 12 6 2 5 5 2 2" xfId="22573" xr:uid="{00000000-0005-0000-0000-0000AAAB0000}"/>
    <cellStyle name="Normal 12 6 2 5 5 2 2 2" xfId="48193" xr:uid="{00000000-0005-0000-0000-0000ABAB0000}"/>
    <cellStyle name="Normal 12 6 2 5 5 2 3" xfId="35383" xr:uid="{00000000-0005-0000-0000-0000ACAB0000}"/>
    <cellStyle name="Normal 12 6 2 5 5 3" xfId="17083" xr:uid="{00000000-0005-0000-0000-0000ADAB0000}"/>
    <cellStyle name="Normal 12 6 2 5 5 3 2" xfId="42703" xr:uid="{00000000-0005-0000-0000-0000AEAB0000}"/>
    <cellStyle name="Normal 12 6 2 5 5 4" xfId="29893" xr:uid="{00000000-0005-0000-0000-0000AFAB0000}"/>
    <cellStyle name="Normal 12 6 2 5 6" xfId="11592" xr:uid="{00000000-0005-0000-0000-0000B0AB0000}"/>
    <cellStyle name="Normal 12 6 2 5 6 2" xfId="24403" xr:uid="{00000000-0005-0000-0000-0000B1AB0000}"/>
    <cellStyle name="Normal 12 6 2 5 6 2 2" xfId="50023" xr:uid="{00000000-0005-0000-0000-0000B2AB0000}"/>
    <cellStyle name="Normal 12 6 2 5 6 3" xfId="37213" xr:uid="{00000000-0005-0000-0000-0000B3AB0000}"/>
    <cellStyle name="Normal 12 6 2 5 7" xfId="6102" xr:uid="{00000000-0005-0000-0000-0000B4AB0000}"/>
    <cellStyle name="Normal 12 6 2 5 7 2" xfId="18913" xr:uid="{00000000-0005-0000-0000-0000B5AB0000}"/>
    <cellStyle name="Normal 12 6 2 5 7 2 2" xfId="44533" xr:uid="{00000000-0005-0000-0000-0000B6AB0000}"/>
    <cellStyle name="Normal 12 6 2 5 7 3" xfId="31723" xr:uid="{00000000-0005-0000-0000-0000B7AB0000}"/>
    <cellStyle name="Normal 12 6 2 5 8" xfId="13423" xr:uid="{00000000-0005-0000-0000-0000B8AB0000}"/>
    <cellStyle name="Normal 12 6 2 5 8 2" xfId="39043" xr:uid="{00000000-0005-0000-0000-0000B9AB0000}"/>
    <cellStyle name="Normal 12 6 2 5 9" xfId="26233" xr:uid="{00000000-0005-0000-0000-0000BAAB0000}"/>
    <cellStyle name="Normal 12 6 2 6" xfId="745" xr:uid="{00000000-0005-0000-0000-0000BBAB0000}"/>
    <cellStyle name="Normal 12 6 2 6 2" xfId="1640" xr:uid="{00000000-0005-0000-0000-0000BCAB0000}"/>
    <cellStyle name="Normal 12 6 2 6 2 2" xfId="3470" xr:uid="{00000000-0005-0000-0000-0000BDAB0000}"/>
    <cellStyle name="Normal 12 6 2 6 2 2 2" xfId="8960" xr:uid="{00000000-0005-0000-0000-0000BEAB0000}"/>
    <cellStyle name="Normal 12 6 2 6 2 2 2 2" xfId="21771" xr:uid="{00000000-0005-0000-0000-0000BFAB0000}"/>
    <cellStyle name="Normal 12 6 2 6 2 2 2 2 2" xfId="47391" xr:uid="{00000000-0005-0000-0000-0000C0AB0000}"/>
    <cellStyle name="Normal 12 6 2 6 2 2 2 3" xfId="34581" xr:uid="{00000000-0005-0000-0000-0000C1AB0000}"/>
    <cellStyle name="Normal 12 6 2 6 2 2 3" xfId="16281" xr:uid="{00000000-0005-0000-0000-0000C2AB0000}"/>
    <cellStyle name="Normal 12 6 2 6 2 2 3 2" xfId="41901" xr:uid="{00000000-0005-0000-0000-0000C3AB0000}"/>
    <cellStyle name="Normal 12 6 2 6 2 2 4" xfId="29091" xr:uid="{00000000-0005-0000-0000-0000C4AB0000}"/>
    <cellStyle name="Normal 12 6 2 6 2 3" xfId="5300" xr:uid="{00000000-0005-0000-0000-0000C5AB0000}"/>
    <cellStyle name="Normal 12 6 2 6 2 3 2" xfId="10790" xr:uid="{00000000-0005-0000-0000-0000C6AB0000}"/>
    <cellStyle name="Normal 12 6 2 6 2 3 2 2" xfId="23601" xr:uid="{00000000-0005-0000-0000-0000C7AB0000}"/>
    <cellStyle name="Normal 12 6 2 6 2 3 2 2 2" xfId="49221" xr:uid="{00000000-0005-0000-0000-0000C8AB0000}"/>
    <cellStyle name="Normal 12 6 2 6 2 3 2 3" xfId="36411" xr:uid="{00000000-0005-0000-0000-0000C9AB0000}"/>
    <cellStyle name="Normal 12 6 2 6 2 3 3" xfId="18111" xr:uid="{00000000-0005-0000-0000-0000CAAB0000}"/>
    <cellStyle name="Normal 12 6 2 6 2 3 3 2" xfId="43731" xr:uid="{00000000-0005-0000-0000-0000CBAB0000}"/>
    <cellStyle name="Normal 12 6 2 6 2 3 4" xfId="30921" xr:uid="{00000000-0005-0000-0000-0000CCAB0000}"/>
    <cellStyle name="Normal 12 6 2 6 2 4" xfId="12620" xr:uid="{00000000-0005-0000-0000-0000CDAB0000}"/>
    <cellStyle name="Normal 12 6 2 6 2 4 2" xfId="25431" xr:uid="{00000000-0005-0000-0000-0000CEAB0000}"/>
    <cellStyle name="Normal 12 6 2 6 2 4 2 2" xfId="51051" xr:uid="{00000000-0005-0000-0000-0000CFAB0000}"/>
    <cellStyle name="Normal 12 6 2 6 2 4 3" xfId="38241" xr:uid="{00000000-0005-0000-0000-0000D0AB0000}"/>
    <cellStyle name="Normal 12 6 2 6 2 5" xfId="7130" xr:uid="{00000000-0005-0000-0000-0000D1AB0000}"/>
    <cellStyle name="Normal 12 6 2 6 2 5 2" xfId="19941" xr:uid="{00000000-0005-0000-0000-0000D2AB0000}"/>
    <cellStyle name="Normal 12 6 2 6 2 5 2 2" xfId="45561" xr:uid="{00000000-0005-0000-0000-0000D3AB0000}"/>
    <cellStyle name="Normal 12 6 2 6 2 5 3" xfId="32751" xr:uid="{00000000-0005-0000-0000-0000D4AB0000}"/>
    <cellStyle name="Normal 12 6 2 6 2 6" xfId="14451" xr:uid="{00000000-0005-0000-0000-0000D5AB0000}"/>
    <cellStyle name="Normal 12 6 2 6 2 6 2" xfId="40071" xr:uid="{00000000-0005-0000-0000-0000D6AB0000}"/>
    <cellStyle name="Normal 12 6 2 6 2 7" xfId="27261" xr:uid="{00000000-0005-0000-0000-0000D7AB0000}"/>
    <cellStyle name="Normal 12 6 2 6 3" xfId="2576" xr:uid="{00000000-0005-0000-0000-0000D8AB0000}"/>
    <cellStyle name="Normal 12 6 2 6 3 2" xfId="8066" xr:uid="{00000000-0005-0000-0000-0000D9AB0000}"/>
    <cellStyle name="Normal 12 6 2 6 3 2 2" xfId="20877" xr:uid="{00000000-0005-0000-0000-0000DAAB0000}"/>
    <cellStyle name="Normal 12 6 2 6 3 2 2 2" xfId="46497" xr:uid="{00000000-0005-0000-0000-0000DBAB0000}"/>
    <cellStyle name="Normal 12 6 2 6 3 2 3" xfId="33687" xr:uid="{00000000-0005-0000-0000-0000DCAB0000}"/>
    <cellStyle name="Normal 12 6 2 6 3 3" xfId="15387" xr:uid="{00000000-0005-0000-0000-0000DDAB0000}"/>
    <cellStyle name="Normal 12 6 2 6 3 3 2" xfId="41007" xr:uid="{00000000-0005-0000-0000-0000DEAB0000}"/>
    <cellStyle name="Normal 12 6 2 6 3 4" xfId="28197" xr:uid="{00000000-0005-0000-0000-0000DFAB0000}"/>
    <cellStyle name="Normal 12 6 2 6 4" xfId="4406" xr:uid="{00000000-0005-0000-0000-0000E0AB0000}"/>
    <cellStyle name="Normal 12 6 2 6 4 2" xfId="9896" xr:uid="{00000000-0005-0000-0000-0000E1AB0000}"/>
    <cellStyle name="Normal 12 6 2 6 4 2 2" xfId="22707" xr:uid="{00000000-0005-0000-0000-0000E2AB0000}"/>
    <cellStyle name="Normal 12 6 2 6 4 2 2 2" xfId="48327" xr:uid="{00000000-0005-0000-0000-0000E3AB0000}"/>
    <cellStyle name="Normal 12 6 2 6 4 2 3" xfId="35517" xr:uid="{00000000-0005-0000-0000-0000E4AB0000}"/>
    <cellStyle name="Normal 12 6 2 6 4 3" xfId="17217" xr:uid="{00000000-0005-0000-0000-0000E5AB0000}"/>
    <cellStyle name="Normal 12 6 2 6 4 3 2" xfId="42837" xr:uid="{00000000-0005-0000-0000-0000E6AB0000}"/>
    <cellStyle name="Normal 12 6 2 6 4 4" xfId="30027" xr:uid="{00000000-0005-0000-0000-0000E7AB0000}"/>
    <cellStyle name="Normal 12 6 2 6 5" xfId="11726" xr:uid="{00000000-0005-0000-0000-0000E8AB0000}"/>
    <cellStyle name="Normal 12 6 2 6 5 2" xfId="24537" xr:uid="{00000000-0005-0000-0000-0000E9AB0000}"/>
    <cellStyle name="Normal 12 6 2 6 5 2 2" xfId="50157" xr:uid="{00000000-0005-0000-0000-0000EAAB0000}"/>
    <cellStyle name="Normal 12 6 2 6 5 3" xfId="37347" xr:uid="{00000000-0005-0000-0000-0000EBAB0000}"/>
    <cellStyle name="Normal 12 6 2 6 6" xfId="6236" xr:uid="{00000000-0005-0000-0000-0000ECAB0000}"/>
    <cellStyle name="Normal 12 6 2 6 6 2" xfId="19047" xr:uid="{00000000-0005-0000-0000-0000EDAB0000}"/>
    <cellStyle name="Normal 12 6 2 6 6 2 2" xfId="44667" xr:uid="{00000000-0005-0000-0000-0000EEAB0000}"/>
    <cellStyle name="Normal 12 6 2 6 6 3" xfId="31857" xr:uid="{00000000-0005-0000-0000-0000EFAB0000}"/>
    <cellStyle name="Normal 12 6 2 6 7" xfId="13557" xr:uid="{00000000-0005-0000-0000-0000F0AB0000}"/>
    <cellStyle name="Normal 12 6 2 6 7 2" xfId="39177" xr:uid="{00000000-0005-0000-0000-0000F1AB0000}"/>
    <cellStyle name="Normal 12 6 2 6 8" xfId="26367" xr:uid="{00000000-0005-0000-0000-0000F2AB0000}"/>
    <cellStyle name="Normal 12 6 2 7" xfId="1146" xr:uid="{00000000-0005-0000-0000-0000F3AB0000}"/>
    <cellStyle name="Normal 12 6 2 7 2" xfId="2976" xr:uid="{00000000-0005-0000-0000-0000F4AB0000}"/>
    <cellStyle name="Normal 12 6 2 7 2 2" xfId="8466" xr:uid="{00000000-0005-0000-0000-0000F5AB0000}"/>
    <cellStyle name="Normal 12 6 2 7 2 2 2" xfId="21277" xr:uid="{00000000-0005-0000-0000-0000F6AB0000}"/>
    <cellStyle name="Normal 12 6 2 7 2 2 2 2" xfId="46897" xr:uid="{00000000-0005-0000-0000-0000F7AB0000}"/>
    <cellStyle name="Normal 12 6 2 7 2 2 3" xfId="34087" xr:uid="{00000000-0005-0000-0000-0000F8AB0000}"/>
    <cellStyle name="Normal 12 6 2 7 2 3" xfId="15787" xr:uid="{00000000-0005-0000-0000-0000F9AB0000}"/>
    <cellStyle name="Normal 12 6 2 7 2 3 2" xfId="41407" xr:uid="{00000000-0005-0000-0000-0000FAAB0000}"/>
    <cellStyle name="Normal 12 6 2 7 2 4" xfId="28597" xr:uid="{00000000-0005-0000-0000-0000FBAB0000}"/>
    <cellStyle name="Normal 12 6 2 7 3" xfId="4806" xr:uid="{00000000-0005-0000-0000-0000FCAB0000}"/>
    <cellStyle name="Normal 12 6 2 7 3 2" xfId="10296" xr:uid="{00000000-0005-0000-0000-0000FDAB0000}"/>
    <cellStyle name="Normal 12 6 2 7 3 2 2" xfId="23107" xr:uid="{00000000-0005-0000-0000-0000FEAB0000}"/>
    <cellStyle name="Normal 12 6 2 7 3 2 2 2" xfId="48727" xr:uid="{00000000-0005-0000-0000-0000FFAB0000}"/>
    <cellStyle name="Normal 12 6 2 7 3 2 3" xfId="35917" xr:uid="{00000000-0005-0000-0000-000000AC0000}"/>
    <cellStyle name="Normal 12 6 2 7 3 3" xfId="17617" xr:uid="{00000000-0005-0000-0000-000001AC0000}"/>
    <cellStyle name="Normal 12 6 2 7 3 3 2" xfId="43237" xr:uid="{00000000-0005-0000-0000-000002AC0000}"/>
    <cellStyle name="Normal 12 6 2 7 3 4" xfId="30427" xr:uid="{00000000-0005-0000-0000-000003AC0000}"/>
    <cellStyle name="Normal 12 6 2 7 4" xfId="12126" xr:uid="{00000000-0005-0000-0000-000004AC0000}"/>
    <cellStyle name="Normal 12 6 2 7 4 2" xfId="24937" xr:uid="{00000000-0005-0000-0000-000005AC0000}"/>
    <cellStyle name="Normal 12 6 2 7 4 2 2" xfId="50557" xr:uid="{00000000-0005-0000-0000-000006AC0000}"/>
    <cellStyle name="Normal 12 6 2 7 4 3" xfId="37747" xr:uid="{00000000-0005-0000-0000-000007AC0000}"/>
    <cellStyle name="Normal 12 6 2 7 5" xfId="6636" xr:uid="{00000000-0005-0000-0000-000008AC0000}"/>
    <cellStyle name="Normal 12 6 2 7 5 2" xfId="19447" xr:uid="{00000000-0005-0000-0000-000009AC0000}"/>
    <cellStyle name="Normal 12 6 2 7 5 2 2" xfId="45067" xr:uid="{00000000-0005-0000-0000-00000AAC0000}"/>
    <cellStyle name="Normal 12 6 2 7 5 3" xfId="32257" xr:uid="{00000000-0005-0000-0000-00000BAC0000}"/>
    <cellStyle name="Normal 12 6 2 7 6" xfId="13957" xr:uid="{00000000-0005-0000-0000-00000CAC0000}"/>
    <cellStyle name="Normal 12 6 2 7 6 2" xfId="39577" xr:uid="{00000000-0005-0000-0000-00000DAC0000}"/>
    <cellStyle name="Normal 12 6 2 7 7" xfId="26767" xr:uid="{00000000-0005-0000-0000-00000EAC0000}"/>
    <cellStyle name="Normal 12 6 2 8" xfId="2041" xr:uid="{00000000-0005-0000-0000-00000FAC0000}"/>
    <cellStyle name="Normal 12 6 2 8 2" xfId="3871" xr:uid="{00000000-0005-0000-0000-000010AC0000}"/>
    <cellStyle name="Normal 12 6 2 8 2 2" xfId="9361" xr:uid="{00000000-0005-0000-0000-000011AC0000}"/>
    <cellStyle name="Normal 12 6 2 8 2 2 2" xfId="22172" xr:uid="{00000000-0005-0000-0000-000012AC0000}"/>
    <cellStyle name="Normal 12 6 2 8 2 2 2 2" xfId="47792" xr:uid="{00000000-0005-0000-0000-000013AC0000}"/>
    <cellStyle name="Normal 12 6 2 8 2 2 3" xfId="34982" xr:uid="{00000000-0005-0000-0000-000014AC0000}"/>
    <cellStyle name="Normal 12 6 2 8 2 3" xfId="16682" xr:uid="{00000000-0005-0000-0000-000015AC0000}"/>
    <cellStyle name="Normal 12 6 2 8 2 3 2" xfId="42302" xr:uid="{00000000-0005-0000-0000-000016AC0000}"/>
    <cellStyle name="Normal 12 6 2 8 2 4" xfId="29492" xr:uid="{00000000-0005-0000-0000-000017AC0000}"/>
    <cellStyle name="Normal 12 6 2 8 3" xfId="5701" xr:uid="{00000000-0005-0000-0000-000018AC0000}"/>
    <cellStyle name="Normal 12 6 2 8 3 2" xfId="11191" xr:uid="{00000000-0005-0000-0000-000019AC0000}"/>
    <cellStyle name="Normal 12 6 2 8 3 2 2" xfId="24002" xr:uid="{00000000-0005-0000-0000-00001AAC0000}"/>
    <cellStyle name="Normal 12 6 2 8 3 2 2 2" xfId="49622" xr:uid="{00000000-0005-0000-0000-00001BAC0000}"/>
    <cellStyle name="Normal 12 6 2 8 3 2 3" xfId="36812" xr:uid="{00000000-0005-0000-0000-00001CAC0000}"/>
    <cellStyle name="Normal 12 6 2 8 3 3" xfId="18512" xr:uid="{00000000-0005-0000-0000-00001DAC0000}"/>
    <cellStyle name="Normal 12 6 2 8 3 3 2" xfId="44132" xr:uid="{00000000-0005-0000-0000-00001EAC0000}"/>
    <cellStyle name="Normal 12 6 2 8 3 4" xfId="31322" xr:uid="{00000000-0005-0000-0000-00001FAC0000}"/>
    <cellStyle name="Normal 12 6 2 8 4" xfId="13021" xr:uid="{00000000-0005-0000-0000-000020AC0000}"/>
    <cellStyle name="Normal 12 6 2 8 4 2" xfId="25832" xr:uid="{00000000-0005-0000-0000-000021AC0000}"/>
    <cellStyle name="Normal 12 6 2 8 4 2 2" xfId="51452" xr:uid="{00000000-0005-0000-0000-000022AC0000}"/>
    <cellStyle name="Normal 12 6 2 8 4 3" xfId="38642" xr:uid="{00000000-0005-0000-0000-000023AC0000}"/>
    <cellStyle name="Normal 12 6 2 8 5" xfId="7531" xr:uid="{00000000-0005-0000-0000-000024AC0000}"/>
    <cellStyle name="Normal 12 6 2 8 5 2" xfId="20342" xr:uid="{00000000-0005-0000-0000-000025AC0000}"/>
    <cellStyle name="Normal 12 6 2 8 5 2 2" xfId="45962" xr:uid="{00000000-0005-0000-0000-000026AC0000}"/>
    <cellStyle name="Normal 12 6 2 8 5 3" xfId="33152" xr:uid="{00000000-0005-0000-0000-000027AC0000}"/>
    <cellStyle name="Normal 12 6 2 8 6" xfId="14852" xr:uid="{00000000-0005-0000-0000-000028AC0000}"/>
    <cellStyle name="Normal 12 6 2 8 6 2" xfId="40472" xr:uid="{00000000-0005-0000-0000-000029AC0000}"/>
    <cellStyle name="Normal 12 6 2 8 7" xfId="27662" xr:uid="{00000000-0005-0000-0000-00002AAC0000}"/>
    <cellStyle name="Normal 12 6 2 9" xfId="2082" xr:uid="{00000000-0005-0000-0000-00002BAC0000}"/>
    <cellStyle name="Normal 12 6 2 9 2" xfId="7572" xr:uid="{00000000-0005-0000-0000-00002CAC0000}"/>
    <cellStyle name="Normal 12 6 2 9 2 2" xfId="20383" xr:uid="{00000000-0005-0000-0000-00002DAC0000}"/>
    <cellStyle name="Normal 12 6 2 9 2 2 2" xfId="46003" xr:uid="{00000000-0005-0000-0000-00002EAC0000}"/>
    <cellStyle name="Normal 12 6 2 9 2 3" xfId="33193" xr:uid="{00000000-0005-0000-0000-00002FAC0000}"/>
    <cellStyle name="Normal 12 6 2 9 3" xfId="14893" xr:uid="{00000000-0005-0000-0000-000030AC0000}"/>
    <cellStyle name="Normal 12 6 2 9 3 2" xfId="40513" xr:uid="{00000000-0005-0000-0000-000031AC0000}"/>
    <cellStyle name="Normal 12 6 2 9 4" xfId="27703" xr:uid="{00000000-0005-0000-0000-000032AC0000}"/>
    <cellStyle name="Normal 12 6 3" xfId="312" xr:uid="{00000000-0005-0000-0000-000033AC0000}"/>
    <cellStyle name="Normal 12 6 3 10" xfId="5804" xr:uid="{00000000-0005-0000-0000-000034AC0000}"/>
    <cellStyle name="Normal 12 6 3 10 2" xfId="18615" xr:uid="{00000000-0005-0000-0000-000035AC0000}"/>
    <cellStyle name="Normal 12 6 3 10 2 2" xfId="44235" xr:uid="{00000000-0005-0000-0000-000036AC0000}"/>
    <cellStyle name="Normal 12 6 3 10 3" xfId="31425" xr:uid="{00000000-0005-0000-0000-000037AC0000}"/>
    <cellStyle name="Normal 12 6 3 11" xfId="13125" xr:uid="{00000000-0005-0000-0000-000038AC0000}"/>
    <cellStyle name="Normal 12 6 3 11 2" xfId="38745" xr:uid="{00000000-0005-0000-0000-000039AC0000}"/>
    <cellStyle name="Normal 12 6 3 12" xfId="25935" xr:uid="{00000000-0005-0000-0000-00003AAC0000}"/>
    <cellStyle name="Normal 12 6 3 2" xfId="541" xr:uid="{00000000-0005-0000-0000-00003BAC0000}"/>
    <cellStyle name="Normal 12 6 3 2 2" xfId="940" xr:uid="{00000000-0005-0000-0000-00003CAC0000}"/>
    <cellStyle name="Normal 12 6 3 2 2 2" xfId="1835" xr:uid="{00000000-0005-0000-0000-00003DAC0000}"/>
    <cellStyle name="Normal 12 6 3 2 2 2 2" xfId="3665" xr:uid="{00000000-0005-0000-0000-00003EAC0000}"/>
    <cellStyle name="Normal 12 6 3 2 2 2 2 2" xfId="9155" xr:uid="{00000000-0005-0000-0000-00003FAC0000}"/>
    <cellStyle name="Normal 12 6 3 2 2 2 2 2 2" xfId="21966" xr:uid="{00000000-0005-0000-0000-000040AC0000}"/>
    <cellStyle name="Normal 12 6 3 2 2 2 2 2 2 2" xfId="47586" xr:uid="{00000000-0005-0000-0000-000041AC0000}"/>
    <cellStyle name="Normal 12 6 3 2 2 2 2 2 3" xfId="34776" xr:uid="{00000000-0005-0000-0000-000042AC0000}"/>
    <cellStyle name="Normal 12 6 3 2 2 2 2 3" xfId="16476" xr:uid="{00000000-0005-0000-0000-000043AC0000}"/>
    <cellStyle name="Normal 12 6 3 2 2 2 2 3 2" xfId="42096" xr:uid="{00000000-0005-0000-0000-000044AC0000}"/>
    <cellStyle name="Normal 12 6 3 2 2 2 2 4" xfId="29286" xr:uid="{00000000-0005-0000-0000-000045AC0000}"/>
    <cellStyle name="Normal 12 6 3 2 2 2 3" xfId="5495" xr:uid="{00000000-0005-0000-0000-000046AC0000}"/>
    <cellStyle name="Normal 12 6 3 2 2 2 3 2" xfId="10985" xr:uid="{00000000-0005-0000-0000-000047AC0000}"/>
    <cellStyle name="Normal 12 6 3 2 2 2 3 2 2" xfId="23796" xr:uid="{00000000-0005-0000-0000-000048AC0000}"/>
    <cellStyle name="Normal 12 6 3 2 2 2 3 2 2 2" xfId="49416" xr:uid="{00000000-0005-0000-0000-000049AC0000}"/>
    <cellStyle name="Normal 12 6 3 2 2 2 3 2 3" xfId="36606" xr:uid="{00000000-0005-0000-0000-00004AAC0000}"/>
    <cellStyle name="Normal 12 6 3 2 2 2 3 3" xfId="18306" xr:uid="{00000000-0005-0000-0000-00004BAC0000}"/>
    <cellStyle name="Normal 12 6 3 2 2 2 3 3 2" xfId="43926" xr:uid="{00000000-0005-0000-0000-00004CAC0000}"/>
    <cellStyle name="Normal 12 6 3 2 2 2 3 4" xfId="31116" xr:uid="{00000000-0005-0000-0000-00004DAC0000}"/>
    <cellStyle name="Normal 12 6 3 2 2 2 4" xfId="12815" xr:uid="{00000000-0005-0000-0000-00004EAC0000}"/>
    <cellStyle name="Normal 12 6 3 2 2 2 4 2" xfId="25626" xr:uid="{00000000-0005-0000-0000-00004FAC0000}"/>
    <cellStyle name="Normal 12 6 3 2 2 2 4 2 2" xfId="51246" xr:uid="{00000000-0005-0000-0000-000050AC0000}"/>
    <cellStyle name="Normal 12 6 3 2 2 2 4 3" xfId="38436" xr:uid="{00000000-0005-0000-0000-000051AC0000}"/>
    <cellStyle name="Normal 12 6 3 2 2 2 5" xfId="7325" xr:uid="{00000000-0005-0000-0000-000052AC0000}"/>
    <cellStyle name="Normal 12 6 3 2 2 2 5 2" xfId="20136" xr:uid="{00000000-0005-0000-0000-000053AC0000}"/>
    <cellStyle name="Normal 12 6 3 2 2 2 5 2 2" xfId="45756" xr:uid="{00000000-0005-0000-0000-000054AC0000}"/>
    <cellStyle name="Normal 12 6 3 2 2 2 5 3" xfId="32946" xr:uid="{00000000-0005-0000-0000-000055AC0000}"/>
    <cellStyle name="Normal 12 6 3 2 2 2 6" xfId="14646" xr:uid="{00000000-0005-0000-0000-000056AC0000}"/>
    <cellStyle name="Normal 12 6 3 2 2 2 6 2" xfId="40266" xr:uid="{00000000-0005-0000-0000-000057AC0000}"/>
    <cellStyle name="Normal 12 6 3 2 2 2 7" xfId="27456" xr:uid="{00000000-0005-0000-0000-000058AC0000}"/>
    <cellStyle name="Normal 12 6 3 2 2 3" xfId="2771" xr:uid="{00000000-0005-0000-0000-000059AC0000}"/>
    <cellStyle name="Normal 12 6 3 2 2 3 2" xfId="8261" xr:uid="{00000000-0005-0000-0000-00005AAC0000}"/>
    <cellStyle name="Normal 12 6 3 2 2 3 2 2" xfId="21072" xr:uid="{00000000-0005-0000-0000-00005BAC0000}"/>
    <cellStyle name="Normal 12 6 3 2 2 3 2 2 2" xfId="46692" xr:uid="{00000000-0005-0000-0000-00005CAC0000}"/>
    <cellStyle name="Normal 12 6 3 2 2 3 2 3" xfId="33882" xr:uid="{00000000-0005-0000-0000-00005DAC0000}"/>
    <cellStyle name="Normal 12 6 3 2 2 3 3" xfId="15582" xr:uid="{00000000-0005-0000-0000-00005EAC0000}"/>
    <cellStyle name="Normal 12 6 3 2 2 3 3 2" xfId="41202" xr:uid="{00000000-0005-0000-0000-00005FAC0000}"/>
    <cellStyle name="Normal 12 6 3 2 2 3 4" xfId="28392" xr:uid="{00000000-0005-0000-0000-000060AC0000}"/>
    <cellStyle name="Normal 12 6 3 2 2 4" xfId="4601" xr:uid="{00000000-0005-0000-0000-000061AC0000}"/>
    <cellStyle name="Normal 12 6 3 2 2 4 2" xfId="10091" xr:uid="{00000000-0005-0000-0000-000062AC0000}"/>
    <cellStyle name="Normal 12 6 3 2 2 4 2 2" xfId="22902" xr:uid="{00000000-0005-0000-0000-000063AC0000}"/>
    <cellStyle name="Normal 12 6 3 2 2 4 2 2 2" xfId="48522" xr:uid="{00000000-0005-0000-0000-000064AC0000}"/>
    <cellStyle name="Normal 12 6 3 2 2 4 2 3" xfId="35712" xr:uid="{00000000-0005-0000-0000-000065AC0000}"/>
    <cellStyle name="Normal 12 6 3 2 2 4 3" xfId="17412" xr:uid="{00000000-0005-0000-0000-000066AC0000}"/>
    <cellStyle name="Normal 12 6 3 2 2 4 3 2" xfId="43032" xr:uid="{00000000-0005-0000-0000-000067AC0000}"/>
    <cellStyle name="Normal 12 6 3 2 2 4 4" xfId="30222" xr:uid="{00000000-0005-0000-0000-000068AC0000}"/>
    <cellStyle name="Normal 12 6 3 2 2 5" xfId="11921" xr:uid="{00000000-0005-0000-0000-000069AC0000}"/>
    <cellStyle name="Normal 12 6 3 2 2 5 2" xfId="24732" xr:uid="{00000000-0005-0000-0000-00006AAC0000}"/>
    <cellStyle name="Normal 12 6 3 2 2 5 2 2" xfId="50352" xr:uid="{00000000-0005-0000-0000-00006BAC0000}"/>
    <cellStyle name="Normal 12 6 3 2 2 5 3" xfId="37542" xr:uid="{00000000-0005-0000-0000-00006CAC0000}"/>
    <cellStyle name="Normal 12 6 3 2 2 6" xfId="6431" xr:uid="{00000000-0005-0000-0000-00006DAC0000}"/>
    <cellStyle name="Normal 12 6 3 2 2 6 2" xfId="19242" xr:uid="{00000000-0005-0000-0000-00006EAC0000}"/>
    <cellStyle name="Normal 12 6 3 2 2 6 2 2" xfId="44862" xr:uid="{00000000-0005-0000-0000-00006FAC0000}"/>
    <cellStyle name="Normal 12 6 3 2 2 6 3" xfId="32052" xr:uid="{00000000-0005-0000-0000-000070AC0000}"/>
    <cellStyle name="Normal 12 6 3 2 2 7" xfId="13752" xr:uid="{00000000-0005-0000-0000-000071AC0000}"/>
    <cellStyle name="Normal 12 6 3 2 2 7 2" xfId="39372" xr:uid="{00000000-0005-0000-0000-000072AC0000}"/>
    <cellStyle name="Normal 12 6 3 2 2 8" xfId="26562" xr:uid="{00000000-0005-0000-0000-000073AC0000}"/>
    <cellStyle name="Normal 12 6 3 2 3" xfId="1436" xr:uid="{00000000-0005-0000-0000-000074AC0000}"/>
    <cellStyle name="Normal 12 6 3 2 3 2" xfId="3266" xr:uid="{00000000-0005-0000-0000-000075AC0000}"/>
    <cellStyle name="Normal 12 6 3 2 3 2 2" xfId="8756" xr:uid="{00000000-0005-0000-0000-000076AC0000}"/>
    <cellStyle name="Normal 12 6 3 2 3 2 2 2" xfId="21567" xr:uid="{00000000-0005-0000-0000-000077AC0000}"/>
    <cellStyle name="Normal 12 6 3 2 3 2 2 2 2" xfId="47187" xr:uid="{00000000-0005-0000-0000-000078AC0000}"/>
    <cellStyle name="Normal 12 6 3 2 3 2 2 3" xfId="34377" xr:uid="{00000000-0005-0000-0000-000079AC0000}"/>
    <cellStyle name="Normal 12 6 3 2 3 2 3" xfId="16077" xr:uid="{00000000-0005-0000-0000-00007AAC0000}"/>
    <cellStyle name="Normal 12 6 3 2 3 2 3 2" xfId="41697" xr:uid="{00000000-0005-0000-0000-00007BAC0000}"/>
    <cellStyle name="Normal 12 6 3 2 3 2 4" xfId="28887" xr:uid="{00000000-0005-0000-0000-00007CAC0000}"/>
    <cellStyle name="Normal 12 6 3 2 3 3" xfId="5096" xr:uid="{00000000-0005-0000-0000-00007DAC0000}"/>
    <cellStyle name="Normal 12 6 3 2 3 3 2" xfId="10586" xr:uid="{00000000-0005-0000-0000-00007EAC0000}"/>
    <cellStyle name="Normal 12 6 3 2 3 3 2 2" xfId="23397" xr:uid="{00000000-0005-0000-0000-00007FAC0000}"/>
    <cellStyle name="Normal 12 6 3 2 3 3 2 2 2" xfId="49017" xr:uid="{00000000-0005-0000-0000-000080AC0000}"/>
    <cellStyle name="Normal 12 6 3 2 3 3 2 3" xfId="36207" xr:uid="{00000000-0005-0000-0000-000081AC0000}"/>
    <cellStyle name="Normal 12 6 3 2 3 3 3" xfId="17907" xr:uid="{00000000-0005-0000-0000-000082AC0000}"/>
    <cellStyle name="Normal 12 6 3 2 3 3 3 2" xfId="43527" xr:uid="{00000000-0005-0000-0000-000083AC0000}"/>
    <cellStyle name="Normal 12 6 3 2 3 3 4" xfId="30717" xr:uid="{00000000-0005-0000-0000-000084AC0000}"/>
    <cellStyle name="Normal 12 6 3 2 3 4" xfId="12416" xr:uid="{00000000-0005-0000-0000-000085AC0000}"/>
    <cellStyle name="Normal 12 6 3 2 3 4 2" xfId="25227" xr:uid="{00000000-0005-0000-0000-000086AC0000}"/>
    <cellStyle name="Normal 12 6 3 2 3 4 2 2" xfId="50847" xr:uid="{00000000-0005-0000-0000-000087AC0000}"/>
    <cellStyle name="Normal 12 6 3 2 3 4 3" xfId="38037" xr:uid="{00000000-0005-0000-0000-000088AC0000}"/>
    <cellStyle name="Normal 12 6 3 2 3 5" xfId="6926" xr:uid="{00000000-0005-0000-0000-000089AC0000}"/>
    <cellStyle name="Normal 12 6 3 2 3 5 2" xfId="19737" xr:uid="{00000000-0005-0000-0000-00008AAC0000}"/>
    <cellStyle name="Normal 12 6 3 2 3 5 2 2" xfId="45357" xr:uid="{00000000-0005-0000-0000-00008BAC0000}"/>
    <cellStyle name="Normal 12 6 3 2 3 5 3" xfId="32547" xr:uid="{00000000-0005-0000-0000-00008CAC0000}"/>
    <cellStyle name="Normal 12 6 3 2 3 6" xfId="14247" xr:uid="{00000000-0005-0000-0000-00008DAC0000}"/>
    <cellStyle name="Normal 12 6 3 2 3 6 2" xfId="39867" xr:uid="{00000000-0005-0000-0000-00008EAC0000}"/>
    <cellStyle name="Normal 12 6 3 2 3 7" xfId="27057" xr:uid="{00000000-0005-0000-0000-00008FAC0000}"/>
    <cellStyle name="Normal 12 6 3 2 4" xfId="2372" xr:uid="{00000000-0005-0000-0000-000090AC0000}"/>
    <cellStyle name="Normal 12 6 3 2 4 2" xfId="7862" xr:uid="{00000000-0005-0000-0000-000091AC0000}"/>
    <cellStyle name="Normal 12 6 3 2 4 2 2" xfId="20673" xr:uid="{00000000-0005-0000-0000-000092AC0000}"/>
    <cellStyle name="Normal 12 6 3 2 4 2 2 2" xfId="46293" xr:uid="{00000000-0005-0000-0000-000093AC0000}"/>
    <cellStyle name="Normal 12 6 3 2 4 2 3" xfId="33483" xr:uid="{00000000-0005-0000-0000-000094AC0000}"/>
    <cellStyle name="Normal 12 6 3 2 4 3" xfId="15183" xr:uid="{00000000-0005-0000-0000-000095AC0000}"/>
    <cellStyle name="Normal 12 6 3 2 4 3 2" xfId="40803" xr:uid="{00000000-0005-0000-0000-000096AC0000}"/>
    <cellStyle name="Normal 12 6 3 2 4 4" xfId="27993" xr:uid="{00000000-0005-0000-0000-000097AC0000}"/>
    <cellStyle name="Normal 12 6 3 2 5" xfId="4202" xr:uid="{00000000-0005-0000-0000-000098AC0000}"/>
    <cellStyle name="Normal 12 6 3 2 5 2" xfId="9692" xr:uid="{00000000-0005-0000-0000-000099AC0000}"/>
    <cellStyle name="Normal 12 6 3 2 5 2 2" xfId="22503" xr:uid="{00000000-0005-0000-0000-00009AAC0000}"/>
    <cellStyle name="Normal 12 6 3 2 5 2 2 2" xfId="48123" xr:uid="{00000000-0005-0000-0000-00009BAC0000}"/>
    <cellStyle name="Normal 12 6 3 2 5 2 3" xfId="35313" xr:uid="{00000000-0005-0000-0000-00009CAC0000}"/>
    <cellStyle name="Normal 12 6 3 2 5 3" xfId="17013" xr:uid="{00000000-0005-0000-0000-00009DAC0000}"/>
    <cellStyle name="Normal 12 6 3 2 5 3 2" xfId="42633" xr:uid="{00000000-0005-0000-0000-00009EAC0000}"/>
    <cellStyle name="Normal 12 6 3 2 5 4" xfId="29823" xr:uid="{00000000-0005-0000-0000-00009FAC0000}"/>
    <cellStyle name="Normal 12 6 3 2 6" xfId="11522" xr:uid="{00000000-0005-0000-0000-0000A0AC0000}"/>
    <cellStyle name="Normal 12 6 3 2 6 2" xfId="24333" xr:uid="{00000000-0005-0000-0000-0000A1AC0000}"/>
    <cellStyle name="Normal 12 6 3 2 6 2 2" xfId="49953" xr:uid="{00000000-0005-0000-0000-0000A2AC0000}"/>
    <cellStyle name="Normal 12 6 3 2 6 3" xfId="37143" xr:uid="{00000000-0005-0000-0000-0000A3AC0000}"/>
    <cellStyle name="Normal 12 6 3 2 7" xfId="6032" xr:uid="{00000000-0005-0000-0000-0000A4AC0000}"/>
    <cellStyle name="Normal 12 6 3 2 7 2" xfId="18843" xr:uid="{00000000-0005-0000-0000-0000A5AC0000}"/>
    <cellStyle name="Normal 12 6 3 2 7 2 2" xfId="44463" xr:uid="{00000000-0005-0000-0000-0000A6AC0000}"/>
    <cellStyle name="Normal 12 6 3 2 7 3" xfId="31653" xr:uid="{00000000-0005-0000-0000-0000A7AC0000}"/>
    <cellStyle name="Normal 12 6 3 2 8" xfId="13353" xr:uid="{00000000-0005-0000-0000-0000A8AC0000}"/>
    <cellStyle name="Normal 12 6 3 2 8 2" xfId="38973" xr:uid="{00000000-0005-0000-0000-0000A9AC0000}"/>
    <cellStyle name="Normal 12 6 3 2 9" xfId="26163" xr:uid="{00000000-0005-0000-0000-0000AAAC0000}"/>
    <cellStyle name="Normal 12 6 3 3" xfId="673" xr:uid="{00000000-0005-0000-0000-0000ABAC0000}"/>
    <cellStyle name="Normal 12 6 3 3 2" xfId="1073" xr:uid="{00000000-0005-0000-0000-0000ACAC0000}"/>
    <cellStyle name="Normal 12 6 3 3 2 2" xfId="1968" xr:uid="{00000000-0005-0000-0000-0000ADAC0000}"/>
    <cellStyle name="Normal 12 6 3 3 2 2 2" xfId="3798" xr:uid="{00000000-0005-0000-0000-0000AEAC0000}"/>
    <cellStyle name="Normal 12 6 3 3 2 2 2 2" xfId="9288" xr:uid="{00000000-0005-0000-0000-0000AFAC0000}"/>
    <cellStyle name="Normal 12 6 3 3 2 2 2 2 2" xfId="22099" xr:uid="{00000000-0005-0000-0000-0000B0AC0000}"/>
    <cellStyle name="Normal 12 6 3 3 2 2 2 2 2 2" xfId="47719" xr:uid="{00000000-0005-0000-0000-0000B1AC0000}"/>
    <cellStyle name="Normal 12 6 3 3 2 2 2 2 3" xfId="34909" xr:uid="{00000000-0005-0000-0000-0000B2AC0000}"/>
    <cellStyle name="Normal 12 6 3 3 2 2 2 3" xfId="16609" xr:uid="{00000000-0005-0000-0000-0000B3AC0000}"/>
    <cellStyle name="Normal 12 6 3 3 2 2 2 3 2" xfId="42229" xr:uid="{00000000-0005-0000-0000-0000B4AC0000}"/>
    <cellStyle name="Normal 12 6 3 3 2 2 2 4" xfId="29419" xr:uid="{00000000-0005-0000-0000-0000B5AC0000}"/>
    <cellStyle name="Normal 12 6 3 3 2 2 3" xfId="5628" xr:uid="{00000000-0005-0000-0000-0000B6AC0000}"/>
    <cellStyle name="Normal 12 6 3 3 2 2 3 2" xfId="11118" xr:uid="{00000000-0005-0000-0000-0000B7AC0000}"/>
    <cellStyle name="Normal 12 6 3 3 2 2 3 2 2" xfId="23929" xr:uid="{00000000-0005-0000-0000-0000B8AC0000}"/>
    <cellStyle name="Normal 12 6 3 3 2 2 3 2 2 2" xfId="49549" xr:uid="{00000000-0005-0000-0000-0000B9AC0000}"/>
    <cellStyle name="Normal 12 6 3 3 2 2 3 2 3" xfId="36739" xr:uid="{00000000-0005-0000-0000-0000BAAC0000}"/>
    <cellStyle name="Normal 12 6 3 3 2 2 3 3" xfId="18439" xr:uid="{00000000-0005-0000-0000-0000BBAC0000}"/>
    <cellStyle name="Normal 12 6 3 3 2 2 3 3 2" xfId="44059" xr:uid="{00000000-0005-0000-0000-0000BCAC0000}"/>
    <cellStyle name="Normal 12 6 3 3 2 2 3 4" xfId="31249" xr:uid="{00000000-0005-0000-0000-0000BDAC0000}"/>
    <cellStyle name="Normal 12 6 3 3 2 2 4" xfId="12948" xr:uid="{00000000-0005-0000-0000-0000BEAC0000}"/>
    <cellStyle name="Normal 12 6 3 3 2 2 4 2" xfId="25759" xr:uid="{00000000-0005-0000-0000-0000BFAC0000}"/>
    <cellStyle name="Normal 12 6 3 3 2 2 4 2 2" xfId="51379" xr:uid="{00000000-0005-0000-0000-0000C0AC0000}"/>
    <cellStyle name="Normal 12 6 3 3 2 2 4 3" xfId="38569" xr:uid="{00000000-0005-0000-0000-0000C1AC0000}"/>
    <cellStyle name="Normal 12 6 3 3 2 2 5" xfId="7458" xr:uid="{00000000-0005-0000-0000-0000C2AC0000}"/>
    <cellStyle name="Normal 12 6 3 3 2 2 5 2" xfId="20269" xr:uid="{00000000-0005-0000-0000-0000C3AC0000}"/>
    <cellStyle name="Normal 12 6 3 3 2 2 5 2 2" xfId="45889" xr:uid="{00000000-0005-0000-0000-0000C4AC0000}"/>
    <cellStyle name="Normal 12 6 3 3 2 2 5 3" xfId="33079" xr:uid="{00000000-0005-0000-0000-0000C5AC0000}"/>
    <cellStyle name="Normal 12 6 3 3 2 2 6" xfId="14779" xr:uid="{00000000-0005-0000-0000-0000C6AC0000}"/>
    <cellStyle name="Normal 12 6 3 3 2 2 6 2" xfId="40399" xr:uid="{00000000-0005-0000-0000-0000C7AC0000}"/>
    <cellStyle name="Normal 12 6 3 3 2 2 7" xfId="27589" xr:uid="{00000000-0005-0000-0000-0000C8AC0000}"/>
    <cellStyle name="Normal 12 6 3 3 2 3" xfId="2904" xr:uid="{00000000-0005-0000-0000-0000C9AC0000}"/>
    <cellStyle name="Normal 12 6 3 3 2 3 2" xfId="8394" xr:uid="{00000000-0005-0000-0000-0000CAAC0000}"/>
    <cellStyle name="Normal 12 6 3 3 2 3 2 2" xfId="21205" xr:uid="{00000000-0005-0000-0000-0000CBAC0000}"/>
    <cellStyle name="Normal 12 6 3 3 2 3 2 2 2" xfId="46825" xr:uid="{00000000-0005-0000-0000-0000CCAC0000}"/>
    <cellStyle name="Normal 12 6 3 3 2 3 2 3" xfId="34015" xr:uid="{00000000-0005-0000-0000-0000CDAC0000}"/>
    <cellStyle name="Normal 12 6 3 3 2 3 3" xfId="15715" xr:uid="{00000000-0005-0000-0000-0000CEAC0000}"/>
    <cellStyle name="Normal 12 6 3 3 2 3 3 2" xfId="41335" xr:uid="{00000000-0005-0000-0000-0000CFAC0000}"/>
    <cellStyle name="Normal 12 6 3 3 2 3 4" xfId="28525" xr:uid="{00000000-0005-0000-0000-0000D0AC0000}"/>
    <cellStyle name="Normal 12 6 3 3 2 4" xfId="4734" xr:uid="{00000000-0005-0000-0000-0000D1AC0000}"/>
    <cellStyle name="Normal 12 6 3 3 2 4 2" xfId="10224" xr:uid="{00000000-0005-0000-0000-0000D2AC0000}"/>
    <cellStyle name="Normal 12 6 3 3 2 4 2 2" xfId="23035" xr:uid="{00000000-0005-0000-0000-0000D3AC0000}"/>
    <cellStyle name="Normal 12 6 3 3 2 4 2 2 2" xfId="48655" xr:uid="{00000000-0005-0000-0000-0000D4AC0000}"/>
    <cellStyle name="Normal 12 6 3 3 2 4 2 3" xfId="35845" xr:uid="{00000000-0005-0000-0000-0000D5AC0000}"/>
    <cellStyle name="Normal 12 6 3 3 2 4 3" xfId="17545" xr:uid="{00000000-0005-0000-0000-0000D6AC0000}"/>
    <cellStyle name="Normal 12 6 3 3 2 4 3 2" xfId="43165" xr:uid="{00000000-0005-0000-0000-0000D7AC0000}"/>
    <cellStyle name="Normal 12 6 3 3 2 4 4" xfId="30355" xr:uid="{00000000-0005-0000-0000-0000D8AC0000}"/>
    <cellStyle name="Normal 12 6 3 3 2 5" xfId="12054" xr:uid="{00000000-0005-0000-0000-0000D9AC0000}"/>
    <cellStyle name="Normal 12 6 3 3 2 5 2" xfId="24865" xr:uid="{00000000-0005-0000-0000-0000DAAC0000}"/>
    <cellStyle name="Normal 12 6 3 3 2 5 2 2" xfId="50485" xr:uid="{00000000-0005-0000-0000-0000DBAC0000}"/>
    <cellStyle name="Normal 12 6 3 3 2 5 3" xfId="37675" xr:uid="{00000000-0005-0000-0000-0000DCAC0000}"/>
    <cellStyle name="Normal 12 6 3 3 2 6" xfId="6564" xr:uid="{00000000-0005-0000-0000-0000DDAC0000}"/>
    <cellStyle name="Normal 12 6 3 3 2 6 2" xfId="19375" xr:uid="{00000000-0005-0000-0000-0000DEAC0000}"/>
    <cellStyle name="Normal 12 6 3 3 2 6 2 2" xfId="44995" xr:uid="{00000000-0005-0000-0000-0000DFAC0000}"/>
    <cellStyle name="Normal 12 6 3 3 2 6 3" xfId="32185" xr:uid="{00000000-0005-0000-0000-0000E0AC0000}"/>
    <cellStyle name="Normal 12 6 3 3 2 7" xfId="13885" xr:uid="{00000000-0005-0000-0000-0000E1AC0000}"/>
    <cellStyle name="Normal 12 6 3 3 2 7 2" xfId="39505" xr:uid="{00000000-0005-0000-0000-0000E2AC0000}"/>
    <cellStyle name="Normal 12 6 3 3 2 8" xfId="26695" xr:uid="{00000000-0005-0000-0000-0000E3AC0000}"/>
    <cellStyle name="Normal 12 6 3 3 3" xfId="1568" xr:uid="{00000000-0005-0000-0000-0000E4AC0000}"/>
    <cellStyle name="Normal 12 6 3 3 3 2" xfId="3398" xr:uid="{00000000-0005-0000-0000-0000E5AC0000}"/>
    <cellStyle name="Normal 12 6 3 3 3 2 2" xfId="8888" xr:uid="{00000000-0005-0000-0000-0000E6AC0000}"/>
    <cellStyle name="Normal 12 6 3 3 3 2 2 2" xfId="21699" xr:uid="{00000000-0005-0000-0000-0000E7AC0000}"/>
    <cellStyle name="Normal 12 6 3 3 3 2 2 2 2" xfId="47319" xr:uid="{00000000-0005-0000-0000-0000E8AC0000}"/>
    <cellStyle name="Normal 12 6 3 3 3 2 2 3" xfId="34509" xr:uid="{00000000-0005-0000-0000-0000E9AC0000}"/>
    <cellStyle name="Normal 12 6 3 3 3 2 3" xfId="16209" xr:uid="{00000000-0005-0000-0000-0000EAAC0000}"/>
    <cellStyle name="Normal 12 6 3 3 3 2 3 2" xfId="41829" xr:uid="{00000000-0005-0000-0000-0000EBAC0000}"/>
    <cellStyle name="Normal 12 6 3 3 3 2 4" xfId="29019" xr:uid="{00000000-0005-0000-0000-0000ECAC0000}"/>
    <cellStyle name="Normal 12 6 3 3 3 3" xfId="5228" xr:uid="{00000000-0005-0000-0000-0000EDAC0000}"/>
    <cellStyle name="Normal 12 6 3 3 3 3 2" xfId="10718" xr:uid="{00000000-0005-0000-0000-0000EEAC0000}"/>
    <cellStyle name="Normal 12 6 3 3 3 3 2 2" xfId="23529" xr:uid="{00000000-0005-0000-0000-0000EFAC0000}"/>
    <cellStyle name="Normal 12 6 3 3 3 3 2 2 2" xfId="49149" xr:uid="{00000000-0005-0000-0000-0000F0AC0000}"/>
    <cellStyle name="Normal 12 6 3 3 3 3 2 3" xfId="36339" xr:uid="{00000000-0005-0000-0000-0000F1AC0000}"/>
    <cellStyle name="Normal 12 6 3 3 3 3 3" xfId="18039" xr:uid="{00000000-0005-0000-0000-0000F2AC0000}"/>
    <cellStyle name="Normal 12 6 3 3 3 3 3 2" xfId="43659" xr:uid="{00000000-0005-0000-0000-0000F3AC0000}"/>
    <cellStyle name="Normal 12 6 3 3 3 3 4" xfId="30849" xr:uid="{00000000-0005-0000-0000-0000F4AC0000}"/>
    <cellStyle name="Normal 12 6 3 3 3 4" xfId="12548" xr:uid="{00000000-0005-0000-0000-0000F5AC0000}"/>
    <cellStyle name="Normal 12 6 3 3 3 4 2" xfId="25359" xr:uid="{00000000-0005-0000-0000-0000F6AC0000}"/>
    <cellStyle name="Normal 12 6 3 3 3 4 2 2" xfId="50979" xr:uid="{00000000-0005-0000-0000-0000F7AC0000}"/>
    <cellStyle name="Normal 12 6 3 3 3 4 3" xfId="38169" xr:uid="{00000000-0005-0000-0000-0000F8AC0000}"/>
    <cellStyle name="Normal 12 6 3 3 3 5" xfId="7058" xr:uid="{00000000-0005-0000-0000-0000F9AC0000}"/>
    <cellStyle name="Normal 12 6 3 3 3 5 2" xfId="19869" xr:uid="{00000000-0005-0000-0000-0000FAAC0000}"/>
    <cellStyle name="Normal 12 6 3 3 3 5 2 2" xfId="45489" xr:uid="{00000000-0005-0000-0000-0000FBAC0000}"/>
    <cellStyle name="Normal 12 6 3 3 3 5 3" xfId="32679" xr:uid="{00000000-0005-0000-0000-0000FCAC0000}"/>
    <cellStyle name="Normal 12 6 3 3 3 6" xfId="14379" xr:uid="{00000000-0005-0000-0000-0000FDAC0000}"/>
    <cellStyle name="Normal 12 6 3 3 3 6 2" xfId="39999" xr:uid="{00000000-0005-0000-0000-0000FEAC0000}"/>
    <cellStyle name="Normal 12 6 3 3 3 7" xfId="27189" xr:uid="{00000000-0005-0000-0000-0000FFAC0000}"/>
    <cellStyle name="Normal 12 6 3 3 4" xfId="2504" xr:uid="{00000000-0005-0000-0000-000000AD0000}"/>
    <cellStyle name="Normal 12 6 3 3 4 2" xfId="7994" xr:uid="{00000000-0005-0000-0000-000001AD0000}"/>
    <cellStyle name="Normal 12 6 3 3 4 2 2" xfId="20805" xr:uid="{00000000-0005-0000-0000-000002AD0000}"/>
    <cellStyle name="Normal 12 6 3 3 4 2 2 2" xfId="46425" xr:uid="{00000000-0005-0000-0000-000003AD0000}"/>
    <cellStyle name="Normal 12 6 3 3 4 2 3" xfId="33615" xr:uid="{00000000-0005-0000-0000-000004AD0000}"/>
    <cellStyle name="Normal 12 6 3 3 4 3" xfId="15315" xr:uid="{00000000-0005-0000-0000-000005AD0000}"/>
    <cellStyle name="Normal 12 6 3 3 4 3 2" xfId="40935" xr:uid="{00000000-0005-0000-0000-000006AD0000}"/>
    <cellStyle name="Normal 12 6 3 3 4 4" xfId="28125" xr:uid="{00000000-0005-0000-0000-000007AD0000}"/>
    <cellStyle name="Normal 12 6 3 3 5" xfId="4334" xr:uid="{00000000-0005-0000-0000-000008AD0000}"/>
    <cellStyle name="Normal 12 6 3 3 5 2" xfId="9824" xr:uid="{00000000-0005-0000-0000-000009AD0000}"/>
    <cellStyle name="Normal 12 6 3 3 5 2 2" xfId="22635" xr:uid="{00000000-0005-0000-0000-00000AAD0000}"/>
    <cellStyle name="Normal 12 6 3 3 5 2 2 2" xfId="48255" xr:uid="{00000000-0005-0000-0000-00000BAD0000}"/>
    <cellStyle name="Normal 12 6 3 3 5 2 3" xfId="35445" xr:uid="{00000000-0005-0000-0000-00000CAD0000}"/>
    <cellStyle name="Normal 12 6 3 3 5 3" xfId="17145" xr:uid="{00000000-0005-0000-0000-00000DAD0000}"/>
    <cellStyle name="Normal 12 6 3 3 5 3 2" xfId="42765" xr:uid="{00000000-0005-0000-0000-00000EAD0000}"/>
    <cellStyle name="Normal 12 6 3 3 5 4" xfId="29955" xr:uid="{00000000-0005-0000-0000-00000FAD0000}"/>
    <cellStyle name="Normal 12 6 3 3 6" xfId="11654" xr:uid="{00000000-0005-0000-0000-000010AD0000}"/>
    <cellStyle name="Normal 12 6 3 3 6 2" xfId="24465" xr:uid="{00000000-0005-0000-0000-000011AD0000}"/>
    <cellStyle name="Normal 12 6 3 3 6 2 2" xfId="50085" xr:uid="{00000000-0005-0000-0000-000012AD0000}"/>
    <cellStyle name="Normal 12 6 3 3 6 3" xfId="37275" xr:uid="{00000000-0005-0000-0000-000013AD0000}"/>
    <cellStyle name="Normal 12 6 3 3 7" xfId="6164" xr:uid="{00000000-0005-0000-0000-000014AD0000}"/>
    <cellStyle name="Normal 12 6 3 3 7 2" xfId="18975" xr:uid="{00000000-0005-0000-0000-000015AD0000}"/>
    <cellStyle name="Normal 12 6 3 3 7 2 2" xfId="44595" xr:uid="{00000000-0005-0000-0000-000016AD0000}"/>
    <cellStyle name="Normal 12 6 3 3 7 3" xfId="31785" xr:uid="{00000000-0005-0000-0000-000017AD0000}"/>
    <cellStyle name="Normal 12 6 3 3 8" xfId="13485" xr:uid="{00000000-0005-0000-0000-000018AD0000}"/>
    <cellStyle name="Normal 12 6 3 3 8 2" xfId="39105" xr:uid="{00000000-0005-0000-0000-000019AD0000}"/>
    <cellStyle name="Normal 12 6 3 3 9" xfId="26295" xr:uid="{00000000-0005-0000-0000-00001AAD0000}"/>
    <cellStyle name="Normal 12 6 3 4" xfId="448" xr:uid="{00000000-0005-0000-0000-00001BAD0000}"/>
    <cellStyle name="Normal 12 6 3 4 2" xfId="1343" xr:uid="{00000000-0005-0000-0000-00001CAD0000}"/>
    <cellStyle name="Normal 12 6 3 4 2 2" xfId="3173" xr:uid="{00000000-0005-0000-0000-00001DAD0000}"/>
    <cellStyle name="Normal 12 6 3 4 2 2 2" xfId="8663" xr:uid="{00000000-0005-0000-0000-00001EAD0000}"/>
    <cellStyle name="Normal 12 6 3 4 2 2 2 2" xfId="21474" xr:uid="{00000000-0005-0000-0000-00001FAD0000}"/>
    <cellStyle name="Normal 12 6 3 4 2 2 2 2 2" xfId="47094" xr:uid="{00000000-0005-0000-0000-000020AD0000}"/>
    <cellStyle name="Normal 12 6 3 4 2 2 2 3" xfId="34284" xr:uid="{00000000-0005-0000-0000-000021AD0000}"/>
    <cellStyle name="Normal 12 6 3 4 2 2 3" xfId="15984" xr:uid="{00000000-0005-0000-0000-000022AD0000}"/>
    <cellStyle name="Normal 12 6 3 4 2 2 3 2" xfId="41604" xr:uid="{00000000-0005-0000-0000-000023AD0000}"/>
    <cellStyle name="Normal 12 6 3 4 2 2 4" xfId="28794" xr:uid="{00000000-0005-0000-0000-000024AD0000}"/>
    <cellStyle name="Normal 12 6 3 4 2 3" xfId="5003" xr:uid="{00000000-0005-0000-0000-000025AD0000}"/>
    <cellStyle name="Normal 12 6 3 4 2 3 2" xfId="10493" xr:uid="{00000000-0005-0000-0000-000026AD0000}"/>
    <cellStyle name="Normal 12 6 3 4 2 3 2 2" xfId="23304" xr:uid="{00000000-0005-0000-0000-000027AD0000}"/>
    <cellStyle name="Normal 12 6 3 4 2 3 2 2 2" xfId="48924" xr:uid="{00000000-0005-0000-0000-000028AD0000}"/>
    <cellStyle name="Normal 12 6 3 4 2 3 2 3" xfId="36114" xr:uid="{00000000-0005-0000-0000-000029AD0000}"/>
    <cellStyle name="Normal 12 6 3 4 2 3 3" xfId="17814" xr:uid="{00000000-0005-0000-0000-00002AAD0000}"/>
    <cellStyle name="Normal 12 6 3 4 2 3 3 2" xfId="43434" xr:uid="{00000000-0005-0000-0000-00002BAD0000}"/>
    <cellStyle name="Normal 12 6 3 4 2 3 4" xfId="30624" xr:uid="{00000000-0005-0000-0000-00002CAD0000}"/>
    <cellStyle name="Normal 12 6 3 4 2 4" xfId="12323" xr:uid="{00000000-0005-0000-0000-00002DAD0000}"/>
    <cellStyle name="Normal 12 6 3 4 2 4 2" xfId="25134" xr:uid="{00000000-0005-0000-0000-00002EAD0000}"/>
    <cellStyle name="Normal 12 6 3 4 2 4 2 2" xfId="50754" xr:uid="{00000000-0005-0000-0000-00002FAD0000}"/>
    <cellStyle name="Normal 12 6 3 4 2 4 3" xfId="37944" xr:uid="{00000000-0005-0000-0000-000030AD0000}"/>
    <cellStyle name="Normal 12 6 3 4 2 5" xfId="6833" xr:uid="{00000000-0005-0000-0000-000031AD0000}"/>
    <cellStyle name="Normal 12 6 3 4 2 5 2" xfId="19644" xr:uid="{00000000-0005-0000-0000-000032AD0000}"/>
    <cellStyle name="Normal 12 6 3 4 2 5 2 2" xfId="45264" xr:uid="{00000000-0005-0000-0000-000033AD0000}"/>
    <cellStyle name="Normal 12 6 3 4 2 5 3" xfId="32454" xr:uid="{00000000-0005-0000-0000-000034AD0000}"/>
    <cellStyle name="Normal 12 6 3 4 2 6" xfId="14154" xr:uid="{00000000-0005-0000-0000-000035AD0000}"/>
    <cellStyle name="Normal 12 6 3 4 2 6 2" xfId="39774" xr:uid="{00000000-0005-0000-0000-000036AD0000}"/>
    <cellStyle name="Normal 12 6 3 4 2 7" xfId="26964" xr:uid="{00000000-0005-0000-0000-000037AD0000}"/>
    <cellStyle name="Normal 12 6 3 4 3" xfId="2279" xr:uid="{00000000-0005-0000-0000-000038AD0000}"/>
    <cellStyle name="Normal 12 6 3 4 3 2" xfId="7769" xr:uid="{00000000-0005-0000-0000-000039AD0000}"/>
    <cellStyle name="Normal 12 6 3 4 3 2 2" xfId="20580" xr:uid="{00000000-0005-0000-0000-00003AAD0000}"/>
    <cellStyle name="Normal 12 6 3 4 3 2 2 2" xfId="46200" xr:uid="{00000000-0005-0000-0000-00003BAD0000}"/>
    <cellStyle name="Normal 12 6 3 4 3 2 3" xfId="33390" xr:uid="{00000000-0005-0000-0000-00003CAD0000}"/>
    <cellStyle name="Normal 12 6 3 4 3 3" xfId="15090" xr:uid="{00000000-0005-0000-0000-00003DAD0000}"/>
    <cellStyle name="Normal 12 6 3 4 3 3 2" xfId="40710" xr:uid="{00000000-0005-0000-0000-00003EAD0000}"/>
    <cellStyle name="Normal 12 6 3 4 3 4" xfId="27900" xr:uid="{00000000-0005-0000-0000-00003FAD0000}"/>
    <cellStyle name="Normal 12 6 3 4 4" xfId="4109" xr:uid="{00000000-0005-0000-0000-000040AD0000}"/>
    <cellStyle name="Normal 12 6 3 4 4 2" xfId="9599" xr:uid="{00000000-0005-0000-0000-000041AD0000}"/>
    <cellStyle name="Normal 12 6 3 4 4 2 2" xfId="22410" xr:uid="{00000000-0005-0000-0000-000042AD0000}"/>
    <cellStyle name="Normal 12 6 3 4 4 2 2 2" xfId="48030" xr:uid="{00000000-0005-0000-0000-000043AD0000}"/>
    <cellStyle name="Normal 12 6 3 4 4 2 3" xfId="35220" xr:uid="{00000000-0005-0000-0000-000044AD0000}"/>
    <cellStyle name="Normal 12 6 3 4 4 3" xfId="16920" xr:uid="{00000000-0005-0000-0000-000045AD0000}"/>
    <cellStyle name="Normal 12 6 3 4 4 3 2" xfId="42540" xr:uid="{00000000-0005-0000-0000-000046AD0000}"/>
    <cellStyle name="Normal 12 6 3 4 4 4" xfId="29730" xr:uid="{00000000-0005-0000-0000-000047AD0000}"/>
    <cellStyle name="Normal 12 6 3 4 5" xfId="11429" xr:uid="{00000000-0005-0000-0000-000048AD0000}"/>
    <cellStyle name="Normal 12 6 3 4 5 2" xfId="24240" xr:uid="{00000000-0005-0000-0000-000049AD0000}"/>
    <cellStyle name="Normal 12 6 3 4 5 2 2" xfId="49860" xr:uid="{00000000-0005-0000-0000-00004AAD0000}"/>
    <cellStyle name="Normal 12 6 3 4 5 3" xfId="37050" xr:uid="{00000000-0005-0000-0000-00004BAD0000}"/>
    <cellStyle name="Normal 12 6 3 4 6" xfId="5939" xr:uid="{00000000-0005-0000-0000-00004CAD0000}"/>
    <cellStyle name="Normal 12 6 3 4 6 2" xfId="18750" xr:uid="{00000000-0005-0000-0000-00004DAD0000}"/>
    <cellStyle name="Normal 12 6 3 4 6 2 2" xfId="44370" xr:uid="{00000000-0005-0000-0000-00004EAD0000}"/>
    <cellStyle name="Normal 12 6 3 4 6 3" xfId="31560" xr:uid="{00000000-0005-0000-0000-00004FAD0000}"/>
    <cellStyle name="Normal 12 6 3 4 7" xfId="13260" xr:uid="{00000000-0005-0000-0000-000050AD0000}"/>
    <cellStyle name="Normal 12 6 3 4 7 2" xfId="38880" xr:uid="{00000000-0005-0000-0000-000051AD0000}"/>
    <cellStyle name="Normal 12 6 3 4 8" xfId="26070" xr:uid="{00000000-0005-0000-0000-000052AD0000}"/>
    <cellStyle name="Normal 12 6 3 5" xfId="807" xr:uid="{00000000-0005-0000-0000-000053AD0000}"/>
    <cellStyle name="Normal 12 6 3 5 2" xfId="1702" xr:uid="{00000000-0005-0000-0000-000054AD0000}"/>
    <cellStyle name="Normal 12 6 3 5 2 2" xfId="3532" xr:uid="{00000000-0005-0000-0000-000055AD0000}"/>
    <cellStyle name="Normal 12 6 3 5 2 2 2" xfId="9022" xr:uid="{00000000-0005-0000-0000-000056AD0000}"/>
    <cellStyle name="Normal 12 6 3 5 2 2 2 2" xfId="21833" xr:uid="{00000000-0005-0000-0000-000057AD0000}"/>
    <cellStyle name="Normal 12 6 3 5 2 2 2 2 2" xfId="47453" xr:uid="{00000000-0005-0000-0000-000058AD0000}"/>
    <cellStyle name="Normal 12 6 3 5 2 2 2 3" xfId="34643" xr:uid="{00000000-0005-0000-0000-000059AD0000}"/>
    <cellStyle name="Normal 12 6 3 5 2 2 3" xfId="16343" xr:uid="{00000000-0005-0000-0000-00005AAD0000}"/>
    <cellStyle name="Normal 12 6 3 5 2 2 3 2" xfId="41963" xr:uid="{00000000-0005-0000-0000-00005BAD0000}"/>
    <cellStyle name="Normal 12 6 3 5 2 2 4" xfId="29153" xr:uid="{00000000-0005-0000-0000-00005CAD0000}"/>
    <cellStyle name="Normal 12 6 3 5 2 3" xfId="5362" xr:uid="{00000000-0005-0000-0000-00005DAD0000}"/>
    <cellStyle name="Normal 12 6 3 5 2 3 2" xfId="10852" xr:uid="{00000000-0005-0000-0000-00005EAD0000}"/>
    <cellStyle name="Normal 12 6 3 5 2 3 2 2" xfId="23663" xr:uid="{00000000-0005-0000-0000-00005FAD0000}"/>
    <cellStyle name="Normal 12 6 3 5 2 3 2 2 2" xfId="49283" xr:uid="{00000000-0005-0000-0000-000060AD0000}"/>
    <cellStyle name="Normal 12 6 3 5 2 3 2 3" xfId="36473" xr:uid="{00000000-0005-0000-0000-000061AD0000}"/>
    <cellStyle name="Normal 12 6 3 5 2 3 3" xfId="18173" xr:uid="{00000000-0005-0000-0000-000062AD0000}"/>
    <cellStyle name="Normal 12 6 3 5 2 3 3 2" xfId="43793" xr:uid="{00000000-0005-0000-0000-000063AD0000}"/>
    <cellStyle name="Normal 12 6 3 5 2 3 4" xfId="30983" xr:uid="{00000000-0005-0000-0000-000064AD0000}"/>
    <cellStyle name="Normal 12 6 3 5 2 4" xfId="12682" xr:uid="{00000000-0005-0000-0000-000065AD0000}"/>
    <cellStyle name="Normal 12 6 3 5 2 4 2" xfId="25493" xr:uid="{00000000-0005-0000-0000-000066AD0000}"/>
    <cellStyle name="Normal 12 6 3 5 2 4 2 2" xfId="51113" xr:uid="{00000000-0005-0000-0000-000067AD0000}"/>
    <cellStyle name="Normal 12 6 3 5 2 4 3" xfId="38303" xr:uid="{00000000-0005-0000-0000-000068AD0000}"/>
    <cellStyle name="Normal 12 6 3 5 2 5" xfId="7192" xr:uid="{00000000-0005-0000-0000-000069AD0000}"/>
    <cellStyle name="Normal 12 6 3 5 2 5 2" xfId="20003" xr:uid="{00000000-0005-0000-0000-00006AAD0000}"/>
    <cellStyle name="Normal 12 6 3 5 2 5 2 2" xfId="45623" xr:uid="{00000000-0005-0000-0000-00006BAD0000}"/>
    <cellStyle name="Normal 12 6 3 5 2 5 3" xfId="32813" xr:uid="{00000000-0005-0000-0000-00006CAD0000}"/>
    <cellStyle name="Normal 12 6 3 5 2 6" xfId="14513" xr:uid="{00000000-0005-0000-0000-00006DAD0000}"/>
    <cellStyle name="Normal 12 6 3 5 2 6 2" xfId="40133" xr:uid="{00000000-0005-0000-0000-00006EAD0000}"/>
    <cellStyle name="Normal 12 6 3 5 2 7" xfId="27323" xr:uid="{00000000-0005-0000-0000-00006FAD0000}"/>
    <cellStyle name="Normal 12 6 3 5 3" xfId="2638" xr:uid="{00000000-0005-0000-0000-000070AD0000}"/>
    <cellStyle name="Normal 12 6 3 5 3 2" xfId="8128" xr:uid="{00000000-0005-0000-0000-000071AD0000}"/>
    <cellStyle name="Normal 12 6 3 5 3 2 2" xfId="20939" xr:uid="{00000000-0005-0000-0000-000072AD0000}"/>
    <cellStyle name="Normal 12 6 3 5 3 2 2 2" xfId="46559" xr:uid="{00000000-0005-0000-0000-000073AD0000}"/>
    <cellStyle name="Normal 12 6 3 5 3 2 3" xfId="33749" xr:uid="{00000000-0005-0000-0000-000074AD0000}"/>
    <cellStyle name="Normal 12 6 3 5 3 3" xfId="15449" xr:uid="{00000000-0005-0000-0000-000075AD0000}"/>
    <cellStyle name="Normal 12 6 3 5 3 3 2" xfId="41069" xr:uid="{00000000-0005-0000-0000-000076AD0000}"/>
    <cellStyle name="Normal 12 6 3 5 3 4" xfId="28259" xr:uid="{00000000-0005-0000-0000-000077AD0000}"/>
    <cellStyle name="Normal 12 6 3 5 4" xfId="4468" xr:uid="{00000000-0005-0000-0000-000078AD0000}"/>
    <cellStyle name="Normal 12 6 3 5 4 2" xfId="9958" xr:uid="{00000000-0005-0000-0000-000079AD0000}"/>
    <cellStyle name="Normal 12 6 3 5 4 2 2" xfId="22769" xr:uid="{00000000-0005-0000-0000-00007AAD0000}"/>
    <cellStyle name="Normal 12 6 3 5 4 2 2 2" xfId="48389" xr:uid="{00000000-0005-0000-0000-00007BAD0000}"/>
    <cellStyle name="Normal 12 6 3 5 4 2 3" xfId="35579" xr:uid="{00000000-0005-0000-0000-00007CAD0000}"/>
    <cellStyle name="Normal 12 6 3 5 4 3" xfId="17279" xr:uid="{00000000-0005-0000-0000-00007DAD0000}"/>
    <cellStyle name="Normal 12 6 3 5 4 3 2" xfId="42899" xr:uid="{00000000-0005-0000-0000-00007EAD0000}"/>
    <cellStyle name="Normal 12 6 3 5 4 4" xfId="30089" xr:uid="{00000000-0005-0000-0000-00007FAD0000}"/>
    <cellStyle name="Normal 12 6 3 5 5" xfId="11788" xr:uid="{00000000-0005-0000-0000-000080AD0000}"/>
    <cellStyle name="Normal 12 6 3 5 5 2" xfId="24599" xr:uid="{00000000-0005-0000-0000-000081AD0000}"/>
    <cellStyle name="Normal 12 6 3 5 5 2 2" xfId="50219" xr:uid="{00000000-0005-0000-0000-000082AD0000}"/>
    <cellStyle name="Normal 12 6 3 5 5 3" xfId="37409" xr:uid="{00000000-0005-0000-0000-000083AD0000}"/>
    <cellStyle name="Normal 12 6 3 5 6" xfId="6298" xr:uid="{00000000-0005-0000-0000-000084AD0000}"/>
    <cellStyle name="Normal 12 6 3 5 6 2" xfId="19109" xr:uid="{00000000-0005-0000-0000-000085AD0000}"/>
    <cellStyle name="Normal 12 6 3 5 6 2 2" xfId="44729" xr:uid="{00000000-0005-0000-0000-000086AD0000}"/>
    <cellStyle name="Normal 12 6 3 5 6 3" xfId="31919" xr:uid="{00000000-0005-0000-0000-000087AD0000}"/>
    <cellStyle name="Normal 12 6 3 5 7" xfId="13619" xr:uid="{00000000-0005-0000-0000-000088AD0000}"/>
    <cellStyle name="Normal 12 6 3 5 7 2" xfId="39239" xr:uid="{00000000-0005-0000-0000-000089AD0000}"/>
    <cellStyle name="Normal 12 6 3 5 8" xfId="26429" xr:uid="{00000000-0005-0000-0000-00008AAD0000}"/>
    <cellStyle name="Normal 12 6 3 6" xfId="1208" xr:uid="{00000000-0005-0000-0000-00008BAD0000}"/>
    <cellStyle name="Normal 12 6 3 6 2" xfId="3038" xr:uid="{00000000-0005-0000-0000-00008CAD0000}"/>
    <cellStyle name="Normal 12 6 3 6 2 2" xfId="8528" xr:uid="{00000000-0005-0000-0000-00008DAD0000}"/>
    <cellStyle name="Normal 12 6 3 6 2 2 2" xfId="21339" xr:uid="{00000000-0005-0000-0000-00008EAD0000}"/>
    <cellStyle name="Normal 12 6 3 6 2 2 2 2" xfId="46959" xr:uid="{00000000-0005-0000-0000-00008FAD0000}"/>
    <cellStyle name="Normal 12 6 3 6 2 2 3" xfId="34149" xr:uid="{00000000-0005-0000-0000-000090AD0000}"/>
    <cellStyle name="Normal 12 6 3 6 2 3" xfId="15849" xr:uid="{00000000-0005-0000-0000-000091AD0000}"/>
    <cellStyle name="Normal 12 6 3 6 2 3 2" xfId="41469" xr:uid="{00000000-0005-0000-0000-000092AD0000}"/>
    <cellStyle name="Normal 12 6 3 6 2 4" xfId="28659" xr:uid="{00000000-0005-0000-0000-000093AD0000}"/>
    <cellStyle name="Normal 12 6 3 6 3" xfId="4868" xr:uid="{00000000-0005-0000-0000-000094AD0000}"/>
    <cellStyle name="Normal 12 6 3 6 3 2" xfId="10358" xr:uid="{00000000-0005-0000-0000-000095AD0000}"/>
    <cellStyle name="Normal 12 6 3 6 3 2 2" xfId="23169" xr:uid="{00000000-0005-0000-0000-000096AD0000}"/>
    <cellStyle name="Normal 12 6 3 6 3 2 2 2" xfId="48789" xr:uid="{00000000-0005-0000-0000-000097AD0000}"/>
    <cellStyle name="Normal 12 6 3 6 3 2 3" xfId="35979" xr:uid="{00000000-0005-0000-0000-000098AD0000}"/>
    <cellStyle name="Normal 12 6 3 6 3 3" xfId="17679" xr:uid="{00000000-0005-0000-0000-000099AD0000}"/>
    <cellStyle name="Normal 12 6 3 6 3 3 2" xfId="43299" xr:uid="{00000000-0005-0000-0000-00009AAD0000}"/>
    <cellStyle name="Normal 12 6 3 6 3 4" xfId="30489" xr:uid="{00000000-0005-0000-0000-00009BAD0000}"/>
    <cellStyle name="Normal 12 6 3 6 4" xfId="12188" xr:uid="{00000000-0005-0000-0000-00009CAD0000}"/>
    <cellStyle name="Normal 12 6 3 6 4 2" xfId="24999" xr:uid="{00000000-0005-0000-0000-00009DAD0000}"/>
    <cellStyle name="Normal 12 6 3 6 4 2 2" xfId="50619" xr:uid="{00000000-0005-0000-0000-00009EAD0000}"/>
    <cellStyle name="Normal 12 6 3 6 4 3" xfId="37809" xr:uid="{00000000-0005-0000-0000-00009FAD0000}"/>
    <cellStyle name="Normal 12 6 3 6 5" xfId="6698" xr:uid="{00000000-0005-0000-0000-0000A0AD0000}"/>
    <cellStyle name="Normal 12 6 3 6 5 2" xfId="19509" xr:uid="{00000000-0005-0000-0000-0000A1AD0000}"/>
    <cellStyle name="Normal 12 6 3 6 5 2 2" xfId="45129" xr:uid="{00000000-0005-0000-0000-0000A2AD0000}"/>
    <cellStyle name="Normal 12 6 3 6 5 3" xfId="32319" xr:uid="{00000000-0005-0000-0000-0000A3AD0000}"/>
    <cellStyle name="Normal 12 6 3 6 6" xfId="14019" xr:uid="{00000000-0005-0000-0000-0000A4AD0000}"/>
    <cellStyle name="Normal 12 6 3 6 6 2" xfId="39639" xr:uid="{00000000-0005-0000-0000-0000A5AD0000}"/>
    <cellStyle name="Normal 12 6 3 6 7" xfId="26829" xr:uid="{00000000-0005-0000-0000-0000A6AD0000}"/>
    <cellStyle name="Normal 12 6 3 7" xfId="2144" xr:uid="{00000000-0005-0000-0000-0000A7AD0000}"/>
    <cellStyle name="Normal 12 6 3 7 2" xfId="7634" xr:uid="{00000000-0005-0000-0000-0000A8AD0000}"/>
    <cellStyle name="Normal 12 6 3 7 2 2" xfId="20445" xr:uid="{00000000-0005-0000-0000-0000A9AD0000}"/>
    <cellStyle name="Normal 12 6 3 7 2 2 2" xfId="46065" xr:uid="{00000000-0005-0000-0000-0000AAAD0000}"/>
    <cellStyle name="Normal 12 6 3 7 2 3" xfId="33255" xr:uid="{00000000-0005-0000-0000-0000ABAD0000}"/>
    <cellStyle name="Normal 12 6 3 7 3" xfId="14955" xr:uid="{00000000-0005-0000-0000-0000ACAD0000}"/>
    <cellStyle name="Normal 12 6 3 7 3 2" xfId="40575" xr:uid="{00000000-0005-0000-0000-0000ADAD0000}"/>
    <cellStyle name="Normal 12 6 3 7 4" xfId="27765" xr:uid="{00000000-0005-0000-0000-0000AEAD0000}"/>
    <cellStyle name="Normal 12 6 3 8" xfId="3974" xr:uid="{00000000-0005-0000-0000-0000AFAD0000}"/>
    <cellStyle name="Normal 12 6 3 8 2" xfId="9464" xr:uid="{00000000-0005-0000-0000-0000B0AD0000}"/>
    <cellStyle name="Normal 12 6 3 8 2 2" xfId="22275" xr:uid="{00000000-0005-0000-0000-0000B1AD0000}"/>
    <cellStyle name="Normal 12 6 3 8 2 2 2" xfId="47895" xr:uid="{00000000-0005-0000-0000-0000B2AD0000}"/>
    <cellStyle name="Normal 12 6 3 8 2 3" xfId="35085" xr:uid="{00000000-0005-0000-0000-0000B3AD0000}"/>
    <cellStyle name="Normal 12 6 3 8 3" xfId="16785" xr:uid="{00000000-0005-0000-0000-0000B4AD0000}"/>
    <cellStyle name="Normal 12 6 3 8 3 2" xfId="42405" xr:uid="{00000000-0005-0000-0000-0000B5AD0000}"/>
    <cellStyle name="Normal 12 6 3 8 4" xfId="29595" xr:uid="{00000000-0005-0000-0000-0000B6AD0000}"/>
    <cellStyle name="Normal 12 6 3 9" xfId="11294" xr:uid="{00000000-0005-0000-0000-0000B7AD0000}"/>
    <cellStyle name="Normal 12 6 3 9 2" xfId="24105" xr:uid="{00000000-0005-0000-0000-0000B8AD0000}"/>
    <cellStyle name="Normal 12 6 3 9 2 2" xfId="49725" xr:uid="{00000000-0005-0000-0000-0000B9AD0000}"/>
    <cellStyle name="Normal 12 6 3 9 3" xfId="36915" xr:uid="{00000000-0005-0000-0000-0000BAAD0000}"/>
    <cellStyle name="Normal 12 6 4" xfId="271" xr:uid="{00000000-0005-0000-0000-0000BBAD0000}"/>
    <cellStyle name="Normal 12 6 4 10" xfId="5763" xr:uid="{00000000-0005-0000-0000-0000BCAD0000}"/>
    <cellStyle name="Normal 12 6 4 10 2" xfId="18574" xr:uid="{00000000-0005-0000-0000-0000BDAD0000}"/>
    <cellStyle name="Normal 12 6 4 10 2 2" xfId="44194" xr:uid="{00000000-0005-0000-0000-0000BEAD0000}"/>
    <cellStyle name="Normal 12 6 4 10 3" xfId="31384" xr:uid="{00000000-0005-0000-0000-0000BFAD0000}"/>
    <cellStyle name="Normal 12 6 4 11" xfId="13084" xr:uid="{00000000-0005-0000-0000-0000C0AD0000}"/>
    <cellStyle name="Normal 12 6 4 11 2" xfId="38704" xr:uid="{00000000-0005-0000-0000-0000C1AD0000}"/>
    <cellStyle name="Normal 12 6 4 12" xfId="25894" xr:uid="{00000000-0005-0000-0000-0000C2AD0000}"/>
    <cellStyle name="Normal 12 6 4 2" xfId="500" xr:uid="{00000000-0005-0000-0000-0000C3AD0000}"/>
    <cellStyle name="Normal 12 6 4 2 2" xfId="899" xr:uid="{00000000-0005-0000-0000-0000C4AD0000}"/>
    <cellStyle name="Normal 12 6 4 2 2 2" xfId="1794" xr:uid="{00000000-0005-0000-0000-0000C5AD0000}"/>
    <cellStyle name="Normal 12 6 4 2 2 2 2" xfId="3624" xr:uid="{00000000-0005-0000-0000-0000C6AD0000}"/>
    <cellStyle name="Normal 12 6 4 2 2 2 2 2" xfId="9114" xr:uid="{00000000-0005-0000-0000-0000C7AD0000}"/>
    <cellStyle name="Normal 12 6 4 2 2 2 2 2 2" xfId="21925" xr:uid="{00000000-0005-0000-0000-0000C8AD0000}"/>
    <cellStyle name="Normal 12 6 4 2 2 2 2 2 2 2" xfId="47545" xr:uid="{00000000-0005-0000-0000-0000C9AD0000}"/>
    <cellStyle name="Normal 12 6 4 2 2 2 2 2 3" xfId="34735" xr:uid="{00000000-0005-0000-0000-0000CAAD0000}"/>
    <cellStyle name="Normal 12 6 4 2 2 2 2 3" xfId="16435" xr:uid="{00000000-0005-0000-0000-0000CBAD0000}"/>
    <cellStyle name="Normal 12 6 4 2 2 2 2 3 2" xfId="42055" xr:uid="{00000000-0005-0000-0000-0000CCAD0000}"/>
    <cellStyle name="Normal 12 6 4 2 2 2 2 4" xfId="29245" xr:uid="{00000000-0005-0000-0000-0000CDAD0000}"/>
    <cellStyle name="Normal 12 6 4 2 2 2 3" xfId="5454" xr:uid="{00000000-0005-0000-0000-0000CEAD0000}"/>
    <cellStyle name="Normal 12 6 4 2 2 2 3 2" xfId="10944" xr:uid="{00000000-0005-0000-0000-0000CFAD0000}"/>
    <cellStyle name="Normal 12 6 4 2 2 2 3 2 2" xfId="23755" xr:uid="{00000000-0005-0000-0000-0000D0AD0000}"/>
    <cellStyle name="Normal 12 6 4 2 2 2 3 2 2 2" xfId="49375" xr:uid="{00000000-0005-0000-0000-0000D1AD0000}"/>
    <cellStyle name="Normal 12 6 4 2 2 2 3 2 3" xfId="36565" xr:uid="{00000000-0005-0000-0000-0000D2AD0000}"/>
    <cellStyle name="Normal 12 6 4 2 2 2 3 3" xfId="18265" xr:uid="{00000000-0005-0000-0000-0000D3AD0000}"/>
    <cellStyle name="Normal 12 6 4 2 2 2 3 3 2" xfId="43885" xr:uid="{00000000-0005-0000-0000-0000D4AD0000}"/>
    <cellStyle name="Normal 12 6 4 2 2 2 3 4" xfId="31075" xr:uid="{00000000-0005-0000-0000-0000D5AD0000}"/>
    <cellStyle name="Normal 12 6 4 2 2 2 4" xfId="12774" xr:uid="{00000000-0005-0000-0000-0000D6AD0000}"/>
    <cellStyle name="Normal 12 6 4 2 2 2 4 2" xfId="25585" xr:uid="{00000000-0005-0000-0000-0000D7AD0000}"/>
    <cellStyle name="Normal 12 6 4 2 2 2 4 2 2" xfId="51205" xr:uid="{00000000-0005-0000-0000-0000D8AD0000}"/>
    <cellStyle name="Normal 12 6 4 2 2 2 4 3" xfId="38395" xr:uid="{00000000-0005-0000-0000-0000D9AD0000}"/>
    <cellStyle name="Normal 12 6 4 2 2 2 5" xfId="7284" xr:uid="{00000000-0005-0000-0000-0000DAAD0000}"/>
    <cellStyle name="Normal 12 6 4 2 2 2 5 2" xfId="20095" xr:uid="{00000000-0005-0000-0000-0000DBAD0000}"/>
    <cellStyle name="Normal 12 6 4 2 2 2 5 2 2" xfId="45715" xr:uid="{00000000-0005-0000-0000-0000DCAD0000}"/>
    <cellStyle name="Normal 12 6 4 2 2 2 5 3" xfId="32905" xr:uid="{00000000-0005-0000-0000-0000DDAD0000}"/>
    <cellStyle name="Normal 12 6 4 2 2 2 6" xfId="14605" xr:uid="{00000000-0005-0000-0000-0000DEAD0000}"/>
    <cellStyle name="Normal 12 6 4 2 2 2 6 2" xfId="40225" xr:uid="{00000000-0005-0000-0000-0000DFAD0000}"/>
    <cellStyle name="Normal 12 6 4 2 2 2 7" xfId="27415" xr:uid="{00000000-0005-0000-0000-0000E0AD0000}"/>
    <cellStyle name="Normal 12 6 4 2 2 3" xfId="2730" xr:uid="{00000000-0005-0000-0000-0000E1AD0000}"/>
    <cellStyle name="Normal 12 6 4 2 2 3 2" xfId="8220" xr:uid="{00000000-0005-0000-0000-0000E2AD0000}"/>
    <cellStyle name="Normal 12 6 4 2 2 3 2 2" xfId="21031" xr:uid="{00000000-0005-0000-0000-0000E3AD0000}"/>
    <cellStyle name="Normal 12 6 4 2 2 3 2 2 2" xfId="46651" xr:uid="{00000000-0005-0000-0000-0000E4AD0000}"/>
    <cellStyle name="Normal 12 6 4 2 2 3 2 3" xfId="33841" xr:uid="{00000000-0005-0000-0000-0000E5AD0000}"/>
    <cellStyle name="Normal 12 6 4 2 2 3 3" xfId="15541" xr:uid="{00000000-0005-0000-0000-0000E6AD0000}"/>
    <cellStyle name="Normal 12 6 4 2 2 3 3 2" xfId="41161" xr:uid="{00000000-0005-0000-0000-0000E7AD0000}"/>
    <cellStyle name="Normal 12 6 4 2 2 3 4" xfId="28351" xr:uid="{00000000-0005-0000-0000-0000E8AD0000}"/>
    <cellStyle name="Normal 12 6 4 2 2 4" xfId="4560" xr:uid="{00000000-0005-0000-0000-0000E9AD0000}"/>
    <cellStyle name="Normal 12 6 4 2 2 4 2" xfId="10050" xr:uid="{00000000-0005-0000-0000-0000EAAD0000}"/>
    <cellStyle name="Normal 12 6 4 2 2 4 2 2" xfId="22861" xr:uid="{00000000-0005-0000-0000-0000EBAD0000}"/>
    <cellStyle name="Normal 12 6 4 2 2 4 2 2 2" xfId="48481" xr:uid="{00000000-0005-0000-0000-0000ECAD0000}"/>
    <cellStyle name="Normal 12 6 4 2 2 4 2 3" xfId="35671" xr:uid="{00000000-0005-0000-0000-0000EDAD0000}"/>
    <cellStyle name="Normal 12 6 4 2 2 4 3" xfId="17371" xr:uid="{00000000-0005-0000-0000-0000EEAD0000}"/>
    <cellStyle name="Normal 12 6 4 2 2 4 3 2" xfId="42991" xr:uid="{00000000-0005-0000-0000-0000EFAD0000}"/>
    <cellStyle name="Normal 12 6 4 2 2 4 4" xfId="30181" xr:uid="{00000000-0005-0000-0000-0000F0AD0000}"/>
    <cellStyle name="Normal 12 6 4 2 2 5" xfId="11880" xr:uid="{00000000-0005-0000-0000-0000F1AD0000}"/>
    <cellStyle name="Normal 12 6 4 2 2 5 2" xfId="24691" xr:uid="{00000000-0005-0000-0000-0000F2AD0000}"/>
    <cellStyle name="Normal 12 6 4 2 2 5 2 2" xfId="50311" xr:uid="{00000000-0005-0000-0000-0000F3AD0000}"/>
    <cellStyle name="Normal 12 6 4 2 2 5 3" xfId="37501" xr:uid="{00000000-0005-0000-0000-0000F4AD0000}"/>
    <cellStyle name="Normal 12 6 4 2 2 6" xfId="6390" xr:uid="{00000000-0005-0000-0000-0000F5AD0000}"/>
    <cellStyle name="Normal 12 6 4 2 2 6 2" xfId="19201" xr:uid="{00000000-0005-0000-0000-0000F6AD0000}"/>
    <cellStyle name="Normal 12 6 4 2 2 6 2 2" xfId="44821" xr:uid="{00000000-0005-0000-0000-0000F7AD0000}"/>
    <cellStyle name="Normal 12 6 4 2 2 6 3" xfId="32011" xr:uid="{00000000-0005-0000-0000-0000F8AD0000}"/>
    <cellStyle name="Normal 12 6 4 2 2 7" xfId="13711" xr:uid="{00000000-0005-0000-0000-0000F9AD0000}"/>
    <cellStyle name="Normal 12 6 4 2 2 7 2" xfId="39331" xr:uid="{00000000-0005-0000-0000-0000FAAD0000}"/>
    <cellStyle name="Normal 12 6 4 2 2 8" xfId="26521" xr:uid="{00000000-0005-0000-0000-0000FBAD0000}"/>
    <cellStyle name="Normal 12 6 4 2 3" xfId="1395" xr:uid="{00000000-0005-0000-0000-0000FCAD0000}"/>
    <cellStyle name="Normal 12 6 4 2 3 2" xfId="3225" xr:uid="{00000000-0005-0000-0000-0000FDAD0000}"/>
    <cellStyle name="Normal 12 6 4 2 3 2 2" xfId="8715" xr:uid="{00000000-0005-0000-0000-0000FEAD0000}"/>
    <cellStyle name="Normal 12 6 4 2 3 2 2 2" xfId="21526" xr:uid="{00000000-0005-0000-0000-0000FFAD0000}"/>
    <cellStyle name="Normal 12 6 4 2 3 2 2 2 2" xfId="47146" xr:uid="{00000000-0005-0000-0000-000000AE0000}"/>
    <cellStyle name="Normal 12 6 4 2 3 2 2 3" xfId="34336" xr:uid="{00000000-0005-0000-0000-000001AE0000}"/>
    <cellStyle name="Normal 12 6 4 2 3 2 3" xfId="16036" xr:uid="{00000000-0005-0000-0000-000002AE0000}"/>
    <cellStyle name="Normal 12 6 4 2 3 2 3 2" xfId="41656" xr:uid="{00000000-0005-0000-0000-000003AE0000}"/>
    <cellStyle name="Normal 12 6 4 2 3 2 4" xfId="28846" xr:uid="{00000000-0005-0000-0000-000004AE0000}"/>
    <cellStyle name="Normal 12 6 4 2 3 3" xfId="5055" xr:uid="{00000000-0005-0000-0000-000005AE0000}"/>
    <cellStyle name="Normal 12 6 4 2 3 3 2" xfId="10545" xr:uid="{00000000-0005-0000-0000-000006AE0000}"/>
    <cellStyle name="Normal 12 6 4 2 3 3 2 2" xfId="23356" xr:uid="{00000000-0005-0000-0000-000007AE0000}"/>
    <cellStyle name="Normal 12 6 4 2 3 3 2 2 2" xfId="48976" xr:uid="{00000000-0005-0000-0000-000008AE0000}"/>
    <cellStyle name="Normal 12 6 4 2 3 3 2 3" xfId="36166" xr:uid="{00000000-0005-0000-0000-000009AE0000}"/>
    <cellStyle name="Normal 12 6 4 2 3 3 3" xfId="17866" xr:uid="{00000000-0005-0000-0000-00000AAE0000}"/>
    <cellStyle name="Normal 12 6 4 2 3 3 3 2" xfId="43486" xr:uid="{00000000-0005-0000-0000-00000BAE0000}"/>
    <cellStyle name="Normal 12 6 4 2 3 3 4" xfId="30676" xr:uid="{00000000-0005-0000-0000-00000CAE0000}"/>
    <cellStyle name="Normal 12 6 4 2 3 4" xfId="12375" xr:uid="{00000000-0005-0000-0000-00000DAE0000}"/>
    <cellStyle name="Normal 12 6 4 2 3 4 2" xfId="25186" xr:uid="{00000000-0005-0000-0000-00000EAE0000}"/>
    <cellStyle name="Normal 12 6 4 2 3 4 2 2" xfId="50806" xr:uid="{00000000-0005-0000-0000-00000FAE0000}"/>
    <cellStyle name="Normal 12 6 4 2 3 4 3" xfId="37996" xr:uid="{00000000-0005-0000-0000-000010AE0000}"/>
    <cellStyle name="Normal 12 6 4 2 3 5" xfId="6885" xr:uid="{00000000-0005-0000-0000-000011AE0000}"/>
    <cellStyle name="Normal 12 6 4 2 3 5 2" xfId="19696" xr:uid="{00000000-0005-0000-0000-000012AE0000}"/>
    <cellStyle name="Normal 12 6 4 2 3 5 2 2" xfId="45316" xr:uid="{00000000-0005-0000-0000-000013AE0000}"/>
    <cellStyle name="Normal 12 6 4 2 3 5 3" xfId="32506" xr:uid="{00000000-0005-0000-0000-000014AE0000}"/>
    <cellStyle name="Normal 12 6 4 2 3 6" xfId="14206" xr:uid="{00000000-0005-0000-0000-000015AE0000}"/>
    <cellStyle name="Normal 12 6 4 2 3 6 2" xfId="39826" xr:uid="{00000000-0005-0000-0000-000016AE0000}"/>
    <cellStyle name="Normal 12 6 4 2 3 7" xfId="27016" xr:uid="{00000000-0005-0000-0000-000017AE0000}"/>
    <cellStyle name="Normal 12 6 4 2 4" xfId="2331" xr:uid="{00000000-0005-0000-0000-000018AE0000}"/>
    <cellStyle name="Normal 12 6 4 2 4 2" xfId="7821" xr:uid="{00000000-0005-0000-0000-000019AE0000}"/>
    <cellStyle name="Normal 12 6 4 2 4 2 2" xfId="20632" xr:uid="{00000000-0005-0000-0000-00001AAE0000}"/>
    <cellStyle name="Normal 12 6 4 2 4 2 2 2" xfId="46252" xr:uid="{00000000-0005-0000-0000-00001BAE0000}"/>
    <cellStyle name="Normal 12 6 4 2 4 2 3" xfId="33442" xr:uid="{00000000-0005-0000-0000-00001CAE0000}"/>
    <cellStyle name="Normal 12 6 4 2 4 3" xfId="15142" xr:uid="{00000000-0005-0000-0000-00001DAE0000}"/>
    <cellStyle name="Normal 12 6 4 2 4 3 2" xfId="40762" xr:uid="{00000000-0005-0000-0000-00001EAE0000}"/>
    <cellStyle name="Normal 12 6 4 2 4 4" xfId="27952" xr:uid="{00000000-0005-0000-0000-00001FAE0000}"/>
    <cellStyle name="Normal 12 6 4 2 5" xfId="4161" xr:uid="{00000000-0005-0000-0000-000020AE0000}"/>
    <cellStyle name="Normal 12 6 4 2 5 2" xfId="9651" xr:uid="{00000000-0005-0000-0000-000021AE0000}"/>
    <cellStyle name="Normal 12 6 4 2 5 2 2" xfId="22462" xr:uid="{00000000-0005-0000-0000-000022AE0000}"/>
    <cellStyle name="Normal 12 6 4 2 5 2 2 2" xfId="48082" xr:uid="{00000000-0005-0000-0000-000023AE0000}"/>
    <cellStyle name="Normal 12 6 4 2 5 2 3" xfId="35272" xr:uid="{00000000-0005-0000-0000-000024AE0000}"/>
    <cellStyle name="Normal 12 6 4 2 5 3" xfId="16972" xr:uid="{00000000-0005-0000-0000-000025AE0000}"/>
    <cellStyle name="Normal 12 6 4 2 5 3 2" xfId="42592" xr:uid="{00000000-0005-0000-0000-000026AE0000}"/>
    <cellStyle name="Normal 12 6 4 2 5 4" xfId="29782" xr:uid="{00000000-0005-0000-0000-000027AE0000}"/>
    <cellStyle name="Normal 12 6 4 2 6" xfId="11481" xr:uid="{00000000-0005-0000-0000-000028AE0000}"/>
    <cellStyle name="Normal 12 6 4 2 6 2" xfId="24292" xr:uid="{00000000-0005-0000-0000-000029AE0000}"/>
    <cellStyle name="Normal 12 6 4 2 6 2 2" xfId="49912" xr:uid="{00000000-0005-0000-0000-00002AAE0000}"/>
    <cellStyle name="Normal 12 6 4 2 6 3" xfId="37102" xr:uid="{00000000-0005-0000-0000-00002BAE0000}"/>
    <cellStyle name="Normal 12 6 4 2 7" xfId="5991" xr:uid="{00000000-0005-0000-0000-00002CAE0000}"/>
    <cellStyle name="Normal 12 6 4 2 7 2" xfId="18802" xr:uid="{00000000-0005-0000-0000-00002DAE0000}"/>
    <cellStyle name="Normal 12 6 4 2 7 2 2" xfId="44422" xr:uid="{00000000-0005-0000-0000-00002EAE0000}"/>
    <cellStyle name="Normal 12 6 4 2 7 3" xfId="31612" xr:uid="{00000000-0005-0000-0000-00002FAE0000}"/>
    <cellStyle name="Normal 12 6 4 2 8" xfId="13312" xr:uid="{00000000-0005-0000-0000-000030AE0000}"/>
    <cellStyle name="Normal 12 6 4 2 8 2" xfId="38932" xr:uid="{00000000-0005-0000-0000-000031AE0000}"/>
    <cellStyle name="Normal 12 6 4 2 9" xfId="26122" xr:uid="{00000000-0005-0000-0000-000032AE0000}"/>
    <cellStyle name="Normal 12 6 4 3" xfId="632" xr:uid="{00000000-0005-0000-0000-000033AE0000}"/>
    <cellStyle name="Normal 12 6 4 3 2" xfId="1032" xr:uid="{00000000-0005-0000-0000-000034AE0000}"/>
    <cellStyle name="Normal 12 6 4 3 2 2" xfId="1927" xr:uid="{00000000-0005-0000-0000-000035AE0000}"/>
    <cellStyle name="Normal 12 6 4 3 2 2 2" xfId="3757" xr:uid="{00000000-0005-0000-0000-000036AE0000}"/>
    <cellStyle name="Normal 12 6 4 3 2 2 2 2" xfId="9247" xr:uid="{00000000-0005-0000-0000-000037AE0000}"/>
    <cellStyle name="Normal 12 6 4 3 2 2 2 2 2" xfId="22058" xr:uid="{00000000-0005-0000-0000-000038AE0000}"/>
    <cellStyle name="Normal 12 6 4 3 2 2 2 2 2 2" xfId="47678" xr:uid="{00000000-0005-0000-0000-000039AE0000}"/>
    <cellStyle name="Normal 12 6 4 3 2 2 2 2 3" xfId="34868" xr:uid="{00000000-0005-0000-0000-00003AAE0000}"/>
    <cellStyle name="Normal 12 6 4 3 2 2 2 3" xfId="16568" xr:uid="{00000000-0005-0000-0000-00003BAE0000}"/>
    <cellStyle name="Normal 12 6 4 3 2 2 2 3 2" xfId="42188" xr:uid="{00000000-0005-0000-0000-00003CAE0000}"/>
    <cellStyle name="Normal 12 6 4 3 2 2 2 4" xfId="29378" xr:uid="{00000000-0005-0000-0000-00003DAE0000}"/>
    <cellStyle name="Normal 12 6 4 3 2 2 3" xfId="5587" xr:uid="{00000000-0005-0000-0000-00003EAE0000}"/>
    <cellStyle name="Normal 12 6 4 3 2 2 3 2" xfId="11077" xr:uid="{00000000-0005-0000-0000-00003FAE0000}"/>
    <cellStyle name="Normal 12 6 4 3 2 2 3 2 2" xfId="23888" xr:uid="{00000000-0005-0000-0000-000040AE0000}"/>
    <cellStyle name="Normal 12 6 4 3 2 2 3 2 2 2" xfId="49508" xr:uid="{00000000-0005-0000-0000-000041AE0000}"/>
    <cellStyle name="Normal 12 6 4 3 2 2 3 2 3" xfId="36698" xr:uid="{00000000-0005-0000-0000-000042AE0000}"/>
    <cellStyle name="Normal 12 6 4 3 2 2 3 3" xfId="18398" xr:uid="{00000000-0005-0000-0000-000043AE0000}"/>
    <cellStyle name="Normal 12 6 4 3 2 2 3 3 2" xfId="44018" xr:uid="{00000000-0005-0000-0000-000044AE0000}"/>
    <cellStyle name="Normal 12 6 4 3 2 2 3 4" xfId="31208" xr:uid="{00000000-0005-0000-0000-000045AE0000}"/>
    <cellStyle name="Normal 12 6 4 3 2 2 4" xfId="12907" xr:uid="{00000000-0005-0000-0000-000046AE0000}"/>
    <cellStyle name="Normal 12 6 4 3 2 2 4 2" xfId="25718" xr:uid="{00000000-0005-0000-0000-000047AE0000}"/>
    <cellStyle name="Normal 12 6 4 3 2 2 4 2 2" xfId="51338" xr:uid="{00000000-0005-0000-0000-000048AE0000}"/>
    <cellStyle name="Normal 12 6 4 3 2 2 4 3" xfId="38528" xr:uid="{00000000-0005-0000-0000-000049AE0000}"/>
    <cellStyle name="Normal 12 6 4 3 2 2 5" xfId="7417" xr:uid="{00000000-0005-0000-0000-00004AAE0000}"/>
    <cellStyle name="Normal 12 6 4 3 2 2 5 2" xfId="20228" xr:uid="{00000000-0005-0000-0000-00004BAE0000}"/>
    <cellStyle name="Normal 12 6 4 3 2 2 5 2 2" xfId="45848" xr:uid="{00000000-0005-0000-0000-00004CAE0000}"/>
    <cellStyle name="Normal 12 6 4 3 2 2 5 3" xfId="33038" xr:uid="{00000000-0005-0000-0000-00004DAE0000}"/>
    <cellStyle name="Normal 12 6 4 3 2 2 6" xfId="14738" xr:uid="{00000000-0005-0000-0000-00004EAE0000}"/>
    <cellStyle name="Normal 12 6 4 3 2 2 6 2" xfId="40358" xr:uid="{00000000-0005-0000-0000-00004FAE0000}"/>
    <cellStyle name="Normal 12 6 4 3 2 2 7" xfId="27548" xr:uid="{00000000-0005-0000-0000-000050AE0000}"/>
    <cellStyle name="Normal 12 6 4 3 2 3" xfId="2863" xr:uid="{00000000-0005-0000-0000-000051AE0000}"/>
    <cellStyle name="Normal 12 6 4 3 2 3 2" xfId="8353" xr:uid="{00000000-0005-0000-0000-000052AE0000}"/>
    <cellStyle name="Normal 12 6 4 3 2 3 2 2" xfId="21164" xr:uid="{00000000-0005-0000-0000-000053AE0000}"/>
    <cellStyle name="Normal 12 6 4 3 2 3 2 2 2" xfId="46784" xr:uid="{00000000-0005-0000-0000-000054AE0000}"/>
    <cellStyle name="Normal 12 6 4 3 2 3 2 3" xfId="33974" xr:uid="{00000000-0005-0000-0000-000055AE0000}"/>
    <cellStyle name="Normal 12 6 4 3 2 3 3" xfId="15674" xr:uid="{00000000-0005-0000-0000-000056AE0000}"/>
    <cellStyle name="Normal 12 6 4 3 2 3 3 2" xfId="41294" xr:uid="{00000000-0005-0000-0000-000057AE0000}"/>
    <cellStyle name="Normal 12 6 4 3 2 3 4" xfId="28484" xr:uid="{00000000-0005-0000-0000-000058AE0000}"/>
    <cellStyle name="Normal 12 6 4 3 2 4" xfId="4693" xr:uid="{00000000-0005-0000-0000-000059AE0000}"/>
    <cellStyle name="Normal 12 6 4 3 2 4 2" xfId="10183" xr:uid="{00000000-0005-0000-0000-00005AAE0000}"/>
    <cellStyle name="Normal 12 6 4 3 2 4 2 2" xfId="22994" xr:uid="{00000000-0005-0000-0000-00005BAE0000}"/>
    <cellStyle name="Normal 12 6 4 3 2 4 2 2 2" xfId="48614" xr:uid="{00000000-0005-0000-0000-00005CAE0000}"/>
    <cellStyle name="Normal 12 6 4 3 2 4 2 3" xfId="35804" xr:uid="{00000000-0005-0000-0000-00005DAE0000}"/>
    <cellStyle name="Normal 12 6 4 3 2 4 3" xfId="17504" xr:uid="{00000000-0005-0000-0000-00005EAE0000}"/>
    <cellStyle name="Normal 12 6 4 3 2 4 3 2" xfId="43124" xr:uid="{00000000-0005-0000-0000-00005FAE0000}"/>
    <cellStyle name="Normal 12 6 4 3 2 4 4" xfId="30314" xr:uid="{00000000-0005-0000-0000-000060AE0000}"/>
    <cellStyle name="Normal 12 6 4 3 2 5" xfId="12013" xr:uid="{00000000-0005-0000-0000-000061AE0000}"/>
    <cellStyle name="Normal 12 6 4 3 2 5 2" xfId="24824" xr:uid="{00000000-0005-0000-0000-000062AE0000}"/>
    <cellStyle name="Normal 12 6 4 3 2 5 2 2" xfId="50444" xr:uid="{00000000-0005-0000-0000-000063AE0000}"/>
    <cellStyle name="Normal 12 6 4 3 2 5 3" xfId="37634" xr:uid="{00000000-0005-0000-0000-000064AE0000}"/>
    <cellStyle name="Normal 12 6 4 3 2 6" xfId="6523" xr:uid="{00000000-0005-0000-0000-000065AE0000}"/>
    <cellStyle name="Normal 12 6 4 3 2 6 2" xfId="19334" xr:uid="{00000000-0005-0000-0000-000066AE0000}"/>
    <cellStyle name="Normal 12 6 4 3 2 6 2 2" xfId="44954" xr:uid="{00000000-0005-0000-0000-000067AE0000}"/>
    <cellStyle name="Normal 12 6 4 3 2 6 3" xfId="32144" xr:uid="{00000000-0005-0000-0000-000068AE0000}"/>
    <cellStyle name="Normal 12 6 4 3 2 7" xfId="13844" xr:uid="{00000000-0005-0000-0000-000069AE0000}"/>
    <cellStyle name="Normal 12 6 4 3 2 7 2" xfId="39464" xr:uid="{00000000-0005-0000-0000-00006AAE0000}"/>
    <cellStyle name="Normal 12 6 4 3 2 8" xfId="26654" xr:uid="{00000000-0005-0000-0000-00006BAE0000}"/>
    <cellStyle name="Normal 12 6 4 3 3" xfId="1527" xr:uid="{00000000-0005-0000-0000-00006CAE0000}"/>
    <cellStyle name="Normal 12 6 4 3 3 2" xfId="3357" xr:uid="{00000000-0005-0000-0000-00006DAE0000}"/>
    <cellStyle name="Normal 12 6 4 3 3 2 2" xfId="8847" xr:uid="{00000000-0005-0000-0000-00006EAE0000}"/>
    <cellStyle name="Normal 12 6 4 3 3 2 2 2" xfId="21658" xr:uid="{00000000-0005-0000-0000-00006FAE0000}"/>
    <cellStyle name="Normal 12 6 4 3 3 2 2 2 2" xfId="47278" xr:uid="{00000000-0005-0000-0000-000070AE0000}"/>
    <cellStyle name="Normal 12 6 4 3 3 2 2 3" xfId="34468" xr:uid="{00000000-0005-0000-0000-000071AE0000}"/>
    <cellStyle name="Normal 12 6 4 3 3 2 3" xfId="16168" xr:uid="{00000000-0005-0000-0000-000072AE0000}"/>
    <cellStyle name="Normal 12 6 4 3 3 2 3 2" xfId="41788" xr:uid="{00000000-0005-0000-0000-000073AE0000}"/>
    <cellStyle name="Normal 12 6 4 3 3 2 4" xfId="28978" xr:uid="{00000000-0005-0000-0000-000074AE0000}"/>
    <cellStyle name="Normal 12 6 4 3 3 3" xfId="5187" xr:uid="{00000000-0005-0000-0000-000075AE0000}"/>
    <cellStyle name="Normal 12 6 4 3 3 3 2" xfId="10677" xr:uid="{00000000-0005-0000-0000-000076AE0000}"/>
    <cellStyle name="Normal 12 6 4 3 3 3 2 2" xfId="23488" xr:uid="{00000000-0005-0000-0000-000077AE0000}"/>
    <cellStyle name="Normal 12 6 4 3 3 3 2 2 2" xfId="49108" xr:uid="{00000000-0005-0000-0000-000078AE0000}"/>
    <cellStyle name="Normal 12 6 4 3 3 3 2 3" xfId="36298" xr:uid="{00000000-0005-0000-0000-000079AE0000}"/>
    <cellStyle name="Normal 12 6 4 3 3 3 3" xfId="17998" xr:uid="{00000000-0005-0000-0000-00007AAE0000}"/>
    <cellStyle name="Normal 12 6 4 3 3 3 3 2" xfId="43618" xr:uid="{00000000-0005-0000-0000-00007BAE0000}"/>
    <cellStyle name="Normal 12 6 4 3 3 3 4" xfId="30808" xr:uid="{00000000-0005-0000-0000-00007CAE0000}"/>
    <cellStyle name="Normal 12 6 4 3 3 4" xfId="12507" xr:uid="{00000000-0005-0000-0000-00007DAE0000}"/>
    <cellStyle name="Normal 12 6 4 3 3 4 2" xfId="25318" xr:uid="{00000000-0005-0000-0000-00007EAE0000}"/>
    <cellStyle name="Normal 12 6 4 3 3 4 2 2" xfId="50938" xr:uid="{00000000-0005-0000-0000-00007FAE0000}"/>
    <cellStyle name="Normal 12 6 4 3 3 4 3" xfId="38128" xr:uid="{00000000-0005-0000-0000-000080AE0000}"/>
    <cellStyle name="Normal 12 6 4 3 3 5" xfId="7017" xr:uid="{00000000-0005-0000-0000-000081AE0000}"/>
    <cellStyle name="Normal 12 6 4 3 3 5 2" xfId="19828" xr:uid="{00000000-0005-0000-0000-000082AE0000}"/>
    <cellStyle name="Normal 12 6 4 3 3 5 2 2" xfId="45448" xr:uid="{00000000-0005-0000-0000-000083AE0000}"/>
    <cellStyle name="Normal 12 6 4 3 3 5 3" xfId="32638" xr:uid="{00000000-0005-0000-0000-000084AE0000}"/>
    <cellStyle name="Normal 12 6 4 3 3 6" xfId="14338" xr:uid="{00000000-0005-0000-0000-000085AE0000}"/>
    <cellStyle name="Normal 12 6 4 3 3 6 2" xfId="39958" xr:uid="{00000000-0005-0000-0000-000086AE0000}"/>
    <cellStyle name="Normal 12 6 4 3 3 7" xfId="27148" xr:uid="{00000000-0005-0000-0000-000087AE0000}"/>
    <cellStyle name="Normal 12 6 4 3 4" xfId="2463" xr:uid="{00000000-0005-0000-0000-000088AE0000}"/>
    <cellStyle name="Normal 12 6 4 3 4 2" xfId="7953" xr:uid="{00000000-0005-0000-0000-000089AE0000}"/>
    <cellStyle name="Normal 12 6 4 3 4 2 2" xfId="20764" xr:uid="{00000000-0005-0000-0000-00008AAE0000}"/>
    <cellStyle name="Normal 12 6 4 3 4 2 2 2" xfId="46384" xr:uid="{00000000-0005-0000-0000-00008BAE0000}"/>
    <cellStyle name="Normal 12 6 4 3 4 2 3" xfId="33574" xr:uid="{00000000-0005-0000-0000-00008CAE0000}"/>
    <cellStyle name="Normal 12 6 4 3 4 3" xfId="15274" xr:uid="{00000000-0005-0000-0000-00008DAE0000}"/>
    <cellStyle name="Normal 12 6 4 3 4 3 2" xfId="40894" xr:uid="{00000000-0005-0000-0000-00008EAE0000}"/>
    <cellStyle name="Normal 12 6 4 3 4 4" xfId="28084" xr:uid="{00000000-0005-0000-0000-00008FAE0000}"/>
    <cellStyle name="Normal 12 6 4 3 5" xfId="4293" xr:uid="{00000000-0005-0000-0000-000090AE0000}"/>
    <cellStyle name="Normal 12 6 4 3 5 2" xfId="9783" xr:uid="{00000000-0005-0000-0000-000091AE0000}"/>
    <cellStyle name="Normal 12 6 4 3 5 2 2" xfId="22594" xr:uid="{00000000-0005-0000-0000-000092AE0000}"/>
    <cellStyle name="Normal 12 6 4 3 5 2 2 2" xfId="48214" xr:uid="{00000000-0005-0000-0000-000093AE0000}"/>
    <cellStyle name="Normal 12 6 4 3 5 2 3" xfId="35404" xr:uid="{00000000-0005-0000-0000-000094AE0000}"/>
    <cellStyle name="Normal 12 6 4 3 5 3" xfId="17104" xr:uid="{00000000-0005-0000-0000-000095AE0000}"/>
    <cellStyle name="Normal 12 6 4 3 5 3 2" xfId="42724" xr:uid="{00000000-0005-0000-0000-000096AE0000}"/>
    <cellStyle name="Normal 12 6 4 3 5 4" xfId="29914" xr:uid="{00000000-0005-0000-0000-000097AE0000}"/>
    <cellStyle name="Normal 12 6 4 3 6" xfId="11613" xr:uid="{00000000-0005-0000-0000-000098AE0000}"/>
    <cellStyle name="Normal 12 6 4 3 6 2" xfId="24424" xr:uid="{00000000-0005-0000-0000-000099AE0000}"/>
    <cellStyle name="Normal 12 6 4 3 6 2 2" xfId="50044" xr:uid="{00000000-0005-0000-0000-00009AAE0000}"/>
    <cellStyle name="Normal 12 6 4 3 6 3" xfId="37234" xr:uid="{00000000-0005-0000-0000-00009BAE0000}"/>
    <cellStyle name="Normal 12 6 4 3 7" xfId="6123" xr:uid="{00000000-0005-0000-0000-00009CAE0000}"/>
    <cellStyle name="Normal 12 6 4 3 7 2" xfId="18934" xr:uid="{00000000-0005-0000-0000-00009DAE0000}"/>
    <cellStyle name="Normal 12 6 4 3 7 2 2" xfId="44554" xr:uid="{00000000-0005-0000-0000-00009EAE0000}"/>
    <cellStyle name="Normal 12 6 4 3 7 3" xfId="31744" xr:uid="{00000000-0005-0000-0000-00009FAE0000}"/>
    <cellStyle name="Normal 12 6 4 3 8" xfId="13444" xr:uid="{00000000-0005-0000-0000-0000A0AE0000}"/>
    <cellStyle name="Normal 12 6 4 3 8 2" xfId="39064" xr:uid="{00000000-0005-0000-0000-0000A1AE0000}"/>
    <cellStyle name="Normal 12 6 4 3 9" xfId="26254" xr:uid="{00000000-0005-0000-0000-0000A2AE0000}"/>
    <cellStyle name="Normal 12 6 4 4" xfId="407" xr:uid="{00000000-0005-0000-0000-0000A3AE0000}"/>
    <cellStyle name="Normal 12 6 4 4 2" xfId="1302" xr:uid="{00000000-0005-0000-0000-0000A4AE0000}"/>
    <cellStyle name="Normal 12 6 4 4 2 2" xfId="3132" xr:uid="{00000000-0005-0000-0000-0000A5AE0000}"/>
    <cellStyle name="Normal 12 6 4 4 2 2 2" xfId="8622" xr:uid="{00000000-0005-0000-0000-0000A6AE0000}"/>
    <cellStyle name="Normal 12 6 4 4 2 2 2 2" xfId="21433" xr:uid="{00000000-0005-0000-0000-0000A7AE0000}"/>
    <cellStyle name="Normal 12 6 4 4 2 2 2 2 2" xfId="47053" xr:uid="{00000000-0005-0000-0000-0000A8AE0000}"/>
    <cellStyle name="Normal 12 6 4 4 2 2 2 3" xfId="34243" xr:uid="{00000000-0005-0000-0000-0000A9AE0000}"/>
    <cellStyle name="Normal 12 6 4 4 2 2 3" xfId="15943" xr:uid="{00000000-0005-0000-0000-0000AAAE0000}"/>
    <cellStyle name="Normal 12 6 4 4 2 2 3 2" xfId="41563" xr:uid="{00000000-0005-0000-0000-0000ABAE0000}"/>
    <cellStyle name="Normal 12 6 4 4 2 2 4" xfId="28753" xr:uid="{00000000-0005-0000-0000-0000ACAE0000}"/>
    <cellStyle name="Normal 12 6 4 4 2 3" xfId="4962" xr:uid="{00000000-0005-0000-0000-0000ADAE0000}"/>
    <cellStyle name="Normal 12 6 4 4 2 3 2" xfId="10452" xr:uid="{00000000-0005-0000-0000-0000AEAE0000}"/>
    <cellStyle name="Normal 12 6 4 4 2 3 2 2" xfId="23263" xr:uid="{00000000-0005-0000-0000-0000AFAE0000}"/>
    <cellStyle name="Normal 12 6 4 4 2 3 2 2 2" xfId="48883" xr:uid="{00000000-0005-0000-0000-0000B0AE0000}"/>
    <cellStyle name="Normal 12 6 4 4 2 3 2 3" xfId="36073" xr:uid="{00000000-0005-0000-0000-0000B1AE0000}"/>
    <cellStyle name="Normal 12 6 4 4 2 3 3" xfId="17773" xr:uid="{00000000-0005-0000-0000-0000B2AE0000}"/>
    <cellStyle name="Normal 12 6 4 4 2 3 3 2" xfId="43393" xr:uid="{00000000-0005-0000-0000-0000B3AE0000}"/>
    <cellStyle name="Normal 12 6 4 4 2 3 4" xfId="30583" xr:uid="{00000000-0005-0000-0000-0000B4AE0000}"/>
    <cellStyle name="Normal 12 6 4 4 2 4" xfId="12282" xr:uid="{00000000-0005-0000-0000-0000B5AE0000}"/>
    <cellStyle name="Normal 12 6 4 4 2 4 2" xfId="25093" xr:uid="{00000000-0005-0000-0000-0000B6AE0000}"/>
    <cellStyle name="Normal 12 6 4 4 2 4 2 2" xfId="50713" xr:uid="{00000000-0005-0000-0000-0000B7AE0000}"/>
    <cellStyle name="Normal 12 6 4 4 2 4 3" xfId="37903" xr:uid="{00000000-0005-0000-0000-0000B8AE0000}"/>
    <cellStyle name="Normal 12 6 4 4 2 5" xfId="6792" xr:uid="{00000000-0005-0000-0000-0000B9AE0000}"/>
    <cellStyle name="Normal 12 6 4 4 2 5 2" xfId="19603" xr:uid="{00000000-0005-0000-0000-0000BAAE0000}"/>
    <cellStyle name="Normal 12 6 4 4 2 5 2 2" xfId="45223" xr:uid="{00000000-0005-0000-0000-0000BBAE0000}"/>
    <cellStyle name="Normal 12 6 4 4 2 5 3" xfId="32413" xr:uid="{00000000-0005-0000-0000-0000BCAE0000}"/>
    <cellStyle name="Normal 12 6 4 4 2 6" xfId="14113" xr:uid="{00000000-0005-0000-0000-0000BDAE0000}"/>
    <cellStyle name="Normal 12 6 4 4 2 6 2" xfId="39733" xr:uid="{00000000-0005-0000-0000-0000BEAE0000}"/>
    <cellStyle name="Normal 12 6 4 4 2 7" xfId="26923" xr:uid="{00000000-0005-0000-0000-0000BFAE0000}"/>
    <cellStyle name="Normal 12 6 4 4 3" xfId="2238" xr:uid="{00000000-0005-0000-0000-0000C0AE0000}"/>
    <cellStyle name="Normal 12 6 4 4 3 2" xfId="7728" xr:uid="{00000000-0005-0000-0000-0000C1AE0000}"/>
    <cellStyle name="Normal 12 6 4 4 3 2 2" xfId="20539" xr:uid="{00000000-0005-0000-0000-0000C2AE0000}"/>
    <cellStyle name="Normal 12 6 4 4 3 2 2 2" xfId="46159" xr:uid="{00000000-0005-0000-0000-0000C3AE0000}"/>
    <cellStyle name="Normal 12 6 4 4 3 2 3" xfId="33349" xr:uid="{00000000-0005-0000-0000-0000C4AE0000}"/>
    <cellStyle name="Normal 12 6 4 4 3 3" xfId="15049" xr:uid="{00000000-0005-0000-0000-0000C5AE0000}"/>
    <cellStyle name="Normal 12 6 4 4 3 3 2" xfId="40669" xr:uid="{00000000-0005-0000-0000-0000C6AE0000}"/>
    <cellStyle name="Normal 12 6 4 4 3 4" xfId="27859" xr:uid="{00000000-0005-0000-0000-0000C7AE0000}"/>
    <cellStyle name="Normal 12 6 4 4 4" xfId="4068" xr:uid="{00000000-0005-0000-0000-0000C8AE0000}"/>
    <cellStyle name="Normal 12 6 4 4 4 2" xfId="9558" xr:uid="{00000000-0005-0000-0000-0000C9AE0000}"/>
    <cellStyle name="Normal 12 6 4 4 4 2 2" xfId="22369" xr:uid="{00000000-0005-0000-0000-0000CAAE0000}"/>
    <cellStyle name="Normal 12 6 4 4 4 2 2 2" xfId="47989" xr:uid="{00000000-0005-0000-0000-0000CBAE0000}"/>
    <cellStyle name="Normal 12 6 4 4 4 2 3" xfId="35179" xr:uid="{00000000-0005-0000-0000-0000CCAE0000}"/>
    <cellStyle name="Normal 12 6 4 4 4 3" xfId="16879" xr:uid="{00000000-0005-0000-0000-0000CDAE0000}"/>
    <cellStyle name="Normal 12 6 4 4 4 3 2" xfId="42499" xr:uid="{00000000-0005-0000-0000-0000CEAE0000}"/>
    <cellStyle name="Normal 12 6 4 4 4 4" xfId="29689" xr:uid="{00000000-0005-0000-0000-0000CFAE0000}"/>
    <cellStyle name="Normal 12 6 4 4 5" xfId="11388" xr:uid="{00000000-0005-0000-0000-0000D0AE0000}"/>
    <cellStyle name="Normal 12 6 4 4 5 2" xfId="24199" xr:uid="{00000000-0005-0000-0000-0000D1AE0000}"/>
    <cellStyle name="Normal 12 6 4 4 5 2 2" xfId="49819" xr:uid="{00000000-0005-0000-0000-0000D2AE0000}"/>
    <cellStyle name="Normal 12 6 4 4 5 3" xfId="37009" xr:uid="{00000000-0005-0000-0000-0000D3AE0000}"/>
    <cellStyle name="Normal 12 6 4 4 6" xfId="5898" xr:uid="{00000000-0005-0000-0000-0000D4AE0000}"/>
    <cellStyle name="Normal 12 6 4 4 6 2" xfId="18709" xr:uid="{00000000-0005-0000-0000-0000D5AE0000}"/>
    <cellStyle name="Normal 12 6 4 4 6 2 2" xfId="44329" xr:uid="{00000000-0005-0000-0000-0000D6AE0000}"/>
    <cellStyle name="Normal 12 6 4 4 6 3" xfId="31519" xr:uid="{00000000-0005-0000-0000-0000D7AE0000}"/>
    <cellStyle name="Normal 12 6 4 4 7" xfId="13219" xr:uid="{00000000-0005-0000-0000-0000D8AE0000}"/>
    <cellStyle name="Normal 12 6 4 4 7 2" xfId="38839" xr:uid="{00000000-0005-0000-0000-0000D9AE0000}"/>
    <cellStyle name="Normal 12 6 4 4 8" xfId="26029" xr:uid="{00000000-0005-0000-0000-0000DAAE0000}"/>
    <cellStyle name="Normal 12 6 4 5" xfId="766" xr:uid="{00000000-0005-0000-0000-0000DBAE0000}"/>
    <cellStyle name="Normal 12 6 4 5 2" xfId="1661" xr:uid="{00000000-0005-0000-0000-0000DCAE0000}"/>
    <cellStyle name="Normal 12 6 4 5 2 2" xfId="3491" xr:uid="{00000000-0005-0000-0000-0000DDAE0000}"/>
    <cellStyle name="Normal 12 6 4 5 2 2 2" xfId="8981" xr:uid="{00000000-0005-0000-0000-0000DEAE0000}"/>
    <cellStyle name="Normal 12 6 4 5 2 2 2 2" xfId="21792" xr:uid="{00000000-0005-0000-0000-0000DFAE0000}"/>
    <cellStyle name="Normal 12 6 4 5 2 2 2 2 2" xfId="47412" xr:uid="{00000000-0005-0000-0000-0000E0AE0000}"/>
    <cellStyle name="Normal 12 6 4 5 2 2 2 3" xfId="34602" xr:uid="{00000000-0005-0000-0000-0000E1AE0000}"/>
    <cellStyle name="Normal 12 6 4 5 2 2 3" xfId="16302" xr:uid="{00000000-0005-0000-0000-0000E2AE0000}"/>
    <cellStyle name="Normal 12 6 4 5 2 2 3 2" xfId="41922" xr:uid="{00000000-0005-0000-0000-0000E3AE0000}"/>
    <cellStyle name="Normal 12 6 4 5 2 2 4" xfId="29112" xr:uid="{00000000-0005-0000-0000-0000E4AE0000}"/>
    <cellStyle name="Normal 12 6 4 5 2 3" xfId="5321" xr:uid="{00000000-0005-0000-0000-0000E5AE0000}"/>
    <cellStyle name="Normal 12 6 4 5 2 3 2" xfId="10811" xr:uid="{00000000-0005-0000-0000-0000E6AE0000}"/>
    <cellStyle name="Normal 12 6 4 5 2 3 2 2" xfId="23622" xr:uid="{00000000-0005-0000-0000-0000E7AE0000}"/>
    <cellStyle name="Normal 12 6 4 5 2 3 2 2 2" xfId="49242" xr:uid="{00000000-0005-0000-0000-0000E8AE0000}"/>
    <cellStyle name="Normal 12 6 4 5 2 3 2 3" xfId="36432" xr:uid="{00000000-0005-0000-0000-0000E9AE0000}"/>
    <cellStyle name="Normal 12 6 4 5 2 3 3" xfId="18132" xr:uid="{00000000-0005-0000-0000-0000EAAE0000}"/>
    <cellStyle name="Normal 12 6 4 5 2 3 3 2" xfId="43752" xr:uid="{00000000-0005-0000-0000-0000EBAE0000}"/>
    <cellStyle name="Normal 12 6 4 5 2 3 4" xfId="30942" xr:uid="{00000000-0005-0000-0000-0000ECAE0000}"/>
    <cellStyle name="Normal 12 6 4 5 2 4" xfId="12641" xr:uid="{00000000-0005-0000-0000-0000EDAE0000}"/>
    <cellStyle name="Normal 12 6 4 5 2 4 2" xfId="25452" xr:uid="{00000000-0005-0000-0000-0000EEAE0000}"/>
    <cellStyle name="Normal 12 6 4 5 2 4 2 2" xfId="51072" xr:uid="{00000000-0005-0000-0000-0000EFAE0000}"/>
    <cellStyle name="Normal 12 6 4 5 2 4 3" xfId="38262" xr:uid="{00000000-0005-0000-0000-0000F0AE0000}"/>
    <cellStyle name="Normal 12 6 4 5 2 5" xfId="7151" xr:uid="{00000000-0005-0000-0000-0000F1AE0000}"/>
    <cellStyle name="Normal 12 6 4 5 2 5 2" xfId="19962" xr:uid="{00000000-0005-0000-0000-0000F2AE0000}"/>
    <cellStyle name="Normal 12 6 4 5 2 5 2 2" xfId="45582" xr:uid="{00000000-0005-0000-0000-0000F3AE0000}"/>
    <cellStyle name="Normal 12 6 4 5 2 5 3" xfId="32772" xr:uid="{00000000-0005-0000-0000-0000F4AE0000}"/>
    <cellStyle name="Normal 12 6 4 5 2 6" xfId="14472" xr:uid="{00000000-0005-0000-0000-0000F5AE0000}"/>
    <cellStyle name="Normal 12 6 4 5 2 6 2" xfId="40092" xr:uid="{00000000-0005-0000-0000-0000F6AE0000}"/>
    <cellStyle name="Normal 12 6 4 5 2 7" xfId="27282" xr:uid="{00000000-0005-0000-0000-0000F7AE0000}"/>
    <cellStyle name="Normal 12 6 4 5 3" xfId="2597" xr:uid="{00000000-0005-0000-0000-0000F8AE0000}"/>
    <cellStyle name="Normal 12 6 4 5 3 2" xfId="8087" xr:uid="{00000000-0005-0000-0000-0000F9AE0000}"/>
    <cellStyle name="Normal 12 6 4 5 3 2 2" xfId="20898" xr:uid="{00000000-0005-0000-0000-0000FAAE0000}"/>
    <cellStyle name="Normal 12 6 4 5 3 2 2 2" xfId="46518" xr:uid="{00000000-0005-0000-0000-0000FBAE0000}"/>
    <cellStyle name="Normal 12 6 4 5 3 2 3" xfId="33708" xr:uid="{00000000-0005-0000-0000-0000FCAE0000}"/>
    <cellStyle name="Normal 12 6 4 5 3 3" xfId="15408" xr:uid="{00000000-0005-0000-0000-0000FDAE0000}"/>
    <cellStyle name="Normal 12 6 4 5 3 3 2" xfId="41028" xr:uid="{00000000-0005-0000-0000-0000FEAE0000}"/>
    <cellStyle name="Normal 12 6 4 5 3 4" xfId="28218" xr:uid="{00000000-0005-0000-0000-0000FFAE0000}"/>
    <cellStyle name="Normal 12 6 4 5 4" xfId="4427" xr:uid="{00000000-0005-0000-0000-000000AF0000}"/>
    <cellStyle name="Normal 12 6 4 5 4 2" xfId="9917" xr:uid="{00000000-0005-0000-0000-000001AF0000}"/>
    <cellStyle name="Normal 12 6 4 5 4 2 2" xfId="22728" xr:uid="{00000000-0005-0000-0000-000002AF0000}"/>
    <cellStyle name="Normal 12 6 4 5 4 2 2 2" xfId="48348" xr:uid="{00000000-0005-0000-0000-000003AF0000}"/>
    <cellStyle name="Normal 12 6 4 5 4 2 3" xfId="35538" xr:uid="{00000000-0005-0000-0000-000004AF0000}"/>
    <cellStyle name="Normal 12 6 4 5 4 3" xfId="17238" xr:uid="{00000000-0005-0000-0000-000005AF0000}"/>
    <cellStyle name="Normal 12 6 4 5 4 3 2" xfId="42858" xr:uid="{00000000-0005-0000-0000-000006AF0000}"/>
    <cellStyle name="Normal 12 6 4 5 4 4" xfId="30048" xr:uid="{00000000-0005-0000-0000-000007AF0000}"/>
    <cellStyle name="Normal 12 6 4 5 5" xfId="11747" xr:uid="{00000000-0005-0000-0000-000008AF0000}"/>
    <cellStyle name="Normal 12 6 4 5 5 2" xfId="24558" xr:uid="{00000000-0005-0000-0000-000009AF0000}"/>
    <cellStyle name="Normal 12 6 4 5 5 2 2" xfId="50178" xr:uid="{00000000-0005-0000-0000-00000AAF0000}"/>
    <cellStyle name="Normal 12 6 4 5 5 3" xfId="37368" xr:uid="{00000000-0005-0000-0000-00000BAF0000}"/>
    <cellStyle name="Normal 12 6 4 5 6" xfId="6257" xr:uid="{00000000-0005-0000-0000-00000CAF0000}"/>
    <cellStyle name="Normal 12 6 4 5 6 2" xfId="19068" xr:uid="{00000000-0005-0000-0000-00000DAF0000}"/>
    <cellStyle name="Normal 12 6 4 5 6 2 2" xfId="44688" xr:uid="{00000000-0005-0000-0000-00000EAF0000}"/>
    <cellStyle name="Normal 12 6 4 5 6 3" xfId="31878" xr:uid="{00000000-0005-0000-0000-00000FAF0000}"/>
    <cellStyle name="Normal 12 6 4 5 7" xfId="13578" xr:uid="{00000000-0005-0000-0000-000010AF0000}"/>
    <cellStyle name="Normal 12 6 4 5 7 2" xfId="39198" xr:uid="{00000000-0005-0000-0000-000011AF0000}"/>
    <cellStyle name="Normal 12 6 4 5 8" xfId="26388" xr:uid="{00000000-0005-0000-0000-000012AF0000}"/>
    <cellStyle name="Normal 12 6 4 6" xfId="1167" xr:uid="{00000000-0005-0000-0000-000013AF0000}"/>
    <cellStyle name="Normal 12 6 4 6 2" xfId="2997" xr:uid="{00000000-0005-0000-0000-000014AF0000}"/>
    <cellStyle name="Normal 12 6 4 6 2 2" xfId="8487" xr:uid="{00000000-0005-0000-0000-000015AF0000}"/>
    <cellStyle name="Normal 12 6 4 6 2 2 2" xfId="21298" xr:uid="{00000000-0005-0000-0000-000016AF0000}"/>
    <cellStyle name="Normal 12 6 4 6 2 2 2 2" xfId="46918" xr:uid="{00000000-0005-0000-0000-000017AF0000}"/>
    <cellStyle name="Normal 12 6 4 6 2 2 3" xfId="34108" xr:uid="{00000000-0005-0000-0000-000018AF0000}"/>
    <cellStyle name="Normal 12 6 4 6 2 3" xfId="15808" xr:uid="{00000000-0005-0000-0000-000019AF0000}"/>
    <cellStyle name="Normal 12 6 4 6 2 3 2" xfId="41428" xr:uid="{00000000-0005-0000-0000-00001AAF0000}"/>
    <cellStyle name="Normal 12 6 4 6 2 4" xfId="28618" xr:uid="{00000000-0005-0000-0000-00001BAF0000}"/>
    <cellStyle name="Normal 12 6 4 6 3" xfId="4827" xr:uid="{00000000-0005-0000-0000-00001CAF0000}"/>
    <cellStyle name="Normal 12 6 4 6 3 2" xfId="10317" xr:uid="{00000000-0005-0000-0000-00001DAF0000}"/>
    <cellStyle name="Normal 12 6 4 6 3 2 2" xfId="23128" xr:uid="{00000000-0005-0000-0000-00001EAF0000}"/>
    <cellStyle name="Normal 12 6 4 6 3 2 2 2" xfId="48748" xr:uid="{00000000-0005-0000-0000-00001FAF0000}"/>
    <cellStyle name="Normal 12 6 4 6 3 2 3" xfId="35938" xr:uid="{00000000-0005-0000-0000-000020AF0000}"/>
    <cellStyle name="Normal 12 6 4 6 3 3" xfId="17638" xr:uid="{00000000-0005-0000-0000-000021AF0000}"/>
    <cellStyle name="Normal 12 6 4 6 3 3 2" xfId="43258" xr:uid="{00000000-0005-0000-0000-000022AF0000}"/>
    <cellStyle name="Normal 12 6 4 6 3 4" xfId="30448" xr:uid="{00000000-0005-0000-0000-000023AF0000}"/>
    <cellStyle name="Normal 12 6 4 6 4" xfId="12147" xr:uid="{00000000-0005-0000-0000-000024AF0000}"/>
    <cellStyle name="Normal 12 6 4 6 4 2" xfId="24958" xr:uid="{00000000-0005-0000-0000-000025AF0000}"/>
    <cellStyle name="Normal 12 6 4 6 4 2 2" xfId="50578" xr:uid="{00000000-0005-0000-0000-000026AF0000}"/>
    <cellStyle name="Normal 12 6 4 6 4 3" xfId="37768" xr:uid="{00000000-0005-0000-0000-000027AF0000}"/>
    <cellStyle name="Normal 12 6 4 6 5" xfId="6657" xr:uid="{00000000-0005-0000-0000-000028AF0000}"/>
    <cellStyle name="Normal 12 6 4 6 5 2" xfId="19468" xr:uid="{00000000-0005-0000-0000-000029AF0000}"/>
    <cellStyle name="Normal 12 6 4 6 5 2 2" xfId="45088" xr:uid="{00000000-0005-0000-0000-00002AAF0000}"/>
    <cellStyle name="Normal 12 6 4 6 5 3" xfId="32278" xr:uid="{00000000-0005-0000-0000-00002BAF0000}"/>
    <cellStyle name="Normal 12 6 4 6 6" xfId="13978" xr:uid="{00000000-0005-0000-0000-00002CAF0000}"/>
    <cellStyle name="Normal 12 6 4 6 6 2" xfId="39598" xr:uid="{00000000-0005-0000-0000-00002DAF0000}"/>
    <cellStyle name="Normal 12 6 4 6 7" xfId="26788" xr:uid="{00000000-0005-0000-0000-00002EAF0000}"/>
    <cellStyle name="Normal 12 6 4 7" xfId="2103" xr:uid="{00000000-0005-0000-0000-00002FAF0000}"/>
    <cellStyle name="Normal 12 6 4 7 2" xfId="7593" xr:uid="{00000000-0005-0000-0000-000030AF0000}"/>
    <cellStyle name="Normal 12 6 4 7 2 2" xfId="20404" xr:uid="{00000000-0005-0000-0000-000031AF0000}"/>
    <cellStyle name="Normal 12 6 4 7 2 2 2" xfId="46024" xr:uid="{00000000-0005-0000-0000-000032AF0000}"/>
    <cellStyle name="Normal 12 6 4 7 2 3" xfId="33214" xr:uid="{00000000-0005-0000-0000-000033AF0000}"/>
    <cellStyle name="Normal 12 6 4 7 3" xfId="14914" xr:uid="{00000000-0005-0000-0000-000034AF0000}"/>
    <cellStyle name="Normal 12 6 4 7 3 2" xfId="40534" xr:uid="{00000000-0005-0000-0000-000035AF0000}"/>
    <cellStyle name="Normal 12 6 4 7 4" xfId="27724" xr:uid="{00000000-0005-0000-0000-000036AF0000}"/>
    <cellStyle name="Normal 12 6 4 8" xfId="3933" xr:uid="{00000000-0005-0000-0000-000037AF0000}"/>
    <cellStyle name="Normal 12 6 4 8 2" xfId="9423" xr:uid="{00000000-0005-0000-0000-000038AF0000}"/>
    <cellStyle name="Normal 12 6 4 8 2 2" xfId="22234" xr:uid="{00000000-0005-0000-0000-000039AF0000}"/>
    <cellStyle name="Normal 12 6 4 8 2 2 2" xfId="47854" xr:uid="{00000000-0005-0000-0000-00003AAF0000}"/>
    <cellStyle name="Normal 12 6 4 8 2 3" xfId="35044" xr:uid="{00000000-0005-0000-0000-00003BAF0000}"/>
    <cellStyle name="Normal 12 6 4 8 3" xfId="16744" xr:uid="{00000000-0005-0000-0000-00003CAF0000}"/>
    <cellStyle name="Normal 12 6 4 8 3 2" xfId="42364" xr:uid="{00000000-0005-0000-0000-00003DAF0000}"/>
    <cellStyle name="Normal 12 6 4 8 4" xfId="29554" xr:uid="{00000000-0005-0000-0000-00003EAF0000}"/>
    <cellStyle name="Normal 12 6 4 9" xfId="11253" xr:uid="{00000000-0005-0000-0000-00003FAF0000}"/>
    <cellStyle name="Normal 12 6 4 9 2" xfId="24064" xr:uid="{00000000-0005-0000-0000-000040AF0000}"/>
    <cellStyle name="Normal 12 6 4 9 2 2" xfId="49684" xr:uid="{00000000-0005-0000-0000-000041AF0000}"/>
    <cellStyle name="Normal 12 6 4 9 3" xfId="36874" xr:uid="{00000000-0005-0000-0000-000042AF0000}"/>
    <cellStyle name="Normal 12 6 5" xfId="322" xr:uid="{00000000-0005-0000-0000-000043AF0000}"/>
    <cellStyle name="Normal 12 6 5 10" xfId="5814" xr:uid="{00000000-0005-0000-0000-000044AF0000}"/>
    <cellStyle name="Normal 12 6 5 10 2" xfId="18625" xr:uid="{00000000-0005-0000-0000-000045AF0000}"/>
    <cellStyle name="Normal 12 6 5 10 2 2" xfId="44245" xr:uid="{00000000-0005-0000-0000-000046AF0000}"/>
    <cellStyle name="Normal 12 6 5 10 3" xfId="31435" xr:uid="{00000000-0005-0000-0000-000047AF0000}"/>
    <cellStyle name="Normal 12 6 5 11" xfId="13135" xr:uid="{00000000-0005-0000-0000-000048AF0000}"/>
    <cellStyle name="Normal 12 6 5 11 2" xfId="38755" xr:uid="{00000000-0005-0000-0000-000049AF0000}"/>
    <cellStyle name="Normal 12 6 5 12" xfId="25945" xr:uid="{00000000-0005-0000-0000-00004AAF0000}"/>
    <cellStyle name="Normal 12 6 5 2" xfId="551" xr:uid="{00000000-0005-0000-0000-00004BAF0000}"/>
    <cellStyle name="Normal 12 6 5 2 2" xfId="950" xr:uid="{00000000-0005-0000-0000-00004CAF0000}"/>
    <cellStyle name="Normal 12 6 5 2 2 2" xfId="1845" xr:uid="{00000000-0005-0000-0000-00004DAF0000}"/>
    <cellStyle name="Normal 12 6 5 2 2 2 2" xfId="3675" xr:uid="{00000000-0005-0000-0000-00004EAF0000}"/>
    <cellStyle name="Normal 12 6 5 2 2 2 2 2" xfId="9165" xr:uid="{00000000-0005-0000-0000-00004FAF0000}"/>
    <cellStyle name="Normal 12 6 5 2 2 2 2 2 2" xfId="21976" xr:uid="{00000000-0005-0000-0000-000050AF0000}"/>
    <cellStyle name="Normal 12 6 5 2 2 2 2 2 2 2" xfId="47596" xr:uid="{00000000-0005-0000-0000-000051AF0000}"/>
    <cellStyle name="Normal 12 6 5 2 2 2 2 2 3" xfId="34786" xr:uid="{00000000-0005-0000-0000-000052AF0000}"/>
    <cellStyle name="Normal 12 6 5 2 2 2 2 3" xfId="16486" xr:uid="{00000000-0005-0000-0000-000053AF0000}"/>
    <cellStyle name="Normal 12 6 5 2 2 2 2 3 2" xfId="42106" xr:uid="{00000000-0005-0000-0000-000054AF0000}"/>
    <cellStyle name="Normal 12 6 5 2 2 2 2 4" xfId="29296" xr:uid="{00000000-0005-0000-0000-000055AF0000}"/>
    <cellStyle name="Normal 12 6 5 2 2 2 3" xfId="5505" xr:uid="{00000000-0005-0000-0000-000056AF0000}"/>
    <cellStyle name="Normal 12 6 5 2 2 2 3 2" xfId="10995" xr:uid="{00000000-0005-0000-0000-000057AF0000}"/>
    <cellStyle name="Normal 12 6 5 2 2 2 3 2 2" xfId="23806" xr:uid="{00000000-0005-0000-0000-000058AF0000}"/>
    <cellStyle name="Normal 12 6 5 2 2 2 3 2 2 2" xfId="49426" xr:uid="{00000000-0005-0000-0000-000059AF0000}"/>
    <cellStyle name="Normal 12 6 5 2 2 2 3 2 3" xfId="36616" xr:uid="{00000000-0005-0000-0000-00005AAF0000}"/>
    <cellStyle name="Normal 12 6 5 2 2 2 3 3" xfId="18316" xr:uid="{00000000-0005-0000-0000-00005BAF0000}"/>
    <cellStyle name="Normal 12 6 5 2 2 2 3 3 2" xfId="43936" xr:uid="{00000000-0005-0000-0000-00005CAF0000}"/>
    <cellStyle name="Normal 12 6 5 2 2 2 3 4" xfId="31126" xr:uid="{00000000-0005-0000-0000-00005DAF0000}"/>
    <cellStyle name="Normal 12 6 5 2 2 2 4" xfId="12825" xr:uid="{00000000-0005-0000-0000-00005EAF0000}"/>
    <cellStyle name="Normal 12 6 5 2 2 2 4 2" xfId="25636" xr:uid="{00000000-0005-0000-0000-00005FAF0000}"/>
    <cellStyle name="Normal 12 6 5 2 2 2 4 2 2" xfId="51256" xr:uid="{00000000-0005-0000-0000-000060AF0000}"/>
    <cellStyle name="Normal 12 6 5 2 2 2 4 3" xfId="38446" xr:uid="{00000000-0005-0000-0000-000061AF0000}"/>
    <cellStyle name="Normal 12 6 5 2 2 2 5" xfId="7335" xr:uid="{00000000-0005-0000-0000-000062AF0000}"/>
    <cellStyle name="Normal 12 6 5 2 2 2 5 2" xfId="20146" xr:uid="{00000000-0005-0000-0000-000063AF0000}"/>
    <cellStyle name="Normal 12 6 5 2 2 2 5 2 2" xfId="45766" xr:uid="{00000000-0005-0000-0000-000064AF0000}"/>
    <cellStyle name="Normal 12 6 5 2 2 2 5 3" xfId="32956" xr:uid="{00000000-0005-0000-0000-000065AF0000}"/>
    <cellStyle name="Normal 12 6 5 2 2 2 6" xfId="14656" xr:uid="{00000000-0005-0000-0000-000066AF0000}"/>
    <cellStyle name="Normal 12 6 5 2 2 2 6 2" xfId="40276" xr:uid="{00000000-0005-0000-0000-000067AF0000}"/>
    <cellStyle name="Normal 12 6 5 2 2 2 7" xfId="27466" xr:uid="{00000000-0005-0000-0000-000068AF0000}"/>
    <cellStyle name="Normal 12 6 5 2 2 3" xfId="2781" xr:uid="{00000000-0005-0000-0000-000069AF0000}"/>
    <cellStyle name="Normal 12 6 5 2 2 3 2" xfId="8271" xr:uid="{00000000-0005-0000-0000-00006AAF0000}"/>
    <cellStyle name="Normal 12 6 5 2 2 3 2 2" xfId="21082" xr:uid="{00000000-0005-0000-0000-00006BAF0000}"/>
    <cellStyle name="Normal 12 6 5 2 2 3 2 2 2" xfId="46702" xr:uid="{00000000-0005-0000-0000-00006CAF0000}"/>
    <cellStyle name="Normal 12 6 5 2 2 3 2 3" xfId="33892" xr:uid="{00000000-0005-0000-0000-00006DAF0000}"/>
    <cellStyle name="Normal 12 6 5 2 2 3 3" xfId="15592" xr:uid="{00000000-0005-0000-0000-00006EAF0000}"/>
    <cellStyle name="Normal 12 6 5 2 2 3 3 2" xfId="41212" xr:uid="{00000000-0005-0000-0000-00006FAF0000}"/>
    <cellStyle name="Normal 12 6 5 2 2 3 4" xfId="28402" xr:uid="{00000000-0005-0000-0000-000070AF0000}"/>
    <cellStyle name="Normal 12 6 5 2 2 4" xfId="4611" xr:uid="{00000000-0005-0000-0000-000071AF0000}"/>
    <cellStyle name="Normal 12 6 5 2 2 4 2" xfId="10101" xr:uid="{00000000-0005-0000-0000-000072AF0000}"/>
    <cellStyle name="Normal 12 6 5 2 2 4 2 2" xfId="22912" xr:uid="{00000000-0005-0000-0000-000073AF0000}"/>
    <cellStyle name="Normal 12 6 5 2 2 4 2 2 2" xfId="48532" xr:uid="{00000000-0005-0000-0000-000074AF0000}"/>
    <cellStyle name="Normal 12 6 5 2 2 4 2 3" xfId="35722" xr:uid="{00000000-0005-0000-0000-000075AF0000}"/>
    <cellStyle name="Normal 12 6 5 2 2 4 3" xfId="17422" xr:uid="{00000000-0005-0000-0000-000076AF0000}"/>
    <cellStyle name="Normal 12 6 5 2 2 4 3 2" xfId="43042" xr:uid="{00000000-0005-0000-0000-000077AF0000}"/>
    <cellStyle name="Normal 12 6 5 2 2 4 4" xfId="30232" xr:uid="{00000000-0005-0000-0000-000078AF0000}"/>
    <cellStyle name="Normal 12 6 5 2 2 5" xfId="11931" xr:uid="{00000000-0005-0000-0000-000079AF0000}"/>
    <cellStyle name="Normal 12 6 5 2 2 5 2" xfId="24742" xr:uid="{00000000-0005-0000-0000-00007AAF0000}"/>
    <cellStyle name="Normal 12 6 5 2 2 5 2 2" xfId="50362" xr:uid="{00000000-0005-0000-0000-00007BAF0000}"/>
    <cellStyle name="Normal 12 6 5 2 2 5 3" xfId="37552" xr:uid="{00000000-0005-0000-0000-00007CAF0000}"/>
    <cellStyle name="Normal 12 6 5 2 2 6" xfId="6441" xr:uid="{00000000-0005-0000-0000-00007DAF0000}"/>
    <cellStyle name="Normal 12 6 5 2 2 6 2" xfId="19252" xr:uid="{00000000-0005-0000-0000-00007EAF0000}"/>
    <cellStyle name="Normal 12 6 5 2 2 6 2 2" xfId="44872" xr:uid="{00000000-0005-0000-0000-00007FAF0000}"/>
    <cellStyle name="Normal 12 6 5 2 2 6 3" xfId="32062" xr:uid="{00000000-0005-0000-0000-000080AF0000}"/>
    <cellStyle name="Normal 12 6 5 2 2 7" xfId="13762" xr:uid="{00000000-0005-0000-0000-000081AF0000}"/>
    <cellStyle name="Normal 12 6 5 2 2 7 2" xfId="39382" xr:uid="{00000000-0005-0000-0000-000082AF0000}"/>
    <cellStyle name="Normal 12 6 5 2 2 8" xfId="26572" xr:uid="{00000000-0005-0000-0000-000083AF0000}"/>
    <cellStyle name="Normal 12 6 5 2 3" xfId="1446" xr:uid="{00000000-0005-0000-0000-000084AF0000}"/>
    <cellStyle name="Normal 12 6 5 2 3 2" xfId="3276" xr:uid="{00000000-0005-0000-0000-000085AF0000}"/>
    <cellStyle name="Normal 12 6 5 2 3 2 2" xfId="8766" xr:uid="{00000000-0005-0000-0000-000086AF0000}"/>
    <cellStyle name="Normal 12 6 5 2 3 2 2 2" xfId="21577" xr:uid="{00000000-0005-0000-0000-000087AF0000}"/>
    <cellStyle name="Normal 12 6 5 2 3 2 2 2 2" xfId="47197" xr:uid="{00000000-0005-0000-0000-000088AF0000}"/>
    <cellStyle name="Normal 12 6 5 2 3 2 2 3" xfId="34387" xr:uid="{00000000-0005-0000-0000-000089AF0000}"/>
    <cellStyle name="Normal 12 6 5 2 3 2 3" xfId="16087" xr:uid="{00000000-0005-0000-0000-00008AAF0000}"/>
    <cellStyle name="Normal 12 6 5 2 3 2 3 2" xfId="41707" xr:uid="{00000000-0005-0000-0000-00008BAF0000}"/>
    <cellStyle name="Normal 12 6 5 2 3 2 4" xfId="28897" xr:uid="{00000000-0005-0000-0000-00008CAF0000}"/>
    <cellStyle name="Normal 12 6 5 2 3 3" xfId="5106" xr:uid="{00000000-0005-0000-0000-00008DAF0000}"/>
    <cellStyle name="Normal 12 6 5 2 3 3 2" xfId="10596" xr:uid="{00000000-0005-0000-0000-00008EAF0000}"/>
    <cellStyle name="Normal 12 6 5 2 3 3 2 2" xfId="23407" xr:uid="{00000000-0005-0000-0000-00008FAF0000}"/>
    <cellStyle name="Normal 12 6 5 2 3 3 2 2 2" xfId="49027" xr:uid="{00000000-0005-0000-0000-000090AF0000}"/>
    <cellStyle name="Normal 12 6 5 2 3 3 2 3" xfId="36217" xr:uid="{00000000-0005-0000-0000-000091AF0000}"/>
    <cellStyle name="Normal 12 6 5 2 3 3 3" xfId="17917" xr:uid="{00000000-0005-0000-0000-000092AF0000}"/>
    <cellStyle name="Normal 12 6 5 2 3 3 3 2" xfId="43537" xr:uid="{00000000-0005-0000-0000-000093AF0000}"/>
    <cellStyle name="Normal 12 6 5 2 3 3 4" xfId="30727" xr:uid="{00000000-0005-0000-0000-000094AF0000}"/>
    <cellStyle name="Normal 12 6 5 2 3 4" xfId="12426" xr:uid="{00000000-0005-0000-0000-000095AF0000}"/>
    <cellStyle name="Normal 12 6 5 2 3 4 2" xfId="25237" xr:uid="{00000000-0005-0000-0000-000096AF0000}"/>
    <cellStyle name="Normal 12 6 5 2 3 4 2 2" xfId="50857" xr:uid="{00000000-0005-0000-0000-000097AF0000}"/>
    <cellStyle name="Normal 12 6 5 2 3 4 3" xfId="38047" xr:uid="{00000000-0005-0000-0000-000098AF0000}"/>
    <cellStyle name="Normal 12 6 5 2 3 5" xfId="6936" xr:uid="{00000000-0005-0000-0000-000099AF0000}"/>
    <cellStyle name="Normal 12 6 5 2 3 5 2" xfId="19747" xr:uid="{00000000-0005-0000-0000-00009AAF0000}"/>
    <cellStyle name="Normal 12 6 5 2 3 5 2 2" xfId="45367" xr:uid="{00000000-0005-0000-0000-00009BAF0000}"/>
    <cellStyle name="Normal 12 6 5 2 3 5 3" xfId="32557" xr:uid="{00000000-0005-0000-0000-00009CAF0000}"/>
    <cellStyle name="Normal 12 6 5 2 3 6" xfId="14257" xr:uid="{00000000-0005-0000-0000-00009DAF0000}"/>
    <cellStyle name="Normal 12 6 5 2 3 6 2" xfId="39877" xr:uid="{00000000-0005-0000-0000-00009EAF0000}"/>
    <cellStyle name="Normal 12 6 5 2 3 7" xfId="27067" xr:uid="{00000000-0005-0000-0000-00009FAF0000}"/>
    <cellStyle name="Normal 12 6 5 2 4" xfId="2382" xr:uid="{00000000-0005-0000-0000-0000A0AF0000}"/>
    <cellStyle name="Normal 12 6 5 2 4 2" xfId="7872" xr:uid="{00000000-0005-0000-0000-0000A1AF0000}"/>
    <cellStyle name="Normal 12 6 5 2 4 2 2" xfId="20683" xr:uid="{00000000-0005-0000-0000-0000A2AF0000}"/>
    <cellStyle name="Normal 12 6 5 2 4 2 2 2" xfId="46303" xr:uid="{00000000-0005-0000-0000-0000A3AF0000}"/>
    <cellStyle name="Normal 12 6 5 2 4 2 3" xfId="33493" xr:uid="{00000000-0005-0000-0000-0000A4AF0000}"/>
    <cellStyle name="Normal 12 6 5 2 4 3" xfId="15193" xr:uid="{00000000-0005-0000-0000-0000A5AF0000}"/>
    <cellStyle name="Normal 12 6 5 2 4 3 2" xfId="40813" xr:uid="{00000000-0005-0000-0000-0000A6AF0000}"/>
    <cellStyle name="Normal 12 6 5 2 4 4" xfId="28003" xr:uid="{00000000-0005-0000-0000-0000A7AF0000}"/>
    <cellStyle name="Normal 12 6 5 2 5" xfId="4212" xr:uid="{00000000-0005-0000-0000-0000A8AF0000}"/>
    <cellStyle name="Normal 12 6 5 2 5 2" xfId="9702" xr:uid="{00000000-0005-0000-0000-0000A9AF0000}"/>
    <cellStyle name="Normal 12 6 5 2 5 2 2" xfId="22513" xr:uid="{00000000-0005-0000-0000-0000AAAF0000}"/>
    <cellStyle name="Normal 12 6 5 2 5 2 2 2" xfId="48133" xr:uid="{00000000-0005-0000-0000-0000ABAF0000}"/>
    <cellStyle name="Normal 12 6 5 2 5 2 3" xfId="35323" xr:uid="{00000000-0005-0000-0000-0000ACAF0000}"/>
    <cellStyle name="Normal 12 6 5 2 5 3" xfId="17023" xr:uid="{00000000-0005-0000-0000-0000ADAF0000}"/>
    <cellStyle name="Normal 12 6 5 2 5 3 2" xfId="42643" xr:uid="{00000000-0005-0000-0000-0000AEAF0000}"/>
    <cellStyle name="Normal 12 6 5 2 5 4" xfId="29833" xr:uid="{00000000-0005-0000-0000-0000AFAF0000}"/>
    <cellStyle name="Normal 12 6 5 2 6" xfId="11532" xr:uid="{00000000-0005-0000-0000-0000B0AF0000}"/>
    <cellStyle name="Normal 12 6 5 2 6 2" xfId="24343" xr:uid="{00000000-0005-0000-0000-0000B1AF0000}"/>
    <cellStyle name="Normal 12 6 5 2 6 2 2" xfId="49963" xr:uid="{00000000-0005-0000-0000-0000B2AF0000}"/>
    <cellStyle name="Normal 12 6 5 2 6 3" xfId="37153" xr:uid="{00000000-0005-0000-0000-0000B3AF0000}"/>
    <cellStyle name="Normal 12 6 5 2 7" xfId="6042" xr:uid="{00000000-0005-0000-0000-0000B4AF0000}"/>
    <cellStyle name="Normal 12 6 5 2 7 2" xfId="18853" xr:uid="{00000000-0005-0000-0000-0000B5AF0000}"/>
    <cellStyle name="Normal 12 6 5 2 7 2 2" xfId="44473" xr:uid="{00000000-0005-0000-0000-0000B6AF0000}"/>
    <cellStyle name="Normal 12 6 5 2 7 3" xfId="31663" xr:uid="{00000000-0005-0000-0000-0000B7AF0000}"/>
    <cellStyle name="Normal 12 6 5 2 8" xfId="13363" xr:uid="{00000000-0005-0000-0000-0000B8AF0000}"/>
    <cellStyle name="Normal 12 6 5 2 8 2" xfId="38983" xr:uid="{00000000-0005-0000-0000-0000B9AF0000}"/>
    <cellStyle name="Normal 12 6 5 2 9" xfId="26173" xr:uid="{00000000-0005-0000-0000-0000BAAF0000}"/>
    <cellStyle name="Normal 12 6 5 3" xfId="683" xr:uid="{00000000-0005-0000-0000-0000BBAF0000}"/>
    <cellStyle name="Normal 12 6 5 3 2" xfId="1083" xr:uid="{00000000-0005-0000-0000-0000BCAF0000}"/>
    <cellStyle name="Normal 12 6 5 3 2 2" xfId="1978" xr:uid="{00000000-0005-0000-0000-0000BDAF0000}"/>
    <cellStyle name="Normal 12 6 5 3 2 2 2" xfId="3808" xr:uid="{00000000-0005-0000-0000-0000BEAF0000}"/>
    <cellStyle name="Normal 12 6 5 3 2 2 2 2" xfId="9298" xr:uid="{00000000-0005-0000-0000-0000BFAF0000}"/>
    <cellStyle name="Normal 12 6 5 3 2 2 2 2 2" xfId="22109" xr:uid="{00000000-0005-0000-0000-0000C0AF0000}"/>
    <cellStyle name="Normal 12 6 5 3 2 2 2 2 2 2" xfId="47729" xr:uid="{00000000-0005-0000-0000-0000C1AF0000}"/>
    <cellStyle name="Normal 12 6 5 3 2 2 2 2 3" xfId="34919" xr:uid="{00000000-0005-0000-0000-0000C2AF0000}"/>
    <cellStyle name="Normal 12 6 5 3 2 2 2 3" xfId="16619" xr:uid="{00000000-0005-0000-0000-0000C3AF0000}"/>
    <cellStyle name="Normal 12 6 5 3 2 2 2 3 2" xfId="42239" xr:uid="{00000000-0005-0000-0000-0000C4AF0000}"/>
    <cellStyle name="Normal 12 6 5 3 2 2 2 4" xfId="29429" xr:uid="{00000000-0005-0000-0000-0000C5AF0000}"/>
    <cellStyle name="Normal 12 6 5 3 2 2 3" xfId="5638" xr:uid="{00000000-0005-0000-0000-0000C6AF0000}"/>
    <cellStyle name="Normal 12 6 5 3 2 2 3 2" xfId="11128" xr:uid="{00000000-0005-0000-0000-0000C7AF0000}"/>
    <cellStyle name="Normal 12 6 5 3 2 2 3 2 2" xfId="23939" xr:uid="{00000000-0005-0000-0000-0000C8AF0000}"/>
    <cellStyle name="Normal 12 6 5 3 2 2 3 2 2 2" xfId="49559" xr:uid="{00000000-0005-0000-0000-0000C9AF0000}"/>
    <cellStyle name="Normal 12 6 5 3 2 2 3 2 3" xfId="36749" xr:uid="{00000000-0005-0000-0000-0000CAAF0000}"/>
    <cellStyle name="Normal 12 6 5 3 2 2 3 3" xfId="18449" xr:uid="{00000000-0005-0000-0000-0000CBAF0000}"/>
    <cellStyle name="Normal 12 6 5 3 2 2 3 3 2" xfId="44069" xr:uid="{00000000-0005-0000-0000-0000CCAF0000}"/>
    <cellStyle name="Normal 12 6 5 3 2 2 3 4" xfId="31259" xr:uid="{00000000-0005-0000-0000-0000CDAF0000}"/>
    <cellStyle name="Normal 12 6 5 3 2 2 4" xfId="12958" xr:uid="{00000000-0005-0000-0000-0000CEAF0000}"/>
    <cellStyle name="Normal 12 6 5 3 2 2 4 2" xfId="25769" xr:uid="{00000000-0005-0000-0000-0000CFAF0000}"/>
    <cellStyle name="Normal 12 6 5 3 2 2 4 2 2" xfId="51389" xr:uid="{00000000-0005-0000-0000-0000D0AF0000}"/>
    <cellStyle name="Normal 12 6 5 3 2 2 4 3" xfId="38579" xr:uid="{00000000-0005-0000-0000-0000D1AF0000}"/>
    <cellStyle name="Normal 12 6 5 3 2 2 5" xfId="7468" xr:uid="{00000000-0005-0000-0000-0000D2AF0000}"/>
    <cellStyle name="Normal 12 6 5 3 2 2 5 2" xfId="20279" xr:uid="{00000000-0005-0000-0000-0000D3AF0000}"/>
    <cellStyle name="Normal 12 6 5 3 2 2 5 2 2" xfId="45899" xr:uid="{00000000-0005-0000-0000-0000D4AF0000}"/>
    <cellStyle name="Normal 12 6 5 3 2 2 5 3" xfId="33089" xr:uid="{00000000-0005-0000-0000-0000D5AF0000}"/>
    <cellStyle name="Normal 12 6 5 3 2 2 6" xfId="14789" xr:uid="{00000000-0005-0000-0000-0000D6AF0000}"/>
    <cellStyle name="Normal 12 6 5 3 2 2 6 2" xfId="40409" xr:uid="{00000000-0005-0000-0000-0000D7AF0000}"/>
    <cellStyle name="Normal 12 6 5 3 2 2 7" xfId="27599" xr:uid="{00000000-0005-0000-0000-0000D8AF0000}"/>
    <cellStyle name="Normal 12 6 5 3 2 3" xfId="2914" xr:uid="{00000000-0005-0000-0000-0000D9AF0000}"/>
    <cellStyle name="Normal 12 6 5 3 2 3 2" xfId="8404" xr:uid="{00000000-0005-0000-0000-0000DAAF0000}"/>
    <cellStyle name="Normal 12 6 5 3 2 3 2 2" xfId="21215" xr:uid="{00000000-0005-0000-0000-0000DBAF0000}"/>
    <cellStyle name="Normal 12 6 5 3 2 3 2 2 2" xfId="46835" xr:uid="{00000000-0005-0000-0000-0000DCAF0000}"/>
    <cellStyle name="Normal 12 6 5 3 2 3 2 3" xfId="34025" xr:uid="{00000000-0005-0000-0000-0000DDAF0000}"/>
    <cellStyle name="Normal 12 6 5 3 2 3 3" xfId="15725" xr:uid="{00000000-0005-0000-0000-0000DEAF0000}"/>
    <cellStyle name="Normal 12 6 5 3 2 3 3 2" xfId="41345" xr:uid="{00000000-0005-0000-0000-0000DFAF0000}"/>
    <cellStyle name="Normal 12 6 5 3 2 3 4" xfId="28535" xr:uid="{00000000-0005-0000-0000-0000E0AF0000}"/>
    <cellStyle name="Normal 12 6 5 3 2 4" xfId="4744" xr:uid="{00000000-0005-0000-0000-0000E1AF0000}"/>
    <cellStyle name="Normal 12 6 5 3 2 4 2" xfId="10234" xr:uid="{00000000-0005-0000-0000-0000E2AF0000}"/>
    <cellStyle name="Normal 12 6 5 3 2 4 2 2" xfId="23045" xr:uid="{00000000-0005-0000-0000-0000E3AF0000}"/>
    <cellStyle name="Normal 12 6 5 3 2 4 2 2 2" xfId="48665" xr:uid="{00000000-0005-0000-0000-0000E4AF0000}"/>
    <cellStyle name="Normal 12 6 5 3 2 4 2 3" xfId="35855" xr:uid="{00000000-0005-0000-0000-0000E5AF0000}"/>
    <cellStyle name="Normal 12 6 5 3 2 4 3" xfId="17555" xr:uid="{00000000-0005-0000-0000-0000E6AF0000}"/>
    <cellStyle name="Normal 12 6 5 3 2 4 3 2" xfId="43175" xr:uid="{00000000-0005-0000-0000-0000E7AF0000}"/>
    <cellStyle name="Normal 12 6 5 3 2 4 4" xfId="30365" xr:uid="{00000000-0005-0000-0000-0000E8AF0000}"/>
    <cellStyle name="Normal 12 6 5 3 2 5" xfId="12064" xr:uid="{00000000-0005-0000-0000-0000E9AF0000}"/>
    <cellStyle name="Normal 12 6 5 3 2 5 2" xfId="24875" xr:uid="{00000000-0005-0000-0000-0000EAAF0000}"/>
    <cellStyle name="Normal 12 6 5 3 2 5 2 2" xfId="50495" xr:uid="{00000000-0005-0000-0000-0000EBAF0000}"/>
    <cellStyle name="Normal 12 6 5 3 2 5 3" xfId="37685" xr:uid="{00000000-0005-0000-0000-0000ECAF0000}"/>
    <cellStyle name="Normal 12 6 5 3 2 6" xfId="6574" xr:uid="{00000000-0005-0000-0000-0000EDAF0000}"/>
    <cellStyle name="Normal 12 6 5 3 2 6 2" xfId="19385" xr:uid="{00000000-0005-0000-0000-0000EEAF0000}"/>
    <cellStyle name="Normal 12 6 5 3 2 6 2 2" xfId="45005" xr:uid="{00000000-0005-0000-0000-0000EFAF0000}"/>
    <cellStyle name="Normal 12 6 5 3 2 6 3" xfId="32195" xr:uid="{00000000-0005-0000-0000-0000F0AF0000}"/>
    <cellStyle name="Normal 12 6 5 3 2 7" xfId="13895" xr:uid="{00000000-0005-0000-0000-0000F1AF0000}"/>
    <cellStyle name="Normal 12 6 5 3 2 7 2" xfId="39515" xr:uid="{00000000-0005-0000-0000-0000F2AF0000}"/>
    <cellStyle name="Normal 12 6 5 3 2 8" xfId="26705" xr:uid="{00000000-0005-0000-0000-0000F3AF0000}"/>
    <cellStyle name="Normal 12 6 5 3 3" xfId="1578" xr:uid="{00000000-0005-0000-0000-0000F4AF0000}"/>
    <cellStyle name="Normal 12 6 5 3 3 2" xfId="3408" xr:uid="{00000000-0005-0000-0000-0000F5AF0000}"/>
    <cellStyle name="Normal 12 6 5 3 3 2 2" xfId="8898" xr:uid="{00000000-0005-0000-0000-0000F6AF0000}"/>
    <cellStyle name="Normal 12 6 5 3 3 2 2 2" xfId="21709" xr:uid="{00000000-0005-0000-0000-0000F7AF0000}"/>
    <cellStyle name="Normal 12 6 5 3 3 2 2 2 2" xfId="47329" xr:uid="{00000000-0005-0000-0000-0000F8AF0000}"/>
    <cellStyle name="Normal 12 6 5 3 3 2 2 3" xfId="34519" xr:uid="{00000000-0005-0000-0000-0000F9AF0000}"/>
    <cellStyle name="Normal 12 6 5 3 3 2 3" xfId="16219" xr:uid="{00000000-0005-0000-0000-0000FAAF0000}"/>
    <cellStyle name="Normal 12 6 5 3 3 2 3 2" xfId="41839" xr:uid="{00000000-0005-0000-0000-0000FBAF0000}"/>
    <cellStyle name="Normal 12 6 5 3 3 2 4" xfId="29029" xr:uid="{00000000-0005-0000-0000-0000FCAF0000}"/>
    <cellStyle name="Normal 12 6 5 3 3 3" xfId="5238" xr:uid="{00000000-0005-0000-0000-0000FDAF0000}"/>
    <cellStyle name="Normal 12 6 5 3 3 3 2" xfId="10728" xr:uid="{00000000-0005-0000-0000-0000FEAF0000}"/>
    <cellStyle name="Normal 12 6 5 3 3 3 2 2" xfId="23539" xr:uid="{00000000-0005-0000-0000-0000FFAF0000}"/>
    <cellStyle name="Normal 12 6 5 3 3 3 2 2 2" xfId="49159" xr:uid="{00000000-0005-0000-0000-000000B00000}"/>
    <cellStyle name="Normal 12 6 5 3 3 3 2 3" xfId="36349" xr:uid="{00000000-0005-0000-0000-000001B00000}"/>
    <cellStyle name="Normal 12 6 5 3 3 3 3" xfId="18049" xr:uid="{00000000-0005-0000-0000-000002B00000}"/>
    <cellStyle name="Normal 12 6 5 3 3 3 3 2" xfId="43669" xr:uid="{00000000-0005-0000-0000-000003B00000}"/>
    <cellStyle name="Normal 12 6 5 3 3 3 4" xfId="30859" xr:uid="{00000000-0005-0000-0000-000004B00000}"/>
    <cellStyle name="Normal 12 6 5 3 3 4" xfId="12558" xr:uid="{00000000-0005-0000-0000-000005B00000}"/>
    <cellStyle name="Normal 12 6 5 3 3 4 2" xfId="25369" xr:uid="{00000000-0005-0000-0000-000006B00000}"/>
    <cellStyle name="Normal 12 6 5 3 3 4 2 2" xfId="50989" xr:uid="{00000000-0005-0000-0000-000007B00000}"/>
    <cellStyle name="Normal 12 6 5 3 3 4 3" xfId="38179" xr:uid="{00000000-0005-0000-0000-000008B00000}"/>
    <cellStyle name="Normal 12 6 5 3 3 5" xfId="7068" xr:uid="{00000000-0005-0000-0000-000009B00000}"/>
    <cellStyle name="Normal 12 6 5 3 3 5 2" xfId="19879" xr:uid="{00000000-0005-0000-0000-00000AB00000}"/>
    <cellStyle name="Normal 12 6 5 3 3 5 2 2" xfId="45499" xr:uid="{00000000-0005-0000-0000-00000BB00000}"/>
    <cellStyle name="Normal 12 6 5 3 3 5 3" xfId="32689" xr:uid="{00000000-0005-0000-0000-00000CB00000}"/>
    <cellStyle name="Normal 12 6 5 3 3 6" xfId="14389" xr:uid="{00000000-0005-0000-0000-00000DB00000}"/>
    <cellStyle name="Normal 12 6 5 3 3 6 2" xfId="40009" xr:uid="{00000000-0005-0000-0000-00000EB00000}"/>
    <cellStyle name="Normal 12 6 5 3 3 7" xfId="27199" xr:uid="{00000000-0005-0000-0000-00000FB00000}"/>
    <cellStyle name="Normal 12 6 5 3 4" xfId="2514" xr:uid="{00000000-0005-0000-0000-000010B00000}"/>
    <cellStyle name="Normal 12 6 5 3 4 2" xfId="8004" xr:uid="{00000000-0005-0000-0000-000011B00000}"/>
    <cellStyle name="Normal 12 6 5 3 4 2 2" xfId="20815" xr:uid="{00000000-0005-0000-0000-000012B00000}"/>
    <cellStyle name="Normal 12 6 5 3 4 2 2 2" xfId="46435" xr:uid="{00000000-0005-0000-0000-000013B00000}"/>
    <cellStyle name="Normal 12 6 5 3 4 2 3" xfId="33625" xr:uid="{00000000-0005-0000-0000-000014B00000}"/>
    <cellStyle name="Normal 12 6 5 3 4 3" xfId="15325" xr:uid="{00000000-0005-0000-0000-000015B00000}"/>
    <cellStyle name="Normal 12 6 5 3 4 3 2" xfId="40945" xr:uid="{00000000-0005-0000-0000-000016B00000}"/>
    <cellStyle name="Normal 12 6 5 3 4 4" xfId="28135" xr:uid="{00000000-0005-0000-0000-000017B00000}"/>
    <cellStyle name="Normal 12 6 5 3 5" xfId="4344" xr:uid="{00000000-0005-0000-0000-000018B00000}"/>
    <cellStyle name="Normal 12 6 5 3 5 2" xfId="9834" xr:uid="{00000000-0005-0000-0000-000019B00000}"/>
    <cellStyle name="Normal 12 6 5 3 5 2 2" xfId="22645" xr:uid="{00000000-0005-0000-0000-00001AB00000}"/>
    <cellStyle name="Normal 12 6 5 3 5 2 2 2" xfId="48265" xr:uid="{00000000-0005-0000-0000-00001BB00000}"/>
    <cellStyle name="Normal 12 6 5 3 5 2 3" xfId="35455" xr:uid="{00000000-0005-0000-0000-00001CB00000}"/>
    <cellStyle name="Normal 12 6 5 3 5 3" xfId="17155" xr:uid="{00000000-0005-0000-0000-00001DB00000}"/>
    <cellStyle name="Normal 12 6 5 3 5 3 2" xfId="42775" xr:uid="{00000000-0005-0000-0000-00001EB00000}"/>
    <cellStyle name="Normal 12 6 5 3 5 4" xfId="29965" xr:uid="{00000000-0005-0000-0000-00001FB00000}"/>
    <cellStyle name="Normal 12 6 5 3 6" xfId="11664" xr:uid="{00000000-0005-0000-0000-000020B00000}"/>
    <cellStyle name="Normal 12 6 5 3 6 2" xfId="24475" xr:uid="{00000000-0005-0000-0000-000021B00000}"/>
    <cellStyle name="Normal 12 6 5 3 6 2 2" xfId="50095" xr:uid="{00000000-0005-0000-0000-000022B00000}"/>
    <cellStyle name="Normal 12 6 5 3 6 3" xfId="37285" xr:uid="{00000000-0005-0000-0000-000023B00000}"/>
    <cellStyle name="Normal 12 6 5 3 7" xfId="6174" xr:uid="{00000000-0005-0000-0000-000024B00000}"/>
    <cellStyle name="Normal 12 6 5 3 7 2" xfId="18985" xr:uid="{00000000-0005-0000-0000-000025B00000}"/>
    <cellStyle name="Normal 12 6 5 3 7 2 2" xfId="44605" xr:uid="{00000000-0005-0000-0000-000026B00000}"/>
    <cellStyle name="Normal 12 6 5 3 7 3" xfId="31795" xr:uid="{00000000-0005-0000-0000-000027B00000}"/>
    <cellStyle name="Normal 12 6 5 3 8" xfId="13495" xr:uid="{00000000-0005-0000-0000-000028B00000}"/>
    <cellStyle name="Normal 12 6 5 3 8 2" xfId="39115" xr:uid="{00000000-0005-0000-0000-000029B00000}"/>
    <cellStyle name="Normal 12 6 5 3 9" xfId="26305" xr:uid="{00000000-0005-0000-0000-00002AB00000}"/>
    <cellStyle name="Normal 12 6 5 4" xfId="458" xr:uid="{00000000-0005-0000-0000-00002BB00000}"/>
    <cellStyle name="Normal 12 6 5 4 2" xfId="1353" xr:uid="{00000000-0005-0000-0000-00002CB00000}"/>
    <cellStyle name="Normal 12 6 5 4 2 2" xfId="3183" xr:uid="{00000000-0005-0000-0000-00002DB00000}"/>
    <cellStyle name="Normal 12 6 5 4 2 2 2" xfId="8673" xr:uid="{00000000-0005-0000-0000-00002EB00000}"/>
    <cellStyle name="Normal 12 6 5 4 2 2 2 2" xfId="21484" xr:uid="{00000000-0005-0000-0000-00002FB00000}"/>
    <cellStyle name="Normal 12 6 5 4 2 2 2 2 2" xfId="47104" xr:uid="{00000000-0005-0000-0000-000030B00000}"/>
    <cellStyle name="Normal 12 6 5 4 2 2 2 3" xfId="34294" xr:uid="{00000000-0005-0000-0000-000031B00000}"/>
    <cellStyle name="Normal 12 6 5 4 2 2 3" xfId="15994" xr:uid="{00000000-0005-0000-0000-000032B00000}"/>
    <cellStyle name="Normal 12 6 5 4 2 2 3 2" xfId="41614" xr:uid="{00000000-0005-0000-0000-000033B00000}"/>
    <cellStyle name="Normal 12 6 5 4 2 2 4" xfId="28804" xr:uid="{00000000-0005-0000-0000-000034B00000}"/>
    <cellStyle name="Normal 12 6 5 4 2 3" xfId="5013" xr:uid="{00000000-0005-0000-0000-000035B00000}"/>
    <cellStyle name="Normal 12 6 5 4 2 3 2" xfId="10503" xr:uid="{00000000-0005-0000-0000-000036B00000}"/>
    <cellStyle name="Normal 12 6 5 4 2 3 2 2" xfId="23314" xr:uid="{00000000-0005-0000-0000-000037B00000}"/>
    <cellStyle name="Normal 12 6 5 4 2 3 2 2 2" xfId="48934" xr:uid="{00000000-0005-0000-0000-000038B00000}"/>
    <cellStyle name="Normal 12 6 5 4 2 3 2 3" xfId="36124" xr:uid="{00000000-0005-0000-0000-000039B00000}"/>
    <cellStyle name="Normal 12 6 5 4 2 3 3" xfId="17824" xr:uid="{00000000-0005-0000-0000-00003AB00000}"/>
    <cellStyle name="Normal 12 6 5 4 2 3 3 2" xfId="43444" xr:uid="{00000000-0005-0000-0000-00003BB00000}"/>
    <cellStyle name="Normal 12 6 5 4 2 3 4" xfId="30634" xr:uid="{00000000-0005-0000-0000-00003CB00000}"/>
    <cellStyle name="Normal 12 6 5 4 2 4" xfId="12333" xr:uid="{00000000-0005-0000-0000-00003DB00000}"/>
    <cellStyle name="Normal 12 6 5 4 2 4 2" xfId="25144" xr:uid="{00000000-0005-0000-0000-00003EB00000}"/>
    <cellStyle name="Normal 12 6 5 4 2 4 2 2" xfId="50764" xr:uid="{00000000-0005-0000-0000-00003FB00000}"/>
    <cellStyle name="Normal 12 6 5 4 2 4 3" xfId="37954" xr:uid="{00000000-0005-0000-0000-000040B00000}"/>
    <cellStyle name="Normal 12 6 5 4 2 5" xfId="6843" xr:uid="{00000000-0005-0000-0000-000041B00000}"/>
    <cellStyle name="Normal 12 6 5 4 2 5 2" xfId="19654" xr:uid="{00000000-0005-0000-0000-000042B00000}"/>
    <cellStyle name="Normal 12 6 5 4 2 5 2 2" xfId="45274" xr:uid="{00000000-0005-0000-0000-000043B00000}"/>
    <cellStyle name="Normal 12 6 5 4 2 5 3" xfId="32464" xr:uid="{00000000-0005-0000-0000-000044B00000}"/>
    <cellStyle name="Normal 12 6 5 4 2 6" xfId="14164" xr:uid="{00000000-0005-0000-0000-000045B00000}"/>
    <cellStyle name="Normal 12 6 5 4 2 6 2" xfId="39784" xr:uid="{00000000-0005-0000-0000-000046B00000}"/>
    <cellStyle name="Normal 12 6 5 4 2 7" xfId="26974" xr:uid="{00000000-0005-0000-0000-000047B00000}"/>
    <cellStyle name="Normal 12 6 5 4 3" xfId="2289" xr:uid="{00000000-0005-0000-0000-000048B00000}"/>
    <cellStyle name="Normal 12 6 5 4 3 2" xfId="7779" xr:uid="{00000000-0005-0000-0000-000049B00000}"/>
    <cellStyle name="Normal 12 6 5 4 3 2 2" xfId="20590" xr:uid="{00000000-0005-0000-0000-00004AB00000}"/>
    <cellStyle name="Normal 12 6 5 4 3 2 2 2" xfId="46210" xr:uid="{00000000-0005-0000-0000-00004BB00000}"/>
    <cellStyle name="Normal 12 6 5 4 3 2 3" xfId="33400" xr:uid="{00000000-0005-0000-0000-00004CB00000}"/>
    <cellStyle name="Normal 12 6 5 4 3 3" xfId="15100" xr:uid="{00000000-0005-0000-0000-00004DB00000}"/>
    <cellStyle name="Normal 12 6 5 4 3 3 2" xfId="40720" xr:uid="{00000000-0005-0000-0000-00004EB00000}"/>
    <cellStyle name="Normal 12 6 5 4 3 4" xfId="27910" xr:uid="{00000000-0005-0000-0000-00004FB00000}"/>
    <cellStyle name="Normal 12 6 5 4 4" xfId="4119" xr:uid="{00000000-0005-0000-0000-000050B00000}"/>
    <cellStyle name="Normal 12 6 5 4 4 2" xfId="9609" xr:uid="{00000000-0005-0000-0000-000051B00000}"/>
    <cellStyle name="Normal 12 6 5 4 4 2 2" xfId="22420" xr:uid="{00000000-0005-0000-0000-000052B00000}"/>
    <cellStyle name="Normal 12 6 5 4 4 2 2 2" xfId="48040" xr:uid="{00000000-0005-0000-0000-000053B00000}"/>
    <cellStyle name="Normal 12 6 5 4 4 2 3" xfId="35230" xr:uid="{00000000-0005-0000-0000-000054B00000}"/>
    <cellStyle name="Normal 12 6 5 4 4 3" xfId="16930" xr:uid="{00000000-0005-0000-0000-000055B00000}"/>
    <cellStyle name="Normal 12 6 5 4 4 3 2" xfId="42550" xr:uid="{00000000-0005-0000-0000-000056B00000}"/>
    <cellStyle name="Normal 12 6 5 4 4 4" xfId="29740" xr:uid="{00000000-0005-0000-0000-000057B00000}"/>
    <cellStyle name="Normal 12 6 5 4 5" xfId="11439" xr:uid="{00000000-0005-0000-0000-000058B00000}"/>
    <cellStyle name="Normal 12 6 5 4 5 2" xfId="24250" xr:uid="{00000000-0005-0000-0000-000059B00000}"/>
    <cellStyle name="Normal 12 6 5 4 5 2 2" xfId="49870" xr:uid="{00000000-0005-0000-0000-00005AB00000}"/>
    <cellStyle name="Normal 12 6 5 4 5 3" xfId="37060" xr:uid="{00000000-0005-0000-0000-00005BB00000}"/>
    <cellStyle name="Normal 12 6 5 4 6" xfId="5949" xr:uid="{00000000-0005-0000-0000-00005CB00000}"/>
    <cellStyle name="Normal 12 6 5 4 6 2" xfId="18760" xr:uid="{00000000-0005-0000-0000-00005DB00000}"/>
    <cellStyle name="Normal 12 6 5 4 6 2 2" xfId="44380" xr:uid="{00000000-0005-0000-0000-00005EB00000}"/>
    <cellStyle name="Normal 12 6 5 4 6 3" xfId="31570" xr:uid="{00000000-0005-0000-0000-00005FB00000}"/>
    <cellStyle name="Normal 12 6 5 4 7" xfId="13270" xr:uid="{00000000-0005-0000-0000-000060B00000}"/>
    <cellStyle name="Normal 12 6 5 4 7 2" xfId="38890" xr:uid="{00000000-0005-0000-0000-000061B00000}"/>
    <cellStyle name="Normal 12 6 5 4 8" xfId="26080" xr:uid="{00000000-0005-0000-0000-000062B00000}"/>
    <cellStyle name="Normal 12 6 5 5" xfId="817" xr:uid="{00000000-0005-0000-0000-000063B00000}"/>
    <cellStyle name="Normal 12 6 5 5 2" xfId="1712" xr:uid="{00000000-0005-0000-0000-000064B00000}"/>
    <cellStyle name="Normal 12 6 5 5 2 2" xfId="3542" xr:uid="{00000000-0005-0000-0000-000065B00000}"/>
    <cellStyle name="Normal 12 6 5 5 2 2 2" xfId="9032" xr:uid="{00000000-0005-0000-0000-000066B00000}"/>
    <cellStyle name="Normal 12 6 5 5 2 2 2 2" xfId="21843" xr:uid="{00000000-0005-0000-0000-000067B00000}"/>
    <cellStyle name="Normal 12 6 5 5 2 2 2 2 2" xfId="47463" xr:uid="{00000000-0005-0000-0000-000068B00000}"/>
    <cellStyle name="Normal 12 6 5 5 2 2 2 3" xfId="34653" xr:uid="{00000000-0005-0000-0000-000069B00000}"/>
    <cellStyle name="Normal 12 6 5 5 2 2 3" xfId="16353" xr:uid="{00000000-0005-0000-0000-00006AB00000}"/>
    <cellStyle name="Normal 12 6 5 5 2 2 3 2" xfId="41973" xr:uid="{00000000-0005-0000-0000-00006BB00000}"/>
    <cellStyle name="Normal 12 6 5 5 2 2 4" xfId="29163" xr:uid="{00000000-0005-0000-0000-00006CB00000}"/>
    <cellStyle name="Normal 12 6 5 5 2 3" xfId="5372" xr:uid="{00000000-0005-0000-0000-00006DB00000}"/>
    <cellStyle name="Normal 12 6 5 5 2 3 2" xfId="10862" xr:uid="{00000000-0005-0000-0000-00006EB00000}"/>
    <cellStyle name="Normal 12 6 5 5 2 3 2 2" xfId="23673" xr:uid="{00000000-0005-0000-0000-00006FB00000}"/>
    <cellStyle name="Normal 12 6 5 5 2 3 2 2 2" xfId="49293" xr:uid="{00000000-0005-0000-0000-000070B00000}"/>
    <cellStyle name="Normal 12 6 5 5 2 3 2 3" xfId="36483" xr:uid="{00000000-0005-0000-0000-000071B00000}"/>
    <cellStyle name="Normal 12 6 5 5 2 3 3" xfId="18183" xr:uid="{00000000-0005-0000-0000-000072B00000}"/>
    <cellStyle name="Normal 12 6 5 5 2 3 3 2" xfId="43803" xr:uid="{00000000-0005-0000-0000-000073B00000}"/>
    <cellStyle name="Normal 12 6 5 5 2 3 4" xfId="30993" xr:uid="{00000000-0005-0000-0000-000074B00000}"/>
    <cellStyle name="Normal 12 6 5 5 2 4" xfId="12692" xr:uid="{00000000-0005-0000-0000-000075B00000}"/>
    <cellStyle name="Normal 12 6 5 5 2 4 2" xfId="25503" xr:uid="{00000000-0005-0000-0000-000076B00000}"/>
    <cellStyle name="Normal 12 6 5 5 2 4 2 2" xfId="51123" xr:uid="{00000000-0005-0000-0000-000077B00000}"/>
    <cellStyle name="Normal 12 6 5 5 2 4 3" xfId="38313" xr:uid="{00000000-0005-0000-0000-000078B00000}"/>
    <cellStyle name="Normal 12 6 5 5 2 5" xfId="7202" xr:uid="{00000000-0005-0000-0000-000079B00000}"/>
    <cellStyle name="Normal 12 6 5 5 2 5 2" xfId="20013" xr:uid="{00000000-0005-0000-0000-00007AB00000}"/>
    <cellStyle name="Normal 12 6 5 5 2 5 2 2" xfId="45633" xr:uid="{00000000-0005-0000-0000-00007BB00000}"/>
    <cellStyle name="Normal 12 6 5 5 2 5 3" xfId="32823" xr:uid="{00000000-0005-0000-0000-00007CB00000}"/>
    <cellStyle name="Normal 12 6 5 5 2 6" xfId="14523" xr:uid="{00000000-0005-0000-0000-00007DB00000}"/>
    <cellStyle name="Normal 12 6 5 5 2 6 2" xfId="40143" xr:uid="{00000000-0005-0000-0000-00007EB00000}"/>
    <cellStyle name="Normal 12 6 5 5 2 7" xfId="27333" xr:uid="{00000000-0005-0000-0000-00007FB00000}"/>
    <cellStyle name="Normal 12 6 5 5 3" xfId="2648" xr:uid="{00000000-0005-0000-0000-000080B00000}"/>
    <cellStyle name="Normal 12 6 5 5 3 2" xfId="8138" xr:uid="{00000000-0005-0000-0000-000081B00000}"/>
    <cellStyle name="Normal 12 6 5 5 3 2 2" xfId="20949" xr:uid="{00000000-0005-0000-0000-000082B00000}"/>
    <cellStyle name="Normal 12 6 5 5 3 2 2 2" xfId="46569" xr:uid="{00000000-0005-0000-0000-000083B00000}"/>
    <cellStyle name="Normal 12 6 5 5 3 2 3" xfId="33759" xr:uid="{00000000-0005-0000-0000-000084B00000}"/>
    <cellStyle name="Normal 12 6 5 5 3 3" xfId="15459" xr:uid="{00000000-0005-0000-0000-000085B00000}"/>
    <cellStyle name="Normal 12 6 5 5 3 3 2" xfId="41079" xr:uid="{00000000-0005-0000-0000-000086B00000}"/>
    <cellStyle name="Normal 12 6 5 5 3 4" xfId="28269" xr:uid="{00000000-0005-0000-0000-000087B00000}"/>
    <cellStyle name="Normal 12 6 5 5 4" xfId="4478" xr:uid="{00000000-0005-0000-0000-000088B00000}"/>
    <cellStyle name="Normal 12 6 5 5 4 2" xfId="9968" xr:uid="{00000000-0005-0000-0000-000089B00000}"/>
    <cellStyle name="Normal 12 6 5 5 4 2 2" xfId="22779" xr:uid="{00000000-0005-0000-0000-00008AB00000}"/>
    <cellStyle name="Normal 12 6 5 5 4 2 2 2" xfId="48399" xr:uid="{00000000-0005-0000-0000-00008BB00000}"/>
    <cellStyle name="Normal 12 6 5 5 4 2 3" xfId="35589" xr:uid="{00000000-0005-0000-0000-00008CB00000}"/>
    <cellStyle name="Normal 12 6 5 5 4 3" xfId="17289" xr:uid="{00000000-0005-0000-0000-00008DB00000}"/>
    <cellStyle name="Normal 12 6 5 5 4 3 2" xfId="42909" xr:uid="{00000000-0005-0000-0000-00008EB00000}"/>
    <cellStyle name="Normal 12 6 5 5 4 4" xfId="30099" xr:uid="{00000000-0005-0000-0000-00008FB00000}"/>
    <cellStyle name="Normal 12 6 5 5 5" xfId="11798" xr:uid="{00000000-0005-0000-0000-000090B00000}"/>
    <cellStyle name="Normal 12 6 5 5 5 2" xfId="24609" xr:uid="{00000000-0005-0000-0000-000091B00000}"/>
    <cellStyle name="Normal 12 6 5 5 5 2 2" xfId="50229" xr:uid="{00000000-0005-0000-0000-000092B00000}"/>
    <cellStyle name="Normal 12 6 5 5 5 3" xfId="37419" xr:uid="{00000000-0005-0000-0000-000093B00000}"/>
    <cellStyle name="Normal 12 6 5 5 6" xfId="6308" xr:uid="{00000000-0005-0000-0000-000094B00000}"/>
    <cellStyle name="Normal 12 6 5 5 6 2" xfId="19119" xr:uid="{00000000-0005-0000-0000-000095B00000}"/>
    <cellStyle name="Normal 12 6 5 5 6 2 2" xfId="44739" xr:uid="{00000000-0005-0000-0000-000096B00000}"/>
    <cellStyle name="Normal 12 6 5 5 6 3" xfId="31929" xr:uid="{00000000-0005-0000-0000-000097B00000}"/>
    <cellStyle name="Normal 12 6 5 5 7" xfId="13629" xr:uid="{00000000-0005-0000-0000-000098B00000}"/>
    <cellStyle name="Normal 12 6 5 5 7 2" xfId="39249" xr:uid="{00000000-0005-0000-0000-000099B00000}"/>
    <cellStyle name="Normal 12 6 5 5 8" xfId="26439" xr:uid="{00000000-0005-0000-0000-00009AB00000}"/>
    <cellStyle name="Normal 12 6 5 6" xfId="1218" xr:uid="{00000000-0005-0000-0000-00009BB00000}"/>
    <cellStyle name="Normal 12 6 5 6 2" xfId="3048" xr:uid="{00000000-0005-0000-0000-00009CB00000}"/>
    <cellStyle name="Normal 12 6 5 6 2 2" xfId="8538" xr:uid="{00000000-0005-0000-0000-00009DB00000}"/>
    <cellStyle name="Normal 12 6 5 6 2 2 2" xfId="21349" xr:uid="{00000000-0005-0000-0000-00009EB00000}"/>
    <cellStyle name="Normal 12 6 5 6 2 2 2 2" xfId="46969" xr:uid="{00000000-0005-0000-0000-00009FB00000}"/>
    <cellStyle name="Normal 12 6 5 6 2 2 3" xfId="34159" xr:uid="{00000000-0005-0000-0000-0000A0B00000}"/>
    <cellStyle name="Normal 12 6 5 6 2 3" xfId="15859" xr:uid="{00000000-0005-0000-0000-0000A1B00000}"/>
    <cellStyle name="Normal 12 6 5 6 2 3 2" xfId="41479" xr:uid="{00000000-0005-0000-0000-0000A2B00000}"/>
    <cellStyle name="Normal 12 6 5 6 2 4" xfId="28669" xr:uid="{00000000-0005-0000-0000-0000A3B00000}"/>
    <cellStyle name="Normal 12 6 5 6 3" xfId="4878" xr:uid="{00000000-0005-0000-0000-0000A4B00000}"/>
    <cellStyle name="Normal 12 6 5 6 3 2" xfId="10368" xr:uid="{00000000-0005-0000-0000-0000A5B00000}"/>
    <cellStyle name="Normal 12 6 5 6 3 2 2" xfId="23179" xr:uid="{00000000-0005-0000-0000-0000A6B00000}"/>
    <cellStyle name="Normal 12 6 5 6 3 2 2 2" xfId="48799" xr:uid="{00000000-0005-0000-0000-0000A7B00000}"/>
    <cellStyle name="Normal 12 6 5 6 3 2 3" xfId="35989" xr:uid="{00000000-0005-0000-0000-0000A8B00000}"/>
    <cellStyle name="Normal 12 6 5 6 3 3" xfId="17689" xr:uid="{00000000-0005-0000-0000-0000A9B00000}"/>
    <cellStyle name="Normal 12 6 5 6 3 3 2" xfId="43309" xr:uid="{00000000-0005-0000-0000-0000AAB00000}"/>
    <cellStyle name="Normal 12 6 5 6 3 4" xfId="30499" xr:uid="{00000000-0005-0000-0000-0000ABB00000}"/>
    <cellStyle name="Normal 12 6 5 6 4" xfId="12198" xr:uid="{00000000-0005-0000-0000-0000ACB00000}"/>
    <cellStyle name="Normal 12 6 5 6 4 2" xfId="25009" xr:uid="{00000000-0005-0000-0000-0000ADB00000}"/>
    <cellStyle name="Normal 12 6 5 6 4 2 2" xfId="50629" xr:uid="{00000000-0005-0000-0000-0000AEB00000}"/>
    <cellStyle name="Normal 12 6 5 6 4 3" xfId="37819" xr:uid="{00000000-0005-0000-0000-0000AFB00000}"/>
    <cellStyle name="Normal 12 6 5 6 5" xfId="6708" xr:uid="{00000000-0005-0000-0000-0000B0B00000}"/>
    <cellStyle name="Normal 12 6 5 6 5 2" xfId="19519" xr:uid="{00000000-0005-0000-0000-0000B1B00000}"/>
    <cellStyle name="Normal 12 6 5 6 5 2 2" xfId="45139" xr:uid="{00000000-0005-0000-0000-0000B2B00000}"/>
    <cellStyle name="Normal 12 6 5 6 5 3" xfId="32329" xr:uid="{00000000-0005-0000-0000-0000B3B00000}"/>
    <cellStyle name="Normal 12 6 5 6 6" xfId="14029" xr:uid="{00000000-0005-0000-0000-0000B4B00000}"/>
    <cellStyle name="Normal 12 6 5 6 6 2" xfId="39649" xr:uid="{00000000-0005-0000-0000-0000B5B00000}"/>
    <cellStyle name="Normal 12 6 5 6 7" xfId="26839" xr:uid="{00000000-0005-0000-0000-0000B6B00000}"/>
    <cellStyle name="Normal 12 6 5 7" xfId="2154" xr:uid="{00000000-0005-0000-0000-0000B7B00000}"/>
    <cellStyle name="Normal 12 6 5 7 2" xfId="7644" xr:uid="{00000000-0005-0000-0000-0000B8B00000}"/>
    <cellStyle name="Normal 12 6 5 7 2 2" xfId="20455" xr:uid="{00000000-0005-0000-0000-0000B9B00000}"/>
    <cellStyle name="Normal 12 6 5 7 2 2 2" xfId="46075" xr:uid="{00000000-0005-0000-0000-0000BAB00000}"/>
    <cellStyle name="Normal 12 6 5 7 2 3" xfId="33265" xr:uid="{00000000-0005-0000-0000-0000BBB00000}"/>
    <cellStyle name="Normal 12 6 5 7 3" xfId="14965" xr:uid="{00000000-0005-0000-0000-0000BCB00000}"/>
    <cellStyle name="Normal 12 6 5 7 3 2" xfId="40585" xr:uid="{00000000-0005-0000-0000-0000BDB00000}"/>
    <cellStyle name="Normal 12 6 5 7 4" xfId="27775" xr:uid="{00000000-0005-0000-0000-0000BEB00000}"/>
    <cellStyle name="Normal 12 6 5 8" xfId="3984" xr:uid="{00000000-0005-0000-0000-0000BFB00000}"/>
    <cellStyle name="Normal 12 6 5 8 2" xfId="9474" xr:uid="{00000000-0005-0000-0000-0000C0B00000}"/>
    <cellStyle name="Normal 12 6 5 8 2 2" xfId="22285" xr:uid="{00000000-0005-0000-0000-0000C1B00000}"/>
    <cellStyle name="Normal 12 6 5 8 2 2 2" xfId="47905" xr:uid="{00000000-0005-0000-0000-0000C2B00000}"/>
    <cellStyle name="Normal 12 6 5 8 2 3" xfId="35095" xr:uid="{00000000-0005-0000-0000-0000C3B00000}"/>
    <cellStyle name="Normal 12 6 5 8 3" xfId="16795" xr:uid="{00000000-0005-0000-0000-0000C4B00000}"/>
    <cellStyle name="Normal 12 6 5 8 3 2" xfId="42415" xr:uid="{00000000-0005-0000-0000-0000C5B00000}"/>
    <cellStyle name="Normal 12 6 5 8 4" xfId="29605" xr:uid="{00000000-0005-0000-0000-0000C6B00000}"/>
    <cellStyle name="Normal 12 6 5 9" xfId="11304" xr:uid="{00000000-0005-0000-0000-0000C7B00000}"/>
    <cellStyle name="Normal 12 6 5 9 2" xfId="24115" xr:uid="{00000000-0005-0000-0000-0000C8B00000}"/>
    <cellStyle name="Normal 12 6 5 9 2 2" xfId="49735" xr:uid="{00000000-0005-0000-0000-0000C9B00000}"/>
    <cellStyle name="Normal 12 6 5 9 3" xfId="36925" xr:uid="{00000000-0005-0000-0000-0000CAB00000}"/>
    <cellStyle name="Normal 12 6 6" xfId="395" xr:uid="{00000000-0005-0000-0000-0000CBB00000}"/>
    <cellStyle name="Normal 12 6 6 2" xfId="858" xr:uid="{00000000-0005-0000-0000-0000CCB00000}"/>
    <cellStyle name="Normal 12 6 6 2 2" xfId="1753" xr:uid="{00000000-0005-0000-0000-0000CDB00000}"/>
    <cellStyle name="Normal 12 6 6 2 2 2" xfId="3583" xr:uid="{00000000-0005-0000-0000-0000CEB00000}"/>
    <cellStyle name="Normal 12 6 6 2 2 2 2" xfId="9073" xr:uid="{00000000-0005-0000-0000-0000CFB00000}"/>
    <cellStyle name="Normal 12 6 6 2 2 2 2 2" xfId="21884" xr:uid="{00000000-0005-0000-0000-0000D0B00000}"/>
    <cellStyle name="Normal 12 6 6 2 2 2 2 2 2" xfId="47504" xr:uid="{00000000-0005-0000-0000-0000D1B00000}"/>
    <cellStyle name="Normal 12 6 6 2 2 2 2 3" xfId="34694" xr:uid="{00000000-0005-0000-0000-0000D2B00000}"/>
    <cellStyle name="Normal 12 6 6 2 2 2 3" xfId="16394" xr:uid="{00000000-0005-0000-0000-0000D3B00000}"/>
    <cellStyle name="Normal 12 6 6 2 2 2 3 2" xfId="42014" xr:uid="{00000000-0005-0000-0000-0000D4B00000}"/>
    <cellStyle name="Normal 12 6 6 2 2 2 4" xfId="29204" xr:uid="{00000000-0005-0000-0000-0000D5B00000}"/>
    <cellStyle name="Normal 12 6 6 2 2 3" xfId="5413" xr:uid="{00000000-0005-0000-0000-0000D6B00000}"/>
    <cellStyle name="Normal 12 6 6 2 2 3 2" xfId="10903" xr:uid="{00000000-0005-0000-0000-0000D7B00000}"/>
    <cellStyle name="Normal 12 6 6 2 2 3 2 2" xfId="23714" xr:uid="{00000000-0005-0000-0000-0000D8B00000}"/>
    <cellStyle name="Normal 12 6 6 2 2 3 2 2 2" xfId="49334" xr:uid="{00000000-0005-0000-0000-0000D9B00000}"/>
    <cellStyle name="Normal 12 6 6 2 2 3 2 3" xfId="36524" xr:uid="{00000000-0005-0000-0000-0000DAB00000}"/>
    <cellStyle name="Normal 12 6 6 2 2 3 3" xfId="18224" xr:uid="{00000000-0005-0000-0000-0000DBB00000}"/>
    <cellStyle name="Normal 12 6 6 2 2 3 3 2" xfId="43844" xr:uid="{00000000-0005-0000-0000-0000DCB00000}"/>
    <cellStyle name="Normal 12 6 6 2 2 3 4" xfId="31034" xr:uid="{00000000-0005-0000-0000-0000DDB00000}"/>
    <cellStyle name="Normal 12 6 6 2 2 4" xfId="12733" xr:uid="{00000000-0005-0000-0000-0000DEB00000}"/>
    <cellStyle name="Normal 12 6 6 2 2 4 2" xfId="25544" xr:uid="{00000000-0005-0000-0000-0000DFB00000}"/>
    <cellStyle name="Normal 12 6 6 2 2 4 2 2" xfId="51164" xr:uid="{00000000-0005-0000-0000-0000E0B00000}"/>
    <cellStyle name="Normal 12 6 6 2 2 4 3" xfId="38354" xr:uid="{00000000-0005-0000-0000-0000E1B00000}"/>
    <cellStyle name="Normal 12 6 6 2 2 5" xfId="7243" xr:uid="{00000000-0005-0000-0000-0000E2B00000}"/>
    <cellStyle name="Normal 12 6 6 2 2 5 2" xfId="20054" xr:uid="{00000000-0005-0000-0000-0000E3B00000}"/>
    <cellStyle name="Normal 12 6 6 2 2 5 2 2" xfId="45674" xr:uid="{00000000-0005-0000-0000-0000E4B00000}"/>
    <cellStyle name="Normal 12 6 6 2 2 5 3" xfId="32864" xr:uid="{00000000-0005-0000-0000-0000E5B00000}"/>
    <cellStyle name="Normal 12 6 6 2 2 6" xfId="14564" xr:uid="{00000000-0005-0000-0000-0000E6B00000}"/>
    <cellStyle name="Normal 12 6 6 2 2 6 2" xfId="40184" xr:uid="{00000000-0005-0000-0000-0000E7B00000}"/>
    <cellStyle name="Normal 12 6 6 2 2 7" xfId="27374" xr:uid="{00000000-0005-0000-0000-0000E8B00000}"/>
    <cellStyle name="Normal 12 6 6 2 3" xfId="2689" xr:uid="{00000000-0005-0000-0000-0000E9B00000}"/>
    <cellStyle name="Normal 12 6 6 2 3 2" xfId="8179" xr:uid="{00000000-0005-0000-0000-0000EAB00000}"/>
    <cellStyle name="Normal 12 6 6 2 3 2 2" xfId="20990" xr:uid="{00000000-0005-0000-0000-0000EBB00000}"/>
    <cellStyle name="Normal 12 6 6 2 3 2 2 2" xfId="46610" xr:uid="{00000000-0005-0000-0000-0000ECB00000}"/>
    <cellStyle name="Normal 12 6 6 2 3 2 3" xfId="33800" xr:uid="{00000000-0005-0000-0000-0000EDB00000}"/>
    <cellStyle name="Normal 12 6 6 2 3 3" xfId="15500" xr:uid="{00000000-0005-0000-0000-0000EEB00000}"/>
    <cellStyle name="Normal 12 6 6 2 3 3 2" xfId="41120" xr:uid="{00000000-0005-0000-0000-0000EFB00000}"/>
    <cellStyle name="Normal 12 6 6 2 3 4" xfId="28310" xr:uid="{00000000-0005-0000-0000-0000F0B00000}"/>
    <cellStyle name="Normal 12 6 6 2 4" xfId="4519" xr:uid="{00000000-0005-0000-0000-0000F1B00000}"/>
    <cellStyle name="Normal 12 6 6 2 4 2" xfId="10009" xr:uid="{00000000-0005-0000-0000-0000F2B00000}"/>
    <cellStyle name="Normal 12 6 6 2 4 2 2" xfId="22820" xr:uid="{00000000-0005-0000-0000-0000F3B00000}"/>
    <cellStyle name="Normal 12 6 6 2 4 2 2 2" xfId="48440" xr:uid="{00000000-0005-0000-0000-0000F4B00000}"/>
    <cellStyle name="Normal 12 6 6 2 4 2 3" xfId="35630" xr:uid="{00000000-0005-0000-0000-0000F5B00000}"/>
    <cellStyle name="Normal 12 6 6 2 4 3" xfId="17330" xr:uid="{00000000-0005-0000-0000-0000F6B00000}"/>
    <cellStyle name="Normal 12 6 6 2 4 3 2" xfId="42950" xr:uid="{00000000-0005-0000-0000-0000F7B00000}"/>
    <cellStyle name="Normal 12 6 6 2 4 4" xfId="30140" xr:uid="{00000000-0005-0000-0000-0000F8B00000}"/>
    <cellStyle name="Normal 12 6 6 2 5" xfId="11839" xr:uid="{00000000-0005-0000-0000-0000F9B00000}"/>
    <cellStyle name="Normal 12 6 6 2 5 2" xfId="24650" xr:uid="{00000000-0005-0000-0000-0000FAB00000}"/>
    <cellStyle name="Normal 12 6 6 2 5 2 2" xfId="50270" xr:uid="{00000000-0005-0000-0000-0000FBB00000}"/>
    <cellStyle name="Normal 12 6 6 2 5 3" xfId="37460" xr:uid="{00000000-0005-0000-0000-0000FCB00000}"/>
    <cellStyle name="Normal 12 6 6 2 6" xfId="6349" xr:uid="{00000000-0005-0000-0000-0000FDB00000}"/>
    <cellStyle name="Normal 12 6 6 2 6 2" xfId="19160" xr:uid="{00000000-0005-0000-0000-0000FEB00000}"/>
    <cellStyle name="Normal 12 6 6 2 6 2 2" xfId="44780" xr:uid="{00000000-0005-0000-0000-0000FFB00000}"/>
    <cellStyle name="Normal 12 6 6 2 6 3" xfId="31970" xr:uid="{00000000-0005-0000-0000-000000B10000}"/>
    <cellStyle name="Normal 12 6 6 2 7" xfId="13670" xr:uid="{00000000-0005-0000-0000-000001B10000}"/>
    <cellStyle name="Normal 12 6 6 2 7 2" xfId="39290" xr:uid="{00000000-0005-0000-0000-000002B10000}"/>
    <cellStyle name="Normal 12 6 6 2 8" xfId="26480" xr:uid="{00000000-0005-0000-0000-000003B10000}"/>
    <cellStyle name="Normal 12 6 6 3" xfId="1290" xr:uid="{00000000-0005-0000-0000-000004B10000}"/>
    <cellStyle name="Normal 12 6 6 3 2" xfId="3120" xr:uid="{00000000-0005-0000-0000-000005B10000}"/>
    <cellStyle name="Normal 12 6 6 3 2 2" xfId="8610" xr:uid="{00000000-0005-0000-0000-000006B10000}"/>
    <cellStyle name="Normal 12 6 6 3 2 2 2" xfId="21421" xr:uid="{00000000-0005-0000-0000-000007B10000}"/>
    <cellStyle name="Normal 12 6 6 3 2 2 2 2" xfId="47041" xr:uid="{00000000-0005-0000-0000-000008B10000}"/>
    <cellStyle name="Normal 12 6 6 3 2 2 3" xfId="34231" xr:uid="{00000000-0005-0000-0000-000009B10000}"/>
    <cellStyle name="Normal 12 6 6 3 2 3" xfId="15931" xr:uid="{00000000-0005-0000-0000-00000AB10000}"/>
    <cellStyle name="Normal 12 6 6 3 2 3 2" xfId="41551" xr:uid="{00000000-0005-0000-0000-00000BB10000}"/>
    <cellStyle name="Normal 12 6 6 3 2 4" xfId="28741" xr:uid="{00000000-0005-0000-0000-00000CB10000}"/>
    <cellStyle name="Normal 12 6 6 3 3" xfId="4950" xr:uid="{00000000-0005-0000-0000-00000DB10000}"/>
    <cellStyle name="Normal 12 6 6 3 3 2" xfId="10440" xr:uid="{00000000-0005-0000-0000-00000EB10000}"/>
    <cellStyle name="Normal 12 6 6 3 3 2 2" xfId="23251" xr:uid="{00000000-0005-0000-0000-00000FB10000}"/>
    <cellStyle name="Normal 12 6 6 3 3 2 2 2" xfId="48871" xr:uid="{00000000-0005-0000-0000-000010B10000}"/>
    <cellStyle name="Normal 12 6 6 3 3 2 3" xfId="36061" xr:uid="{00000000-0005-0000-0000-000011B10000}"/>
    <cellStyle name="Normal 12 6 6 3 3 3" xfId="17761" xr:uid="{00000000-0005-0000-0000-000012B10000}"/>
    <cellStyle name="Normal 12 6 6 3 3 3 2" xfId="43381" xr:uid="{00000000-0005-0000-0000-000013B10000}"/>
    <cellStyle name="Normal 12 6 6 3 3 4" xfId="30571" xr:uid="{00000000-0005-0000-0000-000014B10000}"/>
    <cellStyle name="Normal 12 6 6 3 4" xfId="12270" xr:uid="{00000000-0005-0000-0000-000015B10000}"/>
    <cellStyle name="Normal 12 6 6 3 4 2" xfId="25081" xr:uid="{00000000-0005-0000-0000-000016B10000}"/>
    <cellStyle name="Normal 12 6 6 3 4 2 2" xfId="50701" xr:uid="{00000000-0005-0000-0000-000017B10000}"/>
    <cellStyle name="Normal 12 6 6 3 4 3" xfId="37891" xr:uid="{00000000-0005-0000-0000-000018B10000}"/>
    <cellStyle name="Normal 12 6 6 3 5" xfId="6780" xr:uid="{00000000-0005-0000-0000-000019B10000}"/>
    <cellStyle name="Normal 12 6 6 3 5 2" xfId="19591" xr:uid="{00000000-0005-0000-0000-00001AB10000}"/>
    <cellStyle name="Normal 12 6 6 3 5 2 2" xfId="45211" xr:uid="{00000000-0005-0000-0000-00001BB10000}"/>
    <cellStyle name="Normal 12 6 6 3 5 3" xfId="32401" xr:uid="{00000000-0005-0000-0000-00001CB10000}"/>
    <cellStyle name="Normal 12 6 6 3 6" xfId="14101" xr:uid="{00000000-0005-0000-0000-00001DB10000}"/>
    <cellStyle name="Normal 12 6 6 3 6 2" xfId="39721" xr:uid="{00000000-0005-0000-0000-00001EB10000}"/>
    <cellStyle name="Normal 12 6 6 3 7" xfId="26911" xr:uid="{00000000-0005-0000-0000-00001FB10000}"/>
    <cellStyle name="Normal 12 6 6 4" xfId="2226" xr:uid="{00000000-0005-0000-0000-000020B10000}"/>
    <cellStyle name="Normal 12 6 6 4 2" xfId="7716" xr:uid="{00000000-0005-0000-0000-000021B10000}"/>
    <cellStyle name="Normal 12 6 6 4 2 2" xfId="20527" xr:uid="{00000000-0005-0000-0000-000022B10000}"/>
    <cellStyle name="Normal 12 6 6 4 2 2 2" xfId="46147" xr:uid="{00000000-0005-0000-0000-000023B10000}"/>
    <cellStyle name="Normal 12 6 6 4 2 3" xfId="33337" xr:uid="{00000000-0005-0000-0000-000024B10000}"/>
    <cellStyle name="Normal 12 6 6 4 3" xfId="15037" xr:uid="{00000000-0005-0000-0000-000025B10000}"/>
    <cellStyle name="Normal 12 6 6 4 3 2" xfId="40657" xr:uid="{00000000-0005-0000-0000-000026B10000}"/>
    <cellStyle name="Normal 12 6 6 4 4" xfId="27847" xr:uid="{00000000-0005-0000-0000-000027B10000}"/>
    <cellStyle name="Normal 12 6 6 5" xfId="4056" xr:uid="{00000000-0005-0000-0000-000028B10000}"/>
    <cellStyle name="Normal 12 6 6 5 2" xfId="9546" xr:uid="{00000000-0005-0000-0000-000029B10000}"/>
    <cellStyle name="Normal 12 6 6 5 2 2" xfId="22357" xr:uid="{00000000-0005-0000-0000-00002AB10000}"/>
    <cellStyle name="Normal 12 6 6 5 2 2 2" xfId="47977" xr:uid="{00000000-0005-0000-0000-00002BB10000}"/>
    <cellStyle name="Normal 12 6 6 5 2 3" xfId="35167" xr:uid="{00000000-0005-0000-0000-00002CB10000}"/>
    <cellStyle name="Normal 12 6 6 5 3" xfId="16867" xr:uid="{00000000-0005-0000-0000-00002DB10000}"/>
    <cellStyle name="Normal 12 6 6 5 3 2" xfId="42487" xr:uid="{00000000-0005-0000-0000-00002EB10000}"/>
    <cellStyle name="Normal 12 6 6 5 4" xfId="29677" xr:uid="{00000000-0005-0000-0000-00002FB10000}"/>
    <cellStyle name="Normal 12 6 6 6" xfId="11376" xr:uid="{00000000-0005-0000-0000-000030B10000}"/>
    <cellStyle name="Normal 12 6 6 6 2" xfId="24187" xr:uid="{00000000-0005-0000-0000-000031B10000}"/>
    <cellStyle name="Normal 12 6 6 6 2 2" xfId="49807" xr:uid="{00000000-0005-0000-0000-000032B10000}"/>
    <cellStyle name="Normal 12 6 6 6 3" xfId="36997" xr:uid="{00000000-0005-0000-0000-000033B10000}"/>
    <cellStyle name="Normal 12 6 6 7" xfId="5886" xr:uid="{00000000-0005-0000-0000-000034B10000}"/>
    <cellStyle name="Normal 12 6 6 7 2" xfId="18697" xr:uid="{00000000-0005-0000-0000-000035B10000}"/>
    <cellStyle name="Normal 12 6 6 7 2 2" xfId="44317" xr:uid="{00000000-0005-0000-0000-000036B10000}"/>
    <cellStyle name="Normal 12 6 6 7 3" xfId="31507" xr:uid="{00000000-0005-0000-0000-000037B10000}"/>
    <cellStyle name="Normal 12 6 6 8" xfId="13207" xr:uid="{00000000-0005-0000-0000-000038B10000}"/>
    <cellStyle name="Normal 12 6 6 8 2" xfId="38827" xr:uid="{00000000-0005-0000-0000-000039B10000}"/>
    <cellStyle name="Normal 12 6 6 9" xfId="26017" xr:uid="{00000000-0005-0000-0000-00003AB10000}"/>
    <cellStyle name="Normal 12 6 7" xfId="591" xr:uid="{00000000-0005-0000-0000-00003BB10000}"/>
    <cellStyle name="Normal 12 6 7 2" xfId="991" xr:uid="{00000000-0005-0000-0000-00003CB10000}"/>
    <cellStyle name="Normal 12 6 7 2 2" xfId="1886" xr:uid="{00000000-0005-0000-0000-00003DB10000}"/>
    <cellStyle name="Normal 12 6 7 2 2 2" xfId="3716" xr:uid="{00000000-0005-0000-0000-00003EB10000}"/>
    <cellStyle name="Normal 12 6 7 2 2 2 2" xfId="9206" xr:uid="{00000000-0005-0000-0000-00003FB10000}"/>
    <cellStyle name="Normal 12 6 7 2 2 2 2 2" xfId="22017" xr:uid="{00000000-0005-0000-0000-000040B10000}"/>
    <cellStyle name="Normal 12 6 7 2 2 2 2 2 2" xfId="47637" xr:uid="{00000000-0005-0000-0000-000041B10000}"/>
    <cellStyle name="Normal 12 6 7 2 2 2 2 3" xfId="34827" xr:uid="{00000000-0005-0000-0000-000042B10000}"/>
    <cellStyle name="Normal 12 6 7 2 2 2 3" xfId="16527" xr:uid="{00000000-0005-0000-0000-000043B10000}"/>
    <cellStyle name="Normal 12 6 7 2 2 2 3 2" xfId="42147" xr:uid="{00000000-0005-0000-0000-000044B10000}"/>
    <cellStyle name="Normal 12 6 7 2 2 2 4" xfId="29337" xr:uid="{00000000-0005-0000-0000-000045B10000}"/>
    <cellStyle name="Normal 12 6 7 2 2 3" xfId="5546" xr:uid="{00000000-0005-0000-0000-000046B10000}"/>
    <cellStyle name="Normal 12 6 7 2 2 3 2" xfId="11036" xr:uid="{00000000-0005-0000-0000-000047B10000}"/>
    <cellStyle name="Normal 12 6 7 2 2 3 2 2" xfId="23847" xr:uid="{00000000-0005-0000-0000-000048B10000}"/>
    <cellStyle name="Normal 12 6 7 2 2 3 2 2 2" xfId="49467" xr:uid="{00000000-0005-0000-0000-000049B10000}"/>
    <cellStyle name="Normal 12 6 7 2 2 3 2 3" xfId="36657" xr:uid="{00000000-0005-0000-0000-00004AB10000}"/>
    <cellStyle name="Normal 12 6 7 2 2 3 3" xfId="18357" xr:uid="{00000000-0005-0000-0000-00004BB10000}"/>
    <cellStyle name="Normal 12 6 7 2 2 3 3 2" xfId="43977" xr:uid="{00000000-0005-0000-0000-00004CB10000}"/>
    <cellStyle name="Normal 12 6 7 2 2 3 4" xfId="31167" xr:uid="{00000000-0005-0000-0000-00004DB10000}"/>
    <cellStyle name="Normal 12 6 7 2 2 4" xfId="12866" xr:uid="{00000000-0005-0000-0000-00004EB10000}"/>
    <cellStyle name="Normal 12 6 7 2 2 4 2" xfId="25677" xr:uid="{00000000-0005-0000-0000-00004FB10000}"/>
    <cellStyle name="Normal 12 6 7 2 2 4 2 2" xfId="51297" xr:uid="{00000000-0005-0000-0000-000050B10000}"/>
    <cellStyle name="Normal 12 6 7 2 2 4 3" xfId="38487" xr:uid="{00000000-0005-0000-0000-000051B10000}"/>
    <cellStyle name="Normal 12 6 7 2 2 5" xfId="7376" xr:uid="{00000000-0005-0000-0000-000052B10000}"/>
    <cellStyle name="Normal 12 6 7 2 2 5 2" xfId="20187" xr:uid="{00000000-0005-0000-0000-000053B10000}"/>
    <cellStyle name="Normal 12 6 7 2 2 5 2 2" xfId="45807" xr:uid="{00000000-0005-0000-0000-000054B10000}"/>
    <cellStyle name="Normal 12 6 7 2 2 5 3" xfId="32997" xr:uid="{00000000-0005-0000-0000-000055B10000}"/>
    <cellStyle name="Normal 12 6 7 2 2 6" xfId="14697" xr:uid="{00000000-0005-0000-0000-000056B10000}"/>
    <cellStyle name="Normal 12 6 7 2 2 6 2" xfId="40317" xr:uid="{00000000-0005-0000-0000-000057B10000}"/>
    <cellStyle name="Normal 12 6 7 2 2 7" xfId="27507" xr:uid="{00000000-0005-0000-0000-000058B10000}"/>
    <cellStyle name="Normal 12 6 7 2 3" xfId="2822" xr:uid="{00000000-0005-0000-0000-000059B10000}"/>
    <cellStyle name="Normal 12 6 7 2 3 2" xfId="8312" xr:uid="{00000000-0005-0000-0000-00005AB10000}"/>
    <cellStyle name="Normal 12 6 7 2 3 2 2" xfId="21123" xr:uid="{00000000-0005-0000-0000-00005BB10000}"/>
    <cellStyle name="Normal 12 6 7 2 3 2 2 2" xfId="46743" xr:uid="{00000000-0005-0000-0000-00005CB10000}"/>
    <cellStyle name="Normal 12 6 7 2 3 2 3" xfId="33933" xr:uid="{00000000-0005-0000-0000-00005DB10000}"/>
    <cellStyle name="Normal 12 6 7 2 3 3" xfId="15633" xr:uid="{00000000-0005-0000-0000-00005EB10000}"/>
    <cellStyle name="Normal 12 6 7 2 3 3 2" xfId="41253" xr:uid="{00000000-0005-0000-0000-00005FB10000}"/>
    <cellStyle name="Normal 12 6 7 2 3 4" xfId="28443" xr:uid="{00000000-0005-0000-0000-000060B10000}"/>
    <cellStyle name="Normal 12 6 7 2 4" xfId="4652" xr:uid="{00000000-0005-0000-0000-000061B10000}"/>
    <cellStyle name="Normal 12 6 7 2 4 2" xfId="10142" xr:uid="{00000000-0005-0000-0000-000062B10000}"/>
    <cellStyle name="Normal 12 6 7 2 4 2 2" xfId="22953" xr:uid="{00000000-0005-0000-0000-000063B10000}"/>
    <cellStyle name="Normal 12 6 7 2 4 2 2 2" xfId="48573" xr:uid="{00000000-0005-0000-0000-000064B10000}"/>
    <cellStyle name="Normal 12 6 7 2 4 2 3" xfId="35763" xr:uid="{00000000-0005-0000-0000-000065B10000}"/>
    <cellStyle name="Normal 12 6 7 2 4 3" xfId="17463" xr:uid="{00000000-0005-0000-0000-000066B10000}"/>
    <cellStyle name="Normal 12 6 7 2 4 3 2" xfId="43083" xr:uid="{00000000-0005-0000-0000-000067B10000}"/>
    <cellStyle name="Normal 12 6 7 2 4 4" xfId="30273" xr:uid="{00000000-0005-0000-0000-000068B10000}"/>
    <cellStyle name="Normal 12 6 7 2 5" xfId="11972" xr:uid="{00000000-0005-0000-0000-000069B10000}"/>
    <cellStyle name="Normal 12 6 7 2 5 2" xfId="24783" xr:uid="{00000000-0005-0000-0000-00006AB10000}"/>
    <cellStyle name="Normal 12 6 7 2 5 2 2" xfId="50403" xr:uid="{00000000-0005-0000-0000-00006BB10000}"/>
    <cellStyle name="Normal 12 6 7 2 5 3" xfId="37593" xr:uid="{00000000-0005-0000-0000-00006CB10000}"/>
    <cellStyle name="Normal 12 6 7 2 6" xfId="6482" xr:uid="{00000000-0005-0000-0000-00006DB10000}"/>
    <cellStyle name="Normal 12 6 7 2 6 2" xfId="19293" xr:uid="{00000000-0005-0000-0000-00006EB10000}"/>
    <cellStyle name="Normal 12 6 7 2 6 2 2" xfId="44913" xr:uid="{00000000-0005-0000-0000-00006FB10000}"/>
    <cellStyle name="Normal 12 6 7 2 6 3" xfId="32103" xr:uid="{00000000-0005-0000-0000-000070B10000}"/>
    <cellStyle name="Normal 12 6 7 2 7" xfId="13803" xr:uid="{00000000-0005-0000-0000-000071B10000}"/>
    <cellStyle name="Normal 12 6 7 2 7 2" xfId="39423" xr:uid="{00000000-0005-0000-0000-000072B10000}"/>
    <cellStyle name="Normal 12 6 7 2 8" xfId="26613" xr:uid="{00000000-0005-0000-0000-000073B10000}"/>
    <cellStyle name="Normal 12 6 7 3" xfId="1486" xr:uid="{00000000-0005-0000-0000-000074B10000}"/>
    <cellStyle name="Normal 12 6 7 3 2" xfId="3316" xr:uid="{00000000-0005-0000-0000-000075B10000}"/>
    <cellStyle name="Normal 12 6 7 3 2 2" xfId="8806" xr:uid="{00000000-0005-0000-0000-000076B10000}"/>
    <cellStyle name="Normal 12 6 7 3 2 2 2" xfId="21617" xr:uid="{00000000-0005-0000-0000-000077B10000}"/>
    <cellStyle name="Normal 12 6 7 3 2 2 2 2" xfId="47237" xr:uid="{00000000-0005-0000-0000-000078B10000}"/>
    <cellStyle name="Normal 12 6 7 3 2 2 3" xfId="34427" xr:uid="{00000000-0005-0000-0000-000079B10000}"/>
    <cellStyle name="Normal 12 6 7 3 2 3" xfId="16127" xr:uid="{00000000-0005-0000-0000-00007AB10000}"/>
    <cellStyle name="Normal 12 6 7 3 2 3 2" xfId="41747" xr:uid="{00000000-0005-0000-0000-00007BB10000}"/>
    <cellStyle name="Normal 12 6 7 3 2 4" xfId="28937" xr:uid="{00000000-0005-0000-0000-00007CB10000}"/>
    <cellStyle name="Normal 12 6 7 3 3" xfId="5146" xr:uid="{00000000-0005-0000-0000-00007DB10000}"/>
    <cellStyle name="Normal 12 6 7 3 3 2" xfId="10636" xr:uid="{00000000-0005-0000-0000-00007EB10000}"/>
    <cellStyle name="Normal 12 6 7 3 3 2 2" xfId="23447" xr:uid="{00000000-0005-0000-0000-00007FB10000}"/>
    <cellStyle name="Normal 12 6 7 3 3 2 2 2" xfId="49067" xr:uid="{00000000-0005-0000-0000-000080B10000}"/>
    <cellStyle name="Normal 12 6 7 3 3 2 3" xfId="36257" xr:uid="{00000000-0005-0000-0000-000081B10000}"/>
    <cellStyle name="Normal 12 6 7 3 3 3" xfId="17957" xr:uid="{00000000-0005-0000-0000-000082B10000}"/>
    <cellStyle name="Normal 12 6 7 3 3 3 2" xfId="43577" xr:uid="{00000000-0005-0000-0000-000083B10000}"/>
    <cellStyle name="Normal 12 6 7 3 3 4" xfId="30767" xr:uid="{00000000-0005-0000-0000-000084B10000}"/>
    <cellStyle name="Normal 12 6 7 3 4" xfId="12466" xr:uid="{00000000-0005-0000-0000-000085B10000}"/>
    <cellStyle name="Normal 12 6 7 3 4 2" xfId="25277" xr:uid="{00000000-0005-0000-0000-000086B10000}"/>
    <cellStyle name="Normal 12 6 7 3 4 2 2" xfId="50897" xr:uid="{00000000-0005-0000-0000-000087B10000}"/>
    <cellStyle name="Normal 12 6 7 3 4 3" xfId="38087" xr:uid="{00000000-0005-0000-0000-000088B10000}"/>
    <cellStyle name="Normal 12 6 7 3 5" xfId="6976" xr:uid="{00000000-0005-0000-0000-000089B10000}"/>
    <cellStyle name="Normal 12 6 7 3 5 2" xfId="19787" xr:uid="{00000000-0005-0000-0000-00008AB10000}"/>
    <cellStyle name="Normal 12 6 7 3 5 2 2" xfId="45407" xr:uid="{00000000-0005-0000-0000-00008BB10000}"/>
    <cellStyle name="Normal 12 6 7 3 5 3" xfId="32597" xr:uid="{00000000-0005-0000-0000-00008CB10000}"/>
    <cellStyle name="Normal 12 6 7 3 6" xfId="14297" xr:uid="{00000000-0005-0000-0000-00008DB10000}"/>
    <cellStyle name="Normal 12 6 7 3 6 2" xfId="39917" xr:uid="{00000000-0005-0000-0000-00008EB10000}"/>
    <cellStyle name="Normal 12 6 7 3 7" xfId="27107" xr:uid="{00000000-0005-0000-0000-00008FB10000}"/>
    <cellStyle name="Normal 12 6 7 4" xfId="2422" xr:uid="{00000000-0005-0000-0000-000090B10000}"/>
    <cellStyle name="Normal 12 6 7 4 2" xfId="7912" xr:uid="{00000000-0005-0000-0000-000091B10000}"/>
    <cellStyle name="Normal 12 6 7 4 2 2" xfId="20723" xr:uid="{00000000-0005-0000-0000-000092B10000}"/>
    <cellStyle name="Normal 12 6 7 4 2 2 2" xfId="46343" xr:uid="{00000000-0005-0000-0000-000093B10000}"/>
    <cellStyle name="Normal 12 6 7 4 2 3" xfId="33533" xr:uid="{00000000-0005-0000-0000-000094B10000}"/>
    <cellStyle name="Normal 12 6 7 4 3" xfId="15233" xr:uid="{00000000-0005-0000-0000-000095B10000}"/>
    <cellStyle name="Normal 12 6 7 4 3 2" xfId="40853" xr:uid="{00000000-0005-0000-0000-000096B10000}"/>
    <cellStyle name="Normal 12 6 7 4 4" xfId="28043" xr:uid="{00000000-0005-0000-0000-000097B10000}"/>
    <cellStyle name="Normal 12 6 7 5" xfId="4252" xr:uid="{00000000-0005-0000-0000-000098B10000}"/>
    <cellStyle name="Normal 12 6 7 5 2" xfId="9742" xr:uid="{00000000-0005-0000-0000-000099B10000}"/>
    <cellStyle name="Normal 12 6 7 5 2 2" xfId="22553" xr:uid="{00000000-0005-0000-0000-00009AB10000}"/>
    <cellStyle name="Normal 12 6 7 5 2 2 2" xfId="48173" xr:uid="{00000000-0005-0000-0000-00009BB10000}"/>
    <cellStyle name="Normal 12 6 7 5 2 3" xfId="35363" xr:uid="{00000000-0005-0000-0000-00009CB10000}"/>
    <cellStyle name="Normal 12 6 7 5 3" xfId="17063" xr:uid="{00000000-0005-0000-0000-00009DB10000}"/>
    <cellStyle name="Normal 12 6 7 5 3 2" xfId="42683" xr:uid="{00000000-0005-0000-0000-00009EB10000}"/>
    <cellStyle name="Normal 12 6 7 5 4" xfId="29873" xr:uid="{00000000-0005-0000-0000-00009FB10000}"/>
    <cellStyle name="Normal 12 6 7 6" xfId="11572" xr:uid="{00000000-0005-0000-0000-0000A0B10000}"/>
    <cellStyle name="Normal 12 6 7 6 2" xfId="24383" xr:uid="{00000000-0005-0000-0000-0000A1B10000}"/>
    <cellStyle name="Normal 12 6 7 6 2 2" xfId="50003" xr:uid="{00000000-0005-0000-0000-0000A2B10000}"/>
    <cellStyle name="Normal 12 6 7 6 3" xfId="37193" xr:uid="{00000000-0005-0000-0000-0000A3B10000}"/>
    <cellStyle name="Normal 12 6 7 7" xfId="6082" xr:uid="{00000000-0005-0000-0000-0000A4B10000}"/>
    <cellStyle name="Normal 12 6 7 7 2" xfId="18893" xr:uid="{00000000-0005-0000-0000-0000A5B10000}"/>
    <cellStyle name="Normal 12 6 7 7 2 2" xfId="44513" xr:uid="{00000000-0005-0000-0000-0000A6B10000}"/>
    <cellStyle name="Normal 12 6 7 7 3" xfId="31703" xr:uid="{00000000-0005-0000-0000-0000A7B10000}"/>
    <cellStyle name="Normal 12 6 7 8" xfId="13403" xr:uid="{00000000-0005-0000-0000-0000A8B10000}"/>
    <cellStyle name="Normal 12 6 7 8 2" xfId="39023" xr:uid="{00000000-0005-0000-0000-0000A9B10000}"/>
    <cellStyle name="Normal 12 6 7 9" xfId="26213" xr:uid="{00000000-0005-0000-0000-0000AAB10000}"/>
    <cellStyle name="Normal 12 6 8" xfId="725" xr:uid="{00000000-0005-0000-0000-0000ABB10000}"/>
    <cellStyle name="Normal 12 6 8 2" xfId="1620" xr:uid="{00000000-0005-0000-0000-0000ACB10000}"/>
    <cellStyle name="Normal 12 6 8 2 2" xfId="3450" xr:uid="{00000000-0005-0000-0000-0000ADB10000}"/>
    <cellStyle name="Normal 12 6 8 2 2 2" xfId="8940" xr:uid="{00000000-0005-0000-0000-0000AEB10000}"/>
    <cellStyle name="Normal 12 6 8 2 2 2 2" xfId="21751" xr:uid="{00000000-0005-0000-0000-0000AFB10000}"/>
    <cellStyle name="Normal 12 6 8 2 2 2 2 2" xfId="47371" xr:uid="{00000000-0005-0000-0000-0000B0B10000}"/>
    <cellStyle name="Normal 12 6 8 2 2 2 3" xfId="34561" xr:uid="{00000000-0005-0000-0000-0000B1B10000}"/>
    <cellStyle name="Normal 12 6 8 2 2 3" xfId="16261" xr:uid="{00000000-0005-0000-0000-0000B2B10000}"/>
    <cellStyle name="Normal 12 6 8 2 2 3 2" xfId="41881" xr:uid="{00000000-0005-0000-0000-0000B3B10000}"/>
    <cellStyle name="Normal 12 6 8 2 2 4" xfId="29071" xr:uid="{00000000-0005-0000-0000-0000B4B10000}"/>
    <cellStyle name="Normal 12 6 8 2 3" xfId="5280" xr:uid="{00000000-0005-0000-0000-0000B5B10000}"/>
    <cellStyle name="Normal 12 6 8 2 3 2" xfId="10770" xr:uid="{00000000-0005-0000-0000-0000B6B10000}"/>
    <cellStyle name="Normal 12 6 8 2 3 2 2" xfId="23581" xr:uid="{00000000-0005-0000-0000-0000B7B10000}"/>
    <cellStyle name="Normal 12 6 8 2 3 2 2 2" xfId="49201" xr:uid="{00000000-0005-0000-0000-0000B8B10000}"/>
    <cellStyle name="Normal 12 6 8 2 3 2 3" xfId="36391" xr:uid="{00000000-0005-0000-0000-0000B9B10000}"/>
    <cellStyle name="Normal 12 6 8 2 3 3" xfId="18091" xr:uid="{00000000-0005-0000-0000-0000BAB10000}"/>
    <cellStyle name="Normal 12 6 8 2 3 3 2" xfId="43711" xr:uid="{00000000-0005-0000-0000-0000BBB10000}"/>
    <cellStyle name="Normal 12 6 8 2 3 4" xfId="30901" xr:uid="{00000000-0005-0000-0000-0000BCB10000}"/>
    <cellStyle name="Normal 12 6 8 2 4" xfId="12600" xr:uid="{00000000-0005-0000-0000-0000BDB10000}"/>
    <cellStyle name="Normal 12 6 8 2 4 2" xfId="25411" xr:uid="{00000000-0005-0000-0000-0000BEB10000}"/>
    <cellStyle name="Normal 12 6 8 2 4 2 2" xfId="51031" xr:uid="{00000000-0005-0000-0000-0000BFB10000}"/>
    <cellStyle name="Normal 12 6 8 2 4 3" xfId="38221" xr:uid="{00000000-0005-0000-0000-0000C0B10000}"/>
    <cellStyle name="Normal 12 6 8 2 5" xfId="7110" xr:uid="{00000000-0005-0000-0000-0000C1B10000}"/>
    <cellStyle name="Normal 12 6 8 2 5 2" xfId="19921" xr:uid="{00000000-0005-0000-0000-0000C2B10000}"/>
    <cellStyle name="Normal 12 6 8 2 5 2 2" xfId="45541" xr:uid="{00000000-0005-0000-0000-0000C3B10000}"/>
    <cellStyle name="Normal 12 6 8 2 5 3" xfId="32731" xr:uid="{00000000-0005-0000-0000-0000C4B10000}"/>
    <cellStyle name="Normal 12 6 8 2 6" xfId="14431" xr:uid="{00000000-0005-0000-0000-0000C5B10000}"/>
    <cellStyle name="Normal 12 6 8 2 6 2" xfId="40051" xr:uid="{00000000-0005-0000-0000-0000C6B10000}"/>
    <cellStyle name="Normal 12 6 8 2 7" xfId="27241" xr:uid="{00000000-0005-0000-0000-0000C7B10000}"/>
    <cellStyle name="Normal 12 6 8 3" xfId="2556" xr:uid="{00000000-0005-0000-0000-0000C8B10000}"/>
    <cellStyle name="Normal 12 6 8 3 2" xfId="8046" xr:uid="{00000000-0005-0000-0000-0000C9B10000}"/>
    <cellStyle name="Normal 12 6 8 3 2 2" xfId="20857" xr:uid="{00000000-0005-0000-0000-0000CAB10000}"/>
    <cellStyle name="Normal 12 6 8 3 2 2 2" xfId="46477" xr:uid="{00000000-0005-0000-0000-0000CBB10000}"/>
    <cellStyle name="Normal 12 6 8 3 2 3" xfId="33667" xr:uid="{00000000-0005-0000-0000-0000CCB10000}"/>
    <cellStyle name="Normal 12 6 8 3 3" xfId="15367" xr:uid="{00000000-0005-0000-0000-0000CDB10000}"/>
    <cellStyle name="Normal 12 6 8 3 3 2" xfId="40987" xr:uid="{00000000-0005-0000-0000-0000CEB10000}"/>
    <cellStyle name="Normal 12 6 8 3 4" xfId="28177" xr:uid="{00000000-0005-0000-0000-0000CFB10000}"/>
    <cellStyle name="Normal 12 6 8 4" xfId="4386" xr:uid="{00000000-0005-0000-0000-0000D0B10000}"/>
    <cellStyle name="Normal 12 6 8 4 2" xfId="9876" xr:uid="{00000000-0005-0000-0000-0000D1B10000}"/>
    <cellStyle name="Normal 12 6 8 4 2 2" xfId="22687" xr:uid="{00000000-0005-0000-0000-0000D2B10000}"/>
    <cellStyle name="Normal 12 6 8 4 2 2 2" xfId="48307" xr:uid="{00000000-0005-0000-0000-0000D3B10000}"/>
    <cellStyle name="Normal 12 6 8 4 2 3" xfId="35497" xr:uid="{00000000-0005-0000-0000-0000D4B10000}"/>
    <cellStyle name="Normal 12 6 8 4 3" xfId="17197" xr:uid="{00000000-0005-0000-0000-0000D5B10000}"/>
    <cellStyle name="Normal 12 6 8 4 3 2" xfId="42817" xr:uid="{00000000-0005-0000-0000-0000D6B10000}"/>
    <cellStyle name="Normal 12 6 8 4 4" xfId="30007" xr:uid="{00000000-0005-0000-0000-0000D7B10000}"/>
    <cellStyle name="Normal 12 6 8 5" xfId="11706" xr:uid="{00000000-0005-0000-0000-0000D8B10000}"/>
    <cellStyle name="Normal 12 6 8 5 2" xfId="24517" xr:uid="{00000000-0005-0000-0000-0000D9B10000}"/>
    <cellStyle name="Normal 12 6 8 5 2 2" xfId="50137" xr:uid="{00000000-0005-0000-0000-0000DAB10000}"/>
    <cellStyle name="Normal 12 6 8 5 3" xfId="37327" xr:uid="{00000000-0005-0000-0000-0000DBB10000}"/>
    <cellStyle name="Normal 12 6 8 6" xfId="6216" xr:uid="{00000000-0005-0000-0000-0000DCB10000}"/>
    <cellStyle name="Normal 12 6 8 6 2" xfId="19027" xr:uid="{00000000-0005-0000-0000-0000DDB10000}"/>
    <cellStyle name="Normal 12 6 8 6 2 2" xfId="44647" xr:uid="{00000000-0005-0000-0000-0000DEB10000}"/>
    <cellStyle name="Normal 12 6 8 6 3" xfId="31837" xr:uid="{00000000-0005-0000-0000-0000DFB10000}"/>
    <cellStyle name="Normal 12 6 8 7" xfId="13537" xr:uid="{00000000-0005-0000-0000-0000E0B10000}"/>
    <cellStyle name="Normal 12 6 8 7 2" xfId="39157" xr:uid="{00000000-0005-0000-0000-0000E1B10000}"/>
    <cellStyle name="Normal 12 6 8 8" xfId="26347" xr:uid="{00000000-0005-0000-0000-0000E2B10000}"/>
    <cellStyle name="Normal 12 6 9" xfId="1126" xr:uid="{00000000-0005-0000-0000-0000E3B10000}"/>
    <cellStyle name="Normal 12 6 9 2" xfId="2956" xr:uid="{00000000-0005-0000-0000-0000E4B10000}"/>
    <cellStyle name="Normal 12 6 9 2 2" xfId="8446" xr:uid="{00000000-0005-0000-0000-0000E5B10000}"/>
    <cellStyle name="Normal 12 6 9 2 2 2" xfId="21257" xr:uid="{00000000-0005-0000-0000-0000E6B10000}"/>
    <cellStyle name="Normal 12 6 9 2 2 2 2" xfId="46877" xr:uid="{00000000-0005-0000-0000-0000E7B10000}"/>
    <cellStyle name="Normal 12 6 9 2 2 3" xfId="34067" xr:uid="{00000000-0005-0000-0000-0000E8B10000}"/>
    <cellStyle name="Normal 12 6 9 2 3" xfId="15767" xr:uid="{00000000-0005-0000-0000-0000E9B10000}"/>
    <cellStyle name="Normal 12 6 9 2 3 2" xfId="41387" xr:uid="{00000000-0005-0000-0000-0000EAB10000}"/>
    <cellStyle name="Normal 12 6 9 2 4" xfId="28577" xr:uid="{00000000-0005-0000-0000-0000EBB10000}"/>
    <cellStyle name="Normal 12 6 9 3" xfId="4786" xr:uid="{00000000-0005-0000-0000-0000ECB10000}"/>
    <cellStyle name="Normal 12 6 9 3 2" xfId="10276" xr:uid="{00000000-0005-0000-0000-0000EDB10000}"/>
    <cellStyle name="Normal 12 6 9 3 2 2" xfId="23087" xr:uid="{00000000-0005-0000-0000-0000EEB10000}"/>
    <cellStyle name="Normal 12 6 9 3 2 2 2" xfId="48707" xr:uid="{00000000-0005-0000-0000-0000EFB10000}"/>
    <cellStyle name="Normal 12 6 9 3 2 3" xfId="35897" xr:uid="{00000000-0005-0000-0000-0000F0B10000}"/>
    <cellStyle name="Normal 12 6 9 3 3" xfId="17597" xr:uid="{00000000-0005-0000-0000-0000F1B10000}"/>
    <cellStyle name="Normal 12 6 9 3 3 2" xfId="43217" xr:uid="{00000000-0005-0000-0000-0000F2B10000}"/>
    <cellStyle name="Normal 12 6 9 3 4" xfId="30407" xr:uid="{00000000-0005-0000-0000-0000F3B10000}"/>
    <cellStyle name="Normal 12 6 9 4" xfId="12106" xr:uid="{00000000-0005-0000-0000-0000F4B10000}"/>
    <cellStyle name="Normal 12 6 9 4 2" xfId="24917" xr:uid="{00000000-0005-0000-0000-0000F5B10000}"/>
    <cellStyle name="Normal 12 6 9 4 2 2" xfId="50537" xr:uid="{00000000-0005-0000-0000-0000F6B10000}"/>
    <cellStyle name="Normal 12 6 9 4 3" xfId="37727" xr:uid="{00000000-0005-0000-0000-0000F7B10000}"/>
    <cellStyle name="Normal 12 6 9 5" xfId="6616" xr:uid="{00000000-0005-0000-0000-0000F8B10000}"/>
    <cellStyle name="Normal 12 6 9 5 2" xfId="19427" xr:uid="{00000000-0005-0000-0000-0000F9B10000}"/>
    <cellStyle name="Normal 12 6 9 5 2 2" xfId="45047" xr:uid="{00000000-0005-0000-0000-0000FAB10000}"/>
    <cellStyle name="Normal 12 6 9 5 3" xfId="32237" xr:uid="{00000000-0005-0000-0000-0000FBB10000}"/>
    <cellStyle name="Normal 12 6 9 6" xfId="13937" xr:uid="{00000000-0005-0000-0000-0000FCB10000}"/>
    <cellStyle name="Normal 12 6 9 6 2" xfId="39557" xr:uid="{00000000-0005-0000-0000-0000FDB10000}"/>
    <cellStyle name="Normal 12 6 9 7" xfId="26747" xr:uid="{00000000-0005-0000-0000-0000FEB10000}"/>
    <cellStyle name="Normal 12 7" xfId="189" xr:uid="{00000000-0005-0000-0000-0000FFB10000}"/>
    <cellStyle name="Normal 12 7 10" xfId="2067" xr:uid="{00000000-0005-0000-0000-000000B20000}"/>
    <cellStyle name="Normal 12 7 10 2" xfId="7557" xr:uid="{00000000-0005-0000-0000-000001B20000}"/>
    <cellStyle name="Normal 12 7 10 2 2" xfId="20368" xr:uid="{00000000-0005-0000-0000-000002B20000}"/>
    <cellStyle name="Normal 12 7 10 2 2 2" xfId="45988" xr:uid="{00000000-0005-0000-0000-000003B20000}"/>
    <cellStyle name="Normal 12 7 10 2 3" xfId="33178" xr:uid="{00000000-0005-0000-0000-000004B20000}"/>
    <cellStyle name="Normal 12 7 10 3" xfId="14878" xr:uid="{00000000-0005-0000-0000-000005B20000}"/>
    <cellStyle name="Normal 12 7 10 3 2" xfId="40498" xr:uid="{00000000-0005-0000-0000-000006B20000}"/>
    <cellStyle name="Normal 12 7 10 4" xfId="27688" xr:uid="{00000000-0005-0000-0000-000007B20000}"/>
    <cellStyle name="Normal 12 7 11" xfId="3897" xr:uid="{00000000-0005-0000-0000-000008B20000}"/>
    <cellStyle name="Normal 12 7 11 2" xfId="9387" xr:uid="{00000000-0005-0000-0000-000009B20000}"/>
    <cellStyle name="Normal 12 7 11 2 2" xfId="22198" xr:uid="{00000000-0005-0000-0000-00000AB20000}"/>
    <cellStyle name="Normal 12 7 11 2 2 2" xfId="47818" xr:uid="{00000000-0005-0000-0000-00000BB20000}"/>
    <cellStyle name="Normal 12 7 11 2 3" xfId="35008" xr:uid="{00000000-0005-0000-0000-00000CB20000}"/>
    <cellStyle name="Normal 12 7 11 3" xfId="16708" xr:uid="{00000000-0005-0000-0000-00000DB20000}"/>
    <cellStyle name="Normal 12 7 11 3 2" xfId="42328" xr:uid="{00000000-0005-0000-0000-00000EB20000}"/>
    <cellStyle name="Normal 12 7 11 4" xfId="29518" xr:uid="{00000000-0005-0000-0000-00000FB20000}"/>
    <cellStyle name="Normal 12 7 12" xfId="11217" xr:uid="{00000000-0005-0000-0000-000010B20000}"/>
    <cellStyle name="Normal 12 7 12 2" xfId="24028" xr:uid="{00000000-0005-0000-0000-000011B20000}"/>
    <cellStyle name="Normal 12 7 12 2 2" xfId="49648" xr:uid="{00000000-0005-0000-0000-000012B20000}"/>
    <cellStyle name="Normal 12 7 12 3" xfId="36838" xr:uid="{00000000-0005-0000-0000-000013B20000}"/>
    <cellStyle name="Normal 12 7 13" xfId="5727" xr:uid="{00000000-0005-0000-0000-000014B20000}"/>
    <cellStyle name="Normal 12 7 13 2" xfId="18538" xr:uid="{00000000-0005-0000-0000-000015B20000}"/>
    <cellStyle name="Normal 12 7 13 2 2" xfId="44158" xr:uid="{00000000-0005-0000-0000-000016B20000}"/>
    <cellStyle name="Normal 12 7 13 3" xfId="31348" xr:uid="{00000000-0005-0000-0000-000017B20000}"/>
    <cellStyle name="Normal 12 7 14" xfId="13048" xr:uid="{00000000-0005-0000-0000-000018B20000}"/>
    <cellStyle name="Normal 12 7 14 2" xfId="38668" xr:uid="{00000000-0005-0000-0000-000019B20000}"/>
    <cellStyle name="Normal 12 7 15" xfId="25858" xr:uid="{00000000-0005-0000-0000-00001AB20000}"/>
    <cellStyle name="Normal 12 7 2" xfId="209" xr:uid="{00000000-0005-0000-0000-00001BB20000}"/>
    <cellStyle name="Normal 12 7 2 10" xfId="3917" xr:uid="{00000000-0005-0000-0000-00001CB20000}"/>
    <cellStyle name="Normal 12 7 2 10 2" xfId="9407" xr:uid="{00000000-0005-0000-0000-00001DB20000}"/>
    <cellStyle name="Normal 12 7 2 10 2 2" xfId="22218" xr:uid="{00000000-0005-0000-0000-00001EB20000}"/>
    <cellStyle name="Normal 12 7 2 10 2 2 2" xfId="47838" xr:uid="{00000000-0005-0000-0000-00001FB20000}"/>
    <cellStyle name="Normal 12 7 2 10 2 3" xfId="35028" xr:uid="{00000000-0005-0000-0000-000020B20000}"/>
    <cellStyle name="Normal 12 7 2 10 3" xfId="16728" xr:uid="{00000000-0005-0000-0000-000021B20000}"/>
    <cellStyle name="Normal 12 7 2 10 3 2" xfId="42348" xr:uid="{00000000-0005-0000-0000-000022B20000}"/>
    <cellStyle name="Normal 12 7 2 10 4" xfId="29538" xr:uid="{00000000-0005-0000-0000-000023B20000}"/>
    <cellStyle name="Normal 12 7 2 11" xfId="11237" xr:uid="{00000000-0005-0000-0000-000024B20000}"/>
    <cellStyle name="Normal 12 7 2 11 2" xfId="24048" xr:uid="{00000000-0005-0000-0000-000025B20000}"/>
    <cellStyle name="Normal 12 7 2 11 2 2" xfId="49668" xr:uid="{00000000-0005-0000-0000-000026B20000}"/>
    <cellStyle name="Normal 12 7 2 11 3" xfId="36858" xr:uid="{00000000-0005-0000-0000-000027B20000}"/>
    <cellStyle name="Normal 12 7 2 12" xfId="5747" xr:uid="{00000000-0005-0000-0000-000028B20000}"/>
    <cellStyle name="Normal 12 7 2 12 2" xfId="18558" xr:uid="{00000000-0005-0000-0000-000029B20000}"/>
    <cellStyle name="Normal 12 7 2 12 2 2" xfId="44178" xr:uid="{00000000-0005-0000-0000-00002AB20000}"/>
    <cellStyle name="Normal 12 7 2 12 3" xfId="31368" xr:uid="{00000000-0005-0000-0000-00002BB20000}"/>
    <cellStyle name="Normal 12 7 2 13" xfId="13068" xr:uid="{00000000-0005-0000-0000-00002CB20000}"/>
    <cellStyle name="Normal 12 7 2 13 2" xfId="38688" xr:uid="{00000000-0005-0000-0000-00002DB20000}"/>
    <cellStyle name="Normal 12 7 2 14" xfId="25878" xr:uid="{00000000-0005-0000-0000-00002EB20000}"/>
    <cellStyle name="Normal 12 7 2 2" xfId="296" xr:uid="{00000000-0005-0000-0000-00002FB20000}"/>
    <cellStyle name="Normal 12 7 2 2 10" xfId="5788" xr:uid="{00000000-0005-0000-0000-000030B20000}"/>
    <cellStyle name="Normal 12 7 2 2 10 2" xfId="18599" xr:uid="{00000000-0005-0000-0000-000031B20000}"/>
    <cellStyle name="Normal 12 7 2 2 10 2 2" xfId="44219" xr:uid="{00000000-0005-0000-0000-000032B20000}"/>
    <cellStyle name="Normal 12 7 2 2 10 3" xfId="31409" xr:uid="{00000000-0005-0000-0000-000033B20000}"/>
    <cellStyle name="Normal 12 7 2 2 11" xfId="13109" xr:uid="{00000000-0005-0000-0000-000034B20000}"/>
    <cellStyle name="Normal 12 7 2 2 11 2" xfId="38729" xr:uid="{00000000-0005-0000-0000-000035B20000}"/>
    <cellStyle name="Normal 12 7 2 2 12" xfId="25919" xr:uid="{00000000-0005-0000-0000-000036B20000}"/>
    <cellStyle name="Normal 12 7 2 2 2" xfId="525" xr:uid="{00000000-0005-0000-0000-000037B20000}"/>
    <cellStyle name="Normal 12 7 2 2 2 2" xfId="924" xr:uid="{00000000-0005-0000-0000-000038B20000}"/>
    <cellStyle name="Normal 12 7 2 2 2 2 2" xfId="1819" xr:uid="{00000000-0005-0000-0000-000039B20000}"/>
    <cellStyle name="Normal 12 7 2 2 2 2 2 2" xfId="3649" xr:uid="{00000000-0005-0000-0000-00003AB20000}"/>
    <cellStyle name="Normal 12 7 2 2 2 2 2 2 2" xfId="9139" xr:uid="{00000000-0005-0000-0000-00003BB20000}"/>
    <cellStyle name="Normal 12 7 2 2 2 2 2 2 2 2" xfId="21950" xr:uid="{00000000-0005-0000-0000-00003CB20000}"/>
    <cellStyle name="Normal 12 7 2 2 2 2 2 2 2 2 2" xfId="47570" xr:uid="{00000000-0005-0000-0000-00003DB20000}"/>
    <cellStyle name="Normal 12 7 2 2 2 2 2 2 2 3" xfId="34760" xr:uid="{00000000-0005-0000-0000-00003EB20000}"/>
    <cellStyle name="Normal 12 7 2 2 2 2 2 2 3" xfId="16460" xr:uid="{00000000-0005-0000-0000-00003FB20000}"/>
    <cellStyle name="Normal 12 7 2 2 2 2 2 2 3 2" xfId="42080" xr:uid="{00000000-0005-0000-0000-000040B20000}"/>
    <cellStyle name="Normal 12 7 2 2 2 2 2 2 4" xfId="29270" xr:uid="{00000000-0005-0000-0000-000041B20000}"/>
    <cellStyle name="Normal 12 7 2 2 2 2 2 3" xfId="5479" xr:uid="{00000000-0005-0000-0000-000042B20000}"/>
    <cellStyle name="Normal 12 7 2 2 2 2 2 3 2" xfId="10969" xr:uid="{00000000-0005-0000-0000-000043B20000}"/>
    <cellStyle name="Normal 12 7 2 2 2 2 2 3 2 2" xfId="23780" xr:uid="{00000000-0005-0000-0000-000044B20000}"/>
    <cellStyle name="Normal 12 7 2 2 2 2 2 3 2 2 2" xfId="49400" xr:uid="{00000000-0005-0000-0000-000045B20000}"/>
    <cellStyle name="Normal 12 7 2 2 2 2 2 3 2 3" xfId="36590" xr:uid="{00000000-0005-0000-0000-000046B20000}"/>
    <cellStyle name="Normal 12 7 2 2 2 2 2 3 3" xfId="18290" xr:uid="{00000000-0005-0000-0000-000047B20000}"/>
    <cellStyle name="Normal 12 7 2 2 2 2 2 3 3 2" xfId="43910" xr:uid="{00000000-0005-0000-0000-000048B20000}"/>
    <cellStyle name="Normal 12 7 2 2 2 2 2 3 4" xfId="31100" xr:uid="{00000000-0005-0000-0000-000049B20000}"/>
    <cellStyle name="Normal 12 7 2 2 2 2 2 4" xfId="12799" xr:uid="{00000000-0005-0000-0000-00004AB20000}"/>
    <cellStyle name="Normal 12 7 2 2 2 2 2 4 2" xfId="25610" xr:uid="{00000000-0005-0000-0000-00004BB20000}"/>
    <cellStyle name="Normal 12 7 2 2 2 2 2 4 2 2" xfId="51230" xr:uid="{00000000-0005-0000-0000-00004CB20000}"/>
    <cellStyle name="Normal 12 7 2 2 2 2 2 4 3" xfId="38420" xr:uid="{00000000-0005-0000-0000-00004DB20000}"/>
    <cellStyle name="Normal 12 7 2 2 2 2 2 5" xfId="7309" xr:uid="{00000000-0005-0000-0000-00004EB20000}"/>
    <cellStyle name="Normal 12 7 2 2 2 2 2 5 2" xfId="20120" xr:uid="{00000000-0005-0000-0000-00004FB20000}"/>
    <cellStyle name="Normal 12 7 2 2 2 2 2 5 2 2" xfId="45740" xr:uid="{00000000-0005-0000-0000-000050B20000}"/>
    <cellStyle name="Normal 12 7 2 2 2 2 2 5 3" xfId="32930" xr:uid="{00000000-0005-0000-0000-000051B20000}"/>
    <cellStyle name="Normal 12 7 2 2 2 2 2 6" xfId="14630" xr:uid="{00000000-0005-0000-0000-000052B20000}"/>
    <cellStyle name="Normal 12 7 2 2 2 2 2 6 2" xfId="40250" xr:uid="{00000000-0005-0000-0000-000053B20000}"/>
    <cellStyle name="Normal 12 7 2 2 2 2 2 7" xfId="27440" xr:uid="{00000000-0005-0000-0000-000054B20000}"/>
    <cellStyle name="Normal 12 7 2 2 2 2 3" xfId="2755" xr:uid="{00000000-0005-0000-0000-000055B20000}"/>
    <cellStyle name="Normal 12 7 2 2 2 2 3 2" xfId="8245" xr:uid="{00000000-0005-0000-0000-000056B20000}"/>
    <cellStyle name="Normal 12 7 2 2 2 2 3 2 2" xfId="21056" xr:uid="{00000000-0005-0000-0000-000057B20000}"/>
    <cellStyle name="Normal 12 7 2 2 2 2 3 2 2 2" xfId="46676" xr:uid="{00000000-0005-0000-0000-000058B20000}"/>
    <cellStyle name="Normal 12 7 2 2 2 2 3 2 3" xfId="33866" xr:uid="{00000000-0005-0000-0000-000059B20000}"/>
    <cellStyle name="Normal 12 7 2 2 2 2 3 3" xfId="15566" xr:uid="{00000000-0005-0000-0000-00005AB20000}"/>
    <cellStyle name="Normal 12 7 2 2 2 2 3 3 2" xfId="41186" xr:uid="{00000000-0005-0000-0000-00005BB20000}"/>
    <cellStyle name="Normal 12 7 2 2 2 2 3 4" xfId="28376" xr:uid="{00000000-0005-0000-0000-00005CB20000}"/>
    <cellStyle name="Normal 12 7 2 2 2 2 4" xfId="4585" xr:uid="{00000000-0005-0000-0000-00005DB20000}"/>
    <cellStyle name="Normal 12 7 2 2 2 2 4 2" xfId="10075" xr:uid="{00000000-0005-0000-0000-00005EB20000}"/>
    <cellStyle name="Normal 12 7 2 2 2 2 4 2 2" xfId="22886" xr:uid="{00000000-0005-0000-0000-00005FB20000}"/>
    <cellStyle name="Normal 12 7 2 2 2 2 4 2 2 2" xfId="48506" xr:uid="{00000000-0005-0000-0000-000060B20000}"/>
    <cellStyle name="Normal 12 7 2 2 2 2 4 2 3" xfId="35696" xr:uid="{00000000-0005-0000-0000-000061B20000}"/>
    <cellStyle name="Normal 12 7 2 2 2 2 4 3" xfId="17396" xr:uid="{00000000-0005-0000-0000-000062B20000}"/>
    <cellStyle name="Normal 12 7 2 2 2 2 4 3 2" xfId="43016" xr:uid="{00000000-0005-0000-0000-000063B20000}"/>
    <cellStyle name="Normal 12 7 2 2 2 2 4 4" xfId="30206" xr:uid="{00000000-0005-0000-0000-000064B20000}"/>
    <cellStyle name="Normal 12 7 2 2 2 2 5" xfId="11905" xr:uid="{00000000-0005-0000-0000-000065B20000}"/>
    <cellStyle name="Normal 12 7 2 2 2 2 5 2" xfId="24716" xr:uid="{00000000-0005-0000-0000-000066B20000}"/>
    <cellStyle name="Normal 12 7 2 2 2 2 5 2 2" xfId="50336" xr:uid="{00000000-0005-0000-0000-000067B20000}"/>
    <cellStyle name="Normal 12 7 2 2 2 2 5 3" xfId="37526" xr:uid="{00000000-0005-0000-0000-000068B20000}"/>
    <cellStyle name="Normal 12 7 2 2 2 2 6" xfId="6415" xr:uid="{00000000-0005-0000-0000-000069B20000}"/>
    <cellStyle name="Normal 12 7 2 2 2 2 6 2" xfId="19226" xr:uid="{00000000-0005-0000-0000-00006AB20000}"/>
    <cellStyle name="Normal 12 7 2 2 2 2 6 2 2" xfId="44846" xr:uid="{00000000-0005-0000-0000-00006BB20000}"/>
    <cellStyle name="Normal 12 7 2 2 2 2 6 3" xfId="32036" xr:uid="{00000000-0005-0000-0000-00006CB20000}"/>
    <cellStyle name="Normal 12 7 2 2 2 2 7" xfId="13736" xr:uid="{00000000-0005-0000-0000-00006DB20000}"/>
    <cellStyle name="Normal 12 7 2 2 2 2 7 2" xfId="39356" xr:uid="{00000000-0005-0000-0000-00006EB20000}"/>
    <cellStyle name="Normal 12 7 2 2 2 2 8" xfId="26546" xr:uid="{00000000-0005-0000-0000-00006FB20000}"/>
    <cellStyle name="Normal 12 7 2 2 2 3" xfId="1420" xr:uid="{00000000-0005-0000-0000-000070B20000}"/>
    <cellStyle name="Normal 12 7 2 2 2 3 2" xfId="3250" xr:uid="{00000000-0005-0000-0000-000071B20000}"/>
    <cellStyle name="Normal 12 7 2 2 2 3 2 2" xfId="8740" xr:uid="{00000000-0005-0000-0000-000072B20000}"/>
    <cellStyle name="Normal 12 7 2 2 2 3 2 2 2" xfId="21551" xr:uid="{00000000-0005-0000-0000-000073B20000}"/>
    <cellStyle name="Normal 12 7 2 2 2 3 2 2 2 2" xfId="47171" xr:uid="{00000000-0005-0000-0000-000074B20000}"/>
    <cellStyle name="Normal 12 7 2 2 2 3 2 2 3" xfId="34361" xr:uid="{00000000-0005-0000-0000-000075B20000}"/>
    <cellStyle name="Normal 12 7 2 2 2 3 2 3" xfId="16061" xr:uid="{00000000-0005-0000-0000-000076B20000}"/>
    <cellStyle name="Normal 12 7 2 2 2 3 2 3 2" xfId="41681" xr:uid="{00000000-0005-0000-0000-000077B20000}"/>
    <cellStyle name="Normal 12 7 2 2 2 3 2 4" xfId="28871" xr:uid="{00000000-0005-0000-0000-000078B20000}"/>
    <cellStyle name="Normal 12 7 2 2 2 3 3" xfId="5080" xr:uid="{00000000-0005-0000-0000-000079B20000}"/>
    <cellStyle name="Normal 12 7 2 2 2 3 3 2" xfId="10570" xr:uid="{00000000-0005-0000-0000-00007AB20000}"/>
    <cellStyle name="Normal 12 7 2 2 2 3 3 2 2" xfId="23381" xr:uid="{00000000-0005-0000-0000-00007BB20000}"/>
    <cellStyle name="Normal 12 7 2 2 2 3 3 2 2 2" xfId="49001" xr:uid="{00000000-0005-0000-0000-00007CB20000}"/>
    <cellStyle name="Normal 12 7 2 2 2 3 3 2 3" xfId="36191" xr:uid="{00000000-0005-0000-0000-00007DB20000}"/>
    <cellStyle name="Normal 12 7 2 2 2 3 3 3" xfId="17891" xr:uid="{00000000-0005-0000-0000-00007EB20000}"/>
    <cellStyle name="Normal 12 7 2 2 2 3 3 3 2" xfId="43511" xr:uid="{00000000-0005-0000-0000-00007FB20000}"/>
    <cellStyle name="Normal 12 7 2 2 2 3 3 4" xfId="30701" xr:uid="{00000000-0005-0000-0000-000080B20000}"/>
    <cellStyle name="Normal 12 7 2 2 2 3 4" xfId="12400" xr:uid="{00000000-0005-0000-0000-000081B20000}"/>
    <cellStyle name="Normal 12 7 2 2 2 3 4 2" xfId="25211" xr:uid="{00000000-0005-0000-0000-000082B20000}"/>
    <cellStyle name="Normal 12 7 2 2 2 3 4 2 2" xfId="50831" xr:uid="{00000000-0005-0000-0000-000083B20000}"/>
    <cellStyle name="Normal 12 7 2 2 2 3 4 3" xfId="38021" xr:uid="{00000000-0005-0000-0000-000084B20000}"/>
    <cellStyle name="Normal 12 7 2 2 2 3 5" xfId="6910" xr:uid="{00000000-0005-0000-0000-000085B20000}"/>
    <cellStyle name="Normal 12 7 2 2 2 3 5 2" xfId="19721" xr:uid="{00000000-0005-0000-0000-000086B20000}"/>
    <cellStyle name="Normal 12 7 2 2 2 3 5 2 2" xfId="45341" xr:uid="{00000000-0005-0000-0000-000087B20000}"/>
    <cellStyle name="Normal 12 7 2 2 2 3 5 3" xfId="32531" xr:uid="{00000000-0005-0000-0000-000088B20000}"/>
    <cellStyle name="Normal 12 7 2 2 2 3 6" xfId="14231" xr:uid="{00000000-0005-0000-0000-000089B20000}"/>
    <cellStyle name="Normal 12 7 2 2 2 3 6 2" xfId="39851" xr:uid="{00000000-0005-0000-0000-00008AB20000}"/>
    <cellStyle name="Normal 12 7 2 2 2 3 7" xfId="27041" xr:uid="{00000000-0005-0000-0000-00008BB20000}"/>
    <cellStyle name="Normal 12 7 2 2 2 4" xfId="2356" xr:uid="{00000000-0005-0000-0000-00008CB20000}"/>
    <cellStyle name="Normal 12 7 2 2 2 4 2" xfId="7846" xr:uid="{00000000-0005-0000-0000-00008DB20000}"/>
    <cellStyle name="Normal 12 7 2 2 2 4 2 2" xfId="20657" xr:uid="{00000000-0005-0000-0000-00008EB20000}"/>
    <cellStyle name="Normal 12 7 2 2 2 4 2 2 2" xfId="46277" xr:uid="{00000000-0005-0000-0000-00008FB20000}"/>
    <cellStyle name="Normal 12 7 2 2 2 4 2 3" xfId="33467" xr:uid="{00000000-0005-0000-0000-000090B20000}"/>
    <cellStyle name="Normal 12 7 2 2 2 4 3" xfId="15167" xr:uid="{00000000-0005-0000-0000-000091B20000}"/>
    <cellStyle name="Normal 12 7 2 2 2 4 3 2" xfId="40787" xr:uid="{00000000-0005-0000-0000-000092B20000}"/>
    <cellStyle name="Normal 12 7 2 2 2 4 4" xfId="27977" xr:uid="{00000000-0005-0000-0000-000093B20000}"/>
    <cellStyle name="Normal 12 7 2 2 2 5" xfId="4186" xr:uid="{00000000-0005-0000-0000-000094B20000}"/>
    <cellStyle name="Normal 12 7 2 2 2 5 2" xfId="9676" xr:uid="{00000000-0005-0000-0000-000095B20000}"/>
    <cellStyle name="Normal 12 7 2 2 2 5 2 2" xfId="22487" xr:uid="{00000000-0005-0000-0000-000096B20000}"/>
    <cellStyle name="Normal 12 7 2 2 2 5 2 2 2" xfId="48107" xr:uid="{00000000-0005-0000-0000-000097B20000}"/>
    <cellStyle name="Normal 12 7 2 2 2 5 2 3" xfId="35297" xr:uid="{00000000-0005-0000-0000-000098B20000}"/>
    <cellStyle name="Normal 12 7 2 2 2 5 3" xfId="16997" xr:uid="{00000000-0005-0000-0000-000099B20000}"/>
    <cellStyle name="Normal 12 7 2 2 2 5 3 2" xfId="42617" xr:uid="{00000000-0005-0000-0000-00009AB20000}"/>
    <cellStyle name="Normal 12 7 2 2 2 5 4" xfId="29807" xr:uid="{00000000-0005-0000-0000-00009BB20000}"/>
    <cellStyle name="Normal 12 7 2 2 2 6" xfId="11506" xr:uid="{00000000-0005-0000-0000-00009CB20000}"/>
    <cellStyle name="Normal 12 7 2 2 2 6 2" xfId="24317" xr:uid="{00000000-0005-0000-0000-00009DB20000}"/>
    <cellStyle name="Normal 12 7 2 2 2 6 2 2" xfId="49937" xr:uid="{00000000-0005-0000-0000-00009EB20000}"/>
    <cellStyle name="Normal 12 7 2 2 2 6 3" xfId="37127" xr:uid="{00000000-0005-0000-0000-00009FB20000}"/>
    <cellStyle name="Normal 12 7 2 2 2 7" xfId="6016" xr:uid="{00000000-0005-0000-0000-0000A0B20000}"/>
    <cellStyle name="Normal 12 7 2 2 2 7 2" xfId="18827" xr:uid="{00000000-0005-0000-0000-0000A1B20000}"/>
    <cellStyle name="Normal 12 7 2 2 2 7 2 2" xfId="44447" xr:uid="{00000000-0005-0000-0000-0000A2B20000}"/>
    <cellStyle name="Normal 12 7 2 2 2 7 3" xfId="31637" xr:uid="{00000000-0005-0000-0000-0000A3B20000}"/>
    <cellStyle name="Normal 12 7 2 2 2 8" xfId="13337" xr:uid="{00000000-0005-0000-0000-0000A4B20000}"/>
    <cellStyle name="Normal 12 7 2 2 2 8 2" xfId="38957" xr:uid="{00000000-0005-0000-0000-0000A5B20000}"/>
    <cellStyle name="Normal 12 7 2 2 2 9" xfId="26147" xr:uid="{00000000-0005-0000-0000-0000A6B20000}"/>
    <cellStyle name="Normal 12 7 2 2 3" xfId="657" xr:uid="{00000000-0005-0000-0000-0000A7B20000}"/>
    <cellStyle name="Normal 12 7 2 2 3 2" xfId="1057" xr:uid="{00000000-0005-0000-0000-0000A8B20000}"/>
    <cellStyle name="Normal 12 7 2 2 3 2 2" xfId="1952" xr:uid="{00000000-0005-0000-0000-0000A9B20000}"/>
    <cellStyle name="Normal 12 7 2 2 3 2 2 2" xfId="3782" xr:uid="{00000000-0005-0000-0000-0000AAB20000}"/>
    <cellStyle name="Normal 12 7 2 2 3 2 2 2 2" xfId="9272" xr:uid="{00000000-0005-0000-0000-0000ABB20000}"/>
    <cellStyle name="Normal 12 7 2 2 3 2 2 2 2 2" xfId="22083" xr:uid="{00000000-0005-0000-0000-0000ACB20000}"/>
    <cellStyle name="Normal 12 7 2 2 3 2 2 2 2 2 2" xfId="47703" xr:uid="{00000000-0005-0000-0000-0000ADB20000}"/>
    <cellStyle name="Normal 12 7 2 2 3 2 2 2 2 3" xfId="34893" xr:uid="{00000000-0005-0000-0000-0000AEB20000}"/>
    <cellStyle name="Normal 12 7 2 2 3 2 2 2 3" xfId="16593" xr:uid="{00000000-0005-0000-0000-0000AFB20000}"/>
    <cellStyle name="Normal 12 7 2 2 3 2 2 2 3 2" xfId="42213" xr:uid="{00000000-0005-0000-0000-0000B0B20000}"/>
    <cellStyle name="Normal 12 7 2 2 3 2 2 2 4" xfId="29403" xr:uid="{00000000-0005-0000-0000-0000B1B20000}"/>
    <cellStyle name="Normal 12 7 2 2 3 2 2 3" xfId="5612" xr:uid="{00000000-0005-0000-0000-0000B2B20000}"/>
    <cellStyle name="Normal 12 7 2 2 3 2 2 3 2" xfId="11102" xr:uid="{00000000-0005-0000-0000-0000B3B20000}"/>
    <cellStyle name="Normal 12 7 2 2 3 2 2 3 2 2" xfId="23913" xr:uid="{00000000-0005-0000-0000-0000B4B20000}"/>
    <cellStyle name="Normal 12 7 2 2 3 2 2 3 2 2 2" xfId="49533" xr:uid="{00000000-0005-0000-0000-0000B5B20000}"/>
    <cellStyle name="Normal 12 7 2 2 3 2 2 3 2 3" xfId="36723" xr:uid="{00000000-0005-0000-0000-0000B6B20000}"/>
    <cellStyle name="Normal 12 7 2 2 3 2 2 3 3" xfId="18423" xr:uid="{00000000-0005-0000-0000-0000B7B20000}"/>
    <cellStyle name="Normal 12 7 2 2 3 2 2 3 3 2" xfId="44043" xr:uid="{00000000-0005-0000-0000-0000B8B20000}"/>
    <cellStyle name="Normal 12 7 2 2 3 2 2 3 4" xfId="31233" xr:uid="{00000000-0005-0000-0000-0000B9B20000}"/>
    <cellStyle name="Normal 12 7 2 2 3 2 2 4" xfId="12932" xr:uid="{00000000-0005-0000-0000-0000BAB20000}"/>
    <cellStyle name="Normal 12 7 2 2 3 2 2 4 2" xfId="25743" xr:uid="{00000000-0005-0000-0000-0000BBB20000}"/>
    <cellStyle name="Normal 12 7 2 2 3 2 2 4 2 2" xfId="51363" xr:uid="{00000000-0005-0000-0000-0000BCB20000}"/>
    <cellStyle name="Normal 12 7 2 2 3 2 2 4 3" xfId="38553" xr:uid="{00000000-0005-0000-0000-0000BDB20000}"/>
    <cellStyle name="Normal 12 7 2 2 3 2 2 5" xfId="7442" xr:uid="{00000000-0005-0000-0000-0000BEB20000}"/>
    <cellStyle name="Normal 12 7 2 2 3 2 2 5 2" xfId="20253" xr:uid="{00000000-0005-0000-0000-0000BFB20000}"/>
    <cellStyle name="Normal 12 7 2 2 3 2 2 5 2 2" xfId="45873" xr:uid="{00000000-0005-0000-0000-0000C0B20000}"/>
    <cellStyle name="Normal 12 7 2 2 3 2 2 5 3" xfId="33063" xr:uid="{00000000-0005-0000-0000-0000C1B20000}"/>
    <cellStyle name="Normal 12 7 2 2 3 2 2 6" xfId="14763" xr:uid="{00000000-0005-0000-0000-0000C2B20000}"/>
    <cellStyle name="Normal 12 7 2 2 3 2 2 6 2" xfId="40383" xr:uid="{00000000-0005-0000-0000-0000C3B20000}"/>
    <cellStyle name="Normal 12 7 2 2 3 2 2 7" xfId="27573" xr:uid="{00000000-0005-0000-0000-0000C4B20000}"/>
    <cellStyle name="Normal 12 7 2 2 3 2 3" xfId="2888" xr:uid="{00000000-0005-0000-0000-0000C5B20000}"/>
    <cellStyle name="Normal 12 7 2 2 3 2 3 2" xfId="8378" xr:uid="{00000000-0005-0000-0000-0000C6B20000}"/>
    <cellStyle name="Normal 12 7 2 2 3 2 3 2 2" xfId="21189" xr:uid="{00000000-0005-0000-0000-0000C7B20000}"/>
    <cellStyle name="Normal 12 7 2 2 3 2 3 2 2 2" xfId="46809" xr:uid="{00000000-0005-0000-0000-0000C8B20000}"/>
    <cellStyle name="Normal 12 7 2 2 3 2 3 2 3" xfId="33999" xr:uid="{00000000-0005-0000-0000-0000C9B20000}"/>
    <cellStyle name="Normal 12 7 2 2 3 2 3 3" xfId="15699" xr:uid="{00000000-0005-0000-0000-0000CAB20000}"/>
    <cellStyle name="Normal 12 7 2 2 3 2 3 3 2" xfId="41319" xr:uid="{00000000-0005-0000-0000-0000CBB20000}"/>
    <cellStyle name="Normal 12 7 2 2 3 2 3 4" xfId="28509" xr:uid="{00000000-0005-0000-0000-0000CCB20000}"/>
    <cellStyle name="Normal 12 7 2 2 3 2 4" xfId="4718" xr:uid="{00000000-0005-0000-0000-0000CDB20000}"/>
    <cellStyle name="Normal 12 7 2 2 3 2 4 2" xfId="10208" xr:uid="{00000000-0005-0000-0000-0000CEB20000}"/>
    <cellStyle name="Normal 12 7 2 2 3 2 4 2 2" xfId="23019" xr:uid="{00000000-0005-0000-0000-0000CFB20000}"/>
    <cellStyle name="Normal 12 7 2 2 3 2 4 2 2 2" xfId="48639" xr:uid="{00000000-0005-0000-0000-0000D0B20000}"/>
    <cellStyle name="Normal 12 7 2 2 3 2 4 2 3" xfId="35829" xr:uid="{00000000-0005-0000-0000-0000D1B20000}"/>
    <cellStyle name="Normal 12 7 2 2 3 2 4 3" xfId="17529" xr:uid="{00000000-0005-0000-0000-0000D2B20000}"/>
    <cellStyle name="Normal 12 7 2 2 3 2 4 3 2" xfId="43149" xr:uid="{00000000-0005-0000-0000-0000D3B20000}"/>
    <cellStyle name="Normal 12 7 2 2 3 2 4 4" xfId="30339" xr:uid="{00000000-0005-0000-0000-0000D4B20000}"/>
    <cellStyle name="Normal 12 7 2 2 3 2 5" xfId="12038" xr:uid="{00000000-0005-0000-0000-0000D5B20000}"/>
    <cellStyle name="Normal 12 7 2 2 3 2 5 2" xfId="24849" xr:uid="{00000000-0005-0000-0000-0000D6B20000}"/>
    <cellStyle name="Normal 12 7 2 2 3 2 5 2 2" xfId="50469" xr:uid="{00000000-0005-0000-0000-0000D7B20000}"/>
    <cellStyle name="Normal 12 7 2 2 3 2 5 3" xfId="37659" xr:uid="{00000000-0005-0000-0000-0000D8B20000}"/>
    <cellStyle name="Normal 12 7 2 2 3 2 6" xfId="6548" xr:uid="{00000000-0005-0000-0000-0000D9B20000}"/>
    <cellStyle name="Normal 12 7 2 2 3 2 6 2" xfId="19359" xr:uid="{00000000-0005-0000-0000-0000DAB20000}"/>
    <cellStyle name="Normal 12 7 2 2 3 2 6 2 2" xfId="44979" xr:uid="{00000000-0005-0000-0000-0000DBB20000}"/>
    <cellStyle name="Normal 12 7 2 2 3 2 6 3" xfId="32169" xr:uid="{00000000-0005-0000-0000-0000DCB20000}"/>
    <cellStyle name="Normal 12 7 2 2 3 2 7" xfId="13869" xr:uid="{00000000-0005-0000-0000-0000DDB20000}"/>
    <cellStyle name="Normal 12 7 2 2 3 2 7 2" xfId="39489" xr:uid="{00000000-0005-0000-0000-0000DEB20000}"/>
    <cellStyle name="Normal 12 7 2 2 3 2 8" xfId="26679" xr:uid="{00000000-0005-0000-0000-0000DFB20000}"/>
    <cellStyle name="Normal 12 7 2 2 3 3" xfId="1552" xr:uid="{00000000-0005-0000-0000-0000E0B20000}"/>
    <cellStyle name="Normal 12 7 2 2 3 3 2" xfId="3382" xr:uid="{00000000-0005-0000-0000-0000E1B20000}"/>
    <cellStyle name="Normal 12 7 2 2 3 3 2 2" xfId="8872" xr:uid="{00000000-0005-0000-0000-0000E2B20000}"/>
    <cellStyle name="Normal 12 7 2 2 3 3 2 2 2" xfId="21683" xr:uid="{00000000-0005-0000-0000-0000E3B20000}"/>
    <cellStyle name="Normal 12 7 2 2 3 3 2 2 2 2" xfId="47303" xr:uid="{00000000-0005-0000-0000-0000E4B20000}"/>
    <cellStyle name="Normal 12 7 2 2 3 3 2 2 3" xfId="34493" xr:uid="{00000000-0005-0000-0000-0000E5B20000}"/>
    <cellStyle name="Normal 12 7 2 2 3 3 2 3" xfId="16193" xr:uid="{00000000-0005-0000-0000-0000E6B20000}"/>
    <cellStyle name="Normal 12 7 2 2 3 3 2 3 2" xfId="41813" xr:uid="{00000000-0005-0000-0000-0000E7B20000}"/>
    <cellStyle name="Normal 12 7 2 2 3 3 2 4" xfId="29003" xr:uid="{00000000-0005-0000-0000-0000E8B20000}"/>
    <cellStyle name="Normal 12 7 2 2 3 3 3" xfId="5212" xr:uid="{00000000-0005-0000-0000-0000E9B20000}"/>
    <cellStyle name="Normal 12 7 2 2 3 3 3 2" xfId="10702" xr:uid="{00000000-0005-0000-0000-0000EAB20000}"/>
    <cellStyle name="Normal 12 7 2 2 3 3 3 2 2" xfId="23513" xr:uid="{00000000-0005-0000-0000-0000EBB20000}"/>
    <cellStyle name="Normal 12 7 2 2 3 3 3 2 2 2" xfId="49133" xr:uid="{00000000-0005-0000-0000-0000ECB20000}"/>
    <cellStyle name="Normal 12 7 2 2 3 3 3 2 3" xfId="36323" xr:uid="{00000000-0005-0000-0000-0000EDB20000}"/>
    <cellStyle name="Normal 12 7 2 2 3 3 3 3" xfId="18023" xr:uid="{00000000-0005-0000-0000-0000EEB20000}"/>
    <cellStyle name="Normal 12 7 2 2 3 3 3 3 2" xfId="43643" xr:uid="{00000000-0005-0000-0000-0000EFB20000}"/>
    <cellStyle name="Normal 12 7 2 2 3 3 3 4" xfId="30833" xr:uid="{00000000-0005-0000-0000-0000F0B20000}"/>
    <cellStyle name="Normal 12 7 2 2 3 3 4" xfId="12532" xr:uid="{00000000-0005-0000-0000-0000F1B20000}"/>
    <cellStyle name="Normal 12 7 2 2 3 3 4 2" xfId="25343" xr:uid="{00000000-0005-0000-0000-0000F2B20000}"/>
    <cellStyle name="Normal 12 7 2 2 3 3 4 2 2" xfId="50963" xr:uid="{00000000-0005-0000-0000-0000F3B20000}"/>
    <cellStyle name="Normal 12 7 2 2 3 3 4 3" xfId="38153" xr:uid="{00000000-0005-0000-0000-0000F4B20000}"/>
    <cellStyle name="Normal 12 7 2 2 3 3 5" xfId="7042" xr:uid="{00000000-0005-0000-0000-0000F5B20000}"/>
    <cellStyle name="Normal 12 7 2 2 3 3 5 2" xfId="19853" xr:uid="{00000000-0005-0000-0000-0000F6B20000}"/>
    <cellStyle name="Normal 12 7 2 2 3 3 5 2 2" xfId="45473" xr:uid="{00000000-0005-0000-0000-0000F7B20000}"/>
    <cellStyle name="Normal 12 7 2 2 3 3 5 3" xfId="32663" xr:uid="{00000000-0005-0000-0000-0000F8B20000}"/>
    <cellStyle name="Normal 12 7 2 2 3 3 6" xfId="14363" xr:uid="{00000000-0005-0000-0000-0000F9B20000}"/>
    <cellStyle name="Normal 12 7 2 2 3 3 6 2" xfId="39983" xr:uid="{00000000-0005-0000-0000-0000FAB20000}"/>
    <cellStyle name="Normal 12 7 2 2 3 3 7" xfId="27173" xr:uid="{00000000-0005-0000-0000-0000FBB20000}"/>
    <cellStyle name="Normal 12 7 2 2 3 4" xfId="2488" xr:uid="{00000000-0005-0000-0000-0000FCB20000}"/>
    <cellStyle name="Normal 12 7 2 2 3 4 2" xfId="7978" xr:uid="{00000000-0005-0000-0000-0000FDB20000}"/>
    <cellStyle name="Normal 12 7 2 2 3 4 2 2" xfId="20789" xr:uid="{00000000-0005-0000-0000-0000FEB20000}"/>
    <cellStyle name="Normal 12 7 2 2 3 4 2 2 2" xfId="46409" xr:uid="{00000000-0005-0000-0000-0000FFB20000}"/>
    <cellStyle name="Normal 12 7 2 2 3 4 2 3" xfId="33599" xr:uid="{00000000-0005-0000-0000-000000B30000}"/>
    <cellStyle name="Normal 12 7 2 2 3 4 3" xfId="15299" xr:uid="{00000000-0005-0000-0000-000001B30000}"/>
    <cellStyle name="Normal 12 7 2 2 3 4 3 2" xfId="40919" xr:uid="{00000000-0005-0000-0000-000002B30000}"/>
    <cellStyle name="Normal 12 7 2 2 3 4 4" xfId="28109" xr:uid="{00000000-0005-0000-0000-000003B30000}"/>
    <cellStyle name="Normal 12 7 2 2 3 5" xfId="4318" xr:uid="{00000000-0005-0000-0000-000004B30000}"/>
    <cellStyle name="Normal 12 7 2 2 3 5 2" xfId="9808" xr:uid="{00000000-0005-0000-0000-000005B30000}"/>
    <cellStyle name="Normal 12 7 2 2 3 5 2 2" xfId="22619" xr:uid="{00000000-0005-0000-0000-000006B30000}"/>
    <cellStyle name="Normal 12 7 2 2 3 5 2 2 2" xfId="48239" xr:uid="{00000000-0005-0000-0000-000007B30000}"/>
    <cellStyle name="Normal 12 7 2 2 3 5 2 3" xfId="35429" xr:uid="{00000000-0005-0000-0000-000008B30000}"/>
    <cellStyle name="Normal 12 7 2 2 3 5 3" xfId="17129" xr:uid="{00000000-0005-0000-0000-000009B30000}"/>
    <cellStyle name="Normal 12 7 2 2 3 5 3 2" xfId="42749" xr:uid="{00000000-0005-0000-0000-00000AB30000}"/>
    <cellStyle name="Normal 12 7 2 2 3 5 4" xfId="29939" xr:uid="{00000000-0005-0000-0000-00000BB30000}"/>
    <cellStyle name="Normal 12 7 2 2 3 6" xfId="11638" xr:uid="{00000000-0005-0000-0000-00000CB30000}"/>
    <cellStyle name="Normal 12 7 2 2 3 6 2" xfId="24449" xr:uid="{00000000-0005-0000-0000-00000DB30000}"/>
    <cellStyle name="Normal 12 7 2 2 3 6 2 2" xfId="50069" xr:uid="{00000000-0005-0000-0000-00000EB30000}"/>
    <cellStyle name="Normal 12 7 2 2 3 6 3" xfId="37259" xr:uid="{00000000-0005-0000-0000-00000FB30000}"/>
    <cellStyle name="Normal 12 7 2 2 3 7" xfId="6148" xr:uid="{00000000-0005-0000-0000-000010B30000}"/>
    <cellStyle name="Normal 12 7 2 2 3 7 2" xfId="18959" xr:uid="{00000000-0005-0000-0000-000011B30000}"/>
    <cellStyle name="Normal 12 7 2 2 3 7 2 2" xfId="44579" xr:uid="{00000000-0005-0000-0000-000012B30000}"/>
    <cellStyle name="Normal 12 7 2 2 3 7 3" xfId="31769" xr:uid="{00000000-0005-0000-0000-000013B30000}"/>
    <cellStyle name="Normal 12 7 2 2 3 8" xfId="13469" xr:uid="{00000000-0005-0000-0000-000014B30000}"/>
    <cellStyle name="Normal 12 7 2 2 3 8 2" xfId="39089" xr:uid="{00000000-0005-0000-0000-000015B30000}"/>
    <cellStyle name="Normal 12 7 2 2 3 9" xfId="26279" xr:uid="{00000000-0005-0000-0000-000016B30000}"/>
    <cellStyle name="Normal 12 7 2 2 4" xfId="432" xr:uid="{00000000-0005-0000-0000-000017B30000}"/>
    <cellStyle name="Normal 12 7 2 2 4 2" xfId="1327" xr:uid="{00000000-0005-0000-0000-000018B30000}"/>
    <cellStyle name="Normal 12 7 2 2 4 2 2" xfId="3157" xr:uid="{00000000-0005-0000-0000-000019B30000}"/>
    <cellStyle name="Normal 12 7 2 2 4 2 2 2" xfId="8647" xr:uid="{00000000-0005-0000-0000-00001AB30000}"/>
    <cellStyle name="Normal 12 7 2 2 4 2 2 2 2" xfId="21458" xr:uid="{00000000-0005-0000-0000-00001BB30000}"/>
    <cellStyle name="Normal 12 7 2 2 4 2 2 2 2 2" xfId="47078" xr:uid="{00000000-0005-0000-0000-00001CB30000}"/>
    <cellStyle name="Normal 12 7 2 2 4 2 2 2 3" xfId="34268" xr:uid="{00000000-0005-0000-0000-00001DB30000}"/>
    <cellStyle name="Normal 12 7 2 2 4 2 2 3" xfId="15968" xr:uid="{00000000-0005-0000-0000-00001EB30000}"/>
    <cellStyle name="Normal 12 7 2 2 4 2 2 3 2" xfId="41588" xr:uid="{00000000-0005-0000-0000-00001FB30000}"/>
    <cellStyle name="Normal 12 7 2 2 4 2 2 4" xfId="28778" xr:uid="{00000000-0005-0000-0000-000020B30000}"/>
    <cellStyle name="Normal 12 7 2 2 4 2 3" xfId="4987" xr:uid="{00000000-0005-0000-0000-000021B30000}"/>
    <cellStyle name="Normal 12 7 2 2 4 2 3 2" xfId="10477" xr:uid="{00000000-0005-0000-0000-000022B30000}"/>
    <cellStyle name="Normal 12 7 2 2 4 2 3 2 2" xfId="23288" xr:uid="{00000000-0005-0000-0000-000023B30000}"/>
    <cellStyle name="Normal 12 7 2 2 4 2 3 2 2 2" xfId="48908" xr:uid="{00000000-0005-0000-0000-000024B30000}"/>
    <cellStyle name="Normal 12 7 2 2 4 2 3 2 3" xfId="36098" xr:uid="{00000000-0005-0000-0000-000025B30000}"/>
    <cellStyle name="Normal 12 7 2 2 4 2 3 3" xfId="17798" xr:uid="{00000000-0005-0000-0000-000026B30000}"/>
    <cellStyle name="Normal 12 7 2 2 4 2 3 3 2" xfId="43418" xr:uid="{00000000-0005-0000-0000-000027B30000}"/>
    <cellStyle name="Normal 12 7 2 2 4 2 3 4" xfId="30608" xr:uid="{00000000-0005-0000-0000-000028B30000}"/>
    <cellStyle name="Normal 12 7 2 2 4 2 4" xfId="12307" xr:uid="{00000000-0005-0000-0000-000029B30000}"/>
    <cellStyle name="Normal 12 7 2 2 4 2 4 2" xfId="25118" xr:uid="{00000000-0005-0000-0000-00002AB30000}"/>
    <cellStyle name="Normal 12 7 2 2 4 2 4 2 2" xfId="50738" xr:uid="{00000000-0005-0000-0000-00002BB30000}"/>
    <cellStyle name="Normal 12 7 2 2 4 2 4 3" xfId="37928" xr:uid="{00000000-0005-0000-0000-00002CB30000}"/>
    <cellStyle name="Normal 12 7 2 2 4 2 5" xfId="6817" xr:uid="{00000000-0005-0000-0000-00002DB30000}"/>
    <cellStyle name="Normal 12 7 2 2 4 2 5 2" xfId="19628" xr:uid="{00000000-0005-0000-0000-00002EB30000}"/>
    <cellStyle name="Normal 12 7 2 2 4 2 5 2 2" xfId="45248" xr:uid="{00000000-0005-0000-0000-00002FB30000}"/>
    <cellStyle name="Normal 12 7 2 2 4 2 5 3" xfId="32438" xr:uid="{00000000-0005-0000-0000-000030B30000}"/>
    <cellStyle name="Normal 12 7 2 2 4 2 6" xfId="14138" xr:uid="{00000000-0005-0000-0000-000031B30000}"/>
    <cellStyle name="Normal 12 7 2 2 4 2 6 2" xfId="39758" xr:uid="{00000000-0005-0000-0000-000032B30000}"/>
    <cellStyle name="Normal 12 7 2 2 4 2 7" xfId="26948" xr:uid="{00000000-0005-0000-0000-000033B30000}"/>
    <cellStyle name="Normal 12 7 2 2 4 3" xfId="2263" xr:uid="{00000000-0005-0000-0000-000034B30000}"/>
    <cellStyle name="Normal 12 7 2 2 4 3 2" xfId="7753" xr:uid="{00000000-0005-0000-0000-000035B30000}"/>
    <cellStyle name="Normal 12 7 2 2 4 3 2 2" xfId="20564" xr:uid="{00000000-0005-0000-0000-000036B30000}"/>
    <cellStyle name="Normal 12 7 2 2 4 3 2 2 2" xfId="46184" xr:uid="{00000000-0005-0000-0000-000037B30000}"/>
    <cellStyle name="Normal 12 7 2 2 4 3 2 3" xfId="33374" xr:uid="{00000000-0005-0000-0000-000038B30000}"/>
    <cellStyle name="Normal 12 7 2 2 4 3 3" xfId="15074" xr:uid="{00000000-0005-0000-0000-000039B30000}"/>
    <cellStyle name="Normal 12 7 2 2 4 3 3 2" xfId="40694" xr:uid="{00000000-0005-0000-0000-00003AB30000}"/>
    <cellStyle name="Normal 12 7 2 2 4 3 4" xfId="27884" xr:uid="{00000000-0005-0000-0000-00003BB30000}"/>
    <cellStyle name="Normal 12 7 2 2 4 4" xfId="4093" xr:uid="{00000000-0005-0000-0000-00003CB30000}"/>
    <cellStyle name="Normal 12 7 2 2 4 4 2" xfId="9583" xr:uid="{00000000-0005-0000-0000-00003DB30000}"/>
    <cellStyle name="Normal 12 7 2 2 4 4 2 2" xfId="22394" xr:uid="{00000000-0005-0000-0000-00003EB30000}"/>
    <cellStyle name="Normal 12 7 2 2 4 4 2 2 2" xfId="48014" xr:uid="{00000000-0005-0000-0000-00003FB30000}"/>
    <cellStyle name="Normal 12 7 2 2 4 4 2 3" xfId="35204" xr:uid="{00000000-0005-0000-0000-000040B30000}"/>
    <cellStyle name="Normal 12 7 2 2 4 4 3" xfId="16904" xr:uid="{00000000-0005-0000-0000-000041B30000}"/>
    <cellStyle name="Normal 12 7 2 2 4 4 3 2" xfId="42524" xr:uid="{00000000-0005-0000-0000-000042B30000}"/>
    <cellStyle name="Normal 12 7 2 2 4 4 4" xfId="29714" xr:uid="{00000000-0005-0000-0000-000043B30000}"/>
    <cellStyle name="Normal 12 7 2 2 4 5" xfId="11413" xr:uid="{00000000-0005-0000-0000-000044B30000}"/>
    <cellStyle name="Normal 12 7 2 2 4 5 2" xfId="24224" xr:uid="{00000000-0005-0000-0000-000045B30000}"/>
    <cellStyle name="Normal 12 7 2 2 4 5 2 2" xfId="49844" xr:uid="{00000000-0005-0000-0000-000046B30000}"/>
    <cellStyle name="Normal 12 7 2 2 4 5 3" xfId="37034" xr:uid="{00000000-0005-0000-0000-000047B30000}"/>
    <cellStyle name="Normal 12 7 2 2 4 6" xfId="5923" xr:uid="{00000000-0005-0000-0000-000048B30000}"/>
    <cellStyle name="Normal 12 7 2 2 4 6 2" xfId="18734" xr:uid="{00000000-0005-0000-0000-000049B30000}"/>
    <cellStyle name="Normal 12 7 2 2 4 6 2 2" xfId="44354" xr:uid="{00000000-0005-0000-0000-00004AB30000}"/>
    <cellStyle name="Normal 12 7 2 2 4 6 3" xfId="31544" xr:uid="{00000000-0005-0000-0000-00004BB30000}"/>
    <cellStyle name="Normal 12 7 2 2 4 7" xfId="13244" xr:uid="{00000000-0005-0000-0000-00004CB30000}"/>
    <cellStyle name="Normal 12 7 2 2 4 7 2" xfId="38864" xr:uid="{00000000-0005-0000-0000-00004DB30000}"/>
    <cellStyle name="Normal 12 7 2 2 4 8" xfId="26054" xr:uid="{00000000-0005-0000-0000-00004EB30000}"/>
    <cellStyle name="Normal 12 7 2 2 5" xfId="791" xr:uid="{00000000-0005-0000-0000-00004FB30000}"/>
    <cellStyle name="Normal 12 7 2 2 5 2" xfId="1686" xr:uid="{00000000-0005-0000-0000-000050B30000}"/>
    <cellStyle name="Normal 12 7 2 2 5 2 2" xfId="3516" xr:uid="{00000000-0005-0000-0000-000051B30000}"/>
    <cellStyle name="Normal 12 7 2 2 5 2 2 2" xfId="9006" xr:uid="{00000000-0005-0000-0000-000052B30000}"/>
    <cellStyle name="Normal 12 7 2 2 5 2 2 2 2" xfId="21817" xr:uid="{00000000-0005-0000-0000-000053B30000}"/>
    <cellStyle name="Normal 12 7 2 2 5 2 2 2 2 2" xfId="47437" xr:uid="{00000000-0005-0000-0000-000054B30000}"/>
    <cellStyle name="Normal 12 7 2 2 5 2 2 2 3" xfId="34627" xr:uid="{00000000-0005-0000-0000-000055B30000}"/>
    <cellStyle name="Normal 12 7 2 2 5 2 2 3" xfId="16327" xr:uid="{00000000-0005-0000-0000-000056B30000}"/>
    <cellStyle name="Normal 12 7 2 2 5 2 2 3 2" xfId="41947" xr:uid="{00000000-0005-0000-0000-000057B30000}"/>
    <cellStyle name="Normal 12 7 2 2 5 2 2 4" xfId="29137" xr:uid="{00000000-0005-0000-0000-000058B30000}"/>
    <cellStyle name="Normal 12 7 2 2 5 2 3" xfId="5346" xr:uid="{00000000-0005-0000-0000-000059B30000}"/>
    <cellStyle name="Normal 12 7 2 2 5 2 3 2" xfId="10836" xr:uid="{00000000-0005-0000-0000-00005AB30000}"/>
    <cellStyle name="Normal 12 7 2 2 5 2 3 2 2" xfId="23647" xr:uid="{00000000-0005-0000-0000-00005BB30000}"/>
    <cellStyle name="Normal 12 7 2 2 5 2 3 2 2 2" xfId="49267" xr:uid="{00000000-0005-0000-0000-00005CB30000}"/>
    <cellStyle name="Normal 12 7 2 2 5 2 3 2 3" xfId="36457" xr:uid="{00000000-0005-0000-0000-00005DB30000}"/>
    <cellStyle name="Normal 12 7 2 2 5 2 3 3" xfId="18157" xr:uid="{00000000-0005-0000-0000-00005EB30000}"/>
    <cellStyle name="Normal 12 7 2 2 5 2 3 3 2" xfId="43777" xr:uid="{00000000-0005-0000-0000-00005FB30000}"/>
    <cellStyle name="Normal 12 7 2 2 5 2 3 4" xfId="30967" xr:uid="{00000000-0005-0000-0000-000060B30000}"/>
    <cellStyle name="Normal 12 7 2 2 5 2 4" xfId="12666" xr:uid="{00000000-0005-0000-0000-000061B30000}"/>
    <cellStyle name="Normal 12 7 2 2 5 2 4 2" xfId="25477" xr:uid="{00000000-0005-0000-0000-000062B30000}"/>
    <cellStyle name="Normal 12 7 2 2 5 2 4 2 2" xfId="51097" xr:uid="{00000000-0005-0000-0000-000063B30000}"/>
    <cellStyle name="Normal 12 7 2 2 5 2 4 3" xfId="38287" xr:uid="{00000000-0005-0000-0000-000064B30000}"/>
    <cellStyle name="Normal 12 7 2 2 5 2 5" xfId="7176" xr:uid="{00000000-0005-0000-0000-000065B30000}"/>
    <cellStyle name="Normal 12 7 2 2 5 2 5 2" xfId="19987" xr:uid="{00000000-0005-0000-0000-000066B30000}"/>
    <cellStyle name="Normal 12 7 2 2 5 2 5 2 2" xfId="45607" xr:uid="{00000000-0005-0000-0000-000067B30000}"/>
    <cellStyle name="Normal 12 7 2 2 5 2 5 3" xfId="32797" xr:uid="{00000000-0005-0000-0000-000068B30000}"/>
    <cellStyle name="Normal 12 7 2 2 5 2 6" xfId="14497" xr:uid="{00000000-0005-0000-0000-000069B30000}"/>
    <cellStyle name="Normal 12 7 2 2 5 2 6 2" xfId="40117" xr:uid="{00000000-0005-0000-0000-00006AB30000}"/>
    <cellStyle name="Normal 12 7 2 2 5 2 7" xfId="27307" xr:uid="{00000000-0005-0000-0000-00006BB30000}"/>
    <cellStyle name="Normal 12 7 2 2 5 3" xfId="2622" xr:uid="{00000000-0005-0000-0000-00006CB30000}"/>
    <cellStyle name="Normal 12 7 2 2 5 3 2" xfId="8112" xr:uid="{00000000-0005-0000-0000-00006DB30000}"/>
    <cellStyle name="Normal 12 7 2 2 5 3 2 2" xfId="20923" xr:uid="{00000000-0005-0000-0000-00006EB30000}"/>
    <cellStyle name="Normal 12 7 2 2 5 3 2 2 2" xfId="46543" xr:uid="{00000000-0005-0000-0000-00006FB30000}"/>
    <cellStyle name="Normal 12 7 2 2 5 3 2 3" xfId="33733" xr:uid="{00000000-0005-0000-0000-000070B30000}"/>
    <cellStyle name="Normal 12 7 2 2 5 3 3" xfId="15433" xr:uid="{00000000-0005-0000-0000-000071B30000}"/>
    <cellStyle name="Normal 12 7 2 2 5 3 3 2" xfId="41053" xr:uid="{00000000-0005-0000-0000-000072B30000}"/>
    <cellStyle name="Normal 12 7 2 2 5 3 4" xfId="28243" xr:uid="{00000000-0005-0000-0000-000073B30000}"/>
    <cellStyle name="Normal 12 7 2 2 5 4" xfId="4452" xr:uid="{00000000-0005-0000-0000-000074B30000}"/>
    <cellStyle name="Normal 12 7 2 2 5 4 2" xfId="9942" xr:uid="{00000000-0005-0000-0000-000075B30000}"/>
    <cellStyle name="Normal 12 7 2 2 5 4 2 2" xfId="22753" xr:uid="{00000000-0005-0000-0000-000076B30000}"/>
    <cellStyle name="Normal 12 7 2 2 5 4 2 2 2" xfId="48373" xr:uid="{00000000-0005-0000-0000-000077B30000}"/>
    <cellStyle name="Normal 12 7 2 2 5 4 2 3" xfId="35563" xr:uid="{00000000-0005-0000-0000-000078B30000}"/>
    <cellStyle name="Normal 12 7 2 2 5 4 3" xfId="17263" xr:uid="{00000000-0005-0000-0000-000079B30000}"/>
    <cellStyle name="Normal 12 7 2 2 5 4 3 2" xfId="42883" xr:uid="{00000000-0005-0000-0000-00007AB30000}"/>
    <cellStyle name="Normal 12 7 2 2 5 4 4" xfId="30073" xr:uid="{00000000-0005-0000-0000-00007BB30000}"/>
    <cellStyle name="Normal 12 7 2 2 5 5" xfId="11772" xr:uid="{00000000-0005-0000-0000-00007CB30000}"/>
    <cellStyle name="Normal 12 7 2 2 5 5 2" xfId="24583" xr:uid="{00000000-0005-0000-0000-00007DB30000}"/>
    <cellStyle name="Normal 12 7 2 2 5 5 2 2" xfId="50203" xr:uid="{00000000-0005-0000-0000-00007EB30000}"/>
    <cellStyle name="Normal 12 7 2 2 5 5 3" xfId="37393" xr:uid="{00000000-0005-0000-0000-00007FB30000}"/>
    <cellStyle name="Normal 12 7 2 2 5 6" xfId="6282" xr:uid="{00000000-0005-0000-0000-000080B30000}"/>
    <cellStyle name="Normal 12 7 2 2 5 6 2" xfId="19093" xr:uid="{00000000-0005-0000-0000-000081B30000}"/>
    <cellStyle name="Normal 12 7 2 2 5 6 2 2" xfId="44713" xr:uid="{00000000-0005-0000-0000-000082B30000}"/>
    <cellStyle name="Normal 12 7 2 2 5 6 3" xfId="31903" xr:uid="{00000000-0005-0000-0000-000083B30000}"/>
    <cellStyle name="Normal 12 7 2 2 5 7" xfId="13603" xr:uid="{00000000-0005-0000-0000-000084B30000}"/>
    <cellStyle name="Normal 12 7 2 2 5 7 2" xfId="39223" xr:uid="{00000000-0005-0000-0000-000085B30000}"/>
    <cellStyle name="Normal 12 7 2 2 5 8" xfId="26413" xr:uid="{00000000-0005-0000-0000-000086B30000}"/>
    <cellStyle name="Normal 12 7 2 2 6" xfId="1192" xr:uid="{00000000-0005-0000-0000-000087B30000}"/>
    <cellStyle name="Normal 12 7 2 2 6 2" xfId="3022" xr:uid="{00000000-0005-0000-0000-000088B30000}"/>
    <cellStyle name="Normal 12 7 2 2 6 2 2" xfId="8512" xr:uid="{00000000-0005-0000-0000-000089B30000}"/>
    <cellStyle name="Normal 12 7 2 2 6 2 2 2" xfId="21323" xr:uid="{00000000-0005-0000-0000-00008AB30000}"/>
    <cellStyle name="Normal 12 7 2 2 6 2 2 2 2" xfId="46943" xr:uid="{00000000-0005-0000-0000-00008BB30000}"/>
    <cellStyle name="Normal 12 7 2 2 6 2 2 3" xfId="34133" xr:uid="{00000000-0005-0000-0000-00008CB30000}"/>
    <cellStyle name="Normal 12 7 2 2 6 2 3" xfId="15833" xr:uid="{00000000-0005-0000-0000-00008DB30000}"/>
    <cellStyle name="Normal 12 7 2 2 6 2 3 2" xfId="41453" xr:uid="{00000000-0005-0000-0000-00008EB30000}"/>
    <cellStyle name="Normal 12 7 2 2 6 2 4" xfId="28643" xr:uid="{00000000-0005-0000-0000-00008FB30000}"/>
    <cellStyle name="Normal 12 7 2 2 6 3" xfId="4852" xr:uid="{00000000-0005-0000-0000-000090B30000}"/>
    <cellStyle name="Normal 12 7 2 2 6 3 2" xfId="10342" xr:uid="{00000000-0005-0000-0000-000091B30000}"/>
    <cellStyle name="Normal 12 7 2 2 6 3 2 2" xfId="23153" xr:uid="{00000000-0005-0000-0000-000092B30000}"/>
    <cellStyle name="Normal 12 7 2 2 6 3 2 2 2" xfId="48773" xr:uid="{00000000-0005-0000-0000-000093B30000}"/>
    <cellStyle name="Normal 12 7 2 2 6 3 2 3" xfId="35963" xr:uid="{00000000-0005-0000-0000-000094B30000}"/>
    <cellStyle name="Normal 12 7 2 2 6 3 3" xfId="17663" xr:uid="{00000000-0005-0000-0000-000095B30000}"/>
    <cellStyle name="Normal 12 7 2 2 6 3 3 2" xfId="43283" xr:uid="{00000000-0005-0000-0000-000096B30000}"/>
    <cellStyle name="Normal 12 7 2 2 6 3 4" xfId="30473" xr:uid="{00000000-0005-0000-0000-000097B30000}"/>
    <cellStyle name="Normal 12 7 2 2 6 4" xfId="12172" xr:uid="{00000000-0005-0000-0000-000098B30000}"/>
    <cellStyle name="Normal 12 7 2 2 6 4 2" xfId="24983" xr:uid="{00000000-0005-0000-0000-000099B30000}"/>
    <cellStyle name="Normal 12 7 2 2 6 4 2 2" xfId="50603" xr:uid="{00000000-0005-0000-0000-00009AB30000}"/>
    <cellStyle name="Normal 12 7 2 2 6 4 3" xfId="37793" xr:uid="{00000000-0005-0000-0000-00009BB30000}"/>
    <cellStyle name="Normal 12 7 2 2 6 5" xfId="6682" xr:uid="{00000000-0005-0000-0000-00009CB30000}"/>
    <cellStyle name="Normal 12 7 2 2 6 5 2" xfId="19493" xr:uid="{00000000-0005-0000-0000-00009DB30000}"/>
    <cellStyle name="Normal 12 7 2 2 6 5 2 2" xfId="45113" xr:uid="{00000000-0005-0000-0000-00009EB30000}"/>
    <cellStyle name="Normal 12 7 2 2 6 5 3" xfId="32303" xr:uid="{00000000-0005-0000-0000-00009FB30000}"/>
    <cellStyle name="Normal 12 7 2 2 6 6" xfId="14003" xr:uid="{00000000-0005-0000-0000-0000A0B30000}"/>
    <cellStyle name="Normal 12 7 2 2 6 6 2" xfId="39623" xr:uid="{00000000-0005-0000-0000-0000A1B30000}"/>
    <cellStyle name="Normal 12 7 2 2 6 7" xfId="26813" xr:uid="{00000000-0005-0000-0000-0000A2B30000}"/>
    <cellStyle name="Normal 12 7 2 2 7" xfId="2128" xr:uid="{00000000-0005-0000-0000-0000A3B30000}"/>
    <cellStyle name="Normal 12 7 2 2 7 2" xfId="7618" xr:uid="{00000000-0005-0000-0000-0000A4B30000}"/>
    <cellStyle name="Normal 12 7 2 2 7 2 2" xfId="20429" xr:uid="{00000000-0005-0000-0000-0000A5B30000}"/>
    <cellStyle name="Normal 12 7 2 2 7 2 2 2" xfId="46049" xr:uid="{00000000-0005-0000-0000-0000A6B30000}"/>
    <cellStyle name="Normal 12 7 2 2 7 2 3" xfId="33239" xr:uid="{00000000-0005-0000-0000-0000A7B30000}"/>
    <cellStyle name="Normal 12 7 2 2 7 3" xfId="14939" xr:uid="{00000000-0005-0000-0000-0000A8B30000}"/>
    <cellStyle name="Normal 12 7 2 2 7 3 2" xfId="40559" xr:uid="{00000000-0005-0000-0000-0000A9B30000}"/>
    <cellStyle name="Normal 12 7 2 2 7 4" xfId="27749" xr:uid="{00000000-0005-0000-0000-0000AAB30000}"/>
    <cellStyle name="Normal 12 7 2 2 8" xfId="3958" xr:uid="{00000000-0005-0000-0000-0000ABB30000}"/>
    <cellStyle name="Normal 12 7 2 2 8 2" xfId="9448" xr:uid="{00000000-0005-0000-0000-0000ACB30000}"/>
    <cellStyle name="Normal 12 7 2 2 8 2 2" xfId="22259" xr:uid="{00000000-0005-0000-0000-0000ADB30000}"/>
    <cellStyle name="Normal 12 7 2 2 8 2 2 2" xfId="47879" xr:uid="{00000000-0005-0000-0000-0000AEB30000}"/>
    <cellStyle name="Normal 12 7 2 2 8 2 3" xfId="35069" xr:uid="{00000000-0005-0000-0000-0000AFB30000}"/>
    <cellStyle name="Normal 12 7 2 2 8 3" xfId="16769" xr:uid="{00000000-0005-0000-0000-0000B0B30000}"/>
    <cellStyle name="Normal 12 7 2 2 8 3 2" xfId="42389" xr:uid="{00000000-0005-0000-0000-0000B1B30000}"/>
    <cellStyle name="Normal 12 7 2 2 8 4" xfId="29579" xr:uid="{00000000-0005-0000-0000-0000B2B30000}"/>
    <cellStyle name="Normal 12 7 2 2 9" xfId="11278" xr:uid="{00000000-0005-0000-0000-0000B3B30000}"/>
    <cellStyle name="Normal 12 7 2 2 9 2" xfId="24089" xr:uid="{00000000-0005-0000-0000-0000B4B30000}"/>
    <cellStyle name="Normal 12 7 2 2 9 2 2" xfId="49709" xr:uid="{00000000-0005-0000-0000-0000B5B30000}"/>
    <cellStyle name="Normal 12 7 2 2 9 3" xfId="36899" xr:uid="{00000000-0005-0000-0000-0000B6B30000}"/>
    <cellStyle name="Normal 12 7 2 3" xfId="347" xr:uid="{00000000-0005-0000-0000-0000B7B30000}"/>
    <cellStyle name="Normal 12 7 2 3 10" xfId="5839" xr:uid="{00000000-0005-0000-0000-0000B8B30000}"/>
    <cellStyle name="Normal 12 7 2 3 10 2" xfId="18650" xr:uid="{00000000-0005-0000-0000-0000B9B30000}"/>
    <cellStyle name="Normal 12 7 2 3 10 2 2" xfId="44270" xr:uid="{00000000-0005-0000-0000-0000BAB30000}"/>
    <cellStyle name="Normal 12 7 2 3 10 3" xfId="31460" xr:uid="{00000000-0005-0000-0000-0000BBB30000}"/>
    <cellStyle name="Normal 12 7 2 3 11" xfId="13160" xr:uid="{00000000-0005-0000-0000-0000BCB30000}"/>
    <cellStyle name="Normal 12 7 2 3 11 2" xfId="38780" xr:uid="{00000000-0005-0000-0000-0000BDB30000}"/>
    <cellStyle name="Normal 12 7 2 3 12" xfId="25970" xr:uid="{00000000-0005-0000-0000-0000BEB30000}"/>
    <cellStyle name="Normal 12 7 2 3 2" xfId="576" xr:uid="{00000000-0005-0000-0000-0000BFB30000}"/>
    <cellStyle name="Normal 12 7 2 3 2 2" xfId="975" xr:uid="{00000000-0005-0000-0000-0000C0B30000}"/>
    <cellStyle name="Normal 12 7 2 3 2 2 2" xfId="1870" xr:uid="{00000000-0005-0000-0000-0000C1B30000}"/>
    <cellStyle name="Normal 12 7 2 3 2 2 2 2" xfId="3700" xr:uid="{00000000-0005-0000-0000-0000C2B30000}"/>
    <cellStyle name="Normal 12 7 2 3 2 2 2 2 2" xfId="9190" xr:uid="{00000000-0005-0000-0000-0000C3B30000}"/>
    <cellStyle name="Normal 12 7 2 3 2 2 2 2 2 2" xfId="22001" xr:uid="{00000000-0005-0000-0000-0000C4B30000}"/>
    <cellStyle name="Normal 12 7 2 3 2 2 2 2 2 2 2" xfId="47621" xr:uid="{00000000-0005-0000-0000-0000C5B30000}"/>
    <cellStyle name="Normal 12 7 2 3 2 2 2 2 2 3" xfId="34811" xr:uid="{00000000-0005-0000-0000-0000C6B30000}"/>
    <cellStyle name="Normal 12 7 2 3 2 2 2 2 3" xfId="16511" xr:uid="{00000000-0005-0000-0000-0000C7B30000}"/>
    <cellStyle name="Normal 12 7 2 3 2 2 2 2 3 2" xfId="42131" xr:uid="{00000000-0005-0000-0000-0000C8B30000}"/>
    <cellStyle name="Normal 12 7 2 3 2 2 2 2 4" xfId="29321" xr:uid="{00000000-0005-0000-0000-0000C9B30000}"/>
    <cellStyle name="Normal 12 7 2 3 2 2 2 3" xfId="5530" xr:uid="{00000000-0005-0000-0000-0000CAB30000}"/>
    <cellStyle name="Normal 12 7 2 3 2 2 2 3 2" xfId="11020" xr:uid="{00000000-0005-0000-0000-0000CBB30000}"/>
    <cellStyle name="Normal 12 7 2 3 2 2 2 3 2 2" xfId="23831" xr:uid="{00000000-0005-0000-0000-0000CCB30000}"/>
    <cellStyle name="Normal 12 7 2 3 2 2 2 3 2 2 2" xfId="49451" xr:uid="{00000000-0005-0000-0000-0000CDB30000}"/>
    <cellStyle name="Normal 12 7 2 3 2 2 2 3 2 3" xfId="36641" xr:uid="{00000000-0005-0000-0000-0000CEB30000}"/>
    <cellStyle name="Normal 12 7 2 3 2 2 2 3 3" xfId="18341" xr:uid="{00000000-0005-0000-0000-0000CFB30000}"/>
    <cellStyle name="Normal 12 7 2 3 2 2 2 3 3 2" xfId="43961" xr:uid="{00000000-0005-0000-0000-0000D0B30000}"/>
    <cellStyle name="Normal 12 7 2 3 2 2 2 3 4" xfId="31151" xr:uid="{00000000-0005-0000-0000-0000D1B30000}"/>
    <cellStyle name="Normal 12 7 2 3 2 2 2 4" xfId="12850" xr:uid="{00000000-0005-0000-0000-0000D2B30000}"/>
    <cellStyle name="Normal 12 7 2 3 2 2 2 4 2" xfId="25661" xr:uid="{00000000-0005-0000-0000-0000D3B30000}"/>
    <cellStyle name="Normal 12 7 2 3 2 2 2 4 2 2" xfId="51281" xr:uid="{00000000-0005-0000-0000-0000D4B30000}"/>
    <cellStyle name="Normal 12 7 2 3 2 2 2 4 3" xfId="38471" xr:uid="{00000000-0005-0000-0000-0000D5B30000}"/>
    <cellStyle name="Normal 12 7 2 3 2 2 2 5" xfId="7360" xr:uid="{00000000-0005-0000-0000-0000D6B30000}"/>
    <cellStyle name="Normal 12 7 2 3 2 2 2 5 2" xfId="20171" xr:uid="{00000000-0005-0000-0000-0000D7B30000}"/>
    <cellStyle name="Normal 12 7 2 3 2 2 2 5 2 2" xfId="45791" xr:uid="{00000000-0005-0000-0000-0000D8B30000}"/>
    <cellStyle name="Normal 12 7 2 3 2 2 2 5 3" xfId="32981" xr:uid="{00000000-0005-0000-0000-0000D9B30000}"/>
    <cellStyle name="Normal 12 7 2 3 2 2 2 6" xfId="14681" xr:uid="{00000000-0005-0000-0000-0000DAB30000}"/>
    <cellStyle name="Normal 12 7 2 3 2 2 2 6 2" xfId="40301" xr:uid="{00000000-0005-0000-0000-0000DBB30000}"/>
    <cellStyle name="Normal 12 7 2 3 2 2 2 7" xfId="27491" xr:uid="{00000000-0005-0000-0000-0000DCB30000}"/>
    <cellStyle name="Normal 12 7 2 3 2 2 3" xfId="2806" xr:uid="{00000000-0005-0000-0000-0000DDB30000}"/>
    <cellStyle name="Normal 12 7 2 3 2 2 3 2" xfId="8296" xr:uid="{00000000-0005-0000-0000-0000DEB30000}"/>
    <cellStyle name="Normal 12 7 2 3 2 2 3 2 2" xfId="21107" xr:uid="{00000000-0005-0000-0000-0000DFB30000}"/>
    <cellStyle name="Normal 12 7 2 3 2 2 3 2 2 2" xfId="46727" xr:uid="{00000000-0005-0000-0000-0000E0B30000}"/>
    <cellStyle name="Normal 12 7 2 3 2 2 3 2 3" xfId="33917" xr:uid="{00000000-0005-0000-0000-0000E1B30000}"/>
    <cellStyle name="Normal 12 7 2 3 2 2 3 3" xfId="15617" xr:uid="{00000000-0005-0000-0000-0000E2B30000}"/>
    <cellStyle name="Normal 12 7 2 3 2 2 3 3 2" xfId="41237" xr:uid="{00000000-0005-0000-0000-0000E3B30000}"/>
    <cellStyle name="Normal 12 7 2 3 2 2 3 4" xfId="28427" xr:uid="{00000000-0005-0000-0000-0000E4B30000}"/>
    <cellStyle name="Normal 12 7 2 3 2 2 4" xfId="4636" xr:uid="{00000000-0005-0000-0000-0000E5B30000}"/>
    <cellStyle name="Normal 12 7 2 3 2 2 4 2" xfId="10126" xr:uid="{00000000-0005-0000-0000-0000E6B30000}"/>
    <cellStyle name="Normal 12 7 2 3 2 2 4 2 2" xfId="22937" xr:uid="{00000000-0005-0000-0000-0000E7B30000}"/>
    <cellStyle name="Normal 12 7 2 3 2 2 4 2 2 2" xfId="48557" xr:uid="{00000000-0005-0000-0000-0000E8B30000}"/>
    <cellStyle name="Normal 12 7 2 3 2 2 4 2 3" xfId="35747" xr:uid="{00000000-0005-0000-0000-0000E9B30000}"/>
    <cellStyle name="Normal 12 7 2 3 2 2 4 3" xfId="17447" xr:uid="{00000000-0005-0000-0000-0000EAB30000}"/>
    <cellStyle name="Normal 12 7 2 3 2 2 4 3 2" xfId="43067" xr:uid="{00000000-0005-0000-0000-0000EBB30000}"/>
    <cellStyle name="Normal 12 7 2 3 2 2 4 4" xfId="30257" xr:uid="{00000000-0005-0000-0000-0000ECB30000}"/>
    <cellStyle name="Normal 12 7 2 3 2 2 5" xfId="11956" xr:uid="{00000000-0005-0000-0000-0000EDB30000}"/>
    <cellStyle name="Normal 12 7 2 3 2 2 5 2" xfId="24767" xr:uid="{00000000-0005-0000-0000-0000EEB30000}"/>
    <cellStyle name="Normal 12 7 2 3 2 2 5 2 2" xfId="50387" xr:uid="{00000000-0005-0000-0000-0000EFB30000}"/>
    <cellStyle name="Normal 12 7 2 3 2 2 5 3" xfId="37577" xr:uid="{00000000-0005-0000-0000-0000F0B30000}"/>
    <cellStyle name="Normal 12 7 2 3 2 2 6" xfId="6466" xr:uid="{00000000-0005-0000-0000-0000F1B30000}"/>
    <cellStyle name="Normal 12 7 2 3 2 2 6 2" xfId="19277" xr:uid="{00000000-0005-0000-0000-0000F2B30000}"/>
    <cellStyle name="Normal 12 7 2 3 2 2 6 2 2" xfId="44897" xr:uid="{00000000-0005-0000-0000-0000F3B30000}"/>
    <cellStyle name="Normal 12 7 2 3 2 2 6 3" xfId="32087" xr:uid="{00000000-0005-0000-0000-0000F4B30000}"/>
    <cellStyle name="Normal 12 7 2 3 2 2 7" xfId="13787" xr:uid="{00000000-0005-0000-0000-0000F5B30000}"/>
    <cellStyle name="Normal 12 7 2 3 2 2 7 2" xfId="39407" xr:uid="{00000000-0005-0000-0000-0000F6B30000}"/>
    <cellStyle name="Normal 12 7 2 3 2 2 8" xfId="26597" xr:uid="{00000000-0005-0000-0000-0000F7B30000}"/>
    <cellStyle name="Normal 12 7 2 3 2 3" xfId="1471" xr:uid="{00000000-0005-0000-0000-0000F8B30000}"/>
    <cellStyle name="Normal 12 7 2 3 2 3 2" xfId="3301" xr:uid="{00000000-0005-0000-0000-0000F9B30000}"/>
    <cellStyle name="Normal 12 7 2 3 2 3 2 2" xfId="8791" xr:uid="{00000000-0005-0000-0000-0000FAB30000}"/>
    <cellStyle name="Normal 12 7 2 3 2 3 2 2 2" xfId="21602" xr:uid="{00000000-0005-0000-0000-0000FBB30000}"/>
    <cellStyle name="Normal 12 7 2 3 2 3 2 2 2 2" xfId="47222" xr:uid="{00000000-0005-0000-0000-0000FCB30000}"/>
    <cellStyle name="Normal 12 7 2 3 2 3 2 2 3" xfId="34412" xr:uid="{00000000-0005-0000-0000-0000FDB30000}"/>
    <cellStyle name="Normal 12 7 2 3 2 3 2 3" xfId="16112" xr:uid="{00000000-0005-0000-0000-0000FEB30000}"/>
    <cellStyle name="Normal 12 7 2 3 2 3 2 3 2" xfId="41732" xr:uid="{00000000-0005-0000-0000-0000FFB30000}"/>
    <cellStyle name="Normal 12 7 2 3 2 3 2 4" xfId="28922" xr:uid="{00000000-0005-0000-0000-000000B40000}"/>
    <cellStyle name="Normal 12 7 2 3 2 3 3" xfId="5131" xr:uid="{00000000-0005-0000-0000-000001B40000}"/>
    <cellStyle name="Normal 12 7 2 3 2 3 3 2" xfId="10621" xr:uid="{00000000-0005-0000-0000-000002B40000}"/>
    <cellStyle name="Normal 12 7 2 3 2 3 3 2 2" xfId="23432" xr:uid="{00000000-0005-0000-0000-000003B40000}"/>
    <cellStyle name="Normal 12 7 2 3 2 3 3 2 2 2" xfId="49052" xr:uid="{00000000-0005-0000-0000-000004B40000}"/>
    <cellStyle name="Normal 12 7 2 3 2 3 3 2 3" xfId="36242" xr:uid="{00000000-0005-0000-0000-000005B40000}"/>
    <cellStyle name="Normal 12 7 2 3 2 3 3 3" xfId="17942" xr:uid="{00000000-0005-0000-0000-000006B40000}"/>
    <cellStyle name="Normal 12 7 2 3 2 3 3 3 2" xfId="43562" xr:uid="{00000000-0005-0000-0000-000007B40000}"/>
    <cellStyle name="Normal 12 7 2 3 2 3 3 4" xfId="30752" xr:uid="{00000000-0005-0000-0000-000008B40000}"/>
    <cellStyle name="Normal 12 7 2 3 2 3 4" xfId="12451" xr:uid="{00000000-0005-0000-0000-000009B40000}"/>
    <cellStyle name="Normal 12 7 2 3 2 3 4 2" xfId="25262" xr:uid="{00000000-0005-0000-0000-00000AB40000}"/>
    <cellStyle name="Normal 12 7 2 3 2 3 4 2 2" xfId="50882" xr:uid="{00000000-0005-0000-0000-00000BB40000}"/>
    <cellStyle name="Normal 12 7 2 3 2 3 4 3" xfId="38072" xr:uid="{00000000-0005-0000-0000-00000CB40000}"/>
    <cellStyle name="Normal 12 7 2 3 2 3 5" xfId="6961" xr:uid="{00000000-0005-0000-0000-00000DB40000}"/>
    <cellStyle name="Normal 12 7 2 3 2 3 5 2" xfId="19772" xr:uid="{00000000-0005-0000-0000-00000EB40000}"/>
    <cellStyle name="Normal 12 7 2 3 2 3 5 2 2" xfId="45392" xr:uid="{00000000-0005-0000-0000-00000FB40000}"/>
    <cellStyle name="Normal 12 7 2 3 2 3 5 3" xfId="32582" xr:uid="{00000000-0005-0000-0000-000010B40000}"/>
    <cellStyle name="Normal 12 7 2 3 2 3 6" xfId="14282" xr:uid="{00000000-0005-0000-0000-000011B40000}"/>
    <cellStyle name="Normal 12 7 2 3 2 3 6 2" xfId="39902" xr:uid="{00000000-0005-0000-0000-000012B40000}"/>
    <cellStyle name="Normal 12 7 2 3 2 3 7" xfId="27092" xr:uid="{00000000-0005-0000-0000-000013B40000}"/>
    <cellStyle name="Normal 12 7 2 3 2 4" xfId="2407" xr:uid="{00000000-0005-0000-0000-000014B40000}"/>
    <cellStyle name="Normal 12 7 2 3 2 4 2" xfId="7897" xr:uid="{00000000-0005-0000-0000-000015B40000}"/>
    <cellStyle name="Normal 12 7 2 3 2 4 2 2" xfId="20708" xr:uid="{00000000-0005-0000-0000-000016B40000}"/>
    <cellStyle name="Normal 12 7 2 3 2 4 2 2 2" xfId="46328" xr:uid="{00000000-0005-0000-0000-000017B40000}"/>
    <cellStyle name="Normal 12 7 2 3 2 4 2 3" xfId="33518" xr:uid="{00000000-0005-0000-0000-000018B40000}"/>
    <cellStyle name="Normal 12 7 2 3 2 4 3" xfId="15218" xr:uid="{00000000-0005-0000-0000-000019B40000}"/>
    <cellStyle name="Normal 12 7 2 3 2 4 3 2" xfId="40838" xr:uid="{00000000-0005-0000-0000-00001AB40000}"/>
    <cellStyle name="Normal 12 7 2 3 2 4 4" xfId="28028" xr:uid="{00000000-0005-0000-0000-00001BB40000}"/>
    <cellStyle name="Normal 12 7 2 3 2 5" xfId="4237" xr:uid="{00000000-0005-0000-0000-00001CB40000}"/>
    <cellStyle name="Normal 12 7 2 3 2 5 2" xfId="9727" xr:uid="{00000000-0005-0000-0000-00001DB40000}"/>
    <cellStyle name="Normal 12 7 2 3 2 5 2 2" xfId="22538" xr:uid="{00000000-0005-0000-0000-00001EB40000}"/>
    <cellStyle name="Normal 12 7 2 3 2 5 2 2 2" xfId="48158" xr:uid="{00000000-0005-0000-0000-00001FB40000}"/>
    <cellStyle name="Normal 12 7 2 3 2 5 2 3" xfId="35348" xr:uid="{00000000-0005-0000-0000-000020B40000}"/>
    <cellStyle name="Normal 12 7 2 3 2 5 3" xfId="17048" xr:uid="{00000000-0005-0000-0000-000021B40000}"/>
    <cellStyle name="Normal 12 7 2 3 2 5 3 2" xfId="42668" xr:uid="{00000000-0005-0000-0000-000022B40000}"/>
    <cellStyle name="Normal 12 7 2 3 2 5 4" xfId="29858" xr:uid="{00000000-0005-0000-0000-000023B40000}"/>
    <cellStyle name="Normal 12 7 2 3 2 6" xfId="11557" xr:uid="{00000000-0005-0000-0000-000024B40000}"/>
    <cellStyle name="Normal 12 7 2 3 2 6 2" xfId="24368" xr:uid="{00000000-0005-0000-0000-000025B40000}"/>
    <cellStyle name="Normal 12 7 2 3 2 6 2 2" xfId="49988" xr:uid="{00000000-0005-0000-0000-000026B40000}"/>
    <cellStyle name="Normal 12 7 2 3 2 6 3" xfId="37178" xr:uid="{00000000-0005-0000-0000-000027B40000}"/>
    <cellStyle name="Normal 12 7 2 3 2 7" xfId="6067" xr:uid="{00000000-0005-0000-0000-000028B40000}"/>
    <cellStyle name="Normal 12 7 2 3 2 7 2" xfId="18878" xr:uid="{00000000-0005-0000-0000-000029B40000}"/>
    <cellStyle name="Normal 12 7 2 3 2 7 2 2" xfId="44498" xr:uid="{00000000-0005-0000-0000-00002AB40000}"/>
    <cellStyle name="Normal 12 7 2 3 2 7 3" xfId="31688" xr:uid="{00000000-0005-0000-0000-00002BB40000}"/>
    <cellStyle name="Normal 12 7 2 3 2 8" xfId="13388" xr:uid="{00000000-0005-0000-0000-00002CB40000}"/>
    <cellStyle name="Normal 12 7 2 3 2 8 2" xfId="39008" xr:uid="{00000000-0005-0000-0000-00002DB40000}"/>
    <cellStyle name="Normal 12 7 2 3 2 9" xfId="26198" xr:uid="{00000000-0005-0000-0000-00002EB40000}"/>
    <cellStyle name="Normal 12 7 2 3 3" xfId="708" xr:uid="{00000000-0005-0000-0000-00002FB40000}"/>
    <cellStyle name="Normal 12 7 2 3 3 2" xfId="1108" xr:uid="{00000000-0005-0000-0000-000030B40000}"/>
    <cellStyle name="Normal 12 7 2 3 3 2 2" xfId="2003" xr:uid="{00000000-0005-0000-0000-000031B40000}"/>
    <cellStyle name="Normal 12 7 2 3 3 2 2 2" xfId="3833" xr:uid="{00000000-0005-0000-0000-000032B40000}"/>
    <cellStyle name="Normal 12 7 2 3 3 2 2 2 2" xfId="9323" xr:uid="{00000000-0005-0000-0000-000033B40000}"/>
    <cellStyle name="Normal 12 7 2 3 3 2 2 2 2 2" xfId="22134" xr:uid="{00000000-0005-0000-0000-000034B40000}"/>
    <cellStyle name="Normal 12 7 2 3 3 2 2 2 2 2 2" xfId="47754" xr:uid="{00000000-0005-0000-0000-000035B40000}"/>
    <cellStyle name="Normal 12 7 2 3 3 2 2 2 2 3" xfId="34944" xr:uid="{00000000-0005-0000-0000-000036B40000}"/>
    <cellStyle name="Normal 12 7 2 3 3 2 2 2 3" xfId="16644" xr:uid="{00000000-0005-0000-0000-000037B40000}"/>
    <cellStyle name="Normal 12 7 2 3 3 2 2 2 3 2" xfId="42264" xr:uid="{00000000-0005-0000-0000-000038B40000}"/>
    <cellStyle name="Normal 12 7 2 3 3 2 2 2 4" xfId="29454" xr:uid="{00000000-0005-0000-0000-000039B40000}"/>
    <cellStyle name="Normal 12 7 2 3 3 2 2 3" xfId="5663" xr:uid="{00000000-0005-0000-0000-00003AB40000}"/>
    <cellStyle name="Normal 12 7 2 3 3 2 2 3 2" xfId="11153" xr:uid="{00000000-0005-0000-0000-00003BB40000}"/>
    <cellStyle name="Normal 12 7 2 3 3 2 2 3 2 2" xfId="23964" xr:uid="{00000000-0005-0000-0000-00003CB40000}"/>
    <cellStyle name="Normal 12 7 2 3 3 2 2 3 2 2 2" xfId="49584" xr:uid="{00000000-0005-0000-0000-00003DB40000}"/>
    <cellStyle name="Normal 12 7 2 3 3 2 2 3 2 3" xfId="36774" xr:uid="{00000000-0005-0000-0000-00003EB40000}"/>
    <cellStyle name="Normal 12 7 2 3 3 2 2 3 3" xfId="18474" xr:uid="{00000000-0005-0000-0000-00003FB40000}"/>
    <cellStyle name="Normal 12 7 2 3 3 2 2 3 3 2" xfId="44094" xr:uid="{00000000-0005-0000-0000-000040B40000}"/>
    <cellStyle name="Normal 12 7 2 3 3 2 2 3 4" xfId="31284" xr:uid="{00000000-0005-0000-0000-000041B40000}"/>
    <cellStyle name="Normal 12 7 2 3 3 2 2 4" xfId="12983" xr:uid="{00000000-0005-0000-0000-000042B40000}"/>
    <cellStyle name="Normal 12 7 2 3 3 2 2 4 2" xfId="25794" xr:uid="{00000000-0005-0000-0000-000043B40000}"/>
    <cellStyle name="Normal 12 7 2 3 3 2 2 4 2 2" xfId="51414" xr:uid="{00000000-0005-0000-0000-000044B40000}"/>
    <cellStyle name="Normal 12 7 2 3 3 2 2 4 3" xfId="38604" xr:uid="{00000000-0005-0000-0000-000045B40000}"/>
    <cellStyle name="Normal 12 7 2 3 3 2 2 5" xfId="7493" xr:uid="{00000000-0005-0000-0000-000046B40000}"/>
    <cellStyle name="Normal 12 7 2 3 3 2 2 5 2" xfId="20304" xr:uid="{00000000-0005-0000-0000-000047B40000}"/>
    <cellStyle name="Normal 12 7 2 3 3 2 2 5 2 2" xfId="45924" xr:uid="{00000000-0005-0000-0000-000048B40000}"/>
    <cellStyle name="Normal 12 7 2 3 3 2 2 5 3" xfId="33114" xr:uid="{00000000-0005-0000-0000-000049B40000}"/>
    <cellStyle name="Normal 12 7 2 3 3 2 2 6" xfId="14814" xr:uid="{00000000-0005-0000-0000-00004AB40000}"/>
    <cellStyle name="Normal 12 7 2 3 3 2 2 6 2" xfId="40434" xr:uid="{00000000-0005-0000-0000-00004BB40000}"/>
    <cellStyle name="Normal 12 7 2 3 3 2 2 7" xfId="27624" xr:uid="{00000000-0005-0000-0000-00004CB40000}"/>
    <cellStyle name="Normal 12 7 2 3 3 2 3" xfId="2939" xr:uid="{00000000-0005-0000-0000-00004DB40000}"/>
    <cellStyle name="Normal 12 7 2 3 3 2 3 2" xfId="8429" xr:uid="{00000000-0005-0000-0000-00004EB40000}"/>
    <cellStyle name="Normal 12 7 2 3 3 2 3 2 2" xfId="21240" xr:uid="{00000000-0005-0000-0000-00004FB40000}"/>
    <cellStyle name="Normal 12 7 2 3 3 2 3 2 2 2" xfId="46860" xr:uid="{00000000-0005-0000-0000-000050B40000}"/>
    <cellStyle name="Normal 12 7 2 3 3 2 3 2 3" xfId="34050" xr:uid="{00000000-0005-0000-0000-000051B40000}"/>
    <cellStyle name="Normal 12 7 2 3 3 2 3 3" xfId="15750" xr:uid="{00000000-0005-0000-0000-000052B40000}"/>
    <cellStyle name="Normal 12 7 2 3 3 2 3 3 2" xfId="41370" xr:uid="{00000000-0005-0000-0000-000053B40000}"/>
    <cellStyle name="Normal 12 7 2 3 3 2 3 4" xfId="28560" xr:uid="{00000000-0005-0000-0000-000054B40000}"/>
    <cellStyle name="Normal 12 7 2 3 3 2 4" xfId="4769" xr:uid="{00000000-0005-0000-0000-000055B40000}"/>
    <cellStyle name="Normal 12 7 2 3 3 2 4 2" xfId="10259" xr:uid="{00000000-0005-0000-0000-000056B40000}"/>
    <cellStyle name="Normal 12 7 2 3 3 2 4 2 2" xfId="23070" xr:uid="{00000000-0005-0000-0000-000057B40000}"/>
    <cellStyle name="Normal 12 7 2 3 3 2 4 2 2 2" xfId="48690" xr:uid="{00000000-0005-0000-0000-000058B40000}"/>
    <cellStyle name="Normal 12 7 2 3 3 2 4 2 3" xfId="35880" xr:uid="{00000000-0005-0000-0000-000059B40000}"/>
    <cellStyle name="Normal 12 7 2 3 3 2 4 3" xfId="17580" xr:uid="{00000000-0005-0000-0000-00005AB40000}"/>
    <cellStyle name="Normal 12 7 2 3 3 2 4 3 2" xfId="43200" xr:uid="{00000000-0005-0000-0000-00005BB40000}"/>
    <cellStyle name="Normal 12 7 2 3 3 2 4 4" xfId="30390" xr:uid="{00000000-0005-0000-0000-00005CB40000}"/>
    <cellStyle name="Normal 12 7 2 3 3 2 5" xfId="12089" xr:uid="{00000000-0005-0000-0000-00005DB40000}"/>
    <cellStyle name="Normal 12 7 2 3 3 2 5 2" xfId="24900" xr:uid="{00000000-0005-0000-0000-00005EB40000}"/>
    <cellStyle name="Normal 12 7 2 3 3 2 5 2 2" xfId="50520" xr:uid="{00000000-0005-0000-0000-00005FB40000}"/>
    <cellStyle name="Normal 12 7 2 3 3 2 5 3" xfId="37710" xr:uid="{00000000-0005-0000-0000-000060B40000}"/>
    <cellStyle name="Normal 12 7 2 3 3 2 6" xfId="6599" xr:uid="{00000000-0005-0000-0000-000061B40000}"/>
    <cellStyle name="Normal 12 7 2 3 3 2 6 2" xfId="19410" xr:uid="{00000000-0005-0000-0000-000062B40000}"/>
    <cellStyle name="Normal 12 7 2 3 3 2 6 2 2" xfId="45030" xr:uid="{00000000-0005-0000-0000-000063B40000}"/>
    <cellStyle name="Normal 12 7 2 3 3 2 6 3" xfId="32220" xr:uid="{00000000-0005-0000-0000-000064B40000}"/>
    <cellStyle name="Normal 12 7 2 3 3 2 7" xfId="13920" xr:uid="{00000000-0005-0000-0000-000065B40000}"/>
    <cellStyle name="Normal 12 7 2 3 3 2 7 2" xfId="39540" xr:uid="{00000000-0005-0000-0000-000066B40000}"/>
    <cellStyle name="Normal 12 7 2 3 3 2 8" xfId="26730" xr:uid="{00000000-0005-0000-0000-000067B40000}"/>
    <cellStyle name="Normal 12 7 2 3 3 3" xfId="1603" xr:uid="{00000000-0005-0000-0000-000068B40000}"/>
    <cellStyle name="Normal 12 7 2 3 3 3 2" xfId="3433" xr:uid="{00000000-0005-0000-0000-000069B40000}"/>
    <cellStyle name="Normal 12 7 2 3 3 3 2 2" xfId="8923" xr:uid="{00000000-0005-0000-0000-00006AB40000}"/>
    <cellStyle name="Normal 12 7 2 3 3 3 2 2 2" xfId="21734" xr:uid="{00000000-0005-0000-0000-00006BB40000}"/>
    <cellStyle name="Normal 12 7 2 3 3 3 2 2 2 2" xfId="47354" xr:uid="{00000000-0005-0000-0000-00006CB40000}"/>
    <cellStyle name="Normal 12 7 2 3 3 3 2 2 3" xfId="34544" xr:uid="{00000000-0005-0000-0000-00006DB40000}"/>
    <cellStyle name="Normal 12 7 2 3 3 3 2 3" xfId="16244" xr:uid="{00000000-0005-0000-0000-00006EB40000}"/>
    <cellStyle name="Normal 12 7 2 3 3 3 2 3 2" xfId="41864" xr:uid="{00000000-0005-0000-0000-00006FB40000}"/>
    <cellStyle name="Normal 12 7 2 3 3 3 2 4" xfId="29054" xr:uid="{00000000-0005-0000-0000-000070B40000}"/>
    <cellStyle name="Normal 12 7 2 3 3 3 3" xfId="5263" xr:uid="{00000000-0005-0000-0000-000071B40000}"/>
    <cellStyle name="Normal 12 7 2 3 3 3 3 2" xfId="10753" xr:uid="{00000000-0005-0000-0000-000072B40000}"/>
    <cellStyle name="Normal 12 7 2 3 3 3 3 2 2" xfId="23564" xr:uid="{00000000-0005-0000-0000-000073B40000}"/>
    <cellStyle name="Normal 12 7 2 3 3 3 3 2 2 2" xfId="49184" xr:uid="{00000000-0005-0000-0000-000074B40000}"/>
    <cellStyle name="Normal 12 7 2 3 3 3 3 2 3" xfId="36374" xr:uid="{00000000-0005-0000-0000-000075B40000}"/>
    <cellStyle name="Normal 12 7 2 3 3 3 3 3" xfId="18074" xr:uid="{00000000-0005-0000-0000-000076B40000}"/>
    <cellStyle name="Normal 12 7 2 3 3 3 3 3 2" xfId="43694" xr:uid="{00000000-0005-0000-0000-000077B40000}"/>
    <cellStyle name="Normal 12 7 2 3 3 3 3 4" xfId="30884" xr:uid="{00000000-0005-0000-0000-000078B40000}"/>
    <cellStyle name="Normal 12 7 2 3 3 3 4" xfId="12583" xr:uid="{00000000-0005-0000-0000-000079B40000}"/>
    <cellStyle name="Normal 12 7 2 3 3 3 4 2" xfId="25394" xr:uid="{00000000-0005-0000-0000-00007AB40000}"/>
    <cellStyle name="Normal 12 7 2 3 3 3 4 2 2" xfId="51014" xr:uid="{00000000-0005-0000-0000-00007BB40000}"/>
    <cellStyle name="Normal 12 7 2 3 3 3 4 3" xfId="38204" xr:uid="{00000000-0005-0000-0000-00007CB40000}"/>
    <cellStyle name="Normal 12 7 2 3 3 3 5" xfId="7093" xr:uid="{00000000-0005-0000-0000-00007DB40000}"/>
    <cellStyle name="Normal 12 7 2 3 3 3 5 2" xfId="19904" xr:uid="{00000000-0005-0000-0000-00007EB40000}"/>
    <cellStyle name="Normal 12 7 2 3 3 3 5 2 2" xfId="45524" xr:uid="{00000000-0005-0000-0000-00007FB40000}"/>
    <cellStyle name="Normal 12 7 2 3 3 3 5 3" xfId="32714" xr:uid="{00000000-0005-0000-0000-000080B40000}"/>
    <cellStyle name="Normal 12 7 2 3 3 3 6" xfId="14414" xr:uid="{00000000-0005-0000-0000-000081B40000}"/>
    <cellStyle name="Normal 12 7 2 3 3 3 6 2" xfId="40034" xr:uid="{00000000-0005-0000-0000-000082B40000}"/>
    <cellStyle name="Normal 12 7 2 3 3 3 7" xfId="27224" xr:uid="{00000000-0005-0000-0000-000083B40000}"/>
    <cellStyle name="Normal 12 7 2 3 3 4" xfId="2539" xr:uid="{00000000-0005-0000-0000-000084B40000}"/>
    <cellStyle name="Normal 12 7 2 3 3 4 2" xfId="8029" xr:uid="{00000000-0005-0000-0000-000085B40000}"/>
    <cellStyle name="Normal 12 7 2 3 3 4 2 2" xfId="20840" xr:uid="{00000000-0005-0000-0000-000086B40000}"/>
    <cellStyle name="Normal 12 7 2 3 3 4 2 2 2" xfId="46460" xr:uid="{00000000-0005-0000-0000-000087B40000}"/>
    <cellStyle name="Normal 12 7 2 3 3 4 2 3" xfId="33650" xr:uid="{00000000-0005-0000-0000-000088B40000}"/>
    <cellStyle name="Normal 12 7 2 3 3 4 3" xfId="15350" xr:uid="{00000000-0005-0000-0000-000089B40000}"/>
    <cellStyle name="Normal 12 7 2 3 3 4 3 2" xfId="40970" xr:uid="{00000000-0005-0000-0000-00008AB40000}"/>
    <cellStyle name="Normal 12 7 2 3 3 4 4" xfId="28160" xr:uid="{00000000-0005-0000-0000-00008BB40000}"/>
    <cellStyle name="Normal 12 7 2 3 3 5" xfId="4369" xr:uid="{00000000-0005-0000-0000-00008CB40000}"/>
    <cellStyle name="Normal 12 7 2 3 3 5 2" xfId="9859" xr:uid="{00000000-0005-0000-0000-00008DB40000}"/>
    <cellStyle name="Normal 12 7 2 3 3 5 2 2" xfId="22670" xr:uid="{00000000-0005-0000-0000-00008EB40000}"/>
    <cellStyle name="Normal 12 7 2 3 3 5 2 2 2" xfId="48290" xr:uid="{00000000-0005-0000-0000-00008FB40000}"/>
    <cellStyle name="Normal 12 7 2 3 3 5 2 3" xfId="35480" xr:uid="{00000000-0005-0000-0000-000090B40000}"/>
    <cellStyle name="Normal 12 7 2 3 3 5 3" xfId="17180" xr:uid="{00000000-0005-0000-0000-000091B40000}"/>
    <cellStyle name="Normal 12 7 2 3 3 5 3 2" xfId="42800" xr:uid="{00000000-0005-0000-0000-000092B40000}"/>
    <cellStyle name="Normal 12 7 2 3 3 5 4" xfId="29990" xr:uid="{00000000-0005-0000-0000-000093B40000}"/>
    <cellStyle name="Normal 12 7 2 3 3 6" xfId="11689" xr:uid="{00000000-0005-0000-0000-000094B40000}"/>
    <cellStyle name="Normal 12 7 2 3 3 6 2" xfId="24500" xr:uid="{00000000-0005-0000-0000-000095B40000}"/>
    <cellStyle name="Normal 12 7 2 3 3 6 2 2" xfId="50120" xr:uid="{00000000-0005-0000-0000-000096B40000}"/>
    <cellStyle name="Normal 12 7 2 3 3 6 3" xfId="37310" xr:uid="{00000000-0005-0000-0000-000097B40000}"/>
    <cellStyle name="Normal 12 7 2 3 3 7" xfId="6199" xr:uid="{00000000-0005-0000-0000-000098B40000}"/>
    <cellStyle name="Normal 12 7 2 3 3 7 2" xfId="19010" xr:uid="{00000000-0005-0000-0000-000099B40000}"/>
    <cellStyle name="Normal 12 7 2 3 3 7 2 2" xfId="44630" xr:uid="{00000000-0005-0000-0000-00009AB40000}"/>
    <cellStyle name="Normal 12 7 2 3 3 7 3" xfId="31820" xr:uid="{00000000-0005-0000-0000-00009BB40000}"/>
    <cellStyle name="Normal 12 7 2 3 3 8" xfId="13520" xr:uid="{00000000-0005-0000-0000-00009CB40000}"/>
    <cellStyle name="Normal 12 7 2 3 3 8 2" xfId="39140" xr:uid="{00000000-0005-0000-0000-00009DB40000}"/>
    <cellStyle name="Normal 12 7 2 3 3 9" xfId="26330" xr:uid="{00000000-0005-0000-0000-00009EB40000}"/>
    <cellStyle name="Normal 12 7 2 3 4" xfId="483" xr:uid="{00000000-0005-0000-0000-00009FB40000}"/>
    <cellStyle name="Normal 12 7 2 3 4 2" xfId="1378" xr:uid="{00000000-0005-0000-0000-0000A0B40000}"/>
    <cellStyle name="Normal 12 7 2 3 4 2 2" xfId="3208" xr:uid="{00000000-0005-0000-0000-0000A1B40000}"/>
    <cellStyle name="Normal 12 7 2 3 4 2 2 2" xfId="8698" xr:uid="{00000000-0005-0000-0000-0000A2B40000}"/>
    <cellStyle name="Normal 12 7 2 3 4 2 2 2 2" xfId="21509" xr:uid="{00000000-0005-0000-0000-0000A3B40000}"/>
    <cellStyle name="Normal 12 7 2 3 4 2 2 2 2 2" xfId="47129" xr:uid="{00000000-0005-0000-0000-0000A4B40000}"/>
    <cellStyle name="Normal 12 7 2 3 4 2 2 2 3" xfId="34319" xr:uid="{00000000-0005-0000-0000-0000A5B40000}"/>
    <cellStyle name="Normal 12 7 2 3 4 2 2 3" xfId="16019" xr:uid="{00000000-0005-0000-0000-0000A6B40000}"/>
    <cellStyle name="Normal 12 7 2 3 4 2 2 3 2" xfId="41639" xr:uid="{00000000-0005-0000-0000-0000A7B40000}"/>
    <cellStyle name="Normal 12 7 2 3 4 2 2 4" xfId="28829" xr:uid="{00000000-0005-0000-0000-0000A8B40000}"/>
    <cellStyle name="Normal 12 7 2 3 4 2 3" xfId="5038" xr:uid="{00000000-0005-0000-0000-0000A9B40000}"/>
    <cellStyle name="Normal 12 7 2 3 4 2 3 2" xfId="10528" xr:uid="{00000000-0005-0000-0000-0000AAB40000}"/>
    <cellStyle name="Normal 12 7 2 3 4 2 3 2 2" xfId="23339" xr:uid="{00000000-0005-0000-0000-0000ABB40000}"/>
    <cellStyle name="Normal 12 7 2 3 4 2 3 2 2 2" xfId="48959" xr:uid="{00000000-0005-0000-0000-0000ACB40000}"/>
    <cellStyle name="Normal 12 7 2 3 4 2 3 2 3" xfId="36149" xr:uid="{00000000-0005-0000-0000-0000ADB40000}"/>
    <cellStyle name="Normal 12 7 2 3 4 2 3 3" xfId="17849" xr:uid="{00000000-0005-0000-0000-0000AEB40000}"/>
    <cellStyle name="Normal 12 7 2 3 4 2 3 3 2" xfId="43469" xr:uid="{00000000-0005-0000-0000-0000AFB40000}"/>
    <cellStyle name="Normal 12 7 2 3 4 2 3 4" xfId="30659" xr:uid="{00000000-0005-0000-0000-0000B0B40000}"/>
    <cellStyle name="Normal 12 7 2 3 4 2 4" xfId="12358" xr:uid="{00000000-0005-0000-0000-0000B1B40000}"/>
    <cellStyle name="Normal 12 7 2 3 4 2 4 2" xfId="25169" xr:uid="{00000000-0005-0000-0000-0000B2B40000}"/>
    <cellStyle name="Normal 12 7 2 3 4 2 4 2 2" xfId="50789" xr:uid="{00000000-0005-0000-0000-0000B3B40000}"/>
    <cellStyle name="Normal 12 7 2 3 4 2 4 3" xfId="37979" xr:uid="{00000000-0005-0000-0000-0000B4B40000}"/>
    <cellStyle name="Normal 12 7 2 3 4 2 5" xfId="6868" xr:uid="{00000000-0005-0000-0000-0000B5B40000}"/>
    <cellStyle name="Normal 12 7 2 3 4 2 5 2" xfId="19679" xr:uid="{00000000-0005-0000-0000-0000B6B40000}"/>
    <cellStyle name="Normal 12 7 2 3 4 2 5 2 2" xfId="45299" xr:uid="{00000000-0005-0000-0000-0000B7B40000}"/>
    <cellStyle name="Normal 12 7 2 3 4 2 5 3" xfId="32489" xr:uid="{00000000-0005-0000-0000-0000B8B40000}"/>
    <cellStyle name="Normal 12 7 2 3 4 2 6" xfId="14189" xr:uid="{00000000-0005-0000-0000-0000B9B40000}"/>
    <cellStyle name="Normal 12 7 2 3 4 2 6 2" xfId="39809" xr:uid="{00000000-0005-0000-0000-0000BAB40000}"/>
    <cellStyle name="Normal 12 7 2 3 4 2 7" xfId="26999" xr:uid="{00000000-0005-0000-0000-0000BBB40000}"/>
    <cellStyle name="Normal 12 7 2 3 4 3" xfId="2314" xr:uid="{00000000-0005-0000-0000-0000BCB40000}"/>
    <cellStyle name="Normal 12 7 2 3 4 3 2" xfId="7804" xr:uid="{00000000-0005-0000-0000-0000BDB40000}"/>
    <cellStyle name="Normal 12 7 2 3 4 3 2 2" xfId="20615" xr:uid="{00000000-0005-0000-0000-0000BEB40000}"/>
    <cellStyle name="Normal 12 7 2 3 4 3 2 2 2" xfId="46235" xr:uid="{00000000-0005-0000-0000-0000BFB40000}"/>
    <cellStyle name="Normal 12 7 2 3 4 3 2 3" xfId="33425" xr:uid="{00000000-0005-0000-0000-0000C0B40000}"/>
    <cellStyle name="Normal 12 7 2 3 4 3 3" xfId="15125" xr:uid="{00000000-0005-0000-0000-0000C1B40000}"/>
    <cellStyle name="Normal 12 7 2 3 4 3 3 2" xfId="40745" xr:uid="{00000000-0005-0000-0000-0000C2B40000}"/>
    <cellStyle name="Normal 12 7 2 3 4 3 4" xfId="27935" xr:uid="{00000000-0005-0000-0000-0000C3B40000}"/>
    <cellStyle name="Normal 12 7 2 3 4 4" xfId="4144" xr:uid="{00000000-0005-0000-0000-0000C4B40000}"/>
    <cellStyle name="Normal 12 7 2 3 4 4 2" xfId="9634" xr:uid="{00000000-0005-0000-0000-0000C5B40000}"/>
    <cellStyle name="Normal 12 7 2 3 4 4 2 2" xfId="22445" xr:uid="{00000000-0005-0000-0000-0000C6B40000}"/>
    <cellStyle name="Normal 12 7 2 3 4 4 2 2 2" xfId="48065" xr:uid="{00000000-0005-0000-0000-0000C7B40000}"/>
    <cellStyle name="Normal 12 7 2 3 4 4 2 3" xfId="35255" xr:uid="{00000000-0005-0000-0000-0000C8B40000}"/>
    <cellStyle name="Normal 12 7 2 3 4 4 3" xfId="16955" xr:uid="{00000000-0005-0000-0000-0000C9B40000}"/>
    <cellStyle name="Normal 12 7 2 3 4 4 3 2" xfId="42575" xr:uid="{00000000-0005-0000-0000-0000CAB40000}"/>
    <cellStyle name="Normal 12 7 2 3 4 4 4" xfId="29765" xr:uid="{00000000-0005-0000-0000-0000CBB40000}"/>
    <cellStyle name="Normal 12 7 2 3 4 5" xfId="11464" xr:uid="{00000000-0005-0000-0000-0000CCB40000}"/>
    <cellStyle name="Normal 12 7 2 3 4 5 2" xfId="24275" xr:uid="{00000000-0005-0000-0000-0000CDB40000}"/>
    <cellStyle name="Normal 12 7 2 3 4 5 2 2" xfId="49895" xr:uid="{00000000-0005-0000-0000-0000CEB40000}"/>
    <cellStyle name="Normal 12 7 2 3 4 5 3" xfId="37085" xr:uid="{00000000-0005-0000-0000-0000CFB40000}"/>
    <cellStyle name="Normal 12 7 2 3 4 6" xfId="5974" xr:uid="{00000000-0005-0000-0000-0000D0B40000}"/>
    <cellStyle name="Normal 12 7 2 3 4 6 2" xfId="18785" xr:uid="{00000000-0005-0000-0000-0000D1B40000}"/>
    <cellStyle name="Normal 12 7 2 3 4 6 2 2" xfId="44405" xr:uid="{00000000-0005-0000-0000-0000D2B40000}"/>
    <cellStyle name="Normal 12 7 2 3 4 6 3" xfId="31595" xr:uid="{00000000-0005-0000-0000-0000D3B40000}"/>
    <cellStyle name="Normal 12 7 2 3 4 7" xfId="13295" xr:uid="{00000000-0005-0000-0000-0000D4B40000}"/>
    <cellStyle name="Normal 12 7 2 3 4 7 2" xfId="38915" xr:uid="{00000000-0005-0000-0000-0000D5B40000}"/>
    <cellStyle name="Normal 12 7 2 3 4 8" xfId="26105" xr:uid="{00000000-0005-0000-0000-0000D6B40000}"/>
    <cellStyle name="Normal 12 7 2 3 5" xfId="842" xr:uid="{00000000-0005-0000-0000-0000D7B40000}"/>
    <cellStyle name="Normal 12 7 2 3 5 2" xfId="1737" xr:uid="{00000000-0005-0000-0000-0000D8B40000}"/>
    <cellStyle name="Normal 12 7 2 3 5 2 2" xfId="3567" xr:uid="{00000000-0005-0000-0000-0000D9B40000}"/>
    <cellStyle name="Normal 12 7 2 3 5 2 2 2" xfId="9057" xr:uid="{00000000-0005-0000-0000-0000DAB40000}"/>
    <cellStyle name="Normal 12 7 2 3 5 2 2 2 2" xfId="21868" xr:uid="{00000000-0005-0000-0000-0000DBB40000}"/>
    <cellStyle name="Normal 12 7 2 3 5 2 2 2 2 2" xfId="47488" xr:uid="{00000000-0005-0000-0000-0000DCB40000}"/>
    <cellStyle name="Normal 12 7 2 3 5 2 2 2 3" xfId="34678" xr:uid="{00000000-0005-0000-0000-0000DDB40000}"/>
    <cellStyle name="Normal 12 7 2 3 5 2 2 3" xfId="16378" xr:uid="{00000000-0005-0000-0000-0000DEB40000}"/>
    <cellStyle name="Normal 12 7 2 3 5 2 2 3 2" xfId="41998" xr:uid="{00000000-0005-0000-0000-0000DFB40000}"/>
    <cellStyle name="Normal 12 7 2 3 5 2 2 4" xfId="29188" xr:uid="{00000000-0005-0000-0000-0000E0B40000}"/>
    <cellStyle name="Normal 12 7 2 3 5 2 3" xfId="5397" xr:uid="{00000000-0005-0000-0000-0000E1B40000}"/>
    <cellStyle name="Normal 12 7 2 3 5 2 3 2" xfId="10887" xr:uid="{00000000-0005-0000-0000-0000E2B40000}"/>
    <cellStyle name="Normal 12 7 2 3 5 2 3 2 2" xfId="23698" xr:uid="{00000000-0005-0000-0000-0000E3B40000}"/>
    <cellStyle name="Normal 12 7 2 3 5 2 3 2 2 2" xfId="49318" xr:uid="{00000000-0005-0000-0000-0000E4B40000}"/>
    <cellStyle name="Normal 12 7 2 3 5 2 3 2 3" xfId="36508" xr:uid="{00000000-0005-0000-0000-0000E5B40000}"/>
    <cellStyle name="Normal 12 7 2 3 5 2 3 3" xfId="18208" xr:uid="{00000000-0005-0000-0000-0000E6B40000}"/>
    <cellStyle name="Normal 12 7 2 3 5 2 3 3 2" xfId="43828" xr:uid="{00000000-0005-0000-0000-0000E7B40000}"/>
    <cellStyle name="Normal 12 7 2 3 5 2 3 4" xfId="31018" xr:uid="{00000000-0005-0000-0000-0000E8B40000}"/>
    <cellStyle name="Normal 12 7 2 3 5 2 4" xfId="12717" xr:uid="{00000000-0005-0000-0000-0000E9B40000}"/>
    <cellStyle name="Normal 12 7 2 3 5 2 4 2" xfId="25528" xr:uid="{00000000-0005-0000-0000-0000EAB40000}"/>
    <cellStyle name="Normal 12 7 2 3 5 2 4 2 2" xfId="51148" xr:uid="{00000000-0005-0000-0000-0000EBB40000}"/>
    <cellStyle name="Normal 12 7 2 3 5 2 4 3" xfId="38338" xr:uid="{00000000-0005-0000-0000-0000ECB40000}"/>
    <cellStyle name="Normal 12 7 2 3 5 2 5" xfId="7227" xr:uid="{00000000-0005-0000-0000-0000EDB40000}"/>
    <cellStyle name="Normal 12 7 2 3 5 2 5 2" xfId="20038" xr:uid="{00000000-0005-0000-0000-0000EEB40000}"/>
    <cellStyle name="Normal 12 7 2 3 5 2 5 2 2" xfId="45658" xr:uid="{00000000-0005-0000-0000-0000EFB40000}"/>
    <cellStyle name="Normal 12 7 2 3 5 2 5 3" xfId="32848" xr:uid="{00000000-0005-0000-0000-0000F0B40000}"/>
    <cellStyle name="Normal 12 7 2 3 5 2 6" xfId="14548" xr:uid="{00000000-0005-0000-0000-0000F1B40000}"/>
    <cellStyle name="Normal 12 7 2 3 5 2 6 2" xfId="40168" xr:uid="{00000000-0005-0000-0000-0000F2B40000}"/>
    <cellStyle name="Normal 12 7 2 3 5 2 7" xfId="27358" xr:uid="{00000000-0005-0000-0000-0000F3B40000}"/>
    <cellStyle name="Normal 12 7 2 3 5 3" xfId="2673" xr:uid="{00000000-0005-0000-0000-0000F4B40000}"/>
    <cellStyle name="Normal 12 7 2 3 5 3 2" xfId="8163" xr:uid="{00000000-0005-0000-0000-0000F5B40000}"/>
    <cellStyle name="Normal 12 7 2 3 5 3 2 2" xfId="20974" xr:uid="{00000000-0005-0000-0000-0000F6B40000}"/>
    <cellStyle name="Normal 12 7 2 3 5 3 2 2 2" xfId="46594" xr:uid="{00000000-0005-0000-0000-0000F7B40000}"/>
    <cellStyle name="Normal 12 7 2 3 5 3 2 3" xfId="33784" xr:uid="{00000000-0005-0000-0000-0000F8B40000}"/>
    <cellStyle name="Normal 12 7 2 3 5 3 3" xfId="15484" xr:uid="{00000000-0005-0000-0000-0000F9B40000}"/>
    <cellStyle name="Normal 12 7 2 3 5 3 3 2" xfId="41104" xr:uid="{00000000-0005-0000-0000-0000FAB40000}"/>
    <cellStyle name="Normal 12 7 2 3 5 3 4" xfId="28294" xr:uid="{00000000-0005-0000-0000-0000FBB40000}"/>
    <cellStyle name="Normal 12 7 2 3 5 4" xfId="4503" xr:uid="{00000000-0005-0000-0000-0000FCB40000}"/>
    <cellStyle name="Normal 12 7 2 3 5 4 2" xfId="9993" xr:uid="{00000000-0005-0000-0000-0000FDB40000}"/>
    <cellStyle name="Normal 12 7 2 3 5 4 2 2" xfId="22804" xr:uid="{00000000-0005-0000-0000-0000FEB40000}"/>
    <cellStyle name="Normal 12 7 2 3 5 4 2 2 2" xfId="48424" xr:uid="{00000000-0005-0000-0000-0000FFB40000}"/>
    <cellStyle name="Normal 12 7 2 3 5 4 2 3" xfId="35614" xr:uid="{00000000-0005-0000-0000-000000B50000}"/>
    <cellStyle name="Normal 12 7 2 3 5 4 3" xfId="17314" xr:uid="{00000000-0005-0000-0000-000001B50000}"/>
    <cellStyle name="Normal 12 7 2 3 5 4 3 2" xfId="42934" xr:uid="{00000000-0005-0000-0000-000002B50000}"/>
    <cellStyle name="Normal 12 7 2 3 5 4 4" xfId="30124" xr:uid="{00000000-0005-0000-0000-000003B50000}"/>
    <cellStyle name="Normal 12 7 2 3 5 5" xfId="11823" xr:uid="{00000000-0005-0000-0000-000004B50000}"/>
    <cellStyle name="Normal 12 7 2 3 5 5 2" xfId="24634" xr:uid="{00000000-0005-0000-0000-000005B50000}"/>
    <cellStyle name="Normal 12 7 2 3 5 5 2 2" xfId="50254" xr:uid="{00000000-0005-0000-0000-000006B50000}"/>
    <cellStyle name="Normal 12 7 2 3 5 5 3" xfId="37444" xr:uid="{00000000-0005-0000-0000-000007B50000}"/>
    <cellStyle name="Normal 12 7 2 3 5 6" xfId="6333" xr:uid="{00000000-0005-0000-0000-000008B50000}"/>
    <cellStyle name="Normal 12 7 2 3 5 6 2" xfId="19144" xr:uid="{00000000-0005-0000-0000-000009B50000}"/>
    <cellStyle name="Normal 12 7 2 3 5 6 2 2" xfId="44764" xr:uid="{00000000-0005-0000-0000-00000AB50000}"/>
    <cellStyle name="Normal 12 7 2 3 5 6 3" xfId="31954" xr:uid="{00000000-0005-0000-0000-00000BB50000}"/>
    <cellStyle name="Normal 12 7 2 3 5 7" xfId="13654" xr:uid="{00000000-0005-0000-0000-00000CB50000}"/>
    <cellStyle name="Normal 12 7 2 3 5 7 2" xfId="39274" xr:uid="{00000000-0005-0000-0000-00000DB50000}"/>
    <cellStyle name="Normal 12 7 2 3 5 8" xfId="26464" xr:uid="{00000000-0005-0000-0000-00000EB50000}"/>
    <cellStyle name="Normal 12 7 2 3 6" xfId="1243" xr:uid="{00000000-0005-0000-0000-00000FB50000}"/>
    <cellStyle name="Normal 12 7 2 3 6 2" xfId="3073" xr:uid="{00000000-0005-0000-0000-000010B50000}"/>
    <cellStyle name="Normal 12 7 2 3 6 2 2" xfId="8563" xr:uid="{00000000-0005-0000-0000-000011B50000}"/>
    <cellStyle name="Normal 12 7 2 3 6 2 2 2" xfId="21374" xr:uid="{00000000-0005-0000-0000-000012B50000}"/>
    <cellStyle name="Normal 12 7 2 3 6 2 2 2 2" xfId="46994" xr:uid="{00000000-0005-0000-0000-000013B50000}"/>
    <cellStyle name="Normal 12 7 2 3 6 2 2 3" xfId="34184" xr:uid="{00000000-0005-0000-0000-000014B50000}"/>
    <cellStyle name="Normal 12 7 2 3 6 2 3" xfId="15884" xr:uid="{00000000-0005-0000-0000-000015B50000}"/>
    <cellStyle name="Normal 12 7 2 3 6 2 3 2" xfId="41504" xr:uid="{00000000-0005-0000-0000-000016B50000}"/>
    <cellStyle name="Normal 12 7 2 3 6 2 4" xfId="28694" xr:uid="{00000000-0005-0000-0000-000017B50000}"/>
    <cellStyle name="Normal 12 7 2 3 6 3" xfId="4903" xr:uid="{00000000-0005-0000-0000-000018B50000}"/>
    <cellStyle name="Normal 12 7 2 3 6 3 2" xfId="10393" xr:uid="{00000000-0005-0000-0000-000019B50000}"/>
    <cellStyle name="Normal 12 7 2 3 6 3 2 2" xfId="23204" xr:uid="{00000000-0005-0000-0000-00001AB50000}"/>
    <cellStyle name="Normal 12 7 2 3 6 3 2 2 2" xfId="48824" xr:uid="{00000000-0005-0000-0000-00001BB50000}"/>
    <cellStyle name="Normal 12 7 2 3 6 3 2 3" xfId="36014" xr:uid="{00000000-0005-0000-0000-00001CB50000}"/>
    <cellStyle name="Normal 12 7 2 3 6 3 3" xfId="17714" xr:uid="{00000000-0005-0000-0000-00001DB50000}"/>
    <cellStyle name="Normal 12 7 2 3 6 3 3 2" xfId="43334" xr:uid="{00000000-0005-0000-0000-00001EB50000}"/>
    <cellStyle name="Normal 12 7 2 3 6 3 4" xfId="30524" xr:uid="{00000000-0005-0000-0000-00001FB50000}"/>
    <cellStyle name="Normal 12 7 2 3 6 4" xfId="12223" xr:uid="{00000000-0005-0000-0000-000020B50000}"/>
    <cellStyle name="Normal 12 7 2 3 6 4 2" xfId="25034" xr:uid="{00000000-0005-0000-0000-000021B50000}"/>
    <cellStyle name="Normal 12 7 2 3 6 4 2 2" xfId="50654" xr:uid="{00000000-0005-0000-0000-000022B50000}"/>
    <cellStyle name="Normal 12 7 2 3 6 4 3" xfId="37844" xr:uid="{00000000-0005-0000-0000-000023B50000}"/>
    <cellStyle name="Normal 12 7 2 3 6 5" xfId="6733" xr:uid="{00000000-0005-0000-0000-000024B50000}"/>
    <cellStyle name="Normal 12 7 2 3 6 5 2" xfId="19544" xr:uid="{00000000-0005-0000-0000-000025B50000}"/>
    <cellStyle name="Normal 12 7 2 3 6 5 2 2" xfId="45164" xr:uid="{00000000-0005-0000-0000-000026B50000}"/>
    <cellStyle name="Normal 12 7 2 3 6 5 3" xfId="32354" xr:uid="{00000000-0005-0000-0000-000027B50000}"/>
    <cellStyle name="Normal 12 7 2 3 6 6" xfId="14054" xr:uid="{00000000-0005-0000-0000-000028B50000}"/>
    <cellStyle name="Normal 12 7 2 3 6 6 2" xfId="39674" xr:uid="{00000000-0005-0000-0000-000029B50000}"/>
    <cellStyle name="Normal 12 7 2 3 6 7" xfId="26864" xr:uid="{00000000-0005-0000-0000-00002AB50000}"/>
    <cellStyle name="Normal 12 7 2 3 7" xfId="2179" xr:uid="{00000000-0005-0000-0000-00002BB50000}"/>
    <cellStyle name="Normal 12 7 2 3 7 2" xfId="7669" xr:uid="{00000000-0005-0000-0000-00002CB50000}"/>
    <cellStyle name="Normal 12 7 2 3 7 2 2" xfId="20480" xr:uid="{00000000-0005-0000-0000-00002DB50000}"/>
    <cellStyle name="Normal 12 7 2 3 7 2 2 2" xfId="46100" xr:uid="{00000000-0005-0000-0000-00002EB50000}"/>
    <cellStyle name="Normal 12 7 2 3 7 2 3" xfId="33290" xr:uid="{00000000-0005-0000-0000-00002FB50000}"/>
    <cellStyle name="Normal 12 7 2 3 7 3" xfId="14990" xr:uid="{00000000-0005-0000-0000-000030B50000}"/>
    <cellStyle name="Normal 12 7 2 3 7 3 2" xfId="40610" xr:uid="{00000000-0005-0000-0000-000031B50000}"/>
    <cellStyle name="Normal 12 7 2 3 7 4" xfId="27800" xr:uid="{00000000-0005-0000-0000-000032B50000}"/>
    <cellStyle name="Normal 12 7 2 3 8" xfId="4009" xr:uid="{00000000-0005-0000-0000-000033B50000}"/>
    <cellStyle name="Normal 12 7 2 3 8 2" xfId="9499" xr:uid="{00000000-0005-0000-0000-000034B50000}"/>
    <cellStyle name="Normal 12 7 2 3 8 2 2" xfId="22310" xr:uid="{00000000-0005-0000-0000-000035B50000}"/>
    <cellStyle name="Normal 12 7 2 3 8 2 2 2" xfId="47930" xr:uid="{00000000-0005-0000-0000-000036B50000}"/>
    <cellStyle name="Normal 12 7 2 3 8 2 3" xfId="35120" xr:uid="{00000000-0005-0000-0000-000037B50000}"/>
    <cellStyle name="Normal 12 7 2 3 8 3" xfId="16820" xr:uid="{00000000-0005-0000-0000-000038B50000}"/>
    <cellStyle name="Normal 12 7 2 3 8 3 2" xfId="42440" xr:uid="{00000000-0005-0000-0000-000039B50000}"/>
    <cellStyle name="Normal 12 7 2 3 8 4" xfId="29630" xr:uid="{00000000-0005-0000-0000-00003AB50000}"/>
    <cellStyle name="Normal 12 7 2 3 9" xfId="11329" xr:uid="{00000000-0005-0000-0000-00003BB50000}"/>
    <cellStyle name="Normal 12 7 2 3 9 2" xfId="24140" xr:uid="{00000000-0005-0000-0000-00003CB50000}"/>
    <cellStyle name="Normal 12 7 2 3 9 2 2" xfId="49760" xr:uid="{00000000-0005-0000-0000-00003DB50000}"/>
    <cellStyle name="Normal 12 7 2 3 9 3" xfId="36950" xr:uid="{00000000-0005-0000-0000-00003EB50000}"/>
    <cellStyle name="Normal 12 7 2 4" xfId="398" xr:uid="{00000000-0005-0000-0000-00003FB50000}"/>
    <cellStyle name="Normal 12 7 2 4 2" xfId="883" xr:uid="{00000000-0005-0000-0000-000040B50000}"/>
    <cellStyle name="Normal 12 7 2 4 2 2" xfId="1778" xr:uid="{00000000-0005-0000-0000-000041B50000}"/>
    <cellStyle name="Normal 12 7 2 4 2 2 2" xfId="3608" xr:uid="{00000000-0005-0000-0000-000042B50000}"/>
    <cellStyle name="Normal 12 7 2 4 2 2 2 2" xfId="9098" xr:uid="{00000000-0005-0000-0000-000043B50000}"/>
    <cellStyle name="Normal 12 7 2 4 2 2 2 2 2" xfId="21909" xr:uid="{00000000-0005-0000-0000-000044B50000}"/>
    <cellStyle name="Normal 12 7 2 4 2 2 2 2 2 2" xfId="47529" xr:uid="{00000000-0005-0000-0000-000045B50000}"/>
    <cellStyle name="Normal 12 7 2 4 2 2 2 2 3" xfId="34719" xr:uid="{00000000-0005-0000-0000-000046B50000}"/>
    <cellStyle name="Normal 12 7 2 4 2 2 2 3" xfId="16419" xr:uid="{00000000-0005-0000-0000-000047B50000}"/>
    <cellStyle name="Normal 12 7 2 4 2 2 2 3 2" xfId="42039" xr:uid="{00000000-0005-0000-0000-000048B50000}"/>
    <cellStyle name="Normal 12 7 2 4 2 2 2 4" xfId="29229" xr:uid="{00000000-0005-0000-0000-000049B50000}"/>
    <cellStyle name="Normal 12 7 2 4 2 2 3" xfId="5438" xr:uid="{00000000-0005-0000-0000-00004AB50000}"/>
    <cellStyle name="Normal 12 7 2 4 2 2 3 2" xfId="10928" xr:uid="{00000000-0005-0000-0000-00004BB50000}"/>
    <cellStyle name="Normal 12 7 2 4 2 2 3 2 2" xfId="23739" xr:uid="{00000000-0005-0000-0000-00004CB50000}"/>
    <cellStyle name="Normal 12 7 2 4 2 2 3 2 2 2" xfId="49359" xr:uid="{00000000-0005-0000-0000-00004DB50000}"/>
    <cellStyle name="Normal 12 7 2 4 2 2 3 2 3" xfId="36549" xr:uid="{00000000-0005-0000-0000-00004EB50000}"/>
    <cellStyle name="Normal 12 7 2 4 2 2 3 3" xfId="18249" xr:uid="{00000000-0005-0000-0000-00004FB50000}"/>
    <cellStyle name="Normal 12 7 2 4 2 2 3 3 2" xfId="43869" xr:uid="{00000000-0005-0000-0000-000050B50000}"/>
    <cellStyle name="Normal 12 7 2 4 2 2 3 4" xfId="31059" xr:uid="{00000000-0005-0000-0000-000051B50000}"/>
    <cellStyle name="Normal 12 7 2 4 2 2 4" xfId="12758" xr:uid="{00000000-0005-0000-0000-000052B50000}"/>
    <cellStyle name="Normal 12 7 2 4 2 2 4 2" xfId="25569" xr:uid="{00000000-0005-0000-0000-000053B50000}"/>
    <cellStyle name="Normal 12 7 2 4 2 2 4 2 2" xfId="51189" xr:uid="{00000000-0005-0000-0000-000054B50000}"/>
    <cellStyle name="Normal 12 7 2 4 2 2 4 3" xfId="38379" xr:uid="{00000000-0005-0000-0000-000055B50000}"/>
    <cellStyle name="Normal 12 7 2 4 2 2 5" xfId="7268" xr:uid="{00000000-0005-0000-0000-000056B50000}"/>
    <cellStyle name="Normal 12 7 2 4 2 2 5 2" xfId="20079" xr:uid="{00000000-0005-0000-0000-000057B50000}"/>
    <cellStyle name="Normal 12 7 2 4 2 2 5 2 2" xfId="45699" xr:uid="{00000000-0005-0000-0000-000058B50000}"/>
    <cellStyle name="Normal 12 7 2 4 2 2 5 3" xfId="32889" xr:uid="{00000000-0005-0000-0000-000059B50000}"/>
    <cellStyle name="Normal 12 7 2 4 2 2 6" xfId="14589" xr:uid="{00000000-0005-0000-0000-00005AB50000}"/>
    <cellStyle name="Normal 12 7 2 4 2 2 6 2" xfId="40209" xr:uid="{00000000-0005-0000-0000-00005BB50000}"/>
    <cellStyle name="Normal 12 7 2 4 2 2 7" xfId="27399" xr:uid="{00000000-0005-0000-0000-00005CB50000}"/>
    <cellStyle name="Normal 12 7 2 4 2 3" xfId="2714" xr:uid="{00000000-0005-0000-0000-00005DB50000}"/>
    <cellStyle name="Normal 12 7 2 4 2 3 2" xfId="8204" xr:uid="{00000000-0005-0000-0000-00005EB50000}"/>
    <cellStyle name="Normal 12 7 2 4 2 3 2 2" xfId="21015" xr:uid="{00000000-0005-0000-0000-00005FB50000}"/>
    <cellStyle name="Normal 12 7 2 4 2 3 2 2 2" xfId="46635" xr:uid="{00000000-0005-0000-0000-000060B50000}"/>
    <cellStyle name="Normal 12 7 2 4 2 3 2 3" xfId="33825" xr:uid="{00000000-0005-0000-0000-000061B50000}"/>
    <cellStyle name="Normal 12 7 2 4 2 3 3" xfId="15525" xr:uid="{00000000-0005-0000-0000-000062B50000}"/>
    <cellStyle name="Normal 12 7 2 4 2 3 3 2" xfId="41145" xr:uid="{00000000-0005-0000-0000-000063B50000}"/>
    <cellStyle name="Normal 12 7 2 4 2 3 4" xfId="28335" xr:uid="{00000000-0005-0000-0000-000064B50000}"/>
    <cellStyle name="Normal 12 7 2 4 2 4" xfId="4544" xr:uid="{00000000-0005-0000-0000-000065B50000}"/>
    <cellStyle name="Normal 12 7 2 4 2 4 2" xfId="10034" xr:uid="{00000000-0005-0000-0000-000066B50000}"/>
    <cellStyle name="Normal 12 7 2 4 2 4 2 2" xfId="22845" xr:uid="{00000000-0005-0000-0000-000067B50000}"/>
    <cellStyle name="Normal 12 7 2 4 2 4 2 2 2" xfId="48465" xr:uid="{00000000-0005-0000-0000-000068B50000}"/>
    <cellStyle name="Normal 12 7 2 4 2 4 2 3" xfId="35655" xr:uid="{00000000-0005-0000-0000-000069B50000}"/>
    <cellStyle name="Normal 12 7 2 4 2 4 3" xfId="17355" xr:uid="{00000000-0005-0000-0000-00006AB50000}"/>
    <cellStyle name="Normal 12 7 2 4 2 4 3 2" xfId="42975" xr:uid="{00000000-0005-0000-0000-00006BB50000}"/>
    <cellStyle name="Normal 12 7 2 4 2 4 4" xfId="30165" xr:uid="{00000000-0005-0000-0000-00006CB50000}"/>
    <cellStyle name="Normal 12 7 2 4 2 5" xfId="11864" xr:uid="{00000000-0005-0000-0000-00006DB50000}"/>
    <cellStyle name="Normal 12 7 2 4 2 5 2" xfId="24675" xr:uid="{00000000-0005-0000-0000-00006EB50000}"/>
    <cellStyle name="Normal 12 7 2 4 2 5 2 2" xfId="50295" xr:uid="{00000000-0005-0000-0000-00006FB50000}"/>
    <cellStyle name="Normal 12 7 2 4 2 5 3" xfId="37485" xr:uid="{00000000-0005-0000-0000-000070B50000}"/>
    <cellStyle name="Normal 12 7 2 4 2 6" xfId="6374" xr:uid="{00000000-0005-0000-0000-000071B50000}"/>
    <cellStyle name="Normal 12 7 2 4 2 6 2" xfId="19185" xr:uid="{00000000-0005-0000-0000-000072B50000}"/>
    <cellStyle name="Normal 12 7 2 4 2 6 2 2" xfId="44805" xr:uid="{00000000-0005-0000-0000-000073B50000}"/>
    <cellStyle name="Normal 12 7 2 4 2 6 3" xfId="31995" xr:uid="{00000000-0005-0000-0000-000074B50000}"/>
    <cellStyle name="Normal 12 7 2 4 2 7" xfId="13695" xr:uid="{00000000-0005-0000-0000-000075B50000}"/>
    <cellStyle name="Normal 12 7 2 4 2 7 2" xfId="39315" xr:uid="{00000000-0005-0000-0000-000076B50000}"/>
    <cellStyle name="Normal 12 7 2 4 2 8" xfId="26505" xr:uid="{00000000-0005-0000-0000-000077B50000}"/>
    <cellStyle name="Normal 12 7 2 4 3" xfId="1293" xr:uid="{00000000-0005-0000-0000-000078B50000}"/>
    <cellStyle name="Normal 12 7 2 4 3 2" xfId="3123" xr:uid="{00000000-0005-0000-0000-000079B50000}"/>
    <cellStyle name="Normal 12 7 2 4 3 2 2" xfId="8613" xr:uid="{00000000-0005-0000-0000-00007AB50000}"/>
    <cellStyle name="Normal 12 7 2 4 3 2 2 2" xfId="21424" xr:uid="{00000000-0005-0000-0000-00007BB50000}"/>
    <cellStyle name="Normal 12 7 2 4 3 2 2 2 2" xfId="47044" xr:uid="{00000000-0005-0000-0000-00007CB50000}"/>
    <cellStyle name="Normal 12 7 2 4 3 2 2 3" xfId="34234" xr:uid="{00000000-0005-0000-0000-00007DB50000}"/>
    <cellStyle name="Normal 12 7 2 4 3 2 3" xfId="15934" xr:uid="{00000000-0005-0000-0000-00007EB50000}"/>
    <cellStyle name="Normal 12 7 2 4 3 2 3 2" xfId="41554" xr:uid="{00000000-0005-0000-0000-00007FB50000}"/>
    <cellStyle name="Normal 12 7 2 4 3 2 4" xfId="28744" xr:uid="{00000000-0005-0000-0000-000080B50000}"/>
    <cellStyle name="Normal 12 7 2 4 3 3" xfId="4953" xr:uid="{00000000-0005-0000-0000-000081B50000}"/>
    <cellStyle name="Normal 12 7 2 4 3 3 2" xfId="10443" xr:uid="{00000000-0005-0000-0000-000082B50000}"/>
    <cellStyle name="Normal 12 7 2 4 3 3 2 2" xfId="23254" xr:uid="{00000000-0005-0000-0000-000083B50000}"/>
    <cellStyle name="Normal 12 7 2 4 3 3 2 2 2" xfId="48874" xr:uid="{00000000-0005-0000-0000-000084B50000}"/>
    <cellStyle name="Normal 12 7 2 4 3 3 2 3" xfId="36064" xr:uid="{00000000-0005-0000-0000-000085B50000}"/>
    <cellStyle name="Normal 12 7 2 4 3 3 3" xfId="17764" xr:uid="{00000000-0005-0000-0000-000086B50000}"/>
    <cellStyle name="Normal 12 7 2 4 3 3 3 2" xfId="43384" xr:uid="{00000000-0005-0000-0000-000087B50000}"/>
    <cellStyle name="Normal 12 7 2 4 3 3 4" xfId="30574" xr:uid="{00000000-0005-0000-0000-000088B50000}"/>
    <cellStyle name="Normal 12 7 2 4 3 4" xfId="12273" xr:uid="{00000000-0005-0000-0000-000089B50000}"/>
    <cellStyle name="Normal 12 7 2 4 3 4 2" xfId="25084" xr:uid="{00000000-0005-0000-0000-00008AB50000}"/>
    <cellStyle name="Normal 12 7 2 4 3 4 2 2" xfId="50704" xr:uid="{00000000-0005-0000-0000-00008BB50000}"/>
    <cellStyle name="Normal 12 7 2 4 3 4 3" xfId="37894" xr:uid="{00000000-0005-0000-0000-00008CB50000}"/>
    <cellStyle name="Normal 12 7 2 4 3 5" xfId="6783" xr:uid="{00000000-0005-0000-0000-00008DB50000}"/>
    <cellStyle name="Normal 12 7 2 4 3 5 2" xfId="19594" xr:uid="{00000000-0005-0000-0000-00008EB50000}"/>
    <cellStyle name="Normal 12 7 2 4 3 5 2 2" xfId="45214" xr:uid="{00000000-0005-0000-0000-00008FB50000}"/>
    <cellStyle name="Normal 12 7 2 4 3 5 3" xfId="32404" xr:uid="{00000000-0005-0000-0000-000090B50000}"/>
    <cellStyle name="Normal 12 7 2 4 3 6" xfId="14104" xr:uid="{00000000-0005-0000-0000-000091B50000}"/>
    <cellStyle name="Normal 12 7 2 4 3 6 2" xfId="39724" xr:uid="{00000000-0005-0000-0000-000092B50000}"/>
    <cellStyle name="Normal 12 7 2 4 3 7" xfId="26914" xr:uid="{00000000-0005-0000-0000-000093B50000}"/>
    <cellStyle name="Normal 12 7 2 4 4" xfId="2229" xr:uid="{00000000-0005-0000-0000-000094B50000}"/>
    <cellStyle name="Normal 12 7 2 4 4 2" xfId="7719" xr:uid="{00000000-0005-0000-0000-000095B50000}"/>
    <cellStyle name="Normal 12 7 2 4 4 2 2" xfId="20530" xr:uid="{00000000-0005-0000-0000-000096B50000}"/>
    <cellStyle name="Normal 12 7 2 4 4 2 2 2" xfId="46150" xr:uid="{00000000-0005-0000-0000-000097B50000}"/>
    <cellStyle name="Normal 12 7 2 4 4 2 3" xfId="33340" xr:uid="{00000000-0005-0000-0000-000098B50000}"/>
    <cellStyle name="Normal 12 7 2 4 4 3" xfId="15040" xr:uid="{00000000-0005-0000-0000-000099B50000}"/>
    <cellStyle name="Normal 12 7 2 4 4 3 2" xfId="40660" xr:uid="{00000000-0005-0000-0000-00009AB50000}"/>
    <cellStyle name="Normal 12 7 2 4 4 4" xfId="27850" xr:uid="{00000000-0005-0000-0000-00009BB50000}"/>
    <cellStyle name="Normal 12 7 2 4 5" xfId="4059" xr:uid="{00000000-0005-0000-0000-00009CB50000}"/>
    <cellStyle name="Normal 12 7 2 4 5 2" xfId="9549" xr:uid="{00000000-0005-0000-0000-00009DB50000}"/>
    <cellStyle name="Normal 12 7 2 4 5 2 2" xfId="22360" xr:uid="{00000000-0005-0000-0000-00009EB50000}"/>
    <cellStyle name="Normal 12 7 2 4 5 2 2 2" xfId="47980" xr:uid="{00000000-0005-0000-0000-00009FB50000}"/>
    <cellStyle name="Normal 12 7 2 4 5 2 3" xfId="35170" xr:uid="{00000000-0005-0000-0000-0000A0B50000}"/>
    <cellStyle name="Normal 12 7 2 4 5 3" xfId="16870" xr:uid="{00000000-0005-0000-0000-0000A1B50000}"/>
    <cellStyle name="Normal 12 7 2 4 5 3 2" xfId="42490" xr:uid="{00000000-0005-0000-0000-0000A2B50000}"/>
    <cellStyle name="Normal 12 7 2 4 5 4" xfId="29680" xr:uid="{00000000-0005-0000-0000-0000A3B50000}"/>
    <cellStyle name="Normal 12 7 2 4 6" xfId="11379" xr:uid="{00000000-0005-0000-0000-0000A4B50000}"/>
    <cellStyle name="Normal 12 7 2 4 6 2" xfId="24190" xr:uid="{00000000-0005-0000-0000-0000A5B50000}"/>
    <cellStyle name="Normal 12 7 2 4 6 2 2" xfId="49810" xr:uid="{00000000-0005-0000-0000-0000A6B50000}"/>
    <cellStyle name="Normal 12 7 2 4 6 3" xfId="37000" xr:uid="{00000000-0005-0000-0000-0000A7B50000}"/>
    <cellStyle name="Normal 12 7 2 4 7" xfId="5889" xr:uid="{00000000-0005-0000-0000-0000A8B50000}"/>
    <cellStyle name="Normal 12 7 2 4 7 2" xfId="18700" xr:uid="{00000000-0005-0000-0000-0000A9B50000}"/>
    <cellStyle name="Normal 12 7 2 4 7 2 2" xfId="44320" xr:uid="{00000000-0005-0000-0000-0000AAB50000}"/>
    <cellStyle name="Normal 12 7 2 4 7 3" xfId="31510" xr:uid="{00000000-0005-0000-0000-0000ABB50000}"/>
    <cellStyle name="Normal 12 7 2 4 8" xfId="13210" xr:uid="{00000000-0005-0000-0000-0000ACB50000}"/>
    <cellStyle name="Normal 12 7 2 4 8 2" xfId="38830" xr:uid="{00000000-0005-0000-0000-0000ADB50000}"/>
    <cellStyle name="Normal 12 7 2 4 9" xfId="26020" xr:uid="{00000000-0005-0000-0000-0000AEB50000}"/>
    <cellStyle name="Normal 12 7 2 5" xfId="616" xr:uid="{00000000-0005-0000-0000-0000AFB50000}"/>
    <cellStyle name="Normal 12 7 2 5 2" xfId="1016" xr:uid="{00000000-0005-0000-0000-0000B0B50000}"/>
    <cellStyle name="Normal 12 7 2 5 2 2" xfId="1911" xr:uid="{00000000-0005-0000-0000-0000B1B50000}"/>
    <cellStyle name="Normal 12 7 2 5 2 2 2" xfId="3741" xr:uid="{00000000-0005-0000-0000-0000B2B50000}"/>
    <cellStyle name="Normal 12 7 2 5 2 2 2 2" xfId="9231" xr:uid="{00000000-0005-0000-0000-0000B3B50000}"/>
    <cellStyle name="Normal 12 7 2 5 2 2 2 2 2" xfId="22042" xr:uid="{00000000-0005-0000-0000-0000B4B50000}"/>
    <cellStyle name="Normal 12 7 2 5 2 2 2 2 2 2" xfId="47662" xr:uid="{00000000-0005-0000-0000-0000B5B50000}"/>
    <cellStyle name="Normal 12 7 2 5 2 2 2 2 3" xfId="34852" xr:uid="{00000000-0005-0000-0000-0000B6B50000}"/>
    <cellStyle name="Normal 12 7 2 5 2 2 2 3" xfId="16552" xr:uid="{00000000-0005-0000-0000-0000B7B50000}"/>
    <cellStyle name="Normal 12 7 2 5 2 2 2 3 2" xfId="42172" xr:uid="{00000000-0005-0000-0000-0000B8B50000}"/>
    <cellStyle name="Normal 12 7 2 5 2 2 2 4" xfId="29362" xr:uid="{00000000-0005-0000-0000-0000B9B50000}"/>
    <cellStyle name="Normal 12 7 2 5 2 2 3" xfId="5571" xr:uid="{00000000-0005-0000-0000-0000BAB50000}"/>
    <cellStyle name="Normal 12 7 2 5 2 2 3 2" xfId="11061" xr:uid="{00000000-0005-0000-0000-0000BBB50000}"/>
    <cellStyle name="Normal 12 7 2 5 2 2 3 2 2" xfId="23872" xr:uid="{00000000-0005-0000-0000-0000BCB50000}"/>
    <cellStyle name="Normal 12 7 2 5 2 2 3 2 2 2" xfId="49492" xr:uid="{00000000-0005-0000-0000-0000BDB50000}"/>
    <cellStyle name="Normal 12 7 2 5 2 2 3 2 3" xfId="36682" xr:uid="{00000000-0005-0000-0000-0000BEB50000}"/>
    <cellStyle name="Normal 12 7 2 5 2 2 3 3" xfId="18382" xr:uid="{00000000-0005-0000-0000-0000BFB50000}"/>
    <cellStyle name="Normal 12 7 2 5 2 2 3 3 2" xfId="44002" xr:uid="{00000000-0005-0000-0000-0000C0B50000}"/>
    <cellStyle name="Normal 12 7 2 5 2 2 3 4" xfId="31192" xr:uid="{00000000-0005-0000-0000-0000C1B50000}"/>
    <cellStyle name="Normal 12 7 2 5 2 2 4" xfId="12891" xr:uid="{00000000-0005-0000-0000-0000C2B50000}"/>
    <cellStyle name="Normal 12 7 2 5 2 2 4 2" xfId="25702" xr:uid="{00000000-0005-0000-0000-0000C3B50000}"/>
    <cellStyle name="Normal 12 7 2 5 2 2 4 2 2" xfId="51322" xr:uid="{00000000-0005-0000-0000-0000C4B50000}"/>
    <cellStyle name="Normal 12 7 2 5 2 2 4 3" xfId="38512" xr:uid="{00000000-0005-0000-0000-0000C5B50000}"/>
    <cellStyle name="Normal 12 7 2 5 2 2 5" xfId="7401" xr:uid="{00000000-0005-0000-0000-0000C6B50000}"/>
    <cellStyle name="Normal 12 7 2 5 2 2 5 2" xfId="20212" xr:uid="{00000000-0005-0000-0000-0000C7B50000}"/>
    <cellStyle name="Normal 12 7 2 5 2 2 5 2 2" xfId="45832" xr:uid="{00000000-0005-0000-0000-0000C8B50000}"/>
    <cellStyle name="Normal 12 7 2 5 2 2 5 3" xfId="33022" xr:uid="{00000000-0005-0000-0000-0000C9B50000}"/>
    <cellStyle name="Normal 12 7 2 5 2 2 6" xfId="14722" xr:uid="{00000000-0005-0000-0000-0000CAB50000}"/>
    <cellStyle name="Normal 12 7 2 5 2 2 6 2" xfId="40342" xr:uid="{00000000-0005-0000-0000-0000CBB50000}"/>
    <cellStyle name="Normal 12 7 2 5 2 2 7" xfId="27532" xr:uid="{00000000-0005-0000-0000-0000CCB50000}"/>
    <cellStyle name="Normal 12 7 2 5 2 3" xfId="2847" xr:uid="{00000000-0005-0000-0000-0000CDB50000}"/>
    <cellStyle name="Normal 12 7 2 5 2 3 2" xfId="8337" xr:uid="{00000000-0005-0000-0000-0000CEB50000}"/>
    <cellStyle name="Normal 12 7 2 5 2 3 2 2" xfId="21148" xr:uid="{00000000-0005-0000-0000-0000CFB50000}"/>
    <cellStyle name="Normal 12 7 2 5 2 3 2 2 2" xfId="46768" xr:uid="{00000000-0005-0000-0000-0000D0B50000}"/>
    <cellStyle name="Normal 12 7 2 5 2 3 2 3" xfId="33958" xr:uid="{00000000-0005-0000-0000-0000D1B50000}"/>
    <cellStyle name="Normal 12 7 2 5 2 3 3" xfId="15658" xr:uid="{00000000-0005-0000-0000-0000D2B50000}"/>
    <cellStyle name="Normal 12 7 2 5 2 3 3 2" xfId="41278" xr:uid="{00000000-0005-0000-0000-0000D3B50000}"/>
    <cellStyle name="Normal 12 7 2 5 2 3 4" xfId="28468" xr:uid="{00000000-0005-0000-0000-0000D4B50000}"/>
    <cellStyle name="Normal 12 7 2 5 2 4" xfId="4677" xr:uid="{00000000-0005-0000-0000-0000D5B50000}"/>
    <cellStyle name="Normal 12 7 2 5 2 4 2" xfId="10167" xr:uid="{00000000-0005-0000-0000-0000D6B50000}"/>
    <cellStyle name="Normal 12 7 2 5 2 4 2 2" xfId="22978" xr:uid="{00000000-0005-0000-0000-0000D7B50000}"/>
    <cellStyle name="Normal 12 7 2 5 2 4 2 2 2" xfId="48598" xr:uid="{00000000-0005-0000-0000-0000D8B50000}"/>
    <cellStyle name="Normal 12 7 2 5 2 4 2 3" xfId="35788" xr:uid="{00000000-0005-0000-0000-0000D9B50000}"/>
    <cellStyle name="Normal 12 7 2 5 2 4 3" xfId="17488" xr:uid="{00000000-0005-0000-0000-0000DAB50000}"/>
    <cellStyle name="Normal 12 7 2 5 2 4 3 2" xfId="43108" xr:uid="{00000000-0005-0000-0000-0000DBB50000}"/>
    <cellStyle name="Normal 12 7 2 5 2 4 4" xfId="30298" xr:uid="{00000000-0005-0000-0000-0000DCB50000}"/>
    <cellStyle name="Normal 12 7 2 5 2 5" xfId="11997" xr:uid="{00000000-0005-0000-0000-0000DDB50000}"/>
    <cellStyle name="Normal 12 7 2 5 2 5 2" xfId="24808" xr:uid="{00000000-0005-0000-0000-0000DEB50000}"/>
    <cellStyle name="Normal 12 7 2 5 2 5 2 2" xfId="50428" xr:uid="{00000000-0005-0000-0000-0000DFB50000}"/>
    <cellStyle name="Normal 12 7 2 5 2 5 3" xfId="37618" xr:uid="{00000000-0005-0000-0000-0000E0B50000}"/>
    <cellStyle name="Normal 12 7 2 5 2 6" xfId="6507" xr:uid="{00000000-0005-0000-0000-0000E1B50000}"/>
    <cellStyle name="Normal 12 7 2 5 2 6 2" xfId="19318" xr:uid="{00000000-0005-0000-0000-0000E2B50000}"/>
    <cellStyle name="Normal 12 7 2 5 2 6 2 2" xfId="44938" xr:uid="{00000000-0005-0000-0000-0000E3B50000}"/>
    <cellStyle name="Normal 12 7 2 5 2 6 3" xfId="32128" xr:uid="{00000000-0005-0000-0000-0000E4B50000}"/>
    <cellStyle name="Normal 12 7 2 5 2 7" xfId="13828" xr:uid="{00000000-0005-0000-0000-0000E5B50000}"/>
    <cellStyle name="Normal 12 7 2 5 2 7 2" xfId="39448" xr:uid="{00000000-0005-0000-0000-0000E6B50000}"/>
    <cellStyle name="Normal 12 7 2 5 2 8" xfId="26638" xr:uid="{00000000-0005-0000-0000-0000E7B50000}"/>
    <cellStyle name="Normal 12 7 2 5 3" xfId="1511" xr:uid="{00000000-0005-0000-0000-0000E8B50000}"/>
    <cellStyle name="Normal 12 7 2 5 3 2" xfId="3341" xr:uid="{00000000-0005-0000-0000-0000E9B50000}"/>
    <cellStyle name="Normal 12 7 2 5 3 2 2" xfId="8831" xr:uid="{00000000-0005-0000-0000-0000EAB50000}"/>
    <cellStyle name="Normal 12 7 2 5 3 2 2 2" xfId="21642" xr:uid="{00000000-0005-0000-0000-0000EBB50000}"/>
    <cellStyle name="Normal 12 7 2 5 3 2 2 2 2" xfId="47262" xr:uid="{00000000-0005-0000-0000-0000ECB50000}"/>
    <cellStyle name="Normal 12 7 2 5 3 2 2 3" xfId="34452" xr:uid="{00000000-0005-0000-0000-0000EDB50000}"/>
    <cellStyle name="Normal 12 7 2 5 3 2 3" xfId="16152" xr:uid="{00000000-0005-0000-0000-0000EEB50000}"/>
    <cellStyle name="Normal 12 7 2 5 3 2 3 2" xfId="41772" xr:uid="{00000000-0005-0000-0000-0000EFB50000}"/>
    <cellStyle name="Normal 12 7 2 5 3 2 4" xfId="28962" xr:uid="{00000000-0005-0000-0000-0000F0B50000}"/>
    <cellStyle name="Normal 12 7 2 5 3 3" xfId="5171" xr:uid="{00000000-0005-0000-0000-0000F1B50000}"/>
    <cellStyle name="Normal 12 7 2 5 3 3 2" xfId="10661" xr:uid="{00000000-0005-0000-0000-0000F2B50000}"/>
    <cellStyle name="Normal 12 7 2 5 3 3 2 2" xfId="23472" xr:uid="{00000000-0005-0000-0000-0000F3B50000}"/>
    <cellStyle name="Normal 12 7 2 5 3 3 2 2 2" xfId="49092" xr:uid="{00000000-0005-0000-0000-0000F4B50000}"/>
    <cellStyle name="Normal 12 7 2 5 3 3 2 3" xfId="36282" xr:uid="{00000000-0005-0000-0000-0000F5B50000}"/>
    <cellStyle name="Normal 12 7 2 5 3 3 3" xfId="17982" xr:uid="{00000000-0005-0000-0000-0000F6B50000}"/>
    <cellStyle name="Normal 12 7 2 5 3 3 3 2" xfId="43602" xr:uid="{00000000-0005-0000-0000-0000F7B50000}"/>
    <cellStyle name="Normal 12 7 2 5 3 3 4" xfId="30792" xr:uid="{00000000-0005-0000-0000-0000F8B50000}"/>
    <cellStyle name="Normal 12 7 2 5 3 4" xfId="12491" xr:uid="{00000000-0005-0000-0000-0000F9B50000}"/>
    <cellStyle name="Normal 12 7 2 5 3 4 2" xfId="25302" xr:uid="{00000000-0005-0000-0000-0000FAB50000}"/>
    <cellStyle name="Normal 12 7 2 5 3 4 2 2" xfId="50922" xr:uid="{00000000-0005-0000-0000-0000FBB50000}"/>
    <cellStyle name="Normal 12 7 2 5 3 4 3" xfId="38112" xr:uid="{00000000-0005-0000-0000-0000FCB50000}"/>
    <cellStyle name="Normal 12 7 2 5 3 5" xfId="7001" xr:uid="{00000000-0005-0000-0000-0000FDB50000}"/>
    <cellStyle name="Normal 12 7 2 5 3 5 2" xfId="19812" xr:uid="{00000000-0005-0000-0000-0000FEB50000}"/>
    <cellStyle name="Normal 12 7 2 5 3 5 2 2" xfId="45432" xr:uid="{00000000-0005-0000-0000-0000FFB50000}"/>
    <cellStyle name="Normal 12 7 2 5 3 5 3" xfId="32622" xr:uid="{00000000-0005-0000-0000-000000B60000}"/>
    <cellStyle name="Normal 12 7 2 5 3 6" xfId="14322" xr:uid="{00000000-0005-0000-0000-000001B60000}"/>
    <cellStyle name="Normal 12 7 2 5 3 6 2" xfId="39942" xr:uid="{00000000-0005-0000-0000-000002B60000}"/>
    <cellStyle name="Normal 12 7 2 5 3 7" xfId="27132" xr:uid="{00000000-0005-0000-0000-000003B60000}"/>
    <cellStyle name="Normal 12 7 2 5 4" xfId="2447" xr:uid="{00000000-0005-0000-0000-000004B60000}"/>
    <cellStyle name="Normal 12 7 2 5 4 2" xfId="7937" xr:uid="{00000000-0005-0000-0000-000005B60000}"/>
    <cellStyle name="Normal 12 7 2 5 4 2 2" xfId="20748" xr:uid="{00000000-0005-0000-0000-000006B60000}"/>
    <cellStyle name="Normal 12 7 2 5 4 2 2 2" xfId="46368" xr:uid="{00000000-0005-0000-0000-000007B60000}"/>
    <cellStyle name="Normal 12 7 2 5 4 2 3" xfId="33558" xr:uid="{00000000-0005-0000-0000-000008B60000}"/>
    <cellStyle name="Normal 12 7 2 5 4 3" xfId="15258" xr:uid="{00000000-0005-0000-0000-000009B60000}"/>
    <cellStyle name="Normal 12 7 2 5 4 3 2" xfId="40878" xr:uid="{00000000-0005-0000-0000-00000AB60000}"/>
    <cellStyle name="Normal 12 7 2 5 4 4" xfId="28068" xr:uid="{00000000-0005-0000-0000-00000BB60000}"/>
    <cellStyle name="Normal 12 7 2 5 5" xfId="4277" xr:uid="{00000000-0005-0000-0000-00000CB60000}"/>
    <cellStyle name="Normal 12 7 2 5 5 2" xfId="9767" xr:uid="{00000000-0005-0000-0000-00000DB60000}"/>
    <cellStyle name="Normal 12 7 2 5 5 2 2" xfId="22578" xr:uid="{00000000-0005-0000-0000-00000EB60000}"/>
    <cellStyle name="Normal 12 7 2 5 5 2 2 2" xfId="48198" xr:uid="{00000000-0005-0000-0000-00000FB60000}"/>
    <cellStyle name="Normal 12 7 2 5 5 2 3" xfId="35388" xr:uid="{00000000-0005-0000-0000-000010B60000}"/>
    <cellStyle name="Normal 12 7 2 5 5 3" xfId="17088" xr:uid="{00000000-0005-0000-0000-000011B60000}"/>
    <cellStyle name="Normal 12 7 2 5 5 3 2" xfId="42708" xr:uid="{00000000-0005-0000-0000-000012B60000}"/>
    <cellStyle name="Normal 12 7 2 5 5 4" xfId="29898" xr:uid="{00000000-0005-0000-0000-000013B60000}"/>
    <cellStyle name="Normal 12 7 2 5 6" xfId="11597" xr:uid="{00000000-0005-0000-0000-000014B60000}"/>
    <cellStyle name="Normal 12 7 2 5 6 2" xfId="24408" xr:uid="{00000000-0005-0000-0000-000015B60000}"/>
    <cellStyle name="Normal 12 7 2 5 6 2 2" xfId="50028" xr:uid="{00000000-0005-0000-0000-000016B60000}"/>
    <cellStyle name="Normal 12 7 2 5 6 3" xfId="37218" xr:uid="{00000000-0005-0000-0000-000017B60000}"/>
    <cellStyle name="Normal 12 7 2 5 7" xfId="6107" xr:uid="{00000000-0005-0000-0000-000018B60000}"/>
    <cellStyle name="Normal 12 7 2 5 7 2" xfId="18918" xr:uid="{00000000-0005-0000-0000-000019B60000}"/>
    <cellStyle name="Normal 12 7 2 5 7 2 2" xfId="44538" xr:uid="{00000000-0005-0000-0000-00001AB60000}"/>
    <cellStyle name="Normal 12 7 2 5 7 3" xfId="31728" xr:uid="{00000000-0005-0000-0000-00001BB60000}"/>
    <cellStyle name="Normal 12 7 2 5 8" xfId="13428" xr:uid="{00000000-0005-0000-0000-00001CB60000}"/>
    <cellStyle name="Normal 12 7 2 5 8 2" xfId="39048" xr:uid="{00000000-0005-0000-0000-00001DB60000}"/>
    <cellStyle name="Normal 12 7 2 5 9" xfId="26238" xr:uid="{00000000-0005-0000-0000-00001EB60000}"/>
    <cellStyle name="Normal 12 7 2 6" xfId="750" xr:uid="{00000000-0005-0000-0000-00001FB60000}"/>
    <cellStyle name="Normal 12 7 2 6 2" xfId="1645" xr:uid="{00000000-0005-0000-0000-000020B60000}"/>
    <cellStyle name="Normal 12 7 2 6 2 2" xfId="3475" xr:uid="{00000000-0005-0000-0000-000021B60000}"/>
    <cellStyle name="Normal 12 7 2 6 2 2 2" xfId="8965" xr:uid="{00000000-0005-0000-0000-000022B60000}"/>
    <cellStyle name="Normal 12 7 2 6 2 2 2 2" xfId="21776" xr:uid="{00000000-0005-0000-0000-000023B60000}"/>
    <cellStyle name="Normal 12 7 2 6 2 2 2 2 2" xfId="47396" xr:uid="{00000000-0005-0000-0000-000024B60000}"/>
    <cellStyle name="Normal 12 7 2 6 2 2 2 3" xfId="34586" xr:uid="{00000000-0005-0000-0000-000025B60000}"/>
    <cellStyle name="Normal 12 7 2 6 2 2 3" xfId="16286" xr:uid="{00000000-0005-0000-0000-000026B60000}"/>
    <cellStyle name="Normal 12 7 2 6 2 2 3 2" xfId="41906" xr:uid="{00000000-0005-0000-0000-000027B60000}"/>
    <cellStyle name="Normal 12 7 2 6 2 2 4" xfId="29096" xr:uid="{00000000-0005-0000-0000-000028B60000}"/>
    <cellStyle name="Normal 12 7 2 6 2 3" xfId="5305" xr:uid="{00000000-0005-0000-0000-000029B60000}"/>
    <cellStyle name="Normal 12 7 2 6 2 3 2" xfId="10795" xr:uid="{00000000-0005-0000-0000-00002AB60000}"/>
    <cellStyle name="Normal 12 7 2 6 2 3 2 2" xfId="23606" xr:uid="{00000000-0005-0000-0000-00002BB60000}"/>
    <cellStyle name="Normal 12 7 2 6 2 3 2 2 2" xfId="49226" xr:uid="{00000000-0005-0000-0000-00002CB60000}"/>
    <cellStyle name="Normal 12 7 2 6 2 3 2 3" xfId="36416" xr:uid="{00000000-0005-0000-0000-00002DB60000}"/>
    <cellStyle name="Normal 12 7 2 6 2 3 3" xfId="18116" xr:uid="{00000000-0005-0000-0000-00002EB60000}"/>
    <cellStyle name="Normal 12 7 2 6 2 3 3 2" xfId="43736" xr:uid="{00000000-0005-0000-0000-00002FB60000}"/>
    <cellStyle name="Normal 12 7 2 6 2 3 4" xfId="30926" xr:uid="{00000000-0005-0000-0000-000030B60000}"/>
    <cellStyle name="Normal 12 7 2 6 2 4" xfId="12625" xr:uid="{00000000-0005-0000-0000-000031B60000}"/>
    <cellStyle name="Normal 12 7 2 6 2 4 2" xfId="25436" xr:uid="{00000000-0005-0000-0000-000032B60000}"/>
    <cellStyle name="Normal 12 7 2 6 2 4 2 2" xfId="51056" xr:uid="{00000000-0005-0000-0000-000033B60000}"/>
    <cellStyle name="Normal 12 7 2 6 2 4 3" xfId="38246" xr:uid="{00000000-0005-0000-0000-000034B60000}"/>
    <cellStyle name="Normal 12 7 2 6 2 5" xfId="7135" xr:uid="{00000000-0005-0000-0000-000035B60000}"/>
    <cellStyle name="Normal 12 7 2 6 2 5 2" xfId="19946" xr:uid="{00000000-0005-0000-0000-000036B60000}"/>
    <cellStyle name="Normal 12 7 2 6 2 5 2 2" xfId="45566" xr:uid="{00000000-0005-0000-0000-000037B60000}"/>
    <cellStyle name="Normal 12 7 2 6 2 5 3" xfId="32756" xr:uid="{00000000-0005-0000-0000-000038B60000}"/>
    <cellStyle name="Normal 12 7 2 6 2 6" xfId="14456" xr:uid="{00000000-0005-0000-0000-000039B60000}"/>
    <cellStyle name="Normal 12 7 2 6 2 6 2" xfId="40076" xr:uid="{00000000-0005-0000-0000-00003AB60000}"/>
    <cellStyle name="Normal 12 7 2 6 2 7" xfId="27266" xr:uid="{00000000-0005-0000-0000-00003BB60000}"/>
    <cellStyle name="Normal 12 7 2 6 3" xfId="2581" xr:uid="{00000000-0005-0000-0000-00003CB60000}"/>
    <cellStyle name="Normal 12 7 2 6 3 2" xfId="8071" xr:uid="{00000000-0005-0000-0000-00003DB60000}"/>
    <cellStyle name="Normal 12 7 2 6 3 2 2" xfId="20882" xr:uid="{00000000-0005-0000-0000-00003EB60000}"/>
    <cellStyle name="Normal 12 7 2 6 3 2 2 2" xfId="46502" xr:uid="{00000000-0005-0000-0000-00003FB60000}"/>
    <cellStyle name="Normal 12 7 2 6 3 2 3" xfId="33692" xr:uid="{00000000-0005-0000-0000-000040B60000}"/>
    <cellStyle name="Normal 12 7 2 6 3 3" xfId="15392" xr:uid="{00000000-0005-0000-0000-000041B60000}"/>
    <cellStyle name="Normal 12 7 2 6 3 3 2" xfId="41012" xr:uid="{00000000-0005-0000-0000-000042B60000}"/>
    <cellStyle name="Normal 12 7 2 6 3 4" xfId="28202" xr:uid="{00000000-0005-0000-0000-000043B60000}"/>
    <cellStyle name="Normal 12 7 2 6 4" xfId="4411" xr:uid="{00000000-0005-0000-0000-000044B60000}"/>
    <cellStyle name="Normal 12 7 2 6 4 2" xfId="9901" xr:uid="{00000000-0005-0000-0000-000045B60000}"/>
    <cellStyle name="Normal 12 7 2 6 4 2 2" xfId="22712" xr:uid="{00000000-0005-0000-0000-000046B60000}"/>
    <cellStyle name="Normal 12 7 2 6 4 2 2 2" xfId="48332" xr:uid="{00000000-0005-0000-0000-000047B60000}"/>
    <cellStyle name="Normal 12 7 2 6 4 2 3" xfId="35522" xr:uid="{00000000-0005-0000-0000-000048B60000}"/>
    <cellStyle name="Normal 12 7 2 6 4 3" xfId="17222" xr:uid="{00000000-0005-0000-0000-000049B60000}"/>
    <cellStyle name="Normal 12 7 2 6 4 3 2" xfId="42842" xr:uid="{00000000-0005-0000-0000-00004AB60000}"/>
    <cellStyle name="Normal 12 7 2 6 4 4" xfId="30032" xr:uid="{00000000-0005-0000-0000-00004BB60000}"/>
    <cellStyle name="Normal 12 7 2 6 5" xfId="11731" xr:uid="{00000000-0005-0000-0000-00004CB60000}"/>
    <cellStyle name="Normal 12 7 2 6 5 2" xfId="24542" xr:uid="{00000000-0005-0000-0000-00004DB60000}"/>
    <cellStyle name="Normal 12 7 2 6 5 2 2" xfId="50162" xr:uid="{00000000-0005-0000-0000-00004EB60000}"/>
    <cellStyle name="Normal 12 7 2 6 5 3" xfId="37352" xr:uid="{00000000-0005-0000-0000-00004FB60000}"/>
    <cellStyle name="Normal 12 7 2 6 6" xfId="6241" xr:uid="{00000000-0005-0000-0000-000050B60000}"/>
    <cellStyle name="Normal 12 7 2 6 6 2" xfId="19052" xr:uid="{00000000-0005-0000-0000-000051B60000}"/>
    <cellStyle name="Normal 12 7 2 6 6 2 2" xfId="44672" xr:uid="{00000000-0005-0000-0000-000052B60000}"/>
    <cellStyle name="Normal 12 7 2 6 6 3" xfId="31862" xr:uid="{00000000-0005-0000-0000-000053B60000}"/>
    <cellStyle name="Normal 12 7 2 6 7" xfId="13562" xr:uid="{00000000-0005-0000-0000-000054B60000}"/>
    <cellStyle name="Normal 12 7 2 6 7 2" xfId="39182" xr:uid="{00000000-0005-0000-0000-000055B60000}"/>
    <cellStyle name="Normal 12 7 2 6 8" xfId="26372" xr:uid="{00000000-0005-0000-0000-000056B60000}"/>
    <cellStyle name="Normal 12 7 2 7" xfId="1151" xr:uid="{00000000-0005-0000-0000-000057B60000}"/>
    <cellStyle name="Normal 12 7 2 7 2" xfId="2981" xr:uid="{00000000-0005-0000-0000-000058B60000}"/>
    <cellStyle name="Normal 12 7 2 7 2 2" xfId="8471" xr:uid="{00000000-0005-0000-0000-000059B60000}"/>
    <cellStyle name="Normal 12 7 2 7 2 2 2" xfId="21282" xr:uid="{00000000-0005-0000-0000-00005AB60000}"/>
    <cellStyle name="Normal 12 7 2 7 2 2 2 2" xfId="46902" xr:uid="{00000000-0005-0000-0000-00005BB60000}"/>
    <cellStyle name="Normal 12 7 2 7 2 2 3" xfId="34092" xr:uid="{00000000-0005-0000-0000-00005CB60000}"/>
    <cellStyle name="Normal 12 7 2 7 2 3" xfId="15792" xr:uid="{00000000-0005-0000-0000-00005DB60000}"/>
    <cellStyle name="Normal 12 7 2 7 2 3 2" xfId="41412" xr:uid="{00000000-0005-0000-0000-00005EB60000}"/>
    <cellStyle name="Normal 12 7 2 7 2 4" xfId="28602" xr:uid="{00000000-0005-0000-0000-00005FB60000}"/>
    <cellStyle name="Normal 12 7 2 7 3" xfId="4811" xr:uid="{00000000-0005-0000-0000-000060B60000}"/>
    <cellStyle name="Normal 12 7 2 7 3 2" xfId="10301" xr:uid="{00000000-0005-0000-0000-000061B60000}"/>
    <cellStyle name="Normal 12 7 2 7 3 2 2" xfId="23112" xr:uid="{00000000-0005-0000-0000-000062B60000}"/>
    <cellStyle name="Normal 12 7 2 7 3 2 2 2" xfId="48732" xr:uid="{00000000-0005-0000-0000-000063B60000}"/>
    <cellStyle name="Normal 12 7 2 7 3 2 3" xfId="35922" xr:uid="{00000000-0005-0000-0000-000064B60000}"/>
    <cellStyle name="Normal 12 7 2 7 3 3" xfId="17622" xr:uid="{00000000-0005-0000-0000-000065B60000}"/>
    <cellStyle name="Normal 12 7 2 7 3 3 2" xfId="43242" xr:uid="{00000000-0005-0000-0000-000066B60000}"/>
    <cellStyle name="Normal 12 7 2 7 3 4" xfId="30432" xr:uid="{00000000-0005-0000-0000-000067B60000}"/>
    <cellStyle name="Normal 12 7 2 7 4" xfId="12131" xr:uid="{00000000-0005-0000-0000-000068B60000}"/>
    <cellStyle name="Normal 12 7 2 7 4 2" xfId="24942" xr:uid="{00000000-0005-0000-0000-000069B60000}"/>
    <cellStyle name="Normal 12 7 2 7 4 2 2" xfId="50562" xr:uid="{00000000-0005-0000-0000-00006AB60000}"/>
    <cellStyle name="Normal 12 7 2 7 4 3" xfId="37752" xr:uid="{00000000-0005-0000-0000-00006BB60000}"/>
    <cellStyle name="Normal 12 7 2 7 5" xfId="6641" xr:uid="{00000000-0005-0000-0000-00006CB60000}"/>
    <cellStyle name="Normal 12 7 2 7 5 2" xfId="19452" xr:uid="{00000000-0005-0000-0000-00006DB60000}"/>
    <cellStyle name="Normal 12 7 2 7 5 2 2" xfId="45072" xr:uid="{00000000-0005-0000-0000-00006EB60000}"/>
    <cellStyle name="Normal 12 7 2 7 5 3" xfId="32262" xr:uid="{00000000-0005-0000-0000-00006FB60000}"/>
    <cellStyle name="Normal 12 7 2 7 6" xfId="13962" xr:uid="{00000000-0005-0000-0000-000070B60000}"/>
    <cellStyle name="Normal 12 7 2 7 6 2" xfId="39582" xr:uid="{00000000-0005-0000-0000-000071B60000}"/>
    <cellStyle name="Normal 12 7 2 7 7" xfId="26772" xr:uid="{00000000-0005-0000-0000-000072B60000}"/>
    <cellStyle name="Normal 12 7 2 8" xfId="2046" xr:uid="{00000000-0005-0000-0000-000073B60000}"/>
    <cellStyle name="Normal 12 7 2 8 2" xfId="3876" xr:uid="{00000000-0005-0000-0000-000074B60000}"/>
    <cellStyle name="Normal 12 7 2 8 2 2" xfId="9366" xr:uid="{00000000-0005-0000-0000-000075B60000}"/>
    <cellStyle name="Normal 12 7 2 8 2 2 2" xfId="22177" xr:uid="{00000000-0005-0000-0000-000076B60000}"/>
    <cellStyle name="Normal 12 7 2 8 2 2 2 2" xfId="47797" xr:uid="{00000000-0005-0000-0000-000077B60000}"/>
    <cellStyle name="Normal 12 7 2 8 2 2 3" xfId="34987" xr:uid="{00000000-0005-0000-0000-000078B60000}"/>
    <cellStyle name="Normal 12 7 2 8 2 3" xfId="16687" xr:uid="{00000000-0005-0000-0000-000079B60000}"/>
    <cellStyle name="Normal 12 7 2 8 2 3 2" xfId="42307" xr:uid="{00000000-0005-0000-0000-00007AB60000}"/>
    <cellStyle name="Normal 12 7 2 8 2 4" xfId="29497" xr:uid="{00000000-0005-0000-0000-00007BB60000}"/>
    <cellStyle name="Normal 12 7 2 8 3" xfId="5706" xr:uid="{00000000-0005-0000-0000-00007CB60000}"/>
    <cellStyle name="Normal 12 7 2 8 3 2" xfId="11196" xr:uid="{00000000-0005-0000-0000-00007DB60000}"/>
    <cellStyle name="Normal 12 7 2 8 3 2 2" xfId="24007" xr:uid="{00000000-0005-0000-0000-00007EB60000}"/>
    <cellStyle name="Normal 12 7 2 8 3 2 2 2" xfId="49627" xr:uid="{00000000-0005-0000-0000-00007FB60000}"/>
    <cellStyle name="Normal 12 7 2 8 3 2 3" xfId="36817" xr:uid="{00000000-0005-0000-0000-000080B60000}"/>
    <cellStyle name="Normal 12 7 2 8 3 3" xfId="18517" xr:uid="{00000000-0005-0000-0000-000081B60000}"/>
    <cellStyle name="Normal 12 7 2 8 3 3 2" xfId="44137" xr:uid="{00000000-0005-0000-0000-000082B60000}"/>
    <cellStyle name="Normal 12 7 2 8 3 4" xfId="31327" xr:uid="{00000000-0005-0000-0000-000083B60000}"/>
    <cellStyle name="Normal 12 7 2 8 4" xfId="13026" xr:uid="{00000000-0005-0000-0000-000084B60000}"/>
    <cellStyle name="Normal 12 7 2 8 4 2" xfId="25837" xr:uid="{00000000-0005-0000-0000-000085B60000}"/>
    <cellStyle name="Normal 12 7 2 8 4 2 2" xfId="51457" xr:uid="{00000000-0005-0000-0000-000086B60000}"/>
    <cellStyle name="Normal 12 7 2 8 4 3" xfId="38647" xr:uid="{00000000-0005-0000-0000-000087B60000}"/>
    <cellStyle name="Normal 12 7 2 8 5" xfId="7536" xr:uid="{00000000-0005-0000-0000-000088B60000}"/>
    <cellStyle name="Normal 12 7 2 8 5 2" xfId="20347" xr:uid="{00000000-0005-0000-0000-000089B60000}"/>
    <cellStyle name="Normal 12 7 2 8 5 2 2" xfId="45967" xr:uid="{00000000-0005-0000-0000-00008AB60000}"/>
    <cellStyle name="Normal 12 7 2 8 5 3" xfId="33157" xr:uid="{00000000-0005-0000-0000-00008BB60000}"/>
    <cellStyle name="Normal 12 7 2 8 6" xfId="14857" xr:uid="{00000000-0005-0000-0000-00008CB60000}"/>
    <cellStyle name="Normal 12 7 2 8 6 2" xfId="40477" xr:uid="{00000000-0005-0000-0000-00008DB60000}"/>
    <cellStyle name="Normal 12 7 2 8 7" xfId="27667" xr:uid="{00000000-0005-0000-0000-00008EB60000}"/>
    <cellStyle name="Normal 12 7 2 9" xfId="2087" xr:uid="{00000000-0005-0000-0000-00008FB60000}"/>
    <cellStyle name="Normal 12 7 2 9 2" xfId="7577" xr:uid="{00000000-0005-0000-0000-000090B60000}"/>
    <cellStyle name="Normal 12 7 2 9 2 2" xfId="20388" xr:uid="{00000000-0005-0000-0000-000091B60000}"/>
    <cellStyle name="Normal 12 7 2 9 2 2 2" xfId="46008" xr:uid="{00000000-0005-0000-0000-000092B60000}"/>
    <cellStyle name="Normal 12 7 2 9 2 3" xfId="33198" xr:uid="{00000000-0005-0000-0000-000093B60000}"/>
    <cellStyle name="Normal 12 7 2 9 3" xfId="14898" xr:uid="{00000000-0005-0000-0000-000094B60000}"/>
    <cellStyle name="Normal 12 7 2 9 3 2" xfId="40518" xr:uid="{00000000-0005-0000-0000-000095B60000}"/>
    <cellStyle name="Normal 12 7 2 9 4" xfId="27708" xr:uid="{00000000-0005-0000-0000-000096B60000}"/>
    <cellStyle name="Normal 12 7 3" xfId="276" xr:uid="{00000000-0005-0000-0000-000097B60000}"/>
    <cellStyle name="Normal 12 7 3 10" xfId="5768" xr:uid="{00000000-0005-0000-0000-000098B60000}"/>
    <cellStyle name="Normal 12 7 3 10 2" xfId="18579" xr:uid="{00000000-0005-0000-0000-000099B60000}"/>
    <cellStyle name="Normal 12 7 3 10 2 2" xfId="44199" xr:uid="{00000000-0005-0000-0000-00009AB60000}"/>
    <cellStyle name="Normal 12 7 3 10 3" xfId="31389" xr:uid="{00000000-0005-0000-0000-00009BB60000}"/>
    <cellStyle name="Normal 12 7 3 11" xfId="13089" xr:uid="{00000000-0005-0000-0000-00009CB60000}"/>
    <cellStyle name="Normal 12 7 3 11 2" xfId="38709" xr:uid="{00000000-0005-0000-0000-00009DB60000}"/>
    <cellStyle name="Normal 12 7 3 12" xfId="25899" xr:uid="{00000000-0005-0000-0000-00009EB60000}"/>
    <cellStyle name="Normal 12 7 3 2" xfId="505" xr:uid="{00000000-0005-0000-0000-00009FB60000}"/>
    <cellStyle name="Normal 12 7 3 2 2" xfId="904" xr:uid="{00000000-0005-0000-0000-0000A0B60000}"/>
    <cellStyle name="Normal 12 7 3 2 2 2" xfId="1799" xr:uid="{00000000-0005-0000-0000-0000A1B60000}"/>
    <cellStyle name="Normal 12 7 3 2 2 2 2" xfId="3629" xr:uid="{00000000-0005-0000-0000-0000A2B60000}"/>
    <cellStyle name="Normal 12 7 3 2 2 2 2 2" xfId="9119" xr:uid="{00000000-0005-0000-0000-0000A3B60000}"/>
    <cellStyle name="Normal 12 7 3 2 2 2 2 2 2" xfId="21930" xr:uid="{00000000-0005-0000-0000-0000A4B60000}"/>
    <cellStyle name="Normal 12 7 3 2 2 2 2 2 2 2" xfId="47550" xr:uid="{00000000-0005-0000-0000-0000A5B60000}"/>
    <cellStyle name="Normal 12 7 3 2 2 2 2 2 3" xfId="34740" xr:uid="{00000000-0005-0000-0000-0000A6B60000}"/>
    <cellStyle name="Normal 12 7 3 2 2 2 2 3" xfId="16440" xr:uid="{00000000-0005-0000-0000-0000A7B60000}"/>
    <cellStyle name="Normal 12 7 3 2 2 2 2 3 2" xfId="42060" xr:uid="{00000000-0005-0000-0000-0000A8B60000}"/>
    <cellStyle name="Normal 12 7 3 2 2 2 2 4" xfId="29250" xr:uid="{00000000-0005-0000-0000-0000A9B60000}"/>
    <cellStyle name="Normal 12 7 3 2 2 2 3" xfId="5459" xr:uid="{00000000-0005-0000-0000-0000AAB60000}"/>
    <cellStyle name="Normal 12 7 3 2 2 2 3 2" xfId="10949" xr:uid="{00000000-0005-0000-0000-0000ABB60000}"/>
    <cellStyle name="Normal 12 7 3 2 2 2 3 2 2" xfId="23760" xr:uid="{00000000-0005-0000-0000-0000ACB60000}"/>
    <cellStyle name="Normal 12 7 3 2 2 2 3 2 2 2" xfId="49380" xr:uid="{00000000-0005-0000-0000-0000ADB60000}"/>
    <cellStyle name="Normal 12 7 3 2 2 2 3 2 3" xfId="36570" xr:uid="{00000000-0005-0000-0000-0000AEB60000}"/>
    <cellStyle name="Normal 12 7 3 2 2 2 3 3" xfId="18270" xr:uid="{00000000-0005-0000-0000-0000AFB60000}"/>
    <cellStyle name="Normal 12 7 3 2 2 2 3 3 2" xfId="43890" xr:uid="{00000000-0005-0000-0000-0000B0B60000}"/>
    <cellStyle name="Normal 12 7 3 2 2 2 3 4" xfId="31080" xr:uid="{00000000-0005-0000-0000-0000B1B60000}"/>
    <cellStyle name="Normal 12 7 3 2 2 2 4" xfId="12779" xr:uid="{00000000-0005-0000-0000-0000B2B60000}"/>
    <cellStyle name="Normal 12 7 3 2 2 2 4 2" xfId="25590" xr:uid="{00000000-0005-0000-0000-0000B3B60000}"/>
    <cellStyle name="Normal 12 7 3 2 2 2 4 2 2" xfId="51210" xr:uid="{00000000-0005-0000-0000-0000B4B60000}"/>
    <cellStyle name="Normal 12 7 3 2 2 2 4 3" xfId="38400" xr:uid="{00000000-0005-0000-0000-0000B5B60000}"/>
    <cellStyle name="Normal 12 7 3 2 2 2 5" xfId="7289" xr:uid="{00000000-0005-0000-0000-0000B6B60000}"/>
    <cellStyle name="Normal 12 7 3 2 2 2 5 2" xfId="20100" xr:uid="{00000000-0005-0000-0000-0000B7B60000}"/>
    <cellStyle name="Normal 12 7 3 2 2 2 5 2 2" xfId="45720" xr:uid="{00000000-0005-0000-0000-0000B8B60000}"/>
    <cellStyle name="Normal 12 7 3 2 2 2 5 3" xfId="32910" xr:uid="{00000000-0005-0000-0000-0000B9B60000}"/>
    <cellStyle name="Normal 12 7 3 2 2 2 6" xfId="14610" xr:uid="{00000000-0005-0000-0000-0000BAB60000}"/>
    <cellStyle name="Normal 12 7 3 2 2 2 6 2" xfId="40230" xr:uid="{00000000-0005-0000-0000-0000BBB60000}"/>
    <cellStyle name="Normal 12 7 3 2 2 2 7" xfId="27420" xr:uid="{00000000-0005-0000-0000-0000BCB60000}"/>
    <cellStyle name="Normal 12 7 3 2 2 3" xfId="2735" xr:uid="{00000000-0005-0000-0000-0000BDB60000}"/>
    <cellStyle name="Normal 12 7 3 2 2 3 2" xfId="8225" xr:uid="{00000000-0005-0000-0000-0000BEB60000}"/>
    <cellStyle name="Normal 12 7 3 2 2 3 2 2" xfId="21036" xr:uid="{00000000-0005-0000-0000-0000BFB60000}"/>
    <cellStyle name="Normal 12 7 3 2 2 3 2 2 2" xfId="46656" xr:uid="{00000000-0005-0000-0000-0000C0B60000}"/>
    <cellStyle name="Normal 12 7 3 2 2 3 2 3" xfId="33846" xr:uid="{00000000-0005-0000-0000-0000C1B60000}"/>
    <cellStyle name="Normal 12 7 3 2 2 3 3" xfId="15546" xr:uid="{00000000-0005-0000-0000-0000C2B60000}"/>
    <cellStyle name="Normal 12 7 3 2 2 3 3 2" xfId="41166" xr:uid="{00000000-0005-0000-0000-0000C3B60000}"/>
    <cellStyle name="Normal 12 7 3 2 2 3 4" xfId="28356" xr:uid="{00000000-0005-0000-0000-0000C4B60000}"/>
    <cellStyle name="Normal 12 7 3 2 2 4" xfId="4565" xr:uid="{00000000-0005-0000-0000-0000C5B60000}"/>
    <cellStyle name="Normal 12 7 3 2 2 4 2" xfId="10055" xr:uid="{00000000-0005-0000-0000-0000C6B60000}"/>
    <cellStyle name="Normal 12 7 3 2 2 4 2 2" xfId="22866" xr:uid="{00000000-0005-0000-0000-0000C7B60000}"/>
    <cellStyle name="Normal 12 7 3 2 2 4 2 2 2" xfId="48486" xr:uid="{00000000-0005-0000-0000-0000C8B60000}"/>
    <cellStyle name="Normal 12 7 3 2 2 4 2 3" xfId="35676" xr:uid="{00000000-0005-0000-0000-0000C9B60000}"/>
    <cellStyle name="Normal 12 7 3 2 2 4 3" xfId="17376" xr:uid="{00000000-0005-0000-0000-0000CAB60000}"/>
    <cellStyle name="Normal 12 7 3 2 2 4 3 2" xfId="42996" xr:uid="{00000000-0005-0000-0000-0000CBB60000}"/>
    <cellStyle name="Normal 12 7 3 2 2 4 4" xfId="30186" xr:uid="{00000000-0005-0000-0000-0000CCB60000}"/>
    <cellStyle name="Normal 12 7 3 2 2 5" xfId="11885" xr:uid="{00000000-0005-0000-0000-0000CDB60000}"/>
    <cellStyle name="Normal 12 7 3 2 2 5 2" xfId="24696" xr:uid="{00000000-0005-0000-0000-0000CEB60000}"/>
    <cellStyle name="Normal 12 7 3 2 2 5 2 2" xfId="50316" xr:uid="{00000000-0005-0000-0000-0000CFB60000}"/>
    <cellStyle name="Normal 12 7 3 2 2 5 3" xfId="37506" xr:uid="{00000000-0005-0000-0000-0000D0B60000}"/>
    <cellStyle name="Normal 12 7 3 2 2 6" xfId="6395" xr:uid="{00000000-0005-0000-0000-0000D1B60000}"/>
    <cellStyle name="Normal 12 7 3 2 2 6 2" xfId="19206" xr:uid="{00000000-0005-0000-0000-0000D2B60000}"/>
    <cellStyle name="Normal 12 7 3 2 2 6 2 2" xfId="44826" xr:uid="{00000000-0005-0000-0000-0000D3B60000}"/>
    <cellStyle name="Normal 12 7 3 2 2 6 3" xfId="32016" xr:uid="{00000000-0005-0000-0000-0000D4B60000}"/>
    <cellStyle name="Normal 12 7 3 2 2 7" xfId="13716" xr:uid="{00000000-0005-0000-0000-0000D5B60000}"/>
    <cellStyle name="Normal 12 7 3 2 2 7 2" xfId="39336" xr:uid="{00000000-0005-0000-0000-0000D6B60000}"/>
    <cellStyle name="Normal 12 7 3 2 2 8" xfId="26526" xr:uid="{00000000-0005-0000-0000-0000D7B60000}"/>
    <cellStyle name="Normal 12 7 3 2 3" xfId="1400" xr:uid="{00000000-0005-0000-0000-0000D8B60000}"/>
    <cellStyle name="Normal 12 7 3 2 3 2" xfId="3230" xr:uid="{00000000-0005-0000-0000-0000D9B60000}"/>
    <cellStyle name="Normal 12 7 3 2 3 2 2" xfId="8720" xr:uid="{00000000-0005-0000-0000-0000DAB60000}"/>
    <cellStyle name="Normal 12 7 3 2 3 2 2 2" xfId="21531" xr:uid="{00000000-0005-0000-0000-0000DBB60000}"/>
    <cellStyle name="Normal 12 7 3 2 3 2 2 2 2" xfId="47151" xr:uid="{00000000-0005-0000-0000-0000DCB60000}"/>
    <cellStyle name="Normal 12 7 3 2 3 2 2 3" xfId="34341" xr:uid="{00000000-0005-0000-0000-0000DDB60000}"/>
    <cellStyle name="Normal 12 7 3 2 3 2 3" xfId="16041" xr:uid="{00000000-0005-0000-0000-0000DEB60000}"/>
    <cellStyle name="Normal 12 7 3 2 3 2 3 2" xfId="41661" xr:uid="{00000000-0005-0000-0000-0000DFB60000}"/>
    <cellStyle name="Normal 12 7 3 2 3 2 4" xfId="28851" xr:uid="{00000000-0005-0000-0000-0000E0B60000}"/>
    <cellStyle name="Normal 12 7 3 2 3 3" xfId="5060" xr:uid="{00000000-0005-0000-0000-0000E1B60000}"/>
    <cellStyle name="Normal 12 7 3 2 3 3 2" xfId="10550" xr:uid="{00000000-0005-0000-0000-0000E2B60000}"/>
    <cellStyle name="Normal 12 7 3 2 3 3 2 2" xfId="23361" xr:uid="{00000000-0005-0000-0000-0000E3B60000}"/>
    <cellStyle name="Normal 12 7 3 2 3 3 2 2 2" xfId="48981" xr:uid="{00000000-0005-0000-0000-0000E4B60000}"/>
    <cellStyle name="Normal 12 7 3 2 3 3 2 3" xfId="36171" xr:uid="{00000000-0005-0000-0000-0000E5B60000}"/>
    <cellStyle name="Normal 12 7 3 2 3 3 3" xfId="17871" xr:uid="{00000000-0005-0000-0000-0000E6B60000}"/>
    <cellStyle name="Normal 12 7 3 2 3 3 3 2" xfId="43491" xr:uid="{00000000-0005-0000-0000-0000E7B60000}"/>
    <cellStyle name="Normal 12 7 3 2 3 3 4" xfId="30681" xr:uid="{00000000-0005-0000-0000-0000E8B60000}"/>
    <cellStyle name="Normal 12 7 3 2 3 4" xfId="12380" xr:uid="{00000000-0005-0000-0000-0000E9B60000}"/>
    <cellStyle name="Normal 12 7 3 2 3 4 2" xfId="25191" xr:uid="{00000000-0005-0000-0000-0000EAB60000}"/>
    <cellStyle name="Normal 12 7 3 2 3 4 2 2" xfId="50811" xr:uid="{00000000-0005-0000-0000-0000EBB60000}"/>
    <cellStyle name="Normal 12 7 3 2 3 4 3" xfId="38001" xr:uid="{00000000-0005-0000-0000-0000ECB60000}"/>
    <cellStyle name="Normal 12 7 3 2 3 5" xfId="6890" xr:uid="{00000000-0005-0000-0000-0000EDB60000}"/>
    <cellStyle name="Normal 12 7 3 2 3 5 2" xfId="19701" xr:uid="{00000000-0005-0000-0000-0000EEB60000}"/>
    <cellStyle name="Normal 12 7 3 2 3 5 2 2" xfId="45321" xr:uid="{00000000-0005-0000-0000-0000EFB60000}"/>
    <cellStyle name="Normal 12 7 3 2 3 5 3" xfId="32511" xr:uid="{00000000-0005-0000-0000-0000F0B60000}"/>
    <cellStyle name="Normal 12 7 3 2 3 6" xfId="14211" xr:uid="{00000000-0005-0000-0000-0000F1B60000}"/>
    <cellStyle name="Normal 12 7 3 2 3 6 2" xfId="39831" xr:uid="{00000000-0005-0000-0000-0000F2B60000}"/>
    <cellStyle name="Normal 12 7 3 2 3 7" xfId="27021" xr:uid="{00000000-0005-0000-0000-0000F3B60000}"/>
    <cellStyle name="Normal 12 7 3 2 4" xfId="2336" xr:uid="{00000000-0005-0000-0000-0000F4B60000}"/>
    <cellStyle name="Normal 12 7 3 2 4 2" xfId="7826" xr:uid="{00000000-0005-0000-0000-0000F5B60000}"/>
    <cellStyle name="Normal 12 7 3 2 4 2 2" xfId="20637" xr:uid="{00000000-0005-0000-0000-0000F6B60000}"/>
    <cellStyle name="Normal 12 7 3 2 4 2 2 2" xfId="46257" xr:uid="{00000000-0005-0000-0000-0000F7B60000}"/>
    <cellStyle name="Normal 12 7 3 2 4 2 3" xfId="33447" xr:uid="{00000000-0005-0000-0000-0000F8B60000}"/>
    <cellStyle name="Normal 12 7 3 2 4 3" xfId="15147" xr:uid="{00000000-0005-0000-0000-0000F9B60000}"/>
    <cellStyle name="Normal 12 7 3 2 4 3 2" xfId="40767" xr:uid="{00000000-0005-0000-0000-0000FAB60000}"/>
    <cellStyle name="Normal 12 7 3 2 4 4" xfId="27957" xr:uid="{00000000-0005-0000-0000-0000FBB60000}"/>
    <cellStyle name="Normal 12 7 3 2 5" xfId="4166" xr:uid="{00000000-0005-0000-0000-0000FCB60000}"/>
    <cellStyle name="Normal 12 7 3 2 5 2" xfId="9656" xr:uid="{00000000-0005-0000-0000-0000FDB60000}"/>
    <cellStyle name="Normal 12 7 3 2 5 2 2" xfId="22467" xr:uid="{00000000-0005-0000-0000-0000FEB60000}"/>
    <cellStyle name="Normal 12 7 3 2 5 2 2 2" xfId="48087" xr:uid="{00000000-0005-0000-0000-0000FFB60000}"/>
    <cellStyle name="Normal 12 7 3 2 5 2 3" xfId="35277" xr:uid="{00000000-0005-0000-0000-000000B70000}"/>
    <cellStyle name="Normal 12 7 3 2 5 3" xfId="16977" xr:uid="{00000000-0005-0000-0000-000001B70000}"/>
    <cellStyle name="Normal 12 7 3 2 5 3 2" xfId="42597" xr:uid="{00000000-0005-0000-0000-000002B70000}"/>
    <cellStyle name="Normal 12 7 3 2 5 4" xfId="29787" xr:uid="{00000000-0005-0000-0000-000003B70000}"/>
    <cellStyle name="Normal 12 7 3 2 6" xfId="11486" xr:uid="{00000000-0005-0000-0000-000004B70000}"/>
    <cellStyle name="Normal 12 7 3 2 6 2" xfId="24297" xr:uid="{00000000-0005-0000-0000-000005B70000}"/>
    <cellStyle name="Normal 12 7 3 2 6 2 2" xfId="49917" xr:uid="{00000000-0005-0000-0000-000006B70000}"/>
    <cellStyle name="Normal 12 7 3 2 6 3" xfId="37107" xr:uid="{00000000-0005-0000-0000-000007B70000}"/>
    <cellStyle name="Normal 12 7 3 2 7" xfId="5996" xr:uid="{00000000-0005-0000-0000-000008B70000}"/>
    <cellStyle name="Normal 12 7 3 2 7 2" xfId="18807" xr:uid="{00000000-0005-0000-0000-000009B70000}"/>
    <cellStyle name="Normal 12 7 3 2 7 2 2" xfId="44427" xr:uid="{00000000-0005-0000-0000-00000AB70000}"/>
    <cellStyle name="Normal 12 7 3 2 7 3" xfId="31617" xr:uid="{00000000-0005-0000-0000-00000BB70000}"/>
    <cellStyle name="Normal 12 7 3 2 8" xfId="13317" xr:uid="{00000000-0005-0000-0000-00000CB70000}"/>
    <cellStyle name="Normal 12 7 3 2 8 2" xfId="38937" xr:uid="{00000000-0005-0000-0000-00000DB70000}"/>
    <cellStyle name="Normal 12 7 3 2 9" xfId="26127" xr:uid="{00000000-0005-0000-0000-00000EB70000}"/>
    <cellStyle name="Normal 12 7 3 3" xfId="637" xr:uid="{00000000-0005-0000-0000-00000FB70000}"/>
    <cellStyle name="Normal 12 7 3 3 2" xfId="1037" xr:uid="{00000000-0005-0000-0000-000010B70000}"/>
    <cellStyle name="Normal 12 7 3 3 2 2" xfId="1932" xr:uid="{00000000-0005-0000-0000-000011B70000}"/>
    <cellStyle name="Normal 12 7 3 3 2 2 2" xfId="3762" xr:uid="{00000000-0005-0000-0000-000012B70000}"/>
    <cellStyle name="Normal 12 7 3 3 2 2 2 2" xfId="9252" xr:uid="{00000000-0005-0000-0000-000013B70000}"/>
    <cellStyle name="Normal 12 7 3 3 2 2 2 2 2" xfId="22063" xr:uid="{00000000-0005-0000-0000-000014B70000}"/>
    <cellStyle name="Normal 12 7 3 3 2 2 2 2 2 2" xfId="47683" xr:uid="{00000000-0005-0000-0000-000015B70000}"/>
    <cellStyle name="Normal 12 7 3 3 2 2 2 2 3" xfId="34873" xr:uid="{00000000-0005-0000-0000-000016B70000}"/>
    <cellStyle name="Normal 12 7 3 3 2 2 2 3" xfId="16573" xr:uid="{00000000-0005-0000-0000-000017B70000}"/>
    <cellStyle name="Normal 12 7 3 3 2 2 2 3 2" xfId="42193" xr:uid="{00000000-0005-0000-0000-000018B70000}"/>
    <cellStyle name="Normal 12 7 3 3 2 2 2 4" xfId="29383" xr:uid="{00000000-0005-0000-0000-000019B70000}"/>
    <cellStyle name="Normal 12 7 3 3 2 2 3" xfId="5592" xr:uid="{00000000-0005-0000-0000-00001AB70000}"/>
    <cellStyle name="Normal 12 7 3 3 2 2 3 2" xfId="11082" xr:uid="{00000000-0005-0000-0000-00001BB70000}"/>
    <cellStyle name="Normal 12 7 3 3 2 2 3 2 2" xfId="23893" xr:uid="{00000000-0005-0000-0000-00001CB70000}"/>
    <cellStyle name="Normal 12 7 3 3 2 2 3 2 2 2" xfId="49513" xr:uid="{00000000-0005-0000-0000-00001DB70000}"/>
    <cellStyle name="Normal 12 7 3 3 2 2 3 2 3" xfId="36703" xr:uid="{00000000-0005-0000-0000-00001EB70000}"/>
    <cellStyle name="Normal 12 7 3 3 2 2 3 3" xfId="18403" xr:uid="{00000000-0005-0000-0000-00001FB70000}"/>
    <cellStyle name="Normal 12 7 3 3 2 2 3 3 2" xfId="44023" xr:uid="{00000000-0005-0000-0000-000020B70000}"/>
    <cellStyle name="Normal 12 7 3 3 2 2 3 4" xfId="31213" xr:uid="{00000000-0005-0000-0000-000021B70000}"/>
    <cellStyle name="Normal 12 7 3 3 2 2 4" xfId="12912" xr:uid="{00000000-0005-0000-0000-000022B70000}"/>
    <cellStyle name="Normal 12 7 3 3 2 2 4 2" xfId="25723" xr:uid="{00000000-0005-0000-0000-000023B70000}"/>
    <cellStyle name="Normal 12 7 3 3 2 2 4 2 2" xfId="51343" xr:uid="{00000000-0005-0000-0000-000024B70000}"/>
    <cellStyle name="Normal 12 7 3 3 2 2 4 3" xfId="38533" xr:uid="{00000000-0005-0000-0000-000025B70000}"/>
    <cellStyle name="Normal 12 7 3 3 2 2 5" xfId="7422" xr:uid="{00000000-0005-0000-0000-000026B70000}"/>
    <cellStyle name="Normal 12 7 3 3 2 2 5 2" xfId="20233" xr:uid="{00000000-0005-0000-0000-000027B70000}"/>
    <cellStyle name="Normal 12 7 3 3 2 2 5 2 2" xfId="45853" xr:uid="{00000000-0005-0000-0000-000028B70000}"/>
    <cellStyle name="Normal 12 7 3 3 2 2 5 3" xfId="33043" xr:uid="{00000000-0005-0000-0000-000029B70000}"/>
    <cellStyle name="Normal 12 7 3 3 2 2 6" xfId="14743" xr:uid="{00000000-0005-0000-0000-00002AB70000}"/>
    <cellStyle name="Normal 12 7 3 3 2 2 6 2" xfId="40363" xr:uid="{00000000-0005-0000-0000-00002BB70000}"/>
    <cellStyle name="Normal 12 7 3 3 2 2 7" xfId="27553" xr:uid="{00000000-0005-0000-0000-00002CB70000}"/>
    <cellStyle name="Normal 12 7 3 3 2 3" xfId="2868" xr:uid="{00000000-0005-0000-0000-00002DB70000}"/>
    <cellStyle name="Normal 12 7 3 3 2 3 2" xfId="8358" xr:uid="{00000000-0005-0000-0000-00002EB70000}"/>
    <cellStyle name="Normal 12 7 3 3 2 3 2 2" xfId="21169" xr:uid="{00000000-0005-0000-0000-00002FB70000}"/>
    <cellStyle name="Normal 12 7 3 3 2 3 2 2 2" xfId="46789" xr:uid="{00000000-0005-0000-0000-000030B70000}"/>
    <cellStyle name="Normal 12 7 3 3 2 3 2 3" xfId="33979" xr:uid="{00000000-0005-0000-0000-000031B70000}"/>
    <cellStyle name="Normal 12 7 3 3 2 3 3" xfId="15679" xr:uid="{00000000-0005-0000-0000-000032B70000}"/>
    <cellStyle name="Normal 12 7 3 3 2 3 3 2" xfId="41299" xr:uid="{00000000-0005-0000-0000-000033B70000}"/>
    <cellStyle name="Normal 12 7 3 3 2 3 4" xfId="28489" xr:uid="{00000000-0005-0000-0000-000034B70000}"/>
    <cellStyle name="Normal 12 7 3 3 2 4" xfId="4698" xr:uid="{00000000-0005-0000-0000-000035B70000}"/>
    <cellStyle name="Normal 12 7 3 3 2 4 2" xfId="10188" xr:uid="{00000000-0005-0000-0000-000036B70000}"/>
    <cellStyle name="Normal 12 7 3 3 2 4 2 2" xfId="22999" xr:uid="{00000000-0005-0000-0000-000037B70000}"/>
    <cellStyle name="Normal 12 7 3 3 2 4 2 2 2" xfId="48619" xr:uid="{00000000-0005-0000-0000-000038B70000}"/>
    <cellStyle name="Normal 12 7 3 3 2 4 2 3" xfId="35809" xr:uid="{00000000-0005-0000-0000-000039B70000}"/>
    <cellStyle name="Normal 12 7 3 3 2 4 3" xfId="17509" xr:uid="{00000000-0005-0000-0000-00003AB70000}"/>
    <cellStyle name="Normal 12 7 3 3 2 4 3 2" xfId="43129" xr:uid="{00000000-0005-0000-0000-00003BB70000}"/>
    <cellStyle name="Normal 12 7 3 3 2 4 4" xfId="30319" xr:uid="{00000000-0005-0000-0000-00003CB70000}"/>
    <cellStyle name="Normal 12 7 3 3 2 5" xfId="12018" xr:uid="{00000000-0005-0000-0000-00003DB70000}"/>
    <cellStyle name="Normal 12 7 3 3 2 5 2" xfId="24829" xr:uid="{00000000-0005-0000-0000-00003EB70000}"/>
    <cellStyle name="Normal 12 7 3 3 2 5 2 2" xfId="50449" xr:uid="{00000000-0005-0000-0000-00003FB70000}"/>
    <cellStyle name="Normal 12 7 3 3 2 5 3" xfId="37639" xr:uid="{00000000-0005-0000-0000-000040B70000}"/>
    <cellStyle name="Normal 12 7 3 3 2 6" xfId="6528" xr:uid="{00000000-0005-0000-0000-000041B70000}"/>
    <cellStyle name="Normal 12 7 3 3 2 6 2" xfId="19339" xr:uid="{00000000-0005-0000-0000-000042B70000}"/>
    <cellStyle name="Normal 12 7 3 3 2 6 2 2" xfId="44959" xr:uid="{00000000-0005-0000-0000-000043B70000}"/>
    <cellStyle name="Normal 12 7 3 3 2 6 3" xfId="32149" xr:uid="{00000000-0005-0000-0000-000044B70000}"/>
    <cellStyle name="Normal 12 7 3 3 2 7" xfId="13849" xr:uid="{00000000-0005-0000-0000-000045B70000}"/>
    <cellStyle name="Normal 12 7 3 3 2 7 2" xfId="39469" xr:uid="{00000000-0005-0000-0000-000046B70000}"/>
    <cellStyle name="Normal 12 7 3 3 2 8" xfId="26659" xr:uid="{00000000-0005-0000-0000-000047B70000}"/>
    <cellStyle name="Normal 12 7 3 3 3" xfId="1532" xr:uid="{00000000-0005-0000-0000-000048B70000}"/>
    <cellStyle name="Normal 12 7 3 3 3 2" xfId="3362" xr:uid="{00000000-0005-0000-0000-000049B70000}"/>
    <cellStyle name="Normal 12 7 3 3 3 2 2" xfId="8852" xr:uid="{00000000-0005-0000-0000-00004AB70000}"/>
    <cellStyle name="Normal 12 7 3 3 3 2 2 2" xfId="21663" xr:uid="{00000000-0005-0000-0000-00004BB70000}"/>
    <cellStyle name="Normal 12 7 3 3 3 2 2 2 2" xfId="47283" xr:uid="{00000000-0005-0000-0000-00004CB70000}"/>
    <cellStyle name="Normal 12 7 3 3 3 2 2 3" xfId="34473" xr:uid="{00000000-0005-0000-0000-00004DB70000}"/>
    <cellStyle name="Normal 12 7 3 3 3 2 3" xfId="16173" xr:uid="{00000000-0005-0000-0000-00004EB70000}"/>
    <cellStyle name="Normal 12 7 3 3 3 2 3 2" xfId="41793" xr:uid="{00000000-0005-0000-0000-00004FB70000}"/>
    <cellStyle name="Normal 12 7 3 3 3 2 4" xfId="28983" xr:uid="{00000000-0005-0000-0000-000050B70000}"/>
    <cellStyle name="Normal 12 7 3 3 3 3" xfId="5192" xr:uid="{00000000-0005-0000-0000-000051B70000}"/>
    <cellStyle name="Normal 12 7 3 3 3 3 2" xfId="10682" xr:uid="{00000000-0005-0000-0000-000052B70000}"/>
    <cellStyle name="Normal 12 7 3 3 3 3 2 2" xfId="23493" xr:uid="{00000000-0005-0000-0000-000053B70000}"/>
    <cellStyle name="Normal 12 7 3 3 3 3 2 2 2" xfId="49113" xr:uid="{00000000-0005-0000-0000-000054B70000}"/>
    <cellStyle name="Normal 12 7 3 3 3 3 2 3" xfId="36303" xr:uid="{00000000-0005-0000-0000-000055B70000}"/>
    <cellStyle name="Normal 12 7 3 3 3 3 3" xfId="18003" xr:uid="{00000000-0005-0000-0000-000056B70000}"/>
    <cellStyle name="Normal 12 7 3 3 3 3 3 2" xfId="43623" xr:uid="{00000000-0005-0000-0000-000057B70000}"/>
    <cellStyle name="Normal 12 7 3 3 3 3 4" xfId="30813" xr:uid="{00000000-0005-0000-0000-000058B70000}"/>
    <cellStyle name="Normal 12 7 3 3 3 4" xfId="12512" xr:uid="{00000000-0005-0000-0000-000059B70000}"/>
    <cellStyle name="Normal 12 7 3 3 3 4 2" xfId="25323" xr:uid="{00000000-0005-0000-0000-00005AB70000}"/>
    <cellStyle name="Normal 12 7 3 3 3 4 2 2" xfId="50943" xr:uid="{00000000-0005-0000-0000-00005BB70000}"/>
    <cellStyle name="Normal 12 7 3 3 3 4 3" xfId="38133" xr:uid="{00000000-0005-0000-0000-00005CB70000}"/>
    <cellStyle name="Normal 12 7 3 3 3 5" xfId="7022" xr:uid="{00000000-0005-0000-0000-00005DB70000}"/>
    <cellStyle name="Normal 12 7 3 3 3 5 2" xfId="19833" xr:uid="{00000000-0005-0000-0000-00005EB70000}"/>
    <cellStyle name="Normal 12 7 3 3 3 5 2 2" xfId="45453" xr:uid="{00000000-0005-0000-0000-00005FB70000}"/>
    <cellStyle name="Normal 12 7 3 3 3 5 3" xfId="32643" xr:uid="{00000000-0005-0000-0000-000060B70000}"/>
    <cellStyle name="Normal 12 7 3 3 3 6" xfId="14343" xr:uid="{00000000-0005-0000-0000-000061B70000}"/>
    <cellStyle name="Normal 12 7 3 3 3 6 2" xfId="39963" xr:uid="{00000000-0005-0000-0000-000062B70000}"/>
    <cellStyle name="Normal 12 7 3 3 3 7" xfId="27153" xr:uid="{00000000-0005-0000-0000-000063B70000}"/>
    <cellStyle name="Normal 12 7 3 3 4" xfId="2468" xr:uid="{00000000-0005-0000-0000-000064B70000}"/>
    <cellStyle name="Normal 12 7 3 3 4 2" xfId="7958" xr:uid="{00000000-0005-0000-0000-000065B70000}"/>
    <cellStyle name="Normal 12 7 3 3 4 2 2" xfId="20769" xr:uid="{00000000-0005-0000-0000-000066B70000}"/>
    <cellStyle name="Normal 12 7 3 3 4 2 2 2" xfId="46389" xr:uid="{00000000-0005-0000-0000-000067B70000}"/>
    <cellStyle name="Normal 12 7 3 3 4 2 3" xfId="33579" xr:uid="{00000000-0005-0000-0000-000068B70000}"/>
    <cellStyle name="Normal 12 7 3 3 4 3" xfId="15279" xr:uid="{00000000-0005-0000-0000-000069B70000}"/>
    <cellStyle name="Normal 12 7 3 3 4 3 2" xfId="40899" xr:uid="{00000000-0005-0000-0000-00006AB70000}"/>
    <cellStyle name="Normal 12 7 3 3 4 4" xfId="28089" xr:uid="{00000000-0005-0000-0000-00006BB70000}"/>
    <cellStyle name="Normal 12 7 3 3 5" xfId="4298" xr:uid="{00000000-0005-0000-0000-00006CB70000}"/>
    <cellStyle name="Normal 12 7 3 3 5 2" xfId="9788" xr:uid="{00000000-0005-0000-0000-00006DB70000}"/>
    <cellStyle name="Normal 12 7 3 3 5 2 2" xfId="22599" xr:uid="{00000000-0005-0000-0000-00006EB70000}"/>
    <cellStyle name="Normal 12 7 3 3 5 2 2 2" xfId="48219" xr:uid="{00000000-0005-0000-0000-00006FB70000}"/>
    <cellStyle name="Normal 12 7 3 3 5 2 3" xfId="35409" xr:uid="{00000000-0005-0000-0000-000070B70000}"/>
    <cellStyle name="Normal 12 7 3 3 5 3" xfId="17109" xr:uid="{00000000-0005-0000-0000-000071B70000}"/>
    <cellStyle name="Normal 12 7 3 3 5 3 2" xfId="42729" xr:uid="{00000000-0005-0000-0000-000072B70000}"/>
    <cellStyle name="Normal 12 7 3 3 5 4" xfId="29919" xr:uid="{00000000-0005-0000-0000-000073B70000}"/>
    <cellStyle name="Normal 12 7 3 3 6" xfId="11618" xr:uid="{00000000-0005-0000-0000-000074B70000}"/>
    <cellStyle name="Normal 12 7 3 3 6 2" xfId="24429" xr:uid="{00000000-0005-0000-0000-000075B70000}"/>
    <cellStyle name="Normal 12 7 3 3 6 2 2" xfId="50049" xr:uid="{00000000-0005-0000-0000-000076B70000}"/>
    <cellStyle name="Normal 12 7 3 3 6 3" xfId="37239" xr:uid="{00000000-0005-0000-0000-000077B70000}"/>
    <cellStyle name="Normal 12 7 3 3 7" xfId="6128" xr:uid="{00000000-0005-0000-0000-000078B70000}"/>
    <cellStyle name="Normal 12 7 3 3 7 2" xfId="18939" xr:uid="{00000000-0005-0000-0000-000079B70000}"/>
    <cellStyle name="Normal 12 7 3 3 7 2 2" xfId="44559" xr:uid="{00000000-0005-0000-0000-00007AB70000}"/>
    <cellStyle name="Normal 12 7 3 3 7 3" xfId="31749" xr:uid="{00000000-0005-0000-0000-00007BB70000}"/>
    <cellStyle name="Normal 12 7 3 3 8" xfId="13449" xr:uid="{00000000-0005-0000-0000-00007CB70000}"/>
    <cellStyle name="Normal 12 7 3 3 8 2" xfId="39069" xr:uid="{00000000-0005-0000-0000-00007DB70000}"/>
    <cellStyle name="Normal 12 7 3 3 9" xfId="26259" xr:uid="{00000000-0005-0000-0000-00007EB70000}"/>
    <cellStyle name="Normal 12 7 3 4" xfId="412" xr:uid="{00000000-0005-0000-0000-00007FB70000}"/>
    <cellStyle name="Normal 12 7 3 4 2" xfId="1307" xr:uid="{00000000-0005-0000-0000-000080B70000}"/>
    <cellStyle name="Normal 12 7 3 4 2 2" xfId="3137" xr:uid="{00000000-0005-0000-0000-000081B70000}"/>
    <cellStyle name="Normal 12 7 3 4 2 2 2" xfId="8627" xr:uid="{00000000-0005-0000-0000-000082B70000}"/>
    <cellStyle name="Normal 12 7 3 4 2 2 2 2" xfId="21438" xr:uid="{00000000-0005-0000-0000-000083B70000}"/>
    <cellStyle name="Normal 12 7 3 4 2 2 2 2 2" xfId="47058" xr:uid="{00000000-0005-0000-0000-000084B70000}"/>
    <cellStyle name="Normal 12 7 3 4 2 2 2 3" xfId="34248" xr:uid="{00000000-0005-0000-0000-000085B70000}"/>
    <cellStyle name="Normal 12 7 3 4 2 2 3" xfId="15948" xr:uid="{00000000-0005-0000-0000-000086B70000}"/>
    <cellStyle name="Normal 12 7 3 4 2 2 3 2" xfId="41568" xr:uid="{00000000-0005-0000-0000-000087B70000}"/>
    <cellStyle name="Normal 12 7 3 4 2 2 4" xfId="28758" xr:uid="{00000000-0005-0000-0000-000088B70000}"/>
    <cellStyle name="Normal 12 7 3 4 2 3" xfId="4967" xr:uid="{00000000-0005-0000-0000-000089B70000}"/>
    <cellStyle name="Normal 12 7 3 4 2 3 2" xfId="10457" xr:uid="{00000000-0005-0000-0000-00008AB70000}"/>
    <cellStyle name="Normal 12 7 3 4 2 3 2 2" xfId="23268" xr:uid="{00000000-0005-0000-0000-00008BB70000}"/>
    <cellStyle name="Normal 12 7 3 4 2 3 2 2 2" xfId="48888" xr:uid="{00000000-0005-0000-0000-00008CB70000}"/>
    <cellStyle name="Normal 12 7 3 4 2 3 2 3" xfId="36078" xr:uid="{00000000-0005-0000-0000-00008DB70000}"/>
    <cellStyle name="Normal 12 7 3 4 2 3 3" xfId="17778" xr:uid="{00000000-0005-0000-0000-00008EB70000}"/>
    <cellStyle name="Normal 12 7 3 4 2 3 3 2" xfId="43398" xr:uid="{00000000-0005-0000-0000-00008FB70000}"/>
    <cellStyle name="Normal 12 7 3 4 2 3 4" xfId="30588" xr:uid="{00000000-0005-0000-0000-000090B70000}"/>
    <cellStyle name="Normal 12 7 3 4 2 4" xfId="12287" xr:uid="{00000000-0005-0000-0000-000091B70000}"/>
    <cellStyle name="Normal 12 7 3 4 2 4 2" xfId="25098" xr:uid="{00000000-0005-0000-0000-000092B70000}"/>
    <cellStyle name="Normal 12 7 3 4 2 4 2 2" xfId="50718" xr:uid="{00000000-0005-0000-0000-000093B70000}"/>
    <cellStyle name="Normal 12 7 3 4 2 4 3" xfId="37908" xr:uid="{00000000-0005-0000-0000-000094B70000}"/>
    <cellStyle name="Normal 12 7 3 4 2 5" xfId="6797" xr:uid="{00000000-0005-0000-0000-000095B70000}"/>
    <cellStyle name="Normal 12 7 3 4 2 5 2" xfId="19608" xr:uid="{00000000-0005-0000-0000-000096B70000}"/>
    <cellStyle name="Normal 12 7 3 4 2 5 2 2" xfId="45228" xr:uid="{00000000-0005-0000-0000-000097B70000}"/>
    <cellStyle name="Normal 12 7 3 4 2 5 3" xfId="32418" xr:uid="{00000000-0005-0000-0000-000098B70000}"/>
    <cellStyle name="Normal 12 7 3 4 2 6" xfId="14118" xr:uid="{00000000-0005-0000-0000-000099B70000}"/>
    <cellStyle name="Normal 12 7 3 4 2 6 2" xfId="39738" xr:uid="{00000000-0005-0000-0000-00009AB70000}"/>
    <cellStyle name="Normal 12 7 3 4 2 7" xfId="26928" xr:uid="{00000000-0005-0000-0000-00009BB70000}"/>
    <cellStyle name="Normal 12 7 3 4 3" xfId="2243" xr:uid="{00000000-0005-0000-0000-00009CB70000}"/>
    <cellStyle name="Normal 12 7 3 4 3 2" xfId="7733" xr:uid="{00000000-0005-0000-0000-00009DB70000}"/>
    <cellStyle name="Normal 12 7 3 4 3 2 2" xfId="20544" xr:uid="{00000000-0005-0000-0000-00009EB70000}"/>
    <cellStyle name="Normal 12 7 3 4 3 2 2 2" xfId="46164" xr:uid="{00000000-0005-0000-0000-00009FB70000}"/>
    <cellStyle name="Normal 12 7 3 4 3 2 3" xfId="33354" xr:uid="{00000000-0005-0000-0000-0000A0B70000}"/>
    <cellStyle name="Normal 12 7 3 4 3 3" xfId="15054" xr:uid="{00000000-0005-0000-0000-0000A1B70000}"/>
    <cellStyle name="Normal 12 7 3 4 3 3 2" xfId="40674" xr:uid="{00000000-0005-0000-0000-0000A2B70000}"/>
    <cellStyle name="Normal 12 7 3 4 3 4" xfId="27864" xr:uid="{00000000-0005-0000-0000-0000A3B70000}"/>
    <cellStyle name="Normal 12 7 3 4 4" xfId="4073" xr:uid="{00000000-0005-0000-0000-0000A4B70000}"/>
    <cellStyle name="Normal 12 7 3 4 4 2" xfId="9563" xr:uid="{00000000-0005-0000-0000-0000A5B70000}"/>
    <cellStyle name="Normal 12 7 3 4 4 2 2" xfId="22374" xr:uid="{00000000-0005-0000-0000-0000A6B70000}"/>
    <cellStyle name="Normal 12 7 3 4 4 2 2 2" xfId="47994" xr:uid="{00000000-0005-0000-0000-0000A7B70000}"/>
    <cellStyle name="Normal 12 7 3 4 4 2 3" xfId="35184" xr:uid="{00000000-0005-0000-0000-0000A8B70000}"/>
    <cellStyle name="Normal 12 7 3 4 4 3" xfId="16884" xr:uid="{00000000-0005-0000-0000-0000A9B70000}"/>
    <cellStyle name="Normal 12 7 3 4 4 3 2" xfId="42504" xr:uid="{00000000-0005-0000-0000-0000AAB70000}"/>
    <cellStyle name="Normal 12 7 3 4 4 4" xfId="29694" xr:uid="{00000000-0005-0000-0000-0000ABB70000}"/>
    <cellStyle name="Normal 12 7 3 4 5" xfId="11393" xr:uid="{00000000-0005-0000-0000-0000ACB70000}"/>
    <cellStyle name="Normal 12 7 3 4 5 2" xfId="24204" xr:uid="{00000000-0005-0000-0000-0000ADB70000}"/>
    <cellStyle name="Normal 12 7 3 4 5 2 2" xfId="49824" xr:uid="{00000000-0005-0000-0000-0000AEB70000}"/>
    <cellStyle name="Normal 12 7 3 4 5 3" xfId="37014" xr:uid="{00000000-0005-0000-0000-0000AFB70000}"/>
    <cellStyle name="Normal 12 7 3 4 6" xfId="5903" xr:uid="{00000000-0005-0000-0000-0000B0B70000}"/>
    <cellStyle name="Normal 12 7 3 4 6 2" xfId="18714" xr:uid="{00000000-0005-0000-0000-0000B1B70000}"/>
    <cellStyle name="Normal 12 7 3 4 6 2 2" xfId="44334" xr:uid="{00000000-0005-0000-0000-0000B2B70000}"/>
    <cellStyle name="Normal 12 7 3 4 6 3" xfId="31524" xr:uid="{00000000-0005-0000-0000-0000B3B70000}"/>
    <cellStyle name="Normal 12 7 3 4 7" xfId="13224" xr:uid="{00000000-0005-0000-0000-0000B4B70000}"/>
    <cellStyle name="Normal 12 7 3 4 7 2" xfId="38844" xr:uid="{00000000-0005-0000-0000-0000B5B70000}"/>
    <cellStyle name="Normal 12 7 3 4 8" xfId="26034" xr:uid="{00000000-0005-0000-0000-0000B6B70000}"/>
    <cellStyle name="Normal 12 7 3 5" xfId="771" xr:uid="{00000000-0005-0000-0000-0000B7B70000}"/>
    <cellStyle name="Normal 12 7 3 5 2" xfId="1666" xr:uid="{00000000-0005-0000-0000-0000B8B70000}"/>
    <cellStyle name="Normal 12 7 3 5 2 2" xfId="3496" xr:uid="{00000000-0005-0000-0000-0000B9B70000}"/>
    <cellStyle name="Normal 12 7 3 5 2 2 2" xfId="8986" xr:uid="{00000000-0005-0000-0000-0000BAB70000}"/>
    <cellStyle name="Normal 12 7 3 5 2 2 2 2" xfId="21797" xr:uid="{00000000-0005-0000-0000-0000BBB70000}"/>
    <cellStyle name="Normal 12 7 3 5 2 2 2 2 2" xfId="47417" xr:uid="{00000000-0005-0000-0000-0000BCB70000}"/>
    <cellStyle name="Normal 12 7 3 5 2 2 2 3" xfId="34607" xr:uid="{00000000-0005-0000-0000-0000BDB70000}"/>
    <cellStyle name="Normal 12 7 3 5 2 2 3" xfId="16307" xr:uid="{00000000-0005-0000-0000-0000BEB70000}"/>
    <cellStyle name="Normal 12 7 3 5 2 2 3 2" xfId="41927" xr:uid="{00000000-0005-0000-0000-0000BFB70000}"/>
    <cellStyle name="Normal 12 7 3 5 2 2 4" xfId="29117" xr:uid="{00000000-0005-0000-0000-0000C0B70000}"/>
    <cellStyle name="Normal 12 7 3 5 2 3" xfId="5326" xr:uid="{00000000-0005-0000-0000-0000C1B70000}"/>
    <cellStyle name="Normal 12 7 3 5 2 3 2" xfId="10816" xr:uid="{00000000-0005-0000-0000-0000C2B70000}"/>
    <cellStyle name="Normal 12 7 3 5 2 3 2 2" xfId="23627" xr:uid="{00000000-0005-0000-0000-0000C3B70000}"/>
    <cellStyle name="Normal 12 7 3 5 2 3 2 2 2" xfId="49247" xr:uid="{00000000-0005-0000-0000-0000C4B70000}"/>
    <cellStyle name="Normal 12 7 3 5 2 3 2 3" xfId="36437" xr:uid="{00000000-0005-0000-0000-0000C5B70000}"/>
    <cellStyle name="Normal 12 7 3 5 2 3 3" xfId="18137" xr:uid="{00000000-0005-0000-0000-0000C6B70000}"/>
    <cellStyle name="Normal 12 7 3 5 2 3 3 2" xfId="43757" xr:uid="{00000000-0005-0000-0000-0000C7B70000}"/>
    <cellStyle name="Normal 12 7 3 5 2 3 4" xfId="30947" xr:uid="{00000000-0005-0000-0000-0000C8B70000}"/>
    <cellStyle name="Normal 12 7 3 5 2 4" xfId="12646" xr:uid="{00000000-0005-0000-0000-0000C9B70000}"/>
    <cellStyle name="Normal 12 7 3 5 2 4 2" xfId="25457" xr:uid="{00000000-0005-0000-0000-0000CAB70000}"/>
    <cellStyle name="Normal 12 7 3 5 2 4 2 2" xfId="51077" xr:uid="{00000000-0005-0000-0000-0000CBB70000}"/>
    <cellStyle name="Normal 12 7 3 5 2 4 3" xfId="38267" xr:uid="{00000000-0005-0000-0000-0000CCB70000}"/>
    <cellStyle name="Normal 12 7 3 5 2 5" xfId="7156" xr:uid="{00000000-0005-0000-0000-0000CDB70000}"/>
    <cellStyle name="Normal 12 7 3 5 2 5 2" xfId="19967" xr:uid="{00000000-0005-0000-0000-0000CEB70000}"/>
    <cellStyle name="Normal 12 7 3 5 2 5 2 2" xfId="45587" xr:uid="{00000000-0005-0000-0000-0000CFB70000}"/>
    <cellStyle name="Normal 12 7 3 5 2 5 3" xfId="32777" xr:uid="{00000000-0005-0000-0000-0000D0B70000}"/>
    <cellStyle name="Normal 12 7 3 5 2 6" xfId="14477" xr:uid="{00000000-0005-0000-0000-0000D1B70000}"/>
    <cellStyle name="Normal 12 7 3 5 2 6 2" xfId="40097" xr:uid="{00000000-0005-0000-0000-0000D2B70000}"/>
    <cellStyle name="Normal 12 7 3 5 2 7" xfId="27287" xr:uid="{00000000-0005-0000-0000-0000D3B70000}"/>
    <cellStyle name="Normal 12 7 3 5 3" xfId="2602" xr:uid="{00000000-0005-0000-0000-0000D4B70000}"/>
    <cellStyle name="Normal 12 7 3 5 3 2" xfId="8092" xr:uid="{00000000-0005-0000-0000-0000D5B70000}"/>
    <cellStyle name="Normal 12 7 3 5 3 2 2" xfId="20903" xr:uid="{00000000-0005-0000-0000-0000D6B70000}"/>
    <cellStyle name="Normal 12 7 3 5 3 2 2 2" xfId="46523" xr:uid="{00000000-0005-0000-0000-0000D7B70000}"/>
    <cellStyle name="Normal 12 7 3 5 3 2 3" xfId="33713" xr:uid="{00000000-0005-0000-0000-0000D8B70000}"/>
    <cellStyle name="Normal 12 7 3 5 3 3" xfId="15413" xr:uid="{00000000-0005-0000-0000-0000D9B70000}"/>
    <cellStyle name="Normal 12 7 3 5 3 3 2" xfId="41033" xr:uid="{00000000-0005-0000-0000-0000DAB70000}"/>
    <cellStyle name="Normal 12 7 3 5 3 4" xfId="28223" xr:uid="{00000000-0005-0000-0000-0000DBB70000}"/>
    <cellStyle name="Normal 12 7 3 5 4" xfId="4432" xr:uid="{00000000-0005-0000-0000-0000DCB70000}"/>
    <cellStyle name="Normal 12 7 3 5 4 2" xfId="9922" xr:uid="{00000000-0005-0000-0000-0000DDB70000}"/>
    <cellStyle name="Normal 12 7 3 5 4 2 2" xfId="22733" xr:uid="{00000000-0005-0000-0000-0000DEB70000}"/>
    <cellStyle name="Normal 12 7 3 5 4 2 2 2" xfId="48353" xr:uid="{00000000-0005-0000-0000-0000DFB70000}"/>
    <cellStyle name="Normal 12 7 3 5 4 2 3" xfId="35543" xr:uid="{00000000-0005-0000-0000-0000E0B70000}"/>
    <cellStyle name="Normal 12 7 3 5 4 3" xfId="17243" xr:uid="{00000000-0005-0000-0000-0000E1B70000}"/>
    <cellStyle name="Normal 12 7 3 5 4 3 2" xfId="42863" xr:uid="{00000000-0005-0000-0000-0000E2B70000}"/>
    <cellStyle name="Normal 12 7 3 5 4 4" xfId="30053" xr:uid="{00000000-0005-0000-0000-0000E3B70000}"/>
    <cellStyle name="Normal 12 7 3 5 5" xfId="11752" xr:uid="{00000000-0005-0000-0000-0000E4B70000}"/>
    <cellStyle name="Normal 12 7 3 5 5 2" xfId="24563" xr:uid="{00000000-0005-0000-0000-0000E5B70000}"/>
    <cellStyle name="Normal 12 7 3 5 5 2 2" xfId="50183" xr:uid="{00000000-0005-0000-0000-0000E6B70000}"/>
    <cellStyle name="Normal 12 7 3 5 5 3" xfId="37373" xr:uid="{00000000-0005-0000-0000-0000E7B70000}"/>
    <cellStyle name="Normal 12 7 3 5 6" xfId="6262" xr:uid="{00000000-0005-0000-0000-0000E8B70000}"/>
    <cellStyle name="Normal 12 7 3 5 6 2" xfId="19073" xr:uid="{00000000-0005-0000-0000-0000E9B70000}"/>
    <cellStyle name="Normal 12 7 3 5 6 2 2" xfId="44693" xr:uid="{00000000-0005-0000-0000-0000EAB70000}"/>
    <cellStyle name="Normal 12 7 3 5 6 3" xfId="31883" xr:uid="{00000000-0005-0000-0000-0000EBB70000}"/>
    <cellStyle name="Normal 12 7 3 5 7" xfId="13583" xr:uid="{00000000-0005-0000-0000-0000ECB70000}"/>
    <cellStyle name="Normal 12 7 3 5 7 2" xfId="39203" xr:uid="{00000000-0005-0000-0000-0000EDB70000}"/>
    <cellStyle name="Normal 12 7 3 5 8" xfId="26393" xr:uid="{00000000-0005-0000-0000-0000EEB70000}"/>
    <cellStyle name="Normal 12 7 3 6" xfId="1172" xr:uid="{00000000-0005-0000-0000-0000EFB70000}"/>
    <cellStyle name="Normal 12 7 3 6 2" xfId="3002" xr:uid="{00000000-0005-0000-0000-0000F0B70000}"/>
    <cellStyle name="Normal 12 7 3 6 2 2" xfId="8492" xr:uid="{00000000-0005-0000-0000-0000F1B70000}"/>
    <cellStyle name="Normal 12 7 3 6 2 2 2" xfId="21303" xr:uid="{00000000-0005-0000-0000-0000F2B70000}"/>
    <cellStyle name="Normal 12 7 3 6 2 2 2 2" xfId="46923" xr:uid="{00000000-0005-0000-0000-0000F3B70000}"/>
    <cellStyle name="Normal 12 7 3 6 2 2 3" xfId="34113" xr:uid="{00000000-0005-0000-0000-0000F4B70000}"/>
    <cellStyle name="Normal 12 7 3 6 2 3" xfId="15813" xr:uid="{00000000-0005-0000-0000-0000F5B70000}"/>
    <cellStyle name="Normal 12 7 3 6 2 3 2" xfId="41433" xr:uid="{00000000-0005-0000-0000-0000F6B70000}"/>
    <cellStyle name="Normal 12 7 3 6 2 4" xfId="28623" xr:uid="{00000000-0005-0000-0000-0000F7B70000}"/>
    <cellStyle name="Normal 12 7 3 6 3" xfId="4832" xr:uid="{00000000-0005-0000-0000-0000F8B70000}"/>
    <cellStyle name="Normal 12 7 3 6 3 2" xfId="10322" xr:uid="{00000000-0005-0000-0000-0000F9B70000}"/>
    <cellStyle name="Normal 12 7 3 6 3 2 2" xfId="23133" xr:uid="{00000000-0005-0000-0000-0000FAB70000}"/>
    <cellStyle name="Normal 12 7 3 6 3 2 2 2" xfId="48753" xr:uid="{00000000-0005-0000-0000-0000FBB70000}"/>
    <cellStyle name="Normal 12 7 3 6 3 2 3" xfId="35943" xr:uid="{00000000-0005-0000-0000-0000FCB70000}"/>
    <cellStyle name="Normal 12 7 3 6 3 3" xfId="17643" xr:uid="{00000000-0005-0000-0000-0000FDB70000}"/>
    <cellStyle name="Normal 12 7 3 6 3 3 2" xfId="43263" xr:uid="{00000000-0005-0000-0000-0000FEB70000}"/>
    <cellStyle name="Normal 12 7 3 6 3 4" xfId="30453" xr:uid="{00000000-0005-0000-0000-0000FFB70000}"/>
    <cellStyle name="Normal 12 7 3 6 4" xfId="12152" xr:uid="{00000000-0005-0000-0000-000000B80000}"/>
    <cellStyle name="Normal 12 7 3 6 4 2" xfId="24963" xr:uid="{00000000-0005-0000-0000-000001B80000}"/>
    <cellStyle name="Normal 12 7 3 6 4 2 2" xfId="50583" xr:uid="{00000000-0005-0000-0000-000002B80000}"/>
    <cellStyle name="Normal 12 7 3 6 4 3" xfId="37773" xr:uid="{00000000-0005-0000-0000-000003B80000}"/>
    <cellStyle name="Normal 12 7 3 6 5" xfId="6662" xr:uid="{00000000-0005-0000-0000-000004B80000}"/>
    <cellStyle name="Normal 12 7 3 6 5 2" xfId="19473" xr:uid="{00000000-0005-0000-0000-000005B80000}"/>
    <cellStyle name="Normal 12 7 3 6 5 2 2" xfId="45093" xr:uid="{00000000-0005-0000-0000-000006B80000}"/>
    <cellStyle name="Normal 12 7 3 6 5 3" xfId="32283" xr:uid="{00000000-0005-0000-0000-000007B80000}"/>
    <cellStyle name="Normal 12 7 3 6 6" xfId="13983" xr:uid="{00000000-0005-0000-0000-000008B80000}"/>
    <cellStyle name="Normal 12 7 3 6 6 2" xfId="39603" xr:uid="{00000000-0005-0000-0000-000009B80000}"/>
    <cellStyle name="Normal 12 7 3 6 7" xfId="26793" xr:uid="{00000000-0005-0000-0000-00000AB80000}"/>
    <cellStyle name="Normal 12 7 3 7" xfId="2108" xr:uid="{00000000-0005-0000-0000-00000BB80000}"/>
    <cellStyle name="Normal 12 7 3 7 2" xfId="7598" xr:uid="{00000000-0005-0000-0000-00000CB80000}"/>
    <cellStyle name="Normal 12 7 3 7 2 2" xfId="20409" xr:uid="{00000000-0005-0000-0000-00000DB80000}"/>
    <cellStyle name="Normal 12 7 3 7 2 2 2" xfId="46029" xr:uid="{00000000-0005-0000-0000-00000EB80000}"/>
    <cellStyle name="Normal 12 7 3 7 2 3" xfId="33219" xr:uid="{00000000-0005-0000-0000-00000FB80000}"/>
    <cellStyle name="Normal 12 7 3 7 3" xfId="14919" xr:uid="{00000000-0005-0000-0000-000010B80000}"/>
    <cellStyle name="Normal 12 7 3 7 3 2" xfId="40539" xr:uid="{00000000-0005-0000-0000-000011B80000}"/>
    <cellStyle name="Normal 12 7 3 7 4" xfId="27729" xr:uid="{00000000-0005-0000-0000-000012B80000}"/>
    <cellStyle name="Normal 12 7 3 8" xfId="3938" xr:uid="{00000000-0005-0000-0000-000013B80000}"/>
    <cellStyle name="Normal 12 7 3 8 2" xfId="9428" xr:uid="{00000000-0005-0000-0000-000014B80000}"/>
    <cellStyle name="Normal 12 7 3 8 2 2" xfId="22239" xr:uid="{00000000-0005-0000-0000-000015B80000}"/>
    <cellStyle name="Normal 12 7 3 8 2 2 2" xfId="47859" xr:uid="{00000000-0005-0000-0000-000016B80000}"/>
    <cellStyle name="Normal 12 7 3 8 2 3" xfId="35049" xr:uid="{00000000-0005-0000-0000-000017B80000}"/>
    <cellStyle name="Normal 12 7 3 8 3" xfId="16749" xr:uid="{00000000-0005-0000-0000-000018B80000}"/>
    <cellStyle name="Normal 12 7 3 8 3 2" xfId="42369" xr:uid="{00000000-0005-0000-0000-000019B80000}"/>
    <cellStyle name="Normal 12 7 3 8 4" xfId="29559" xr:uid="{00000000-0005-0000-0000-00001AB80000}"/>
    <cellStyle name="Normal 12 7 3 9" xfId="11258" xr:uid="{00000000-0005-0000-0000-00001BB80000}"/>
    <cellStyle name="Normal 12 7 3 9 2" xfId="24069" xr:uid="{00000000-0005-0000-0000-00001CB80000}"/>
    <cellStyle name="Normal 12 7 3 9 2 2" xfId="49689" xr:uid="{00000000-0005-0000-0000-00001DB80000}"/>
    <cellStyle name="Normal 12 7 3 9 3" xfId="36879" xr:uid="{00000000-0005-0000-0000-00001EB80000}"/>
    <cellStyle name="Normal 12 7 4" xfId="327" xr:uid="{00000000-0005-0000-0000-00001FB80000}"/>
    <cellStyle name="Normal 12 7 4 10" xfId="5819" xr:uid="{00000000-0005-0000-0000-000020B80000}"/>
    <cellStyle name="Normal 12 7 4 10 2" xfId="18630" xr:uid="{00000000-0005-0000-0000-000021B80000}"/>
    <cellStyle name="Normal 12 7 4 10 2 2" xfId="44250" xr:uid="{00000000-0005-0000-0000-000022B80000}"/>
    <cellStyle name="Normal 12 7 4 10 3" xfId="31440" xr:uid="{00000000-0005-0000-0000-000023B80000}"/>
    <cellStyle name="Normal 12 7 4 11" xfId="13140" xr:uid="{00000000-0005-0000-0000-000024B80000}"/>
    <cellStyle name="Normal 12 7 4 11 2" xfId="38760" xr:uid="{00000000-0005-0000-0000-000025B80000}"/>
    <cellStyle name="Normal 12 7 4 12" xfId="25950" xr:uid="{00000000-0005-0000-0000-000026B80000}"/>
    <cellStyle name="Normal 12 7 4 2" xfId="556" xr:uid="{00000000-0005-0000-0000-000027B80000}"/>
    <cellStyle name="Normal 12 7 4 2 2" xfId="955" xr:uid="{00000000-0005-0000-0000-000028B80000}"/>
    <cellStyle name="Normal 12 7 4 2 2 2" xfId="1850" xr:uid="{00000000-0005-0000-0000-000029B80000}"/>
    <cellStyle name="Normal 12 7 4 2 2 2 2" xfId="3680" xr:uid="{00000000-0005-0000-0000-00002AB80000}"/>
    <cellStyle name="Normal 12 7 4 2 2 2 2 2" xfId="9170" xr:uid="{00000000-0005-0000-0000-00002BB80000}"/>
    <cellStyle name="Normal 12 7 4 2 2 2 2 2 2" xfId="21981" xr:uid="{00000000-0005-0000-0000-00002CB80000}"/>
    <cellStyle name="Normal 12 7 4 2 2 2 2 2 2 2" xfId="47601" xr:uid="{00000000-0005-0000-0000-00002DB80000}"/>
    <cellStyle name="Normal 12 7 4 2 2 2 2 2 3" xfId="34791" xr:uid="{00000000-0005-0000-0000-00002EB80000}"/>
    <cellStyle name="Normal 12 7 4 2 2 2 2 3" xfId="16491" xr:uid="{00000000-0005-0000-0000-00002FB80000}"/>
    <cellStyle name="Normal 12 7 4 2 2 2 2 3 2" xfId="42111" xr:uid="{00000000-0005-0000-0000-000030B80000}"/>
    <cellStyle name="Normal 12 7 4 2 2 2 2 4" xfId="29301" xr:uid="{00000000-0005-0000-0000-000031B80000}"/>
    <cellStyle name="Normal 12 7 4 2 2 2 3" xfId="5510" xr:uid="{00000000-0005-0000-0000-000032B80000}"/>
    <cellStyle name="Normal 12 7 4 2 2 2 3 2" xfId="11000" xr:uid="{00000000-0005-0000-0000-000033B80000}"/>
    <cellStyle name="Normal 12 7 4 2 2 2 3 2 2" xfId="23811" xr:uid="{00000000-0005-0000-0000-000034B80000}"/>
    <cellStyle name="Normal 12 7 4 2 2 2 3 2 2 2" xfId="49431" xr:uid="{00000000-0005-0000-0000-000035B80000}"/>
    <cellStyle name="Normal 12 7 4 2 2 2 3 2 3" xfId="36621" xr:uid="{00000000-0005-0000-0000-000036B80000}"/>
    <cellStyle name="Normal 12 7 4 2 2 2 3 3" xfId="18321" xr:uid="{00000000-0005-0000-0000-000037B80000}"/>
    <cellStyle name="Normal 12 7 4 2 2 2 3 3 2" xfId="43941" xr:uid="{00000000-0005-0000-0000-000038B80000}"/>
    <cellStyle name="Normal 12 7 4 2 2 2 3 4" xfId="31131" xr:uid="{00000000-0005-0000-0000-000039B80000}"/>
    <cellStyle name="Normal 12 7 4 2 2 2 4" xfId="12830" xr:uid="{00000000-0005-0000-0000-00003AB80000}"/>
    <cellStyle name="Normal 12 7 4 2 2 2 4 2" xfId="25641" xr:uid="{00000000-0005-0000-0000-00003BB80000}"/>
    <cellStyle name="Normal 12 7 4 2 2 2 4 2 2" xfId="51261" xr:uid="{00000000-0005-0000-0000-00003CB80000}"/>
    <cellStyle name="Normal 12 7 4 2 2 2 4 3" xfId="38451" xr:uid="{00000000-0005-0000-0000-00003DB80000}"/>
    <cellStyle name="Normal 12 7 4 2 2 2 5" xfId="7340" xr:uid="{00000000-0005-0000-0000-00003EB80000}"/>
    <cellStyle name="Normal 12 7 4 2 2 2 5 2" xfId="20151" xr:uid="{00000000-0005-0000-0000-00003FB80000}"/>
    <cellStyle name="Normal 12 7 4 2 2 2 5 2 2" xfId="45771" xr:uid="{00000000-0005-0000-0000-000040B80000}"/>
    <cellStyle name="Normal 12 7 4 2 2 2 5 3" xfId="32961" xr:uid="{00000000-0005-0000-0000-000041B80000}"/>
    <cellStyle name="Normal 12 7 4 2 2 2 6" xfId="14661" xr:uid="{00000000-0005-0000-0000-000042B80000}"/>
    <cellStyle name="Normal 12 7 4 2 2 2 6 2" xfId="40281" xr:uid="{00000000-0005-0000-0000-000043B80000}"/>
    <cellStyle name="Normal 12 7 4 2 2 2 7" xfId="27471" xr:uid="{00000000-0005-0000-0000-000044B80000}"/>
    <cellStyle name="Normal 12 7 4 2 2 3" xfId="2786" xr:uid="{00000000-0005-0000-0000-000045B80000}"/>
    <cellStyle name="Normal 12 7 4 2 2 3 2" xfId="8276" xr:uid="{00000000-0005-0000-0000-000046B80000}"/>
    <cellStyle name="Normal 12 7 4 2 2 3 2 2" xfId="21087" xr:uid="{00000000-0005-0000-0000-000047B80000}"/>
    <cellStyle name="Normal 12 7 4 2 2 3 2 2 2" xfId="46707" xr:uid="{00000000-0005-0000-0000-000048B80000}"/>
    <cellStyle name="Normal 12 7 4 2 2 3 2 3" xfId="33897" xr:uid="{00000000-0005-0000-0000-000049B80000}"/>
    <cellStyle name="Normal 12 7 4 2 2 3 3" xfId="15597" xr:uid="{00000000-0005-0000-0000-00004AB80000}"/>
    <cellStyle name="Normal 12 7 4 2 2 3 3 2" xfId="41217" xr:uid="{00000000-0005-0000-0000-00004BB80000}"/>
    <cellStyle name="Normal 12 7 4 2 2 3 4" xfId="28407" xr:uid="{00000000-0005-0000-0000-00004CB80000}"/>
    <cellStyle name="Normal 12 7 4 2 2 4" xfId="4616" xr:uid="{00000000-0005-0000-0000-00004DB80000}"/>
    <cellStyle name="Normal 12 7 4 2 2 4 2" xfId="10106" xr:uid="{00000000-0005-0000-0000-00004EB80000}"/>
    <cellStyle name="Normal 12 7 4 2 2 4 2 2" xfId="22917" xr:uid="{00000000-0005-0000-0000-00004FB80000}"/>
    <cellStyle name="Normal 12 7 4 2 2 4 2 2 2" xfId="48537" xr:uid="{00000000-0005-0000-0000-000050B80000}"/>
    <cellStyle name="Normal 12 7 4 2 2 4 2 3" xfId="35727" xr:uid="{00000000-0005-0000-0000-000051B80000}"/>
    <cellStyle name="Normal 12 7 4 2 2 4 3" xfId="17427" xr:uid="{00000000-0005-0000-0000-000052B80000}"/>
    <cellStyle name="Normal 12 7 4 2 2 4 3 2" xfId="43047" xr:uid="{00000000-0005-0000-0000-000053B80000}"/>
    <cellStyle name="Normal 12 7 4 2 2 4 4" xfId="30237" xr:uid="{00000000-0005-0000-0000-000054B80000}"/>
    <cellStyle name="Normal 12 7 4 2 2 5" xfId="11936" xr:uid="{00000000-0005-0000-0000-000055B80000}"/>
    <cellStyle name="Normal 12 7 4 2 2 5 2" xfId="24747" xr:uid="{00000000-0005-0000-0000-000056B80000}"/>
    <cellStyle name="Normal 12 7 4 2 2 5 2 2" xfId="50367" xr:uid="{00000000-0005-0000-0000-000057B80000}"/>
    <cellStyle name="Normal 12 7 4 2 2 5 3" xfId="37557" xr:uid="{00000000-0005-0000-0000-000058B80000}"/>
    <cellStyle name="Normal 12 7 4 2 2 6" xfId="6446" xr:uid="{00000000-0005-0000-0000-000059B80000}"/>
    <cellStyle name="Normal 12 7 4 2 2 6 2" xfId="19257" xr:uid="{00000000-0005-0000-0000-00005AB80000}"/>
    <cellStyle name="Normal 12 7 4 2 2 6 2 2" xfId="44877" xr:uid="{00000000-0005-0000-0000-00005BB80000}"/>
    <cellStyle name="Normal 12 7 4 2 2 6 3" xfId="32067" xr:uid="{00000000-0005-0000-0000-00005CB80000}"/>
    <cellStyle name="Normal 12 7 4 2 2 7" xfId="13767" xr:uid="{00000000-0005-0000-0000-00005DB80000}"/>
    <cellStyle name="Normal 12 7 4 2 2 7 2" xfId="39387" xr:uid="{00000000-0005-0000-0000-00005EB80000}"/>
    <cellStyle name="Normal 12 7 4 2 2 8" xfId="26577" xr:uid="{00000000-0005-0000-0000-00005FB80000}"/>
    <cellStyle name="Normal 12 7 4 2 3" xfId="1451" xr:uid="{00000000-0005-0000-0000-000060B80000}"/>
    <cellStyle name="Normal 12 7 4 2 3 2" xfId="3281" xr:uid="{00000000-0005-0000-0000-000061B80000}"/>
    <cellStyle name="Normal 12 7 4 2 3 2 2" xfId="8771" xr:uid="{00000000-0005-0000-0000-000062B80000}"/>
    <cellStyle name="Normal 12 7 4 2 3 2 2 2" xfId="21582" xr:uid="{00000000-0005-0000-0000-000063B80000}"/>
    <cellStyle name="Normal 12 7 4 2 3 2 2 2 2" xfId="47202" xr:uid="{00000000-0005-0000-0000-000064B80000}"/>
    <cellStyle name="Normal 12 7 4 2 3 2 2 3" xfId="34392" xr:uid="{00000000-0005-0000-0000-000065B80000}"/>
    <cellStyle name="Normal 12 7 4 2 3 2 3" xfId="16092" xr:uid="{00000000-0005-0000-0000-000066B80000}"/>
    <cellStyle name="Normal 12 7 4 2 3 2 3 2" xfId="41712" xr:uid="{00000000-0005-0000-0000-000067B80000}"/>
    <cellStyle name="Normal 12 7 4 2 3 2 4" xfId="28902" xr:uid="{00000000-0005-0000-0000-000068B80000}"/>
    <cellStyle name="Normal 12 7 4 2 3 3" xfId="5111" xr:uid="{00000000-0005-0000-0000-000069B80000}"/>
    <cellStyle name="Normal 12 7 4 2 3 3 2" xfId="10601" xr:uid="{00000000-0005-0000-0000-00006AB80000}"/>
    <cellStyle name="Normal 12 7 4 2 3 3 2 2" xfId="23412" xr:uid="{00000000-0005-0000-0000-00006BB80000}"/>
    <cellStyle name="Normal 12 7 4 2 3 3 2 2 2" xfId="49032" xr:uid="{00000000-0005-0000-0000-00006CB80000}"/>
    <cellStyle name="Normal 12 7 4 2 3 3 2 3" xfId="36222" xr:uid="{00000000-0005-0000-0000-00006DB80000}"/>
    <cellStyle name="Normal 12 7 4 2 3 3 3" xfId="17922" xr:uid="{00000000-0005-0000-0000-00006EB80000}"/>
    <cellStyle name="Normal 12 7 4 2 3 3 3 2" xfId="43542" xr:uid="{00000000-0005-0000-0000-00006FB80000}"/>
    <cellStyle name="Normal 12 7 4 2 3 3 4" xfId="30732" xr:uid="{00000000-0005-0000-0000-000070B80000}"/>
    <cellStyle name="Normal 12 7 4 2 3 4" xfId="12431" xr:uid="{00000000-0005-0000-0000-000071B80000}"/>
    <cellStyle name="Normal 12 7 4 2 3 4 2" xfId="25242" xr:uid="{00000000-0005-0000-0000-000072B80000}"/>
    <cellStyle name="Normal 12 7 4 2 3 4 2 2" xfId="50862" xr:uid="{00000000-0005-0000-0000-000073B80000}"/>
    <cellStyle name="Normal 12 7 4 2 3 4 3" xfId="38052" xr:uid="{00000000-0005-0000-0000-000074B80000}"/>
    <cellStyle name="Normal 12 7 4 2 3 5" xfId="6941" xr:uid="{00000000-0005-0000-0000-000075B80000}"/>
    <cellStyle name="Normal 12 7 4 2 3 5 2" xfId="19752" xr:uid="{00000000-0005-0000-0000-000076B80000}"/>
    <cellStyle name="Normal 12 7 4 2 3 5 2 2" xfId="45372" xr:uid="{00000000-0005-0000-0000-000077B80000}"/>
    <cellStyle name="Normal 12 7 4 2 3 5 3" xfId="32562" xr:uid="{00000000-0005-0000-0000-000078B80000}"/>
    <cellStyle name="Normal 12 7 4 2 3 6" xfId="14262" xr:uid="{00000000-0005-0000-0000-000079B80000}"/>
    <cellStyle name="Normal 12 7 4 2 3 6 2" xfId="39882" xr:uid="{00000000-0005-0000-0000-00007AB80000}"/>
    <cellStyle name="Normal 12 7 4 2 3 7" xfId="27072" xr:uid="{00000000-0005-0000-0000-00007BB80000}"/>
    <cellStyle name="Normal 12 7 4 2 4" xfId="2387" xr:uid="{00000000-0005-0000-0000-00007CB80000}"/>
    <cellStyle name="Normal 12 7 4 2 4 2" xfId="7877" xr:uid="{00000000-0005-0000-0000-00007DB80000}"/>
    <cellStyle name="Normal 12 7 4 2 4 2 2" xfId="20688" xr:uid="{00000000-0005-0000-0000-00007EB80000}"/>
    <cellStyle name="Normal 12 7 4 2 4 2 2 2" xfId="46308" xr:uid="{00000000-0005-0000-0000-00007FB80000}"/>
    <cellStyle name="Normal 12 7 4 2 4 2 3" xfId="33498" xr:uid="{00000000-0005-0000-0000-000080B80000}"/>
    <cellStyle name="Normal 12 7 4 2 4 3" xfId="15198" xr:uid="{00000000-0005-0000-0000-000081B80000}"/>
    <cellStyle name="Normal 12 7 4 2 4 3 2" xfId="40818" xr:uid="{00000000-0005-0000-0000-000082B80000}"/>
    <cellStyle name="Normal 12 7 4 2 4 4" xfId="28008" xr:uid="{00000000-0005-0000-0000-000083B80000}"/>
    <cellStyle name="Normal 12 7 4 2 5" xfId="4217" xr:uid="{00000000-0005-0000-0000-000084B80000}"/>
    <cellStyle name="Normal 12 7 4 2 5 2" xfId="9707" xr:uid="{00000000-0005-0000-0000-000085B80000}"/>
    <cellStyle name="Normal 12 7 4 2 5 2 2" xfId="22518" xr:uid="{00000000-0005-0000-0000-000086B80000}"/>
    <cellStyle name="Normal 12 7 4 2 5 2 2 2" xfId="48138" xr:uid="{00000000-0005-0000-0000-000087B80000}"/>
    <cellStyle name="Normal 12 7 4 2 5 2 3" xfId="35328" xr:uid="{00000000-0005-0000-0000-000088B80000}"/>
    <cellStyle name="Normal 12 7 4 2 5 3" xfId="17028" xr:uid="{00000000-0005-0000-0000-000089B80000}"/>
    <cellStyle name="Normal 12 7 4 2 5 3 2" xfId="42648" xr:uid="{00000000-0005-0000-0000-00008AB80000}"/>
    <cellStyle name="Normal 12 7 4 2 5 4" xfId="29838" xr:uid="{00000000-0005-0000-0000-00008BB80000}"/>
    <cellStyle name="Normal 12 7 4 2 6" xfId="11537" xr:uid="{00000000-0005-0000-0000-00008CB80000}"/>
    <cellStyle name="Normal 12 7 4 2 6 2" xfId="24348" xr:uid="{00000000-0005-0000-0000-00008DB80000}"/>
    <cellStyle name="Normal 12 7 4 2 6 2 2" xfId="49968" xr:uid="{00000000-0005-0000-0000-00008EB80000}"/>
    <cellStyle name="Normal 12 7 4 2 6 3" xfId="37158" xr:uid="{00000000-0005-0000-0000-00008FB80000}"/>
    <cellStyle name="Normal 12 7 4 2 7" xfId="6047" xr:uid="{00000000-0005-0000-0000-000090B80000}"/>
    <cellStyle name="Normal 12 7 4 2 7 2" xfId="18858" xr:uid="{00000000-0005-0000-0000-000091B80000}"/>
    <cellStyle name="Normal 12 7 4 2 7 2 2" xfId="44478" xr:uid="{00000000-0005-0000-0000-000092B80000}"/>
    <cellStyle name="Normal 12 7 4 2 7 3" xfId="31668" xr:uid="{00000000-0005-0000-0000-000093B80000}"/>
    <cellStyle name="Normal 12 7 4 2 8" xfId="13368" xr:uid="{00000000-0005-0000-0000-000094B80000}"/>
    <cellStyle name="Normal 12 7 4 2 8 2" xfId="38988" xr:uid="{00000000-0005-0000-0000-000095B80000}"/>
    <cellStyle name="Normal 12 7 4 2 9" xfId="26178" xr:uid="{00000000-0005-0000-0000-000096B80000}"/>
    <cellStyle name="Normal 12 7 4 3" xfId="688" xr:uid="{00000000-0005-0000-0000-000097B80000}"/>
    <cellStyle name="Normal 12 7 4 3 2" xfId="1088" xr:uid="{00000000-0005-0000-0000-000098B80000}"/>
    <cellStyle name="Normal 12 7 4 3 2 2" xfId="1983" xr:uid="{00000000-0005-0000-0000-000099B80000}"/>
    <cellStyle name="Normal 12 7 4 3 2 2 2" xfId="3813" xr:uid="{00000000-0005-0000-0000-00009AB80000}"/>
    <cellStyle name="Normal 12 7 4 3 2 2 2 2" xfId="9303" xr:uid="{00000000-0005-0000-0000-00009BB80000}"/>
    <cellStyle name="Normal 12 7 4 3 2 2 2 2 2" xfId="22114" xr:uid="{00000000-0005-0000-0000-00009CB80000}"/>
    <cellStyle name="Normal 12 7 4 3 2 2 2 2 2 2" xfId="47734" xr:uid="{00000000-0005-0000-0000-00009DB80000}"/>
    <cellStyle name="Normal 12 7 4 3 2 2 2 2 3" xfId="34924" xr:uid="{00000000-0005-0000-0000-00009EB80000}"/>
    <cellStyle name="Normal 12 7 4 3 2 2 2 3" xfId="16624" xr:uid="{00000000-0005-0000-0000-00009FB80000}"/>
    <cellStyle name="Normal 12 7 4 3 2 2 2 3 2" xfId="42244" xr:uid="{00000000-0005-0000-0000-0000A0B80000}"/>
    <cellStyle name="Normal 12 7 4 3 2 2 2 4" xfId="29434" xr:uid="{00000000-0005-0000-0000-0000A1B80000}"/>
    <cellStyle name="Normal 12 7 4 3 2 2 3" xfId="5643" xr:uid="{00000000-0005-0000-0000-0000A2B80000}"/>
    <cellStyle name="Normal 12 7 4 3 2 2 3 2" xfId="11133" xr:uid="{00000000-0005-0000-0000-0000A3B80000}"/>
    <cellStyle name="Normal 12 7 4 3 2 2 3 2 2" xfId="23944" xr:uid="{00000000-0005-0000-0000-0000A4B80000}"/>
    <cellStyle name="Normal 12 7 4 3 2 2 3 2 2 2" xfId="49564" xr:uid="{00000000-0005-0000-0000-0000A5B80000}"/>
    <cellStyle name="Normal 12 7 4 3 2 2 3 2 3" xfId="36754" xr:uid="{00000000-0005-0000-0000-0000A6B80000}"/>
    <cellStyle name="Normal 12 7 4 3 2 2 3 3" xfId="18454" xr:uid="{00000000-0005-0000-0000-0000A7B80000}"/>
    <cellStyle name="Normal 12 7 4 3 2 2 3 3 2" xfId="44074" xr:uid="{00000000-0005-0000-0000-0000A8B80000}"/>
    <cellStyle name="Normal 12 7 4 3 2 2 3 4" xfId="31264" xr:uid="{00000000-0005-0000-0000-0000A9B80000}"/>
    <cellStyle name="Normal 12 7 4 3 2 2 4" xfId="12963" xr:uid="{00000000-0005-0000-0000-0000AAB80000}"/>
    <cellStyle name="Normal 12 7 4 3 2 2 4 2" xfId="25774" xr:uid="{00000000-0005-0000-0000-0000ABB80000}"/>
    <cellStyle name="Normal 12 7 4 3 2 2 4 2 2" xfId="51394" xr:uid="{00000000-0005-0000-0000-0000ACB80000}"/>
    <cellStyle name="Normal 12 7 4 3 2 2 4 3" xfId="38584" xr:uid="{00000000-0005-0000-0000-0000ADB80000}"/>
    <cellStyle name="Normal 12 7 4 3 2 2 5" xfId="7473" xr:uid="{00000000-0005-0000-0000-0000AEB80000}"/>
    <cellStyle name="Normal 12 7 4 3 2 2 5 2" xfId="20284" xr:uid="{00000000-0005-0000-0000-0000AFB80000}"/>
    <cellStyle name="Normal 12 7 4 3 2 2 5 2 2" xfId="45904" xr:uid="{00000000-0005-0000-0000-0000B0B80000}"/>
    <cellStyle name="Normal 12 7 4 3 2 2 5 3" xfId="33094" xr:uid="{00000000-0005-0000-0000-0000B1B80000}"/>
    <cellStyle name="Normal 12 7 4 3 2 2 6" xfId="14794" xr:uid="{00000000-0005-0000-0000-0000B2B80000}"/>
    <cellStyle name="Normal 12 7 4 3 2 2 6 2" xfId="40414" xr:uid="{00000000-0005-0000-0000-0000B3B80000}"/>
    <cellStyle name="Normal 12 7 4 3 2 2 7" xfId="27604" xr:uid="{00000000-0005-0000-0000-0000B4B80000}"/>
    <cellStyle name="Normal 12 7 4 3 2 3" xfId="2919" xr:uid="{00000000-0005-0000-0000-0000B5B80000}"/>
    <cellStyle name="Normal 12 7 4 3 2 3 2" xfId="8409" xr:uid="{00000000-0005-0000-0000-0000B6B80000}"/>
    <cellStyle name="Normal 12 7 4 3 2 3 2 2" xfId="21220" xr:uid="{00000000-0005-0000-0000-0000B7B80000}"/>
    <cellStyle name="Normal 12 7 4 3 2 3 2 2 2" xfId="46840" xr:uid="{00000000-0005-0000-0000-0000B8B80000}"/>
    <cellStyle name="Normal 12 7 4 3 2 3 2 3" xfId="34030" xr:uid="{00000000-0005-0000-0000-0000B9B80000}"/>
    <cellStyle name="Normal 12 7 4 3 2 3 3" xfId="15730" xr:uid="{00000000-0005-0000-0000-0000BAB80000}"/>
    <cellStyle name="Normal 12 7 4 3 2 3 3 2" xfId="41350" xr:uid="{00000000-0005-0000-0000-0000BBB80000}"/>
    <cellStyle name="Normal 12 7 4 3 2 3 4" xfId="28540" xr:uid="{00000000-0005-0000-0000-0000BCB80000}"/>
    <cellStyle name="Normal 12 7 4 3 2 4" xfId="4749" xr:uid="{00000000-0005-0000-0000-0000BDB80000}"/>
    <cellStyle name="Normal 12 7 4 3 2 4 2" xfId="10239" xr:uid="{00000000-0005-0000-0000-0000BEB80000}"/>
    <cellStyle name="Normal 12 7 4 3 2 4 2 2" xfId="23050" xr:uid="{00000000-0005-0000-0000-0000BFB80000}"/>
    <cellStyle name="Normal 12 7 4 3 2 4 2 2 2" xfId="48670" xr:uid="{00000000-0005-0000-0000-0000C0B80000}"/>
    <cellStyle name="Normal 12 7 4 3 2 4 2 3" xfId="35860" xr:uid="{00000000-0005-0000-0000-0000C1B80000}"/>
    <cellStyle name="Normal 12 7 4 3 2 4 3" xfId="17560" xr:uid="{00000000-0005-0000-0000-0000C2B80000}"/>
    <cellStyle name="Normal 12 7 4 3 2 4 3 2" xfId="43180" xr:uid="{00000000-0005-0000-0000-0000C3B80000}"/>
    <cellStyle name="Normal 12 7 4 3 2 4 4" xfId="30370" xr:uid="{00000000-0005-0000-0000-0000C4B80000}"/>
    <cellStyle name="Normal 12 7 4 3 2 5" xfId="12069" xr:uid="{00000000-0005-0000-0000-0000C5B80000}"/>
    <cellStyle name="Normal 12 7 4 3 2 5 2" xfId="24880" xr:uid="{00000000-0005-0000-0000-0000C6B80000}"/>
    <cellStyle name="Normal 12 7 4 3 2 5 2 2" xfId="50500" xr:uid="{00000000-0005-0000-0000-0000C7B80000}"/>
    <cellStyle name="Normal 12 7 4 3 2 5 3" xfId="37690" xr:uid="{00000000-0005-0000-0000-0000C8B80000}"/>
    <cellStyle name="Normal 12 7 4 3 2 6" xfId="6579" xr:uid="{00000000-0005-0000-0000-0000C9B80000}"/>
    <cellStyle name="Normal 12 7 4 3 2 6 2" xfId="19390" xr:uid="{00000000-0005-0000-0000-0000CAB80000}"/>
    <cellStyle name="Normal 12 7 4 3 2 6 2 2" xfId="45010" xr:uid="{00000000-0005-0000-0000-0000CBB80000}"/>
    <cellStyle name="Normal 12 7 4 3 2 6 3" xfId="32200" xr:uid="{00000000-0005-0000-0000-0000CCB80000}"/>
    <cellStyle name="Normal 12 7 4 3 2 7" xfId="13900" xr:uid="{00000000-0005-0000-0000-0000CDB80000}"/>
    <cellStyle name="Normal 12 7 4 3 2 7 2" xfId="39520" xr:uid="{00000000-0005-0000-0000-0000CEB80000}"/>
    <cellStyle name="Normal 12 7 4 3 2 8" xfId="26710" xr:uid="{00000000-0005-0000-0000-0000CFB80000}"/>
    <cellStyle name="Normal 12 7 4 3 3" xfId="1583" xr:uid="{00000000-0005-0000-0000-0000D0B80000}"/>
    <cellStyle name="Normal 12 7 4 3 3 2" xfId="3413" xr:uid="{00000000-0005-0000-0000-0000D1B80000}"/>
    <cellStyle name="Normal 12 7 4 3 3 2 2" xfId="8903" xr:uid="{00000000-0005-0000-0000-0000D2B80000}"/>
    <cellStyle name="Normal 12 7 4 3 3 2 2 2" xfId="21714" xr:uid="{00000000-0005-0000-0000-0000D3B80000}"/>
    <cellStyle name="Normal 12 7 4 3 3 2 2 2 2" xfId="47334" xr:uid="{00000000-0005-0000-0000-0000D4B80000}"/>
    <cellStyle name="Normal 12 7 4 3 3 2 2 3" xfId="34524" xr:uid="{00000000-0005-0000-0000-0000D5B80000}"/>
    <cellStyle name="Normal 12 7 4 3 3 2 3" xfId="16224" xr:uid="{00000000-0005-0000-0000-0000D6B80000}"/>
    <cellStyle name="Normal 12 7 4 3 3 2 3 2" xfId="41844" xr:uid="{00000000-0005-0000-0000-0000D7B80000}"/>
    <cellStyle name="Normal 12 7 4 3 3 2 4" xfId="29034" xr:uid="{00000000-0005-0000-0000-0000D8B80000}"/>
    <cellStyle name="Normal 12 7 4 3 3 3" xfId="5243" xr:uid="{00000000-0005-0000-0000-0000D9B80000}"/>
    <cellStyle name="Normal 12 7 4 3 3 3 2" xfId="10733" xr:uid="{00000000-0005-0000-0000-0000DAB80000}"/>
    <cellStyle name="Normal 12 7 4 3 3 3 2 2" xfId="23544" xr:uid="{00000000-0005-0000-0000-0000DBB80000}"/>
    <cellStyle name="Normal 12 7 4 3 3 3 2 2 2" xfId="49164" xr:uid="{00000000-0005-0000-0000-0000DCB80000}"/>
    <cellStyle name="Normal 12 7 4 3 3 3 2 3" xfId="36354" xr:uid="{00000000-0005-0000-0000-0000DDB80000}"/>
    <cellStyle name="Normal 12 7 4 3 3 3 3" xfId="18054" xr:uid="{00000000-0005-0000-0000-0000DEB80000}"/>
    <cellStyle name="Normal 12 7 4 3 3 3 3 2" xfId="43674" xr:uid="{00000000-0005-0000-0000-0000DFB80000}"/>
    <cellStyle name="Normal 12 7 4 3 3 3 4" xfId="30864" xr:uid="{00000000-0005-0000-0000-0000E0B80000}"/>
    <cellStyle name="Normal 12 7 4 3 3 4" xfId="12563" xr:uid="{00000000-0005-0000-0000-0000E1B80000}"/>
    <cellStyle name="Normal 12 7 4 3 3 4 2" xfId="25374" xr:uid="{00000000-0005-0000-0000-0000E2B80000}"/>
    <cellStyle name="Normal 12 7 4 3 3 4 2 2" xfId="50994" xr:uid="{00000000-0005-0000-0000-0000E3B80000}"/>
    <cellStyle name="Normal 12 7 4 3 3 4 3" xfId="38184" xr:uid="{00000000-0005-0000-0000-0000E4B80000}"/>
    <cellStyle name="Normal 12 7 4 3 3 5" xfId="7073" xr:uid="{00000000-0005-0000-0000-0000E5B80000}"/>
    <cellStyle name="Normal 12 7 4 3 3 5 2" xfId="19884" xr:uid="{00000000-0005-0000-0000-0000E6B80000}"/>
    <cellStyle name="Normal 12 7 4 3 3 5 2 2" xfId="45504" xr:uid="{00000000-0005-0000-0000-0000E7B80000}"/>
    <cellStyle name="Normal 12 7 4 3 3 5 3" xfId="32694" xr:uid="{00000000-0005-0000-0000-0000E8B80000}"/>
    <cellStyle name="Normal 12 7 4 3 3 6" xfId="14394" xr:uid="{00000000-0005-0000-0000-0000E9B80000}"/>
    <cellStyle name="Normal 12 7 4 3 3 6 2" xfId="40014" xr:uid="{00000000-0005-0000-0000-0000EAB80000}"/>
    <cellStyle name="Normal 12 7 4 3 3 7" xfId="27204" xr:uid="{00000000-0005-0000-0000-0000EBB80000}"/>
    <cellStyle name="Normal 12 7 4 3 4" xfId="2519" xr:uid="{00000000-0005-0000-0000-0000ECB80000}"/>
    <cellStyle name="Normal 12 7 4 3 4 2" xfId="8009" xr:uid="{00000000-0005-0000-0000-0000EDB80000}"/>
    <cellStyle name="Normal 12 7 4 3 4 2 2" xfId="20820" xr:uid="{00000000-0005-0000-0000-0000EEB80000}"/>
    <cellStyle name="Normal 12 7 4 3 4 2 2 2" xfId="46440" xr:uid="{00000000-0005-0000-0000-0000EFB80000}"/>
    <cellStyle name="Normal 12 7 4 3 4 2 3" xfId="33630" xr:uid="{00000000-0005-0000-0000-0000F0B80000}"/>
    <cellStyle name="Normal 12 7 4 3 4 3" xfId="15330" xr:uid="{00000000-0005-0000-0000-0000F1B80000}"/>
    <cellStyle name="Normal 12 7 4 3 4 3 2" xfId="40950" xr:uid="{00000000-0005-0000-0000-0000F2B80000}"/>
    <cellStyle name="Normal 12 7 4 3 4 4" xfId="28140" xr:uid="{00000000-0005-0000-0000-0000F3B80000}"/>
    <cellStyle name="Normal 12 7 4 3 5" xfId="4349" xr:uid="{00000000-0005-0000-0000-0000F4B80000}"/>
    <cellStyle name="Normal 12 7 4 3 5 2" xfId="9839" xr:uid="{00000000-0005-0000-0000-0000F5B80000}"/>
    <cellStyle name="Normal 12 7 4 3 5 2 2" xfId="22650" xr:uid="{00000000-0005-0000-0000-0000F6B80000}"/>
    <cellStyle name="Normal 12 7 4 3 5 2 2 2" xfId="48270" xr:uid="{00000000-0005-0000-0000-0000F7B80000}"/>
    <cellStyle name="Normal 12 7 4 3 5 2 3" xfId="35460" xr:uid="{00000000-0005-0000-0000-0000F8B80000}"/>
    <cellStyle name="Normal 12 7 4 3 5 3" xfId="17160" xr:uid="{00000000-0005-0000-0000-0000F9B80000}"/>
    <cellStyle name="Normal 12 7 4 3 5 3 2" xfId="42780" xr:uid="{00000000-0005-0000-0000-0000FAB80000}"/>
    <cellStyle name="Normal 12 7 4 3 5 4" xfId="29970" xr:uid="{00000000-0005-0000-0000-0000FBB80000}"/>
    <cellStyle name="Normal 12 7 4 3 6" xfId="11669" xr:uid="{00000000-0005-0000-0000-0000FCB80000}"/>
    <cellStyle name="Normal 12 7 4 3 6 2" xfId="24480" xr:uid="{00000000-0005-0000-0000-0000FDB80000}"/>
    <cellStyle name="Normal 12 7 4 3 6 2 2" xfId="50100" xr:uid="{00000000-0005-0000-0000-0000FEB80000}"/>
    <cellStyle name="Normal 12 7 4 3 6 3" xfId="37290" xr:uid="{00000000-0005-0000-0000-0000FFB80000}"/>
    <cellStyle name="Normal 12 7 4 3 7" xfId="6179" xr:uid="{00000000-0005-0000-0000-000000B90000}"/>
    <cellStyle name="Normal 12 7 4 3 7 2" xfId="18990" xr:uid="{00000000-0005-0000-0000-000001B90000}"/>
    <cellStyle name="Normal 12 7 4 3 7 2 2" xfId="44610" xr:uid="{00000000-0005-0000-0000-000002B90000}"/>
    <cellStyle name="Normal 12 7 4 3 7 3" xfId="31800" xr:uid="{00000000-0005-0000-0000-000003B90000}"/>
    <cellStyle name="Normal 12 7 4 3 8" xfId="13500" xr:uid="{00000000-0005-0000-0000-000004B90000}"/>
    <cellStyle name="Normal 12 7 4 3 8 2" xfId="39120" xr:uid="{00000000-0005-0000-0000-000005B90000}"/>
    <cellStyle name="Normal 12 7 4 3 9" xfId="26310" xr:uid="{00000000-0005-0000-0000-000006B90000}"/>
    <cellStyle name="Normal 12 7 4 4" xfId="463" xr:uid="{00000000-0005-0000-0000-000007B90000}"/>
    <cellStyle name="Normal 12 7 4 4 2" xfId="1358" xr:uid="{00000000-0005-0000-0000-000008B90000}"/>
    <cellStyle name="Normal 12 7 4 4 2 2" xfId="3188" xr:uid="{00000000-0005-0000-0000-000009B90000}"/>
    <cellStyle name="Normal 12 7 4 4 2 2 2" xfId="8678" xr:uid="{00000000-0005-0000-0000-00000AB90000}"/>
    <cellStyle name="Normal 12 7 4 4 2 2 2 2" xfId="21489" xr:uid="{00000000-0005-0000-0000-00000BB90000}"/>
    <cellStyle name="Normal 12 7 4 4 2 2 2 2 2" xfId="47109" xr:uid="{00000000-0005-0000-0000-00000CB90000}"/>
    <cellStyle name="Normal 12 7 4 4 2 2 2 3" xfId="34299" xr:uid="{00000000-0005-0000-0000-00000DB90000}"/>
    <cellStyle name="Normal 12 7 4 4 2 2 3" xfId="15999" xr:uid="{00000000-0005-0000-0000-00000EB90000}"/>
    <cellStyle name="Normal 12 7 4 4 2 2 3 2" xfId="41619" xr:uid="{00000000-0005-0000-0000-00000FB90000}"/>
    <cellStyle name="Normal 12 7 4 4 2 2 4" xfId="28809" xr:uid="{00000000-0005-0000-0000-000010B90000}"/>
    <cellStyle name="Normal 12 7 4 4 2 3" xfId="5018" xr:uid="{00000000-0005-0000-0000-000011B90000}"/>
    <cellStyle name="Normal 12 7 4 4 2 3 2" xfId="10508" xr:uid="{00000000-0005-0000-0000-000012B90000}"/>
    <cellStyle name="Normal 12 7 4 4 2 3 2 2" xfId="23319" xr:uid="{00000000-0005-0000-0000-000013B90000}"/>
    <cellStyle name="Normal 12 7 4 4 2 3 2 2 2" xfId="48939" xr:uid="{00000000-0005-0000-0000-000014B90000}"/>
    <cellStyle name="Normal 12 7 4 4 2 3 2 3" xfId="36129" xr:uid="{00000000-0005-0000-0000-000015B90000}"/>
    <cellStyle name="Normal 12 7 4 4 2 3 3" xfId="17829" xr:uid="{00000000-0005-0000-0000-000016B90000}"/>
    <cellStyle name="Normal 12 7 4 4 2 3 3 2" xfId="43449" xr:uid="{00000000-0005-0000-0000-000017B90000}"/>
    <cellStyle name="Normal 12 7 4 4 2 3 4" xfId="30639" xr:uid="{00000000-0005-0000-0000-000018B90000}"/>
    <cellStyle name="Normal 12 7 4 4 2 4" xfId="12338" xr:uid="{00000000-0005-0000-0000-000019B90000}"/>
    <cellStyle name="Normal 12 7 4 4 2 4 2" xfId="25149" xr:uid="{00000000-0005-0000-0000-00001AB90000}"/>
    <cellStyle name="Normal 12 7 4 4 2 4 2 2" xfId="50769" xr:uid="{00000000-0005-0000-0000-00001BB90000}"/>
    <cellStyle name="Normal 12 7 4 4 2 4 3" xfId="37959" xr:uid="{00000000-0005-0000-0000-00001CB90000}"/>
    <cellStyle name="Normal 12 7 4 4 2 5" xfId="6848" xr:uid="{00000000-0005-0000-0000-00001DB90000}"/>
    <cellStyle name="Normal 12 7 4 4 2 5 2" xfId="19659" xr:uid="{00000000-0005-0000-0000-00001EB90000}"/>
    <cellStyle name="Normal 12 7 4 4 2 5 2 2" xfId="45279" xr:uid="{00000000-0005-0000-0000-00001FB90000}"/>
    <cellStyle name="Normal 12 7 4 4 2 5 3" xfId="32469" xr:uid="{00000000-0005-0000-0000-000020B90000}"/>
    <cellStyle name="Normal 12 7 4 4 2 6" xfId="14169" xr:uid="{00000000-0005-0000-0000-000021B90000}"/>
    <cellStyle name="Normal 12 7 4 4 2 6 2" xfId="39789" xr:uid="{00000000-0005-0000-0000-000022B90000}"/>
    <cellStyle name="Normal 12 7 4 4 2 7" xfId="26979" xr:uid="{00000000-0005-0000-0000-000023B90000}"/>
    <cellStyle name="Normal 12 7 4 4 3" xfId="2294" xr:uid="{00000000-0005-0000-0000-000024B90000}"/>
    <cellStyle name="Normal 12 7 4 4 3 2" xfId="7784" xr:uid="{00000000-0005-0000-0000-000025B90000}"/>
    <cellStyle name="Normal 12 7 4 4 3 2 2" xfId="20595" xr:uid="{00000000-0005-0000-0000-000026B90000}"/>
    <cellStyle name="Normal 12 7 4 4 3 2 2 2" xfId="46215" xr:uid="{00000000-0005-0000-0000-000027B90000}"/>
    <cellStyle name="Normal 12 7 4 4 3 2 3" xfId="33405" xr:uid="{00000000-0005-0000-0000-000028B90000}"/>
    <cellStyle name="Normal 12 7 4 4 3 3" xfId="15105" xr:uid="{00000000-0005-0000-0000-000029B90000}"/>
    <cellStyle name="Normal 12 7 4 4 3 3 2" xfId="40725" xr:uid="{00000000-0005-0000-0000-00002AB90000}"/>
    <cellStyle name="Normal 12 7 4 4 3 4" xfId="27915" xr:uid="{00000000-0005-0000-0000-00002BB90000}"/>
    <cellStyle name="Normal 12 7 4 4 4" xfId="4124" xr:uid="{00000000-0005-0000-0000-00002CB90000}"/>
    <cellStyle name="Normal 12 7 4 4 4 2" xfId="9614" xr:uid="{00000000-0005-0000-0000-00002DB90000}"/>
    <cellStyle name="Normal 12 7 4 4 4 2 2" xfId="22425" xr:uid="{00000000-0005-0000-0000-00002EB90000}"/>
    <cellStyle name="Normal 12 7 4 4 4 2 2 2" xfId="48045" xr:uid="{00000000-0005-0000-0000-00002FB90000}"/>
    <cellStyle name="Normal 12 7 4 4 4 2 3" xfId="35235" xr:uid="{00000000-0005-0000-0000-000030B90000}"/>
    <cellStyle name="Normal 12 7 4 4 4 3" xfId="16935" xr:uid="{00000000-0005-0000-0000-000031B90000}"/>
    <cellStyle name="Normal 12 7 4 4 4 3 2" xfId="42555" xr:uid="{00000000-0005-0000-0000-000032B90000}"/>
    <cellStyle name="Normal 12 7 4 4 4 4" xfId="29745" xr:uid="{00000000-0005-0000-0000-000033B90000}"/>
    <cellStyle name="Normal 12 7 4 4 5" xfId="11444" xr:uid="{00000000-0005-0000-0000-000034B90000}"/>
    <cellStyle name="Normal 12 7 4 4 5 2" xfId="24255" xr:uid="{00000000-0005-0000-0000-000035B90000}"/>
    <cellStyle name="Normal 12 7 4 4 5 2 2" xfId="49875" xr:uid="{00000000-0005-0000-0000-000036B90000}"/>
    <cellStyle name="Normal 12 7 4 4 5 3" xfId="37065" xr:uid="{00000000-0005-0000-0000-000037B90000}"/>
    <cellStyle name="Normal 12 7 4 4 6" xfId="5954" xr:uid="{00000000-0005-0000-0000-000038B90000}"/>
    <cellStyle name="Normal 12 7 4 4 6 2" xfId="18765" xr:uid="{00000000-0005-0000-0000-000039B90000}"/>
    <cellStyle name="Normal 12 7 4 4 6 2 2" xfId="44385" xr:uid="{00000000-0005-0000-0000-00003AB90000}"/>
    <cellStyle name="Normal 12 7 4 4 6 3" xfId="31575" xr:uid="{00000000-0005-0000-0000-00003BB90000}"/>
    <cellStyle name="Normal 12 7 4 4 7" xfId="13275" xr:uid="{00000000-0005-0000-0000-00003CB90000}"/>
    <cellStyle name="Normal 12 7 4 4 7 2" xfId="38895" xr:uid="{00000000-0005-0000-0000-00003DB90000}"/>
    <cellStyle name="Normal 12 7 4 4 8" xfId="26085" xr:uid="{00000000-0005-0000-0000-00003EB90000}"/>
    <cellStyle name="Normal 12 7 4 5" xfId="822" xr:uid="{00000000-0005-0000-0000-00003FB90000}"/>
    <cellStyle name="Normal 12 7 4 5 2" xfId="1717" xr:uid="{00000000-0005-0000-0000-000040B90000}"/>
    <cellStyle name="Normal 12 7 4 5 2 2" xfId="3547" xr:uid="{00000000-0005-0000-0000-000041B90000}"/>
    <cellStyle name="Normal 12 7 4 5 2 2 2" xfId="9037" xr:uid="{00000000-0005-0000-0000-000042B90000}"/>
    <cellStyle name="Normal 12 7 4 5 2 2 2 2" xfId="21848" xr:uid="{00000000-0005-0000-0000-000043B90000}"/>
    <cellStyle name="Normal 12 7 4 5 2 2 2 2 2" xfId="47468" xr:uid="{00000000-0005-0000-0000-000044B90000}"/>
    <cellStyle name="Normal 12 7 4 5 2 2 2 3" xfId="34658" xr:uid="{00000000-0005-0000-0000-000045B90000}"/>
    <cellStyle name="Normal 12 7 4 5 2 2 3" xfId="16358" xr:uid="{00000000-0005-0000-0000-000046B90000}"/>
    <cellStyle name="Normal 12 7 4 5 2 2 3 2" xfId="41978" xr:uid="{00000000-0005-0000-0000-000047B90000}"/>
    <cellStyle name="Normal 12 7 4 5 2 2 4" xfId="29168" xr:uid="{00000000-0005-0000-0000-000048B90000}"/>
    <cellStyle name="Normal 12 7 4 5 2 3" xfId="5377" xr:uid="{00000000-0005-0000-0000-000049B90000}"/>
    <cellStyle name="Normal 12 7 4 5 2 3 2" xfId="10867" xr:uid="{00000000-0005-0000-0000-00004AB90000}"/>
    <cellStyle name="Normal 12 7 4 5 2 3 2 2" xfId="23678" xr:uid="{00000000-0005-0000-0000-00004BB90000}"/>
    <cellStyle name="Normal 12 7 4 5 2 3 2 2 2" xfId="49298" xr:uid="{00000000-0005-0000-0000-00004CB90000}"/>
    <cellStyle name="Normal 12 7 4 5 2 3 2 3" xfId="36488" xr:uid="{00000000-0005-0000-0000-00004DB90000}"/>
    <cellStyle name="Normal 12 7 4 5 2 3 3" xfId="18188" xr:uid="{00000000-0005-0000-0000-00004EB90000}"/>
    <cellStyle name="Normal 12 7 4 5 2 3 3 2" xfId="43808" xr:uid="{00000000-0005-0000-0000-00004FB90000}"/>
    <cellStyle name="Normal 12 7 4 5 2 3 4" xfId="30998" xr:uid="{00000000-0005-0000-0000-000050B90000}"/>
    <cellStyle name="Normal 12 7 4 5 2 4" xfId="12697" xr:uid="{00000000-0005-0000-0000-000051B90000}"/>
    <cellStyle name="Normal 12 7 4 5 2 4 2" xfId="25508" xr:uid="{00000000-0005-0000-0000-000052B90000}"/>
    <cellStyle name="Normal 12 7 4 5 2 4 2 2" xfId="51128" xr:uid="{00000000-0005-0000-0000-000053B90000}"/>
    <cellStyle name="Normal 12 7 4 5 2 4 3" xfId="38318" xr:uid="{00000000-0005-0000-0000-000054B90000}"/>
    <cellStyle name="Normal 12 7 4 5 2 5" xfId="7207" xr:uid="{00000000-0005-0000-0000-000055B90000}"/>
    <cellStyle name="Normal 12 7 4 5 2 5 2" xfId="20018" xr:uid="{00000000-0005-0000-0000-000056B90000}"/>
    <cellStyle name="Normal 12 7 4 5 2 5 2 2" xfId="45638" xr:uid="{00000000-0005-0000-0000-000057B90000}"/>
    <cellStyle name="Normal 12 7 4 5 2 5 3" xfId="32828" xr:uid="{00000000-0005-0000-0000-000058B90000}"/>
    <cellStyle name="Normal 12 7 4 5 2 6" xfId="14528" xr:uid="{00000000-0005-0000-0000-000059B90000}"/>
    <cellStyle name="Normal 12 7 4 5 2 6 2" xfId="40148" xr:uid="{00000000-0005-0000-0000-00005AB90000}"/>
    <cellStyle name="Normal 12 7 4 5 2 7" xfId="27338" xr:uid="{00000000-0005-0000-0000-00005BB90000}"/>
    <cellStyle name="Normal 12 7 4 5 3" xfId="2653" xr:uid="{00000000-0005-0000-0000-00005CB90000}"/>
    <cellStyle name="Normal 12 7 4 5 3 2" xfId="8143" xr:uid="{00000000-0005-0000-0000-00005DB90000}"/>
    <cellStyle name="Normal 12 7 4 5 3 2 2" xfId="20954" xr:uid="{00000000-0005-0000-0000-00005EB90000}"/>
    <cellStyle name="Normal 12 7 4 5 3 2 2 2" xfId="46574" xr:uid="{00000000-0005-0000-0000-00005FB90000}"/>
    <cellStyle name="Normal 12 7 4 5 3 2 3" xfId="33764" xr:uid="{00000000-0005-0000-0000-000060B90000}"/>
    <cellStyle name="Normal 12 7 4 5 3 3" xfId="15464" xr:uid="{00000000-0005-0000-0000-000061B90000}"/>
    <cellStyle name="Normal 12 7 4 5 3 3 2" xfId="41084" xr:uid="{00000000-0005-0000-0000-000062B90000}"/>
    <cellStyle name="Normal 12 7 4 5 3 4" xfId="28274" xr:uid="{00000000-0005-0000-0000-000063B90000}"/>
    <cellStyle name="Normal 12 7 4 5 4" xfId="4483" xr:uid="{00000000-0005-0000-0000-000064B90000}"/>
    <cellStyle name="Normal 12 7 4 5 4 2" xfId="9973" xr:uid="{00000000-0005-0000-0000-000065B90000}"/>
    <cellStyle name="Normal 12 7 4 5 4 2 2" xfId="22784" xr:uid="{00000000-0005-0000-0000-000066B90000}"/>
    <cellStyle name="Normal 12 7 4 5 4 2 2 2" xfId="48404" xr:uid="{00000000-0005-0000-0000-000067B90000}"/>
    <cellStyle name="Normal 12 7 4 5 4 2 3" xfId="35594" xr:uid="{00000000-0005-0000-0000-000068B90000}"/>
    <cellStyle name="Normal 12 7 4 5 4 3" xfId="17294" xr:uid="{00000000-0005-0000-0000-000069B90000}"/>
    <cellStyle name="Normal 12 7 4 5 4 3 2" xfId="42914" xr:uid="{00000000-0005-0000-0000-00006AB90000}"/>
    <cellStyle name="Normal 12 7 4 5 4 4" xfId="30104" xr:uid="{00000000-0005-0000-0000-00006BB90000}"/>
    <cellStyle name="Normal 12 7 4 5 5" xfId="11803" xr:uid="{00000000-0005-0000-0000-00006CB90000}"/>
    <cellStyle name="Normal 12 7 4 5 5 2" xfId="24614" xr:uid="{00000000-0005-0000-0000-00006DB90000}"/>
    <cellStyle name="Normal 12 7 4 5 5 2 2" xfId="50234" xr:uid="{00000000-0005-0000-0000-00006EB90000}"/>
    <cellStyle name="Normal 12 7 4 5 5 3" xfId="37424" xr:uid="{00000000-0005-0000-0000-00006FB90000}"/>
    <cellStyle name="Normal 12 7 4 5 6" xfId="6313" xr:uid="{00000000-0005-0000-0000-000070B90000}"/>
    <cellStyle name="Normal 12 7 4 5 6 2" xfId="19124" xr:uid="{00000000-0005-0000-0000-000071B90000}"/>
    <cellStyle name="Normal 12 7 4 5 6 2 2" xfId="44744" xr:uid="{00000000-0005-0000-0000-000072B90000}"/>
    <cellStyle name="Normal 12 7 4 5 6 3" xfId="31934" xr:uid="{00000000-0005-0000-0000-000073B90000}"/>
    <cellStyle name="Normal 12 7 4 5 7" xfId="13634" xr:uid="{00000000-0005-0000-0000-000074B90000}"/>
    <cellStyle name="Normal 12 7 4 5 7 2" xfId="39254" xr:uid="{00000000-0005-0000-0000-000075B90000}"/>
    <cellStyle name="Normal 12 7 4 5 8" xfId="26444" xr:uid="{00000000-0005-0000-0000-000076B90000}"/>
    <cellStyle name="Normal 12 7 4 6" xfId="1223" xr:uid="{00000000-0005-0000-0000-000077B90000}"/>
    <cellStyle name="Normal 12 7 4 6 2" xfId="3053" xr:uid="{00000000-0005-0000-0000-000078B90000}"/>
    <cellStyle name="Normal 12 7 4 6 2 2" xfId="8543" xr:uid="{00000000-0005-0000-0000-000079B90000}"/>
    <cellStyle name="Normal 12 7 4 6 2 2 2" xfId="21354" xr:uid="{00000000-0005-0000-0000-00007AB90000}"/>
    <cellStyle name="Normal 12 7 4 6 2 2 2 2" xfId="46974" xr:uid="{00000000-0005-0000-0000-00007BB90000}"/>
    <cellStyle name="Normal 12 7 4 6 2 2 3" xfId="34164" xr:uid="{00000000-0005-0000-0000-00007CB90000}"/>
    <cellStyle name="Normal 12 7 4 6 2 3" xfId="15864" xr:uid="{00000000-0005-0000-0000-00007DB90000}"/>
    <cellStyle name="Normal 12 7 4 6 2 3 2" xfId="41484" xr:uid="{00000000-0005-0000-0000-00007EB90000}"/>
    <cellStyle name="Normal 12 7 4 6 2 4" xfId="28674" xr:uid="{00000000-0005-0000-0000-00007FB90000}"/>
    <cellStyle name="Normal 12 7 4 6 3" xfId="4883" xr:uid="{00000000-0005-0000-0000-000080B90000}"/>
    <cellStyle name="Normal 12 7 4 6 3 2" xfId="10373" xr:uid="{00000000-0005-0000-0000-000081B90000}"/>
    <cellStyle name="Normal 12 7 4 6 3 2 2" xfId="23184" xr:uid="{00000000-0005-0000-0000-000082B90000}"/>
    <cellStyle name="Normal 12 7 4 6 3 2 2 2" xfId="48804" xr:uid="{00000000-0005-0000-0000-000083B90000}"/>
    <cellStyle name="Normal 12 7 4 6 3 2 3" xfId="35994" xr:uid="{00000000-0005-0000-0000-000084B90000}"/>
    <cellStyle name="Normal 12 7 4 6 3 3" xfId="17694" xr:uid="{00000000-0005-0000-0000-000085B90000}"/>
    <cellStyle name="Normal 12 7 4 6 3 3 2" xfId="43314" xr:uid="{00000000-0005-0000-0000-000086B90000}"/>
    <cellStyle name="Normal 12 7 4 6 3 4" xfId="30504" xr:uid="{00000000-0005-0000-0000-000087B90000}"/>
    <cellStyle name="Normal 12 7 4 6 4" xfId="12203" xr:uid="{00000000-0005-0000-0000-000088B90000}"/>
    <cellStyle name="Normal 12 7 4 6 4 2" xfId="25014" xr:uid="{00000000-0005-0000-0000-000089B90000}"/>
    <cellStyle name="Normal 12 7 4 6 4 2 2" xfId="50634" xr:uid="{00000000-0005-0000-0000-00008AB90000}"/>
    <cellStyle name="Normal 12 7 4 6 4 3" xfId="37824" xr:uid="{00000000-0005-0000-0000-00008BB90000}"/>
    <cellStyle name="Normal 12 7 4 6 5" xfId="6713" xr:uid="{00000000-0005-0000-0000-00008CB90000}"/>
    <cellStyle name="Normal 12 7 4 6 5 2" xfId="19524" xr:uid="{00000000-0005-0000-0000-00008DB90000}"/>
    <cellStyle name="Normal 12 7 4 6 5 2 2" xfId="45144" xr:uid="{00000000-0005-0000-0000-00008EB90000}"/>
    <cellStyle name="Normal 12 7 4 6 5 3" xfId="32334" xr:uid="{00000000-0005-0000-0000-00008FB90000}"/>
    <cellStyle name="Normal 12 7 4 6 6" xfId="14034" xr:uid="{00000000-0005-0000-0000-000090B90000}"/>
    <cellStyle name="Normal 12 7 4 6 6 2" xfId="39654" xr:uid="{00000000-0005-0000-0000-000091B90000}"/>
    <cellStyle name="Normal 12 7 4 6 7" xfId="26844" xr:uid="{00000000-0005-0000-0000-000092B90000}"/>
    <cellStyle name="Normal 12 7 4 7" xfId="2159" xr:uid="{00000000-0005-0000-0000-000093B90000}"/>
    <cellStyle name="Normal 12 7 4 7 2" xfId="7649" xr:uid="{00000000-0005-0000-0000-000094B90000}"/>
    <cellStyle name="Normal 12 7 4 7 2 2" xfId="20460" xr:uid="{00000000-0005-0000-0000-000095B90000}"/>
    <cellStyle name="Normal 12 7 4 7 2 2 2" xfId="46080" xr:uid="{00000000-0005-0000-0000-000096B90000}"/>
    <cellStyle name="Normal 12 7 4 7 2 3" xfId="33270" xr:uid="{00000000-0005-0000-0000-000097B90000}"/>
    <cellStyle name="Normal 12 7 4 7 3" xfId="14970" xr:uid="{00000000-0005-0000-0000-000098B90000}"/>
    <cellStyle name="Normal 12 7 4 7 3 2" xfId="40590" xr:uid="{00000000-0005-0000-0000-000099B90000}"/>
    <cellStyle name="Normal 12 7 4 7 4" xfId="27780" xr:uid="{00000000-0005-0000-0000-00009AB90000}"/>
    <cellStyle name="Normal 12 7 4 8" xfId="3989" xr:uid="{00000000-0005-0000-0000-00009BB90000}"/>
    <cellStyle name="Normal 12 7 4 8 2" xfId="9479" xr:uid="{00000000-0005-0000-0000-00009CB90000}"/>
    <cellStyle name="Normal 12 7 4 8 2 2" xfId="22290" xr:uid="{00000000-0005-0000-0000-00009DB90000}"/>
    <cellStyle name="Normal 12 7 4 8 2 2 2" xfId="47910" xr:uid="{00000000-0005-0000-0000-00009EB90000}"/>
    <cellStyle name="Normal 12 7 4 8 2 3" xfId="35100" xr:uid="{00000000-0005-0000-0000-00009FB90000}"/>
    <cellStyle name="Normal 12 7 4 8 3" xfId="16800" xr:uid="{00000000-0005-0000-0000-0000A0B90000}"/>
    <cellStyle name="Normal 12 7 4 8 3 2" xfId="42420" xr:uid="{00000000-0005-0000-0000-0000A1B90000}"/>
    <cellStyle name="Normal 12 7 4 8 4" xfId="29610" xr:uid="{00000000-0005-0000-0000-0000A2B90000}"/>
    <cellStyle name="Normal 12 7 4 9" xfId="11309" xr:uid="{00000000-0005-0000-0000-0000A3B90000}"/>
    <cellStyle name="Normal 12 7 4 9 2" xfId="24120" xr:uid="{00000000-0005-0000-0000-0000A4B90000}"/>
    <cellStyle name="Normal 12 7 4 9 2 2" xfId="49740" xr:uid="{00000000-0005-0000-0000-0000A5B90000}"/>
    <cellStyle name="Normal 12 7 4 9 3" xfId="36930" xr:uid="{00000000-0005-0000-0000-0000A6B90000}"/>
    <cellStyle name="Normal 12 7 5" xfId="397" xr:uid="{00000000-0005-0000-0000-0000A7B90000}"/>
    <cellStyle name="Normal 12 7 5 2" xfId="863" xr:uid="{00000000-0005-0000-0000-0000A8B90000}"/>
    <cellStyle name="Normal 12 7 5 2 2" xfId="1758" xr:uid="{00000000-0005-0000-0000-0000A9B90000}"/>
    <cellStyle name="Normal 12 7 5 2 2 2" xfId="3588" xr:uid="{00000000-0005-0000-0000-0000AAB90000}"/>
    <cellStyle name="Normal 12 7 5 2 2 2 2" xfId="9078" xr:uid="{00000000-0005-0000-0000-0000ABB90000}"/>
    <cellStyle name="Normal 12 7 5 2 2 2 2 2" xfId="21889" xr:uid="{00000000-0005-0000-0000-0000ACB90000}"/>
    <cellStyle name="Normal 12 7 5 2 2 2 2 2 2" xfId="47509" xr:uid="{00000000-0005-0000-0000-0000ADB90000}"/>
    <cellStyle name="Normal 12 7 5 2 2 2 2 3" xfId="34699" xr:uid="{00000000-0005-0000-0000-0000AEB90000}"/>
    <cellStyle name="Normal 12 7 5 2 2 2 3" xfId="16399" xr:uid="{00000000-0005-0000-0000-0000AFB90000}"/>
    <cellStyle name="Normal 12 7 5 2 2 2 3 2" xfId="42019" xr:uid="{00000000-0005-0000-0000-0000B0B90000}"/>
    <cellStyle name="Normal 12 7 5 2 2 2 4" xfId="29209" xr:uid="{00000000-0005-0000-0000-0000B1B90000}"/>
    <cellStyle name="Normal 12 7 5 2 2 3" xfId="5418" xr:uid="{00000000-0005-0000-0000-0000B2B90000}"/>
    <cellStyle name="Normal 12 7 5 2 2 3 2" xfId="10908" xr:uid="{00000000-0005-0000-0000-0000B3B90000}"/>
    <cellStyle name="Normal 12 7 5 2 2 3 2 2" xfId="23719" xr:uid="{00000000-0005-0000-0000-0000B4B90000}"/>
    <cellStyle name="Normal 12 7 5 2 2 3 2 2 2" xfId="49339" xr:uid="{00000000-0005-0000-0000-0000B5B90000}"/>
    <cellStyle name="Normal 12 7 5 2 2 3 2 3" xfId="36529" xr:uid="{00000000-0005-0000-0000-0000B6B90000}"/>
    <cellStyle name="Normal 12 7 5 2 2 3 3" xfId="18229" xr:uid="{00000000-0005-0000-0000-0000B7B90000}"/>
    <cellStyle name="Normal 12 7 5 2 2 3 3 2" xfId="43849" xr:uid="{00000000-0005-0000-0000-0000B8B90000}"/>
    <cellStyle name="Normal 12 7 5 2 2 3 4" xfId="31039" xr:uid="{00000000-0005-0000-0000-0000B9B90000}"/>
    <cellStyle name="Normal 12 7 5 2 2 4" xfId="12738" xr:uid="{00000000-0005-0000-0000-0000BAB90000}"/>
    <cellStyle name="Normal 12 7 5 2 2 4 2" xfId="25549" xr:uid="{00000000-0005-0000-0000-0000BBB90000}"/>
    <cellStyle name="Normal 12 7 5 2 2 4 2 2" xfId="51169" xr:uid="{00000000-0005-0000-0000-0000BCB90000}"/>
    <cellStyle name="Normal 12 7 5 2 2 4 3" xfId="38359" xr:uid="{00000000-0005-0000-0000-0000BDB90000}"/>
    <cellStyle name="Normal 12 7 5 2 2 5" xfId="7248" xr:uid="{00000000-0005-0000-0000-0000BEB90000}"/>
    <cellStyle name="Normal 12 7 5 2 2 5 2" xfId="20059" xr:uid="{00000000-0005-0000-0000-0000BFB90000}"/>
    <cellStyle name="Normal 12 7 5 2 2 5 2 2" xfId="45679" xr:uid="{00000000-0005-0000-0000-0000C0B90000}"/>
    <cellStyle name="Normal 12 7 5 2 2 5 3" xfId="32869" xr:uid="{00000000-0005-0000-0000-0000C1B90000}"/>
    <cellStyle name="Normal 12 7 5 2 2 6" xfId="14569" xr:uid="{00000000-0005-0000-0000-0000C2B90000}"/>
    <cellStyle name="Normal 12 7 5 2 2 6 2" xfId="40189" xr:uid="{00000000-0005-0000-0000-0000C3B90000}"/>
    <cellStyle name="Normal 12 7 5 2 2 7" xfId="27379" xr:uid="{00000000-0005-0000-0000-0000C4B90000}"/>
    <cellStyle name="Normal 12 7 5 2 3" xfId="2694" xr:uid="{00000000-0005-0000-0000-0000C5B90000}"/>
    <cellStyle name="Normal 12 7 5 2 3 2" xfId="8184" xr:uid="{00000000-0005-0000-0000-0000C6B90000}"/>
    <cellStyle name="Normal 12 7 5 2 3 2 2" xfId="20995" xr:uid="{00000000-0005-0000-0000-0000C7B90000}"/>
    <cellStyle name="Normal 12 7 5 2 3 2 2 2" xfId="46615" xr:uid="{00000000-0005-0000-0000-0000C8B90000}"/>
    <cellStyle name="Normal 12 7 5 2 3 2 3" xfId="33805" xr:uid="{00000000-0005-0000-0000-0000C9B90000}"/>
    <cellStyle name="Normal 12 7 5 2 3 3" xfId="15505" xr:uid="{00000000-0005-0000-0000-0000CAB90000}"/>
    <cellStyle name="Normal 12 7 5 2 3 3 2" xfId="41125" xr:uid="{00000000-0005-0000-0000-0000CBB90000}"/>
    <cellStyle name="Normal 12 7 5 2 3 4" xfId="28315" xr:uid="{00000000-0005-0000-0000-0000CCB90000}"/>
    <cellStyle name="Normal 12 7 5 2 4" xfId="4524" xr:uid="{00000000-0005-0000-0000-0000CDB90000}"/>
    <cellStyle name="Normal 12 7 5 2 4 2" xfId="10014" xr:uid="{00000000-0005-0000-0000-0000CEB90000}"/>
    <cellStyle name="Normal 12 7 5 2 4 2 2" xfId="22825" xr:uid="{00000000-0005-0000-0000-0000CFB90000}"/>
    <cellStyle name="Normal 12 7 5 2 4 2 2 2" xfId="48445" xr:uid="{00000000-0005-0000-0000-0000D0B90000}"/>
    <cellStyle name="Normal 12 7 5 2 4 2 3" xfId="35635" xr:uid="{00000000-0005-0000-0000-0000D1B90000}"/>
    <cellStyle name="Normal 12 7 5 2 4 3" xfId="17335" xr:uid="{00000000-0005-0000-0000-0000D2B90000}"/>
    <cellStyle name="Normal 12 7 5 2 4 3 2" xfId="42955" xr:uid="{00000000-0005-0000-0000-0000D3B90000}"/>
    <cellStyle name="Normal 12 7 5 2 4 4" xfId="30145" xr:uid="{00000000-0005-0000-0000-0000D4B90000}"/>
    <cellStyle name="Normal 12 7 5 2 5" xfId="11844" xr:uid="{00000000-0005-0000-0000-0000D5B90000}"/>
    <cellStyle name="Normal 12 7 5 2 5 2" xfId="24655" xr:uid="{00000000-0005-0000-0000-0000D6B90000}"/>
    <cellStyle name="Normal 12 7 5 2 5 2 2" xfId="50275" xr:uid="{00000000-0005-0000-0000-0000D7B90000}"/>
    <cellStyle name="Normal 12 7 5 2 5 3" xfId="37465" xr:uid="{00000000-0005-0000-0000-0000D8B90000}"/>
    <cellStyle name="Normal 12 7 5 2 6" xfId="6354" xr:uid="{00000000-0005-0000-0000-0000D9B90000}"/>
    <cellStyle name="Normal 12 7 5 2 6 2" xfId="19165" xr:uid="{00000000-0005-0000-0000-0000DAB90000}"/>
    <cellStyle name="Normal 12 7 5 2 6 2 2" xfId="44785" xr:uid="{00000000-0005-0000-0000-0000DBB90000}"/>
    <cellStyle name="Normal 12 7 5 2 6 3" xfId="31975" xr:uid="{00000000-0005-0000-0000-0000DCB90000}"/>
    <cellStyle name="Normal 12 7 5 2 7" xfId="13675" xr:uid="{00000000-0005-0000-0000-0000DDB90000}"/>
    <cellStyle name="Normal 12 7 5 2 7 2" xfId="39295" xr:uid="{00000000-0005-0000-0000-0000DEB90000}"/>
    <cellStyle name="Normal 12 7 5 2 8" xfId="26485" xr:uid="{00000000-0005-0000-0000-0000DFB90000}"/>
    <cellStyle name="Normal 12 7 5 3" xfId="1292" xr:uid="{00000000-0005-0000-0000-0000E0B90000}"/>
    <cellStyle name="Normal 12 7 5 3 2" xfId="3122" xr:uid="{00000000-0005-0000-0000-0000E1B90000}"/>
    <cellStyle name="Normal 12 7 5 3 2 2" xfId="8612" xr:uid="{00000000-0005-0000-0000-0000E2B90000}"/>
    <cellStyle name="Normal 12 7 5 3 2 2 2" xfId="21423" xr:uid="{00000000-0005-0000-0000-0000E3B90000}"/>
    <cellStyle name="Normal 12 7 5 3 2 2 2 2" xfId="47043" xr:uid="{00000000-0005-0000-0000-0000E4B90000}"/>
    <cellStyle name="Normal 12 7 5 3 2 2 3" xfId="34233" xr:uid="{00000000-0005-0000-0000-0000E5B90000}"/>
    <cellStyle name="Normal 12 7 5 3 2 3" xfId="15933" xr:uid="{00000000-0005-0000-0000-0000E6B90000}"/>
    <cellStyle name="Normal 12 7 5 3 2 3 2" xfId="41553" xr:uid="{00000000-0005-0000-0000-0000E7B90000}"/>
    <cellStyle name="Normal 12 7 5 3 2 4" xfId="28743" xr:uid="{00000000-0005-0000-0000-0000E8B90000}"/>
    <cellStyle name="Normal 12 7 5 3 3" xfId="4952" xr:uid="{00000000-0005-0000-0000-0000E9B90000}"/>
    <cellStyle name="Normal 12 7 5 3 3 2" xfId="10442" xr:uid="{00000000-0005-0000-0000-0000EAB90000}"/>
    <cellStyle name="Normal 12 7 5 3 3 2 2" xfId="23253" xr:uid="{00000000-0005-0000-0000-0000EBB90000}"/>
    <cellStyle name="Normal 12 7 5 3 3 2 2 2" xfId="48873" xr:uid="{00000000-0005-0000-0000-0000ECB90000}"/>
    <cellStyle name="Normal 12 7 5 3 3 2 3" xfId="36063" xr:uid="{00000000-0005-0000-0000-0000EDB90000}"/>
    <cellStyle name="Normal 12 7 5 3 3 3" xfId="17763" xr:uid="{00000000-0005-0000-0000-0000EEB90000}"/>
    <cellStyle name="Normal 12 7 5 3 3 3 2" xfId="43383" xr:uid="{00000000-0005-0000-0000-0000EFB90000}"/>
    <cellStyle name="Normal 12 7 5 3 3 4" xfId="30573" xr:uid="{00000000-0005-0000-0000-0000F0B90000}"/>
    <cellStyle name="Normal 12 7 5 3 4" xfId="12272" xr:uid="{00000000-0005-0000-0000-0000F1B90000}"/>
    <cellStyle name="Normal 12 7 5 3 4 2" xfId="25083" xr:uid="{00000000-0005-0000-0000-0000F2B90000}"/>
    <cellStyle name="Normal 12 7 5 3 4 2 2" xfId="50703" xr:uid="{00000000-0005-0000-0000-0000F3B90000}"/>
    <cellStyle name="Normal 12 7 5 3 4 3" xfId="37893" xr:uid="{00000000-0005-0000-0000-0000F4B90000}"/>
    <cellStyle name="Normal 12 7 5 3 5" xfId="6782" xr:uid="{00000000-0005-0000-0000-0000F5B90000}"/>
    <cellStyle name="Normal 12 7 5 3 5 2" xfId="19593" xr:uid="{00000000-0005-0000-0000-0000F6B90000}"/>
    <cellStyle name="Normal 12 7 5 3 5 2 2" xfId="45213" xr:uid="{00000000-0005-0000-0000-0000F7B90000}"/>
    <cellStyle name="Normal 12 7 5 3 5 3" xfId="32403" xr:uid="{00000000-0005-0000-0000-0000F8B90000}"/>
    <cellStyle name="Normal 12 7 5 3 6" xfId="14103" xr:uid="{00000000-0005-0000-0000-0000F9B90000}"/>
    <cellStyle name="Normal 12 7 5 3 6 2" xfId="39723" xr:uid="{00000000-0005-0000-0000-0000FAB90000}"/>
    <cellStyle name="Normal 12 7 5 3 7" xfId="26913" xr:uid="{00000000-0005-0000-0000-0000FBB90000}"/>
    <cellStyle name="Normal 12 7 5 4" xfId="2228" xr:uid="{00000000-0005-0000-0000-0000FCB90000}"/>
    <cellStyle name="Normal 12 7 5 4 2" xfId="7718" xr:uid="{00000000-0005-0000-0000-0000FDB90000}"/>
    <cellStyle name="Normal 12 7 5 4 2 2" xfId="20529" xr:uid="{00000000-0005-0000-0000-0000FEB90000}"/>
    <cellStyle name="Normal 12 7 5 4 2 2 2" xfId="46149" xr:uid="{00000000-0005-0000-0000-0000FFB90000}"/>
    <cellStyle name="Normal 12 7 5 4 2 3" xfId="33339" xr:uid="{00000000-0005-0000-0000-000000BA0000}"/>
    <cellStyle name="Normal 12 7 5 4 3" xfId="15039" xr:uid="{00000000-0005-0000-0000-000001BA0000}"/>
    <cellStyle name="Normal 12 7 5 4 3 2" xfId="40659" xr:uid="{00000000-0005-0000-0000-000002BA0000}"/>
    <cellStyle name="Normal 12 7 5 4 4" xfId="27849" xr:uid="{00000000-0005-0000-0000-000003BA0000}"/>
    <cellStyle name="Normal 12 7 5 5" xfId="4058" xr:uid="{00000000-0005-0000-0000-000004BA0000}"/>
    <cellStyle name="Normal 12 7 5 5 2" xfId="9548" xr:uid="{00000000-0005-0000-0000-000005BA0000}"/>
    <cellStyle name="Normal 12 7 5 5 2 2" xfId="22359" xr:uid="{00000000-0005-0000-0000-000006BA0000}"/>
    <cellStyle name="Normal 12 7 5 5 2 2 2" xfId="47979" xr:uid="{00000000-0005-0000-0000-000007BA0000}"/>
    <cellStyle name="Normal 12 7 5 5 2 3" xfId="35169" xr:uid="{00000000-0005-0000-0000-000008BA0000}"/>
    <cellStyle name="Normal 12 7 5 5 3" xfId="16869" xr:uid="{00000000-0005-0000-0000-000009BA0000}"/>
    <cellStyle name="Normal 12 7 5 5 3 2" xfId="42489" xr:uid="{00000000-0005-0000-0000-00000ABA0000}"/>
    <cellStyle name="Normal 12 7 5 5 4" xfId="29679" xr:uid="{00000000-0005-0000-0000-00000BBA0000}"/>
    <cellStyle name="Normal 12 7 5 6" xfId="11378" xr:uid="{00000000-0005-0000-0000-00000CBA0000}"/>
    <cellStyle name="Normal 12 7 5 6 2" xfId="24189" xr:uid="{00000000-0005-0000-0000-00000DBA0000}"/>
    <cellStyle name="Normal 12 7 5 6 2 2" xfId="49809" xr:uid="{00000000-0005-0000-0000-00000EBA0000}"/>
    <cellStyle name="Normal 12 7 5 6 3" xfId="36999" xr:uid="{00000000-0005-0000-0000-00000FBA0000}"/>
    <cellStyle name="Normal 12 7 5 7" xfId="5888" xr:uid="{00000000-0005-0000-0000-000010BA0000}"/>
    <cellStyle name="Normal 12 7 5 7 2" xfId="18699" xr:uid="{00000000-0005-0000-0000-000011BA0000}"/>
    <cellStyle name="Normal 12 7 5 7 2 2" xfId="44319" xr:uid="{00000000-0005-0000-0000-000012BA0000}"/>
    <cellStyle name="Normal 12 7 5 7 3" xfId="31509" xr:uid="{00000000-0005-0000-0000-000013BA0000}"/>
    <cellStyle name="Normal 12 7 5 8" xfId="13209" xr:uid="{00000000-0005-0000-0000-000014BA0000}"/>
    <cellStyle name="Normal 12 7 5 8 2" xfId="38829" xr:uid="{00000000-0005-0000-0000-000015BA0000}"/>
    <cellStyle name="Normal 12 7 5 9" xfId="26019" xr:uid="{00000000-0005-0000-0000-000016BA0000}"/>
    <cellStyle name="Normal 12 7 6" xfId="596" xr:uid="{00000000-0005-0000-0000-000017BA0000}"/>
    <cellStyle name="Normal 12 7 6 2" xfId="996" xr:uid="{00000000-0005-0000-0000-000018BA0000}"/>
    <cellStyle name="Normal 12 7 6 2 2" xfId="1891" xr:uid="{00000000-0005-0000-0000-000019BA0000}"/>
    <cellStyle name="Normal 12 7 6 2 2 2" xfId="3721" xr:uid="{00000000-0005-0000-0000-00001ABA0000}"/>
    <cellStyle name="Normal 12 7 6 2 2 2 2" xfId="9211" xr:uid="{00000000-0005-0000-0000-00001BBA0000}"/>
    <cellStyle name="Normal 12 7 6 2 2 2 2 2" xfId="22022" xr:uid="{00000000-0005-0000-0000-00001CBA0000}"/>
    <cellStyle name="Normal 12 7 6 2 2 2 2 2 2" xfId="47642" xr:uid="{00000000-0005-0000-0000-00001DBA0000}"/>
    <cellStyle name="Normal 12 7 6 2 2 2 2 3" xfId="34832" xr:uid="{00000000-0005-0000-0000-00001EBA0000}"/>
    <cellStyle name="Normal 12 7 6 2 2 2 3" xfId="16532" xr:uid="{00000000-0005-0000-0000-00001FBA0000}"/>
    <cellStyle name="Normal 12 7 6 2 2 2 3 2" xfId="42152" xr:uid="{00000000-0005-0000-0000-000020BA0000}"/>
    <cellStyle name="Normal 12 7 6 2 2 2 4" xfId="29342" xr:uid="{00000000-0005-0000-0000-000021BA0000}"/>
    <cellStyle name="Normal 12 7 6 2 2 3" xfId="5551" xr:uid="{00000000-0005-0000-0000-000022BA0000}"/>
    <cellStyle name="Normal 12 7 6 2 2 3 2" xfId="11041" xr:uid="{00000000-0005-0000-0000-000023BA0000}"/>
    <cellStyle name="Normal 12 7 6 2 2 3 2 2" xfId="23852" xr:uid="{00000000-0005-0000-0000-000024BA0000}"/>
    <cellStyle name="Normal 12 7 6 2 2 3 2 2 2" xfId="49472" xr:uid="{00000000-0005-0000-0000-000025BA0000}"/>
    <cellStyle name="Normal 12 7 6 2 2 3 2 3" xfId="36662" xr:uid="{00000000-0005-0000-0000-000026BA0000}"/>
    <cellStyle name="Normal 12 7 6 2 2 3 3" xfId="18362" xr:uid="{00000000-0005-0000-0000-000027BA0000}"/>
    <cellStyle name="Normal 12 7 6 2 2 3 3 2" xfId="43982" xr:uid="{00000000-0005-0000-0000-000028BA0000}"/>
    <cellStyle name="Normal 12 7 6 2 2 3 4" xfId="31172" xr:uid="{00000000-0005-0000-0000-000029BA0000}"/>
    <cellStyle name="Normal 12 7 6 2 2 4" xfId="12871" xr:uid="{00000000-0005-0000-0000-00002ABA0000}"/>
    <cellStyle name="Normal 12 7 6 2 2 4 2" xfId="25682" xr:uid="{00000000-0005-0000-0000-00002BBA0000}"/>
    <cellStyle name="Normal 12 7 6 2 2 4 2 2" xfId="51302" xr:uid="{00000000-0005-0000-0000-00002CBA0000}"/>
    <cellStyle name="Normal 12 7 6 2 2 4 3" xfId="38492" xr:uid="{00000000-0005-0000-0000-00002DBA0000}"/>
    <cellStyle name="Normal 12 7 6 2 2 5" xfId="7381" xr:uid="{00000000-0005-0000-0000-00002EBA0000}"/>
    <cellStyle name="Normal 12 7 6 2 2 5 2" xfId="20192" xr:uid="{00000000-0005-0000-0000-00002FBA0000}"/>
    <cellStyle name="Normal 12 7 6 2 2 5 2 2" xfId="45812" xr:uid="{00000000-0005-0000-0000-000030BA0000}"/>
    <cellStyle name="Normal 12 7 6 2 2 5 3" xfId="33002" xr:uid="{00000000-0005-0000-0000-000031BA0000}"/>
    <cellStyle name="Normal 12 7 6 2 2 6" xfId="14702" xr:uid="{00000000-0005-0000-0000-000032BA0000}"/>
    <cellStyle name="Normal 12 7 6 2 2 6 2" xfId="40322" xr:uid="{00000000-0005-0000-0000-000033BA0000}"/>
    <cellStyle name="Normal 12 7 6 2 2 7" xfId="27512" xr:uid="{00000000-0005-0000-0000-000034BA0000}"/>
    <cellStyle name="Normal 12 7 6 2 3" xfId="2827" xr:uid="{00000000-0005-0000-0000-000035BA0000}"/>
    <cellStyle name="Normal 12 7 6 2 3 2" xfId="8317" xr:uid="{00000000-0005-0000-0000-000036BA0000}"/>
    <cellStyle name="Normal 12 7 6 2 3 2 2" xfId="21128" xr:uid="{00000000-0005-0000-0000-000037BA0000}"/>
    <cellStyle name="Normal 12 7 6 2 3 2 2 2" xfId="46748" xr:uid="{00000000-0005-0000-0000-000038BA0000}"/>
    <cellStyle name="Normal 12 7 6 2 3 2 3" xfId="33938" xr:uid="{00000000-0005-0000-0000-000039BA0000}"/>
    <cellStyle name="Normal 12 7 6 2 3 3" xfId="15638" xr:uid="{00000000-0005-0000-0000-00003ABA0000}"/>
    <cellStyle name="Normal 12 7 6 2 3 3 2" xfId="41258" xr:uid="{00000000-0005-0000-0000-00003BBA0000}"/>
    <cellStyle name="Normal 12 7 6 2 3 4" xfId="28448" xr:uid="{00000000-0005-0000-0000-00003CBA0000}"/>
    <cellStyle name="Normal 12 7 6 2 4" xfId="4657" xr:uid="{00000000-0005-0000-0000-00003DBA0000}"/>
    <cellStyle name="Normal 12 7 6 2 4 2" xfId="10147" xr:uid="{00000000-0005-0000-0000-00003EBA0000}"/>
    <cellStyle name="Normal 12 7 6 2 4 2 2" xfId="22958" xr:uid="{00000000-0005-0000-0000-00003FBA0000}"/>
    <cellStyle name="Normal 12 7 6 2 4 2 2 2" xfId="48578" xr:uid="{00000000-0005-0000-0000-000040BA0000}"/>
    <cellStyle name="Normal 12 7 6 2 4 2 3" xfId="35768" xr:uid="{00000000-0005-0000-0000-000041BA0000}"/>
    <cellStyle name="Normal 12 7 6 2 4 3" xfId="17468" xr:uid="{00000000-0005-0000-0000-000042BA0000}"/>
    <cellStyle name="Normal 12 7 6 2 4 3 2" xfId="43088" xr:uid="{00000000-0005-0000-0000-000043BA0000}"/>
    <cellStyle name="Normal 12 7 6 2 4 4" xfId="30278" xr:uid="{00000000-0005-0000-0000-000044BA0000}"/>
    <cellStyle name="Normal 12 7 6 2 5" xfId="11977" xr:uid="{00000000-0005-0000-0000-000045BA0000}"/>
    <cellStyle name="Normal 12 7 6 2 5 2" xfId="24788" xr:uid="{00000000-0005-0000-0000-000046BA0000}"/>
    <cellStyle name="Normal 12 7 6 2 5 2 2" xfId="50408" xr:uid="{00000000-0005-0000-0000-000047BA0000}"/>
    <cellStyle name="Normal 12 7 6 2 5 3" xfId="37598" xr:uid="{00000000-0005-0000-0000-000048BA0000}"/>
    <cellStyle name="Normal 12 7 6 2 6" xfId="6487" xr:uid="{00000000-0005-0000-0000-000049BA0000}"/>
    <cellStyle name="Normal 12 7 6 2 6 2" xfId="19298" xr:uid="{00000000-0005-0000-0000-00004ABA0000}"/>
    <cellStyle name="Normal 12 7 6 2 6 2 2" xfId="44918" xr:uid="{00000000-0005-0000-0000-00004BBA0000}"/>
    <cellStyle name="Normal 12 7 6 2 6 3" xfId="32108" xr:uid="{00000000-0005-0000-0000-00004CBA0000}"/>
    <cellStyle name="Normal 12 7 6 2 7" xfId="13808" xr:uid="{00000000-0005-0000-0000-00004DBA0000}"/>
    <cellStyle name="Normal 12 7 6 2 7 2" xfId="39428" xr:uid="{00000000-0005-0000-0000-00004EBA0000}"/>
    <cellStyle name="Normal 12 7 6 2 8" xfId="26618" xr:uid="{00000000-0005-0000-0000-00004FBA0000}"/>
    <cellStyle name="Normal 12 7 6 3" xfId="1491" xr:uid="{00000000-0005-0000-0000-000050BA0000}"/>
    <cellStyle name="Normal 12 7 6 3 2" xfId="3321" xr:uid="{00000000-0005-0000-0000-000051BA0000}"/>
    <cellStyle name="Normal 12 7 6 3 2 2" xfId="8811" xr:uid="{00000000-0005-0000-0000-000052BA0000}"/>
    <cellStyle name="Normal 12 7 6 3 2 2 2" xfId="21622" xr:uid="{00000000-0005-0000-0000-000053BA0000}"/>
    <cellStyle name="Normal 12 7 6 3 2 2 2 2" xfId="47242" xr:uid="{00000000-0005-0000-0000-000054BA0000}"/>
    <cellStyle name="Normal 12 7 6 3 2 2 3" xfId="34432" xr:uid="{00000000-0005-0000-0000-000055BA0000}"/>
    <cellStyle name="Normal 12 7 6 3 2 3" xfId="16132" xr:uid="{00000000-0005-0000-0000-000056BA0000}"/>
    <cellStyle name="Normal 12 7 6 3 2 3 2" xfId="41752" xr:uid="{00000000-0005-0000-0000-000057BA0000}"/>
    <cellStyle name="Normal 12 7 6 3 2 4" xfId="28942" xr:uid="{00000000-0005-0000-0000-000058BA0000}"/>
    <cellStyle name="Normal 12 7 6 3 3" xfId="5151" xr:uid="{00000000-0005-0000-0000-000059BA0000}"/>
    <cellStyle name="Normal 12 7 6 3 3 2" xfId="10641" xr:uid="{00000000-0005-0000-0000-00005ABA0000}"/>
    <cellStyle name="Normal 12 7 6 3 3 2 2" xfId="23452" xr:uid="{00000000-0005-0000-0000-00005BBA0000}"/>
    <cellStyle name="Normal 12 7 6 3 3 2 2 2" xfId="49072" xr:uid="{00000000-0005-0000-0000-00005CBA0000}"/>
    <cellStyle name="Normal 12 7 6 3 3 2 3" xfId="36262" xr:uid="{00000000-0005-0000-0000-00005DBA0000}"/>
    <cellStyle name="Normal 12 7 6 3 3 3" xfId="17962" xr:uid="{00000000-0005-0000-0000-00005EBA0000}"/>
    <cellStyle name="Normal 12 7 6 3 3 3 2" xfId="43582" xr:uid="{00000000-0005-0000-0000-00005FBA0000}"/>
    <cellStyle name="Normal 12 7 6 3 3 4" xfId="30772" xr:uid="{00000000-0005-0000-0000-000060BA0000}"/>
    <cellStyle name="Normal 12 7 6 3 4" xfId="12471" xr:uid="{00000000-0005-0000-0000-000061BA0000}"/>
    <cellStyle name="Normal 12 7 6 3 4 2" xfId="25282" xr:uid="{00000000-0005-0000-0000-000062BA0000}"/>
    <cellStyle name="Normal 12 7 6 3 4 2 2" xfId="50902" xr:uid="{00000000-0005-0000-0000-000063BA0000}"/>
    <cellStyle name="Normal 12 7 6 3 4 3" xfId="38092" xr:uid="{00000000-0005-0000-0000-000064BA0000}"/>
    <cellStyle name="Normal 12 7 6 3 5" xfId="6981" xr:uid="{00000000-0005-0000-0000-000065BA0000}"/>
    <cellStyle name="Normal 12 7 6 3 5 2" xfId="19792" xr:uid="{00000000-0005-0000-0000-000066BA0000}"/>
    <cellStyle name="Normal 12 7 6 3 5 2 2" xfId="45412" xr:uid="{00000000-0005-0000-0000-000067BA0000}"/>
    <cellStyle name="Normal 12 7 6 3 5 3" xfId="32602" xr:uid="{00000000-0005-0000-0000-000068BA0000}"/>
    <cellStyle name="Normal 12 7 6 3 6" xfId="14302" xr:uid="{00000000-0005-0000-0000-000069BA0000}"/>
    <cellStyle name="Normal 12 7 6 3 6 2" xfId="39922" xr:uid="{00000000-0005-0000-0000-00006ABA0000}"/>
    <cellStyle name="Normal 12 7 6 3 7" xfId="27112" xr:uid="{00000000-0005-0000-0000-00006BBA0000}"/>
    <cellStyle name="Normal 12 7 6 4" xfId="2427" xr:uid="{00000000-0005-0000-0000-00006CBA0000}"/>
    <cellStyle name="Normal 12 7 6 4 2" xfId="7917" xr:uid="{00000000-0005-0000-0000-00006DBA0000}"/>
    <cellStyle name="Normal 12 7 6 4 2 2" xfId="20728" xr:uid="{00000000-0005-0000-0000-00006EBA0000}"/>
    <cellStyle name="Normal 12 7 6 4 2 2 2" xfId="46348" xr:uid="{00000000-0005-0000-0000-00006FBA0000}"/>
    <cellStyle name="Normal 12 7 6 4 2 3" xfId="33538" xr:uid="{00000000-0005-0000-0000-000070BA0000}"/>
    <cellStyle name="Normal 12 7 6 4 3" xfId="15238" xr:uid="{00000000-0005-0000-0000-000071BA0000}"/>
    <cellStyle name="Normal 12 7 6 4 3 2" xfId="40858" xr:uid="{00000000-0005-0000-0000-000072BA0000}"/>
    <cellStyle name="Normal 12 7 6 4 4" xfId="28048" xr:uid="{00000000-0005-0000-0000-000073BA0000}"/>
    <cellStyle name="Normal 12 7 6 5" xfId="4257" xr:uid="{00000000-0005-0000-0000-000074BA0000}"/>
    <cellStyle name="Normal 12 7 6 5 2" xfId="9747" xr:uid="{00000000-0005-0000-0000-000075BA0000}"/>
    <cellStyle name="Normal 12 7 6 5 2 2" xfId="22558" xr:uid="{00000000-0005-0000-0000-000076BA0000}"/>
    <cellStyle name="Normal 12 7 6 5 2 2 2" xfId="48178" xr:uid="{00000000-0005-0000-0000-000077BA0000}"/>
    <cellStyle name="Normal 12 7 6 5 2 3" xfId="35368" xr:uid="{00000000-0005-0000-0000-000078BA0000}"/>
    <cellStyle name="Normal 12 7 6 5 3" xfId="17068" xr:uid="{00000000-0005-0000-0000-000079BA0000}"/>
    <cellStyle name="Normal 12 7 6 5 3 2" xfId="42688" xr:uid="{00000000-0005-0000-0000-00007ABA0000}"/>
    <cellStyle name="Normal 12 7 6 5 4" xfId="29878" xr:uid="{00000000-0005-0000-0000-00007BBA0000}"/>
    <cellStyle name="Normal 12 7 6 6" xfId="11577" xr:uid="{00000000-0005-0000-0000-00007CBA0000}"/>
    <cellStyle name="Normal 12 7 6 6 2" xfId="24388" xr:uid="{00000000-0005-0000-0000-00007DBA0000}"/>
    <cellStyle name="Normal 12 7 6 6 2 2" xfId="50008" xr:uid="{00000000-0005-0000-0000-00007EBA0000}"/>
    <cellStyle name="Normal 12 7 6 6 3" xfId="37198" xr:uid="{00000000-0005-0000-0000-00007FBA0000}"/>
    <cellStyle name="Normal 12 7 6 7" xfId="6087" xr:uid="{00000000-0005-0000-0000-000080BA0000}"/>
    <cellStyle name="Normal 12 7 6 7 2" xfId="18898" xr:uid="{00000000-0005-0000-0000-000081BA0000}"/>
    <cellStyle name="Normal 12 7 6 7 2 2" xfId="44518" xr:uid="{00000000-0005-0000-0000-000082BA0000}"/>
    <cellStyle name="Normal 12 7 6 7 3" xfId="31708" xr:uid="{00000000-0005-0000-0000-000083BA0000}"/>
    <cellStyle name="Normal 12 7 6 8" xfId="13408" xr:uid="{00000000-0005-0000-0000-000084BA0000}"/>
    <cellStyle name="Normal 12 7 6 8 2" xfId="39028" xr:uid="{00000000-0005-0000-0000-000085BA0000}"/>
    <cellStyle name="Normal 12 7 6 9" xfId="26218" xr:uid="{00000000-0005-0000-0000-000086BA0000}"/>
    <cellStyle name="Normal 12 7 7" xfId="730" xr:uid="{00000000-0005-0000-0000-000087BA0000}"/>
    <cellStyle name="Normal 12 7 7 2" xfId="1625" xr:uid="{00000000-0005-0000-0000-000088BA0000}"/>
    <cellStyle name="Normal 12 7 7 2 2" xfId="3455" xr:uid="{00000000-0005-0000-0000-000089BA0000}"/>
    <cellStyle name="Normal 12 7 7 2 2 2" xfId="8945" xr:uid="{00000000-0005-0000-0000-00008ABA0000}"/>
    <cellStyle name="Normal 12 7 7 2 2 2 2" xfId="21756" xr:uid="{00000000-0005-0000-0000-00008BBA0000}"/>
    <cellStyle name="Normal 12 7 7 2 2 2 2 2" xfId="47376" xr:uid="{00000000-0005-0000-0000-00008CBA0000}"/>
    <cellStyle name="Normal 12 7 7 2 2 2 3" xfId="34566" xr:uid="{00000000-0005-0000-0000-00008DBA0000}"/>
    <cellStyle name="Normal 12 7 7 2 2 3" xfId="16266" xr:uid="{00000000-0005-0000-0000-00008EBA0000}"/>
    <cellStyle name="Normal 12 7 7 2 2 3 2" xfId="41886" xr:uid="{00000000-0005-0000-0000-00008FBA0000}"/>
    <cellStyle name="Normal 12 7 7 2 2 4" xfId="29076" xr:uid="{00000000-0005-0000-0000-000090BA0000}"/>
    <cellStyle name="Normal 12 7 7 2 3" xfId="5285" xr:uid="{00000000-0005-0000-0000-000091BA0000}"/>
    <cellStyle name="Normal 12 7 7 2 3 2" xfId="10775" xr:uid="{00000000-0005-0000-0000-000092BA0000}"/>
    <cellStyle name="Normal 12 7 7 2 3 2 2" xfId="23586" xr:uid="{00000000-0005-0000-0000-000093BA0000}"/>
    <cellStyle name="Normal 12 7 7 2 3 2 2 2" xfId="49206" xr:uid="{00000000-0005-0000-0000-000094BA0000}"/>
    <cellStyle name="Normal 12 7 7 2 3 2 3" xfId="36396" xr:uid="{00000000-0005-0000-0000-000095BA0000}"/>
    <cellStyle name="Normal 12 7 7 2 3 3" xfId="18096" xr:uid="{00000000-0005-0000-0000-000096BA0000}"/>
    <cellStyle name="Normal 12 7 7 2 3 3 2" xfId="43716" xr:uid="{00000000-0005-0000-0000-000097BA0000}"/>
    <cellStyle name="Normal 12 7 7 2 3 4" xfId="30906" xr:uid="{00000000-0005-0000-0000-000098BA0000}"/>
    <cellStyle name="Normal 12 7 7 2 4" xfId="12605" xr:uid="{00000000-0005-0000-0000-000099BA0000}"/>
    <cellStyle name="Normal 12 7 7 2 4 2" xfId="25416" xr:uid="{00000000-0005-0000-0000-00009ABA0000}"/>
    <cellStyle name="Normal 12 7 7 2 4 2 2" xfId="51036" xr:uid="{00000000-0005-0000-0000-00009BBA0000}"/>
    <cellStyle name="Normal 12 7 7 2 4 3" xfId="38226" xr:uid="{00000000-0005-0000-0000-00009CBA0000}"/>
    <cellStyle name="Normal 12 7 7 2 5" xfId="7115" xr:uid="{00000000-0005-0000-0000-00009DBA0000}"/>
    <cellStyle name="Normal 12 7 7 2 5 2" xfId="19926" xr:uid="{00000000-0005-0000-0000-00009EBA0000}"/>
    <cellStyle name="Normal 12 7 7 2 5 2 2" xfId="45546" xr:uid="{00000000-0005-0000-0000-00009FBA0000}"/>
    <cellStyle name="Normal 12 7 7 2 5 3" xfId="32736" xr:uid="{00000000-0005-0000-0000-0000A0BA0000}"/>
    <cellStyle name="Normal 12 7 7 2 6" xfId="14436" xr:uid="{00000000-0005-0000-0000-0000A1BA0000}"/>
    <cellStyle name="Normal 12 7 7 2 6 2" xfId="40056" xr:uid="{00000000-0005-0000-0000-0000A2BA0000}"/>
    <cellStyle name="Normal 12 7 7 2 7" xfId="27246" xr:uid="{00000000-0005-0000-0000-0000A3BA0000}"/>
    <cellStyle name="Normal 12 7 7 3" xfId="2561" xr:uid="{00000000-0005-0000-0000-0000A4BA0000}"/>
    <cellStyle name="Normal 12 7 7 3 2" xfId="8051" xr:uid="{00000000-0005-0000-0000-0000A5BA0000}"/>
    <cellStyle name="Normal 12 7 7 3 2 2" xfId="20862" xr:uid="{00000000-0005-0000-0000-0000A6BA0000}"/>
    <cellStyle name="Normal 12 7 7 3 2 2 2" xfId="46482" xr:uid="{00000000-0005-0000-0000-0000A7BA0000}"/>
    <cellStyle name="Normal 12 7 7 3 2 3" xfId="33672" xr:uid="{00000000-0005-0000-0000-0000A8BA0000}"/>
    <cellStyle name="Normal 12 7 7 3 3" xfId="15372" xr:uid="{00000000-0005-0000-0000-0000A9BA0000}"/>
    <cellStyle name="Normal 12 7 7 3 3 2" xfId="40992" xr:uid="{00000000-0005-0000-0000-0000AABA0000}"/>
    <cellStyle name="Normal 12 7 7 3 4" xfId="28182" xr:uid="{00000000-0005-0000-0000-0000ABBA0000}"/>
    <cellStyle name="Normal 12 7 7 4" xfId="4391" xr:uid="{00000000-0005-0000-0000-0000ACBA0000}"/>
    <cellStyle name="Normal 12 7 7 4 2" xfId="9881" xr:uid="{00000000-0005-0000-0000-0000ADBA0000}"/>
    <cellStyle name="Normal 12 7 7 4 2 2" xfId="22692" xr:uid="{00000000-0005-0000-0000-0000AEBA0000}"/>
    <cellStyle name="Normal 12 7 7 4 2 2 2" xfId="48312" xr:uid="{00000000-0005-0000-0000-0000AFBA0000}"/>
    <cellStyle name="Normal 12 7 7 4 2 3" xfId="35502" xr:uid="{00000000-0005-0000-0000-0000B0BA0000}"/>
    <cellStyle name="Normal 12 7 7 4 3" xfId="17202" xr:uid="{00000000-0005-0000-0000-0000B1BA0000}"/>
    <cellStyle name="Normal 12 7 7 4 3 2" xfId="42822" xr:uid="{00000000-0005-0000-0000-0000B2BA0000}"/>
    <cellStyle name="Normal 12 7 7 4 4" xfId="30012" xr:uid="{00000000-0005-0000-0000-0000B3BA0000}"/>
    <cellStyle name="Normal 12 7 7 5" xfId="11711" xr:uid="{00000000-0005-0000-0000-0000B4BA0000}"/>
    <cellStyle name="Normal 12 7 7 5 2" xfId="24522" xr:uid="{00000000-0005-0000-0000-0000B5BA0000}"/>
    <cellStyle name="Normal 12 7 7 5 2 2" xfId="50142" xr:uid="{00000000-0005-0000-0000-0000B6BA0000}"/>
    <cellStyle name="Normal 12 7 7 5 3" xfId="37332" xr:uid="{00000000-0005-0000-0000-0000B7BA0000}"/>
    <cellStyle name="Normal 12 7 7 6" xfId="6221" xr:uid="{00000000-0005-0000-0000-0000B8BA0000}"/>
    <cellStyle name="Normal 12 7 7 6 2" xfId="19032" xr:uid="{00000000-0005-0000-0000-0000B9BA0000}"/>
    <cellStyle name="Normal 12 7 7 6 2 2" xfId="44652" xr:uid="{00000000-0005-0000-0000-0000BABA0000}"/>
    <cellStyle name="Normal 12 7 7 6 3" xfId="31842" xr:uid="{00000000-0005-0000-0000-0000BBBA0000}"/>
    <cellStyle name="Normal 12 7 7 7" xfId="13542" xr:uid="{00000000-0005-0000-0000-0000BCBA0000}"/>
    <cellStyle name="Normal 12 7 7 7 2" xfId="39162" xr:uid="{00000000-0005-0000-0000-0000BDBA0000}"/>
    <cellStyle name="Normal 12 7 7 8" xfId="26352" xr:uid="{00000000-0005-0000-0000-0000BEBA0000}"/>
    <cellStyle name="Normal 12 7 8" xfId="1131" xr:uid="{00000000-0005-0000-0000-0000BFBA0000}"/>
    <cellStyle name="Normal 12 7 8 2" xfId="2961" xr:uid="{00000000-0005-0000-0000-0000C0BA0000}"/>
    <cellStyle name="Normal 12 7 8 2 2" xfId="8451" xr:uid="{00000000-0005-0000-0000-0000C1BA0000}"/>
    <cellStyle name="Normal 12 7 8 2 2 2" xfId="21262" xr:uid="{00000000-0005-0000-0000-0000C2BA0000}"/>
    <cellStyle name="Normal 12 7 8 2 2 2 2" xfId="46882" xr:uid="{00000000-0005-0000-0000-0000C3BA0000}"/>
    <cellStyle name="Normal 12 7 8 2 2 3" xfId="34072" xr:uid="{00000000-0005-0000-0000-0000C4BA0000}"/>
    <cellStyle name="Normal 12 7 8 2 3" xfId="15772" xr:uid="{00000000-0005-0000-0000-0000C5BA0000}"/>
    <cellStyle name="Normal 12 7 8 2 3 2" xfId="41392" xr:uid="{00000000-0005-0000-0000-0000C6BA0000}"/>
    <cellStyle name="Normal 12 7 8 2 4" xfId="28582" xr:uid="{00000000-0005-0000-0000-0000C7BA0000}"/>
    <cellStyle name="Normal 12 7 8 3" xfId="4791" xr:uid="{00000000-0005-0000-0000-0000C8BA0000}"/>
    <cellStyle name="Normal 12 7 8 3 2" xfId="10281" xr:uid="{00000000-0005-0000-0000-0000C9BA0000}"/>
    <cellStyle name="Normal 12 7 8 3 2 2" xfId="23092" xr:uid="{00000000-0005-0000-0000-0000CABA0000}"/>
    <cellStyle name="Normal 12 7 8 3 2 2 2" xfId="48712" xr:uid="{00000000-0005-0000-0000-0000CBBA0000}"/>
    <cellStyle name="Normal 12 7 8 3 2 3" xfId="35902" xr:uid="{00000000-0005-0000-0000-0000CCBA0000}"/>
    <cellStyle name="Normal 12 7 8 3 3" xfId="17602" xr:uid="{00000000-0005-0000-0000-0000CDBA0000}"/>
    <cellStyle name="Normal 12 7 8 3 3 2" xfId="43222" xr:uid="{00000000-0005-0000-0000-0000CEBA0000}"/>
    <cellStyle name="Normal 12 7 8 3 4" xfId="30412" xr:uid="{00000000-0005-0000-0000-0000CFBA0000}"/>
    <cellStyle name="Normal 12 7 8 4" xfId="12111" xr:uid="{00000000-0005-0000-0000-0000D0BA0000}"/>
    <cellStyle name="Normal 12 7 8 4 2" xfId="24922" xr:uid="{00000000-0005-0000-0000-0000D1BA0000}"/>
    <cellStyle name="Normal 12 7 8 4 2 2" xfId="50542" xr:uid="{00000000-0005-0000-0000-0000D2BA0000}"/>
    <cellStyle name="Normal 12 7 8 4 3" xfId="37732" xr:uid="{00000000-0005-0000-0000-0000D3BA0000}"/>
    <cellStyle name="Normal 12 7 8 5" xfId="6621" xr:uid="{00000000-0005-0000-0000-0000D4BA0000}"/>
    <cellStyle name="Normal 12 7 8 5 2" xfId="19432" xr:uid="{00000000-0005-0000-0000-0000D5BA0000}"/>
    <cellStyle name="Normal 12 7 8 5 2 2" xfId="45052" xr:uid="{00000000-0005-0000-0000-0000D6BA0000}"/>
    <cellStyle name="Normal 12 7 8 5 3" xfId="32242" xr:uid="{00000000-0005-0000-0000-0000D7BA0000}"/>
    <cellStyle name="Normal 12 7 8 6" xfId="13942" xr:uid="{00000000-0005-0000-0000-0000D8BA0000}"/>
    <cellStyle name="Normal 12 7 8 6 2" xfId="39562" xr:uid="{00000000-0005-0000-0000-0000D9BA0000}"/>
    <cellStyle name="Normal 12 7 8 7" xfId="26752" xr:uid="{00000000-0005-0000-0000-0000DABA0000}"/>
    <cellStyle name="Normal 12 7 9" xfId="2026" xr:uid="{00000000-0005-0000-0000-0000DBBA0000}"/>
    <cellStyle name="Normal 12 7 9 2" xfId="3856" xr:uid="{00000000-0005-0000-0000-0000DCBA0000}"/>
    <cellStyle name="Normal 12 7 9 2 2" xfId="9346" xr:uid="{00000000-0005-0000-0000-0000DDBA0000}"/>
    <cellStyle name="Normal 12 7 9 2 2 2" xfId="22157" xr:uid="{00000000-0005-0000-0000-0000DEBA0000}"/>
    <cellStyle name="Normal 12 7 9 2 2 2 2" xfId="47777" xr:uid="{00000000-0005-0000-0000-0000DFBA0000}"/>
    <cellStyle name="Normal 12 7 9 2 2 3" xfId="34967" xr:uid="{00000000-0005-0000-0000-0000E0BA0000}"/>
    <cellStyle name="Normal 12 7 9 2 3" xfId="16667" xr:uid="{00000000-0005-0000-0000-0000E1BA0000}"/>
    <cellStyle name="Normal 12 7 9 2 3 2" xfId="42287" xr:uid="{00000000-0005-0000-0000-0000E2BA0000}"/>
    <cellStyle name="Normal 12 7 9 2 4" xfId="29477" xr:uid="{00000000-0005-0000-0000-0000E3BA0000}"/>
    <cellStyle name="Normal 12 7 9 3" xfId="5686" xr:uid="{00000000-0005-0000-0000-0000E4BA0000}"/>
    <cellStyle name="Normal 12 7 9 3 2" xfId="11176" xr:uid="{00000000-0005-0000-0000-0000E5BA0000}"/>
    <cellStyle name="Normal 12 7 9 3 2 2" xfId="23987" xr:uid="{00000000-0005-0000-0000-0000E6BA0000}"/>
    <cellStyle name="Normal 12 7 9 3 2 2 2" xfId="49607" xr:uid="{00000000-0005-0000-0000-0000E7BA0000}"/>
    <cellStyle name="Normal 12 7 9 3 2 3" xfId="36797" xr:uid="{00000000-0005-0000-0000-0000E8BA0000}"/>
    <cellStyle name="Normal 12 7 9 3 3" xfId="18497" xr:uid="{00000000-0005-0000-0000-0000E9BA0000}"/>
    <cellStyle name="Normal 12 7 9 3 3 2" xfId="44117" xr:uid="{00000000-0005-0000-0000-0000EABA0000}"/>
    <cellStyle name="Normal 12 7 9 3 4" xfId="31307" xr:uid="{00000000-0005-0000-0000-0000EBBA0000}"/>
    <cellStyle name="Normal 12 7 9 4" xfId="13006" xr:uid="{00000000-0005-0000-0000-0000ECBA0000}"/>
    <cellStyle name="Normal 12 7 9 4 2" xfId="25817" xr:uid="{00000000-0005-0000-0000-0000EDBA0000}"/>
    <cellStyle name="Normal 12 7 9 4 2 2" xfId="51437" xr:uid="{00000000-0005-0000-0000-0000EEBA0000}"/>
    <cellStyle name="Normal 12 7 9 4 3" xfId="38627" xr:uid="{00000000-0005-0000-0000-0000EFBA0000}"/>
    <cellStyle name="Normal 12 7 9 5" xfId="7516" xr:uid="{00000000-0005-0000-0000-0000F0BA0000}"/>
    <cellStyle name="Normal 12 7 9 5 2" xfId="20327" xr:uid="{00000000-0005-0000-0000-0000F1BA0000}"/>
    <cellStyle name="Normal 12 7 9 5 2 2" xfId="45947" xr:uid="{00000000-0005-0000-0000-0000F2BA0000}"/>
    <cellStyle name="Normal 12 7 9 5 3" xfId="33137" xr:uid="{00000000-0005-0000-0000-0000F3BA0000}"/>
    <cellStyle name="Normal 12 7 9 6" xfId="14837" xr:uid="{00000000-0005-0000-0000-0000F4BA0000}"/>
    <cellStyle name="Normal 12 7 9 6 2" xfId="40457" xr:uid="{00000000-0005-0000-0000-0000F5BA0000}"/>
    <cellStyle name="Normal 12 7 9 7" xfId="27647" xr:uid="{00000000-0005-0000-0000-0000F6BA0000}"/>
    <cellStyle name="Normal 12 8" xfId="194" xr:uid="{00000000-0005-0000-0000-0000F7BA0000}"/>
    <cellStyle name="Normal 12 8 10" xfId="2072" xr:uid="{00000000-0005-0000-0000-0000F8BA0000}"/>
    <cellStyle name="Normal 12 8 10 2" xfId="7562" xr:uid="{00000000-0005-0000-0000-0000F9BA0000}"/>
    <cellStyle name="Normal 12 8 10 2 2" xfId="20373" xr:uid="{00000000-0005-0000-0000-0000FABA0000}"/>
    <cellStyle name="Normal 12 8 10 2 2 2" xfId="45993" xr:uid="{00000000-0005-0000-0000-0000FBBA0000}"/>
    <cellStyle name="Normal 12 8 10 2 3" xfId="33183" xr:uid="{00000000-0005-0000-0000-0000FCBA0000}"/>
    <cellStyle name="Normal 12 8 10 3" xfId="14883" xr:uid="{00000000-0005-0000-0000-0000FDBA0000}"/>
    <cellStyle name="Normal 12 8 10 3 2" xfId="40503" xr:uid="{00000000-0005-0000-0000-0000FEBA0000}"/>
    <cellStyle name="Normal 12 8 10 4" xfId="27693" xr:uid="{00000000-0005-0000-0000-0000FFBA0000}"/>
    <cellStyle name="Normal 12 8 11" xfId="3902" xr:uid="{00000000-0005-0000-0000-000000BB0000}"/>
    <cellStyle name="Normal 12 8 11 2" xfId="9392" xr:uid="{00000000-0005-0000-0000-000001BB0000}"/>
    <cellStyle name="Normal 12 8 11 2 2" xfId="22203" xr:uid="{00000000-0005-0000-0000-000002BB0000}"/>
    <cellStyle name="Normal 12 8 11 2 2 2" xfId="47823" xr:uid="{00000000-0005-0000-0000-000003BB0000}"/>
    <cellStyle name="Normal 12 8 11 2 3" xfId="35013" xr:uid="{00000000-0005-0000-0000-000004BB0000}"/>
    <cellStyle name="Normal 12 8 11 3" xfId="16713" xr:uid="{00000000-0005-0000-0000-000005BB0000}"/>
    <cellStyle name="Normal 12 8 11 3 2" xfId="42333" xr:uid="{00000000-0005-0000-0000-000006BB0000}"/>
    <cellStyle name="Normal 12 8 11 4" xfId="29523" xr:uid="{00000000-0005-0000-0000-000007BB0000}"/>
    <cellStyle name="Normal 12 8 12" xfId="11222" xr:uid="{00000000-0005-0000-0000-000008BB0000}"/>
    <cellStyle name="Normal 12 8 12 2" xfId="24033" xr:uid="{00000000-0005-0000-0000-000009BB0000}"/>
    <cellStyle name="Normal 12 8 12 2 2" xfId="49653" xr:uid="{00000000-0005-0000-0000-00000ABB0000}"/>
    <cellStyle name="Normal 12 8 12 3" xfId="36843" xr:uid="{00000000-0005-0000-0000-00000BBB0000}"/>
    <cellStyle name="Normal 12 8 13" xfId="5732" xr:uid="{00000000-0005-0000-0000-00000CBB0000}"/>
    <cellStyle name="Normal 12 8 13 2" xfId="18543" xr:uid="{00000000-0005-0000-0000-00000DBB0000}"/>
    <cellStyle name="Normal 12 8 13 2 2" xfId="44163" xr:uid="{00000000-0005-0000-0000-00000EBB0000}"/>
    <cellStyle name="Normal 12 8 13 3" xfId="31353" xr:uid="{00000000-0005-0000-0000-00000FBB0000}"/>
    <cellStyle name="Normal 12 8 14" xfId="13053" xr:uid="{00000000-0005-0000-0000-000010BB0000}"/>
    <cellStyle name="Normal 12 8 14 2" xfId="38673" xr:uid="{00000000-0005-0000-0000-000011BB0000}"/>
    <cellStyle name="Normal 12 8 15" xfId="25863" xr:uid="{00000000-0005-0000-0000-000012BB0000}"/>
    <cellStyle name="Normal 12 8 2" xfId="214" xr:uid="{00000000-0005-0000-0000-000013BB0000}"/>
    <cellStyle name="Normal 12 8 2 10" xfId="3922" xr:uid="{00000000-0005-0000-0000-000014BB0000}"/>
    <cellStyle name="Normal 12 8 2 10 2" xfId="9412" xr:uid="{00000000-0005-0000-0000-000015BB0000}"/>
    <cellStyle name="Normal 12 8 2 10 2 2" xfId="22223" xr:uid="{00000000-0005-0000-0000-000016BB0000}"/>
    <cellStyle name="Normal 12 8 2 10 2 2 2" xfId="47843" xr:uid="{00000000-0005-0000-0000-000017BB0000}"/>
    <cellStyle name="Normal 12 8 2 10 2 3" xfId="35033" xr:uid="{00000000-0005-0000-0000-000018BB0000}"/>
    <cellStyle name="Normal 12 8 2 10 3" xfId="16733" xr:uid="{00000000-0005-0000-0000-000019BB0000}"/>
    <cellStyle name="Normal 12 8 2 10 3 2" xfId="42353" xr:uid="{00000000-0005-0000-0000-00001ABB0000}"/>
    <cellStyle name="Normal 12 8 2 10 4" xfId="29543" xr:uid="{00000000-0005-0000-0000-00001BBB0000}"/>
    <cellStyle name="Normal 12 8 2 11" xfId="11242" xr:uid="{00000000-0005-0000-0000-00001CBB0000}"/>
    <cellStyle name="Normal 12 8 2 11 2" xfId="24053" xr:uid="{00000000-0005-0000-0000-00001DBB0000}"/>
    <cellStyle name="Normal 12 8 2 11 2 2" xfId="49673" xr:uid="{00000000-0005-0000-0000-00001EBB0000}"/>
    <cellStyle name="Normal 12 8 2 11 3" xfId="36863" xr:uid="{00000000-0005-0000-0000-00001FBB0000}"/>
    <cellStyle name="Normal 12 8 2 12" xfId="5752" xr:uid="{00000000-0005-0000-0000-000020BB0000}"/>
    <cellStyle name="Normal 12 8 2 12 2" xfId="18563" xr:uid="{00000000-0005-0000-0000-000021BB0000}"/>
    <cellStyle name="Normal 12 8 2 12 2 2" xfId="44183" xr:uid="{00000000-0005-0000-0000-000022BB0000}"/>
    <cellStyle name="Normal 12 8 2 12 3" xfId="31373" xr:uid="{00000000-0005-0000-0000-000023BB0000}"/>
    <cellStyle name="Normal 12 8 2 13" xfId="13073" xr:uid="{00000000-0005-0000-0000-000024BB0000}"/>
    <cellStyle name="Normal 12 8 2 13 2" xfId="38693" xr:uid="{00000000-0005-0000-0000-000025BB0000}"/>
    <cellStyle name="Normal 12 8 2 14" xfId="25883" xr:uid="{00000000-0005-0000-0000-000026BB0000}"/>
    <cellStyle name="Normal 12 8 2 2" xfId="301" xr:uid="{00000000-0005-0000-0000-000027BB0000}"/>
    <cellStyle name="Normal 12 8 2 2 10" xfId="5793" xr:uid="{00000000-0005-0000-0000-000028BB0000}"/>
    <cellStyle name="Normal 12 8 2 2 10 2" xfId="18604" xr:uid="{00000000-0005-0000-0000-000029BB0000}"/>
    <cellStyle name="Normal 12 8 2 2 10 2 2" xfId="44224" xr:uid="{00000000-0005-0000-0000-00002ABB0000}"/>
    <cellStyle name="Normal 12 8 2 2 10 3" xfId="31414" xr:uid="{00000000-0005-0000-0000-00002BBB0000}"/>
    <cellStyle name="Normal 12 8 2 2 11" xfId="13114" xr:uid="{00000000-0005-0000-0000-00002CBB0000}"/>
    <cellStyle name="Normal 12 8 2 2 11 2" xfId="38734" xr:uid="{00000000-0005-0000-0000-00002DBB0000}"/>
    <cellStyle name="Normal 12 8 2 2 12" xfId="25924" xr:uid="{00000000-0005-0000-0000-00002EBB0000}"/>
    <cellStyle name="Normal 12 8 2 2 2" xfId="530" xr:uid="{00000000-0005-0000-0000-00002FBB0000}"/>
    <cellStyle name="Normal 12 8 2 2 2 2" xfId="929" xr:uid="{00000000-0005-0000-0000-000030BB0000}"/>
    <cellStyle name="Normal 12 8 2 2 2 2 2" xfId="1824" xr:uid="{00000000-0005-0000-0000-000031BB0000}"/>
    <cellStyle name="Normal 12 8 2 2 2 2 2 2" xfId="3654" xr:uid="{00000000-0005-0000-0000-000032BB0000}"/>
    <cellStyle name="Normal 12 8 2 2 2 2 2 2 2" xfId="9144" xr:uid="{00000000-0005-0000-0000-000033BB0000}"/>
    <cellStyle name="Normal 12 8 2 2 2 2 2 2 2 2" xfId="21955" xr:uid="{00000000-0005-0000-0000-000034BB0000}"/>
    <cellStyle name="Normal 12 8 2 2 2 2 2 2 2 2 2" xfId="47575" xr:uid="{00000000-0005-0000-0000-000035BB0000}"/>
    <cellStyle name="Normal 12 8 2 2 2 2 2 2 2 3" xfId="34765" xr:uid="{00000000-0005-0000-0000-000036BB0000}"/>
    <cellStyle name="Normal 12 8 2 2 2 2 2 2 3" xfId="16465" xr:uid="{00000000-0005-0000-0000-000037BB0000}"/>
    <cellStyle name="Normal 12 8 2 2 2 2 2 2 3 2" xfId="42085" xr:uid="{00000000-0005-0000-0000-000038BB0000}"/>
    <cellStyle name="Normal 12 8 2 2 2 2 2 2 4" xfId="29275" xr:uid="{00000000-0005-0000-0000-000039BB0000}"/>
    <cellStyle name="Normal 12 8 2 2 2 2 2 3" xfId="5484" xr:uid="{00000000-0005-0000-0000-00003ABB0000}"/>
    <cellStyle name="Normal 12 8 2 2 2 2 2 3 2" xfId="10974" xr:uid="{00000000-0005-0000-0000-00003BBB0000}"/>
    <cellStyle name="Normal 12 8 2 2 2 2 2 3 2 2" xfId="23785" xr:uid="{00000000-0005-0000-0000-00003CBB0000}"/>
    <cellStyle name="Normal 12 8 2 2 2 2 2 3 2 2 2" xfId="49405" xr:uid="{00000000-0005-0000-0000-00003DBB0000}"/>
    <cellStyle name="Normal 12 8 2 2 2 2 2 3 2 3" xfId="36595" xr:uid="{00000000-0005-0000-0000-00003EBB0000}"/>
    <cellStyle name="Normal 12 8 2 2 2 2 2 3 3" xfId="18295" xr:uid="{00000000-0005-0000-0000-00003FBB0000}"/>
    <cellStyle name="Normal 12 8 2 2 2 2 2 3 3 2" xfId="43915" xr:uid="{00000000-0005-0000-0000-000040BB0000}"/>
    <cellStyle name="Normal 12 8 2 2 2 2 2 3 4" xfId="31105" xr:uid="{00000000-0005-0000-0000-000041BB0000}"/>
    <cellStyle name="Normal 12 8 2 2 2 2 2 4" xfId="12804" xr:uid="{00000000-0005-0000-0000-000042BB0000}"/>
    <cellStyle name="Normal 12 8 2 2 2 2 2 4 2" xfId="25615" xr:uid="{00000000-0005-0000-0000-000043BB0000}"/>
    <cellStyle name="Normal 12 8 2 2 2 2 2 4 2 2" xfId="51235" xr:uid="{00000000-0005-0000-0000-000044BB0000}"/>
    <cellStyle name="Normal 12 8 2 2 2 2 2 4 3" xfId="38425" xr:uid="{00000000-0005-0000-0000-000045BB0000}"/>
    <cellStyle name="Normal 12 8 2 2 2 2 2 5" xfId="7314" xr:uid="{00000000-0005-0000-0000-000046BB0000}"/>
    <cellStyle name="Normal 12 8 2 2 2 2 2 5 2" xfId="20125" xr:uid="{00000000-0005-0000-0000-000047BB0000}"/>
    <cellStyle name="Normal 12 8 2 2 2 2 2 5 2 2" xfId="45745" xr:uid="{00000000-0005-0000-0000-000048BB0000}"/>
    <cellStyle name="Normal 12 8 2 2 2 2 2 5 3" xfId="32935" xr:uid="{00000000-0005-0000-0000-000049BB0000}"/>
    <cellStyle name="Normal 12 8 2 2 2 2 2 6" xfId="14635" xr:uid="{00000000-0005-0000-0000-00004ABB0000}"/>
    <cellStyle name="Normal 12 8 2 2 2 2 2 6 2" xfId="40255" xr:uid="{00000000-0005-0000-0000-00004BBB0000}"/>
    <cellStyle name="Normal 12 8 2 2 2 2 2 7" xfId="27445" xr:uid="{00000000-0005-0000-0000-00004CBB0000}"/>
    <cellStyle name="Normal 12 8 2 2 2 2 3" xfId="2760" xr:uid="{00000000-0005-0000-0000-00004DBB0000}"/>
    <cellStyle name="Normal 12 8 2 2 2 2 3 2" xfId="8250" xr:uid="{00000000-0005-0000-0000-00004EBB0000}"/>
    <cellStyle name="Normal 12 8 2 2 2 2 3 2 2" xfId="21061" xr:uid="{00000000-0005-0000-0000-00004FBB0000}"/>
    <cellStyle name="Normal 12 8 2 2 2 2 3 2 2 2" xfId="46681" xr:uid="{00000000-0005-0000-0000-000050BB0000}"/>
    <cellStyle name="Normal 12 8 2 2 2 2 3 2 3" xfId="33871" xr:uid="{00000000-0005-0000-0000-000051BB0000}"/>
    <cellStyle name="Normal 12 8 2 2 2 2 3 3" xfId="15571" xr:uid="{00000000-0005-0000-0000-000052BB0000}"/>
    <cellStyle name="Normal 12 8 2 2 2 2 3 3 2" xfId="41191" xr:uid="{00000000-0005-0000-0000-000053BB0000}"/>
    <cellStyle name="Normal 12 8 2 2 2 2 3 4" xfId="28381" xr:uid="{00000000-0005-0000-0000-000054BB0000}"/>
    <cellStyle name="Normal 12 8 2 2 2 2 4" xfId="4590" xr:uid="{00000000-0005-0000-0000-000055BB0000}"/>
    <cellStyle name="Normal 12 8 2 2 2 2 4 2" xfId="10080" xr:uid="{00000000-0005-0000-0000-000056BB0000}"/>
    <cellStyle name="Normal 12 8 2 2 2 2 4 2 2" xfId="22891" xr:uid="{00000000-0005-0000-0000-000057BB0000}"/>
    <cellStyle name="Normal 12 8 2 2 2 2 4 2 2 2" xfId="48511" xr:uid="{00000000-0005-0000-0000-000058BB0000}"/>
    <cellStyle name="Normal 12 8 2 2 2 2 4 2 3" xfId="35701" xr:uid="{00000000-0005-0000-0000-000059BB0000}"/>
    <cellStyle name="Normal 12 8 2 2 2 2 4 3" xfId="17401" xr:uid="{00000000-0005-0000-0000-00005ABB0000}"/>
    <cellStyle name="Normal 12 8 2 2 2 2 4 3 2" xfId="43021" xr:uid="{00000000-0005-0000-0000-00005BBB0000}"/>
    <cellStyle name="Normal 12 8 2 2 2 2 4 4" xfId="30211" xr:uid="{00000000-0005-0000-0000-00005CBB0000}"/>
    <cellStyle name="Normal 12 8 2 2 2 2 5" xfId="11910" xr:uid="{00000000-0005-0000-0000-00005DBB0000}"/>
    <cellStyle name="Normal 12 8 2 2 2 2 5 2" xfId="24721" xr:uid="{00000000-0005-0000-0000-00005EBB0000}"/>
    <cellStyle name="Normal 12 8 2 2 2 2 5 2 2" xfId="50341" xr:uid="{00000000-0005-0000-0000-00005FBB0000}"/>
    <cellStyle name="Normal 12 8 2 2 2 2 5 3" xfId="37531" xr:uid="{00000000-0005-0000-0000-000060BB0000}"/>
    <cellStyle name="Normal 12 8 2 2 2 2 6" xfId="6420" xr:uid="{00000000-0005-0000-0000-000061BB0000}"/>
    <cellStyle name="Normal 12 8 2 2 2 2 6 2" xfId="19231" xr:uid="{00000000-0005-0000-0000-000062BB0000}"/>
    <cellStyle name="Normal 12 8 2 2 2 2 6 2 2" xfId="44851" xr:uid="{00000000-0005-0000-0000-000063BB0000}"/>
    <cellStyle name="Normal 12 8 2 2 2 2 6 3" xfId="32041" xr:uid="{00000000-0005-0000-0000-000064BB0000}"/>
    <cellStyle name="Normal 12 8 2 2 2 2 7" xfId="13741" xr:uid="{00000000-0005-0000-0000-000065BB0000}"/>
    <cellStyle name="Normal 12 8 2 2 2 2 7 2" xfId="39361" xr:uid="{00000000-0005-0000-0000-000066BB0000}"/>
    <cellStyle name="Normal 12 8 2 2 2 2 8" xfId="26551" xr:uid="{00000000-0005-0000-0000-000067BB0000}"/>
    <cellStyle name="Normal 12 8 2 2 2 3" xfId="1425" xr:uid="{00000000-0005-0000-0000-000068BB0000}"/>
    <cellStyle name="Normal 12 8 2 2 2 3 2" xfId="3255" xr:uid="{00000000-0005-0000-0000-000069BB0000}"/>
    <cellStyle name="Normal 12 8 2 2 2 3 2 2" xfId="8745" xr:uid="{00000000-0005-0000-0000-00006ABB0000}"/>
    <cellStyle name="Normal 12 8 2 2 2 3 2 2 2" xfId="21556" xr:uid="{00000000-0005-0000-0000-00006BBB0000}"/>
    <cellStyle name="Normal 12 8 2 2 2 3 2 2 2 2" xfId="47176" xr:uid="{00000000-0005-0000-0000-00006CBB0000}"/>
    <cellStyle name="Normal 12 8 2 2 2 3 2 2 3" xfId="34366" xr:uid="{00000000-0005-0000-0000-00006DBB0000}"/>
    <cellStyle name="Normal 12 8 2 2 2 3 2 3" xfId="16066" xr:uid="{00000000-0005-0000-0000-00006EBB0000}"/>
    <cellStyle name="Normal 12 8 2 2 2 3 2 3 2" xfId="41686" xr:uid="{00000000-0005-0000-0000-00006FBB0000}"/>
    <cellStyle name="Normal 12 8 2 2 2 3 2 4" xfId="28876" xr:uid="{00000000-0005-0000-0000-000070BB0000}"/>
    <cellStyle name="Normal 12 8 2 2 2 3 3" xfId="5085" xr:uid="{00000000-0005-0000-0000-000071BB0000}"/>
    <cellStyle name="Normal 12 8 2 2 2 3 3 2" xfId="10575" xr:uid="{00000000-0005-0000-0000-000072BB0000}"/>
    <cellStyle name="Normal 12 8 2 2 2 3 3 2 2" xfId="23386" xr:uid="{00000000-0005-0000-0000-000073BB0000}"/>
    <cellStyle name="Normal 12 8 2 2 2 3 3 2 2 2" xfId="49006" xr:uid="{00000000-0005-0000-0000-000074BB0000}"/>
    <cellStyle name="Normal 12 8 2 2 2 3 3 2 3" xfId="36196" xr:uid="{00000000-0005-0000-0000-000075BB0000}"/>
    <cellStyle name="Normal 12 8 2 2 2 3 3 3" xfId="17896" xr:uid="{00000000-0005-0000-0000-000076BB0000}"/>
    <cellStyle name="Normal 12 8 2 2 2 3 3 3 2" xfId="43516" xr:uid="{00000000-0005-0000-0000-000077BB0000}"/>
    <cellStyle name="Normal 12 8 2 2 2 3 3 4" xfId="30706" xr:uid="{00000000-0005-0000-0000-000078BB0000}"/>
    <cellStyle name="Normal 12 8 2 2 2 3 4" xfId="12405" xr:uid="{00000000-0005-0000-0000-000079BB0000}"/>
    <cellStyle name="Normal 12 8 2 2 2 3 4 2" xfId="25216" xr:uid="{00000000-0005-0000-0000-00007ABB0000}"/>
    <cellStyle name="Normal 12 8 2 2 2 3 4 2 2" xfId="50836" xr:uid="{00000000-0005-0000-0000-00007BBB0000}"/>
    <cellStyle name="Normal 12 8 2 2 2 3 4 3" xfId="38026" xr:uid="{00000000-0005-0000-0000-00007CBB0000}"/>
    <cellStyle name="Normal 12 8 2 2 2 3 5" xfId="6915" xr:uid="{00000000-0005-0000-0000-00007DBB0000}"/>
    <cellStyle name="Normal 12 8 2 2 2 3 5 2" xfId="19726" xr:uid="{00000000-0005-0000-0000-00007EBB0000}"/>
    <cellStyle name="Normal 12 8 2 2 2 3 5 2 2" xfId="45346" xr:uid="{00000000-0005-0000-0000-00007FBB0000}"/>
    <cellStyle name="Normal 12 8 2 2 2 3 5 3" xfId="32536" xr:uid="{00000000-0005-0000-0000-000080BB0000}"/>
    <cellStyle name="Normal 12 8 2 2 2 3 6" xfId="14236" xr:uid="{00000000-0005-0000-0000-000081BB0000}"/>
    <cellStyle name="Normal 12 8 2 2 2 3 6 2" xfId="39856" xr:uid="{00000000-0005-0000-0000-000082BB0000}"/>
    <cellStyle name="Normal 12 8 2 2 2 3 7" xfId="27046" xr:uid="{00000000-0005-0000-0000-000083BB0000}"/>
    <cellStyle name="Normal 12 8 2 2 2 4" xfId="2361" xr:uid="{00000000-0005-0000-0000-000084BB0000}"/>
    <cellStyle name="Normal 12 8 2 2 2 4 2" xfId="7851" xr:uid="{00000000-0005-0000-0000-000085BB0000}"/>
    <cellStyle name="Normal 12 8 2 2 2 4 2 2" xfId="20662" xr:uid="{00000000-0005-0000-0000-000086BB0000}"/>
    <cellStyle name="Normal 12 8 2 2 2 4 2 2 2" xfId="46282" xr:uid="{00000000-0005-0000-0000-000087BB0000}"/>
    <cellStyle name="Normal 12 8 2 2 2 4 2 3" xfId="33472" xr:uid="{00000000-0005-0000-0000-000088BB0000}"/>
    <cellStyle name="Normal 12 8 2 2 2 4 3" xfId="15172" xr:uid="{00000000-0005-0000-0000-000089BB0000}"/>
    <cellStyle name="Normal 12 8 2 2 2 4 3 2" xfId="40792" xr:uid="{00000000-0005-0000-0000-00008ABB0000}"/>
    <cellStyle name="Normal 12 8 2 2 2 4 4" xfId="27982" xr:uid="{00000000-0005-0000-0000-00008BBB0000}"/>
    <cellStyle name="Normal 12 8 2 2 2 5" xfId="4191" xr:uid="{00000000-0005-0000-0000-00008CBB0000}"/>
    <cellStyle name="Normal 12 8 2 2 2 5 2" xfId="9681" xr:uid="{00000000-0005-0000-0000-00008DBB0000}"/>
    <cellStyle name="Normal 12 8 2 2 2 5 2 2" xfId="22492" xr:uid="{00000000-0005-0000-0000-00008EBB0000}"/>
    <cellStyle name="Normal 12 8 2 2 2 5 2 2 2" xfId="48112" xr:uid="{00000000-0005-0000-0000-00008FBB0000}"/>
    <cellStyle name="Normal 12 8 2 2 2 5 2 3" xfId="35302" xr:uid="{00000000-0005-0000-0000-000090BB0000}"/>
    <cellStyle name="Normal 12 8 2 2 2 5 3" xfId="17002" xr:uid="{00000000-0005-0000-0000-000091BB0000}"/>
    <cellStyle name="Normal 12 8 2 2 2 5 3 2" xfId="42622" xr:uid="{00000000-0005-0000-0000-000092BB0000}"/>
    <cellStyle name="Normal 12 8 2 2 2 5 4" xfId="29812" xr:uid="{00000000-0005-0000-0000-000093BB0000}"/>
    <cellStyle name="Normal 12 8 2 2 2 6" xfId="11511" xr:uid="{00000000-0005-0000-0000-000094BB0000}"/>
    <cellStyle name="Normal 12 8 2 2 2 6 2" xfId="24322" xr:uid="{00000000-0005-0000-0000-000095BB0000}"/>
    <cellStyle name="Normal 12 8 2 2 2 6 2 2" xfId="49942" xr:uid="{00000000-0005-0000-0000-000096BB0000}"/>
    <cellStyle name="Normal 12 8 2 2 2 6 3" xfId="37132" xr:uid="{00000000-0005-0000-0000-000097BB0000}"/>
    <cellStyle name="Normal 12 8 2 2 2 7" xfId="6021" xr:uid="{00000000-0005-0000-0000-000098BB0000}"/>
    <cellStyle name="Normal 12 8 2 2 2 7 2" xfId="18832" xr:uid="{00000000-0005-0000-0000-000099BB0000}"/>
    <cellStyle name="Normal 12 8 2 2 2 7 2 2" xfId="44452" xr:uid="{00000000-0005-0000-0000-00009ABB0000}"/>
    <cellStyle name="Normal 12 8 2 2 2 7 3" xfId="31642" xr:uid="{00000000-0005-0000-0000-00009BBB0000}"/>
    <cellStyle name="Normal 12 8 2 2 2 8" xfId="13342" xr:uid="{00000000-0005-0000-0000-00009CBB0000}"/>
    <cellStyle name="Normal 12 8 2 2 2 8 2" xfId="38962" xr:uid="{00000000-0005-0000-0000-00009DBB0000}"/>
    <cellStyle name="Normal 12 8 2 2 2 9" xfId="26152" xr:uid="{00000000-0005-0000-0000-00009EBB0000}"/>
    <cellStyle name="Normal 12 8 2 2 3" xfId="662" xr:uid="{00000000-0005-0000-0000-00009FBB0000}"/>
    <cellStyle name="Normal 12 8 2 2 3 2" xfId="1062" xr:uid="{00000000-0005-0000-0000-0000A0BB0000}"/>
    <cellStyle name="Normal 12 8 2 2 3 2 2" xfId="1957" xr:uid="{00000000-0005-0000-0000-0000A1BB0000}"/>
    <cellStyle name="Normal 12 8 2 2 3 2 2 2" xfId="3787" xr:uid="{00000000-0005-0000-0000-0000A2BB0000}"/>
    <cellStyle name="Normal 12 8 2 2 3 2 2 2 2" xfId="9277" xr:uid="{00000000-0005-0000-0000-0000A3BB0000}"/>
    <cellStyle name="Normal 12 8 2 2 3 2 2 2 2 2" xfId="22088" xr:uid="{00000000-0005-0000-0000-0000A4BB0000}"/>
    <cellStyle name="Normal 12 8 2 2 3 2 2 2 2 2 2" xfId="47708" xr:uid="{00000000-0005-0000-0000-0000A5BB0000}"/>
    <cellStyle name="Normal 12 8 2 2 3 2 2 2 2 3" xfId="34898" xr:uid="{00000000-0005-0000-0000-0000A6BB0000}"/>
    <cellStyle name="Normal 12 8 2 2 3 2 2 2 3" xfId="16598" xr:uid="{00000000-0005-0000-0000-0000A7BB0000}"/>
    <cellStyle name="Normal 12 8 2 2 3 2 2 2 3 2" xfId="42218" xr:uid="{00000000-0005-0000-0000-0000A8BB0000}"/>
    <cellStyle name="Normal 12 8 2 2 3 2 2 2 4" xfId="29408" xr:uid="{00000000-0005-0000-0000-0000A9BB0000}"/>
    <cellStyle name="Normal 12 8 2 2 3 2 2 3" xfId="5617" xr:uid="{00000000-0005-0000-0000-0000AABB0000}"/>
    <cellStyle name="Normal 12 8 2 2 3 2 2 3 2" xfId="11107" xr:uid="{00000000-0005-0000-0000-0000ABBB0000}"/>
    <cellStyle name="Normal 12 8 2 2 3 2 2 3 2 2" xfId="23918" xr:uid="{00000000-0005-0000-0000-0000ACBB0000}"/>
    <cellStyle name="Normal 12 8 2 2 3 2 2 3 2 2 2" xfId="49538" xr:uid="{00000000-0005-0000-0000-0000ADBB0000}"/>
    <cellStyle name="Normal 12 8 2 2 3 2 2 3 2 3" xfId="36728" xr:uid="{00000000-0005-0000-0000-0000AEBB0000}"/>
    <cellStyle name="Normal 12 8 2 2 3 2 2 3 3" xfId="18428" xr:uid="{00000000-0005-0000-0000-0000AFBB0000}"/>
    <cellStyle name="Normal 12 8 2 2 3 2 2 3 3 2" xfId="44048" xr:uid="{00000000-0005-0000-0000-0000B0BB0000}"/>
    <cellStyle name="Normal 12 8 2 2 3 2 2 3 4" xfId="31238" xr:uid="{00000000-0005-0000-0000-0000B1BB0000}"/>
    <cellStyle name="Normal 12 8 2 2 3 2 2 4" xfId="12937" xr:uid="{00000000-0005-0000-0000-0000B2BB0000}"/>
    <cellStyle name="Normal 12 8 2 2 3 2 2 4 2" xfId="25748" xr:uid="{00000000-0005-0000-0000-0000B3BB0000}"/>
    <cellStyle name="Normal 12 8 2 2 3 2 2 4 2 2" xfId="51368" xr:uid="{00000000-0005-0000-0000-0000B4BB0000}"/>
    <cellStyle name="Normal 12 8 2 2 3 2 2 4 3" xfId="38558" xr:uid="{00000000-0005-0000-0000-0000B5BB0000}"/>
    <cellStyle name="Normal 12 8 2 2 3 2 2 5" xfId="7447" xr:uid="{00000000-0005-0000-0000-0000B6BB0000}"/>
    <cellStyle name="Normal 12 8 2 2 3 2 2 5 2" xfId="20258" xr:uid="{00000000-0005-0000-0000-0000B7BB0000}"/>
    <cellStyle name="Normal 12 8 2 2 3 2 2 5 2 2" xfId="45878" xr:uid="{00000000-0005-0000-0000-0000B8BB0000}"/>
    <cellStyle name="Normal 12 8 2 2 3 2 2 5 3" xfId="33068" xr:uid="{00000000-0005-0000-0000-0000B9BB0000}"/>
    <cellStyle name="Normal 12 8 2 2 3 2 2 6" xfId="14768" xr:uid="{00000000-0005-0000-0000-0000BABB0000}"/>
    <cellStyle name="Normal 12 8 2 2 3 2 2 6 2" xfId="40388" xr:uid="{00000000-0005-0000-0000-0000BBBB0000}"/>
    <cellStyle name="Normal 12 8 2 2 3 2 2 7" xfId="27578" xr:uid="{00000000-0005-0000-0000-0000BCBB0000}"/>
    <cellStyle name="Normal 12 8 2 2 3 2 3" xfId="2893" xr:uid="{00000000-0005-0000-0000-0000BDBB0000}"/>
    <cellStyle name="Normal 12 8 2 2 3 2 3 2" xfId="8383" xr:uid="{00000000-0005-0000-0000-0000BEBB0000}"/>
    <cellStyle name="Normal 12 8 2 2 3 2 3 2 2" xfId="21194" xr:uid="{00000000-0005-0000-0000-0000BFBB0000}"/>
    <cellStyle name="Normal 12 8 2 2 3 2 3 2 2 2" xfId="46814" xr:uid="{00000000-0005-0000-0000-0000C0BB0000}"/>
    <cellStyle name="Normal 12 8 2 2 3 2 3 2 3" xfId="34004" xr:uid="{00000000-0005-0000-0000-0000C1BB0000}"/>
    <cellStyle name="Normal 12 8 2 2 3 2 3 3" xfId="15704" xr:uid="{00000000-0005-0000-0000-0000C2BB0000}"/>
    <cellStyle name="Normal 12 8 2 2 3 2 3 3 2" xfId="41324" xr:uid="{00000000-0005-0000-0000-0000C3BB0000}"/>
    <cellStyle name="Normal 12 8 2 2 3 2 3 4" xfId="28514" xr:uid="{00000000-0005-0000-0000-0000C4BB0000}"/>
    <cellStyle name="Normal 12 8 2 2 3 2 4" xfId="4723" xr:uid="{00000000-0005-0000-0000-0000C5BB0000}"/>
    <cellStyle name="Normal 12 8 2 2 3 2 4 2" xfId="10213" xr:uid="{00000000-0005-0000-0000-0000C6BB0000}"/>
    <cellStyle name="Normal 12 8 2 2 3 2 4 2 2" xfId="23024" xr:uid="{00000000-0005-0000-0000-0000C7BB0000}"/>
    <cellStyle name="Normal 12 8 2 2 3 2 4 2 2 2" xfId="48644" xr:uid="{00000000-0005-0000-0000-0000C8BB0000}"/>
    <cellStyle name="Normal 12 8 2 2 3 2 4 2 3" xfId="35834" xr:uid="{00000000-0005-0000-0000-0000C9BB0000}"/>
    <cellStyle name="Normal 12 8 2 2 3 2 4 3" xfId="17534" xr:uid="{00000000-0005-0000-0000-0000CABB0000}"/>
    <cellStyle name="Normal 12 8 2 2 3 2 4 3 2" xfId="43154" xr:uid="{00000000-0005-0000-0000-0000CBBB0000}"/>
    <cellStyle name="Normal 12 8 2 2 3 2 4 4" xfId="30344" xr:uid="{00000000-0005-0000-0000-0000CCBB0000}"/>
    <cellStyle name="Normal 12 8 2 2 3 2 5" xfId="12043" xr:uid="{00000000-0005-0000-0000-0000CDBB0000}"/>
    <cellStyle name="Normal 12 8 2 2 3 2 5 2" xfId="24854" xr:uid="{00000000-0005-0000-0000-0000CEBB0000}"/>
    <cellStyle name="Normal 12 8 2 2 3 2 5 2 2" xfId="50474" xr:uid="{00000000-0005-0000-0000-0000CFBB0000}"/>
    <cellStyle name="Normal 12 8 2 2 3 2 5 3" xfId="37664" xr:uid="{00000000-0005-0000-0000-0000D0BB0000}"/>
    <cellStyle name="Normal 12 8 2 2 3 2 6" xfId="6553" xr:uid="{00000000-0005-0000-0000-0000D1BB0000}"/>
    <cellStyle name="Normal 12 8 2 2 3 2 6 2" xfId="19364" xr:uid="{00000000-0005-0000-0000-0000D2BB0000}"/>
    <cellStyle name="Normal 12 8 2 2 3 2 6 2 2" xfId="44984" xr:uid="{00000000-0005-0000-0000-0000D3BB0000}"/>
    <cellStyle name="Normal 12 8 2 2 3 2 6 3" xfId="32174" xr:uid="{00000000-0005-0000-0000-0000D4BB0000}"/>
    <cellStyle name="Normal 12 8 2 2 3 2 7" xfId="13874" xr:uid="{00000000-0005-0000-0000-0000D5BB0000}"/>
    <cellStyle name="Normal 12 8 2 2 3 2 7 2" xfId="39494" xr:uid="{00000000-0005-0000-0000-0000D6BB0000}"/>
    <cellStyle name="Normal 12 8 2 2 3 2 8" xfId="26684" xr:uid="{00000000-0005-0000-0000-0000D7BB0000}"/>
    <cellStyle name="Normal 12 8 2 2 3 3" xfId="1557" xr:uid="{00000000-0005-0000-0000-0000D8BB0000}"/>
    <cellStyle name="Normal 12 8 2 2 3 3 2" xfId="3387" xr:uid="{00000000-0005-0000-0000-0000D9BB0000}"/>
    <cellStyle name="Normal 12 8 2 2 3 3 2 2" xfId="8877" xr:uid="{00000000-0005-0000-0000-0000DABB0000}"/>
    <cellStyle name="Normal 12 8 2 2 3 3 2 2 2" xfId="21688" xr:uid="{00000000-0005-0000-0000-0000DBBB0000}"/>
    <cellStyle name="Normal 12 8 2 2 3 3 2 2 2 2" xfId="47308" xr:uid="{00000000-0005-0000-0000-0000DCBB0000}"/>
    <cellStyle name="Normal 12 8 2 2 3 3 2 2 3" xfId="34498" xr:uid="{00000000-0005-0000-0000-0000DDBB0000}"/>
    <cellStyle name="Normal 12 8 2 2 3 3 2 3" xfId="16198" xr:uid="{00000000-0005-0000-0000-0000DEBB0000}"/>
    <cellStyle name="Normal 12 8 2 2 3 3 2 3 2" xfId="41818" xr:uid="{00000000-0005-0000-0000-0000DFBB0000}"/>
    <cellStyle name="Normal 12 8 2 2 3 3 2 4" xfId="29008" xr:uid="{00000000-0005-0000-0000-0000E0BB0000}"/>
    <cellStyle name="Normal 12 8 2 2 3 3 3" xfId="5217" xr:uid="{00000000-0005-0000-0000-0000E1BB0000}"/>
    <cellStyle name="Normal 12 8 2 2 3 3 3 2" xfId="10707" xr:uid="{00000000-0005-0000-0000-0000E2BB0000}"/>
    <cellStyle name="Normal 12 8 2 2 3 3 3 2 2" xfId="23518" xr:uid="{00000000-0005-0000-0000-0000E3BB0000}"/>
    <cellStyle name="Normal 12 8 2 2 3 3 3 2 2 2" xfId="49138" xr:uid="{00000000-0005-0000-0000-0000E4BB0000}"/>
    <cellStyle name="Normal 12 8 2 2 3 3 3 2 3" xfId="36328" xr:uid="{00000000-0005-0000-0000-0000E5BB0000}"/>
    <cellStyle name="Normal 12 8 2 2 3 3 3 3" xfId="18028" xr:uid="{00000000-0005-0000-0000-0000E6BB0000}"/>
    <cellStyle name="Normal 12 8 2 2 3 3 3 3 2" xfId="43648" xr:uid="{00000000-0005-0000-0000-0000E7BB0000}"/>
    <cellStyle name="Normal 12 8 2 2 3 3 3 4" xfId="30838" xr:uid="{00000000-0005-0000-0000-0000E8BB0000}"/>
    <cellStyle name="Normal 12 8 2 2 3 3 4" xfId="12537" xr:uid="{00000000-0005-0000-0000-0000E9BB0000}"/>
    <cellStyle name="Normal 12 8 2 2 3 3 4 2" xfId="25348" xr:uid="{00000000-0005-0000-0000-0000EABB0000}"/>
    <cellStyle name="Normal 12 8 2 2 3 3 4 2 2" xfId="50968" xr:uid="{00000000-0005-0000-0000-0000EBBB0000}"/>
    <cellStyle name="Normal 12 8 2 2 3 3 4 3" xfId="38158" xr:uid="{00000000-0005-0000-0000-0000ECBB0000}"/>
    <cellStyle name="Normal 12 8 2 2 3 3 5" xfId="7047" xr:uid="{00000000-0005-0000-0000-0000EDBB0000}"/>
    <cellStyle name="Normal 12 8 2 2 3 3 5 2" xfId="19858" xr:uid="{00000000-0005-0000-0000-0000EEBB0000}"/>
    <cellStyle name="Normal 12 8 2 2 3 3 5 2 2" xfId="45478" xr:uid="{00000000-0005-0000-0000-0000EFBB0000}"/>
    <cellStyle name="Normal 12 8 2 2 3 3 5 3" xfId="32668" xr:uid="{00000000-0005-0000-0000-0000F0BB0000}"/>
    <cellStyle name="Normal 12 8 2 2 3 3 6" xfId="14368" xr:uid="{00000000-0005-0000-0000-0000F1BB0000}"/>
    <cellStyle name="Normal 12 8 2 2 3 3 6 2" xfId="39988" xr:uid="{00000000-0005-0000-0000-0000F2BB0000}"/>
    <cellStyle name="Normal 12 8 2 2 3 3 7" xfId="27178" xr:uid="{00000000-0005-0000-0000-0000F3BB0000}"/>
    <cellStyle name="Normal 12 8 2 2 3 4" xfId="2493" xr:uid="{00000000-0005-0000-0000-0000F4BB0000}"/>
    <cellStyle name="Normal 12 8 2 2 3 4 2" xfId="7983" xr:uid="{00000000-0005-0000-0000-0000F5BB0000}"/>
    <cellStyle name="Normal 12 8 2 2 3 4 2 2" xfId="20794" xr:uid="{00000000-0005-0000-0000-0000F6BB0000}"/>
    <cellStyle name="Normal 12 8 2 2 3 4 2 2 2" xfId="46414" xr:uid="{00000000-0005-0000-0000-0000F7BB0000}"/>
    <cellStyle name="Normal 12 8 2 2 3 4 2 3" xfId="33604" xr:uid="{00000000-0005-0000-0000-0000F8BB0000}"/>
    <cellStyle name="Normal 12 8 2 2 3 4 3" xfId="15304" xr:uid="{00000000-0005-0000-0000-0000F9BB0000}"/>
    <cellStyle name="Normal 12 8 2 2 3 4 3 2" xfId="40924" xr:uid="{00000000-0005-0000-0000-0000FABB0000}"/>
    <cellStyle name="Normal 12 8 2 2 3 4 4" xfId="28114" xr:uid="{00000000-0005-0000-0000-0000FBBB0000}"/>
    <cellStyle name="Normal 12 8 2 2 3 5" xfId="4323" xr:uid="{00000000-0005-0000-0000-0000FCBB0000}"/>
    <cellStyle name="Normal 12 8 2 2 3 5 2" xfId="9813" xr:uid="{00000000-0005-0000-0000-0000FDBB0000}"/>
    <cellStyle name="Normal 12 8 2 2 3 5 2 2" xfId="22624" xr:uid="{00000000-0005-0000-0000-0000FEBB0000}"/>
    <cellStyle name="Normal 12 8 2 2 3 5 2 2 2" xfId="48244" xr:uid="{00000000-0005-0000-0000-0000FFBB0000}"/>
    <cellStyle name="Normal 12 8 2 2 3 5 2 3" xfId="35434" xr:uid="{00000000-0005-0000-0000-000000BC0000}"/>
    <cellStyle name="Normal 12 8 2 2 3 5 3" xfId="17134" xr:uid="{00000000-0005-0000-0000-000001BC0000}"/>
    <cellStyle name="Normal 12 8 2 2 3 5 3 2" xfId="42754" xr:uid="{00000000-0005-0000-0000-000002BC0000}"/>
    <cellStyle name="Normal 12 8 2 2 3 5 4" xfId="29944" xr:uid="{00000000-0005-0000-0000-000003BC0000}"/>
    <cellStyle name="Normal 12 8 2 2 3 6" xfId="11643" xr:uid="{00000000-0005-0000-0000-000004BC0000}"/>
    <cellStyle name="Normal 12 8 2 2 3 6 2" xfId="24454" xr:uid="{00000000-0005-0000-0000-000005BC0000}"/>
    <cellStyle name="Normal 12 8 2 2 3 6 2 2" xfId="50074" xr:uid="{00000000-0005-0000-0000-000006BC0000}"/>
    <cellStyle name="Normal 12 8 2 2 3 6 3" xfId="37264" xr:uid="{00000000-0005-0000-0000-000007BC0000}"/>
    <cellStyle name="Normal 12 8 2 2 3 7" xfId="6153" xr:uid="{00000000-0005-0000-0000-000008BC0000}"/>
    <cellStyle name="Normal 12 8 2 2 3 7 2" xfId="18964" xr:uid="{00000000-0005-0000-0000-000009BC0000}"/>
    <cellStyle name="Normal 12 8 2 2 3 7 2 2" xfId="44584" xr:uid="{00000000-0005-0000-0000-00000ABC0000}"/>
    <cellStyle name="Normal 12 8 2 2 3 7 3" xfId="31774" xr:uid="{00000000-0005-0000-0000-00000BBC0000}"/>
    <cellStyle name="Normal 12 8 2 2 3 8" xfId="13474" xr:uid="{00000000-0005-0000-0000-00000CBC0000}"/>
    <cellStyle name="Normal 12 8 2 2 3 8 2" xfId="39094" xr:uid="{00000000-0005-0000-0000-00000DBC0000}"/>
    <cellStyle name="Normal 12 8 2 2 3 9" xfId="26284" xr:uid="{00000000-0005-0000-0000-00000EBC0000}"/>
    <cellStyle name="Normal 12 8 2 2 4" xfId="437" xr:uid="{00000000-0005-0000-0000-00000FBC0000}"/>
    <cellStyle name="Normal 12 8 2 2 4 2" xfId="1332" xr:uid="{00000000-0005-0000-0000-000010BC0000}"/>
    <cellStyle name="Normal 12 8 2 2 4 2 2" xfId="3162" xr:uid="{00000000-0005-0000-0000-000011BC0000}"/>
    <cellStyle name="Normal 12 8 2 2 4 2 2 2" xfId="8652" xr:uid="{00000000-0005-0000-0000-000012BC0000}"/>
    <cellStyle name="Normal 12 8 2 2 4 2 2 2 2" xfId="21463" xr:uid="{00000000-0005-0000-0000-000013BC0000}"/>
    <cellStyle name="Normal 12 8 2 2 4 2 2 2 2 2" xfId="47083" xr:uid="{00000000-0005-0000-0000-000014BC0000}"/>
    <cellStyle name="Normal 12 8 2 2 4 2 2 2 3" xfId="34273" xr:uid="{00000000-0005-0000-0000-000015BC0000}"/>
    <cellStyle name="Normal 12 8 2 2 4 2 2 3" xfId="15973" xr:uid="{00000000-0005-0000-0000-000016BC0000}"/>
    <cellStyle name="Normal 12 8 2 2 4 2 2 3 2" xfId="41593" xr:uid="{00000000-0005-0000-0000-000017BC0000}"/>
    <cellStyle name="Normal 12 8 2 2 4 2 2 4" xfId="28783" xr:uid="{00000000-0005-0000-0000-000018BC0000}"/>
    <cellStyle name="Normal 12 8 2 2 4 2 3" xfId="4992" xr:uid="{00000000-0005-0000-0000-000019BC0000}"/>
    <cellStyle name="Normal 12 8 2 2 4 2 3 2" xfId="10482" xr:uid="{00000000-0005-0000-0000-00001ABC0000}"/>
    <cellStyle name="Normal 12 8 2 2 4 2 3 2 2" xfId="23293" xr:uid="{00000000-0005-0000-0000-00001BBC0000}"/>
    <cellStyle name="Normal 12 8 2 2 4 2 3 2 2 2" xfId="48913" xr:uid="{00000000-0005-0000-0000-00001CBC0000}"/>
    <cellStyle name="Normal 12 8 2 2 4 2 3 2 3" xfId="36103" xr:uid="{00000000-0005-0000-0000-00001DBC0000}"/>
    <cellStyle name="Normal 12 8 2 2 4 2 3 3" xfId="17803" xr:uid="{00000000-0005-0000-0000-00001EBC0000}"/>
    <cellStyle name="Normal 12 8 2 2 4 2 3 3 2" xfId="43423" xr:uid="{00000000-0005-0000-0000-00001FBC0000}"/>
    <cellStyle name="Normal 12 8 2 2 4 2 3 4" xfId="30613" xr:uid="{00000000-0005-0000-0000-000020BC0000}"/>
    <cellStyle name="Normal 12 8 2 2 4 2 4" xfId="12312" xr:uid="{00000000-0005-0000-0000-000021BC0000}"/>
    <cellStyle name="Normal 12 8 2 2 4 2 4 2" xfId="25123" xr:uid="{00000000-0005-0000-0000-000022BC0000}"/>
    <cellStyle name="Normal 12 8 2 2 4 2 4 2 2" xfId="50743" xr:uid="{00000000-0005-0000-0000-000023BC0000}"/>
    <cellStyle name="Normal 12 8 2 2 4 2 4 3" xfId="37933" xr:uid="{00000000-0005-0000-0000-000024BC0000}"/>
    <cellStyle name="Normal 12 8 2 2 4 2 5" xfId="6822" xr:uid="{00000000-0005-0000-0000-000025BC0000}"/>
    <cellStyle name="Normal 12 8 2 2 4 2 5 2" xfId="19633" xr:uid="{00000000-0005-0000-0000-000026BC0000}"/>
    <cellStyle name="Normal 12 8 2 2 4 2 5 2 2" xfId="45253" xr:uid="{00000000-0005-0000-0000-000027BC0000}"/>
    <cellStyle name="Normal 12 8 2 2 4 2 5 3" xfId="32443" xr:uid="{00000000-0005-0000-0000-000028BC0000}"/>
    <cellStyle name="Normal 12 8 2 2 4 2 6" xfId="14143" xr:uid="{00000000-0005-0000-0000-000029BC0000}"/>
    <cellStyle name="Normal 12 8 2 2 4 2 6 2" xfId="39763" xr:uid="{00000000-0005-0000-0000-00002ABC0000}"/>
    <cellStyle name="Normal 12 8 2 2 4 2 7" xfId="26953" xr:uid="{00000000-0005-0000-0000-00002BBC0000}"/>
    <cellStyle name="Normal 12 8 2 2 4 3" xfId="2268" xr:uid="{00000000-0005-0000-0000-00002CBC0000}"/>
    <cellStyle name="Normal 12 8 2 2 4 3 2" xfId="7758" xr:uid="{00000000-0005-0000-0000-00002DBC0000}"/>
    <cellStyle name="Normal 12 8 2 2 4 3 2 2" xfId="20569" xr:uid="{00000000-0005-0000-0000-00002EBC0000}"/>
    <cellStyle name="Normal 12 8 2 2 4 3 2 2 2" xfId="46189" xr:uid="{00000000-0005-0000-0000-00002FBC0000}"/>
    <cellStyle name="Normal 12 8 2 2 4 3 2 3" xfId="33379" xr:uid="{00000000-0005-0000-0000-000030BC0000}"/>
    <cellStyle name="Normal 12 8 2 2 4 3 3" xfId="15079" xr:uid="{00000000-0005-0000-0000-000031BC0000}"/>
    <cellStyle name="Normal 12 8 2 2 4 3 3 2" xfId="40699" xr:uid="{00000000-0005-0000-0000-000032BC0000}"/>
    <cellStyle name="Normal 12 8 2 2 4 3 4" xfId="27889" xr:uid="{00000000-0005-0000-0000-000033BC0000}"/>
    <cellStyle name="Normal 12 8 2 2 4 4" xfId="4098" xr:uid="{00000000-0005-0000-0000-000034BC0000}"/>
    <cellStyle name="Normal 12 8 2 2 4 4 2" xfId="9588" xr:uid="{00000000-0005-0000-0000-000035BC0000}"/>
    <cellStyle name="Normal 12 8 2 2 4 4 2 2" xfId="22399" xr:uid="{00000000-0005-0000-0000-000036BC0000}"/>
    <cellStyle name="Normal 12 8 2 2 4 4 2 2 2" xfId="48019" xr:uid="{00000000-0005-0000-0000-000037BC0000}"/>
    <cellStyle name="Normal 12 8 2 2 4 4 2 3" xfId="35209" xr:uid="{00000000-0005-0000-0000-000038BC0000}"/>
    <cellStyle name="Normal 12 8 2 2 4 4 3" xfId="16909" xr:uid="{00000000-0005-0000-0000-000039BC0000}"/>
    <cellStyle name="Normal 12 8 2 2 4 4 3 2" xfId="42529" xr:uid="{00000000-0005-0000-0000-00003ABC0000}"/>
    <cellStyle name="Normal 12 8 2 2 4 4 4" xfId="29719" xr:uid="{00000000-0005-0000-0000-00003BBC0000}"/>
    <cellStyle name="Normal 12 8 2 2 4 5" xfId="11418" xr:uid="{00000000-0005-0000-0000-00003CBC0000}"/>
    <cellStyle name="Normal 12 8 2 2 4 5 2" xfId="24229" xr:uid="{00000000-0005-0000-0000-00003DBC0000}"/>
    <cellStyle name="Normal 12 8 2 2 4 5 2 2" xfId="49849" xr:uid="{00000000-0005-0000-0000-00003EBC0000}"/>
    <cellStyle name="Normal 12 8 2 2 4 5 3" xfId="37039" xr:uid="{00000000-0005-0000-0000-00003FBC0000}"/>
    <cellStyle name="Normal 12 8 2 2 4 6" xfId="5928" xr:uid="{00000000-0005-0000-0000-000040BC0000}"/>
    <cellStyle name="Normal 12 8 2 2 4 6 2" xfId="18739" xr:uid="{00000000-0005-0000-0000-000041BC0000}"/>
    <cellStyle name="Normal 12 8 2 2 4 6 2 2" xfId="44359" xr:uid="{00000000-0005-0000-0000-000042BC0000}"/>
    <cellStyle name="Normal 12 8 2 2 4 6 3" xfId="31549" xr:uid="{00000000-0005-0000-0000-000043BC0000}"/>
    <cellStyle name="Normal 12 8 2 2 4 7" xfId="13249" xr:uid="{00000000-0005-0000-0000-000044BC0000}"/>
    <cellStyle name="Normal 12 8 2 2 4 7 2" xfId="38869" xr:uid="{00000000-0005-0000-0000-000045BC0000}"/>
    <cellStyle name="Normal 12 8 2 2 4 8" xfId="26059" xr:uid="{00000000-0005-0000-0000-000046BC0000}"/>
    <cellStyle name="Normal 12 8 2 2 5" xfId="796" xr:uid="{00000000-0005-0000-0000-000047BC0000}"/>
    <cellStyle name="Normal 12 8 2 2 5 2" xfId="1691" xr:uid="{00000000-0005-0000-0000-000048BC0000}"/>
    <cellStyle name="Normal 12 8 2 2 5 2 2" xfId="3521" xr:uid="{00000000-0005-0000-0000-000049BC0000}"/>
    <cellStyle name="Normal 12 8 2 2 5 2 2 2" xfId="9011" xr:uid="{00000000-0005-0000-0000-00004ABC0000}"/>
    <cellStyle name="Normal 12 8 2 2 5 2 2 2 2" xfId="21822" xr:uid="{00000000-0005-0000-0000-00004BBC0000}"/>
    <cellStyle name="Normal 12 8 2 2 5 2 2 2 2 2" xfId="47442" xr:uid="{00000000-0005-0000-0000-00004CBC0000}"/>
    <cellStyle name="Normal 12 8 2 2 5 2 2 2 3" xfId="34632" xr:uid="{00000000-0005-0000-0000-00004DBC0000}"/>
    <cellStyle name="Normal 12 8 2 2 5 2 2 3" xfId="16332" xr:uid="{00000000-0005-0000-0000-00004EBC0000}"/>
    <cellStyle name="Normal 12 8 2 2 5 2 2 3 2" xfId="41952" xr:uid="{00000000-0005-0000-0000-00004FBC0000}"/>
    <cellStyle name="Normal 12 8 2 2 5 2 2 4" xfId="29142" xr:uid="{00000000-0005-0000-0000-000050BC0000}"/>
    <cellStyle name="Normal 12 8 2 2 5 2 3" xfId="5351" xr:uid="{00000000-0005-0000-0000-000051BC0000}"/>
    <cellStyle name="Normal 12 8 2 2 5 2 3 2" xfId="10841" xr:uid="{00000000-0005-0000-0000-000052BC0000}"/>
    <cellStyle name="Normal 12 8 2 2 5 2 3 2 2" xfId="23652" xr:uid="{00000000-0005-0000-0000-000053BC0000}"/>
    <cellStyle name="Normal 12 8 2 2 5 2 3 2 2 2" xfId="49272" xr:uid="{00000000-0005-0000-0000-000054BC0000}"/>
    <cellStyle name="Normal 12 8 2 2 5 2 3 2 3" xfId="36462" xr:uid="{00000000-0005-0000-0000-000055BC0000}"/>
    <cellStyle name="Normal 12 8 2 2 5 2 3 3" xfId="18162" xr:uid="{00000000-0005-0000-0000-000056BC0000}"/>
    <cellStyle name="Normal 12 8 2 2 5 2 3 3 2" xfId="43782" xr:uid="{00000000-0005-0000-0000-000057BC0000}"/>
    <cellStyle name="Normal 12 8 2 2 5 2 3 4" xfId="30972" xr:uid="{00000000-0005-0000-0000-000058BC0000}"/>
    <cellStyle name="Normal 12 8 2 2 5 2 4" xfId="12671" xr:uid="{00000000-0005-0000-0000-000059BC0000}"/>
    <cellStyle name="Normal 12 8 2 2 5 2 4 2" xfId="25482" xr:uid="{00000000-0005-0000-0000-00005ABC0000}"/>
    <cellStyle name="Normal 12 8 2 2 5 2 4 2 2" xfId="51102" xr:uid="{00000000-0005-0000-0000-00005BBC0000}"/>
    <cellStyle name="Normal 12 8 2 2 5 2 4 3" xfId="38292" xr:uid="{00000000-0005-0000-0000-00005CBC0000}"/>
    <cellStyle name="Normal 12 8 2 2 5 2 5" xfId="7181" xr:uid="{00000000-0005-0000-0000-00005DBC0000}"/>
    <cellStyle name="Normal 12 8 2 2 5 2 5 2" xfId="19992" xr:uid="{00000000-0005-0000-0000-00005EBC0000}"/>
    <cellStyle name="Normal 12 8 2 2 5 2 5 2 2" xfId="45612" xr:uid="{00000000-0005-0000-0000-00005FBC0000}"/>
    <cellStyle name="Normal 12 8 2 2 5 2 5 3" xfId="32802" xr:uid="{00000000-0005-0000-0000-000060BC0000}"/>
    <cellStyle name="Normal 12 8 2 2 5 2 6" xfId="14502" xr:uid="{00000000-0005-0000-0000-000061BC0000}"/>
    <cellStyle name="Normal 12 8 2 2 5 2 6 2" xfId="40122" xr:uid="{00000000-0005-0000-0000-000062BC0000}"/>
    <cellStyle name="Normal 12 8 2 2 5 2 7" xfId="27312" xr:uid="{00000000-0005-0000-0000-000063BC0000}"/>
    <cellStyle name="Normal 12 8 2 2 5 3" xfId="2627" xr:uid="{00000000-0005-0000-0000-000064BC0000}"/>
    <cellStyle name="Normal 12 8 2 2 5 3 2" xfId="8117" xr:uid="{00000000-0005-0000-0000-000065BC0000}"/>
    <cellStyle name="Normal 12 8 2 2 5 3 2 2" xfId="20928" xr:uid="{00000000-0005-0000-0000-000066BC0000}"/>
    <cellStyle name="Normal 12 8 2 2 5 3 2 2 2" xfId="46548" xr:uid="{00000000-0005-0000-0000-000067BC0000}"/>
    <cellStyle name="Normal 12 8 2 2 5 3 2 3" xfId="33738" xr:uid="{00000000-0005-0000-0000-000068BC0000}"/>
    <cellStyle name="Normal 12 8 2 2 5 3 3" xfId="15438" xr:uid="{00000000-0005-0000-0000-000069BC0000}"/>
    <cellStyle name="Normal 12 8 2 2 5 3 3 2" xfId="41058" xr:uid="{00000000-0005-0000-0000-00006ABC0000}"/>
    <cellStyle name="Normal 12 8 2 2 5 3 4" xfId="28248" xr:uid="{00000000-0005-0000-0000-00006BBC0000}"/>
    <cellStyle name="Normal 12 8 2 2 5 4" xfId="4457" xr:uid="{00000000-0005-0000-0000-00006CBC0000}"/>
    <cellStyle name="Normal 12 8 2 2 5 4 2" xfId="9947" xr:uid="{00000000-0005-0000-0000-00006DBC0000}"/>
    <cellStyle name="Normal 12 8 2 2 5 4 2 2" xfId="22758" xr:uid="{00000000-0005-0000-0000-00006EBC0000}"/>
    <cellStyle name="Normal 12 8 2 2 5 4 2 2 2" xfId="48378" xr:uid="{00000000-0005-0000-0000-00006FBC0000}"/>
    <cellStyle name="Normal 12 8 2 2 5 4 2 3" xfId="35568" xr:uid="{00000000-0005-0000-0000-000070BC0000}"/>
    <cellStyle name="Normal 12 8 2 2 5 4 3" xfId="17268" xr:uid="{00000000-0005-0000-0000-000071BC0000}"/>
    <cellStyle name="Normal 12 8 2 2 5 4 3 2" xfId="42888" xr:uid="{00000000-0005-0000-0000-000072BC0000}"/>
    <cellStyle name="Normal 12 8 2 2 5 4 4" xfId="30078" xr:uid="{00000000-0005-0000-0000-000073BC0000}"/>
    <cellStyle name="Normal 12 8 2 2 5 5" xfId="11777" xr:uid="{00000000-0005-0000-0000-000074BC0000}"/>
    <cellStyle name="Normal 12 8 2 2 5 5 2" xfId="24588" xr:uid="{00000000-0005-0000-0000-000075BC0000}"/>
    <cellStyle name="Normal 12 8 2 2 5 5 2 2" xfId="50208" xr:uid="{00000000-0005-0000-0000-000076BC0000}"/>
    <cellStyle name="Normal 12 8 2 2 5 5 3" xfId="37398" xr:uid="{00000000-0005-0000-0000-000077BC0000}"/>
    <cellStyle name="Normal 12 8 2 2 5 6" xfId="6287" xr:uid="{00000000-0005-0000-0000-000078BC0000}"/>
    <cellStyle name="Normal 12 8 2 2 5 6 2" xfId="19098" xr:uid="{00000000-0005-0000-0000-000079BC0000}"/>
    <cellStyle name="Normal 12 8 2 2 5 6 2 2" xfId="44718" xr:uid="{00000000-0005-0000-0000-00007ABC0000}"/>
    <cellStyle name="Normal 12 8 2 2 5 6 3" xfId="31908" xr:uid="{00000000-0005-0000-0000-00007BBC0000}"/>
    <cellStyle name="Normal 12 8 2 2 5 7" xfId="13608" xr:uid="{00000000-0005-0000-0000-00007CBC0000}"/>
    <cellStyle name="Normal 12 8 2 2 5 7 2" xfId="39228" xr:uid="{00000000-0005-0000-0000-00007DBC0000}"/>
    <cellStyle name="Normal 12 8 2 2 5 8" xfId="26418" xr:uid="{00000000-0005-0000-0000-00007EBC0000}"/>
    <cellStyle name="Normal 12 8 2 2 6" xfId="1197" xr:uid="{00000000-0005-0000-0000-00007FBC0000}"/>
    <cellStyle name="Normal 12 8 2 2 6 2" xfId="3027" xr:uid="{00000000-0005-0000-0000-000080BC0000}"/>
    <cellStyle name="Normal 12 8 2 2 6 2 2" xfId="8517" xr:uid="{00000000-0005-0000-0000-000081BC0000}"/>
    <cellStyle name="Normal 12 8 2 2 6 2 2 2" xfId="21328" xr:uid="{00000000-0005-0000-0000-000082BC0000}"/>
    <cellStyle name="Normal 12 8 2 2 6 2 2 2 2" xfId="46948" xr:uid="{00000000-0005-0000-0000-000083BC0000}"/>
    <cellStyle name="Normal 12 8 2 2 6 2 2 3" xfId="34138" xr:uid="{00000000-0005-0000-0000-000084BC0000}"/>
    <cellStyle name="Normal 12 8 2 2 6 2 3" xfId="15838" xr:uid="{00000000-0005-0000-0000-000085BC0000}"/>
    <cellStyle name="Normal 12 8 2 2 6 2 3 2" xfId="41458" xr:uid="{00000000-0005-0000-0000-000086BC0000}"/>
    <cellStyle name="Normal 12 8 2 2 6 2 4" xfId="28648" xr:uid="{00000000-0005-0000-0000-000087BC0000}"/>
    <cellStyle name="Normal 12 8 2 2 6 3" xfId="4857" xr:uid="{00000000-0005-0000-0000-000088BC0000}"/>
    <cellStyle name="Normal 12 8 2 2 6 3 2" xfId="10347" xr:uid="{00000000-0005-0000-0000-000089BC0000}"/>
    <cellStyle name="Normal 12 8 2 2 6 3 2 2" xfId="23158" xr:uid="{00000000-0005-0000-0000-00008ABC0000}"/>
    <cellStyle name="Normal 12 8 2 2 6 3 2 2 2" xfId="48778" xr:uid="{00000000-0005-0000-0000-00008BBC0000}"/>
    <cellStyle name="Normal 12 8 2 2 6 3 2 3" xfId="35968" xr:uid="{00000000-0005-0000-0000-00008CBC0000}"/>
    <cellStyle name="Normal 12 8 2 2 6 3 3" xfId="17668" xr:uid="{00000000-0005-0000-0000-00008DBC0000}"/>
    <cellStyle name="Normal 12 8 2 2 6 3 3 2" xfId="43288" xr:uid="{00000000-0005-0000-0000-00008EBC0000}"/>
    <cellStyle name="Normal 12 8 2 2 6 3 4" xfId="30478" xr:uid="{00000000-0005-0000-0000-00008FBC0000}"/>
    <cellStyle name="Normal 12 8 2 2 6 4" xfId="12177" xr:uid="{00000000-0005-0000-0000-000090BC0000}"/>
    <cellStyle name="Normal 12 8 2 2 6 4 2" xfId="24988" xr:uid="{00000000-0005-0000-0000-000091BC0000}"/>
    <cellStyle name="Normal 12 8 2 2 6 4 2 2" xfId="50608" xr:uid="{00000000-0005-0000-0000-000092BC0000}"/>
    <cellStyle name="Normal 12 8 2 2 6 4 3" xfId="37798" xr:uid="{00000000-0005-0000-0000-000093BC0000}"/>
    <cellStyle name="Normal 12 8 2 2 6 5" xfId="6687" xr:uid="{00000000-0005-0000-0000-000094BC0000}"/>
    <cellStyle name="Normal 12 8 2 2 6 5 2" xfId="19498" xr:uid="{00000000-0005-0000-0000-000095BC0000}"/>
    <cellStyle name="Normal 12 8 2 2 6 5 2 2" xfId="45118" xr:uid="{00000000-0005-0000-0000-000096BC0000}"/>
    <cellStyle name="Normal 12 8 2 2 6 5 3" xfId="32308" xr:uid="{00000000-0005-0000-0000-000097BC0000}"/>
    <cellStyle name="Normal 12 8 2 2 6 6" xfId="14008" xr:uid="{00000000-0005-0000-0000-000098BC0000}"/>
    <cellStyle name="Normal 12 8 2 2 6 6 2" xfId="39628" xr:uid="{00000000-0005-0000-0000-000099BC0000}"/>
    <cellStyle name="Normal 12 8 2 2 6 7" xfId="26818" xr:uid="{00000000-0005-0000-0000-00009ABC0000}"/>
    <cellStyle name="Normal 12 8 2 2 7" xfId="2133" xr:uid="{00000000-0005-0000-0000-00009BBC0000}"/>
    <cellStyle name="Normal 12 8 2 2 7 2" xfId="7623" xr:uid="{00000000-0005-0000-0000-00009CBC0000}"/>
    <cellStyle name="Normal 12 8 2 2 7 2 2" xfId="20434" xr:uid="{00000000-0005-0000-0000-00009DBC0000}"/>
    <cellStyle name="Normal 12 8 2 2 7 2 2 2" xfId="46054" xr:uid="{00000000-0005-0000-0000-00009EBC0000}"/>
    <cellStyle name="Normal 12 8 2 2 7 2 3" xfId="33244" xr:uid="{00000000-0005-0000-0000-00009FBC0000}"/>
    <cellStyle name="Normal 12 8 2 2 7 3" xfId="14944" xr:uid="{00000000-0005-0000-0000-0000A0BC0000}"/>
    <cellStyle name="Normal 12 8 2 2 7 3 2" xfId="40564" xr:uid="{00000000-0005-0000-0000-0000A1BC0000}"/>
    <cellStyle name="Normal 12 8 2 2 7 4" xfId="27754" xr:uid="{00000000-0005-0000-0000-0000A2BC0000}"/>
    <cellStyle name="Normal 12 8 2 2 8" xfId="3963" xr:uid="{00000000-0005-0000-0000-0000A3BC0000}"/>
    <cellStyle name="Normal 12 8 2 2 8 2" xfId="9453" xr:uid="{00000000-0005-0000-0000-0000A4BC0000}"/>
    <cellStyle name="Normal 12 8 2 2 8 2 2" xfId="22264" xr:uid="{00000000-0005-0000-0000-0000A5BC0000}"/>
    <cellStyle name="Normal 12 8 2 2 8 2 2 2" xfId="47884" xr:uid="{00000000-0005-0000-0000-0000A6BC0000}"/>
    <cellStyle name="Normal 12 8 2 2 8 2 3" xfId="35074" xr:uid="{00000000-0005-0000-0000-0000A7BC0000}"/>
    <cellStyle name="Normal 12 8 2 2 8 3" xfId="16774" xr:uid="{00000000-0005-0000-0000-0000A8BC0000}"/>
    <cellStyle name="Normal 12 8 2 2 8 3 2" xfId="42394" xr:uid="{00000000-0005-0000-0000-0000A9BC0000}"/>
    <cellStyle name="Normal 12 8 2 2 8 4" xfId="29584" xr:uid="{00000000-0005-0000-0000-0000AABC0000}"/>
    <cellStyle name="Normal 12 8 2 2 9" xfId="11283" xr:uid="{00000000-0005-0000-0000-0000ABBC0000}"/>
    <cellStyle name="Normal 12 8 2 2 9 2" xfId="24094" xr:uid="{00000000-0005-0000-0000-0000ACBC0000}"/>
    <cellStyle name="Normal 12 8 2 2 9 2 2" xfId="49714" xr:uid="{00000000-0005-0000-0000-0000ADBC0000}"/>
    <cellStyle name="Normal 12 8 2 2 9 3" xfId="36904" xr:uid="{00000000-0005-0000-0000-0000AEBC0000}"/>
    <cellStyle name="Normal 12 8 2 3" xfId="352" xr:uid="{00000000-0005-0000-0000-0000AFBC0000}"/>
    <cellStyle name="Normal 12 8 2 3 10" xfId="5844" xr:uid="{00000000-0005-0000-0000-0000B0BC0000}"/>
    <cellStyle name="Normal 12 8 2 3 10 2" xfId="18655" xr:uid="{00000000-0005-0000-0000-0000B1BC0000}"/>
    <cellStyle name="Normal 12 8 2 3 10 2 2" xfId="44275" xr:uid="{00000000-0005-0000-0000-0000B2BC0000}"/>
    <cellStyle name="Normal 12 8 2 3 10 3" xfId="31465" xr:uid="{00000000-0005-0000-0000-0000B3BC0000}"/>
    <cellStyle name="Normal 12 8 2 3 11" xfId="13165" xr:uid="{00000000-0005-0000-0000-0000B4BC0000}"/>
    <cellStyle name="Normal 12 8 2 3 11 2" xfId="38785" xr:uid="{00000000-0005-0000-0000-0000B5BC0000}"/>
    <cellStyle name="Normal 12 8 2 3 12" xfId="25975" xr:uid="{00000000-0005-0000-0000-0000B6BC0000}"/>
    <cellStyle name="Normal 12 8 2 3 2" xfId="581" xr:uid="{00000000-0005-0000-0000-0000B7BC0000}"/>
    <cellStyle name="Normal 12 8 2 3 2 2" xfId="980" xr:uid="{00000000-0005-0000-0000-0000B8BC0000}"/>
    <cellStyle name="Normal 12 8 2 3 2 2 2" xfId="1875" xr:uid="{00000000-0005-0000-0000-0000B9BC0000}"/>
    <cellStyle name="Normal 12 8 2 3 2 2 2 2" xfId="3705" xr:uid="{00000000-0005-0000-0000-0000BABC0000}"/>
    <cellStyle name="Normal 12 8 2 3 2 2 2 2 2" xfId="9195" xr:uid="{00000000-0005-0000-0000-0000BBBC0000}"/>
    <cellStyle name="Normal 12 8 2 3 2 2 2 2 2 2" xfId="22006" xr:uid="{00000000-0005-0000-0000-0000BCBC0000}"/>
    <cellStyle name="Normal 12 8 2 3 2 2 2 2 2 2 2" xfId="47626" xr:uid="{00000000-0005-0000-0000-0000BDBC0000}"/>
    <cellStyle name="Normal 12 8 2 3 2 2 2 2 2 3" xfId="34816" xr:uid="{00000000-0005-0000-0000-0000BEBC0000}"/>
    <cellStyle name="Normal 12 8 2 3 2 2 2 2 3" xfId="16516" xr:uid="{00000000-0005-0000-0000-0000BFBC0000}"/>
    <cellStyle name="Normal 12 8 2 3 2 2 2 2 3 2" xfId="42136" xr:uid="{00000000-0005-0000-0000-0000C0BC0000}"/>
    <cellStyle name="Normal 12 8 2 3 2 2 2 2 4" xfId="29326" xr:uid="{00000000-0005-0000-0000-0000C1BC0000}"/>
    <cellStyle name="Normal 12 8 2 3 2 2 2 3" xfId="5535" xr:uid="{00000000-0005-0000-0000-0000C2BC0000}"/>
    <cellStyle name="Normal 12 8 2 3 2 2 2 3 2" xfId="11025" xr:uid="{00000000-0005-0000-0000-0000C3BC0000}"/>
    <cellStyle name="Normal 12 8 2 3 2 2 2 3 2 2" xfId="23836" xr:uid="{00000000-0005-0000-0000-0000C4BC0000}"/>
    <cellStyle name="Normal 12 8 2 3 2 2 2 3 2 2 2" xfId="49456" xr:uid="{00000000-0005-0000-0000-0000C5BC0000}"/>
    <cellStyle name="Normal 12 8 2 3 2 2 2 3 2 3" xfId="36646" xr:uid="{00000000-0005-0000-0000-0000C6BC0000}"/>
    <cellStyle name="Normal 12 8 2 3 2 2 2 3 3" xfId="18346" xr:uid="{00000000-0005-0000-0000-0000C7BC0000}"/>
    <cellStyle name="Normal 12 8 2 3 2 2 2 3 3 2" xfId="43966" xr:uid="{00000000-0005-0000-0000-0000C8BC0000}"/>
    <cellStyle name="Normal 12 8 2 3 2 2 2 3 4" xfId="31156" xr:uid="{00000000-0005-0000-0000-0000C9BC0000}"/>
    <cellStyle name="Normal 12 8 2 3 2 2 2 4" xfId="12855" xr:uid="{00000000-0005-0000-0000-0000CABC0000}"/>
    <cellStyle name="Normal 12 8 2 3 2 2 2 4 2" xfId="25666" xr:uid="{00000000-0005-0000-0000-0000CBBC0000}"/>
    <cellStyle name="Normal 12 8 2 3 2 2 2 4 2 2" xfId="51286" xr:uid="{00000000-0005-0000-0000-0000CCBC0000}"/>
    <cellStyle name="Normal 12 8 2 3 2 2 2 4 3" xfId="38476" xr:uid="{00000000-0005-0000-0000-0000CDBC0000}"/>
    <cellStyle name="Normal 12 8 2 3 2 2 2 5" xfId="7365" xr:uid="{00000000-0005-0000-0000-0000CEBC0000}"/>
    <cellStyle name="Normal 12 8 2 3 2 2 2 5 2" xfId="20176" xr:uid="{00000000-0005-0000-0000-0000CFBC0000}"/>
    <cellStyle name="Normal 12 8 2 3 2 2 2 5 2 2" xfId="45796" xr:uid="{00000000-0005-0000-0000-0000D0BC0000}"/>
    <cellStyle name="Normal 12 8 2 3 2 2 2 5 3" xfId="32986" xr:uid="{00000000-0005-0000-0000-0000D1BC0000}"/>
    <cellStyle name="Normal 12 8 2 3 2 2 2 6" xfId="14686" xr:uid="{00000000-0005-0000-0000-0000D2BC0000}"/>
    <cellStyle name="Normal 12 8 2 3 2 2 2 6 2" xfId="40306" xr:uid="{00000000-0005-0000-0000-0000D3BC0000}"/>
    <cellStyle name="Normal 12 8 2 3 2 2 2 7" xfId="27496" xr:uid="{00000000-0005-0000-0000-0000D4BC0000}"/>
    <cellStyle name="Normal 12 8 2 3 2 2 3" xfId="2811" xr:uid="{00000000-0005-0000-0000-0000D5BC0000}"/>
    <cellStyle name="Normal 12 8 2 3 2 2 3 2" xfId="8301" xr:uid="{00000000-0005-0000-0000-0000D6BC0000}"/>
    <cellStyle name="Normal 12 8 2 3 2 2 3 2 2" xfId="21112" xr:uid="{00000000-0005-0000-0000-0000D7BC0000}"/>
    <cellStyle name="Normal 12 8 2 3 2 2 3 2 2 2" xfId="46732" xr:uid="{00000000-0005-0000-0000-0000D8BC0000}"/>
    <cellStyle name="Normal 12 8 2 3 2 2 3 2 3" xfId="33922" xr:uid="{00000000-0005-0000-0000-0000D9BC0000}"/>
    <cellStyle name="Normal 12 8 2 3 2 2 3 3" xfId="15622" xr:uid="{00000000-0005-0000-0000-0000DABC0000}"/>
    <cellStyle name="Normal 12 8 2 3 2 2 3 3 2" xfId="41242" xr:uid="{00000000-0005-0000-0000-0000DBBC0000}"/>
    <cellStyle name="Normal 12 8 2 3 2 2 3 4" xfId="28432" xr:uid="{00000000-0005-0000-0000-0000DCBC0000}"/>
    <cellStyle name="Normal 12 8 2 3 2 2 4" xfId="4641" xr:uid="{00000000-0005-0000-0000-0000DDBC0000}"/>
    <cellStyle name="Normal 12 8 2 3 2 2 4 2" xfId="10131" xr:uid="{00000000-0005-0000-0000-0000DEBC0000}"/>
    <cellStyle name="Normal 12 8 2 3 2 2 4 2 2" xfId="22942" xr:uid="{00000000-0005-0000-0000-0000DFBC0000}"/>
    <cellStyle name="Normal 12 8 2 3 2 2 4 2 2 2" xfId="48562" xr:uid="{00000000-0005-0000-0000-0000E0BC0000}"/>
    <cellStyle name="Normal 12 8 2 3 2 2 4 2 3" xfId="35752" xr:uid="{00000000-0005-0000-0000-0000E1BC0000}"/>
    <cellStyle name="Normal 12 8 2 3 2 2 4 3" xfId="17452" xr:uid="{00000000-0005-0000-0000-0000E2BC0000}"/>
    <cellStyle name="Normal 12 8 2 3 2 2 4 3 2" xfId="43072" xr:uid="{00000000-0005-0000-0000-0000E3BC0000}"/>
    <cellStyle name="Normal 12 8 2 3 2 2 4 4" xfId="30262" xr:uid="{00000000-0005-0000-0000-0000E4BC0000}"/>
    <cellStyle name="Normal 12 8 2 3 2 2 5" xfId="11961" xr:uid="{00000000-0005-0000-0000-0000E5BC0000}"/>
    <cellStyle name="Normal 12 8 2 3 2 2 5 2" xfId="24772" xr:uid="{00000000-0005-0000-0000-0000E6BC0000}"/>
    <cellStyle name="Normal 12 8 2 3 2 2 5 2 2" xfId="50392" xr:uid="{00000000-0005-0000-0000-0000E7BC0000}"/>
    <cellStyle name="Normal 12 8 2 3 2 2 5 3" xfId="37582" xr:uid="{00000000-0005-0000-0000-0000E8BC0000}"/>
    <cellStyle name="Normal 12 8 2 3 2 2 6" xfId="6471" xr:uid="{00000000-0005-0000-0000-0000E9BC0000}"/>
    <cellStyle name="Normal 12 8 2 3 2 2 6 2" xfId="19282" xr:uid="{00000000-0005-0000-0000-0000EABC0000}"/>
    <cellStyle name="Normal 12 8 2 3 2 2 6 2 2" xfId="44902" xr:uid="{00000000-0005-0000-0000-0000EBBC0000}"/>
    <cellStyle name="Normal 12 8 2 3 2 2 6 3" xfId="32092" xr:uid="{00000000-0005-0000-0000-0000ECBC0000}"/>
    <cellStyle name="Normal 12 8 2 3 2 2 7" xfId="13792" xr:uid="{00000000-0005-0000-0000-0000EDBC0000}"/>
    <cellStyle name="Normal 12 8 2 3 2 2 7 2" xfId="39412" xr:uid="{00000000-0005-0000-0000-0000EEBC0000}"/>
    <cellStyle name="Normal 12 8 2 3 2 2 8" xfId="26602" xr:uid="{00000000-0005-0000-0000-0000EFBC0000}"/>
    <cellStyle name="Normal 12 8 2 3 2 3" xfId="1476" xr:uid="{00000000-0005-0000-0000-0000F0BC0000}"/>
    <cellStyle name="Normal 12 8 2 3 2 3 2" xfId="3306" xr:uid="{00000000-0005-0000-0000-0000F1BC0000}"/>
    <cellStyle name="Normal 12 8 2 3 2 3 2 2" xfId="8796" xr:uid="{00000000-0005-0000-0000-0000F2BC0000}"/>
    <cellStyle name="Normal 12 8 2 3 2 3 2 2 2" xfId="21607" xr:uid="{00000000-0005-0000-0000-0000F3BC0000}"/>
    <cellStyle name="Normal 12 8 2 3 2 3 2 2 2 2" xfId="47227" xr:uid="{00000000-0005-0000-0000-0000F4BC0000}"/>
    <cellStyle name="Normal 12 8 2 3 2 3 2 2 3" xfId="34417" xr:uid="{00000000-0005-0000-0000-0000F5BC0000}"/>
    <cellStyle name="Normal 12 8 2 3 2 3 2 3" xfId="16117" xr:uid="{00000000-0005-0000-0000-0000F6BC0000}"/>
    <cellStyle name="Normal 12 8 2 3 2 3 2 3 2" xfId="41737" xr:uid="{00000000-0005-0000-0000-0000F7BC0000}"/>
    <cellStyle name="Normal 12 8 2 3 2 3 2 4" xfId="28927" xr:uid="{00000000-0005-0000-0000-0000F8BC0000}"/>
    <cellStyle name="Normal 12 8 2 3 2 3 3" xfId="5136" xr:uid="{00000000-0005-0000-0000-0000F9BC0000}"/>
    <cellStyle name="Normal 12 8 2 3 2 3 3 2" xfId="10626" xr:uid="{00000000-0005-0000-0000-0000FABC0000}"/>
    <cellStyle name="Normal 12 8 2 3 2 3 3 2 2" xfId="23437" xr:uid="{00000000-0005-0000-0000-0000FBBC0000}"/>
    <cellStyle name="Normal 12 8 2 3 2 3 3 2 2 2" xfId="49057" xr:uid="{00000000-0005-0000-0000-0000FCBC0000}"/>
    <cellStyle name="Normal 12 8 2 3 2 3 3 2 3" xfId="36247" xr:uid="{00000000-0005-0000-0000-0000FDBC0000}"/>
    <cellStyle name="Normal 12 8 2 3 2 3 3 3" xfId="17947" xr:uid="{00000000-0005-0000-0000-0000FEBC0000}"/>
    <cellStyle name="Normal 12 8 2 3 2 3 3 3 2" xfId="43567" xr:uid="{00000000-0005-0000-0000-0000FFBC0000}"/>
    <cellStyle name="Normal 12 8 2 3 2 3 3 4" xfId="30757" xr:uid="{00000000-0005-0000-0000-000000BD0000}"/>
    <cellStyle name="Normal 12 8 2 3 2 3 4" xfId="12456" xr:uid="{00000000-0005-0000-0000-000001BD0000}"/>
    <cellStyle name="Normal 12 8 2 3 2 3 4 2" xfId="25267" xr:uid="{00000000-0005-0000-0000-000002BD0000}"/>
    <cellStyle name="Normal 12 8 2 3 2 3 4 2 2" xfId="50887" xr:uid="{00000000-0005-0000-0000-000003BD0000}"/>
    <cellStyle name="Normal 12 8 2 3 2 3 4 3" xfId="38077" xr:uid="{00000000-0005-0000-0000-000004BD0000}"/>
    <cellStyle name="Normal 12 8 2 3 2 3 5" xfId="6966" xr:uid="{00000000-0005-0000-0000-000005BD0000}"/>
    <cellStyle name="Normal 12 8 2 3 2 3 5 2" xfId="19777" xr:uid="{00000000-0005-0000-0000-000006BD0000}"/>
    <cellStyle name="Normal 12 8 2 3 2 3 5 2 2" xfId="45397" xr:uid="{00000000-0005-0000-0000-000007BD0000}"/>
    <cellStyle name="Normal 12 8 2 3 2 3 5 3" xfId="32587" xr:uid="{00000000-0005-0000-0000-000008BD0000}"/>
    <cellStyle name="Normal 12 8 2 3 2 3 6" xfId="14287" xr:uid="{00000000-0005-0000-0000-000009BD0000}"/>
    <cellStyle name="Normal 12 8 2 3 2 3 6 2" xfId="39907" xr:uid="{00000000-0005-0000-0000-00000ABD0000}"/>
    <cellStyle name="Normal 12 8 2 3 2 3 7" xfId="27097" xr:uid="{00000000-0005-0000-0000-00000BBD0000}"/>
    <cellStyle name="Normal 12 8 2 3 2 4" xfId="2412" xr:uid="{00000000-0005-0000-0000-00000CBD0000}"/>
    <cellStyle name="Normal 12 8 2 3 2 4 2" xfId="7902" xr:uid="{00000000-0005-0000-0000-00000DBD0000}"/>
    <cellStyle name="Normal 12 8 2 3 2 4 2 2" xfId="20713" xr:uid="{00000000-0005-0000-0000-00000EBD0000}"/>
    <cellStyle name="Normal 12 8 2 3 2 4 2 2 2" xfId="46333" xr:uid="{00000000-0005-0000-0000-00000FBD0000}"/>
    <cellStyle name="Normal 12 8 2 3 2 4 2 3" xfId="33523" xr:uid="{00000000-0005-0000-0000-000010BD0000}"/>
    <cellStyle name="Normal 12 8 2 3 2 4 3" xfId="15223" xr:uid="{00000000-0005-0000-0000-000011BD0000}"/>
    <cellStyle name="Normal 12 8 2 3 2 4 3 2" xfId="40843" xr:uid="{00000000-0005-0000-0000-000012BD0000}"/>
    <cellStyle name="Normal 12 8 2 3 2 4 4" xfId="28033" xr:uid="{00000000-0005-0000-0000-000013BD0000}"/>
    <cellStyle name="Normal 12 8 2 3 2 5" xfId="4242" xr:uid="{00000000-0005-0000-0000-000014BD0000}"/>
    <cellStyle name="Normal 12 8 2 3 2 5 2" xfId="9732" xr:uid="{00000000-0005-0000-0000-000015BD0000}"/>
    <cellStyle name="Normal 12 8 2 3 2 5 2 2" xfId="22543" xr:uid="{00000000-0005-0000-0000-000016BD0000}"/>
    <cellStyle name="Normal 12 8 2 3 2 5 2 2 2" xfId="48163" xr:uid="{00000000-0005-0000-0000-000017BD0000}"/>
    <cellStyle name="Normal 12 8 2 3 2 5 2 3" xfId="35353" xr:uid="{00000000-0005-0000-0000-000018BD0000}"/>
    <cellStyle name="Normal 12 8 2 3 2 5 3" xfId="17053" xr:uid="{00000000-0005-0000-0000-000019BD0000}"/>
    <cellStyle name="Normal 12 8 2 3 2 5 3 2" xfId="42673" xr:uid="{00000000-0005-0000-0000-00001ABD0000}"/>
    <cellStyle name="Normal 12 8 2 3 2 5 4" xfId="29863" xr:uid="{00000000-0005-0000-0000-00001BBD0000}"/>
    <cellStyle name="Normal 12 8 2 3 2 6" xfId="11562" xr:uid="{00000000-0005-0000-0000-00001CBD0000}"/>
    <cellStyle name="Normal 12 8 2 3 2 6 2" xfId="24373" xr:uid="{00000000-0005-0000-0000-00001DBD0000}"/>
    <cellStyle name="Normal 12 8 2 3 2 6 2 2" xfId="49993" xr:uid="{00000000-0005-0000-0000-00001EBD0000}"/>
    <cellStyle name="Normal 12 8 2 3 2 6 3" xfId="37183" xr:uid="{00000000-0005-0000-0000-00001FBD0000}"/>
    <cellStyle name="Normal 12 8 2 3 2 7" xfId="6072" xr:uid="{00000000-0005-0000-0000-000020BD0000}"/>
    <cellStyle name="Normal 12 8 2 3 2 7 2" xfId="18883" xr:uid="{00000000-0005-0000-0000-000021BD0000}"/>
    <cellStyle name="Normal 12 8 2 3 2 7 2 2" xfId="44503" xr:uid="{00000000-0005-0000-0000-000022BD0000}"/>
    <cellStyle name="Normal 12 8 2 3 2 7 3" xfId="31693" xr:uid="{00000000-0005-0000-0000-000023BD0000}"/>
    <cellStyle name="Normal 12 8 2 3 2 8" xfId="13393" xr:uid="{00000000-0005-0000-0000-000024BD0000}"/>
    <cellStyle name="Normal 12 8 2 3 2 8 2" xfId="39013" xr:uid="{00000000-0005-0000-0000-000025BD0000}"/>
    <cellStyle name="Normal 12 8 2 3 2 9" xfId="26203" xr:uid="{00000000-0005-0000-0000-000026BD0000}"/>
    <cellStyle name="Normal 12 8 2 3 3" xfId="713" xr:uid="{00000000-0005-0000-0000-000027BD0000}"/>
    <cellStyle name="Normal 12 8 2 3 3 2" xfId="1113" xr:uid="{00000000-0005-0000-0000-000028BD0000}"/>
    <cellStyle name="Normal 12 8 2 3 3 2 2" xfId="2008" xr:uid="{00000000-0005-0000-0000-000029BD0000}"/>
    <cellStyle name="Normal 12 8 2 3 3 2 2 2" xfId="3838" xr:uid="{00000000-0005-0000-0000-00002ABD0000}"/>
    <cellStyle name="Normal 12 8 2 3 3 2 2 2 2" xfId="9328" xr:uid="{00000000-0005-0000-0000-00002BBD0000}"/>
    <cellStyle name="Normal 12 8 2 3 3 2 2 2 2 2" xfId="22139" xr:uid="{00000000-0005-0000-0000-00002CBD0000}"/>
    <cellStyle name="Normal 12 8 2 3 3 2 2 2 2 2 2" xfId="47759" xr:uid="{00000000-0005-0000-0000-00002DBD0000}"/>
    <cellStyle name="Normal 12 8 2 3 3 2 2 2 2 3" xfId="34949" xr:uid="{00000000-0005-0000-0000-00002EBD0000}"/>
    <cellStyle name="Normal 12 8 2 3 3 2 2 2 3" xfId="16649" xr:uid="{00000000-0005-0000-0000-00002FBD0000}"/>
    <cellStyle name="Normal 12 8 2 3 3 2 2 2 3 2" xfId="42269" xr:uid="{00000000-0005-0000-0000-000030BD0000}"/>
    <cellStyle name="Normal 12 8 2 3 3 2 2 2 4" xfId="29459" xr:uid="{00000000-0005-0000-0000-000031BD0000}"/>
    <cellStyle name="Normal 12 8 2 3 3 2 2 3" xfId="5668" xr:uid="{00000000-0005-0000-0000-000032BD0000}"/>
    <cellStyle name="Normal 12 8 2 3 3 2 2 3 2" xfId="11158" xr:uid="{00000000-0005-0000-0000-000033BD0000}"/>
    <cellStyle name="Normal 12 8 2 3 3 2 2 3 2 2" xfId="23969" xr:uid="{00000000-0005-0000-0000-000034BD0000}"/>
    <cellStyle name="Normal 12 8 2 3 3 2 2 3 2 2 2" xfId="49589" xr:uid="{00000000-0005-0000-0000-000035BD0000}"/>
    <cellStyle name="Normal 12 8 2 3 3 2 2 3 2 3" xfId="36779" xr:uid="{00000000-0005-0000-0000-000036BD0000}"/>
    <cellStyle name="Normal 12 8 2 3 3 2 2 3 3" xfId="18479" xr:uid="{00000000-0005-0000-0000-000037BD0000}"/>
    <cellStyle name="Normal 12 8 2 3 3 2 2 3 3 2" xfId="44099" xr:uid="{00000000-0005-0000-0000-000038BD0000}"/>
    <cellStyle name="Normal 12 8 2 3 3 2 2 3 4" xfId="31289" xr:uid="{00000000-0005-0000-0000-000039BD0000}"/>
    <cellStyle name="Normal 12 8 2 3 3 2 2 4" xfId="12988" xr:uid="{00000000-0005-0000-0000-00003ABD0000}"/>
    <cellStyle name="Normal 12 8 2 3 3 2 2 4 2" xfId="25799" xr:uid="{00000000-0005-0000-0000-00003BBD0000}"/>
    <cellStyle name="Normal 12 8 2 3 3 2 2 4 2 2" xfId="51419" xr:uid="{00000000-0005-0000-0000-00003CBD0000}"/>
    <cellStyle name="Normal 12 8 2 3 3 2 2 4 3" xfId="38609" xr:uid="{00000000-0005-0000-0000-00003DBD0000}"/>
    <cellStyle name="Normal 12 8 2 3 3 2 2 5" xfId="7498" xr:uid="{00000000-0005-0000-0000-00003EBD0000}"/>
    <cellStyle name="Normal 12 8 2 3 3 2 2 5 2" xfId="20309" xr:uid="{00000000-0005-0000-0000-00003FBD0000}"/>
    <cellStyle name="Normal 12 8 2 3 3 2 2 5 2 2" xfId="45929" xr:uid="{00000000-0005-0000-0000-000040BD0000}"/>
    <cellStyle name="Normal 12 8 2 3 3 2 2 5 3" xfId="33119" xr:uid="{00000000-0005-0000-0000-000041BD0000}"/>
    <cellStyle name="Normal 12 8 2 3 3 2 2 6" xfId="14819" xr:uid="{00000000-0005-0000-0000-000042BD0000}"/>
    <cellStyle name="Normal 12 8 2 3 3 2 2 6 2" xfId="40439" xr:uid="{00000000-0005-0000-0000-000043BD0000}"/>
    <cellStyle name="Normal 12 8 2 3 3 2 2 7" xfId="27629" xr:uid="{00000000-0005-0000-0000-000044BD0000}"/>
    <cellStyle name="Normal 12 8 2 3 3 2 3" xfId="2944" xr:uid="{00000000-0005-0000-0000-000045BD0000}"/>
    <cellStyle name="Normal 12 8 2 3 3 2 3 2" xfId="8434" xr:uid="{00000000-0005-0000-0000-000046BD0000}"/>
    <cellStyle name="Normal 12 8 2 3 3 2 3 2 2" xfId="21245" xr:uid="{00000000-0005-0000-0000-000047BD0000}"/>
    <cellStyle name="Normal 12 8 2 3 3 2 3 2 2 2" xfId="46865" xr:uid="{00000000-0005-0000-0000-000048BD0000}"/>
    <cellStyle name="Normal 12 8 2 3 3 2 3 2 3" xfId="34055" xr:uid="{00000000-0005-0000-0000-000049BD0000}"/>
    <cellStyle name="Normal 12 8 2 3 3 2 3 3" xfId="15755" xr:uid="{00000000-0005-0000-0000-00004ABD0000}"/>
    <cellStyle name="Normal 12 8 2 3 3 2 3 3 2" xfId="41375" xr:uid="{00000000-0005-0000-0000-00004BBD0000}"/>
    <cellStyle name="Normal 12 8 2 3 3 2 3 4" xfId="28565" xr:uid="{00000000-0005-0000-0000-00004CBD0000}"/>
    <cellStyle name="Normal 12 8 2 3 3 2 4" xfId="4774" xr:uid="{00000000-0005-0000-0000-00004DBD0000}"/>
    <cellStyle name="Normal 12 8 2 3 3 2 4 2" xfId="10264" xr:uid="{00000000-0005-0000-0000-00004EBD0000}"/>
    <cellStyle name="Normal 12 8 2 3 3 2 4 2 2" xfId="23075" xr:uid="{00000000-0005-0000-0000-00004FBD0000}"/>
    <cellStyle name="Normal 12 8 2 3 3 2 4 2 2 2" xfId="48695" xr:uid="{00000000-0005-0000-0000-000050BD0000}"/>
    <cellStyle name="Normal 12 8 2 3 3 2 4 2 3" xfId="35885" xr:uid="{00000000-0005-0000-0000-000051BD0000}"/>
    <cellStyle name="Normal 12 8 2 3 3 2 4 3" xfId="17585" xr:uid="{00000000-0005-0000-0000-000052BD0000}"/>
    <cellStyle name="Normal 12 8 2 3 3 2 4 3 2" xfId="43205" xr:uid="{00000000-0005-0000-0000-000053BD0000}"/>
    <cellStyle name="Normal 12 8 2 3 3 2 4 4" xfId="30395" xr:uid="{00000000-0005-0000-0000-000054BD0000}"/>
    <cellStyle name="Normal 12 8 2 3 3 2 5" xfId="12094" xr:uid="{00000000-0005-0000-0000-000055BD0000}"/>
    <cellStyle name="Normal 12 8 2 3 3 2 5 2" xfId="24905" xr:uid="{00000000-0005-0000-0000-000056BD0000}"/>
    <cellStyle name="Normal 12 8 2 3 3 2 5 2 2" xfId="50525" xr:uid="{00000000-0005-0000-0000-000057BD0000}"/>
    <cellStyle name="Normal 12 8 2 3 3 2 5 3" xfId="37715" xr:uid="{00000000-0005-0000-0000-000058BD0000}"/>
    <cellStyle name="Normal 12 8 2 3 3 2 6" xfId="6604" xr:uid="{00000000-0005-0000-0000-000059BD0000}"/>
    <cellStyle name="Normal 12 8 2 3 3 2 6 2" xfId="19415" xr:uid="{00000000-0005-0000-0000-00005ABD0000}"/>
    <cellStyle name="Normal 12 8 2 3 3 2 6 2 2" xfId="45035" xr:uid="{00000000-0005-0000-0000-00005BBD0000}"/>
    <cellStyle name="Normal 12 8 2 3 3 2 6 3" xfId="32225" xr:uid="{00000000-0005-0000-0000-00005CBD0000}"/>
    <cellStyle name="Normal 12 8 2 3 3 2 7" xfId="13925" xr:uid="{00000000-0005-0000-0000-00005DBD0000}"/>
    <cellStyle name="Normal 12 8 2 3 3 2 7 2" xfId="39545" xr:uid="{00000000-0005-0000-0000-00005EBD0000}"/>
    <cellStyle name="Normal 12 8 2 3 3 2 8" xfId="26735" xr:uid="{00000000-0005-0000-0000-00005FBD0000}"/>
    <cellStyle name="Normal 12 8 2 3 3 3" xfId="1608" xr:uid="{00000000-0005-0000-0000-000060BD0000}"/>
    <cellStyle name="Normal 12 8 2 3 3 3 2" xfId="3438" xr:uid="{00000000-0005-0000-0000-000061BD0000}"/>
    <cellStyle name="Normal 12 8 2 3 3 3 2 2" xfId="8928" xr:uid="{00000000-0005-0000-0000-000062BD0000}"/>
    <cellStyle name="Normal 12 8 2 3 3 3 2 2 2" xfId="21739" xr:uid="{00000000-0005-0000-0000-000063BD0000}"/>
    <cellStyle name="Normal 12 8 2 3 3 3 2 2 2 2" xfId="47359" xr:uid="{00000000-0005-0000-0000-000064BD0000}"/>
    <cellStyle name="Normal 12 8 2 3 3 3 2 2 3" xfId="34549" xr:uid="{00000000-0005-0000-0000-000065BD0000}"/>
    <cellStyle name="Normal 12 8 2 3 3 3 2 3" xfId="16249" xr:uid="{00000000-0005-0000-0000-000066BD0000}"/>
    <cellStyle name="Normal 12 8 2 3 3 3 2 3 2" xfId="41869" xr:uid="{00000000-0005-0000-0000-000067BD0000}"/>
    <cellStyle name="Normal 12 8 2 3 3 3 2 4" xfId="29059" xr:uid="{00000000-0005-0000-0000-000068BD0000}"/>
    <cellStyle name="Normal 12 8 2 3 3 3 3" xfId="5268" xr:uid="{00000000-0005-0000-0000-000069BD0000}"/>
    <cellStyle name="Normal 12 8 2 3 3 3 3 2" xfId="10758" xr:uid="{00000000-0005-0000-0000-00006ABD0000}"/>
    <cellStyle name="Normal 12 8 2 3 3 3 3 2 2" xfId="23569" xr:uid="{00000000-0005-0000-0000-00006BBD0000}"/>
    <cellStyle name="Normal 12 8 2 3 3 3 3 2 2 2" xfId="49189" xr:uid="{00000000-0005-0000-0000-00006CBD0000}"/>
    <cellStyle name="Normal 12 8 2 3 3 3 3 2 3" xfId="36379" xr:uid="{00000000-0005-0000-0000-00006DBD0000}"/>
    <cellStyle name="Normal 12 8 2 3 3 3 3 3" xfId="18079" xr:uid="{00000000-0005-0000-0000-00006EBD0000}"/>
    <cellStyle name="Normal 12 8 2 3 3 3 3 3 2" xfId="43699" xr:uid="{00000000-0005-0000-0000-00006FBD0000}"/>
    <cellStyle name="Normal 12 8 2 3 3 3 3 4" xfId="30889" xr:uid="{00000000-0005-0000-0000-000070BD0000}"/>
    <cellStyle name="Normal 12 8 2 3 3 3 4" xfId="12588" xr:uid="{00000000-0005-0000-0000-000071BD0000}"/>
    <cellStyle name="Normal 12 8 2 3 3 3 4 2" xfId="25399" xr:uid="{00000000-0005-0000-0000-000072BD0000}"/>
    <cellStyle name="Normal 12 8 2 3 3 3 4 2 2" xfId="51019" xr:uid="{00000000-0005-0000-0000-000073BD0000}"/>
    <cellStyle name="Normal 12 8 2 3 3 3 4 3" xfId="38209" xr:uid="{00000000-0005-0000-0000-000074BD0000}"/>
    <cellStyle name="Normal 12 8 2 3 3 3 5" xfId="7098" xr:uid="{00000000-0005-0000-0000-000075BD0000}"/>
    <cellStyle name="Normal 12 8 2 3 3 3 5 2" xfId="19909" xr:uid="{00000000-0005-0000-0000-000076BD0000}"/>
    <cellStyle name="Normal 12 8 2 3 3 3 5 2 2" xfId="45529" xr:uid="{00000000-0005-0000-0000-000077BD0000}"/>
    <cellStyle name="Normal 12 8 2 3 3 3 5 3" xfId="32719" xr:uid="{00000000-0005-0000-0000-000078BD0000}"/>
    <cellStyle name="Normal 12 8 2 3 3 3 6" xfId="14419" xr:uid="{00000000-0005-0000-0000-000079BD0000}"/>
    <cellStyle name="Normal 12 8 2 3 3 3 6 2" xfId="40039" xr:uid="{00000000-0005-0000-0000-00007ABD0000}"/>
    <cellStyle name="Normal 12 8 2 3 3 3 7" xfId="27229" xr:uid="{00000000-0005-0000-0000-00007BBD0000}"/>
    <cellStyle name="Normal 12 8 2 3 3 4" xfId="2544" xr:uid="{00000000-0005-0000-0000-00007CBD0000}"/>
    <cellStyle name="Normal 12 8 2 3 3 4 2" xfId="8034" xr:uid="{00000000-0005-0000-0000-00007DBD0000}"/>
    <cellStyle name="Normal 12 8 2 3 3 4 2 2" xfId="20845" xr:uid="{00000000-0005-0000-0000-00007EBD0000}"/>
    <cellStyle name="Normal 12 8 2 3 3 4 2 2 2" xfId="46465" xr:uid="{00000000-0005-0000-0000-00007FBD0000}"/>
    <cellStyle name="Normal 12 8 2 3 3 4 2 3" xfId="33655" xr:uid="{00000000-0005-0000-0000-000080BD0000}"/>
    <cellStyle name="Normal 12 8 2 3 3 4 3" xfId="15355" xr:uid="{00000000-0005-0000-0000-000081BD0000}"/>
    <cellStyle name="Normal 12 8 2 3 3 4 3 2" xfId="40975" xr:uid="{00000000-0005-0000-0000-000082BD0000}"/>
    <cellStyle name="Normal 12 8 2 3 3 4 4" xfId="28165" xr:uid="{00000000-0005-0000-0000-000083BD0000}"/>
    <cellStyle name="Normal 12 8 2 3 3 5" xfId="4374" xr:uid="{00000000-0005-0000-0000-000084BD0000}"/>
    <cellStyle name="Normal 12 8 2 3 3 5 2" xfId="9864" xr:uid="{00000000-0005-0000-0000-000085BD0000}"/>
    <cellStyle name="Normal 12 8 2 3 3 5 2 2" xfId="22675" xr:uid="{00000000-0005-0000-0000-000086BD0000}"/>
    <cellStyle name="Normal 12 8 2 3 3 5 2 2 2" xfId="48295" xr:uid="{00000000-0005-0000-0000-000087BD0000}"/>
    <cellStyle name="Normal 12 8 2 3 3 5 2 3" xfId="35485" xr:uid="{00000000-0005-0000-0000-000088BD0000}"/>
    <cellStyle name="Normal 12 8 2 3 3 5 3" xfId="17185" xr:uid="{00000000-0005-0000-0000-000089BD0000}"/>
    <cellStyle name="Normal 12 8 2 3 3 5 3 2" xfId="42805" xr:uid="{00000000-0005-0000-0000-00008ABD0000}"/>
    <cellStyle name="Normal 12 8 2 3 3 5 4" xfId="29995" xr:uid="{00000000-0005-0000-0000-00008BBD0000}"/>
    <cellStyle name="Normal 12 8 2 3 3 6" xfId="11694" xr:uid="{00000000-0005-0000-0000-00008CBD0000}"/>
    <cellStyle name="Normal 12 8 2 3 3 6 2" xfId="24505" xr:uid="{00000000-0005-0000-0000-00008DBD0000}"/>
    <cellStyle name="Normal 12 8 2 3 3 6 2 2" xfId="50125" xr:uid="{00000000-0005-0000-0000-00008EBD0000}"/>
    <cellStyle name="Normal 12 8 2 3 3 6 3" xfId="37315" xr:uid="{00000000-0005-0000-0000-00008FBD0000}"/>
    <cellStyle name="Normal 12 8 2 3 3 7" xfId="6204" xr:uid="{00000000-0005-0000-0000-000090BD0000}"/>
    <cellStyle name="Normal 12 8 2 3 3 7 2" xfId="19015" xr:uid="{00000000-0005-0000-0000-000091BD0000}"/>
    <cellStyle name="Normal 12 8 2 3 3 7 2 2" xfId="44635" xr:uid="{00000000-0005-0000-0000-000092BD0000}"/>
    <cellStyle name="Normal 12 8 2 3 3 7 3" xfId="31825" xr:uid="{00000000-0005-0000-0000-000093BD0000}"/>
    <cellStyle name="Normal 12 8 2 3 3 8" xfId="13525" xr:uid="{00000000-0005-0000-0000-000094BD0000}"/>
    <cellStyle name="Normal 12 8 2 3 3 8 2" xfId="39145" xr:uid="{00000000-0005-0000-0000-000095BD0000}"/>
    <cellStyle name="Normal 12 8 2 3 3 9" xfId="26335" xr:uid="{00000000-0005-0000-0000-000096BD0000}"/>
    <cellStyle name="Normal 12 8 2 3 4" xfId="488" xr:uid="{00000000-0005-0000-0000-000097BD0000}"/>
    <cellStyle name="Normal 12 8 2 3 4 2" xfId="1383" xr:uid="{00000000-0005-0000-0000-000098BD0000}"/>
    <cellStyle name="Normal 12 8 2 3 4 2 2" xfId="3213" xr:uid="{00000000-0005-0000-0000-000099BD0000}"/>
    <cellStyle name="Normal 12 8 2 3 4 2 2 2" xfId="8703" xr:uid="{00000000-0005-0000-0000-00009ABD0000}"/>
    <cellStyle name="Normal 12 8 2 3 4 2 2 2 2" xfId="21514" xr:uid="{00000000-0005-0000-0000-00009BBD0000}"/>
    <cellStyle name="Normal 12 8 2 3 4 2 2 2 2 2" xfId="47134" xr:uid="{00000000-0005-0000-0000-00009CBD0000}"/>
    <cellStyle name="Normal 12 8 2 3 4 2 2 2 3" xfId="34324" xr:uid="{00000000-0005-0000-0000-00009DBD0000}"/>
    <cellStyle name="Normal 12 8 2 3 4 2 2 3" xfId="16024" xr:uid="{00000000-0005-0000-0000-00009EBD0000}"/>
    <cellStyle name="Normal 12 8 2 3 4 2 2 3 2" xfId="41644" xr:uid="{00000000-0005-0000-0000-00009FBD0000}"/>
    <cellStyle name="Normal 12 8 2 3 4 2 2 4" xfId="28834" xr:uid="{00000000-0005-0000-0000-0000A0BD0000}"/>
    <cellStyle name="Normal 12 8 2 3 4 2 3" xfId="5043" xr:uid="{00000000-0005-0000-0000-0000A1BD0000}"/>
    <cellStyle name="Normal 12 8 2 3 4 2 3 2" xfId="10533" xr:uid="{00000000-0005-0000-0000-0000A2BD0000}"/>
    <cellStyle name="Normal 12 8 2 3 4 2 3 2 2" xfId="23344" xr:uid="{00000000-0005-0000-0000-0000A3BD0000}"/>
    <cellStyle name="Normal 12 8 2 3 4 2 3 2 2 2" xfId="48964" xr:uid="{00000000-0005-0000-0000-0000A4BD0000}"/>
    <cellStyle name="Normal 12 8 2 3 4 2 3 2 3" xfId="36154" xr:uid="{00000000-0005-0000-0000-0000A5BD0000}"/>
    <cellStyle name="Normal 12 8 2 3 4 2 3 3" xfId="17854" xr:uid="{00000000-0005-0000-0000-0000A6BD0000}"/>
    <cellStyle name="Normal 12 8 2 3 4 2 3 3 2" xfId="43474" xr:uid="{00000000-0005-0000-0000-0000A7BD0000}"/>
    <cellStyle name="Normal 12 8 2 3 4 2 3 4" xfId="30664" xr:uid="{00000000-0005-0000-0000-0000A8BD0000}"/>
    <cellStyle name="Normal 12 8 2 3 4 2 4" xfId="12363" xr:uid="{00000000-0005-0000-0000-0000A9BD0000}"/>
    <cellStyle name="Normal 12 8 2 3 4 2 4 2" xfId="25174" xr:uid="{00000000-0005-0000-0000-0000AABD0000}"/>
    <cellStyle name="Normal 12 8 2 3 4 2 4 2 2" xfId="50794" xr:uid="{00000000-0005-0000-0000-0000ABBD0000}"/>
    <cellStyle name="Normal 12 8 2 3 4 2 4 3" xfId="37984" xr:uid="{00000000-0005-0000-0000-0000ACBD0000}"/>
    <cellStyle name="Normal 12 8 2 3 4 2 5" xfId="6873" xr:uid="{00000000-0005-0000-0000-0000ADBD0000}"/>
    <cellStyle name="Normal 12 8 2 3 4 2 5 2" xfId="19684" xr:uid="{00000000-0005-0000-0000-0000AEBD0000}"/>
    <cellStyle name="Normal 12 8 2 3 4 2 5 2 2" xfId="45304" xr:uid="{00000000-0005-0000-0000-0000AFBD0000}"/>
    <cellStyle name="Normal 12 8 2 3 4 2 5 3" xfId="32494" xr:uid="{00000000-0005-0000-0000-0000B0BD0000}"/>
    <cellStyle name="Normal 12 8 2 3 4 2 6" xfId="14194" xr:uid="{00000000-0005-0000-0000-0000B1BD0000}"/>
    <cellStyle name="Normal 12 8 2 3 4 2 6 2" xfId="39814" xr:uid="{00000000-0005-0000-0000-0000B2BD0000}"/>
    <cellStyle name="Normal 12 8 2 3 4 2 7" xfId="27004" xr:uid="{00000000-0005-0000-0000-0000B3BD0000}"/>
    <cellStyle name="Normal 12 8 2 3 4 3" xfId="2319" xr:uid="{00000000-0005-0000-0000-0000B4BD0000}"/>
    <cellStyle name="Normal 12 8 2 3 4 3 2" xfId="7809" xr:uid="{00000000-0005-0000-0000-0000B5BD0000}"/>
    <cellStyle name="Normal 12 8 2 3 4 3 2 2" xfId="20620" xr:uid="{00000000-0005-0000-0000-0000B6BD0000}"/>
    <cellStyle name="Normal 12 8 2 3 4 3 2 2 2" xfId="46240" xr:uid="{00000000-0005-0000-0000-0000B7BD0000}"/>
    <cellStyle name="Normal 12 8 2 3 4 3 2 3" xfId="33430" xr:uid="{00000000-0005-0000-0000-0000B8BD0000}"/>
    <cellStyle name="Normal 12 8 2 3 4 3 3" xfId="15130" xr:uid="{00000000-0005-0000-0000-0000B9BD0000}"/>
    <cellStyle name="Normal 12 8 2 3 4 3 3 2" xfId="40750" xr:uid="{00000000-0005-0000-0000-0000BABD0000}"/>
    <cellStyle name="Normal 12 8 2 3 4 3 4" xfId="27940" xr:uid="{00000000-0005-0000-0000-0000BBBD0000}"/>
    <cellStyle name="Normal 12 8 2 3 4 4" xfId="4149" xr:uid="{00000000-0005-0000-0000-0000BCBD0000}"/>
    <cellStyle name="Normal 12 8 2 3 4 4 2" xfId="9639" xr:uid="{00000000-0005-0000-0000-0000BDBD0000}"/>
    <cellStyle name="Normal 12 8 2 3 4 4 2 2" xfId="22450" xr:uid="{00000000-0005-0000-0000-0000BEBD0000}"/>
    <cellStyle name="Normal 12 8 2 3 4 4 2 2 2" xfId="48070" xr:uid="{00000000-0005-0000-0000-0000BFBD0000}"/>
    <cellStyle name="Normal 12 8 2 3 4 4 2 3" xfId="35260" xr:uid="{00000000-0005-0000-0000-0000C0BD0000}"/>
    <cellStyle name="Normal 12 8 2 3 4 4 3" xfId="16960" xr:uid="{00000000-0005-0000-0000-0000C1BD0000}"/>
    <cellStyle name="Normal 12 8 2 3 4 4 3 2" xfId="42580" xr:uid="{00000000-0005-0000-0000-0000C2BD0000}"/>
    <cellStyle name="Normal 12 8 2 3 4 4 4" xfId="29770" xr:uid="{00000000-0005-0000-0000-0000C3BD0000}"/>
    <cellStyle name="Normal 12 8 2 3 4 5" xfId="11469" xr:uid="{00000000-0005-0000-0000-0000C4BD0000}"/>
    <cellStyle name="Normal 12 8 2 3 4 5 2" xfId="24280" xr:uid="{00000000-0005-0000-0000-0000C5BD0000}"/>
    <cellStyle name="Normal 12 8 2 3 4 5 2 2" xfId="49900" xr:uid="{00000000-0005-0000-0000-0000C6BD0000}"/>
    <cellStyle name="Normal 12 8 2 3 4 5 3" xfId="37090" xr:uid="{00000000-0005-0000-0000-0000C7BD0000}"/>
    <cellStyle name="Normal 12 8 2 3 4 6" xfId="5979" xr:uid="{00000000-0005-0000-0000-0000C8BD0000}"/>
    <cellStyle name="Normal 12 8 2 3 4 6 2" xfId="18790" xr:uid="{00000000-0005-0000-0000-0000C9BD0000}"/>
    <cellStyle name="Normal 12 8 2 3 4 6 2 2" xfId="44410" xr:uid="{00000000-0005-0000-0000-0000CABD0000}"/>
    <cellStyle name="Normal 12 8 2 3 4 6 3" xfId="31600" xr:uid="{00000000-0005-0000-0000-0000CBBD0000}"/>
    <cellStyle name="Normal 12 8 2 3 4 7" xfId="13300" xr:uid="{00000000-0005-0000-0000-0000CCBD0000}"/>
    <cellStyle name="Normal 12 8 2 3 4 7 2" xfId="38920" xr:uid="{00000000-0005-0000-0000-0000CDBD0000}"/>
    <cellStyle name="Normal 12 8 2 3 4 8" xfId="26110" xr:uid="{00000000-0005-0000-0000-0000CEBD0000}"/>
    <cellStyle name="Normal 12 8 2 3 5" xfId="847" xr:uid="{00000000-0005-0000-0000-0000CFBD0000}"/>
    <cellStyle name="Normal 12 8 2 3 5 2" xfId="1742" xr:uid="{00000000-0005-0000-0000-0000D0BD0000}"/>
    <cellStyle name="Normal 12 8 2 3 5 2 2" xfId="3572" xr:uid="{00000000-0005-0000-0000-0000D1BD0000}"/>
    <cellStyle name="Normal 12 8 2 3 5 2 2 2" xfId="9062" xr:uid="{00000000-0005-0000-0000-0000D2BD0000}"/>
    <cellStyle name="Normal 12 8 2 3 5 2 2 2 2" xfId="21873" xr:uid="{00000000-0005-0000-0000-0000D3BD0000}"/>
    <cellStyle name="Normal 12 8 2 3 5 2 2 2 2 2" xfId="47493" xr:uid="{00000000-0005-0000-0000-0000D4BD0000}"/>
    <cellStyle name="Normal 12 8 2 3 5 2 2 2 3" xfId="34683" xr:uid="{00000000-0005-0000-0000-0000D5BD0000}"/>
    <cellStyle name="Normal 12 8 2 3 5 2 2 3" xfId="16383" xr:uid="{00000000-0005-0000-0000-0000D6BD0000}"/>
    <cellStyle name="Normal 12 8 2 3 5 2 2 3 2" xfId="42003" xr:uid="{00000000-0005-0000-0000-0000D7BD0000}"/>
    <cellStyle name="Normal 12 8 2 3 5 2 2 4" xfId="29193" xr:uid="{00000000-0005-0000-0000-0000D8BD0000}"/>
    <cellStyle name="Normal 12 8 2 3 5 2 3" xfId="5402" xr:uid="{00000000-0005-0000-0000-0000D9BD0000}"/>
    <cellStyle name="Normal 12 8 2 3 5 2 3 2" xfId="10892" xr:uid="{00000000-0005-0000-0000-0000DABD0000}"/>
    <cellStyle name="Normal 12 8 2 3 5 2 3 2 2" xfId="23703" xr:uid="{00000000-0005-0000-0000-0000DBBD0000}"/>
    <cellStyle name="Normal 12 8 2 3 5 2 3 2 2 2" xfId="49323" xr:uid="{00000000-0005-0000-0000-0000DCBD0000}"/>
    <cellStyle name="Normal 12 8 2 3 5 2 3 2 3" xfId="36513" xr:uid="{00000000-0005-0000-0000-0000DDBD0000}"/>
    <cellStyle name="Normal 12 8 2 3 5 2 3 3" xfId="18213" xr:uid="{00000000-0005-0000-0000-0000DEBD0000}"/>
    <cellStyle name="Normal 12 8 2 3 5 2 3 3 2" xfId="43833" xr:uid="{00000000-0005-0000-0000-0000DFBD0000}"/>
    <cellStyle name="Normal 12 8 2 3 5 2 3 4" xfId="31023" xr:uid="{00000000-0005-0000-0000-0000E0BD0000}"/>
    <cellStyle name="Normal 12 8 2 3 5 2 4" xfId="12722" xr:uid="{00000000-0005-0000-0000-0000E1BD0000}"/>
    <cellStyle name="Normal 12 8 2 3 5 2 4 2" xfId="25533" xr:uid="{00000000-0005-0000-0000-0000E2BD0000}"/>
    <cellStyle name="Normal 12 8 2 3 5 2 4 2 2" xfId="51153" xr:uid="{00000000-0005-0000-0000-0000E3BD0000}"/>
    <cellStyle name="Normal 12 8 2 3 5 2 4 3" xfId="38343" xr:uid="{00000000-0005-0000-0000-0000E4BD0000}"/>
    <cellStyle name="Normal 12 8 2 3 5 2 5" xfId="7232" xr:uid="{00000000-0005-0000-0000-0000E5BD0000}"/>
    <cellStyle name="Normal 12 8 2 3 5 2 5 2" xfId="20043" xr:uid="{00000000-0005-0000-0000-0000E6BD0000}"/>
    <cellStyle name="Normal 12 8 2 3 5 2 5 2 2" xfId="45663" xr:uid="{00000000-0005-0000-0000-0000E7BD0000}"/>
    <cellStyle name="Normal 12 8 2 3 5 2 5 3" xfId="32853" xr:uid="{00000000-0005-0000-0000-0000E8BD0000}"/>
    <cellStyle name="Normal 12 8 2 3 5 2 6" xfId="14553" xr:uid="{00000000-0005-0000-0000-0000E9BD0000}"/>
    <cellStyle name="Normal 12 8 2 3 5 2 6 2" xfId="40173" xr:uid="{00000000-0005-0000-0000-0000EABD0000}"/>
    <cellStyle name="Normal 12 8 2 3 5 2 7" xfId="27363" xr:uid="{00000000-0005-0000-0000-0000EBBD0000}"/>
    <cellStyle name="Normal 12 8 2 3 5 3" xfId="2678" xr:uid="{00000000-0005-0000-0000-0000ECBD0000}"/>
    <cellStyle name="Normal 12 8 2 3 5 3 2" xfId="8168" xr:uid="{00000000-0005-0000-0000-0000EDBD0000}"/>
    <cellStyle name="Normal 12 8 2 3 5 3 2 2" xfId="20979" xr:uid="{00000000-0005-0000-0000-0000EEBD0000}"/>
    <cellStyle name="Normal 12 8 2 3 5 3 2 2 2" xfId="46599" xr:uid="{00000000-0005-0000-0000-0000EFBD0000}"/>
    <cellStyle name="Normal 12 8 2 3 5 3 2 3" xfId="33789" xr:uid="{00000000-0005-0000-0000-0000F0BD0000}"/>
    <cellStyle name="Normal 12 8 2 3 5 3 3" xfId="15489" xr:uid="{00000000-0005-0000-0000-0000F1BD0000}"/>
    <cellStyle name="Normal 12 8 2 3 5 3 3 2" xfId="41109" xr:uid="{00000000-0005-0000-0000-0000F2BD0000}"/>
    <cellStyle name="Normal 12 8 2 3 5 3 4" xfId="28299" xr:uid="{00000000-0005-0000-0000-0000F3BD0000}"/>
    <cellStyle name="Normal 12 8 2 3 5 4" xfId="4508" xr:uid="{00000000-0005-0000-0000-0000F4BD0000}"/>
    <cellStyle name="Normal 12 8 2 3 5 4 2" xfId="9998" xr:uid="{00000000-0005-0000-0000-0000F5BD0000}"/>
    <cellStyle name="Normal 12 8 2 3 5 4 2 2" xfId="22809" xr:uid="{00000000-0005-0000-0000-0000F6BD0000}"/>
    <cellStyle name="Normal 12 8 2 3 5 4 2 2 2" xfId="48429" xr:uid="{00000000-0005-0000-0000-0000F7BD0000}"/>
    <cellStyle name="Normal 12 8 2 3 5 4 2 3" xfId="35619" xr:uid="{00000000-0005-0000-0000-0000F8BD0000}"/>
    <cellStyle name="Normal 12 8 2 3 5 4 3" xfId="17319" xr:uid="{00000000-0005-0000-0000-0000F9BD0000}"/>
    <cellStyle name="Normal 12 8 2 3 5 4 3 2" xfId="42939" xr:uid="{00000000-0005-0000-0000-0000FABD0000}"/>
    <cellStyle name="Normal 12 8 2 3 5 4 4" xfId="30129" xr:uid="{00000000-0005-0000-0000-0000FBBD0000}"/>
    <cellStyle name="Normal 12 8 2 3 5 5" xfId="11828" xr:uid="{00000000-0005-0000-0000-0000FCBD0000}"/>
    <cellStyle name="Normal 12 8 2 3 5 5 2" xfId="24639" xr:uid="{00000000-0005-0000-0000-0000FDBD0000}"/>
    <cellStyle name="Normal 12 8 2 3 5 5 2 2" xfId="50259" xr:uid="{00000000-0005-0000-0000-0000FEBD0000}"/>
    <cellStyle name="Normal 12 8 2 3 5 5 3" xfId="37449" xr:uid="{00000000-0005-0000-0000-0000FFBD0000}"/>
    <cellStyle name="Normal 12 8 2 3 5 6" xfId="6338" xr:uid="{00000000-0005-0000-0000-000000BE0000}"/>
    <cellStyle name="Normal 12 8 2 3 5 6 2" xfId="19149" xr:uid="{00000000-0005-0000-0000-000001BE0000}"/>
    <cellStyle name="Normal 12 8 2 3 5 6 2 2" xfId="44769" xr:uid="{00000000-0005-0000-0000-000002BE0000}"/>
    <cellStyle name="Normal 12 8 2 3 5 6 3" xfId="31959" xr:uid="{00000000-0005-0000-0000-000003BE0000}"/>
    <cellStyle name="Normal 12 8 2 3 5 7" xfId="13659" xr:uid="{00000000-0005-0000-0000-000004BE0000}"/>
    <cellStyle name="Normal 12 8 2 3 5 7 2" xfId="39279" xr:uid="{00000000-0005-0000-0000-000005BE0000}"/>
    <cellStyle name="Normal 12 8 2 3 5 8" xfId="26469" xr:uid="{00000000-0005-0000-0000-000006BE0000}"/>
    <cellStyle name="Normal 12 8 2 3 6" xfId="1248" xr:uid="{00000000-0005-0000-0000-000007BE0000}"/>
    <cellStyle name="Normal 12 8 2 3 6 2" xfId="3078" xr:uid="{00000000-0005-0000-0000-000008BE0000}"/>
    <cellStyle name="Normal 12 8 2 3 6 2 2" xfId="8568" xr:uid="{00000000-0005-0000-0000-000009BE0000}"/>
    <cellStyle name="Normal 12 8 2 3 6 2 2 2" xfId="21379" xr:uid="{00000000-0005-0000-0000-00000ABE0000}"/>
    <cellStyle name="Normal 12 8 2 3 6 2 2 2 2" xfId="46999" xr:uid="{00000000-0005-0000-0000-00000BBE0000}"/>
    <cellStyle name="Normal 12 8 2 3 6 2 2 3" xfId="34189" xr:uid="{00000000-0005-0000-0000-00000CBE0000}"/>
    <cellStyle name="Normal 12 8 2 3 6 2 3" xfId="15889" xr:uid="{00000000-0005-0000-0000-00000DBE0000}"/>
    <cellStyle name="Normal 12 8 2 3 6 2 3 2" xfId="41509" xr:uid="{00000000-0005-0000-0000-00000EBE0000}"/>
    <cellStyle name="Normal 12 8 2 3 6 2 4" xfId="28699" xr:uid="{00000000-0005-0000-0000-00000FBE0000}"/>
    <cellStyle name="Normal 12 8 2 3 6 3" xfId="4908" xr:uid="{00000000-0005-0000-0000-000010BE0000}"/>
    <cellStyle name="Normal 12 8 2 3 6 3 2" xfId="10398" xr:uid="{00000000-0005-0000-0000-000011BE0000}"/>
    <cellStyle name="Normal 12 8 2 3 6 3 2 2" xfId="23209" xr:uid="{00000000-0005-0000-0000-000012BE0000}"/>
    <cellStyle name="Normal 12 8 2 3 6 3 2 2 2" xfId="48829" xr:uid="{00000000-0005-0000-0000-000013BE0000}"/>
    <cellStyle name="Normal 12 8 2 3 6 3 2 3" xfId="36019" xr:uid="{00000000-0005-0000-0000-000014BE0000}"/>
    <cellStyle name="Normal 12 8 2 3 6 3 3" xfId="17719" xr:uid="{00000000-0005-0000-0000-000015BE0000}"/>
    <cellStyle name="Normal 12 8 2 3 6 3 3 2" xfId="43339" xr:uid="{00000000-0005-0000-0000-000016BE0000}"/>
    <cellStyle name="Normal 12 8 2 3 6 3 4" xfId="30529" xr:uid="{00000000-0005-0000-0000-000017BE0000}"/>
    <cellStyle name="Normal 12 8 2 3 6 4" xfId="12228" xr:uid="{00000000-0005-0000-0000-000018BE0000}"/>
    <cellStyle name="Normal 12 8 2 3 6 4 2" xfId="25039" xr:uid="{00000000-0005-0000-0000-000019BE0000}"/>
    <cellStyle name="Normal 12 8 2 3 6 4 2 2" xfId="50659" xr:uid="{00000000-0005-0000-0000-00001ABE0000}"/>
    <cellStyle name="Normal 12 8 2 3 6 4 3" xfId="37849" xr:uid="{00000000-0005-0000-0000-00001BBE0000}"/>
    <cellStyle name="Normal 12 8 2 3 6 5" xfId="6738" xr:uid="{00000000-0005-0000-0000-00001CBE0000}"/>
    <cellStyle name="Normal 12 8 2 3 6 5 2" xfId="19549" xr:uid="{00000000-0005-0000-0000-00001DBE0000}"/>
    <cellStyle name="Normal 12 8 2 3 6 5 2 2" xfId="45169" xr:uid="{00000000-0005-0000-0000-00001EBE0000}"/>
    <cellStyle name="Normal 12 8 2 3 6 5 3" xfId="32359" xr:uid="{00000000-0005-0000-0000-00001FBE0000}"/>
    <cellStyle name="Normal 12 8 2 3 6 6" xfId="14059" xr:uid="{00000000-0005-0000-0000-000020BE0000}"/>
    <cellStyle name="Normal 12 8 2 3 6 6 2" xfId="39679" xr:uid="{00000000-0005-0000-0000-000021BE0000}"/>
    <cellStyle name="Normal 12 8 2 3 6 7" xfId="26869" xr:uid="{00000000-0005-0000-0000-000022BE0000}"/>
    <cellStyle name="Normal 12 8 2 3 7" xfId="2184" xr:uid="{00000000-0005-0000-0000-000023BE0000}"/>
    <cellStyle name="Normal 12 8 2 3 7 2" xfId="7674" xr:uid="{00000000-0005-0000-0000-000024BE0000}"/>
    <cellStyle name="Normal 12 8 2 3 7 2 2" xfId="20485" xr:uid="{00000000-0005-0000-0000-000025BE0000}"/>
    <cellStyle name="Normal 12 8 2 3 7 2 2 2" xfId="46105" xr:uid="{00000000-0005-0000-0000-000026BE0000}"/>
    <cellStyle name="Normal 12 8 2 3 7 2 3" xfId="33295" xr:uid="{00000000-0005-0000-0000-000027BE0000}"/>
    <cellStyle name="Normal 12 8 2 3 7 3" xfId="14995" xr:uid="{00000000-0005-0000-0000-000028BE0000}"/>
    <cellStyle name="Normal 12 8 2 3 7 3 2" xfId="40615" xr:uid="{00000000-0005-0000-0000-000029BE0000}"/>
    <cellStyle name="Normal 12 8 2 3 7 4" xfId="27805" xr:uid="{00000000-0005-0000-0000-00002ABE0000}"/>
    <cellStyle name="Normal 12 8 2 3 8" xfId="4014" xr:uid="{00000000-0005-0000-0000-00002BBE0000}"/>
    <cellStyle name="Normal 12 8 2 3 8 2" xfId="9504" xr:uid="{00000000-0005-0000-0000-00002CBE0000}"/>
    <cellStyle name="Normal 12 8 2 3 8 2 2" xfId="22315" xr:uid="{00000000-0005-0000-0000-00002DBE0000}"/>
    <cellStyle name="Normal 12 8 2 3 8 2 2 2" xfId="47935" xr:uid="{00000000-0005-0000-0000-00002EBE0000}"/>
    <cellStyle name="Normal 12 8 2 3 8 2 3" xfId="35125" xr:uid="{00000000-0005-0000-0000-00002FBE0000}"/>
    <cellStyle name="Normal 12 8 2 3 8 3" xfId="16825" xr:uid="{00000000-0005-0000-0000-000030BE0000}"/>
    <cellStyle name="Normal 12 8 2 3 8 3 2" xfId="42445" xr:uid="{00000000-0005-0000-0000-000031BE0000}"/>
    <cellStyle name="Normal 12 8 2 3 8 4" xfId="29635" xr:uid="{00000000-0005-0000-0000-000032BE0000}"/>
    <cellStyle name="Normal 12 8 2 3 9" xfId="11334" xr:uid="{00000000-0005-0000-0000-000033BE0000}"/>
    <cellStyle name="Normal 12 8 2 3 9 2" xfId="24145" xr:uid="{00000000-0005-0000-0000-000034BE0000}"/>
    <cellStyle name="Normal 12 8 2 3 9 2 2" xfId="49765" xr:uid="{00000000-0005-0000-0000-000035BE0000}"/>
    <cellStyle name="Normal 12 8 2 3 9 3" xfId="36955" xr:uid="{00000000-0005-0000-0000-000036BE0000}"/>
    <cellStyle name="Normal 12 8 2 4" xfId="400" xr:uid="{00000000-0005-0000-0000-000037BE0000}"/>
    <cellStyle name="Normal 12 8 2 4 2" xfId="888" xr:uid="{00000000-0005-0000-0000-000038BE0000}"/>
    <cellStyle name="Normal 12 8 2 4 2 2" xfId="1783" xr:uid="{00000000-0005-0000-0000-000039BE0000}"/>
    <cellStyle name="Normal 12 8 2 4 2 2 2" xfId="3613" xr:uid="{00000000-0005-0000-0000-00003ABE0000}"/>
    <cellStyle name="Normal 12 8 2 4 2 2 2 2" xfId="9103" xr:uid="{00000000-0005-0000-0000-00003BBE0000}"/>
    <cellStyle name="Normal 12 8 2 4 2 2 2 2 2" xfId="21914" xr:uid="{00000000-0005-0000-0000-00003CBE0000}"/>
    <cellStyle name="Normal 12 8 2 4 2 2 2 2 2 2" xfId="47534" xr:uid="{00000000-0005-0000-0000-00003DBE0000}"/>
    <cellStyle name="Normal 12 8 2 4 2 2 2 2 3" xfId="34724" xr:uid="{00000000-0005-0000-0000-00003EBE0000}"/>
    <cellStyle name="Normal 12 8 2 4 2 2 2 3" xfId="16424" xr:uid="{00000000-0005-0000-0000-00003FBE0000}"/>
    <cellStyle name="Normal 12 8 2 4 2 2 2 3 2" xfId="42044" xr:uid="{00000000-0005-0000-0000-000040BE0000}"/>
    <cellStyle name="Normal 12 8 2 4 2 2 2 4" xfId="29234" xr:uid="{00000000-0005-0000-0000-000041BE0000}"/>
    <cellStyle name="Normal 12 8 2 4 2 2 3" xfId="5443" xr:uid="{00000000-0005-0000-0000-000042BE0000}"/>
    <cellStyle name="Normal 12 8 2 4 2 2 3 2" xfId="10933" xr:uid="{00000000-0005-0000-0000-000043BE0000}"/>
    <cellStyle name="Normal 12 8 2 4 2 2 3 2 2" xfId="23744" xr:uid="{00000000-0005-0000-0000-000044BE0000}"/>
    <cellStyle name="Normal 12 8 2 4 2 2 3 2 2 2" xfId="49364" xr:uid="{00000000-0005-0000-0000-000045BE0000}"/>
    <cellStyle name="Normal 12 8 2 4 2 2 3 2 3" xfId="36554" xr:uid="{00000000-0005-0000-0000-000046BE0000}"/>
    <cellStyle name="Normal 12 8 2 4 2 2 3 3" xfId="18254" xr:uid="{00000000-0005-0000-0000-000047BE0000}"/>
    <cellStyle name="Normal 12 8 2 4 2 2 3 3 2" xfId="43874" xr:uid="{00000000-0005-0000-0000-000048BE0000}"/>
    <cellStyle name="Normal 12 8 2 4 2 2 3 4" xfId="31064" xr:uid="{00000000-0005-0000-0000-000049BE0000}"/>
    <cellStyle name="Normal 12 8 2 4 2 2 4" xfId="12763" xr:uid="{00000000-0005-0000-0000-00004ABE0000}"/>
    <cellStyle name="Normal 12 8 2 4 2 2 4 2" xfId="25574" xr:uid="{00000000-0005-0000-0000-00004BBE0000}"/>
    <cellStyle name="Normal 12 8 2 4 2 2 4 2 2" xfId="51194" xr:uid="{00000000-0005-0000-0000-00004CBE0000}"/>
    <cellStyle name="Normal 12 8 2 4 2 2 4 3" xfId="38384" xr:uid="{00000000-0005-0000-0000-00004DBE0000}"/>
    <cellStyle name="Normal 12 8 2 4 2 2 5" xfId="7273" xr:uid="{00000000-0005-0000-0000-00004EBE0000}"/>
    <cellStyle name="Normal 12 8 2 4 2 2 5 2" xfId="20084" xr:uid="{00000000-0005-0000-0000-00004FBE0000}"/>
    <cellStyle name="Normal 12 8 2 4 2 2 5 2 2" xfId="45704" xr:uid="{00000000-0005-0000-0000-000050BE0000}"/>
    <cellStyle name="Normal 12 8 2 4 2 2 5 3" xfId="32894" xr:uid="{00000000-0005-0000-0000-000051BE0000}"/>
    <cellStyle name="Normal 12 8 2 4 2 2 6" xfId="14594" xr:uid="{00000000-0005-0000-0000-000052BE0000}"/>
    <cellStyle name="Normal 12 8 2 4 2 2 6 2" xfId="40214" xr:uid="{00000000-0005-0000-0000-000053BE0000}"/>
    <cellStyle name="Normal 12 8 2 4 2 2 7" xfId="27404" xr:uid="{00000000-0005-0000-0000-000054BE0000}"/>
    <cellStyle name="Normal 12 8 2 4 2 3" xfId="2719" xr:uid="{00000000-0005-0000-0000-000055BE0000}"/>
    <cellStyle name="Normal 12 8 2 4 2 3 2" xfId="8209" xr:uid="{00000000-0005-0000-0000-000056BE0000}"/>
    <cellStyle name="Normal 12 8 2 4 2 3 2 2" xfId="21020" xr:uid="{00000000-0005-0000-0000-000057BE0000}"/>
    <cellStyle name="Normal 12 8 2 4 2 3 2 2 2" xfId="46640" xr:uid="{00000000-0005-0000-0000-000058BE0000}"/>
    <cellStyle name="Normal 12 8 2 4 2 3 2 3" xfId="33830" xr:uid="{00000000-0005-0000-0000-000059BE0000}"/>
    <cellStyle name="Normal 12 8 2 4 2 3 3" xfId="15530" xr:uid="{00000000-0005-0000-0000-00005ABE0000}"/>
    <cellStyle name="Normal 12 8 2 4 2 3 3 2" xfId="41150" xr:uid="{00000000-0005-0000-0000-00005BBE0000}"/>
    <cellStyle name="Normal 12 8 2 4 2 3 4" xfId="28340" xr:uid="{00000000-0005-0000-0000-00005CBE0000}"/>
    <cellStyle name="Normal 12 8 2 4 2 4" xfId="4549" xr:uid="{00000000-0005-0000-0000-00005DBE0000}"/>
    <cellStyle name="Normal 12 8 2 4 2 4 2" xfId="10039" xr:uid="{00000000-0005-0000-0000-00005EBE0000}"/>
    <cellStyle name="Normal 12 8 2 4 2 4 2 2" xfId="22850" xr:uid="{00000000-0005-0000-0000-00005FBE0000}"/>
    <cellStyle name="Normal 12 8 2 4 2 4 2 2 2" xfId="48470" xr:uid="{00000000-0005-0000-0000-000060BE0000}"/>
    <cellStyle name="Normal 12 8 2 4 2 4 2 3" xfId="35660" xr:uid="{00000000-0005-0000-0000-000061BE0000}"/>
    <cellStyle name="Normal 12 8 2 4 2 4 3" xfId="17360" xr:uid="{00000000-0005-0000-0000-000062BE0000}"/>
    <cellStyle name="Normal 12 8 2 4 2 4 3 2" xfId="42980" xr:uid="{00000000-0005-0000-0000-000063BE0000}"/>
    <cellStyle name="Normal 12 8 2 4 2 4 4" xfId="30170" xr:uid="{00000000-0005-0000-0000-000064BE0000}"/>
    <cellStyle name="Normal 12 8 2 4 2 5" xfId="11869" xr:uid="{00000000-0005-0000-0000-000065BE0000}"/>
    <cellStyle name="Normal 12 8 2 4 2 5 2" xfId="24680" xr:uid="{00000000-0005-0000-0000-000066BE0000}"/>
    <cellStyle name="Normal 12 8 2 4 2 5 2 2" xfId="50300" xr:uid="{00000000-0005-0000-0000-000067BE0000}"/>
    <cellStyle name="Normal 12 8 2 4 2 5 3" xfId="37490" xr:uid="{00000000-0005-0000-0000-000068BE0000}"/>
    <cellStyle name="Normal 12 8 2 4 2 6" xfId="6379" xr:uid="{00000000-0005-0000-0000-000069BE0000}"/>
    <cellStyle name="Normal 12 8 2 4 2 6 2" xfId="19190" xr:uid="{00000000-0005-0000-0000-00006ABE0000}"/>
    <cellStyle name="Normal 12 8 2 4 2 6 2 2" xfId="44810" xr:uid="{00000000-0005-0000-0000-00006BBE0000}"/>
    <cellStyle name="Normal 12 8 2 4 2 6 3" xfId="32000" xr:uid="{00000000-0005-0000-0000-00006CBE0000}"/>
    <cellStyle name="Normal 12 8 2 4 2 7" xfId="13700" xr:uid="{00000000-0005-0000-0000-00006DBE0000}"/>
    <cellStyle name="Normal 12 8 2 4 2 7 2" xfId="39320" xr:uid="{00000000-0005-0000-0000-00006EBE0000}"/>
    <cellStyle name="Normal 12 8 2 4 2 8" xfId="26510" xr:uid="{00000000-0005-0000-0000-00006FBE0000}"/>
    <cellStyle name="Normal 12 8 2 4 3" xfId="1295" xr:uid="{00000000-0005-0000-0000-000070BE0000}"/>
    <cellStyle name="Normal 12 8 2 4 3 2" xfId="3125" xr:uid="{00000000-0005-0000-0000-000071BE0000}"/>
    <cellStyle name="Normal 12 8 2 4 3 2 2" xfId="8615" xr:uid="{00000000-0005-0000-0000-000072BE0000}"/>
    <cellStyle name="Normal 12 8 2 4 3 2 2 2" xfId="21426" xr:uid="{00000000-0005-0000-0000-000073BE0000}"/>
    <cellStyle name="Normal 12 8 2 4 3 2 2 2 2" xfId="47046" xr:uid="{00000000-0005-0000-0000-000074BE0000}"/>
    <cellStyle name="Normal 12 8 2 4 3 2 2 3" xfId="34236" xr:uid="{00000000-0005-0000-0000-000075BE0000}"/>
    <cellStyle name="Normal 12 8 2 4 3 2 3" xfId="15936" xr:uid="{00000000-0005-0000-0000-000076BE0000}"/>
    <cellStyle name="Normal 12 8 2 4 3 2 3 2" xfId="41556" xr:uid="{00000000-0005-0000-0000-000077BE0000}"/>
    <cellStyle name="Normal 12 8 2 4 3 2 4" xfId="28746" xr:uid="{00000000-0005-0000-0000-000078BE0000}"/>
    <cellStyle name="Normal 12 8 2 4 3 3" xfId="4955" xr:uid="{00000000-0005-0000-0000-000079BE0000}"/>
    <cellStyle name="Normal 12 8 2 4 3 3 2" xfId="10445" xr:uid="{00000000-0005-0000-0000-00007ABE0000}"/>
    <cellStyle name="Normal 12 8 2 4 3 3 2 2" xfId="23256" xr:uid="{00000000-0005-0000-0000-00007BBE0000}"/>
    <cellStyle name="Normal 12 8 2 4 3 3 2 2 2" xfId="48876" xr:uid="{00000000-0005-0000-0000-00007CBE0000}"/>
    <cellStyle name="Normal 12 8 2 4 3 3 2 3" xfId="36066" xr:uid="{00000000-0005-0000-0000-00007DBE0000}"/>
    <cellStyle name="Normal 12 8 2 4 3 3 3" xfId="17766" xr:uid="{00000000-0005-0000-0000-00007EBE0000}"/>
    <cellStyle name="Normal 12 8 2 4 3 3 3 2" xfId="43386" xr:uid="{00000000-0005-0000-0000-00007FBE0000}"/>
    <cellStyle name="Normal 12 8 2 4 3 3 4" xfId="30576" xr:uid="{00000000-0005-0000-0000-000080BE0000}"/>
    <cellStyle name="Normal 12 8 2 4 3 4" xfId="12275" xr:uid="{00000000-0005-0000-0000-000081BE0000}"/>
    <cellStyle name="Normal 12 8 2 4 3 4 2" xfId="25086" xr:uid="{00000000-0005-0000-0000-000082BE0000}"/>
    <cellStyle name="Normal 12 8 2 4 3 4 2 2" xfId="50706" xr:uid="{00000000-0005-0000-0000-000083BE0000}"/>
    <cellStyle name="Normal 12 8 2 4 3 4 3" xfId="37896" xr:uid="{00000000-0005-0000-0000-000084BE0000}"/>
    <cellStyle name="Normal 12 8 2 4 3 5" xfId="6785" xr:uid="{00000000-0005-0000-0000-000085BE0000}"/>
    <cellStyle name="Normal 12 8 2 4 3 5 2" xfId="19596" xr:uid="{00000000-0005-0000-0000-000086BE0000}"/>
    <cellStyle name="Normal 12 8 2 4 3 5 2 2" xfId="45216" xr:uid="{00000000-0005-0000-0000-000087BE0000}"/>
    <cellStyle name="Normal 12 8 2 4 3 5 3" xfId="32406" xr:uid="{00000000-0005-0000-0000-000088BE0000}"/>
    <cellStyle name="Normal 12 8 2 4 3 6" xfId="14106" xr:uid="{00000000-0005-0000-0000-000089BE0000}"/>
    <cellStyle name="Normal 12 8 2 4 3 6 2" xfId="39726" xr:uid="{00000000-0005-0000-0000-00008ABE0000}"/>
    <cellStyle name="Normal 12 8 2 4 3 7" xfId="26916" xr:uid="{00000000-0005-0000-0000-00008BBE0000}"/>
    <cellStyle name="Normal 12 8 2 4 4" xfId="2231" xr:uid="{00000000-0005-0000-0000-00008CBE0000}"/>
    <cellStyle name="Normal 12 8 2 4 4 2" xfId="7721" xr:uid="{00000000-0005-0000-0000-00008DBE0000}"/>
    <cellStyle name="Normal 12 8 2 4 4 2 2" xfId="20532" xr:uid="{00000000-0005-0000-0000-00008EBE0000}"/>
    <cellStyle name="Normal 12 8 2 4 4 2 2 2" xfId="46152" xr:uid="{00000000-0005-0000-0000-00008FBE0000}"/>
    <cellStyle name="Normal 12 8 2 4 4 2 3" xfId="33342" xr:uid="{00000000-0005-0000-0000-000090BE0000}"/>
    <cellStyle name="Normal 12 8 2 4 4 3" xfId="15042" xr:uid="{00000000-0005-0000-0000-000091BE0000}"/>
    <cellStyle name="Normal 12 8 2 4 4 3 2" xfId="40662" xr:uid="{00000000-0005-0000-0000-000092BE0000}"/>
    <cellStyle name="Normal 12 8 2 4 4 4" xfId="27852" xr:uid="{00000000-0005-0000-0000-000093BE0000}"/>
    <cellStyle name="Normal 12 8 2 4 5" xfId="4061" xr:uid="{00000000-0005-0000-0000-000094BE0000}"/>
    <cellStyle name="Normal 12 8 2 4 5 2" xfId="9551" xr:uid="{00000000-0005-0000-0000-000095BE0000}"/>
    <cellStyle name="Normal 12 8 2 4 5 2 2" xfId="22362" xr:uid="{00000000-0005-0000-0000-000096BE0000}"/>
    <cellStyle name="Normal 12 8 2 4 5 2 2 2" xfId="47982" xr:uid="{00000000-0005-0000-0000-000097BE0000}"/>
    <cellStyle name="Normal 12 8 2 4 5 2 3" xfId="35172" xr:uid="{00000000-0005-0000-0000-000098BE0000}"/>
    <cellStyle name="Normal 12 8 2 4 5 3" xfId="16872" xr:uid="{00000000-0005-0000-0000-000099BE0000}"/>
    <cellStyle name="Normal 12 8 2 4 5 3 2" xfId="42492" xr:uid="{00000000-0005-0000-0000-00009ABE0000}"/>
    <cellStyle name="Normal 12 8 2 4 5 4" xfId="29682" xr:uid="{00000000-0005-0000-0000-00009BBE0000}"/>
    <cellStyle name="Normal 12 8 2 4 6" xfId="11381" xr:uid="{00000000-0005-0000-0000-00009CBE0000}"/>
    <cellStyle name="Normal 12 8 2 4 6 2" xfId="24192" xr:uid="{00000000-0005-0000-0000-00009DBE0000}"/>
    <cellStyle name="Normal 12 8 2 4 6 2 2" xfId="49812" xr:uid="{00000000-0005-0000-0000-00009EBE0000}"/>
    <cellStyle name="Normal 12 8 2 4 6 3" xfId="37002" xr:uid="{00000000-0005-0000-0000-00009FBE0000}"/>
    <cellStyle name="Normal 12 8 2 4 7" xfId="5891" xr:uid="{00000000-0005-0000-0000-0000A0BE0000}"/>
    <cellStyle name="Normal 12 8 2 4 7 2" xfId="18702" xr:uid="{00000000-0005-0000-0000-0000A1BE0000}"/>
    <cellStyle name="Normal 12 8 2 4 7 2 2" xfId="44322" xr:uid="{00000000-0005-0000-0000-0000A2BE0000}"/>
    <cellStyle name="Normal 12 8 2 4 7 3" xfId="31512" xr:uid="{00000000-0005-0000-0000-0000A3BE0000}"/>
    <cellStyle name="Normal 12 8 2 4 8" xfId="13212" xr:uid="{00000000-0005-0000-0000-0000A4BE0000}"/>
    <cellStyle name="Normal 12 8 2 4 8 2" xfId="38832" xr:uid="{00000000-0005-0000-0000-0000A5BE0000}"/>
    <cellStyle name="Normal 12 8 2 4 9" xfId="26022" xr:uid="{00000000-0005-0000-0000-0000A6BE0000}"/>
    <cellStyle name="Normal 12 8 2 5" xfId="621" xr:uid="{00000000-0005-0000-0000-0000A7BE0000}"/>
    <cellStyle name="Normal 12 8 2 5 2" xfId="1021" xr:uid="{00000000-0005-0000-0000-0000A8BE0000}"/>
    <cellStyle name="Normal 12 8 2 5 2 2" xfId="1916" xr:uid="{00000000-0005-0000-0000-0000A9BE0000}"/>
    <cellStyle name="Normal 12 8 2 5 2 2 2" xfId="3746" xr:uid="{00000000-0005-0000-0000-0000AABE0000}"/>
    <cellStyle name="Normal 12 8 2 5 2 2 2 2" xfId="9236" xr:uid="{00000000-0005-0000-0000-0000ABBE0000}"/>
    <cellStyle name="Normal 12 8 2 5 2 2 2 2 2" xfId="22047" xr:uid="{00000000-0005-0000-0000-0000ACBE0000}"/>
    <cellStyle name="Normal 12 8 2 5 2 2 2 2 2 2" xfId="47667" xr:uid="{00000000-0005-0000-0000-0000ADBE0000}"/>
    <cellStyle name="Normal 12 8 2 5 2 2 2 2 3" xfId="34857" xr:uid="{00000000-0005-0000-0000-0000AEBE0000}"/>
    <cellStyle name="Normal 12 8 2 5 2 2 2 3" xfId="16557" xr:uid="{00000000-0005-0000-0000-0000AFBE0000}"/>
    <cellStyle name="Normal 12 8 2 5 2 2 2 3 2" xfId="42177" xr:uid="{00000000-0005-0000-0000-0000B0BE0000}"/>
    <cellStyle name="Normal 12 8 2 5 2 2 2 4" xfId="29367" xr:uid="{00000000-0005-0000-0000-0000B1BE0000}"/>
    <cellStyle name="Normal 12 8 2 5 2 2 3" xfId="5576" xr:uid="{00000000-0005-0000-0000-0000B2BE0000}"/>
    <cellStyle name="Normal 12 8 2 5 2 2 3 2" xfId="11066" xr:uid="{00000000-0005-0000-0000-0000B3BE0000}"/>
    <cellStyle name="Normal 12 8 2 5 2 2 3 2 2" xfId="23877" xr:uid="{00000000-0005-0000-0000-0000B4BE0000}"/>
    <cellStyle name="Normal 12 8 2 5 2 2 3 2 2 2" xfId="49497" xr:uid="{00000000-0005-0000-0000-0000B5BE0000}"/>
    <cellStyle name="Normal 12 8 2 5 2 2 3 2 3" xfId="36687" xr:uid="{00000000-0005-0000-0000-0000B6BE0000}"/>
    <cellStyle name="Normal 12 8 2 5 2 2 3 3" xfId="18387" xr:uid="{00000000-0005-0000-0000-0000B7BE0000}"/>
    <cellStyle name="Normal 12 8 2 5 2 2 3 3 2" xfId="44007" xr:uid="{00000000-0005-0000-0000-0000B8BE0000}"/>
    <cellStyle name="Normal 12 8 2 5 2 2 3 4" xfId="31197" xr:uid="{00000000-0005-0000-0000-0000B9BE0000}"/>
    <cellStyle name="Normal 12 8 2 5 2 2 4" xfId="12896" xr:uid="{00000000-0005-0000-0000-0000BABE0000}"/>
    <cellStyle name="Normal 12 8 2 5 2 2 4 2" xfId="25707" xr:uid="{00000000-0005-0000-0000-0000BBBE0000}"/>
    <cellStyle name="Normal 12 8 2 5 2 2 4 2 2" xfId="51327" xr:uid="{00000000-0005-0000-0000-0000BCBE0000}"/>
    <cellStyle name="Normal 12 8 2 5 2 2 4 3" xfId="38517" xr:uid="{00000000-0005-0000-0000-0000BDBE0000}"/>
    <cellStyle name="Normal 12 8 2 5 2 2 5" xfId="7406" xr:uid="{00000000-0005-0000-0000-0000BEBE0000}"/>
    <cellStyle name="Normal 12 8 2 5 2 2 5 2" xfId="20217" xr:uid="{00000000-0005-0000-0000-0000BFBE0000}"/>
    <cellStyle name="Normal 12 8 2 5 2 2 5 2 2" xfId="45837" xr:uid="{00000000-0005-0000-0000-0000C0BE0000}"/>
    <cellStyle name="Normal 12 8 2 5 2 2 5 3" xfId="33027" xr:uid="{00000000-0005-0000-0000-0000C1BE0000}"/>
    <cellStyle name="Normal 12 8 2 5 2 2 6" xfId="14727" xr:uid="{00000000-0005-0000-0000-0000C2BE0000}"/>
    <cellStyle name="Normal 12 8 2 5 2 2 6 2" xfId="40347" xr:uid="{00000000-0005-0000-0000-0000C3BE0000}"/>
    <cellStyle name="Normal 12 8 2 5 2 2 7" xfId="27537" xr:uid="{00000000-0005-0000-0000-0000C4BE0000}"/>
    <cellStyle name="Normal 12 8 2 5 2 3" xfId="2852" xr:uid="{00000000-0005-0000-0000-0000C5BE0000}"/>
    <cellStyle name="Normal 12 8 2 5 2 3 2" xfId="8342" xr:uid="{00000000-0005-0000-0000-0000C6BE0000}"/>
    <cellStyle name="Normal 12 8 2 5 2 3 2 2" xfId="21153" xr:uid="{00000000-0005-0000-0000-0000C7BE0000}"/>
    <cellStyle name="Normal 12 8 2 5 2 3 2 2 2" xfId="46773" xr:uid="{00000000-0005-0000-0000-0000C8BE0000}"/>
    <cellStyle name="Normal 12 8 2 5 2 3 2 3" xfId="33963" xr:uid="{00000000-0005-0000-0000-0000C9BE0000}"/>
    <cellStyle name="Normal 12 8 2 5 2 3 3" xfId="15663" xr:uid="{00000000-0005-0000-0000-0000CABE0000}"/>
    <cellStyle name="Normal 12 8 2 5 2 3 3 2" xfId="41283" xr:uid="{00000000-0005-0000-0000-0000CBBE0000}"/>
    <cellStyle name="Normal 12 8 2 5 2 3 4" xfId="28473" xr:uid="{00000000-0005-0000-0000-0000CCBE0000}"/>
    <cellStyle name="Normal 12 8 2 5 2 4" xfId="4682" xr:uid="{00000000-0005-0000-0000-0000CDBE0000}"/>
    <cellStyle name="Normal 12 8 2 5 2 4 2" xfId="10172" xr:uid="{00000000-0005-0000-0000-0000CEBE0000}"/>
    <cellStyle name="Normal 12 8 2 5 2 4 2 2" xfId="22983" xr:uid="{00000000-0005-0000-0000-0000CFBE0000}"/>
    <cellStyle name="Normal 12 8 2 5 2 4 2 2 2" xfId="48603" xr:uid="{00000000-0005-0000-0000-0000D0BE0000}"/>
    <cellStyle name="Normal 12 8 2 5 2 4 2 3" xfId="35793" xr:uid="{00000000-0005-0000-0000-0000D1BE0000}"/>
    <cellStyle name="Normal 12 8 2 5 2 4 3" xfId="17493" xr:uid="{00000000-0005-0000-0000-0000D2BE0000}"/>
    <cellStyle name="Normal 12 8 2 5 2 4 3 2" xfId="43113" xr:uid="{00000000-0005-0000-0000-0000D3BE0000}"/>
    <cellStyle name="Normal 12 8 2 5 2 4 4" xfId="30303" xr:uid="{00000000-0005-0000-0000-0000D4BE0000}"/>
    <cellStyle name="Normal 12 8 2 5 2 5" xfId="12002" xr:uid="{00000000-0005-0000-0000-0000D5BE0000}"/>
    <cellStyle name="Normal 12 8 2 5 2 5 2" xfId="24813" xr:uid="{00000000-0005-0000-0000-0000D6BE0000}"/>
    <cellStyle name="Normal 12 8 2 5 2 5 2 2" xfId="50433" xr:uid="{00000000-0005-0000-0000-0000D7BE0000}"/>
    <cellStyle name="Normal 12 8 2 5 2 5 3" xfId="37623" xr:uid="{00000000-0005-0000-0000-0000D8BE0000}"/>
    <cellStyle name="Normal 12 8 2 5 2 6" xfId="6512" xr:uid="{00000000-0005-0000-0000-0000D9BE0000}"/>
    <cellStyle name="Normal 12 8 2 5 2 6 2" xfId="19323" xr:uid="{00000000-0005-0000-0000-0000DABE0000}"/>
    <cellStyle name="Normal 12 8 2 5 2 6 2 2" xfId="44943" xr:uid="{00000000-0005-0000-0000-0000DBBE0000}"/>
    <cellStyle name="Normal 12 8 2 5 2 6 3" xfId="32133" xr:uid="{00000000-0005-0000-0000-0000DCBE0000}"/>
    <cellStyle name="Normal 12 8 2 5 2 7" xfId="13833" xr:uid="{00000000-0005-0000-0000-0000DDBE0000}"/>
    <cellStyle name="Normal 12 8 2 5 2 7 2" xfId="39453" xr:uid="{00000000-0005-0000-0000-0000DEBE0000}"/>
    <cellStyle name="Normal 12 8 2 5 2 8" xfId="26643" xr:uid="{00000000-0005-0000-0000-0000DFBE0000}"/>
    <cellStyle name="Normal 12 8 2 5 3" xfId="1516" xr:uid="{00000000-0005-0000-0000-0000E0BE0000}"/>
    <cellStyle name="Normal 12 8 2 5 3 2" xfId="3346" xr:uid="{00000000-0005-0000-0000-0000E1BE0000}"/>
    <cellStyle name="Normal 12 8 2 5 3 2 2" xfId="8836" xr:uid="{00000000-0005-0000-0000-0000E2BE0000}"/>
    <cellStyle name="Normal 12 8 2 5 3 2 2 2" xfId="21647" xr:uid="{00000000-0005-0000-0000-0000E3BE0000}"/>
    <cellStyle name="Normal 12 8 2 5 3 2 2 2 2" xfId="47267" xr:uid="{00000000-0005-0000-0000-0000E4BE0000}"/>
    <cellStyle name="Normal 12 8 2 5 3 2 2 3" xfId="34457" xr:uid="{00000000-0005-0000-0000-0000E5BE0000}"/>
    <cellStyle name="Normal 12 8 2 5 3 2 3" xfId="16157" xr:uid="{00000000-0005-0000-0000-0000E6BE0000}"/>
    <cellStyle name="Normal 12 8 2 5 3 2 3 2" xfId="41777" xr:uid="{00000000-0005-0000-0000-0000E7BE0000}"/>
    <cellStyle name="Normal 12 8 2 5 3 2 4" xfId="28967" xr:uid="{00000000-0005-0000-0000-0000E8BE0000}"/>
    <cellStyle name="Normal 12 8 2 5 3 3" xfId="5176" xr:uid="{00000000-0005-0000-0000-0000E9BE0000}"/>
    <cellStyle name="Normal 12 8 2 5 3 3 2" xfId="10666" xr:uid="{00000000-0005-0000-0000-0000EABE0000}"/>
    <cellStyle name="Normal 12 8 2 5 3 3 2 2" xfId="23477" xr:uid="{00000000-0005-0000-0000-0000EBBE0000}"/>
    <cellStyle name="Normal 12 8 2 5 3 3 2 2 2" xfId="49097" xr:uid="{00000000-0005-0000-0000-0000ECBE0000}"/>
    <cellStyle name="Normal 12 8 2 5 3 3 2 3" xfId="36287" xr:uid="{00000000-0005-0000-0000-0000EDBE0000}"/>
    <cellStyle name="Normal 12 8 2 5 3 3 3" xfId="17987" xr:uid="{00000000-0005-0000-0000-0000EEBE0000}"/>
    <cellStyle name="Normal 12 8 2 5 3 3 3 2" xfId="43607" xr:uid="{00000000-0005-0000-0000-0000EFBE0000}"/>
    <cellStyle name="Normal 12 8 2 5 3 3 4" xfId="30797" xr:uid="{00000000-0005-0000-0000-0000F0BE0000}"/>
    <cellStyle name="Normal 12 8 2 5 3 4" xfId="12496" xr:uid="{00000000-0005-0000-0000-0000F1BE0000}"/>
    <cellStyle name="Normal 12 8 2 5 3 4 2" xfId="25307" xr:uid="{00000000-0005-0000-0000-0000F2BE0000}"/>
    <cellStyle name="Normal 12 8 2 5 3 4 2 2" xfId="50927" xr:uid="{00000000-0005-0000-0000-0000F3BE0000}"/>
    <cellStyle name="Normal 12 8 2 5 3 4 3" xfId="38117" xr:uid="{00000000-0005-0000-0000-0000F4BE0000}"/>
    <cellStyle name="Normal 12 8 2 5 3 5" xfId="7006" xr:uid="{00000000-0005-0000-0000-0000F5BE0000}"/>
    <cellStyle name="Normal 12 8 2 5 3 5 2" xfId="19817" xr:uid="{00000000-0005-0000-0000-0000F6BE0000}"/>
    <cellStyle name="Normal 12 8 2 5 3 5 2 2" xfId="45437" xr:uid="{00000000-0005-0000-0000-0000F7BE0000}"/>
    <cellStyle name="Normal 12 8 2 5 3 5 3" xfId="32627" xr:uid="{00000000-0005-0000-0000-0000F8BE0000}"/>
    <cellStyle name="Normal 12 8 2 5 3 6" xfId="14327" xr:uid="{00000000-0005-0000-0000-0000F9BE0000}"/>
    <cellStyle name="Normal 12 8 2 5 3 6 2" xfId="39947" xr:uid="{00000000-0005-0000-0000-0000FABE0000}"/>
    <cellStyle name="Normal 12 8 2 5 3 7" xfId="27137" xr:uid="{00000000-0005-0000-0000-0000FBBE0000}"/>
    <cellStyle name="Normal 12 8 2 5 4" xfId="2452" xr:uid="{00000000-0005-0000-0000-0000FCBE0000}"/>
    <cellStyle name="Normal 12 8 2 5 4 2" xfId="7942" xr:uid="{00000000-0005-0000-0000-0000FDBE0000}"/>
    <cellStyle name="Normal 12 8 2 5 4 2 2" xfId="20753" xr:uid="{00000000-0005-0000-0000-0000FEBE0000}"/>
    <cellStyle name="Normal 12 8 2 5 4 2 2 2" xfId="46373" xr:uid="{00000000-0005-0000-0000-0000FFBE0000}"/>
    <cellStyle name="Normal 12 8 2 5 4 2 3" xfId="33563" xr:uid="{00000000-0005-0000-0000-000000BF0000}"/>
    <cellStyle name="Normal 12 8 2 5 4 3" xfId="15263" xr:uid="{00000000-0005-0000-0000-000001BF0000}"/>
    <cellStyle name="Normal 12 8 2 5 4 3 2" xfId="40883" xr:uid="{00000000-0005-0000-0000-000002BF0000}"/>
    <cellStyle name="Normal 12 8 2 5 4 4" xfId="28073" xr:uid="{00000000-0005-0000-0000-000003BF0000}"/>
    <cellStyle name="Normal 12 8 2 5 5" xfId="4282" xr:uid="{00000000-0005-0000-0000-000004BF0000}"/>
    <cellStyle name="Normal 12 8 2 5 5 2" xfId="9772" xr:uid="{00000000-0005-0000-0000-000005BF0000}"/>
    <cellStyle name="Normal 12 8 2 5 5 2 2" xfId="22583" xr:uid="{00000000-0005-0000-0000-000006BF0000}"/>
    <cellStyle name="Normal 12 8 2 5 5 2 2 2" xfId="48203" xr:uid="{00000000-0005-0000-0000-000007BF0000}"/>
    <cellStyle name="Normal 12 8 2 5 5 2 3" xfId="35393" xr:uid="{00000000-0005-0000-0000-000008BF0000}"/>
    <cellStyle name="Normal 12 8 2 5 5 3" xfId="17093" xr:uid="{00000000-0005-0000-0000-000009BF0000}"/>
    <cellStyle name="Normal 12 8 2 5 5 3 2" xfId="42713" xr:uid="{00000000-0005-0000-0000-00000ABF0000}"/>
    <cellStyle name="Normal 12 8 2 5 5 4" xfId="29903" xr:uid="{00000000-0005-0000-0000-00000BBF0000}"/>
    <cellStyle name="Normal 12 8 2 5 6" xfId="11602" xr:uid="{00000000-0005-0000-0000-00000CBF0000}"/>
    <cellStyle name="Normal 12 8 2 5 6 2" xfId="24413" xr:uid="{00000000-0005-0000-0000-00000DBF0000}"/>
    <cellStyle name="Normal 12 8 2 5 6 2 2" xfId="50033" xr:uid="{00000000-0005-0000-0000-00000EBF0000}"/>
    <cellStyle name="Normal 12 8 2 5 6 3" xfId="37223" xr:uid="{00000000-0005-0000-0000-00000FBF0000}"/>
    <cellStyle name="Normal 12 8 2 5 7" xfId="6112" xr:uid="{00000000-0005-0000-0000-000010BF0000}"/>
    <cellStyle name="Normal 12 8 2 5 7 2" xfId="18923" xr:uid="{00000000-0005-0000-0000-000011BF0000}"/>
    <cellStyle name="Normal 12 8 2 5 7 2 2" xfId="44543" xr:uid="{00000000-0005-0000-0000-000012BF0000}"/>
    <cellStyle name="Normal 12 8 2 5 7 3" xfId="31733" xr:uid="{00000000-0005-0000-0000-000013BF0000}"/>
    <cellStyle name="Normal 12 8 2 5 8" xfId="13433" xr:uid="{00000000-0005-0000-0000-000014BF0000}"/>
    <cellStyle name="Normal 12 8 2 5 8 2" xfId="39053" xr:uid="{00000000-0005-0000-0000-000015BF0000}"/>
    <cellStyle name="Normal 12 8 2 5 9" xfId="26243" xr:uid="{00000000-0005-0000-0000-000016BF0000}"/>
    <cellStyle name="Normal 12 8 2 6" xfId="755" xr:uid="{00000000-0005-0000-0000-000017BF0000}"/>
    <cellStyle name="Normal 12 8 2 6 2" xfId="1650" xr:uid="{00000000-0005-0000-0000-000018BF0000}"/>
    <cellStyle name="Normal 12 8 2 6 2 2" xfId="3480" xr:uid="{00000000-0005-0000-0000-000019BF0000}"/>
    <cellStyle name="Normal 12 8 2 6 2 2 2" xfId="8970" xr:uid="{00000000-0005-0000-0000-00001ABF0000}"/>
    <cellStyle name="Normal 12 8 2 6 2 2 2 2" xfId="21781" xr:uid="{00000000-0005-0000-0000-00001BBF0000}"/>
    <cellStyle name="Normal 12 8 2 6 2 2 2 2 2" xfId="47401" xr:uid="{00000000-0005-0000-0000-00001CBF0000}"/>
    <cellStyle name="Normal 12 8 2 6 2 2 2 3" xfId="34591" xr:uid="{00000000-0005-0000-0000-00001DBF0000}"/>
    <cellStyle name="Normal 12 8 2 6 2 2 3" xfId="16291" xr:uid="{00000000-0005-0000-0000-00001EBF0000}"/>
    <cellStyle name="Normal 12 8 2 6 2 2 3 2" xfId="41911" xr:uid="{00000000-0005-0000-0000-00001FBF0000}"/>
    <cellStyle name="Normal 12 8 2 6 2 2 4" xfId="29101" xr:uid="{00000000-0005-0000-0000-000020BF0000}"/>
    <cellStyle name="Normal 12 8 2 6 2 3" xfId="5310" xr:uid="{00000000-0005-0000-0000-000021BF0000}"/>
    <cellStyle name="Normal 12 8 2 6 2 3 2" xfId="10800" xr:uid="{00000000-0005-0000-0000-000022BF0000}"/>
    <cellStyle name="Normal 12 8 2 6 2 3 2 2" xfId="23611" xr:uid="{00000000-0005-0000-0000-000023BF0000}"/>
    <cellStyle name="Normal 12 8 2 6 2 3 2 2 2" xfId="49231" xr:uid="{00000000-0005-0000-0000-000024BF0000}"/>
    <cellStyle name="Normal 12 8 2 6 2 3 2 3" xfId="36421" xr:uid="{00000000-0005-0000-0000-000025BF0000}"/>
    <cellStyle name="Normal 12 8 2 6 2 3 3" xfId="18121" xr:uid="{00000000-0005-0000-0000-000026BF0000}"/>
    <cellStyle name="Normal 12 8 2 6 2 3 3 2" xfId="43741" xr:uid="{00000000-0005-0000-0000-000027BF0000}"/>
    <cellStyle name="Normal 12 8 2 6 2 3 4" xfId="30931" xr:uid="{00000000-0005-0000-0000-000028BF0000}"/>
    <cellStyle name="Normal 12 8 2 6 2 4" xfId="12630" xr:uid="{00000000-0005-0000-0000-000029BF0000}"/>
    <cellStyle name="Normal 12 8 2 6 2 4 2" xfId="25441" xr:uid="{00000000-0005-0000-0000-00002ABF0000}"/>
    <cellStyle name="Normal 12 8 2 6 2 4 2 2" xfId="51061" xr:uid="{00000000-0005-0000-0000-00002BBF0000}"/>
    <cellStyle name="Normal 12 8 2 6 2 4 3" xfId="38251" xr:uid="{00000000-0005-0000-0000-00002CBF0000}"/>
    <cellStyle name="Normal 12 8 2 6 2 5" xfId="7140" xr:uid="{00000000-0005-0000-0000-00002DBF0000}"/>
    <cellStyle name="Normal 12 8 2 6 2 5 2" xfId="19951" xr:uid="{00000000-0005-0000-0000-00002EBF0000}"/>
    <cellStyle name="Normal 12 8 2 6 2 5 2 2" xfId="45571" xr:uid="{00000000-0005-0000-0000-00002FBF0000}"/>
    <cellStyle name="Normal 12 8 2 6 2 5 3" xfId="32761" xr:uid="{00000000-0005-0000-0000-000030BF0000}"/>
    <cellStyle name="Normal 12 8 2 6 2 6" xfId="14461" xr:uid="{00000000-0005-0000-0000-000031BF0000}"/>
    <cellStyle name="Normal 12 8 2 6 2 6 2" xfId="40081" xr:uid="{00000000-0005-0000-0000-000032BF0000}"/>
    <cellStyle name="Normal 12 8 2 6 2 7" xfId="27271" xr:uid="{00000000-0005-0000-0000-000033BF0000}"/>
    <cellStyle name="Normal 12 8 2 6 3" xfId="2586" xr:uid="{00000000-0005-0000-0000-000034BF0000}"/>
    <cellStyle name="Normal 12 8 2 6 3 2" xfId="8076" xr:uid="{00000000-0005-0000-0000-000035BF0000}"/>
    <cellStyle name="Normal 12 8 2 6 3 2 2" xfId="20887" xr:uid="{00000000-0005-0000-0000-000036BF0000}"/>
    <cellStyle name="Normal 12 8 2 6 3 2 2 2" xfId="46507" xr:uid="{00000000-0005-0000-0000-000037BF0000}"/>
    <cellStyle name="Normal 12 8 2 6 3 2 3" xfId="33697" xr:uid="{00000000-0005-0000-0000-000038BF0000}"/>
    <cellStyle name="Normal 12 8 2 6 3 3" xfId="15397" xr:uid="{00000000-0005-0000-0000-000039BF0000}"/>
    <cellStyle name="Normal 12 8 2 6 3 3 2" xfId="41017" xr:uid="{00000000-0005-0000-0000-00003ABF0000}"/>
    <cellStyle name="Normal 12 8 2 6 3 4" xfId="28207" xr:uid="{00000000-0005-0000-0000-00003BBF0000}"/>
    <cellStyle name="Normal 12 8 2 6 4" xfId="4416" xr:uid="{00000000-0005-0000-0000-00003CBF0000}"/>
    <cellStyle name="Normal 12 8 2 6 4 2" xfId="9906" xr:uid="{00000000-0005-0000-0000-00003DBF0000}"/>
    <cellStyle name="Normal 12 8 2 6 4 2 2" xfId="22717" xr:uid="{00000000-0005-0000-0000-00003EBF0000}"/>
    <cellStyle name="Normal 12 8 2 6 4 2 2 2" xfId="48337" xr:uid="{00000000-0005-0000-0000-00003FBF0000}"/>
    <cellStyle name="Normal 12 8 2 6 4 2 3" xfId="35527" xr:uid="{00000000-0005-0000-0000-000040BF0000}"/>
    <cellStyle name="Normal 12 8 2 6 4 3" xfId="17227" xr:uid="{00000000-0005-0000-0000-000041BF0000}"/>
    <cellStyle name="Normal 12 8 2 6 4 3 2" xfId="42847" xr:uid="{00000000-0005-0000-0000-000042BF0000}"/>
    <cellStyle name="Normal 12 8 2 6 4 4" xfId="30037" xr:uid="{00000000-0005-0000-0000-000043BF0000}"/>
    <cellStyle name="Normal 12 8 2 6 5" xfId="11736" xr:uid="{00000000-0005-0000-0000-000044BF0000}"/>
    <cellStyle name="Normal 12 8 2 6 5 2" xfId="24547" xr:uid="{00000000-0005-0000-0000-000045BF0000}"/>
    <cellStyle name="Normal 12 8 2 6 5 2 2" xfId="50167" xr:uid="{00000000-0005-0000-0000-000046BF0000}"/>
    <cellStyle name="Normal 12 8 2 6 5 3" xfId="37357" xr:uid="{00000000-0005-0000-0000-000047BF0000}"/>
    <cellStyle name="Normal 12 8 2 6 6" xfId="6246" xr:uid="{00000000-0005-0000-0000-000048BF0000}"/>
    <cellStyle name="Normal 12 8 2 6 6 2" xfId="19057" xr:uid="{00000000-0005-0000-0000-000049BF0000}"/>
    <cellStyle name="Normal 12 8 2 6 6 2 2" xfId="44677" xr:uid="{00000000-0005-0000-0000-00004ABF0000}"/>
    <cellStyle name="Normal 12 8 2 6 6 3" xfId="31867" xr:uid="{00000000-0005-0000-0000-00004BBF0000}"/>
    <cellStyle name="Normal 12 8 2 6 7" xfId="13567" xr:uid="{00000000-0005-0000-0000-00004CBF0000}"/>
    <cellStyle name="Normal 12 8 2 6 7 2" xfId="39187" xr:uid="{00000000-0005-0000-0000-00004DBF0000}"/>
    <cellStyle name="Normal 12 8 2 6 8" xfId="26377" xr:uid="{00000000-0005-0000-0000-00004EBF0000}"/>
    <cellStyle name="Normal 12 8 2 7" xfId="1156" xr:uid="{00000000-0005-0000-0000-00004FBF0000}"/>
    <cellStyle name="Normal 12 8 2 7 2" xfId="2986" xr:uid="{00000000-0005-0000-0000-000050BF0000}"/>
    <cellStyle name="Normal 12 8 2 7 2 2" xfId="8476" xr:uid="{00000000-0005-0000-0000-000051BF0000}"/>
    <cellStyle name="Normal 12 8 2 7 2 2 2" xfId="21287" xr:uid="{00000000-0005-0000-0000-000052BF0000}"/>
    <cellStyle name="Normal 12 8 2 7 2 2 2 2" xfId="46907" xr:uid="{00000000-0005-0000-0000-000053BF0000}"/>
    <cellStyle name="Normal 12 8 2 7 2 2 3" xfId="34097" xr:uid="{00000000-0005-0000-0000-000054BF0000}"/>
    <cellStyle name="Normal 12 8 2 7 2 3" xfId="15797" xr:uid="{00000000-0005-0000-0000-000055BF0000}"/>
    <cellStyle name="Normal 12 8 2 7 2 3 2" xfId="41417" xr:uid="{00000000-0005-0000-0000-000056BF0000}"/>
    <cellStyle name="Normal 12 8 2 7 2 4" xfId="28607" xr:uid="{00000000-0005-0000-0000-000057BF0000}"/>
    <cellStyle name="Normal 12 8 2 7 3" xfId="4816" xr:uid="{00000000-0005-0000-0000-000058BF0000}"/>
    <cellStyle name="Normal 12 8 2 7 3 2" xfId="10306" xr:uid="{00000000-0005-0000-0000-000059BF0000}"/>
    <cellStyle name="Normal 12 8 2 7 3 2 2" xfId="23117" xr:uid="{00000000-0005-0000-0000-00005ABF0000}"/>
    <cellStyle name="Normal 12 8 2 7 3 2 2 2" xfId="48737" xr:uid="{00000000-0005-0000-0000-00005BBF0000}"/>
    <cellStyle name="Normal 12 8 2 7 3 2 3" xfId="35927" xr:uid="{00000000-0005-0000-0000-00005CBF0000}"/>
    <cellStyle name="Normal 12 8 2 7 3 3" xfId="17627" xr:uid="{00000000-0005-0000-0000-00005DBF0000}"/>
    <cellStyle name="Normal 12 8 2 7 3 3 2" xfId="43247" xr:uid="{00000000-0005-0000-0000-00005EBF0000}"/>
    <cellStyle name="Normal 12 8 2 7 3 4" xfId="30437" xr:uid="{00000000-0005-0000-0000-00005FBF0000}"/>
    <cellStyle name="Normal 12 8 2 7 4" xfId="12136" xr:uid="{00000000-0005-0000-0000-000060BF0000}"/>
    <cellStyle name="Normal 12 8 2 7 4 2" xfId="24947" xr:uid="{00000000-0005-0000-0000-000061BF0000}"/>
    <cellStyle name="Normal 12 8 2 7 4 2 2" xfId="50567" xr:uid="{00000000-0005-0000-0000-000062BF0000}"/>
    <cellStyle name="Normal 12 8 2 7 4 3" xfId="37757" xr:uid="{00000000-0005-0000-0000-000063BF0000}"/>
    <cellStyle name="Normal 12 8 2 7 5" xfId="6646" xr:uid="{00000000-0005-0000-0000-000064BF0000}"/>
    <cellStyle name="Normal 12 8 2 7 5 2" xfId="19457" xr:uid="{00000000-0005-0000-0000-000065BF0000}"/>
    <cellStyle name="Normal 12 8 2 7 5 2 2" xfId="45077" xr:uid="{00000000-0005-0000-0000-000066BF0000}"/>
    <cellStyle name="Normal 12 8 2 7 5 3" xfId="32267" xr:uid="{00000000-0005-0000-0000-000067BF0000}"/>
    <cellStyle name="Normal 12 8 2 7 6" xfId="13967" xr:uid="{00000000-0005-0000-0000-000068BF0000}"/>
    <cellStyle name="Normal 12 8 2 7 6 2" xfId="39587" xr:uid="{00000000-0005-0000-0000-000069BF0000}"/>
    <cellStyle name="Normal 12 8 2 7 7" xfId="26777" xr:uid="{00000000-0005-0000-0000-00006ABF0000}"/>
    <cellStyle name="Normal 12 8 2 8" xfId="2051" xr:uid="{00000000-0005-0000-0000-00006BBF0000}"/>
    <cellStyle name="Normal 12 8 2 8 2" xfId="3881" xr:uid="{00000000-0005-0000-0000-00006CBF0000}"/>
    <cellStyle name="Normal 12 8 2 8 2 2" xfId="9371" xr:uid="{00000000-0005-0000-0000-00006DBF0000}"/>
    <cellStyle name="Normal 12 8 2 8 2 2 2" xfId="22182" xr:uid="{00000000-0005-0000-0000-00006EBF0000}"/>
    <cellStyle name="Normal 12 8 2 8 2 2 2 2" xfId="47802" xr:uid="{00000000-0005-0000-0000-00006FBF0000}"/>
    <cellStyle name="Normal 12 8 2 8 2 2 3" xfId="34992" xr:uid="{00000000-0005-0000-0000-000070BF0000}"/>
    <cellStyle name="Normal 12 8 2 8 2 3" xfId="16692" xr:uid="{00000000-0005-0000-0000-000071BF0000}"/>
    <cellStyle name="Normal 12 8 2 8 2 3 2" xfId="42312" xr:uid="{00000000-0005-0000-0000-000072BF0000}"/>
    <cellStyle name="Normal 12 8 2 8 2 4" xfId="29502" xr:uid="{00000000-0005-0000-0000-000073BF0000}"/>
    <cellStyle name="Normal 12 8 2 8 3" xfId="5711" xr:uid="{00000000-0005-0000-0000-000074BF0000}"/>
    <cellStyle name="Normal 12 8 2 8 3 2" xfId="11201" xr:uid="{00000000-0005-0000-0000-000075BF0000}"/>
    <cellStyle name="Normal 12 8 2 8 3 2 2" xfId="24012" xr:uid="{00000000-0005-0000-0000-000076BF0000}"/>
    <cellStyle name="Normal 12 8 2 8 3 2 2 2" xfId="49632" xr:uid="{00000000-0005-0000-0000-000077BF0000}"/>
    <cellStyle name="Normal 12 8 2 8 3 2 3" xfId="36822" xr:uid="{00000000-0005-0000-0000-000078BF0000}"/>
    <cellStyle name="Normal 12 8 2 8 3 3" xfId="18522" xr:uid="{00000000-0005-0000-0000-000079BF0000}"/>
    <cellStyle name="Normal 12 8 2 8 3 3 2" xfId="44142" xr:uid="{00000000-0005-0000-0000-00007ABF0000}"/>
    <cellStyle name="Normal 12 8 2 8 3 4" xfId="31332" xr:uid="{00000000-0005-0000-0000-00007BBF0000}"/>
    <cellStyle name="Normal 12 8 2 8 4" xfId="13031" xr:uid="{00000000-0005-0000-0000-00007CBF0000}"/>
    <cellStyle name="Normal 12 8 2 8 4 2" xfId="25842" xr:uid="{00000000-0005-0000-0000-00007DBF0000}"/>
    <cellStyle name="Normal 12 8 2 8 4 2 2" xfId="51462" xr:uid="{00000000-0005-0000-0000-00007EBF0000}"/>
    <cellStyle name="Normal 12 8 2 8 4 3" xfId="38652" xr:uid="{00000000-0005-0000-0000-00007FBF0000}"/>
    <cellStyle name="Normal 12 8 2 8 5" xfId="7541" xr:uid="{00000000-0005-0000-0000-000080BF0000}"/>
    <cellStyle name="Normal 12 8 2 8 5 2" xfId="20352" xr:uid="{00000000-0005-0000-0000-000081BF0000}"/>
    <cellStyle name="Normal 12 8 2 8 5 2 2" xfId="45972" xr:uid="{00000000-0005-0000-0000-000082BF0000}"/>
    <cellStyle name="Normal 12 8 2 8 5 3" xfId="33162" xr:uid="{00000000-0005-0000-0000-000083BF0000}"/>
    <cellStyle name="Normal 12 8 2 8 6" xfId="14862" xr:uid="{00000000-0005-0000-0000-000084BF0000}"/>
    <cellStyle name="Normal 12 8 2 8 6 2" xfId="40482" xr:uid="{00000000-0005-0000-0000-000085BF0000}"/>
    <cellStyle name="Normal 12 8 2 8 7" xfId="27672" xr:uid="{00000000-0005-0000-0000-000086BF0000}"/>
    <cellStyle name="Normal 12 8 2 9" xfId="2092" xr:uid="{00000000-0005-0000-0000-000087BF0000}"/>
    <cellStyle name="Normal 12 8 2 9 2" xfId="7582" xr:uid="{00000000-0005-0000-0000-000088BF0000}"/>
    <cellStyle name="Normal 12 8 2 9 2 2" xfId="20393" xr:uid="{00000000-0005-0000-0000-000089BF0000}"/>
    <cellStyle name="Normal 12 8 2 9 2 2 2" xfId="46013" xr:uid="{00000000-0005-0000-0000-00008ABF0000}"/>
    <cellStyle name="Normal 12 8 2 9 2 3" xfId="33203" xr:uid="{00000000-0005-0000-0000-00008BBF0000}"/>
    <cellStyle name="Normal 12 8 2 9 3" xfId="14903" xr:uid="{00000000-0005-0000-0000-00008CBF0000}"/>
    <cellStyle name="Normal 12 8 2 9 3 2" xfId="40523" xr:uid="{00000000-0005-0000-0000-00008DBF0000}"/>
    <cellStyle name="Normal 12 8 2 9 4" xfId="27713" xr:uid="{00000000-0005-0000-0000-00008EBF0000}"/>
    <cellStyle name="Normal 12 8 3" xfId="281" xr:uid="{00000000-0005-0000-0000-00008FBF0000}"/>
    <cellStyle name="Normal 12 8 3 10" xfId="5773" xr:uid="{00000000-0005-0000-0000-000090BF0000}"/>
    <cellStyle name="Normal 12 8 3 10 2" xfId="18584" xr:uid="{00000000-0005-0000-0000-000091BF0000}"/>
    <cellStyle name="Normal 12 8 3 10 2 2" xfId="44204" xr:uid="{00000000-0005-0000-0000-000092BF0000}"/>
    <cellStyle name="Normal 12 8 3 10 3" xfId="31394" xr:uid="{00000000-0005-0000-0000-000093BF0000}"/>
    <cellStyle name="Normal 12 8 3 11" xfId="13094" xr:uid="{00000000-0005-0000-0000-000094BF0000}"/>
    <cellStyle name="Normal 12 8 3 11 2" xfId="38714" xr:uid="{00000000-0005-0000-0000-000095BF0000}"/>
    <cellStyle name="Normal 12 8 3 12" xfId="25904" xr:uid="{00000000-0005-0000-0000-000096BF0000}"/>
    <cellStyle name="Normal 12 8 3 2" xfId="510" xr:uid="{00000000-0005-0000-0000-000097BF0000}"/>
    <cellStyle name="Normal 12 8 3 2 2" xfId="909" xr:uid="{00000000-0005-0000-0000-000098BF0000}"/>
    <cellStyle name="Normal 12 8 3 2 2 2" xfId="1804" xr:uid="{00000000-0005-0000-0000-000099BF0000}"/>
    <cellStyle name="Normal 12 8 3 2 2 2 2" xfId="3634" xr:uid="{00000000-0005-0000-0000-00009ABF0000}"/>
    <cellStyle name="Normal 12 8 3 2 2 2 2 2" xfId="9124" xr:uid="{00000000-0005-0000-0000-00009BBF0000}"/>
    <cellStyle name="Normal 12 8 3 2 2 2 2 2 2" xfId="21935" xr:uid="{00000000-0005-0000-0000-00009CBF0000}"/>
    <cellStyle name="Normal 12 8 3 2 2 2 2 2 2 2" xfId="47555" xr:uid="{00000000-0005-0000-0000-00009DBF0000}"/>
    <cellStyle name="Normal 12 8 3 2 2 2 2 2 3" xfId="34745" xr:uid="{00000000-0005-0000-0000-00009EBF0000}"/>
    <cellStyle name="Normal 12 8 3 2 2 2 2 3" xfId="16445" xr:uid="{00000000-0005-0000-0000-00009FBF0000}"/>
    <cellStyle name="Normal 12 8 3 2 2 2 2 3 2" xfId="42065" xr:uid="{00000000-0005-0000-0000-0000A0BF0000}"/>
    <cellStyle name="Normal 12 8 3 2 2 2 2 4" xfId="29255" xr:uid="{00000000-0005-0000-0000-0000A1BF0000}"/>
    <cellStyle name="Normal 12 8 3 2 2 2 3" xfId="5464" xr:uid="{00000000-0005-0000-0000-0000A2BF0000}"/>
    <cellStyle name="Normal 12 8 3 2 2 2 3 2" xfId="10954" xr:uid="{00000000-0005-0000-0000-0000A3BF0000}"/>
    <cellStyle name="Normal 12 8 3 2 2 2 3 2 2" xfId="23765" xr:uid="{00000000-0005-0000-0000-0000A4BF0000}"/>
    <cellStyle name="Normal 12 8 3 2 2 2 3 2 2 2" xfId="49385" xr:uid="{00000000-0005-0000-0000-0000A5BF0000}"/>
    <cellStyle name="Normal 12 8 3 2 2 2 3 2 3" xfId="36575" xr:uid="{00000000-0005-0000-0000-0000A6BF0000}"/>
    <cellStyle name="Normal 12 8 3 2 2 2 3 3" xfId="18275" xr:uid="{00000000-0005-0000-0000-0000A7BF0000}"/>
    <cellStyle name="Normal 12 8 3 2 2 2 3 3 2" xfId="43895" xr:uid="{00000000-0005-0000-0000-0000A8BF0000}"/>
    <cellStyle name="Normal 12 8 3 2 2 2 3 4" xfId="31085" xr:uid="{00000000-0005-0000-0000-0000A9BF0000}"/>
    <cellStyle name="Normal 12 8 3 2 2 2 4" xfId="12784" xr:uid="{00000000-0005-0000-0000-0000AABF0000}"/>
    <cellStyle name="Normal 12 8 3 2 2 2 4 2" xfId="25595" xr:uid="{00000000-0005-0000-0000-0000ABBF0000}"/>
    <cellStyle name="Normal 12 8 3 2 2 2 4 2 2" xfId="51215" xr:uid="{00000000-0005-0000-0000-0000ACBF0000}"/>
    <cellStyle name="Normal 12 8 3 2 2 2 4 3" xfId="38405" xr:uid="{00000000-0005-0000-0000-0000ADBF0000}"/>
    <cellStyle name="Normal 12 8 3 2 2 2 5" xfId="7294" xr:uid="{00000000-0005-0000-0000-0000AEBF0000}"/>
    <cellStyle name="Normal 12 8 3 2 2 2 5 2" xfId="20105" xr:uid="{00000000-0005-0000-0000-0000AFBF0000}"/>
    <cellStyle name="Normal 12 8 3 2 2 2 5 2 2" xfId="45725" xr:uid="{00000000-0005-0000-0000-0000B0BF0000}"/>
    <cellStyle name="Normal 12 8 3 2 2 2 5 3" xfId="32915" xr:uid="{00000000-0005-0000-0000-0000B1BF0000}"/>
    <cellStyle name="Normal 12 8 3 2 2 2 6" xfId="14615" xr:uid="{00000000-0005-0000-0000-0000B2BF0000}"/>
    <cellStyle name="Normal 12 8 3 2 2 2 6 2" xfId="40235" xr:uid="{00000000-0005-0000-0000-0000B3BF0000}"/>
    <cellStyle name="Normal 12 8 3 2 2 2 7" xfId="27425" xr:uid="{00000000-0005-0000-0000-0000B4BF0000}"/>
    <cellStyle name="Normal 12 8 3 2 2 3" xfId="2740" xr:uid="{00000000-0005-0000-0000-0000B5BF0000}"/>
    <cellStyle name="Normal 12 8 3 2 2 3 2" xfId="8230" xr:uid="{00000000-0005-0000-0000-0000B6BF0000}"/>
    <cellStyle name="Normal 12 8 3 2 2 3 2 2" xfId="21041" xr:uid="{00000000-0005-0000-0000-0000B7BF0000}"/>
    <cellStyle name="Normal 12 8 3 2 2 3 2 2 2" xfId="46661" xr:uid="{00000000-0005-0000-0000-0000B8BF0000}"/>
    <cellStyle name="Normal 12 8 3 2 2 3 2 3" xfId="33851" xr:uid="{00000000-0005-0000-0000-0000B9BF0000}"/>
    <cellStyle name="Normal 12 8 3 2 2 3 3" xfId="15551" xr:uid="{00000000-0005-0000-0000-0000BABF0000}"/>
    <cellStyle name="Normal 12 8 3 2 2 3 3 2" xfId="41171" xr:uid="{00000000-0005-0000-0000-0000BBBF0000}"/>
    <cellStyle name="Normal 12 8 3 2 2 3 4" xfId="28361" xr:uid="{00000000-0005-0000-0000-0000BCBF0000}"/>
    <cellStyle name="Normal 12 8 3 2 2 4" xfId="4570" xr:uid="{00000000-0005-0000-0000-0000BDBF0000}"/>
    <cellStyle name="Normal 12 8 3 2 2 4 2" xfId="10060" xr:uid="{00000000-0005-0000-0000-0000BEBF0000}"/>
    <cellStyle name="Normal 12 8 3 2 2 4 2 2" xfId="22871" xr:uid="{00000000-0005-0000-0000-0000BFBF0000}"/>
    <cellStyle name="Normal 12 8 3 2 2 4 2 2 2" xfId="48491" xr:uid="{00000000-0005-0000-0000-0000C0BF0000}"/>
    <cellStyle name="Normal 12 8 3 2 2 4 2 3" xfId="35681" xr:uid="{00000000-0005-0000-0000-0000C1BF0000}"/>
    <cellStyle name="Normal 12 8 3 2 2 4 3" xfId="17381" xr:uid="{00000000-0005-0000-0000-0000C2BF0000}"/>
    <cellStyle name="Normal 12 8 3 2 2 4 3 2" xfId="43001" xr:uid="{00000000-0005-0000-0000-0000C3BF0000}"/>
    <cellStyle name="Normal 12 8 3 2 2 4 4" xfId="30191" xr:uid="{00000000-0005-0000-0000-0000C4BF0000}"/>
    <cellStyle name="Normal 12 8 3 2 2 5" xfId="11890" xr:uid="{00000000-0005-0000-0000-0000C5BF0000}"/>
    <cellStyle name="Normal 12 8 3 2 2 5 2" xfId="24701" xr:uid="{00000000-0005-0000-0000-0000C6BF0000}"/>
    <cellStyle name="Normal 12 8 3 2 2 5 2 2" xfId="50321" xr:uid="{00000000-0005-0000-0000-0000C7BF0000}"/>
    <cellStyle name="Normal 12 8 3 2 2 5 3" xfId="37511" xr:uid="{00000000-0005-0000-0000-0000C8BF0000}"/>
    <cellStyle name="Normal 12 8 3 2 2 6" xfId="6400" xr:uid="{00000000-0005-0000-0000-0000C9BF0000}"/>
    <cellStyle name="Normal 12 8 3 2 2 6 2" xfId="19211" xr:uid="{00000000-0005-0000-0000-0000CABF0000}"/>
    <cellStyle name="Normal 12 8 3 2 2 6 2 2" xfId="44831" xr:uid="{00000000-0005-0000-0000-0000CBBF0000}"/>
    <cellStyle name="Normal 12 8 3 2 2 6 3" xfId="32021" xr:uid="{00000000-0005-0000-0000-0000CCBF0000}"/>
    <cellStyle name="Normal 12 8 3 2 2 7" xfId="13721" xr:uid="{00000000-0005-0000-0000-0000CDBF0000}"/>
    <cellStyle name="Normal 12 8 3 2 2 7 2" xfId="39341" xr:uid="{00000000-0005-0000-0000-0000CEBF0000}"/>
    <cellStyle name="Normal 12 8 3 2 2 8" xfId="26531" xr:uid="{00000000-0005-0000-0000-0000CFBF0000}"/>
    <cellStyle name="Normal 12 8 3 2 3" xfId="1405" xr:uid="{00000000-0005-0000-0000-0000D0BF0000}"/>
    <cellStyle name="Normal 12 8 3 2 3 2" xfId="3235" xr:uid="{00000000-0005-0000-0000-0000D1BF0000}"/>
    <cellStyle name="Normal 12 8 3 2 3 2 2" xfId="8725" xr:uid="{00000000-0005-0000-0000-0000D2BF0000}"/>
    <cellStyle name="Normal 12 8 3 2 3 2 2 2" xfId="21536" xr:uid="{00000000-0005-0000-0000-0000D3BF0000}"/>
    <cellStyle name="Normal 12 8 3 2 3 2 2 2 2" xfId="47156" xr:uid="{00000000-0005-0000-0000-0000D4BF0000}"/>
    <cellStyle name="Normal 12 8 3 2 3 2 2 3" xfId="34346" xr:uid="{00000000-0005-0000-0000-0000D5BF0000}"/>
    <cellStyle name="Normal 12 8 3 2 3 2 3" xfId="16046" xr:uid="{00000000-0005-0000-0000-0000D6BF0000}"/>
    <cellStyle name="Normal 12 8 3 2 3 2 3 2" xfId="41666" xr:uid="{00000000-0005-0000-0000-0000D7BF0000}"/>
    <cellStyle name="Normal 12 8 3 2 3 2 4" xfId="28856" xr:uid="{00000000-0005-0000-0000-0000D8BF0000}"/>
    <cellStyle name="Normal 12 8 3 2 3 3" xfId="5065" xr:uid="{00000000-0005-0000-0000-0000D9BF0000}"/>
    <cellStyle name="Normal 12 8 3 2 3 3 2" xfId="10555" xr:uid="{00000000-0005-0000-0000-0000DABF0000}"/>
    <cellStyle name="Normal 12 8 3 2 3 3 2 2" xfId="23366" xr:uid="{00000000-0005-0000-0000-0000DBBF0000}"/>
    <cellStyle name="Normal 12 8 3 2 3 3 2 2 2" xfId="48986" xr:uid="{00000000-0005-0000-0000-0000DCBF0000}"/>
    <cellStyle name="Normal 12 8 3 2 3 3 2 3" xfId="36176" xr:uid="{00000000-0005-0000-0000-0000DDBF0000}"/>
    <cellStyle name="Normal 12 8 3 2 3 3 3" xfId="17876" xr:uid="{00000000-0005-0000-0000-0000DEBF0000}"/>
    <cellStyle name="Normal 12 8 3 2 3 3 3 2" xfId="43496" xr:uid="{00000000-0005-0000-0000-0000DFBF0000}"/>
    <cellStyle name="Normal 12 8 3 2 3 3 4" xfId="30686" xr:uid="{00000000-0005-0000-0000-0000E0BF0000}"/>
    <cellStyle name="Normal 12 8 3 2 3 4" xfId="12385" xr:uid="{00000000-0005-0000-0000-0000E1BF0000}"/>
    <cellStyle name="Normal 12 8 3 2 3 4 2" xfId="25196" xr:uid="{00000000-0005-0000-0000-0000E2BF0000}"/>
    <cellStyle name="Normal 12 8 3 2 3 4 2 2" xfId="50816" xr:uid="{00000000-0005-0000-0000-0000E3BF0000}"/>
    <cellStyle name="Normal 12 8 3 2 3 4 3" xfId="38006" xr:uid="{00000000-0005-0000-0000-0000E4BF0000}"/>
    <cellStyle name="Normal 12 8 3 2 3 5" xfId="6895" xr:uid="{00000000-0005-0000-0000-0000E5BF0000}"/>
    <cellStyle name="Normal 12 8 3 2 3 5 2" xfId="19706" xr:uid="{00000000-0005-0000-0000-0000E6BF0000}"/>
    <cellStyle name="Normal 12 8 3 2 3 5 2 2" xfId="45326" xr:uid="{00000000-0005-0000-0000-0000E7BF0000}"/>
    <cellStyle name="Normal 12 8 3 2 3 5 3" xfId="32516" xr:uid="{00000000-0005-0000-0000-0000E8BF0000}"/>
    <cellStyle name="Normal 12 8 3 2 3 6" xfId="14216" xr:uid="{00000000-0005-0000-0000-0000E9BF0000}"/>
    <cellStyle name="Normal 12 8 3 2 3 6 2" xfId="39836" xr:uid="{00000000-0005-0000-0000-0000EABF0000}"/>
    <cellStyle name="Normal 12 8 3 2 3 7" xfId="27026" xr:uid="{00000000-0005-0000-0000-0000EBBF0000}"/>
    <cellStyle name="Normal 12 8 3 2 4" xfId="2341" xr:uid="{00000000-0005-0000-0000-0000ECBF0000}"/>
    <cellStyle name="Normal 12 8 3 2 4 2" xfId="7831" xr:uid="{00000000-0005-0000-0000-0000EDBF0000}"/>
    <cellStyle name="Normal 12 8 3 2 4 2 2" xfId="20642" xr:uid="{00000000-0005-0000-0000-0000EEBF0000}"/>
    <cellStyle name="Normal 12 8 3 2 4 2 2 2" xfId="46262" xr:uid="{00000000-0005-0000-0000-0000EFBF0000}"/>
    <cellStyle name="Normal 12 8 3 2 4 2 3" xfId="33452" xr:uid="{00000000-0005-0000-0000-0000F0BF0000}"/>
    <cellStyle name="Normal 12 8 3 2 4 3" xfId="15152" xr:uid="{00000000-0005-0000-0000-0000F1BF0000}"/>
    <cellStyle name="Normal 12 8 3 2 4 3 2" xfId="40772" xr:uid="{00000000-0005-0000-0000-0000F2BF0000}"/>
    <cellStyle name="Normal 12 8 3 2 4 4" xfId="27962" xr:uid="{00000000-0005-0000-0000-0000F3BF0000}"/>
    <cellStyle name="Normal 12 8 3 2 5" xfId="4171" xr:uid="{00000000-0005-0000-0000-0000F4BF0000}"/>
    <cellStyle name="Normal 12 8 3 2 5 2" xfId="9661" xr:uid="{00000000-0005-0000-0000-0000F5BF0000}"/>
    <cellStyle name="Normal 12 8 3 2 5 2 2" xfId="22472" xr:uid="{00000000-0005-0000-0000-0000F6BF0000}"/>
    <cellStyle name="Normal 12 8 3 2 5 2 2 2" xfId="48092" xr:uid="{00000000-0005-0000-0000-0000F7BF0000}"/>
    <cellStyle name="Normal 12 8 3 2 5 2 3" xfId="35282" xr:uid="{00000000-0005-0000-0000-0000F8BF0000}"/>
    <cellStyle name="Normal 12 8 3 2 5 3" xfId="16982" xr:uid="{00000000-0005-0000-0000-0000F9BF0000}"/>
    <cellStyle name="Normal 12 8 3 2 5 3 2" xfId="42602" xr:uid="{00000000-0005-0000-0000-0000FABF0000}"/>
    <cellStyle name="Normal 12 8 3 2 5 4" xfId="29792" xr:uid="{00000000-0005-0000-0000-0000FBBF0000}"/>
    <cellStyle name="Normal 12 8 3 2 6" xfId="11491" xr:uid="{00000000-0005-0000-0000-0000FCBF0000}"/>
    <cellStyle name="Normal 12 8 3 2 6 2" xfId="24302" xr:uid="{00000000-0005-0000-0000-0000FDBF0000}"/>
    <cellStyle name="Normal 12 8 3 2 6 2 2" xfId="49922" xr:uid="{00000000-0005-0000-0000-0000FEBF0000}"/>
    <cellStyle name="Normal 12 8 3 2 6 3" xfId="37112" xr:uid="{00000000-0005-0000-0000-0000FFBF0000}"/>
    <cellStyle name="Normal 12 8 3 2 7" xfId="6001" xr:uid="{00000000-0005-0000-0000-000000C00000}"/>
    <cellStyle name="Normal 12 8 3 2 7 2" xfId="18812" xr:uid="{00000000-0005-0000-0000-000001C00000}"/>
    <cellStyle name="Normal 12 8 3 2 7 2 2" xfId="44432" xr:uid="{00000000-0005-0000-0000-000002C00000}"/>
    <cellStyle name="Normal 12 8 3 2 7 3" xfId="31622" xr:uid="{00000000-0005-0000-0000-000003C00000}"/>
    <cellStyle name="Normal 12 8 3 2 8" xfId="13322" xr:uid="{00000000-0005-0000-0000-000004C00000}"/>
    <cellStyle name="Normal 12 8 3 2 8 2" xfId="38942" xr:uid="{00000000-0005-0000-0000-000005C00000}"/>
    <cellStyle name="Normal 12 8 3 2 9" xfId="26132" xr:uid="{00000000-0005-0000-0000-000006C00000}"/>
    <cellStyle name="Normal 12 8 3 3" xfId="642" xr:uid="{00000000-0005-0000-0000-000007C00000}"/>
    <cellStyle name="Normal 12 8 3 3 2" xfId="1042" xr:uid="{00000000-0005-0000-0000-000008C00000}"/>
    <cellStyle name="Normal 12 8 3 3 2 2" xfId="1937" xr:uid="{00000000-0005-0000-0000-000009C00000}"/>
    <cellStyle name="Normal 12 8 3 3 2 2 2" xfId="3767" xr:uid="{00000000-0005-0000-0000-00000AC00000}"/>
    <cellStyle name="Normal 12 8 3 3 2 2 2 2" xfId="9257" xr:uid="{00000000-0005-0000-0000-00000BC00000}"/>
    <cellStyle name="Normal 12 8 3 3 2 2 2 2 2" xfId="22068" xr:uid="{00000000-0005-0000-0000-00000CC00000}"/>
    <cellStyle name="Normal 12 8 3 3 2 2 2 2 2 2" xfId="47688" xr:uid="{00000000-0005-0000-0000-00000DC00000}"/>
    <cellStyle name="Normal 12 8 3 3 2 2 2 2 3" xfId="34878" xr:uid="{00000000-0005-0000-0000-00000EC00000}"/>
    <cellStyle name="Normal 12 8 3 3 2 2 2 3" xfId="16578" xr:uid="{00000000-0005-0000-0000-00000FC00000}"/>
    <cellStyle name="Normal 12 8 3 3 2 2 2 3 2" xfId="42198" xr:uid="{00000000-0005-0000-0000-000010C00000}"/>
    <cellStyle name="Normal 12 8 3 3 2 2 2 4" xfId="29388" xr:uid="{00000000-0005-0000-0000-000011C00000}"/>
    <cellStyle name="Normal 12 8 3 3 2 2 3" xfId="5597" xr:uid="{00000000-0005-0000-0000-000012C00000}"/>
    <cellStyle name="Normal 12 8 3 3 2 2 3 2" xfId="11087" xr:uid="{00000000-0005-0000-0000-000013C00000}"/>
    <cellStyle name="Normal 12 8 3 3 2 2 3 2 2" xfId="23898" xr:uid="{00000000-0005-0000-0000-000014C00000}"/>
    <cellStyle name="Normal 12 8 3 3 2 2 3 2 2 2" xfId="49518" xr:uid="{00000000-0005-0000-0000-000015C00000}"/>
    <cellStyle name="Normal 12 8 3 3 2 2 3 2 3" xfId="36708" xr:uid="{00000000-0005-0000-0000-000016C00000}"/>
    <cellStyle name="Normal 12 8 3 3 2 2 3 3" xfId="18408" xr:uid="{00000000-0005-0000-0000-000017C00000}"/>
    <cellStyle name="Normal 12 8 3 3 2 2 3 3 2" xfId="44028" xr:uid="{00000000-0005-0000-0000-000018C00000}"/>
    <cellStyle name="Normal 12 8 3 3 2 2 3 4" xfId="31218" xr:uid="{00000000-0005-0000-0000-000019C00000}"/>
    <cellStyle name="Normal 12 8 3 3 2 2 4" xfId="12917" xr:uid="{00000000-0005-0000-0000-00001AC00000}"/>
    <cellStyle name="Normal 12 8 3 3 2 2 4 2" xfId="25728" xr:uid="{00000000-0005-0000-0000-00001BC00000}"/>
    <cellStyle name="Normal 12 8 3 3 2 2 4 2 2" xfId="51348" xr:uid="{00000000-0005-0000-0000-00001CC00000}"/>
    <cellStyle name="Normal 12 8 3 3 2 2 4 3" xfId="38538" xr:uid="{00000000-0005-0000-0000-00001DC00000}"/>
    <cellStyle name="Normal 12 8 3 3 2 2 5" xfId="7427" xr:uid="{00000000-0005-0000-0000-00001EC00000}"/>
    <cellStyle name="Normal 12 8 3 3 2 2 5 2" xfId="20238" xr:uid="{00000000-0005-0000-0000-00001FC00000}"/>
    <cellStyle name="Normal 12 8 3 3 2 2 5 2 2" xfId="45858" xr:uid="{00000000-0005-0000-0000-000020C00000}"/>
    <cellStyle name="Normal 12 8 3 3 2 2 5 3" xfId="33048" xr:uid="{00000000-0005-0000-0000-000021C00000}"/>
    <cellStyle name="Normal 12 8 3 3 2 2 6" xfId="14748" xr:uid="{00000000-0005-0000-0000-000022C00000}"/>
    <cellStyle name="Normal 12 8 3 3 2 2 6 2" xfId="40368" xr:uid="{00000000-0005-0000-0000-000023C00000}"/>
    <cellStyle name="Normal 12 8 3 3 2 2 7" xfId="27558" xr:uid="{00000000-0005-0000-0000-000024C00000}"/>
    <cellStyle name="Normal 12 8 3 3 2 3" xfId="2873" xr:uid="{00000000-0005-0000-0000-000025C00000}"/>
    <cellStyle name="Normal 12 8 3 3 2 3 2" xfId="8363" xr:uid="{00000000-0005-0000-0000-000026C00000}"/>
    <cellStyle name="Normal 12 8 3 3 2 3 2 2" xfId="21174" xr:uid="{00000000-0005-0000-0000-000027C00000}"/>
    <cellStyle name="Normal 12 8 3 3 2 3 2 2 2" xfId="46794" xr:uid="{00000000-0005-0000-0000-000028C00000}"/>
    <cellStyle name="Normal 12 8 3 3 2 3 2 3" xfId="33984" xr:uid="{00000000-0005-0000-0000-000029C00000}"/>
    <cellStyle name="Normal 12 8 3 3 2 3 3" xfId="15684" xr:uid="{00000000-0005-0000-0000-00002AC00000}"/>
    <cellStyle name="Normal 12 8 3 3 2 3 3 2" xfId="41304" xr:uid="{00000000-0005-0000-0000-00002BC00000}"/>
    <cellStyle name="Normal 12 8 3 3 2 3 4" xfId="28494" xr:uid="{00000000-0005-0000-0000-00002CC00000}"/>
    <cellStyle name="Normal 12 8 3 3 2 4" xfId="4703" xr:uid="{00000000-0005-0000-0000-00002DC00000}"/>
    <cellStyle name="Normal 12 8 3 3 2 4 2" xfId="10193" xr:uid="{00000000-0005-0000-0000-00002EC00000}"/>
    <cellStyle name="Normal 12 8 3 3 2 4 2 2" xfId="23004" xr:uid="{00000000-0005-0000-0000-00002FC00000}"/>
    <cellStyle name="Normal 12 8 3 3 2 4 2 2 2" xfId="48624" xr:uid="{00000000-0005-0000-0000-000030C00000}"/>
    <cellStyle name="Normal 12 8 3 3 2 4 2 3" xfId="35814" xr:uid="{00000000-0005-0000-0000-000031C00000}"/>
    <cellStyle name="Normal 12 8 3 3 2 4 3" xfId="17514" xr:uid="{00000000-0005-0000-0000-000032C00000}"/>
    <cellStyle name="Normal 12 8 3 3 2 4 3 2" xfId="43134" xr:uid="{00000000-0005-0000-0000-000033C00000}"/>
    <cellStyle name="Normal 12 8 3 3 2 4 4" xfId="30324" xr:uid="{00000000-0005-0000-0000-000034C00000}"/>
    <cellStyle name="Normal 12 8 3 3 2 5" xfId="12023" xr:uid="{00000000-0005-0000-0000-000035C00000}"/>
    <cellStyle name="Normal 12 8 3 3 2 5 2" xfId="24834" xr:uid="{00000000-0005-0000-0000-000036C00000}"/>
    <cellStyle name="Normal 12 8 3 3 2 5 2 2" xfId="50454" xr:uid="{00000000-0005-0000-0000-000037C00000}"/>
    <cellStyle name="Normal 12 8 3 3 2 5 3" xfId="37644" xr:uid="{00000000-0005-0000-0000-000038C00000}"/>
    <cellStyle name="Normal 12 8 3 3 2 6" xfId="6533" xr:uid="{00000000-0005-0000-0000-000039C00000}"/>
    <cellStyle name="Normal 12 8 3 3 2 6 2" xfId="19344" xr:uid="{00000000-0005-0000-0000-00003AC00000}"/>
    <cellStyle name="Normal 12 8 3 3 2 6 2 2" xfId="44964" xr:uid="{00000000-0005-0000-0000-00003BC00000}"/>
    <cellStyle name="Normal 12 8 3 3 2 6 3" xfId="32154" xr:uid="{00000000-0005-0000-0000-00003CC00000}"/>
    <cellStyle name="Normal 12 8 3 3 2 7" xfId="13854" xr:uid="{00000000-0005-0000-0000-00003DC00000}"/>
    <cellStyle name="Normal 12 8 3 3 2 7 2" xfId="39474" xr:uid="{00000000-0005-0000-0000-00003EC00000}"/>
    <cellStyle name="Normal 12 8 3 3 2 8" xfId="26664" xr:uid="{00000000-0005-0000-0000-00003FC00000}"/>
    <cellStyle name="Normal 12 8 3 3 3" xfId="1537" xr:uid="{00000000-0005-0000-0000-000040C00000}"/>
    <cellStyle name="Normal 12 8 3 3 3 2" xfId="3367" xr:uid="{00000000-0005-0000-0000-000041C00000}"/>
    <cellStyle name="Normal 12 8 3 3 3 2 2" xfId="8857" xr:uid="{00000000-0005-0000-0000-000042C00000}"/>
    <cellStyle name="Normal 12 8 3 3 3 2 2 2" xfId="21668" xr:uid="{00000000-0005-0000-0000-000043C00000}"/>
    <cellStyle name="Normal 12 8 3 3 3 2 2 2 2" xfId="47288" xr:uid="{00000000-0005-0000-0000-000044C00000}"/>
    <cellStyle name="Normal 12 8 3 3 3 2 2 3" xfId="34478" xr:uid="{00000000-0005-0000-0000-000045C00000}"/>
    <cellStyle name="Normal 12 8 3 3 3 2 3" xfId="16178" xr:uid="{00000000-0005-0000-0000-000046C00000}"/>
    <cellStyle name="Normal 12 8 3 3 3 2 3 2" xfId="41798" xr:uid="{00000000-0005-0000-0000-000047C00000}"/>
    <cellStyle name="Normal 12 8 3 3 3 2 4" xfId="28988" xr:uid="{00000000-0005-0000-0000-000048C00000}"/>
    <cellStyle name="Normal 12 8 3 3 3 3" xfId="5197" xr:uid="{00000000-0005-0000-0000-000049C00000}"/>
    <cellStyle name="Normal 12 8 3 3 3 3 2" xfId="10687" xr:uid="{00000000-0005-0000-0000-00004AC00000}"/>
    <cellStyle name="Normal 12 8 3 3 3 3 2 2" xfId="23498" xr:uid="{00000000-0005-0000-0000-00004BC00000}"/>
    <cellStyle name="Normal 12 8 3 3 3 3 2 2 2" xfId="49118" xr:uid="{00000000-0005-0000-0000-00004CC00000}"/>
    <cellStyle name="Normal 12 8 3 3 3 3 2 3" xfId="36308" xr:uid="{00000000-0005-0000-0000-00004DC00000}"/>
    <cellStyle name="Normal 12 8 3 3 3 3 3" xfId="18008" xr:uid="{00000000-0005-0000-0000-00004EC00000}"/>
    <cellStyle name="Normal 12 8 3 3 3 3 3 2" xfId="43628" xr:uid="{00000000-0005-0000-0000-00004FC00000}"/>
    <cellStyle name="Normal 12 8 3 3 3 3 4" xfId="30818" xr:uid="{00000000-0005-0000-0000-000050C00000}"/>
    <cellStyle name="Normal 12 8 3 3 3 4" xfId="12517" xr:uid="{00000000-0005-0000-0000-000051C00000}"/>
    <cellStyle name="Normal 12 8 3 3 3 4 2" xfId="25328" xr:uid="{00000000-0005-0000-0000-000052C00000}"/>
    <cellStyle name="Normal 12 8 3 3 3 4 2 2" xfId="50948" xr:uid="{00000000-0005-0000-0000-000053C00000}"/>
    <cellStyle name="Normal 12 8 3 3 3 4 3" xfId="38138" xr:uid="{00000000-0005-0000-0000-000054C00000}"/>
    <cellStyle name="Normal 12 8 3 3 3 5" xfId="7027" xr:uid="{00000000-0005-0000-0000-000055C00000}"/>
    <cellStyle name="Normal 12 8 3 3 3 5 2" xfId="19838" xr:uid="{00000000-0005-0000-0000-000056C00000}"/>
    <cellStyle name="Normal 12 8 3 3 3 5 2 2" xfId="45458" xr:uid="{00000000-0005-0000-0000-000057C00000}"/>
    <cellStyle name="Normal 12 8 3 3 3 5 3" xfId="32648" xr:uid="{00000000-0005-0000-0000-000058C00000}"/>
    <cellStyle name="Normal 12 8 3 3 3 6" xfId="14348" xr:uid="{00000000-0005-0000-0000-000059C00000}"/>
    <cellStyle name="Normal 12 8 3 3 3 6 2" xfId="39968" xr:uid="{00000000-0005-0000-0000-00005AC00000}"/>
    <cellStyle name="Normal 12 8 3 3 3 7" xfId="27158" xr:uid="{00000000-0005-0000-0000-00005BC00000}"/>
    <cellStyle name="Normal 12 8 3 3 4" xfId="2473" xr:uid="{00000000-0005-0000-0000-00005CC00000}"/>
    <cellStyle name="Normal 12 8 3 3 4 2" xfId="7963" xr:uid="{00000000-0005-0000-0000-00005DC00000}"/>
    <cellStyle name="Normal 12 8 3 3 4 2 2" xfId="20774" xr:uid="{00000000-0005-0000-0000-00005EC00000}"/>
    <cellStyle name="Normal 12 8 3 3 4 2 2 2" xfId="46394" xr:uid="{00000000-0005-0000-0000-00005FC00000}"/>
    <cellStyle name="Normal 12 8 3 3 4 2 3" xfId="33584" xr:uid="{00000000-0005-0000-0000-000060C00000}"/>
    <cellStyle name="Normal 12 8 3 3 4 3" xfId="15284" xr:uid="{00000000-0005-0000-0000-000061C00000}"/>
    <cellStyle name="Normal 12 8 3 3 4 3 2" xfId="40904" xr:uid="{00000000-0005-0000-0000-000062C00000}"/>
    <cellStyle name="Normal 12 8 3 3 4 4" xfId="28094" xr:uid="{00000000-0005-0000-0000-000063C00000}"/>
    <cellStyle name="Normal 12 8 3 3 5" xfId="4303" xr:uid="{00000000-0005-0000-0000-000064C00000}"/>
    <cellStyle name="Normal 12 8 3 3 5 2" xfId="9793" xr:uid="{00000000-0005-0000-0000-000065C00000}"/>
    <cellStyle name="Normal 12 8 3 3 5 2 2" xfId="22604" xr:uid="{00000000-0005-0000-0000-000066C00000}"/>
    <cellStyle name="Normal 12 8 3 3 5 2 2 2" xfId="48224" xr:uid="{00000000-0005-0000-0000-000067C00000}"/>
    <cellStyle name="Normal 12 8 3 3 5 2 3" xfId="35414" xr:uid="{00000000-0005-0000-0000-000068C00000}"/>
    <cellStyle name="Normal 12 8 3 3 5 3" xfId="17114" xr:uid="{00000000-0005-0000-0000-000069C00000}"/>
    <cellStyle name="Normal 12 8 3 3 5 3 2" xfId="42734" xr:uid="{00000000-0005-0000-0000-00006AC00000}"/>
    <cellStyle name="Normal 12 8 3 3 5 4" xfId="29924" xr:uid="{00000000-0005-0000-0000-00006BC00000}"/>
    <cellStyle name="Normal 12 8 3 3 6" xfId="11623" xr:uid="{00000000-0005-0000-0000-00006CC00000}"/>
    <cellStyle name="Normal 12 8 3 3 6 2" xfId="24434" xr:uid="{00000000-0005-0000-0000-00006DC00000}"/>
    <cellStyle name="Normal 12 8 3 3 6 2 2" xfId="50054" xr:uid="{00000000-0005-0000-0000-00006EC00000}"/>
    <cellStyle name="Normal 12 8 3 3 6 3" xfId="37244" xr:uid="{00000000-0005-0000-0000-00006FC00000}"/>
    <cellStyle name="Normal 12 8 3 3 7" xfId="6133" xr:uid="{00000000-0005-0000-0000-000070C00000}"/>
    <cellStyle name="Normal 12 8 3 3 7 2" xfId="18944" xr:uid="{00000000-0005-0000-0000-000071C00000}"/>
    <cellStyle name="Normal 12 8 3 3 7 2 2" xfId="44564" xr:uid="{00000000-0005-0000-0000-000072C00000}"/>
    <cellStyle name="Normal 12 8 3 3 7 3" xfId="31754" xr:uid="{00000000-0005-0000-0000-000073C00000}"/>
    <cellStyle name="Normal 12 8 3 3 8" xfId="13454" xr:uid="{00000000-0005-0000-0000-000074C00000}"/>
    <cellStyle name="Normal 12 8 3 3 8 2" xfId="39074" xr:uid="{00000000-0005-0000-0000-000075C00000}"/>
    <cellStyle name="Normal 12 8 3 3 9" xfId="26264" xr:uid="{00000000-0005-0000-0000-000076C00000}"/>
    <cellStyle name="Normal 12 8 3 4" xfId="417" xr:uid="{00000000-0005-0000-0000-000077C00000}"/>
    <cellStyle name="Normal 12 8 3 4 2" xfId="1312" xr:uid="{00000000-0005-0000-0000-000078C00000}"/>
    <cellStyle name="Normal 12 8 3 4 2 2" xfId="3142" xr:uid="{00000000-0005-0000-0000-000079C00000}"/>
    <cellStyle name="Normal 12 8 3 4 2 2 2" xfId="8632" xr:uid="{00000000-0005-0000-0000-00007AC00000}"/>
    <cellStyle name="Normal 12 8 3 4 2 2 2 2" xfId="21443" xr:uid="{00000000-0005-0000-0000-00007BC00000}"/>
    <cellStyle name="Normal 12 8 3 4 2 2 2 2 2" xfId="47063" xr:uid="{00000000-0005-0000-0000-00007CC00000}"/>
    <cellStyle name="Normal 12 8 3 4 2 2 2 3" xfId="34253" xr:uid="{00000000-0005-0000-0000-00007DC00000}"/>
    <cellStyle name="Normal 12 8 3 4 2 2 3" xfId="15953" xr:uid="{00000000-0005-0000-0000-00007EC00000}"/>
    <cellStyle name="Normal 12 8 3 4 2 2 3 2" xfId="41573" xr:uid="{00000000-0005-0000-0000-00007FC00000}"/>
    <cellStyle name="Normal 12 8 3 4 2 2 4" xfId="28763" xr:uid="{00000000-0005-0000-0000-000080C00000}"/>
    <cellStyle name="Normal 12 8 3 4 2 3" xfId="4972" xr:uid="{00000000-0005-0000-0000-000081C00000}"/>
    <cellStyle name="Normal 12 8 3 4 2 3 2" xfId="10462" xr:uid="{00000000-0005-0000-0000-000082C00000}"/>
    <cellStyle name="Normal 12 8 3 4 2 3 2 2" xfId="23273" xr:uid="{00000000-0005-0000-0000-000083C00000}"/>
    <cellStyle name="Normal 12 8 3 4 2 3 2 2 2" xfId="48893" xr:uid="{00000000-0005-0000-0000-000084C00000}"/>
    <cellStyle name="Normal 12 8 3 4 2 3 2 3" xfId="36083" xr:uid="{00000000-0005-0000-0000-000085C00000}"/>
    <cellStyle name="Normal 12 8 3 4 2 3 3" xfId="17783" xr:uid="{00000000-0005-0000-0000-000086C00000}"/>
    <cellStyle name="Normal 12 8 3 4 2 3 3 2" xfId="43403" xr:uid="{00000000-0005-0000-0000-000087C00000}"/>
    <cellStyle name="Normal 12 8 3 4 2 3 4" xfId="30593" xr:uid="{00000000-0005-0000-0000-000088C00000}"/>
    <cellStyle name="Normal 12 8 3 4 2 4" xfId="12292" xr:uid="{00000000-0005-0000-0000-000089C00000}"/>
    <cellStyle name="Normal 12 8 3 4 2 4 2" xfId="25103" xr:uid="{00000000-0005-0000-0000-00008AC00000}"/>
    <cellStyle name="Normal 12 8 3 4 2 4 2 2" xfId="50723" xr:uid="{00000000-0005-0000-0000-00008BC00000}"/>
    <cellStyle name="Normal 12 8 3 4 2 4 3" xfId="37913" xr:uid="{00000000-0005-0000-0000-00008CC00000}"/>
    <cellStyle name="Normal 12 8 3 4 2 5" xfId="6802" xr:uid="{00000000-0005-0000-0000-00008DC00000}"/>
    <cellStyle name="Normal 12 8 3 4 2 5 2" xfId="19613" xr:uid="{00000000-0005-0000-0000-00008EC00000}"/>
    <cellStyle name="Normal 12 8 3 4 2 5 2 2" xfId="45233" xr:uid="{00000000-0005-0000-0000-00008FC00000}"/>
    <cellStyle name="Normal 12 8 3 4 2 5 3" xfId="32423" xr:uid="{00000000-0005-0000-0000-000090C00000}"/>
    <cellStyle name="Normal 12 8 3 4 2 6" xfId="14123" xr:uid="{00000000-0005-0000-0000-000091C00000}"/>
    <cellStyle name="Normal 12 8 3 4 2 6 2" xfId="39743" xr:uid="{00000000-0005-0000-0000-000092C00000}"/>
    <cellStyle name="Normal 12 8 3 4 2 7" xfId="26933" xr:uid="{00000000-0005-0000-0000-000093C00000}"/>
    <cellStyle name="Normal 12 8 3 4 3" xfId="2248" xr:uid="{00000000-0005-0000-0000-000094C00000}"/>
    <cellStyle name="Normal 12 8 3 4 3 2" xfId="7738" xr:uid="{00000000-0005-0000-0000-000095C00000}"/>
    <cellStyle name="Normal 12 8 3 4 3 2 2" xfId="20549" xr:uid="{00000000-0005-0000-0000-000096C00000}"/>
    <cellStyle name="Normal 12 8 3 4 3 2 2 2" xfId="46169" xr:uid="{00000000-0005-0000-0000-000097C00000}"/>
    <cellStyle name="Normal 12 8 3 4 3 2 3" xfId="33359" xr:uid="{00000000-0005-0000-0000-000098C00000}"/>
    <cellStyle name="Normal 12 8 3 4 3 3" xfId="15059" xr:uid="{00000000-0005-0000-0000-000099C00000}"/>
    <cellStyle name="Normal 12 8 3 4 3 3 2" xfId="40679" xr:uid="{00000000-0005-0000-0000-00009AC00000}"/>
    <cellStyle name="Normal 12 8 3 4 3 4" xfId="27869" xr:uid="{00000000-0005-0000-0000-00009BC00000}"/>
    <cellStyle name="Normal 12 8 3 4 4" xfId="4078" xr:uid="{00000000-0005-0000-0000-00009CC00000}"/>
    <cellStyle name="Normal 12 8 3 4 4 2" xfId="9568" xr:uid="{00000000-0005-0000-0000-00009DC00000}"/>
    <cellStyle name="Normal 12 8 3 4 4 2 2" xfId="22379" xr:uid="{00000000-0005-0000-0000-00009EC00000}"/>
    <cellStyle name="Normal 12 8 3 4 4 2 2 2" xfId="47999" xr:uid="{00000000-0005-0000-0000-00009FC00000}"/>
    <cellStyle name="Normal 12 8 3 4 4 2 3" xfId="35189" xr:uid="{00000000-0005-0000-0000-0000A0C00000}"/>
    <cellStyle name="Normal 12 8 3 4 4 3" xfId="16889" xr:uid="{00000000-0005-0000-0000-0000A1C00000}"/>
    <cellStyle name="Normal 12 8 3 4 4 3 2" xfId="42509" xr:uid="{00000000-0005-0000-0000-0000A2C00000}"/>
    <cellStyle name="Normal 12 8 3 4 4 4" xfId="29699" xr:uid="{00000000-0005-0000-0000-0000A3C00000}"/>
    <cellStyle name="Normal 12 8 3 4 5" xfId="11398" xr:uid="{00000000-0005-0000-0000-0000A4C00000}"/>
    <cellStyle name="Normal 12 8 3 4 5 2" xfId="24209" xr:uid="{00000000-0005-0000-0000-0000A5C00000}"/>
    <cellStyle name="Normal 12 8 3 4 5 2 2" xfId="49829" xr:uid="{00000000-0005-0000-0000-0000A6C00000}"/>
    <cellStyle name="Normal 12 8 3 4 5 3" xfId="37019" xr:uid="{00000000-0005-0000-0000-0000A7C00000}"/>
    <cellStyle name="Normal 12 8 3 4 6" xfId="5908" xr:uid="{00000000-0005-0000-0000-0000A8C00000}"/>
    <cellStyle name="Normal 12 8 3 4 6 2" xfId="18719" xr:uid="{00000000-0005-0000-0000-0000A9C00000}"/>
    <cellStyle name="Normal 12 8 3 4 6 2 2" xfId="44339" xr:uid="{00000000-0005-0000-0000-0000AAC00000}"/>
    <cellStyle name="Normal 12 8 3 4 6 3" xfId="31529" xr:uid="{00000000-0005-0000-0000-0000ABC00000}"/>
    <cellStyle name="Normal 12 8 3 4 7" xfId="13229" xr:uid="{00000000-0005-0000-0000-0000ACC00000}"/>
    <cellStyle name="Normal 12 8 3 4 7 2" xfId="38849" xr:uid="{00000000-0005-0000-0000-0000ADC00000}"/>
    <cellStyle name="Normal 12 8 3 4 8" xfId="26039" xr:uid="{00000000-0005-0000-0000-0000AEC00000}"/>
    <cellStyle name="Normal 12 8 3 5" xfId="776" xr:uid="{00000000-0005-0000-0000-0000AFC00000}"/>
    <cellStyle name="Normal 12 8 3 5 2" xfId="1671" xr:uid="{00000000-0005-0000-0000-0000B0C00000}"/>
    <cellStyle name="Normal 12 8 3 5 2 2" xfId="3501" xr:uid="{00000000-0005-0000-0000-0000B1C00000}"/>
    <cellStyle name="Normal 12 8 3 5 2 2 2" xfId="8991" xr:uid="{00000000-0005-0000-0000-0000B2C00000}"/>
    <cellStyle name="Normal 12 8 3 5 2 2 2 2" xfId="21802" xr:uid="{00000000-0005-0000-0000-0000B3C00000}"/>
    <cellStyle name="Normal 12 8 3 5 2 2 2 2 2" xfId="47422" xr:uid="{00000000-0005-0000-0000-0000B4C00000}"/>
    <cellStyle name="Normal 12 8 3 5 2 2 2 3" xfId="34612" xr:uid="{00000000-0005-0000-0000-0000B5C00000}"/>
    <cellStyle name="Normal 12 8 3 5 2 2 3" xfId="16312" xr:uid="{00000000-0005-0000-0000-0000B6C00000}"/>
    <cellStyle name="Normal 12 8 3 5 2 2 3 2" xfId="41932" xr:uid="{00000000-0005-0000-0000-0000B7C00000}"/>
    <cellStyle name="Normal 12 8 3 5 2 2 4" xfId="29122" xr:uid="{00000000-0005-0000-0000-0000B8C00000}"/>
    <cellStyle name="Normal 12 8 3 5 2 3" xfId="5331" xr:uid="{00000000-0005-0000-0000-0000B9C00000}"/>
    <cellStyle name="Normal 12 8 3 5 2 3 2" xfId="10821" xr:uid="{00000000-0005-0000-0000-0000BAC00000}"/>
    <cellStyle name="Normal 12 8 3 5 2 3 2 2" xfId="23632" xr:uid="{00000000-0005-0000-0000-0000BBC00000}"/>
    <cellStyle name="Normal 12 8 3 5 2 3 2 2 2" xfId="49252" xr:uid="{00000000-0005-0000-0000-0000BCC00000}"/>
    <cellStyle name="Normal 12 8 3 5 2 3 2 3" xfId="36442" xr:uid="{00000000-0005-0000-0000-0000BDC00000}"/>
    <cellStyle name="Normal 12 8 3 5 2 3 3" xfId="18142" xr:uid="{00000000-0005-0000-0000-0000BEC00000}"/>
    <cellStyle name="Normal 12 8 3 5 2 3 3 2" xfId="43762" xr:uid="{00000000-0005-0000-0000-0000BFC00000}"/>
    <cellStyle name="Normal 12 8 3 5 2 3 4" xfId="30952" xr:uid="{00000000-0005-0000-0000-0000C0C00000}"/>
    <cellStyle name="Normal 12 8 3 5 2 4" xfId="12651" xr:uid="{00000000-0005-0000-0000-0000C1C00000}"/>
    <cellStyle name="Normal 12 8 3 5 2 4 2" xfId="25462" xr:uid="{00000000-0005-0000-0000-0000C2C00000}"/>
    <cellStyle name="Normal 12 8 3 5 2 4 2 2" xfId="51082" xr:uid="{00000000-0005-0000-0000-0000C3C00000}"/>
    <cellStyle name="Normal 12 8 3 5 2 4 3" xfId="38272" xr:uid="{00000000-0005-0000-0000-0000C4C00000}"/>
    <cellStyle name="Normal 12 8 3 5 2 5" xfId="7161" xr:uid="{00000000-0005-0000-0000-0000C5C00000}"/>
    <cellStyle name="Normal 12 8 3 5 2 5 2" xfId="19972" xr:uid="{00000000-0005-0000-0000-0000C6C00000}"/>
    <cellStyle name="Normal 12 8 3 5 2 5 2 2" xfId="45592" xr:uid="{00000000-0005-0000-0000-0000C7C00000}"/>
    <cellStyle name="Normal 12 8 3 5 2 5 3" xfId="32782" xr:uid="{00000000-0005-0000-0000-0000C8C00000}"/>
    <cellStyle name="Normal 12 8 3 5 2 6" xfId="14482" xr:uid="{00000000-0005-0000-0000-0000C9C00000}"/>
    <cellStyle name="Normal 12 8 3 5 2 6 2" xfId="40102" xr:uid="{00000000-0005-0000-0000-0000CAC00000}"/>
    <cellStyle name="Normal 12 8 3 5 2 7" xfId="27292" xr:uid="{00000000-0005-0000-0000-0000CBC00000}"/>
    <cellStyle name="Normal 12 8 3 5 3" xfId="2607" xr:uid="{00000000-0005-0000-0000-0000CCC00000}"/>
    <cellStyle name="Normal 12 8 3 5 3 2" xfId="8097" xr:uid="{00000000-0005-0000-0000-0000CDC00000}"/>
    <cellStyle name="Normal 12 8 3 5 3 2 2" xfId="20908" xr:uid="{00000000-0005-0000-0000-0000CEC00000}"/>
    <cellStyle name="Normal 12 8 3 5 3 2 2 2" xfId="46528" xr:uid="{00000000-0005-0000-0000-0000CFC00000}"/>
    <cellStyle name="Normal 12 8 3 5 3 2 3" xfId="33718" xr:uid="{00000000-0005-0000-0000-0000D0C00000}"/>
    <cellStyle name="Normal 12 8 3 5 3 3" xfId="15418" xr:uid="{00000000-0005-0000-0000-0000D1C00000}"/>
    <cellStyle name="Normal 12 8 3 5 3 3 2" xfId="41038" xr:uid="{00000000-0005-0000-0000-0000D2C00000}"/>
    <cellStyle name="Normal 12 8 3 5 3 4" xfId="28228" xr:uid="{00000000-0005-0000-0000-0000D3C00000}"/>
    <cellStyle name="Normal 12 8 3 5 4" xfId="4437" xr:uid="{00000000-0005-0000-0000-0000D4C00000}"/>
    <cellStyle name="Normal 12 8 3 5 4 2" xfId="9927" xr:uid="{00000000-0005-0000-0000-0000D5C00000}"/>
    <cellStyle name="Normal 12 8 3 5 4 2 2" xfId="22738" xr:uid="{00000000-0005-0000-0000-0000D6C00000}"/>
    <cellStyle name="Normal 12 8 3 5 4 2 2 2" xfId="48358" xr:uid="{00000000-0005-0000-0000-0000D7C00000}"/>
    <cellStyle name="Normal 12 8 3 5 4 2 3" xfId="35548" xr:uid="{00000000-0005-0000-0000-0000D8C00000}"/>
    <cellStyle name="Normal 12 8 3 5 4 3" xfId="17248" xr:uid="{00000000-0005-0000-0000-0000D9C00000}"/>
    <cellStyle name="Normal 12 8 3 5 4 3 2" xfId="42868" xr:uid="{00000000-0005-0000-0000-0000DAC00000}"/>
    <cellStyle name="Normal 12 8 3 5 4 4" xfId="30058" xr:uid="{00000000-0005-0000-0000-0000DBC00000}"/>
    <cellStyle name="Normal 12 8 3 5 5" xfId="11757" xr:uid="{00000000-0005-0000-0000-0000DCC00000}"/>
    <cellStyle name="Normal 12 8 3 5 5 2" xfId="24568" xr:uid="{00000000-0005-0000-0000-0000DDC00000}"/>
    <cellStyle name="Normal 12 8 3 5 5 2 2" xfId="50188" xr:uid="{00000000-0005-0000-0000-0000DEC00000}"/>
    <cellStyle name="Normal 12 8 3 5 5 3" xfId="37378" xr:uid="{00000000-0005-0000-0000-0000DFC00000}"/>
    <cellStyle name="Normal 12 8 3 5 6" xfId="6267" xr:uid="{00000000-0005-0000-0000-0000E0C00000}"/>
    <cellStyle name="Normal 12 8 3 5 6 2" xfId="19078" xr:uid="{00000000-0005-0000-0000-0000E1C00000}"/>
    <cellStyle name="Normal 12 8 3 5 6 2 2" xfId="44698" xr:uid="{00000000-0005-0000-0000-0000E2C00000}"/>
    <cellStyle name="Normal 12 8 3 5 6 3" xfId="31888" xr:uid="{00000000-0005-0000-0000-0000E3C00000}"/>
    <cellStyle name="Normal 12 8 3 5 7" xfId="13588" xr:uid="{00000000-0005-0000-0000-0000E4C00000}"/>
    <cellStyle name="Normal 12 8 3 5 7 2" xfId="39208" xr:uid="{00000000-0005-0000-0000-0000E5C00000}"/>
    <cellStyle name="Normal 12 8 3 5 8" xfId="26398" xr:uid="{00000000-0005-0000-0000-0000E6C00000}"/>
    <cellStyle name="Normal 12 8 3 6" xfId="1177" xr:uid="{00000000-0005-0000-0000-0000E7C00000}"/>
    <cellStyle name="Normal 12 8 3 6 2" xfId="3007" xr:uid="{00000000-0005-0000-0000-0000E8C00000}"/>
    <cellStyle name="Normal 12 8 3 6 2 2" xfId="8497" xr:uid="{00000000-0005-0000-0000-0000E9C00000}"/>
    <cellStyle name="Normal 12 8 3 6 2 2 2" xfId="21308" xr:uid="{00000000-0005-0000-0000-0000EAC00000}"/>
    <cellStyle name="Normal 12 8 3 6 2 2 2 2" xfId="46928" xr:uid="{00000000-0005-0000-0000-0000EBC00000}"/>
    <cellStyle name="Normal 12 8 3 6 2 2 3" xfId="34118" xr:uid="{00000000-0005-0000-0000-0000ECC00000}"/>
    <cellStyle name="Normal 12 8 3 6 2 3" xfId="15818" xr:uid="{00000000-0005-0000-0000-0000EDC00000}"/>
    <cellStyle name="Normal 12 8 3 6 2 3 2" xfId="41438" xr:uid="{00000000-0005-0000-0000-0000EEC00000}"/>
    <cellStyle name="Normal 12 8 3 6 2 4" xfId="28628" xr:uid="{00000000-0005-0000-0000-0000EFC00000}"/>
    <cellStyle name="Normal 12 8 3 6 3" xfId="4837" xr:uid="{00000000-0005-0000-0000-0000F0C00000}"/>
    <cellStyle name="Normal 12 8 3 6 3 2" xfId="10327" xr:uid="{00000000-0005-0000-0000-0000F1C00000}"/>
    <cellStyle name="Normal 12 8 3 6 3 2 2" xfId="23138" xr:uid="{00000000-0005-0000-0000-0000F2C00000}"/>
    <cellStyle name="Normal 12 8 3 6 3 2 2 2" xfId="48758" xr:uid="{00000000-0005-0000-0000-0000F3C00000}"/>
    <cellStyle name="Normal 12 8 3 6 3 2 3" xfId="35948" xr:uid="{00000000-0005-0000-0000-0000F4C00000}"/>
    <cellStyle name="Normal 12 8 3 6 3 3" xfId="17648" xr:uid="{00000000-0005-0000-0000-0000F5C00000}"/>
    <cellStyle name="Normal 12 8 3 6 3 3 2" xfId="43268" xr:uid="{00000000-0005-0000-0000-0000F6C00000}"/>
    <cellStyle name="Normal 12 8 3 6 3 4" xfId="30458" xr:uid="{00000000-0005-0000-0000-0000F7C00000}"/>
    <cellStyle name="Normal 12 8 3 6 4" xfId="12157" xr:uid="{00000000-0005-0000-0000-0000F8C00000}"/>
    <cellStyle name="Normal 12 8 3 6 4 2" xfId="24968" xr:uid="{00000000-0005-0000-0000-0000F9C00000}"/>
    <cellStyle name="Normal 12 8 3 6 4 2 2" xfId="50588" xr:uid="{00000000-0005-0000-0000-0000FAC00000}"/>
    <cellStyle name="Normal 12 8 3 6 4 3" xfId="37778" xr:uid="{00000000-0005-0000-0000-0000FBC00000}"/>
    <cellStyle name="Normal 12 8 3 6 5" xfId="6667" xr:uid="{00000000-0005-0000-0000-0000FCC00000}"/>
    <cellStyle name="Normal 12 8 3 6 5 2" xfId="19478" xr:uid="{00000000-0005-0000-0000-0000FDC00000}"/>
    <cellStyle name="Normal 12 8 3 6 5 2 2" xfId="45098" xr:uid="{00000000-0005-0000-0000-0000FEC00000}"/>
    <cellStyle name="Normal 12 8 3 6 5 3" xfId="32288" xr:uid="{00000000-0005-0000-0000-0000FFC00000}"/>
    <cellStyle name="Normal 12 8 3 6 6" xfId="13988" xr:uid="{00000000-0005-0000-0000-000000C10000}"/>
    <cellStyle name="Normal 12 8 3 6 6 2" xfId="39608" xr:uid="{00000000-0005-0000-0000-000001C10000}"/>
    <cellStyle name="Normal 12 8 3 6 7" xfId="26798" xr:uid="{00000000-0005-0000-0000-000002C10000}"/>
    <cellStyle name="Normal 12 8 3 7" xfId="2113" xr:uid="{00000000-0005-0000-0000-000003C10000}"/>
    <cellStyle name="Normal 12 8 3 7 2" xfId="7603" xr:uid="{00000000-0005-0000-0000-000004C10000}"/>
    <cellStyle name="Normal 12 8 3 7 2 2" xfId="20414" xr:uid="{00000000-0005-0000-0000-000005C10000}"/>
    <cellStyle name="Normal 12 8 3 7 2 2 2" xfId="46034" xr:uid="{00000000-0005-0000-0000-000006C10000}"/>
    <cellStyle name="Normal 12 8 3 7 2 3" xfId="33224" xr:uid="{00000000-0005-0000-0000-000007C10000}"/>
    <cellStyle name="Normal 12 8 3 7 3" xfId="14924" xr:uid="{00000000-0005-0000-0000-000008C10000}"/>
    <cellStyle name="Normal 12 8 3 7 3 2" xfId="40544" xr:uid="{00000000-0005-0000-0000-000009C10000}"/>
    <cellStyle name="Normal 12 8 3 7 4" xfId="27734" xr:uid="{00000000-0005-0000-0000-00000AC10000}"/>
    <cellStyle name="Normal 12 8 3 8" xfId="3943" xr:uid="{00000000-0005-0000-0000-00000BC10000}"/>
    <cellStyle name="Normal 12 8 3 8 2" xfId="9433" xr:uid="{00000000-0005-0000-0000-00000CC10000}"/>
    <cellStyle name="Normal 12 8 3 8 2 2" xfId="22244" xr:uid="{00000000-0005-0000-0000-00000DC10000}"/>
    <cellStyle name="Normal 12 8 3 8 2 2 2" xfId="47864" xr:uid="{00000000-0005-0000-0000-00000EC10000}"/>
    <cellStyle name="Normal 12 8 3 8 2 3" xfId="35054" xr:uid="{00000000-0005-0000-0000-00000FC10000}"/>
    <cellStyle name="Normal 12 8 3 8 3" xfId="16754" xr:uid="{00000000-0005-0000-0000-000010C10000}"/>
    <cellStyle name="Normal 12 8 3 8 3 2" xfId="42374" xr:uid="{00000000-0005-0000-0000-000011C10000}"/>
    <cellStyle name="Normal 12 8 3 8 4" xfId="29564" xr:uid="{00000000-0005-0000-0000-000012C10000}"/>
    <cellStyle name="Normal 12 8 3 9" xfId="11263" xr:uid="{00000000-0005-0000-0000-000013C10000}"/>
    <cellStyle name="Normal 12 8 3 9 2" xfId="24074" xr:uid="{00000000-0005-0000-0000-000014C10000}"/>
    <cellStyle name="Normal 12 8 3 9 2 2" xfId="49694" xr:uid="{00000000-0005-0000-0000-000015C10000}"/>
    <cellStyle name="Normal 12 8 3 9 3" xfId="36884" xr:uid="{00000000-0005-0000-0000-000016C10000}"/>
    <cellStyle name="Normal 12 8 4" xfId="332" xr:uid="{00000000-0005-0000-0000-000017C10000}"/>
    <cellStyle name="Normal 12 8 4 10" xfId="5824" xr:uid="{00000000-0005-0000-0000-000018C10000}"/>
    <cellStyle name="Normal 12 8 4 10 2" xfId="18635" xr:uid="{00000000-0005-0000-0000-000019C10000}"/>
    <cellStyle name="Normal 12 8 4 10 2 2" xfId="44255" xr:uid="{00000000-0005-0000-0000-00001AC10000}"/>
    <cellStyle name="Normal 12 8 4 10 3" xfId="31445" xr:uid="{00000000-0005-0000-0000-00001BC10000}"/>
    <cellStyle name="Normal 12 8 4 11" xfId="13145" xr:uid="{00000000-0005-0000-0000-00001CC10000}"/>
    <cellStyle name="Normal 12 8 4 11 2" xfId="38765" xr:uid="{00000000-0005-0000-0000-00001DC10000}"/>
    <cellStyle name="Normal 12 8 4 12" xfId="25955" xr:uid="{00000000-0005-0000-0000-00001EC10000}"/>
    <cellStyle name="Normal 12 8 4 2" xfId="561" xr:uid="{00000000-0005-0000-0000-00001FC10000}"/>
    <cellStyle name="Normal 12 8 4 2 2" xfId="960" xr:uid="{00000000-0005-0000-0000-000020C10000}"/>
    <cellStyle name="Normal 12 8 4 2 2 2" xfId="1855" xr:uid="{00000000-0005-0000-0000-000021C10000}"/>
    <cellStyle name="Normal 12 8 4 2 2 2 2" xfId="3685" xr:uid="{00000000-0005-0000-0000-000022C10000}"/>
    <cellStyle name="Normal 12 8 4 2 2 2 2 2" xfId="9175" xr:uid="{00000000-0005-0000-0000-000023C10000}"/>
    <cellStyle name="Normal 12 8 4 2 2 2 2 2 2" xfId="21986" xr:uid="{00000000-0005-0000-0000-000024C10000}"/>
    <cellStyle name="Normal 12 8 4 2 2 2 2 2 2 2" xfId="47606" xr:uid="{00000000-0005-0000-0000-000025C10000}"/>
    <cellStyle name="Normal 12 8 4 2 2 2 2 2 3" xfId="34796" xr:uid="{00000000-0005-0000-0000-000026C10000}"/>
    <cellStyle name="Normal 12 8 4 2 2 2 2 3" xfId="16496" xr:uid="{00000000-0005-0000-0000-000027C10000}"/>
    <cellStyle name="Normal 12 8 4 2 2 2 2 3 2" xfId="42116" xr:uid="{00000000-0005-0000-0000-000028C10000}"/>
    <cellStyle name="Normal 12 8 4 2 2 2 2 4" xfId="29306" xr:uid="{00000000-0005-0000-0000-000029C10000}"/>
    <cellStyle name="Normal 12 8 4 2 2 2 3" xfId="5515" xr:uid="{00000000-0005-0000-0000-00002AC10000}"/>
    <cellStyle name="Normal 12 8 4 2 2 2 3 2" xfId="11005" xr:uid="{00000000-0005-0000-0000-00002BC10000}"/>
    <cellStyle name="Normal 12 8 4 2 2 2 3 2 2" xfId="23816" xr:uid="{00000000-0005-0000-0000-00002CC10000}"/>
    <cellStyle name="Normal 12 8 4 2 2 2 3 2 2 2" xfId="49436" xr:uid="{00000000-0005-0000-0000-00002DC10000}"/>
    <cellStyle name="Normal 12 8 4 2 2 2 3 2 3" xfId="36626" xr:uid="{00000000-0005-0000-0000-00002EC10000}"/>
    <cellStyle name="Normal 12 8 4 2 2 2 3 3" xfId="18326" xr:uid="{00000000-0005-0000-0000-00002FC10000}"/>
    <cellStyle name="Normal 12 8 4 2 2 2 3 3 2" xfId="43946" xr:uid="{00000000-0005-0000-0000-000030C10000}"/>
    <cellStyle name="Normal 12 8 4 2 2 2 3 4" xfId="31136" xr:uid="{00000000-0005-0000-0000-000031C10000}"/>
    <cellStyle name="Normal 12 8 4 2 2 2 4" xfId="12835" xr:uid="{00000000-0005-0000-0000-000032C10000}"/>
    <cellStyle name="Normal 12 8 4 2 2 2 4 2" xfId="25646" xr:uid="{00000000-0005-0000-0000-000033C10000}"/>
    <cellStyle name="Normal 12 8 4 2 2 2 4 2 2" xfId="51266" xr:uid="{00000000-0005-0000-0000-000034C10000}"/>
    <cellStyle name="Normal 12 8 4 2 2 2 4 3" xfId="38456" xr:uid="{00000000-0005-0000-0000-000035C10000}"/>
    <cellStyle name="Normal 12 8 4 2 2 2 5" xfId="7345" xr:uid="{00000000-0005-0000-0000-000036C10000}"/>
    <cellStyle name="Normal 12 8 4 2 2 2 5 2" xfId="20156" xr:uid="{00000000-0005-0000-0000-000037C10000}"/>
    <cellStyle name="Normal 12 8 4 2 2 2 5 2 2" xfId="45776" xr:uid="{00000000-0005-0000-0000-000038C10000}"/>
    <cellStyle name="Normal 12 8 4 2 2 2 5 3" xfId="32966" xr:uid="{00000000-0005-0000-0000-000039C10000}"/>
    <cellStyle name="Normal 12 8 4 2 2 2 6" xfId="14666" xr:uid="{00000000-0005-0000-0000-00003AC10000}"/>
    <cellStyle name="Normal 12 8 4 2 2 2 6 2" xfId="40286" xr:uid="{00000000-0005-0000-0000-00003BC10000}"/>
    <cellStyle name="Normal 12 8 4 2 2 2 7" xfId="27476" xr:uid="{00000000-0005-0000-0000-00003CC10000}"/>
    <cellStyle name="Normal 12 8 4 2 2 3" xfId="2791" xr:uid="{00000000-0005-0000-0000-00003DC10000}"/>
    <cellStyle name="Normal 12 8 4 2 2 3 2" xfId="8281" xr:uid="{00000000-0005-0000-0000-00003EC10000}"/>
    <cellStyle name="Normal 12 8 4 2 2 3 2 2" xfId="21092" xr:uid="{00000000-0005-0000-0000-00003FC10000}"/>
    <cellStyle name="Normal 12 8 4 2 2 3 2 2 2" xfId="46712" xr:uid="{00000000-0005-0000-0000-000040C10000}"/>
    <cellStyle name="Normal 12 8 4 2 2 3 2 3" xfId="33902" xr:uid="{00000000-0005-0000-0000-000041C10000}"/>
    <cellStyle name="Normal 12 8 4 2 2 3 3" xfId="15602" xr:uid="{00000000-0005-0000-0000-000042C10000}"/>
    <cellStyle name="Normal 12 8 4 2 2 3 3 2" xfId="41222" xr:uid="{00000000-0005-0000-0000-000043C10000}"/>
    <cellStyle name="Normal 12 8 4 2 2 3 4" xfId="28412" xr:uid="{00000000-0005-0000-0000-000044C10000}"/>
    <cellStyle name="Normal 12 8 4 2 2 4" xfId="4621" xr:uid="{00000000-0005-0000-0000-000045C10000}"/>
    <cellStyle name="Normal 12 8 4 2 2 4 2" xfId="10111" xr:uid="{00000000-0005-0000-0000-000046C10000}"/>
    <cellStyle name="Normal 12 8 4 2 2 4 2 2" xfId="22922" xr:uid="{00000000-0005-0000-0000-000047C10000}"/>
    <cellStyle name="Normal 12 8 4 2 2 4 2 2 2" xfId="48542" xr:uid="{00000000-0005-0000-0000-000048C10000}"/>
    <cellStyle name="Normal 12 8 4 2 2 4 2 3" xfId="35732" xr:uid="{00000000-0005-0000-0000-000049C10000}"/>
    <cellStyle name="Normal 12 8 4 2 2 4 3" xfId="17432" xr:uid="{00000000-0005-0000-0000-00004AC10000}"/>
    <cellStyle name="Normal 12 8 4 2 2 4 3 2" xfId="43052" xr:uid="{00000000-0005-0000-0000-00004BC10000}"/>
    <cellStyle name="Normal 12 8 4 2 2 4 4" xfId="30242" xr:uid="{00000000-0005-0000-0000-00004CC10000}"/>
    <cellStyle name="Normal 12 8 4 2 2 5" xfId="11941" xr:uid="{00000000-0005-0000-0000-00004DC10000}"/>
    <cellStyle name="Normal 12 8 4 2 2 5 2" xfId="24752" xr:uid="{00000000-0005-0000-0000-00004EC10000}"/>
    <cellStyle name="Normal 12 8 4 2 2 5 2 2" xfId="50372" xr:uid="{00000000-0005-0000-0000-00004FC10000}"/>
    <cellStyle name="Normal 12 8 4 2 2 5 3" xfId="37562" xr:uid="{00000000-0005-0000-0000-000050C10000}"/>
    <cellStyle name="Normal 12 8 4 2 2 6" xfId="6451" xr:uid="{00000000-0005-0000-0000-000051C10000}"/>
    <cellStyle name="Normal 12 8 4 2 2 6 2" xfId="19262" xr:uid="{00000000-0005-0000-0000-000052C10000}"/>
    <cellStyle name="Normal 12 8 4 2 2 6 2 2" xfId="44882" xr:uid="{00000000-0005-0000-0000-000053C10000}"/>
    <cellStyle name="Normal 12 8 4 2 2 6 3" xfId="32072" xr:uid="{00000000-0005-0000-0000-000054C10000}"/>
    <cellStyle name="Normal 12 8 4 2 2 7" xfId="13772" xr:uid="{00000000-0005-0000-0000-000055C10000}"/>
    <cellStyle name="Normal 12 8 4 2 2 7 2" xfId="39392" xr:uid="{00000000-0005-0000-0000-000056C10000}"/>
    <cellStyle name="Normal 12 8 4 2 2 8" xfId="26582" xr:uid="{00000000-0005-0000-0000-000057C10000}"/>
    <cellStyle name="Normal 12 8 4 2 3" xfId="1456" xr:uid="{00000000-0005-0000-0000-000058C10000}"/>
    <cellStyle name="Normal 12 8 4 2 3 2" xfId="3286" xr:uid="{00000000-0005-0000-0000-000059C10000}"/>
    <cellStyle name="Normal 12 8 4 2 3 2 2" xfId="8776" xr:uid="{00000000-0005-0000-0000-00005AC10000}"/>
    <cellStyle name="Normal 12 8 4 2 3 2 2 2" xfId="21587" xr:uid="{00000000-0005-0000-0000-00005BC10000}"/>
    <cellStyle name="Normal 12 8 4 2 3 2 2 2 2" xfId="47207" xr:uid="{00000000-0005-0000-0000-00005CC10000}"/>
    <cellStyle name="Normal 12 8 4 2 3 2 2 3" xfId="34397" xr:uid="{00000000-0005-0000-0000-00005DC10000}"/>
    <cellStyle name="Normal 12 8 4 2 3 2 3" xfId="16097" xr:uid="{00000000-0005-0000-0000-00005EC10000}"/>
    <cellStyle name="Normal 12 8 4 2 3 2 3 2" xfId="41717" xr:uid="{00000000-0005-0000-0000-00005FC10000}"/>
    <cellStyle name="Normal 12 8 4 2 3 2 4" xfId="28907" xr:uid="{00000000-0005-0000-0000-000060C10000}"/>
    <cellStyle name="Normal 12 8 4 2 3 3" xfId="5116" xr:uid="{00000000-0005-0000-0000-000061C10000}"/>
    <cellStyle name="Normal 12 8 4 2 3 3 2" xfId="10606" xr:uid="{00000000-0005-0000-0000-000062C10000}"/>
    <cellStyle name="Normal 12 8 4 2 3 3 2 2" xfId="23417" xr:uid="{00000000-0005-0000-0000-000063C10000}"/>
    <cellStyle name="Normal 12 8 4 2 3 3 2 2 2" xfId="49037" xr:uid="{00000000-0005-0000-0000-000064C10000}"/>
    <cellStyle name="Normal 12 8 4 2 3 3 2 3" xfId="36227" xr:uid="{00000000-0005-0000-0000-000065C10000}"/>
    <cellStyle name="Normal 12 8 4 2 3 3 3" xfId="17927" xr:uid="{00000000-0005-0000-0000-000066C10000}"/>
    <cellStyle name="Normal 12 8 4 2 3 3 3 2" xfId="43547" xr:uid="{00000000-0005-0000-0000-000067C10000}"/>
    <cellStyle name="Normal 12 8 4 2 3 3 4" xfId="30737" xr:uid="{00000000-0005-0000-0000-000068C10000}"/>
    <cellStyle name="Normal 12 8 4 2 3 4" xfId="12436" xr:uid="{00000000-0005-0000-0000-000069C10000}"/>
    <cellStyle name="Normal 12 8 4 2 3 4 2" xfId="25247" xr:uid="{00000000-0005-0000-0000-00006AC10000}"/>
    <cellStyle name="Normal 12 8 4 2 3 4 2 2" xfId="50867" xr:uid="{00000000-0005-0000-0000-00006BC10000}"/>
    <cellStyle name="Normal 12 8 4 2 3 4 3" xfId="38057" xr:uid="{00000000-0005-0000-0000-00006CC10000}"/>
    <cellStyle name="Normal 12 8 4 2 3 5" xfId="6946" xr:uid="{00000000-0005-0000-0000-00006DC10000}"/>
    <cellStyle name="Normal 12 8 4 2 3 5 2" xfId="19757" xr:uid="{00000000-0005-0000-0000-00006EC10000}"/>
    <cellStyle name="Normal 12 8 4 2 3 5 2 2" xfId="45377" xr:uid="{00000000-0005-0000-0000-00006FC10000}"/>
    <cellStyle name="Normal 12 8 4 2 3 5 3" xfId="32567" xr:uid="{00000000-0005-0000-0000-000070C10000}"/>
    <cellStyle name="Normal 12 8 4 2 3 6" xfId="14267" xr:uid="{00000000-0005-0000-0000-000071C10000}"/>
    <cellStyle name="Normal 12 8 4 2 3 6 2" xfId="39887" xr:uid="{00000000-0005-0000-0000-000072C10000}"/>
    <cellStyle name="Normal 12 8 4 2 3 7" xfId="27077" xr:uid="{00000000-0005-0000-0000-000073C10000}"/>
    <cellStyle name="Normal 12 8 4 2 4" xfId="2392" xr:uid="{00000000-0005-0000-0000-000074C10000}"/>
    <cellStyle name="Normal 12 8 4 2 4 2" xfId="7882" xr:uid="{00000000-0005-0000-0000-000075C10000}"/>
    <cellStyle name="Normal 12 8 4 2 4 2 2" xfId="20693" xr:uid="{00000000-0005-0000-0000-000076C10000}"/>
    <cellStyle name="Normal 12 8 4 2 4 2 2 2" xfId="46313" xr:uid="{00000000-0005-0000-0000-000077C10000}"/>
    <cellStyle name="Normal 12 8 4 2 4 2 3" xfId="33503" xr:uid="{00000000-0005-0000-0000-000078C10000}"/>
    <cellStyle name="Normal 12 8 4 2 4 3" xfId="15203" xr:uid="{00000000-0005-0000-0000-000079C10000}"/>
    <cellStyle name="Normal 12 8 4 2 4 3 2" xfId="40823" xr:uid="{00000000-0005-0000-0000-00007AC10000}"/>
    <cellStyle name="Normal 12 8 4 2 4 4" xfId="28013" xr:uid="{00000000-0005-0000-0000-00007BC10000}"/>
    <cellStyle name="Normal 12 8 4 2 5" xfId="4222" xr:uid="{00000000-0005-0000-0000-00007CC10000}"/>
    <cellStyle name="Normal 12 8 4 2 5 2" xfId="9712" xr:uid="{00000000-0005-0000-0000-00007DC10000}"/>
    <cellStyle name="Normal 12 8 4 2 5 2 2" xfId="22523" xr:uid="{00000000-0005-0000-0000-00007EC10000}"/>
    <cellStyle name="Normal 12 8 4 2 5 2 2 2" xfId="48143" xr:uid="{00000000-0005-0000-0000-00007FC10000}"/>
    <cellStyle name="Normal 12 8 4 2 5 2 3" xfId="35333" xr:uid="{00000000-0005-0000-0000-000080C10000}"/>
    <cellStyle name="Normal 12 8 4 2 5 3" xfId="17033" xr:uid="{00000000-0005-0000-0000-000081C10000}"/>
    <cellStyle name="Normal 12 8 4 2 5 3 2" xfId="42653" xr:uid="{00000000-0005-0000-0000-000082C10000}"/>
    <cellStyle name="Normal 12 8 4 2 5 4" xfId="29843" xr:uid="{00000000-0005-0000-0000-000083C10000}"/>
    <cellStyle name="Normal 12 8 4 2 6" xfId="11542" xr:uid="{00000000-0005-0000-0000-000084C10000}"/>
    <cellStyle name="Normal 12 8 4 2 6 2" xfId="24353" xr:uid="{00000000-0005-0000-0000-000085C10000}"/>
    <cellStyle name="Normal 12 8 4 2 6 2 2" xfId="49973" xr:uid="{00000000-0005-0000-0000-000086C10000}"/>
    <cellStyle name="Normal 12 8 4 2 6 3" xfId="37163" xr:uid="{00000000-0005-0000-0000-000087C10000}"/>
    <cellStyle name="Normal 12 8 4 2 7" xfId="6052" xr:uid="{00000000-0005-0000-0000-000088C10000}"/>
    <cellStyle name="Normal 12 8 4 2 7 2" xfId="18863" xr:uid="{00000000-0005-0000-0000-000089C10000}"/>
    <cellStyle name="Normal 12 8 4 2 7 2 2" xfId="44483" xr:uid="{00000000-0005-0000-0000-00008AC10000}"/>
    <cellStyle name="Normal 12 8 4 2 7 3" xfId="31673" xr:uid="{00000000-0005-0000-0000-00008BC10000}"/>
    <cellStyle name="Normal 12 8 4 2 8" xfId="13373" xr:uid="{00000000-0005-0000-0000-00008CC10000}"/>
    <cellStyle name="Normal 12 8 4 2 8 2" xfId="38993" xr:uid="{00000000-0005-0000-0000-00008DC10000}"/>
    <cellStyle name="Normal 12 8 4 2 9" xfId="26183" xr:uid="{00000000-0005-0000-0000-00008EC10000}"/>
    <cellStyle name="Normal 12 8 4 3" xfId="693" xr:uid="{00000000-0005-0000-0000-00008FC10000}"/>
    <cellStyle name="Normal 12 8 4 3 2" xfId="1093" xr:uid="{00000000-0005-0000-0000-000090C10000}"/>
    <cellStyle name="Normal 12 8 4 3 2 2" xfId="1988" xr:uid="{00000000-0005-0000-0000-000091C10000}"/>
    <cellStyle name="Normal 12 8 4 3 2 2 2" xfId="3818" xr:uid="{00000000-0005-0000-0000-000092C10000}"/>
    <cellStyle name="Normal 12 8 4 3 2 2 2 2" xfId="9308" xr:uid="{00000000-0005-0000-0000-000093C10000}"/>
    <cellStyle name="Normal 12 8 4 3 2 2 2 2 2" xfId="22119" xr:uid="{00000000-0005-0000-0000-000094C10000}"/>
    <cellStyle name="Normal 12 8 4 3 2 2 2 2 2 2" xfId="47739" xr:uid="{00000000-0005-0000-0000-000095C10000}"/>
    <cellStyle name="Normal 12 8 4 3 2 2 2 2 3" xfId="34929" xr:uid="{00000000-0005-0000-0000-000096C10000}"/>
    <cellStyle name="Normal 12 8 4 3 2 2 2 3" xfId="16629" xr:uid="{00000000-0005-0000-0000-000097C10000}"/>
    <cellStyle name="Normal 12 8 4 3 2 2 2 3 2" xfId="42249" xr:uid="{00000000-0005-0000-0000-000098C10000}"/>
    <cellStyle name="Normal 12 8 4 3 2 2 2 4" xfId="29439" xr:uid="{00000000-0005-0000-0000-000099C10000}"/>
    <cellStyle name="Normal 12 8 4 3 2 2 3" xfId="5648" xr:uid="{00000000-0005-0000-0000-00009AC10000}"/>
    <cellStyle name="Normal 12 8 4 3 2 2 3 2" xfId="11138" xr:uid="{00000000-0005-0000-0000-00009BC10000}"/>
    <cellStyle name="Normal 12 8 4 3 2 2 3 2 2" xfId="23949" xr:uid="{00000000-0005-0000-0000-00009CC10000}"/>
    <cellStyle name="Normal 12 8 4 3 2 2 3 2 2 2" xfId="49569" xr:uid="{00000000-0005-0000-0000-00009DC10000}"/>
    <cellStyle name="Normal 12 8 4 3 2 2 3 2 3" xfId="36759" xr:uid="{00000000-0005-0000-0000-00009EC10000}"/>
    <cellStyle name="Normal 12 8 4 3 2 2 3 3" xfId="18459" xr:uid="{00000000-0005-0000-0000-00009FC10000}"/>
    <cellStyle name="Normal 12 8 4 3 2 2 3 3 2" xfId="44079" xr:uid="{00000000-0005-0000-0000-0000A0C10000}"/>
    <cellStyle name="Normal 12 8 4 3 2 2 3 4" xfId="31269" xr:uid="{00000000-0005-0000-0000-0000A1C10000}"/>
    <cellStyle name="Normal 12 8 4 3 2 2 4" xfId="12968" xr:uid="{00000000-0005-0000-0000-0000A2C10000}"/>
    <cellStyle name="Normal 12 8 4 3 2 2 4 2" xfId="25779" xr:uid="{00000000-0005-0000-0000-0000A3C10000}"/>
    <cellStyle name="Normal 12 8 4 3 2 2 4 2 2" xfId="51399" xr:uid="{00000000-0005-0000-0000-0000A4C10000}"/>
    <cellStyle name="Normal 12 8 4 3 2 2 4 3" xfId="38589" xr:uid="{00000000-0005-0000-0000-0000A5C10000}"/>
    <cellStyle name="Normal 12 8 4 3 2 2 5" xfId="7478" xr:uid="{00000000-0005-0000-0000-0000A6C10000}"/>
    <cellStyle name="Normal 12 8 4 3 2 2 5 2" xfId="20289" xr:uid="{00000000-0005-0000-0000-0000A7C10000}"/>
    <cellStyle name="Normal 12 8 4 3 2 2 5 2 2" xfId="45909" xr:uid="{00000000-0005-0000-0000-0000A8C10000}"/>
    <cellStyle name="Normal 12 8 4 3 2 2 5 3" xfId="33099" xr:uid="{00000000-0005-0000-0000-0000A9C10000}"/>
    <cellStyle name="Normal 12 8 4 3 2 2 6" xfId="14799" xr:uid="{00000000-0005-0000-0000-0000AAC10000}"/>
    <cellStyle name="Normal 12 8 4 3 2 2 6 2" xfId="40419" xr:uid="{00000000-0005-0000-0000-0000ABC10000}"/>
    <cellStyle name="Normal 12 8 4 3 2 2 7" xfId="27609" xr:uid="{00000000-0005-0000-0000-0000ACC10000}"/>
    <cellStyle name="Normal 12 8 4 3 2 3" xfId="2924" xr:uid="{00000000-0005-0000-0000-0000ADC10000}"/>
    <cellStyle name="Normal 12 8 4 3 2 3 2" xfId="8414" xr:uid="{00000000-0005-0000-0000-0000AEC10000}"/>
    <cellStyle name="Normal 12 8 4 3 2 3 2 2" xfId="21225" xr:uid="{00000000-0005-0000-0000-0000AFC10000}"/>
    <cellStyle name="Normal 12 8 4 3 2 3 2 2 2" xfId="46845" xr:uid="{00000000-0005-0000-0000-0000B0C10000}"/>
    <cellStyle name="Normal 12 8 4 3 2 3 2 3" xfId="34035" xr:uid="{00000000-0005-0000-0000-0000B1C10000}"/>
    <cellStyle name="Normal 12 8 4 3 2 3 3" xfId="15735" xr:uid="{00000000-0005-0000-0000-0000B2C10000}"/>
    <cellStyle name="Normal 12 8 4 3 2 3 3 2" xfId="41355" xr:uid="{00000000-0005-0000-0000-0000B3C10000}"/>
    <cellStyle name="Normal 12 8 4 3 2 3 4" xfId="28545" xr:uid="{00000000-0005-0000-0000-0000B4C10000}"/>
    <cellStyle name="Normal 12 8 4 3 2 4" xfId="4754" xr:uid="{00000000-0005-0000-0000-0000B5C10000}"/>
    <cellStyle name="Normal 12 8 4 3 2 4 2" xfId="10244" xr:uid="{00000000-0005-0000-0000-0000B6C10000}"/>
    <cellStyle name="Normal 12 8 4 3 2 4 2 2" xfId="23055" xr:uid="{00000000-0005-0000-0000-0000B7C10000}"/>
    <cellStyle name="Normal 12 8 4 3 2 4 2 2 2" xfId="48675" xr:uid="{00000000-0005-0000-0000-0000B8C10000}"/>
    <cellStyle name="Normal 12 8 4 3 2 4 2 3" xfId="35865" xr:uid="{00000000-0005-0000-0000-0000B9C10000}"/>
    <cellStyle name="Normal 12 8 4 3 2 4 3" xfId="17565" xr:uid="{00000000-0005-0000-0000-0000BAC10000}"/>
    <cellStyle name="Normal 12 8 4 3 2 4 3 2" xfId="43185" xr:uid="{00000000-0005-0000-0000-0000BBC10000}"/>
    <cellStyle name="Normal 12 8 4 3 2 4 4" xfId="30375" xr:uid="{00000000-0005-0000-0000-0000BCC10000}"/>
    <cellStyle name="Normal 12 8 4 3 2 5" xfId="12074" xr:uid="{00000000-0005-0000-0000-0000BDC10000}"/>
    <cellStyle name="Normal 12 8 4 3 2 5 2" xfId="24885" xr:uid="{00000000-0005-0000-0000-0000BEC10000}"/>
    <cellStyle name="Normal 12 8 4 3 2 5 2 2" xfId="50505" xr:uid="{00000000-0005-0000-0000-0000BFC10000}"/>
    <cellStyle name="Normal 12 8 4 3 2 5 3" xfId="37695" xr:uid="{00000000-0005-0000-0000-0000C0C10000}"/>
    <cellStyle name="Normal 12 8 4 3 2 6" xfId="6584" xr:uid="{00000000-0005-0000-0000-0000C1C10000}"/>
    <cellStyle name="Normal 12 8 4 3 2 6 2" xfId="19395" xr:uid="{00000000-0005-0000-0000-0000C2C10000}"/>
    <cellStyle name="Normal 12 8 4 3 2 6 2 2" xfId="45015" xr:uid="{00000000-0005-0000-0000-0000C3C10000}"/>
    <cellStyle name="Normal 12 8 4 3 2 6 3" xfId="32205" xr:uid="{00000000-0005-0000-0000-0000C4C10000}"/>
    <cellStyle name="Normal 12 8 4 3 2 7" xfId="13905" xr:uid="{00000000-0005-0000-0000-0000C5C10000}"/>
    <cellStyle name="Normal 12 8 4 3 2 7 2" xfId="39525" xr:uid="{00000000-0005-0000-0000-0000C6C10000}"/>
    <cellStyle name="Normal 12 8 4 3 2 8" xfId="26715" xr:uid="{00000000-0005-0000-0000-0000C7C10000}"/>
    <cellStyle name="Normal 12 8 4 3 3" xfId="1588" xr:uid="{00000000-0005-0000-0000-0000C8C10000}"/>
    <cellStyle name="Normal 12 8 4 3 3 2" xfId="3418" xr:uid="{00000000-0005-0000-0000-0000C9C10000}"/>
    <cellStyle name="Normal 12 8 4 3 3 2 2" xfId="8908" xr:uid="{00000000-0005-0000-0000-0000CAC10000}"/>
    <cellStyle name="Normal 12 8 4 3 3 2 2 2" xfId="21719" xr:uid="{00000000-0005-0000-0000-0000CBC10000}"/>
    <cellStyle name="Normal 12 8 4 3 3 2 2 2 2" xfId="47339" xr:uid="{00000000-0005-0000-0000-0000CCC10000}"/>
    <cellStyle name="Normal 12 8 4 3 3 2 2 3" xfId="34529" xr:uid="{00000000-0005-0000-0000-0000CDC10000}"/>
    <cellStyle name="Normal 12 8 4 3 3 2 3" xfId="16229" xr:uid="{00000000-0005-0000-0000-0000CEC10000}"/>
    <cellStyle name="Normal 12 8 4 3 3 2 3 2" xfId="41849" xr:uid="{00000000-0005-0000-0000-0000CFC10000}"/>
    <cellStyle name="Normal 12 8 4 3 3 2 4" xfId="29039" xr:uid="{00000000-0005-0000-0000-0000D0C10000}"/>
    <cellStyle name="Normal 12 8 4 3 3 3" xfId="5248" xr:uid="{00000000-0005-0000-0000-0000D1C10000}"/>
    <cellStyle name="Normal 12 8 4 3 3 3 2" xfId="10738" xr:uid="{00000000-0005-0000-0000-0000D2C10000}"/>
    <cellStyle name="Normal 12 8 4 3 3 3 2 2" xfId="23549" xr:uid="{00000000-0005-0000-0000-0000D3C10000}"/>
    <cellStyle name="Normal 12 8 4 3 3 3 2 2 2" xfId="49169" xr:uid="{00000000-0005-0000-0000-0000D4C10000}"/>
    <cellStyle name="Normal 12 8 4 3 3 3 2 3" xfId="36359" xr:uid="{00000000-0005-0000-0000-0000D5C10000}"/>
    <cellStyle name="Normal 12 8 4 3 3 3 3" xfId="18059" xr:uid="{00000000-0005-0000-0000-0000D6C10000}"/>
    <cellStyle name="Normal 12 8 4 3 3 3 3 2" xfId="43679" xr:uid="{00000000-0005-0000-0000-0000D7C10000}"/>
    <cellStyle name="Normal 12 8 4 3 3 3 4" xfId="30869" xr:uid="{00000000-0005-0000-0000-0000D8C10000}"/>
    <cellStyle name="Normal 12 8 4 3 3 4" xfId="12568" xr:uid="{00000000-0005-0000-0000-0000D9C10000}"/>
    <cellStyle name="Normal 12 8 4 3 3 4 2" xfId="25379" xr:uid="{00000000-0005-0000-0000-0000DAC10000}"/>
    <cellStyle name="Normal 12 8 4 3 3 4 2 2" xfId="50999" xr:uid="{00000000-0005-0000-0000-0000DBC10000}"/>
    <cellStyle name="Normal 12 8 4 3 3 4 3" xfId="38189" xr:uid="{00000000-0005-0000-0000-0000DCC10000}"/>
    <cellStyle name="Normal 12 8 4 3 3 5" xfId="7078" xr:uid="{00000000-0005-0000-0000-0000DDC10000}"/>
    <cellStyle name="Normal 12 8 4 3 3 5 2" xfId="19889" xr:uid="{00000000-0005-0000-0000-0000DEC10000}"/>
    <cellStyle name="Normal 12 8 4 3 3 5 2 2" xfId="45509" xr:uid="{00000000-0005-0000-0000-0000DFC10000}"/>
    <cellStyle name="Normal 12 8 4 3 3 5 3" xfId="32699" xr:uid="{00000000-0005-0000-0000-0000E0C10000}"/>
    <cellStyle name="Normal 12 8 4 3 3 6" xfId="14399" xr:uid="{00000000-0005-0000-0000-0000E1C10000}"/>
    <cellStyle name="Normal 12 8 4 3 3 6 2" xfId="40019" xr:uid="{00000000-0005-0000-0000-0000E2C10000}"/>
    <cellStyle name="Normal 12 8 4 3 3 7" xfId="27209" xr:uid="{00000000-0005-0000-0000-0000E3C10000}"/>
    <cellStyle name="Normal 12 8 4 3 4" xfId="2524" xr:uid="{00000000-0005-0000-0000-0000E4C10000}"/>
    <cellStyle name="Normal 12 8 4 3 4 2" xfId="8014" xr:uid="{00000000-0005-0000-0000-0000E5C10000}"/>
    <cellStyle name="Normal 12 8 4 3 4 2 2" xfId="20825" xr:uid="{00000000-0005-0000-0000-0000E6C10000}"/>
    <cellStyle name="Normal 12 8 4 3 4 2 2 2" xfId="46445" xr:uid="{00000000-0005-0000-0000-0000E7C10000}"/>
    <cellStyle name="Normal 12 8 4 3 4 2 3" xfId="33635" xr:uid="{00000000-0005-0000-0000-0000E8C10000}"/>
    <cellStyle name="Normal 12 8 4 3 4 3" xfId="15335" xr:uid="{00000000-0005-0000-0000-0000E9C10000}"/>
    <cellStyle name="Normal 12 8 4 3 4 3 2" xfId="40955" xr:uid="{00000000-0005-0000-0000-0000EAC10000}"/>
    <cellStyle name="Normal 12 8 4 3 4 4" xfId="28145" xr:uid="{00000000-0005-0000-0000-0000EBC10000}"/>
    <cellStyle name="Normal 12 8 4 3 5" xfId="4354" xr:uid="{00000000-0005-0000-0000-0000ECC10000}"/>
    <cellStyle name="Normal 12 8 4 3 5 2" xfId="9844" xr:uid="{00000000-0005-0000-0000-0000EDC10000}"/>
    <cellStyle name="Normal 12 8 4 3 5 2 2" xfId="22655" xr:uid="{00000000-0005-0000-0000-0000EEC10000}"/>
    <cellStyle name="Normal 12 8 4 3 5 2 2 2" xfId="48275" xr:uid="{00000000-0005-0000-0000-0000EFC10000}"/>
    <cellStyle name="Normal 12 8 4 3 5 2 3" xfId="35465" xr:uid="{00000000-0005-0000-0000-0000F0C10000}"/>
    <cellStyle name="Normal 12 8 4 3 5 3" xfId="17165" xr:uid="{00000000-0005-0000-0000-0000F1C10000}"/>
    <cellStyle name="Normal 12 8 4 3 5 3 2" xfId="42785" xr:uid="{00000000-0005-0000-0000-0000F2C10000}"/>
    <cellStyle name="Normal 12 8 4 3 5 4" xfId="29975" xr:uid="{00000000-0005-0000-0000-0000F3C10000}"/>
    <cellStyle name="Normal 12 8 4 3 6" xfId="11674" xr:uid="{00000000-0005-0000-0000-0000F4C10000}"/>
    <cellStyle name="Normal 12 8 4 3 6 2" xfId="24485" xr:uid="{00000000-0005-0000-0000-0000F5C10000}"/>
    <cellStyle name="Normal 12 8 4 3 6 2 2" xfId="50105" xr:uid="{00000000-0005-0000-0000-0000F6C10000}"/>
    <cellStyle name="Normal 12 8 4 3 6 3" xfId="37295" xr:uid="{00000000-0005-0000-0000-0000F7C10000}"/>
    <cellStyle name="Normal 12 8 4 3 7" xfId="6184" xr:uid="{00000000-0005-0000-0000-0000F8C10000}"/>
    <cellStyle name="Normal 12 8 4 3 7 2" xfId="18995" xr:uid="{00000000-0005-0000-0000-0000F9C10000}"/>
    <cellStyle name="Normal 12 8 4 3 7 2 2" xfId="44615" xr:uid="{00000000-0005-0000-0000-0000FAC10000}"/>
    <cellStyle name="Normal 12 8 4 3 7 3" xfId="31805" xr:uid="{00000000-0005-0000-0000-0000FBC10000}"/>
    <cellStyle name="Normal 12 8 4 3 8" xfId="13505" xr:uid="{00000000-0005-0000-0000-0000FCC10000}"/>
    <cellStyle name="Normal 12 8 4 3 8 2" xfId="39125" xr:uid="{00000000-0005-0000-0000-0000FDC10000}"/>
    <cellStyle name="Normal 12 8 4 3 9" xfId="26315" xr:uid="{00000000-0005-0000-0000-0000FEC10000}"/>
    <cellStyle name="Normal 12 8 4 4" xfId="468" xr:uid="{00000000-0005-0000-0000-0000FFC10000}"/>
    <cellStyle name="Normal 12 8 4 4 2" xfId="1363" xr:uid="{00000000-0005-0000-0000-000000C20000}"/>
    <cellStyle name="Normal 12 8 4 4 2 2" xfId="3193" xr:uid="{00000000-0005-0000-0000-000001C20000}"/>
    <cellStyle name="Normal 12 8 4 4 2 2 2" xfId="8683" xr:uid="{00000000-0005-0000-0000-000002C20000}"/>
    <cellStyle name="Normal 12 8 4 4 2 2 2 2" xfId="21494" xr:uid="{00000000-0005-0000-0000-000003C20000}"/>
    <cellStyle name="Normal 12 8 4 4 2 2 2 2 2" xfId="47114" xr:uid="{00000000-0005-0000-0000-000004C20000}"/>
    <cellStyle name="Normal 12 8 4 4 2 2 2 3" xfId="34304" xr:uid="{00000000-0005-0000-0000-000005C20000}"/>
    <cellStyle name="Normal 12 8 4 4 2 2 3" xfId="16004" xr:uid="{00000000-0005-0000-0000-000006C20000}"/>
    <cellStyle name="Normal 12 8 4 4 2 2 3 2" xfId="41624" xr:uid="{00000000-0005-0000-0000-000007C20000}"/>
    <cellStyle name="Normal 12 8 4 4 2 2 4" xfId="28814" xr:uid="{00000000-0005-0000-0000-000008C20000}"/>
    <cellStyle name="Normal 12 8 4 4 2 3" xfId="5023" xr:uid="{00000000-0005-0000-0000-000009C20000}"/>
    <cellStyle name="Normal 12 8 4 4 2 3 2" xfId="10513" xr:uid="{00000000-0005-0000-0000-00000AC20000}"/>
    <cellStyle name="Normal 12 8 4 4 2 3 2 2" xfId="23324" xr:uid="{00000000-0005-0000-0000-00000BC20000}"/>
    <cellStyle name="Normal 12 8 4 4 2 3 2 2 2" xfId="48944" xr:uid="{00000000-0005-0000-0000-00000CC20000}"/>
    <cellStyle name="Normal 12 8 4 4 2 3 2 3" xfId="36134" xr:uid="{00000000-0005-0000-0000-00000DC20000}"/>
    <cellStyle name="Normal 12 8 4 4 2 3 3" xfId="17834" xr:uid="{00000000-0005-0000-0000-00000EC20000}"/>
    <cellStyle name="Normal 12 8 4 4 2 3 3 2" xfId="43454" xr:uid="{00000000-0005-0000-0000-00000FC20000}"/>
    <cellStyle name="Normal 12 8 4 4 2 3 4" xfId="30644" xr:uid="{00000000-0005-0000-0000-000010C20000}"/>
    <cellStyle name="Normal 12 8 4 4 2 4" xfId="12343" xr:uid="{00000000-0005-0000-0000-000011C20000}"/>
    <cellStyle name="Normal 12 8 4 4 2 4 2" xfId="25154" xr:uid="{00000000-0005-0000-0000-000012C20000}"/>
    <cellStyle name="Normal 12 8 4 4 2 4 2 2" xfId="50774" xr:uid="{00000000-0005-0000-0000-000013C20000}"/>
    <cellStyle name="Normal 12 8 4 4 2 4 3" xfId="37964" xr:uid="{00000000-0005-0000-0000-000014C20000}"/>
    <cellStyle name="Normal 12 8 4 4 2 5" xfId="6853" xr:uid="{00000000-0005-0000-0000-000015C20000}"/>
    <cellStyle name="Normal 12 8 4 4 2 5 2" xfId="19664" xr:uid="{00000000-0005-0000-0000-000016C20000}"/>
    <cellStyle name="Normal 12 8 4 4 2 5 2 2" xfId="45284" xr:uid="{00000000-0005-0000-0000-000017C20000}"/>
    <cellStyle name="Normal 12 8 4 4 2 5 3" xfId="32474" xr:uid="{00000000-0005-0000-0000-000018C20000}"/>
    <cellStyle name="Normal 12 8 4 4 2 6" xfId="14174" xr:uid="{00000000-0005-0000-0000-000019C20000}"/>
    <cellStyle name="Normal 12 8 4 4 2 6 2" xfId="39794" xr:uid="{00000000-0005-0000-0000-00001AC20000}"/>
    <cellStyle name="Normal 12 8 4 4 2 7" xfId="26984" xr:uid="{00000000-0005-0000-0000-00001BC20000}"/>
    <cellStyle name="Normal 12 8 4 4 3" xfId="2299" xr:uid="{00000000-0005-0000-0000-00001CC20000}"/>
    <cellStyle name="Normal 12 8 4 4 3 2" xfId="7789" xr:uid="{00000000-0005-0000-0000-00001DC20000}"/>
    <cellStyle name="Normal 12 8 4 4 3 2 2" xfId="20600" xr:uid="{00000000-0005-0000-0000-00001EC20000}"/>
    <cellStyle name="Normal 12 8 4 4 3 2 2 2" xfId="46220" xr:uid="{00000000-0005-0000-0000-00001FC20000}"/>
    <cellStyle name="Normal 12 8 4 4 3 2 3" xfId="33410" xr:uid="{00000000-0005-0000-0000-000020C20000}"/>
    <cellStyle name="Normal 12 8 4 4 3 3" xfId="15110" xr:uid="{00000000-0005-0000-0000-000021C20000}"/>
    <cellStyle name="Normal 12 8 4 4 3 3 2" xfId="40730" xr:uid="{00000000-0005-0000-0000-000022C20000}"/>
    <cellStyle name="Normal 12 8 4 4 3 4" xfId="27920" xr:uid="{00000000-0005-0000-0000-000023C20000}"/>
    <cellStyle name="Normal 12 8 4 4 4" xfId="4129" xr:uid="{00000000-0005-0000-0000-000024C20000}"/>
    <cellStyle name="Normal 12 8 4 4 4 2" xfId="9619" xr:uid="{00000000-0005-0000-0000-000025C20000}"/>
    <cellStyle name="Normal 12 8 4 4 4 2 2" xfId="22430" xr:uid="{00000000-0005-0000-0000-000026C20000}"/>
    <cellStyle name="Normal 12 8 4 4 4 2 2 2" xfId="48050" xr:uid="{00000000-0005-0000-0000-000027C20000}"/>
    <cellStyle name="Normal 12 8 4 4 4 2 3" xfId="35240" xr:uid="{00000000-0005-0000-0000-000028C20000}"/>
    <cellStyle name="Normal 12 8 4 4 4 3" xfId="16940" xr:uid="{00000000-0005-0000-0000-000029C20000}"/>
    <cellStyle name="Normal 12 8 4 4 4 3 2" xfId="42560" xr:uid="{00000000-0005-0000-0000-00002AC20000}"/>
    <cellStyle name="Normal 12 8 4 4 4 4" xfId="29750" xr:uid="{00000000-0005-0000-0000-00002BC20000}"/>
    <cellStyle name="Normal 12 8 4 4 5" xfId="11449" xr:uid="{00000000-0005-0000-0000-00002CC20000}"/>
    <cellStyle name="Normal 12 8 4 4 5 2" xfId="24260" xr:uid="{00000000-0005-0000-0000-00002DC20000}"/>
    <cellStyle name="Normal 12 8 4 4 5 2 2" xfId="49880" xr:uid="{00000000-0005-0000-0000-00002EC20000}"/>
    <cellStyle name="Normal 12 8 4 4 5 3" xfId="37070" xr:uid="{00000000-0005-0000-0000-00002FC20000}"/>
    <cellStyle name="Normal 12 8 4 4 6" xfId="5959" xr:uid="{00000000-0005-0000-0000-000030C20000}"/>
    <cellStyle name="Normal 12 8 4 4 6 2" xfId="18770" xr:uid="{00000000-0005-0000-0000-000031C20000}"/>
    <cellStyle name="Normal 12 8 4 4 6 2 2" xfId="44390" xr:uid="{00000000-0005-0000-0000-000032C20000}"/>
    <cellStyle name="Normal 12 8 4 4 6 3" xfId="31580" xr:uid="{00000000-0005-0000-0000-000033C20000}"/>
    <cellStyle name="Normal 12 8 4 4 7" xfId="13280" xr:uid="{00000000-0005-0000-0000-000034C20000}"/>
    <cellStyle name="Normal 12 8 4 4 7 2" xfId="38900" xr:uid="{00000000-0005-0000-0000-000035C20000}"/>
    <cellStyle name="Normal 12 8 4 4 8" xfId="26090" xr:uid="{00000000-0005-0000-0000-000036C20000}"/>
    <cellStyle name="Normal 12 8 4 5" xfId="827" xr:uid="{00000000-0005-0000-0000-000037C20000}"/>
    <cellStyle name="Normal 12 8 4 5 2" xfId="1722" xr:uid="{00000000-0005-0000-0000-000038C20000}"/>
    <cellStyle name="Normal 12 8 4 5 2 2" xfId="3552" xr:uid="{00000000-0005-0000-0000-000039C20000}"/>
    <cellStyle name="Normal 12 8 4 5 2 2 2" xfId="9042" xr:uid="{00000000-0005-0000-0000-00003AC20000}"/>
    <cellStyle name="Normal 12 8 4 5 2 2 2 2" xfId="21853" xr:uid="{00000000-0005-0000-0000-00003BC20000}"/>
    <cellStyle name="Normal 12 8 4 5 2 2 2 2 2" xfId="47473" xr:uid="{00000000-0005-0000-0000-00003CC20000}"/>
    <cellStyle name="Normal 12 8 4 5 2 2 2 3" xfId="34663" xr:uid="{00000000-0005-0000-0000-00003DC20000}"/>
    <cellStyle name="Normal 12 8 4 5 2 2 3" xfId="16363" xr:uid="{00000000-0005-0000-0000-00003EC20000}"/>
    <cellStyle name="Normal 12 8 4 5 2 2 3 2" xfId="41983" xr:uid="{00000000-0005-0000-0000-00003FC20000}"/>
    <cellStyle name="Normal 12 8 4 5 2 2 4" xfId="29173" xr:uid="{00000000-0005-0000-0000-000040C20000}"/>
    <cellStyle name="Normal 12 8 4 5 2 3" xfId="5382" xr:uid="{00000000-0005-0000-0000-000041C20000}"/>
    <cellStyle name="Normal 12 8 4 5 2 3 2" xfId="10872" xr:uid="{00000000-0005-0000-0000-000042C20000}"/>
    <cellStyle name="Normal 12 8 4 5 2 3 2 2" xfId="23683" xr:uid="{00000000-0005-0000-0000-000043C20000}"/>
    <cellStyle name="Normal 12 8 4 5 2 3 2 2 2" xfId="49303" xr:uid="{00000000-0005-0000-0000-000044C20000}"/>
    <cellStyle name="Normal 12 8 4 5 2 3 2 3" xfId="36493" xr:uid="{00000000-0005-0000-0000-000045C20000}"/>
    <cellStyle name="Normal 12 8 4 5 2 3 3" xfId="18193" xr:uid="{00000000-0005-0000-0000-000046C20000}"/>
    <cellStyle name="Normal 12 8 4 5 2 3 3 2" xfId="43813" xr:uid="{00000000-0005-0000-0000-000047C20000}"/>
    <cellStyle name="Normal 12 8 4 5 2 3 4" xfId="31003" xr:uid="{00000000-0005-0000-0000-000048C20000}"/>
    <cellStyle name="Normal 12 8 4 5 2 4" xfId="12702" xr:uid="{00000000-0005-0000-0000-000049C20000}"/>
    <cellStyle name="Normal 12 8 4 5 2 4 2" xfId="25513" xr:uid="{00000000-0005-0000-0000-00004AC20000}"/>
    <cellStyle name="Normal 12 8 4 5 2 4 2 2" xfId="51133" xr:uid="{00000000-0005-0000-0000-00004BC20000}"/>
    <cellStyle name="Normal 12 8 4 5 2 4 3" xfId="38323" xr:uid="{00000000-0005-0000-0000-00004CC20000}"/>
    <cellStyle name="Normal 12 8 4 5 2 5" xfId="7212" xr:uid="{00000000-0005-0000-0000-00004DC20000}"/>
    <cellStyle name="Normal 12 8 4 5 2 5 2" xfId="20023" xr:uid="{00000000-0005-0000-0000-00004EC20000}"/>
    <cellStyle name="Normal 12 8 4 5 2 5 2 2" xfId="45643" xr:uid="{00000000-0005-0000-0000-00004FC20000}"/>
    <cellStyle name="Normal 12 8 4 5 2 5 3" xfId="32833" xr:uid="{00000000-0005-0000-0000-000050C20000}"/>
    <cellStyle name="Normal 12 8 4 5 2 6" xfId="14533" xr:uid="{00000000-0005-0000-0000-000051C20000}"/>
    <cellStyle name="Normal 12 8 4 5 2 6 2" xfId="40153" xr:uid="{00000000-0005-0000-0000-000052C20000}"/>
    <cellStyle name="Normal 12 8 4 5 2 7" xfId="27343" xr:uid="{00000000-0005-0000-0000-000053C20000}"/>
    <cellStyle name="Normal 12 8 4 5 3" xfId="2658" xr:uid="{00000000-0005-0000-0000-000054C20000}"/>
    <cellStyle name="Normal 12 8 4 5 3 2" xfId="8148" xr:uid="{00000000-0005-0000-0000-000055C20000}"/>
    <cellStyle name="Normal 12 8 4 5 3 2 2" xfId="20959" xr:uid="{00000000-0005-0000-0000-000056C20000}"/>
    <cellStyle name="Normal 12 8 4 5 3 2 2 2" xfId="46579" xr:uid="{00000000-0005-0000-0000-000057C20000}"/>
    <cellStyle name="Normal 12 8 4 5 3 2 3" xfId="33769" xr:uid="{00000000-0005-0000-0000-000058C20000}"/>
    <cellStyle name="Normal 12 8 4 5 3 3" xfId="15469" xr:uid="{00000000-0005-0000-0000-000059C20000}"/>
    <cellStyle name="Normal 12 8 4 5 3 3 2" xfId="41089" xr:uid="{00000000-0005-0000-0000-00005AC20000}"/>
    <cellStyle name="Normal 12 8 4 5 3 4" xfId="28279" xr:uid="{00000000-0005-0000-0000-00005BC20000}"/>
    <cellStyle name="Normal 12 8 4 5 4" xfId="4488" xr:uid="{00000000-0005-0000-0000-00005CC20000}"/>
    <cellStyle name="Normal 12 8 4 5 4 2" xfId="9978" xr:uid="{00000000-0005-0000-0000-00005DC20000}"/>
    <cellStyle name="Normal 12 8 4 5 4 2 2" xfId="22789" xr:uid="{00000000-0005-0000-0000-00005EC20000}"/>
    <cellStyle name="Normal 12 8 4 5 4 2 2 2" xfId="48409" xr:uid="{00000000-0005-0000-0000-00005FC20000}"/>
    <cellStyle name="Normal 12 8 4 5 4 2 3" xfId="35599" xr:uid="{00000000-0005-0000-0000-000060C20000}"/>
    <cellStyle name="Normal 12 8 4 5 4 3" xfId="17299" xr:uid="{00000000-0005-0000-0000-000061C20000}"/>
    <cellStyle name="Normal 12 8 4 5 4 3 2" xfId="42919" xr:uid="{00000000-0005-0000-0000-000062C20000}"/>
    <cellStyle name="Normal 12 8 4 5 4 4" xfId="30109" xr:uid="{00000000-0005-0000-0000-000063C20000}"/>
    <cellStyle name="Normal 12 8 4 5 5" xfId="11808" xr:uid="{00000000-0005-0000-0000-000064C20000}"/>
    <cellStyle name="Normal 12 8 4 5 5 2" xfId="24619" xr:uid="{00000000-0005-0000-0000-000065C20000}"/>
    <cellStyle name="Normal 12 8 4 5 5 2 2" xfId="50239" xr:uid="{00000000-0005-0000-0000-000066C20000}"/>
    <cellStyle name="Normal 12 8 4 5 5 3" xfId="37429" xr:uid="{00000000-0005-0000-0000-000067C20000}"/>
    <cellStyle name="Normal 12 8 4 5 6" xfId="6318" xr:uid="{00000000-0005-0000-0000-000068C20000}"/>
    <cellStyle name="Normal 12 8 4 5 6 2" xfId="19129" xr:uid="{00000000-0005-0000-0000-000069C20000}"/>
    <cellStyle name="Normal 12 8 4 5 6 2 2" xfId="44749" xr:uid="{00000000-0005-0000-0000-00006AC20000}"/>
    <cellStyle name="Normal 12 8 4 5 6 3" xfId="31939" xr:uid="{00000000-0005-0000-0000-00006BC20000}"/>
    <cellStyle name="Normal 12 8 4 5 7" xfId="13639" xr:uid="{00000000-0005-0000-0000-00006CC20000}"/>
    <cellStyle name="Normal 12 8 4 5 7 2" xfId="39259" xr:uid="{00000000-0005-0000-0000-00006DC20000}"/>
    <cellStyle name="Normal 12 8 4 5 8" xfId="26449" xr:uid="{00000000-0005-0000-0000-00006EC20000}"/>
    <cellStyle name="Normal 12 8 4 6" xfId="1228" xr:uid="{00000000-0005-0000-0000-00006FC20000}"/>
    <cellStyle name="Normal 12 8 4 6 2" xfId="3058" xr:uid="{00000000-0005-0000-0000-000070C20000}"/>
    <cellStyle name="Normal 12 8 4 6 2 2" xfId="8548" xr:uid="{00000000-0005-0000-0000-000071C20000}"/>
    <cellStyle name="Normal 12 8 4 6 2 2 2" xfId="21359" xr:uid="{00000000-0005-0000-0000-000072C20000}"/>
    <cellStyle name="Normal 12 8 4 6 2 2 2 2" xfId="46979" xr:uid="{00000000-0005-0000-0000-000073C20000}"/>
    <cellStyle name="Normal 12 8 4 6 2 2 3" xfId="34169" xr:uid="{00000000-0005-0000-0000-000074C20000}"/>
    <cellStyle name="Normal 12 8 4 6 2 3" xfId="15869" xr:uid="{00000000-0005-0000-0000-000075C20000}"/>
    <cellStyle name="Normal 12 8 4 6 2 3 2" xfId="41489" xr:uid="{00000000-0005-0000-0000-000076C20000}"/>
    <cellStyle name="Normal 12 8 4 6 2 4" xfId="28679" xr:uid="{00000000-0005-0000-0000-000077C20000}"/>
    <cellStyle name="Normal 12 8 4 6 3" xfId="4888" xr:uid="{00000000-0005-0000-0000-000078C20000}"/>
    <cellStyle name="Normal 12 8 4 6 3 2" xfId="10378" xr:uid="{00000000-0005-0000-0000-000079C20000}"/>
    <cellStyle name="Normal 12 8 4 6 3 2 2" xfId="23189" xr:uid="{00000000-0005-0000-0000-00007AC20000}"/>
    <cellStyle name="Normal 12 8 4 6 3 2 2 2" xfId="48809" xr:uid="{00000000-0005-0000-0000-00007BC20000}"/>
    <cellStyle name="Normal 12 8 4 6 3 2 3" xfId="35999" xr:uid="{00000000-0005-0000-0000-00007CC20000}"/>
    <cellStyle name="Normal 12 8 4 6 3 3" xfId="17699" xr:uid="{00000000-0005-0000-0000-00007DC20000}"/>
    <cellStyle name="Normal 12 8 4 6 3 3 2" xfId="43319" xr:uid="{00000000-0005-0000-0000-00007EC20000}"/>
    <cellStyle name="Normal 12 8 4 6 3 4" xfId="30509" xr:uid="{00000000-0005-0000-0000-00007FC20000}"/>
    <cellStyle name="Normal 12 8 4 6 4" xfId="12208" xr:uid="{00000000-0005-0000-0000-000080C20000}"/>
    <cellStyle name="Normal 12 8 4 6 4 2" xfId="25019" xr:uid="{00000000-0005-0000-0000-000081C20000}"/>
    <cellStyle name="Normal 12 8 4 6 4 2 2" xfId="50639" xr:uid="{00000000-0005-0000-0000-000082C20000}"/>
    <cellStyle name="Normal 12 8 4 6 4 3" xfId="37829" xr:uid="{00000000-0005-0000-0000-000083C20000}"/>
    <cellStyle name="Normal 12 8 4 6 5" xfId="6718" xr:uid="{00000000-0005-0000-0000-000084C20000}"/>
    <cellStyle name="Normal 12 8 4 6 5 2" xfId="19529" xr:uid="{00000000-0005-0000-0000-000085C20000}"/>
    <cellStyle name="Normal 12 8 4 6 5 2 2" xfId="45149" xr:uid="{00000000-0005-0000-0000-000086C20000}"/>
    <cellStyle name="Normal 12 8 4 6 5 3" xfId="32339" xr:uid="{00000000-0005-0000-0000-000087C20000}"/>
    <cellStyle name="Normal 12 8 4 6 6" xfId="14039" xr:uid="{00000000-0005-0000-0000-000088C20000}"/>
    <cellStyle name="Normal 12 8 4 6 6 2" xfId="39659" xr:uid="{00000000-0005-0000-0000-000089C20000}"/>
    <cellStyle name="Normal 12 8 4 6 7" xfId="26849" xr:uid="{00000000-0005-0000-0000-00008AC20000}"/>
    <cellStyle name="Normal 12 8 4 7" xfId="2164" xr:uid="{00000000-0005-0000-0000-00008BC20000}"/>
    <cellStyle name="Normal 12 8 4 7 2" xfId="7654" xr:uid="{00000000-0005-0000-0000-00008CC20000}"/>
    <cellStyle name="Normal 12 8 4 7 2 2" xfId="20465" xr:uid="{00000000-0005-0000-0000-00008DC20000}"/>
    <cellStyle name="Normal 12 8 4 7 2 2 2" xfId="46085" xr:uid="{00000000-0005-0000-0000-00008EC20000}"/>
    <cellStyle name="Normal 12 8 4 7 2 3" xfId="33275" xr:uid="{00000000-0005-0000-0000-00008FC20000}"/>
    <cellStyle name="Normal 12 8 4 7 3" xfId="14975" xr:uid="{00000000-0005-0000-0000-000090C20000}"/>
    <cellStyle name="Normal 12 8 4 7 3 2" xfId="40595" xr:uid="{00000000-0005-0000-0000-000091C20000}"/>
    <cellStyle name="Normal 12 8 4 7 4" xfId="27785" xr:uid="{00000000-0005-0000-0000-000092C20000}"/>
    <cellStyle name="Normal 12 8 4 8" xfId="3994" xr:uid="{00000000-0005-0000-0000-000093C20000}"/>
    <cellStyle name="Normal 12 8 4 8 2" xfId="9484" xr:uid="{00000000-0005-0000-0000-000094C20000}"/>
    <cellStyle name="Normal 12 8 4 8 2 2" xfId="22295" xr:uid="{00000000-0005-0000-0000-000095C20000}"/>
    <cellStyle name="Normal 12 8 4 8 2 2 2" xfId="47915" xr:uid="{00000000-0005-0000-0000-000096C20000}"/>
    <cellStyle name="Normal 12 8 4 8 2 3" xfId="35105" xr:uid="{00000000-0005-0000-0000-000097C20000}"/>
    <cellStyle name="Normal 12 8 4 8 3" xfId="16805" xr:uid="{00000000-0005-0000-0000-000098C20000}"/>
    <cellStyle name="Normal 12 8 4 8 3 2" xfId="42425" xr:uid="{00000000-0005-0000-0000-000099C20000}"/>
    <cellStyle name="Normal 12 8 4 8 4" xfId="29615" xr:uid="{00000000-0005-0000-0000-00009AC20000}"/>
    <cellStyle name="Normal 12 8 4 9" xfId="11314" xr:uid="{00000000-0005-0000-0000-00009BC20000}"/>
    <cellStyle name="Normal 12 8 4 9 2" xfId="24125" xr:uid="{00000000-0005-0000-0000-00009CC20000}"/>
    <cellStyle name="Normal 12 8 4 9 2 2" xfId="49745" xr:uid="{00000000-0005-0000-0000-00009DC20000}"/>
    <cellStyle name="Normal 12 8 4 9 3" xfId="36935" xr:uid="{00000000-0005-0000-0000-00009EC20000}"/>
    <cellStyle name="Normal 12 8 5" xfId="399" xr:uid="{00000000-0005-0000-0000-00009FC20000}"/>
    <cellStyle name="Normal 12 8 5 2" xfId="868" xr:uid="{00000000-0005-0000-0000-0000A0C20000}"/>
    <cellStyle name="Normal 12 8 5 2 2" xfId="1763" xr:uid="{00000000-0005-0000-0000-0000A1C20000}"/>
    <cellStyle name="Normal 12 8 5 2 2 2" xfId="3593" xr:uid="{00000000-0005-0000-0000-0000A2C20000}"/>
    <cellStyle name="Normal 12 8 5 2 2 2 2" xfId="9083" xr:uid="{00000000-0005-0000-0000-0000A3C20000}"/>
    <cellStyle name="Normal 12 8 5 2 2 2 2 2" xfId="21894" xr:uid="{00000000-0005-0000-0000-0000A4C20000}"/>
    <cellStyle name="Normal 12 8 5 2 2 2 2 2 2" xfId="47514" xr:uid="{00000000-0005-0000-0000-0000A5C20000}"/>
    <cellStyle name="Normal 12 8 5 2 2 2 2 3" xfId="34704" xr:uid="{00000000-0005-0000-0000-0000A6C20000}"/>
    <cellStyle name="Normal 12 8 5 2 2 2 3" xfId="16404" xr:uid="{00000000-0005-0000-0000-0000A7C20000}"/>
    <cellStyle name="Normal 12 8 5 2 2 2 3 2" xfId="42024" xr:uid="{00000000-0005-0000-0000-0000A8C20000}"/>
    <cellStyle name="Normal 12 8 5 2 2 2 4" xfId="29214" xr:uid="{00000000-0005-0000-0000-0000A9C20000}"/>
    <cellStyle name="Normal 12 8 5 2 2 3" xfId="5423" xr:uid="{00000000-0005-0000-0000-0000AAC20000}"/>
    <cellStyle name="Normal 12 8 5 2 2 3 2" xfId="10913" xr:uid="{00000000-0005-0000-0000-0000ABC20000}"/>
    <cellStyle name="Normal 12 8 5 2 2 3 2 2" xfId="23724" xr:uid="{00000000-0005-0000-0000-0000ACC20000}"/>
    <cellStyle name="Normal 12 8 5 2 2 3 2 2 2" xfId="49344" xr:uid="{00000000-0005-0000-0000-0000ADC20000}"/>
    <cellStyle name="Normal 12 8 5 2 2 3 2 3" xfId="36534" xr:uid="{00000000-0005-0000-0000-0000AEC20000}"/>
    <cellStyle name="Normal 12 8 5 2 2 3 3" xfId="18234" xr:uid="{00000000-0005-0000-0000-0000AFC20000}"/>
    <cellStyle name="Normal 12 8 5 2 2 3 3 2" xfId="43854" xr:uid="{00000000-0005-0000-0000-0000B0C20000}"/>
    <cellStyle name="Normal 12 8 5 2 2 3 4" xfId="31044" xr:uid="{00000000-0005-0000-0000-0000B1C20000}"/>
    <cellStyle name="Normal 12 8 5 2 2 4" xfId="12743" xr:uid="{00000000-0005-0000-0000-0000B2C20000}"/>
    <cellStyle name="Normal 12 8 5 2 2 4 2" xfId="25554" xr:uid="{00000000-0005-0000-0000-0000B3C20000}"/>
    <cellStyle name="Normal 12 8 5 2 2 4 2 2" xfId="51174" xr:uid="{00000000-0005-0000-0000-0000B4C20000}"/>
    <cellStyle name="Normal 12 8 5 2 2 4 3" xfId="38364" xr:uid="{00000000-0005-0000-0000-0000B5C20000}"/>
    <cellStyle name="Normal 12 8 5 2 2 5" xfId="7253" xr:uid="{00000000-0005-0000-0000-0000B6C20000}"/>
    <cellStyle name="Normal 12 8 5 2 2 5 2" xfId="20064" xr:uid="{00000000-0005-0000-0000-0000B7C20000}"/>
    <cellStyle name="Normal 12 8 5 2 2 5 2 2" xfId="45684" xr:uid="{00000000-0005-0000-0000-0000B8C20000}"/>
    <cellStyle name="Normal 12 8 5 2 2 5 3" xfId="32874" xr:uid="{00000000-0005-0000-0000-0000B9C20000}"/>
    <cellStyle name="Normal 12 8 5 2 2 6" xfId="14574" xr:uid="{00000000-0005-0000-0000-0000BAC20000}"/>
    <cellStyle name="Normal 12 8 5 2 2 6 2" xfId="40194" xr:uid="{00000000-0005-0000-0000-0000BBC20000}"/>
    <cellStyle name="Normal 12 8 5 2 2 7" xfId="27384" xr:uid="{00000000-0005-0000-0000-0000BCC20000}"/>
    <cellStyle name="Normal 12 8 5 2 3" xfId="2699" xr:uid="{00000000-0005-0000-0000-0000BDC20000}"/>
    <cellStyle name="Normal 12 8 5 2 3 2" xfId="8189" xr:uid="{00000000-0005-0000-0000-0000BEC20000}"/>
    <cellStyle name="Normal 12 8 5 2 3 2 2" xfId="21000" xr:uid="{00000000-0005-0000-0000-0000BFC20000}"/>
    <cellStyle name="Normal 12 8 5 2 3 2 2 2" xfId="46620" xr:uid="{00000000-0005-0000-0000-0000C0C20000}"/>
    <cellStyle name="Normal 12 8 5 2 3 2 3" xfId="33810" xr:uid="{00000000-0005-0000-0000-0000C1C20000}"/>
    <cellStyle name="Normal 12 8 5 2 3 3" xfId="15510" xr:uid="{00000000-0005-0000-0000-0000C2C20000}"/>
    <cellStyle name="Normal 12 8 5 2 3 3 2" xfId="41130" xr:uid="{00000000-0005-0000-0000-0000C3C20000}"/>
    <cellStyle name="Normal 12 8 5 2 3 4" xfId="28320" xr:uid="{00000000-0005-0000-0000-0000C4C20000}"/>
    <cellStyle name="Normal 12 8 5 2 4" xfId="4529" xr:uid="{00000000-0005-0000-0000-0000C5C20000}"/>
    <cellStyle name="Normal 12 8 5 2 4 2" xfId="10019" xr:uid="{00000000-0005-0000-0000-0000C6C20000}"/>
    <cellStyle name="Normal 12 8 5 2 4 2 2" xfId="22830" xr:uid="{00000000-0005-0000-0000-0000C7C20000}"/>
    <cellStyle name="Normal 12 8 5 2 4 2 2 2" xfId="48450" xr:uid="{00000000-0005-0000-0000-0000C8C20000}"/>
    <cellStyle name="Normal 12 8 5 2 4 2 3" xfId="35640" xr:uid="{00000000-0005-0000-0000-0000C9C20000}"/>
    <cellStyle name="Normal 12 8 5 2 4 3" xfId="17340" xr:uid="{00000000-0005-0000-0000-0000CAC20000}"/>
    <cellStyle name="Normal 12 8 5 2 4 3 2" xfId="42960" xr:uid="{00000000-0005-0000-0000-0000CBC20000}"/>
    <cellStyle name="Normal 12 8 5 2 4 4" xfId="30150" xr:uid="{00000000-0005-0000-0000-0000CCC20000}"/>
    <cellStyle name="Normal 12 8 5 2 5" xfId="11849" xr:uid="{00000000-0005-0000-0000-0000CDC20000}"/>
    <cellStyle name="Normal 12 8 5 2 5 2" xfId="24660" xr:uid="{00000000-0005-0000-0000-0000CEC20000}"/>
    <cellStyle name="Normal 12 8 5 2 5 2 2" xfId="50280" xr:uid="{00000000-0005-0000-0000-0000CFC20000}"/>
    <cellStyle name="Normal 12 8 5 2 5 3" xfId="37470" xr:uid="{00000000-0005-0000-0000-0000D0C20000}"/>
    <cellStyle name="Normal 12 8 5 2 6" xfId="6359" xr:uid="{00000000-0005-0000-0000-0000D1C20000}"/>
    <cellStyle name="Normal 12 8 5 2 6 2" xfId="19170" xr:uid="{00000000-0005-0000-0000-0000D2C20000}"/>
    <cellStyle name="Normal 12 8 5 2 6 2 2" xfId="44790" xr:uid="{00000000-0005-0000-0000-0000D3C20000}"/>
    <cellStyle name="Normal 12 8 5 2 6 3" xfId="31980" xr:uid="{00000000-0005-0000-0000-0000D4C20000}"/>
    <cellStyle name="Normal 12 8 5 2 7" xfId="13680" xr:uid="{00000000-0005-0000-0000-0000D5C20000}"/>
    <cellStyle name="Normal 12 8 5 2 7 2" xfId="39300" xr:uid="{00000000-0005-0000-0000-0000D6C20000}"/>
    <cellStyle name="Normal 12 8 5 2 8" xfId="26490" xr:uid="{00000000-0005-0000-0000-0000D7C20000}"/>
    <cellStyle name="Normal 12 8 5 3" xfId="1294" xr:uid="{00000000-0005-0000-0000-0000D8C20000}"/>
    <cellStyle name="Normal 12 8 5 3 2" xfId="3124" xr:uid="{00000000-0005-0000-0000-0000D9C20000}"/>
    <cellStyle name="Normal 12 8 5 3 2 2" xfId="8614" xr:uid="{00000000-0005-0000-0000-0000DAC20000}"/>
    <cellStyle name="Normal 12 8 5 3 2 2 2" xfId="21425" xr:uid="{00000000-0005-0000-0000-0000DBC20000}"/>
    <cellStyle name="Normal 12 8 5 3 2 2 2 2" xfId="47045" xr:uid="{00000000-0005-0000-0000-0000DCC20000}"/>
    <cellStyle name="Normal 12 8 5 3 2 2 3" xfId="34235" xr:uid="{00000000-0005-0000-0000-0000DDC20000}"/>
    <cellStyle name="Normal 12 8 5 3 2 3" xfId="15935" xr:uid="{00000000-0005-0000-0000-0000DEC20000}"/>
    <cellStyle name="Normal 12 8 5 3 2 3 2" xfId="41555" xr:uid="{00000000-0005-0000-0000-0000DFC20000}"/>
    <cellStyle name="Normal 12 8 5 3 2 4" xfId="28745" xr:uid="{00000000-0005-0000-0000-0000E0C20000}"/>
    <cellStyle name="Normal 12 8 5 3 3" xfId="4954" xr:uid="{00000000-0005-0000-0000-0000E1C20000}"/>
    <cellStyle name="Normal 12 8 5 3 3 2" xfId="10444" xr:uid="{00000000-0005-0000-0000-0000E2C20000}"/>
    <cellStyle name="Normal 12 8 5 3 3 2 2" xfId="23255" xr:uid="{00000000-0005-0000-0000-0000E3C20000}"/>
    <cellStyle name="Normal 12 8 5 3 3 2 2 2" xfId="48875" xr:uid="{00000000-0005-0000-0000-0000E4C20000}"/>
    <cellStyle name="Normal 12 8 5 3 3 2 3" xfId="36065" xr:uid="{00000000-0005-0000-0000-0000E5C20000}"/>
    <cellStyle name="Normal 12 8 5 3 3 3" xfId="17765" xr:uid="{00000000-0005-0000-0000-0000E6C20000}"/>
    <cellStyle name="Normal 12 8 5 3 3 3 2" xfId="43385" xr:uid="{00000000-0005-0000-0000-0000E7C20000}"/>
    <cellStyle name="Normal 12 8 5 3 3 4" xfId="30575" xr:uid="{00000000-0005-0000-0000-0000E8C20000}"/>
    <cellStyle name="Normal 12 8 5 3 4" xfId="12274" xr:uid="{00000000-0005-0000-0000-0000E9C20000}"/>
    <cellStyle name="Normal 12 8 5 3 4 2" xfId="25085" xr:uid="{00000000-0005-0000-0000-0000EAC20000}"/>
    <cellStyle name="Normal 12 8 5 3 4 2 2" xfId="50705" xr:uid="{00000000-0005-0000-0000-0000EBC20000}"/>
    <cellStyle name="Normal 12 8 5 3 4 3" xfId="37895" xr:uid="{00000000-0005-0000-0000-0000ECC20000}"/>
    <cellStyle name="Normal 12 8 5 3 5" xfId="6784" xr:uid="{00000000-0005-0000-0000-0000EDC20000}"/>
    <cellStyle name="Normal 12 8 5 3 5 2" xfId="19595" xr:uid="{00000000-0005-0000-0000-0000EEC20000}"/>
    <cellStyle name="Normal 12 8 5 3 5 2 2" xfId="45215" xr:uid="{00000000-0005-0000-0000-0000EFC20000}"/>
    <cellStyle name="Normal 12 8 5 3 5 3" xfId="32405" xr:uid="{00000000-0005-0000-0000-0000F0C20000}"/>
    <cellStyle name="Normal 12 8 5 3 6" xfId="14105" xr:uid="{00000000-0005-0000-0000-0000F1C20000}"/>
    <cellStyle name="Normal 12 8 5 3 6 2" xfId="39725" xr:uid="{00000000-0005-0000-0000-0000F2C20000}"/>
    <cellStyle name="Normal 12 8 5 3 7" xfId="26915" xr:uid="{00000000-0005-0000-0000-0000F3C20000}"/>
    <cellStyle name="Normal 12 8 5 4" xfId="2230" xr:uid="{00000000-0005-0000-0000-0000F4C20000}"/>
    <cellStyle name="Normal 12 8 5 4 2" xfId="7720" xr:uid="{00000000-0005-0000-0000-0000F5C20000}"/>
    <cellStyle name="Normal 12 8 5 4 2 2" xfId="20531" xr:uid="{00000000-0005-0000-0000-0000F6C20000}"/>
    <cellStyle name="Normal 12 8 5 4 2 2 2" xfId="46151" xr:uid="{00000000-0005-0000-0000-0000F7C20000}"/>
    <cellStyle name="Normal 12 8 5 4 2 3" xfId="33341" xr:uid="{00000000-0005-0000-0000-0000F8C20000}"/>
    <cellStyle name="Normal 12 8 5 4 3" xfId="15041" xr:uid="{00000000-0005-0000-0000-0000F9C20000}"/>
    <cellStyle name="Normal 12 8 5 4 3 2" xfId="40661" xr:uid="{00000000-0005-0000-0000-0000FAC20000}"/>
    <cellStyle name="Normal 12 8 5 4 4" xfId="27851" xr:uid="{00000000-0005-0000-0000-0000FBC20000}"/>
    <cellStyle name="Normal 12 8 5 5" xfId="4060" xr:uid="{00000000-0005-0000-0000-0000FCC20000}"/>
    <cellStyle name="Normal 12 8 5 5 2" xfId="9550" xr:uid="{00000000-0005-0000-0000-0000FDC20000}"/>
    <cellStyle name="Normal 12 8 5 5 2 2" xfId="22361" xr:uid="{00000000-0005-0000-0000-0000FEC20000}"/>
    <cellStyle name="Normal 12 8 5 5 2 2 2" xfId="47981" xr:uid="{00000000-0005-0000-0000-0000FFC20000}"/>
    <cellStyle name="Normal 12 8 5 5 2 3" xfId="35171" xr:uid="{00000000-0005-0000-0000-000000C30000}"/>
    <cellStyle name="Normal 12 8 5 5 3" xfId="16871" xr:uid="{00000000-0005-0000-0000-000001C30000}"/>
    <cellStyle name="Normal 12 8 5 5 3 2" xfId="42491" xr:uid="{00000000-0005-0000-0000-000002C30000}"/>
    <cellStyle name="Normal 12 8 5 5 4" xfId="29681" xr:uid="{00000000-0005-0000-0000-000003C30000}"/>
    <cellStyle name="Normal 12 8 5 6" xfId="11380" xr:uid="{00000000-0005-0000-0000-000004C30000}"/>
    <cellStyle name="Normal 12 8 5 6 2" xfId="24191" xr:uid="{00000000-0005-0000-0000-000005C30000}"/>
    <cellStyle name="Normal 12 8 5 6 2 2" xfId="49811" xr:uid="{00000000-0005-0000-0000-000006C30000}"/>
    <cellStyle name="Normal 12 8 5 6 3" xfId="37001" xr:uid="{00000000-0005-0000-0000-000007C30000}"/>
    <cellStyle name="Normal 12 8 5 7" xfId="5890" xr:uid="{00000000-0005-0000-0000-000008C30000}"/>
    <cellStyle name="Normal 12 8 5 7 2" xfId="18701" xr:uid="{00000000-0005-0000-0000-000009C30000}"/>
    <cellStyle name="Normal 12 8 5 7 2 2" xfId="44321" xr:uid="{00000000-0005-0000-0000-00000AC30000}"/>
    <cellStyle name="Normal 12 8 5 7 3" xfId="31511" xr:uid="{00000000-0005-0000-0000-00000BC30000}"/>
    <cellStyle name="Normal 12 8 5 8" xfId="13211" xr:uid="{00000000-0005-0000-0000-00000CC30000}"/>
    <cellStyle name="Normal 12 8 5 8 2" xfId="38831" xr:uid="{00000000-0005-0000-0000-00000DC30000}"/>
    <cellStyle name="Normal 12 8 5 9" xfId="26021" xr:uid="{00000000-0005-0000-0000-00000EC30000}"/>
    <cellStyle name="Normal 12 8 6" xfId="601" xr:uid="{00000000-0005-0000-0000-00000FC30000}"/>
    <cellStyle name="Normal 12 8 6 2" xfId="1001" xr:uid="{00000000-0005-0000-0000-000010C30000}"/>
    <cellStyle name="Normal 12 8 6 2 2" xfId="1896" xr:uid="{00000000-0005-0000-0000-000011C30000}"/>
    <cellStyle name="Normal 12 8 6 2 2 2" xfId="3726" xr:uid="{00000000-0005-0000-0000-000012C30000}"/>
    <cellStyle name="Normal 12 8 6 2 2 2 2" xfId="9216" xr:uid="{00000000-0005-0000-0000-000013C30000}"/>
    <cellStyle name="Normal 12 8 6 2 2 2 2 2" xfId="22027" xr:uid="{00000000-0005-0000-0000-000014C30000}"/>
    <cellStyle name="Normal 12 8 6 2 2 2 2 2 2" xfId="47647" xr:uid="{00000000-0005-0000-0000-000015C30000}"/>
    <cellStyle name="Normal 12 8 6 2 2 2 2 3" xfId="34837" xr:uid="{00000000-0005-0000-0000-000016C30000}"/>
    <cellStyle name="Normal 12 8 6 2 2 2 3" xfId="16537" xr:uid="{00000000-0005-0000-0000-000017C30000}"/>
    <cellStyle name="Normal 12 8 6 2 2 2 3 2" xfId="42157" xr:uid="{00000000-0005-0000-0000-000018C30000}"/>
    <cellStyle name="Normal 12 8 6 2 2 2 4" xfId="29347" xr:uid="{00000000-0005-0000-0000-000019C30000}"/>
    <cellStyle name="Normal 12 8 6 2 2 3" xfId="5556" xr:uid="{00000000-0005-0000-0000-00001AC30000}"/>
    <cellStyle name="Normal 12 8 6 2 2 3 2" xfId="11046" xr:uid="{00000000-0005-0000-0000-00001BC30000}"/>
    <cellStyle name="Normal 12 8 6 2 2 3 2 2" xfId="23857" xr:uid="{00000000-0005-0000-0000-00001CC30000}"/>
    <cellStyle name="Normal 12 8 6 2 2 3 2 2 2" xfId="49477" xr:uid="{00000000-0005-0000-0000-00001DC30000}"/>
    <cellStyle name="Normal 12 8 6 2 2 3 2 3" xfId="36667" xr:uid="{00000000-0005-0000-0000-00001EC30000}"/>
    <cellStyle name="Normal 12 8 6 2 2 3 3" xfId="18367" xr:uid="{00000000-0005-0000-0000-00001FC30000}"/>
    <cellStyle name="Normal 12 8 6 2 2 3 3 2" xfId="43987" xr:uid="{00000000-0005-0000-0000-000020C30000}"/>
    <cellStyle name="Normal 12 8 6 2 2 3 4" xfId="31177" xr:uid="{00000000-0005-0000-0000-000021C30000}"/>
    <cellStyle name="Normal 12 8 6 2 2 4" xfId="12876" xr:uid="{00000000-0005-0000-0000-000022C30000}"/>
    <cellStyle name="Normal 12 8 6 2 2 4 2" xfId="25687" xr:uid="{00000000-0005-0000-0000-000023C30000}"/>
    <cellStyle name="Normal 12 8 6 2 2 4 2 2" xfId="51307" xr:uid="{00000000-0005-0000-0000-000024C30000}"/>
    <cellStyle name="Normal 12 8 6 2 2 4 3" xfId="38497" xr:uid="{00000000-0005-0000-0000-000025C30000}"/>
    <cellStyle name="Normal 12 8 6 2 2 5" xfId="7386" xr:uid="{00000000-0005-0000-0000-000026C30000}"/>
    <cellStyle name="Normal 12 8 6 2 2 5 2" xfId="20197" xr:uid="{00000000-0005-0000-0000-000027C30000}"/>
    <cellStyle name="Normal 12 8 6 2 2 5 2 2" xfId="45817" xr:uid="{00000000-0005-0000-0000-000028C30000}"/>
    <cellStyle name="Normal 12 8 6 2 2 5 3" xfId="33007" xr:uid="{00000000-0005-0000-0000-000029C30000}"/>
    <cellStyle name="Normal 12 8 6 2 2 6" xfId="14707" xr:uid="{00000000-0005-0000-0000-00002AC30000}"/>
    <cellStyle name="Normal 12 8 6 2 2 6 2" xfId="40327" xr:uid="{00000000-0005-0000-0000-00002BC30000}"/>
    <cellStyle name="Normal 12 8 6 2 2 7" xfId="27517" xr:uid="{00000000-0005-0000-0000-00002CC30000}"/>
    <cellStyle name="Normal 12 8 6 2 3" xfId="2832" xr:uid="{00000000-0005-0000-0000-00002DC30000}"/>
    <cellStyle name="Normal 12 8 6 2 3 2" xfId="8322" xr:uid="{00000000-0005-0000-0000-00002EC30000}"/>
    <cellStyle name="Normal 12 8 6 2 3 2 2" xfId="21133" xr:uid="{00000000-0005-0000-0000-00002FC30000}"/>
    <cellStyle name="Normal 12 8 6 2 3 2 2 2" xfId="46753" xr:uid="{00000000-0005-0000-0000-000030C30000}"/>
    <cellStyle name="Normal 12 8 6 2 3 2 3" xfId="33943" xr:uid="{00000000-0005-0000-0000-000031C30000}"/>
    <cellStyle name="Normal 12 8 6 2 3 3" xfId="15643" xr:uid="{00000000-0005-0000-0000-000032C30000}"/>
    <cellStyle name="Normal 12 8 6 2 3 3 2" xfId="41263" xr:uid="{00000000-0005-0000-0000-000033C30000}"/>
    <cellStyle name="Normal 12 8 6 2 3 4" xfId="28453" xr:uid="{00000000-0005-0000-0000-000034C30000}"/>
    <cellStyle name="Normal 12 8 6 2 4" xfId="4662" xr:uid="{00000000-0005-0000-0000-000035C30000}"/>
    <cellStyle name="Normal 12 8 6 2 4 2" xfId="10152" xr:uid="{00000000-0005-0000-0000-000036C30000}"/>
    <cellStyle name="Normal 12 8 6 2 4 2 2" xfId="22963" xr:uid="{00000000-0005-0000-0000-000037C30000}"/>
    <cellStyle name="Normal 12 8 6 2 4 2 2 2" xfId="48583" xr:uid="{00000000-0005-0000-0000-000038C30000}"/>
    <cellStyle name="Normal 12 8 6 2 4 2 3" xfId="35773" xr:uid="{00000000-0005-0000-0000-000039C30000}"/>
    <cellStyle name="Normal 12 8 6 2 4 3" xfId="17473" xr:uid="{00000000-0005-0000-0000-00003AC30000}"/>
    <cellStyle name="Normal 12 8 6 2 4 3 2" xfId="43093" xr:uid="{00000000-0005-0000-0000-00003BC30000}"/>
    <cellStyle name="Normal 12 8 6 2 4 4" xfId="30283" xr:uid="{00000000-0005-0000-0000-00003CC30000}"/>
    <cellStyle name="Normal 12 8 6 2 5" xfId="11982" xr:uid="{00000000-0005-0000-0000-00003DC30000}"/>
    <cellStyle name="Normal 12 8 6 2 5 2" xfId="24793" xr:uid="{00000000-0005-0000-0000-00003EC30000}"/>
    <cellStyle name="Normal 12 8 6 2 5 2 2" xfId="50413" xr:uid="{00000000-0005-0000-0000-00003FC30000}"/>
    <cellStyle name="Normal 12 8 6 2 5 3" xfId="37603" xr:uid="{00000000-0005-0000-0000-000040C30000}"/>
    <cellStyle name="Normal 12 8 6 2 6" xfId="6492" xr:uid="{00000000-0005-0000-0000-000041C30000}"/>
    <cellStyle name="Normal 12 8 6 2 6 2" xfId="19303" xr:uid="{00000000-0005-0000-0000-000042C30000}"/>
    <cellStyle name="Normal 12 8 6 2 6 2 2" xfId="44923" xr:uid="{00000000-0005-0000-0000-000043C30000}"/>
    <cellStyle name="Normal 12 8 6 2 6 3" xfId="32113" xr:uid="{00000000-0005-0000-0000-000044C30000}"/>
    <cellStyle name="Normal 12 8 6 2 7" xfId="13813" xr:uid="{00000000-0005-0000-0000-000045C30000}"/>
    <cellStyle name="Normal 12 8 6 2 7 2" xfId="39433" xr:uid="{00000000-0005-0000-0000-000046C30000}"/>
    <cellStyle name="Normal 12 8 6 2 8" xfId="26623" xr:uid="{00000000-0005-0000-0000-000047C30000}"/>
    <cellStyle name="Normal 12 8 6 3" xfId="1496" xr:uid="{00000000-0005-0000-0000-000048C30000}"/>
    <cellStyle name="Normal 12 8 6 3 2" xfId="3326" xr:uid="{00000000-0005-0000-0000-000049C30000}"/>
    <cellStyle name="Normal 12 8 6 3 2 2" xfId="8816" xr:uid="{00000000-0005-0000-0000-00004AC30000}"/>
    <cellStyle name="Normal 12 8 6 3 2 2 2" xfId="21627" xr:uid="{00000000-0005-0000-0000-00004BC30000}"/>
    <cellStyle name="Normal 12 8 6 3 2 2 2 2" xfId="47247" xr:uid="{00000000-0005-0000-0000-00004CC30000}"/>
    <cellStyle name="Normal 12 8 6 3 2 2 3" xfId="34437" xr:uid="{00000000-0005-0000-0000-00004DC30000}"/>
    <cellStyle name="Normal 12 8 6 3 2 3" xfId="16137" xr:uid="{00000000-0005-0000-0000-00004EC30000}"/>
    <cellStyle name="Normal 12 8 6 3 2 3 2" xfId="41757" xr:uid="{00000000-0005-0000-0000-00004FC30000}"/>
    <cellStyle name="Normal 12 8 6 3 2 4" xfId="28947" xr:uid="{00000000-0005-0000-0000-000050C30000}"/>
    <cellStyle name="Normal 12 8 6 3 3" xfId="5156" xr:uid="{00000000-0005-0000-0000-000051C30000}"/>
    <cellStyle name="Normal 12 8 6 3 3 2" xfId="10646" xr:uid="{00000000-0005-0000-0000-000052C30000}"/>
    <cellStyle name="Normal 12 8 6 3 3 2 2" xfId="23457" xr:uid="{00000000-0005-0000-0000-000053C30000}"/>
    <cellStyle name="Normal 12 8 6 3 3 2 2 2" xfId="49077" xr:uid="{00000000-0005-0000-0000-000054C30000}"/>
    <cellStyle name="Normal 12 8 6 3 3 2 3" xfId="36267" xr:uid="{00000000-0005-0000-0000-000055C30000}"/>
    <cellStyle name="Normal 12 8 6 3 3 3" xfId="17967" xr:uid="{00000000-0005-0000-0000-000056C30000}"/>
    <cellStyle name="Normal 12 8 6 3 3 3 2" xfId="43587" xr:uid="{00000000-0005-0000-0000-000057C30000}"/>
    <cellStyle name="Normal 12 8 6 3 3 4" xfId="30777" xr:uid="{00000000-0005-0000-0000-000058C30000}"/>
    <cellStyle name="Normal 12 8 6 3 4" xfId="12476" xr:uid="{00000000-0005-0000-0000-000059C30000}"/>
    <cellStyle name="Normal 12 8 6 3 4 2" xfId="25287" xr:uid="{00000000-0005-0000-0000-00005AC30000}"/>
    <cellStyle name="Normal 12 8 6 3 4 2 2" xfId="50907" xr:uid="{00000000-0005-0000-0000-00005BC30000}"/>
    <cellStyle name="Normal 12 8 6 3 4 3" xfId="38097" xr:uid="{00000000-0005-0000-0000-00005CC30000}"/>
    <cellStyle name="Normal 12 8 6 3 5" xfId="6986" xr:uid="{00000000-0005-0000-0000-00005DC30000}"/>
    <cellStyle name="Normal 12 8 6 3 5 2" xfId="19797" xr:uid="{00000000-0005-0000-0000-00005EC30000}"/>
    <cellStyle name="Normal 12 8 6 3 5 2 2" xfId="45417" xr:uid="{00000000-0005-0000-0000-00005FC30000}"/>
    <cellStyle name="Normal 12 8 6 3 5 3" xfId="32607" xr:uid="{00000000-0005-0000-0000-000060C30000}"/>
    <cellStyle name="Normal 12 8 6 3 6" xfId="14307" xr:uid="{00000000-0005-0000-0000-000061C30000}"/>
    <cellStyle name="Normal 12 8 6 3 6 2" xfId="39927" xr:uid="{00000000-0005-0000-0000-000062C30000}"/>
    <cellStyle name="Normal 12 8 6 3 7" xfId="27117" xr:uid="{00000000-0005-0000-0000-000063C30000}"/>
    <cellStyle name="Normal 12 8 6 4" xfId="2432" xr:uid="{00000000-0005-0000-0000-000064C30000}"/>
    <cellStyle name="Normal 12 8 6 4 2" xfId="7922" xr:uid="{00000000-0005-0000-0000-000065C30000}"/>
    <cellStyle name="Normal 12 8 6 4 2 2" xfId="20733" xr:uid="{00000000-0005-0000-0000-000066C30000}"/>
    <cellStyle name="Normal 12 8 6 4 2 2 2" xfId="46353" xr:uid="{00000000-0005-0000-0000-000067C30000}"/>
    <cellStyle name="Normal 12 8 6 4 2 3" xfId="33543" xr:uid="{00000000-0005-0000-0000-000068C30000}"/>
    <cellStyle name="Normal 12 8 6 4 3" xfId="15243" xr:uid="{00000000-0005-0000-0000-000069C30000}"/>
    <cellStyle name="Normal 12 8 6 4 3 2" xfId="40863" xr:uid="{00000000-0005-0000-0000-00006AC30000}"/>
    <cellStyle name="Normal 12 8 6 4 4" xfId="28053" xr:uid="{00000000-0005-0000-0000-00006BC30000}"/>
    <cellStyle name="Normal 12 8 6 5" xfId="4262" xr:uid="{00000000-0005-0000-0000-00006CC30000}"/>
    <cellStyle name="Normal 12 8 6 5 2" xfId="9752" xr:uid="{00000000-0005-0000-0000-00006DC30000}"/>
    <cellStyle name="Normal 12 8 6 5 2 2" xfId="22563" xr:uid="{00000000-0005-0000-0000-00006EC30000}"/>
    <cellStyle name="Normal 12 8 6 5 2 2 2" xfId="48183" xr:uid="{00000000-0005-0000-0000-00006FC30000}"/>
    <cellStyle name="Normal 12 8 6 5 2 3" xfId="35373" xr:uid="{00000000-0005-0000-0000-000070C30000}"/>
    <cellStyle name="Normal 12 8 6 5 3" xfId="17073" xr:uid="{00000000-0005-0000-0000-000071C30000}"/>
    <cellStyle name="Normal 12 8 6 5 3 2" xfId="42693" xr:uid="{00000000-0005-0000-0000-000072C30000}"/>
    <cellStyle name="Normal 12 8 6 5 4" xfId="29883" xr:uid="{00000000-0005-0000-0000-000073C30000}"/>
    <cellStyle name="Normal 12 8 6 6" xfId="11582" xr:uid="{00000000-0005-0000-0000-000074C30000}"/>
    <cellStyle name="Normal 12 8 6 6 2" xfId="24393" xr:uid="{00000000-0005-0000-0000-000075C30000}"/>
    <cellStyle name="Normal 12 8 6 6 2 2" xfId="50013" xr:uid="{00000000-0005-0000-0000-000076C30000}"/>
    <cellStyle name="Normal 12 8 6 6 3" xfId="37203" xr:uid="{00000000-0005-0000-0000-000077C30000}"/>
    <cellStyle name="Normal 12 8 6 7" xfId="6092" xr:uid="{00000000-0005-0000-0000-000078C30000}"/>
    <cellStyle name="Normal 12 8 6 7 2" xfId="18903" xr:uid="{00000000-0005-0000-0000-000079C30000}"/>
    <cellStyle name="Normal 12 8 6 7 2 2" xfId="44523" xr:uid="{00000000-0005-0000-0000-00007AC30000}"/>
    <cellStyle name="Normal 12 8 6 7 3" xfId="31713" xr:uid="{00000000-0005-0000-0000-00007BC30000}"/>
    <cellStyle name="Normal 12 8 6 8" xfId="13413" xr:uid="{00000000-0005-0000-0000-00007CC30000}"/>
    <cellStyle name="Normal 12 8 6 8 2" xfId="39033" xr:uid="{00000000-0005-0000-0000-00007DC30000}"/>
    <cellStyle name="Normal 12 8 6 9" xfId="26223" xr:uid="{00000000-0005-0000-0000-00007EC30000}"/>
    <cellStyle name="Normal 12 8 7" xfId="735" xr:uid="{00000000-0005-0000-0000-00007FC30000}"/>
    <cellStyle name="Normal 12 8 7 2" xfId="1630" xr:uid="{00000000-0005-0000-0000-000080C30000}"/>
    <cellStyle name="Normal 12 8 7 2 2" xfId="3460" xr:uid="{00000000-0005-0000-0000-000081C30000}"/>
    <cellStyle name="Normal 12 8 7 2 2 2" xfId="8950" xr:uid="{00000000-0005-0000-0000-000082C30000}"/>
    <cellStyle name="Normal 12 8 7 2 2 2 2" xfId="21761" xr:uid="{00000000-0005-0000-0000-000083C30000}"/>
    <cellStyle name="Normal 12 8 7 2 2 2 2 2" xfId="47381" xr:uid="{00000000-0005-0000-0000-000084C30000}"/>
    <cellStyle name="Normal 12 8 7 2 2 2 3" xfId="34571" xr:uid="{00000000-0005-0000-0000-000085C30000}"/>
    <cellStyle name="Normal 12 8 7 2 2 3" xfId="16271" xr:uid="{00000000-0005-0000-0000-000086C30000}"/>
    <cellStyle name="Normal 12 8 7 2 2 3 2" xfId="41891" xr:uid="{00000000-0005-0000-0000-000087C30000}"/>
    <cellStyle name="Normal 12 8 7 2 2 4" xfId="29081" xr:uid="{00000000-0005-0000-0000-000088C30000}"/>
    <cellStyle name="Normal 12 8 7 2 3" xfId="5290" xr:uid="{00000000-0005-0000-0000-000089C30000}"/>
    <cellStyle name="Normal 12 8 7 2 3 2" xfId="10780" xr:uid="{00000000-0005-0000-0000-00008AC30000}"/>
    <cellStyle name="Normal 12 8 7 2 3 2 2" xfId="23591" xr:uid="{00000000-0005-0000-0000-00008BC30000}"/>
    <cellStyle name="Normal 12 8 7 2 3 2 2 2" xfId="49211" xr:uid="{00000000-0005-0000-0000-00008CC30000}"/>
    <cellStyle name="Normal 12 8 7 2 3 2 3" xfId="36401" xr:uid="{00000000-0005-0000-0000-00008DC30000}"/>
    <cellStyle name="Normal 12 8 7 2 3 3" xfId="18101" xr:uid="{00000000-0005-0000-0000-00008EC30000}"/>
    <cellStyle name="Normal 12 8 7 2 3 3 2" xfId="43721" xr:uid="{00000000-0005-0000-0000-00008FC30000}"/>
    <cellStyle name="Normal 12 8 7 2 3 4" xfId="30911" xr:uid="{00000000-0005-0000-0000-000090C30000}"/>
    <cellStyle name="Normal 12 8 7 2 4" xfId="12610" xr:uid="{00000000-0005-0000-0000-000091C30000}"/>
    <cellStyle name="Normal 12 8 7 2 4 2" xfId="25421" xr:uid="{00000000-0005-0000-0000-000092C30000}"/>
    <cellStyle name="Normal 12 8 7 2 4 2 2" xfId="51041" xr:uid="{00000000-0005-0000-0000-000093C30000}"/>
    <cellStyle name="Normal 12 8 7 2 4 3" xfId="38231" xr:uid="{00000000-0005-0000-0000-000094C30000}"/>
    <cellStyle name="Normal 12 8 7 2 5" xfId="7120" xr:uid="{00000000-0005-0000-0000-000095C30000}"/>
    <cellStyle name="Normal 12 8 7 2 5 2" xfId="19931" xr:uid="{00000000-0005-0000-0000-000096C30000}"/>
    <cellStyle name="Normal 12 8 7 2 5 2 2" xfId="45551" xr:uid="{00000000-0005-0000-0000-000097C30000}"/>
    <cellStyle name="Normal 12 8 7 2 5 3" xfId="32741" xr:uid="{00000000-0005-0000-0000-000098C30000}"/>
    <cellStyle name="Normal 12 8 7 2 6" xfId="14441" xr:uid="{00000000-0005-0000-0000-000099C30000}"/>
    <cellStyle name="Normal 12 8 7 2 6 2" xfId="40061" xr:uid="{00000000-0005-0000-0000-00009AC30000}"/>
    <cellStyle name="Normal 12 8 7 2 7" xfId="27251" xr:uid="{00000000-0005-0000-0000-00009BC30000}"/>
    <cellStyle name="Normal 12 8 7 3" xfId="2566" xr:uid="{00000000-0005-0000-0000-00009CC30000}"/>
    <cellStyle name="Normal 12 8 7 3 2" xfId="8056" xr:uid="{00000000-0005-0000-0000-00009DC30000}"/>
    <cellStyle name="Normal 12 8 7 3 2 2" xfId="20867" xr:uid="{00000000-0005-0000-0000-00009EC30000}"/>
    <cellStyle name="Normal 12 8 7 3 2 2 2" xfId="46487" xr:uid="{00000000-0005-0000-0000-00009FC30000}"/>
    <cellStyle name="Normal 12 8 7 3 2 3" xfId="33677" xr:uid="{00000000-0005-0000-0000-0000A0C30000}"/>
    <cellStyle name="Normal 12 8 7 3 3" xfId="15377" xr:uid="{00000000-0005-0000-0000-0000A1C30000}"/>
    <cellStyle name="Normal 12 8 7 3 3 2" xfId="40997" xr:uid="{00000000-0005-0000-0000-0000A2C30000}"/>
    <cellStyle name="Normal 12 8 7 3 4" xfId="28187" xr:uid="{00000000-0005-0000-0000-0000A3C30000}"/>
    <cellStyle name="Normal 12 8 7 4" xfId="4396" xr:uid="{00000000-0005-0000-0000-0000A4C30000}"/>
    <cellStyle name="Normal 12 8 7 4 2" xfId="9886" xr:uid="{00000000-0005-0000-0000-0000A5C30000}"/>
    <cellStyle name="Normal 12 8 7 4 2 2" xfId="22697" xr:uid="{00000000-0005-0000-0000-0000A6C30000}"/>
    <cellStyle name="Normal 12 8 7 4 2 2 2" xfId="48317" xr:uid="{00000000-0005-0000-0000-0000A7C30000}"/>
    <cellStyle name="Normal 12 8 7 4 2 3" xfId="35507" xr:uid="{00000000-0005-0000-0000-0000A8C30000}"/>
    <cellStyle name="Normal 12 8 7 4 3" xfId="17207" xr:uid="{00000000-0005-0000-0000-0000A9C30000}"/>
    <cellStyle name="Normal 12 8 7 4 3 2" xfId="42827" xr:uid="{00000000-0005-0000-0000-0000AAC30000}"/>
    <cellStyle name="Normal 12 8 7 4 4" xfId="30017" xr:uid="{00000000-0005-0000-0000-0000ABC30000}"/>
    <cellStyle name="Normal 12 8 7 5" xfId="11716" xr:uid="{00000000-0005-0000-0000-0000ACC30000}"/>
    <cellStyle name="Normal 12 8 7 5 2" xfId="24527" xr:uid="{00000000-0005-0000-0000-0000ADC30000}"/>
    <cellStyle name="Normal 12 8 7 5 2 2" xfId="50147" xr:uid="{00000000-0005-0000-0000-0000AEC30000}"/>
    <cellStyle name="Normal 12 8 7 5 3" xfId="37337" xr:uid="{00000000-0005-0000-0000-0000AFC30000}"/>
    <cellStyle name="Normal 12 8 7 6" xfId="6226" xr:uid="{00000000-0005-0000-0000-0000B0C30000}"/>
    <cellStyle name="Normal 12 8 7 6 2" xfId="19037" xr:uid="{00000000-0005-0000-0000-0000B1C30000}"/>
    <cellStyle name="Normal 12 8 7 6 2 2" xfId="44657" xr:uid="{00000000-0005-0000-0000-0000B2C30000}"/>
    <cellStyle name="Normal 12 8 7 6 3" xfId="31847" xr:uid="{00000000-0005-0000-0000-0000B3C30000}"/>
    <cellStyle name="Normal 12 8 7 7" xfId="13547" xr:uid="{00000000-0005-0000-0000-0000B4C30000}"/>
    <cellStyle name="Normal 12 8 7 7 2" xfId="39167" xr:uid="{00000000-0005-0000-0000-0000B5C30000}"/>
    <cellStyle name="Normal 12 8 7 8" xfId="26357" xr:uid="{00000000-0005-0000-0000-0000B6C30000}"/>
    <cellStyle name="Normal 12 8 8" xfId="1136" xr:uid="{00000000-0005-0000-0000-0000B7C30000}"/>
    <cellStyle name="Normal 12 8 8 2" xfId="2966" xr:uid="{00000000-0005-0000-0000-0000B8C30000}"/>
    <cellStyle name="Normal 12 8 8 2 2" xfId="8456" xr:uid="{00000000-0005-0000-0000-0000B9C30000}"/>
    <cellStyle name="Normal 12 8 8 2 2 2" xfId="21267" xr:uid="{00000000-0005-0000-0000-0000BAC30000}"/>
    <cellStyle name="Normal 12 8 8 2 2 2 2" xfId="46887" xr:uid="{00000000-0005-0000-0000-0000BBC30000}"/>
    <cellStyle name="Normal 12 8 8 2 2 3" xfId="34077" xr:uid="{00000000-0005-0000-0000-0000BCC30000}"/>
    <cellStyle name="Normal 12 8 8 2 3" xfId="15777" xr:uid="{00000000-0005-0000-0000-0000BDC30000}"/>
    <cellStyle name="Normal 12 8 8 2 3 2" xfId="41397" xr:uid="{00000000-0005-0000-0000-0000BEC30000}"/>
    <cellStyle name="Normal 12 8 8 2 4" xfId="28587" xr:uid="{00000000-0005-0000-0000-0000BFC30000}"/>
    <cellStyle name="Normal 12 8 8 3" xfId="4796" xr:uid="{00000000-0005-0000-0000-0000C0C30000}"/>
    <cellStyle name="Normal 12 8 8 3 2" xfId="10286" xr:uid="{00000000-0005-0000-0000-0000C1C30000}"/>
    <cellStyle name="Normal 12 8 8 3 2 2" xfId="23097" xr:uid="{00000000-0005-0000-0000-0000C2C30000}"/>
    <cellStyle name="Normal 12 8 8 3 2 2 2" xfId="48717" xr:uid="{00000000-0005-0000-0000-0000C3C30000}"/>
    <cellStyle name="Normal 12 8 8 3 2 3" xfId="35907" xr:uid="{00000000-0005-0000-0000-0000C4C30000}"/>
    <cellStyle name="Normal 12 8 8 3 3" xfId="17607" xr:uid="{00000000-0005-0000-0000-0000C5C30000}"/>
    <cellStyle name="Normal 12 8 8 3 3 2" xfId="43227" xr:uid="{00000000-0005-0000-0000-0000C6C30000}"/>
    <cellStyle name="Normal 12 8 8 3 4" xfId="30417" xr:uid="{00000000-0005-0000-0000-0000C7C30000}"/>
    <cellStyle name="Normal 12 8 8 4" xfId="12116" xr:uid="{00000000-0005-0000-0000-0000C8C30000}"/>
    <cellStyle name="Normal 12 8 8 4 2" xfId="24927" xr:uid="{00000000-0005-0000-0000-0000C9C30000}"/>
    <cellStyle name="Normal 12 8 8 4 2 2" xfId="50547" xr:uid="{00000000-0005-0000-0000-0000CAC30000}"/>
    <cellStyle name="Normal 12 8 8 4 3" xfId="37737" xr:uid="{00000000-0005-0000-0000-0000CBC30000}"/>
    <cellStyle name="Normal 12 8 8 5" xfId="6626" xr:uid="{00000000-0005-0000-0000-0000CCC30000}"/>
    <cellStyle name="Normal 12 8 8 5 2" xfId="19437" xr:uid="{00000000-0005-0000-0000-0000CDC30000}"/>
    <cellStyle name="Normal 12 8 8 5 2 2" xfId="45057" xr:uid="{00000000-0005-0000-0000-0000CEC30000}"/>
    <cellStyle name="Normal 12 8 8 5 3" xfId="32247" xr:uid="{00000000-0005-0000-0000-0000CFC30000}"/>
    <cellStyle name="Normal 12 8 8 6" xfId="13947" xr:uid="{00000000-0005-0000-0000-0000D0C30000}"/>
    <cellStyle name="Normal 12 8 8 6 2" xfId="39567" xr:uid="{00000000-0005-0000-0000-0000D1C30000}"/>
    <cellStyle name="Normal 12 8 8 7" xfId="26757" xr:uid="{00000000-0005-0000-0000-0000D2C30000}"/>
    <cellStyle name="Normal 12 8 9" xfId="2031" xr:uid="{00000000-0005-0000-0000-0000D3C30000}"/>
    <cellStyle name="Normal 12 8 9 2" xfId="3861" xr:uid="{00000000-0005-0000-0000-0000D4C30000}"/>
    <cellStyle name="Normal 12 8 9 2 2" xfId="9351" xr:uid="{00000000-0005-0000-0000-0000D5C30000}"/>
    <cellStyle name="Normal 12 8 9 2 2 2" xfId="22162" xr:uid="{00000000-0005-0000-0000-0000D6C30000}"/>
    <cellStyle name="Normal 12 8 9 2 2 2 2" xfId="47782" xr:uid="{00000000-0005-0000-0000-0000D7C30000}"/>
    <cellStyle name="Normal 12 8 9 2 2 3" xfId="34972" xr:uid="{00000000-0005-0000-0000-0000D8C30000}"/>
    <cellStyle name="Normal 12 8 9 2 3" xfId="16672" xr:uid="{00000000-0005-0000-0000-0000D9C30000}"/>
    <cellStyle name="Normal 12 8 9 2 3 2" xfId="42292" xr:uid="{00000000-0005-0000-0000-0000DAC30000}"/>
    <cellStyle name="Normal 12 8 9 2 4" xfId="29482" xr:uid="{00000000-0005-0000-0000-0000DBC30000}"/>
    <cellStyle name="Normal 12 8 9 3" xfId="5691" xr:uid="{00000000-0005-0000-0000-0000DCC30000}"/>
    <cellStyle name="Normal 12 8 9 3 2" xfId="11181" xr:uid="{00000000-0005-0000-0000-0000DDC30000}"/>
    <cellStyle name="Normal 12 8 9 3 2 2" xfId="23992" xr:uid="{00000000-0005-0000-0000-0000DEC30000}"/>
    <cellStyle name="Normal 12 8 9 3 2 2 2" xfId="49612" xr:uid="{00000000-0005-0000-0000-0000DFC30000}"/>
    <cellStyle name="Normal 12 8 9 3 2 3" xfId="36802" xr:uid="{00000000-0005-0000-0000-0000E0C30000}"/>
    <cellStyle name="Normal 12 8 9 3 3" xfId="18502" xr:uid="{00000000-0005-0000-0000-0000E1C30000}"/>
    <cellStyle name="Normal 12 8 9 3 3 2" xfId="44122" xr:uid="{00000000-0005-0000-0000-0000E2C30000}"/>
    <cellStyle name="Normal 12 8 9 3 4" xfId="31312" xr:uid="{00000000-0005-0000-0000-0000E3C30000}"/>
    <cellStyle name="Normal 12 8 9 4" xfId="13011" xr:uid="{00000000-0005-0000-0000-0000E4C30000}"/>
    <cellStyle name="Normal 12 8 9 4 2" xfId="25822" xr:uid="{00000000-0005-0000-0000-0000E5C30000}"/>
    <cellStyle name="Normal 12 8 9 4 2 2" xfId="51442" xr:uid="{00000000-0005-0000-0000-0000E6C30000}"/>
    <cellStyle name="Normal 12 8 9 4 3" xfId="38632" xr:uid="{00000000-0005-0000-0000-0000E7C30000}"/>
    <cellStyle name="Normal 12 8 9 5" xfId="7521" xr:uid="{00000000-0005-0000-0000-0000E8C30000}"/>
    <cellStyle name="Normal 12 8 9 5 2" xfId="20332" xr:uid="{00000000-0005-0000-0000-0000E9C30000}"/>
    <cellStyle name="Normal 12 8 9 5 2 2" xfId="45952" xr:uid="{00000000-0005-0000-0000-0000EAC30000}"/>
    <cellStyle name="Normal 12 8 9 5 3" xfId="33142" xr:uid="{00000000-0005-0000-0000-0000EBC30000}"/>
    <cellStyle name="Normal 12 8 9 6" xfId="14842" xr:uid="{00000000-0005-0000-0000-0000ECC30000}"/>
    <cellStyle name="Normal 12 8 9 6 2" xfId="40462" xr:uid="{00000000-0005-0000-0000-0000EDC30000}"/>
    <cellStyle name="Normal 12 8 9 7" xfId="27652" xr:uid="{00000000-0005-0000-0000-0000EEC30000}"/>
    <cellStyle name="Normal 12 9" xfId="219" xr:uid="{00000000-0005-0000-0000-0000EFC30000}"/>
    <cellStyle name="Normal 12 9 10" xfId="3927" xr:uid="{00000000-0005-0000-0000-0000F0C30000}"/>
    <cellStyle name="Normal 12 9 10 2" xfId="9417" xr:uid="{00000000-0005-0000-0000-0000F1C30000}"/>
    <cellStyle name="Normal 12 9 10 2 2" xfId="22228" xr:uid="{00000000-0005-0000-0000-0000F2C30000}"/>
    <cellStyle name="Normal 12 9 10 2 2 2" xfId="47848" xr:uid="{00000000-0005-0000-0000-0000F3C30000}"/>
    <cellStyle name="Normal 12 9 10 2 3" xfId="35038" xr:uid="{00000000-0005-0000-0000-0000F4C30000}"/>
    <cellStyle name="Normal 12 9 10 3" xfId="16738" xr:uid="{00000000-0005-0000-0000-0000F5C30000}"/>
    <cellStyle name="Normal 12 9 10 3 2" xfId="42358" xr:uid="{00000000-0005-0000-0000-0000F6C30000}"/>
    <cellStyle name="Normal 12 9 10 4" xfId="29548" xr:uid="{00000000-0005-0000-0000-0000F7C30000}"/>
    <cellStyle name="Normal 12 9 11" xfId="11247" xr:uid="{00000000-0005-0000-0000-0000F8C30000}"/>
    <cellStyle name="Normal 12 9 11 2" xfId="24058" xr:uid="{00000000-0005-0000-0000-0000F9C30000}"/>
    <cellStyle name="Normal 12 9 11 2 2" xfId="49678" xr:uid="{00000000-0005-0000-0000-0000FAC30000}"/>
    <cellStyle name="Normal 12 9 11 3" xfId="36868" xr:uid="{00000000-0005-0000-0000-0000FBC30000}"/>
    <cellStyle name="Normal 12 9 12" xfId="5757" xr:uid="{00000000-0005-0000-0000-0000FCC30000}"/>
    <cellStyle name="Normal 12 9 12 2" xfId="18568" xr:uid="{00000000-0005-0000-0000-0000FDC30000}"/>
    <cellStyle name="Normal 12 9 12 2 2" xfId="44188" xr:uid="{00000000-0005-0000-0000-0000FEC30000}"/>
    <cellStyle name="Normal 12 9 12 3" xfId="31378" xr:uid="{00000000-0005-0000-0000-0000FFC30000}"/>
    <cellStyle name="Normal 12 9 13" xfId="13078" xr:uid="{00000000-0005-0000-0000-000000C40000}"/>
    <cellStyle name="Normal 12 9 13 2" xfId="38698" xr:uid="{00000000-0005-0000-0000-000001C40000}"/>
    <cellStyle name="Normal 12 9 14" xfId="25888" xr:uid="{00000000-0005-0000-0000-000002C40000}"/>
    <cellStyle name="Normal 12 9 2" xfId="306" xr:uid="{00000000-0005-0000-0000-000003C40000}"/>
    <cellStyle name="Normal 12 9 2 10" xfId="5798" xr:uid="{00000000-0005-0000-0000-000004C40000}"/>
    <cellStyle name="Normal 12 9 2 10 2" xfId="18609" xr:uid="{00000000-0005-0000-0000-000005C40000}"/>
    <cellStyle name="Normal 12 9 2 10 2 2" xfId="44229" xr:uid="{00000000-0005-0000-0000-000006C40000}"/>
    <cellStyle name="Normal 12 9 2 10 3" xfId="31419" xr:uid="{00000000-0005-0000-0000-000007C40000}"/>
    <cellStyle name="Normal 12 9 2 11" xfId="13119" xr:uid="{00000000-0005-0000-0000-000008C40000}"/>
    <cellStyle name="Normal 12 9 2 11 2" xfId="38739" xr:uid="{00000000-0005-0000-0000-000009C40000}"/>
    <cellStyle name="Normal 12 9 2 12" xfId="25929" xr:uid="{00000000-0005-0000-0000-00000AC40000}"/>
    <cellStyle name="Normal 12 9 2 2" xfId="535" xr:uid="{00000000-0005-0000-0000-00000BC40000}"/>
    <cellStyle name="Normal 12 9 2 2 2" xfId="934" xr:uid="{00000000-0005-0000-0000-00000CC40000}"/>
    <cellStyle name="Normal 12 9 2 2 2 2" xfId="1829" xr:uid="{00000000-0005-0000-0000-00000DC40000}"/>
    <cellStyle name="Normal 12 9 2 2 2 2 2" xfId="3659" xr:uid="{00000000-0005-0000-0000-00000EC40000}"/>
    <cellStyle name="Normal 12 9 2 2 2 2 2 2" xfId="9149" xr:uid="{00000000-0005-0000-0000-00000FC40000}"/>
    <cellStyle name="Normal 12 9 2 2 2 2 2 2 2" xfId="21960" xr:uid="{00000000-0005-0000-0000-000010C40000}"/>
    <cellStyle name="Normal 12 9 2 2 2 2 2 2 2 2" xfId="47580" xr:uid="{00000000-0005-0000-0000-000011C40000}"/>
    <cellStyle name="Normal 12 9 2 2 2 2 2 2 3" xfId="34770" xr:uid="{00000000-0005-0000-0000-000012C40000}"/>
    <cellStyle name="Normal 12 9 2 2 2 2 2 3" xfId="16470" xr:uid="{00000000-0005-0000-0000-000013C40000}"/>
    <cellStyle name="Normal 12 9 2 2 2 2 2 3 2" xfId="42090" xr:uid="{00000000-0005-0000-0000-000014C40000}"/>
    <cellStyle name="Normal 12 9 2 2 2 2 2 4" xfId="29280" xr:uid="{00000000-0005-0000-0000-000015C40000}"/>
    <cellStyle name="Normal 12 9 2 2 2 2 3" xfId="5489" xr:uid="{00000000-0005-0000-0000-000016C40000}"/>
    <cellStyle name="Normal 12 9 2 2 2 2 3 2" xfId="10979" xr:uid="{00000000-0005-0000-0000-000017C40000}"/>
    <cellStyle name="Normal 12 9 2 2 2 2 3 2 2" xfId="23790" xr:uid="{00000000-0005-0000-0000-000018C40000}"/>
    <cellStyle name="Normal 12 9 2 2 2 2 3 2 2 2" xfId="49410" xr:uid="{00000000-0005-0000-0000-000019C40000}"/>
    <cellStyle name="Normal 12 9 2 2 2 2 3 2 3" xfId="36600" xr:uid="{00000000-0005-0000-0000-00001AC40000}"/>
    <cellStyle name="Normal 12 9 2 2 2 2 3 3" xfId="18300" xr:uid="{00000000-0005-0000-0000-00001BC40000}"/>
    <cellStyle name="Normal 12 9 2 2 2 2 3 3 2" xfId="43920" xr:uid="{00000000-0005-0000-0000-00001CC40000}"/>
    <cellStyle name="Normal 12 9 2 2 2 2 3 4" xfId="31110" xr:uid="{00000000-0005-0000-0000-00001DC40000}"/>
    <cellStyle name="Normal 12 9 2 2 2 2 4" xfId="12809" xr:uid="{00000000-0005-0000-0000-00001EC40000}"/>
    <cellStyle name="Normal 12 9 2 2 2 2 4 2" xfId="25620" xr:uid="{00000000-0005-0000-0000-00001FC40000}"/>
    <cellStyle name="Normal 12 9 2 2 2 2 4 2 2" xfId="51240" xr:uid="{00000000-0005-0000-0000-000020C40000}"/>
    <cellStyle name="Normal 12 9 2 2 2 2 4 3" xfId="38430" xr:uid="{00000000-0005-0000-0000-000021C40000}"/>
    <cellStyle name="Normal 12 9 2 2 2 2 5" xfId="7319" xr:uid="{00000000-0005-0000-0000-000022C40000}"/>
    <cellStyle name="Normal 12 9 2 2 2 2 5 2" xfId="20130" xr:uid="{00000000-0005-0000-0000-000023C40000}"/>
    <cellStyle name="Normal 12 9 2 2 2 2 5 2 2" xfId="45750" xr:uid="{00000000-0005-0000-0000-000024C40000}"/>
    <cellStyle name="Normal 12 9 2 2 2 2 5 3" xfId="32940" xr:uid="{00000000-0005-0000-0000-000025C40000}"/>
    <cellStyle name="Normal 12 9 2 2 2 2 6" xfId="14640" xr:uid="{00000000-0005-0000-0000-000026C40000}"/>
    <cellStyle name="Normal 12 9 2 2 2 2 6 2" xfId="40260" xr:uid="{00000000-0005-0000-0000-000027C40000}"/>
    <cellStyle name="Normal 12 9 2 2 2 2 7" xfId="27450" xr:uid="{00000000-0005-0000-0000-000028C40000}"/>
    <cellStyle name="Normal 12 9 2 2 2 3" xfId="2765" xr:uid="{00000000-0005-0000-0000-000029C40000}"/>
    <cellStyle name="Normal 12 9 2 2 2 3 2" xfId="8255" xr:uid="{00000000-0005-0000-0000-00002AC40000}"/>
    <cellStyle name="Normal 12 9 2 2 2 3 2 2" xfId="21066" xr:uid="{00000000-0005-0000-0000-00002BC40000}"/>
    <cellStyle name="Normal 12 9 2 2 2 3 2 2 2" xfId="46686" xr:uid="{00000000-0005-0000-0000-00002CC40000}"/>
    <cellStyle name="Normal 12 9 2 2 2 3 2 3" xfId="33876" xr:uid="{00000000-0005-0000-0000-00002DC40000}"/>
    <cellStyle name="Normal 12 9 2 2 2 3 3" xfId="15576" xr:uid="{00000000-0005-0000-0000-00002EC40000}"/>
    <cellStyle name="Normal 12 9 2 2 2 3 3 2" xfId="41196" xr:uid="{00000000-0005-0000-0000-00002FC40000}"/>
    <cellStyle name="Normal 12 9 2 2 2 3 4" xfId="28386" xr:uid="{00000000-0005-0000-0000-000030C40000}"/>
    <cellStyle name="Normal 12 9 2 2 2 4" xfId="4595" xr:uid="{00000000-0005-0000-0000-000031C40000}"/>
    <cellStyle name="Normal 12 9 2 2 2 4 2" xfId="10085" xr:uid="{00000000-0005-0000-0000-000032C40000}"/>
    <cellStyle name="Normal 12 9 2 2 2 4 2 2" xfId="22896" xr:uid="{00000000-0005-0000-0000-000033C40000}"/>
    <cellStyle name="Normal 12 9 2 2 2 4 2 2 2" xfId="48516" xr:uid="{00000000-0005-0000-0000-000034C40000}"/>
    <cellStyle name="Normal 12 9 2 2 2 4 2 3" xfId="35706" xr:uid="{00000000-0005-0000-0000-000035C40000}"/>
    <cellStyle name="Normal 12 9 2 2 2 4 3" xfId="17406" xr:uid="{00000000-0005-0000-0000-000036C40000}"/>
    <cellStyle name="Normal 12 9 2 2 2 4 3 2" xfId="43026" xr:uid="{00000000-0005-0000-0000-000037C40000}"/>
    <cellStyle name="Normal 12 9 2 2 2 4 4" xfId="30216" xr:uid="{00000000-0005-0000-0000-000038C40000}"/>
    <cellStyle name="Normal 12 9 2 2 2 5" xfId="11915" xr:uid="{00000000-0005-0000-0000-000039C40000}"/>
    <cellStyle name="Normal 12 9 2 2 2 5 2" xfId="24726" xr:uid="{00000000-0005-0000-0000-00003AC40000}"/>
    <cellStyle name="Normal 12 9 2 2 2 5 2 2" xfId="50346" xr:uid="{00000000-0005-0000-0000-00003BC40000}"/>
    <cellStyle name="Normal 12 9 2 2 2 5 3" xfId="37536" xr:uid="{00000000-0005-0000-0000-00003CC40000}"/>
    <cellStyle name="Normal 12 9 2 2 2 6" xfId="6425" xr:uid="{00000000-0005-0000-0000-00003DC40000}"/>
    <cellStyle name="Normal 12 9 2 2 2 6 2" xfId="19236" xr:uid="{00000000-0005-0000-0000-00003EC40000}"/>
    <cellStyle name="Normal 12 9 2 2 2 6 2 2" xfId="44856" xr:uid="{00000000-0005-0000-0000-00003FC40000}"/>
    <cellStyle name="Normal 12 9 2 2 2 6 3" xfId="32046" xr:uid="{00000000-0005-0000-0000-000040C40000}"/>
    <cellStyle name="Normal 12 9 2 2 2 7" xfId="13746" xr:uid="{00000000-0005-0000-0000-000041C40000}"/>
    <cellStyle name="Normal 12 9 2 2 2 7 2" xfId="39366" xr:uid="{00000000-0005-0000-0000-000042C40000}"/>
    <cellStyle name="Normal 12 9 2 2 2 8" xfId="26556" xr:uid="{00000000-0005-0000-0000-000043C40000}"/>
    <cellStyle name="Normal 12 9 2 2 3" xfId="1430" xr:uid="{00000000-0005-0000-0000-000044C40000}"/>
    <cellStyle name="Normal 12 9 2 2 3 2" xfId="3260" xr:uid="{00000000-0005-0000-0000-000045C40000}"/>
    <cellStyle name="Normal 12 9 2 2 3 2 2" xfId="8750" xr:uid="{00000000-0005-0000-0000-000046C40000}"/>
    <cellStyle name="Normal 12 9 2 2 3 2 2 2" xfId="21561" xr:uid="{00000000-0005-0000-0000-000047C40000}"/>
    <cellStyle name="Normal 12 9 2 2 3 2 2 2 2" xfId="47181" xr:uid="{00000000-0005-0000-0000-000048C40000}"/>
    <cellStyle name="Normal 12 9 2 2 3 2 2 3" xfId="34371" xr:uid="{00000000-0005-0000-0000-000049C40000}"/>
    <cellStyle name="Normal 12 9 2 2 3 2 3" xfId="16071" xr:uid="{00000000-0005-0000-0000-00004AC40000}"/>
    <cellStyle name="Normal 12 9 2 2 3 2 3 2" xfId="41691" xr:uid="{00000000-0005-0000-0000-00004BC40000}"/>
    <cellStyle name="Normal 12 9 2 2 3 2 4" xfId="28881" xr:uid="{00000000-0005-0000-0000-00004CC40000}"/>
    <cellStyle name="Normal 12 9 2 2 3 3" xfId="5090" xr:uid="{00000000-0005-0000-0000-00004DC40000}"/>
    <cellStyle name="Normal 12 9 2 2 3 3 2" xfId="10580" xr:uid="{00000000-0005-0000-0000-00004EC40000}"/>
    <cellStyle name="Normal 12 9 2 2 3 3 2 2" xfId="23391" xr:uid="{00000000-0005-0000-0000-00004FC40000}"/>
    <cellStyle name="Normal 12 9 2 2 3 3 2 2 2" xfId="49011" xr:uid="{00000000-0005-0000-0000-000050C40000}"/>
    <cellStyle name="Normal 12 9 2 2 3 3 2 3" xfId="36201" xr:uid="{00000000-0005-0000-0000-000051C40000}"/>
    <cellStyle name="Normal 12 9 2 2 3 3 3" xfId="17901" xr:uid="{00000000-0005-0000-0000-000052C40000}"/>
    <cellStyle name="Normal 12 9 2 2 3 3 3 2" xfId="43521" xr:uid="{00000000-0005-0000-0000-000053C40000}"/>
    <cellStyle name="Normal 12 9 2 2 3 3 4" xfId="30711" xr:uid="{00000000-0005-0000-0000-000054C40000}"/>
    <cellStyle name="Normal 12 9 2 2 3 4" xfId="12410" xr:uid="{00000000-0005-0000-0000-000055C40000}"/>
    <cellStyle name="Normal 12 9 2 2 3 4 2" xfId="25221" xr:uid="{00000000-0005-0000-0000-000056C40000}"/>
    <cellStyle name="Normal 12 9 2 2 3 4 2 2" xfId="50841" xr:uid="{00000000-0005-0000-0000-000057C40000}"/>
    <cellStyle name="Normal 12 9 2 2 3 4 3" xfId="38031" xr:uid="{00000000-0005-0000-0000-000058C40000}"/>
    <cellStyle name="Normal 12 9 2 2 3 5" xfId="6920" xr:uid="{00000000-0005-0000-0000-000059C40000}"/>
    <cellStyle name="Normal 12 9 2 2 3 5 2" xfId="19731" xr:uid="{00000000-0005-0000-0000-00005AC40000}"/>
    <cellStyle name="Normal 12 9 2 2 3 5 2 2" xfId="45351" xr:uid="{00000000-0005-0000-0000-00005BC40000}"/>
    <cellStyle name="Normal 12 9 2 2 3 5 3" xfId="32541" xr:uid="{00000000-0005-0000-0000-00005CC40000}"/>
    <cellStyle name="Normal 12 9 2 2 3 6" xfId="14241" xr:uid="{00000000-0005-0000-0000-00005DC40000}"/>
    <cellStyle name="Normal 12 9 2 2 3 6 2" xfId="39861" xr:uid="{00000000-0005-0000-0000-00005EC40000}"/>
    <cellStyle name="Normal 12 9 2 2 3 7" xfId="27051" xr:uid="{00000000-0005-0000-0000-00005FC40000}"/>
    <cellStyle name="Normal 12 9 2 2 4" xfId="2366" xr:uid="{00000000-0005-0000-0000-000060C40000}"/>
    <cellStyle name="Normal 12 9 2 2 4 2" xfId="7856" xr:uid="{00000000-0005-0000-0000-000061C40000}"/>
    <cellStyle name="Normal 12 9 2 2 4 2 2" xfId="20667" xr:uid="{00000000-0005-0000-0000-000062C40000}"/>
    <cellStyle name="Normal 12 9 2 2 4 2 2 2" xfId="46287" xr:uid="{00000000-0005-0000-0000-000063C40000}"/>
    <cellStyle name="Normal 12 9 2 2 4 2 3" xfId="33477" xr:uid="{00000000-0005-0000-0000-000064C40000}"/>
    <cellStyle name="Normal 12 9 2 2 4 3" xfId="15177" xr:uid="{00000000-0005-0000-0000-000065C40000}"/>
    <cellStyle name="Normal 12 9 2 2 4 3 2" xfId="40797" xr:uid="{00000000-0005-0000-0000-000066C40000}"/>
    <cellStyle name="Normal 12 9 2 2 4 4" xfId="27987" xr:uid="{00000000-0005-0000-0000-000067C40000}"/>
    <cellStyle name="Normal 12 9 2 2 5" xfId="4196" xr:uid="{00000000-0005-0000-0000-000068C40000}"/>
    <cellStyle name="Normal 12 9 2 2 5 2" xfId="9686" xr:uid="{00000000-0005-0000-0000-000069C40000}"/>
    <cellStyle name="Normal 12 9 2 2 5 2 2" xfId="22497" xr:uid="{00000000-0005-0000-0000-00006AC40000}"/>
    <cellStyle name="Normal 12 9 2 2 5 2 2 2" xfId="48117" xr:uid="{00000000-0005-0000-0000-00006BC40000}"/>
    <cellStyle name="Normal 12 9 2 2 5 2 3" xfId="35307" xr:uid="{00000000-0005-0000-0000-00006CC40000}"/>
    <cellStyle name="Normal 12 9 2 2 5 3" xfId="17007" xr:uid="{00000000-0005-0000-0000-00006DC40000}"/>
    <cellStyle name="Normal 12 9 2 2 5 3 2" xfId="42627" xr:uid="{00000000-0005-0000-0000-00006EC40000}"/>
    <cellStyle name="Normal 12 9 2 2 5 4" xfId="29817" xr:uid="{00000000-0005-0000-0000-00006FC40000}"/>
    <cellStyle name="Normal 12 9 2 2 6" xfId="11516" xr:uid="{00000000-0005-0000-0000-000070C40000}"/>
    <cellStyle name="Normal 12 9 2 2 6 2" xfId="24327" xr:uid="{00000000-0005-0000-0000-000071C40000}"/>
    <cellStyle name="Normal 12 9 2 2 6 2 2" xfId="49947" xr:uid="{00000000-0005-0000-0000-000072C40000}"/>
    <cellStyle name="Normal 12 9 2 2 6 3" xfId="37137" xr:uid="{00000000-0005-0000-0000-000073C40000}"/>
    <cellStyle name="Normal 12 9 2 2 7" xfId="6026" xr:uid="{00000000-0005-0000-0000-000074C40000}"/>
    <cellStyle name="Normal 12 9 2 2 7 2" xfId="18837" xr:uid="{00000000-0005-0000-0000-000075C40000}"/>
    <cellStyle name="Normal 12 9 2 2 7 2 2" xfId="44457" xr:uid="{00000000-0005-0000-0000-000076C40000}"/>
    <cellStyle name="Normal 12 9 2 2 7 3" xfId="31647" xr:uid="{00000000-0005-0000-0000-000077C40000}"/>
    <cellStyle name="Normal 12 9 2 2 8" xfId="13347" xr:uid="{00000000-0005-0000-0000-000078C40000}"/>
    <cellStyle name="Normal 12 9 2 2 8 2" xfId="38967" xr:uid="{00000000-0005-0000-0000-000079C40000}"/>
    <cellStyle name="Normal 12 9 2 2 9" xfId="26157" xr:uid="{00000000-0005-0000-0000-00007AC40000}"/>
    <cellStyle name="Normal 12 9 2 3" xfId="667" xr:uid="{00000000-0005-0000-0000-00007BC40000}"/>
    <cellStyle name="Normal 12 9 2 3 2" xfId="1067" xr:uid="{00000000-0005-0000-0000-00007CC40000}"/>
    <cellStyle name="Normal 12 9 2 3 2 2" xfId="1962" xr:uid="{00000000-0005-0000-0000-00007DC40000}"/>
    <cellStyle name="Normal 12 9 2 3 2 2 2" xfId="3792" xr:uid="{00000000-0005-0000-0000-00007EC40000}"/>
    <cellStyle name="Normal 12 9 2 3 2 2 2 2" xfId="9282" xr:uid="{00000000-0005-0000-0000-00007FC40000}"/>
    <cellStyle name="Normal 12 9 2 3 2 2 2 2 2" xfId="22093" xr:uid="{00000000-0005-0000-0000-000080C40000}"/>
    <cellStyle name="Normal 12 9 2 3 2 2 2 2 2 2" xfId="47713" xr:uid="{00000000-0005-0000-0000-000081C40000}"/>
    <cellStyle name="Normal 12 9 2 3 2 2 2 2 3" xfId="34903" xr:uid="{00000000-0005-0000-0000-000082C40000}"/>
    <cellStyle name="Normal 12 9 2 3 2 2 2 3" xfId="16603" xr:uid="{00000000-0005-0000-0000-000083C40000}"/>
    <cellStyle name="Normal 12 9 2 3 2 2 2 3 2" xfId="42223" xr:uid="{00000000-0005-0000-0000-000084C40000}"/>
    <cellStyle name="Normal 12 9 2 3 2 2 2 4" xfId="29413" xr:uid="{00000000-0005-0000-0000-000085C40000}"/>
    <cellStyle name="Normal 12 9 2 3 2 2 3" xfId="5622" xr:uid="{00000000-0005-0000-0000-000086C40000}"/>
    <cellStyle name="Normal 12 9 2 3 2 2 3 2" xfId="11112" xr:uid="{00000000-0005-0000-0000-000087C40000}"/>
    <cellStyle name="Normal 12 9 2 3 2 2 3 2 2" xfId="23923" xr:uid="{00000000-0005-0000-0000-000088C40000}"/>
    <cellStyle name="Normal 12 9 2 3 2 2 3 2 2 2" xfId="49543" xr:uid="{00000000-0005-0000-0000-000089C40000}"/>
    <cellStyle name="Normal 12 9 2 3 2 2 3 2 3" xfId="36733" xr:uid="{00000000-0005-0000-0000-00008AC40000}"/>
    <cellStyle name="Normal 12 9 2 3 2 2 3 3" xfId="18433" xr:uid="{00000000-0005-0000-0000-00008BC40000}"/>
    <cellStyle name="Normal 12 9 2 3 2 2 3 3 2" xfId="44053" xr:uid="{00000000-0005-0000-0000-00008CC40000}"/>
    <cellStyle name="Normal 12 9 2 3 2 2 3 4" xfId="31243" xr:uid="{00000000-0005-0000-0000-00008DC40000}"/>
    <cellStyle name="Normal 12 9 2 3 2 2 4" xfId="12942" xr:uid="{00000000-0005-0000-0000-00008EC40000}"/>
    <cellStyle name="Normal 12 9 2 3 2 2 4 2" xfId="25753" xr:uid="{00000000-0005-0000-0000-00008FC40000}"/>
    <cellStyle name="Normal 12 9 2 3 2 2 4 2 2" xfId="51373" xr:uid="{00000000-0005-0000-0000-000090C40000}"/>
    <cellStyle name="Normal 12 9 2 3 2 2 4 3" xfId="38563" xr:uid="{00000000-0005-0000-0000-000091C40000}"/>
    <cellStyle name="Normal 12 9 2 3 2 2 5" xfId="7452" xr:uid="{00000000-0005-0000-0000-000092C40000}"/>
    <cellStyle name="Normal 12 9 2 3 2 2 5 2" xfId="20263" xr:uid="{00000000-0005-0000-0000-000093C40000}"/>
    <cellStyle name="Normal 12 9 2 3 2 2 5 2 2" xfId="45883" xr:uid="{00000000-0005-0000-0000-000094C40000}"/>
    <cellStyle name="Normal 12 9 2 3 2 2 5 3" xfId="33073" xr:uid="{00000000-0005-0000-0000-000095C40000}"/>
    <cellStyle name="Normal 12 9 2 3 2 2 6" xfId="14773" xr:uid="{00000000-0005-0000-0000-000096C40000}"/>
    <cellStyle name="Normal 12 9 2 3 2 2 6 2" xfId="40393" xr:uid="{00000000-0005-0000-0000-000097C40000}"/>
    <cellStyle name="Normal 12 9 2 3 2 2 7" xfId="27583" xr:uid="{00000000-0005-0000-0000-000098C40000}"/>
    <cellStyle name="Normal 12 9 2 3 2 3" xfId="2898" xr:uid="{00000000-0005-0000-0000-000099C40000}"/>
    <cellStyle name="Normal 12 9 2 3 2 3 2" xfId="8388" xr:uid="{00000000-0005-0000-0000-00009AC40000}"/>
    <cellStyle name="Normal 12 9 2 3 2 3 2 2" xfId="21199" xr:uid="{00000000-0005-0000-0000-00009BC40000}"/>
    <cellStyle name="Normal 12 9 2 3 2 3 2 2 2" xfId="46819" xr:uid="{00000000-0005-0000-0000-00009CC40000}"/>
    <cellStyle name="Normal 12 9 2 3 2 3 2 3" xfId="34009" xr:uid="{00000000-0005-0000-0000-00009DC40000}"/>
    <cellStyle name="Normal 12 9 2 3 2 3 3" xfId="15709" xr:uid="{00000000-0005-0000-0000-00009EC40000}"/>
    <cellStyle name="Normal 12 9 2 3 2 3 3 2" xfId="41329" xr:uid="{00000000-0005-0000-0000-00009FC40000}"/>
    <cellStyle name="Normal 12 9 2 3 2 3 4" xfId="28519" xr:uid="{00000000-0005-0000-0000-0000A0C40000}"/>
    <cellStyle name="Normal 12 9 2 3 2 4" xfId="4728" xr:uid="{00000000-0005-0000-0000-0000A1C40000}"/>
    <cellStyle name="Normal 12 9 2 3 2 4 2" xfId="10218" xr:uid="{00000000-0005-0000-0000-0000A2C40000}"/>
    <cellStyle name="Normal 12 9 2 3 2 4 2 2" xfId="23029" xr:uid="{00000000-0005-0000-0000-0000A3C40000}"/>
    <cellStyle name="Normal 12 9 2 3 2 4 2 2 2" xfId="48649" xr:uid="{00000000-0005-0000-0000-0000A4C40000}"/>
    <cellStyle name="Normal 12 9 2 3 2 4 2 3" xfId="35839" xr:uid="{00000000-0005-0000-0000-0000A5C40000}"/>
    <cellStyle name="Normal 12 9 2 3 2 4 3" xfId="17539" xr:uid="{00000000-0005-0000-0000-0000A6C40000}"/>
    <cellStyle name="Normal 12 9 2 3 2 4 3 2" xfId="43159" xr:uid="{00000000-0005-0000-0000-0000A7C40000}"/>
    <cellStyle name="Normal 12 9 2 3 2 4 4" xfId="30349" xr:uid="{00000000-0005-0000-0000-0000A8C40000}"/>
    <cellStyle name="Normal 12 9 2 3 2 5" xfId="12048" xr:uid="{00000000-0005-0000-0000-0000A9C40000}"/>
    <cellStyle name="Normal 12 9 2 3 2 5 2" xfId="24859" xr:uid="{00000000-0005-0000-0000-0000AAC40000}"/>
    <cellStyle name="Normal 12 9 2 3 2 5 2 2" xfId="50479" xr:uid="{00000000-0005-0000-0000-0000ABC40000}"/>
    <cellStyle name="Normal 12 9 2 3 2 5 3" xfId="37669" xr:uid="{00000000-0005-0000-0000-0000ACC40000}"/>
    <cellStyle name="Normal 12 9 2 3 2 6" xfId="6558" xr:uid="{00000000-0005-0000-0000-0000ADC40000}"/>
    <cellStyle name="Normal 12 9 2 3 2 6 2" xfId="19369" xr:uid="{00000000-0005-0000-0000-0000AEC40000}"/>
    <cellStyle name="Normal 12 9 2 3 2 6 2 2" xfId="44989" xr:uid="{00000000-0005-0000-0000-0000AFC40000}"/>
    <cellStyle name="Normal 12 9 2 3 2 6 3" xfId="32179" xr:uid="{00000000-0005-0000-0000-0000B0C40000}"/>
    <cellStyle name="Normal 12 9 2 3 2 7" xfId="13879" xr:uid="{00000000-0005-0000-0000-0000B1C40000}"/>
    <cellStyle name="Normal 12 9 2 3 2 7 2" xfId="39499" xr:uid="{00000000-0005-0000-0000-0000B2C40000}"/>
    <cellStyle name="Normal 12 9 2 3 2 8" xfId="26689" xr:uid="{00000000-0005-0000-0000-0000B3C40000}"/>
    <cellStyle name="Normal 12 9 2 3 3" xfId="1562" xr:uid="{00000000-0005-0000-0000-0000B4C40000}"/>
    <cellStyle name="Normal 12 9 2 3 3 2" xfId="3392" xr:uid="{00000000-0005-0000-0000-0000B5C40000}"/>
    <cellStyle name="Normal 12 9 2 3 3 2 2" xfId="8882" xr:uid="{00000000-0005-0000-0000-0000B6C40000}"/>
    <cellStyle name="Normal 12 9 2 3 3 2 2 2" xfId="21693" xr:uid="{00000000-0005-0000-0000-0000B7C40000}"/>
    <cellStyle name="Normal 12 9 2 3 3 2 2 2 2" xfId="47313" xr:uid="{00000000-0005-0000-0000-0000B8C40000}"/>
    <cellStyle name="Normal 12 9 2 3 3 2 2 3" xfId="34503" xr:uid="{00000000-0005-0000-0000-0000B9C40000}"/>
    <cellStyle name="Normal 12 9 2 3 3 2 3" xfId="16203" xr:uid="{00000000-0005-0000-0000-0000BAC40000}"/>
    <cellStyle name="Normal 12 9 2 3 3 2 3 2" xfId="41823" xr:uid="{00000000-0005-0000-0000-0000BBC40000}"/>
    <cellStyle name="Normal 12 9 2 3 3 2 4" xfId="29013" xr:uid="{00000000-0005-0000-0000-0000BCC40000}"/>
    <cellStyle name="Normal 12 9 2 3 3 3" xfId="5222" xr:uid="{00000000-0005-0000-0000-0000BDC40000}"/>
    <cellStyle name="Normal 12 9 2 3 3 3 2" xfId="10712" xr:uid="{00000000-0005-0000-0000-0000BEC40000}"/>
    <cellStyle name="Normal 12 9 2 3 3 3 2 2" xfId="23523" xr:uid="{00000000-0005-0000-0000-0000BFC40000}"/>
    <cellStyle name="Normal 12 9 2 3 3 3 2 2 2" xfId="49143" xr:uid="{00000000-0005-0000-0000-0000C0C40000}"/>
    <cellStyle name="Normal 12 9 2 3 3 3 2 3" xfId="36333" xr:uid="{00000000-0005-0000-0000-0000C1C40000}"/>
    <cellStyle name="Normal 12 9 2 3 3 3 3" xfId="18033" xr:uid="{00000000-0005-0000-0000-0000C2C40000}"/>
    <cellStyle name="Normal 12 9 2 3 3 3 3 2" xfId="43653" xr:uid="{00000000-0005-0000-0000-0000C3C40000}"/>
    <cellStyle name="Normal 12 9 2 3 3 3 4" xfId="30843" xr:uid="{00000000-0005-0000-0000-0000C4C40000}"/>
    <cellStyle name="Normal 12 9 2 3 3 4" xfId="12542" xr:uid="{00000000-0005-0000-0000-0000C5C40000}"/>
    <cellStyle name="Normal 12 9 2 3 3 4 2" xfId="25353" xr:uid="{00000000-0005-0000-0000-0000C6C40000}"/>
    <cellStyle name="Normal 12 9 2 3 3 4 2 2" xfId="50973" xr:uid="{00000000-0005-0000-0000-0000C7C40000}"/>
    <cellStyle name="Normal 12 9 2 3 3 4 3" xfId="38163" xr:uid="{00000000-0005-0000-0000-0000C8C40000}"/>
    <cellStyle name="Normal 12 9 2 3 3 5" xfId="7052" xr:uid="{00000000-0005-0000-0000-0000C9C40000}"/>
    <cellStyle name="Normal 12 9 2 3 3 5 2" xfId="19863" xr:uid="{00000000-0005-0000-0000-0000CAC40000}"/>
    <cellStyle name="Normal 12 9 2 3 3 5 2 2" xfId="45483" xr:uid="{00000000-0005-0000-0000-0000CBC40000}"/>
    <cellStyle name="Normal 12 9 2 3 3 5 3" xfId="32673" xr:uid="{00000000-0005-0000-0000-0000CCC40000}"/>
    <cellStyle name="Normal 12 9 2 3 3 6" xfId="14373" xr:uid="{00000000-0005-0000-0000-0000CDC40000}"/>
    <cellStyle name="Normal 12 9 2 3 3 6 2" xfId="39993" xr:uid="{00000000-0005-0000-0000-0000CEC40000}"/>
    <cellStyle name="Normal 12 9 2 3 3 7" xfId="27183" xr:uid="{00000000-0005-0000-0000-0000CFC40000}"/>
    <cellStyle name="Normal 12 9 2 3 4" xfId="2498" xr:uid="{00000000-0005-0000-0000-0000D0C40000}"/>
    <cellStyle name="Normal 12 9 2 3 4 2" xfId="7988" xr:uid="{00000000-0005-0000-0000-0000D1C40000}"/>
    <cellStyle name="Normal 12 9 2 3 4 2 2" xfId="20799" xr:uid="{00000000-0005-0000-0000-0000D2C40000}"/>
    <cellStyle name="Normal 12 9 2 3 4 2 2 2" xfId="46419" xr:uid="{00000000-0005-0000-0000-0000D3C40000}"/>
    <cellStyle name="Normal 12 9 2 3 4 2 3" xfId="33609" xr:uid="{00000000-0005-0000-0000-0000D4C40000}"/>
    <cellStyle name="Normal 12 9 2 3 4 3" xfId="15309" xr:uid="{00000000-0005-0000-0000-0000D5C40000}"/>
    <cellStyle name="Normal 12 9 2 3 4 3 2" xfId="40929" xr:uid="{00000000-0005-0000-0000-0000D6C40000}"/>
    <cellStyle name="Normal 12 9 2 3 4 4" xfId="28119" xr:uid="{00000000-0005-0000-0000-0000D7C40000}"/>
    <cellStyle name="Normal 12 9 2 3 5" xfId="4328" xr:uid="{00000000-0005-0000-0000-0000D8C40000}"/>
    <cellStyle name="Normal 12 9 2 3 5 2" xfId="9818" xr:uid="{00000000-0005-0000-0000-0000D9C40000}"/>
    <cellStyle name="Normal 12 9 2 3 5 2 2" xfId="22629" xr:uid="{00000000-0005-0000-0000-0000DAC40000}"/>
    <cellStyle name="Normal 12 9 2 3 5 2 2 2" xfId="48249" xr:uid="{00000000-0005-0000-0000-0000DBC40000}"/>
    <cellStyle name="Normal 12 9 2 3 5 2 3" xfId="35439" xr:uid="{00000000-0005-0000-0000-0000DCC40000}"/>
    <cellStyle name="Normal 12 9 2 3 5 3" xfId="17139" xr:uid="{00000000-0005-0000-0000-0000DDC40000}"/>
    <cellStyle name="Normal 12 9 2 3 5 3 2" xfId="42759" xr:uid="{00000000-0005-0000-0000-0000DEC40000}"/>
    <cellStyle name="Normal 12 9 2 3 5 4" xfId="29949" xr:uid="{00000000-0005-0000-0000-0000DFC40000}"/>
    <cellStyle name="Normal 12 9 2 3 6" xfId="11648" xr:uid="{00000000-0005-0000-0000-0000E0C40000}"/>
    <cellStyle name="Normal 12 9 2 3 6 2" xfId="24459" xr:uid="{00000000-0005-0000-0000-0000E1C40000}"/>
    <cellStyle name="Normal 12 9 2 3 6 2 2" xfId="50079" xr:uid="{00000000-0005-0000-0000-0000E2C40000}"/>
    <cellStyle name="Normal 12 9 2 3 6 3" xfId="37269" xr:uid="{00000000-0005-0000-0000-0000E3C40000}"/>
    <cellStyle name="Normal 12 9 2 3 7" xfId="6158" xr:uid="{00000000-0005-0000-0000-0000E4C40000}"/>
    <cellStyle name="Normal 12 9 2 3 7 2" xfId="18969" xr:uid="{00000000-0005-0000-0000-0000E5C40000}"/>
    <cellStyle name="Normal 12 9 2 3 7 2 2" xfId="44589" xr:uid="{00000000-0005-0000-0000-0000E6C40000}"/>
    <cellStyle name="Normal 12 9 2 3 7 3" xfId="31779" xr:uid="{00000000-0005-0000-0000-0000E7C40000}"/>
    <cellStyle name="Normal 12 9 2 3 8" xfId="13479" xr:uid="{00000000-0005-0000-0000-0000E8C40000}"/>
    <cellStyle name="Normal 12 9 2 3 8 2" xfId="39099" xr:uid="{00000000-0005-0000-0000-0000E9C40000}"/>
    <cellStyle name="Normal 12 9 2 3 9" xfId="26289" xr:uid="{00000000-0005-0000-0000-0000EAC40000}"/>
    <cellStyle name="Normal 12 9 2 4" xfId="442" xr:uid="{00000000-0005-0000-0000-0000EBC40000}"/>
    <cellStyle name="Normal 12 9 2 4 2" xfId="1337" xr:uid="{00000000-0005-0000-0000-0000ECC40000}"/>
    <cellStyle name="Normal 12 9 2 4 2 2" xfId="3167" xr:uid="{00000000-0005-0000-0000-0000EDC40000}"/>
    <cellStyle name="Normal 12 9 2 4 2 2 2" xfId="8657" xr:uid="{00000000-0005-0000-0000-0000EEC40000}"/>
    <cellStyle name="Normal 12 9 2 4 2 2 2 2" xfId="21468" xr:uid="{00000000-0005-0000-0000-0000EFC40000}"/>
    <cellStyle name="Normal 12 9 2 4 2 2 2 2 2" xfId="47088" xr:uid="{00000000-0005-0000-0000-0000F0C40000}"/>
    <cellStyle name="Normal 12 9 2 4 2 2 2 3" xfId="34278" xr:uid="{00000000-0005-0000-0000-0000F1C40000}"/>
    <cellStyle name="Normal 12 9 2 4 2 2 3" xfId="15978" xr:uid="{00000000-0005-0000-0000-0000F2C40000}"/>
    <cellStyle name="Normal 12 9 2 4 2 2 3 2" xfId="41598" xr:uid="{00000000-0005-0000-0000-0000F3C40000}"/>
    <cellStyle name="Normal 12 9 2 4 2 2 4" xfId="28788" xr:uid="{00000000-0005-0000-0000-0000F4C40000}"/>
    <cellStyle name="Normal 12 9 2 4 2 3" xfId="4997" xr:uid="{00000000-0005-0000-0000-0000F5C40000}"/>
    <cellStyle name="Normal 12 9 2 4 2 3 2" xfId="10487" xr:uid="{00000000-0005-0000-0000-0000F6C40000}"/>
    <cellStyle name="Normal 12 9 2 4 2 3 2 2" xfId="23298" xr:uid="{00000000-0005-0000-0000-0000F7C40000}"/>
    <cellStyle name="Normal 12 9 2 4 2 3 2 2 2" xfId="48918" xr:uid="{00000000-0005-0000-0000-0000F8C40000}"/>
    <cellStyle name="Normal 12 9 2 4 2 3 2 3" xfId="36108" xr:uid="{00000000-0005-0000-0000-0000F9C40000}"/>
    <cellStyle name="Normal 12 9 2 4 2 3 3" xfId="17808" xr:uid="{00000000-0005-0000-0000-0000FAC40000}"/>
    <cellStyle name="Normal 12 9 2 4 2 3 3 2" xfId="43428" xr:uid="{00000000-0005-0000-0000-0000FBC40000}"/>
    <cellStyle name="Normal 12 9 2 4 2 3 4" xfId="30618" xr:uid="{00000000-0005-0000-0000-0000FCC40000}"/>
    <cellStyle name="Normal 12 9 2 4 2 4" xfId="12317" xr:uid="{00000000-0005-0000-0000-0000FDC40000}"/>
    <cellStyle name="Normal 12 9 2 4 2 4 2" xfId="25128" xr:uid="{00000000-0005-0000-0000-0000FEC40000}"/>
    <cellStyle name="Normal 12 9 2 4 2 4 2 2" xfId="50748" xr:uid="{00000000-0005-0000-0000-0000FFC40000}"/>
    <cellStyle name="Normal 12 9 2 4 2 4 3" xfId="37938" xr:uid="{00000000-0005-0000-0000-000000C50000}"/>
    <cellStyle name="Normal 12 9 2 4 2 5" xfId="6827" xr:uid="{00000000-0005-0000-0000-000001C50000}"/>
    <cellStyle name="Normal 12 9 2 4 2 5 2" xfId="19638" xr:uid="{00000000-0005-0000-0000-000002C50000}"/>
    <cellStyle name="Normal 12 9 2 4 2 5 2 2" xfId="45258" xr:uid="{00000000-0005-0000-0000-000003C50000}"/>
    <cellStyle name="Normal 12 9 2 4 2 5 3" xfId="32448" xr:uid="{00000000-0005-0000-0000-000004C50000}"/>
    <cellStyle name="Normal 12 9 2 4 2 6" xfId="14148" xr:uid="{00000000-0005-0000-0000-000005C50000}"/>
    <cellStyle name="Normal 12 9 2 4 2 6 2" xfId="39768" xr:uid="{00000000-0005-0000-0000-000006C50000}"/>
    <cellStyle name="Normal 12 9 2 4 2 7" xfId="26958" xr:uid="{00000000-0005-0000-0000-000007C50000}"/>
    <cellStyle name="Normal 12 9 2 4 3" xfId="2273" xr:uid="{00000000-0005-0000-0000-000008C50000}"/>
    <cellStyle name="Normal 12 9 2 4 3 2" xfId="7763" xr:uid="{00000000-0005-0000-0000-000009C50000}"/>
    <cellStyle name="Normal 12 9 2 4 3 2 2" xfId="20574" xr:uid="{00000000-0005-0000-0000-00000AC50000}"/>
    <cellStyle name="Normal 12 9 2 4 3 2 2 2" xfId="46194" xr:uid="{00000000-0005-0000-0000-00000BC50000}"/>
    <cellStyle name="Normal 12 9 2 4 3 2 3" xfId="33384" xr:uid="{00000000-0005-0000-0000-00000CC50000}"/>
    <cellStyle name="Normal 12 9 2 4 3 3" xfId="15084" xr:uid="{00000000-0005-0000-0000-00000DC50000}"/>
    <cellStyle name="Normal 12 9 2 4 3 3 2" xfId="40704" xr:uid="{00000000-0005-0000-0000-00000EC50000}"/>
    <cellStyle name="Normal 12 9 2 4 3 4" xfId="27894" xr:uid="{00000000-0005-0000-0000-00000FC50000}"/>
    <cellStyle name="Normal 12 9 2 4 4" xfId="4103" xr:uid="{00000000-0005-0000-0000-000010C50000}"/>
    <cellStyle name="Normal 12 9 2 4 4 2" xfId="9593" xr:uid="{00000000-0005-0000-0000-000011C50000}"/>
    <cellStyle name="Normal 12 9 2 4 4 2 2" xfId="22404" xr:uid="{00000000-0005-0000-0000-000012C50000}"/>
    <cellStyle name="Normal 12 9 2 4 4 2 2 2" xfId="48024" xr:uid="{00000000-0005-0000-0000-000013C50000}"/>
    <cellStyle name="Normal 12 9 2 4 4 2 3" xfId="35214" xr:uid="{00000000-0005-0000-0000-000014C50000}"/>
    <cellStyle name="Normal 12 9 2 4 4 3" xfId="16914" xr:uid="{00000000-0005-0000-0000-000015C50000}"/>
    <cellStyle name="Normal 12 9 2 4 4 3 2" xfId="42534" xr:uid="{00000000-0005-0000-0000-000016C50000}"/>
    <cellStyle name="Normal 12 9 2 4 4 4" xfId="29724" xr:uid="{00000000-0005-0000-0000-000017C50000}"/>
    <cellStyle name="Normal 12 9 2 4 5" xfId="11423" xr:uid="{00000000-0005-0000-0000-000018C50000}"/>
    <cellStyle name="Normal 12 9 2 4 5 2" xfId="24234" xr:uid="{00000000-0005-0000-0000-000019C50000}"/>
    <cellStyle name="Normal 12 9 2 4 5 2 2" xfId="49854" xr:uid="{00000000-0005-0000-0000-00001AC50000}"/>
    <cellStyle name="Normal 12 9 2 4 5 3" xfId="37044" xr:uid="{00000000-0005-0000-0000-00001BC50000}"/>
    <cellStyle name="Normal 12 9 2 4 6" xfId="5933" xr:uid="{00000000-0005-0000-0000-00001CC50000}"/>
    <cellStyle name="Normal 12 9 2 4 6 2" xfId="18744" xr:uid="{00000000-0005-0000-0000-00001DC50000}"/>
    <cellStyle name="Normal 12 9 2 4 6 2 2" xfId="44364" xr:uid="{00000000-0005-0000-0000-00001EC50000}"/>
    <cellStyle name="Normal 12 9 2 4 6 3" xfId="31554" xr:uid="{00000000-0005-0000-0000-00001FC50000}"/>
    <cellStyle name="Normal 12 9 2 4 7" xfId="13254" xr:uid="{00000000-0005-0000-0000-000020C50000}"/>
    <cellStyle name="Normal 12 9 2 4 7 2" xfId="38874" xr:uid="{00000000-0005-0000-0000-000021C50000}"/>
    <cellStyle name="Normal 12 9 2 4 8" xfId="26064" xr:uid="{00000000-0005-0000-0000-000022C50000}"/>
    <cellStyle name="Normal 12 9 2 5" xfId="801" xr:uid="{00000000-0005-0000-0000-000023C50000}"/>
    <cellStyle name="Normal 12 9 2 5 2" xfId="1696" xr:uid="{00000000-0005-0000-0000-000024C50000}"/>
    <cellStyle name="Normal 12 9 2 5 2 2" xfId="3526" xr:uid="{00000000-0005-0000-0000-000025C50000}"/>
    <cellStyle name="Normal 12 9 2 5 2 2 2" xfId="9016" xr:uid="{00000000-0005-0000-0000-000026C50000}"/>
    <cellStyle name="Normal 12 9 2 5 2 2 2 2" xfId="21827" xr:uid="{00000000-0005-0000-0000-000027C50000}"/>
    <cellStyle name="Normal 12 9 2 5 2 2 2 2 2" xfId="47447" xr:uid="{00000000-0005-0000-0000-000028C50000}"/>
    <cellStyle name="Normal 12 9 2 5 2 2 2 3" xfId="34637" xr:uid="{00000000-0005-0000-0000-000029C50000}"/>
    <cellStyle name="Normal 12 9 2 5 2 2 3" xfId="16337" xr:uid="{00000000-0005-0000-0000-00002AC50000}"/>
    <cellStyle name="Normal 12 9 2 5 2 2 3 2" xfId="41957" xr:uid="{00000000-0005-0000-0000-00002BC50000}"/>
    <cellStyle name="Normal 12 9 2 5 2 2 4" xfId="29147" xr:uid="{00000000-0005-0000-0000-00002CC50000}"/>
    <cellStyle name="Normal 12 9 2 5 2 3" xfId="5356" xr:uid="{00000000-0005-0000-0000-00002DC50000}"/>
    <cellStyle name="Normal 12 9 2 5 2 3 2" xfId="10846" xr:uid="{00000000-0005-0000-0000-00002EC50000}"/>
    <cellStyle name="Normal 12 9 2 5 2 3 2 2" xfId="23657" xr:uid="{00000000-0005-0000-0000-00002FC50000}"/>
    <cellStyle name="Normal 12 9 2 5 2 3 2 2 2" xfId="49277" xr:uid="{00000000-0005-0000-0000-000030C50000}"/>
    <cellStyle name="Normal 12 9 2 5 2 3 2 3" xfId="36467" xr:uid="{00000000-0005-0000-0000-000031C50000}"/>
    <cellStyle name="Normal 12 9 2 5 2 3 3" xfId="18167" xr:uid="{00000000-0005-0000-0000-000032C50000}"/>
    <cellStyle name="Normal 12 9 2 5 2 3 3 2" xfId="43787" xr:uid="{00000000-0005-0000-0000-000033C50000}"/>
    <cellStyle name="Normal 12 9 2 5 2 3 4" xfId="30977" xr:uid="{00000000-0005-0000-0000-000034C50000}"/>
    <cellStyle name="Normal 12 9 2 5 2 4" xfId="12676" xr:uid="{00000000-0005-0000-0000-000035C50000}"/>
    <cellStyle name="Normal 12 9 2 5 2 4 2" xfId="25487" xr:uid="{00000000-0005-0000-0000-000036C50000}"/>
    <cellStyle name="Normal 12 9 2 5 2 4 2 2" xfId="51107" xr:uid="{00000000-0005-0000-0000-000037C50000}"/>
    <cellStyle name="Normal 12 9 2 5 2 4 3" xfId="38297" xr:uid="{00000000-0005-0000-0000-000038C50000}"/>
    <cellStyle name="Normal 12 9 2 5 2 5" xfId="7186" xr:uid="{00000000-0005-0000-0000-000039C50000}"/>
    <cellStyle name="Normal 12 9 2 5 2 5 2" xfId="19997" xr:uid="{00000000-0005-0000-0000-00003AC50000}"/>
    <cellStyle name="Normal 12 9 2 5 2 5 2 2" xfId="45617" xr:uid="{00000000-0005-0000-0000-00003BC50000}"/>
    <cellStyle name="Normal 12 9 2 5 2 5 3" xfId="32807" xr:uid="{00000000-0005-0000-0000-00003CC50000}"/>
    <cellStyle name="Normal 12 9 2 5 2 6" xfId="14507" xr:uid="{00000000-0005-0000-0000-00003DC50000}"/>
    <cellStyle name="Normal 12 9 2 5 2 6 2" xfId="40127" xr:uid="{00000000-0005-0000-0000-00003EC50000}"/>
    <cellStyle name="Normal 12 9 2 5 2 7" xfId="27317" xr:uid="{00000000-0005-0000-0000-00003FC50000}"/>
    <cellStyle name="Normal 12 9 2 5 3" xfId="2632" xr:uid="{00000000-0005-0000-0000-000040C50000}"/>
    <cellStyle name="Normal 12 9 2 5 3 2" xfId="8122" xr:uid="{00000000-0005-0000-0000-000041C50000}"/>
    <cellStyle name="Normal 12 9 2 5 3 2 2" xfId="20933" xr:uid="{00000000-0005-0000-0000-000042C50000}"/>
    <cellStyle name="Normal 12 9 2 5 3 2 2 2" xfId="46553" xr:uid="{00000000-0005-0000-0000-000043C50000}"/>
    <cellStyle name="Normal 12 9 2 5 3 2 3" xfId="33743" xr:uid="{00000000-0005-0000-0000-000044C50000}"/>
    <cellStyle name="Normal 12 9 2 5 3 3" xfId="15443" xr:uid="{00000000-0005-0000-0000-000045C50000}"/>
    <cellStyle name="Normal 12 9 2 5 3 3 2" xfId="41063" xr:uid="{00000000-0005-0000-0000-000046C50000}"/>
    <cellStyle name="Normal 12 9 2 5 3 4" xfId="28253" xr:uid="{00000000-0005-0000-0000-000047C50000}"/>
    <cellStyle name="Normal 12 9 2 5 4" xfId="4462" xr:uid="{00000000-0005-0000-0000-000048C50000}"/>
    <cellStyle name="Normal 12 9 2 5 4 2" xfId="9952" xr:uid="{00000000-0005-0000-0000-000049C50000}"/>
    <cellStyle name="Normal 12 9 2 5 4 2 2" xfId="22763" xr:uid="{00000000-0005-0000-0000-00004AC50000}"/>
    <cellStyle name="Normal 12 9 2 5 4 2 2 2" xfId="48383" xr:uid="{00000000-0005-0000-0000-00004BC50000}"/>
    <cellStyle name="Normal 12 9 2 5 4 2 3" xfId="35573" xr:uid="{00000000-0005-0000-0000-00004CC50000}"/>
    <cellStyle name="Normal 12 9 2 5 4 3" xfId="17273" xr:uid="{00000000-0005-0000-0000-00004DC50000}"/>
    <cellStyle name="Normal 12 9 2 5 4 3 2" xfId="42893" xr:uid="{00000000-0005-0000-0000-00004EC50000}"/>
    <cellStyle name="Normal 12 9 2 5 4 4" xfId="30083" xr:uid="{00000000-0005-0000-0000-00004FC50000}"/>
    <cellStyle name="Normal 12 9 2 5 5" xfId="11782" xr:uid="{00000000-0005-0000-0000-000050C50000}"/>
    <cellStyle name="Normal 12 9 2 5 5 2" xfId="24593" xr:uid="{00000000-0005-0000-0000-000051C50000}"/>
    <cellStyle name="Normal 12 9 2 5 5 2 2" xfId="50213" xr:uid="{00000000-0005-0000-0000-000052C50000}"/>
    <cellStyle name="Normal 12 9 2 5 5 3" xfId="37403" xr:uid="{00000000-0005-0000-0000-000053C50000}"/>
    <cellStyle name="Normal 12 9 2 5 6" xfId="6292" xr:uid="{00000000-0005-0000-0000-000054C50000}"/>
    <cellStyle name="Normal 12 9 2 5 6 2" xfId="19103" xr:uid="{00000000-0005-0000-0000-000055C50000}"/>
    <cellStyle name="Normal 12 9 2 5 6 2 2" xfId="44723" xr:uid="{00000000-0005-0000-0000-000056C50000}"/>
    <cellStyle name="Normal 12 9 2 5 6 3" xfId="31913" xr:uid="{00000000-0005-0000-0000-000057C50000}"/>
    <cellStyle name="Normal 12 9 2 5 7" xfId="13613" xr:uid="{00000000-0005-0000-0000-000058C50000}"/>
    <cellStyle name="Normal 12 9 2 5 7 2" xfId="39233" xr:uid="{00000000-0005-0000-0000-000059C50000}"/>
    <cellStyle name="Normal 12 9 2 5 8" xfId="26423" xr:uid="{00000000-0005-0000-0000-00005AC50000}"/>
    <cellStyle name="Normal 12 9 2 6" xfId="1202" xr:uid="{00000000-0005-0000-0000-00005BC50000}"/>
    <cellStyle name="Normal 12 9 2 6 2" xfId="3032" xr:uid="{00000000-0005-0000-0000-00005CC50000}"/>
    <cellStyle name="Normal 12 9 2 6 2 2" xfId="8522" xr:uid="{00000000-0005-0000-0000-00005DC50000}"/>
    <cellStyle name="Normal 12 9 2 6 2 2 2" xfId="21333" xr:uid="{00000000-0005-0000-0000-00005EC50000}"/>
    <cellStyle name="Normal 12 9 2 6 2 2 2 2" xfId="46953" xr:uid="{00000000-0005-0000-0000-00005FC50000}"/>
    <cellStyle name="Normal 12 9 2 6 2 2 3" xfId="34143" xr:uid="{00000000-0005-0000-0000-000060C50000}"/>
    <cellStyle name="Normal 12 9 2 6 2 3" xfId="15843" xr:uid="{00000000-0005-0000-0000-000061C50000}"/>
    <cellStyle name="Normal 12 9 2 6 2 3 2" xfId="41463" xr:uid="{00000000-0005-0000-0000-000062C50000}"/>
    <cellStyle name="Normal 12 9 2 6 2 4" xfId="28653" xr:uid="{00000000-0005-0000-0000-000063C50000}"/>
    <cellStyle name="Normal 12 9 2 6 3" xfId="4862" xr:uid="{00000000-0005-0000-0000-000064C50000}"/>
    <cellStyle name="Normal 12 9 2 6 3 2" xfId="10352" xr:uid="{00000000-0005-0000-0000-000065C50000}"/>
    <cellStyle name="Normal 12 9 2 6 3 2 2" xfId="23163" xr:uid="{00000000-0005-0000-0000-000066C50000}"/>
    <cellStyle name="Normal 12 9 2 6 3 2 2 2" xfId="48783" xr:uid="{00000000-0005-0000-0000-000067C50000}"/>
    <cellStyle name="Normal 12 9 2 6 3 2 3" xfId="35973" xr:uid="{00000000-0005-0000-0000-000068C50000}"/>
    <cellStyle name="Normal 12 9 2 6 3 3" xfId="17673" xr:uid="{00000000-0005-0000-0000-000069C50000}"/>
    <cellStyle name="Normal 12 9 2 6 3 3 2" xfId="43293" xr:uid="{00000000-0005-0000-0000-00006AC50000}"/>
    <cellStyle name="Normal 12 9 2 6 3 4" xfId="30483" xr:uid="{00000000-0005-0000-0000-00006BC50000}"/>
    <cellStyle name="Normal 12 9 2 6 4" xfId="12182" xr:uid="{00000000-0005-0000-0000-00006CC50000}"/>
    <cellStyle name="Normal 12 9 2 6 4 2" xfId="24993" xr:uid="{00000000-0005-0000-0000-00006DC50000}"/>
    <cellStyle name="Normal 12 9 2 6 4 2 2" xfId="50613" xr:uid="{00000000-0005-0000-0000-00006EC50000}"/>
    <cellStyle name="Normal 12 9 2 6 4 3" xfId="37803" xr:uid="{00000000-0005-0000-0000-00006FC50000}"/>
    <cellStyle name="Normal 12 9 2 6 5" xfId="6692" xr:uid="{00000000-0005-0000-0000-000070C50000}"/>
    <cellStyle name="Normal 12 9 2 6 5 2" xfId="19503" xr:uid="{00000000-0005-0000-0000-000071C50000}"/>
    <cellStyle name="Normal 12 9 2 6 5 2 2" xfId="45123" xr:uid="{00000000-0005-0000-0000-000072C50000}"/>
    <cellStyle name="Normal 12 9 2 6 5 3" xfId="32313" xr:uid="{00000000-0005-0000-0000-000073C50000}"/>
    <cellStyle name="Normal 12 9 2 6 6" xfId="14013" xr:uid="{00000000-0005-0000-0000-000074C50000}"/>
    <cellStyle name="Normal 12 9 2 6 6 2" xfId="39633" xr:uid="{00000000-0005-0000-0000-000075C50000}"/>
    <cellStyle name="Normal 12 9 2 6 7" xfId="26823" xr:uid="{00000000-0005-0000-0000-000076C50000}"/>
    <cellStyle name="Normal 12 9 2 7" xfId="2138" xr:uid="{00000000-0005-0000-0000-000077C50000}"/>
    <cellStyle name="Normal 12 9 2 7 2" xfId="7628" xr:uid="{00000000-0005-0000-0000-000078C50000}"/>
    <cellStyle name="Normal 12 9 2 7 2 2" xfId="20439" xr:uid="{00000000-0005-0000-0000-000079C50000}"/>
    <cellStyle name="Normal 12 9 2 7 2 2 2" xfId="46059" xr:uid="{00000000-0005-0000-0000-00007AC50000}"/>
    <cellStyle name="Normal 12 9 2 7 2 3" xfId="33249" xr:uid="{00000000-0005-0000-0000-00007BC50000}"/>
    <cellStyle name="Normal 12 9 2 7 3" xfId="14949" xr:uid="{00000000-0005-0000-0000-00007CC50000}"/>
    <cellStyle name="Normal 12 9 2 7 3 2" xfId="40569" xr:uid="{00000000-0005-0000-0000-00007DC50000}"/>
    <cellStyle name="Normal 12 9 2 7 4" xfId="27759" xr:uid="{00000000-0005-0000-0000-00007EC50000}"/>
    <cellStyle name="Normal 12 9 2 8" xfId="3968" xr:uid="{00000000-0005-0000-0000-00007FC50000}"/>
    <cellStyle name="Normal 12 9 2 8 2" xfId="9458" xr:uid="{00000000-0005-0000-0000-000080C50000}"/>
    <cellStyle name="Normal 12 9 2 8 2 2" xfId="22269" xr:uid="{00000000-0005-0000-0000-000081C50000}"/>
    <cellStyle name="Normal 12 9 2 8 2 2 2" xfId="47889" xr:uid="{00000000-0005-0000-0000-000082C50000}"/>
    <cellStyle name="Normal 12 9 2 8 2 3" xfId="35079" xr:uid="{00000000-0005-0000-0000-000083C50000}"/>
    <cellStyle name="Normal 12 9 2 8 3" xfId="16779" xr:uid="{00000000-0005-0000-0000-000084C50000}"/>
    <cellStyle name="Normal 12 9 2 8 3 2" xfId="42399" xr:uid="{00000000-0005-0000-0000-000085C50000}"/>
    <cellStyle name="Normal 12 9 2 8 4" xfId="29589" xr:uid="{00000000-0005-0000-0000-000086C50000}"/>
    <cellStyle name="Normal 12 9 2 9" xfId="11288" xr:uid="{00000000-0005-0000-0000-000087C50000}"/>
    <cellStyle name="Normal 12 9 2 9 2" xfId="24099" xr:uid="{00000000-0005-0000-0000-000088C50000}"/>
    <cellStyle name="Normal 12 9 2 9 2 2" xfId="49719" xr:uid="{00000000-0005-0000-0000-000089C50000}"/>
    <cellStyle name="Normal 12 9 2 9 3" xfId="36909" xr:uid="{00000000-0005-0000-0000-00008AC50000}"/>
    <cellStyle name="Normal 12 9 3" xfId="357" xr:uid="{00000000-0005-0000-0000-00008BC50000}"/>
    <cellStyle name="Normal 12 9 3 10" xfId="5849" xr:uid="{00000000-0005-0000-0000-00008CC50000}"/>
    <cellStyle name="Normal 12 9 3 10 2" xfId="18660" xr:uid="{00000000-0005-0000-0000-00008DC50000}"/>
    <cellStyle name="Normal 12 9 3 10 2 2" xfId="44280" xr:uid="{00000000-0005-0000-0000-00008EC50000}"/>
    <cellStyle name="Normal 12 9 3 10 3" xfId="31470" xr:uid="{00000000-0005-0000-0000-00008FC50000}"/>
    <cellStyle name="Normal 12 9 3 11" xfId="13170" xr:uid="{00000000-0005-0000-0000-000090C50000}"/>
    <cellStyle name="Normal 12 9 3 11 2" xfId="38790" xr:uid="{00000000-0005-0000-0000-000091C50000}"/>
    <cellStyle name="Normal 12 9 3 12" xfId="25980" xr:uid="{00000000-0005-0000-0000-000092C50000}"/>
    <cellStyle name="Normal 12 9 3 2" xfId="586" xr:uid="{00000000-0005-0000-0000-000093C50000}"/>
    <cellStyle name="Normal 12 9 3 2 2" xfId="985" xr:uid="{00000000-0005-0000-0000-000094C50000}"/>
    <cellStyle name="Normal 12 9 3 2 2 2" xfId="1880" xr:uid="{00000000-0005-0000-0000-000095C50000}"/>
    <cellStyle name="Normal 12 9 3 2 2 2 2" xfId="3710" xr:uid="{00000000-0005-0000-0000-000096C50000}"/>
    <cellStyle name="Normal 12 9 3 2 2 2 2 2" xfId="9200" xr:uid="{00000000-0005-0000-0000-000097C50000}"/>
    <cellStyle name="Normal 12 9 3 2 2 2 2 2 2" xfId="22011" xr:uid="{00000000-0005-0000-0000-000098C50000}"/>
    <cellStyle name="Normal 12 9 3 2 2 2 2 2 2 2" xfId="47631" xr:uid="{00000000-0005-0000-0000-000099C50000}"/>
    <cellStyle name="Normal 12 9 3 2 2 2 2 2 3" xfId="34821" xr:uid="{00000000-0005-0000-0000-00009AC50000}"/>
    <cellStyle name="Normal 12 9 3 2 2 2 2 3" xfId="16521" xr:uid="{00000000-0005-0000-0000-00009BC50000}"/>
    <cellStyle name="Normal 12 9 3 2 2 2 2 3 2" xfId="42141" xr:uid="{00000000-0005-0000-0000-00009CC50000}"/>
    <cellStyle name="Normal 12 9 3 2 2 2 2 4" xfId="29331" xr:uid="{00000000-0005-0000-0000-00009DC50000}"/>
    <cellStyle name="Normal 12 9 3 2 2 2 3" xfId="5540" xr:uid="{00000000-0005-0000-0000-00009EC50000}"/>
    <cellStyle name="Normal 12 9 3 2 2 2 3 2" xfId="11030" xr:uid="{00000000-0005-0000-0000-00009FC50000}"/>
    <cellStyle name="Normal 12 9 3 2 2 2 3 2 2" xfId="23841" xr:uid="{00000000-0005-0000-0000-0000A0C50000}"/>
    <cellStyle name="Normal 12 9 3 2 2 2 3 2 2 2" xfId="49461" xr:uid="{00000000-0005-0000-0000-0000A1C50000}"/>
    <cellStyle name="Normal 12 9 3 2 2 2 3 2 3" xfId="36651" xr:uid="{00000000-0005-0000-0000-0000A2C50000}"/>
    <cellStyle name="Normal 12 9 3 2 2 2 3 3" xfId="18351" xr:uid="{00000000-0005-0000-0000-0000A3C50000}"/>
    <cellStyle name="Normal 12 9 3 2 2 2 3 3 2" xfId="43971" xr:uid="{00000000-0005-0000-0000-0000A4C50000}"/>
    <cellStyle name="Normal 12 9 3 2 2 2 3 4" xfId="31161" xr:uid="{00000000-0005-0000-0000-0000A5C50000}"/>
    <cellStyle name="Normal 12 9 3 2 2 2 4" xfId="12860" xr:uid="{00000000-0005-0000-0000-0000A6C50000}"/>
    <cellStyle name="Normal 12 9 3 2 2 2 4 2" xfId="25671" xr:uid="{00000000-0005-0000-0000-0000A7C50000}"/>
    <cellStyle name="Normal 12 9 3 2 2 2 4 2 2" xfId="51291" xr:uid="{00000000-0005-0000-0000-0000A8C50000}"/>
    <cellStyle name="Normal 12 9 3 2 2 2 4 3" xfId="38481" xr:uid="{00000000-0005-0000-0000-0000A9C50000}"/>
    <cellStyle name="Normal 12 9 3 2 2 2 5" xfId="7370" xr:uid="{00000000-0005-0000-0000-0000AAC50000}"/>
    <cellStyle name="Normal 12 9 3 2 2 2 5 2" xfId="20181" xr:uid="{00000000-0005-0000-0000-0000ABC50000}"/>
    <cellStyle name="Normal 12 9 3 2 2 2 5 2 2" xfId="45801" xr:uid="{00000000-0005-0000-0000-0000ACC50000}"/>
    <cellStyle name="Normal 12 9 3 2 2 2 5 3" xfId="32991" xr:uid="{00000000-0005-0000-0000-0000ADC50000}"/>
    <cellStyle name="Normal 12 9 3 2 2 2 6" xfId="14691" xr:uid="{00000000-0005-0000-0000-0000AEC50000}"/>
    <cellStyle name="Normal 12 9 3 2 2 2 6 2" xfId="40311" xr:uid="{00000000-0005-0000-0000-0000AFC50000}"/>
    <cellStyle name="Normal 12 9 3 2 2 2 7" xfId="27501" xr:uid="{00000000-0005-0000-0000-0000B0C50000}"/>
    <cellStyle name="Normal 12 9 3 2 2 3" xfId="2816" xr:uid="{00000000-0005-0000-0000-0000B1C50000}"/>
    <cellStyle name="Normal 12 9 3 2 2 3 2" xfId="8306" xr:uid="{00000000-0005-0000-0000-0000B2C50000}"/>
    <cellStyle name="Normal 12 9 3 2 2 3 2 2" xfId="21117" xr:uid="{00000000-0005-0000-0000-0000B3C50000}"/>
    <cellStyle name="Normal 12 9 3 2 2 3 2 2 2" xfId="46737" xr:uid="{00000000-0005-0000-0000-0000B4C50000}"/>
    <cellStyle name="Normal 12 9 3 2 2 3 2 3" xfId="33927" xr:uid="{00000000-0005-0000-0000-0000B5C50000}"/>
    <cellStyle name="Normal 12 9 3 2 2 3 3" xfId="15627" xr:uid="{00000000-0005-0000-0000-0000B6C50000}"/>
    <cellStyle name="Normal 12 9 3 2 2 3 3 2" xfId="41247" xr:uid="{00000000-0005-0000-0000-0000B7C50000}"/>
    <cellStyle name="Normal 12 9 3 2 2 3 4" xfId="28437" xr:uid="{00000000-0005-0000-0000-0000B8C50000}"/>
    <cellStyle name="Normal 12 9 3 2 2 4" xfId="4646" xr:uid="{00000000-0005-0000-0000-0000B9C50000}"/>
    <cellStyle name="Normal 12 9 3 2 2 4 2" xfId="10136" xr:uid="{00000000-0005-0000-0000-0000BAC50000}"/>
    <cellStyle name="Normal 12 9 3 2 2 4 2 2" xfId="22947" xr:uid="{00000000-0005-0000-0000-0000BBC50000}"/>
    <cellStyle name="Normal 12 9 3 2 2 4 2 2 2" xfId="48567" xr:uid="{00000000-0005-0000-0000-0000BCC50000}"/>
    <cellStyle name="Normal 12 9 3 2 2 4 2 3" xfId="35757" xr:uid="{00000000-0005-0000-0000-0000BDC50000}"/>
    <cellStyle name="Normal 12 9 3 2 2 4 3" xfId="17457" xr:uid="{00000000-0005-0000-0000-0000BEC50000}"/>
    <cellStyle name="Normal 12 9 3 2 2 4 3 2" xfId="43077" xr:uid="{00000000-0005-0000-0000-0000BFC50000}"/>
    <cellStyle name="Normal 12 9 3 2 2 4 4" xfId="30267" xr:uid="{00000000-0005-0000-0000-0000C0C50000}"/>
    <cellStyle name="Normal 12 9 3 2 2 5" xfId="11966" xr:uid="{00000000-0005-0000-0000-0000C1C50000}"/>
    <cellStyle name="Normal 12 9 3 2 2 5 2" xfId="24777" xr:uid="{00000000-0005-0000-0000-0000C2C50000}"/>
    <cellStyle name="Normal 12 9 3 2 2 5 2 2" xfId="50397" xr:uid="{00000000-0005-0000-0000-0000C3C50000}"/>
    <cellStyle name="Normal 12 9 3 2 2 5 3" xfId="37587" xr:uid="{00000000-0005-0000-0000-0000C4C50000}"/>
    <cellStyle name="Normal 12 9 3 2 2 6" xfId="6476" xr:uid="{00000000-0005-0000-0000-0000C5C50000}"/>
    <cellStyle name="Normal 12 9 3 2 2 6 2" xfId="19287" xr:uid="{00000000-0005-0000-0000-0000C6C50000}"/>
    <cellStyle name="Normal 12 9 3 2 2 6 2 2" xfId="44907" xr:uid="{00000000-0005-0000-0000-0000C7C50000}"/>
    <cellStyle name="Normal 12 9 3 2 2 6 3" xfId="32097" xr:uid="{00000000-0005-0000-0000-0000C8C50000}"/>
    <cellStyle name="Normal 12 9 3 2 2 7" xfId="13797" xr:uid="{00000000-0005-0000-0000-0000C9C50000}"/>
    <cellStyle name="Normal 12 9 3 2 2 7 2" xfId="39417" xr:uid="{00000000-0005-0000-0000-0000CAC50000}"/>
    <cellStyle name="Normal 12 9 3 2 2 8" xfId="26607" xr:uid="{00000000-0005-0000-0000-0000CBC50000}"/>
    <cellStyle name="Normal 12 9 3 2 3" xfId="1481" xr:uid="{00000000-0005-0000-0000-0000CCC50000}"/>
    <cellStyle name="Normal 12 9 3 2 3 2" xfId="3311" xr:uid="{00000000-0005-0000-0000-0000CDC50000}"/>
    <cellStyle name="Normal 12 9 3 2 3 2 2" xfId="8801" xr:uid="{00000000-0005-0000-0000-0000CEC50000}"/>
    <cellStyle name="Normal 12 9 3 2 3 2 2 2" xfId="21612" xr:uid="{00000000-0005-0000-0000-0000CFC50000}"/>
    <cellStyle name="Normal 12 9 3 2 3 2 2 2 2" xfId="47232" xr:uid="{00000000-0005-0000-0000-0000D0C50000}"/>
    <cellStyle name="Normal 12 9 3 2 3 2 2 3" xfId="34422" xr:uid="{00000000-0005-0000-0000-0000D1C50000}"/>
    <cellStyle name="Normal 12 9 3 2 3 2 3" xfId="16122" xr:uid="{00000000-0005-0000-0000-0000D2C50000}"/>
    <cellStyle name="Normal 12 9 3 2 3 2 3 2" xfId="41742" xr:uid="{00000000-0005-0000-0000-0000D3C50000}"/>
    <cellStyle name="Normal 12 9 3 2 3 2 4" xfId="28932" xr:uid="{00000000-0005-0000-0000-0000D4C50000}"/>
    <cellStyle name="Normal 12 9 3 2 3 3" xfId="5141" xr:uid="{00000000-0005-0000-0000-0000D5C50000}"/>
    <cellStyle name="Normal 12 9 3 2 3 3 2" xfId="10631" xr:uid="{00000000-0005-0000-0000-0000D6C50000}"/>
    <cellStyle name="Normal 12 9 3 2 3 3 2 2" xfId="23442" xr:uid="{00000000-0005-0000-0000-0000D7C50000}"/>
    <cellStyle name="Normal 12 9 3 2 3 3 2 2 2" xfId="49062" xr:uid="{00000000-0005-0000-0000-0000D8C50000}"/>
    <cellStyle name="Normal 12 9 3 2 3 3 2 3" xfId="36252" xr:uid="{00000000-0005-0000-0000-0000D9C50000}"/>
    <cellStyle name="Normal 12 9 3 2 3 3 3" xfId="17952" xr:uid="{00000000-0005-0000-0000-0000DAC50000}"/>
    <cellStyle name="Normal 12 9 3 2 3 3 3 2" xfId="43572" xr:uid="{00000000-0005-0000-0000-0000DBC50000}"/>
    <cellStyle name="Normal 12 9 3 2 3 3 4" xfId="30762" xr:uid="{00000000-0005-0000-0000-0000DCC50000}"/>
    <cellStyle name="Normal 12 9 3 2 3 4" xfId="12461" xr:uid="{00000000-0005-0000-0000-0000DDC50000}"/>
    <cellStyle name="Normal 12 9 3 2 3 4 2" xfId="25272" xr:uid="{00000000-0005-0000-0000-0000DEC50000}"/>
    <cellStyle name="Normal 12 9 3 2 3 4 2 2" xfId="50892" xr:uid="{00000000-0005-0000-0000-0000DFC50000}"/>
    <cellStyle name="Normal 12 9 3 2 3 4 3" xfId="38082" xr:uid="{00000000-0005-0000-0000-0000E0C50000}"/>
    <cellStyle name="Normal 12 9 3 2 3 5" xfId="6971" xr:uid="{00000000-0005-0000-0000-0000E1C50000}"/>
    <cellStyle name="Normal 12 9 3 2 3 5 2" xfId="19782" xr:uid="{00000000-0005-0000-0000-0000E2C50000}"/>
    <cellStyle name="Normal 12 9 3 2 3 5 2 2" xfId="45402" xr:uid="{00000000-0005-0000-0000-0000E3C50000}"/>
    <cellStyle name="Normal 12 9 3 2 3 5 3" xfId="32592" xr:uid="{00000000-0005-0000-0000-0000E4C50000}"/>
    <cellStyle name="Normal 12 9 3 2 3 6" xfId="14292" xr:uid="{00000000-0005-0000-0000-0000E5C50000}"/>
    <cellStyle name="Normal 12 9 3 2 3 6 2" xfId="39912" xr:uid="{00000000-0005-0000-0000-0000E6C50000}"/>
    <cellStyle name="Normal 12 9 3 2 3 7" xfId="27102" xr:uid="{00000000-0005-0000-0000-0000E7C50000}"/>
    <cellStyle name="Normal 12 9 3 2 4" xfId="2417" xr:uid="{00000000-0005-0000-0000-0000E8C50000}"/>
    <cellStyle name="Normal 12 9 3 2 4 2" xfId="7907" xr:uid="{00000000-0005-0000-0000-0000E9C50000}"/>
    <cellStyle name="Normal 12 9 3 2 4 2 2" xfId="20718" xr:uid="{00000000-0005-0000-0000-0000EAC50000}"/>
    <cellStyle name="Normal 12 9 3 2 4 2 2 2" xfId="46338" xr:uid="{00000000-0005-0000-0000-0000EBC50000}"/>
    <cellStyle name="Normal 12 9 3 2 4 2 3" xfId="33528" xr:uid="{00000000-0005-0000-0000-0000ECC50000}"/>
    <cellStyle name="Normal 12 9 3 2 4 3" xfId="15228" xr:uid="{00000000-0005-0000-0000-0000EDC50000}"/>
    <cellStyle name="Normal 12 9 3 2 4 3 2" xfId="40848" xr:uid="{00000000-0005-0000-0000-0000EEC50000}"/>
    <cellStyle name="Normal 12 9 3 2 4 4" xfId="28038" xr:uid="{00000000-0005-0000-0000-0000EFC50000}"/>
    <cellStyle name="Normal 12 9 3 2 5" xfId="4247" xr:uid="{00000000-0005-0000-0000-0000F0C50000}"/>
    <cellStyle name="Normal 12 9 3 2 5 2" xfId="9737" xr:uid="{00000000-0005-0000-0000-0000F1C50000}"/>
    <cellStyle name="Normal 12 9 3 2 5 2 2" xfId="22548" xr:uid="{00000000-0005-0000-0000-0000F2C50000}"/>
    <cellStyle name="Normal 12 9 3 2 5 2 2 2" xfId="48168" xr:uid="{00000000-0005-0000-0000-0000F3C50000}"/>
    <cellStyle name="Normal 12 9 3 2 5 2 3" xfId="35358" xr:uid="{00000000-0005-0000-0000-0000F4C50000}"/>
    <cellStyle name="Normal 12 9 3 2 5 3" xfId="17058" xr:uid="{00000000-0005-0000-0000-0000F5C50000}"/>
    <cellStyle name="Normal 12 9 3 2 5 3 2" xfId="42678" xr:uid="{00000000-0005-0000-0000-0000F6C50000}"/>
    <cellStyle name="Normal 12 9 3 2 5 4" xfId="29868" xr:uid="{00000000-0005-0000-0000-0000F7C50000}"/>
    <cellStyle name="Normal 12 9 3 2 6" xfId="11567" xr:uid="{00000000-0005-0000-0000-0000F8C50000}"/>
    <cellStyle name="Normal 12 9 3 2 6 2" xfId="24378" xr:uid="{00000000-0005-0000-0000-0000F9C50000}"/>
    <cellStyle name="Normal 12 9 3 2 6 2 2" xfId="49998" xr:uid="{00000000-0005-0000-0000-0000FAC50000}"/>
    <cellStyle name="Normal 12 9 3 2 6 3" xfId="37188" xr:uid="{00000000-0005-0000-0000-0000FBC50000}"/>
    <cellStyle name="Normal 12 9 3 2 7" xfId="6077" xr:uid="{00000000-0005-0000-0000-0000FCC50000}"/>
    <cellStyle name="Normal 12 9 3 2 7 2" xfId="18888" xr:uid="{00000000-0005-0000-0000-0000FDC50000}"/>
    <cellStyle name="Normal 12 9 3 2 7 2 2" xfId="44508" xr:uid="{00000000-0005-0000-0000-0000FEC50000}"/>
    <cellStyle name="Normal 12 9 3 2 7 3" xfId="31698" xr:uid="{00000000-0005-0000-0000-0000FFC50000}"/>
    <cellStyle name="Normal 12 9 3 2 8" xfId="13398" xr:uid="{00000000-0005-0000-0000-000000C60000}"/>
    <cellStyle name="Normal 12 9 3 2 8 2" xfId="39018" xr:uid="{00000000-0005-0000-0000-000001C60000}"/>
    <cellStyle name="Normal 12 9 3 2 9" xfId="26208" xr:uid="{00000000-0005-0000-0000-000002C60000}"/>
    <cellStyle name="Normal 12 9 3 3" xfId="718" xr:uid="{00000000-0005-0000-0000-000003C60000}"/>
    <cellStyle name="Normal 12 9 3 3 2" xfId="1118" xr:uid="{00000000-0005-0000-0000-000004C60000}"/>
    <cellStyle name="Normal 12 9 3 3 2 2" xfId="2013" xr:uid="{00000000-0005-0000-0000-000005C60000}"/>
    <cellStyle name="Normal 12 9 3 3 2 2 2" xfId="3843" xr:uid="{00000000-0005-0000-0000-000006C60000}"/>
    <cellStyle name="Normal 12 9 3 3 2 2 2 2" xfId="9333" xr:uid="{00000000-0005-0000-0000-000007C60000}"/>
    <cellStyle name="Normal 12 9 3 3 2 2 2 2 2" xfId="22144" xr:uid="{00000000-0005-0000-0000-000008C60000}"/>
    <cellStyle name="Normal 12 9 3 3 2 2 2 2 2 2" xfId="47764" xr:uid="{00000000-0005-0000-0000-000009C60000}"/>
    <cellStyle name="Normal 12 9 3 3 2 2 2 2 3" xfId="34954" xr:uid="{00000000-0005-0000-0000-00000AC60000}"/>
    <cellStyle name="Normal 12 9 3 3 2 2 2 3" xfId="16654" xr:uid="{00000000-0005-0000-0000-00000BC60000}"/>
    <cellStyle name="Normal 12 9 3 3 2 2 2 3 2" xfId="42274" xr:uid="{00000000-0005-0000-0000-00000CC60000}"/>
    <cellStyle name="Normal 12 9 3 3 2 2 2 4" xfId="29464" xr:uid="{00000000-0005-0000-0000-00000DC60000}"/>
    <cellStyle name="Normal 12 9 3 3 2 2 3" xfId="5673" xr:uid="{00000000-0005-0000-0000-00000EC60000}"/>
    <cellStyle name="Normal 12 9 3 3 2 2 3 2" xfId="11163" xr:uid="{00000000-0005-0000-0000-00000FC60000}"/>
    <cellStyle name="Normal 12 9 3 3 2 2 3 2 2" xfId="23974" xr:uid="{00000000-0005-0000-0000-000010C60000}"/>
    <cellStyle name="Normal 12 9 3 3 2 2 3 2 2 2" xfId="49594" xr:uid="{00000000-0005-0000-0000-000011C60000}"/>
    <cellStyle name="Normal 12 9 3 3 2 2 3 2 3" xfId="36784" xr:uid="{00000000-0005-0000-0000-000012C60000}"/>
    <cellStyle name="Normal 12 9 3 3 2 2 3 3" xfId="18484" xr:uid="{00000000-0005-0000-0000-000013C60000}"/>
    <cellStyle name="Normal 12 9 3 3 2 2 3 3 2" xfId="44104" xr:uid="{00000000-0005-0000-0000-000014C60000}"/>
    <cellStyle name="Normal 12 9 3 3 2 2 3 4" xfId="31294" xr:uid="{00000000-0005-0000-0000-000015C60000}"/>
    <cellStyle name="Normal 12 9 3 3 2 2 4" xfId="12993" xr:uid="{00000000-0005-0000-0000-000016C60000}"/>
    <cellStyle name="Normal 12 9 3 3 2 2 4 2" xfId="25804" xr:uid="{00000000-0005-0000-0000-000017C60000}"/>
    <cellStyle name="Normal 12 9 3 3 2 2 4 2 2" xfId="51424" xr:uid="{00000000-0005-0000-0000-000018C60000}"/>
    <cellStyle name="Normal 12 9 3 3 2 2 4 3" xfId="38614" xr:uid="{00000000-0005-0000-0000-000019C60000}"/>
    <cellStyle name="Normal 12 9 3 3 2 2 5" xfId="7503" xr:uid="{00000000-0005-0000-0000-00001AC60000}"/>
    <cellStyle name="Normal 12 9 3 3 2 2 5 2" xfId="20314" xr:uid="{00000000-0005-0000-0000-00001BC60000}"/>
    <cellStyle name="Normal 12 9 3 3 2 2 5 2 2" xfId="45934" xr:uid="{00000000-0005-0000-0000-00001CC60000}"/>
    <cellStyle name="Normal 12 9 3 3 2 2 5 3" xfId="33124" xr:uid="{00000000-0005-0000-0000-00001DC60000}"/>
    <cellStyle name="Normal 12 9 3 3 2 2 6" xfId="14824" xr:uid="{00000000-0005-0000-0000-00001EC60000}"/>
    <cellStyle name="Normal 12 9 3 3 2 2 6 2" xfId="40444" xr:uid="{00000000-0005-0000-0000-00001FC60000}"/>
    <cellStyle name="Normal 12 9 3 3 2 2 7" xfId="27634" xr:uid="{00000000-0005-0000-0000-000020C60000}"/>
    <cellStyle name="Normal 12 9 3 3 2 3" xfId="2949" xr:uid="{00000000-0005-0000-0000-000021C60000}"/>
    <cellStyle name="Normal 12 9 3 3 2 3 2" xfId="8439" xr:uid="{00000000-0005-0000-0000-000022C60000}"/>
    <cellStyle name="Normal 12 9 3 3 2 3 2 2" xfId="21250" xr:uid="{00000000-0005-0000-0000-000023C60000}"/>
    <cellStyle name="Normal 12 9 3 3 2 3 2 2 2" xfId="46870" xr:uid="{00000000-0005-0000-0000-000024C60000}"/>
    <cellStyle name="Normal 12 9 3 3 2 3 2 3" xfId="34060" xr:uid="{00000000-0005-0000-0000-000025C60000}"/>
    <cellStyle name="Normal 12 9 3 3 2 3 3" xfId="15760" xr:uid="{00000000-0005-0000-0000-000026C60000}"/>
    <cellStyle name="Normal 12 9 3 3 2 3 3 2" xfId="41380" xr:uid="{00000000-0005-0000-0000-000027C60000}"/>
    <cellStyle name="Normal 12 9 3 3 2 3 4" xfId="28570" xr:uid="{00000000-0005-0000-0000-000028C60000}"/>
    <cellStyle name="Normal 12 9 3 3 2 4" xfId="4779" xr:uid="{00000000-0005-0000-0000-000029C60000}"/>
    <cellStyle name="Normal 12 9 3 3 2 4 2" xfId="10269" xr:uid="{00000000-0005-0000-0000-00002AC60000}"/>
    <cellStyle name="Normal 12 9 3 3 2 4 2 2" xfId="23080" xr:uid="{00000000-0005-0000-0000-00002BC60000}"/>
    <cellStyle name="Normal 12 9 3 3 2 4 2 2 2" xfId="48700" xr:uid="{00000000-0005-0000-0000-00002CC60000}"/>
    <cellStyle name="Normal 12 9 3 3 2 4 2 3" xfId="35890" xr:uid="{00000000-0005-0000-0000-00002DC60000}"/>
    <cellStyle name="Normal 12 9 3 3 2 4 3" xfId="17590" xr:uid="{00000000-0005-0000-0000-00002EC60000}"/>
    <cellStyle name="Normal 12 9 3 3 2 4 3 2" xfId="43210" xr:uid="{00000000-0005-0000-0000-00002FC60000}"/>
    <cellStyle name="Normal 12 9 3 3 2 4 4" xfId="30400" xr:uid="{00000000-0005-0000-0000-000030C60000}"/>
    <cellStyle name="Normal 12 9 3 3 2 5" xfId="12099" xr:uid="{00000000-0005-0000-0000-000031C60000}"/>
    <cellStyle name="Normal 12 9 3 3 2 5 2" xfId="24910" xr:uid="{00000000-0005-0000-0000-000032C60000}"/>
    <cellStyle name="Normal 12 9 3 3 2 5 2 2" xfId="50530" xr:uid="{00000000-0005-0000-0000-000033C60000}"/>
    <cellStyle name="Normal 12 9 3 3 2 5 3" xfId="37720" xr:uid="{00000000-0005-0000-0000-000034C60000}"/>
    <cellStyle name="Normal 12 9 3 3 2 6" xfId="6609" xr:uid="{00000000-0005-0000-0000-000035C60000}"/>
    <cellStyle name="Normal 12 9 3 3 2 6 2" xfId="19420" xr:uid="{00000000-0005-0000-0000-000036C60000}"/>
    <cellStyle name="Normal 12 9 3 3 2 6 2 2" xfId="45040" xr:uid="{00000000-0005-0000-0000-000037C60000}"/>
    <cellStyle name="Normal 12 9 3 3 2 6 3" xfId="32230" xr:uid="{00000000-0005-0000-0000-000038C60000}"/>
    <cellStyle name="Normal 12 9 3 3 2 7" xfId="13930" xr:uid="{00000000-0005-0000-0000-000039C60000}"/>
    <cellStyle name="Normal 12 9 3 3 2 7 2" xfId="39550" xr:uid="{00000000-0005-0000-0000-00003AC60000}"/>
    <cellStyle name="Normal 12 9 3 3 2 8" xfId="26740" xr:uid="{00000000-0005-0000-0000-00003BC60000}"/>
    <cellStyle name="Normal 12 9 3 3 3" xfId="1613" xr:uid="{00000000-0005-0000-0000-00003CC60000}"/>
    <cellStyle name="Normal 12 9 3 3 3 2" xfId="3443" xr:uid="{00000000-0005-0000-0000-00003DC60000}"/>
    <cellStyle name="Normal 12 9 3 3 3 2 2" xfId="8933" xr:uid="{00000000-0005-0000-0000-00003EC60000}"/>
    <cellStyle name="Normal 12 9 3 3 3 2 2 2" xfId="21744" xr:uid="{00000000-0005-0000-0000-00003FC60000}"/>
    <cellStyle name="Normal 12 9 3 3 3 2 2 2 2" xfId="47364" xr:uid="{00000000-0005-0000-0000-000040C60000}"/>
    <cellStyle name="Normal 12 9 3 3 3 2 2 3" xfId="34554" xr:uid="{00000000-0005-0000-0000-000041C60000}"/>
    <cellStyle name="Normal 12 9 3 3 3 2 3" xfId="16254" xr:uid="{00000000-0005-0000-0000-000042C60000}"/>
    <cellStyle name="Normal 12 9 3 3 3 2 3 2" xfId="41874" xr:uid="{00000000-0005-0000-0000-000043C60000}"/>
    <cellStyle name="Normal 12 9 3 3 3 2 4" xfId="29064" xr:uid="{00000000-0005-0000-0000-000044C60000}"/>
    <cellStyle name="Normal 12 9 3 3 3 3" xfId="5273" xr:uid="{00000000-0005-0000-0000-000045C60000}"/>
    <cellStyle name="Normal 12 9 3 3 3 3 2" xfId="10763" xr:uid="{00000000-0005-0000-0000-000046C60000}"/>
    <cellStyle name="Normal 12 9 3 3 3 3 2 2" xfId="23574" xr:uid="{00000000-0005-0000-0000-000047C60000}"/>
    <cellStyle name="Normal 12 9 3 3 3 3 2 2 2" xfId="49194" xr:uid="{00000000-0005-0000-0000-000048C60000}"/>
    <cellStyle name="Normal 12 9 3 3 3 3 2 3" xfId="36384" xr:uid="{00000000-0005-0000-0000-000049C60000}"/>
    <cellStyle name="Normal 12 9 3 3 3 3 3" xfId="18084" xr:uid="{00000000-0005-0000-0000-00004AC60000}"/>
    <cellStyle name="Normal 12 9 3 3 3 3 3 2" xfId="43704" xr:uid="{00000000-0005-0000-0000-00004BC60000}"/>
    <cellStyle name="Normal 12 9 3 3 3 3 4" xfId="30894" xr:uid="{00000000-0005-0000-0000-00004CC60000}"/>
    <cellStyle name="Normal 12 9 3 3 3 4" xfId="12593" xr:uid="{00000000-0005-0000-0000-00004DC60000}"/>
    <cellStyle name="Normal 12 9 3 3 3 4 2" xfId="25404" xr:uid="{00000000-0005-0000-0000-00004EC60000}"/>
    <cellStyle name="Normal 12 9 3 3 3 4 2 2" xfId="51024" xr:uid="{00000000-0005-0000-0000-00004FC60000}"/>
    <cellStyle name="Normal 12 9 3 3 3 4 3" xfId="38214" xr:uid="{00000000-0005-0000-0000-000050C60000}"/>
    <cellStyle name="Normal 12 9 3 3 3 5" xfId="7103" xr:uid="{00000000-0005-0000-0000-000051C60000}"/>
    <cellStyle name="Normal 12 9 3 3 3 5 2" xfId="19914" xr:uid="{00000000-0005-0000-0000-000052C60000}"/>
    <cellStyle name="Normal 12 9 3 3 3 5 2 2" xfId="45534" xr:uid="{00000000-0005-0000-0000-000053C60000}"/>
    <cellStyle name="Normal 12 9 3 3 3 5 3" xfId="32724" xr:uid="{00000000-0005-0000-0000-000054C60000}"/>
    <cellStyle name="Normal 12 9 3 3 3 6" xfId="14424" xr:uid="{00000000-0005-0000-0000-000055C60000}"/>
    <cellStyle name="Normal 12 9 3 3 3 6 2" xfId="40044" xr:uid="{00000000-0005-0000-0000-000056C60000}"/>
    <cellStyle name="Normal 12 9 3 3 3 7" xfId="27234" xr:uid="{00000000-0005-0000-0000-000057C60000}"/>
    <cellStyle name="Normal 12 9 3 3 4" xfId="2549" xr:uid="{00000000-0005-0000-0000-000058C60000}"/>
    <cellStyle name="Normal 12 9 3 3 4 2" xfId="8039" xr:uid="{00000000-0005-0000-0000-000059C60000}"/>
    <cellStyle name="Normal 12 9 3 3 4 2 2" xfId="20850" xr:uid="{00000000-0005-0000-0000-00005AC60000}"/>
    <cellStyle name="Normal 12 9 3 3 4 2 2 2" xfId="46470" xr:uid="{00000000-0005-0000-0000-00005BC60000}"/>
    <cellStyle name="Normal 12 9 3 3 4 2 3" xfId="33660" xr:uid="{00000000-0005-0000-0000-00005CC60000}"/>
    <cellStyle name="Normal 12 9 3 3 4 3" xfId="15360" xr:uid="{00000000-0005-0000-0000-00005DC60000}"/>
    <cellStyle name="Normal 12 9 3 3 4 3 2" xfId="40980" xr:uid="{00000000-0005-0000-0000-00005EC60000}"/>
    <cellStyle name="Normal 12 9 3 3 4 4" xfId="28170" xr:uid="{00000000-0005-0000-0000-00005FC60000}"/>
    <cellStyle name="Normal 12 9 3 3 5" xfId="4379" xr:uid="{00000000-0005-0000-0000-000060C60000}"/>
    <cellStyle name="Normal 12 9 3 3 5 2" xfId="9869" xr:uid="{00000000-0005-0000-0000-000061C60000}"/>
    <cellStyle name="Normal 12 9 3 3 5 2 2" xfId="22680" xr:uid="{00000000-0005-0000-0000-000062C60000}"/>
    <cellStyle name="Normal 12 9 3 3 5 2 2 2" xfId="48300" xr:uid="{00000000-0005-0000-0000-000063C60000}"/>
    <cellStyle name="Normal 12 9 3 3 5 2 3" xfId="35490" xr:uid="{00000000-0005-0000-0000-000064C60000}"/>
    <cellStyle name="Normal 12 9 3 3 5 3" xfId="17190" xr:uid="{00000000-0005-0000-0000-000065C60000}"/>
    <cellStyle name="Normal 12 9 3 3 5 3 2" xfId="42810" xr:uid="{00000000-0005-0000-0000-000066C60000}"/>
    <cellStyle name="Normal 12 9 3 3 5 4" xfId="30000" xr:uid="{00000000-0005-0000-0000-000067C60000}"/>
    <cellStyle name="Normal 12 9 3 3 6" xfId="11699" xr:uid="{00000000-0005-0000-0000-000068C60000}"/>
    <cellStyle name="Normal 12 9 3 3 6 2" xfId="24510" xr:uid="{00000000-0005-0000-0000-000069C60000}"/>
    <cellStyle name="Normal 12 9 3 3 6 2 2" xfId="50130" xr:uid="{00000000-0005-0000-0000-00006AC60000}"/>
    <cellStyle name="Normal 12 9 3 3 6 3" xfId="37320" xr:uid="{00000000-0005-0000-0000-00006BC60000}"/>
    <cellStyle name="Normal 12 9 3 3 7" xfId="6209" xr:uid="{00000000-0005-0000-0000-00006CC60000}"/>
    <cellStyle name="Normal 12 9 3 3 7 2" xfId="19020" xr:uid="{00000000-0005-0000-0000-00006DC60000}"/>
    <cellStyle name="Normal 12 9 3 3 7 2 2" xfId="44640" xr:uid="{00000000-0005-0000-0000-00006EC60000}"/>
    <cellStyle name="Normal 12 9 3 3 7 3" xfId="31830" xr:uid="{00000000-0005-0000-0000-00006FC60000}"/>
    <cellStyle name="Normal 12 9 3 3 8" xfId="13530" xr:uid="{00000000-0005-0000-0000-000070C60000}"/>
    <cellStyle name="Normal 12 9 3 3 8 2" xfId="39150" xr:uid="{00000000-0005-0000-0000-000071C60000}"/>
    <cellStyle name="Normal 12 9 3 3 9" xfId="26340" xr:uid="{00000000-0005-0000-0000-000072C60000}"/>
    <cellStyle name="Normal 12 9 3 4" xfId="493" xr:uid="{00000000-0005-0000-0000-000073C60000}"/>
    <cellStyle name="Normal 12 9 3 4 2" xfId="1388" xr:uid="{00000000-0005-0000-0000-000074C60000}"/>
    <cellStyle name="Normal 12 9 3 4 2 2" xfId="3218" xr:uid="{00000000-0005-0000-0000-000075C60000}"/>
    <cellStyle name="Normal 12 9 3 4 2 2 2" xfId="8708" xr:uid="{00000000-0005-0000-0000-000076C60000}"/>
    <cellStyle name="Normal 12 9 3 4 2 2 2 2" xfId="21519" xr:uid="{00000000-0005-0000-0000-000077C60000}"/>
    <cellStyle name="Normal 12 9 3 4 2 2 2 2 2" xfId="47139" xr:uid="{00000000-0005-0000-0000-000078C60000}"/>
    <cellStyle name="Normal 12 9 3 4 2 2 2 3" xfId="34329" xr:uid="{00000000-0005-0000-0000-000079C60000}"/>
    <cellStyle name="Normal 12 9 3 4 2 2 3" xfId="16029" xr:uid="{00000000-0005-0000-0000-00007AC60000}"/>
    <cellStyle name="Normal 12 9 3 4 2 2 3 2" xfId="41649" xr:uid="{00000000-0005-0000-0000-00007BC60000}"/>
    <cellStyle name="Normal 12 9 3 4 2 2 4" xfId="28839" xr:uid="{00000000-0005-0000-0000-00007CC60000}"/>
    <cellStyle name="Normal 12 9 3 4 2 3" xfId="5048" xr:uid="{00000000-0005-0000-0000-00007DC60000}"/>
    <cellStyle name="Normal 12 9 3 4 2 3 2" xfId="10538" xr:uid="{00000000-0005-0000-0000-00007EC60000}"/>
    <cellStyle name="Normal 12 9 3 4 2 3 2 2" xfId="23349" xr:uid="{00000000-0005-0000-0000-00007FC60000}"/>
    <cellStyle name="Normal 12 9 3 4 2 3 2 2 2" xfId="48969" xr:uid="{00000000-0005-0000-0000-000080C60000}"/>
    <cellStyle name="Normal 12 9 3 4 2 3 2 3" xfId="36159" xr:uid="{00000000-0005-0000-0000-000081C60000}"/>
    <cellStyle name="Normal 12 9 3 4 2 3 3" xfId="17859" xr:uid="{00000000-0005-0000-0000-000082C60000}"/>
    <cellStyle name="Normal 12 9 3 4 2 3 3 2" xfId="43479" xr:uid="{00000000-0005-0000-0000-000083C60000}"/>
    <cellStyle name="Normal 12 9 3 4 2 3 4" xfId="30669" xr:uid="{00000000-0005-0000-0000-000084C60000}"/>
    <cellStyle name="Normal 12 9 3 4 2 4" xfId="12368" xr:uid="{00000000-0005-0000-0000-000085C60000}"/>
    <cellStyle name="Normal 12 9 3 4 2 4 2" xfId="25179" xr:uid="{00000000-0005-0000-0000-000086C60000}"/>
    <cellStyle name="Normal 12 9 3 4 2 4 2 2" xfId="50799" xr:uid="{00000000-0005-0000-0000-000087C60000}"/>
    <cellStyle name="Normal 12 9 3 4 2 4 3" xfId="37989" xr:uid="{00000000-0005-0000-0000-000088C60000}"/>
    <cellStyle name="Normal 12 9 3 4 2 5" xfId="6878" xr:uid="{00000000-0005-0000-0000-000089C60000}"/>
    <cellStyle name="Normal 12 9 3 4 2 5 2" xfId="19689" xr:uid="{00000000-0005-0000-0000-00008AC60000}"/>
    <cellStyle name="Normal 12 9 3 4 2 5 2 2" xfId="45309" xr:uid="{00000000-0005-0000-0000-00008BC60000}"/>
    <cellStyle name="Normal 12 9 3 4 2 5 3" xfId="32499" xr:uid="{00000000-0005-0000-0000-00008CC60000}"/>
    <cellStyle name="Normal 12 9 3 4 2 6" xfId="14199" xr:uid="{00000000-0005-0000-0000-00008DC60000}"/>
    <cellStyle name="Normal 12 9 3 4 2 6 2" xfId="39819" xr:uid="{00000000-0005-0000-0000-00008EC60000}"/>
    <cellStyle name="Normal 12 9 3 4 2 7" xfId="27009" xr:uid="{00000000-0005-0000-0000-00008FC60000}"/>
    <cellStyle name="Normal 12 9 3 4 3" xfId="2324" xr:uid="{00000000-0005-0000-0000-000090C60000}"/>
    <cellStyle name="Normal 12 9 3 4 3 2" xfId="7814" xr:uid="{00000000-0005-0000-0000-000091C60000}"/>
    <cellStyle name="Normal 12 9 3 4 3 2 2" xfId="20625" xr:uid="{00000000-0005-0000-0000-000092C60000}"/>
    <cellStyle name="Normal 12 9 3 4 3 2 2 2" xfId="46245" xr:uid="{00000000-0005-0000-0000-000093C60000}"/>
    <cellStyle name="Normal 12 9 3 4 3 2 3" xfId="33435" xr:uid="{00000000-0005-0000-0000-000094C60000}"/>
    <cellStyle name="Normal 12 9 3 4 3 3" xfId="15135" xr:uid="{00000000-0005-0000-0000-000095C60000}"/>
    <cellStyle name="Normal 12 9 3 4 3 3 2" xfId="40755" xr:uid="{00000000-0005-0000-0000-000096C60000}"/>
    <cellStyle name="Normal 12 9 3 4 3 4" xfId="27945" xr:uid="{00000000-0005-0000-0000-000097C60000}"/>
    <cellStyle name="Normal 12 9 3 4 4" xfId="4154" xr:uid="{00000000-0005-0000-0000-000098C60000}"/>
    <cellStyle name="Normal 12 9 3 4 4 2" xfId="9644" xr:uid="{00000000-0005-0000-0000-000099C60000}"/>
    <cellStyle name="Normal 12 9 3 4 4 2 2" xfId="22455" xr:uid="{00000000-0005-0000-0000-00009AC60000}"/>
    <cellStyle name="Normal 12 9 3 4 4 2 2 2" xfId="48075" xr:uid="{00000000-0005-0000-0000-00009BC60000}"/>
    <cellStyle name="Normal 12 9 3 4 4 2 3" xfId="35265" xr:uid="{00000000-0005-0000-0000-00009CC60000}"/>
    <cellStyle name="Normal 12 9 3 4 4 3" xfId="16965" xr:uid="{00000000-0005-0000-0000-00009DC60000}"/>
    <cellStyle name="Normal 12 9 3 4 4 3 2" xfId="42585" xr:uid="{00000000-0005-0000-0000-00009EC60000}"/>
    <cellStyle name="Normal 12 9 3 4 4 4" xfId="29775" xr:uid="{00000000-0005-0000-0000-00009FC60000}"/>
    <cellStyle name="Normal 12 9 3 4 5" xfId="11474" xr:uid="{00000000-0005-0000-0000-0000A0C60000}"/>
    <cellStyle name="Normal 12 9 3 4 5 2" xfId="24285" xr:uid="{00000000-0005-0000-0000-0000A1C60000}"/>
    <cellStyle name="Normal 12 9 3 4 5 2 2" xfId="49905" xr:uid="{00000000-0005-0000-0000-0000A2C60000}"/>
    <cellStyle name="Normal 12 9 3 4 5 3" xfId="37095" xr:uid="{00000000-0005-0000-0000-0000A3C60000}"/>
    <cellStyle name="Normal 12 9 3 4 6" xfId="5984" xr:uid="{00000000-0005-0000-0000-0000A4C60000}"/>
    <cellStyle name="Normal 12 9 3 4 6 2" xfId="18795" xr:uid="{00000000-0005-0000-0000-0000A5C60000}"/>
    <cellStyle name="Normal 12 9 3 4 6 2 2" xfId="44415" xr:uid="{00000000-0005-0000-0000-0000A6C60000}"/>
    <cellStyle name="Normal 12 9 3 4 6 3" xfId="31605" xr:uid="{00000000-0005-0000-0000-0000A7C60000}"/>
    <cellStyle name="Normal 12 9 3 4 7" xfId="13305" xr:uid="{00000000-0005-0000-0000-0000A8C60000}"/>
    <cellStyle name="Normal 12 9 3 4 7 2" xfId="38925" xr:uid="{00000000-0005-0000-0000-0000A9C60000}"/>
    <cellStyle name="Normal 12 9 3 4 8" xfId="26115" xr:uid="{00000000-0005-0000-0000-0000AAC60000}"/>
    <cellStyle name="Normal 12 9 3 5" xfId="852" xr:uid="{00000000-0005-0000-0000-0000ABC60000}"/>
    <cellStyle name="Normal 12 9 3 5 2" xfId="1747" xr:uid="{00000000-0005-0000-0000-0000ACC60000}"/>
    <cellStyle name="Normal 12 9 3 5 2 2" xfId="3577" xr:uid="{00000000-0005-0000-0000-0000ADC60000}"/>
    <cellStyle name="Normal 12 9 3 5 2 2 2" xfId="9067" xr:uid="{00000000-0005-0000-0000-0000AEC60000}"/>
    <cellStyle name="Normal 12 9 3 5 2 2 2 2" xfId="21878" xr:uid="{00000000-0005-0000-0000-0000AFC60000}"/>
    <cellStyle name="Normal 12 9 3 5 2 2 2 2 2" xfId="47498" xr:uid="{00000000-0005-0000-0000-0000B0C60000}"/>
    <cellStyle name="Normal 12 9 3 5 2 2 2 3" xfId="34688" xr:uid="{00000000-0005-0000-0000-0000B1C60000}"/>
    <cellStyle name="Normal 12 9 3 5 2 2 3" xfId="16388" xr:uid="{00000000-0005-0000-0000-0000B2C60000}"/>
    <cellStyle name="Normal 12 9 3 5 2 2 3 2" xfId="42008" xr:uid="{00000000-0005-0000-0000-0000B3C60000}"/>
    <cellStyle name="Normal 12 9 3 5 2 2 4" xfId="29198" xr:uid="{00000000-0005-0000-0000-0000B4C60000}"/>
    <cellStyle name="Normal 12 9 3 5 2 3" xfId="5407" xr:uid="{00000000-0005-0000-0000-0000B5C60000}"/>
    <cellStyle name="Normal 12 9 3 5 2 3 2" xfId="10897" xr:uid="{00000000-0005-0000-0000-0000B6C60000}"/>
    <cellStyle name="Normal 12 9 3 5 2 3 2 2" xfId="23708" xr:uid="{00000000-0005-0000-0000-0000B7C60000}"/>
    <cellStyle name="Normal 12 9 3 5 2 3 2 2 2" xfId="49328" xr:uid="{00000000-0005-0000-0000-0000B8C60000}"/>
    <cellStyle name="Normal 12 9 3 5 2 3 2 3" xfId="36518" xr:uid="{00000000-0005-0000-0000-0000B9C60000}"/>
    <cellStyle name="Normal 12 9 3 5 2 3 3" xfId="18218" xr:uid="{00000000-0005-0000-0000-0000BAC60000}"/>
    <cellStyle name="Normal 12 9 3 5 2 3 3 2" xfId="43838" xr:uid="{00000000-0005-0000-0000-0000BBC60000}"/>
    <cellStyle name="Normal 12 9 3 5 2 3 4" xfId="31028" xr:uid="{00000000-0005-0000-0000-0000BCC60000}"/>
    <cellStyle name="Normal 12 9 3 5 2 4" xfId="12727" xr:uid="{00000000-0005-0000-0000-0000BDC60000}"/>
    <cellStyle name="Normal 12 9 3 5 2 4 2" xfId="25538" xr:uid="{00000000-0005-0000-0000-0000BEC60000}"/>
    <cellStyle name="Normal 12 9 3 5 2 4 2 2" xfId="51158" xr:uid="{00000000-0005-0000-0000-0000BFC60000}"/>
    <cellStyle name="Normal 12 9 3 5 2 4 3" xfId="38348" xr:uid="{00000000-0005-0000-0000-0000C0C60000}"/>
    <cellStyle name="Normal 12 9 3 5 2 5" xfId="7237" xr:uid="{00000000-0005-0000-0000-0000C1C60000}"/>
    <cellStyle name="Normal 12 9 3 5 2 5 2" xfId="20048" xr:uid="{00000000-0005-0000-0000-0000C2C60000}"/>
    <cellStyle name="Normal 12 9 3 5 2 5 2 2" xfId="45668" xr:uid="{00000000-0005-0000-0000-0000C3C60000}"/>
    <cellStyle name="Normal 12 9 3 5 2 5 3" xfId="32858" xr:uid="{00000000-0005-0000-0000-0000C4C60000}"/>
    <cellStyle name="Normal 12 9 3 5 2 6" xfId="14558" xr:uid="{00000000-0005-0000-0000-0000C5C60000}"/>
    <cellStyle name="Normal 12 9 3 5 2 6 2" xfId="40178" xr:uid="{00000000-0005-0000-0000-0000C6C60000}"/>
    <cellStyle name="Normal 12 9 3 5 2 7" xfId="27368" xr:uid="{00000000-0005-0000-0000-0000C7C60000}"/>
    <cellStyle name="Normal 12 9 3 5 3" xfId="2683" xr:uid="{00000000-0005-0000-0000-0000C8C60000}"/>
    <cellStyle name="Normal 12 9 3 5 3 2" xfId="8173" xr:uid="{00000000-0005-0000-0000-0000C9C60000}"/>
    <cellStyle name="Normal 12 9 3 5 3 2 2" xfId="20984" xr:uid="{00000000-0005-0000-0000-0000CAC60000}"/>
    <cellStyle name="Normal 12 9 3 5 3 2 2 2" xfId="46604" xr:uid="{00000000-0005-0000-0000-0000CBC60000}"/>
    <cellStyle name="Normal 12 9 3 5 3 2 3" xfId="33794" xr:uid="{00000000-0005-0000-0000-0000CCC60000}"/>
    <cellStyle name="Normal 12 9 3 5 3 3" xfId="15494" xr:uid="{00000000-0005-0000-0000-0000CDC60000}"/>
    <cellStyle name="Normal 12 9 3 5 3 3 2" xfId="41114" xr:uid="{00000000-0005-0000-0000-0000CEC60000}"/>
    <cellStyle name="Normal 12 9 3 5 3 4" xfId="28304" xr:uid="{00000000-0005-0000-0000-0000CFC60000}"/>
    <cellStyle name="Normal 12 9 3 5 4" xfId="4513" xr:uid="{00000000-0005-0000-0000-0000D0C60000}"/>
    <cellStyle name="Normal 12 9 3 5 4 2" xfId="10003" xr:uid="{00000000-0005-0000-0000-0000D1C60000}"/>
    <cellStyle name="Normal 12 9 3 5 4 2 2" xfId="22814" xr:uid="{00000000-0005-0000-0000-0000D2C60000}"/>
    <cellStyle name="Normal 12 9 3 5 4 2 2 2" xfId="48434" xr:uid="{00000000-0005-0000-0000-0000D3C60000}"/>
    <cellStyle name="Normal 12 9 3 5 4 2 3" xfId="35624" xr:uid="{00000000-0005-0000-0000-0000D4C60000}"/>
    <cellStyle name="Normal 12 9 3 5 4 3" xfId="17324" xr:uid="{00000000-0005-0000-0000-0000D5C60000}"/>
    <cellStyle name="Normal 12 9 3 5 4 3 2" xfId="42944" xr:uid="{00000000-0005-0000-0000-0000D6C60000}"/>
    <cellStyle name="Normal 12 9 3 5 4 4" xfId="30134" xr:uid="{00000000-0005-0000-0000-0000D7C60000}"/>
    <cellStyle name="Normal 12 9 3 5 5" xfId="11833" xr:uid="{00000000-0005-0000-0000-0000D8C60000}"/>
    <cellStyle name="Normal 12 9 3 5 5 2" xfId="24644" xr:uid="{00000000-0005-0000-0000-0000D9C60000}"/>
    <cellStyle name="Normal 12 9 3 5 5 2 2" xfId="50264" xr:uid="{00000000-0005-0000-0000-0000DAC60000}"/>
    <cellStyle name="Normal 12 9 3 5 5 3" xfId="37454" xr:uid="{00000000-0005-0000-0000-0000DBC60000}"/>
    <cellStyle name="Normal 12 9 3 5 6" xfId="6343" xr:uid="{00000000-0005-0000-0000-0000DCC60000}"/>
    <cellStyle name="Normal 12 9 3 5 6 2" xfId="19154" xr:uid="{00000000-0005-0000-0000-0000DDC60000}"/>
    <cellStyle name="Normal 12 9 3 5 6 2 2" xfId="44774" xr:uid="{00000000-0005-0000-0000-0000DEC60000}"/>
    <cellStyle name="Normal 12 9 3 5 6 3" xfId="31964" xr:uid="{00000000-0005-0000-0000-0000DFC60000}"/>
    <cellStyle name="Normal 12 9 3 5 7" xfId="13664" xr:uid="{00000000-0005-0000-0000-0000E0C60000}"/>
    <cellStyle name="Normal 12 9 3 5 7 2" xfId="39284" xr:uid="{00000000-0005-0000-0000-0000E1C60000}"/>
    <cellStyle name="Normal 12 9 3 5 8" xfId="26474" xr:uid="{00000000-0005-0000-0000-0000E2C60000}"/>
    <cellStyle name="Normal 12 9 3 6" xfId="1253" xr:uid="{00000000-0005-0000-0000-0000E3C60000}"/>
    <cellStyle name="Normal 12 9 3 6 2" xfId="3083" xr:uid="{00000000-0005-0000-0000-0000E4C60000}"/>
    <cellStyle name="Normal 12 9 3 6 2 2" xfId="8573" xr:uid="{00000000-0005-0000-0000-0000E5C60000}"/>
    <cellStyle name="Normal 12 9 3 6 2 2 2" xfId="21384" xr:uid="{00000000-0005-0000-0000-0000E6C60000}"/>
    <cellStyle name="Normal 12 9 3 6 2 2 2 2" xfId="47004" xr:uid="{00000000-0005-0000-0000-0000E7C60000}"/>
    <cellStyle name="Normal 12 9 3 6 2 2 3" xfId="34194" xr:uid="{00000000-0005-0000-0000-0000E8C60000}"/>
    <cellStyle name="Normal 12 9 3 6 2 3" xfId="15894" xr:uid="{00000000-0005-0000-0000-0000E9C60000}"/>
    <cellStyle name="Normal 12 9 3 6 2 3 2" xfId="41514" xr:uid="{00000000-0005-0000-0000-0000EAC60000}"/>
    <cellStyle name="Normal 12 9 3 6 2 4" xfId="28704" xr:uid="{00000000-0005-0000-0000-0000EBC60000}"/>
    <cellStyle name="Normal 12 9 3 6 3" xfId="4913" xr:uid="{00000000-0005-0000-0000-0000ECC60000}"/>
    <cellStyle name="Normal 12 9 3 6 3 2" xfId="10403" xr:uid="{00000000-0005-0000-0000-0000EDC60000}"/>
    <cellStyle name="Normal 12 9 3 6 3 2 2" xfId="23214" xr:uid="{00000000-0005-0000-0000-0000EEC60000}"/>
    <cellStyle name="Normal 12 9 3 6 3 2 2 2" xfId="48834" xr:uid="{00000000-0005-0000-0000-0000EFC60000}"/>
    <cellStyle name="Normal 12 9 3 6 3 2 3" xfId="36024" xr:uid="{00000000-0005-0000-0000-0000F0C60000}"/>
    <cellStyle name="Normal 12 9 3 6 3 3" xfId="17724" xr:uid="{00000000-0005-0000-0000-0000F1C60000}"/>
    <cellStyle name="Normal 12 9 3 6 3 3 2" xfId="43344" xr:uid="{00000000-0005-0000-0000-0000F2C60000}"/>
    <cellStyle name="Normal 12 9 3 6 3 4" xfId="30534" xr:uid="{00000000-0005-0000-0000-0000F3C60000}"/>
    <cellStyle name="Normal 12 9 3 6 4" xfId="12233" xr:uid="{00000000-0005-0000-0000-0000F4C60000}"/>
    <cellStyle name="Normal 12 9 3 6 4 2" xfId="25044" xr:uid="{00000000-0005-0000-0000-0000F5C60000}"/>
    <cellStyle name="Normal 12 9 3 6 4 2 2" xfId="50664" xr:uid="{00000000-0005-0000-0000-0000F6C60000}"/>
    <cellStyle name="Normal 12 9 3 6 4 3" xfId="37854" xr:uid="{00000000-0005-0000-0000-0000F7C60000}"/>
    <cellStyle name="Normal 12 9 3 6 5" xfId="6743" xr:uid="{00000000-0005-0000-0000-0000F8C60000}"/>
    <cellStyle name="Normal 12 9 3 6 5 2" xfId="19554" xr:uid="{00000000-0005-0000-0000-0000F9C60000}"/>
    <cellStyle name="Normal 12 9 3 6 5 2 2" xfId="45174" xr:uid="{00000000-0005-0000-0000-0000FAC60000}"/>
    <cellStyle name="Normal 12 9 3 6 5 3" xfId="32364" xr:uid="{00000000-0005-0000-0000-0000FBC60000}"/>
    <cellStyle name="Normal 12 9 3 6 6" xfId="14064" xr:uid="{00000000-0005-0000-0000-0000FCC60000}"/>
    <cellStyle name="Normal 12 9 3 6 6 2" xfId="39684" xr:uid="{00000000-0005-0000-0000-0000FDC60000}"/>
    <cellStyle name="Normal 12 9 3 6 7" xfId="26874" xr:uid="{00000000-0005-0000-0000-0000FEC60000}"/>
    <cellStyle name="Normal 12 9 3 7" xfId="2189" xr:uid="{00000000-0005-0000-0000-0000FFC60000}"/>
    <cellStyle name="Normal 12 9 3 7 2" xfId="7679" xr:uid="{00000000-0005-0000-0000-000000C70000}"/>
    <cellStyle name="Normal 12 9 3 7 2 2" xfId="20490" xr:uid="{00000000-0005-0000-0000-000001C70000}"/>
    <cellStyle name="Normal 12 9 3 7 2 2 2" xfId="46110" xr:uid="{00000000-0005-0000-0000-000002C70000}"/>
    <cellStyle name="Normal 12 9 3 7 2 3" xfId="33300" xr:uid="{00000000-0005-0000-0000-000003C70000}"/>
    <cellStyle name="Normal 12 9 3 7 3" xfId="15000" xr:uid="{00000000-0005-0000-0000-000004C70000}"/>
    <cellStyle name="Normal 12 9 3 7 3 2" xfId="40620" xr:uid="{00000000-0005-0000-0000-000005C70000}"/>
    <cellStyle name="Normal 12 9 3 7 4" xfId="27810" xr:uid="{00000000-0005-0000-0000-000006C70000}"/>
    <cellStyle name="Normal 12 9 3 8" xfId="4019" xr:uid="{00000000-0005-0000-0000-000007C70000}"/>
    <cellStyle name="Normal 12 9 3 8 2" xfId="9509" xr:uid="{00000000-0005-0000-0000-000008C70000}"/>
    <cellStyle name="Normal 12 9 3 8 2 2" xfId="22320" xr:uid="{00000000-0005-0000-0000-000009C70000}"/>
    <cellStyle name="Normal 12 9 3 8 2 2 2" xfId="47940" xr:uid="{00000000-0005-0000-0000-00000AC70000}"/>
    <cellStyle name="Normal 12 9 3 8 2 3" xfId="35130" xr:uid="{00000000-0005-0000-0000-00000BC70000}"/>
    <cellStyle name="Normal 12 9 3 8 3" xfId="16830" xr:uid="{00000000-0005-0000-0000-00000CC70000}"/>
    <cellStyle name="Normal 12 9 3 8 3 2" xfId="42450" xr:uid="{00000000-0005-0000-0000-00000DC70000}"/>
    <cellStyle name="Normal 12 9 3 8 4" xfId="29640" xr:uid="{00000000-0005-0000-0000-00000EC70000}"/>
    <cellStyle name="Normal 12 9 3 9" xfId="11339" xr:uid="{00000000-0005-0000-0000-00000FC70000}"/>
    <cellStyle name="Normal 12 9 3 9 2" xfId="24150" xr:uid="{00000000-0005-0000-0000-000010C70000}"/>
    <cellStyle name="Normal 12 9 3 9 2 2" xfId="49770" xr:uid="{00000000-0005-0000-0000-000011C70000}"/>
    <cellStyle name="Normal 12 9 3 9 3" xfId="36960" xr:uid="{00000000-0005-0000-0000-000012C70000}"/>
    <cellStyle name="Normal 12 9 4" xfId="401" xr:uid="{00000000-0005-0000-0000-000013C70000}"/>
    <cellStyle name="Normal 12 9 4 2" xfId="893" xr:uid="{00000000-0005-0000-0000-000014C70000}"/>
    <cellStyle name="Normal 12 9 4 2 2" xfId="1788" xr:uid="{00000000-0005-0000-0000-000015C70000}"/>
    <cellStyle name="Normal 12 9 4 2 2 2" xfId="3618" xr:uid="{00000000-0005-0000-0000-000016C70000}"/>
    <cellStyle name="Normal 12 9 4 2 2 2 2" xfId="9108" xr:uid="{00000000-0005-0000-0000-000017C70000}"/>
    <cellStyle name="Normal 12 9 4 2 2 2 2 2" xfId="21919" xr:uid="{00000000-0005-0000-0000-000018C70000}"/>
    <cellStyle name="Normal 12 9 4 2 2 2 2 2 2" xfId="47539" xr:uid="{00000000-0005-0000-0000-000019C70000}"/>
    <cellStyle name="Normal 12 9 4 2 2 2 2 3" xfId="34729" xr:uid="{00000000-0005-0000-0000-00001AC70000}"/>
    <cellStyle name="Normal 12 9 4 2 2 2 3" xfId="16429" xr:uid="{00000000-0005-0000-0000-00001BC70000}"/>
    <cellStyle name="Normal 12 9 4 2 2 2 3 2" xfId="42049" xr:uid="{00000000-0005-0000-0000-00001CC70000}"/>
    <cellStyle name="Normal 12 9 4 2 2 2 4" xfId="29239" xr:uid="{00000000-0005-0000-0000-00001DC70000}"/>
    <cellStyle name="Normal 12 9 4 2 2 3" xfId="5448" xr:uid="{00000000-0005-0000-0000-00001EC70000}"/>
    <cellStyle name="Normal 12 9 4 2 2 3 2" xfId="10938" xr:uid="{00000000-0005-0000-0000-00001FC70000}"/>
    <cellStyle name="Normal 12 9 4 2 2 3 2 2" xfId="23749" xr:uid="{00000000-0005-0000-0000-000020C70000}"/>
    <cellStyle name="Normal 12 9 4 2 2 3 2 2 2" xfId="49369" xr:uid="{00000000-0005-0000-0000-000021C70000}"/>
    <cellStyle name="Normal 12 9 4 2 2 3 2 3" xfId="36559" xr:uid="{00000000-0005-0000-0000-000022C70000}"/>
    <cellStyle name="Normal 12 9 4 2 2 3 3" xfId="18259" xr:uid="{00000000-0005-0000-0000-000023C70000}"/>
    <cellStyle name="Normal 12 9 4 2 2 3 3 2" xfId="43879" xr:uid="{00000000-0005-0000-0000-000024C70000}"/>
    <cellStyle name="Normal 12 9 4 2 2 3 4" xfId="31069" xr:uid="{00000000-0005-0000-0000-000025C70000}"/>
    <cellStyle name="Normal 12 9 4 2 2 4" xfId="12768" xr:uid="{00000000-0005-0000-0000-000026C70000}"/>
    <cellStyle name="Normal 12 9 4 2 2 4 2" xfId="25579" xr:uid="{00000000-0005-0000-0000-000027C70000}"/>
    <cellStyle name="Normal 12 9 4 2 2 4 2 2" xfId="51199" xr:uid="{00000000-0005-0000-0000-000028C70000}"/>
    <cellStyle name="Normal 12 9 4 2 2 4 3" xfId="38389" xr:uid="{00000000-0005-0000-0000-000029C70000}"/>
    <cellStyle name="Normal 12 9 4 2 2 5" xfId="7278" xr:uid="{00000000-0005-0000-0000-00002AC70000}"/>
    <cellStyle name="Normal 12 9 4 2 2 5 2" xfId="20089" xr:uid="{00000000-0005-0000-0000-00002BC70000}"/>
    <cellStyle name="Normal 12 9 4 2 2 5 2 2" xfId="45709" xr:uid="{00000000-0005-0000-0000-00002CC70000}"/>
    <cellStyle name="Normal 12 9 4 2 2 5 3" xfId="32899" xr:uid="{00000000-0005-0000-0000-00002DC70000}"/>
    <cellStyle name="Normal 12 9 4 2 2 6" xfId="14599" xr:uid="{00000000-0005-0000-0000-00002EC70000}"/>
    <cellStyle name="Normal 12 9 4 2 2 6 2" xfId="40219" xr:uid="{00000000-0005-0000-0000-00002FC70000}"/>
    <cellStyle name="Normal 12 9 4 2 2 7" xfId="27409" xr:uid="{00000000-0005-0000-0000-000030C70000}"/>
    <cellStyle name="Normal 12 9 4 2 3" xfId="2724" xr:uid="{00000000-0005-0000-0000-000031C70000}"/>
    <cellStyle name="Normal 12 9 4 2 3 2" xfId="8214" xr:uid="{00000000-0005-0000-0000-000032C70000}"/>
    <cellStyle name="Normal 12 9 4 2 3 2 2" xfId="21025" xr:uid="{00000000-0005-0000-0000-000033C70000}"/>
    <cellStyle name="Normal 12 9 4 2 3 2 2 2" xfId="46645" xr:uid="{00000000-0005-0000-0000-000034C70000}"/>
    <cellStyle name="Normal 12 9 4 2 3 2 3" xfId="33835" xr:uid="{00000000-0005-0000-0000-000035C70000}"/>
    <cellStyle name="Normal 12 9 4 2 3 3" xfId="15535" xr:uid="{00000000-0005-0000-0000-000036C70000}"/>
    <cellStyle name="Normal 12 9 4 2 3 3 2" xfId="41155" xr:uid="{00000000-0005-0000-0000-000037C70000}"/>
    <cellStyle name="Normal 12 9 4 2 3 4" xfId="28345" xr:uid="{00000000-0005-0000-0000-000038C70000}"/>
    <cellStyle name="Normal 12 9 4 2 4" xfId="4554" xr:uid="{00000000-0005-0000-0000-000039C70000}"/>
    <cellStyle name="Normal 12 9 4 2 4 2" xfId="10044" xr:uid="{00000000-0005-0000-0000-00003AC70000}"/>
    <cellStyle name="Normal 12 9 4 2 4 2 2" xfId="22855" xr:uid="{00000000-0005-0000-0000-00003BC70000}"/>
    <cellStyle name="Normal 12 9 4 2 4 2 2 2" xfId="48475" xr:uid="{00000000-0005-0000-0000-00003CC70000}"/>
    <cellStyle name="Normal 12 9 4 2 4 2 3" xfId="35665" xr:uid="{00000000-0005-0000-0000-00003DC70000}"/>
    <cellStyle name="Normal 12 9 4 2 4 3" xfId="17365" xr:uid="{00000000-0005-0000-0000-00003EC70000}"/>
    <cellStyle name="Normal 12 9 4 2 4 3 2" xfId="42985" xr:uid="{00000000-0005-0000-0000-00003FC70000}"/>
    <cellStyle name="Normal 12 9 4 2 4 4" xfId="30175" xr:uid="{00000000-0005-0000-0000-000040C70000}"/>
    <cellStyle name="Normal 12 9 4 2 5" xfId="11874" xr:uid="{00000000-0005-0000-0000-000041C70000}"/>
    <cellStyle name="Normal 12 9 4 2 5 2" xfId="24685" xr:uid="{00000000-0005-0000-0000-000042C70000}"/>
    <cellStyle name="Normal 12 9 4 2 5 2 2" xfId="50305" xr:uid="{00000000-0005-0000-0000-000043C70000}"/>
    <cellStyle name="Normal 12 9 4 2 5 3" xfId="37495" xr:uid="{00000000-0005-0000-0000-000044C70000}"/>
    <cellStyle name="Normal 12 9 4 2 6" xfId="6384" xr:uid="{00000000-0005-0000-0000-000045C70000}"/>
    <cellStyle name="Normal 12 9 4 2 6 2" xfId="19195" xr:uid="{00000000-0005-0000-0000-000046C70000}"/>
    <cellStyle name="Normal 12 9 4 2 6 2 2" xfId="44815" xr:uid="{00000000-0005-0000-0000-000047C70000}"/>
    <cellStyle name="Normal 12 9 4 2 6 3" xfId="32005" xr:uid="{00000000-0005-0000-0000-000048C70000}"/>
    <cellStyle name="Normal 12 9 4 2 7" xfId="13705" xr:uid="{00000000-0005-0000-0000-000049C70000}"/>
    <cellStyle name="Normal 12 9 4 2 7 2" xfId="39325" xr:uid="{00000000-0005-0000-0000-00004AC70000}"/>
    <cellStyle name="Normal 12 9 4 2 8" xfId="26515" xr:uid="{00000000-0005-0000-0000-00004BC70000}"/>
    <cellStyle name="Normal 12 9 4 3" xfId="1296" xr:uid="{00000000-0005-0000-0000-00004CC70000}"/>
    <cellStyle name="Normal 12 9 4 3 2" xfId="3126" xr:uid="{00000000-0005-0000-0000-00004DC70000}"/>
    <cellStyle name="Normal 12 9 4 3 2 2" xfId="8616" xr:uid="{00000000-0005-0000-0000-00004EC70000}"/>
    <cellStyle name="Normal 12 9 4 3 2 2 2" xfId="21427" xr:uid="{00000000-0005-0000-0000-00004FC70000}"/>
    <cellStyle name="Normal 12 9 4 3 2 2 2 2" xfId="47047" xr:uid="{00000000-0005-0000-0000-000050C70000}"/>
    <cellStyle name="Normal 12 9 4 3 2 2 3" xfId="34237" xr:uid="{00000000-0005-0000-0000-000051C70000}"/>
    <cellStyle name="Normal 12 9 4 3 2 3" xfId="15937" xr:uid="{00000000-0005-0000-0000-000052C70000}"/>
    <cellStyle name="Normal 12 9 4 3 2 3 2" xfId="41557" xr:uid="{00000000-0005-0000-0000-000053C70000}"/>
    <cellStyle name="Normal 12 9 4 3 2 4" xfId="28747" xr:uid="{00000000-0005-0000-0000-000054C70000}"/>
    <cellStyle name="Normal 12 9 4 3 3" xfId="4956" xr:uid="{00000000-0005-0000-0000-000055C70000}"/>
    <cellStyle name="Normal 12 9 4 3 3 2" xfId="10446" xr:uid="{00000000-0005-0000-0000-000056C70000}"/>
    <cellStyle name="Normal 12 9 4 3 3 2 2" xfId="23257" xr:uid="{00000000-0005-0000-0000-000057C70000}"/>
    <cellStyle name="Normal 12 9 4 3 3 2 2 2" xfId="48877" xr:uid="{00000000-0005-0000-0000-000058C70000}"/>
    <cellStyle name="Normal 12 9 4 3 3 2 3" xfId="36067" xr:uid="{00000000-0005-0000-0000-000059C70000}"/>
    <cellStyle name="Normal 12 9 4 3 3 3" xfId="17767" xr:uid="{00000000-0005-0000-0000-00005AC70000}"/>
    <cellStyle name="Normal 12 9 4 3 3 3 2" xfId="43387" xr:uid="{00000000-0005-0000-0000-00005BC70000}"/>
    <cellStyle name="Normal 12 9 4 3 3 4" xfId="30577" xr:uid="{00000000-0005-0000-0000-00005CC70000}"/>
    <cellStyle name="Normal 12 9 4 3 4" xfId="12276" xr:uid="{00000000-0005-0000-0000-00005DC70000}"/>
    <cellStyle name="Normal 12 9 4 3 4 2" xfId="25087" xr:uid="{00000000-0005-0000-0000-00005EC70000}"/>
    <cellStyle name="Normal 12 9 4 3 4 2 2" xfId="50707" xr:uid="{00000000-0005-0000-0000-00005FC70000}"/>
    <cellStyle name="Normal 12 9 4 3 4 3" xfId="37897" xr:uid="{00000000-0005-0000-0000-000060C70000}"/>
    <cellStyle name="Normal 12 9 4 3 5" xfId="6786" xr:uid="{00000000-0005-0000-0000-000061C70000}"/>
    <cellStyle name="Normal 12 9 4 3 5 2" xfId="19597" xr:uid="{00000000-0005-0000-0000-000062C70000}"/>
    <cellStyle name="Normal 12 9 4 3 5 2 2" xfId="45217" xr:uid="{00000000-0005-0000-0000-000063C70000}"/>
    <cellStyle name="Normal 12 9 4 3 5 3" xfId="32407" xr:uid="{00000000-0005-0000-0000-000064C70000}"/>
    <cellStyle name="Normal 12 9 4 3 6" xfId="14107" xr:uid="{00000000-0005-0000-0000-000065C70000}"/>
    <cellStyle name="Normal 12 9 4 3 6 2" xfId="39727" xr:uid="{00000000-0005-0000-0000-000066C70000}"/>
    <cellStyle name="Normal 12 9 4 3 7" xfId="26917" xr:uid="{00000000-0005-0000-0000-000067C70000}"/>
    <cellStyle name="Normal 12 9 4 4" xfId="2232" xr:uid="{00000000-0005-0000-0000-000068C70000}"/>
    <cellStyle name="Normal 12 9 4 4 2" xfId="7722" xr:uid="{00000000-0005-0000-0000-000069C70000}"/>
    <cellStyle name="Normal 12 9 4 4 2 2" xfId="20533" xr:uid="{00000000-0005-0000-0000-00006AC70000}"/>
    <cellStyle name="Normal 12 9 4 4 2 2 2" xfId="46153" xr:uid="{00000000-0005-0000-0000-00006BC70000}"/>
    <cellStyle name="Normal 12 9 4 4 2 3" xfId="33343" xr:uid="{00000000-0005-0000-0000-00006CC70000}"/>
    <cellStyle name="Normal 12 9 4 4 3" xfId="15043" xr:uid="{00000000-0005-0000-0000-00006DC70000}"/>
    <cellStyle name="Normal 12 9 4 4 3 2" xfId="40663" xr:uid="{00000000-0005-0000-0000-00006EC70000}"/>
    <cellStyle name="Normal 12 9 4 4 4" xfId="27853" xr:uid="{00000000-0005-0000-0000-00006FC70000}"/>
    <cellStyle name="Normal 12 9 4 5" xfId="4062" xr:uid="{00000000-0005-0000-0000-000070C70000}"/>
    <cellStyle name="Normal 12 9 4 5 2" xfId="9552" xr:uid="{00000000-0005-0000-0000-000071C70000}"/>
    <cellStyle name="Normal 12 9 4 5 2 2" xfId="22363" xr:uid="{00000000-0005-0000-0000-000072C70000}"/>
    <cellStyle name="Normal 12 9 4 5 2 2 2" xfId="47983" xr:uid="{00000000-0005-0000-0000-000073C70000}"/>
    <cellStyle name="Normal 12 9 4 5 2 3" xfId="35173" xr:uid="{00000000-0005-0000-0000-000074C70000}"/>
    <cellStyle name="Normal 12 9 4 5 3" xfId="16873" xr:uid="{00000000-0005-0000-0000-000075C70000}"/>
    <cellStyle name="Normal 12 9 4 5 3 2" xfId="42493" xr:uid="{00000000-0005-0000-0000-000076C70000}"/>
    <cellStyle name="Normal 12 9 4 5 4" xfId="29683" xr:uid="{00000000-0005-0000-0000-000077C70000}"/>
    <cellStyle name="Normal 12 9 4 6" xfId="11382" xr:uid="{00000000-0005-0000-0000-000078C70000}"/>
    <cellStyle name="Normal 12 9 4 6 2" xfId="24193" xr:uid="{00000000-0005-0000-0000-000079C70000}"/>
    <cellStyle name="Normal 12 9 4 6 2 2" xfId="49813" xr:uid="{00000000-0005-0000-0000-00007AC70000}"/>
    <cellStyle name="Normal 12 9 4 6 3" xfId="37003" xr:uid="{00000000-0005-0000-0000-00007BC70000}"/>
    <cellStyle name="Normal 12 9 4 7" xfId="5892" xr:uid="{00000000-0005-0000-0000-00007CC70000}"/>
    <cellStyle name="Normal 12 9 4 7 2" xfId="18703" xr:uid="{00000000-0005-0000-0000-00007DC70000}"/>
    <cellStyle name="Normal 12 9 4 7 2 2" xfId="44323" xr:uid="{00000000-0005-0000-0000-00007EC70000}"/>
    <cellStyle name="Normal 12 9 4 7 3" xfId="31513" xr:uid="{00000000-0005-0000-0000-00007FC70000}"/>
    <cellStyle name="Normal 12 9 4 8" xfId="13213" xr:uid="{00000000-0005-0000-0000-000080C70000}"/>
    <cellStyle name="Normal 12 9 4 8 2" xfId="38833" xr:uid="{00000000-0005-0000-0000-000081C70000}"/>
    <cellStyle name="Normal 12 9 4 9" xfId="26023" xr:uid="{00000000-0005-0000-0000-000082C70000}"/>
    <cellStyle name="Normal 12 9 5" xfId="626" xr:uid="{00000000-0005-0000-0000-000083C70000}"/>
    <cellStyle name="Normal 12 9 5 2" xfId="1026" xr:uid="{00000000-0005-0000-0000-000084C70000}"/>
    <cellStyle name="Normal 12 9 5 2 2" xfId="1921" xr:uid="{00000000-0005-0000-0000-000085C70000}"/>
    <cellStyle name="Normal 12 9 5 2 2 2" xfId="3751" xr:uid="{00000000-0005-0000-0000-000086C70000}"/>
    <cellStyle name="Normal 12 9 5 2 2 2 2" xfId="9241" xr:uid="{00000000-0005-0000-0000-000087C70000}"/>
    <cellStyle name="Normal 12 9 5 2 2 2 2 2" xfId="22052" xr:uid="{00000000-0005-0000-0000-000088C70000}"/>
    <cellStyle name="Normal 12 9 5 2 2 2 2 2 2" xfId="47672" xr:uid="{00000000-0005-0000-0000-000089C70000}"/>
    <cellStyle name="Normal 12 9 5 2 2 2 2 3" xfId="34862" xr:uid="{00000000-0005-0000-0000-00008AC70000}"/>
    <cellStyle name="Normal 12 9 5 2 2 2 3" xfId="16562" xr:uid="{00000000-0005-0000-0000-00008BC70000}"/>
    <cellStyle name="Normal 12 9 5 2 2 2 3 2" xfId="42182" xr:uid="{00000000-0005-0000-0000-00008CC70000}"/>
    <cellStyle name="Normal 12 9 5 2 2 2 4" xfId="29372" xr:uid="{00000000-0005-0000-0000-00008DC70000}"/>
    <cellStyle name="Normal 12 9 5 2 2 3" xfId="5581" xr:uid="{00000000-0005-0000-0000-00008EC70000}"/>
    <cellStyle name="Normal 12 9 5 2 2 3 2" xfId="11071" xr:uid="{00000000-0005-0000-0000-00008FC70000}"/>
    <cellStyle name="Normal 12 9 5 2 2 3 2 2" xfId="23882" xr:uid="{00000000-0005-0000-0000-000090C70000}"/>
    <cellStyle name="Normal 12 9 5 2 2 3 2 2 2" xfId="49502" xr:uid="{00000000-0005-0000-0000-000091C70000}"/>
    <cellStyle name="Normal 12 9 5 2 2 3 2 3" xfId="36692" xr:uid="{00000000-0005-0000-0000-000092C70000}"/>
    <cellStyle name="Normal 12 9 5 2 2 3 3" xfId="18392" xr:uid="{00000000-0005-0000-0000-000093C70000}"/>
    <cellStyle name="Normal 12 9 5 2 2 3 3 2" xfId="44012" xr:uid="{00000000-0005-0000-0000-000094C70000}"/>
    <cellStyle name="Normal 12 9 5 2 2 3 4" xfId="31202" xr:uid="{00000000-0005-0000-0000-000095C70000}"/>
    <cellStyle name="Normal 12 9 5 2 2 4" xfId="12901" xr:uid="{00000000-0005-0000-0000-000096C70000}"/>
    <cellStyle name="Normal 12 9 5 2 2 4 2" xfId="25712" xr:uid="{00000000-0005-0000-0000-000097C70000}"/>
    <cellStyle name="Normal 12 9 5 2 2 4 2 2" xfId="51332" xr:uid="{00000000-0005-0000-0000-000098C70000}"/>
    <cellStyle name="Normal 12 9 5 2 2 4 3" xfId="38522" xr:uid="{00000000-0005-0000-0000-000099C70000}"/>
    <cellStyle name="Normal 12 9 5 2 2 5" xfId="7411" xr:uid="{00000000-0005-0000-0000-00009AC70000}"/>
    <cellStyle name="Normal 12 9 5 2 2 5 2" xfId="20222" xr:uid="{00000000-0005-0000-0000-00009BC70000}"/>
    <cellStyle name="Normal 12 9 5 2 2 5 2 2" xfId="45842" xr:uid="{00000000-0005-0000-0000-00009CC70000}"/>
    <cellStyle name="Normal 12 9 5 2 2 5 3" xfId="33032" xr:uid="{00000000-0005-0000-0000-00009DC70000}"/>
    <cellStyle name="Normal 12 9 5 2 2 6" xfId="14732" xr:uid="{00000000-0005-0000-0000-00009EC70000}"/>
    <cellStyle name="Normal 12 9 5 2 2 6 2" xfId="40352" xr:uid="{00000000-0005-0000-0000-00009FC70000}"/>
    <cellStyle name="Normal 12 9 5 2 2 7" xfId="27542" xr:uid="{00000000-0005-0000-0000-0000A0C70000}"/>
    <cellStyle name="Normal 12 9 5 2 3" xfId="2857" xr:uid="{00000000-0005-0000-0000-0000A1C70000}"/>
    <cellStyle name="Normal 12 9 5 2 3 2" xfId="8347" xr:uid="{00000000-0005-0000-0000-0000A2C70000}"/>
    <cellStyle name="Normal 12 9 5 2 3 2 2" xfId="21158" xr:uid="{00000000-0005-0000-0000-0000A3C70000}"/>
    <cellStyle name="Normal 12 9 5 2 3 2 2 2" xfId="46778" xr:uid="{00000000-0005-0000-0000-0000A4C70000}"/>
    <cellStyle name="Normal 12 9 5 2 3 2 3" xfId="33968" xr:uid="{00000000-0005-0000-0000-0000A5C70000}"/>
    <cellStyle name="Normal 12 9 5 2 3 3" xfId="15668" xr:uid="{00000000-0005-0000-0000-0000A6C70000}"/>
    <cellStyle name="Normal 12 9 5 2 3 3 2" xfId="41288" xr:uid="{00000000-0005-0000-0000-0000A7C70000}"/>
    <cellStyle name="Normal 12 9 5 2 3 4" xfId="28478" xr:uid="{00000000-0005-0000-0000-0000A8C70000}"/>
    <cellStyle name="Normal 12 9 5 2 4" xfId="4687" xr:uid="{00000000-0005-0000-0000-0000A9C70000}"/>
    <cellStyle name="Normal 12 9 5 2 4 2" xfId="10177" xr:uid="{00000000-0005-0000-0000-0000AAC70000}"/>
    <cellStyle name="Normal 12 9 5 2 4 2 2" xfId="22988" xr:uid="{00000000-0005-0000-0000-0000ABC70000}"/>
    <cellStyle name="Normal 12 9 5 2 4 2 2 2" xfId="48608" xr:uid="{00000000-0005-0000-0000-0000ACC70000}"/>
    <cellStyle name="Normal 12 9 5 2 4 2 3" xfId="35798" xr:uid="{00000000-0005-0000-0000-0000ADC70000}"/>
    <cellStyle name="Normal 12 9 5 2 4 3" xfId="17498" xr:uid="{00000000-0005-0000-0000-0000AEC70000}"/>
    <cellStyle name="Normal 12 9 5 2 4 3 2" xfId="43118" xr:uid="{00000000-0005-0000-0000-0000AFC70000}"/>
    <cellStyle name="Normal 12 9 5 2 4 4" xfId="30308" xr:uid="{00000000-0005-0000-0000-0000B0C70000}"/>
    <cellStyle name="Normal 12 9 5 2 5" xfId="12007" xr:uid="{00000000-0005-0000-0000-0000B1C70000}"/>
    <cellStyle name="Normal 12 9 5 2 5 2" xfId="24818" xr:uid="{00000000-0005-0000-0000-0000B2C70000}"/>
    <cellStyle name="Normal 12 9 5 2 5 2 2" xfId="50438" xr:uid="{00000000-0005-0000-0000-0000B3C70000}"/>
    <cellStyle name="Normal 12 9 5 2 5 3" xfId="37628" xr:uid="{00000000-0005-0000-0000-0000B4C70000}"/>
    <cellStyle name="Normal 12 9 5 2 6" xfId="6517" xr:uid="{00000000-0005-0000-0000-0000B5C70000}"/>
    <cellStyle name="Normal 12 9 5 2 6 2" xfId="19328" xr:uid="{00000000-0005-0000-0000-0000B6C70000}"/>
    <cellStyle name="Normal 12 9 5 2 6 2 2" xfId="44948" xr:uid="{00000000-0005-0000-0000-0000B7C70000}"/>
    <cellStyle name="Normal 12 9 5 2 6 3" xfId="32138" xr:uid="{00000000-0005-0000-0000-0000B8C70000}"/>
    <cellStyle name="Normal 12 9 5 2 7" xfId="13838" xr:uid="{00000000-0005-0000-0000-0000B9C70000}"/>
    <cellStyle name="Normal 12 9 5 2 7 2" xfId="39458" xr:uid="{00000000-0005-0000-0000-0000BAC70000}"/>
    <cellStyle name="Normal 12 9 5 2 8" xfId="26648" xr:uid="{00000000-0005-0000-0000-0000BBC70000}"/>
    <cellStyle name="Normal 12 9 5 3" xfId="1521" xr:uid="{00000000-0005-0000-0000-0000BCC70000}"/>
    <cellStyle name="Normal 12 9 5 3 2" xfId="3351" xr:uid="{00000000-0005-0000-0000-0000BDC70000}"/>
    <cellStyle name="Normal 12 9 5 3 2 2" xfId="8841" xr:uid="{00000000-0005-0000-0000-0000BEC70000}"/>
    <cellStyle name="Normal 12 9 5 3 2 2 2" xfId="21652" xr:uid="{00000000-0005-0000-0000-0000BFC70000}"/>
    <cellStyle name="Normal 12 9 5 3 2 2 2 2" xfId="47272" xr:uid="{00000000-0005-0000-0000-0000C0C70000}"/>
    <cellStyle name="Normal 12 9 5 3 2 2 3" xfId="34462" xr:uid="{00000000-0005-0000-0000-0000C1C70000}"/>
    <cellStyle name="Normal 12 9 5 3 2 3" xfId="16162" xr:uid="{00000000-0005-0000-0000-0000C2C70000}"/>
    <cellStyle name="Normal 12 9 5 3 2 3 2" xfId="41782" xr:uid="{00000000-0005-0000-0000-0000C3C70000}"/>
    <cellStyle name="Normal 12 9 5 3 2 4" xfId="28972" xr:uid="{00000000-0005-0000-0000-0000C4C70000}"/>
    <cellStyle name="Normal 12 9 5 3 3" xfId="5181" xr:uid="{00000000-0005-0000-0000-0000C5C70000}"/>
    <cellStyle name="Normal 12 9 5 3 3 2" xfId="10671" xr:uid="{00000000-0005-0000-0000-0000C6C70000}"/>
    <cellStyle name="Normal 12 9 5 3 3 2 2" xfId="23482" xr:uid="{00000000-0005-0000-0000-0000C7C70000}"/>
    <cellStyle name="Normal 12 9 5 3 3 2 2 2" xfId="49102" xr:uid="{00000000-0005-0000-0000-0000C8C70000}"/>
    <cellStyle name="Normal 12 9 5 3 3 2 3" xfId="36292" xr:uid="{00000000-0005-0000-0000-0000C9C70000}"/>
    <cellStyle name="Normal 12 9 5 3 3 3" xfId="17992" xr:uid="{00000000-0005-0000-0000-0000CAC70000}"/>
    <cellStyle name="Normal 12 9 5 3 3 3 2" xfId="43612" xr:uid="{00000000-0005-0000-0000-0000CBC70000}"/>
    <cellStyle name="Normal 12 9 5 3 3 4" xfId="30802" xr:uid="{00000000-0005-0000-0000-0000CCC70000}"/>
    <cellStyle name="Normal 12 9 5 3 4" xfId="12501" xr:uid="{00000000-0005-0000-0000-0000CDC70000}"/>
    <cellStyle name="Normal 12 9 5 3 4 2" xfId="25312" xr:uid="{00000000-0005-0000-0000-0000CEC70000}"/>
    <cellStyle name="Normal 12 9 5 3 4 2 2" xfId="50932" xr:uid="{00000000-0005-0000-0000-0000CFC70000}"/>
    <cellStyle name="Normal 12 9 5 3 4 3" xfId="38122" xr:uid="{00000000-0005-0000-0000-0000D0C70000}"/>
    <cellStyle name="Normal 12 9 5 3 5" xfId="7011" xr:uid="{00000000-0005-0000-0000-0000D1C70000}"/>
    <cellStyle name="Normal 12 9 5 3 5 2" xfId="19822" xr:uid="{00000000-0005-0000-0000-0000D2C70000}"/>
    <cellStyle name="Normal 12 9 5 3 5 2 2" xfId="45442" xr:uid="{00000000-0005-0000-0000-0000D3C70000}"/>
    <cellStyle name="Normal 12 9 5 3 5 3" xfId="32632" xr:uid="{00000000-0005-0000-0000-0000D4C70000}"/>
    <cellStyle name="Normal 12 9 5 3 6" xfId="14332" xr:uid="{00000000-0005-0000-0000-0000D5C70000}"/>
    <cellStyle name="Normal 12 9 5 3 6 2" xfId="39952" xr:uid="{00000000-0005-0000-0000-0000D6C70000}"/>
    <cellStyle name="Normal 12 9 5 3 7" xfId="27142" xr:uid="{00000000-0005-0000-0000-0000D7C70000}"/>
    <cellStyle name="Normal 12 9 5 4" xfId="2457" xr:uid="{00000000-0005-0000-0000-0000D8C70000}"/>
    <cellStyle name="Normal 12 9 5 4 2" xfId="7947" xr:uid="{00000000-0005-0000-0000-0000D9C70000}"/>
    <cellStyle name="Normal 12 9 5 4 2 2" xfId="20758" xr:uid="{00000000-0005-0000-0000-0000DAC70000}"/>
    <cellStyle name="Normal 12 9 5 4 2 2 2" xfId="46378" xr:uid="{00000000-0005-0000-0000-0000DBC70000}"/>
    <cellStyle name="Normal 12 9 5 4 2 3" xfId="33568" xr:uid="{00000000-0005-0000-0000-0000DCC70000}"/>
    <cellStyle name="Normal 12 9 5 4 3" xfId="15268" xr:uid="{00000000-0005-0000-0000-0000DDC70000}"/>
    <cellStyle name="Normal 12 9 5 4 3 2" xfId="40888" xr:uid="{00000000-0005-0000-0000-0000DEC70000}"/>
    <cellStyle name="Normal 12 9 5 4 4" xfId="28078" xr:uid="{00000000-0005-0000-0000-0000DFC70000}"/>
    <cellStyle name="Normal 12 9 5 5" xfId="4287" xr:uid="{00000000-0005-0000-0000-0000E0C70000}"/>
    <cellStyle name="Normal 12 9 5 5 2" xfId="9777" xr:uid="{00000000-0005-0000-0000-0000E1C70000}"/>
    <cellStyle name="Normal 12 9 5 5 2 2" xfId="22588" xr:uid="{00000000-0005-0000-0000-0000E2C70000}"/>
    <cellStyle name="Normal 12 9 5 5 2 2 2" xfId="48208" xr:uid="{00000000-0005-0000-0000-0000E3C70000}"/>
    <cellStyle name="Normal 12 9 5 5 2 3" xfId="35398" xr:uid="{00000000-0005-0000-0000-0000E4C70000}"/>
    <cellStyle name="Normal 12 9 5 5 3" xfId="17098" xr:uid="{00000000-0005-0000-0000-0000E5C70000}"/>
    <cellStyle name="Normal 12 9 5 5 3 2" xfId="42718" xr:uid="{00000000-0005-0000-0000-0000E6C70000}"/>
    <cellStyle name="Normal 12 9 5 5 4" xfId="29908" xr:uid="{00000000-0005-0000-0000-0000E7C70000}"/>
    <cellStyle name="Normal 12 9 5 6" xfId="11607" xr:uid="{00000000-0005-0000-0000-0000E8C70000}"/>
    <cellStyle name="Normal 12 9 5 6 2" xfId="24418" xr:uid="{00000000-0005-0000-0000-0000E9C70000}"/>
    <cellStyle name="Normal 12 9 5 6 2 2" xfId="50038" xr:uid="{00000000-0005-0000-0000-0000EAC70000}"/>
    <cellStyle name="Normal 12 9 5 6 3" xfId="37228" xr:uid="{00000000-0005-0000-0000-0000EBC70000}"/>
    <cellStyle name="Normal 12 9 5 7" xfId="6117" xr:uid="{00000000-0005-0000-0000-0000ECC70000}"/>
    <cellStyle name="Normal 12 9 5 7 2" xfId="18928" xr:uid="{00000000-0005-0000-0000-0000EDC70000}"/>
    <cellStyle name="Normal 12 9 5 7 2 2" xfId="44548" xr:uid="{00000000-0005-0000-0000-0000EEC70000}"/>
    <cellStyle name="Normal 12 9 5 7 3" xfId="31738" xr:uid="{00000000-0005-0000-0000-0000EFC70000}"/>
    <cellStyle name="Normal 12 9 5 8" xfId="13438" xr:uid="{00000000-0005-0000-0000-0000F0C70000}"/>
    <cellStyle name="Normal 12 9 5 8 2" xfId="39058" xr:uid="{00000000-0005-0000-0000-0000F1C70000}"/>
    <cellStyle name="Normal 12 9 5 9" xfId="26248" xr:uid="{00000000-0005-0000-0000-0000F2C70000}"/>
    <cellStyle name="Normal 12 9 6" xfId="760" xr:uid="{00000000-0005-0000-0000-0000F3C70000}"/>
    <cellStyle name="Normal 12 9 6 2" xfId="1655" xr:uid="{00000000-0005-0000-0000-0000F4C70000}"/>
    <cellStyle name="Normal 12 9 6 2 2" xfId="3485" xr:uid="{00000000-0005-0000-0000-0000F5C70000}"/>
    <cellStyle name="Normal 12 9 6 2 2 2" xfId="8975" xr:uid="{00000000-0005-0000-0000-0000F6C70000}"/>
    <cellStyle name="Normal 12 9 6 2 2 2 2" xfId="21786" xr:uid="{00000000-0005-0000-0000-0000F7C70000}"/>
    <cellStyle name="Normal 12 9 6 2 2 2 2 2" xfId="47406" xr:uid="{00000000-0005-0000-0000-0000F8C70000}"/>
    <cellStyle name="Normal 12 9 6 2 2 2 3" xfId="34596" xr:uid="{00000000-0005-0000-0000-0000F9C70000}"/>
    <cellStyle name="Normal 12 9 6 2 2 3" xfId="16296" xr:uid="{00000000-0005-0000-0000-0000FAC70000}"/>
    <cellStyle name="Normal 12 9 6 2 2 3 2" xfId="41916" xr:uid="{00000000-0005-0000-0000-0000FBC70000}"/>
    <cellStyle name="Normal 12 9 6 2 2 4" xfId="29106" xr:uid="{00000000-0005-0000-0000-0000FCC70000}"/>
    <cellStyle name="Normal 12 9 6 2 3" xfId="5315" xr:uid="{00000000-0005-0000-0000-0000FDC70000}"/>
    <cellStyle name="Normal 12 9 6 2 3 2" xfId="10805" xr:uid="{00000000-0005-0000-0000-0000FEC70000}"/>
    <cellStyle name="Normal 12 9 6 2 3 2 2" xfId="23616" xr:uid="{00000000-0005-0000-0000-0000FFC70000}"/>
    <cellStyle name="Normal 12 9 6 2 3 2 2 2" xfId="49236" xr:uid="{00000000-0005-0000-0000-000000C80000}"/>
    <cellStyle name="Normal 12 9 6 2 3 2 3" xfId="36426" xr:uid="{00000000-0005-0000-0000-000001C80000}"/>
    <cellStyle name="Normal 12 9 6 2 3 3" xfId="18126" xr:uid="{00000000-0005-0000-0000-000002C80000}"/>
    <cellStyle name="Normal 12 9 6 2 3 3 2" xfId="43746" xr:uid="{00000000-0005-0000-0000-000003C80000}"/>
    <cellStyle name="Normal 12 9 6 2 3 4" xfId="30936" xr:uid="{00000000-0005-0000-0000-000004C80000}"/>
    <cellStyle name="Normal 12 9 6 2 4" xfId="12635" xr:uid="{00000000-0005-0000-0000-000005C80000}"/>
    <cellStyle name="Normal 12 9 6 2 4 2" xfId="25446" xr:uid="{00000000-0005-0000-0000-000006C80000}"/>
    <cellStyle name="Normal 12 9 6 2 4 2 2" xfId="51066" xr:uid="{00000000-0005-0000-0000-000007C80000}"/>
    <cellStyle name="Normal 12 9 6 2 4 3" xfId="38256" xr:uid="{00000000-0005-0000-0000-000008C80000}"/>
    <cellStyle name="Normal 12 9 6 2 5" xfId="7145" xr:uid="{00000000-0005-0000-0000-000009C80000}"/>
    <cellStyle name="Normal 12 9 6 2 5 2" xfId="19956" xr:uid="{00000000-0005-0000-0000-00000AC80000}"/>
    <cellStyle name="Normal 12 9 6 2 5 2 2" xfId="45576" xr:uid="{00000000-0005-0000-0000-00000BC80000}"/>
    <cellStyle name="Normal 12 9 6 2 5 3" xfId="32766" xr:uid="{00000000-0005-0000-0000-00000CC80000}"/>
    <cellStyle name="Normal 12 9 6 2 6" xfId="14466" xr:uid="{00000000-0005-0000-0000-00000DC80000}"/>
    <cellStyle name="Normal 12 9 6 2 6 2" xfId="40086" xr:uid="{00000000-0005-0000-0000-00000EC80000}"/>
    <cellStyle name="Normal 12 9 6 2 7" xfId="27276" xr:uid="{00000000-0005-0000-0000-00000FC80000}"/>
    <cellStyle name="Normal 12 9 6 3" xfId="2591" xr:uid="{00000000-0005-0000-0000-000010C80000}"/>
    <cellStyle name="Normal 12 9 6 3 2" xfId="8081" xr:uid="{00000000-0005-0000-0000-000011C80000}"/>
    <cellStyle name="Normal 12 9 6 3 2 2" xfId="20892" xr:uid="{00000000-0005-0000-0000-000012C80000}"/>
    <cellStyle name="Normal 12 9 6 3 2 2 2" xfId="46512" xr:uid="{00000000-0005-0000-0000-000013C80000}"/>
    <cellStyle name="Normal 12 9 6 3 2 3" xfId="33702" xr:uid="{00000000-0005-0000-0000-000014C80000}"/>
    <cellStyle name="Normal 12 9 6 3 3" xfId="15402" xr:uid="{00000000-0005-0000-0000-000015C80000}"/>
    <cellStyle name="Normal 12 9 6 3 3 2" xfId="41022" xr:uid="{00000000-0005-0000-0000-000016C80000}"/>
    <cellStyle name="Normal 12 9 6 3 4" xfId="28212" xr:uid="{00000000-0005-0000-0000-000017C80000}"/>
    <cellStyle name="Normal 12 9 6 4" xfId="4421" xr:uid="{00000000-0005-0000-0000-000018C80000}"/>
    <cellStyle name="Normal 12 9 6 4 2" xfId="9911" xr:uid="{00000000-0005-0000-0000-000019C80000}"/>
    <cellStyle name="Normal 12 9 6 4 2 2" xfId="22722" xr:uid="{00000000-0005-0000-0000-00001AC80000}"/>
    <cellStyle name="Normal 12 9 6 4 2 2 2" xfId="48342" xr:uid="{00000000-0005-0000-0000-00001BC80000}"/>
    <cellStyle name="Normal 12 9 6 4 2 3" xfId="35532" xr:uid="{00000000-0005-0000-0000-00001CC80000}"/>
    <cellStyle name="Normal 12 9 6 4 3" xfId="17232" xr:uid="{00000000-0005-0000-0000-00001DC80000}"/>
    <cellStyle name="Normal 12 9 6 4 3 2" xfId="42852" xr:uid="{00000000-0005-0000-0000-00001EC80000}"/>
    <cellStyle name="Normal 12 9 6 4 4" xfId="30042" xr:uid="{00000000-0005-0000-0000-00001FC80000}"/>
    <cellStyle name="Normal 12 9 6 5" xfId="11741" xr:uid="{00000000-0005-0000-0000-000020C80000}"/>
    <cellStyle name="Normal 12 9 6 5 2" xfId="24552" xr:uid="{00000000-0005-0000-0000-000021C80000}"/>
    <cellStyle name="Normal 12 9 6 5 2 2" xfId="50172" xr:uid="{00000000-0005-0000-0000-000022C80000}"/>
    <cellStyle name="Normal 12 9 6 5 3" xfId="37362" xr:uid="{00000000-0005-0000-0000-000023C80000}"/>
    <cellStyle name="Normal 12 9 6 6" xfId="6251" xr:uid="{00000000-0005-0000-0000-000024C80000}"/>
    <cellStyle name="Normal 12 9 6 6 2" xfId="19062" xr:uid="{00000000-0005-0000-0000-000025C80000}"/>
    <cellStyle name="Normal 12 9 6 6 2 2" xfId="44682" xr:uid="{00000000-0005-0000-0000-000026C80000}"/>
    <cellStyle name="Normal 12 9 6 6 3" xfId="31872" xr:uid="{00000000-0005-0000-0000-000027C80000}"/>
    <cellStyle name="Normal 12 9 6 7" xfId="13572" xr:uid="{00000000-0005-0000-0000-000028C80000}"/>
    <cellStyle name="Normal 12 9 6 7 2" xfId="39192" xr:uid="{00000000-0005-0000-0000-000029C80000}"/>
    <cellStyle name="Normal 12 9 6 8" xfId="26382" xr:uid="{00000000-0005-0000-0000-00002AC80000}"/>
    <cellStyle name="Normal 12 9 7" xfId="1161" xr:uid="{00000000-0005-0000-0000-00002BC80000}"/>
    <cellStyle name="Normal 12 9 7 2" xfId="2991" xr:uid="{00000000-0005-0000-0000-00002CC80000}"/>
    <cellStyle name="Normal 12 9 7 2 2" xfId="8481" xr:uid="{00000000-0005-0000-0000-00002DC80000}"/>
    <cellStyle name="Normal 12 9 7 2 2 2" xfId="21292" xr:uid="{00000000-0005-0000-0000-00002EC80000}"/>
    <cellStyle name="Normal 12 9 7 2 2 2 2" xfId="46912" xr:uid="{00000000-0005-0000-0000-00002FC80000}"/>
    <cellStyle name="Normal 12 9 7 2 2 3" xfId="34102" xr:uid="{00000000-0005-0000-0000-000030C80000}"/>
    <cellStyle name="Normal 12 9 7 2 3" xfId="15802" xr:uid="{00000000-0005-0000-0000-000031C80000}"/>
    <cellStyle name="Normal 12 9 7 2 3 2" xfId="41422" xr:uid="{00000000-0005-0000-0000-000032C80000}"/>
    <cellStyle name="Normal 12 9 7 2 4" xfId="28612" xr:uid="{00000000-0005-0000-0000-000033C80000}"/>
    <cellStyle name="Normal 12 9 7 3" xfId="4821" xr:uid="{00000000-0005-0000-0000-000034C80000}"/>
    <cellStyle name="Normal 12 9 7 3 2" xfId="10311" xr:uid="{00000000-0005-0000-0000-000035C80000}"/>
    <cellStyle name="Normal 12 9 7 3 2 2" xfId="23122" xr:uid="{00000000-0005-0000-0000-000036C80000}"/>
    <cellStyle name="Normal 12 9 7 3 2 2 2" xfId="48742" xr:uid="{00000000-0005-0000-0000-000037C80000}"/>
    <cellStyle name="Normal 12 9 7 3 2 3" xfId="35932" xr:uid="{00000000-0005-0000-0000-000038C80000}"/>
    <cellStyle name="Normal 12 9 7 3 3" xfId="17632" xr:uid="{00000000-0005-0000-0000-000039C80000}"/>
    <cellStyle name="Normal 12 9 7 3 3 2" xfId="43252" xr:uid="{00000000-0005-0000-0000-00003AC80000}"/>
    <cellStyle name="Normal 12 9 7 3 4" xfId="30442" xr:uid="{00000000-0005-0000-0000-00003BC80000}"/>
    <cellStyle name="Normal 12 9 7 4" xfId="12141" xr:uid="{00000000-0005-0000-0000-00003CC80000}"/>
    <cellStyle name="Normal 12 9 7 4 2" xfId="24952" xr:uid="{00000000-0005-0000-0000-00003DC80000}"/>
    <cellStyle name="Normal 12 9 7 4 2 2" xfId="50572" xr:uid="{00000000-0005-0000-0000-00003EC80000}"/>
    <cellStyle name="Normal 12 9 7 4 3" xfId="37762" xr:uid="{00000000-0005-0000-0000-00003FC80000}"/>
    <cellStyle name="Normal 12 9 7 5" xfId="6651" xr:uid="{00000000-0005-0000-0000-000040C80000}"/>
    <cellStyle name="Normal 12 9 7 5 2" xfId="19462" xr:uid="{00000000-0005-0000-0000-000041C80000}"/>
    <cellStyle name="Normal 12 9 7 5 2 2" xfId="45082" xr:uid="{00000000-0005-0000-0000-000042C80000}"/>
    <cellStyle name="Normal 12 9 7 5 3" xfId="32272" xr:uid="{00000000-0005-0000-0000-000043C80000}"/>
    <cellStyle name="Normal 12 9 7 6" xfId="13972" xr:uid="{00000000-0005-0000-0000-000044C80000}"/>
    <cellStyle name="Normal 12 9 7 6 2" xfId="39592" xr:uid="{00000000-0005-0000-0000-000045C80000}"/>
    <cellStyle name="Normal 12 9 7 7" xfId="26782" xr:uid="{00000000-0005-0000-0000-000046C80000}"/>
    <cellStyle name="Normal 12 9 8" xfId="2056" xr:uid="{00000000-0005-0000-0000-000047C80000}"/>
    <cellStyle name="Normal 12 9 8 2" xfId="3886" xr:uid="{00000000-0005-0000-0000-000048C80000}"/>
    <cellStyle name="Normal 12 9 8 2 2" xfId="9376" xr:uid="{00000000-0005-0000-0000-000049C80000}"/>
    <cellStyle name="Normal 12 9 8 2 2 2" xfId="22187" xr:uid="{00000000-0005-0000-0000-00004AC80000}"/>
    <cellStyle name="Normal 12 9 8 2 2 2 2" xfId="47807" xr:uid="{00000000-0005-0000-0000-00004BC80000}"/>
    <cellStyle name="Normal 12 9 8 2 2 3" xfId="34997" xr:uid="{00000000-0005-0000-0000-00004CC80000}"/>
    <cellStyle name="Normal 12 9 8 2 3" xfId="16697" xr:uid="{00000000-0005-0000-0000-00004DC80000}"/>
    <cellStyle name="Normal 12 9 8 2 3 2" xfId="42317" xr:uid="{00000000-0005-0000-0000-00004EC80000}"/>
    <cellStyle name="Normal 12 9 8 2 4" xfId="29507" xr:uid="{00000000-0005-0000-0000-00004FC80000}"/>
    <cellStyle name="Normal 12 9 8 3" xfId="5716" xr:uid="{00000000-0005-0000-0000-000050C80000}"/>
    <cellStyle name="Normal 12 9 8 3 2" xfId="11206" xr:uid="{00000000-0005-0000-0000-000051C80000}"/>
    <cellStyle name="Normal 12 9 8 3 2 2" xfId="24017" xr:uid="{00000000-0005-0000-0000-000052C80000}"/>
    <cellStyle name="Normal 12 9 8 3 2 2 2" xfId="49637" xr:uid="{00000000-0005-0000-0000-000053C80000}"/>
    <cellStyle name="Normal 12 9 8 3 2 3" xfId="36827" xr:uid="{00000000-0005-0000-0000-000054C80000}"/>
    <cellStyle name="Normal 12 9 8 3 3" xfId="18527" xr:uid="{00000000-0005-0000-0000-000055C80000}"/>
    <cellStyle name="Normal 12 9 8 3 3 2" xfId="44147" xr:uid="{00000000-0005-0000-0000-000056C80000}"/>
    <cellStyle name="Normal 12 9 8 3 4" xfId="31337" xr:uid="{00000000-0005-0000-0000-000057C80000}"/>
    <cellStyle name="Normal 12 9 8 4" xfId="13036" xr:uid="{00000000-0005-0000-0000-000058C80000}"/>
    <cellStyle name="Normal 12 9 8 4 2" xfId="25847" xr:uid="{00000000-0005-0000-0000-000059C80000}"/>
    <cellStyle name="Normal 12 9 8 4 2 2" xfId="51467" xr:uid="{00000000-0005-0000-0000-00005AC80000}"/>
    <cellStyle name="Normal 12 9 8 4 3" xfId="38657" xr:uid="{00000000-0005-0000-0000-00005BC80000}"/>
    <cellStyle name="Normal 12 9 8 5" xfId="7546" xr:uid="{00000000-0005-0000-0000-00005CC80000}"/>
    <cellStyle name="Normal 12 9 8 5 2" xfId="20357" xr:uid="{00000000-0005-0000-0000-00005DC80000}"/>
    <cellStyle name="Normal 12 9 8 5 2 2" xfId="45977" xr:uid="{00000000-0005-0000-0000-00005EC80000}"/>
    <cellStyle name="Normal 12 9 8 5 3" xfId="33167" xr:uid="{00000000-0005-0000-0000-00005FC80000}"/>
    <cellStyle name="Normal 12 9 8 6" xfId="14867" xr:uid="{00000000-0005-0000-0000-000060C80000}"/>
    <cellStyle name="Normal 12 9 8 6 2" xfId="40487" xr:uid="{00000000-0005-0000-0000-000061C80000}"/>
    <cellStyle name="Normal 12 9 8 7" xfId="27677" xr:uid="{00000000-0005-0000-0000-000062C80000}"/>
    <cellStyle name="Normal 12 9 9" xfId="2097" xr:uid="{00000000-0005-0000-0000-000063C80000}"/>
    <cellStyle name="Normal 12 9 9 2" xfId="7587" xr:uid="{00000000-0005-0000-0000-000064C80000}"/>
    <cellStyle name="Normal 12 9 9 2 2" xfId="20398" xr:uid="{00000000-0005-0000-0000-000065C80000}"/>
    <cellStyle name="Normal 12 9 9 2 2 2" xfId="46018" xr:uid="{00000000-0005-0000-0000-000066C80000}"/>
    <cellStyle name="Normal 12 9 9 2 3" xfId="33208" xr:uid="{00000000-0005-0000-0000-000067C80000}"/>
    <cellStyle name="Normal 12 9 9 3" xfId="14908" xr:uid="{00000000-0005-0000-0000-000068C80000}"/>
    <cellStyle name="Normal 12 9 9 3 2" xfId="40528" xr:uid="{00000000-0005-0000-0000-000069C80000}"/>
    <cellStyle name="Normal 12 9 9 4" xfId="27718" xr:uid="{00000000-0005-0000-0000-00006AC80000}"/>
    <cellStyle name="Normal 13" xfId="360" xr:uid="{00000000-0005-0000-0000-00006BC80000}"/>
    <cellStyle name="Normal 14" xfId="359" xr:uid="{00000000-0005-0000-0000-00006CC80000}"/>
    <cellStyle name="Normal 14 2" xfId="1255" xr:uid="{00000000-0005-0000-0000-00006DC80000}"/>
    <cellStyle name="Normal 14 2 2" xfId="3085" xr:uid="{00000000-0005-0000-0000-00006EC80000}"/>
    <cellStyle name="Normal 14 2 2 2" xfId="8575" xr:uid="{00000000-0005-0000-0000-00006FC80000}"/>
    <cellStyle name="Normal 14 2 2 2 2" xfId="21386" xr:uid="{00000000-0005-0000-0000-000070C80000}"/>
    <cellStyle name="Normal 14 2 2 2 2 2" xfId="47006" xr:uid="{00000000-0005-0000-0000-000071C80000}"/>
    <cellStyle name="Normal 14 2 2 2 3" xfId="34196" xr:uid="{00000000-0005-0000-0000-000072C80000}"/>
    <cellStyle name="Normal 14 2 2 3" xfId="15896" xr:uid="{00000000-0005-0000-0000-000073C80000}"/>
    <cellStyle name="Normal 14 2 2 3 2" xfId="41516" xr:uid="{00000000-0005-0000-0000-000074C80000}"/>
    <cellStyle name="Normal 14 2 2 4" xfId="28706" xr:uid="{00000000-0005-0000-0000-000075C80000}"/>
    <cellStyle name="Normal 14 2 3" xfId="4915" xr:uid="{00000000-0005-0000-0000-000076C80000}"/>
    <cellStyle name="Normal 14 2 3 2" xfId="10405" xr:uid="{00000000-0005-0000-0000-000077C80000}"/>
    <cellStyle name="Normal 14 2 3 2 2" xfId="23216" xr:uid="{00000000-0005-0000-0000-000078C80000}"/>
    <cellStyle name="Normal 14 2 3 2 2 2" xfId="48836" xr:uid="{00000000-0005-0000-0000-000079C80000}"/>
    <cellStyle name="Normal 14 2 3 2 3" xfId="36026" xr:uid="{00000000-0005-0000-0000-00007AC80000}"/>
    <cellStyle name="Normal 14 2 3 3" xfId="17726" xr:uid="{00000000-0005-0000-0000-00007BC80000}"/>
    <cellStyle name="Normal 14 2 3 3 2" xfId="43346" xr:uid="{00000000-0005-0000-0000-00007CC80000}"/>
    <cellStyle name="Normal 14 2 3 4" xfId="30536" xr:uid="{00000000-0005-0000-0000-00007DC80000}"/>
    <cellStyle name="Normal 14 2 4" xfId="12235" xr:uid="{00000000-0005-0000-0000-00007EC80000}"/>
    <cellStyle name="Normal 14 2 4 2" xfId="25046" xr:uid="{00000000-0005-0000-0000-00007FC80000}"/>
    <cellStyle name="Normal 14 2 4 2 2" xfId="50666" xr:uid="{00000000-0005-0000-0000-000080C80000}"/>
    <cellStyle name="Normal 14 2 4 3" xfId="37856" xr:uid="{00000000-0005-0000-0000-000081C80000}"/>
    <cellStyle name="Normal 14 2 5" xfId="6745" xr:uid="{00000000-0005-0000-0000-000082C80000}"/>
    <cellStyle name="Normal 14 2 5 2" xfId="19556" xr:uid="{00000000-0005-0000-0000-000083C80000}"/>
    <cellStyle name="Normal 14 2 5 2 2" xfId="45176" xr:uid="{00000000-0005-0000-0000-000084C80000}"/>
    <cellStyle name="Normal 14 2 5 3" xfId="32366" xr:uid="{00000000-0005-0000-0000-000085C80000}"/>
    <cellStyle name="Normal 14 2 6" xfId="14066" xr:uid="{00000000-0005-0000-0000-000086C80000}"/>
    <cellStyle name="Normal 14 2 6 2" xfId="39686" xr:uid="{00000000-0005-0000-0000-000087C80000}"/>
    <cellStyle name="Normal 14 2 7" xfId="26876" xr:uid="{00000000-0005-0000-0000-000088C80000}"/>
    <cellStyle name="Normal 14 3" xfId="2191" xr:uid="{00000000-0005-0000-0000-000089C80000}"/>
    <cellStyle name="Normal 14 3 2" xfId="7681" xr:uid="{00000000-0005-0000-0000-00008AC80000}"/>
    <cellStyle name="Normal 14 3 2 2" xfId="20492" xr:uid="{00000000-0005-0000-0000-00008BC80000}"/>
    <cellStyle name="Normal 14 3 2 2 2" xfId="46112" xr:uid="{00000000-0005-0000-0000-00008CC80000}"/>
    <cellStyle name="Normal 14 3 2 3" xfId="33302" xr:uid="{00000000-0005-0000-0000-00008DC80000}"/>
    <cellStyle name="Normal 14 3 3" xfId="15002" xr:uid="{00000000-0005-0000-0000-00008EC80000}"/>
    <cellStyle name="Normal 14 3 3 2" xfId="40622" xr:uid="{00000000-0005-0000-0000-00008FC80000}"/>
    <cellStyle name="Normal 14 3 4" xfId="27812" xr:uid="{00000000-0005-0000-0000-000090C80000}"/>
    <cellStyle name="Normal 14 4" xfId="4021" xr:uid="{00000000-0005-0000-0000-000091C80000}"/>
    <cellStyle name="Normal 14 4 2" xfId="9511" xr:uid="{00000000-0005-0000-0000-000092C80000}"/>
    <cellStyle name="Normal 14 4 2 2" xfId="22322" xr:uid="{00000000-0005-0000-0000-000093C80000}"/>
    <cellStyle name="Normal 14 4 2 2 2" xfId="47942" xr:uid="{00000000-0005-0000-0000-000094C80000}"/>
    <cellStyle name="Normal 14 4 2 3" xfId="35132" xr:uid="{00000000-0005-0000-0000-000095C80000}"/>
    <cellStyle name="Normal 14 4 3" xfId="16832" xr:uid="{00000000-0005-0000-0000-000096C80000}"/>
    <cellStyle name="Normal 14 4 3 2" xfId="42452" xr:uid="{00000000-0005-0000-0000-000097C80000}"/>
    <cellStyle name="Normal 14 4 4" xfId="29642" xr:uid="{00000000-0005-0000-0000-000098C80000}"/>
    <cellStyle name="Normal 14 5" xfId="11341" xr:uid="{00000000-0005-0000-0000-000099C80000}"/>
    <cellStyle name="Normal 14 5 2" xfId="24152" xr:uid="{00000000-0005-0000-0000-00009AC80000}"/>
    <cellStyle name="Normal 14 5 2 2" xfId="49772" xr:uid="{00000000-0005-0000-0000-00009BC80000}"/>
    <cellStyle name="Normal 14 5 3" xfId="36962" xr:uid="{00000000-0005-0000-0000-00009CC80000}"/>
    <cellStyle name="Normal 14 6" xfId="5851" xr:uid="{00000000-0005-0000-0000-00009DC80000}"/>
    <cellStyle name="Normal 14 6 2" xfId="18662" xr:uid="{00000000-0005-0000-0000-00009EC80000}"/>
    <cellStyle name="Normal 14 6 2 2" xfId="44282" xr:uid="{00000000-0005-0000-0000-00009FC80000}"/>
    <cellStyle name="Normal 14 6 3" xfId="31472" xr:uid="{00000000-0005-0000-0000-0000A0C80000}"/>
    <cellStyle name="Normal 14 7" xfId="13172" xr:uid="{00000000-0005-0000-0000-0000A1C80000}"/>
    <cellStyle name="Normal 14 7 2" xfId="38792" xr:uid="{00000000-0005-0000-0000-0000A2C80000}"/>
    <cellStyle name="Normal 14 8" xfId="25982" xr:uid="{00000000-0005-0000-0000-0000A3C80000}"/>
    <cellStyle name="Normal 15" xfId="1120" xr:uid="{00000000-0005-0000-0000-0000A4C80000}"/>
    <cellStyle name="Normal 16" xfId="2015" xr:uid="{00000000-0005-0000-0000-0000A5C80000}"/>
    <cellStyle name="Normal 16 2" xfId="3845" xr:uid="{00000000-0005-0000-0000-0000A6C80000}"/>
    <cellStyle name="Normal 16 2 2" xfId="9335" xr:uid="{00000000-0005-0000-0000-0000A7C80000}"/>
    <cellStyle name="Normal 16 2 2 2" xfId="22146" xr:uid="{00000000-0005-0000-0000-0000A8C80000}"/>
    <cellStyle name="Normal 16 2 2 2 2" xfId="47766" xr:uid="{00000000-0005-0000-0000-0000A9C80000}"/>
    <cellStyle name="Normal 16 2 2 3" xfId="34956" xr:uid="{00000000-0005-0000-0000-0000AAC80000}"/>
    <cellStyle name="Normal 16 2 3" xfId="16656" xr:uid="{00000000-0005-0000-0000-0000ABC80000}"/>
    <cellStyle name="Normal 16 2 3 2" xfId="42276" xr:uid="{00000000-0005-0000-0000-0000ACC80000}"/>
    <cellStyle name="Normal 16 2 4" xfId="29466" xr:uid="{00000000-0005-0000-0000-0000ADC80000}"/>
    <cellStyle name="Normal 16 3" xfId="5675" xr:uid="{00000000-0005-0000-0000-0000AEC80000}"/>
    <cellStyle name="Normal 16 3 2" xfId="11165" xr:uid="{00000000-0005-0000-0000-0000AFC80000}"/>
    <cellStyle name="Normal 16 3 2 2" xfId="23976" xr:uid="{00000000-0005-0000-0000-0000B0C80000}"/>
    <cellStyle name="Normal 16 3 2 2 2" xfId="49596" xr:uid="{00000000-0005-0000-0000-0000B1C80000}"/>
    <cellStyle name="Normal 16 3 2 3" xfId="36786" xr:uid="{00000000-0005-0000-0000-0000B2C80000}"/>
    <cellStyle name="Normal 16 3 3" xfId="18486" xr:uid="{00000000-0005-0000-0000-0000B3C80000}"/>
    <cellStyle name="Normal 16 3 3 2" xfId="44106" xr:uid="{00000000-0005-0000-0000-0000B4C80000}"/>
    <cellStyle name="Normal 16 3 4" xfId="31296" xr:uid="{00000000-0005-0000-0000-0000B5C80000}"/>
    <cellStyle name="Normal 16 4" xfId="12995" xr:uid="{00000000-0005-0000-0000-0000B6C80000}"/>
    <cellStyle name="Normal 16 4 2" xfId="25806" xr:uid="{00000000-0005-0000-0000-0000B7C80000}"/>
    <cellStyle name="Normal 16 4 2 2" xfId="51426" xr:uid="{00000000-0005-0000-0000-0000B8C80000}"/>
    <cellStyle name="Normal 16 4 3" xfId="38616" xr:uid="{00000000-0005-0000-0000-0000B9C80000}"/>
    <cellStyle name="Normal 16 5" xfId="7505" xr:uid="{00000000-0005-0000-0000-0000BAC80000}"/>
    <cellStyle name="Normal 16 5 2" xfId="20316" xr:uid="{00000000-0005-0000-0000-0000BBC80000}"/>
    <cellStyle name="Normal 16 5 2 2" xfId="45936" xr:uid="{00000000-0005-0000-0000-0000BCC80000}"/>
    <cellStyle name="Normal 16 5 3" xfId="33126" xr:uid="{00000000-0005-0000-0000-0000BDC80000}"/>
    <cellStyle name="Normal 16 6" xfId="14826" xr:uid="{00000000-0005-0000-0000-0000BEC80000}"/>
    <cellStyle name="Normal 16 6 2" xfId="40446" xr:uid="{00000000-0005-0000-0000-0000BFC80000}"/>
    <cellStyle name="Normal 16 7" xfId="27636" xr:uid="{00000000-0005-0000-0000-0000C0C80000}"/>
    <cellStyle name="Normal 17" xfId="51468" xr:uid="{00000000-0005-0000-0000-0000C1C80000}"/>
    <cellStyle name="Normal 17 3" xfId="51488" xr:uid="{59CCAE9D-1DC1-483C-A55E-64B885ADF15E}"/>
    <cellStyle name="Normal 17 3 2" xfId="51489" xr:uid="{73B9E203-D2FF-411D-A104-0BF38E813F7B}"/>
    <cellStyle name="Normal 18" xfId="51470" xr:uid="{00000000-0005-0000-0000-0000C2C80000}"/>
    <cellStyle name="Normal 19" xfId="51486" xr:uid="{E393756D-5399-4AA2-AA1E-6EDA26B88724}"/>
    <cellStyle name="Normal 2" xfId="1" xr:uid="{00000000-0005-0000-0000-0000C3C80000}"/>
    <cellStyle name="Normal 2 10" xfId="51492" xr:uid="{E5A30B0B-F0E2-4DA1-B167-A24007D51A06}"/>
    <cellStyle name="Normal 2 2" xfId="46" xr:uid="{00000000-0005-0000-0000-0000C4C80000}"/>
    <cellStyle name="Normal 2 2 2" xfId="52" xr:uid="{00000000-0005-0000-0000-0000C5C80000}"/>
    <cellStyle name="Normal 2 2 2 2" xfId="61" xr:uid="{00000000-0005-0000-0000-0000C6C80000}"/>
    <cellStyle name="Normal 2 2 2 2 2" xfId="158" xr:uid="{00000000-0005-0000-0000-0000C7C80000}"/>
    <cellStyle name="Normal 2 2 2 2 2 2" xfId="249" xr:uid="{00000000-0005-0000-0000-0000C8C80000}"/>
    <cellStyle name="Normal 2 2 2 2 3" xfId="226" xr:uid="{00000000-0005-0000-0000-0000C9C80000}"/>
    <cellStyle name="Normal 2 2 2 3" xfId="154" xr:uid="{00000000-0005-0000-0000-0000CAC80000}"/>
    <cellStyle name="Normal 2 2 2 3 2" xfId="245" xr:uid="{00000000-0005-0000-0000-0000CBC80000}"/>
    <cellStyle name="Normal 2 2 2 4" xfId="222" xr:uid="{00000000-0005-0000-0000-0000CCC80000}"/>
    <cellStyle name="Normal 2 2 3" xfId="49" xr:uid="{00000000-0005-0000-0000-0000CDC80000}"/>
    <cellStyle name="Normal 2 2 3 2" xfId="60" xr:uid="{00000000-0005-0000-0000-0000CEC80000}"/>
    <cellStyle name="Normal 2 2 3 2 2" xfId="157" xr:uid="{00000000-0005-0000-0000-0000CFC80000}"/>
    <cellStyle name="Normal 2 2 3 2 2 2" xfId="248" xr:uid="{00000000-0005-0000-0000-0000D0C80000}"/>
    <cellStyle name="Normal 2 2 3 2 3" xfId="225" xr:uid="{00000000-0005-0000-0000-0000D1C80000}"/>
    <cellStyle name="Normal 2 2 3 3" xfId="153" xr:uid="{00000000-0005-0000-0000-0000D2C80000}"/>
    <cellStyle name="Normal 2 2 3 3 2" xfId="244" xr:uid="{00000000-0005-0000-0000-0000D3C80000}"/>
    <cellStyle name="Normal 2 2 3 4" xfId="221" xr:uid="{00000000-0005-0000-0000-0000D4C80000}"/>
    <cellStyle name="Normal 2 2 4" xfId="59" xr:uid="{00000000-0005-0000-0000-0000D5C80000}"/>
    <cellStyle name="Normal 2 2 4 2" xfId="156" xr:uid="{00000000-0005-0000-0000-0000D6C80000}"/>
    <cellStyle name="Normal 2 2 4 2 2" xfId="247" xr:uid="{00000000-0005-0000-0000-0000D7C80000}"/>
    <cellStyle name="Normal 2 2 4 3" xfId="224" xr:uid="{00000000-0005-0000-0000-0000D8C80000}"/>
    <cellStyle name="Normal 2 2 5" xfId="126" xr:uid="{00000000-0005-0000-0000-0000D9C80000}"/>
    <cellStyle name="Normal 2 2 6" xfId="152" xr:uid="{00000000-0005-0000-0000-0000DAC80000}"/>
    <cellStyle name="Normal 2 2 6 2" xfId="243" xr:uid="{00000000-0005-0000-0000-0000DBC80000}"/>
    <cellStyle name="Normal 2 2 7" xfId="220" xr:uid="{00000000-0005-0000-0000-0000DCC80000}"/>
    <cellStyle name="Normal 2 3" xfId="51" xr:uid="{00000000-0005-0000-0000-0000DDC80000}"/>
    <cellStyle name="Normal 2 3 2" xfId="128" xr:uid="{00000000-0005-0000-0000-0000DEC80000}"/>
    <cellStyle name="Normal 2 3 3" xfId="129" xr:uid="{00000000-0005-0000-0000-0000DFC80000}"/>
    <cellStyle name="Normal 2 3 4" xfId="127" xr:uid="{00000000-0005-0000-0000-0000E0C80000}"/>
    <cellStyle name="Normal 2 4" xfId="48" xr:uid="{00000000-0005-0000-0000-0000E1C80000}"/>
    <cellStyle name="Normal 2 5" xfId="130" xr:uid="{00000000-0005-0000-0000-0000E2C80000}"/>
    <cellStyle name="Normal 2 5 2" xfId="131" xr:uid="{00000000-0005-0000-0000-0000E3C80000}"/>
    <cellStyle name="Normal 2 5 3" xfId="132" xr:uid="{00000000-0005-0000-0000-0000E4C80000}"/>
    <cellStyle name="Normal 2 6" xfId="133" xr:uid="{00000000-0005-0000-0000-0000E5C80000}"/>
    <cellStyle name="Normal 2 7" xfId="134" xr:uid="{00000000-0005-0000-0000-0000E6C80000}"/>
    <cellStyle name="Normal 2 7 2" xfId="135" xr:uid="{00000000-0005-0000-0000-0000E7C80000}"/>
    <cellStyle name="Normal 2 7 3" xfId="172" xr:uid="{00000000-0005-0000-0000-0000E8C80000}"/>
    <cellStyle name="Normal 2 7 3 2" xfId="263" xr:uid="{00000000-0005-0000-0000-0000E9C80000}"/>
    <cellStyle name="Normal 2 7 4" xfId="240" xr:uid="{00000000-0005-0000-0000-0000EAC80000}"/>
    <cellStyle name="Normal 2 8" xfId="125" xr:uid="{00000000-0005-0000-0000-0000EBC80000}"/>
    <cellStyle name="Normal 2 9" xfId="51471" xr:uid="{00000000-0005-0000-0000-0000ECC80000}"/>
    <cellStyle name="Normal 20" xfId="51490" xr:uid="{A12B0760-1B7B-4E0D-8822-17A44245BEDE}"/>
    <cellStyle name="Normal 21" xfId="51491" xr:uid="{A07C74E3-553B-418E-A311-6DD4B542C9B9}"/>
    <cellStyle name="Normal 25" xfId="51487" xr:uid="{ED5BB716-3091-4C25-B6BD-884355D5877D}"/>
    <cellStyle name="Normal 3" xfId="54" xr:uid="{00000000-0005-0000-0000-0000EDC80000}"/>
    <cellStyle name="Normal 3 2" xfId="62" xr:uid="{00000000-0005-0000-0000-0000EEC80000}"/>
    <cellStyle name="Normal 3 2 2" xfId="137" xr:uid="{00000000-0005-0000-0000-0000EFC80000}"/>
    <cellStyle name="Normal 3 2 3" xfId="159" xr:uid="{00000000-0005-0000-0000-0000F0C80000}"/>
    <cellStyle name="Normal 3 2 3 2" xfId="250" xr:uid="{00000000-0005-0000-0000-0000F1C80000}"/>
    <cellStyle name="Normal 3 2 4" xfId="227" xr:uid="{00000000-0005-0000-0000-0000F2C80000}"/>
    <cellStyle name="Normal 3 2 5" xfId="51476" xr:uid="{00000000-0005-0000-0000-0000F3C80000}"/>
    <cellStyle name="Normal 3 3" xfId="138" xr:uid="{00000000-0005-0000-0000-0000F4C80000}"/>
    <cellStyle name="Normal 3 3 2" xfId="173" xr:uid="{00000000-0005-0000-0000-0000F5C80000}"/>
    <cellStyle name="Normal 3 3 2 2" xfId="264" xr:uid="{00000000-0005-0000-0000-0000F6C80000}"/>
    <cellStyle name="Normal 3 3 3" xfId="241" xr:uid="{00000000-0005-0000-0000-0000F7C80000}"/>
    <cellStyle name="Normal 3 4" xfId="136" xr:uid="{00000000-0005-0000-0000-0000F8C80000}"/>
    <cellStyle name="Normal 3 5" xfId="155" xr:uid="{00000000-0005-0000-0000-0000F9C80000}"/>
    <cellStyle name="Normal 3 5 2" xfId="246" xr:uid="{00000000-0005-0000-0000-0000FAC80000}"/>
    <cellStyle name="Normal 3 6" xfId="223" xr:uid="{00000000-0005-0000-0000-0000FBC80000}"/>
    <cellStyle name="Normal 3 7" xfId="51475" xr:uid="{00000000-0005-0000-0000-0000FCC80000}"/>
    <cellStyle name="Normal 4" xfId="58" xr:uid="{00000000-0005-0000-0000-0000FDC80000}"/>
    <cellStyle name="Normal 5" xfId="139" xr:uid="{00000000-0005-0000-0000-0000FEC80000}"/>
    <cellStyle name="Normal 6" xfId="140" xr:uid="{00000000-0005-0000-0000-0000FFC80000}"/>
    <cellStyle name="Normal 7" xfId="141" xr:uid="{00000000-0005-0000-0000-000000C90000}"/>
    <cellStyle name="Normal 7 2" xfId="142" xr:uid="{00000000-0005-0000-0000-000001C90000}"/>
    <cellStyle name="Normal 8" xfId="2" xr:uid="{00000000-0005-0000-0000-000002C90000}"/>
    <cellStyle name="Normal 8 2" xfId="143" xr:uid="{00000000-0005-0000-0000-000003C90000}"/>
    <cellStyle name="Normal 9" xfId="144" xr:uid="{00000000-0005-0000-0000-000004C90000}"/>
    <cellStyle name="Normal 9 2" xfId="145" xr:uid="{00000000-0005-0000-0000-000005C90000}"/>
    <cellStyle name="Normal_Sheet1" xfId="178" xr:uid="{00000000-0005-0000-0000-000006C90000}"/>
    <cellStyle name="Note 2" xfId="41" xr:uid="{00000000-0005-0000-0000-000007C90000}"/>
    <cellStyle name="Note 2 2" xfId="146" xr:uid="{00000000-0005-0000-0000-000008C90000}"/>
    <cellStyle name="Note 2 3" xfId="51484" xr:uid="{00000000-0005-0000-0000-000009C90000}"/>
    <cellStyle name="Note 3" xfId="147" xr:uid="{00000000-0005-0000-0000-00000AC90000}"/>
    <cellStyle name="Note 3 2" xfId="51485" xr:uid="{00000000-0005-0000-0000-00000BC90000}"/>
    <cellStyle name="Note 4" xfId="148" xr:uid="{00000000-0005-0000-0000-00000CC90000}"/>
    <cellStyle name="Note 4 2" xfId="174" xr:uid="{00000000-0005-0000-0000-00000DC90000}"/>
    <cellStyle name="Note 4 2 2" xfId="265" xr:uid="{00000000-0005-0000-0000-00000EC90000}"/>
    <cellStyle name="Note 4 3" xfId="242" xr:uid="{00000000-0005-0000-0000-00000FC90000}"/>
    <cellStyle name="Output 2" xfId="42" xr:uid="{00000000-0005-0000-0000-000010C90000}"/>
    <cellStyle name="Output 3" xfId="149" xr:uid="{00000000-0005-0000-0000-000011C90000}"/>
    <cellStyle name="Percent 2" xfId="56" xr:uid="{00000000-0005-0000-0000-000012C90000}"/>
    <cellStyle name="Percent 3" xfId="51477" xr:uid="{00000000-0005-0000-0000-000013C90000}"/>
    <cellStyle name="Percent 3 2" xfId="51478" xr:uid="{00000000-0005-0000-0000-000014C90000}"/>
    <cellStyle name="Percent 3 2 2" xfId="51479" xr:uid="{00000000-0005-0000-0000-000015C90000}"/>
    <cellStyle name="Percent 4" xfId="51480" xr:uid="{00000000-0005-0000-0000-000016C90000}"/>
    <cellStyle name="Percent 5" xfId="51481" xr:uid="{00000000-0005-0000-0000-000017C90000}"/>
    <cellStyle name="Title" xfId="63" builtinId="15" customBuiltin="1"/>
    <cellStyle name="Title 2" xfId="43" xr:uid="{00000000-0005-0000-0000-000019C90000}"/>
    <cellStyle name="Total 2" xfId="44" xr:uid="{00000000-0005-0000-0000-00001AC90000}"/>
    <cellStyle name="Total 3" xfId="150" xr:uid="{00000000-0005-0000-0000-00001BC90000}"/>
    <cellStyle name="Warning Text 2" xfId="45" xr:uid="{00000000-0005-0000-0000-00001CC90000}"/>
    <cellStyle name="Warning Text 3" xfId="151" xr:uid="{00000000-0005-0000-0000-00001DC90000}"/>
  </cellStyles>
  <dxfs count="416">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s>
  <tableStyles count="0" defaultTableStyle="TableStyleMedium2" defaultPivotStyle="PivotStyleLight16"/>
  <colors>
    <mruColors>
      <color rgb="FFFFB81C"/>
      <color rgb="FFEAEAEA"/>
      <color rgb="FF005EB8"/>
      <color rgb="FFFAFC9E"/>
      <color rgb="FF4F81BD"/>
      <color rgb="FF003360"/>
      <color rgb="FF000080"/>
      <color rgb="FFAAD3F8"/>
      <color rgb="FF003350"/>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customXml" Target="../customXml/item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60"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55245</xdr:colOff>
      <xdr:row>73</xdr:row>
      <xdr:rowOff>0</xdr:rowOff>
    </xdr:from>
    <xdr:to>
      <xdr:col>3</xdr:col>
      <xdr:colOff>55245</xdr:colOff>
      <xdr:row>77</xdr:row>
      <xdr:rowOff>90805</xdr:rowOff>
    </xdr:to>
    <xdr:sp macro="" textlink="">
      <xdr:nvSpPr>
        <xdr:cNvPr id="5" name="Rectangle 20">
          <a:extLst>
            <a:ext uri="{FF2B5EF4-FFF2-40B4-BE49-F238E27FC236}">
              <a16:creationId xmlns:a16="http://schemas.microsoft.com/office/drawing/2014/main" id="{00000000-0008-0000-0000-000005000000}"/>
            </a:ext>
          </a:extLst>
        </xdr:cNvPr>
        <xdr:cNvSpPr>
          <a:spLocks noChangeArrowheads="1"/>
        </xdr:cNvSpPr>
      </xdr:nvSpPr>
      <xdr:spPr bwMode="auto">
        <a:xfrm>
          <a:off x="55245" y="25355550"/>
          <a:ext cx="7689850" cy="1132205"/>
        </a:xfrm>
        <a:prstGeom prst="rect">
          <a:avLst/>
        </a:prstGeom>
        <a:solidFill>
          <a:sysClr val="window" lastClr="FFFFFF"/>
        </a:solidFill>
        <a:ln>
          <a:noFill/>
        </a:ln>
      </xdr:spPr>
      <xdr:txBody>
        <a:bodyPr vertOverflow="clip" wrap="square" lIns="36576" tIns="22860" rIns="0" bIns="22860" anchor="ctr" upright="1"/>
        <a:lstStyle/>
        <a:p>
          <a:r>
            <a:rPr lang="en-GB" sz="1100">
              <a:effectLst/>
              <a:latin typeface="+mn-lt"/>
              <a:ea typeface="+mn-ea"/>
              <a:cs typeface="+mn-cs"/>
            </a:rPr>
            <a:t>Copyright © 2022 Health and Social Care Information Centre.</a:t>
          </a:r>
        </a:p>
        <a:p>
          <a:r>
            <a:rPr lang="en-GB" sz="1100">
              <a:effectLst/>
              <a:latin typeface="+mn-lt"/>
              <a:ea typeface="+mn-ea"/>
              <a:cs typeface="+mn-cs"/>
            </a:rPr>
            <a:t>The Health and Social Care Information Centre is a non-departmental body created by statute, also known as NHS Digital.	</a:t>
          </a:r>
        </a:p>
        <a:p>
          <a:pPr rtl="0" eaLnBrk="1" fontAlgn="auto" latinLnBrk="0" hangingPunct="1"/>
          <a:endParaRPr lang="en-GB" sz="1050">
            <a:effectLst/>
          </a:endParaRPr>
        </a:p>
      </xdr:txBody>
    </xdr:sp>
    <xdr:clientData/>
  </xdr:twoCellAnchor>
  <xdr:twoCellAnchor>
    <xdr:from>
      <xdr:col>0</xdr:col>
      <xdr:colOff>45721</xdr:colOff>
      <xdr:row>0</xdr:row>
      <xdr:rowOff>30480</xdr:rowOff>
    </xdr:from>
    <xdr:to>
      <xdr:col>2</xdr:col>
      <xdr:colOff>5293995</xdr:colOff>
      <xdr:row>7</xdr:row>
      <xdr:rowOff>135255</xdr:rowOff>
    </xdr:to>
    <xdr:sp macro="" textlink="">
      <xdr:nvSpPr>
        <xdr:cNvPr id="13" name="Rectangle 2">
          <a:extLst>
            <a:ext uri="{FF2B5EF4-FFF2-40B4-BE49-F238E27FC236}">
              <a16:creationId xmlns:a16="http://schemas.microsoft.com/office/drawing/2014/main" id="{00000000-0008-0000-0000-00000D000000}"/>
            </a:ext>
          </a:extLst>
        </xdr:cNvPr>
        <xdr:cNvSpPr>
          <a:spLocks noChangeArrowheads="1"/>
        </xdr:cNvSpPr>
      </xdr:nvSpPr>
      <xdr:spPr bwMode="auto">
        <a:xfrm>
          <a:off x="45721" y="30480"/>
          <a:ext cx="7732394" cy="1278255"/>
        </a:xfrm>
        <a:prstGeom prst="rect">
          <a:avLst/>
        </a:prstGeom>
        <a:solidFill>
          <a:schemeClr val="bg1"/>
        </a:solidFill>
        <a:ln>
          <a:noFill/>
        </a:ln>
      </xdr:spPr>
    </xdr:sp>
    <xdr:clientData/>
  </xdr:twoCellAnchor>
  <xdr:twoCellAnchor editAs="oneCell">
    <xdr:from>
      <xdr:col>2</xdr:col>
      <xdr:colOff>4162425</xdr:colOff>
      <xdr:row>0</xdr:row>
      <xdr:rowOff>104775</xdr:rowOff>
    </xdr:from>
    <xdr:to>
      <xdr:col>2</xdr:col>
      <xdr:colOff>5274065</xdr:colOff>
      <xdr:row>5</xdr:row>
      <xdr:rowOff>150394</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1775" y="104775"/>
          <a:ext cx="1102433" cy="8425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80681</xdr:colOff>
      <xdr:row>4</xdr:row>
      <xdr:rowOff>125505</xdr:rowOff>
    </xdr:from>
    <xdr:to>
      <xdr:col>1</xdr:col>
      <xdr:colOff>4298449</xdr:colOff>
      <xdr:row>4</xdr:row>
      <xdr:rowOff>1460783</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80681" y="992280"/>
          <a:ext cx="5122643" cy="1335278"/>
        </a:xfrm>
        <a:prstGeom prst="rect">
          <a:avLst/>
        </a:prstGeom>
        <a:solidFill>
          <a:schemeClr val="lt1"/>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b="1">
              <a:latin typeface="Arial" pitchFamily="34" charset="0"/>
              <a:cs typeface="Arial" pitchFamily="34" charset="0"/>
            </a:rPr>
            <a:t>CYPREJ0nn </a:t>
          </a:r>
        </a:p>
        <a:p>
          <a:endParaRPr lang="en-GB" sz="1050">
            <a:latin typeface="Arial" pitchFamily="34" charset="0"/>
            <a:cs typeface="Arial" pitchFamily="34" charset="0"/>
          </a:endParaRPr>
        </a:p>
        <a:p>
          <a:r>
            <a:rPr lang="en-GB" sz="1050">
              <a:latin typeface="Arial" pitchFamily="34" charset="0"/>
              <a:cs typeface="Arial" pitchFamily="34" charset="0"/>
            </a:rPr>
            <a:t>Rejection errors that have caused the WHOLE SUBMISSION FILE to be rejected.</a:t>
          </a:r>
        </a:p>
        <a:p>
          <a:endParaRPr lang="en-GB" sz="1050">
            <a:latin typeface="Arial" pitchFamily="34" charset="0"/>
            <a:cs typeface="Arial" pitchFamily="34" charset="0"/>
          </a:endParaRPr>
        </a:p>
        <a:p>
          <a:r>
            <a:rPr lang="en-GB" sz="1050">
              <a:latin typeface="Arial" pitchFamily="34" charset="0"/>
              <a:cs typeface="Arial" pitchFamily="34" charset="0"/>
            </a:rPr>
            <a:t>These checks are made on </a:t>
          </a:r>
          <a:r>
            <a:rPr lang="en-GB" sz="1050" b="1" i="1">
              <a:latin typeface="Arial" pitchFamily="34" charset="0"/>
              <a:cs typeface="Arial" pitchFamily="34" charset="0"/>
            </a:rPr>
            <a:t>all the records submitted </a:t>
          </a:r>
          <a:r>
            <a:rPr lang="en-GB" sz="1050">
              <a:latin typeface="Arial" pitchFamily="34" charset="0"/>
              <a:cs typeface="Arial" pitchFamily="34" charset="0"/>
            </a:rPr>
            <a:t>by the</a:t>
          </a:r>
          <a:r>
            <a:rPr lang="en-GB" sz="1050" baseline="0">
              <a:latin typeface="Arial" pitchFamily="34" charset="0"/>
              <a:cs typeface="Arial" pitchFamily="34" charset="0"/>
            </a:rPr>
            <a:t> d</a:t>
          </a:r>
          <a:r>
            <a:rPr lang="en-GB" sz="1050">
              <a:latin typeface="Arial" pitchFamily="34" charset="0"/>
              <a:cs typeface="Arial" pitchFamily="34" charset="0"/>
            </a:rPr>
            <a:t>ata provider, regardless of whether they are subsequently deemed to be "not for this reporting period".  </a:t>
          </a:r>
        </a:p>
      </xdr:txBody>
    </xdr:sp>
    <xdr:clientData/>
  </xdr:twoCellAnchor>
  <xdr:twoCellAnchor>
    <xdr:from>
      <xdr:col>0</xdr:col>
      <xdr:colOff>80121</xdr:colOff>
      <xdr:row>5</xdr:row>
      <xdr:rowOff>148044</xdr:rowOff>
    </xdr:from>
    <xdr:to>
      <xdr:col>3</xdr:col>
      <xdr:colOff>1705595</xdr:colOff>
      <xdr:row>5</xdr:row>
      <xdr:rowOff>1602884</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80121" y="3475842"/>
          <a:ext cx="12382772" cy="1454840"/>
        </a:xfrm>
        <a:prstGeom prst="rect">
          <a:avLst/>
        </a:prstGeom>
        <a:solidFill>
          <a:schemeClr val="lt1"/>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a:latin typeface="Arial" pitchFamily="34" charset="0"/>
              <a:cs typeface="Arial" pitchFamily="34" charset="0"/>
            </a:rPr>
            <a:t>If the file HAS NOT been rejected,</a:t>
          </a:r>
          <a:r>
            <a:rPr lang="en-GB" sz="1050" baseline="0">
              <a:latin typeface="Arial" pitchFamily="34" charset="0"/>
              <a:cs typeface="Arial" pitchFamily="34" charset="0"/>
            </a:rPr>
            <a:t> then this report will contain the text:</a:t>
          </a:r>
        </a:p>
        <a:p>
          <a:endParaRPr lang="en-GB" sz="1050" baseline="0">
            <a:latin typeface="Arial" pitchFamily="34" charset="0"/>
            <a:cs typeface="Arial" pitchFamily="34" charset="0"/>
          </a:endParaRPr>
        </a:p>
        <a:p>
          <a:r>
            <a:rPr lang="en-GB" sz="1050" b="1" i="1">
              <a:latin typeface="Arial" pitchFamily="34" charset="0"/>
              <a:cs typeface="Arial" pitchFamily="34" charset="0"/>
            </a:rPr>
            <a:t>File &lt;BSPID&gt; has</a:t>
          </a:r>
          <a:r>
            <a:rPr lang="en-GB" sz="1050" b="1" i="1" baseline="0">
              <a:latin typeface="Arial" pitchFamily="34" charset="0"/>
              <a:cs typeface="Arial" pitchFamily="34" charset="0"/>
            </a:rPr>
            <a:t> completed</a:t>
          </a:r>
          <a:r>
            <a:rPr lang="en-GB" sz="1050" b="1" i="1">
              <a:latin typeface="Arial" pitchFamily="34" charset="0"/>
              <a:cs typeface="Arial" pitchFamily="34" charset="0"/>
            </a:rPr>
            <a:t> file-level validation check and has</a:t>
          </a:r>
          <a:r>
            <a:rPr lang="en-GB" sz="1050" b="1" i="1" baseline="0">
              <a:latin typeface="Arial" pitchFamily="34" charset="0"/>
              <a:cs typeface="Arial" pitchFamily="34" charset="0"/>
            </a:rPr>
            <a:t> been passed to data validation</a:t>
          </a:r>
          <a:r>
            <a:rPr lang="en-GB" sz="1050" b="1" i="1">
              <a:latin typeface="Arial" pitchFamily="34" charset="0"/>
              <a:cs typeface="Arial" pitchFamily="34" charset="0"/>
            </a:rPr>
            <a:t> .  NB. There may be field level errors</a:t>
          </a:r>
          <a:r>
            <a:rPr lang="en-GB" sz="1050" b="1" i="1" baseline="0">
              <a:latin typeface="Arial" pitchFamily="34" charset="0"/>
              <a:cs typeface="Arial" pitchFamily="34" charset="0"/>
            </a:rPr>
            <a:t> and warnings that the data provider should still take note of and remedy.</a:t>
          </a:r>
        </a:p>
        <a:p>
          <a:endParaRPr lang="en-GB" sz="1050" b="1" i="1" baseline="0">
            <a:latin typeface="Arial" pitchFamily="34" charset="0"/>
            <a:cs typeface="Arial" pitchFamily="34" charset="0"/>
          </a:endParaRPr>
        </a:p>
        <a:p>
          <a:r>
            <a:rPr lang="en-GB" sz="1050" b="0" i="0" baseline="0">
              <a:latin typeface="Arial" pitchFamily="34" charset="0"/>
              <a:cs typeface="Arial" pitchFamily="34" charset="0"/>
            </a:rPr>
            <a:t>Otherwise, the report will contain the following text followed by some or all of the rejection errors below:</a:t>
          </a:r>
        </a:p>
        <a:p>
          <a:endParaRPr lang="en-GB" sz="1050" b="0" i="0" baseline="0">
            <a:latin typeface="Arial" pitchFamily="34" charset="0"/>
            <a:cs typeface="Arial" pitchFamily="34" charset="0"/>
          </a:endParaRPr>
        </a:p>
        <a:p>
          <a:r>
            <a:rPr lang="en-GB" sz="1050" b="1" i="1">
              <a:latin typeface="Arial" pitchFamily="34" charset="0"/>
              <a:cs typeface="Arial" pitchFamily="34" charset="0"/>
            </a:rPr>
            <a:t>File &lt;BSPID&gt;</a:t>
          </a:r>
          <a:r>
            <a:rPr lang="en-GB" sz="1050" b="1" i="1" baseline="0">
              <a:latin typeface="Arial" pitchFamily="34" charset="0"/>
              <a:cs typeface="Arial" pitchFamily="34" charset="0"/>
            </a:rPr>
            <a:t> </a:t>
          </a:r>
          <a:r>
            <a:rPr lang="en-GB" sz="1050" b="1" i="1">
              <a:latin typeface="Arial" pitchFamily="34" charset="0"/>
              <a:cs typeface="Arial" pitchFamily="34" charset="0"/>
            </a:rPr>
            <a:t>did not pass validation and cannot be processed for the following reasons:`</a:t>
          </a:r>
        </a:p>
      </xdr:txBody>
    </xdr:sp>
    <xdr:clientData/>
  </xdr:twoCellAnchor>
  <xdr:twoCellAnchor>
    <xdr:from>
      <xdr:col>2</xdr:col>
      <xdr:colOff>78777</xdr:colOff>
      <xdr:row>4</xdr:row>
      <xdr:rowOff>142090</xdr:rowOff>
    </xdr:from>
    <xdr:to>
      <xdr:col>3</xdr:col>
      <xdr:colOff>1705702</xdr:colOff>
      <xdr:row>4</xdr:row>
      <xdr:rowOff>1461247</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5317527" y="1008865"/>
          <a:ext cx="6427525" cy="1319157"/>
        </a:xfrm>
        <a:prstGeom prst="rect">
          <a:avLst/>
        </a:prstGeom>
        <a:solidFill>
          <a:schemeClr val="lt1"/>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b="1">
              <a:solidFill>
                <a:sysClr val="windowText" lastClr="000000"/>
              </a:solidFill>
              <a:latin typeface="Arial" pitchFamily="34" charset="0"/>
              <a:cs typeface="Arial" pitchFamily="34" charset="0"/>
            </a:rPr>
            <a:t>CYPREJ101 only</a:t>
          </a:r>
        </a:p>
        <a:p>
          <a:endParaRPr lang="en-GB" sz="1050">
            <a:solidFill>
              <a:sysClr val="windowText" lastClr="000000"/>
            </a:solidFill>
            <a:latin typeface="Arial" pitchFamily="34" charset="0"/>
            <a:cs typeface="Arial" pitchFamily="34" charset="0"/>
          </a:endParaRPr>
        </a:p>
        <a:p>
          <a:r>
            <a:rPr lang="en-GB" sz="1050">
              <a:solidFill>
                <a:sysClr val="windowText" lastClr="000000"/>
              </a:solidFill>
              <a:latin typeface="Arial" pitchFamily="34" charset="0"/>
              <a:cs typeface="Arial" pitchFamily="34" charset="0"/>
            </a:rPr>
            <a:t>Rejection error that highlights that all the records for a particular reporting period have been rejected</a:t>
          </a:r>
          <a:r>
            <a:rPr lang="en-GB" sz="1050" baseline="0">
              <a:solidFill>
                <a:sysClr val="windowText" lastClr="000000"/>
              </a:solidFill>
              <a:latin typeface="Arial" pitchFamily="34" charset="0"/>
              <a:cs typeface="Arial" pitchFamily="34" charset="0"/>
            </a:rPr>
            <a:t> and hence the submission for that reporting period has been effectively rejected.  </a:t>
          </a:r>
        </a:p>
        <a:p>
          <a:endParaRPr lang="en-GB" sz="1050" baseline="0">
            <a:solidFill>
              <a:sysClr val="windowText" lastClr="000000"/>
            </a:solidFill>
            <a:latin typeface="Arial" pitchFamily="34" charset="0"/>
            <a:cs typeface="Arial" pitchFamily="34" charset="0"/>
          </a:endParaRPr>
        </a:p>
        <a:p>
          <a:r>
            <a:rPr lang="en-GB" sz="1050" baseline="0">
              <a:solidFill>
                <a:sysClr val="windowText" lastClr="000000"/>
              </a:solidFill>
              <a:latin typeface="Arial" pitchFamily="34" charset="0"/>
              <a:cs typeface="Arial" pitchFamily="34" charset="0"/>
            </a:rPr>
            <a:t>NB.  If the file has been submitted for more than one reporting period, then the other reporting periods may still have been successful.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5979318</xdr:colOff>
      <xdr:row>33</xdr:row>
      <xdr:rowOff>48154</xdr:rowOff>
    </xdr:from>
    <xdr:to>
      <xdr:col>17</xdr:col>
      <xdr:colOff>0</xdr:colOff>
      <xdr:row>37</xdr:row>
      <xdr:rowOff>135466</xdr:rowOff>
    </xdr:to>
    <xdr:pic>
      <xdr:nvPicPr>
        <xdr:cNvPr id="8" name="Picture 7" descr="image002">
          <a:extLst>
            <a:ext uri="{FF2B5EF4-FFF2-40B4-BE49-F238E27FC236}">
              <a16:creationId xmlns:a16="http://schemas.microsoft.com/office/drawing/2014/main" id="{00000000-0008-0000-2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70735" y="16812154"/>
          <a:ext cx="1466850" cy="722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C.Green.Net\IC_User_DFS\Users\deel1\Desktop\Maternity%20Services%20Data%20Set%20Technical%20Output%20Specificat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101Booking"/>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enquiries@nhsdigital.nhs.uk" TargetMode="External"/><Relationship Id="rId2" Type="http://schemas.openxmlformats.org/officeDocument/2006/relationships/hyperlink" Target="http://www.digital.nhs.uk/" TargetMode="External"/><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3" Type="http://schemas.openxmlformats.org/officeDocument/2006/relationships/hyperlink" Target="http://msdn.microsoft.com/en-us/library/ms256131(v=vs.110).aspx" TargetMode="External"/><Relationship Id="rId2" Type="http://schemas.openxmlformats.org/officeDocument/2006/relationships/hyperlink" Target="http://msdn.microsoft.com/en-us/library/ms186939.aspx" TargetMode="External"/><Relationship Id="rId1" Type="http://schemas.openxmlformats.org/officeDocument/2006/relationships/hyperlink" Target="http://msdn.microsoft.com/en-gb/library/ms187745.aspx" TargetMode="External"/><Relationship Id="rId6" Type="http://schemas.openxmlformats.org/officeDocument/2006/relationships/printerSettings" Target="../printerSettings/printerSettings6.bin"/><Relationship Id="rId5" Type="http://schemas.openxmlformats.org/officeDocument/2006/relationships/hyperlink" Target="http://msdn.microsoft.com/en-us/library/bb677243.aspx" TargetMode="External"/><Relationship Id="rId4" Type="http://schemas.openxmlformats.org/officeDocument/2006/relationships/hyperlink" Target="http://office.microsoft.com/en-gb/access-help/introduction-to-data-types-and-field-properties-HA010341783.aspx"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indexed="10"/>
    <pageSetUpPr fitToPage="1"/>
  </sheetPr>
  <dimension ref="A8:E113"/>
  <sheetViews>
    <sheetView showGridLines="0" tabSelected="1" zoomScaleNormal="100" workbookViewId="0"/>
  </sheetViews>
  <sheetFormatPr defaultRowHeight="13.2"/>
  <cols>
    <col min="1" max="1" width="16.21875" customWidth="1"/>
    <col min="2" max="2" width="20" customWidth="1"/>
    <col min="3" max="3" width="79.21875" customWidth="1"/>
    <col min="4" max="4" width="17.77734375" customWidth="1"/>
    <col min="5" max="5" width="38" customWidth="1"/>
    <col min="8" max="8" width="15.21875" customWidth="1"/>
    <col min="10" max="10" width="17.5546875" customWidth="1"/>
  </cols>
  <sheetData>
    <row r="8" spans="1:5" ht="73.5" customHeight="1">
      <c r="A8" s="665" t="s">
        <v>3802</v>
      </c>
      <c r="B8" s="665"/>
      <c r="C8" s="665"/>
      <c r="D8" s="199"/>
      <c r="E8" s="199"/>
    </row>
    <row r="9" spans="1:5" ht="8.25" customHeight="1">
      <c r="A9" s="195"/>
      <c r="B9" s="195"/>
      <c r="C9" s="195"/>
      <c r="D9" s="195"/>
      <c r="E9" s="195"/>
    </row>
    <row r="10" spans="1:5" ht="33.6">
      <c r="A10" s="665" t="s">
        <v>0</v>
      </c>
      <c r="B10" s="665"/>
      <c r="C10" s="665"/>
      <c r="D10" s="665"/>
      <c r="E10" s="665"/>
    </row>
    <row r="11" spans="1:5" ht="16.5" customHeight="1">
      <c r="A11" s="3"/>
      <c r="B11" s="4"/>
      <c r="C11" s="5"/>
    </row>
    <row r="12" spans="1:5" ht="31.5" customHeight="1">
      <c r="A12" s="196" t="s">
        <v>2462</v>
      </c>
      <c r="B12" s="4"/>
      <c r="C12" s="5"/>
    </row>
    <row r="13" spans="1:5" ht="111.75" customHeight="1">
      <c r="A13" s="666" t="s">
        <v>8153</v>
      </c>
      <c r="B13" s="666"/>
      <c r="C13" s="666"/>
    </row>
    <row r="14" spans="1:5" ht="24.6">
      <c r="A14" s="196" t="s">
        <v>2463</v>
      </c>
      <c r="B14" s="182"/>
      <c r="C14" s="182"/>
    </row>
    <row r="15" spans="1:5" ht="180.75" customHeight="1">
      <c r="A15" s="666" t="s">
        <v>7244</v>
      </c>
      <c r="B15" s="666"/>
      <c r="C15" s="666"/>
    </row>
    <row r="16" spans="1:5" ht="24.6">
      <c r="A16" s="196" t="s">
        <v>2464</v>
      </c>
      <c r="B16" s="183"/>
      <c r="C16" s="183"/>
    </row>
    <row r="17" spans="1:5" ht="144" customHeight="1">
      <c r="A17" s="667" t="s">
        <v>3129</v>
      </c>
      <c r="B17" s="667"/>
      <c r="C17" s="667"/>
    </row>
    <row r="18" spans="1:5" ht="12.75" customHeight="1">
      <c r="A18" s="3"/>
      <c r="B18" s="4"/>
      <c r="C18" s="5"/>
    </row>
    <row r="19" spans="1:5" ht="25.5" customHeight="1">
      <c r="A19" s="196" t="s">
        <v>1</v>
      </c>
      <c r="B19" s="6"/>
    </row>
    <row r="20" spans="1:5" ht="30" customHeight="1">
      <c r="A20" s="632" t="s">
        <v>2</v>
      </c>
      <c r="B20" s="632" t="s">
        <v>3</v>
      </c>
      <c r="C20" s="632" t="s">
        <v>4</v>
      </c>
      <c r="D20" s="632" t="s">
        <v>5</v>
      </c>
      <c r="E20" s="632" t="s">
        <v>6</v>
      </c>
    </row>
    <row r="21" spans="1:5" ht="52.8" hidden="1">
      <c r="A21" s="633" t="s">
        <v>2989</v>
      </c>
      <c r="B21" s="630">
        <v>42703</v>
      </c>
      <c r="C21" s="340" t="s">
        <v>3130</v>
      </c>
      <c r="D21" s="340" t="s">
        <v>2990</v>
      </c>
      <c r="E21" s="631" t="s">
        <v>2991</v>
      </c>
    </row>
    <row r="22" spans="1:5" ht="52.8" hidden="1">
      <c r="A22" s="633" t="s">
        <v>2995</v>
      </c>
      <c r="B22" s="630">
        <v>42738</v>
      </c>
      <c r="C22" s="340" t="s">
        <v>3131</v>
      </c>
      <c r="D22" s="340" t="s">
        <v>2990</v>
      </c>
      <c r="E22" s="631" t="s">
        <v>2991</v>
      </c>
    </row>
    <row r="23" spans="1:5" ht="26.4" hidden="1">
      <c r="A23" s="633" t="s">
        <v>3002</v>
      </c>
      <c r="B23" s="630">
        <v>42741</v>
      </c>
      <c r="C23" s="340" t="s">
        <v>3005</v>
      </c>
      <c r="D23" s="340" t="s">
        <v>3003</v>
      </c>
      <c r="E23" s="631" t="s">
        <v>3004</v>
      </c>
    </row>
    <row r="24" spans="1:5" ht="26.4" hidden="1">
      <c r="A24" s="633" t="s">
        <v>3022</v>
      </c>
      <c r="B24" s="630">
        <v>42747</v>
      </c>
      <c r="C24" s="340" t="s">
        <v>3023</v>
      </c>
      <c r="D24" s="340" t="s">
        <v>2990</v>
      </c>
      <c r="E24" s="631" t="s">
        <v>52</v>
      </c>
    </row>
    <row r="25" spans="1:5" ht="26.4" hidden="1">
      <c r="A25" s="633" t="s">
        <v>3024</v>
      </c>
      <c r="B25" s="630">
        <v>42794</v>
      </c>
      <c r="C25" s="340" t="s">
        <v>3126</v>
      </c>
      <c r="D25" s="340" t="s">
        <v>2990</v>
      </c>
      <c r="E25" s="631" t="s">
        <v>3125</v>
      </c>
    </row>
    <row r="26" spans="1:5" ht="26.4" hidden="1">
      <c r="A26" s="633" t="s">
        <v>3154</v>
      </c>
      <c r="B26" s="630">
        <v>42800</v>
      </c>
      <c r="C26" s="340" t="s">
        <v>3155</v>
      </c>
      <c r="D26" s="340" t="s">
        <v>2990</v>
      </c>
      <c r="E26" s="631" t="s">
        <v>3199</v>
      </c>
    </row>
    <row r="27" spans="1:5" ht="39.6">
      <c r="A27" s="633" t="s">
        <v>3194</v>
      </c>
      <c r="B27" s="630">
        <v>42859</v>
      </c>
      <c r="C27" s="340" t="s">
        <v>3198</v>
      </c>
      <c r="D27" s="340" t="s">
        <v>3196</v>
      </c>
      <c r="E27" s="631" t="s">
        <v>3197</v>
      </c>
    </row>
    <row r="28" spans="1:5" ht="26.4" hidden="1">
      <c r="A28" s="629" t="s">
        <v>3358</v>
      </c>
      <c r="B28" s="630">
        <v>43580</v>
      </c>
      <c r="C28" s="630" t="s">
        <v>3624</v>
      </c>
      <c r="D28" s="630" t="s">
        <v>3645</v>
      </c>
      <c r="E28" s="631" t="s">
        <v>3625</v>
      </c>
    </row>
    <row r="29" spans="1:5" ht="26.4" hidden="1">
      <c r="A29" s="629" t="s">
        <v>3635</v>
      </c>
      <c r="B29" s="630">
        <v>43598</v>
      </c>
      <c r="C29" s="630" t="s">
        <v>3636</v>
      </c>
      <c r="D29" s="630" t="s">
        <v>3645</v>
      </c>
      <c r="E29" s="631" t="s">
        <v>3625</v>
      </c>
    </row>
    <row r="30" spans="1:5" ht="26.4" hidden="1">
      <c r="A30" s="629" t="s">
        <v>3642</v>
      </c>
      <c r="B30" s="630">
        <v>43608</v>
      </c>
      <c r="C30" s="630" t="s">
        <v>3646</v>
      </c>
      <c r="D30" s="630" t="s">
        <v>3645</v>
      </c>
      <c r="E30" s="631" t="s">
        <v>3625</v>
      </c>
    </row>
    <row r="31" spans="1:5" ht="39.6" hidden="1">
      <c r="A31" s="629" t="s">
        <v>3727</v>
      </c>
      <c r="B31" s="630">
        <v>43655</v>
      </c>
      <c r="C31" s="630" t="s">
        <v>3734</v>
      </c>
      <c r="D31" s="630" t="s">
        <v>3645</v>
      </c>
      <c r="E31" s="631" t="s">
        <v>3625</v>
      </c>
    </row>
    <row r="32" spans="1:5" hidden="1">
      <c r="A32" s="629" t="s">
        <v>3749</v>
      </c>
      <c r="B32" s="630">
        <v>43657</v>
      </c>
      <c r="C32" s="630" t="s">
        <v>3767</v>
      </c>
      <c r="D32" s="630" t="s">
        <v>3645</v>
      </c>
      <c r="E32" s="631" t="s">
        <v>3625</v>
      </c>
    </row>
    <row r="33" spans="1:5" ht="26.4" hidden="1">
      <c r="A33" s="629" t="s">
        <v>3770</v>
      </c>
      <c r="B33" s="630">
        <v>43658</v>
      </c>
      <c r="C33" s="116" t="s">
        <v>3771</v>
      </c>
      <c r="D33" s="630" t="s">
        <v>3645</v>
      </c>
      <c r="E33" s="631" t="s">
        <v>3625</v>
      </c>
    </row>
    <row r="34" spans="1:5" ht="26.4" hidden="1">
      <c r="A34" s="629" t="s">
        <v>3784</v>
      </c>
      <c r="B34" s="630">
        <v>43665</v>
      </c>
      <c r="C34" s="116" t="s">
        <v>3786</v>
      </c>
      <c r="D34" s="630" t="s">
        <v>3645</v>
      </c>
      <c r="E34" s="631" t="s">
        <v>3625</v>
      </c>
    </row>
    <row r="35" spans="1:5" ht="52.8" hidden="1">
      <c r="A35" s="629" t="s">
        <v>3803</v>
      </c>
      <c r="B35" s="630">
        <v>43690</v>
      </c>
      <c r="C35" s="116" t="s">
        <v>3917</v>
      </c>
      <c r="D35" s="630" t="s">
        <v>2990</v>
      </c>
      <c r="E35" s="631" t="s">
        <v>3918</v>
      </c>
    </row>
    <row r="36" spans="1:5" ht="52.8" hidden="1">
      <c r="A36" s="629" t="s">
        <v>3933</v>
      </c>
      <c r="B36" s="630">
        <v>43747</v>
      </c>
      <c r="C36" s="116" t="s">
        <v>8154</v>
      </c>
      <c r="D36" s="630" t="s">
        <v>3645</v>
      </c>
      <c r="E36" s="631" t="s">
        <v>3951</v>
      </c>
    </row>
    <row r="37" spans="1:5" ht="30.6" customHeight="1">
      <c r="A37" s="659" t="s">
        <v>3971</v>
      </c>
      <c r="B37" s="660">
        <v>43753</v>
      </c>
      <c r="C37" s="661" t="s">
        <v>3984</v>
      </c>
      <c r="D37" s="662" t="s">
        <v>3645</v>
      </c>
      <c r="E37" s="634" t="s">
        <v>7248</v>
      </c>
    </row>
    <row r="38" spans="1:5" ht="26.4">
      <c r="A38" s="659"/>
      <c r="B38" s="660"/>
      <c r="C38" s="661"/>
      <c r="D38" s="662"/>
      <c r="E38" s="631" t="s">
        <v>7249</v>
      </c>
    </row>
    <row r="39" spans="1:5" ht="39.6" hidden="1">
      <c r="A39" s="629" t="s">
        <v>4106</v>
      </c>
      <c r="B39" s="630">
        <v>43790</v>
      </c>
      <c r="C39" s="340" t="s">
        <v>4614</v>
      </c>
      <c r="D39" s="630" t="s">
        <v>3645</v>
      </c>
      <c r="E39" s="631" t="s">
        <v>4616</v>
      </c>
    </row>
    <row r="40" spans="1:5" ht="26.4" hidden="1">
      <c r="A40" s="629" t="s">
        <v>4428</v>
      </c>
      <c r="B40" s="630">
        <v>43804</v>
      </c>
      <c r="C40" s="340" t="s">
        <v>4615</v>
      </c>
      <c r="D40" s="630" t="s">
        <v>3645</v>
      </c>
      <c r="E40" s="631" t="s">
        <v>4616</v>
      </c>
    </row>
    <row r="41" spans="1:5" ht="26.4" hidden="1">
      <c r="A41" s="629" t="s">
        <v>4708</v>
      </c>
      <c r="B41" s="630">
        <v>43808</v>
      </c>
      <c r="C41" s="340" t="s">
        <v>4870</v>
      </c>
      <c r="D41" s="630" t="s">
        <v>3645</v>
      </c>
      <c r="E41" s="631" t="s">
        <v>4616</v>
      </c>
    </row>
    <row r="42" spans="1:5" ht="26.4" hidden="1">
      <c r="A42" s="629" t="s">
        <v>4933</v>
      </c>
      <c r="B42" s="630">
        <v>43812</v>
      </c>
      <c r="C42" s="340" t="s">
        <v>5152</v>
      </c>
      <c r="D42" s="630" t="s">
        <v>5453</v>
      </c>
      <c r="E42" s="631" t="s">
        <v>5153</v>
      </c>
    </row>
    <row r="43" spans="1:5" ht="52.8" hidden="1">
      <c r="A43" s="629" t="s">
        <v>5622</v>
      </c>
      <c r="B43" s="630">
        <v>43819</v>
      </c>
      <c r="C43" s="340" t="s">
        <v>5916</v>
      </c>
      <c r="D43" s="630" t="s">
        <v>5917</v>
      </c>
      <c r="E43" s="631" t="s">
        <v>5746</v>
      </c>
    </row>
    <row r="44" spans="1:5" ht="52.8" hidden="1">
      <c r="A44" s="629" t="s">
        <v>6085</v>
      </c>
      <c r="B44" s="630">
        <v>43823</v>
      </c>
      <c r="C44" s="340" t="s">
        <v>6087</v>
      </c>
      <c r="D44" s="630" t="s">
        <v>2990</v>
      </c>
      <c r="E44" s="631" t="s">
        <v>5746</v>
      </c>
    </row>
    <row r="45" spans="1:5" ht="16.350000000000001" customHeight="1">
      <c r="A45" s="659" t="s">
        <v>6162</v>
      </c>
      <c r="B45" s="660">
        <v>43836</v>
      </c>
      <c r="C45" s="661" t="s">
        <v>6188</v>
      </c>
      <c r="D45" s="662" t="s">
        <v>3645</v>
      </c>
      <c r="E45" s="634" t="s">
        <v>7247</v>
      </c>
    </row>
    <row r="46" spans="1:5" ht="52.8">
      <c r="A46" s="659"/>
      <c r="B46" s="660"/>
      <c r="C46" s="661"/>
      <c r="D46" s="662"/>
      <c r="E46" s="631" t="s">
        <v>5746</v>
      </c>
    </row>
    <row r="47" spans="1:5" ht="52.8">
      <c r="A47" s="629" t="s">
        <v>6197</v>
      </c>
      <c r="B47" s="630">
        <v>43840</v>
      </c>
      <c r="C47" s="340" t="s">
        <v>6199</v>
      </c>
      <c r="D47" s="630" t="s">
        <v>3645</v>
      </c>
      <c r="E47" s="631" t="s">
        <v>5746</v>
      </c>
    </row>
    <row r="48" spans="1:5" ht="79.2">
      <c r="A48" s="629" t="s">
        <v>6205</v>
      </c>
      <c r="B48" s="630">
        <v>43865</v>
      </c>
      <c r="C48" s="340" t="s">
        <v>6677</v>
      </c>
      <c r="D48" s="630" t="s">
        <v>6678</v>
      </c>
      <c r="E48" s="631" t="s">
        <v>5746</v>
      </c>
    </row>
    <row r="49" spans="1:5" ht="79.2">
      <c r="A49" s="629" t="s">
        <v>6683</v>
      </c>
      <c r="B49" s="630">
        <v>43906</v>
      </c>
      <c r="C49" s="340" t="s">
        <v>8155</v>
      </c>
      <c r="D49" s="630" t="s">
        <v>3645</v>
      </c>
      <c r="E49" s="631" t="s">
        <v>5746</v>
      </c>
    </row>
    <row r="50" spans="1:5" ht="20.100000000000001" customHeight="1">
      <c r="A50" s="659" t="s">
        <v>7003</v>
      </c>
      <c r="B50" s="660">
        <v>43955</v>
      </c>
      <c r="C50" s="661" t="s">
        <v>7670</v>
      </c>
      <c r="D50" s="662" t="s">
        <v>6678</v>
      </c>
      <c r="E50" s="634" t="s">
        <v>7247</v>
      </c>
    </row>
    <row r="51" spans="1:5" ht="65.099999999999994" customHeight="1">
      <c r="A51" s="659"/>
      <c r="B51" s="660"/>
      <c r="C51" s="661"/>
      <c r="D51" s="662"/>
      <c r="E51" s="631" t="s">
        <v>5746</v>
      </c>
    </row>
    <row r="52" spans="1:5" ht="26.4">
      <c r="A52" s="659" t="s">
        <v>7722</v>
      </c>
      <c r="B52" s="660">
        <v>44039</v>
      </c>
      <c r="C52" s="661" t="s">
        <v>7800</v>
      </c>
      <c r="D52" s="662" t="s">
        <v>2990</v>
      </c>
      <c r="E52" s="634" t="s">
        <v>7247</v>
      </c>
    </row>
    <row r="53" spans="1:5" ht="65.099999999999994" customHeight="1">
      <c r="A53" s="659"/>
      <c r="B53" s="660"/>
      <c r="C53" s="661"/>
      <c r="D53" s="662"/>
      <c r="E53" s="631" t="s">
        <v>5746</v>
      </c>
    </row>
    <row r="54" spans="1:5" ht="122.1" customHeight="1">
      <c r="A54" s="629" t="s">
        <v>7802</v>
      </c>
      <c r="B54" s="630">
        <v>44062</v>
      </c>
      <c r="C54" s="630" t="s">
        <v>7966</v>
      </c>
      <c r="D54" s="630" t="s">
        <v>2990</v>
      </c>
      <c r="E54" s="631" t="s">
        <v>5746</v>
      </c>
    </row>
    <row r="55" spans="1:5" ht="21.6" customHeight="1">
      <c r="A55" s="659" t="s">
        <v>7967</v>
      </c>
      <c r="B55" s="660">
        <v>44217</v>
      </c>
      <c r="C55" s="663" t="s">
        <v>8025</v>
      </c>
      <c r="D55" s="662" t="s">
        <v>2990</v>
      </c>
      <c r="E55" s="634" t="s">
        <v>7247</v>
      </c>
    </row>
    <row r="56" spans="1:5" ht="69.599999999999994" customHeight="1">
      <c r="A56" s="659"/>
      <c r="B56" s="660"/>
      <c r="C56" s="664"/>
      <c r="D56" s="662"/>
      <c r="E56" s="631" t="s">
        <v>5746</v>
      </c>
    </row>
    <row r="57" spans="1:5" ht="18.600000000000001" customHeight="1">
      <c r="A57" s="659" t="s">
        <v>8090</v>
      </c>
      <c r="B57" s="660">
        <v>44328</v>
      </c>
      <c r="C57" s="662" t="s">
        <v>8109</v>
      </c>
      <c r="D57" s="662" t="s">
        <v>2990</v>
      </c>
      <c r="E57" s="634" t="s">
        <v>7247</v>
      </c>
    </row>
    <row r="58" spans="1:5" ht="78" customHeight="1">
      <c r="A58" s="659"/>
      <c r="B58" s="660"/>
      <c r="C58" s="662"/>
      <c r="D58" s="662"/>
      <c r="E58" s="631" t="s">
        <v>5746</v>
      </c>
    </row>
    <row r="59" spans="1:5" ht="19.8" customHeight="1">
      <c r="A59" s="651" t="s">
        <v>8120</v>
      </c>
      <c r="B59" s="657">
        <v>44413</v>
      </c>
      <c r="C59" s="655" t="s">
        <v>8127</v>
      </c>
      <c r="D59" s="655" t="s">
        <v>8122</v>
      </c>
      <c r="E59" s="637" t="s">
        <v>8158</v>
      </c>
    </row>
    <row r="60" spans="1:5" ht="67.349999999999994" customHeight="1">
      <c r="A60" s="652"/>
      <c r="B60" s="658"/>
      <c r="C60" s="656"/>
      <c r="D60" s="656"/>
      <c r="E60" s="631" t="s">
        <v>5746</v>
      </c>
    </row>
    <row r="61" spans="1:5" ht="18" customHeight="1">
      <c r="A61" s="651" t="s">
        <v>8128</v>
      </c>
      <c r="B61" s="655">
        <v>44741</v>
      </c>
      <c r="C61" s="655" t="s">
        <v>8157</v>
      </c>
      <c r="D61" s="655" t="s">
        <v>8144</v>
      </c>
      <c r="E61" s="669" t="s">
        <v>5746</v>
      </c>
    </row>
    <row r="62" spans="1:5" ht="66" customHeight="1">
      <c r="A62" s="652"/>
      <c r="B62" s="656"/>
      <c r="C62" s="656"/>
      <c r="D62" s="656"/>
      <c r="E62" s="670"/>
    </row>
    <row r="63" spans="1:5" ht="16.5" customHeight="1">
      <c r="A63" s="653" t="s">
        <v>8159</v>
      </c>
      <c r="B63" s="657">
        <v>44881</v>
      </c>
      <c r="C63" s="655" t="s">
        <v>8179</v>
      </c>
      <c r="D63" s="655" t="s">
        <v>8122</v>
      </c>
      <c r="E63" s="637" t="s">
        <v>8158</v>
      </c>
    </row>
    <row r="64" spans="1:5" ht="69.75" customHeight="1">
      <c r="A64" s="654"/>
      <c r="B64" s="658"/>
      <c r="C64" s="656"/>
      <c r="D64" s="656"/>
      <c r="E64" s="631" t="s">
        <v>5746</v>
      </c>
    </row>
    <row r="65" spans="1:5">
      <c r="A65" s="671" t="s">
        <v>2465</v>
      </c>
      <c r="B65" s="671"/>
      <c r="C65" s="344" t="s">
        <v>8145</v>
      </c>
      <c r="D65" s="668"/>
      <c r="E65" s="668"/>
    </row>
    <row r="66" spans="1:5">
      <c r="A66" s="671"/>
      <c r="B66" s="671"/>
      <c r="C66" s="344" t="s">
        <v>2825</v>
      </c>
      <c r="D66" s="668"/>
      <c r="E66" s="668"/>
    </row>
    <row r="67" spans="1:5">
      <c r="A67" s="671"/>
      <c r="B67" s="671"/>
      <c r="C67" s="344" t="s">
        <v>8146</v>
      </c>
      <c r="D67" s="668"/>
      <c r="E67" s="668"/>
    </row>
    <row r="68" spans="1:5">
      <c r="A68" s="671"/>
      <c r="B68" s="671"/>
      <c r="C68" s="344" t="s">
        <v>8147</v>
      </c>
      <c r="D68" s="668"/>
      <c r="E68" s="668"/>
    </row>
    <row r="69" spans="1:5">
      <c r="A69" s="671"/>
      <c r="B69" s="671"/>
      <c r="C69" s="344" t="s">
        <v>3952</v>
      </c>
      <c r="D69" s="668"/>
      <c r="E69" s="668"/>
    </row>
    <row r="70" spans="1:5">
      <c r="A70" s="671"/>
      <c r="B70" s="671"/>
      <c r="C70" s="627" t="s">
        <v>2826</v>
      </c>
      <c r="D70" s="668"/>
      <c r="E70" s="668"/>
    </row>
    <row r="71" spans="1:5">
      <c r="A71" s="671"/>
      <c r="B71" s="671"/>
      <c r="C71" s="628" t="s">
        <v>2827</v>
      </c>
      <c r="D71" s="668"/>
      <c r="E71" s="668"/>
    </row>
    <row r="72" spans="1:5" ht="7.5" customHeight="1">
      <c r="A72" s="671"/>
      <c r="B72" s="671"/>
      <c r="C72" s="628"/>
      <c r="D72" s="668"/>
      <c r="E72" s="668"/>
    </row>
    <row r="73" spans="1:5" ht="27.75" customHeight="1"/>
    <row r="76" spans="1:5" ht="27.75" customHeight="1"/>
    <row r="82" ht="30.75" customHeight="1"/>
    <row r="94" ht="42" customHeight="1"/>
    <row r="95" ht="21.75" customHeight="1"/>
    <row r="97" ht="27" customHeight="1"/>
    <row r="108" ht="42" customHeight="1"/>
    <row r="109" ht="42" customHeight="1"/>
    <row r="110" ht="42" customHeight="1"/>
    <row r="111" ht="42" customHeight="1"/>
    <row r="112" ht="42" customHeight="1"/>
    <row r="113" ht="42" customHeight="1"/>
  </sheetData>
  <customSheetViews>
    <customSheetView guid="{1CA2EE05-BFE3-417D-ABB6-27855DAD7E12}" showGridLines="0" fitToPage="1" printArea="1" showRuler="0">
      <selection activeCell="A5" sqref="A5"/>
      <pageMargins left="0.19" right="0.28999999999999998" top="0.26" bottom="0.34" header="0.17" footer="0.21"/>
      <pageSetup paperSize="9" scale="88" fitToHeight="0" orientation="portrait" r:id="rId1"/>
      <headerFooter alignWithMargins="0"/>
    </customSheetView>
  </customSheetViews>
  <mergeCells count="45">
    <mergeCell ref="C57:C58"/>
    <mergeCell ref="A57:A58"/>
    <mergeCell ref="B57:B58"/>
    <mergeCell ref="A61:A62"/>
    <mergeCell ref="A8:C8"/>
    <mergeCell ref="A13:C13"/>
    <mergeCell ref="A15:C15"/>
    <mergeCell ref="A17:C17"/>
    <mergeCell ref="E65:E72"/>
    <mergeCell ref="D50:D51"/>
    <mergeCell ref="C50:C51"/>
    <mergeCell ref="B50:B51"/>
    <mergeCell ref="A50:A51"/>
    <mergeCell ref="C63:C64"/>
    <mergeCell ref="D63:D64"/>
    <mergeCell ref="E61:E62"/>
    <mergeCell ref="A65:B72"/>
    <mergeCell ref="D65:D72"/>
    <mergeCell ref="D57:D58"/>
    <mergeCell ref="A45:A46"/>
    <mergeCell ref="B45:B46"/>
    <mergeCell ref="C45:C46"/>
    <mergeCell ref="D45:D46"/>
    <mergeCell ref="A10:E10"/>
    <mergeCell ref="D61:D62"/>
    <mergeCell ref="D59:D60"/>
    <mergeCell ref="C59:C60"/>
    <mergeCell ref="B59:B60"/>
    <mergeCell ref="A37:A38"/>
    <mergeCell ref="B37:B38"/>
    <mergeCell ref="C37:C38"/>
    <mergeCell ref="D37:D38"/>
    <mergeCell ref="C55:C56"/>
    <mergeCell ref="D52:D53"/>
    <mergeCell ref="C52:C53"/>
    <mergeCell ref="B52:B53"/>
    <mergeCell ref="A52:A53"/>
    <mergeCell ref="A55:A56"/>
    <mergeCell ref="B55:B56"/>
    <mergeCell ref="D55:D56"/>
    <mergeCell ref="A59:A60"/>
    <mergeCell ref="A63:A64"/>
    <mergeCell ref="B63:B64"/>
    <mergeCell ref="B61:B62"/>
    <mergeCell ref="C61:C62"/>
  </mergeCells>
  <phoneticPr fontId="15" type="noConversion"/>
  <hyperlinks>
    <hyperlink ref="C70" r:id="rId2" xr:uid="{7E6357B5-977A-4BF1-8A7A-43184F978A73}"/>
    <hyperlink ref="C71" r:id="rId3" xr:uid="{3BD39673-40D1-4ACE-8C40-D1E97E7FFB18}"/>
  </hyperlinks>
  <pageMargins left="0.25" right="0.25" top="0.75" bottom="0.75" header="0.3" footer="0.3"/>
  <pageSetup paperSize="8" scale="85" fitToHeight="0" orientation="portrait" r:id="rId4"/>
  <headerFooter alignWithMargins="0"/>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3">
    <pageSetUpPr fitToPage="1"/>
  </sheetPr>
  <dimension ref="A1:U24"/>
  <sheetViews>
    <sheetView zoomScaleNormal="100" workbookViewId="0">
      <selection activeCell="O7" sqref="O7"/>
    </sheetView>
  </sheetViews>
  <sheetFormatPr defaultColWidth="13" defaultRowHeight="13.2"/>
  <cols>
    <col min="1" max="1" width="9.77734375" customWidth="1"/>
    <col min="2" max="3" width="19.21875" customWidth="1"/>
    <col min="4" max="4" width="34.21875" customWidth="1"/>
    <col min="5" max="5" width="14" style="12" customWidth="1"/>
    <col min="6" max="6" width="10.77734375" customWidth="1"/>
    <col min="7" max="7" width="30.77734375" customWidth="1"/>
    <col min="8" max="9" width="11.5546875" customWidth="1"/>
    <col min="10" max="10" width="10.21875" customWidth="1"/>
    <col min="11" max="11" width="36" customWidth="1"/>
    <col min="12" max="12" width="11" customWidth="1"/>
    <col min="13" max="13" width="29.21875" customWidth="1"/>
    <col min="14" max="14" width="14.21875" style="7" customWidth="1"/>
    <col min="15" max="15" width="102" customWidth="1"/>
    <col min="16" max="16" width="55.2187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4.25" customHeight="1">
      <c r="A2" s="280" t="s">
        <v>242</v>
      </c>
      <c r="B2" s="276"/>
      <c r="C2" s="272"/>
      <c r="D2" s="269"/>
      <c r="E2" s="570"/>
      <c r="F2" s="269"/>
      <c r="G2" s="269"/>
      <c r="H2" s="269"/>
      <c r="I2" s="269"/>
      <c r="J2" s="269"/>
      <c r="K2" s="269"/>
      <c r="L2" s="269"/>
      <c r="M2" s="269"/>
      <c r="N2" s="269"/>
      <c r="O2" s="270"/>
      <c r="P2" s="269"/>
      <c r="Q2" s="269"/>
      <c r="R2" s="269"/>
      <c r="S2" s="269"/>
      <c r="T2" s="271"/>
    </row>
    <row r="3" spans="1:20" ht="168" customHeight="1">
      <c r="A3" s="246" t="s">
        <v>1184</v>
      </c>
      <c r="B3" s="246"/>
      <c r="C3" s="246"/>
      <c r="D3" s="246"/>
      <c r="E3" s="571"/>
      <c r="F3" s="248"/>
      <c r="G3" s="249"/>
      <c r="H3" s="748" t="s">
        <v>4518</v>
      </c>
      <c r="I3" s="749"/>
      <c r="J3" s="749"/>
      <c r="K3" s="750"/>
      <c r="L3" s="748" t="s">
        <v>3816</v>
      </c>
      <c r="M3" s="750"/>
      <c r="N3" s="619" t="s">
        <v>8112</v>
      </c>
      <c r="O3" s="250" t="s">
        <v>8214</v>
      </c>
      <c r="P3" s="251"/>
      <c r="Q3" s="251"/>
      <c r="R3" s="251"/>
      <c r="S3" s="251"/>
      <c r="T3" s="252"/>
    </row>
    <row r="4" spans="1:20" ht="70.5" customHeight="1">
      <c r="A4" s="230" t="s">
        <v>86</v>
      </c>
      <c r="B4" s="229" t="s">
        <v>3768</v>
      </c>
      <c r="C4" s="394" t="s">
        <v>5612</v>
      </c>
      <c r="D4" s="229" t="s">
        <v>59</v>
      </c>
      <c r="E4" s="234" t="s">
        <v>60</v>
      </c>
      <c r="F4" s="234" t="s">
        <v>61</v>
      </c>
      <c r="G4" s="229" t="s">
        <v>62</v>
      </c>
      <c r="H4" s="751" t="s">
        <v>3101</v>
      </c>
      <c r="I4" s="752"/>
      <c r="J4" s="752"/>
      <c r="K4" s="753"/>
      <c r="L4" s="235" t="s">
        <v>97</v>
      </c>
      <c r="M4" s="229" t="s">
        <v>63</v>
      </c>
      <c r="N4" s="231" t="s">
        <v>6421</v>
      </c>
      <c r="O4" s="229" t="s">
        <v>98</v>
      </c>
      <c r="P4" s="229" t="s">
        <v>1877</v>
      </c>
      <c r="Q4" s="751" t="s">
        <v>1878</v>
      </c>
      <c r="R4" s="752"/>
      <c r="S4" s="753"/>
      <c r="T4" s="229" t="s">
        <v>1879</v>
      </c>
    </row>
    <row r="5" spans="1:20" ht="41.25" customHeight="1">
      <c r="A5" s="229"/>
      <c r="B5" s="229"/>
      <c r="C5" s="229"/>
      <c r="D5" s="229"/>
      <c r="E5" s="234"/>
      <c r="F5" s="229"/>
      <c r="G5" s="229"/>
      <c r="H5" s="234" t="s">
        <v>90</v>
      </c>
      <c r="I5" s="234" t="s">
        <v>91</v>
      </c>
      <c r="J5" s="234" t="s">
        <v>92</v>
      </c>
      <c r="K5" s="234" t="s">
        <v>93</v>
      </c>
      <c r="L5" s="234"/>
      <c r="M5" s="229"/>
      <c r="N5" s="231"/>
      <c r="O5" s="229"/>
      <c r="P5" s="229" t="s">
        <v>1880</v>
      </c>
      <c r="Q5" s="229" t="s">
        <v>1881</v>
      </c>
      <c r="R5" s="229" t="s">
        <v>1882</v>
      </c>
      <c r="S5" s="229" t="s">
        <v>7661</v>
      </c>
      <c r="T5" s="229"/>
    </row>
    <row r="6" spans="1:20" s="8" customFormat="1" ht="70.5" customHeight="1">
      <c r="A6" s="16" t="s">
        <v>1579</v>
      </c>
      <c r="B6" s="16" t="s">
        <v>1207</v>
      </c>
      <c r="C6" s="16" t="s">
        <v>4173</v>
      </c>
      <c r="D6" s="60" t="s">
        <v>3790</v>
      </c>
      <c r="E6" s="51" t="s">
        <v>68</v>
      </c>
      <c r="F6" s="60"/>
      <c r="G6" s="60"/>
      <c r="H6" s="51" t="s">
        <v>101</v>
      </c>
      <c r="I6" s="51" t="s">
        <v>101</v>
      </c>
      <c r="J6" s="51" t="s">
        <v>52</v>
      </c>
      <c r="K6" s="60" t="s">
        <v>5614</v>
      </c>
      <c r="L6" s="9" t="s">
        <v>124</v>
      </c>
      <c r="M6" s="9" t="s">
        <v>7413</v>
      </c>
      <c r="N6" s="39" t="s">
        <v>38</v>
      </c>
      <c r="O6" s="66" t="s">
        <v>6429</v>
      </c>
      <c r="P6" s="81"/>
      <c r="Q6" s="39" t="s">
        <v>128</v>
      </c>
      <c r="R6" s="111" t="s">
        <v>128</v>
      </c>
      <c r="S6" s="111" t="s">
        <v>128</v>
      </c>
      <c r="T6" s="111" t="s">
        <v>6205</v>
      </c>
    </row>
    <row r="7" spans="1:20" s="8" customFormat="1" ht="96.75" customHeight="1">
      <c r="A7" s="16" t="s">
        <v>1580</v>
      </c>
      <c r="B7" s="16" t="s">
        <v>243</v>
      </c>
      <c r="C7" s="16" t="s">
        <v>4213</v>
      </c>
      <c r="D7" s="60" t="s">
        <v>244</v>
      </c>
      <c r="E7" s="51" t="s">
        <v>245</v>
      </c>
      <c r="F7" s="60"/>
      <c r="G7" s="60"/>
      <c r="H7" s="51" t="s">
        <v>101</v>
      </c>
      <c r="I7" s="51" t="s">
        <v>101</v>
      </c>
      <c r="J7" s="51" t="s">
        <v>107</v>
      </c>
      <c r="K7" s="60" t="s">
        <v>5815</v>
      </c>
      <c r="L7" s="9" t="s">
        <v>246</v>
      </c>
      <c r="M7" s="9" t="s">
        <v>7439</v>
      </c>
      <c r="N7" s="39" t="s">
        <v>38</v>
      </c>
      <c r="O7" s="66" t="s">
        <v>5756</v>
      </c>
      <c r="P7" s="81"/>
      <c r="Q7" s="111" t="s">
        <v>128</v>
      </c>
      <c r="R7" s="111" t="s">
        <v>128</v>
      </c>
      <c r="S7" s="111" t="s">
        <v>128</v>
      </c>
      <c r="T7" s="111" t="s">
        <v>5622</v>
      </c>
    </row>
    <row r="8" spans="1:20" s="8" customFormat="1" ht="115.5" customHeight="1">
      <c r="A8" s="16" t="s">
        <v>1581</v>
      </c>
      <c r="B8" s="16" t="s">
        <v>248</v>
      </c>
      <c r="C8" s="16" t="s">
        <v>5648</v>
      </c>
      <c r="D8" s="60" t="s">
        <v>7436</v>
      </c>
      <c r="E8" s="51" t="s">
        <v>337</v>
      </c>
      <c r="F8" s="60"/>
      <c r="G8" s="60"/>
      <c r="H8" s="51" t="s">
        <v>52</v>
      </c>
      <c r="I8" s="51" t="s">
        <v>101</v>
      </c>
      <c r="J8" s="51" t="s">
        <v>52</v>
      </c>
      <c r="K8" s="60" t="s">
        <v>5984</v>
      </c>
      <c r="L8" s="9" t="s">
        <v>246</v>
      </c>
      <c r="M8" s="9" t="s">
        <v>7440</v>
      </c>
      <c r="N8" s="39" t="s">
        <v>16</v>
      </c>
      <c r="O8" s="66" t="s">
        <v>7986</v>
      </c>
      <c r="P8" s="81"/>
      <c r="Q8" s="111" t="s">
        <v>128</v>
      </c>
      <c r="R8" s="111" t="s">
        <v>128</v>
      </c>
      <c r="S8" s="111" t="s">
        <v>128</v>
      </c>
      <c r="T8" s="111" t="s">
        <v>7967</v>
      </c>
    </row>
    <row r="9" spans="1:20" s="8" customFormat="1" ht="150.6" customHeight="1">
      <c r="A9" s="16" t="s">
        <v>1582</v>
      </c>
      <c r="B9" s="16" t="s">
        <v>250</v>
      </c>
      <c r="C9" s="16" t="s">
        <v>5650</v>
      </c>
      <c r="D9" s="60" t="s">
        <v>251</v>
      </c>
      <c r="E9" s="51" t="s">
        <v>337</v>
      </c>
      <c r="F9" s="60"/>
      <c r="G9" s="60"/>
      <c r="H9" s="51" t="s">
        <v>52</v>
      </c>
      <c r="I9" s="51" t="s">
        <v>101</v>
      </c>
      <c r="J9" s="51" t="s">
        <v>52</v>
      </c>
      <c r="K9" s="60" t="s">
        <v>5957</v>
      </c>
      <c r="L9" s="9" t="s">
        <v>246</v>
      </c>
      <c r="M9" s="9" t="s">
        <v>7440</v>
      </c>
      <c r="N9" s="39" t="s">
        <v>16</v>
      </c>
      <c r="O9" s="66" t="s">
        <v>6099</v>
      </c>
      <c r="P9" s="81"/>
      <c r="Q9" s="111" t="s">
        <v>128</v>
      </c>
      <c r="R9" s="111" t="s">
        <v>128</v>
      </c>
      <c r="S9" s="111" t="s">
        <v>128</v>
      </c>
      <c r="T9" s="111" t="s">
        <v>5622</v>
      </c>
    </row>
    <row r="10" spans="1:20" s="8" customFormat="1" ht="153.75" customHeight="1">
      <c r="A10" s="206" t="s">
        <v>1583</v>
      </c>
      <c r="B10" s="16" t="s">
        <v>3578</v>
      </c>
      <c r="C10" s="16" t="s">
        <v>4216</v>
      </c>
      <c r="D10" s="60" t="s">
        <v>3579</v>
      </c>
      <c r="E10" s="51" t="s">
        <v>3431</v>
      </c>
      <c r="F10" s="39"/>
      <c r="G10" s="9"/>
      <c r="H10" s="51" t="s">
        <v>107</v>
      </c>
      <c r="I10" s="51" t="s">
        <v>101</v>
      </c>
      <c r="J10" s="51" t="s">
        <v>107</v>
      </c>
      <c r="K10" s="60" t="s">
        <v>5710</v>
      </c>
      <c r="L10" s="9" t="s">
        <v>1394</v>
      </c>
      <c r="M10" s="9" t="s">
        <v>7441</v>
      </c>
      <c r="N10" s="39" t="s">
        <v>16</v>
      </c>
      <c r="O10" s="66" t="s">
        <v>7987</v>
      </c>
      <c r="P10" s="81"/>
      <c r="Q10" s="111" t="s">
        <v>128</v>
      </c>
      <c r="R10" s="111" t="s">
        <v>128</v>
      </c>
      <c r="S10" s="111" t="s">
        <v>128</v>
      </c>
      <c r="T10" s="111" t="s">
        <v>7967</v>
      </c>
    </row>
    <row r="11" spans="1:20" s="8" customFormat="1" ht="20.399999999999999">
      <c r="A11" s="207" t="s">
        <v>7838</v>
      </c>
      <c r="B11" s="207" t="s">
        <v>7872</v>
      </c>
      <c r="C11" s="399" t="s">
        <v>7873</v>
      </c>
      <c r="D11" s="131" t="s">
        <v>7877</v>
      </c>
      <c r="E11" s="132" t="s">
        <v>6165</v>
      </c>
      <c r="F11" s="33"/>
      <c r="G11" s="34"/>
      <c r="H11" s="34"/>
      <c r="I11" s="34"/>
      <c r="J11" s="34"/>
      <c r="K11" s="34"/>
      <c r="L11" s="149"/>
      <c r="M11" s="131"/>
      <c r="N11" s="137" t="s">
        <v>118</v>
      </c>
      <c r="O11" s="142"/>
      <c r="P11" s="131" t="s">
        <v>7878</v>
      </c>
      <c r="Q11" s="133" t="s">
        <v>126</v>
      </c>
      <c r="R11" s="133" t="s">
        <v>126</v>
      </c>
      <c r="S11" s="133" t="s">
        <v>128</v>
      </c>
      <c r="T11" s="130" t="s">
        <v>7722</v>
      </c>
    </row>
    <row r="12" spans="1:20" s="8" customFormat="1" ht="67.349999999999994" customHeight="1">
      <c r="A12" s="208" t="s">
        <v>2082</v>
      </c>
      <c r="B12" s="211" t="s">
        <v>1885</v>
      </c>
      <c r="C12" s="399" t="s">
        <v>4197</v>
      </c>
      <c r="D12" s="189" t="s">
        <v>7067</v>
      </c>
      <c r="E12" s="301" t="s">
        <v>3658</v>
      </c>
      <c r="F12" s="33"/>
      <c r="G12" s="34"/>
      <c r="H12" s="34"/>
      <c r="I12" s="34"/>
      <c r="J12" s="34"/>
      <c r="K12" s="34"/>
      <c r="L12" s="33"/>
      <c r="M12" s="135"/>
      <c r="N12" s="32" t="s">
        <v>118</v>
      </c>
      <c r="O12" s="34"/>
      <c r="P12" s="189" t="s">
        <v>7068</v>
      </c>
      <c r="Q12" s="143" t="s">
        <v>126</v>
      </c>
      <c r="R12" s="143" t="s">
        <v>128</v>
      </c>
      <c r="S12" s="144" t="s">
        <v>128</v>
      </c>
      <c r="T12" s="130" t="s">
        <v>7003</v>
      </c>
    </row>
    <row r="13" spans="1:20" s="8" customFormat="1" ht="49.5" customHeight="1">
      <c r="A13" s="208" t="s">
        <v>2083</v>
      </c>
      <c r="B13" s="211" t="s">
        <v>1966</v>
      </c>
      <c r="C13" s="399" t="s">
        <v>4217</v>
      </c>
      <c r="D13" s="131" t="s">
        <v>2289</v>
      </c>
      <c r="E13" s="132" t="s">
        <v>3660</v>
      </c>
      <c r="F13" s="33"/>
      <c r="G13" s="34"/>
      <c r="H13" s="34"/>
      <c r="I13" s="34"/>
      <c r="J13" s="34"/>
      <c r="K13" s="34"/>
      <c r="L13" s="149"/>
      <c r="M13" s="131"/>
      <c r="N13" s="137" t="s">
        <v>118</v>
      </c>
      <c r="O13" s="142"/>
      <c r="P13" s="131" t="s">
        <v>7069</v>
      </c>
      <c r="Q13" s="133" t="s">
        <v>126</v>
      </c>
      <c r="R13" s="133" t="s">
        <v>128</v>
      </c>
      <c r="S13" s="133" t="s">
        <v>128</v>
      </c>
      <c r="T13" s="130" t="s">
        <v>7003</v>
      </c>
    </row>
    <row r="14" spans="1:20" s="8" customFormat="1" ht="48" customHeight="1">
      <c r="A14" s="208" t="s">
        <v>2084</v>
      </c>
      <c r="B14" s="211" t="s">
        <v>3380</v>
      </c>
      <c r="C14" s="399" t="s">
        <v>4130</v>
      </c>
      <c r="D14" s="135" t="s">
        <v>6175</v>
      </c>
      <c r="E14" s="32" t="s">
        <v>109</v>
      </c>
      <c r="F14" s="138"/>
      <c r="G14" s="34"/>
      <c r="H14" s="34"/>
      <c r="I14" s="34"/>
      <c r="J14" s="34"/>
      <c r="K14" s="34"/>
      <c r="L14" s="33"/>
      <c r="M14" s="135"/>
      <c r="N14" s="32" t="s">
        <v>118</v>
      </c>
      <c r="O14" s="34"/>
      <c r="P14" s="135" t="s">
        <v>3415</v>
      </c>
      <c r="Q14" s="143" t="s">
        <v>126</v>
      </c>
      <c r="R14" s="143" t="s">
        <v>128</v>
      </c>
      <c r="S14" s="143" t="s">
        <v>128</v>
      </c>
      <c r="T14" s="130" t="s">
        <v>6162</v>
      </c>
    </row>
    <row r="15" spans="1:20" s="8" customFormat="1" ht="39.75" customHeight="1">
      <c r="A15" s="208" t="s">
        <v>2085</v>
      </c>
      <c r="B15" s="211" t="s">
        <v>4107</v>
      </c>
      <c r="C15" s="399" t="s">
        <v>4200</v>
      </c>
      <c r="D15" s="135" t="s">
        <v>7888</v>
      </c>
      <c r="E15" s="32" t="s">
        <v>7891</v>
      </c>
      <c r="F15" s="33"/>
      <c r="G15" s="34"/>
      <c r="H15" s="34"/>
      <c r="I15" s="34"/>
      <c r="J15" s="34"/>
      <c r="K15" s="34"/>
      <c r="L15" s="138"/>
      <c r="M15" s="135"/>
      <c r="N15" s="32" t="s">
        <v>118</v>
      </c>
      <c r="O15" s="32"/>
      <c r="P15" s="135" t="s">
        <v>7892</v>
      </c>
      <c r="Q15" s="143" t="s">
        <v>126</v>
      </c>
      <c r="R15" s="143" t="s">
        <v>126</v>
      </c>
      <c r="S15" s="143" t="s">
        <v>128</v>
      </c>
      <c r="T15" s="143" t="s">
        <v>7722</v>
      </c>
    </row>
    <row r="16" spans="1:20" s="8" customFormat="1" ht="39.75" customHeight="1">
      <c r="A16" s="208" t="s">
        <v>2086</v>
      </c>
      <c r="B16" s="211" t="s">
        <v>3663</v>
      </c>
      <c r="C16" s="399" t="s">
        <v>4141</v>
      </c>
      <c r="D16" s="135" t="s">
        <v>3657</v>
      </c>
      <c r="E16" s="32" t="s">
        <v>1944</v>
      </c>
      <c r="F16" s="33"/>
      <c r="G16" s="34"/>
      <c r="H16" s="34"/>
      <c r="I16" s="34"/>
      <c r="J16" s="34"/>
      <c r="K16" s="34"/>
      <c r="L16" s="33"/>
      <c r="M16" s="135"/>
      <c r="N16" s="32" t="s">
        <v>118</v>
      </c>
      <c r="O16" s="34"/>
      <c r="P16" s="135" t="s">
        <v>7398</v>
      </c>
      <c r="Q16" s="143" t="s">
        <v>126</v>
      </c>
      <c r="R16" s="143" t="s">
        <v>128</v>
      </c>
      <c r="S16" s="144" t="s">
        <v>128</v>
      </c>
      <c r="T16" s="143" t="s">
        <v>4933</v>
      </c>
    </row>
    <row r="17" spans="1:21" s="53" customFormat="1" ht="143.25" customHeight="1">
      <c r="A17" s="208" t="s">
        <v>4913</v>
      </c>
      <c r="B17" s="208" t="s">
        <v>254</v>
      </c>
      <c r="C17" s="399" t="s">
        <v>4219</v>
      </c>
      <c r="D17" s="135" t="s">
        <v>7437</v>
      </c>
      <c r="E17" s="32" t="s">
        <v>699</v>
      </c>
      <c r="F17" s="33"/>
      <c r="G17" s="34"/>
      <c r="H17" s="34"/>
      <c r="I17" s="34"/>
      <c r="J17" s="34"/>
      <c r="K17" s="34"/>
      <c r="L17" s="33"/>
      <c r="M17" s="147"/>
      <c r="N17" s="32" t="s">
        <v>118</v>
      </c>
      <c r="O17" s="34"/>
      <c r="P17" s="135" t="s">
        <v>2615</v>
      </c>
      <c r="Q17" s="143" t="s">
        <v>126</v>
      </c>
      <c r="R17" s="143" t="s">
        <v>128</v>
      </c>
      <c r="S17" s="143" t="s">
        <v>128</v>
      </c>
      <c r="T17" s="130" t="s">
        <v>5622</v>
      </c>
      <c r="U17" s="8"/>
    </row>
    <row r="18" spans="1:21" s="53" customFormat="1" ht="195.75" customHeight="1">
      <c r="A18" s="432" t="s">
        <v>4912</v>
      </c>
      <c r="B18" s="432" t="s">
        <v>6176</v>
      </c>
      <c r="C18" s="399" t="s">
        <v>4218</v>
      </c>
      <c r="D18" s="134" t="s">
        <v>8163</v>
      </c>
      <c r="E18" s="152" t="s">
        <v>3431</v>
      </c>
      <c r="F18" s="153"/>
      <c r="G18" s="134"/>
      <c r="H18" s="152"/>
      <c r="I18" s="152"/>
      <c r="J18" s="152"/>
      <c r="K18" s="152"/>
      <c r="L18" s="153"/>
      <c r="M18" s="154"/>
      <c r="N18" s="152" t="s">
        <v>118</v>
      </c>
      <c r="O18" s="152"/>
      <c r="P18" s="154" t="s">
        <v>8167</v>
      </c>
      <c r="Q18" s="155" t="s">
        <v>126</v>
      </c>
      <c r="R18" s="155" t="s">
        <v>128</v>
      </c>
      <c r="S18" s="155" t="s">
        <v>128</v>
      </c>
      <c r="T18" s="130" t="s">
        <v>8159</v>
      </c>
      <c r="U18" s="8"/>
    </row>
    <row r="19" spans="1:21" ht="45.6" customHeight="1">
      <c r="A19" s="211" t="s">
        <v>4914</v>
      </c>
      <c r="B19" s="393" t="s">
        <v>5064</v>
      </c>
      <c r="C19" s="393" t="s">
        <v>4118</v>
      </c>
      <c r="D19" s="385" t="s">
        <v>4119</v>
      </c>
      <c r="E19" s="384" t="s">
        <v>337</v>
      </c>
      <c r="F19" s="384"/>
      <c r="G19" s="384"/>
      <c r="H19" s="384"/>
      <c r="I19" s="384"/>
      <c r="J19" s="384"/>
      <c r="K19" s="384"/>
      <c r="L19" s="384"/>
      <c r="M19" s="384"/>
      <c r="N19" s="384" t="s">
        <v>118</v>
      </c>
      <c r="O19" s="384"/>
      <c r="P19" s="385" t="s">
        <v>6970</v>
      </c>
      <c r="Q19" s="143" t="s">
        <v>126</v>
      </c>
      <c r="R19" s="143" t="s">
        <v>126</v>
      </c>
      <c r="S19" s="395" t="s">
        <v>126</v>
      </c>
      <c r="T19" s="143" t="s">
        <v>7722</v>
      </c>
    </row>
    <row r="20" spans="1:21" ht="167.25" customHeight="1">
      <c r="A20" s="211" t="s">
        <v>4915</v>
      </c>
      <c r="B20" s="393" t="s">
        <v>5065</v>
      </c>
      <c r="C20" s="393" t="s">
        <v>4120</v>
      </c>
      <c r="D20" s="385" t="s">
        <v>6698</v>
      </c>
      <c r="E20" s="384" t="s">
        <v>337</v>
      </c>
      <c r="F20" s="384"/>
      <c r="G20" s="384"/>
      <c r="H20" s="384"/>
      <c r="I20" s="384"/>
      <c r="J20" s="384"/>
      <c r="K20" s="384"/>
      <c r="L20" s="384"/>
      <c r="M20" s="384"/>
      <c r="N20" s="384" t="s">
        <v>118</v>
      </c>
      <c r="O20" s="384"/>
      <c r="P20" s="385" t="s">
        <v>6829</v>
      </c>
      <c r="Q20" s="143" t="s">
        <v>126</v>
      </c>
      <c r="R20" s="143" t="s">
        <v>126</v>
      </c>
      <c r="S20" s="395" t="s">
        <v>126</v>
      </c>
      <c r="T20" s="143" t="s">
        <v>7722</v>
      </c>
    </row>
    <row r="21" spans="1:21" s="8" customFormat="1" ht="84.75" customHeight="1">
      <c r="A21" s="208" t="s">
        <v>4916</v>
      </c>
      <c r="B21" s="393" t="s">
        <v>5061</v>
      </c>
      <c r="C21" s="398" t="s">
        <v>4881</v>
      </c>
      <c r="D21" s="385" t="s">
        <v>6316</v>
      </c>
      <c r="E21" s="384" t="s">
        <v>4882</v>
      </c>
      <c r="F21" s="384"/>
      <c r="G21" s="384"/>
      <c r="H21" s="384"/>
      <c r="I21" s="384"/>
      <c r="J21" s="384"/>
      <c r="K21" s="384"/>
      <c r="L21" s="384"/>
      <c r="M21" s="384"/>
      <c r="N21" s="384" t="s">
        <v>118</v>
      </c>
      <c r="O21" s="384"/>
      <c r="P21" s="385" t="s">
        <v>6317</v>
      </c>
      <c r="Q21" s="143" t="s">
        <v>126</v>
      </c>
      <c r="R21" s="143" t="s">
        <v>126</v>
      </c>
      <c r="S21" s="143" t="s">
        <v>128</v>
      </c>
      <c r="T21" s="143" t="s">
        <v>6205</v>
      </c>
    </row>
    <row r="22" spans="1:21" s="8" customFormat="1" ht="199.5" customHeight="1">
      <c r="A22" s="208" t="s">
        <v>8133</v>
      </c>
      <c r="B22" s="393" t="s">
        <v>8136</v>
      </c>
      <c r="C22" s="398" t="s">
        <v>8152</v>
      </c>
      <c r="D22" s="385" t="s">
        <v>8142</v>
      </c>
      <c r="E22" s="384" t="s">
        <v>3431</v>
      </c>
      <c r="F22" s="384"/>
      <c r="G22" s="384"/>
      <c r="H22" s="384"/>
      <c r="I22" s="384"/>
      <c r="J22" s="384"/>
      <c r="K22" s="384"/>
      <c r="L22" s="384"/>
      <c r="M22" s="384"/>
      <c r="N22" s="384" t="s">
        <v>118</v>
      </c>
      <c r="O22" s="384"/>
      <c r="P22" s="385" t="s">
        <v>8143</v>
      </c>
      <c r="Q22" s="143" t="s">
        <v>126</v>
      </c>
      <c r="R22" s="143" t="s">
        <v>128</v>
      </c>
      <c r="S22" s="143" t="s">
        <v>128</v>
      </c>
      <c r="T22" s="143" t="s">
        <v>8128</v>
      </c>
    </row>
    <row r="23" spans="1:21" s="8" customFormat="1" ht="201" customHeight="1">
      <c r="A23" s="208" t="s">
        <v>8135</v>
      </c>
      <c r="B23" s="208" t="s">
        <v>8134</v>
      </c>
      <c r="C23" s="636" t="s">
        <v>8139</v>
      </c>
      <c r="D23" s="135" t="s">
        <v>8140</v>
      </c>
      <c r="E23" s="32" t="s">
        <v>3431</v>
      </c>
      <c r="F23" s="32"/>
      <c r="G23" s="32"/>
      <c r="H23" s="32"/>
      <c r="I23" s="32"/>
      <c r="J23" s="32"/>
      <c r="K23" s="32"/>
      <c r="L23" s="32"/>
      <c r="M23" s="32"/>
      <c r="N23" s="32" t="s">
        <v>118</v>
      </c>
      <c r="O23" s="32"/>
      <c r="P23" s="135" t="s">
        <v>8141</v>
      </c>
      <c r="Q23" s="143" t="s">
        <v>126</v>
      </c>
      <c r="R23" s="143" t="s">
        <v>128</v>
      </c>
      <c r="S23" s="143" t="s">
        <v>128</v>
      </c>
      <c r="T23" s="143" t="s">
        <v>8128</v>
      </c>
    </row>
    <row r="24" spans="1:21">
      <c r="A24" s="280" t="s">
        <v>256</v>
      </c>
      <c r="B24" s="276"/>
      <c r="C24" s="272"/>
      <c r="D24" s="269"/>
      <c r="E24" s="570"/>
      <c r="F24" s="269"/>
      <c r="G24" s="269"/>
      <c r="H24" s="269"/>
      <c r="I24" s="269"/>
      <c r="J24" s="269"/>
      <c r="K24" s="269"/>
      <c r="L24" s="269"/>
      <c r="M24" s="269"/>
      <c r="N24" s="269"/>
      <c r="O24" s="269"/>
      <c r="P24" s="269"/>
      <c r="Q24" s="269"/>
      <c r="R24" s="269"/>
      <c r="S24" s="269"/>
      <c r="T24" s="271"/>
    </row>
  </sheetData>
  <sortState xmlns:xlrd2="http://schemas.microsoft.com/office/spreadsheetml/2017/richdata2" ref="A12:T21">
    <sortCondition ref="A12:A21"/>
  </sortState>
  <mergeCells count="4">
    <mergeCell ref="H3:K3"/>
    <mergeCell ref="H4:K4"/>
    <mergeCell ref="Q4:S4"/>
    <mergeCell ref="L3:M3"/>
  </mergeCells>
  <phoneticPr fontId="15" type="noConversion"/>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10D9D136-A197-4976-9B11-9FF3DB54DFC6}">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A7C91423-8F6A-443E-B056-6EC4ADFD5A4C}">
            <xm:f>'\\IC.Green.Net\IC_User_DFS\Users\deel1\Desktop\[Maternity Services Data Set Technical Output Specification.xlsm]MAT101Booking'!#REF!=yes</xm:f>
            <x14:dxf>
              <fill>
                <patternFill>
                  <bgColor indexed="43"/>
                </patternFill>
              </fill>
            </x14:dxf>
          </x14:cfRule>
          <xm:sqref>P12</xm:sqref>
        </x14:conditionalFormatting>
        <x14:conditionalFormatting xmlns:xm="http://schemas.microsoft.com/office/excel/2006/main">
          <x14:cfRule type="expression" priority="3" stopIfTrue="1" id="{71A6CB91-771E-4B74-AC2F-E12A42261B1B}">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4C0C934E-E82E-4C7C-B279-3CD8478BF22F}">
            <xm:f>'\\IC.Green.Net\IC_User_DFS\Users\deel1\Desktop\[Maternity Services Data Set Technical Output Specification.xlsm]MAT101Booking'!#REF!=yes</xm:f>
            <x14:dxf>
              <fill>
                <patternFill>
                  <bgColor indexed="43"/>
                </patternFill>
              </fill>
            </x14:dxf>
          </x14:cfRule>
          <xm:sqref>P13</xm:sqref>
        </x14:conditionalFormatting>
        <x14:conditionalFormatting xmlns:xm="http://schemas.microsoft.com/office/excel/2006/main">
          <x14:cfRule type="expression" priority="1" stopIfTrue="1" id="{5E543325-F690-4F04-872B-02D70C66A3C2}">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68B9087B-F20B-483C-99FC-3147BA2BF483}">
            <xm:f>'\\IC.Green.Net\IC_User_DFS\Users\deel1\Desktop\[Maternity Services Data Set Technical Output Specification.xlsm]MAT101Booking'!#REF!=yes</xm:f>
            <x14:dxf>
              <fill>
                <patternFill>
                  <bgColor indexed="43"/>
                </patternFill>
              </fill>
            </x14:dxf>
          </x14:cfRule>
          <xm:sqref>P11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4">
    <pageSetUpPr fitToPage="1"/>
  </sheetPr>
  <dimension ref="A1:T105"/>
  <sheetViews>
    <sheetView zoomScaleNormal="100" workbookViewId="0">
      <selection activeCell="O7" sqref="O7"/>
    </sheetView>
  </sheetViews>
  <sheetFormatPr defaultRowHeight="13.2"/>
  <cols>
    <col min="1" max="1" width="10.77734375" customWidth="1"/>
    <col min="2" max="2" width="21.21875" customWidth="1"/>
    <col min="3" max="3" width="13"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1" customWidth="1"/>
    <col min="13" max="13" width="29.21875" customWidth="1"/>
    <col min="14" max="14" width="14.21875" style="7" customWidth="1"/>
    <col min="15" max="15" width="102" customWidth="1"/>
    <col min="16" max="16" width="43.7773437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7.25" customHeight="1">
      <c r="A2" s="278" t="s">
        <v>1362</v>
      </c>
      <c r="B2" s="272"/>
      <c r="C2" s="272"/>
      <c r="D2" s="269"/>
      <c r="E2" s="570"/>
      <c r="F2" s="269"/>
      <c r="G2" s="269"/>
      <c r="H2" s="269"/>
      <c r="I2" s="269"/>
      <c r="J2" s="269"/>
      <c r="K2" s="269"/>
      <c r="L2" s="269"/>
      <c r="M2" s="269"/>
      <c r="N2" s="269"/>
      <c r="O2" s="270"/>
      <c r="P2" s="269"/>
      <c r="Q2" s="269"/>
      <c r="R2" s="269"/>
      <c r="S2" s="269"/>
      <c r="T2" s="271"/>
    </row>
    <row r="3" spans="1:20" ht="126.75" customHeight="1">
      <c r="A3" s="246" t="s">
        <v>1361</v>
      </c>
      <c r="B3" s="246"/>
      <c r="C3" s="246"/>
      <c r="D3" s="246"/>
      <c r="E3" s="571"/>
      <c r="F3" s="248"/>
      <c r="G3" s="249"/>
      <c r="H3" s="748" t="s">
        <v>4517</v>
      </c>
      <c r="I3" s="749"/>
      <c r="J3" s="749"/>
      <c r="K3" s="750"/>
      <c r="L3" s="748" t="s">
        <v>3953</v>
      </c>
      <c r="M3" s="749"/>
      <c r="N3" s="618" t="s">
        <v>8110</v>
      </c>
      <c r="O3" s="250" t="s">
        <v>8213</v>
      </c>
      <c r="P3" s="250"/>
      <c r="Q3" s="251"/>
      <c r="R3" s="251"/>
      <c r="S3" s="251"/>
      <c r="T3" s="252"/>
    </row>
    <row r="4" spans="1:20" ht="70.5" customHeight="1">
      <c r="A4" s="230" t="s">
        <v>86</v>
      </c>
      <c r="B4" s="229" t="s">
        <v>3768</v>
      </c>
      <c r="C4" s="394" t="s">
        <v>5612</v>
      </c>
      <c r="D4" s="229" t="s">
        <v>59</v>
      </c>
      <c r="E4" s="234" t="s">
        <v>60</v>
      </c>
      <c r="F4" s="234" t="s">
        <v>61</v>
      </c>
      <c r="G4" s="229" t="s">
        <v>62</v>
      </c>
      <c r="H4" s="751" t="s">
        <v>3101</v>
      </c>
      <c r="I4" s="752"/>
      <c r="J4" s="752"/>
      <c r="K4" s="753"/>
      <c r="L4" s="235" t="s">
        <v>97</v>
      </c>
      <c r="M4" s="229" t="s">
        <v>63</v>
      </c>
      <c r="N4" s="231" t="s">
        <v>6421</v>
      </c>
      <c r="O4" s="229" t="s">
        <v>98</v>
      </c>
      <c r="P4" s="229" t="s">
        <v>1877</v>
      </c>
      <c r="Q4" s="751" t="s">
        <v>1878</v>
      </c>
      <c r="R4" s="752"/>
      <c r="S4" s="753"/>
      <c r="T4" s="229" t="s">
        <v>1879</v>
      </c>
    </row>
    <row r="5" spans="1:20" ht="41.25" customHeight="1">
      <c r="A5" s="229"/>
      <c r="B5" s="229"/>
      <c r="C5" s="229"/>
      <c r="D5" s="229"/>
      <c r="E5" s="234"/>
      <c r="F5" s="229"/>
      <c r="G5" s="229"/>
      <c r="H5" s="234" t="s">
        <v>90</v>
      </c>
      <c r="I5" s="234" t="s">
        <v>91</v>
      </c>
      <c r="J5" s="234" t="s">
        <v>92</v>
      </c>
      <c r="K5" s="234" t="s">
        <v>93</v>
      </c>
      <c r="L5" s="234"/>
      <c r="M5" s="229"/>
      <c r="N5" s="231"/>
      <c r="O5" s="229"/>
      <c r="P5" s="229" t="s">
        <v>1880</v>
      </c>
      <c r="Q5" s="229" t="s">
        <v>1881</v>
      </c>
      <c r="R5" s="229" t="s">
        <v>1882</v>
      </c>
      <c r="S5" s="229" t="s">
        <v>7661</v>
      </c>
      <c r="T5" s="229"/>
    </row>
    <row r="6" spans="1:20" s="8" customFormat="1" ht="69" customHeight="1">
      <c r="A6" s="212" t="s">
        <v>1584</v>
      </c>
      <c r="B6" s="16" t="s">
        <v>1207</v>
      </c>
      <c r="C6" s="16" t="s">
        <v>4173</v>
      </c>
      <c r="D6" s="60" t="s">
        <v>3790</v>
      </c>
      <c r="E6" s="51" t="s">
        <v>68</v>
      </c>
      <c r="F6" s="60"/>
      <c r="G6" s="60"/>
      <c r="H6" s="51" t="s">
        <v>101</v>
      </c>
      <c r="I6" s="51" t="s">
        <v>101</v>
      </c>
      <c r="J6" s="51" t="s">
        <v>52</v>
      </c>
      <c r="K6" s="60" t="s">
        <v>5614</v>
      </c>
      <c r="L6" s="9" t="s">
        <v>124</v>
      </c>
      <c r="M6" s="9" t="s">
        <v>7413</v>
      </c>
      <c r="N6" s="39" t="s">
        <v>38</v>
      </c>
      <c r="O6" s="66" t="s">
        <v>5757</v>
      </c>
      <c r="P6" s="81"/>
      <c r="Q6" s="39" t="s">
        <v>128</v>
      </c>
      <c r="R6" s="111" t="s">
        <v>128</v>
      </c>
      <c r="S6" s="111" t="s">
        <v>128</v>
      </c>
      <c r="T6" s="111" t="s">
        <v>2989</v>
      </c>
    </row>
    <row r="7" spans="1:20" s="8" customFormat="1" ht="11.25" customHeight="1">
      <c r="A7" s="812" t="s">
        <v>1585</v>
      </c>
      <c r="B7" s="756" t="s">
        <v>945</v>
      </c>
      <c r="C7" s="815" t="s">
        <v>4220</v>
      </c>
      <c r="D7" s="759" t="s">
        <v>946</v>
      </c>
      <c r="E7" s="762" t="s">
        <v>947</v>
      </c>
      <c r="F7" s="17" t="s">
        <v>948</v>
      </c>
      <c r="G7" s="16" t="s">
        <v>4002</v>
      </c>
      <c r="H7" s="762" t="s">
        <v>101</v>
      </c>
      <c r="I7" s="762" t="s">
        <v>101</v>
      </c>
      <c r="J7" s="762" t="s">
        <v>107</v>
      </c>
      <c r="K7" s="759" t="s">
        <v>5614</v>
      </c>
      <c r="L7" s="768" t="s">
        <v>949</v>
      </c>
      <c r="M7" s="768" t="s">
        <v>7442</v>
      </c>
      <c r="N7" s="762" t="s">
        <v>38</v>
      </c>
      <c r="O7" s="759" t="s">
        <v>6100</v>
      </c>
      <c r="P7" s="778"/>
      <c r="Q7" s="774" t="s">
        <v>128</v>
      </c>
      <c r="R7" s="774" t="s">
        <v>128</v>
      </c>
      <c r="S7" s="774" t="s">
        <v>128</v>
      </c>
      <c r="T7" s="774" t="s">
        <v>3933</v>
      </c>
    </row>
    <row r="8" spans="1:20" s="8" customFormat="1" ht="10.199999999999999">
      <c r="A8" s="813" t="e">
        <v>#N/A</v>
      </c>
      <c r="B8" s="758" t="e">
        <v>#N/A</v>
      </c>
      <c r="C8" s="816"/>
      <c r="D8" s="760" t="e">
        <v>#N/A</v>
      </c>
      <c r="E8" s="763" t="e">
        <v>#N/A</v>
      </c>
      <c r="F8" s="51" t="s">
        <v>950</v>
      </c>
      <c r="G8" s="60" t="s">
        <v>951</v>
      </c>
      <c r="H8" s="763" t="e">
        <v>#N/A</v>
      </c>
      <c r="I8" s="763" t="e">
        <v>#N/A</v>
      </c>
      <c r="J8" s="763" t="e">
        <v>#N/A</v>
      </c>
      <c r="K8" s="760" t="e">
        <v>#N/A</v>
      </c>
      <c r="L8" s="769"/>
      <c r="M8" s="769"/>
      <c r="N8" s="763"/>
      <c r="O8" s="760"/>
      <c r="P8" s="778"/>
      <c r="Q8" s="774"/>
      <c r="R8" s="774"/>
      <c r="S8" s="774"/>
      <c r="T8" s="774"/>
    </row>
    <row r="9" spans="1:20" s="8" customFormat="1" ht="20.399999999999999">
      <c r="A9" s="813" t="e">
        <v>#N/A</v>
      </c>
      <c r="B9" s="758" t="e">
        <v>#N/A</v>
      </c>
      <c r="C9" s="816"/>
      <c r="D9" s="760" t="e">
        <v>#N/A</v>
      </c>
      <c r="E9" s="763" t="e">
        <v>#N/A</v>
      </c>
      <c r="F9" s="51" t="s">
        <v>952</v>
      </c>
      <c r="G9" s="60" t="s">
        <v>953</v>
      </c>
      <c r="H9" s="763" t="e">
        <v>#N/A</v>
      </c>
      <c r="I9" s="763" t="e">
        <v>#N/A</v>
      </c>
      <c r="J9" s="763" t="e">
        <v>#N/A</v>
      </c>
      <c r="K9" s="760" t="e">
        <v>#N/A</v>
      </c>
      <c r="L9" s="769"/>
      <c r="M9" s="769"/>
      <c r="N9" s="763"/>
      <c r="O9" s="760"/>
      <c r="P9" s="778"/>
      <c r="Q9" s="774"/>
      <c r="R9" s="774"/>
      <c r="S9" s="774"/>
      <c r="T9" s="774"/>
    </row>
    <row r="10" spans="1:20" s="8" customFormat="1" ht="37.35" customHeight="1">
      <c r="A10" s="813" t="e">
        <v>#N/A</v>
      </c>
      <c r="B10" s="758" t="e">
        <v>#N/A</v>
      </c>
      <c r="C10" s="816"/>
      <c r="D10" s="760" t="e">
        <v>#N/A</v>
      </c>
      <c r="E10" s="763" t="e">
        <v>#N/A</v>
      </c>
      <c r="F10" s="51" t="s">
        <v>954</v>
      </c>
      <c r="G10" s="60" t="s">
        <v>955</v>
      </c>
      <c r="H10" s="763" t="e">
        <v>#N/A</v>
      </c>
      <c r="I10" s="763" t="e">
        <v>#N/A</v>
      </c>
      <c r="J10" s="763" t="e">
        <v>#N/A</v>
      </c>
      <c r="K10" s="760" t="e">
        <v>#N/A</v>
      </c>
      <c r="L10" s="769"/>
      <c r="M10" s="769"/>
      <c r="N10" s="763"/>
      <c r="O10" s="760"/>
      <c r="P10" s="778"/>
      <c r="Q10" s="774"/>
      <c r="R10" s="774"/>
      <c r="S10" s="774"/>
      <c r="T10" s="774"/>
    </row>
    <row r="11" spans="1:20" s="8" customFormat="1" ht="33.75" customHeight="1">
      <c r="A11" s="813" t="e">
        <v>#N/A</v>
      </c>
      <c r="B11" s="758" t="e">
        <v>#N/A</v>
      </c>
      <c r="C11" s="816"/>
      <c r="D11" s="760" t="e">
        <v>#N/A</v>
      </c>
      <c r="E11" s="763" t="e">
        <v>#N/A</v>
      </c>
      <c r="F11" s="51" t="s">
        <v>956</v>
      </c>
      <c r="G11" s="60" t="s">
        <v>957</v>
      </c>
      <c r="H11" s="763" t="e">
        <v>#N/A</v>
      </c>
      <c r="I11" s="763" t="e">
        <v>#N/A</v>
      </c>
      <c r="J11" s="763" t="e">
        <v>#N/A</v>
      </c>
      <c r="K11" s="760" t="e">
        <v>#N/A</v>
      </c>
      <c r="L11" s="769"/>
      <c r="M11" s="769"/>
      <c r="N11" s="763"/>
      <c r="O11" s="760"/>
      <c r="P11" s="778"/>
      <c r="Q11" s="774"/>
      <c r="R11" s="774"/>
      <c r="S11" s="774"/>
      <c r="T11" s="774"/>
    </row>
    <row r="12" spans="1:20" s="8" customFormat="1" ht="10.199999999999999">
      <c r="A12" s="813" t="e">
        <v>#N/A</v>
      </c>
      <c r="B12" s="758" t="e">
        <v>#N/A</v>
      </c>
      <c r="C12" s="816"/>
      <c r="D12" s="760" t="e">
        <v>#N/A</v>
      </c>
      <c r="E12" s="763" t="e">
        <v>#N/A</v>
      </c>
      <c r="F12" s="51" t="s">
        <v>958</v>
      </c>
      <c r="G12" s="60" t="s">
        <v>959</v>
      </c>
      <c r="H12" s="763" t="e">
        <v>#N/A</v>
      </c>
      <c r="I12" s="763" t="e">
        <v>#N/A</v>
      </c>
      <c r="J12" s="763" t="e">
        <v>#N/A</v>
      </c>
      <c r="K12" s="760" t="e">
        <v>#N/A</v>
      </c>
      <c r="L12" s="769"/>
      <c r="M12" s="769"/>
      <c r="N12" s="763"/>
      <c r="O12" s="760"/>
      <c r="P12" s="778"/>
      <c r="Q12" s="774"/>
      <c r="R12" s="774"/>
      <c r="S12" s="774"/>
      <c r="T12" s="774"/>
    </row>
    <row r="13" spans="1:20" s="8" customFormat="1" ht="10.199999999999999">
      <c r="A13" s="813" t="e">
        <v>#N/A</v>
      </c>
      <c r="B13" s="758" t="e">
        <v>#N/A</v>
      </c>
      <c r="C13" s="816"/>
      <c r="D13" s="760" t="e">
        <v>#N/A</v>
      </c>
      <c r="E13" s="763" t="e">
        <v>#N/A</v>
      </c>
      <c r="F13" s="51" t="s">
        <v>960</v>
      </c>
      <c r="G13" s="60" t="s">
        <v>961</v>
      </c>
      <c r="H13" s="763" t="e">
        <v>#N/A</v>
      </c>
      <c r="I13" s="763" t="e">
        <v>#N/A</v>
      </c>
      <c r="J13" s="763" t="e">
        <v>#N/A</v>
      </c>
      <c r="K13" s="760" t="e">
        <v>#N/A</v>
      </c>
      <c r="L13" s="769"/>
      <c r="M13" s="769"/>
      <c r="N13" s="763"/>
      <c r="O13" s="760"/>
      <c r="P13" s="778"/>
      <c r="Q13" s="774"/>
      <c r="R13" s="774"/>
      <c r="S13" s="774"/>
      <c r="T13" s="774"/>
    </row>
    <row r="14" spans="1:20" s="8" customFormat="1" ht="10.199999999999999">
      <c r="A14" s="813" t="e">
        <v>#N/A</v>
      </c>
      <c r="B14" s="758" t="e">
        <v>#N/A</v>
      </c>
      <c r="C14" s="816"/>
      <c r="D14" s="760" t="e">
        <v>#N/A</v>
      </c>
      <c r="E14" s="763" t="e">
        <v>#N/A</v>
      </c>
      <c r="F14" s="51" t="s">
        <v>962</v>
      </c>
      <c r="G14" s="60" t="s">
        <v>4038</v>
      </c>
      <c r="H14" s="763" t="e">
        <v>#N/A</v>
      </c>
      <c r="I14" s="763" t="e">
        <v>#N/A</v>
      </c>
      <c r="J14" s="763" t="e">
        <v>#N/A</v>
      </c>
      <c r="K14" s="760" t="e">
        <v>#N/A</v>
      </c>
      <c r="L14" s="769"/>
      <c r="M14" s="769"/>
      <c r="N14" s="763"/>
      <c r="O14" s="760"/>
      <c r="P14" s="778"/>
      <c r="Q14" s="774"/>
      <c r="R14" s="774"/>
      <c r="S14" s="774"/>
      <c r="T14" s="774"/>
    </row>
    <row r="15" spans="1:20" s="8" customFormat="1" ht="10.199999999999999">
      <c r="A15" s="813" t="e">
        <v>#N/A</v>
      </c>
      <c r="B15" s="758" t="e">
        <v>#N/A</v>
      </c>
      <c r="C15" s="816"/>
      <c r="D15" s="760" t="e">
        <v>#N/A</v>
      </c>
      <c r="E15" s="763" t="e">
        <v>#N/A</v>
      </c>
      <c r="F15" s="17" t="s">
        <v>963</v>
      </c>
      <c r="G15" s="16" t="s">
        <v>4003</v>
      </c>
      <c r="H15" s="763" t="e">
        <v>#N/A</v>
      </c>
      <c r="I15" s="763" t="e">
        <v>#N/A</v>
      </c>
      <c r="J15" s="763" t="e">
        <v>#N/A</v>
      </c>
      <c r="K15" s="760" t="e">
        <v>#N/A</v>
      </c>
      <c r="L15" s="769"/>
      <c r="M15" s="769"/>
      <c r="N15" s="763"/>
      <c r="O15" s="760"/>
      <c r="P15" s="778"/>
      <c r="Q15" s="774"/>
      <c r="R15" s="774"/>
      <c r="S15" s="774"/>
      <c r="T15" s="774"/>
    </row>
    <row r="16" spans="1:20" s="8" customFormat="1" ht="10.199999999999999">
      <c r="A16" s="813" t="e">
        <v>#N/A</v>
      </c>
      <c r="B16" s="758" t="e">
        <v>#N/A</v>
      </c>
      <c r="C16" s="816"/>
      <c r="D16" s="760" t="e">
        <v>#N/A</v>
      </c>
      <c r="E16" s="763" t="e">
        <v>#N/A</v>
      </c>
      <c r="F16" s="51" t="s">
        <v>964</v>
      </c>
      <c r="G16" s="60" t="s">
        <v>965</v>
      </c>
      <c r="H16" s="763" t="e">
        <v>#N/A</v>
      </c>
      <c r="I16" s="763" t="e">
        <v>#N/A</v>
      </c>
      <c r="J16" s="763" t="e">
        <v>#N/A</v>
      </c>
      <c r="K16" s="760" t="e">
        <v>#N/A</v>
      </c>
      <c r="L16" s="769"/>
      <c r="M16" s="769"/>
      <c r="N16" s="763"/>
      <c r="O16" s="760"/>
      <c r="P16" s="778"/>
      <c r="Q16" s="774"/>
      <c r="R16" s="774"/>
      <c r="S16" s="774"/>
      <c r="T16" s="774"/>
    </row>
    <row r="17" spans="1:20" s="8" customFormat="1" ht="10.199999999999999">
      <c r="A17" s="813" t="e">
        <v>#N/A</v>
      </c>
      <c r="B17" s="758" t="e">
        <v>#N/A</v>
      </c>
      <c r="C17" s="816"/>
      <c r="D17" s="760" t="e">
        <v>#N/A</v>
      </c>
      <c r="E17" s="763" t="e">
        <v>#N/A</v>
      </c>
      <c r="F17" s="51" t="s">
        <v>966</v>
      </c>
      <c r="G17" s="60" t="s">
        <v>967</v>
      </c>
      <c r="H17" s="763" t="e">
        <v>#N/A</v>
      </c>
      <c r="I17" s="763" t="e">
        <v>#N/A</v>
      </c>
      <c r="J17" s="763" t="e">
        <v>#N/A</v>
      </c>
      <c r="K17" s="760" t="e">
        <v>#N/A</v>
      </c>
      <c r="L17" s="769"/>
      <c r="M17" s="769"/>
      <c r="N17" s="763"/>
      <c r="O17" s="760"/>
      <c r="P17" s="778"/>
      <c r="Q17" s="774"/>
      <c r="R17" s="774"/>
      <c r="S17" s="774"/>
      <c r="T17" s="774"/>
    </row>
    <row r="18" spans="1:20" s="8" customFormat="1" ht="49.5" customHeight="1">
      <c r="A18" s="813" t="e">
        <v>#N/A</v>
      </c>
      <c r="B18" s="758" t="e">
        <v>#N/A</v>
      </c>
      <c r="C18" s="816"/>
      <c r="D18" s="760" t="e">
        <v>#N/A</v>
      </c>
      <c r="E18" s="763" t="e">
        <v>#N/A</v>
      </c>
      <c r="F18" s="51" t="s">
        <v>968</v>
      </c>
      <c r="G18" s="60" t="s">
        <v>969</v>
      </c>
      <c r="H18" s="763" t="e">
        <v>#N/A</v>
      </c>
      <c r="I18" s="763" t="e">
        <v>#N/A</v>
      </c>
      <c r="J18" s="763" t="e">
        <v>#N/A</v>
      </c>
      <c r="K18" s="760" t="e">
        <v>#N/A</v>
      </c>
      <c r="L18" s="769"/>
      <c r="M18" s="769"/>
      <c r="N18" s="763"/>
      <c r="O18" s="760"/>
      <c r="P18" s="778"/>
      <c r="Q18" s="774"/>
      <c r="R18" s="774"/>
      <c r="S18" s="774"/>
      <c r="T18" s="774"/>
    </row>
    <row r="19" spans="1:20" s="8" customFormat="1" ht="28.5" customHeight="1">
      <c r="A19" s="813" t="e">
        <v>#N/A</v>
      </c>
      <c r="B19" s="758" t="e">
        <v>#N/A</v>
      </c>
      <c r="C19" s="816"/>
      <c r="D19" s="760" t="e">
        <v>#N/A</v>
      </c>
      <c r="E19" s="763" t="e">
        <v>#N/A</v>
      </c>
      <c r="F19" s="51" t="s">
        <v>970</v>
      </c>
      <c r="G19" s="60" t="s">
        <v>971</v>
      </c>
      <c r="H19" s="763" t="e">
        <v>#N/A</v>
      </c>
      <c r="I19" s="763" t="e">
        <v>#N/A</v>
      </c>
      <c r="J19" s="763" t="e">
        <v>#N/A</v>
      </c>
      <c r="K19" s="760" t="e">
        <v>#N/A</v>
      </c>
      <c r="L19" s="769"/>
      <c r="M19" s="769"/>
      <c r="N19" s="763"/>
      <c r="O19" s="760"/>
      <c r="P19" s="778"/>
      <c r="Q19" s="774"/>
      <c r="R19" s="774"/>
      <c r="S19" s="774"/>
      <c r="T19" s="774"/>
    </row>
    <row r="20" spans="1:20" s="8" customFormat="1" ht="48" customHeight="1">
      <c r="A20" s="813" t="e">
        <v>#N/A</v>
      </c>
      <c r="B20" s="758" t="e">
        <v>#N/A</v>
      </c>
      <c r="C20" s="816"/>
      <c r="D20" s="760" t="e">
        <v>#N/A</v>
      </c>
      <c r="E20" s="763" t="e">
        <v>#N/A</v>
      </c>
      <c r="F20" s="51" t="s">
        <v>972</v>
      </c>
      <c r="G20" s="60" t="s">
        <v>973</v>
      </c>
      <c r="H20" s="763" t="e">
        <v>#N/A</v>
      </c>
      <c r="I20" s="763" t="e">
        <v>#N/A</v>
      </c>
      <c r="J20" s="763" t="e">
        <v>#N/A</v>
      </c>
      <c r="K20" s="760" t="e">
        <v>#N/A</v>
      </c>
      <c r="L20" s="769"/>
      <c r="M20" s="769"/>
      <c r="N20" s="763"/>
      <c r="O20" s="760"/>
      <c r="P20" s="778"/>
      <c r="Q20" s="774"/>
      <c r="R20" s="774"/>
      <c r="S20" s="774"/>
      <c r="T20" s="774"/>
    </row>
    <row r="21" spans="1:20" s="8" customFormat="1" ht="21.75" customHeight="1">
      <c r="A21" s="813" t="e">
        <v>#N/A</v>
      </c>
      <c r="B21" s="758" t="e">
        <v>#N/A</v>
      </c>
      <c r="C21" s="816"/>
      <c r="D21" s="760" t="e">
        <v>#N/A</v>
      </c>
      <c r="E21" s="763" t="e">
        <v>#N/A</v>
      </c>
      <c r="F21" s="51" t="s">
        <v>974</v>
      </c>
      <c r="G21" s="60" t="s">
        <v>975</v>
      </c>
      <c r="H21" s="763" t="e">
        <v>#N/A</v>
      </c>
      <c r="I21" s="763" t="e">
        <v>#N/A</v>
      </c>
      <c r="J21" s="763" t="e">
        <v>#N/A</v>
      </c>
      <c r="K21" s="760" t="e">
        <v>#N/A</v>
      </c>
      <c r="L21" s="769"/>
      <c r="M21" s="769"/>
      <c r="N21" s="763"/>
      <c r="O21" s="760"/>
      <c r="P21" s="778"/>
      <c r="Q21" s="774"/>
      <c r="R21" s="774"/>
      <c r="S21" s="774"/>
      <c r="T21" s="774"/>
    </row>
    <row r="22" spans="1:20" s="8" customFormat="1" ht="12.75" customHeight="1">
      <c r="A22" s="813" t="e">
        <v>#N/A</v>
      </c>
      <c r="B22" s="758" t="e">
        <v>#N/A</v>
      </c>
      <c r="C22" s="816"/>
      <c r="D22" s="760" t="e">
        <v>#N/A</v>
      </c>
      <c r="E22" s="763" t="e">
        <v>#N/A</v>
      </c>
      <c r="F22" s="51" t="s">
        <v>976</v>
      </c>
      <c r="G22" s="60" t="s">
        <v>4037</v>
      </c>
      <c r="H22" s="763" t="e">
        <v>#N/A</v>
      </c>
      <c r="I22" s="763" t="e">
        <v>#N/A</v>
      </c>
      <c r="J22" s="763" t="e">
        <v>#N/A</v>
      </c>
      <c r="K22" s="760" t="e">
        <v>#N/A</v>
      </c>
      <c r="L22" s="769"/>
      <c r="M22" s="769"/>
      <c r="N22" s="763"/>
      <c r="O22" s="760"/>
      <c r="P22" s="778"/>
      <c r="Q22" s="774"/>
      <c r="R22" s="774"/>
      <c r="S22" s="774"/>
      <c r="T22" s="774"/>
    </row>
    <row r="23" spans="1:20" s="8" customFormat="1" ht="27.75" customHeight="1">
      <c r="A23" s="813" t="e">
        <v>#N/A</v>
      </c>
      <c r="B23" s="758" t="e">
        <v>#N/A</v>
      </c>
      <c r="C23" s="816"/>
      <c r="D23" s="760" t="e">
        <v>#N/A</v>
      </c>
      <c r="E23" s="763" t="e">
        <v>#N/A</v>
      </c>
      <c r="F23" s="17" t="s">
        <v>977</v>
      </c>
      <c r="G23" s="16" t="s">
        <v>4004</v>
      </c>
      <c r="H23" s="763" t="e">
        <v>#N/A</v>
      </c>
      <c r="I23" s="763" t="e">
        <v>#N/A</v>
      </c>
      <c r="J23" s="763" t="e">
        <v>#N/A</v>
      </c>
      <c r="K23" s="760" t="e">
        <v>#N/A</v>
      </c>
      <c r="L23" s="769"/>
      <c r="M23" s="769"/>
      <c r="N23" s="763"/>
      <c r="O23" s="760"/>
      <c r="P23" s="778"/>
      <c r="Q23" s="774"/>
      <c r="R23" s="774"/>
      <c r="S23" s="774"/>
      <c r="T23" s="774"/>
    </row>
    <row r="24" spans="1:20" s="8" customFormat="1" ht="38.25" customHeight="1">
      <c r="A24" s="813" t="e">
        <v>#N/A</v>
      </c>
      <c r="B24" s="758" t="e">
        <v>#N/A</v>
      </c>
      <c r="C24" s="816"/>
      <c r="D24" s="760" t="e">
        <v>#N/A</v>
      </c>
      <c r="E24" s="763" t="e">
        <v>#N/A</v>
      </c>
      <c r="F24" s="51" t="s">
        <v>978</v>
      </c>
      <c r="G24" s="60" t="s">
        <v>979</v>
      </c>
      <c r="H24" s="763" t="e">
        <v>#N/A</v>
      </c>
      <c r="I24" s="763" t="e">
        <v>#N/A</v>
      </c>
      <c r="J24" s="763" t="e">
        <v>#N/A</v>
      </c>
      <c r="K24" s="760" t="e">
        <v>#N/A</v>
      </c>
      <c r="L24" s="769"/>
      <c r="M24" s="769"/>
      <c r="N24" s="763"/>
      <c r="O24" s="760"/>
      <c r="P24" s="778"/>
      <c r="Q24" s="774"/>
      <c r="R24" s="774"/>
      <c r="S24" s="774"/>
      <c r="T24" s="774"/>
    </row>
    <row r="25" spans="1:20" s="8" customFormat="1" ht="28.5" customHeight="1">
      <c r="A25" s="813" t="e">
        <v>#N/A</v>
      </c>
      <c r="B25" s="758" t="e">
        <v>#N/A</v>
      </c>
      <c r="C25" s="816"/>
      <c r="D25" s="760" t="e">
        <v>#N/A</v>
      </c>
      <c r="E25" s="763" t="e">
        <v>#N/A</v>
      </c>
      <c r="F25" s="51" t="s">
        <v>980</v>
      </c>
      <c r="G25" s="60" t="s">
        <v>981</v>
      </c>
      <c r="H25" s="763" t="e">
        <v>#N/A</v>
      </c>
      <c r="I25" s="763" t="e">
        <v>#N/A</v>
      </c>
      <c r="J25" s="763" t="e">
        <v>#N/A</v>
      </c>
      <c r="K25" s="760" t="e">
        <v>#N/A</v>
      </c>
      <c r="L25" s="769"/>
      <c r="M25" s="769"/>
      <c r="N25" s="763"/>
      <c r="O25" s="760"/>
      <c r="P25" s="778"/>
      <c r="Q25" s="774"/>
      <c r="R25" s="774"/>
      <c r="S25" s="774"/>
      <c r="T25" s="774"/>
    </row>
    <row r="26" spans="1:20" s="8" customFormat="1" ht="29.25" customHeight="1">
      <c r="A26" s="813" t="e">
        <v>#N/A</v>
      </c>
      <c r="B26" s="758" t="e">
        <v>#N/A</v>
      </c>
      <c r="C26" s="816"/>
      <c r="D26" s="760" t="e">
        <v>#N/A</v>
      </c>
      <c r="E26" s="763" t="e">
        <v>#N/A</v>
      </c>
      <c r="F26" s="51" t="s">
        <v>982</v>
      </c>
      <c r="G26" s="60" t="s">
        <v>983</v>
      </c>
      <c r="H26" s="763" t="e">
        <v>#N/A</v>
      </c>
      <c r="I26" s="763" t="e">
        <v>#N/A</v>
      </c>
      <c r="J26" s="763" t="e">
        <v>#N/A</v>
      </c>
      <c r="K26" s="760" t="e">
        <v>#N/A</v>
      </c>
      <c r="L26" s="769"/>
      <c r="M26" s="769"/>
      <c r="N26" s="763"/>
      <c r="O26" s="760"/>
      <c r="P26" s="778"/>
      <c r="Q26" s="774"/>
      <c r="R26" s="774"/>
      <c r="S26" s="774"/>
      <c r="T26" s="774"/>
    </row>
    <row r="27" spans="1:20" s="8" customFormat="1" ht="12.75" customHeight="1">
      <c r="A27" s="813" t="e">
        <v>#N/A</v>
      </c>
      <c r="B27" s="758" t="e">
        <v>#N/A</v>
      </c>
      <c r="C27" s="816"/>
      <c r="D27" s="760" t="e">
        <v>#N/A</v>
      </c>
      <c r="E27" s="763" t="e">
        <v>#N/A</v>
      </c>
      <c r="F27" s="51" t="s">
        <v>984</v>
      </c>
      <c r="G27" s="60" t="s">
        <v>4005</v>
      </c>
      <c r="H27" s="763" t="e">
        <v>#N/A</v>
      </c>
      <c r="I27" s="763" t="e">
        <v>#N/A</v>
      </c>
      <c r="J27" s="763" t="e">
        <v>#N/A</v>
      </c>
      <c r="K27" s="760" t="e">
        <v>#N/A</v>
      </c>
      <c r="L27" s="769"/>
      <c r="M27" s="769"/>
      <c r="N27" s="763"/>
      <c r="O27" s="760"/>
      <c r="P27" s="778"/>
      <c r="Q27" s="774"/>
      <c r="R27" s="774"/>
      <c r="S27" s="774"/>
      <c r="T27" s="774"/>
    </row>
    <row r="28" spans="1:20" s="8" customFormat="1" ht="26.25" customHeight="1">
      <c r="A28" s="813" t="e">
        <v>#N/A</v>
      </c>
      <c r="B28" s="758" t="e">
        <v>#N/A</v>
      </c>
      <c r="C28" s="816"/>
      <c r="D28" s="760" t="e">
        <v>#N/A</v>
      </c>
      <c r="E28" s="763" t="e">
        <v>#N/A</v>
      </c>
      <c r="F28" s="51" t="s">
        <v>985</v>
      </c>
      <c r="G28" s="60" t="s">
        <v>3914</v>
      </c>
      <c r="H28" s="763" t="e">
        <v>#N/A</v>
      </c>
      <c r="I28" s="763" t="e">
        <v>#N/A</v>
      </c>
      <c r="J28" s="763" t="e">
        <v>#N/A</v>
      </c>
      <c r="K28" s="760" t="e">
        <v>#N/A</v>
      </c>
      <c r="L28" s="769"/>
      <c r="M28" s="769"/>
      <c r="N28" s="763"/>
      <c r="O28" s="760"/>
      <c r="P28" s="778"/>
      <c r="Q28" s="774"/>
      <c r="R28" s="774"/>
      <c r="S28" s="774"/>
      <c r="T28" s="774"/>
    </row>
    <row r="29" spans="1:20" s="8" customFormat="1" ht="27" customHeight="1">
      <c r="A29" s="813" t="e">
        <v>#N/A</v>
      </c>
      <c r="B29" s="758" t="e">
        <v>#N/A</v>
      </c>
      <c r="C29" s="816"/>
      <c r="D29" s="760" t="e">
        <v>#N/A</v>
      </c>
      <c r="E29" s="763" t="e">
        <v>#N/A</v>
      </c>
      <c r="F29" s="17" t="s">
        <v>986</v>
      </c>
      <c r="G29" s="16" t="s">
        <v>4006</v>
      </c>
      <c r="H29" s="763" t="e">
        <v>#N/A</v>
      </c>
      <c r="I29" s="763" t="e">
        <v>#N/A</v>
      </c>
      <c r="J29" s="763" t="e">
        <v>#N/A</v>
      </c>
      <c r="K29" s="760" t="e">
        <v>#N/A</v>
      </c>
      <c r="L29" s="769"/>
      <c r="M29" s="769"/>
      <c r="N29" s="763"/>
      <c r="O29" s="760"/>
      <c r="P29" s="778"/>
      <c r="Q29" s="774"/>
      <c r="R29" s="774"/>
      <c r="S29" s="774"/>
      <c r="T29" s="774"/>
    </row>
    <row r="30" spans="1:20" s="8" customFormat="1" ht="12.75" customHeight="1">
      <c r="A30" s="813" t="e">
        <v>#N/A</v>
      </c>
      <c r="B30" s="758" t="e">
        <v>#N/A</v>
      </c>
      <c r="C30" s="816"/>
      <c r="D30" s="760" t="e">
        <v>#N/A</v>
      </c>
      <c r="E30" s="763" t="e">
        <v>#N/A</v>
      </c>
      <c r="F30" s="51" t="s">
        <v>987</v>
      </c>
      <c r="G30" s="60" t="s">
        <v>988</v>
      </c>
      <c r="H30" s="763" t="e">
        <v>#N/A</v>
      </c>
      <c r="I30" s="763" t="e">
        <v>#N/A</v>
      </c>
      <c r="J30" s="763" t="e">
        <v>#N/A</v>
      </c>
      <c r="K30" s="760" t="e">
        <v>#N/A</v>
      </c>
      <c r="L30" s="769"/>
      <c r="M30" s="769"/>
      <c r="N30" s="763"/>
      <c r="O30" s="760"/>
      <c r="P30" s="778"/>
      <c r="Q30" s="774"/>
      <c r="R30" s="774"/>
      <c r="S30" s="774"/>
      <c r="T30" s="774"/>
    </row>
    <row r="31" spans="1:20" s="8" customFormat="1" ht="12.75" customHeight="1">
      <c r="A31" s="813" t="e">
        <v>#N/A</v>
      </c>
      <c r="B31" s="758" t="e">
        <v>#N/A</v>
      </c>
      <c r="C31" s="816"/>
      <c r="D31" s="760" t="e">
        <v>#N/A</v>
      </c>
      <c r="E31" s="763" t="e">
        <v>#N/A</v>
      </c>
      <c r="F31" s="51" t="s">
        <v>989</v>
      </c>
      <c r="G31" s="60" t="s">
        <v>4039</v>
      </c>
      <c r="H31" s="763" t="e">
        <v>#N/A</v>
      </c>
      <c r="I31" s="763" t="e">
        <v>#N/A</v>
      </c>
      <c r="J31" s="763" t="e">
        <v>#N/A</v>
      </c>
      <c r="K31" s="760" t="e">
        <v>#N/A</v>
      </c>
      <c r="L31" s="769"/>
      <c r="M31" s="769"/>
      <c r="N31" s="763"/>
      <c r="O31" s="760"/>
      <c r="P31" s="778"/>
      <c r="Q31" s="774"/>
      <c r="R31" s="774"/>
      <c r="S31" s="774"/>
      <c r="T31" s="774"/>
    </row>
    <row r="32" spans="1:20" s="8" customFormat="1" ht="12.75" customHeight="1">
      <c r="A32" s="813" t="e">
        <v>#N/A</v>
      </c>
      <c r="B32" s="758" t="e">
        <v>#N/A</v>
      </c>
      <c r="C32" s="816"/>
      <c r="D32" s="760" t="e">
        <v>#N/A</v>
      </c>
      <c r="E32" s="763" t="e">
        <v>#N/A</v>
      </c>
      <c r="F32" s="51" t="s">
        <v>990</v>
      </c>
      <c r="G32" s="60" t="s">
        <v>991</v>
      </c>
      <c r="H32" s="763" t="e">
        <v>#N/A</v>
      </c>
      <c r="I32" s="763" t="e">
        <v>#N/A</v>
      </c>
      <c r="J32" s="763" t="e">
        <v>#N/A</v>
      </c>
      <c r="K32" s="760" t="e">
        <v>#N/A</v>
      </c>
      <c r="L32" s="769"/>
      <c r="M32" s="769"/>
      <c r="N32" s="763"/>
      <c r="O32" s="760"/>
      <c r="P32" s="778"/>
      <c r="Q32" s="774"/>
      <c r="R32" s="774"/>
      <c r="S32" s="774"/>
      <c r="T32" s="774"/>
    </row>
    <row r="33" spans="1:20" s="8" customFormat="1" ht="12.75" customHeight="1">
      <c r="A33" s="813" t="e">
        <v>#N/A</v>
      </c>
      <c r="B33" s="758" t="e">
        <v>#N/A</v>
      </c>
      <c r="C33" s="816"/>
      <c r="D33" s="760" t="e">
        <v>#N/A</v>
      </c>
      <c r="E33" s="763" t="e">
        <v>#N/A</v>
      </c>
      <c r="F33" s="51" t="s">
        <v>992</v>
      </c>
      <c r="G33" s="60" t="s">
        <v>993</v>
      </c>
      <c r="H33" s="763" t="e">
        <v>#N/A</v>
      </c>
      <c r="I33" s="763" t="e">
        <v>#N/A</v>
      </c>
      <c r="J33" s="763" t="e">
        <v>#N/A</v>
      </c>
      <c r="K33" s="760" t="e">
        <v>#N/A</v>
      </c>
      <c r="L33" s="769"/>
      <c r="M33" s="769"/>
      <c r="N33" s="763"/>
      <c r="O33" s="760"/>
      <c r="P33" s="778"/>
      <c r="Q33" s="774"/>
      <c r="R33" s="774"/>
      <c r="S33" s="774"/>
      <c r="T33" s="774"/>
    </row>
    <row r="34" spans="1:20" s="8" customFormat="1" ht="12.75" customHeight="1">
      <c r="A34" s="813" t="e">
        <v>#N/A</v>
      </c>
      <c r="B34" s="758" t="e">
        <v>#N/A</v>
      </c>
      <c r="C34" s="816"/>
      <c r="D34" s="760" t="e">
        <v>#N/A</v>
      </c>
      <c r="E34" s="763" t="e">
        <v>#N/A</v>
      </c>
      <c r="F34" s="51" t="s">
        <v>994</v>
      </c>
      <c r="G34" s="60" t="s">
        <v>995</v>
      </c>
      <c r="H34" s="763" t="e">
        <v>#N/A</v>
      </c>
      <c r="I34" s="763" t="e">
        <v>#N/A</v>
      </c>
      <c r="J34" s="763" t="e">
        <v>#N/A</v>
      </c>
      <c r="K34" s="760" t="e">
        <v>#N/A</v>
      </c>
      <c r="L34" s="769"/>
      <c r="M34" s="769"/>
      <c r="N34" s="763"/>
      <c r="O34" s="760"/>
      <c r="P34" s="778"/>
      <c r="Q34" s="774"/>
      <c r="R34" s="774"/>
      <c r="S34" s="774"/>
      <c r="T34" s="774"/>
    </row>
    <row r="35" spans="1:20" s="8" customFormat="1" ht="27.75" customHeight="1">
      <c r="A35" s="813" t="e">
        <v>#N/A</v>
      </c>
      <c r="B35" s="758" t="e">
        <v>#N/A</v>
      </c>
      <c r="C35" s="816"/>
      <c r="D35" s="760" t="e">
        <v>#N/A</v>
      </c>
      <c r="E35" s="763" t="e">
        <v>#N/A</v>
      </c>
      <c r="F35" s="51" t="s">
        <v>996</v>
      </c>
      <c r="G35" s="60" t="s">
        <v>4040</v>
      </c>
      <c r="H35" s="763" t="e">
        <v>#N/A</v>
      </c>
      <c r="I35" s="763" t="e">
        <v>#N/A</v>
      </c>
      <c r="J35" s="763" t="e">
        <v>#N/A</v>
      </c>
      <c r="K35" s="760" t="e">
        <v>#N/A</v>
      </c>
      <c r="L35" s="769"/>
      <c r="M35" s="769"/>
      <c r="N35" s="763"/>
      <c r="O35" s="760"/>
      <c r="P35" s="778"/>
      <c r="Q35" s="774"/>
      <c r="R35" s="774"/>
      <c r="S35" s="774"/>
      <c r="T35" s="774"/>
    </row>
    <row r="36" spans="1:20" s="8" customFormat="1" ht="37.5" customHeight="1">
      <c r="A36" s="813" t="e">
        <v>#N/A</v>
      </c>
      <c r="B36" s="758" t="e">
        <v>#N/A</v>
      </c>
      <c r="C36" s="816"/>
      <c r="D36" s="760" t="e">
        <v>#N/A</v>
      </c>
      <c r="E36" s="763" t="e">
        <v>#N/A</v>
      </c>
      <c r="F36" s="17" t="s">
        <v>997</v>
      </c>
      <c r="G36" s="16" t="s">
        <v>4007</v>
      </c>
      <c r="H36" s="763" t="e">
        <v>#N/A</v>
      </c>
      <c r="I36" s="763" t="e">
        <v>#N/A</v>
      </c>
      <c r="J36" s="763" t="e">
        <v>#N/A</v>
      </c>
      <c r="K36" s="760" t="e">
        <v>#N/A</v>
      </c>
      <c r="L36" s="769"/>
      <c r="M36" s="769"/>
      <c r="N36" s="763"/>
      <c r="O36" s="760"/>
      <c r="P36" s="778"/>
      <c r="Q36" s="774"/>
      <c r="R36" s="774"/>
      <c r="S36" s="774"/>
      <c r="T36" s="774"/>
    </row>
    <row r="37" spans="1:20" s="8" customFormat="1" ht="32.25" customHeight="1">
      <c r="A37" s="813" t="e">
        <v>#N/A</v>
      </c>
      <c r="B37" s="758" t="e">
        <v>#N/A</v>
      </c>
      <c r="C37" s="816"/>
      <c r="D37" s="760" t="e">
        <v>#N/A</v>
      </c>
      <c r="E37" s="763" t="e">
        <v>#N/A</v>
      </c>
      <c r="F37" s="51" t="s">
        <v>998</v>
      </c>
      <c r="G37" s="60" t="s">
        <v>999</v>
      </c>
      <c r="H37" s="763" t="e">
        <v>#N/A</v>
      </c>
      <c r="I37" s="763" t="e">
        <v>#N/A</v>
      </c>
      <c r="J37" s="763" t="e">
        <v>#N/A</v>
      </c>
      <c r="K37" s="760" t="e">
        <v>#N/A</v>
      </c>
      <c r="L37" s="769"/>
      <c r="M37" s="769"/>
      <c r="N37" s="763"/>
      <c r="O37" s="760"/>
      <c r="P37" s="778"/>
      <c r="Q37" s="774"/>
      <c r="R37" s="774"/>
      <c r="S37" s="774"/>
      <c r="T37" s="774"/>
    </row>
    <row r="38" spans="1:20" s="8" customFormat="1" ht="12.75" customHeight="1">
      <c r="A38" s="813" t="e">
        <v>#N/A</v>
      </c>
      <c r="B38" s="758" t="e">
        <v>#N/A</v>
      </c>
      <c r="C38" s="816"/>
      <c r="D38" s="760" t="e">
        <v>#N/A</v>
      </c>
      <c r="E38" s="763" t="e">
        <v>#N/A</v>
      </c>
      <c r="F38" s="51" t="s">
        <v>1000</v>
      </c>
      <c r="G38" s="60" t="s">
        <v>1001</v>
      </c>
      <c r="H38" s="763" t="e">
        <v>#N/A</v>
      </c>
      <c r="I38" s="763" t="e">
        <v>#N/A</v>
      </c>
      <c r="J38" s="763" t="e">
        <v>#N/A</v>
      </c>
      <c r="K38" s="760" t="e">
        <v>#N/A</v>
      </c>
      <c r="L38" s="769"/>
      <c r="M38" s="769"/>
      <c r="N38" s="763"/>
      <c r="O38" s="760"/>
      <c r="P38" s="778"/>
      <c r="Q38" s="774"/>
      <c r="R38" s="774"/>
      <c r="S38" s="774"/>
      <c r="T38" s="774"/>
    </row>
    <row r="39" spans="1:20" s="8" customFormat="1" ht="12.75" customHeight="1">
      <c r="A39" s="813" t="e">
        <v>#N/A</v>
      </c>
      <c r="B39" s="758" t="e">
        <v>#N/A</v>
      </c>
      <c r="C39" s="816"/>
      <c r="D39" s="760" t="e">
        <v>#N/A</v>
      </c>
      <c r="E39" s="763" t="e">
        <v>#N/A</v>
      </c>
      <c r="F39" s="51" t="s">
        <v>1002</v>
      </c>
      <c r="G39" s="60" t="s">
        <v>4008</v>
      </c>
      <c r="H39" s="763" t="e">
        <v>#N/A</v>
      </c>
      <c r="I39" s="763" t="e">
        <v>#N/A</v>
      </c>
      <c r="J39" s="763" t="e">
        <v>#N/A</v>
      </c>
      <c r="K39" s="760" t="e">
        <v>#N/A</v>
      </c>
      <c r="L39" s="769"/>
      <c r="M39" s="769"/>
      <c r="N39" s="763"/>
      <c r="O39" s="760"/>
      <c r="P39" s="778"/>
      <c r="Q39" s="774"/>
      <c r="R39" s="774"/>
      <c r="S39" s="774"/>
      <c r="T39" s="774"/>
    </row>
    <row r="40" spans="1:20" s="8" customFormat="1" ht="39" customHeight="1">
      <c r="A40" s="813" t="e">
        <v>#N/A</v>
      </c>
      <c r="B40" s="758" t="e">
        <v>#N/A</v>
      </c>
      <c r="C40" s="816"/>
      <c r="D40" s="760" t="e">
        <v>#N/A</v>
      </c>
      <c r="E40" s="763" t="e">
        <v>#N/A</v>
      </c>
      <c r="F40" s="51" t="s">
        <v>1003</v>
      </c>
      <c r="G40" s="60" t="s">
        <v>4041</v>
      </c>
      <c r="H40" s="763" t="e">
        <v>#N/A</v>
      </c>
      <c r="I40" s="763" t="e">
        <v>#N/A</v>
      </c>
      <c r="J40" s="763" t="e">
        <v>#N/A</v>
      </c>
      <c r="K40" s="760" t="e">
        <v>#N/A</v>
      </c>
      <c r="L40" s="769"/>
      <c r="M40" s="769"/>
      <c r="N40" s="763"/>
      <c r="O40" s="760"/>
      <c r="P40" s="778"/>
      <c r="Q40" s="774"/>
      <c r="R40" s="774"/>
      <c r="S40" s="774"/>
      <c r="T40" s="774"/>
    </row>
    <row r="41" spans="1:20" s="8" customFormat="1" ht="27.75" customHeight="1">
      <c r="A41" s="813" t="e">
        <v>#N/A</v>
      </c>
      <c r="B41" s="758" t="e">
        <v>#N/A</v>
      </c>
      <c r="C41" s="816"/>
      <c r="D41" s="760" t="e">
        <v>#N/A</v>
      </c>
      <c r="E41" s="763" t="e">
        <v>#N/A</v>
      </c>
      <c r="F41" s="17" t="s">
        <v>1004</v>
      </c>
      <c r="G41" s="16" t="s">
        <v>4009</v>
      </c>
      <c r="H41" s="763" t="e">
        <v>#N/A</v>
      </c>
      <c r="I41" s="763" t="e">
        <v>#N/A</v>
      </c>
      <c r="J41" s="763" t="e">
        <v>#N/A</v>
      </c>
      <c r="K41" s="760" t="e">
        <v>#N/A</v>
      </c>
      <c r="L41" s="769"/>
      <c r="M41" s="769"/>
      <c r="N41" s="763"/>
      <c r="O41" s="760"/>
      <c r="P41" s="778"/>
      <c r="Q41" s="774"/>
      <c r="R41" s="774"/>
      <c r="S41" s="774"/>
      <c r="T41" s="774"/>
    </row>
    <row r="42" spans="1:20" s="8" customFormat="1" ht="12.75" customHeight="1">
      <c r="A42" s="813" t="e">
        <v>#N/A</v>
      </c>
      <c r="B42" s="758" t="e">
        <v>#N/A</v>
      </c>
      <c r="C42" s="816"/>
      <c r="D42" s="760" t="e">
        <v>#N/A</v>
      </c>
      <c r="E42" s="763" t="e">
        <v>#N/A</v>
      </c>
      <c r="F42" s="51" t="s">
        <v>1005</v>
      </c>
      <c r="G42" s="60" t="s">
        <v>1006</v>
      </c>
      <c r="H42" s="763" t="e">
        <v>#N/A</v>
      </c>
      <c r="I42" s="763" t="e">
        <v>#N/A</v>
      </c>
      <c r="J42" s="763" t="e">
        <v>#N/A</v>
      </c>
      <c r="K42" s="760" t="e">
        <v>#N/A</v>
      </c>
      <c r="L42" s="769"/>
      <c r="M42" s="769"/>
      <c r="N42" s="763"/>
      <c r="O42" s="760"/>
      <c r="P42" s="778"/>
      <c r="Q42" s="774"/>
      <c r="R42" s="774"/>
      <c r="S42" s="774"/>
      <c r="T42" s="774"/>
    </row>
    <row r="43" spans="1:20" s="8" customFormat="1" ht="12.75" customHeight="1">
      <c r="A43" s="813" t="e">
        <v>#N/A</v>
      </c>
      <c r="B43" s="758" t="e">
        <v>#N/A</v>
      </c>
      <c r="C43" s="816"/>
      <c r="D43" s="760" t="e">
        <v>#N/A</v>
      </c>
      <c r="E43" s="763" t="e">
        <v>#N/A</v>
      </c>
      <c r="F43" s="51" t="s">
        <v>1007</v>
      </c>
      <c r="G43" s="60" t="s">
        <v>779</v>
      </c>
      <c r="H43" s="763" t="e">
        <v>#N/A</v>
      </c>
      <c r="I43" s="763" t="e">
        <v>#N/A</v>
      </c>
      <c r="J43" s="763" t="e">
        <v>#N/A</v>
      </c>
      <c r="K43" s="760" t="e">
        <v>#N/A</v>
      </c>
      <c r="L43" s="769"/>
      <c r="M43" s="769"/>
      <c r="N43" s="763"/>
      <c r="O43" s="760"/>
      <c r="P43" s="778"/>
      <c r="Q43" s="774"/>
      <c r="R43" s="774"/>
      <c r="S43" s="774"/>
      <c r="T43" s="774"/>
    </row>
    <row r="44" spans="1:20" s="8" customFormat="1" ht="12.75" customHeight="1">
      <c r="A44" s="813" t="e">
        <v>#N/A</v>
      </c>
      <c r="B44" s="758" t="e">
        <v>#N/A</v>
      </c>
      <c r="C44" s="816"/>
      <c r="D44" s="760" t="e">
        <v>#N/A</v>
      </c>
      <c r="E44" s="763" t="e">
        <v>#N/A</v>
      </c>
      <c r="F44" s="51" t="s">
        <v>1008</v>
      </c>
      <c r="G44" s="60" t="s">
        <v>3612</v>
      </c>
      <c r="H44" s="763" t="e">
        <v>#N/A</v>
      </c>
      <c r="I44" s="763" t="e">
        <v>#N/A</v>
      </c>
      <c r="J44" s="763" t="e">
        <v>#N/A</v>
      </c>
      <c r="K44" s="760" t="e">
        <v>#N/A</v>
      </c>
      <c r="L44" s="769"/>
      <c r="M44" s="769"/>
      <c r="N44" s="763"/>
      <c r="O44" s="760"/>
      <c r="P44" s="778"/>
      <c r="Q44" s="774"/>
      <c r="R44" s="774"/>
      <c r="S44" s="774"/>
      <c r="T44" s="774"/>
    </row>
    <row r="45" spans="1:20" s="8" customFormat="1" ht="12.75" customHeight="1">
      <c r="A45" s="813" t="e">
        <v>#N/A</v>
      </c>
      <c r="B45" s="758" t="e">
        <v>#N/A</v>
      </c>
      <c r="C45" s="816"/>
      <c r="D45" s="760" t="e">
        <v>#N/A</v>
      </c>
      <c r="E45" s="763" t="e">
        <v>#N/A</v>
      </c>
      <c r="F45" s="51" t="s">
        <v>1009</v>
      </c>
      <c r="G45" s="60" t="s">
        <v>1010</v>
      </c>
      <c r="H45" s="763" t="e">
        <v>#N/A</v>
      </c>
      <c r="I45" s="763" t="e">
        <v>#N/A</v>
      </c>
      <c r="J45" s="763" t="e">
        <v>#N/A</v>
      </c>
      <c r="K45" s="760" t="e">
        <v>#N/A</v>
      </c>
      <c r="L45" s="769"/>
      <c r="M45" s="769"/>
      <c r="N45" s="763"/>
      <c r="O45" s="760"/>
      <c r="P45" s="778"/>
      <c r="Q45" s="774"/>
      <c r="R45" s="774"/>
      <c r="S45" s="774"/>
      <c r="T45" s="774"/>
    </row>
    <row r="46" spans="1:20" s="8" customFormat="1" ht="12.75" customHeight="1">
      <c r="A46" s="813"/>
      <c r="B46" s="758"/>
      <c r="C46" s="816"/>
      <c r="D46" s="760"/>
      <c r="E46" s="763"/>
      <c r="F46" s="352" t="s">
        <v>3772</v>
      </c>
      <c r="G46" s="332" t="s">
        <v>3779</v>
      </c>
      <c r="H46" s="763"/>
      <c r="I46" s="763"/>
      <c r="J46" s="763"/>
      <c r="K46" s="760"/>
      <c r="L46" s="769"/>
      <c r="M46" s="769"/>
      <c r="N46" s="763"/>
      <c r="O46" s="760"/>
      <c r="P46" s="778"/>
      <c r="Q46" s="774"/>
      <c r="R46" s="774"/>
      <c r="S46" s="774"/>
      <c r="T46" s="774"/>
    </row>
    <row r="47" spans="1:20" s="8" customFormat="1" ht="12.75" customHeight="1">
      <c r="A47" s="813"/>
      <c r="B47" s="758"/>
      <c r="C47" s="816"/>
      <c r="D47" s="760"/>
      <c r="E47" s="763"/>
      <c r="F47" s="352" t="s">
        <v>3773</v>
      </c>
      <c r="G47" s="332" t="s">
        <v>4010</v>
      </c>
      <c r="H47" s="763"/>
      <c r="I47" s="763"/>
      <c r="J47" s="763"/>
      <c r="K47" s="760"/>
      <c r="L47" s="769"/>
      <c r="M47" s="769"/>
      <c r="N47" s="763"/>
      <c r="O47" s="760"/>
      <c r="P47" s="778"/>
      <c r="Q47" s="774"/>
      <c r="R47" s="774"/>
      <c r="S47" s="774"/>
      <c r="T47" s="774"/>
    </row>
    <row r="48" spans="1:20" s="8" customFormat="1" ht="27.75" customHeight="1">
      <c r="A48" s="813"/>
      <c r="B48" s="758"/>
      <c r="C48" s="816"/>
      <c r="D48" s="760"/>
      <c r="E48" s="763"/>
      <c r="F48" s="352" t="s">
        <v>3774</v>
      </c>
      <c r="G48" s="332" t="s">
        <v>3780</v>
      </c>
      <c r="H48" s="763"/>
      <c r="I48" s="763"/>
      <c r="J48" s="763"/>
      <c r="K48" s="760"/>
      <c r="L48" s="769"/>
      <c r="M48" s="769"/>
      <c r="N48" s="763"/>
      <c r="O48" s="760"/>
      <c r="P48" s="778"/>
      <c r="Q48" s="774"/>
      <c r="R48" s="774"/>
      <c r="S48" s="774"/>
      <c r="T48" s="774"/>
    </row>
    <row r="49" spans="1:20" s="8" customFormat="1" ht="28.5" customHeight="1">
      <c r="A49" s="813"/>
      <c r="B49" s="758"/>
      <c r="C49" s="816"/>
      <c r="D49" s="760"/>
      <c r="E49" s="763"/>
      <c r="F49" s="352" t="s">
        <v>3775</v>
      </c>
      <c r="G49" s="332" t="s">
        <v>3781</v>
      </c>
      <c r="H49" s="763"/>
      <c r="I49" s="763"/>
      <c r="J49" s="763"/>
      <c r="K49" s="760"/>
      <c r="L49" s="769"/>
      <c r="M49" s="769"/>
      <c r="N49" s="763"/>
      <c r="O49" s="760"/>
      <c r="P49" s="778"/>
      <c r="Q49" s="774"/>
      <c r="R49" s="774"/>
      <c r="S49" s="774"/>
      <c r="T49" s="774"/>
    </row>
    <row r="50" spans="1:20" s="8" customFormat="1" ht="33.75" customHeight="1">
      <c r="A50" s="813"/>
      <c r="B50" s="758"/>
      <c r="C50" s="816"/>
      <c r="D50" s="760"/>
      <c r="E50" s="763"/>
      <c r="F50" s="352" t="s">
        <v>3776</v>
      </c>
      <c r="G50" s="332" t="s">
        <v>3782</v>
      </c>
      <c r="H50" s="763"/>
      <c r="I50" s="763"/>
      <c r="J50" s="763"/>
      <c r="K50" s="760"/>
      <c r="L50" s="769"/>
      <c r="M50" s="769"/>
      <c r="N50" s="763"/>
      <c r="O50" s="760"/>
      <c r="P50" s="778"/>
      <c r="Q50" s="774"/>
      <c r="R50" s="774"/>
      <c r="S50" s="774"/>
      <c r="T50" s="774"/>
    </row>
    <row r="51" spans="1:20" s="8" customFormat="1" ht="18" customHeight="1">
      <c r="A51" s="813"/>
      <c r="B51" s="758"/>
      <c r="C51" s="816"/>
      <c r="D51" s="760"/>
      <c r="E51" s="763"/>
      <c r="F51" s="352" t="s">
        <v>3777</v>
      </c>
      <c r="G51" s="332" t="s">
        <v>3783</v>
      </c>
      <c r="H51" s="763"/>
      <c r="I51" s="763"/>
      <c r="J51" s="763"/>
      <c r="K51" s="760"/>
      <c r="L51" s="769"/>
      <c r="M51" s="769"/>
      <c r="N51" s="763"/>
      <c r="O51" s="760"/>
      <c r="P51" s="778"/>
      <c r="Q51" s="774"/>
      <c r="R51" s="774"/>
      <c r="S51" s="774"/>
      <c r="T51" s="774"/>
    </row>
    <row r="52" spans="1:20" s="8" customFormat="1" ht="23.25" customHeight="1">
      <c r="A52" s="813"/>
      <c r="B52" s="758"/>
      <c r="C52" s="816"/>
      <c r="D52" s="760"/>
      <c r="E52" s="763"/>
      <c r="F52" s="352" t="s">
        <v>3778</v>
      </c>
      <c r="G52" s="332" t="s">
        <v>3915</v>
      </c>
      <c r="H52" s="763"/>
      <c r="I52" s="763"/>
      <c r="J52" s="763"/>
      <c r="K52" s="760"/>
      <c r="L52" s="769"/>
      <c r="M52" s="769"/>
      <c r="N52" s="763"/>
      <c r="O52" s="760"/>
      <c r="P52" s="778"/>
      <c r="Q52" s="774"/>
      <c r="R52" s="774"/>
      <c r="S52" s="774"/>
      <c r="T52" s="774"/>
    </row>
    <row r="53" spans="1:20" s="8" customFormat="1" ht="59.25" customHeight="1">
      <c r="A53" s="813" t="e">
        <v>#N/A</v>
      </c>
      <c r="B53" s="758" t="e">
        <v>#N/A</v>
      </c>
      <c r="C53" s="816"/>
      <c r="D53" s="760" t="e">
        <v>#N/A</v>
      </c>
      <c r="E53" s="763" t="e">
        <v>#N/A</v>
      </c>
      <c r="F53" s="17" t="s">
        <v>1011</v>
      </c>
      <c r="G53" s="16" t="s">
        <v>4011</v>
      </c>
      <c r="H53" s="763" t="e">
        <v>#N/A</v>
      </c>
      <c r="I53" s="763" t="e">
        <v>#N/A</v>
      </c>
      <c r="J53" s="763" t="e">
        <v>#N/A</v>
      </c>
      <c r="K53" s="760" t="e">
        <v>#N/A</v>
      </c>
      <c r="L53" s="769"/>
      <c r="M53" s="769"/>
      <c r="N53" s="763"/>
      <c r="O53" s="760"/>
      <c r="P53" s="778"/>
      <c r="Q53" s="774"/>
      <c r="R53" s="774"/>
      <c r="S53" s="774"/>
      <c r="T53" s="774"/>
    </row>
    <row r="54" spans="1:20" s="8" customFormat="1" ht="12.75" customHeight="1">
      <c r="A54" s="813" t="e">
        <v>#N/A</v>
      </c>
      <c r="B54" s="758" t="e">
        <v>#N/A</v>
      </c>
      <c r="C54" s="816"/>
      <c r="D54" s="760" t="e">
        <v>#N/A</v>
      </c>
      <c r="E54" s="763" t="e">
        <v>#N/A</v>
      </c>
      <c r="F54" s="51" t="s">
        <v>1012</v>
      </c>
      <c r="G54" s="60" t="s">
        <v>1013</v>
      </c>
      <c r="H54" s="763" t="e">
        <v>#N/A</v>
      </c>
      <c r="I54" s="763" t="e">
        <v>#N/A</v>
      </c>
      <c r="J54" s="763" t="e">
        <v>#N/A</v>
      </c>
      <c r="K54" s="760" t="e">
        <v>#N/A</v>
      </c>
      <c r="L54" s="769"/>
      <c r="M54" s="769"/>
      <c r="N54" s="763"/>
      <c r="O54" s="760"/>
      <c r="P54" s="778"/>
      <c r="Q54" s="774"/>
      <c r="R54" s="774"/>
      <c r="S54" s="774"/>
      <c r="T54" s="774"/>
    </row>
    <row r="55" spans="1:20" s="8" customFormat="1" ht="69.75" customHeight="1">
      <c r="A55" s="813" t="e">
        <v>#N/A</v>
      </c>
      <c r="B55" s="758" t="e">
        <v>#N/A</v>
      </c>
      <c r="C55" s="816"/>
      <c r="D55" s="760" t="e">
        <v>#N/A</v>
      </c>
      <c r="E55" s="763" t="e">
        <v>#N/A</v>
      </c>
      <c r="F55" s="51" t="s">
        <v>1014</v>
      </c>
      <c r="G55" s="60" t="s">
        <v>1015</v>
      </c>
      <c r="H55" s="763" t="e">
        <v>#N/A</v>
      </c>
      <c r="I55" s="763" t="e">
        <v>#N/A</v>
      </c>
      <c r="J55" s="763" t="e">
        <v>#N/A</v>
      </c>
      <c r="K55" s="760" t="e">
        <v>#N/A</v>
      </c>
      <c r="L55" s="769"/>
      <c r="M55" s="769"/>
      <c r="N55" s="763"/>
      <c r="O55" s="760"/>
      <c r="P55" s="778"/>
      <c r="Q55" s="774"/>
      <c r="R55" s="774"/>
      <c r="S55" s="774"/>
      <c r="T55" s="774"/>
    </row>
    <row r="56" spans="1:20" s="8" customFormat="1" ht="12.75" customHeight="1">
      <c r="A56" s="813" t="e">
        <v>#N/A</v>
      </c>
      <c r="B56" s="758" t="e">
        <v>#N/A</v>
      </c>
      <c r="C56" s="816"/>
      <c r="D56" s="760" t="e">
        <v>#N/A</v>
      </c>
      <c r="E56" s="763" t="e">
        <v>#N/A</v>
      </c>
      <c r="F56" s="51" t="s">
        <v>1016</v>
      </c>
      <c r="G56" s="60" t="s">
        <v>1017</v>
      </c>
      <c r="H56" s="763" t="e">
        <v>#N/A</v>
      </c>
      <c r="I56" s="763" t="e">
        <v>#N/A</v>
      </c>
      <c r="J56" s="763" t="e">
        <v>#N/A</v>
      </c>
      <c r="K56" s="760" t="e">
        <v>#N/A</v>
      </c>
      <c r="L56" s="769"/>
      <c r="M56" s="769"/>
      <c r="N56" s="763"/>
      <c r="O56" s="760"/>
      <c r="P56" s="778"/>
      <c r="Q56" s="774"/>
      <c r="R56" s="774"/>
      <c r="S56" s="774"/>
      <c r="T56" s="774"/>
    </row>
    <row r="57" spans="1:20" s="8" customFormat="1" ht="12.75" customHeight="1">
      <c r="A57" s="813" t="e">
        <v>#N/A</v>
      </c>
      <c r="B57" s="758" t="e">
        <v>#N/A</v>
      </c>
      <c r="C57" s="816"/>
      <c r="D57" s="760" t="e">
        <v>#N/A</v>
      </c>
      <c r="E57" s="763" t="e">
        <v>#N/A</v>
      </c>
      <c r="F57" s="51" t="s">
        <v>1018</v>
      </c>
      <c r="G57" s="60" t="s">
        <v>4043</v>
      </c>
      <c r="H57" s="763" t="e">
        <v>#N/A</v>
      </c>
      <c r="I57" s="763" t="e">
        <v>#N/A</v>
      </c>
      <c r="J57" s="763" t="e">
        <v>#N/A</v>
      </c>
      <c r="K57" s="760" t="e">
        <v>#N/A</v>
      </c>
      <c r="L57" s="769"/>
      <c r="M57" s="769"/>
      <c r="N57" s="763"/>
      <c r="O57" s="760"/>
      <c r="P57" s="778"/>
      <c r="Q57" s="774"/>
      <c r="R57" s="774"/>
      <c r="S57" s="774"/>
      <c r="T57" s="774"/>
    </row>
    <row r="58" spans="1:20" s="8" customFormat="1" ht="12.75" customHeight="1">
      <c r="A58" s="813" t="e">
        <v>#N/A</v>
      </c>
      <c r="B58" s="758" t="e">
        <v>#N/A</v>
      </c>
      <c r="C58" s="816"/>
      <c r="D58" s="760" t="e">
        <v>#N/A</v>
      </c>
      <c r="E58" s="763" t="e">
        <v>#N/A</v>
      </c>
      <c r="F58" s="17" t="s">
        <v>1019</v>
      </c>
      <c r="G58" s="16" t="s">
        <v>4012</v>
      </c>
      <c r="H58" s="763" t="e">
        <v>#N/A</v>
      </c>
      <c r="I58" s="763" t="e">
        <v>#N/A</v>
      </c>
      <c r="J58" s="763" t="e">
        <v>#N/A</v>
      </c>
      <c r="K58" s="760" t="e">
        <v>#N/A</v>
      </c>
      <c r="L58" s="769"/>
      <c r="M58" s="769"/>
      <c r="N58" s="763"/>
      <c r="O58" s="760"/>
      <c r="P58" s="778"/>
      <c r="Q58" s="774"/>
      <c r="R58" s="774"/>
      <c r="S58" s="774"/>
      <c r="T58" s="774"/>
    </row>
    <row r="59" spans="1:20" s="8" customFormat="1" ht="12.75" customHeight="1">
      <c r="A59" s="813" t="e">
        <v>#N/A</v>
      </c>
      <c r="B59" s="758" t="e">
        <v>#N/A</v>
      </c>
      <c r="C59" s="816"/>
      <c r="D59" s="760" t="e">
        <v>#N/A</v>
      </c>
      <c r="E59" s="763" t="e">
        <v>#N/A</v>
      </c>
      <c r="F59" s="17"/>
      <c r="G59" s="16" t="s">
        <v>208</v>
      </c>
      <c r="H59" s="763" t="e">
        <v>#N/A</v>
      </c>
      <c r="I59" s="763" t="e">
        <v>#N/A</v>
      </c>
      <c r="J59" s="763" t="e">
        <v>#N/A</v>
      </c>
      <c r="K59" s="760" t="e">
        <v>#N/A</v>
      </c>
      <c r="L59" s="769"/>
      <c r="M59" s="769"/>
      <c r="N59" s="763"/>
      <c r="O59" s="760"/>
      <c r="P59" s="778"/>
      <c r="Q59" s="774"/>
      <c r="R59" s="774"/>
      <c r="S59" s="774"/>
      <c r="T59" s="774"/>
    </row>
    <row r="60" spans="1:20" s="8" customFormat="1" ht="12.75" customHeight="1">
      <c r="A60" s="813" t="e">
        <v>#N/A</v>
      </c>
      <c r="B60" s="758" t="e">
        <v>#N/A</v>
      </c>
      <c r="C60" s="816"/>
      <c r="D60" s="760" t="e">
        <v>#N/A</v>
      </c>
      <c r="E60" s="763" t="e">
        <v>#N/A</v>
      </c>
      <c r="F60" s="51" t="s">
        <v>1020</v>
      </c>
      <c r="G60" s="60" t="s">
        <v>1021</v>
      </c>
      <c r="H60" s="763" t="e">
        <v>#N/A</v>
      </c>
      <c r="I60" s="763" t="e">
        <v>#N/A</v>
      </c>
      <c r="J60" s="763" t="e">
        <v>#N/A</v>
      </c>
      <c r="K60" s="760" t="e">
        <v>#N/A</v>
      </c>
      <c r="L60" s="769"/>
      <c r="M60" s="769"/>
      <c r="N60" s="763"/>
      <c r="O60" s="760"/>
      <c r="P60" s="778"/>
      <c r="Q60" s="774"/>
      <c r="R60" s="774"/>
      <c r="S60" s="774"/>
      <c r="T60" s="774"/>
    </row>
    <row r="61" spans="1:20" s="8" customFormat="1" ht="12.75" customHeight="1">
      <c r="A61" s="813" t="e">
        <v>#N/A</v>
      </c>
      <c r="B61" s="758" t="e">
        <v>#N/A</v>
      </c>
      <c r="C61" s="816"/>
      <c r="D61" s="760" t="e">
        <v>#N/A</v>
      </c>
      <c r="E61" s="763" t="e">
        <v>#N/A</v>
      </c>
      <c r="F61" s="51" t="s">
        <v>1022</v>
      </c>
      <c r="G61" s="60" t="s">
        <v>1023</v>
      </c>
      <c r="H61" s="763" t="e">
        <v>#N/A</v>
      </c>
      <c r="I61" s="763" t="e">
        <v>#N/A</v>
      </c>
      <c r="J61" s="763" t="e">
        <v>#N/A</v>
      </c>
      <c r="K61" s="760" t="e">
        <v>#N/A</v>
      </c>
      <c r="L61" s="769"/>
      <c r="M61" s="769"/>
      <c r="N61" s="763"/>
      <c r="O61" s="760"/>
      <c r="P61" s="778"/>
      <c r="Q61" s="774"/>
      <c r="R61" s="774"/>
      <c r="S61" s="774"/>
      <c r="T61" s="774"/>
    </row>
    <row r="62" spans="1:20" s="8" customFormat="1" ht="12.75" customHeight="1">
      <c r="A62" s="813" t="e">
        <v>#N/A</v>
      </c>
      <c r="B62" s="758" t="e">
        <v>#N/A</v>
      </c>
      <c r="C62" s="816"/>
      <c r="D62" s="760" t="e">
        <v>#N/A</v>
      </c>
      <c r="E62" s="763" t="e">
        <v>#N/A</v>
      </c>
      <c r="F62" s="51" t="s">
        <v>1024</v>
      </c>
      <c r="G62" s="60" t="s">
        <v>695</v>
      </c>
      <c r="H62" s="763" t="e">
        <v>#N/A</v>
      </c>
      <c r="I62" s="763" t="e">
        <v>#N/A</v>
      </c>
      <c r="J62" s="763" t="e">
        <v>#N/A</v>
      </c>
      <c r="K62" s="760" t="e">
        <v>#N/A</v>
      </c>
      <c r="L62" s="769"/>
      <c r="M62" s="769"/>
      <c r="N62" s="763"/>
      <c r="O62" s="760"/>
      <c r="P62" s="778"/>
      <c r="Q62" s="774"/>
      <c r="R62" s="774"/>
      <c r="S62" s="774"/>
      <c r="T62" s="774"/>
    </row>
    <row r="63" spans="1:20" s="8" customFormat="1" ht="12.75" customHeight="1">
      <c r="A63" s="814" t="e">
        <v>#N/A</v>
      </c>
      <c r="B63" s="757" t="e">
        <v>#N/A</v>
      </c>
      <c r="C63" s="817"/>
      <c r="D63" s="761" t="e">
        <v>#N/A</v>
      </c>
      <c r="E63" s="764" t="e">
        <v>#N/A</v>
      </c>
      <c r="F63" s="51" t="s">
        <v>1025</v>
      </c>
      <c r="G63" s="60" t="s">
        <v>3916</v>
      </c>
      <c r="H63" s="764" t="e">
        <v>#N/A</v>
      </c>
      <c r="I63" s="764" t="e">
        <v>#N/A</v>
      </c>
      <c r="J63" s="764" t="e">
        <v>#N/A</v>
      </c>
      <c r="K63" s="761" t="e">
        <v>#N/A</v>
      </c>
      <c r="L63" s="770"/>
      <c r="M63" s="770"/>
      <c r="N63" s="764"/>
      <c r="O63" s="761"/>
      <c r="P63" s="778"/>
      <c r="Q63" s="774"/>
      <c r="R63" s="774"/>
      <c r="S63" s="774"/>
      <c r="T63" s="774"/>
    </row>
    <row r="64" spans="1:20" s="68" customFormat="1" ht="139.5" customHeight="1">
      <c r="A64" s="213" t="s">
        <v>1586</v>
      </c>
      <c r="B64" s="67" t="s">
        <v>3041</v>
      </c>
      <c r="C64" s="67" t="s">
        <v>4221</v>
      </c>
      <c r="D64" s="9" t="s">
        <v>3963</v>
      </c>
      <c r="E64" s="39" t="s">
        <v>337</v>
      </c>
      <c r="F64" s="9"/>
      <c r="G64" s="9"/>
      <c r="H64" s="39" t="s">
        <v>52</v>
      </c>
      <c r="I64" s="39" t="s">
        <v>101</v>
      </c>
      <c r="J64" s="39" t="s">
        <v>52</v>
      </c>
      <c r="K64" s="9" t="s">
        <v>7007</v>
      </c>
      <c r="L64" s="9" t="s">
        <v>949</v>
      </c>
      <c r="M64" s="9" t="s">
        <v>7442</v>
      </c>
      <c r="N64" s="39" t="s">
        <v>16</v>
      </c>
      <c r="O64" s="66" t="s">
        <v>7008</v>
      </c>
      <c r="P64" s="121"/>
      <c r="Q64" s="111" t="s">
        <v>128</v>
      </c>
      <c r="R64" s="111" t="s">
        <v>128</v>
      </c>
      <c r="S64" s="111" t="s">
        <v>128</v>
      </c>
      <c r="T64" s="111" t="s">
        <v>3971</v>
      </c>
    </row>
    <row r="65" spans="1:20" s="8" customFormat="1" ht="30.6">
      <c r="A65" s="207" t="s">
        <v>7839</v>
      </c>
      <c r="B65" s="207" t="s">
        <v>7872</v>
      </c>
      <c r="C65" s="399" t="s">
        <v>7873</v>
      </c>
      <c r="D65" s="131" t="s">
        <v>7877</v>
      </c>
      <c r="E65" s="132" t="s">
        <v>6165</v>
      </c>
      <c r="F65" s="33"/>
      <c r="G65" s="34"/>
      <c r="H65" s="34"/>
      <c r="I65" s="34"/>
      <c r="J65" s="34"/>
      <c r="K65" s="34"/>
      <c r="L65" s="149"/>
      <c r="M65" s="131"/>
      <c r="N65" s="137" t="s">
        <v>118</v>
      </c>
      <c r="O65" s="142"/>
      <c r="P65" s="131" t="s">
        <v>7878</v>
      </c>
      <c r="Q65" s="133" t="s">
        <v>126</v>
      </c>
      <c r="R65" s="133" t="s">
        <v>126</v>
      </c>
      <c r="S65" s="133" t="s">
        <v>128</v>
      </c>
      <c r="T65" s="130" t="s">
        <v>7722</v>
      </c>
    </row>
    <row r="66" spans="1:20" s="8" customFormat="1" ht="63.6" customHeight="1">
      <c r="A66" s="208" t="s">
        <v>2088</v>
      </c>
      <c r="B66" s="211" t="s">
        <v>1885</v>
      </c>
      <c r="C66" s="400" t="s">
        <v>4197</v>
      </c>
      <c r="D66" s="189" t="s">
        <v>7067</v>
      </c>
      <c r="E66" s="301" t="s">
        <v>3658</v>
      </c>
      <c r="F66" s="33"/>
      <c r="G66" s="34"/>
      <c r="H66" s="34"/>
      <c r="I66" s="34"/>
      <c r="J66" s="34"/>
      <c r="K66" s="34"/>
      <c r="L66" s="33"/>
      <c r="M66" s="135"/>
      <c r="N66" s="32" t="s">
        <v>118</v>
      </c>
      <c r="O66" s="34"/>
      <c r="P66" s="189" t="s">
        <v>7068</v>
      </c>
      <c r="Q66" s="143" t="s">
        <v>126</v>
      </c>
      <c r="R66" s="143" t="s">
        <v>128</v>
      </c>
      <c r="S66" s="144" t="s">
        <v>128</v>
      </c>
      <c r="T66" s="130" t="s">
        <v>7003</v>
      </c>
    </row>
    <row r="67" spans="1:20" s="8" customFormat="1" ht="49.5" customHeight="1">
      <c r="A67" s="208" t="s">
        <v>2089</v>
      </c>
      <c r="B67" s="211" t="s">
        <v>1967</v>
      </c>
      <c r="C67" s="400" t="s">
        <v>4222</v>
      </c>
      <c r="D67" s="131" t="s">
        <v>2289</v>
      </c>
      <c r="E67" s="132" t="s">
        <v>3660</v>
      </c>
      <c r="F67" s="33"/>
      <c r="G67" s="34"/>
      <c r="H67" s="34"/>
      <c r="I67" s="34"/>
      <c r="J67" s="34"/>
      <c r="K67" s="34"/>
      <c r="L67" s="149"/>
      <c r="M67" s="131"/>
      <c r="N67" s="137" t="s">
        <v>118</v>
      </c>
      <c r="O67" s="142"/>
      <c r="P67" s="131" t="s">
        <v>7069</v>
      </c>
      <c r="Q67" s="133" t="s">
        <v>126</v>
      </c>
      <c r="R67" s="133" t="s">
        <v>128</v>
      </c>
      <c r="S67" s="133" t="s">
        <v>128</v>
      </c>
      <c r="T67" s="130" t="s">
        <v>7003</v>
      </c>
    </row>
    <row r="68" spans="1:20" s="8" customFormat="1" ht="48" customHeight="1">
      <c r="A68" s="208" t="s">
        <v>2090</v>
      </c>
      <c r="B68" s="211" t="s">
        <v>3380</v>
      </c>
      <c r="C68" s="400" t="s">
        <v>4130</v>
      </c>
      <c r="D68" s="135" t="s">
        <v>6175</v>
      </c>
      <c r="E68" s="32" t="s">
        <v>109</v>
      </c>
      <c r="F68" s="138"/>
      <c r="G68" s="34"/>
      <c r="H68" s="34"/>
      <c r="I68" s="34"/>
      <c r="J68" s="34"/>
      <c r="K68" s="34"/>
      <c r="L68" s="33"/>
      <c r="M68" s="135"/>
      <c r="N68" s="32" t="s">
        <v>118</v>
      </c>
      <c r="O68" s="34"/>
      <c r="P68" s="135" t="s">
        <v>3415</v>
      </c>
      <c r="Q68" s="143" t="s">
        <v>126</v>
      </c>
      <c r="R68" s="143" t="s">
        <v>128</v>
      </c>
      <c r="S68" s="143" t="s">
        <v>128</v>
      </c>
      <c r="T68" s="130" t="s">
        <v>6162</v>
      </c>
    </row>
    <row r="69" spans="1:20" s="8" customFormat="1" ht="39.75" customHeight="1">
      <c r="A69" s="208" t="s">
        <v>2091</v>
      </c>
      <c r="B69" s="211" t="s">
        <v>4107</v>
      </c>
      <c r="C69" s="400" t="s">
        <v>4200</v>
      </c>
      <c r="D69" s="135" t="s">
        <v>7888</v>
      </c>
      <c r="E69" s="32" t="s">
        <v>7891</v>
      </c>
      <c r="F69" s="33"/>
      <c r="G69" s="34"/>
      <c r="H69" s="34"/>
      <c r="I69" s="34"/>
      <c r="J69" s="34"/>
      <c r="K69" s="34"/>
      <c r="L69" s="138"/>
      <c r="M69" s="135"/>
      <c r="N69" s="32" t="s">
        <v>118</v>
      </c>
      <c r="O69" s="32"/>
      <c r="P69" s="135" t="s">
        <v>7892</v>
      </c>
      <c r="Q69" s="143" t="s">
        <v>126</v>
      </c>
      <c r="R69" s="143" t="s">
        <v>126</v>
      </c>
      <c r="S69" s="143" t="s">
        <v>128</v>
      </c>
      <c r="T69" s="143" t="s">
        <v>7722</v>
      </c>
    </row>
    <row r="70" spans="1:20" s="8" customFormat="1" ht="35.25" customHeight="1">
      <c r="A70" s="208" t="s">
        <v>2092</v>
      </c>
      <c r="B70" s="211" t="s">
        <v>3663</v>
      </c>
      <c r="C70" s="400" t="s">
        <v>4141</v>
      </c>
      <c r="D70" s="135" t="s">
        <v>3657</v>
      </c>
      <c r="E70" s="32" t="s">
        <v>1944</v>
      </c>
      <c r="F70" s="33"/>
      <c r="G70" s="34"/>
      <c r="H70" s="34"/>
      <c r="I70" s="34"/>
      <c r="J70" s="34"/>
      <c r="K70" s="34"/>
      <c r="L70" s="33"/>
      <c r="M70" s="135"/>
      <c r="N70" s="32" t="s">
        <v>118</v>
      </c>
      <c r="O70" s="34"/>
      <c r="P70" s="135" t="s">
        <v>7398</v>
      </c>
      <c r="Q70" s="143" t="s">
        <v>126</v>
      </c>
      <c r="R70" s="143" t="s">
        <v>128</v>
      </c>
      <c r="S70" s="144" t="s">
        <v>128</v>
      </c>
      <c r="T70" s="130" t="s">
        <v>4106</v>
      </c>
    </row>
    <row r="71" spans="1:20" s="53" customFormat="1" ht="135.75" customHeight="1">
      <c r="A71" s="211" t="s">
        <v>4917</v>
      </c>
      <c r="B71" s="211" t="s">
        <v>1027</v>
      </c>
      <c r="C71" s="400" t="s">
        <v>5194</v>
      </c>
      <c r="D71" s="135" t="s">
        <v>3230</v>
      </c>
      <c r="E71" s="32" t="s">
        <v>2807</v>
      </c>
      <c r="F71" s="33"/>
      <c r="G71" s="34"/>
      <c r="H71" s="34"/>
      <c r="I71" s="34"/>
      <c r="J71" s="34"/>
      <c r="K71" s="34"/>
      <c r="L71" s="33"/>
      <c r="M71" s="135"/>
      <c r="N71" s="32" t="s">
        <v>118</v>
      </c>
      <c r="O71" s="34"/>
      <c r="P71" s="135" t="s">
        <v>7327</v>
      </c>
      <c r="Q71" s="143" t="s">
        <v>126</v>
      </c>
      <c r="R71" s="143" t="s">
        <v>128</v>
      </c>
      <c r="S71" s="144" t="s">
        <v>126</v>
      </c>
      <c r="T71" s="130" t="s">
        <v>7003</v>
      </c>
    </row>
    <row r="72" spans="1:20" ht="130.35" customHeight="1">
      <c r="A72" s="396" t="s">
        <v>4921</v>
      </c>
      <c r="B72" s="208" t="s">
        <v>1027</v>
      </c>
      <c r="C72" s="208" t="s">
        <v>5193</v>
      </c>
      <c r="D72" s="135" t="s">
        <v>4922</v>
      </c>
      <c r="E72" s="427" t="s">
        <v>30</v>
      </c>
      <c r="F72" s="391"/>
      <c r="G72" s="391"/>
      <c r="H72" s="391"/>
      <c r="I72" s="391"/>
      <c r="J72" s="391"/>
      <c r="K72" s="391"/>
      <c r="L72" s="391"/>
      <c r="M72" s="391"/>
      <c r="N72" s="384" t="s">
        <v>118</v>
      </c>
      <c r="O72" s="391"/>
      <c r="P72" s="135" t="s">
        <v>7322</v>
      </c>
      <c r="Q72" s="143" t="s">
        <v>126</v>
      </c>
      <c r="R72" s="143" t="s">
        <v>128</v>
      </c>
      <c r="S72" s="144" t="s">
        <v>128</v>
      </c>
      <c r="T72" s="130" t="s">
        <v>7003</v>
      </c>
    </row>
    <row r="73" spans="1:20" ht="44.25" customHeight="1">
      <c r="A73" s="208" t="s">
        <v>4918</v>
      </c>
      <c r="B73" s="396" t="s">
        <v>5064</v>
      </c>
      <c r="C73" s="208" t="s">
        <v>4118</v>
      </c>
      <c r="D73" s="135" t="s">
        <v>4119</v>
      </c>
      <c r="E73" s="32" t="s">
        <v>337</v>
      </c>
      <c r="F73" s="387"/>
      <c r="G73" s="387"/>
      <c r="H73" s="387"/>
      <c r="I73" s="387"/>
      <c r="J73" s="387"/>
      <c r="K73" s="387"/>
      <c r="L73" s="387"/>
      <c r="M73" s="387"/>
      <c r="N73" s="384" t="s">
        <v>118</v>
      </c>
      <c r="O73" s="387"/>
      <c r="P73" s="385" t="s">
        <v>6970</v>
      </c>
      <c r="Q73" s="143" t="s">
        <v>126</v>
      </c>
      <c r="R73" s="143" t="s">
        <v>126</v>
      </c>
      <c r="S73" s="395" t="s">
        <v>126</v>
      </c>
      <c r="T73" s="143" t="s">
        <v>7722</v>
      </c>
    </row>
    <row r="74" spans="1:20" s="8" customFormat="1" ht="171.6" customHeight="1">
      <c r="A74" s="208" t="s">
        <v>4919</v>
      </c>
      <c r="B74" s="396" t="s">
        <v>5065</v>
      </c>
      <c r="C74" s="208" t="s">
        <v>4120</v>
      </c>
      <c r="D74" s="135" t="s">
        <v>6908</v>
      </c>
      <c r="E74" s="32" t="s">
        <v>337</v>
      </c>
      <c r="F74" s="387"/>
      <c r="G74" s="387"/>
      <c r="H74" s="387"/>
      <c r="I74" s="387"/>
      <c r="J74" s="387"/>
      <c r="K74" s="387"/>
      <c r="L74" s="387"/>
      <c r="M74" s="387"/>
      <c r="N74" s="143" t="s">
        <v>118</v>
      </c>
      <c r="O74" s="387"/>
      <c r="P74" s="386" t="s">
        <v>6830</v>
      </c>
      <c r="Q74" s="143" t="s">
        <v>126</v>
      </c>
      <c r="R74" s="143" t="s">
        <v>126</v>
      </c>
      <c r="S74" s="395" t="s">
        <v>126</v>
      </c>
      <c r="T74" s="143" t="s">
        <v>7722</v>
      </c>
    </row>
    <row r="75" spans="1:20" ht="80.25" customHeight="1">
      <c r="A75" s="208" t="s">
        <v>4920</v>
      </c>
      <c r="B75" s="393" t="s">
        <v>5061</v>
      </c>
      <c r="C75" s="398" t="s">
        <v>4881</v>
      </c>
      <c r="D75" s="385" t="s">
        <v>6316</v>
      </c>
      <c r="E75" s="384" t="s">
        <v>4882</v>
      </c>
      <c r="F75" s="384"/>
      <c r="G75" s="384"/>
      <c r="H75" s="384"/>
      <c r="I75" s="384"/>
      <c r="J75" s="384"/>
      <c r="K75" s="384"/>
      <c r="L75" s="384"/>
      <c r="M75" s="384"/>
      <c r="N75" s="384" t="s">
        <v>118</v>
      </c>
      <c r="O75" s="384"/>
      <c r="P75" s="385" t="s">
        <v>6317</v>
      </c>
      <c r="Q75" s="143" t="s">
        <v>126</v>
      </c>
      <c r="R75" s="143" t="s">
        <v>126</v>
      </c>
      <c r="S75" s="143" t="s">
        <v>128</v>
      </c>
      <c r="T75" s="143" t="s">
        <v>6205</v>
      </c>
    </row>
    <row r="76" spans="1:20" ht="10.35" customHeight="1">
      <c r="A76" s="784" t="s">
        <v>4923</v>
      </c>
      <c r="B76" s="784" t="s">
        <v>5189</v>
      </c>
      <c r="C76" s="784" t="s">
        <v>5190</v>
      </c>
      <c r="D76" s="818" t="s">
        <v>7411</v>
      </c>
      <c r="E76" s="821" t="s">
        <v>5839</v>
      </c>
      <c r="F76" s="386" t="s">
        <v>6379</v>
      </c>
      <c r="G76" s="386" t="s">
        <v>6382</v>
      </c>
      <c r="H76" s="826"/>
      <c r="I76" s="827"/>
      <c r="J76" s="827"/>
      <c r="K76" s="827"/>
      <c r="L76" s="827"/>
      <c r="M76" s="827"/>
      <c r="N76" s="832" t="s">
        <v>118</v>
      </c>
      <c r="O76" s="827"/>
      <c r="P76" s="829" t="s">
        <v>7443</v>
      </c>
      <c r="Q76" s="806" t="s">
        <v>126</v>
      </c>
      <c r="R76" s="806" t="s">
        <v>128</v>
      </c>
      <c r="S76" s="806" t="s">
        <v>128</v>
      </c>
      <c r="T76" s="824" t="s">
        <v>6205</v>
      </c>
    </row>
    <row r="77" spans="1:20" ht="10.35" customHeight="1">
      <c r="A77" s="785"/>
      <c r="B77" s="785"/>
      <c r="C77" s="785"/>
      <c r="D77" s="819"/>
      <c r="E77" s="822"/>
      <c r="F77" s="386" t="s">
        <v>6380</v>
      </c>
      <c r="G77" s="386" t="s">
        <v>6383</v>
      </c>
      <c r="H77" s="826"/>
      <c r="I77" s="828"/>
      <c r="J77" s="828"/>
      <c r="K77" s="828"/>
      <c r="L77" s="828"/>
      <c r="M77" s="828"/>
      <c r="N77" s="825"/>
      <c r="O77" s="828"/>
      <c r="P77" s="830"/>
      <c r="Q77" s="831"/>
      <c r="R77" s="831"/>
      <c r="S77" s="831"/>
      <c r="T77" s="825"/>
    </row>
    <row r="78" spans="1:20" ht="67.5" customHeight="1">
      <c r="A78" s="786"/>
      <c r="B78" s="786"/>
      <c r="C78" s="786"/>
      <c r="D78" s="820"/>
      <c r="E78" s="823"/>
      <c r="F78" s="386" t="s">
        <v>6381</v>
      </c>
      <c r="G78" s="386" t="s">
        <v>6384</v>
      </c>
      <c r="H78" s="826"/>
      <c r="I78" s="828"/>
      <c r="J78" s="828"/>
      <c r="K78" s="828"/>
      <c r="L78" s="828"/>
      <c r="M78" s="828"/>
      <c r="N78" s="825"/>
      <c r="O78" s="828"/>
      <c r="P78" s="830"/>
      <c r="Q78" s="831"/>
      <c r="R78" s="831"/>
      <c r="S78" s="831"/>
      <c r="T78" s="825"/>
    </row>
    <row r="79" spans="1:20" ht="12.75" customHeight="1">
      <c r="A79" s="784" t="s">
        <v>4924</v>
      </c>
      <c r="B79" s="784" t="s">
        <v>5192</v>
      </c>
      <c r="C79" s="784" t="s">
        <v>5191</v>
      </c>
      <c r="D79" s="787" t="s">
        <v>7412</v>
      </c>
      <c r="E79" s="781" t="s">
        <v>5839</v>
      </c>
      <c r="F79" s="484" t="s">
        <v>6328</v>
      </c>
      <c r="G79" s="484" t="s">
        <v>6329</v>
      </c>
      <c r="H79" s="787"/>
      <c r="I79" s="787"/>
      <c r="J79" s="787"/>
      <c r="K79" s="787"/>
      <c r="L79" s="787"/>
      <c r="M79" s="787"/>
      <c r="N79" s="781" t="s">
        <v>118</v>
      </c>
      <c r="O79" s="787"/>
      <c r="P79" s="787" t="s">
        <v>7776</v>
      </c>
      <c r="Q79" s="793" t="s">
        <v>126</v>
      </c>
      <c r="R79" s="781" t="s">
        <v>128</v>
      </c>
      <c r="S79" s="781" t="s">
        <v>128</v>
      </c>
      <c r="T79" s="781" t="s">
        <v>7722</v>
      </c>
    </row>
    <row r="80" spans="1:20" s="485" customFormat="1" ht="10.35" customHeight="1">
      <c r="A80" s="785"/>
      <c r="B80" s="785" t="s">
        <v>6329</v>
      </c>
      <c r="C80" s="785" t="s">
        <v>6329</v>
      </c>
      <c r="D80" s="788"/>
      <c r="E80" s="782"/>
      <c r="F80" s="484" t="s">
        <v>6331</v>
      </c>
      <c r="G80" s="484" t="s">
        <v>6330</v>
      </c>
      <c r="H80" s="788"/>
      <c r="I80" s="788"/>
      <c r="J80" s="788"/>
      <c r="K80" s="788"/>
      <c r="L80" s="788"/>
      <c r="M80" s="788"/>
      <c r="N80" s="782"/>
      <c r="O80" s="788"/>
      <c r="P80" s="788"/>
      <c r="Q80" s="793"/>
      <c r="R80" s="782"/>
      <c r="S80" s="782"/>
      <c r="T80" s="782"/>
    </row>
    <row r="81" spans="1:20" s="485" customFormat="1" ht="10.35" customHeight="1">
      <c r="A81" s="785"/>
      <c r="B81" s="785" t="s">
        <v>6330</v>
      </c>
      <c r="C81" s="785" t="s">
        <v>6330</v>
      </c>
      <c r="D81" s="788"/>
      <c r="E81" s="782"/>
      <c r="F81" s="484" t="s">
        <v>6332</v>
      </c>
      <c r="G81" s="484" t="s">
        <v>6355</v>
      </c>
      <c r="H81" s="788"/>
      <c r="I81" s="788"/>
      <c r="J81" s="788"/>
      <c r="K81" s="788"/>
      <c r="L81" s="788"/>
      <c r="M81" s="788"/>
      <c r="N81" s="782"/>
      <c r="O81" s="788"/>
      <c r="P81" s="788"/>
      <c r="Q81" s="793"/>
      <c r="R81" s="782"/>
      <c r="S81" s="782"/>
      <c r="T81" s="782"/>
    </row>
    <row r="82" spans="1:20" s="485" customFormat="1" ht="10.35" customHeight="1">
      <c r="A82" s="785"/>
      <c r="B82" s="785" t="s">
        <v>6355</v>
      </c>
      <c r="C82" s="785" t="s">
        <v>6355</v>
      </c>
      <c r="D82" s="788"/>
      <c r="E82" s="782"/>
      <c r="F82" s="484" t="s">
        <v>6333</v>
      </c>
      <c r="G82" s="484" t="s">
        <v>6356</v>
      </c>
      <c r="H82" s="788"/>
      <c r="I82" s="788"/>
      <c r="J82" s="788"/>
      <c r="K82" s="788"/>
      <c r="L82" s="788"/>
      <c r="M82" s="788"/>
      <c r="N82" s="782"/>
      <c r="O82" s="788"/>
      <c r="P82" s="788"/>
      <c r="Q82" s="793"/>
      <c r="R82" s="782"/>
      <c r="S82" s="782"/>
      <c r="T82" s="782"/>
    </row>
    <row r="83" spans="1:20" s="485" customFormat="1" ht="10.35" customHeight="1">
      <c r="A83" s="785"/>
      <c r="B83" s="785" t="s">
        <v>6356</v>
      </c>
      <c r="C83" s="785" t="s">
        <v>6356</v>
      </c>
      <c r="D83" s="788"/>
      <c r="E83" s="782"/>
      <c r="F83" s="484" t="s">
        <v>6334</v>
      </c>
      <c r="G83" s="484" t="s">
        <v>6357</v>
      </c>
      <c r="H83" s="788"/>
      <c r="I83" s="788"/>
      <c r="J83" s="788"/>
      <c r="K83" s="788"/>
      <c r="L83" s="788"/>
      <c r="M83" s="788"/>
      <c r="N83" s="782"/>
      <c r="O83" s="788"/>
      <c r="P83" s="788"/>
      <c r="Q83" s="793"/>
      <c r="R83" s="782"/>
      <c r="S83" s="782"/>
      <c r="T83" s="782"/>
    </row>
    <row r="84" spans="1:20" s="485" customFormat="1" ht="10.35" customHeight="1">
      <c r="A84" s="785"/>
      <c r="B84" s="785" t="s">
        <v>6357</v>
      </c>
      <c r="C84" s="785" t="s">
        <v>6357</v>
      </c>
      <c r="D84" s="788"/>
      <c r="E84" s="782"/>
      <c r="F84" s="484" t="s">
        <v>6335</v>
      </c>
      <c r="G84" s="484" t="s">
        <v>6358</v>
      </c>
      <c r="H84" s="788"/>
      <c r="I84" s="788"/>
      <c r="J84" s="788"/>
      <c r="K84" s="788"/>
      <c r="L84" s="788"/>
      <c r="M84" s="788"/>
      <c r="N84" s="782"/>
      <c r="O84" s="788"/>
      <c r="P84" s="788"/>
      <c r="Q84" s="793"/>
      <c r="R84" s="782"/>
      <c r="S84" s="782"/>
      <c r="T84" s="782"/>
    </row>
    <row r="85" spans="1:20" s="485" customFormat="1" ht="10.35" customHeight="1">
      <c r="A85" s="785"/>
      <c r="B85" s="785" t="s">
        <v>6358</v>
      </c>
      <c r="C85" s="785" t="s">
        <v>6358</v>
      </c>
      <c r="D85" s="788"/>
      <c r="E85" s="782"/>
      <c r="F85" s="484" t="s">
        <v>6336</v>
      </c>
      <c r="G85" s="484" t="s">
        <v>6359</v>
      </c>
      <c r="H85" s="788"/>
      <c r="I85" s="788"/>
      <c r="J85" s="788"/>
      <c r="K85" s="788"/>
      <c r="L85" s="788"/>
      <c r="M85" s="788"/>
      <c r="N85" s="782"/>
      <c r="O85" s="788"/>
      <c r="P85" s="788"/>
      <c r="Q85" s="793"/>
      <c r="R85" s="782"/>
      <c r="S85" s="782"/>
      <c r="T85" s="782"/>
    </row>
    <row r="86" spans="1:20" s="485" customFormat="1" ht="10.35" customHeight="1">
      <c r="A86" s="785"/>
      <c r="B86" s="785" t="s">
        <v>6359</v>
      </c>
      <c r="C86" s="785" t="s">
        <v>6359</v>
      </c>
      <c r="D86" s="788"/>
      <c r="E86" s="782"/>
      <c r="F86" s="484" t="s">
        <v>6337</v>
      </c>
      <c r="G86" s="484" t="s">
        <v>6360</v>
      </c>
      <c r="H86" s="788"/>
      <c r="I86" s="788"/>
      <c r="J86" s="788"/>
      <c r="K86" s="788"/>
      <c r="L86" s="788"/>
      <c r="M86" s="788"/>
      <c r="N86" s="782"/>
      <c r="O86" s="788"/>
      <c r="P86" s="788"/>
      <c r="Q86" s="793"/>
      <c r="R86" s="782"/>
      <c r="S86" s="782"/>
      <c r="T86" s="782"/>
    </row>
    <row r="87" spans="1:20" s="485" customFormat="1" ht="10.35" customHeight="1">
      <c r="A87" s="785"/>
      <c r="B87" s="785" t="s">
        <v>6360</v>
      </c>
      <c r="C87" s="785" t="s">
        <v>6360</v>
      </c>
      <c r="D87" s="788"/>
      <c r="E87" s="782"/>
      <c r="F87" s="484" t="s">
        <v>6338</v>
      </c>
      <c r="G87" s="484" t="s">
        <v>6361</v>
      </c>
      <c r="H87" s="788"/>
      <c r="I87" s="788"/>
      <c r="J87" s="788"/>
      <c r="K87" s="788"/>
      <c r="L87" s="788"/>
      <c r="M87" s="788"/>
      <c r="N87" s="782"/>
      <c r="O87" s="788"/>
      <c r="P87" s="788"/>
      <c r="Q87" s="793"/>
      <c r="R87" s="782"/>
      <c r="S87" s="782"/>
      <c r="T87" s="782"/>
    </row>
    <row r="88" spans="1:20" s="485" customFormat="1" ht="10.35" customHeight="1">
      <c r="A88" s="785"/>
      <c r="B88" s="785" t="s">
        <v>6361</v>
      </c>
      <c r="C88" s="785" t="s">
        <v>6361</v>
      </c>
      <c r="D88" s="788"/>
      <c r="E88" s="782"/>
      <c r="F88" s="484" t="s">
        <v>6339</v>
      </c>
      <c r="G88" s="484" t="s">
        <v>6362</v>
      </c>
      <c r="H88" s="788"/>
      <c r="I88" s="788"/>
      <c r="J88" s="788"/>
      <c r="K88" s="788"/>
      <c r="L88" s="788"/>
      <c r="M88" s="788"/>
      <c r="N88" s="782"/>
      <c r="O88" s="788"/>
      <c r="P88" s="788"/>
      <c r="Q88" s="793"/>
      <c r="R88" s="782"/>
      <c r="S88" s="782"/>
      <c r="T88" s="782"/>
    </row>
    <row r="89" spans="1:20" s="485" customFormat="1" ht="10.35" customHeight="1">
      <c r="A89" s="785"/>
      <c r="B89" s="785" t="s">
        <v>6362</v>
      </c>
      <c r="C89" s="785" t="s">
        <v>6362</v>
      </c>
      <c r="D89" s="788"/>
      <c r="E89" s="782"/>
      <c r="F89" s="484" t="s">
        <v>6340</v>
      </c>
      <c r="G89" s="484" t="s">
        <v>6363</v>
      </c>
      <c r="H89" s="788"/>
      <c r="I89" s="788"/>
      <c r="J89" s="788"/>
      <c r="K89" s="788"/>
      <c r="L89" s="788"/>
      <c r="M89" s="788"/>
      <c r="N89" s="782"/>
      <c r="O89" s="788"/>
      <c r="P89" s="788"/>
      <c r="Q89" s="793"/>
      <c r="R89" s="782"/>
      <c r="S89" s="782"/>
      <c r="T89" s="782"/>
    </row>
    <row r="90" spans="1:20" s="485" customFormat="1" ht="10.35" customHeight="1">
      <c r="A90" s="785"/>
      <c r="B90" s="785" t="s">
        <v>6363</v>
      </c>
      <c r="C90" s="785" t="s">
        <v>6363</v>
      </c>
      <c r="D90" s="788"/>
      <c r="E90" s="782"/>
      <c r="F90" s="484" t="s">
        <v>6341</v>
      </c>
      <c r="G90" s="484" t="s">
        <v>6364</v>
      </c>
      <c r="H90" s="788"/>
      <c r="I90" s="788"/>
      <c r="J90" s="788"/>
      <c r="K90" s="788"/>
      <c r="L90" s="788"/>
      <c r="M90" s="788"/>
      <c r="N90" s="782"/>
      <c r="O90" s="788"/>
      <c r="P90" s="788"/>
      <c r="Q90" s="793"/>
      <c r="R90" s="782"/>
      <c r="S90" s="782"/>
      <c r="T90" s="782"/>
    </row>
    <row r="91" spans="1:20" s="485" customFormat="1" ht="10.35" customHeight="1">
      <c r="A91" s="785"/>
      <c r="B91" s="785" t="s">
        <v>6364</v>
      </c>
      <c r="C91" s="785" t="s">
        <v>6364</v>
      </c>
      <c r="D91" s="788"/>
      <c r="E91" s="782"/>
      <c r="F91" s="484" t="s">
        <v>6365</v>
      </c>
      <c r="G91" s="484" t="s">
        <v>6366</v>
      </c>
      <c r="H91" s="788"/>
      <c r="I91" s="788"/>
      <c r="J91" s="788"/>
      <c r="K91" s="788"/>
      <c r="L91" s="788"/>
      <c r="M91" s="788"/>
      <c r="N91" s="782"/>
      <c r="O91" s="788"/>
      <c r="P91" s="788"/>
      <c r="Q91" s="793"/>
      <c r="R91" s="782"/>
      <c r="S91" s="782"/>
      <c r="T91" s="782"/>
    </row>
    <row r="92" spans="1:20" s="485" customFormat="1" ht="10.35" customHeight="1">
      <c r="A92" s="785"/>
      <c r="B92" s="785" t="s">
        <v>6366</v>
      </c>
      <c r="C92" s="785" t="s">
        <v>6366</v>
      </c>
      <c r="D92" s="788"/>
      <c r="E92" s="782"/>
      <c r="F92" s="484" t="s">
        <v>6342</v>
      </c>
      <c r="G92" s="484" t="s">
        <v>6367</v>
      </c>
      <c r="H92" s="788"/>
      <c r="I92" s="788"/>
      <c r="J92" s="788"/>
      <c r="K92" s="788"/>
      <c r="L92" s="788"/>
      <c r="M92" s="788"/>
      <c r="N92" s="782"/>
      <c r="O92" s="788"/>
      <c r="P92" s="788"/>
      <c r="Q92" s="793"/>
      <c r="R92" s="782"/>
      <c r="S92" s="782"/>
      <c r="T92" s="782"/>
    </row>
    <row r="93" spans="1:20" s="485" customFormat="1" ht="10.35" customHeight="1">
      <c r="A93" s="785"/>
      <c r="B93" s="785" t="s">
        <v>6367</v>
      </c>
      <c r="C93" s="785" t="s">
        <v>6367</v>
      </c>
      <c r="D93" s="788"/>
      <c r="E93" s="782"/>
      <c r="F93" s="484" t="s">
        <v>6343</v>
      </c>
      <c r="G93" s="484" t="s">
        <v>6368</v>
      </c>
      <c r="H93" s="788"/>
      <c r="I93" s="788"/>
      <c r="J93" s="788"/>
      <c r="K93" s="788"/>
      <c r="L93" s="788"/>
      <c r="M93" s="788"/>
      <c r="N93" s="782"/>
      <c r="O93" s="788"/>
      <c r="P93" s="788"/>
      <c r="Q93" s="793"/>
      <c r="R93" s="782"/>
      <c r="S93" s="782"/>
      <c r="T93" s="782"/>
    </row>
    <row r="94" spans="1:20" s="485" customFormat="1" ht="10.35" customHeight="1">
      <c r="A94" s="785"/>
      <c r="B94" s="785" t="s">
        <v>6368</v>
      </c>
      <c r="C94" s="785" t="s">
        <v>6368</v>
      </c>
      <c r="D94" s="788"/>
      <c r="E94" s="782"/>
      <c r="F94" s="484" t="s">
        <v>6344</v>
      </c>
      <c r="G94" s="484" t="s">
        <v>6369</v>
      </c>
      <c r="H94" s="788"/>
      <c r="I94" s="788"/>
      <c r="J94" s="788"/>
      <c r="K94" s="788"/>
      <c r="L94" s="788"/>
      <c r="M94" s="788"/>
      <c r="N94" s="782"/>
      <c r="O94" s="788"/>
      <c r="P94" s="788"/>
      <c r="Q94" s="793"/>
      <c r="R94" s="782"/>
      <c r="S94" s="782"/>
      <c r="T94" s="782"/>
    </row>
    <row r="95" spans="1:20" s="485" customFormat="1" ht="10.35" customHeight="1">
      <c r="A95" s="785"/>
      <c r="B95" s="785" t="s">
        <v>6369</v>
      </c>
      <c r="C95" s="785" t="s">
        <v>6369</v>
      </c>
      <c r="D95" s="788"/>
      <c r="E95" s="782"/>
      <c r="F95" s="484" t="s">
        <v>6345</v>
      </c>
      <c r="G95" s="484" t="s">
        <v>6370</v>
      </c>
      <c r="H95" s="788"/>
      <c r="I95" s="788"/>
      <c r="J95" s="788"/>
      <c r="K95" s="788"/>
      <c r="L95" s="788"/>
      <c r="M95" s="788"/>
      <c r="N95" s="782"/>
      <c r="O95" s="788"/>
      <c r="P95" s="788"/>
      <c r="Q95" s="793"/>
      <c r="R95" s="782"/>
      <c r="S95" s="782"/>
      <c r="T95" s="782"/>
    </row>
    <row r="96" spans="1:20" s="485" customFormat="1" ht="10.35" customHeight="1">
      <c r="A96" s="785"/>
      <c r="B96" s="785" t="s">
        <v>6370</v>
      </c>
      <c r="C96" s="785" t="s">
        <v>6370</v>
      </c>
      <c r="D96" s="788"/>
      <c r="E96" s="782"/>
      <c r="F96" s="484" t="s">
        <v>6346</v>
      </c>
      <c r="G96" s="484" t="s">
        <v>6371</v>
      </c>
      <c r="H96" s="788"/>
      <c r="I96" s="788"/>
      <c r="J96" s="788"/>
      <c r="K96" s="788"/>
      <c r="L96" s="788"/>
      <c r="M96" s="788"/>
      <c r="N96" s="782"/>
      <c r="O96" s="788"/>
      <c r="P96" s="788"/>
      <c r="Q96" s="793"/>
      <c r="R96" s="782"/>
      <c r="S96" s="782"/>
      <c r="T96" s="782"/>
    </row>
    <row r="97" spans="1:20" s="485" customFormat="1" ht="10.35" customHeight="1">
      <c r="A97" s="785"/>
      <c r="B97" s="785" t="s">
        <v>6371</v>
      </c>
      <c r="C97" s="785" t="s">
        <v>6371</v>
      </c>
      <c r="D97" s="788"/>
      <c r="E97" s="782"/>
      <c r="F97" s="484" t="s">
        <v>6347</v>
      </c>
      <c r="G97" s="484" t="s">
        <v>6372</v>
      </c>
      <c r="H97" s="788"/>
      <c r="I97" s="788"/>
      <c r="J97" s="788"/>
      <c r="K97" s="788"/>
      <c r="L97" s="788"/>
      <c r="M97" s="788"/>
      <c r="N97" s="782"/>
      <c r="O97" s="788"/>
      <c r="P97" s="788"/>
      <c r="Q97" s="793"/>
      <c r="R97" s="782"/>
      <c r="S97" s="782"/>
      <c r="T97" s="782"/>
    </row>
    <row r="98" spans="1:20" s="485" customFormat="1" ht="10.35" customHeight="1">
      <c r="A98" s="785"/>
      <c r="B98" s="785" t="s">
        <v>6372</v>
      </c>
      <c r="C98" s="785" t="s">
        <v>6372</v>
      </c>
      <c r="D98" s="788"/>
      <c r="E98" s="782"/>
      <c r="F98" s="484" t="s">
        <v>6348</v>
      </c>
      <c r="G98" s="484" t="s">
        <v>6373</v>
      </c>
      <c r="H98" s="788"/>
      <c r="I98" s="788"/>
      <c r="J98" s="788"/>
      <c r="K98" s="788"/>
      <c r="L98" s="788"/>
      <c r="M98" s="788"/>
      <c r="N98" s="782"/>
      <c r="O98" s="788"/>
      <c r="P98" s="788"/>
      <c r="Q98" s="793"/>
      <c r="R98" s="782"/>
      <c r="S98" s="782"/>
      <c r="T98" s="782"/>
    </row>
    <row r="99" spans="1:20" s="485" customFormat="1" ht="10.35" customHeight="1">
      <c r="A99" s="785"/>
      <c r="B99" s="785" t="s">
        <v>6373</v>
      </c>
      <c r="C99" s="785" t="s">
        <v>6373</v>
      </c>
      <c r="D99" s="788"/>
      <c r="E99" s="782"/>
      <c r="F99" s="484" t="s">
        <v>6349</v>
      </c>
      <c r="G99" s="484" t="s">
        <v>6374</v>
      </c>
      <c r="H99" s="788"/>
      <c r="I99" s="788"/>
      <c r="J99" s="788"/>
      <c r="K99" s="788"/>
      <c r="L99" s="788"/>
      <c r="M99" s="788"/>
      <c r="N99" s="782"/>
      <c r="O99" s="788"/>
      <c r="P99" s="788"/>
      <c r="Q99" s="793"/>
      <c r="R99" s="782"/>
      <c r="S99" s="782"/>
      <c r="T99" s="782"/>
    </row>
    <row r="100" spans="1:20" s="485" customFormat="1" ht="10.35" customHeight="1">
      <c r="A100" s="785"/>
      <c r="B100" s="785" t="s">
        <v>6374</v>
      </c>
      <c r="C100" s="785" t="s">
        <v>6374</v>
      </c>
      <c r="D100" s="788"/>
      <c r="E100" s="782"/>
      <c r="F100" s="484" t="s">
        <v>6350</v>
      </c>
      <c r="G100" s="484" t="s">
        <v>6375</v>
      </c>
      <c r="H100" s="788"/>
      <c r="I100" s="788"/>
      <c r="J100" s="788"/>
      <c r="K100" s="788"/>
      <c r="L100" s="788"/>
      <c r="M100" s="788"/>
      <c r="N100" s="782"/>
      <c r="O100" s="788"/>
      <c r="P100" s="788"/>
      <c r="Q100" s="793"/>
      <c r="R100" s="782"/>
      <c r="S100" s="782"/>
      <c r="T100" s="782"/>
    </row>
    <row r="101" spans="1:20" s="485" customFormat="1" ht="10.35" customHeight="1">
      <c r="A101" s="785"/>
      <c r="B101" s="785" t="s">
        <v>6375</v>
      </c>
      <c r="C101" s="785" t="s">
        <v>6375</v>
      </c>
      <c r="D101" s="788"/>
      <c r="E101" s="782"/>
      <c r="F101" s="484" t="s">
        <v>6351</v>
      </c>
      <c r="G101" s="484" t="s">
        <v>6376</v>
      </c>
      <c r="H101" s="788"/>
      <c r="I101" s="788"/>
      <c r="J101" s="788"/>
      <c r="K101" s="788"/>
      <c r="L101" s="788"/>
      <c r="M101" s="788"/>
      <c r="N101" s="782"/>
      <c r="O101" s="788"/>
      <c r="P101" s="788"/>
      <c r="Q101" s="793"/>
      <c r="R101" s="782"/>
      <c r="S101" s="782"/>
      <c r="T101" s="782"/>
    </row>
    <row r="102" spans="1:20" s="485" customFormat="1" ht="10.35" customHeight="1">
      <c r="A102" s="785"/>
      <c r="B102" s="785" t="s">
        <v>6376</v>
      </c>
      <c r="C102" s="785" t="s">
        <v>6376</v>
      </c>
      <c r="D102" s="788"/>
      <c r="E102" s="782"/>
      <c r="F102" s="484" t="s">
        <v>6352</v>
      </c>
      <c r="G102" s="484" t="s">
        <v>6377</v>
      </c>
      <c r="H102" s="788"/>
      <c r="I102" s="788"/>
      <c r="J102" s="788"/>
      <c r="K102" s="788"/>
      <c r="L102" s="788"/>
      <c r="M102" s="788"/>
      <c r="N102" s="782"/>
      <c r="O102" s="788"/>
      <c r="P102" s="788"/>
      <c r="Q102" s="793"/>
      <c r="R102" s="782"/>
      <c r="S102" s="782"/>
      <c r="T102" s="782"/>
    </row>
    <row r="103" spans="1:20" s="485" customFormat="1" ht="10.35" customHeight="1">
      <c r="A103" s="785"/>
      <c r="B103" s="785" t="s">
        <v>6377</v>
      </c>
      <c r="C103" s="785" t="s">
        <v>6377</v>
      </c>
      <c r="D103" s="788"/>
      <c r="E103" s="782"/>
      <c r="F103" s="484" t="s">
        <v>6353</v>
      </c>
      <c r="G103" s="484" t="s">
        <v>6378</v>
      </c>
      <c r="H103" s="788"/>
      <c r="I103" s="788"/>
      <c r="J103" s="788"/>
      <c r="K103" s="788"/>
      <c r="L103" s="788"/>
      <c r="M103" s="788"/>
      <c r="N103" s="782"/>
      <c r="O103" s="788"/>
      <c r="P103" s="788"/>
      <c r="Q103" s="793"/>
      <c r="R103" s="782"/>
      <c r="S103" s="782"/>
      <c r="T103" s="782"/>
    </row>
    <row r="104" spans="1:20" s="485" customFormat="1" ht="62.25" customHeight="1">
      <c r="A104" s="786"/>
      <c r="B104" s="786" t="s">
        <v>6378</v>
      </c>
      <c r="C104" s="786" t="s">
        <v>6378</v>
      </c>
      <c r="D104" s="789"/>
      <c r="E104" s="783"/>
      <c r="F104" s="484" t="s">
        <v>7765</v>
      </c>
      <c r="G104" s="484" t="s">
        <v>7767</v>
      </c>
      <c r="H104" s="789"/>
      <c r="I104" s="789"/>
      <c r="J104" s="789"/>
      <c r="K104" s="789"/>
      <c r="L104" s="789"/>
      <c r="M104" s="789"/>
      <c r="N104" s="783"/>
      <c r="O104" s="789"/>
      <c r="P104" s="789"/>
      <c r="Q104" s="793"/>
      <c r="R104" s="783"/>
      <c r="S104" s="783"/>
      <c r="T104" s="783"/>
    </row>
    <row r="105" spans="1:20">
      <c r="A105" s="278" t="s">
        <v>1363</v>
      </c>
      <c r="B105" s="272"/>
      <c r="C105" s="272"/>
      <c r="D105" s="269"/>
      <c r="E105" s="570"/>
      <c r="F105" s="269"/>
      <c r="G105" s="269"/>
      <c r="H105" s="269"/>
      <c r="I105" s="269"/>
      <c r="J105" s="269"/>
      <c r="K105" s="269"/>
      <c r="L105" s="269"/>
      <c r="M105" s="269"/>
      <c r="N105" s="269"/>
      <c r="O105" s="269"/>
      <c r="P105" s="269"/>
      <c r="Q105" s="269"/>
      <c r="R105" s="269"/>
      <c r="S105" s="269"/>
      <c r="T105" s="271"/>
    </row>
  </sheetData>
  <sortState xmlns:xlrd2="http://schemas.microsoft.com/office/spreadsheetml/2017/richdata2" ref="A66:T79">
    <sortCondition ref="A66:A79"/>
  </sortState>
  <mergeCells count="58">
    <mergeCell ref="R79:R104"/>
    <mergeCell ref="S79:S104"/>
    <mergeCell ref="M79:M104"/>
    <mergeCell ref="N79:N104"/>
    <mergeCell ref="O79:O104"/>
    <mergeCell ref="P79:P104"/>
    <mergeCell ref="Q79:Q104"/>
    <mergeCell ref="P76:P78"/>
    <mergeCell ref="Q76:Q78"/>
    <mergeCell ref="R76:R78"/>
    <mergeCell ref="S76:S78"/>
    <mergeCell ref="M76:M78"/>
    <mergeCell ref="N76:N78"/>
    <mergeCell ref="O76:O78"/>
    <mergeCell ref="I76:I78"/>
    <mergeCell ref="I79:I104"/>
    <mergeCell ref="J76:J78"/>
    <mergeCell ref="K76:K78"/>
    <mergeCell ref="L76:L78"/>
    <mergeCell ref="J79:J104"/>
    <mergeCell ref="K79:K104"/>
    <mergeCell ref="L79:L104"/>
    <mergeCell ref="T7:T63"/>
    <mergeCell ref="Q7:Q63"/>
    <mergeCell ref="A79:A104"/>
    <mergeCell ref="B79:B104"/>
    <mergeCell ref="C79:C104"/>
    <mergeCell ref="A76:A78"/>
    <mergeCell ref="B76:B78"/>
    <mergeCell ref="C76:C78"/>
    <mergeCell ref="D79:D104"/>
    <mergeCell ref="H79:H104"/>
    <mergeCell ref="E79:E104"/>
    <mergeCell ref="D76:D78"/>
    <mergeCell ref="E76:E78"/>
    <mergeCell ref="T79:T104"/>
    <mergeCell ref="T76:T78"/>
    <mergeCell ref="H76:H78"/>
    <mergeCell ref="A7:A63"/>
    <mergeCell ref="E7:E63"/>
    <mergeCell ref="D7:D63"/>
    <mergeCell ref="B7:B63"/>
    <mergeCell ref="C7:C63"/>
    <mergeCell ref="Q4:S4"/>
    <mergeCell ref="H3:K3"/>
    <mergeCell ref="H4:K4"/>
    <mergeCell ref="H7:H63"/>
    <mergeCell ref="I7:I63"/>
    <mergeCell ref="J7:J63"/>
    <mergeCell ref="K7:K63"/>
    <mergeCell ref="L7:L63"/>
    <mergeCell ref="M7:M63"/>
    <mergeCell ref="N7:N63"/>
    <mergeCell ref="O7:O63"/>
    <mergeCell ref="P7:P63"/>
    <mergeCell ref="R7:R63"/>
    <mergeCell ref="S7:S63"/>
    <mergeCell ref="L3:M3"/>
  </mergeCells>
  <pageMargins left="0.25" right="0.25" top="0.75" bottom="0.75" header="0.3" footer="0.3"/>
  <pageSetup paperSize="8" scale="10"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4CFB05A6-20A1-4CC0-B7F8-ED7AD7251C2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1BA0B1C4-DE2C-4931-90AF-419B59AB7B5A}">
            <xm:f>'\\IC.Green.Net\IC_User_DFS\Users\deel1\Desktop\[Maternity Services Data Set Technical Output Specification.xlsm]MAT101Booking'!#REF!=yes</xm:f>
            <x14:dxf>
              <fill>
                <patternFill>
                  <bgColor indexed="43"/>
                </patternFill>
              </fill>
            </x14:dxf>
          </x14:cfRule>
          <xm:sqref>P66</xm:sqref>
        </x14:conditionalFormatting>
        <x14:conditionalFormatting xmlns:xm="http://schemas.microsoft.com/office/excel/2006/main">
          <x14:cfRule type="expression" priority="3" stopIfTrue="1" id="{656E397E-B7E6-4DFD-B380-03B12CADD5C6}">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D2A730F0-4E46-49B3-92BB-B0EFE96AC704}">
            <xm:f>'\\IC.Green.Net\IC_User_DFS\Users\deel1\Desktop\[Maternity Services Data Set Technical Output Specification.xlsm]MAT101Booking'!#REF!=yes</xm:f>
            <x14:dxf>
              <fill>
                <patternFill>
                  <bgColor indexed="43"/>
                </patternFill>
              </fill>
            </x14:dxf>
          </x14:cfRule>
          <xm:sqref>P67</xm:sqref>
        </x14:conditionalFormatting>
        <x14:conditionalFormatting xmlns:xm="http://schemas.microsoft.com/office/excel/2006/main">
          <x14:cfRule type="expression" priority="1" stopIfTrue="1" id="{9BB45381-BB23-4D8F-908E-C2E7BCF43C3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FBDDD810-0E08-4A2F-B7BA-8AF136C01A91}">
            <xm:f>'\\IC.Green.Net\IC_User_DFS\Users\deel1\Desktop\[Maternity Services Data Set Technical Output Specification.xlsm]MAT101Booking'!#REF!=yes</xm:f>
            <x14:dxf>
              <fill>
                <patternFill>
                  <bgColor indexed="43"/>
                </patternFill>
              </fill>
            </x14:dxf>
          </x14:cfRule>
          <xm:sqref>P65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828C1-A9B7-4BD2-AEC7-2D62617296CC}">
  <sheetPr codeName="Sheet1">
    <tabColor rgb="FFEAEAEA"/>
    <pageSetUpPr fitToPage="1"/>
  </sheetPr>
  <dimension ref="A1:T26"/>
  <sheetViews>
    <sheetView zoomScaleNormal="100" workbookViewId="0">
      <selection activeCell="O7" sqref="O7"/>
    </sheetView>
  </sheetViews>
  <sheetFormatPr defaultRowHeight="13.2"/>
  <cols>
    <col min="1" max="1" width="11.21875" style="57" customWidth="1"/>
    <col min="2" max="2" width="24.77734375" customWidth="1"/>
    <col min="3" max="3" width="15" customWidth="1"/>
    <col min="4" max="4" width="39" customWidth="1"/>
    <col min="5" max="5" width="14" style="12" customWidth="1"/>
    <col min="6" max="6" width="10.77734375" customWidth="1"/>
    <col min="7" max="7" width="30.77734375" customWidth="1"/>
    <col min="8" max="9" width="11.5546875" customWidth="1"/>
    <col min="10" max="10" width="10" customWidth="1"/>
    <col min="11" max="11" width="32.77734375" customWidth="1"/>
    <col min="12" max="12" width="12.5546875" customWidth="1"/>
    <col min="13" max="13" width="22.77734375" customWidth="1"/>
    <col min="14" max="14" width="14.21875" style="35" customWidth="1"/>
    <col min="15" max="15" width="102" customWidth="1"/>
    <col min="16" max="16" width="53" customWidth="1"/>
    <col min="17" max="17" width="13.77734375" customWidth="1"/>
    <col min="18" max="18" width="12.5546875" customWidth="1"/>
    <col min="19" max="19" width="13.77734375" customWidth="1"/>
  </cols>
  <sheetData>
    <row r="1" spans="1:20" ht="11.25" customHeigh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4.25" customHeight="1">
      <c r="A2" s="280" t="s">
        <v>3818</v>
      </c>
      <c r="B2" s="276"/>
      <c r="C2" s="272"/>
      <c r="D2" s="269"/>
      <c r="E2" s="570"/>
      <c r="F2" s="269"/>
      <c r="G2" s="269"/>
      <c r="H2" s="269"/>
      <c r="I2" s="269"/>
      <c r="J2" s="269"/>
      <c r="K2" s="269"/>
      <c r="L2" s="269"/>
      <c r="M2" s="269"/>
      <c r="N2" s="269"/>
      <c r="O2" s="270"/>
      <c r="P2" s="269"/>
      <c r="Q2" s="269"/>
      <c r="R2" s="269"/>
      <c r="S2" s="269"/>
      <c r="T2" s="271"/>
    </row>
    <row r="3" spans="1:20" ht="93" customHeight="1">
      <c r="A3" s="257" t="s">
        <v>3411</v>
      </c>
      <c r="B3" s="325"/>
      <c r="C3" s="325"/>
      <c r="D3" s="326"/>
      <c r="E3" s="585"/>
      <c r="F3" s="320"/>
      <c r="G3" s="320"/>
      <c r="H3" s="748" t="s">
        <v>6207</v>
      </c>
      <c r="I3" s="749"/>
      <c r="J3" s="749"/>
      <c r="K3" s="750"/>
      <c r="L3" s="754" t="s">
        <v>6208</v>
      </c>
      <c r="M3" s="755"/>
      <c r="N3" s="618" t="s">
        <v>8106</v>
      </c>
      <c r="O3" s="250" t="s">
        <v>8212</v>
      </c>
      <c r="P3" s="320"/>
      <c r="Q3" s="320"/>
      <c r="R3" s="320"/>
      <c r="S3" s="320"/>
      <c r="T3" s="321"/>
    </row>
    <row r="4" spans="1:20" ht="70.5" customHeight="1">
      <c r="A4" s="230" t="s">
        <v>86</v>
      </c>
      <c r="B4" s="229" t="s">
        <v>3768</v>
      </c>
      <c r="C4" s="229" t="s">
        <v>5612</v>
      </c>
      <c r="D4" s="229" t="s">
        <v>59</v>
      </c>
      <c r="E4" s="234" t="s">
        <v>60</v>
      </c>
      <c r="F4" s="234" t="s">
        <v>61</v>
      </c>
      <c r="G4" s="229" t="s">
        <v>62</v>
      </c>
      <c r="H4" s="751" t="s">
        <v>3101</v>
      </c>
      <c r="I4" s="752"/>
      <c r="J4" s="752"/>
      <c r="K4" s="753"/>
      <c r="L4" s="235" t="s">
        <v>97</v>
      </c>
      <c r="M4" s="229" t="s">
        <v>63</v>
      </c>
      <c r="N4" s="231" t="s">
        <v>6421</v>
      </c>
      <c r="O4" s="297" t="s">
        <v>3363</v>
      </c>
      <c r="P4" s="229" t="s">
        <v>3364</v>
      </c>
      <c r="Q4" s="751" t="s">
        <v>1878</v>
      </c>
      <c r="R4" s="752"/>
      <c r="S4" s="753"/>
      <c r="T4" s="230" t="s">
        <v>3365</v>
      </c>
    </row>
    <row r="5" spans="1:20" s="8" customFormat="1" ht="39.6">
      <c r="A5" s="239"/>
      <c r="B5" s="229"/>
      <c r="C5" s="229"/>
      <c r="D5" s="229"/>
      <c r="E5" s="234"/>
      <c r="F5" s="229"/>
      <c r="G5" s="229"/>
      <c r="H5" s="234" t="s">
        <v>90</v>
      </c>
      <c r="I5" s="234" t="s">
        <v>91</v>
      </c>
      <c r="J5" s="234" t="s">
        <v>92</v>
      </c>
      <c r="K5" s="234" t="s">
        <v>93</v>
      </c>
      <c r="L5" s="234"/>
      <c r="M5" s="234"/>
      <c r="N5" s="231"/>
      <c r="O5" s="229"/>
      <c r="P5" s="298"/>
      <c r="Q5" s="230" t="s">
        <v>1881</v>
      </c>
      <c r="R5" s="230" t="s">
        <v>1882</v>
      </c>
      <c r="S5" s="230" t="s">
        <v>7661</v>
      </c>
      <c r="T5" s="230"/>
    </row>
    <row r="6" spans="1:20" s="8" customFormat="1" ht="48.75" customHeight="1">
      <c r="A6" s="404" t="s">
        <v>3459</v>
      </c>
      <c r="B6" s="405" t="s">
        <v>3366</v>
      </c>
      <c r="C6" s="404" t="s">
        <v>4223</v>
      </c>
      <c r="D6" s="60" t="s">
        <v>3791</v>
      </c>
      <c r="E6" s="51" t="s">
        <v>68</v>
      </c>
      <c r="F6" s="60"/>
      <c r="G6" s="60"/>
      <c r="H6" s="51" t="s">
        <v>101</v>
      </c>
      <c r="I6" s="51" t="s">
        <v>101</v>
      </c>
      <c r="J6" s="51" t="s">
        <v>52</v>
      </c>
      <c r="K6" s="60" t="s">
        <v>5614</v>
      </c>
      <c r="L6" s="60" t="s">
        <v>5614</v>
      </c>
      <c r="M6" s="60" t="s">
        <v>5614</v>
      </c>
      <c r="N6" s="51" t="s">
        <v>38</v>
      </c>
      <c r="O6" s="60" t="s">
        <v>5758</v>
      </c>
      <c r="P6" s="81"/>
      <c r="Q6" s="111" t="s">
        <v>128</v>
      </c>
      <c r="R6" s="111" t="s">
        <v>128</v>
      </c>
      <c r="S6" s="111" t="s">
        <v>128</v>
      </c>
      <c r="T6" s="299" t="s">
        <v>3358</v>
      </c>
    </row>
    <row r="7" spans="1:20" s="8" customFormat="1" ht="102" customHeight="1">
      <c r="A7" s="404" t="s">
        <v>3677</v>
      </c>
      <c r="B7" s="405" t="s">
        <v>1207</v>
      </c>
      <c r="C7" s="404" t="s">
        <v>4173</v>
      </c>
      <c r="D7" s="60" t="s">
        <v>3792</v>
      </c>
      <c r="E7" s="51" t="s">
        <v>68</v>
      </c>
      <c r="F7" s="60"/>
      <c r="G7" s="60"/>
      <c r="H7" s="51" t="s">
        <v>101</v>
      </c>
      <c r="I7" s="51" t="s">
        <v>101</v>
      </c>
      <c r="J7" s="51" t="s">
        <v>52</v>
      </c>
      <c r="K7" s="60" t="s">
        <v>5614</v>
      </c>
      <c r="L7" s="60" t="s">
        <v>5614</v>
      </c>
      <c r="M7" s="60" t="s">
        <v>5614</v>
      </c>
      <c r="N7" s="51" t="s">
        <v>38</v>
      </c>
      <c r="O7" s="60" t="s">
        <v>5759</v>
      </c>
      <c r="P7" s="81"/>
      <c r="Q7" s="111" t="s">
        <v>128</v>
      </c>
      <c r="R7" s="111" t="s">
        <v>128</v>
      </c>
      <c r="S7" s="111" t="s">
        <v>128</v>
      </c>
      <c r="T7" s="299" t="s">
        <v>3358</v>
      </c>
    </row>
    <row r="8" spans="1:20" s="8" customFormat="1" ht="27.75" customHeight="1">
      <c r="A8" s="833" t="s">
        <v>3460</v>
      </c>
      <c r="B8" s="835" t="s">
        <v>4420</v>
      </c>
      <c r="C8" s="835" t="s">
        <v>4224</v>
      </c>
      <c r="D8" s="768" t="s">
        <v>3367</v>
      </c>
      <c r="E8" s="762" t="s">
        <v>27</v>
      </c>
      <c r="F8" s="45" t="s">
        <v>33</v>
      </c>
      <c r="G8" s="332" t="s">
        <v>3937</v>
      </c>
      <c r="H8" s="762" t="s">
        <v>101</v>
      </c>
      <c r="I8" s="762" t="s">
        <v>101</v>
      </c>
      <c r="J8" s="762" t="s">
        <v>101</v>
      </c>
      <c r="K8" s="762" t="s">
        <v>5614</v>
      </c>
      <c r="L8" s="762" t="s">
        <v>5614</v>
      </c>
      <c r="M8" s="762" t="s">
        <v>5614</v>
      </c>
      <c r="N8" s="762" t="s">
        <v>38</v>
      </c>
      <c r="O8" s="768" t="s">
        <v>5760</v>
      </c>
      <c r="P8" s="762"/>
      <c r="Q8" s="762" t="s">
        <v>128</v>
      </c>
      <c r="R8" s="762" t="s">
        <v>128</v>
      </c>
      <c r="S8" s="762" t="s">
        <v>128</v>
      </c>
      <c r="T8" s="838" t="s">
        <v>3933</v>
      </c>
    </row>
    <row r="9" spans="1:20" s="8" customFormat="1" ht="27.75" customHeight="1">
      <c r="A9" s="834"/>
      <c r="B9" s="836"/>
      <c r="C9" s="836"/>
      <c r="D9" s="769"/>
      <c r="E9" s="763"/>
      <c r="F9" s="45" t="s">
        <v>34</v>
      </c>
      <c r="G9" s="332" t="s">
        <v>3458</v>
      </c>
      <c r="H9" s="763"/>
      <c r="I9" s="763" t="e">
        <v>#N/A</v>
      </c>
      <c r="J9" s="763" t="e">
        <v>#N/A</v>
      </c>
      <c r="K9" s="763" t="e">
        <v>#N/A</v>
      </c>
      <c r="L9" s="763" t="e">
        <v>#N/A</v>
      </c>
      <c r="M9" s="763" t="e">
        <v>#N/A</v>
      </c>
      <c r="N9" s="763" t="e">
        <v>#N/A</v>
      </c>
      <c r="O9" s="769"/>
      <c r="P9" s="763"/>
      <c r="Q9" s="763"/>
      <c r="R9" s="763"/>
      <c r="S9" s="763"/>
      <c r="T9" s="839"/>
    </row>
    <row r="10" spans="1:20" s="8" customFormat="1" ht="38.25" customHeight="1">
      <c r="A10" s="834"/>
      <c r="B10" s="837"/>
      <c r="C10" s="837"/>
      <c r="D10" s="770"/>
      <c r="E10" s="764"/>
      <c r="F10" s="45" t="s">
        <v>202</v>
      </c>
      <c r="G10" s="332" t="s">
        <v>3530</v>
      </c>
      <c r="H10" s="764"/>
      <c r="I10" s="764" t="e">
        <v>#N/A</v>
      </c>
      <c r="J10" s="764" t="e">
        <v>#N/A</v>
      </c>
      <c r="K10" s="764" t="e">
        <v>#N/A</v>
      </c>
      <c r="L10" s="764" t="e">
        <v>#N/A</v>
      </c>
      <c r="M10" s="764" t="e">
        <v>#N/A</v>
      </c>
      <c r="N10" s="764" t="e">
        <v>#N/A</v>
      </c>
      <c r="O10" s="770"/>
      <c r="P10" s="763"/>
      <c r="Q10" s="763"/>
      <c r="R10" s="763"/>
      <c r="S10" s="763"/>
      <c r="T10" s="839"/>
    </row>
    <row r="11" spans="1:20" s="8" customFormat="1" ht="112.5" customHeight="1">
      <c r="A11" s="404" t="s">
        <v>3461</v>
      </c>
      <c r="B11" s="405" t="s">
        <v>3368</v>
      </c>
      <c r="C11" s="405" t="s">
        <v>4225</v>
      </c>
      <c r="D11" s="66" t="s">
        <v>3369</v>
      </c>
      <c r="E11" s="29" t="s">
        <v>337</v>
      </c>
      <c r="F11" s="47"/>
      <c r="G11" s="66"/>
      <c r="H11" s="300" t="s">
        <v>101</v>
      </c>
      <c r="I11" s="51" t="s">
        <v>101</v>
      </c>
      <c r="J11" s="51" t="s">
        <v>52</v>
      </c>
      <c r="K11" s="60" t="s">
        <v>5936</v>
      </c>
      <c r="L11" s="60" t="s">
        <v>5614</v>
      </c>
      <c r="M11" s="60" t="s">
        <v>5614</v>
      </c>
      <c r="N11" s="51" t="s">
        <v>38</v>
      </c>
      <c r="O11" s="60" t="s">
        <v>5761</v>
      </c>
      <c r="P11" s="81"/>
      <c r="Q11" s="111" t="s">
        <v>128</v>
      </c>
      <c r="R11" s="111" t="s">
        <v>128</v>
      </c>
      <c r="S11" s="111" t="s">
        <v>128</v>
      </c>
      <c r="T11" s="299" t="s">
        <v>3933</v>
      </c>
    </row>
    <row r="12" spans="1:20" s="8" customFormat="1" ht="34.5" customHeight="1">
      <c r="A12" s="404" t="s">
        <v>3462</v>
      </c>
      <c r="B12" s="405" t="s">
        <v>3370</v>
      </c>
      <c r="C12" s="405" t="s">
        <v>4226</v>
      </c>
      <c r="D12" s="66" t="s">
        <v>3371</v>
      </c>
      <c r="E12" s="29" t="s">
        <v>341</v>
      </c>
      <c r="F12" s="47"/>
      <c r="G12" s="66"/>
      <c r="H12" s="300" t="s">
        <v>52</v>
      </c>
      <c r="I12" s="51" t="s">
        <v>101</v>
      </c>
      <c r="J12" s="51" t="s">
        <v>52</v>
      </c>
      <c r="K12" s="60" t="s">
        <v>5614</v>
      </c>
      <c r="L12" s="60" t="s">
        <v>5614</v>
      </c>
      <c r="M12" s="60" t="s">
        <v>5614</v>
      </c>
      <c r="N12" s="51" t="s">
        <v>16</v>
      </c>
      <c r="O12" s="60" t="s">
        <v>4804</v>
      </c>
      <c r="P12" s="81"/>
      <c r="Q12" s="111" t="s">
        <v>128</v>
      </c>
      <c r="R12" s="111" t="s">
        <v>128</v>
      </c>
      <c r="S12" s="111" t="s">
        <v>128</v>
      </c>
      <c r="T12" s="299" t="s">
        <v>3933</v>
      </c>
    </row>
    <row r="13" spans="1:20" s="8" customFormat="1" ht="119.25" customHeight="1">
      <c r="A13" s="404" t="s">
        <v>3463</v>
      </c>
      <c r="B13" s="405" t="s">
        <v>3372</v>
      </c>
      <c r="C13" s="405" t="s">
        <v>4227</v>
      </c>
      <c r="D13" s="66" t="s">
        <v>3373</v>
      </c>
      <c r="E13" s="29" t="s">
        <v>337</v>
      </c>
      <c r="F13" s="39"/>
      <c r="G13" s="9"/>
      <c r="H13" s="300" t="s">
        <v>52</v>
      </c>
      <c r="I13" s="51" t="s">
        <v>101</v>
      </c>
      <c r="J13" s="51" t="s">
        <v>52</v>
      </c>
      <c r="K13" s="60" t="s">
        <v>5939</v>
      </c>
      <c r="L13" s="60" t="s">
        <v>5614</v>
      </c>
      <c r="M13" s="60" t="s">
        <v>5614</v>
      </c>
      <c r="N13" s="51" t="s">
        <v>16</v>
      </c>
      <c r="O13" s="60" t="s">
        <v>5762</v>
      </c>
      <c r="P13" s="81"/>
      <c r="Q13" s="111" t="s">
        <v>128</v>
      </c>
      <c r="R13" s="111" t="s">
        <v>128</v>
      </c>
      <c r="S13" s="111" t="s">
        <v>128</v>
      </c>
      <c r="T13" s="299" t="s">
        <v>3933</v>
      </c>
    </row>
    <row r="14" spans="1:20" s="8" customFormat="1" ht="46.5" customHeight="1">
      <c r="A14" s="404" t="s">
        <v>3484</v>
      </c>
      <c r="B14" s="405" t="s">
        <v>3374</v>
      </c>
      <c r="C14" s="405" t="s">
        <v>4228</v>
      </c>
      <c r="D14" s="66" t="s">
        <v>3375</v>
      </c>
      <c r="E14" s="29" t="s">
        <v>341</v>
      </c>
      <c r="F14" s="60"/>
      <c r="G14" s="60"/>
      <c r="H14" s="300" t="s">
        <v>52</v>
      </c>
      <c r="I14" s="51" t="s">
        <v>101</v>
      </c>
      <c r="J14" s="51" t="s">
        <v>52</v>
      </c>
      <c r="K14" s="60" t="s">
        <v>5614</v>
      </c>
      <c r="L14" s="60" t="s">
        <v>5614</v>
      </c>
      <c r="M14" s="60" t="s">
        <v>5614</v>
      </c>
      <c r="N14" s="51" t="s">
        <v>16</v>
      </c>
      <c r="O14" s="60" t="s">
        <v>4800</v>
      </c>
      <c r="P14" s="60"/>
      <c r="Q14" s="51" t="s">
        <v>128</v>
      </c>
      <c r="R14" s="51" t="s">
        <v>128</v>
      </c>
      <c r="S14" s="51" t="s">
        <v>128</v>
      </c>
      <c r="T14" s="299" t="s">
        <v>3933</v>
      </c>
    </row>
    <row r="15" spans="1:20" ht="91.5" customHeight="1">
      <c r="A15" s="404" t="s">
        <v>3485</v>
      </c>
      <c r="B15" s="405" t="s">
        <v>3376</v>
      </c>
      <c r="C15" s="405" t="s">
        <v>4229</v>
      </c>
      <c r="D15" s="66" t="s">
        <v>3377</v>
      </c>
      <c r="E15" s="29" t="s">
        <v>337</v>
      </c>
      <c r="F15" s="39"/>
      <c r="G15" s="9"/>
      <c r="H15" s="300" t="s">
        <v>52</v>
      </c>
      <c r="I15" s="51" t="s">
        <v>101</v>
      </c>
      <c r="J15" s="51" t="s">
        <v>52</v>
      </c>
      <c r="K15" s="60" t="s">
        <v>5937</v>
      </c>
      <c r="L15" s="60" t="s">
        <v>5614</v>
      </c>
      <c r="M15" s="60" t="s">
        <v>5614</v>
      </c>
      <c r="N15" s="51" t="s">
        <v>16</v>
      </c>
      <c r="O15" s="60" t="s">
        <v>5763</v>
      </c>
      <c r="P15" s="81"/>
      <c r="Q15" s="111" t="s">
        <v>128</v>
      </c>
      <c r="R15" s="111" t="s">
        <v>128</v>
      </c>
      <c r="S15" s="111" t="s">
        <v>128</v>
      </c>
      <c r="T15" s="299" t="s">
        <v>3933</v>
      </c>
    </row>
    <row r="16" spans="1:20" s="8" customFormat="1" ht="20.399999999999999">
      <c r="A16" s="207" t="s">
        <v>7840</v>
      </c>
      <c r="B16" s="207" t="s">
        <v>7872</v>
      </c>
      <c r="C16" s="399" t="s">
        <v>7873</v>
      </c>
      <c r="D16" s="131" t="s">
        <v>7877</v>
      </c>
      <c r="E16" s="132" t="s">
        <v>6165</v>
      </c>
      <c r="F16" s="33"/>
      <c r="G16" s="34"/>
      <c r="H16" s="34"/>
      <c r="I16" s="34"/>
      <c r="J16" s="34"/>
      <c r="K16" s="34"/>
      <c r="L16" s="149"/>
      <c r="M16" s="131"/>
      <c r="N16" s="137" t="s">
        <v>118</v>
      </c>
      <c r="O16" s="142"/>
      <c r="P16" s="131" t="s">
        <v>7878</v>
      </c>
      <c r="Q16" s="133" t="s">
        <v>126</v>
      </c>
      <c r="R16" s="133" t="s">
        <v>126</v>
      </c>
      <c r="S16" s="133" t="s">
        <v>128</v>
      </c>
      <c r="T16" s="130" t="s">
        <v>7722</v>
      </c>
    </row>
    <row r="17" spans="1:20" ht="56.25" customHeight="1">
      <c r="A17" s="407" t="s">
        <v>3665</v>
      </c>
      <c r="B17" s="407" t="s">
        <v>1885</v>
      </c>
      <c r="C17" s="408" t="s">
        <v>4197</v>
      </c>
      <c r="D17" s="189" t="s">
        <v>7067</v>
      </c>
      <c r="E17" s="301" t="s">
        <v>3658</v>
      </c>
      <c r="F17" s="302"/>
      <c r="G17" s="303"/>
      <c r="H17" s="303"/>
      <c r="I17" s="303"/>
      <c r="J17" s="303"/>
      <c r="K17" s="303"/>
      <c r="L17" s="303"/>
      <c r="M17" s="303"/>
      <c r="N17" s="301" t="s">
        <v>118</v>
      </c>
      <c r="O17" s="303"/>
      <c r="P17" s="189" t="s">
        <v>7068</v>
      </c>
      <c r="Q17" s="304" t="s">
        <v>126</v>
      </c>
      <c r="R17" s="304" t="s">
        <v>128</v>
      </c>
      <c r="S17" s="305" t="s">
        <v>128</v>
      </c>
      <c r="T17" s="304" t="s">
        <v>7003</v>
      </c>
    </row>
    <row r="18" spans="1:20" ht="96.75" customHeight="1">
      <c r="A18" s="407" t="s">
        <v>3666</v>
      </c>
      <c r="B18" s="407" t="s">
        <v>3699</v>
      </c>
      <c r="C18" s="408" t="s">
        <v>4230</v>
      </c>
      <c r="D18" s="131" t="s">
        <v>2289</v>
      </c>
      <c r="E18" s="132" t="s">
        <v>3660</v>
      </c>
      <c r="F18" s="33"/>
      <c r="G18" s="34"/>
      <c r="H18" s="34"/>
      <c r="I18" s="34"/>
      <c r="J18" s="34"/>
      <c r="K18" s="34"/>
      <c r="L18" s="149"/>
      <c r="M18" s="131"/>
      <c r="N18" s="137" t="s">
        <v>118</v>
      </c>
      <c r="O18" s="142"/>
      <c r="P18" s="131" t="s">
        <v>7069</v>
      </c>
      <c r="Q18" s="133" t="s">
        <v>126</v>
      </c>
      <c r="R18" s="133" t="s">
        <v>128</v>
      </c>
      <c r="S18" s="133" t="s">
        <v>128</v>
      </c>
      <c r="T18" s="130" t="s">
        <v>7003</v>
      </c>
    </row>
    <row r="19" spans="1:20" ht="45.6" customHeight="1">
      <c r="A19" s="407" t="s">
        <v>3667</v>
      </c>
      <c r="B19" s="407" t="s">
        <v>3380</v>
      </c>
      <c r="C19" s="408" t="s">
        <v>4130</v>
      </c>
      <c r="D19" s="189" t="s">
        <v>3381</v>
      </c>
      <c r="E19" s="301" t="s">
        <v>109</v>
      </c>
      <c r="F19" s="302"/>
      <c r="G19" s="303"/>
      <c r="H19" s="303"/>
      <c r="I19" s="303"/>
      <c r="J19" s="303"/>
      <c r="K19" s="303"/>
      <c r="L19" s="303"/>
      <c r="M19" s="303"/>
      <c r="N19" s="301" t="s">
        <v>118</v>
      </c>
      <c r="O19" s="303"/>
      <c r="P19" s="189" t="s">
        <v>3415</v>
      </c>
      <c r="Q19" s="304" t="s">
        <v>126</v>
      </c>
      <c r="R19" s="304" t="s">
        <v>128</v>
      </c>
      <c r="S19" s="304" t="s">
        <v>128</v>
      </c>
      <c r="T19" s="304" t="s">
        <v>6162</v>
      </c>
    </row>
    <row r="20" spans="1:20" ht="50.85" customHeight="1">
      <c r="A20" s="407" t="s">
        <v>3668</v>
      </c>
      <c r="B20" s="407" t="s">
        <v>4107</v>
      </c>
      <c r="C20" s="408" t="s">
        <v>4200</v>
      </c>
      <c r="D20" s="135" t="s">
        <v>7888</v>
      </c>
      <c r="E20" s="32" t="s">
        <v>7891</v>
      </c>
      <c r="F20" s="33"/>
      <c r="G20" s="34"/>
      <c r="H20" s="34"/>
      <c r="I20" s="34"/>
      <c r="J20" s="34"/>
      <c r="K20" s="34"/>
      <c r="L20" s="138"/>
      <c r="M20" s="135"/>
      <c r="N20" s="32" t="s">
        <v>118</v>
      </c>
      <c r="O20" s="32"/>
      <c r="P20" s="135" t="s">
        <v>7892</v>
      </c>
      <c r="Q20" s="143" t="s">
        <v>126</v>
      </c>
      <c r="R20" s="143" t="s">
        <v>126</v>
      </c>
      <c r="S20" s="143" t="s">
        <v>128</v>
      </c>
      <c r="T20" s="143" t="s">
        <v>7722</v>
      </c>
    </row>
    <row r="21" spans="1:20" ht="39" customHeight="1">
      <c r="A21" s="407" t="s">
        <v>3676</v>
      </c>
      <c r="B21" s="407" t="s">
        <v>3663</v>
      </c>
      <c r="C21" s="408" t="s">
        <v>4141</v>
      </c>
      <c r="D21" s="189" t="s">
        <v>3657</v>
      </c>
      <c r="E21" s="301" t="s">
        <v>1944</v>
      </c>
      <c r="F21" s="307"/>
      <c r="G21" s="308"/>
      <c r="H21" s="308"/>
      <c r="I21" s="308"/>
      <c r="J21" s="308"/>
      <c r="K21" s="308"/>
      <c r="L21" s="308"/>
      <c r="M21" s="308"/>
      <c r="N21" s="301" t="s">
        <v>118</v>
      </c>
      <c r="O21" s="309"/>
      <c r="P21" s="189" t="s">
        <v>7398</v>
      </c>
      <c r="Q21" s="301" t="s">
        <v>126</v>
      </c>
      <c r="R21" s="304" t="s">
        <v>128</v>
      </c>
      <c r="S21" s="304" t="s">
        <v>128</v>
      </c>
      <c r="T21" s="304" t="s">
        <v>3642</v>
      </c>
    </row>
    <row r="22" spans="1:20" s="56" customFormat="1" ht="100.5" customHeight="1">
      <c r="A22" s="407" t="s">
        <v>4925</v>
      </c>
      <c r="B22" s="407" t="s">
        <v>3383</v>
      </c>
      <c r="C22" s="408" t="s">
        <v>4231</v>
      </c>
      <c r="D22" s="189" t="s">
        <v>7444</v>
      </c>
      <c r="E22" s="301" t="s">
        <v>2279</v>
      </c>
      <c r="F22" s="302"/>
      <c r="G22" s="303"/>
      <c r="H22" s="303"/>
      <c r="I22" s="303"/>
      <c r="J22" s="303"/>
      <c r="K22" s="303"/>
      <c r="L22" s="303"/>
      <c r="M22" s="303"/>
      <c r="N22" s="301" t="s">
        <v>118</v>
      </c>
      <c r="O22" s="309"/>
      <c r="P22" s="189" t="s">
        <v>7445</v>
      </c>
      <c r="Q22" s="304" t="s">
        <v>126</v>
      </c>
      <c r="R22" s="304" t="s">
        <v>128</v>
      </c>
      <c r="S22" s="305" t="s">
        <v>128</v>
      </c>
      <c r="T22" s="304" t="s">
        <v>3642</v>
      </c>
    </row>
    <row r="23" spans="1:20" s="8" customFormat="1" ht="45" customHeight="1">
      <c r="A23" s="433" t="s">
        <v>4926</v>
      </c>
      <c r="B23" s="400" t="s">
        <v>5064</v>
      </c>
      <c r="C23" s="400" t="s">
        <v>4118</v>
      </c>
      <c r="D23" s="189" t="s">
        <v>4119</v>
      </c>
      <c r="E23" s="301" t="s">
        <v>337</v>
      </c>
      <c r="F23" s="434"/>
      <c r="G23" s="434"/>
      <c r="H23" s="388"/>
      <c r="I23" s="434"/>
      <c r="J23" s="434"/>
      <c r="K23" s="434"/>
      <c r="L23" s="434"/>
      <c r="M23" s="434"/>
      <c r="N23" s="388" t="s">
        <v>118</v>
      </c>
      <c r="O23" s="434"/>
      <c r="P23" s="189" t="s">
        <v>6970</v>
      </c>
      <c r="Q23" s="301" t="s">
        <v>126</v>
      </c>
      <c r="R23" s="32" t="s">
        <v>126</v>
      </c>
      <c r="S23" s="395" t="s">
        <v>126</v>
      </c>
      <c r="T23" s="143" t="s">
        <v>7722</v>
      </c>
    </row>
    <row r="24" spans="1:20" s="35" customFormat="1" ht="155.85" customHeight="1">
      <c r="A24" s="433" t="s">
        <v>4927</v>
      </c>
      <c r="B24" s="400" t="s">
        <v>5065</v>
      </c>
      <c r="C24" s="400" t="s">
        <v>4120</v>
      </c>
      <c r="D24" s="189" t="s">
        <v>6700</v>
      </c>
      <c r="E24" s="301" t="s">
        <v>337</v>
      </c>
      <c r="F24" s="434"/>
      <c r="G24" s="434"/>
      <c r="H24" s="388"/>
      <c r="I24" s="434"/>
      <c r="J24" s="434"/>
      <c r="K24" s="434"/>
      <c r="L24" s="434"/>
      <c r="M24" s="434"/>
      <c r="N24" s="388" t="s">
        <v>118</v>
      </c>
      <c r="O24" s="434"/>
      <c r="P24" s="385" t="s">
        <v>6831</v>
      </c>
      <c r="Q24" s="301" t="s">
        <v>126</v>
      </c>
      <c r="R24" s="32" t="s">
        <v>126</v>
      </c>
      <c r="S24" s="395" t="s">
        <v>126</v>
      </c>
      <c r="T24" s="143" t="s">
        <v>7722</v>
      </c>
    </row>
    <row r="25" spans="1:20" s="35" customFormat="1" ht="85.5" customHeight="1">
      <c r="A25" s="433" t="s">
        <v>4928</v>
      </c>
      <c r="B25" s="400" t="s">
        <v>5061</v>
      </c>
      <c r="C25" s="400" t="s">
        <v>4881</v>
      </c>
      <c r="D25" s="189" t="s">
        <v>6316</v>
      </c>
      <c r="E25" s="301" t="s">
        <v>4882</v>
      </c>
      <c r="F25" s="434"/>
      <c r="G25" s="434"/>
      <c r="H25" s="388"/>
      <c r="I25" s="434"/>
      <c r="J25" s="434"/>
      <c r="K25" s="434"/>
      <c r="L25" s="434"/>
      <c r="M25" s="434"/>
      <c r="N25" s="388" t="s">
        <v>118</v>
      </c>
      <c r="O25" s="434"/>
      <c r="P25" s="189" t="s">
        <v>6317</v>
      </c>
      <c r="Q25" s="301" t="s">
        <v>126</v>
      </c>
      <c r="R25" s="32" t="s">
        <v>126</v>
      </c>
      <c r="S25" s="32" t="s">
        <v>128</v>
      </c>
      <c r="T25" s="301" t="s">
        <v>5622</v>
      </c>
    </row>
    <row r="26" spans="1:20" s="35" customFormat="1">
      <c r="A26" s="278" t="s">
        <v>3821</v>
      </c>
      <c r="B26" s="272"/>
      <c r="C26" s="272"/>
      <c r="D26" s="269"/>
      <c r="E26" s="570"/>
      <c r="F26" s="269"/>
      <c r="G26" s="269"/>
      <c r="H26" s="269"/>
      <c r="I26" s="269"/>
      <c r="J26" s="269"/>
      <c r="K26" s="269"/>
      <c r="L26" s="269"/>
      <c r="M26" s="269"/>
      <c r="N26" s="269"/>
      <c r="O26" s="269"/>
      <c r="P26" s="269"/>
      <c r="Q26" s="269"/>
      <c r="R26" s="269"/>
      <c r="S26" s="269"/>
      <c r="T26" s="271"/>
    </row>
  </sheetData>
  <autoFilter ref="A3:A26" xr:uid="{A482EE70-C388-4A93-BD15-6449B0D02750}"/>
  <mergeCells count="22">
    <mergeCell ref="Q4:S4"/>
    <mergeCell ref="T8:T10"/>
    <mergeCell ref="L8:L10"/>
    <mergeCell ref="H8:H10"/>
    <mergeCell ref="I8:I10"/>
    <mergeCell ref="J8:J10"/>
    <mergeCell ref="K8:K10"/>
    <mergeCell ref="O8:O10"/>
    <mergeCell ref="P8:P10"/>
    <mergeCell ref="Q8:Q10"/>
    <mergeCell ref="R8:R10"/>
    <mergeCell ref="S8:S10"/>
    <mergeCell ref="M8:M10"/>
    <mergeCell ref="L3:M3"/>
    <mergeCell ref="E8:E10"/>
    <mergeCell ref="N8:N10"/>
    <mergeCell ref="A8:A10"/>
    <mergeCell ref="B8:B10"/>
    <mergeCell ref="D8:D10"/>
    <mergeCell ref="C8:C10"/>
    <mergeCell ref="H3:K3"/>
    <mergeCell ref="H4:K4"/>
  </mergeCells>
  <pageMargins left="0.25" right="0.25" top="0.75" bottom="0.75" header="0.3" footer="0.3"/>
  <pageSetup paperSize="8" scale="43"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3" stopIfTrue="1" id="{D09C5515-8A1B-4AA8-B8AF-F4BE159814BA}">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16B853AC-5401-4DCB-BCEC-8B3A275C7496}">
            <xm:f>'\\IC.Green.Net\IC_User_DFS\Users\deel1\Desktop\[Maternity Services Data Set Technical Output Specification.xlsm]MAT101Booking'!#REF!=yes</xm:f>
            <x14:dxf>
              <fill>
                <patternFill>
                  <bgColor indexed="43"/>
                </patternFill>
              </fill>
            </x14:dxf>
          </x14:cfRule>
          <xm:sqref>P18</xm:sqref>
        </x14:conditionalFormatting>
        <x14:conditionalFormatting xmlns:xm="http://schemas.microsoft.com/office/excel/2006/main">
          <x14:cfRule type="expression" priority="1" stopIfTrue="1" id="{78683244-6518-4695-B825-A47F2E58D13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6F739F76-69B2-4275-82A1-C9375DD8981F}">
            <xm:f>'\\IC.Green.Net\IC_User_DFS\Users\deel1\Desktop\[Maternity Services Data Set Technical Output Specification.xlsm]MAT101Booking'!#REF!=yes</xm:f>
            <x14:dxf>
              <fill>
                <patternFill>
                  <bgColor indexed="43"/>
                </patternFill>
              </fill>
            </x14:dxf>
          </x14:cfRule>
          <xm:sqref>P16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2C0BB-2503-4B08-A423-FEE705F72365}">
  <sheetPr codeName="Sheet4">
    <tabColor rgb="FFEAEAEA"/>
    <pageSetUpPr fitToPage="1"/>
  </sheetPr>
  <dimension ref="A1:T25"/>
  <sheetViews>
    <sheetView zoomScaleNormal="100" workbookViewId="0">
      <selection activeCell="O7" sqref="O7"/>
    </sheetView>
  </sheetViews>
  <sheetFormatPr defaultColWidth="9" defaultRowHeight="13.2"/>
  <cols>
    <col min="1" max="1" width="11.21875" style="57" customWidth="1"/>
    <col min="2" max="2" width="24.77734375" customWidth="1"/>
    <col min="3" max="3" width="15.5546875" customWidth="1"/>
    <col min="4" max="4" width="39" customWidth="1"/>
    <col min="5" max="5" width="14" style="12" customWidth="1"/>
    <col min="6" max="6" width="10.77734375" customWidth="1"/>
    <col min="7" max="7" width="30.77734375" customWidth="1"/>
    <col min="8" max="9" width="11.5546875" customWidth="1"/>
    <col min="10" max="10" width="10" customWidth="1"/>
    <col min="11" max="11" width="32.77734375" customWidth="1"/>
    <col min="12" max="12" width="12.5546875" customWidth="1"/>
    <col min="13" max="13" width="32.77734375" customWidth="1"/>
    <col min="14" max="14" width="14.21875" style="35" customWidth="1"/>
    <col min="15" max="15" width="102" customWidth="1"/>
    <col min="16" max="16" width="66" customWidth="1"/>
    <col min="17" max="17" width="13.77734375" customWidth="1"/>
    <col min="18" max="18" width="12.5546875" customWidth="1"/>
    <col min="19" max="19" width="13.77734375" customWidth="1"/>
  </cols>
  <sheetData>
    <row r="1" spans="1:20" ht="12.75" customHeigh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4.25" customHeight="1">
      <c r="A2" s="280" t="s">
        <v>3819</v>
      </c>
      <c r="B2" s="276"/>
      <c r="C2" s="272"/>
      <c r="D2" s="269"/>
      <c r="E2" s="570"/>
      <c r="F2" s="269"/>
      <c r="G2" s="269"/>
      <c r="H2" s="269"/>
      <c r="I2" s="269"/>
      <c r="J2" s="269"/>
      <c r="K2" s="269"/>
      <c r="L2" s="269"/>
      <c r="M2" s="269"/>
      <c r="N2" s="269"/>
      <c r="O2" s="270"/>
      <c r="P2" s="269"/>
      <c r="Q2" s="269"/>
      <c r="R2" s="269"/>
      <c r="S2" s="269"/>
      <c r="T2" s="271"/>
    </row>
    <row r="3" spans="1:20" ht="84.75" customHeight="1">
      <c r="A3" s="257" t="s">
        <v>3412</v>
      </c>
      <c r="B3" s="325"/>
      <c r="C3" s="325"/>
      <c r="D3" s="326"/>
      <c r="E3" s="582"/>
      <c r="F3" s="320"/>
      <c r="G3" s="320"/>
      <c r="H3" s="754" t="s">
        <v>7921</v>
      </c>
      <c r="I3" s="755"/>
      <c r="J3" s="755"/>
      <c r="K3" s="841"/>
      <c r="L3" s="754" t="s">
        <v>3921</v>
      </c>
      <c r="M3" s="755"/>
      <c r="N3" s="618" t="s">
        <v>8106</v>
      </c>
      <c r="O3" s="250" t="s">
        <v>8211</v>
      </c>
      <c r="P3" s="320"/>
      <c r="Q3" s="320"/>
      <c r="R3" s="320"/>
      <c r="S3" s="320"/>
      <c r="T3" s="321"/>
    </row>
    <row r="4" spans="1:20" ht="70.5" customHeight="1">
      <c r="A4" s="230" t="s">
        <v>86</v>
      </c>
      <c r="B4" s="229" t="s">
        <v>3768</v>
      </c>
      <c r="C4" s="229" t="s">
        <v>5612</v>
      </c>
      <c r="D4" s="229" t="s">
        <v>59</v>
      </c>
      <c r="E4" s="234" t="s">
        <v>60</v>
      </c>
      <c r="F4" s="234" t="s">
        <v>61</v>
      </c>
      <c r="G4" s="229" t="s">
        <v>62</v>
      </c>
      <c r="H4" s="751" t="s">
        <v>3101</v>
      </c>
      <c r="I4" s="752"/>
      <c r="J4" s="752"/>
      <c r="K4" s="753"/>
      <c r="L4" s="235" t="s">
        <v>97</v>
      </c>
      <c r="M4" s="229" t="s">
        <v>63</v>
      </c>
      <c r="N4" s="231" t="s">
        <v>6421</v>
      </c>
      <c r="O4" s="297" t="s">
        <v>3363</v>
      </c>
      <c r="P4" s="229" t="s">
        <v>3364</v>
      </c>
      <c r="Q4" s="751" t="s">
        <v>1878</v>
      </c>
      <c r="R4" s="752"/>
      <c r="S4" s="753"/>
      <c r="T4" s="230" t="s">
        <v>3365</v>
      </c>
    </row>
    <row r="5" spans="1:20" s="8" customFormat="1" ht="44.1" customHeight="1">
      <c r="A5" s="239"/>
      <c r="B5" s="229"/>
      <c r="C5" s="229"/>
      <c r="D5" s="229"/>
      <c r="E5" s="234"/>
      <c r="F5" s="229"/>
      <c r="G5" s="229"/>
      <c r="H5" s="234" t="s">
        <v>90</v>
      </c>
      <c r="I5" s="234" t="s">
        <v>91</v>
      </c>
      <c r="J5" s="234" t="s">
        <v>92</v>
      </c>
      <c r="K5" s="234" t="s">
        <v>93</v>
      </c>
      <c r="L5" s="234"/>
      <c r="M5" s="234"/>
      <c r="N5" s="231"/>
      <c r="O5" s="229"/>
      <c r="P5" s="298"/>
      <c r="Q5" s="230" t="s">
        <v>1881</v>
      </c>
      <c r="R5" s="230" t="s">
        <v>1882</v>
      </c>
      <c r="S5" s="230" t="s">
        <v>7661</v>
      </c>
      <c r="T5" s="230"/>
    </row>
    <row r="6" spans="1:20" s="8" customFormat="1" ht="51" customHeight="1">
      <c r="A6" s="404" t="s">
        <v>3480</v>
      </c>
      <c r="B6" s="405" t="s">
        <v>3366</v>
      </c>
      <c r="C6" s="404" t="s">
        <v>4223</v>
      </c>
      <c r="D6" s="60" t="s">
        <v>3791</v>
      </c>
      <c r="E6" s="51" t="s">
        <v>68</v>
      </c>
      <c r="F6" s="60"/>
      <c r="G6" s="60"/>
      <c r="H6" s="51" t="s">
        <v>101</v>
      </c>
      <c r="I6" s="51" t="s">
        <v>101</v>
      </c>
      <c r="J6" s="51" t="s">
        <v>52</v>
      </c>
      <c r="K6" s="60" t="s">
        <v>5614</v>
      </c>
      <c r="L6" s="60" t="s">
        <v>5614</v>
      </c>
      <c r="M6" s="60" t="s">
        <v>5614</v>
      </c>
      <c r="N6" s="51" t="s">
        <v>38</v>
      </c>
      <c r="O6" s="60" t="s">
        <v>5764</v>
      </c>
      <c r="P6" s="81"/>
      <c r="Q6" s="111" t="s">
        <v>128</v>
      </c>
      <c r="R6" s="111" t="s">
        <v>128</v>
      </c>
      <c r="S6" s="111" t="s">
        <v>128</v>
      </c>
      <c r="T6" s="111" t="s">
        <v>3358</v>
      </c>
    </row>
    <row r="7" spans="1:20" s="8" customFormat="1" ht="18" customHeight="1">
      <c r="A7" s="833" t="s">
        <v>3481</v>
      </c>
      <c r="B7" s="833" t="s">
        <v>3385</v>
      </c>
      <c r="C7" s="833" t="s">
        <v>4232</v>
      </c>
      <c r="D7" s="759" t="s">
        <v>3386</v>
      </c>
      <c r="E7" s="762" t="s">
        <v>27</v>
      </c>
      <c r="F7" s="39">
        <v>10</v>
      </c>
      <c r="G7" s="9" t="s">
        <v>4042</v>
      </c>
      <c r="H7" s="762" t="s">
        <v>101</v>
      </c>
      <c r="I7" s="762" t="s">
        <v>101</v>
      </c>
      <c r="J7" s="762" t="s">
        <v>107</v>
      </c>
      <c r="K7" s="762" t="s">
        <v>5614</v>
      </c>
      <c r="L7" s="762" t="s">
        <v>5614</v>
      </c>
      <c r="M7" s="762" t="s">
        <v>5614</v>
      </c>
      <c r="N7" s="762" t="s">
        <v>38</v>
      </c>
      <c r="O7" s="759" t="s">
        <v>6101</v>
      </c>
      <c r="P7" s="762"/>
      <c r="Q7" s="762" t="s">
        <v>128</v>
      </c>
      <c r="R7" s="762" t="s">
        <v>128</v>
      </c>
      <c r="S7" s="762" t="s">
        <v>128</v>
      </c>
      <c r="T7" s="762" t="s">
        <v>3358</v>
      </c>
    </row>
    <row r="8" spans="1:20" s="8" customFormat="1" ht="18" customHeight="1">
      <c r="A8" s="834"/>
      <c r="B8" s="834" t="e">
        <v>#N/A</v>
      </c>
      <c r="C8" s="834"/>
      <c r="D8" s="760" t="e">
        <v>#N/A</v>
      </c>
      <c r="E8" s="763" t="e">
        <v>#N/A</v>
      </c>
      <c r="F8" s="39">
        <v>11</v>
      </c>
      <c r="G8" s="9" t="s">
        <v>3487</v>
      </c>
      <c r="H8" s="763" t="e">
        <v>#N/A</v>
      </c>
      <c r="I8" s="763" t="e">
        <v>#N/A</v>
      </c>
      <c r="J8" s="763" t="e">
        <v>#N/A</v>
      </c>
      <c r="K8" s="763" t="e">
        <v>#N/A</v>
      </c>
      <c r="L8" s="763" t="e">
        <v>#N/A</v>
      </c>
      <c r="M8" s="763" t="e">
        <v>#N/A</v>
      </c>
      <c r="N8" s="763" t="e">
        <v>#N/A</v>
      </c>
      <c r="O8" s="760" t="e">
        <v>#N/A</v>
      </c>
      <c r="P8" s="763"/>
      <c r="Q8" s="763"/>
      <c r="R8" s="763"/>
      <c r="S8" s="763"/>
      <c r="T8" s="763"/>
    </row>
    <row r="9" spans="1:20" s="8" customFormat="1" ht="18" customHeight="1">
      <c r="A9" s="834"/>
      <c r="B9" s="834" t="e">
        <v>#N/A</v>
      </c>
      <c r="C9" s="834"/>
      <c r="D9" s="760" t="e">
        <v>#N/A</v>
      </c>
      <c r="E9" s="763" t="e">
        <v>#N/A</v>
      </c>
      <c r="F9" s="39">
        <v>12</v>
      </c>
      <c r="G9" s="9" t="s">
        <v>3488</v>
      </c>
      <c r="H9" s="763" t="e">
        <v>#N/A</v>
      </c>
      <c r="I9" s="763" t="e">
        <v>#N/A</v>
      </c>
      <c r="J9" s="763" t="e">
        <v>#N/A</v>
      </c>
      <c r="K9" s="763" t="e">
        <v>#N/A</v>
      </c>
      <c r="L9" s="763" t="e">
        <v>#N/A</v>
      </c>
      <c r="M9" s="763" t="e">
        <v>#N/A</v>
      </c>
      <c r="N9" s="763" t="e">
        <v>#N/A</v>
      </c>
      <c r="O9" s="760" t="e">
        <v>#N/A</v>
      </c>
      <c r="P9" s="763"/>
      <c r="Q9" s="763"/>
      <c r="R9" s="763"/>
      <c r="S9" s="763"/>
      <c r="T9" s="763"/>
    </row>
    <row r="10" spans="1:20" s="8" customFormat="1" ht="18" customHeight="1">
      <c r="A10" s="834"/>
      <c r="B10" s="834" t="e">
        <v>#N/A</v>
      </c>
      <c r="C10" s="834"/>
      <c r="D10" s="760" t="e">
        <v>#N/A</v>
      </c>
      <c r="E10" s="763" t="e">
        <v>#N/A</v>
      </c>
      <c r="F10" s="39">
        <v>13</v>
      </c>
      <c r="G10" s="9" t="s">
        <v>3489</v>
      </c>
      <c r="H10" s="763" t="e">
        <v>#N/A</v>
      </c>
      <c r="I10" s="763" t="e">
        <v>#N/A</v>
      </c>
      <c r="J10" s="763" t="e">
        <v>#N/A</v>
      </c>
      <c r="K10" s="763" t="e">
        <v>#N/A</v>
      </c>
      <c r="L10" s="763" t="e">
        <v>#N/A</v>
      </c>
      <c r="M10" s="763" t="e">
        <v>#N/A</v>
      </c>
      <c r="N10" s="763" t="e">
        <v>#N/A</v>
      </c>
      <c r="O10" s="760" t="e">
        <v>#N/A</v>
      </c>
      <c r="P10" s="763"/>
      <c r="Q10" s="763"/>
      <c r="R10" s="763"/>
      <c r="S10" s="763"/>
      <c r="T10" s="763"/>
    </row>
    <row r="11" spans="1:20" s="8" customFormat="1" ht="18" customHeight="1">
      <c r="A11" s="834"/>
      <c r="B11" s="834" t="e">
        <v>#N/A</v>
      </c>
      <c r="C11" s="834"/>
      <c r="D11" s="760" t="e">
        <v>#N/A</v>
      </c>
      <c r="E11" s="763" t="e">
        <v>#N/A</v>
      </c>
      <c r="F11" s="39">
        <v>14</v>
      </c>
      <c r="G11" s="9" t="s">
        <v>3490</v>
      </c>
      <c r="H11" s="763" t="e">
        <v>#N/A</v>
      </c>
      <c r="I11" s="763" t="e">
        <v>#N/A</v>
      </c>
      <c r="J11" s="763" t="e">
        <v>#N/A</v>
      </c>
      <c r="K11" s="763" t="e">
        <v>#N/A</v>
      </c>
      <c r="L11" s="763" t="e">
        <v>#N/A</v>
      </c>
      <c r="M11" s="763" t="e">
        <v>#N/A</v>
      </c>
      <c r="N11" s="763" t="e">
        <v>#N/A</v>
      </c>
      <c r="O11" s="760" t="e">
        <v>#N/A</v>
      </c>
      <c r="P11" s="763"/>
      <c r="Q11" s="763"/>
      <c r="R11" s="763"/>
      <c r="S11" s="763"/>
      <c r="T11" s="763"/>
    </row>
    <row r="12" spans="1:20" s="8" customFormat="1" ht="27.75" customHeight="1">
      <c r="A12" s="840"/>
      <c r="B12" s="840" t="e">
        <v>#N/A</v>
      </c>
      <c r="C12" s="840"/>
      <c r="D12" s="761" t="e">
        <v>#N/A</v>
      </c>
      <c r="E12" s="764" t="e">
        <v>#N/A</v>
      </c>
      <c r="F12" s="39">
        <v>15</v>
      </c>
      <c r="G12" s="9" t="s">
        <v>1884</v>
      </c>
      <c r="H12" s="764" t="e">
        <v>#N/A</v>
      </c>
      <c r="I12" s="764" t="e">
        <v>#N/A</v>
      </c>
      <c r="J12" s="764" t="e">
        <v>#N/A</v>
      </c>
      <c r="K12" s="764" t="e">
        <v>#N/A</v>
      </c>
      <c r="L12" s="764" t="e">
        <v>#N/A</v>
      </c>
      <c r="M12" s="764" t="e">
        <v>#N/A</v>
      </c>
      <c r="N12" s="764" t="e">
        <v>#N/A</v>
      </c>
      <c r="O12" s="761" t="e">
        <v>#N/A</v>
      </c>
      <c r="P12" s="764"/>
      <c r="Q12" s="764"/>
      <c r="R12" s="764"/>
      <c r="S12" s="764"/>
      <c r="T12" s="764"/>
    </row>
    <row r="13" spans="1:20" s="8" customFormat="1" ht="155.25" customHeight="1">
      <c r="A13" s="404" t="s">
        <v>3482</v>
      </c>
      <c r="B13" s="405" t="s">
        <v>3387</v>
      </c>
      <c r="C13" s="405" t="s">
        <v>4233</v>
      </c>
      <c r="D13" s="66" t="s">
        <v>3389</v>
      </c>
      <c r="E13" s="29" t="s">
        <v>337</v>
      </c>
      <c r="F13" s="39"/>
      <c r="G13" s="9"/>
      <c r="H13" s="39" t="s">
        <v>52</v>
      </c>
      <c r="I13" s="39" t="s">
        <v>101</v>
      </c>
      <c r="J13" s="39" t="s">
        <v>52</v>
      </c>
      <c r="K13" s="9" t="s">
        <v>5935</v>
      </c>
      <c r="L13" s="9" t="s">
        <v>5614</v>
      </c>
      <c r="M13" s="9" t="s">
        <v>5614</v>
      </c>
      <c r="N13" s="39" t="s">
        <v>16</v>
      </c>
      <c r="O13" s="66" t="s">
        <v>5765</v>
      </c>
      <c r="P13" s="81"/>
      <c r="Q13" s="111" t="s">
        <v>128</v>
      </c>
      <c r="R13" s="111" t="s">
        <v>128</v>
      </c>
      <c r="S13" s="111" t="s">
        <v>128</v>
      </c>
      <c r="T13" s="111" t="s">
        <v>3933</v>
      </c>
    </row>
    <row r="14" spans="1:20" ht="33.75" customHeight="1">
      <c r="A14" s="404" t="s">
        <v>3483</v>
      </c>
      <c r="B14" s="405" t="s">
        <v>3390</v>
      </c>
      <c r="C14" s="405" t="s">
        <v>4234</v>
      </c>
      <c r="D14" s="66" t="s">
        <v>3391</v>
      </c>
      <c r="E14" s="29" t="s">
        <v>341</v>
      </c>
      <c r="F14" s="39"/>
      <c r="G14" s="9"/>
      <c r="H14" s="39" t="s">
        <v>52</v>
      </c>
      <c r="I14" s="39" t="s">
        <v>101</v>
      </c>
      <c r="J14" s="39" t="s">
        <v>52</v>
      </c>
      <c r="K14" s="9" t="s">
        <v>5614</v>
      </c>
      <c r="L14" s="9" t="s">
        <v>5614</v>
      </c>
      <c r="M14" s="9" t="s">
        <v>5614</v>
      </c>
      <c r="N14" s="39" t="s">
        <v>16</v>
      </c>
      <c r="O14" s="66" t="s">
        <v>4668</v>
      </c>
      <c r="P14" s="81"/>
      <c r="Q14" s="111" t="s">
        <v>128</v>
      </c>
      <c r="R14" s="111" t="s">
        <v>128</v>
      </c>
      <c r="S14" s="310" t="s">
        <v>128</v>
      </c>
      <c r="T14" s="111" t="s">
        <v>3803</v>
      </c>
    </row>
    <row r="15" spans="1:20" s="8" customFormat="1" ht="20.399999999999999">
      <c r="A15" s="207" t="s">
        <v>7841</v>
      </c>
      <c r="B15" s="207" t="s">
        <v>7872</v>
      </c>
      <c r="C15" s="399" t="s">
        <v>7873</v>
      </c>
      <c r="D15" s="131" t="s">
        <v>7877</v>
      </c>
      <c r="E15" s="132" t="s">
        <v>6165</v>
      </c>
      <c r="F15" s="33"/>
      <c r="G15" s="34"/>
      <c r="H15" s="34"/>
      <c r="I15" s="34"/>
      <c r="J15" s="34"/>
      <c r="K15" s="34"/>
      <c r="L15" s="149"/>
      <c r="M15" s="131"/>
      <c r="N15" s="137" t="s">
        <v>118</v>
      </c>
      <c r="O15" s="142"/>
      <c r="P15" s="131" t="s">
        <v>7878</v>
      </c>
      <c r="Q15" s="133" t="s">
        <v>126</v>
      </c>
      <c r="R15" s="133" t="s">
        <v>126</v>
      </c>
      <c r="S15" s="133" t="s">
        <v>128</v>
      </c>
      <c r="T15" s="130" t="s">
        <v>7722</v>
      </c>
    </row>
    <row r="16" spans="1:20" s="35" customFormat="1" ht="47.25" customHeight="1">
      <c r="A16" s="407" t="s">
        <v>3671</v>
      </c>
      <c r="B16" s="407" t="s">
        <v>1885</v>
      </c>
      <c r="C16" s="408" t="s">
        <v>4197</v>
      </c>
      <c r="D16" s="189" t="s">
        <v>7067</v>
      </c>
      <c r="E16" s="301" t="s">
        <v>3658</v>
      </c>
      <c r="F16" s="301"/>
      <c r="G16" s="301"/>
      <c r="H16" s="301"/>
      <c r="I16" s="301"/>
      <c r="J16" s="301"/>
      <c r="K16" s="301"/>
      <c r="L16" s="301"/>
      <c r="M16" s="301"/>
      <c r="N16" s="301" t="s">
        <v>118</v>
      </c>
      <c r="O16" s="301"/>
      <c r="P16" s="189" t="s">
        <v>7068</v>
      </c>
      <c r="Q16" s="301" t="s">
        <v>126</v>
      </c>
      <c r="R16" s="301" t="s">
        <v>128</v>
      </c>
      <c r="S16" s="301" t="s">
        <v>128</v>
      </c>
      <c r="T16" s="304" t="s">
        <v>7003</v>
      </c>
    </row>
    <row r="17" spans="1:20" s="35" customFormat="1" ht="88.5" customHeight="1">
      <c r="A17" s="407" t="s">
        <v>3672</v>
      </c>
      <c r="B17" s="407" t="s">
        <v>3700</v>
      </c>
      <c r="C17" s="408" t="s">
        <v>4235</v>
      </c>
      <c r="D17" s="131" t="s">
        <v>2289</v>
      </c>
      <c r="E17" s="132" t="s">
        <v>3660</v>
      </c>
      <c r="F17" s="33"/>
      <c r="G17" s="34"/>
      <c r="H17" s="34"/>
      <c r="I17" s="34"/>
      <c r="J17" s="34"/>
      <c r="K17" s="34"/>
      <c r="L17" s="149"/>
      <c r="M17" s="131"/>
      <c r="N17" s="137" t="s">
        <v>118</v>
      </c>
      <c r="O17" s="142"/>
      <c r="P17" s="131" t="s">
        <v>7069</v>
      </c>
      <c r="Q17" s="133" t="s">
        <v>126</v>
      </c>
      <c r="R17" s="133" t="s">
        <v>128</v>
      </c>
      <c r="S17" s="133" t="s">
        <v>128</v>
      </c>
      <c r="T17" s="130" t="s">
        <v>7003</v>
      </c>
    </row>
    <row r="18" spans="1:20" s="35" customFormat="1" ht="38.1" customHeight="1">
      <c r="A18" s="407" t="s">
        <v>3673</v>
      </c>
      <c r="B18" s="407" t="s">
        <v>3380</v>
      </c>
      <c r="C18" s="408" t="s">
        <v>4130</v>
      </c>
      <c r="D18" s="189" t="s">
        <v>3381</v>
      </c>
      <c r="E18" s="301" t="s">
        <v>109</v>
      </c>
      <c r="F18" s="301"/>
      <c r="G18" s="301"/>
      <c r="H18" s="301"/>
      <c r="I18" s="301"/>
      <c r="J18" s="301"/>
      <c r="K18" s="301"/>
      <c r="L18" s="301"/>
      <c r="M18" s="301"/>
      <c r="N18" s="301" t="s">
        <v>118</v>
      </c>
      <c r="O18" s="301"/>
      <c r="P18" s="189" t="s">
        <v>3415</v>
      </c>
      <c r="Q18" s="301" t="s">
        <v>126</v>
      </c>
      <c r="R18" s="301" t="s">
        <v>128</v>
      </c>
      <c r="S18" s="301" t="s">
        <v>128</v>
      </c>
      <c r="T18" s="304" t="s">
        <v>6162</v>
      </c>
    </row>
    <row r="19" spans="1:20" s="35" customFormat="1" ht="24" customHeight="1">
      <c r="A19" s="407" t="s">
        <v>3674</v>
      </c>
      <c r="B19" s="407" t="s">
        <v>4107</v>
      </c>
      <c r="C19" s="408" t="s">
        <v>4200</v>
      </c>
      <c r="D19" s="135" t="s">
        <v>7888</v>
      </c>
      <c r="E19" s="32" t="s">
        <v>7891</v>
      </c>
      <c r="F19" s="33"/>
      <c r="G19" s="34"/>
      <c r="H19" s="34"/>
      <c r="I19" s="34"/>
      <c r="J19" s="34"/>
      <c r="K19" s="34"/>
      <c r="L19" s="138"/>
      <c r="M19" s="135"/>
      <c r="N19" s="32" t="s">
        <v>118</v>
      </c>
      <c r="O19" s="32"/>
      <c r="P19" s="135" t="s">
        <v>7892</v>
      </c>
      <c r="Q19" s="143" t="s">
        <v>126</v>
      </c>
      <c r="R19" s="143" t="s">
        <v>126</v>
      </c>
      <c r="S19" s="143" t="s">
        <v>128</v>
      </c>
      <c r="T19" s="143" t="s">
        <v>7722</v>
      </c>
    </row>
    <row r="20" spans="1:20" s="35" customFormat="1" ht="47.1" customHeight="1">
      <c r="A20" s="407" t="s">
        <v>3675</v>
      </c>
      <c r="B20" s="407" t="s">
        <v>3663</v>
      </c>
      <c r="C20" s="408" t="s">
        <v>4141</v>
      </c>
      <c r="D20" s="189" t="s">
        <v>3657</v>
      </c>
      <c r="E20" s="301" t="s">
        <v>1944</v>
      </c>
      <c r="F20" s="301"/>
      <c r="G20" s="301"/>
      <c r="H20" s="301"/>
      <c r="I20" s="301"/>
      <c r="J20" s="301"/>
      <c r="K20" s="301"/>
      <c r="L20" s="301"/>
      <c r="M20" s="301"/>
      <c r="N20" s="301" t="s">
        <v>118</v>
      </c>
      <c r="O20" s="301"/>
      <c r="P20" s="189" t="s">
        <v>7398</v>
      </c>
      <c r="Q20" s="301" t="s">
        <v>126</v>
      </c>
      <c r="R20" s="301" t="s">
        <v>128</v>
      </c>
      <c r="S20" s="301" t="s">
        <v>128</v>
      </c>
      <c r="T20" s="304" t="s">
        <v>4933</v>
      </c>
    </row>
    <row r="21" spans="1:20" s="35" customFormat="1">
      <c r="A21" s="407" t="s">
        <v>4929</v>
      </c>
      <c r="B21" s="407" t="s">
        <v>3383</v>
      </c>
      <c r="C21" s="408" t="s">
        <v>4231</v>
      </c>
      <c r="D21" s="189" t="s">
        <v>7444</v>
      </c>
      <c r="E21" s="301" t="s">
        <v>2279</v>
      </c>
      <c r="F21" s="301"/>
      <c r="G21" s="301"/>
      <c r="H21" s="301"/>
      <c r="I21" s="301"/>
      <c r="J21" s="301"/>
      <c r="K21" s="301"/>
      <c r="L21" s="301"/>
      <c r="M21" s="301"/>
      <c r="N21" s="301" t="s">
        <v>118</v>
      </c>
      <c r="O21" s="301"/>
      <c r="P21" s="189" t="s">
        <v>7445</v>
      </c>
      <c r="Q21" s="301" t="s">
        <v>126</v>
      </c>
      <c r="R21" s="301" t="s">
        <v>128</v>
      </c>
      <c r="S21" s="301" t="s">
        <v>128</v>
      </c>
      <c r="T21" s="304" t="s">
        <v>4933</v>
      </c>
    </row>
    <row r="22" spans="1:20" s="35" customFormat="1" ht="53.25" customHeight="1">
      <c r="A22" s="433" t="s">
        <v>5822</v>
      </c>
      <c r="B22" s="400" t="s">
        <v>5064</v>
      </c>
      <c r="C22" s="400" t="s">
        <v>4118</v>
      </c>
      <c r="D22" s="189" t="s">
        <v>4119</v>
      </c>
      <c r="E22" s="301" t="s">
        <v>337</v>
      </c>
      <c r="F22" s="434"/>
      <c r="G22" s="434"/>
      <c r="H22" s="388"/>
      <c r="I22" s="434"/>
      <c r="J22" s="434"/>
      <c r="K22" s="434"/>
      <c r="L22" s="434"/>
      <c r="M22" s="434"/>
      <c r="N22" s="388" t="s">
        <v>118</v>
      </c>
      <c r="O22" s="434"/>
      <c r="P22" s="189" t="s">
        <v>6970</v>
      </c>
      <c r="Q22" s="301" t="s">
        <v>126</v>
      </c>
      <c r="R22" s="32" t="s">
        <v>126</v>
      </c>
      <c r="S22" s="395" t="s">
        <v>126</v>
      </c>
      <c r="T22" s="143" t="s">
        <v>7722</v>
      </c>
    </row>
    <row r="23" spans="1:20" s="35" customFormat="1" ht="138" customHeight="1">
      <c r="A23" s="433" t="s">
        <v>5823</v>
      </c>
      <c r="B23" s="400" t="s">
        <v>5065</v>
      </c>
      <c r="C23" s="400" t="s">
        <v>4120</v>
      </c>
      <c r="D23" s="189" t="s">
        <v>6701</v>
      </c>
      <c r="E23" s="301" t="s">
        <v>337</v>
      </c>
      <c r="F23" s="434"/>
      <c r="G23" s="434"/>
      <c r="H23" s="388"/>
      <c r="I23" s="434"/>
      <c r="J23" s="434"/>
      <c r="K23" s="434"/>
      <c r="L23" s="434"/>
      <c r="M23" s="434"/>
      <c r="N23" s="388" t="s">
        <v>118</v>
      </c>
      <c r="O23" s="434"/>
      <c r="P23" s="385" t="s">
        <v>6832</v>
      </c>
      <c r="Q23" s="301" t="s">
        <v>126</v>
      </c>
      <c r="R23" s="32" t="s">
        <v>126</v>
      </c>
      <c r="S23" s="395" t="s">
        <v>126</v>
      </c>
      <c r="T23" s="143" t="s">
        <v>7722</v>
      </c>
    </row>
    <row r="24" spans="1:20" s="35" customFormat="1" ht="83.1" customHeight="1">
      <c r="A24" s="433" t="s">
        <v>5824</v>
      </c>
      <c r="B24" s="400" t="s">
        <v>5061</v>
      </c>
      <c r="C24" s="400" t="s">
        <v>4881</v>
      </c>
      <c r="D24" s="189" t="s">
        <v>6316</v>
      </c>
      <c r="E24" s="301" t="s">
        <v>4882</v>
      </c>
      <c r="F24" s="434"/>
      <c r="G24" s="434"/>
      <c r="H24" s="388"/>
      <c r="I24" s="434"/>
      <c r="J24" s="434"/>
      <c r="K24" s="434"/>
      <c r="L24" s="434"/>
      <c r="M24" s="434"/>
      <c r="N24" s="388" t="s">
        <v>118</v>
      </c>
      <c r="O24" s="434"/>
      <c r="P24" s="189" t="s">
        <v>7446</v>
      </c>
      <c r="Q24" s="301" t="s">
        <v>126</v>
      </c>
      <c r="R24" s="32" t="s">
        <v>126</v>
      </c>
      <c r="S24" s="32" t="s">
        <v>128</v>
      </c>
      <c r="T24" s="304" t="s">
        <v>5622</v>
      </c>
    </row>
    <row r="25" spans="1:20" s="35" customFormat="1">
      <c r="A25" s="278" t="s">
        <v>3822</v>
      </c>
      <c r="B25" s="272"/>
      <c r="C25" s="272"/>
      <c r="D25" s="269"/>
      <c r="E25" s="570"/>
      <c r="F25" s="269"/>
      <c r="G25" s="269"/>
      <c r="H25" s="269"/>
      <c r="I25" s="269"/>
      <c r="J25" s="269"/>
      <c r="K25" s="269"/>
      <c r="L25" s="269"/>
      <c r="M25" s="269"/>
      <c r="N25" s="269"/>
      <c r="O25" s="269"/>
      <c r="P25" s="269"/>
      <c r="Q25" s="269"/>
      <c r="R25" s="269"/>
      <c r="S25" s="269"/>
      <c r="T25" s="271"/>
    </row>
  </sheetData>
  <autoFilter ref="A3:A25" xr:uid="{03CADA96-FD21-4CB3-90FE-EF054EEE0CE7}"/>
  <mergeCells count="22">
    <mergeCell ref="L3:M3"/>
    <mergeCell ref="Q4:S4"/>
    <mergeCell ref="T7:T12"/>
    <mergeCell ref="N7:N12"/>
    <mergeCell ref="H7:H12"/>
    <mergeCell ref="I7:I12"/>
    <mergeCell ref="J7:J12"/>
    <mergeCell ref="K7:K12"/>
    <mergeCell ref="O7:O12"/>
    <mergeCell ref="P7:P12"/>
    <mergeCell ref="Q7:Q12"/>
    <mergeCell ref="R7:R12"/>
    <mergeCell ref="S7:S12"/>
    <mergeCell ref="L7:L12"/>
    <mergeCell ref="M7:M12"/>
    <mergeCell ref="E7:E12"/>
    <mergeCell ref="A7:A12"/>
    <mergeCell ref="B7:B12"/>
    <mergeCell ref="D7:D12"/>
    <mergeCell ref="H3:K3"/>
    <mergeCell ref="H4:K4"/>
    <mergeCell ref="C7:C12"/>
  </mergeCells>
  <phoneticPr fontId="105" type="noConversion"/>
  <pageMargins left="0.25" right="0.25" top="0.75" bottom="0.75" header="0.3" footer="0.3"/>
  <pageSetup paperSize="8" scale="41"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3" stopIfTrue="1" id="{15A11B08-1576-4585-88E4-1C8BDF68DA4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4661A173-D700-47F7-900A-12BE6E69B024}">
            <xm:f>'\\IC.Green.Net\IC_User_DFS\Users\deel1\Desktop\[Maternity Services Data Set Technical Output Specification.xlsm]MAT101Booking'!#REF!=yes</xm:f>
            <x14:dxf>
              <fill>
                <patternFill>
                  <bgColor indexed="43"/>
                </patternFill>
              </fill>
            </x14:dxf>
          </x14:cfRule>
          <xm:sqref>P17</xm:sqref>
        </x14:conditionalFormatting>
        <x14:conditionalFormatting xmlns:xm="http://schemas.microsoft.com/office/excel/2006/main">
          <x14:cfRule type="expression" priority="1" stopIfTrue="1" id="{82F0810B-9027-4F2C-A3B3-E68EE3DF4694}">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0FED9A87-CF96-4D74-96A7-8A690DD91FD5}">
            <xm:f>'\\IC.Green.Net\IC_User_DFS\Users\deel1\Desktop\[Maternity Services Data Set Technical Output Specification.xlsm]MAT101Booking'!#REF!=yes</xm:f>
            <x14:dxf>
              <fill>
                <patternFill>
                  <bgColor indexed="43"/>
                </patternFill>
              </fill>
            </x14:dxf>
          </x14:cfRule>
          <xm:sqref>P15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16868-99C8-44C0-A6C7-6E28F37FB9BA}">
  <sheetPr codeName="Sheet21">
    <tabColor rgb="FFEAEAEA"/>
    <pageSetUpPr fitToPage="1"/>
  </sheetPr>
  <dimension ref="A1:T18"/>
  <sheetViews>
    <sheetView zoomScaleNormal="100" workbookViewId="0">
      <selection activeCell="O7" sqref="O7"/>
    </sheetView>
  </sheetViews>
  <sheetFormatPr defaultColWidth="9" defaultRowHeight="13.2"/>
  <cols>
    <col min="1" max="1" width="11.21875" style="105" customWidth="1"/>
    <col min="2" max="2" width="20" style="105" customWidth="1"/>
    <col min="3" max="3" width="13" style="105" customWidth="1"/>
    <col min="4" max="4" width="39" style="105" customWidth="1"/>
    <col min="5" max="5" width="14" style="584" customWidth="1"/>
    <col min="6" max="6" width="10.77734375" style="105" customWidth="1"/>
    <col min="7" max="7" width="30.77734375" style="105" customWidth="1"/>
    <col min="8" max="9" width="11.5546875" style="105" customWidth="1"/>
    <col min="10" max="10" width="10" style="105" customWidth="1"/>
    <col min="11" max="11" width="32.77734375" style="105" customWidth="1"/>
    <col min="12" max="12" width="12.5546875" style="105" customWidth="1"/>
    <col min="13" max="13" width="35.21875" style="105" customWidth="1"/>
    <col min="14" max="14" width="14.21875" style="316" customWidth="1"/>
    <col min="15" max="15" width="102" style="105" customWidth="1"/>
    <col min="16" max="16" width="43.77734375" style="105" customWidth="1"/>
    <col min="17" max="17" width="13.77734375" style="105" customWidth="1"/>
    <col min="18" max="18" width="12.5546875" style="105" customWidth="1"/>
    <col min="19" max="19" width="13.77734375" style="105" customWidth="1"/>
    <col min="20" max="20" width="13" style="105" customWidth="1"/>
    <col min="21" max="16384" width="9" style="105"/>
  </cols>
  <sheetData>
    <row r="1" spans="1:20" ht="12" customHeigh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4.25" customHeight="1">
      <c r="A2" s="280" t="s">
        <v>3820</v>
      </c>
      <c r="B2" s="276"/>
      <c r="C2" s="272"/>
      <c r="D2" s="269"/>
      <c r="E2" s="570"/>
      <c r="F2" s="269"/>
      <c r="G2" s="269"/>
      <c r="H2" s="269"/>
      <c r="I2" s="269"/>
      <c r="J2" s="269"/>
      <c r="K2" s="269"/>
      <c r="L2" s="269"/>
      <c r="M2" s="269"/>
      <c r="N2" s="269"/>
      <c r="O2" s="270"/>
      <c r="P2" s="269"/>
      <c r="Q2" s="269"/>
      <c r="R2" s="269"/>
      <c r="S2" s="269"/>
      <c r="T2" s="271"/>
    </row>
    <row r="3" spans="1:20" ht="165.75" customHeight="1">
      <c r="A3" s="257" t="s">
        <v>3413</v>
      </c>
      <c r="B3" s="327"/>
      <c r="C3" s="327"/>
      <c r="D3" s="328"/>
      <c r="E3" s="583"/>
      <c r="F3" s="329"/>
      <c r="G3" s="329"/>
      <c r="H3" s="842" t="s">
        <v>7924</v>
      </c>
      <c r="I3" s="843"/>
      <c r="J3" s="843"/>
      <c r="K3" s="844"/>
      <c r="L3" s="842" t="s">
        <v>3827</v>
      </c>
      <c r="M3" s="843"/>
      <c r="N3" s="618" t="s">
        <v>8106</v>
      </c>
      <c r="O3" s="250" t="s">
        <v>8210</v>
      </c>
      <c r="P3" s="322"/>
      <c r="Q3" s="323"/>
      <c r="R3" s="323"/>
      <c r="S3" s="323"/>
      <c r="T3" s="324"/>
    </row>
    <row r="4" spans="1:20" ht="70.5" customHeight="1">
      <c r="A4" s="230" t="s">
        <v>86</v>
      </c>
      <c r="B4" s="229" t="s">
        <v>3768</v>
      </c>
      <c r="C4" s="229" t="s">
        <v>5612</v>
      </c>
      <c r="D4" s="229" t="s">
        <v>59</v>
      </c>
      <c r="E4" s="234" t="s">
        <v>60</v>
      </c>
      <c r="F4" s="234" t="s">
        <v>61</v>
      </c>
      <c r="G4" s="229" t="s">
        <v>62</v>
      </c>
      <c r="H4" s="751" t="s">
        <v>3101</v>
      </c>
      <c r="I4" s="752"/>
      <c r="J4" s="752"/>
      <c r="K4" s="753"/>
      <c r="L4" s="235" t="s">
        <v>97</v>
      </c>
      <c r="M4" s="229" t="s">
        <v>63</v>
      </c>
      <c r="N4" s="231" t="s">
        <v>6421</v>
      </c>
      <c r="O4" s="297" t="s">
        <v>3363</v>
      </c>
      <c r="P4" s="229" t="s">
        <v>3364</v>
      </c>
      <c r="Q4" s="751" t="s">
        <v>1878</v>
      </c>
      <c r="R4" s="752"/>
      <c r="S4" s="753"/>
      <c r="T4" s="230" t="s">
        <v>3365</v>
      </c>
    </row>
    <row r="5" spans="1:20" s="8" customFormat="1" ht="54" customHeight="1">
      <c r="A5" s="239"/>
      <c r="B5" s="229"/>
      <c r="C5" s="229"/>
      <c r="D5" s="229"/>
      <c r="E5" s="234"/>
      <c r="F5" s="229"/>
      <c r="G5" s="229"/>
      <c r="H5" s="234" t="s">
        <v>90</v>
      </c>
      <c r="I5" s="234" t="s">
        <v>91</v>
      </c>
      <c r="J5" s="234" t="s">
        <v>92</v>
      </c>
      <c r="K5" s="234" t="s">
        <v>93</v>
      </c>
      <c r="L5" s="234"/>
      <c r="M5" s="234"/>
      <c r="N5" s="231"/>
      <c r="O5" s="229"/>
      <c r="P5" s="298"/>
      <c r="Q5" s="230" t="s">
        <v>1881</v>
      </c>
      <c r="R5" s="230" t="s">
        <v>1882</v>
      </c>
      <c r="S5" s="230" t="s">
        <v>7661</v>
      </c>
      <c r="T5" s="230"/>
    </row>
    <row r="6" spans="1:20" s="315" customFormat="1" ht="109.35" customHeight="1">
      <c r="A6" s="404" t="s">
        <v>3679</v>
      </c>
      <c r="B6" s="405" t="s">
        <v>1207</v>
      </c>
      <c r="C6" s="405" t="s">
        <v>4173</v>
      </c>
      <c r="D6" s="72" t="s">
        <v>3792</v>
      </c>
      <c r="E6" s="70" t="s">
        <v>68</v>
      </c>
      <c r="F6" s="60"/>
      <c r="G6" s="60"/>
      <c r="H6" s="39" t="s">
        <v>101</v>
      </c>
      <c r="I6" s="39" t="s">
        <v>101</v>
      </c>
      <c r="J6" s="39" t="s">
        <v>52</v>
      </c>
      <c r="K6" s="9" t="s">
        <v>5614</v>
      </c>
      <c r="L6" s="9" t="s">
        <v>5614</v>
      </c>
      <c r="M6" s="9" t="s">
        <v>5614</v>
      </c>
      <c r="N6" s="39" t="s">
        <v>38</v>
      </c>
      <c r="O6" s="9" t="s">
        <v>7662</v>
      </c>
      <c r="P6" s="81"/>
      <c r="Q6" s="111" t="s">
        <v>128</v>
      </c>
      <c r="R6" s="111" t="s">
        <v>128</v>
      </c>
      <c r="S6" s="111" t="s">
        <v>128</v>
      </c>
      <c r="T6" s="111" t="s">
        <v>6205</v>
      </c>
    </row>
    <row r="7" spans="1:20" s="315" customFormat="1" ht="93.75" customHeight="1">
      <c r="A7" s="406" t="s">
        <v>3681</v>
      </c>
      <c r="B7" s="405" t="s">
        <v>3392</v>
      </c>
      <c r="C7" s="405" t="s">
        <v>4236</v>
      </c>
      <c r="D7" s="72" t="s">
        <v>3393</v>
      </c>
      <c r="E7" s="70" t="s">
        <v>2994</v>
      </c>
      <c r="F7" s="311"/>
      <c r="G7" s="312"/>
      <c r="H7" s="39" t="s">
        <v>101</v>
      </c>
      <c r="I7" s="39" t="s">
        <v>101</v>
      </c>
      <c r="J7" s="39" t="s">
        <v>52</v>
      </c>
      <c r="K7" s="9" t="s">
        <v>3394</v>
      </c>
      <c r="L7" s="9" t="s">
        <v>5614</v>
      </c>
      <c r="M7" s="9" t="s">
        <v>5614</v>
      </c>
      <c r="N7" s="39" t="s">
        <v>38</v>
      </c>
      <c r="O7" s="9" t="s">
        <v>7914</v>
      </c>
      <c r="P7" s="313"/>
      <c r="Q7" s="314" t="s">
        <v>128</v>
      </c>
      <c r="R7" s="314" t="s">
        <v>128</v>
      </c>
      <c r="S7" s="314" t="s">
        <v>128</v>
      </c>
      <c r="T7" s="111" t="s">
        <v>7802</v>
      </c>
    </row>
    <row r="8" spans="1:20" ht="133.5" customHeight="1">
      <c r="A8" s="406" t="s">
        <v>3680</v>
      </c>
      <c r="B8" s="405" t="s">
        <v>3395</v>
      </c>
      <c r="C8" s="405" t="s">
        <v>4237</v>
      </c>
      <c r="D8" s="72" t="s">
        <v>3396</v>
      </c>
      <c r="E8" s="70" t="s">
        <v>337</v>
      </c>
      <c r="F8" s="311"/>
      <c r="G8" s="312"/>
      <c r="H8" s="39" t="s">
        <v>101</v>
      </c>
      <c r="I8" s="39" t="s">
        <v>101</v>
      </c>
      <c r="J8" s="39" t="s">
        <v>52</v>
      </c>
      <c r="K8" s="9" t="s">
        <v>5983</v>
      </c>
      <c r="L8" s="9" t="s">
        <v>5614</v>
      </c>
      <c r="M8" s="9" t="s">
        <v>5614</v>
      </c>
      <c r="N8" s="39" t="s">
        <v>38</v>
      </c>
      <c r="O8" s="9" t="s">
        <v>7663</v>
      </c>
      <c r="P8" s="313"/>
      <c r="Q8" s="314" t="s">
        <v>128</v>
      </c>
      <c r="R8" s="314" t="s">
        <v>128</v>
      </c>
      <c r="S8" s="314" t="s">
        <v>128</v>
      </c>
      <c r="T8" s="111" t="s">
        <v>6205</v>
      </c>
    </row>
    <row r="9" spans="1:20" s="8" customFormat="1" ht="30.6">
      <c r="A9" s="207" t="s">
        <v>7842</v>
      </c>
      <c r="B9" s="207" t="s">
        <v>7872</v>
      </c>
      <c r="C9" s="399" t="s">
        <v>7873</v>
      </c>
      <c r="D9" s="131" t="s">
        <v>7877</v>
      </c>
      <c r="E9" s="132" t="s">
        <v>6165</v>
      </c>
      <c r="F9" s="33"/>
      <c r="G9" s="34"/>
      <c r="H9" s="34"/>
      <c r="I9" s="34"/>
      <c r="J9" s="34"/>
      <c r="K9" s="34"/>
      <c r="L9" s="149"/>
      <c r="M9" s="131"/>
      <c r="N9" s="137" t="s">
        <v>118</v>
      </c>
      <c r="O9" s="142"/>
      <c r="P9" s="131" t="s">
        <v>7878</v>
      </c>
      <c r="Q9" s="133" t="s">
        <v>126</v>
      </c>
      <c r="R9" s="133" t="s">
        <v>126</v>
      </c>
      <c r="S9" s="133" t="s">
        <v>128</v>
      </c>
      <c r="T9" s="130" t="s">
        <v>7722</v>
      </c>
    </row>
    <row r="10" spans="1:20" ht="66.599999999999994" customHeight="1">
      <c r="A10" s="407" t="s">
        <v>3682</v>
      </c>
      <c r="B10" s="407" t="s">
        <v>1885</v>
      </c>
      <c r="C10" s="408" t="s">
        <v>4197</v>
      </c>
      <c r="D10" s="189" t="s">
        <v>7067</v>
      </c>
      <c r="E10" s="301" t="s">
        <v>3658</v>
      </c>
      <c r="F10" s="301"/>
      <c r="G10" s="301"/>
      <c r="H10" s="301"/>
      <c r="I10" s="301"/>
      <c r="J10" s="301"/>
      <c r="K10" s="301"/>
      <c r="L10" s="301"/>
      <c r="M10" s="301"/>
      <c r="N10" s="301" t="s">
        <v>118</v>
      </c>
      <c r="O10" s="301"/>
      <c r="P10" s="189" t="s">
        <v>7068</v>
      </c>
      <c r="Q10" s="304" t="s">
        <v>126</v>
      </c>
      <c r="R10" s="304" t="s">
        <v>128</v>
      </c>
      <c r="S10" s="301" t="s">
        <v>128</v>
      </c>
      <c r="T10" s="301" t="s">
        <v>7003</v>
      </c>
    </row>
    <row r="11" spans="1:20" ht="75.75" customHeight="1">
      <c r="A11" s="407" t="s">
        <v>3683</v>
      </c>
      <c r="B11" s="407" t="s">
        <v>3702</v>
      </c>
      <c r="C11" s="408" t="s">
        <v>4238</v>
      </c>
      <c r="D11" s="131" t="s">
        <v>2289</v>
      </c>
      <c r="E11" s="132" t="s">
        <v>3660</v>
      </c>
      <c r="F11" s="33"/>
      <c r="G11" s="34"/>
      <c r="H11" s="34"/>
      <c r="I11" s="34"/>
      <c r="J11" s="34"/>
      <c r="K11" s="34"/>
      <c r="L11" s="149"/>
      <c r="M11" s="131"/>
      <c r="N11" s="137" t="s">
        <v>118</v>
      </c>
      <c r="O11" s="142"/>
      <c r="P11" s="131" t="s">
        <v>7069</v>
      </c>
      <c r="Q11" s="133" t="s">
        <v>126</v>
      </c>
      <c r="R11" s="133" t="s">
        <v>128</v>
      </c>
      <c r="S11" s="133" t="s">
        <v>128</v>
      </c>
      <c r="T11" s="130" t="s">
        <v>7003</v>
      </c>
    </row>
    <row r="12" spans="1:20" ht="38.85" customHeight="1">
      <c r="A12" s="407" t="s">
        <v>3684</v>
      </c>
      <c r="B12" s="407" t="s">
        <v>3380</v>
      </c>
      <c r="C12" s="408" t="s">
        <v>4130</v>
      </c>
      <c r="D12" s="409" t="s">
        <v>3381</v>
      </c>
      <c r="E12" s="301" t="s">
        <v>109</v>
      </c>
      <c r="F12" s="301"/>
      <c r="G12" s="301"/>
      <c r="H12" s="301"/>
      <c r="I12" s="301"/>
      <c r="J12" s="301"/>
      <c r="K12" s="301"/>
      <c r="L12" s="301"/>
      <c r="M12" s="301"/>
      <c r="N12" s="301" t="s">
        <v>118</v>
      </c>
      <c r="O12" s="301"/>
      <c r="P12" s="189" t="s">
        <v>3415</v>
      </c>
      <c r="Q12" s="304" t="s">
        <v>126</v>
      </c>
      <c r="R12" s="304" t="s">
        <v>128</v>
      </c>
      <c r="S12" s="301" t="s">
        <v>128</v>
      </c>
      <c r="T12" s="301" t="s">
        <v>6162</v>
      </c>
    </row>
    <row r="13" spans="1:20" ht="35.25" customHeight="1">
      <c r="A13" s="407" t="s">
        <v>3685</v>
      </c>
      <c r="B13" s="407" t="s">
        <v>4107</v>
      </c>
      <c r="C13" s="408" t="s">
        <v>4200</v>
      </c>
      <c r="D13" s="135" t="s">
        <v>7888</v>
      </c>
      <c r="E13" s="32" t="s">
        <v>7891</v>
      </c>
      <c r="F13" s="33"/>
      <c r="G13" s="34"/>
      <c r="H13" s="34"/>
      <c r="I13" s="34"/>
      <c r="J13" s="34"/>
      <c r="K13" s="34"/>
      <c r="L13" s="138"/>
      <c r="M13" s="135"/>
      <c r="N13" s="32" t="s">
        <v>118</v>
      </c>
      <c r="O13" s="32"/>
      <c r="P13" s="135" t="s">
        <v>7892</v>
      </c>
      <c r="Q13" s="143" t="s">
        <v>126</v>
      </c>
      <c r="R13" s="143" t="s">
        <v>126</v>
      </c>
      <c r="S13" s="143" t="s">
        <v>128</v>
      </c>
      <c r="T13" s="143" t="s">
        <v>7722</v>
      </c>
    </row>
    <row r="14" spans="1:20" ht="36" customHeight="1">
      <c r="A14" s="407" t="s">
        <v>3686</v>
      </c>
      <c r="B14" s="407" t="s">
        <v>3663</v>
      </c>
      <c r="C14" s="408" t="s">
        <v>4141</v>
      </c>
      <c r="D14" s="409" t="s">
        <v>3657</v>
      </c>
      <c r="E14" s="410" t="s">
        <v>1944</v>
      </c>
      <c r="F14" s="301"/>
      <c r="G14" s="301"/>
      <c r="H14" s="301"/>
      <c r="I14" s="301"/>
      <c r="J14" s="301"/>
      <c r="K14" s="301"/>
      <c r="L14" s="301"/>
      <c r="M14" s="301"/>
      <c r="N14" s="301" t="s">
        <v>118</v>
      </c>
      <c r="O14" s="301"/>
      <c r="P14" s="189" t="s">
        <v>7398</v>
      </c>
      <c r="Q14" s="301" t="s">
        <v>126</v>
      </c>
      <c r="R14" s="304" t="s">
        <v>128</v>
      </c>
      <c r="S14" s="301" t="s">
        <v>128</v>
      </c>
      <c r="T14" s="301" t="s">
        <v>3642</v>
      </c>
    </row>
    <row r="15" spans="1:20" s="8" customFormat="1" ht="42.75" customHeight="1">
      <c r="A15" s="433" t="s">
        <v>4930</v>
      </c>
      <c r="B15" s="400" t="s">
        <v>5064</v>
      </c>
      <c r="C15" s="400" t="s">
        <v>4118</v>
      </c>
      <c r="D15" s="409" t="s">
        <v>4119</v>
      </c>
      <c r="E15" s="410" t="s">
        <v>337</v>
      </c>
      <c r="F15" s="434"/>
      <c r="G15" s="434"/>
      <c r="H15" s="388"/>
      <c r="I15" s="434"/>
      <c r="J15" s="434"/>
      <c r="K15" s="434"/>
      <c r="L15" s="434"/>
      <c r="M15" s="434"/>
      <c r="N15" s="388" t="s">
        <v>118</v>
      </c>
      <c r="O15" s="434"/>
      <c r="P15" s="189" t="s">
        <v>6970</v>
      </c>
      <c r="Q15" s="301" t="s">
        <v>126</v>
      </c>
      <c r="R15" s="32" t="s">
        <v>126</v>
      </c>
      <c r="S15" s="395" t="s">
        <v>126</v>
      </c>
      <c r="T15" s="143" t="s">
        <v>7722</v>
      </c>
    </row>
    <row r="16" spans="1:20" ht="178.35" customHeight="1">
      <c r="A16" s="433" t="s">
        <v>4931</v>
      </c>
      <c r="B16" s="400" t="s">
        <v>5065</v>
      </c>
      <c r="C16" s="400" t="s">
        <v>4120</v>
      </c>
      <c r="D16" s="409" t="s">
        <v>6702</v>
      </c>
      <c r="E16" s="410" t="s">
        <v>337</v>
      </c>
      <c r="F16" s="434"/>
      <c r="G16" s="434"/>
      <c r="H16" s="388"/>
      <c r="I16" s="434"/>
      <c r="J16" s="434"/>
      <c r="K16" s="434"/>
      <c r="L16" s="434"/>
      <c r="M16" s="434"/>
      <c r="N16" s="388" t="s">
        <v>118</v>
      </c>
      <c r="O16" s="434"/>
      <c r="P16" s="385" t="s">
        <v>6833</v>
      </c>
      <c r="Q16" s="301" t="s">
        <v>126</v>
      </c>
      <c r="R16" s="32" t="s">
        <v>126</v>
      </c>
      <c r="S16" s="395" t="s">
        <v>126</v>
      </c>
      <c r="T16" s="143" t="s">
        <v>7722</v>
      </c>
    </row>
    <row r="17" spans="1:20" ht="79.5" customHeight="1">
      <c r="A17" s="433" t="s">
        <v>4932</v>
      </c>
      <c r="B17" s="400" t="s">
        <v>5061</v>
      </c>
      <c r="C17" s="400" t="s">
        <v>4881</v>
      </c>
      <c r="D17" s="189" t="s">
        <v>6316</v>
      </c>
      <c r="E17" s="384" t="s">
        <v>4882</v>
      </c>
      <c r="F17" s="434"/>
      <c r="G17" s="434"/>
      <c r="H17" s="388"/>
      <c r="I17" s="434"/>
      <c r="J17" s="434"/>
      <c r="K17" s="434"/>
      <c r="L17" s="434"/>
      <c r="M17" s="434"/>
      <c r="N17" s="388" t="s">
        <v>118</v>
      </c>
      <c r="O17" s="434"/>
      <c r="P17" s="189" t="s">
        <v>6317</v>
      </c>
      <c r="Q17" s="301" t="s">
        <v>126</v>
      </c>
      <c r="R17" s="32" t="s">
        <v>126</v>
      </c>
      <c r="S17" s="32" t="s">
        <v>128</v>
      </c>
      <c r="T17" s="301" t="s">
        <v>6205</v>
      </c>
    </row>
    <row r="18" spans="1:20">
      <c r="A18" s="278" t="s">
        <v>3823</v>
      </c>
      <c r="B18" s="272"/>
      <c r="C18" s="272"/>
      <c r="D18" s="269"/>
      <c r="E18" s="570"/>
      <c r="F18" s="269"/>
      <c r="G18" s="269"/>
      <c r="H18" s="269"/>
      <c r="I18" s="269"/>
      <c r="J18" s="269"/>
      <c r="K18" s="269"/>
      <c r="L18" s="269"/>
      <c r="M18" s="269"/>
      <c r="N18" s="269"/>
      <c r="O18" s="269"/>
      <c r="P18" s="269"/>
      <c r="Q18" s="269"/>
      <c r="R18" s="269"/>
      <c r="S18" s="269"/>
      <c r="T18" s="271"/>
    </row>
  </sheetData>
  <mergeCells count="4">
    <mergeCell ref="H3:K3"/>
    <mergeCell ref="H4:K4"/>
    <mergeCell ref="Q4:S4"/>
    <mergeCell ref="L3:M3"/>
  </mergeCells>
  <phoneticPr fontId="100" type="noConversion"/>
  <pageMargins left="0.25" right="0.25" top="0.75" bottom="0.75" header="0.3" footer="0.3"/>
  <pageSetup paperSize="8" scale="43"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9" stopIfTrue="1" id="{AA4BCCA0-165E-4C83-8E6E-2CB1C5A7529B}">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0" stopIfTrue="1" id="{9AC59881-2282-44E8-BCDF-6724FC9735FF}">
            <xm:f>'\\IC.Green.Net\IC_User_DFS\Users\deel1\Desktop\[Maternity Services Data Set Technical Output Specification.xlsm]MAT101Booking'!#REF!=yes</xm:f>
            <x14:dxf>
              <fill>
                <patternFill>
                  <bgColor indexed="43"/>
                </patternFill>
              </fill>
            </x14:dxf>
          </x14:cfRule>
          <xm:sqref>P12 P14</xm:sqref>
        </x14:conditionalFormatting>
        <x14:conditionalFormatting xmlns:xm="http://schemas.microsoft.com/office/excel/2006/main">
          <x14:cfRule type="expression" priority="5" stopIfTrue="1" id="{6F7AC6B1-25FC-4826-A085-925F277908DD}">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F44DF966-923E-4C14-987F-DABCA04F3472}">
            <xm:f>'\\IC.Green.Net\IC_User_DFS\Users\deel1\Desktop\[Maternity Services Data Set Technical Output Specification.xlsm]MAT101Booking'!#REF!=yes</xm:f>
            <x14:dxf>
              <fill>
                <patternFill>
                  <bgColor indexed="43"/>
                </patternFill>
              </fill>
            </x14:dxf>
          </x14:cfRule>
          <xm:sqref>P15:P17</xm:sqref>
        </x14:conditionalFormatting>
        <x14:conditionalFormatting xmlns:xm="http://schemas.microsoft.com/office/excel/2006/main">
          <x14:cfRule type="expression" priority="3" stopIfTrue="1" id="{58584451-235B-40D6-81F3-1CF37D7A6301}">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345D6AE1-520C-4749-847A-4EF7F8F0F3A8}">
            <xm:f>'\\IC.Green.Net\IC_User_DFS\Users\deel1\Desktop\[Maternity Services Data Set Technical Output Specification.xlsm]MAT101Booking'!#REF!=yes</xm:f>
            <x14:dxf>
              <fill>
                <patternFill>
                  <bgColor indexed="43"/>
                </patternFill>
              </fill>
            </x14:dxf>
          </x14:cfRule>
          <xm:sqref>P11</xm:sqref>
        </x14:conditionalFormatting>
        <x14:conditionalFormatting xmlns:xm="http://schemas.microsoft.com/office/excel/2006/main">
          <x14:cfRule type="expression" priority="1" stopIfTrue="1" id="{7C8F2801-BE06-49E6-960B-A832114F2180}">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A56B18D9-D8EE-48FA-A110-2F1197BB1892}">
            <xm:f>'\\IC.Green.Net\IC_User_DFS\Users\deel1\Desktop\[Maternity Services Data Set Technical Output Specification.xlsm]MAT101Booking'!#REF!=yes</xm:f>
            <x14:dxf>
              <fill>
                <patternFill>
                  <bgColor indexed="43"/>
                </patternFill>
              </fill>
            </x14:dxf>
          </x14:cfRule>
          <xm:sqref>P9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1B605-A4AE-446C-8352-AA99BC387FBA}">
  <sheetPr codeName="Sheet22">
    <tabColor rgb="FFEAEAEA"/>
    <pageSetUpPr fitToPage="1"/>
  </sheetPr>
  <dimension ref="A1:T33"/>
  <sheetViews>
    <sheetView zoomScaleNormal="100" workbookViewId="0">
      <pane xSplit="2" topLeftCell="C1" activePane="topRight" state="frozen"/>
      <selection activeCell="O7" sqref="O7"/>
      <selection pane="topRight" activeCell="O7" sqref="O7"/>
    </sheetView>
  </sheetViews>
  <sheetFormatPr defaultRowHeight="13.2"/>
  <cols>
    <col min="1" max="1" width="11.21875" customWidth="1"/>
    <col min="2" max="2" width="23.77734375" customWidth="1"/>
    <col min="3" max="3" width="14.77734375" customWidth="1"/>
    <col min="4" max="4" width="39" customWidth="1"/>
    <col min="5" max="5" width="14" style="12" customWidth="1"/>
    <col min="6" max="6" width="10.77734375" customWidth="1"/>
    <col min="7" max="7" width="30.77734375" customWidth="1"/>
    <col min="8" max="9" width="11.5546875" customWidth="1"/>
    <col min="10" max="10" width="10" customWidth="1"/>
    <col min="11" max="11" width="32.77734375" customWidth="1"/>
    <col min="12" max="12" width="13" customWidth="1"/>
    <col min="13" max="13" width="32.77734375" customWidth="1"/>
    <col min="14" max="14" width="14.21875" style="35" customWidth="1"/>
    <col min="15" max="15" width="87.21875" customWidth="1"/>
    <col min="16" max="16" width="52.77734375" customWidth="1"/>
    <col min="17" max="17" width="13.77734375" customWidth="1"/>
    <col min="18" max="18" width="12.5546875" customWidth="1"/>
    <col min="19" max="19" width="13.77734375" customWidth="1"/>
  </cols>
  <sheetData>
    <row r="1" spans="1:20">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4.25" customHeight="1">
      <c r="A2" s="280" t="s">
        <v>3486</v>
      </c>
      <c r="B2" s="276"/>
      <c r="C2" s="272"/>
      <c r="D2" s="269"/>
      <c r="E2" s="570"/>
      <c r="F2" s="269"/>
      <c r="G2" s="269"/>
      <c r="H2" s="269"/>
      <c r="I2" s="269"/>
      <c r="J2" s="269"/>
      <c r="K2" s="269"/>
      <c r="L2" s="269"/>
      <c r="M2" s="269"/>
      <c r="N2" s="269"/>
      <c r="O2" s="270"/>
      <c r="P2" s="269"/>
      <c r="Q2" s="269"/>
      <c r="R2" s="269"/>
      <c r="S2" s="269"/>
      <c r="T2" s="271"/>
    </row>
    <row r="3" spans="1:20" ht="129" customHeight="1">
      <c r="A3" s="257" t="s">
        <v>3414</v>
      </c>
      <c r="B3" s="325"/>
      <c r="C3" s="325"/>
      <c r="D3" s="326"/>
      <c r="E3" s="582"/>
      <c r="F3" s="249"/>
      <c r="G3" s="248"/>
      <c r="H3" s="754" t="s">
        <v>7927</v>
      </c>
      <c r="I3" s="749"/>
      <c r="J3" s="749"/>
      <c r="K3" s="750"/>
      <c r="L3" s="748" t="s">
        <v>3954</v>
      </c>
      <c r="M3" s="749"/>
      <c r="N3" s="618" t="s">
        <v>8106</v>
      </c>
      <c r="O3" s="250" t="s">
        <v>8209</v>
      </c>
      <c r="P3" s="248"/>
      <c r="Q3" s="249"/>
      <c r="R3" s="249"/>
      <c r="S3" s="249"/>
      <c r="T3" s="258"/>
    </row>
    <row r="4" spans="1:20" ht="70.5" customHeight="1">
      <c r="A4" s="230" t="s">
        <v>86</v>
      </c>
      <c r="B4" s="475" t="s">
        <v>3768</v>
      </c>
      <c r="C4" s="229" t="s">
        <v>5612</v>
      </c>
      <c r="D4" s="229" t="s">
        <v>59</v>
      </c>
      <c r="E4" s="234" t="s">
        <v>60</v>
      </c>
      <c r="F4" s="234" t="s">
        <v>61</v>
      </c>
      <c r="G4" s="229" t="s">
        <v>62</v>
      </c>
      <c r="H4" s="751" t="s">
        <v>3101</v>
      </c>
      <c r="I4" s="752"/>
      <c r="J4" s="752"/>
      <c r="K4" s="753"/>
      <c r="L4" s="235" t="s">
        <v>97</v>
      </c>
      <c r="M4" s="229" t="s">
        <v>63</v>
      </c>
      <c r="N4" s="231" t="s">
        <v>6421</v>
      </c>
      <c r="O4" s="317" t="s">
        <v>3363</v>
      </c>
      <c r="P4" s="229" t="s">
        <v>3364</v>
      </c>
      <c r="Q4" s="751" t="s">
        <v>1878</v>
      </c>
      <c r="R4" s="752"/>
      <c r="S4" s="753"/>
      <c r="T4" s="230" t="s">
        <v>3365</v>
      </c>
    </row>
    <row r="5" spans="1:20" ht="41.25" customHeight="1">
      <c r="A5" s="229"/>
      <c r="B5" s="475"/>
      <c r="C5" s="229"/>
      <c r="D5" s="229"/>
      <c r="E5" s="234"/>
      <c r="F5" s="229"/>
      <c r="G5" s="229"/>
      <c r="H5" s="234" t="s">
        <v>90</v>
      </c>
      <c r="I5" s="234" t="s">
        <v>91</v>
      </c>
      <c r="J5" s="234" t="s">
        <v>92</v>
      </c>
      <c r="K5" s="234" t="s">
        <v>93</v>
      </c>
      <c r="L5" s="234"/>
      <c r="M5" s="229"/>
      <c r="N5" s="231"/>
      <c r="O5" s="229"/>
      <c r="P5" s="298"/>
      <c r="Q5" s="230" t="s">
        <v>1881</v>
      </c>
      <c r="R5" s="230" t="s">
        <v>1882</v>
      </c>
      <c r="S5" s="230" t="s">
        <v>7661</v>
      </c>
      <c r="T5" s="230"/>
    </row>
    <row r="6" spans="1:20" s="8" customFormat="1" ht="116.25" customHeight="1">
      <c r="A6" s="404" t="s">
        <v>3689</v>
      </c>
      <c r="B6" s="476" t="s">
        <v>1207</v>
      </c>
      <c r="C6" s="404" t="s">
        <v>4173</v>
      </c>
      <c r="D6" s="60" t="s">
        <v>3792</v>
      </c>
      <c r="E6" s="51" t="s">
        <v>68</v>
      </c>
      <c r="F6" s="60"/>
      <c r="G6" s="60"/>
      <c r="H6" s="51" t="s">
        <v>101</v>
      </c>
      <c r="I6" s="51" t="s">
        <v>101</v>
      </c>
      <c r="J6" s="51" t="s">
        <v>52</v>
      </c>
      <c r="K6" s="60" t="s">
        <v>5614</v>
      </c>
      <c r="L6" s="60" t="s">
        <v>5614</v>
      </c>
      <c r="M6" s="60" t="s">
        <v>5614</v>
      </c>
      <c r="N6" s="51" t="s">
        <v>38</v>
      </c>
      <c r="O6" s="60" t="s">
        <v>7664</v>
      </c>
      <c r="P6" s="81"/>
      <c r="Q6" s="111" t="s">
        <v>128</v>
      </c>
      <c r="R6" s="111" t="s">
        <v>128</v>
      </c>
      <c r="S6" s="111" t="s">
        <v>128</v>
      </c>
      <c r="T6" s="299" t="s">
        <v>6205</v>
      </c>
    </row>
    <row r="7" spans="1:20" s="8" customFormat="1" ht="13.5" customHeight="1">
      <c r="A7" s="845" t="s">
        <v>3690</v>
      </c>
      <c r="B7" s="848" t="s">
        <v>3735</v>
      </c>
      <c r="C7" s="833" t="s">
        <v>4239</v>
      </c>
      <c r="D7" s="765" t="s">
        <v>3397</v>
      </c>
      <c r="E7" s="762" t="s">
        <v>27</v>
      </c>
      <c r="F7" s="45" t="s">
        <v>33</v>
      </c>
      <c r="G7" s="108" t="s">
        <v>4013</v>
      </c>
      <c r="H7" s="762" t="s">
        <v>101</v>
      </c>
      <c r="I7" s="762" t="s">
        <v>101</v>
      </c>
      <c r="J7" s="762" t="s">
        <v>107</v>
      </c>
      <c r="K7" s="759" t="s">
        <v>5614</v>
      </c>
      <c r="L7" s="768" t="s">
        <v>5614</v>
      </c>
      <c r="M7" s="768" t="s">
        <v>5614</v>
      </c>
      <c r="N7" s="762" t="s">
        <v>38</v>
      </c>
      <c r="O7" s="759" t="s">
        <v>7665</v>
      </c>
      <c r="P7" s="775"/>
      <c r="Q7" s="771" t="s">
        <v>128</v>
      </c>
      <c r="R7" s="771" t="s">
        <v>128</v>
      </c>
      <c r="S7" s="771" t="s">
        <v>128</v>
      </c>
      <c r="T7" s="851" t="s">
        <v>3358</v>
      </c>
    </row>
    <row r="8" spans="1:20" s="8" customFormat="1" ht="14.25" customHeight="1">
      <c r="A8" s="846"/>
      <c r="B8" s="849" t="e">
        <v>#N/A</v>
      </c>
      <c r="C8" s="834"/>
      <c r="D8" s="766" t="e">
        <v>#N/A</v>
      </c>
      <c r="E8" s="763" t="e">
        <v>#N/A</v>
      </c>
      <c r="F8" s="45" t="s">
        <v>34</v>
      </c>
      <c r="G8" s="108" t="s">
        <v>4014</v>
      </c>
      <c r="H8" s="763" t="e">
        <v>#N/A</v>
      </c>
      <c r="I8" s="763" t="e">
        <v>#N/A</v>
      </c>
      <c r="J8" s="763" t="e">
        <v>#N/A</v>
      </c>
      <c r="K8" s="760" t="e">
        <v>#N/A</v>
      </c>
      <c r="L8" s="769" t="e">
        <v>#N/A</v>
      </c>
      <c r="M8" s="769" t="e">
        <v>#N/A</v>
      </c>
      <c r="N8" s="763" t="e">
        <v>#N/A</v>
      </c>
      <c r="O8" s="760" t="e">
        <v>#NAME?</v>
      </c>
      <c r="P8" s="776"/>
      <c r="Q8" s="772"/>
      <c r="R8" s="772"/>
      <c r="S8" s="772"/>
      <c r="T8" s="852"/>
    </row>
    <row r="9" spans="1:20" s="8" customFormat="1" ht="40.799999999999997">
      <c r="A9" s="846"/>
      <c r="B9" s="849" t="e">
        <v>#N/A</v>
      </c>
      <c r="C9" s="834"/>
      <c r="D9" s="766" t="e">
        <v>#N/A</v>
      </c>
      <c r="E9" s="763" t="e">
        <v>#N/A</v>
      </c>
      <c r="F9" s="45" t="s">
        <v>202</v>
      </c>
      <c r="G9" s="108" t="s">
        <v>3398</v>
      </c>
      <c r="H9" s="763" t="e">
        <v>#N/A</v>
      </c>
      <c r="I9" s="763" t="e">
        <v>#N/A</v>
      </c>
      <c r="J9" s="763" t="e">
        <v>#N/A</v>
      </c>
      <c r="K9" s="760" t="e">
        <v>#N/A</v>
      </c>
      <c r="L9" s="769" t="e">
        <v>#N/A</v>
      </c>
      <c r="M9" s="769" t="e">
        <v>#N/A</v>
      </c>
      <c r="N9" s="763" t="e">
        <v>#N/A</v>
      </c>
      <c r="O9" s="760" t="e">
        <v>#NAME?</v>
      </c>
      <c r="P9" s="776"/>
      <c r="Q9" s="772"/>
      <c r="R9" s="772"/>
      <c r="S9" s="772"/>
      <c r="T9" s="852"/>
    </row>
    <row r="10" spans="1:20" s="8" customFormat="1" ht="20.399999999999999">
      <c r="A10" s="846"/>
      <c r="B10" s="849" t="e">
        <v>#N/A</v>
      </c>
      <c r="C10" s="834"/>
      <c r="D10" s="766" t="e">
        <v>#N/A</v>
      </c>
      <c r="E10" s="763" t="e">
        <v>#N/A</v>
      </c>
      <c r="F10" s="45" t="s">
        <v>203</v>
      </c>
      <c r="G10" s="108" t="s">
        <v>3399</v>
      </c>
      <c r="H10" s="763" t="e">
        <v>#N/A</v>
      </c>
      <c r="I10" s="763" t="e">
        <v>#N/A</v>
      </c>
      <c r="J10" s="763" t="e">
        <v>#N/A</v>
      </c>
      <c r="K10" s="760" t="e">
        <v>#N/A</v>
      </c>
      <c r="L10" s="769" t="e">
        <v>#N/A</v>
      </c>
      <c r="M10" s="769" t="e">
        <v>#N/A</v>
      </c>
      <c r="N10" s="763" t="e">
        <v>#N/A</v>
      </c>
      <c r="O10" s="760" t="e">
        <v>#NAME?</v>
      </c>
      <c r="P10" s="776"/>
      <c r="Q10" s="772"/>
      <c r="R10" s="772"/>
      <c r="S10" s="772"/>
      <c r="T10" s="852"/>
    </row>
    <row r="11" spans="1:20" s="8" customFormat="1" ht="30.6">
      <c r="A11" s="846"/>
      <c r="B11" s="849" t="e">
        <v>#N/A</v>
      </c>
      <c r="C11" s="834"/>
      <c r="D11" s="766" t="e">
        <v>#N/A</v>
      </c>
      <c r="E11" s="763" t="e">
        <v>#N/A</v>
      </c>
      <c r="F11" s="45" t="s">
        <v>261</v>
      </c>
      <c r="G11" s="108" t="s">
        <v>3400</v>
      </c>
      <c r="H11" s="763" t="e">
        <v>#N/A</v>
      </c>
      <c r="I11" s="763" t="e">
        <v>#N/A</v>
      </c>
      <c r="J11" s="763" t="e">
        <v>#N/A</v>
      </c>
      <c r="K11" s="760" t="e">
        <v>#N/A</v>
      </c>
      <c r="L11" s="769" t="e">
        <v>#N/A</v>
      </c>
      <c r="M11" s="769" t="e">
        <v>#N/A</v>
      </c>
      <c r="N11" s="763" t="e">
        <v>#N/A</v>
      </c>
      <c r="O11" s="760" t="e">
        <v>#NAME?</v>
      </c>
      <c r="P11" s="776"/>
      <c r="Q11" s="772"/>
      <c r="R11" s="772"/>
      <c r="S11" s="772"/>
      <c r="T11" s="852"/>
    </row>
    <row r="12" spans="1:20" s="8" customFormat="1" ht="39.75" customHeight="1">
      <c r="A12" s="846"/>
      <c r="B12" s="849" t="e">
        <v>#N/A</v>
      </c>
      <c r="C12" s="834"/>
      <c r="D12" s="766" t="e">
        <v>#N/A</v>
      </c>
      <c r="E12" s="763" t="e">
        <v>#N/A</v>
      </c>
      <c r="F12" s="45" t="s">
        <v>31</v>
      </c>
      <c r="G12" s="108" t="s">
        <v>3401</v>
      </c>
      <c r="H12" s="763" t="e">
        <v>#N/A</v>
      </c>
      <c r="I12" s="763" t="e">
        <v>#N/A</v>
      </c>
      <c r="J12" s="763" t="e">
        <v>#N/A</v>
      </c>
      <c r="K12" s="760" t="e">
        <v>#N/A</v>
      </c>
      <c r="L12" s="769" t="e">
        <v>#N/A</v>
      </c>
      <c r="M12" s="769" t="e">
        <v>#N/A</v>
      </c>
      <c r="N12" s="763" t="e">
        <v>#N/A</v>
      </c>
      <c r="O12" s="760" t="e">
        <v>#NAME?</v>
      </c>
      <c r="P12" s="776"/>
      <c r="Q12" s="772"/>
      <c r="R12" s="772"/>
      <c r="S12" s="772"/>
      <c r="T12" s="852"/>
    </row>
    <row r="13" spans="1:20" s="8" customFormat="1" ht="29.25" customHeight="1">
      <c r="A13" s="846"/>
      <c r="B13" s="849" t="e">
        <v>#N/A</v>
      </c>
      <c r="C13" s="834"/>
      <c r="D13" s="766" t="e">
        <v>#N/A</v>
      </c>
      <c r="E13" s="763" t="e">
        <v>#N/A</v>
      </c>
      <c r="F13" s="45" t="s">
        <v>273</v>
      </c>
      <c r="G13" s="108" t="s">
        <v>3402</v>
      </c>
      <c r="H13" s="763" t="e">
        <v>#N/A</v>
      </c>
      <c r="I13" s="763" t="e">
        <v>#N/A</v>
      </c>
      <c r="J13" s="763" t="e">
        <v>#N/A</v>
      </c>
      <c r="K13" s="760" t="e">
        <v>#N/A</v>
      </c>
      <c r="L13" s="769" t="e">
        <v>#N/A</v>
      </c>
      <c r="M13" s="769" t="e">
        <v>#N/A</v>
      </c>
      <c r="N13" s="763" t="e">
        <v>#N/A</v>
      </c>
      <c r="O13" s="760" t="e">
        <v>#NAME?</v>
      </c>
      <c r="P13" s="776"/>
      <c r="Q13" s="772"/>
      <c r="R13" s="772"/>
      <c r="S13" s="772"/>
      <c r="T13" s="852"/>
    </row>
    <row r="14" spans="1:20" s="8" customFormat="1" ht="21.75" customHeight="1">
      <c r="A14" s="846"/>
      <c r="B14" s="849" t="e">
        <v>#N/A</v>
      </c>
      <c r="C14" s="834"/>
      <c r="D14" s="766" t="e">
        <v>#N/A</v>
      </c>
      <c r="E14" s="763" t="e">
        <v>#N/A</v>
      </c>
      <c r="F14" s="45" t="s">
        <v>352</v>
      </c>
      <c r="G14" s="108" t="s">
        <v>4015</v>
      </c>
      <c r="H14" s="763" t="e">
        <v>#N/A</v>
      </c>
      <c r="I14" s="763" t="e">
        <v>#N/A</v>
      </c>
      <c r="J14" s="763" t="e">
        <v>#N/A</v>
      </c>
      <c r="K14" s="760" t="e">
        <v>#N/A</v>
      </c>
      <c r="L14" s="769" t="e">
        <v>#N/A</v>
      </c>
      <c r="M14" s="769" t="e">
        <v>#N/A</v>
      </c>
      <c r="N14" s="763" t="e">
        <v>#N/A</v>
      </c>
      <c r="O14" s="760" t="e">
        <v>#NAME?</v>
      </c>
      <c r="P14" s="776"/>
      <c r="Q14" s="772"/>
      <c r="R14" s="772"/>
      <c r="S14" s="772"/>
      <c r="T14" s="852"/>
    </row>
    <row r="15" spans="1:20" s="8" customFormat="1" ht="29.25" customHeight="1">
      <c r="A15" s="847"/>
      <c r="B15" s="850" t="e">
        <v>#N/A</v>
      </c>
      <c r="C15" s="840"/>
      <c r="D15" s="767" t="e">
        <v>#N/A</v>
      </c>
      <c r="E15" s="764" t="e">
        <v>#N/A</v>
      </c>
      <c r="F15" s="45" t="s">
        <v>1039</v>
      </c>
      <c r="G15" s="108" t="s">
        <v>3403</v>
      </c>
      <c r="H15" s="764" t="e">
        <v>#N/A</v>
      </c>
      <c r="I15" s="764" t="e">
        <v>#N/A</v>
      </c>
      <c r="J15" s="764" t="e">
        <v>#N/A</v>
      </c>
      <c r="K15" s="761" t="e">
        <v>#N/A</v>
      </c>
      <c r="L15" s="770" t="e">
        <v>#N/A</v>
      </c>
      <c r="M15" s="770" t="e">
        <v>#N/A</v>
      </c>
      <c r="N15" s="764" t="e">
        <v>#N/A</v>
      </c>
      <c r="O15" s="761" t="e">
        <v>#NAME?</v>
      </c>
      <c r="P15" s="777"/>
      <c r="Q15" s="773"/>
      <c r="R15" s="773"/>
      <c r="S15" s="773"/>
      <c r="T15" s="853"/>
    </row>
    <row r="16" spans="1:20" s="8" customFormat="1" ht="129" customHeight="1">
      <c r="A16" s="413" t="s">
        <v>3691</v>
      </c>
      <c r="B16" s="476" t="s">
        <v>3736</v>
      </c>
      <c r="C16" s="404" t="s">
        <v>4240</v>
      </c>
      <c r="D16" s="108" t="s">
        <v>3404</v>
      </c>
      <c r="E16" s="51" t="s">
        <v>337</v>
      </c>
      <c r="F16" s="17"/>
      <c r="G16" s="16"/>
      <c r="H16" s="51" t="s">
        <v>107</v>
      </c>
      <c r="I16" s="51" t="s">
        <v>101</v>
      </c>
      <c r="J16" s="51" t="s">
        <v>52</v>
      </c>
      <c r="K16" s="108" t="s">
        <v>5955</v>
      </c>
      <c r="L16" s="108" t="s">
        <v>5614</v>
      </c>
      <c r="M16" s="108" t="s">
        <v>5614</v>
      </c>
      <c r="N16" s="51" t="s">
        <v>16</v>
      </c>
      <c r="O16" s="108" t="s">
        <v>7666</v>
      </c>
      <c r="P16" s="293"/>
      <c r="Q16" s="118" t="s">
        <v>128</v>
      </c>
      <c r="R16" s="118" t="s">
        <v>128</v>
      </c>
      <c r="S16" s="118" t="s">
        <v>128</v>
      </c>
      <c r="T16" s="294" t="s">
        <v>3933</v>
      </c>
    </row>
    <row r="17" spans="1:20" s="8" customFormat="1" ht="10.199999999999999">
      <c r="A17" s="855" t="s">
        <v>3692</v>
      </c>
      <c r="B17" s="848" t="s">
        <v>3737</v>
      </c>
      <c r="C17" s="833" t="s">
        <v>4241</v>
      </c>
      <c r="D17" s="765" t="s">
        <v>3405</v>
      </c>
      <c r="E17" s="857" t="s">
        <v>27</v>
      </c>
      <c r="F17" s="51" t="s">
        <v>33</v>
      </c>
      <c r="G17" s="108" t="s">
        <v>3406</v>
      </c>
      <c r="H17" s="762" t="s">
        <v>52</v>
      </c>
      <c r="I17" s="762" t="s">
        <v>101</v>
      </c>
      <c r="J17" s="762" t="s">
        <v>107</v>
      </c>
      <c r="K17" s="759" t="s">
        <v>5614</v>
      </c>
      <c r="L17" s="762" t="s">
        <v>5614</v>
      </c>
      <c r="M17" s="762" t="s">
        <v>5614</v>
      </c>
      <c r="N17" s="762" t="s">
        <v>16</v>
      </c>
      <c r="O17" s="759" t="s">
        <v>7667</v>
      </c>
      <c r="P17" s="775"/>
      <c r="Q17" s="771" t="s">
        <v>128</v>
      </c>
      <c r="R17" s="771" t="s">
        <v>128</v>
      </c>
      <c r="S17" s="771" t="s">
        <v>128</v>
      </c>
      <c r="T17" s="838" t="s">
        <v>3803</v>
      </c>
    </row>
    <row r="18" spans="1:20" s="8" customFormat="1" ht="10.199999999999999">
      <c r="A18" s="856"/>
      <c r="B18" s="849" t="e">
        <v>#N/A</v>
      </c>
      <c r="C18" s="834"/>
      <c r="D18" s="766" t="e">
        <v>#N/A</v>
      </c>
      <c r="E18" s="858" t="e">
        <v>#N/A</v>
      </c>
      <c r="F18" s="51" t="s">
        <v>34</v>
      </c>
      <c r="G18" s="108" t="s">
        <v>3407</v>
      </c>
      <c r="H18" s="763" t="e">
        <v>#N/A</v>
      </c>
      <c r="I18" s="763" t="e">
        <v>#N/A</v>
      </c>
      <c r="J18" s="763" t="e">
        <v>#N/A</v>
      </c>
      <c r="K18" s="760" t="e">
        <v>#N/A</v>
      </c>
      <c r="L18" s="763" t="e">
        <v>#N/A</v>
      </c>
      <c r="M18" s="763" t="e">
        <v>#N/A</v>
      </c>
      <c r="N18" s="763" t="e">
        <v>#N/A</v>
      </c>
      <c r="O18" s="760" t="e">
        <v>#NAME?</v>
      </c>
      <c r="P18" s="776"/>
      <c r="Q18" s="772"/>
      <c r="R18" s="772"/>
      <c r="S18" s="772"/>
      <c r="T18" s="839"/>
    </row>
    <row r="19" spans="1:20" s="8" customFormat="1" ht="10.199999999999999">
      <c r="A19" s="856"/>
      <c r="B19" s="849" t="e">
        <v>#N/A</v>
      </c>
      <c r="C19" s="834"/>
      <c r="D19" s="766" t="e">
        <v>#N/A</v>
      </c>
      <c r="E19" s="858" t="e">
        <v>#N/A</v>
      </c>
      <c r="F19" s="45" t="s">
        <v>202</v>
      </c>
      <c r="G19" s="108" t="s">
        <v>3408</v>
      </c>
      <c r="H19" s="763" t="e">
        <v>#N/A</v>
      </c>
      <c r="I19" s="763" t="e">
        <v>#N/A</v>
      </c>
      <c r="J19" s="763" t="e">
        <v>#N/A</v>
      </c>
      <c r="K19" s="760" t="e">
        <v>#N/A</v>
      </c>
      <c r="L19" s="763" t="e">
        <v>#N/A</v>
      </c>
      <c r="M19" s="763" t="e">
        <v>#N/A</v>
      </c>
      <c r="N19" s="763" t="e">
        <v>#N/A</v>
      </c>
      <c r="O19" s="760" t="e">
        <v>#NAME?</v>
      </c>
      <c r="P19" s="776"/>
      <c r="Q19" s="772"/>
      <c r="R19" s="772"/>
      <c r="S19" s="772"/>
      <c r="T19" s="839"/>
    </row>
    <row r="20" spans="1:20" s="8" customFormat="1" ht="10.199999999999999">
      <c r="A20" s="856"/>
      <c r="B20" s="849" t="e">
        <v>#N/A</v>
      </c>
      <c r="C20" s="834"/>
      <c r="D20" s="766" t="e">
        <v>#N/A</v>
      </c>
      <c r="E20" s="858" t="e">
        <v>#N/A</v>
      </c>
      <c r="F20" s="51" t="s">
        <v>203</v>
      </c>
      <c r="G20" s="108" t="s">
        <v>3409</v>
      </c>
      <c r="H20" s="763" t="e">
        <v>#N/A</v>
      </c>
      <c r="I20" s="763" t="e">
        <v>#N/A</v>
      </c>
      <c r="J20" s="763" t="e">
        <v>#N/A</v>
      </c>
      <c r="K20" s="760" t="e">
        <v>#N/A</v>
      </c>
      <c r="L20" s="763" t="e">
        <v>#N/A</v>
      </c>
      <c r="M20" s="763" t="e">
        <v>#N/A</v>
      </c>
      <c r="N20" s="763" t="e">
        <v>#N/A</v>
      </c>
      <c r="O20" s="760" t="e">
        <v>#NAME?</v>
      </c>
      <c r="P20" s="776"/>
      <c r="Q20" s="772"/>
      <c r="R20" s="772"/>
      <c r="S20" s="772"/>
      <c r="T20" s="839"/>
    </row>
    <row r="21" spans="1:20" s="8" customFormat="1" ht="20.399999999999999">
      <c r="A21" s="856"/>
      <c r="B21" s="849" t="e">
        <v>#N/A</v>
      </c>
      <c r="C21" s="834"/>
      <c r="D21" s="766" t="e">
        <v>#N/A</v>
      </c>
      <c r="E21" s="858" t="e">
        <v>#N/A</v>
      </c>
      <c r="F21" s="51">
        <v>97</v>
      </c>
      <c r="G21" s="108" t="s">
        <v>3403</v>
      </c>
      <c r="H21" s="763" t="e">
        <v>#N/A</v>
      </c>
      <c r="I21" s="763" t="e">
        <v>#N/A</v>
      </c>
      <c r="J21" s="763" t="e">
        <v>#N/A</v>
      </c>
      <c r="K21" s="760" t="e">
        <v>#N/A</v>
      </c>
      <c r="L21" s="763" t="e">
        <v>#N/A</v>
      </c>
      <c r="M21" s="763" t="e">
        <v>#N/A</v>
      </c>
      <c r="N21" s="763" t="e">
        <v>#N/A</v>
      </c>
      <c r="O21" s="760" t="e">
        <v>#NAME?</v>
      </c>
      <c r="P21" s="776"/>
      <c r="Q21" s="772"/>
      <c r="R21" s="772"/>
      <c r="S21" s="772"/>
      <c r="T21" s="839"/>
    </row>
    <row r="22" spans="1:20" s="8" customFormat="1" ht="10.199999999999999">
      <c r="A22" s="856"/>
      <c r="B22" s="849" t="e">
        <v>#N/A</v>
      </c>
      <c r="C22" s="834"/>
      <c r="D22" s="766" t="e">
        <v>#N/A</v>
      </c>
      <c r="E22" s="858" t="e">
        <v>#N/A</v>
      </c>
      <c r="F22" s="51" t="s">
        <v>682</v>
      </c>
      <c r="G22" s="108" t="s">
        <v>4044</v>
      </c>
      <c r="H22" s="763" t="e">
        <v>#N/A</v>
      </c>
      <c r="I22" s="763" t="e">
        <v>#N/A</v>
      </c>
      <c r="J22" s="763" t="e">
        <v>#N/A</v>
      </c>
      <c r="K22" s="760" t="e">
        <v>#N/A</v>
      </c>
      <c r="L22" s="763" t="e">
        <v>#N/A</v>
      </c>
      <c r="M22" s="763" t="e">
        <v>#N/A</v>
      </c>
      <c r="N22" s="763" t="e">
        <v>#N/A</v>
      </c>
      <c r="O22" s="760" t="e">
        <v>#NAME?</v>
      </c>
      <c r="P22" s="776"/>
      <c r="Q22" s="772"/>
      <c r="R22" s="772"/>
      <c r="S22" s="772"/>
      <c r="T22" s="839"/>
    </row>
    <row r="23" spans="1:20" s="8" customFormat="1" ht="10.199999999999999">
      <c r="A23" s="856"/>
      <c r="B23" s="850" t="e">
        <v>#N/A</v>
      </c>
      <c r="C23" s="840"/>
      <c r="D23" s="767" t="e">
        <v>#N/A</v>
      </c>
      <c r="E23" s="859" t="e">
        <v>#N/A</v>
      </c>
      <c r="F23" s="51">
        <v>99</v>
      </c>
      <c r="G23" s="108" t="s">
        <v>3410</v>
      </c>
      <c r="H23" s="764" t="e">
        <v>#N/A</v>
      </c>
      <c r="I23" s="764" t="e">
        <v>#N/A</v>
      </c>
      <c r="J23" s="764" t="e">
        <v>#N/A</v>
      </c>
      <c r="K23" s="761" t="e">
        <v>#N/A</v>
      </c>
      <c r="L23" s="764" t="e">
        <v>#N/A</v>
      </c>
      <c r="M23" s="764" t="e">
        <v>#N/A</v>
      </c>
      <c r="N23" s="764" t="e">
        <v>#N/A</v>
      </c>
      <c r="O23" s="761" t="e">
        <v>#NAME?</v>
      </c>
      <c r="P23" s="777"/>
      <c r="Q23" s="773"/>
      <c r="R23" s="773"/>
      <c r="S23" s="773"/>
      <c r="T23" s="854"/>
    </row>
    <row r="24" spans="1:20" s="8" customFormat="1" ht="20.399999999999999">
      <c r="A24" s="207" t="s">
        <v>7843</v>
      </c>
      <c r="B24" s="207" t="s">
        <v>7872</v>
      </c>
      <c r="C24" s="399" t="s">
        <v>7873</v>
      </c>
      <c r="D24" s="131" t="s">
        <v>7877</v>
      </c>
      <c r="E24" s="132" t="s">
        <v>6165</v>
      </c>
      <c r="F24" s="33"/>
      <c r="G24" s="34"/>
      <c r="H24" s="34"/>
      <c r="I24" s="34"/>
      <c r="J24" s="34"/>
      <c r="K24" s="34"/>
      <c r="L24" s="149"/>
      <c r="M24" s="131"/>
      <c r="N24" s="137" t="s">
        <v>118</v>
      </c>
      <c r="O24" s="142"/>
      <c r="P24" s="131" t="s">
        <v>7878</v>
      </c>
      <c r="Q24" s="133" t="s">
        <v>126</v>
      </c>
      <c r="R24" s="133" t="s">
        <v>126</v>
      </c>
      <c r="S24" s="133" t="s">
        <v>128</v>
      </c>
      <c r="T24" s="130" t="s">
        <v>7722</v>
      </c>
    </row>
    <row r="25" spans="1:20" ht="61.35" customHeight="1">
      <c r="A25" s="407" t="s">
        <v>3694</v>
      </c>
      <c r="B25" s="477" t="s">
        <v>1885</v>
      </c>
      <c r="C25" s="407" t="s">
        <v>4197</v>
      </c>
      <c r="D25" s="189" t="s">
        <v>7067</v>
      </c>
      <c r="E25" s="301" t="s">
        <v>3658</v>
      </c>
      <c r="F25" s="307"/>
      <c r="G25" s="308"/>
      <c r="H25" s="301"/>
      <c r="I25" s="308"/>
      <c r="J25" s="308"/>
      <c r="K25" s="308"/>
      <c r="L25" s="308"/>
      <c r="M25" s="309"/>
      <c r="N25" s="336" t="s">
        <v>118</v>
      </c>
      <c r="O25" s="189"/>
      <c r="P25" s="189" t="s">
        <v>7068</v>
      </c>
      <c r="Q25" s="301" t="s">
        <v>126</v>
      </c>
      <c r="R25" s="301" t="s">
        <v>128</v>
      </c>
      <c r="S25" s="301" t="s">
        <v>128</v>
      </c>
      <c r="T25" s="301" t="s">
        <v>7003</v>
      </c>
    </row>
    <row r="26" spans="1:20" ht="59.1" customHeight="1">
      <c r="A26" s="407" t="s">
        <v>3695</v>
      </c>
      <c r="B26" s="477" t="s">
        <v>3703</v>
      </c>
      <c r="C26" s="407" t="s">
        <v>4242</v>
      </c>
      <c r="D26" s="131" t="s">
        <v>2289</v>
      </c>
      <c r="E26" s="132" t="s">
        <v>3660</v>
      </c>
      <c r="F26" s="33"/>
      <c r="G26" s="34"/>
      <c r="H26" s="34"/>
      <c r="I26" s="34"/>
      <c r="J26" s="34"/>
      <c r="K26" s="34"/>
      <c r="L26" s="149"/>
      <c r="M26" s="131"/>
      <c r="N26" s="137" t="s">
        <v>118</v>
      </c>
      <c r="O26" s="142"/>
      <c r="P26" s="131" t="s">
        <v>7069</v>
      </c>
      <c r="Q26" s="133" t="s">
        <v>126</v>
      </c>
      <c r="R26" s="133" t="s">
        <v>128</v>
      </c>
      <c r="S26" s="133" t="s">
        <v>128</v>
      </c>
      <c r="T26" s="130" t="s">
        <v>7003</v>
      </c>
    </row>
    <row r="27" spans="1:20" ht="42.6" customHeight="1">
      <c r="A27" s="407" t="s">
        <v>3696</v>
      </c>
      <c r="B27" s="477" t="s">
        <v>3380</v>
      </c>
      <c r="C27" s="407" t="s">
        <v>4130</v>
      </c>
      <c r="D27" s="306" t="s">
        <v>3381</v>
      </c>
      <c r="E27" s="301" t="s">
        <v>109</v>
      </c>
      <c r="F27" s="307"/>
      <c r="G27" s="308"/>
      <c r="H27" s="301"/>
      <c r="I27" s="308"/>
      <c r="J27" s="308"/>
      <c r="K27" s="308"/>
      <c r="L27" s="308"/>
      <c r="M27" s="309"/>
      <c r="N27" s="336" t="s">
        <v>118</v>
      </c>
      <c r="O27" s="306"/>
      <c r="P27" s="306" t="s">
        <v>3415</v>
      </c>
      <c r="Q27" s="301" t="s">
        <v>126</v>
      </c>
      <c r="R27" s="301" t="s">
        <v>128</v>
      </c>
      <c r="S27" s="301" t="s">
        <v>128</v>
      </c>
      <c r="T27" s="301" t="s">
        <v>6162</v>
      </c>
    </row>
    <row r="28" spans="1:20" ht="39.75" customHeight="1">
      <c r="A28" s="407" t="s">
        <v>3697</v>
      </c>
      <c r="B28" s="477" t="s">
        <v>4107</v>
      </c>
      <c r="C28" s="407" t="s">
        <v>4200</v>
      </c>
      <c r="D28" s="135" t="s">
        <v>7888</v>
      </c>
      <c r="E28" s="32" t="s">
        <v>7891</v>
      </c>
      <c r="F28" s="33"/>
      <c r="G28" s="34"/>
      <c r="H28" s="34"/>
      <c r="I28" s="34"/>
      <c r="J28" s="34"/>
      <c r="K28" s="34"/>
      <c r="L28" s="138"/>
      <c r="M28" s="135"/>
      <c r="N28" s="32" t="s">
        <v>118</v>
      </c>
      <c r="O28" s="32"/>
      <c r="P28" s="135" t="s">
        <v>7892</v>
      </c>
      <c r="Q28" s="143" t="s">
        <v>126</v>
      </c>
      <c r="R28" s="143" t="s">
        <v>126</v>
      </c>
      <c r="S28" s="143" t="s">
        <v>128</v>
      </c>
      <c r="T28" s="143" t="s">
        <v>7722</v>
      </c>
    </row>
    <row r="29" spans="1:20" ht="20.399999999999999">
      <c r="A29" s="407" t="s">
        <v>3698</v>
      </c>
      <c r="B29" s="477" t="s">
        <v>3663</v>
      </c>
      <c r="C29" s="407" t="s">
        <v>4141</v>
      </c>
      <c r="D29" s="189" t="s">
        <v>3657</v>
      </c>
      <c r="E29" s="301" t="s">
        <v>1944</v>
      </c>
      <c r="F29" s="307"/>
      <c r="G29" s="308"/>
      <c r="H29" s="301"/>
      <c r="I29" s="308"/>
      <c r="J29" s="308"/>
      <c r="K29" s="308"/>
      <c r="L29" s="308"/>
      <c r="M29" s="309"/>
      <c r="N29" s="336" t="s">
        <v>118</v>
      </c>
      <c r="O29" s="189"/>
      <c r="P29" s="189" t="s">
        <v>7398</v>
      </c>
      <c r="Q29" s="301" t="s">
        <v>126</v>
      </c>
      <c r="R29" s="301" t="s">
        <v>128</v>
      </c>
      <c r="S29" s="301" t="s">
        <v>128</v>
      </c>
      <c r="T29" s="301" t="s">
        <v>3642</v>
      </c>
    </row>
    <row r="30" spans="1:20" s="8" customFormat="1" ht="49.5" customHeight="1">
      <c r="A30" s="433" t="s">
        <v>4934</v>
      </c>
      <c r="B30" s="402" t="s">
        <v>5064</v>
      </c>
      <c r="C30" s="400" t="s">
        <v>4118</v>
      </c>
      <c r="D30" s="189" t="s">
        <v>4119</v>
      </c>
      <c r="E30" s="388" t="s">
        <v>337</v>
      </c>
      <c r="F30" s="434"/>
      <c r="G30" s="434"/>
      <c r="H30" s="388"/>
      <c r="I30" s="434"/>
      <c r="J30" s="434"/>
      <c r="K30" s="434"/>
      <c r="L30" s="434"/>
      <c r="M30" s="434"/>
      <c r="N30" s="388" t="s">
        <v>118</v>
      </c>
      <c r="O30" s="434"/>
      <c r="P30" s="189" t="s">
        <v>6970</v>
      </c>
      <c r="Q30" s="301" t="s">
        <v>126</v>
      </c>
      <c r="R30" s="32" t="s">
        <v>126</v>
      </c>
      <c r="S30" s="395" t="s">
        <v>126</v>
      </c>
      <c r="T30" s="143" t="s">
        <v>7722</v>
      </c>
    </row>
    <row r="31" spans="1:20" ht="159" customHeight="1">
      <c r="A31" s="433" t="s">
        <v>4935</v>
      </c>
      <c r="B31" s="402" t="s">
        <v>5065</v>
      </c>
      <c r="C31" s="400" t="s">
        <v>4120</v>
      </c>
      <c r="D31" s="189" t="s">
        <v>6703</v>
      </c>
      <c r="E31" s="388" t="s">
        <v>337</v>
      </c>
      <c r="F31" s="434"/>
      <c r="G31" s="434"/>
      <c r="H31" s="388"/>
      <c r="I31" s="434"/>
      <c r="J31" s="434"/>
      <c r="K31" s="434"/>
      <c r="L31" s="434"/>
      <c r="M31" s="434"/>
      <c r="N31" s="388" t="s">
        <v>118</v>
      </c>
      <c r="O31" s="434"/>
      <c r="P31" s="385" t="s">
        <v>6834</v>
      </c>
      <c r="Q31" s="301" t="s">
        <v>126</v>
      </c>
      <c r="R31" s="32" t="s">
        <v>126</v>
      </c>
      <c r="S31" s="395" t="s">
        <v>126</v>
      </c>
      <c r="T31" s="143" t="s">
        <v>7722</v>
      </c>
    </row>
    <row r="32" spans="1:20" ht="96" customHeight="1">
      <c r="A32" s="433" t="s">
        <v>4936</v>
      </c>
      <c r="B32" s="402" t="s">
        <v>5061</v>
      </c>
      <c r="C32" s="400" t="s">
        <v>4881</v>
      </c>
      <c r="D32" s="189" t="s">
        <v>6316</v>
      </c>
      <c r="E32" s="388" t="s">
        <v>4882</v>
      </c>
      <c r="F32" s="434"/>
      <c r="G32" s="434"/>
      <c r="H32" s="388"/>
      <c r="I32" s="434"/>
      <c r="J32" s="434"/>
      <c r="K32" s="434"/>
      <c r="L32" s="434"/>
      <c r="M32" s="434"/>
      <c r="N32" s="388" t="s">
        <v>118</v>
      </c>
      <c r="O32" s="434"/>
      <c r="P32" s="189" t="s">
        <v>7446</v>
      </c>
      <c r="Q32" s="301" t="s">
        <v>126</v>
      </c>
      <c r="R32" s="32" t="s">
        <v>126</v>
      </c>
      <c r="S32" s="32" t="s">
        <v>128</v>
      </c>
      <c r="T32" s="301" t="s">
        <v>6205</v>
      </c>
    </row>
    <row r="33" spans="1:20">
      <c r="A33" s="278" t="s">
        <v>3824</v>
      </c>
      <c r="B33" s="272"/>
      <c r="C33" s="272"/>
      <c r="D33" s="269"/>
      <c r="E33" s="570"/>
      <c r="F33" s="269"/>
      <c r="G33" s="269"/>
      <c r="H33" s="269"/>
      <c r="I33" s="269"/>
      <c r="J33" s="269"/>
      <c r="K33" s="269"/>
      <c r="L33" s="269"/>
      <c r="M33" s="269"/>
      <c r="N33" s="269"/>
      <c r="O33" s="269"/>
      <c r="P33" s="269"/>
      <c r="Q33" s="269"/>
      <c r="R33" s="269"/>
      <c r="S33" s="269"/>
      <c r="T33" s="271"/>
    </row>
  </sheetData>
  <autoFilter ref="A3:A23" xr:uid="{204B2049-521D-4FC8-9827-4B35E3B620B4}"/>
  <mergeCells count="40">
    <mergeCell ref="T17:T23"/>
    <mergeCell ref="P17:P23"/>
    <mergeCell ref="A17:A23"/>
    <mergeCell ref="B17:B23"/>
    <mergeCell ref="D17:D23"/>
    <mergeCell ref="E17:E23"/>
    <mergeCell ref="N17:N23"/>
    <mergeCell ref="H17:H23"/>
    <mergeCell ref="I17:I23"/>
    <mergeCell ref="J17:J23"/>
    <mergeCell ref="K17:K23"/>
    <mergeCell ref="O17:O23"/>
    <mergeCell ref="C17:C23"/>
    <mergeCell ref="H3:K3"/>
    <mergeCell ref="H4:K4"/>
    <mergeCell ref="Q4:S4"/>
    <mergeCell ref="L17:L23"/>
    <mergeCell ref="M17:M23"/>
    <mergeCell ref="Q17:Q23"/>
    <mergeCell ref="R17:R23"/>
    <mergeCell ref="S17:S23"/>
    <mergeCell ref="L3:M3"/>
    <mergeCell ref="T7:T15"/>
    <mergeCell ref="N7:N15"/>
    <mergeCell ref="H7:H15"/>
    <mergeCell ref="I7:I15"/>
    <mergeCell ref="J7:J15"/>
    <mergeCell ref="K7:K15"/>
    <mergeCell ref="O7:O15"/>
    <mergeCell ref="P7:P15"/>
    <mergeCell ref="Q7:Q15"/>
    <mergeCell ref="R7:R15"/>
    <mergeCell ref="S7:S15"/>
    <mergeCell ref="L7:L15"/>
    <mergeCell ref="M7:M15"/>
    <mergeCell ref="A7:A15"/>
    <mergeCell ref="B7:B15"/>
    <mergeCell ref="D7:D15"/>
    <mergeCell ref="E7:E15"/>
    <mergeCell ref="C7:C15"/>
  </mergeCells>
  <pageMargins left="0.70866141732283472" right="0.70866141732283472" top="0.74803149606299213" bottom="0.74803149606299213" header="0.31496062992125984" footer="0.31496062992125984"/>
  <pageSetup paperSize="8" scale="41"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C997B3F4-9EE1-4041-AC3C-82F5C3867971}">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46650F00-4836-423E-AE3A-D191152E9DD5}">
            <xm:f>'\\IC.Green.Net\IC_User_DFS\Users\deel1\Desktop\[Maternity Services Data Set Technical Output Specification.xlsm]MAT101Booking'!#REF!=yes</xm:f>
            <x14:dxf>
              <fill>
                <patternFill>
                  <bgColor indexed="43"/>
                </patternFill>
              </fill>
            </x14:dxf>
          </x14:cfRule>
          <xm:sqref>P31</xm:sqref>
        </x14:conditionalFormatting>
        <x14:conditionalFormatting xmlns:xm="http://schemas.microsoft.com/office/excel/2006/main">
          <x14:cfRule type="expression" priority="3" stopIfTrue="1" id="{A9AD95BE-D0AB-417E-A63F-6A5DCAEA141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5E2B66D9-2BEE-48BB-B240-E5EB67A15C20}">
            <xm:f>'\\IC.Green.Net\IC_User_DFS\Users\deel1\Desktop\[Maternity Services Data Set Technical Output Specification.xlsm]MAT101Booking'!#REF!=yes</xm:f>
            <x14:dxf>
              <fill>
                <patternFill>
                  <bgColor indexed="43"/>
                </patternFill>
              </fill>
            </x14:dxf>
          </x14:cfRule>
          <xm:sqref>P26</xm:sqref>
        </x14:conditionalFormatting>
        <x14:conditionalFormatting xmlns:xm="http://schemas.microsoft.com/office/excel/2006/main">
          <x14:cfRule type="expression" priority="1" stopIfTrue="1" id="{D3E21D05-203C-4BD4-8D03-AD1B4873302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7BF5D8B2-5D1B-4FBB-AEA7-91757CD8CF4A}">
            <xm:f>'\\IC.Green.Net\IC_User_DFS\Users\deel1\Desktop\[Maternity Services Data Set Technical Output Specification.xlsm]MAT101Booking'!#REF!=yes</xm:f>
            <x14:dxf>
              <fill>
                <patternFill>
                  <bgColor indexed="43"/>
                </patternFill>
              </fill>
            </x14:dxf>
          </x14:cfRule>
          <xm:sqref>P24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0">
    <pageSetUpPr fitToPage="1"/>
  </sheetPr>
  <dimension ref="A1:T270"/>
  <sheetViews>
    <sheetView zoomScaleNormal="100" workbookViewId="0">
      <selection activeCell="O7" sqref="O7"/>
    </sheetView>
  </sheetViews>
  <sheetFormatPr defaultRowHeight="13.2"/>
  <cols>
    <col min="1" max="1" width="9.5546875" customWidth="1"/>
    <col min="2" max="2" width="19.21875" customWidth="1"/>
    <col min="3" max="3" width="17.77734375" customWidth="1"/>
    <col min="4" max="4" width="62.21875" customWidth="1"/>
    <col min="5" max="5" width="14" style="12" customWidth="1"/>
    <col min="6" max="6" width="8" customWidth="1"/>
    <col min="7" max="7" width="30.77734375" customWidth="1"/>
    <col min="8" max="9" width="11.5546875" customWidth="1"/>
    <col min="10" max="10" width="10.21875" customWidth="1"/>
    <col min="11" max="11" width="32.77734375" customWidth="1"/>
    <col min="12" max="12" width="11" customWidth="1"/>
    <col min="13" max="13" width="29.21875" customWidth="1"/>
    <col min="14" max="14" width="14.21875" style="7" customWidth="1"/>
    <col min="15" max="15" width="102" customWidth="1"/>
    <col min="16" max="16" width="43.7773437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4.25" customHeight="1">
      <c r="A2" s="280" t="s">
        <v>1275</v>
      </c>
      <c r="B2" s="276"/>
      <c r="C2" s="272"/>
      <c r="D2" s="269"/>
      <c r="E2" s="570"/>
      <c r="F2" s="269"/>
      <c r="G2" s="269"/>
      <c r="H2" s="269"/>
      <c r="I2" s="269"/>
      <c r="J2" s="269"/>
      <c r="K2" s="269"/>
      <c r="L2" s="269"/>
      <c r="M2" s="269"/>
      <c r="N2" s="269"/>
      <c r="O2" s="270"/>
      <c r="P2" s="269"/>
      <c r="Q2" s="269"/>
      <c r="R2" s="269"/>
      <c r="S2" s="269"/>
      <c r="T2" s="271"/>
    </row>
    <row r="3" spans="1:20" ht="102" customHeight="1">
      <c r="A3" s="246" t="s">
        <v>1288</v>
      </c>
      <c r="B3" s="246"/>
      <c r="C3" s="246"/>
      <c r="D3" s="246"/>
      <c r="E3" s="571"/>
      <c r="F3" s="248"/>
      <c r="G3" s="249"/>
      <c r="H3" s="748" t="s">
        <v>3833</v>
      </c>
      <c r="I3" s="749"/>
      <c r="J3" s="749"/>
      <c r="K3" s="750"/>
      <c r="L3" s="748" t="s">
        <v>3834</v>
      </c>
      <c r="M3" s="749"/>
      <c r="N3" s="618" t="s">
        <v>8106</v>
      </c>
      <c r="O3" s="250" t="s">
        <v>8208</v>
      </c>
      <c r="P3" s="251"/>
      <c r="Q3" s="251"/>
      <c r="R3" s="251"/>
      <c r="S3" s="251"/>
      <c r="T3" s="252"/>
    </row>
    <row r="4" spans="1:20" ht="70.5" customHeight="1">
      <c r="A4" s="230" t="s">
        <v>86</v>
      </c>
      <c r="B4" s="229" t="s">
        <v>3768</v>
      </c>
      <c r="C4" s="229" t="s">
        <v>5612</v>
      </c>
      <c r="D4" s="229" t="s">
        <v>59</v>
      </c>
      <c r="E4" s="234" t="s">
        <v>60</v>
      </c>
      <c r="F4" s="234" t="s">
        <v>61</v>
      </c>
      <c r="G4" s="229" t="s">
        <v>62</v>
      </c>
      <c r="H4" s="751" t="s">
        <v>3101</v>
      </c>
      <c r="I4" s="752"/>
      <c r="J4" s="752"/>
      <c r="K4" s="753"/>
      <c r="L4" s="235" t="s">
        <v>97</v>
      </c>
      <c r="M4" s="229" t="s">
        <v>63</v>
      </c>
      <c r="N4" s="231" t="s">
        <v>6421</v>
      </c>
      <c r="O4" s="229" t="s">
        <v>98</v>
      </c>
      <c r="P4" s="229" t="s">
        <v>1877</v>
      </c>
      <c r="Q4" s="751" t="s">
        <v>1878</v>
      </c>
      <c r="R4" s="752"/>
      <c r="S4" s="753"/>
      <c r="T4" s="229" t="s">
        <v>1879</v>
      </c>
    </row>
    <row r="5" spans="1:20" ht="51" customHeight="1">
      <c r="A5" s="229"/>
      <c r="B5" s="229"/>
      <c r="C5" s="229"/>
      <c r="D5" s="229"/>
      <c r="E5" s="234"/>
      <c r="F5" s="229"/>
      <c r="G5" s="229"/>
      <c r="H5" s="234" t="s">
        <v>90</v>
      </c>
      <c r="I5" s="234" t="s">
        <v>91</v>
      </c>
      <c r="J5" s="234" t="s">
        <v>92</v>
      </c>
      <c r="K5" s="234" t="s">
        <v>93</v>
      </c>
      <c r="L5" s="234"/>
      <c r="M5" s="229"/>
      <c r="N5" s="231"/>
      <c r="O5" s="229"/>
      <c r="P5" s="229" t="s">
        <v>1880</v>
      </c>
      <c r="Q5" s="229" t="s">
        <v>1881</v>
      </c>
      <c r="R5" s="229" t="s">
        <v>1882</v>
      </c>
      <c r="S5" s="229" t="s">
        <v>7661</v>
      </c>
      <c r="T5" s="229"/>
    </row>
    <row r="6" spans="1:20" s="8" customFormat="1" ht="49.5" customHeight="1">
      <c r="A6" s="213" t="s">
        <v>1588</v>
      </c>
      <c r="B6" s="67" t="s">
        <v>66</v>
      </c>
      <c r="C6" s="67" t="s">
        <v>4243</v>
      </c>
      <c r="D6" s="9" t="s">
        <v>67</v>
      </c>
      <c r="E6" s="39" t="s">
        <v>68</v>
      </c>
      <c r="F6" s="20"/>
      <c r="G6" s="69"/>
      <c r="H6" s="51" t="s">
        <v>101</v>
      </c>
      <c r="I6" s="51" t="s">
        <v>101</v>
      </c>
      <c r="J6" s="51" t="s">
        <v>52</v>
      </c>
      <c r="K6" s="51" t="s">
        <v>5614</v>
      </c>
      <c r="L6" s="9" t="s">
        <v>1395</v>
      </c>
      <c r="M6" s="9" t="s">
        <v>7453</v>
      </c>
      <c r="N6" s="39" t="s">
        <v>38</v>
      </c>
      <c r="O6" s="66" t="s">
        <v>5766</v>
      </c>
      <c r="P6" s="81"/>
      <c r="Q6" s="39" t="s">
        <v>128</v>
      </c>
      <c r="R6" s="111" t="s">
        <v>128</v>
      </c>
      <c r="S6" s="111" t="s">
        <v>128</v>
      </c>
      <c r="T6" s="111" t="s">
        <v>2989</v>
      </c>
    </row>
    <row r="7" spans="1:20" s="8" customFormat="1" ht="95.25" customHeight="1">
      <c r="A7" s="213" t="s">
        <v>1587</v>
      </c>
      <c r="B7" s="67" t="s">
        <v>1207</v>
      </c>
      <c r="C7" s="67" t="s">
        <v>4173</v>
      </c>
      <c r="D7" s="9" t="s">
        <v>3790</v>
      </c>
      <c r="E7" s="39" t="s">
        <v>68</v>
      </c>
      <c r="F7" s="20"/>
      <c r="G7" s="69"/>
      <c r="H7" s="51" t="s">
        <v>101</v>
      </c>
      <c r="I7" s="51" t="s">
        <v>101</v>
      </c>
      <c r="J7" s="51" t="s">
        <v>52</v>
      </c>
      <c r="K7" s="51" t="s">
        <v>5614</v>
      </c>
      <c r="L7" s="9" t="s">
        <v>124</v>
      </c>
      <c r="M7" s="9" t="s">
        <v>7413</v>
      </c>
      <c r="N7" s="39" t="s">
        <v>38</v>
      </c>
      <c r="O7" s="66" t="s">
        <v>6430</v>
      </c>
      <c r="P7" s="81"/>
      <c r="Q7" s="111" t="s">
        <v>128</v>
      </c>
      <c r="R7" s="111" t="s">
        <v>128</v>
      </c>
      <c r="S7" s="111" t="s">
        <v>128</v>
      </c>
      <c r="T7" s="111" t="s">
        <v>6205</v>
      </c>
    </row>
    <row r="8" spans="1:20" s="8" customFormat="1" ht="230.25" customHeight="1">
      <c r="A8" s="214" t="s">
        <v>1590</v>
      </c>
      <c r="B8" s="67" t="s">
        <v>3435</v>
      </c>
      <c r="C8" s="354" t="s">
        <v>4244</v>
      </c>
      <c r="D8" s="66" t="s">
        <v>3743</v>
      </c>
      <c r="E8" s="19" t="s">
        <v>3431</v>
      </c>
      <c r="F8" s="9"/>
      <c r="G8" s="23"/>
      <c r="H8" s="51" t="s">
        <v>101</v>
      </c>
      <c r="I8" s="51" t="s">
        <v>101</v>
      </c>
      <c r="J8" s="51" t="s">
        <v>107</v>
      </c>
      <c r="K8" s="60" t="s">
        <v>4491</v>
      </c>
      <c r="L8" s="9" t="s">
        <v>1394</v>
      </c>
      <c r="M8" s="9" t="s">
        <v>7441</v>
      </c>
      <c r="N8" s="39" t="s">
        <v>38</v>
      </c>
      <c r="O8" s="66" t="s">
        <v>5767</v>
      </c>
      <c r="P8" s="81"/>
      <c r="Q8" s="111" t="s">
        <v>128</v>
      </c>
      <c r="R8" s="111" t="s">
        <v>128</v>
      </c>
      <c r="S8" s="111" t="s">
        <v>128</v>
      </c>
      <c r="T8" s="111" t="s">
        <v>4428</v>
      </c>
    </row>
    <row r="9" spans="1:20" s="8" customFormat="1" ht="403.5" customHeight="1">
      <c r="A9" s="213" t="s">
        <v>1589</v>
      </c>
      <c r="B9" s="67" t="s">
        <v>336</v>
      </c>
      <c r="C9" s="67" t="s">
        <v>4245</v>
      </c>
      <c r="D9" s="9" t="s">
        <v>3758</v>
      </c>
      <c r="E9" s="29" t="s">
        <v>337</v>
      </c>
      <c r="F9" s="9"/>
      <c r="G9" s="71"/>
      <c r="H9" s="51" t="s">
        <v>101</v>
      </c>
      <c r="I9" s="51" t="s">
        <v>101</v>
      </c>
      <c r="J9" s="51" t="s">
        <v>52</v>
      </c>
      <c r="K9" s="60" t="s">
        <v>7010</v>
      </c>
      <c r="L9" s="9" t="s">
        <v>1397</v>
      </c>
      <c r="M9" s="9" t="s">
        <v>7454</v>
      </c>
      <c r="N9" s="39" t="s">
        <v>38</v>
      </c>
      <c r="O9" s="66" t="s">
        <v>7009</v>
      </c>
      <c r="P9" s="81"/>
      <c r="Q9" s="111" t="s">
        <v>128</v>
      </c>
      <c r="R9" s="111" t="s">
        <v>128</v>
      </c>
      <c r="S9" s="111" t="s">
        <v>128</v>
      </c>
      <c r="T9" s="111" t="s">
        <v>3749</v>
      </c>
    </row>
    <row r="10" spans="1:20" s="8" customFormat="1" ht="61.2">
      <c r="A10" s="213" t="s">
        <v>1748</v>
      </c>
      <c r="B10" s="67" t="s">
        <v>339</v>
      </c>
      <c r="C10" s="67" t="s">
        <v>4246</v>
      </c>
      <c r="D10" s="9" t="s">
        <v>340</v>
      </c>
      <c r="E10" s="29" t="s">
        <v>341</v>
      </c>
      <c r="F10" s="9"/>
      <c r="G10" s="71"/>
      <c r="H10" s="51" t="s">
        <v>52</v>
      </c>
      <c r="I10" s="51" t="s">
        <v>101</v>
      </c>
      <c r="J10" s="51" t="s">
        <v>52</v>
      </c>
      <c r="K10" s="60" t="s">
        <v>5614</v>
      </c>
      <c r="L10" s="9" t="s">
        <v>1397</v>
      </c>
      <c r="M10" s="9" t="s">
        <v>7455</v>
      </c>
      <c r="N10" s="39" t="s">
        <v>16</v>
      </c>
      <c r="O10" s="66" t="s">
        <v>2487</v>
      </c>
      <c r="P10" s="81"/>
      <c r="Q10" s="111" t="s">
        <v>128</v>
      </c>
      <c r="R10" s="111" t="s">
        <v>128</v>
      </c>
      <c r="S10" s="111" t="s">
        <v>128</v>
      </c>
      <c r="T10" s="111" t="s">
        <v>2989</v>
      </c>
    </row>
    <row r="11" spans="1:20" s="74" customFormat="1" ht="125.25" customHeight="1">
      <c r="A11" s="213" t="s">
        <v>1593</v>
      </c>
      <c r="B11" s="67" t="s">
        <v>343</v>
      </c>
      <c r="C11" s="94" t="s">
        <v>4247</v>
      </c>
      <c r="D11" s="72" t="s">
        <v>344</v>
      </c>
      <c r="E11" s="29" t="s">
        <v>1259</v>
      </c>
      <c r="F11" s="72"/>
      <c r="G11" s="73"/>
      <c r="H11" s="70" t="s">
        <v>52</v>
      </c>
      <c r="I11" s="70" t="s">
        <v>101</v>
      </c>
      <c r="J11" s="70" t="s">
        <v>52</v>
      </c>
      <c r="K11" s="60" t="s">
        <v>5614</v>
      </c>
      <c r="L11" s="9" t="s">
        <v>1398</v>
      </c>
      <c r="M11" s="9" t="s">
        <v>7456</v>
      </c>
      <c r="N11" s="39" t="s">
        <v>15</v>
      </c>
      <c r="O11" s="66" t="s">
        <v>2488</v>
      </c>
      <c r="P11" s="81"/>
      <c r="Q11" s="111" t="s">
        <v>128</v>
      </c>
      <c r="R11" s="111" t="s">
        <v>128</v>
      </c>
      <c r="S11" s="111" t="s">
        <v>128</v>
      </c>
      <c r="T11" s="111" t="s">
        <v>3358</v>
      </c>
    </row>
    <row r="12" spans="1:20" s="8" customFormat="1" ht="12" customHeight="1">
      <c r="A12" s="812" t="s">
        <v>1591</v>
      </c>
      <c r="B12" s="756" t="s">
        <v>346</v>
      </c>
      <c r="C12" s="756" t="s">
        <v>4248</v>
      </c>
      <c r="D12" s="759" t="s">
        <v>347</v>
      </c>
      <c r="E12" s="762" t="s">
        <v>27</v>
      </c>
      <c r="F12" s="45" t="s">
        <v>33</v>
      </c>
      <c r="G12" s="60" t="s">
        <v>724</v>
      </c>
      <c r="H12" s="857" t="s">
        <v>52</v>
      </c>
      <c r="I12" s="857" t="s">
        <v>101</v>
      </c>
      <c r="J12" s="857" t="s">
        <v>107</v>
      </c>
      <c r="K12" s="857" t="s">
        <v>5614</v>
      </c>
      <c r="L12" s="768" t="s">
        <v>1399</v>
      </c>
      <c r="M12" s="768" t="s">
        <v>7457</v>
      </c>
      <c r="N12" s="762" t="s">
        <v>16</v>
      </c>
      <c r="O12" s="759" t="s">
        <v>6431</v>
      </c>
      <c r="P12" s="775"/>
      <c r="Q12" s="771" t="s">
        <v>128</v>
      </c>
      <c r="R12" s="771" t="s">
        <v>128</v>
      </c>
      <c r="S12" s="771" t="s">
        <v>128</v>
      </c>
      <c r="T12" s="771" t="s">
        <v>4106</v>
      </c>
    </row>
    <row r="13" spans="1:20" s="8" customFormat="1" ht="12" customHeight="1">
      <c r="A13" s="813" t="e">
        <v>#N/A</v>
      </c>
      <c r="B13" s="758" t="e">
        <v>#N/A</v>
      </c>
      <c r="C13" s="758" t="e">
        <v>#N/A</v>
      </c>
      <c r="D13" s="760" t="e">
        <v>#N/A</v>
      </c>
      <c r="E13" s="763" t="e">
        <v>#N/A</v>
      </c>
      <c r="F13" s="45" t="s">
        <v>34</v>
      </c>
      <c r="G13" s="60" t="s">
        <v>4045</v>
      </c>
      <c r="H13" s="858" t="e">
        <v>#N/A</v>
      </c>
      <c r="I13" s="858" t="e">
        <v>#N/A</v>
      </c>
      <c r="J13" s="858" t="e">
        <v>#N/A</v>
      </c>
      <c r="K13" s="858" t="e">
        <v>#N/A</v>
      </c>
      <c r="L13" s="769" t="e">
        <v>#N/A</v>
      </c>
      <c r="M13" s="769" t="e">
        <v>#N/A</v>
      </c>
      <c r="N13" s="763" t="e">
        <v>#N/A</v>
      </c>
      <c r="O13" s="760" t="e">
        <v>#N/A</v>
      </c>
      <c r="P13" s="776"/>
      <c r="Q13" s="772"/>
      <c r="R13" s="772"/>
      <c r="S13" s="772"/>
      <c r="T13" s="772"/>
    </row>
    <row r="14" spans="1:20" s="8" customFormat="1" ht="12" customHeight="1">
      <c r="A14" s="813" t="e">
        <v>#N/A</v>
      </c>
      <c r="B14" s="758" t="e">
        <v>#N/A</v>
      </c>
      <c r="C14" s="758" t="e">
        <v>#N/A</v>
      </c>
      <c r="D14" s="760" t="e">
        <v>#N/A</v>
      </c>
      <c r="E14" s="763" t="e">
        <v>#N/A</v>
      </c>
      <c r="F14" s="45" t="s">
        <v>202</v>
      </c>
      <c r="G14" s="60" t="s">
        <v>349</v>
      </c>
      <c r="H14" s="858" t="e">
        <v>#N/A</v>
      </c>
      <c r="I14" s="858" t="e">
        <v>#N/A</v>
      </c>
      <c r="J14" s="858" t="e">
        <v>#N/A</v>
      </c>
      <c r="K14" s="858" t="e">
        <v>#N/A</v>
      </c>
      <c r="L14" s="769" t="e">
        <v>#N/A</v>
      </c>
      <c r="M14" s="769" t="e">
        <v>#N/A</v>
      </c>
      <c r="N14" s="763" t="e">
        <v>#N/A</v>
      </c>
      <c r="O14" s="760" t="e">
        <v>#N/A</v>
      </c>
      <c r="P14" s="776"/>
      <c r="Q14" s="772"/>
      <c r="R14" s="772"/>
      <c r="S14" s="772"/>
      <c r="T14" s="772"/>
    </row>
    <row r="15" spans="1:20" s="8" customFormat="1" ht="12" customHeight="1">
      <c r="A15" s="813" t="e">
        <v>#N/A</v>
      </c>
      <c r="B15" s="758" t="e">
        <v>#N/A</v>
      </c>
      <c r="C15" s="758" t="e">
        <v>#N/A</v>
      </c>
      <c r="D15" s="760" t="e">
        <v>#N/A</v>
      </c>
      <c r="E15" s="763" t="e">
        <v>#N/A</v>
      </c>
      <c r="F15" s="45" t="s">
        <v>203</v>
      </c>
      <c r="G15" s="60" t="s">
        <v>350</v>
      </c>
      <c r="H15" s="858" t="e">
        <v>#N/A</v>
      </c>
      <c r="I15" s="858" t="e">
        <v>#N/A</v>
      </c>
      <c r="J15" s="858" t="e">
        <v>#N/A</v>
      </c>
      <c r="K15" s="858" t="e">
        <v>#N/A</v>
      </c>
      <c r="L15" s="769" t="e">
        <v>#N/A</v>
      </c>
      <c r="M15" s="769" t="e">
        <v>#N/A</v>
      </c>
      <c r="N15" s="763" t="e">
        <v>#N/A</v>
      </c>
      <c r="O15" s="760" t="e">
        <v>#N/A</v>
      </c>
      <c r="P15" s="776"/>
      <c r="Q15" s="772"/>
      <c r="R15" s="772"/>
      <c r="S15" s="772"/>
      <c r="T15" s="772"/>
    </row>
    <row r="16" spans="1:20" s="8" customFormat="1" ht="11.25" customHeight="1">
      <c r="A16" s="813" t="e">
        <v>#N/A</v>
      </c>
      <c r="B16" s="758" t="e">
        <v>#N/A</v>
      </c>
      <c r="C16" s="758" t="e">
        <v>#N/A</v>
      </c>
      <c r="D16" s="760" t="e">
        <v>#N/A</v>
      </c>
      <c r="E16" s="763" t="e">
        <v>#N/A</v>
      </c>
      <c r="F16" s="45" t="s">
        <v>261</v>
      </c>
      <c r="G16" s="60" t="s">
        <v>351</v>
      </c>
      <c r="H16" s="858" t="e">
        <v>#N/A</v>
      </c>
      <c r="I16" s="858" t="e">
        <v>#N/A</v>
      </c>
      <c r="J16" s="858" t="e">
        <v>#N/A</v>
      </c>
      <c r="K16" s="858" t="e">
        <v>#N/A</v>
      </c>
      <c r="L16" s="769" t="e">
        <v>#N/A</v>
      </c>
      <c r="M16" s="769" t="e">
        <v>#N/A</v>
      </c>
      <c r="N16" s="763" t="e">
        <v>#N/A</v>
      </c>
      <c r="O16" s="760" t="e">
        <v>#N/A</v>
      </c>
      <c r="P16" s="776"/>
      <c r="Q16" s="772"/>
      <c r="R16" s="772"/>
      <c r="S16" s="772"/>
      <c r="T16" s="772"/>
    </row>
    <row r="17" spans="1:20" s="8" customFormat="1" ht="11.25" customHeight="1">
      <c r="A17" s="813" t="e">
        <v>#N/A</v>
      </c>
      <c r="B17" s="758" t="e">
        <v>#N/A</v>
      </c>
      <c r="C17" s="758" t="e">
        <v>#N/A</v>
      </c>
      <c r="D17" s="760" t="e">
        <v>#N/A</v>
      </c>
      <c r="E17" s="763" t="e">
        <v>#N/A</v>
      </c>
      <c r="F17" s="45" t="s">
        <v>31</v>
      </c>
      <c r="G17" s="60" t="s">
        <v>1746</v>
      </c>
      <c r="H17" s="858" t="e">
        <v>#N/A</v>
      </c>
      <c r="I17" s="858" t="e">
        <v>#N/A</v>
      </c>
      <c r="J17" s="858" t="e">
        <v>#N/A</v>
      </c>
      <c r="K17" s="858" t="e">
        <v>#N/A</v>
      </c>
      <c r="L17" s="769" t="e">
        <v>#N/A</v>
      </c>
      <c r="M17" s="769" t="e">
        <v>#N/A</v>
      </c>
      <c r="N17" s="763" t="e">
        <v>#N/A</v>
      </c>
      <c r="O17" s="760" t="e">
        <v>#N/A</v>
      </c>
      <c r="P17" s="776"/>
      <c r="Q17" s="772"/>
      <c r="R17" s="772"/>
      <c r="S17" s="772"/>
      <c r="T17" s="772"/>
    </row>
    <row r="18" spans="1:20" s="8" customFormat="1" ht="35.25" customHeight="1">
      <c r="A18" s="813" t="e">
        <v>#N/A</v>
      </c>
      <c r="B18" s="758" t="e">
        <v>#N/A</v>
      </c>
      <c r="C18" s="758" t="e">
        <v>#N/A</v>
      </c>
      <c r="D18" s="760" t="e">
        <v>#N/A</v>
      </c>
      <c r="E18" s="763" t="e">
        <v>#N/A</v>
      </c>
      <c r="F18" s="45" t="s">
        <v>273</v>
      </c>
      <c r="G18" s="60" t="s">
        <v>4047</v>
      </c>
      <c r="H18" s="858" t="e">
        <v>#N/A</v>
      </c>
      <c r="I18" s="858" t="e">
        <v>#N/A</v>
      </c>
      <c r="J18" s="858" t="e">
        <v>#N/A</v>
      </c>
      <c r="K18" s="858" t="e">
        <v>#N/A</v>
      </c>
      <c r="L18" s="769" t="e">
        <v>#N/A</v>
      </c>
      <c r="M18" s="769" t="e">
        <v>#N/A</v>
      </c>
      <c r="N18" s="763" t="e">
        <v>#N/A</v>
      </c>
      <c r="O18" s="760" t="e">
        <v>#N/A</v>
      </c>
      <c r="P18" s="776"/>
      <c r="Q18" s="772"/>
      <c r="R18" s="772"/>
      <c r="S18" s="772"/>
      <c r="T18" s="772"/>
    </row>
    <row r="19" spans="1:20" s="8" customFormat="1" ht="12" customHeight="1">
      <c r="A19" s="813" t="e">
        <v>#N/A</v>
      </c>
      <c r="B19" s="758" t="e">
        <v>#N/A</v>
      </c>
      <c r="C19" s="758" t="e">
        <v>#N/A</v>
      </c>
      <c r="D19" s="760" t="e">
        <v>#N/A</v>
      </c>
      <c r="E19" s="763" t="e">
        <v>#N/A</v>
      </c>
      <c r="F19" s="45" t="s">
        <v>352</v>
      </c>
      <c r="G19" s="60" t="s">
        <v>53</v>
      </c>
      <c r="H19" s="858" t="e">
        <v>#N/A</v>
      </c>
      <c r="I19" s="858" t="e">
        <v>#N/A</v>
      </c>
      <c r="J19" s="858" t="e">
        <v>#N/A</v>
      </c>
      <c r="K19" s="858" t="e">
        <v>#N/A</v>
      </c>
      <c r="L19" s="769" t="e">
        <v>#N/A</v>
      </c>
      <c r="M19" s="769" t="e">
        <v>#N/A</v>
      </c>
      <c r="N19" s="763" t="e">
        <v>#N/A</v>
      </c>
      <c r="O19" s="760" t="e">
        <v>#N/A</v>
      </c>
      <c r="P19" s="776"/>
      <c r="Q19" s="772"/>
      <c r="R19" s="772"/>
      <c r="S19" s="772"/>
      <c r="T19" s="772"/>
    </row>
    <row r="20" spans="1:20" s="8" customFormat="1" ht="12" customHeight="1">
      <c r="A20" s="813" t="e">
        <v>#N/A</v>
      </c>
      <c r="B20" s="758" t="e">
        <v>#N/A</v>
      </c>
      <c r="C20" s="758" t="e">
        <v>#N/A</v>
      </c>
      <c r="D20" s="760" t="e">
        <v>#N/A</v>
      </c>
      <c r="E20" s="763" t="e">
        <v>#N/A</v>
      </c>
      <c r="F20" s="45" t="s">
        <v>275</v>
      </c>
      <c r="G20" s="60" t="s">
        <v>353</v>
      </c>
      <c r="H20" s="858" t="e">
        <v>#N/A</v>
      </c>
      <c r="I20" s="858" t="e">
        <v>#N/A</v>
      </c>
      <c r="J20" s="858" t="e">
        <v>#N/A</v>
      </c>
      <c r="K20" s="858" t="e">
        <v>#N/A</v>
      </c>
      <c r="L20" s="769" t="e">
        <v>#N/A</v>
      </c>
      <c r="M20" s="769" t="e">
        <v>#N/A</v>
      </c>
      <c r="N20" s="763" t="e">
        <v>#N/A</v>
      </c>
      <c r="O20" s="760" t="e">
        <v>#N/A</v>
      </c>
      <c r="P20" s="776"/>
      <c r="Q20" s="772"/>
      <c r="R20" s="772"/>
      <c r="S20" s="772"/>
      <c r="T20" s="772"/>
    </row>
    <row r="21" spans="1:20" s="8" customFormat="1" ht="12" customHeight="1">
      <c r="A21" s="813" t="e">
        <v>#N/A</v>
      </c>
      <c r="B21" s="758" t="e">
        <v>#N/A</v>
      </c>
      <c r="C21" s="758" t="e">
        <v>#N/A</v>
      </c>
      <c r="D21" s="760" t="e">
        <v>#N/A</v>
      </c>
      <c r="E21" s="763" t="e">
        <v>#N/A</v>
      </c>
      <c r="F21" s="45" t="s">
        <v>277</v>
      </c>
      <c r="G21" s="60" t="s">
        <v>354</v>
      </c>
      <c r="H21" s="858" t="e">
        <v>#N/A</v>
      </c>
      <c r="I21" s="858" t="e">
        <v>#N/A</v>
      </c>
      <c r="J21" s="858" t="e">
        <v>#N/A</v>
      </c>
      <c r="K21" s="858" t="e">
        <v>#N/A</v>
      </c>
      <c r="L21" s="769" t="e">
        <v>#N/A</v>
      </c>
      <c r="M21" s="769" t="e">
        <v>#N/A</v>
      </c>
      <c r="N21" s="763" t="e">
        <v>#N/A</v>
      </c>
      <c r="O21" s="760" t="e">
        <v>#N/A</v>
      </c>
      <c r="P21" s="776"/>
      <c r="Q21" s="772"/>
      <c r="R21" s="772"/>
      <c r="S21" s="772"/>
      <c r="T21" s="772"/>
    </row>
    <row r="22" spans="1:20" s="8" customFormat="1" ht="12" customHeight="1">
      <c r="A22" s="813" t="e">
        <v>#N/A</v>
      </c>
      <c r="B22" s="758" t="e">
        <v>#N/A</v>
      </c>
      <c r="C22" s="758" t="e">
        <v>#N/A</v>
      </c>
      <c r="D22" s="760" t="e">
        <v>#N/A</v>
      </c>
      <c r="E22" s="763" t="e">
        <v>#N/A</v>
      </c>
      <c r="F22" s="45" t="s">
        <v>279</v>
      </c>
      <c r="G22" s="60" t="s">
        <v>355</v>
      </c>
      <c r="H22" s="858" t="e">
        <v>#N/A</v>
      </c>
      <c r="I22" s="858" t="e">
        <v>#N/A</v>
      </c>
      <c r="J22" s="858" t="e">
        <v>#N/A</v>
      </c>
      <c r="K22" s="858" t="e">
        <v>#N/A</v>
      </c>
      <c r="L22" s="769" t="e">
        <v>#N/A</v>
      </c>
      <c r="M22" s="769" t="e">
        <v>#N/A</v>
      </c>
      <c r="N22" s="763" t="e">
        <v>#N/A</v>
      </c>
      <c r="O22" s="760" t="e">
        <v>#N/A</v>
      </c>
      <c r="P22" s="776"/>
      <c r="Q22" s="772"/>
      <c r="R22" s="772"/>
      <c r="S22" s="772"/>
      <c r="T22" s="772"/>
    </row>
    <row r="23" spans="1:20" s="8" customFormat="1" ht="12" customHeight="1">
      <c r="A23" s="813" t="e">
        <v>#N/A</v>
      </c>
      <c r="B23" s="758" t="e">
        <v>#N/A</v>
      </c>
      <c r="C23" s="758" t="e">
        <v>#N/A</v>
      </c>
      <c r="D23" s="760" t="e">
        <v>#N/A</v>
      </c>
      <c r="E23" s="763" t="e">
        <v>#N/A</v>
      </c>
      <c r="F23" s="45" t="s">
        <v>281</v>
      </c>
      <c r="G23" s="60" t="s">
        <v>356</v>
      </c>
      <c r="H23" s="858" t="e">
        <v>#N/A</v>
      </c>
      <c r="I23" s="858" t="e">
        <v>#N/A</v>
      </c>
      <c r="J23" s="858" t="e">
        <v>#N/A</v>
      </c>
      <c r="K23" s="858" t="e">
        <v>#N/A</v>
      </c>
      <c r="L23" s="769" t="e">
        <v>#N/A</v>
      </c>
      <c r="M23" s="769" t="e">
        <v>#N/A</v>
      </c>
      <c r="N23" s="763" t="e">
        <v>#N/A</v>
      </c>
      <c r="O23" s="760" t="e">
        <v>#N/A</v>
      </c>
      <c r="P23" s="776"/>
      <c r="Q23" s="772"/>
      <c r="R23" s="772"/>
      <c r="S23" s="772"/>
      <c r="T23" s="772"/>
    </row>
    <row r="24" spans="1:20" s="8" customFormat="1" ht="12" customHeight="1">
      <c r="A24" s="813" t="e">
        <v>#N/A</v>
      </c>
      <c r="B24" s="758" t="e">
        <v>#N/A</v>
      </c>
      <c r="C24" s="758" t="e">
        <v>#N/A</v>
      </c>
      <c r="D24" s="760" t="e">
        <v>#N/A</v>
      </c>
      <c r="E24" s="763" t="e">
        <v>#N/A</v>
      </c>
      <c r="F24" s="45" t="s">
        <v>283</v>
      </c>
      <c r="G24" s="60" t="s">
        <v>207</v>
      </c>
      <c r="H24" s="858" t="e">
        <v>#N/A</v>
      </c>
      <c r="I24" s="858" t="e">
        <v>#N/A</v>
      </c>
      <c r="J24" s="858" t="e">
        <v>#N/A</v>
      </c>
      <c r="K24" s="858" t="e">
        <v>#N/A</v>
      </c>
      <c r="L24" s="769" t="e">
        <v>#N/A</v>
      </c>
      <c r="M24" s="769" t="e">
        <v>#N/A</v>
      </c>
      <c r="N24" s="763" t="e">
        <v>#N/A</v>
      </c>
      <c r="O24" s="760" t="e">
        <v>#N/A</v>
      </c>
      <c r="P24" s="776"/>
      <c r="Q24" s="772"/>
      <c r="R24" s="772"/>
      <c r="S24" s="772"/>
      <c r="T24" s="772"/>
    </row>
    <row r="25" spans="1:20" s="8" customFormat="1" ht="11.25" customHeight="1">
      <c r="A25" s="813" t="e">
        <v>#N/A</v>
      </c>
      <c r="B25" s="758" t="e">
        <v>#N/A</v>
      </c>
      <c r="C25" s="758" t="e">
        <v>#N/A</v>
      </c>
      <c r="D25" s="760" t="e">
        <v>#N/A</v>
      </c>
      <c r="E25" s="763" t="e">
        <v>#N/A</v>
      </c>
      <c r="F25" s="45" t="s">
        <v>284</v>
      </c>
      <c r="G25" s="60" t="s">
        <v>357</v>
      </c>
      <c r="H25" s="858" t="e">
        <v>#N/A</v>
      </c>
      <c r="I25" s="858" t="e">
        <v>#N/A</v>
      </c>
      <c r="J25" s="858" t="e">
        <v>#N/A</v>
      </c>
      <c r="K25" s="858" t="e">
        <v>#N/A</v>
      </c>
      <c r="L25" s="769" t="e">
        <v>#N/A</v>
      </c>
      <c r="M25" s="769" t="e">
        <v>#N/A</v>
      </c>
      <c r="N25" s="763" t="e">
        <v>#N/A</v>
      </c>
      <c r="O25" s="760" t="e">
        <v>#N/A</v>
      </c>
      <c r="P25" s="776"/>
      <c r="Q25" s="772"/>
      <c r="R25" s="772"/>
      <c r="S25" s="772"/>
      <c r="T25" s="772"/>
    </row>
    <row r="26" spans="1:20" s="8" customFormat="1" ht="13.35" customHeight="1">
      <c r="A26" s="813" t="e">
        <v>#N/A</v>
      </c>
      <c r="B26" s="758" t="e">
        <v>#N/A</v>
      </c>
      <c r="C26" s="758" t="e">
        <v>#N/A</v>
      </c>
      <c r="D26" s="760" t="e">
        <v>#N/A</v>
      </c>
      <c r="E26" s="763" t="e">
        <v>#N/A</v>
      </c>
      <c r="F26" s="45" t="s">
        <v>286</v>
      </c>
      <c r="G26" s="60" t="s">
        <v>358</v>
      </c>
      <c r="H26" s="858" t="e">
        <v>#N/A</v>
      </c>
      <c r="I26" s="858" t="e">
        <v>#N/A</v>
      </c>
      <c r="J26" s="858" t="e">
        <v>#N/A</v>
      </c>
      <c r="K26" s="858" t="e">
        <v>#N/A</v>
      </c>
      <c r="L26" s="769" t="e">
        <v>#N/A</v>
      </c>
      <c r="M26" s="769" t="e">
        <v>#N/A</v>
      </c>
      <c r="N26" s="763" t="e">
        <v>#N/A</v>
      </c>
      <c r="O26" s="760" t="e">
        <v>#N/A</v>
      </c>
      <c r="P26" s="776"/>
      <c r="Q26" s="772"/>
      <c r="R26" s="772"/>
      <c r="S26" s="772"/>
      <c r="T26" s="772"/>
    </row>
    <row r="27" spans="1:20" s="8" customFormat="1" ht="12" customHeight="1">
      <c r="A27" s="813" t="e">
        <v>#N/A</v>
      </c>
      <c r="B27" s="758" t="e">
        <v>#N/A</v>
      </c>
      <c r="C27" s="758" t="e">
        <v>#N/A</v>
      </c>
      <c r="D27" s="760" t="e">
        <v>#N/A</v>
      </c>
      <c r="E27" s="763" t="e">
        <v>#N/A</v>
      </c>
      <c r="F27" s="45" t="s">
        <v>288</v>
      </c>
      <c r="G27" s="60" t="s">
        <v>1497</v>
      </c>
      <c r="H27" s="858" t="e">
        <v>#N/A</v>
      </c>
      <c r="I27" s="858" t="e">
        <v>#N/A</v>
      </c>
      <c r="J27" s="858" t="e">
        <v>#N/A</v>
      </c>
      <c r="K27" s="858" t="e">
        <v>#N/A</v>
      </c>
      <c r="L27" s="769" t="e">
        <v>#N/A</v>
      </c>
      <c r="M27" s="769" t="e">
        <v>#N/A</v>
      </c>
      <c r="N27" s="763" t="e">
        <v>#N/A</v>
      </c>
      <c r="O27" s="760" t="e">
        <v>#N/A</v>
      </c>
      <c r="P27" s="776"/>
      <c r="Q27" s="772"/>
      <c r="R27" s="772"/>
      <c r="S27" s="772"/>
      <c r="T27" s="772"/>
    </row>
    <row r="28" spans="1:20" s="8" customFormat="1" ht="12" customHeight="1">
      <c r="A28" s="813" t="e">
        <v>#N/A</v>
      </c>
      <c r="B28" s="758" t="e">
        <v>#N/A</v>
      </c>
      <c r="C28" s="758" t="e">
        <v>#N/A</v>
      </c>
      <c r="D28" s="760" t="e">
        <v>#N/A</v>
      </c>
      <c r="E28" s="763" t="e">
        <v>#N/A</v>
      </c>
      <c r="F28" s="45" t="s">
        <v>290</v>
      </c>
      <c r="G28" s="60" t="s">
        <v>359</v>
      </c>
      <c r="H28" s="858" t="e">
        <v>#N/A</v>
      </c>
      <c r="I28" s="858" t="e">
        <v>#N/A</v>
      </c>
      <c r="J28" s="858" t="e">
        <v>#N/A</v>
      </c>
      <c r="K28" s="858" t="e">
        <v>#N/A</v>
      </c>
      <c r="L28" s="769" t="e">
        <v>#N/A</v>
      </c>
      <c r="M28" s="769" t="e">
        <v>#N/A</v>
      </c>
      <c r="N28" s="763" t="e">
        <v>#N/A</v>
      </c>
      <c r="O28" s="760" t="e">
        <v>#N/A</v>
      </c>
      <c r="P28" s="776"/>
      <c r="Q28" s="772"/>
      <c r="R28" s="772"/>
      <c r="S28" s="772"/>
      <c r="T28" s="772"/>
    </row>
    <row r="29" spans="1:20" s="8" customFormat="1" ht="12" customHeight="1">
      <c r="A29" s="813" t="e">
        <v>#N/A</v>
      </c>
      <c r="B29" s="758" t="e">
        <v>#N/A</v>
      </c>
      <c r="C29" s="758" t="e">
        <v>#N/A</v>
      </c>
      <c r="D29" s="760" t="e">
        <v>#N/A</v>
      </c>
      <c r="E29" s="763" t="e">
        <v>#N/A</v>
      </c>
      <c r="F29" s="45" t="s">
        <v>292</v>
      </c>
      <c r="G29" s="60" t="s">
        <v>1498</v>
      </c>
      <c r="H29" s="858" t="e">
        <v>#N/A</v>
      </c>
      <c r="I29" s="858" t="e">
        <v>#N/A</v>
      </c>
      <c r="J29" s="858" t="e">
        <v>#N/A</v>
      </c>
      <c r="K29" s="858" t="e">
        <v>#N/A</v>
      </c>
      <c r="L29" s="769" t="e">
        <v>#N/A</v>
      </c>
      <c r="M29" s="769" t="e">
        <v>#N/A</v>
      </c>
      <c r="N29" s="763" t="e">
        <v>#N/A</v>
      </c>
      <c r="O29" s="760" t="e">
        <v>#N/A</v>
      </c>
      <c r="P29" s="776"/>
      <c r="Q29" s="772"/>
      <c r="R29" s="772"/>
      <c r="S29" s="772"/>
      <c r="T29" s="772"/>
    </row>
    <row r="30" spans="1:20" s="8" customFormat="1" ht="12" customHeight="1">
      <c r="A30" s="813" t="e">
        <v>#N/A</v>
      </c>
      <c r="B30" s="758" t="e">
        <v>#N/A</v>
      </c>
      <c r="C30" s="758" t="e">
        <v>#N/A</v>
      </c>
      <c r="D30" s="760" t="e">
        <v>#N/A</v>
      </c>
      <c r="E30" s="763" t="e">
        <v>#N/A</v>
      </c>
      <c r="F30" s="45" t="s">
        <v>293</v>
      </c>
      <c r="G30" s="60" t="s">
        <v>360</v>
      </c>
      <c r="H30" s="858" t="e">
        <v>#N/A</v>
      </c>
      <c r="I30" s="858" t="e">
        <v>#N/A</v>
      </c>
      <c r="J30" s="858" t="e">
        <v>#N/A</v>
      </c>
      <c r="K30" s="858" t="e">
        <v>#N/A</v>
      </c>
      <c r="L30" s="769" t="e">
        <v>#N/A</v>
      </c>
      <c r="M30" s="769" t="e">
        <v>#N/A</v>
      </c>
      <c r="N30" s="763" t="e">
        <v>#N/A</v>
      </c>
      <c r="O30" s="760" t="e">
        <v>#N/A</v>
      </c>
      <c r="P30" s="776"/>
      <c r="Q30" s="772"/>
      <c r="R30" s="772"/>
      <c r="S30" s="772"/>
      <c r="T30" s="772"/>
    </row>
    <row r="31" spans="1:20" s="8" customFormat="1" ht="12" customHeight="1">
      <c r="A31" s="813" t="e">
        <v>#N/A</v>
      </c>
      <c r="B31" s="758" t="e">
        <v>#N/A</v>
      </c>
      <c r="C31" s="758" t="e">
        <v>#N/A</v>
      </c>
      <c r="D31" s="760" t="e">
        <v>#N/A</v>
      </c>
      <c r="E31" s="763" t="e">
        <v>#N/A</v>
      </c>
      <c r="F31" s="45" t="s">
        <v>295</v>
      </c>
      <c r="G31" s="60" t="s">
        <v>361</v>
      </c>
      <c r="H31" s="858" t="e">
        <v>#N/A</v>
      </c>
      <c r="I31" s="858" t="e">
        <v>#N/A</v>
      </c>
      <c r="J31" s="858" t="e">
        <v>#N/A</v>
      </c>
      <c r="K31" s="858" t="e">
        <v>#N/A</v>
      </c>
      <c r="L31" s="769" t="e">
        <v>#N/A</v>
      </c>
      <c r="M31" s="769" t="e">
        <v>#N/A</v>
      </c>
      <c r="N31" s="763" t="e">
        <v>#N/A</v>
      </c>
      <c r="O31" s="760" t="e">
        <v>#N/A</v>
      </c>
      <c r="P31" s="776"/>
      <c r="Q31" s="772"/>
      <c r="R31" s="772"/>
      <c r="S31" s="772"/>
      <c r="T31" s="772"/>
    </row>
    <row r="32" spans="1:20" s="8" customFormat="1" ht="12" customHeight="1">
      <c r="A32" s="813" t="e">
        <v>#N/A</v>
      </c>
      <c r="B32" s="758" t="e">
        <v>#N/A</v>
      </c>
      <c r="C32" s="758" t="e">
        <v>#N/A</v>
      </c>
      <c r="D32" s="760" t="e">
        <v>#N/A</v>
      </c>
      <c r="E32" s="763" t="e">
        <v>#N/A</v>
      </c>
      <c r="F32" s="45" t="s">
        <v>297</v>
      </c>
      <c r="G32" s="60" t="s">
        <v>362</v>
      </c>
      <c r="H32" s="858" t="e">
        <v>#N/A</v>
      </c>
      <c r="I32" s="858" t="e">
        <v>#N/A</v>
      </c>
      <c r="J32" s="858" t="e">
        <v>#N/A</v>
      </c>
      <c r="K32" s="858" t="e">
        <v>#N/A</v>
      </c>
      <c r="L32" s="769" t="e">
        <v>#N/A</v>
      </c>
      <c r="M32" s="769" t="e">
        <v>#N/A</v>
      </c>
      <c r="N32" s="763" t="e">
        <v>#N/A</v>
      </c>
      <c r="O32" s="760" t="e">
        <v>#N/A</v>
      </c>
      <c r="P32" s="776"/>
      <c r="Q32" s="772"/>
      <c r="R32" s="772"/>
      <c r="S32" s="772"/>
      <c r="T32" s="772"/>
    </row>
    <row r="33" spans="1:20" s="8" customFormat="1" ht="12" customHeight="1">
      <c r="A33" s="813" t="e">
        <v>#N/A</v>
      </c>
      <c r="B33" s="758" t="e">
        <v>#N/A</v>
      </c>
      <c r="C33" s="758" t="e">
        <v>#N/A</v>
      </c>
      <c r="D33" s="760" t="e">
        <v>#N/A</v>
      </c>
      <c r="E33" s="763" t="e">
        <v>#N/A</v>
      </c>
      <c r="F33" s="45" t="s">
        <v>299</v>
      </c>
      <c r="G33" s="60" t="s">
        <v>363</v>
      </c>
      <c r="H33" s="858" t="e">
        <v>#N/A</v>
      </c>
      <c r="I33" s="858" t="e">
        <v>#N/A</v>
      </c>
      <c r="J33" s="858" t="e">
        <v>#N/A</v>
      </c>
      <c r="K33" s="858" t="e">
        <v>#N/A</v>
      </c>
      <c r="L33" s="769" t="e">
        <v>#N/A</v>
      </c>
      <c r="M33" s="769" t="e">
        <v>#N/A</v>
      </c>
      <c r="N33" s="763" t="e">
        <v>#N/A</v>
      </c>
      <c r="O33" s="760" t="e">
        <v>#N/A</v>
      </c>
      <c r="P33" s="776"/>
      <c r="Q33" s="772"/>
      <c r="R33" s="772"/>
      <c r="S33" s="772"/>
      <c r="T33" s="772"/>
    </row>
    <row r="34" spans="1:20" s="8" customFormat="1" ht="12.75" customHeight="1">
      <c r="A34" s="813" t="e">
        <v>#N/A</v>
      </c>
      <c r="B34" s="758" t="e">
        <v>#N/A</v>
      </c>
      <c r="C34" s="758" t="e">
        <v>#N/A</v>
      </c>
      <c r="D34" s="760" t="e">
        <v>#N/A</v>
      </c>
      <c r="E34" s="763" t="e">
        <v>#N/A</v>
      </c>
      <c r="F34" s="45" t="s">
        <v>301</v>
      </c>
      <c r="G34" s="60" t="s">
        <v>364</v>
      </c>
      <c r="H34" s="858" t="e">
        <v>#N/A</v>
      </c>
      <c r="I34" s="858" t="e">
        <v>#N/A</v>
      </c>
      <c r="J34" s="858" t="e">
        <v>#N/A</v>
      </c>
      <c r="K34" s="858" t="e">
        <v>#N/A</v>
      </c>
      <c r="L34" s="769" t="e">
        <v>#N/A</v>
      </c>
      <c r="M34" s="769" t="e">
        <v>#N/A</v>
      </c>
      <c r="N34" s="763" t="e">
        <v>#N/A</v>
      </c>
      <c r="O34" s="760" t="e">
        <v>#N/A</v>
      </c>
      <c r="P34" s="776"/>
      <c r="Q34" s="772"/>
      <c r="R34" s="772"/>
      <c r="S34" s="772"/>
      <c r="T34" s="772"/>
    </row>
    <row r="35" spans="1:20" s="8" customFormat="1" ht="12.75" customHeight="1">
      <c r="A35" s="814" t="e">
        <v>#N/A</v>
      </c>
      <c r="B35" s="757" t="e">
        <v>#N/A</v>
      </c>
      <c r="C35" s="757" t="e">
        <v>#N/A</v>
      </c>
      <c r="D35" s="760" t="e">
        <v>#N/A</v>
      </c>
      <c r="E35" s="763" t="e">
        <v>#N/A</v>
      </c>
      <c r="F35" s="45" t="s">
        <v>181</v>
      </c>
      <c r="G35" s="60" t="s">
        <v>4046</v>
      </c>
      <c r="H35" s="859" t="e">
        <v>#N/A</v>
      </c>
      <c r="I35" s="858" t="e">
        <v>#N/A</v>
      </c>
      <c r="J35" s="858" t="e">
        <v>#N/A</v>
      </c>
      <c r="K35" s="858" t="e">
        <v>#N/A</v>
      </c>
      <c r="L35" s="770" t="e">
        <v>#N/A</v>
      </c>
      <c r="M35" s="770" t="e">
        <v>#N/A</v>
      </c>
      <c r="N35" s="764" t="e">
        <v>#N/A</v>
      </c>
      <c r="O35" s="761" t="e">
        <v>#N/A</v>
      </c>
      <c r="P35" s="777"/>
      <c r="Q35" s="773"/>
      <c r="R35" s="773"/>
      <c r="S35" s="773"/>
      <c r="T35" s="773"/>
    </row>
    <row r="36" spans="1:20" s="8" customFormat="1" ht="81.75" customHeight="1">
      <c r="A36" s="213" t="s">
        <v>1592</v>
      </c>
      <c r="B36" s="202" t="s">
        <v>3581</v>
      </c>
      <c r="C36" s="202" t="s">
        <v>4249</v>
      </c>
      <c r="D36" s="9" t="s">
        <v>3582</v>
      </c>
      <c r="E36" s="19" t="s">
        <v>3382</v>
      </c>
      <c r="F36" s="9"/>
      <c r="G36" s="23"/>
      <c r="H36" s="39" t="s">
        <v>52</v>
      </c>
      <c r="I36" s="39" t="s">
        <v>101</v>
      </c>
      <c r="J36" s="39" t="s">
        <v>107</v>
      </c>
      <c r="K36" s="66" t="s">
        <v>5715</v>
      </c>
      <c r="L36" s="9" t="s">
        <v>1399</v>
      </c>
      <c r="M36" s="9" t="s">
        <v>7458</v>
      </c>
      <c r="N36" s="39" t="s">
        <v>16</v>
      </c>
      <c r="O36" s="66" t="s">
        <v>5768</v>
      </c>
      <c r="P36" s="123"/>
      <c r="Q36" s="19" t="s">
        <v>128</v>
      </c>
      <c r="R36" s="49" t="s">
        <v>128</v>
      </c>
      <c r="S36" s="49" t="s">
        <v>128</v>
      </c>
      <c r="T36" s="111" t="s">
        <v>4428</v>
      </c>
    </row>
    <row r="37" spans="1:20" s="8" customFormat="1" ht="11.25" customHeight="1">
      <c r="A37" s="867" t="s">
        <v>1749</v>
      </c>
      <c r="B37" s="870" t="s">
        <v>2469</v>
      </c>
      <c r="C37" s="870" t="s">
        <v>4250</v>
      </c>
      <c r="D37" s="864" t="s">
        <v>2471</v>
      </c>
      <c r="E37" s="866" t="s">
        <v>26</v>
      </c>
      <c r="F37" s="51"/>
      <c r="G37" s="76" t="s">
        <v>367</v>
      </c>
      <c r="H37" s="866" t="s">
        <v>52</v>
      </c>
      <c r="I37" s="866" t="s">
        <v>101</v>
      </c>
      <c r="J37" s="866" t="s">
        <v>107</v>
      </c>
      <c r="K37" s="866" t="s">
        <v>5614</v>
      </c>
      <c r="L37" s="768" t="s">
        <v>1399</v>
      </c>
      <c r="M37" s="768" t="s">
        <v>7458</v>
      </c>
      <c r="N37" s="762" t="s">
        <v>16</v>
      </c>
      <c r="O37" s="759" t="s">
        <v>6102</v>
      </c>
      <c r="P37" s="881"/>
      <c r="Q37" s="881" t="s">
        <v>128</v>
      </c>
      <c r="R37" s="880" t="s">
        <v>128</v>
      </c>
      <c r="S37" s="880" t="s">
        <v>128</v>
      </c>
      <c r="T37" s="880" t="s">
        <v>4106</v>
      </c>
    </row>
    <row r="38" spans="1:20" s="8" customFormat="1" ht="12" customHeight="1">
      <c r="A38" s="868" t="e">
        <v>#N/A</v>
      </c>
      <c r="B38" s="871" t="e">
        <v>#N/A</v>
      </c>
      <c r="C38" s="871" t="e">
        <v>#N/A</v>
      </c>
      <c r="D38" s="873" t="e">
        <v>#N/A</v>
      </c>
      <c r="E38" s="874" t="e">
        <v>#N/A</v>
      </c>
      <c r="F38" s="51" t="s">
        <v>368</v>
      </c>
      <c r="G38" s="60" t="s">
        <v>369</v>
      </c>
      <c r="H38" s="874" t="e">
        <v>#N/A</v>
      </c>
      <c r="I38" s="874" t="e">
        <v>#N/A</v>
      </c>
      <c r="J38" s="874" t="e">
        <v>#N/A</v>
      </c>
      <c r="K38" s="874" t="e">
        <v>#N/A</v>
      </c>
      <c r="L38" s="769" t="e">
        <v>#N/A</v>
      </c>
      <c r="M38" s="769" t="e">
        <v>#N/A</v>
      </c>
      <c r="N38" s="763" t="e">
        <v>#N/A</v>
      </c>
      <c r="O38" s="760" t="e">
        <v>#N/A</v>
      </c>
      <c r="P38" s="881"/>
      <c r="Q38" s="881"/>
      <c r="R38" s="880"/>
      <c r="S38" s="880"/>
      <c r="T38" s="880"/>
    </row>
    <row r="39" spans="1:20" s="8" customFormat="1" ht="12" customHeight="1">
      <c r="A39" s="868" t="e">
        <v>#N/A</v>
      </c>
      <c r="B39" s="871" t="e">
        <v>#N/A</v>
      </c>
      <c r="C39" s="871" t="e">
        <v>#N/A</v>
      </c>
      <c r="D39" s="873" t="e">
        <v>#N/A</v>
      </c>
      <c r="E39" s="874" t="e">
        <v>#N/A</v>
      </c>
      <c r="F39" s="51" t="s">
        <v>370</v>
      </c>
      <c r="G39" s="60" t="s">
        <v>371</v>
      </c>
      <c r="H39" s="874" t="e">
        <v>#N/A</v>
      </c>
      <c r="I39" s="874" t="e">
        <v>#N/A</v>
      </c>
      <c r="J39" s="874" t="e">
        <v>#N/A</v>
      </c>
      <c r="K39" s="874" t="e">
        <v>#N/A</v>
      </c>
      <c r="L39" s="769" t="e">
        <v>#N/A</v>
      </c>
      <c r="M39" s="769" t="e">
        <v>#N/A</v>
      </c>
      <c r="N39" s="763" t="e">
        <v>#N/A</v>
      </c>
      <c r="O39" s="760" t="e">
        <v>#N/A</v>
      </c>
      <c r="P39" s="881"/>
      <c r="Q39" s="881"/>
      <c r="R39" s="880"/>
      <c r="S39" s="880"/>
      <c r="T39" s="880"/>
    </row>
    <row r="40" spans="1:20" s="8" customFormat="1" ht="12" customHeight="1">
      <c r="A40" s="868" t="e">
        <v>#N/A</v>
      </c>
      <c r="B40" s="871" t="e">
        <v>#N/A</v>
      </c>
      <c r="C40" s="871" t="e">
        <v>#N/A</v>
      </c>
      <c r="D40" s="873" t="e">
        <v>#N/A</v>
      </c>
      <c r="E40" s="874" t="e">
        <v>#N/A</v>
      </c>
      <c r="F40" s="51" t="s">
        <v>372</v>
      </c>
      <c r="G40" s="60" t="s">
        <v>373</v>
      </c>
      <c r="H40" s="874" t="e">
        <v>#N/A</v>
      </c>
      <c r="I40" s="874" t="e">
        <v>#N/A</v>
      </c>
      <c r="J40" s="874" t="e">
        <v>#N/A</v>
      </c>
      <c r="K40" s="874" t="e">
        <v>#N/A</v>
      </c>
      <c r="L40" s="769" t="e">
        <v>#N/A</v>
      </c>
      <c r="M40" s="769" t="e">
        <v>#N/A</v>
      </c>
      <c r="N40" s="763" t="e">
        <v>#N/A</v>
      </c>
      <c r="O40" s="760" t="e">
        <v>#N/A</v>
      </c>
      <c r="P40" s="881"/>
      <c r="Q40" s="881"/>
      <c r="R40" s="880"/>
      <c r="S40" s="880"/>
      <c r="T40" s="880"/>
    </row>
    <row r="41" spans="1:20" s="8" customFormat="1" ht="12" customHeight="1">
      <c r="A41" s="868" t="e">
        <v>#N/A</v>
      </c>
      <c r="B41" s="871" t="e">
        <v>#N/A</v>
      </c>
      <c r="C41" s="871" t="e">
        <v>#N/A</v>
      </c>
      <c r="D41" s="873" t="e">
        <v>#N/A</v>
      </c>
      <c r="E41" s="874" t="e">
        <v>#N/A</v>
      </c>
      <c r="F41" s="51" t="s">
        <v>374</v>
      </c>
      <c r="G41" s="60" t="s">
        <v>375</v>
      </c>
      <c r="H41" s="874" t="e">
        <v>#N/A</v>
      </c>
      <c r="I41" s="874" t="e">
        <v>#N/A</v>
      </c>
      <c r="J41" s="874" t="e">
        <v>#N/A</v>
      </c>
      <c r="K41" s="874" t="e">
        <v>#N/A</v>
      </c>
      <c r="L41" s="769" t="e">
        <v>#N/A</v>
      </c>
      <c r="M41" s="769" t="e">
        <v>#N/A</v>
      </c>
      <c r="N41" s="763" t="e">
        <v>#N/A</v>
      </c>
      <c r="O41" s="760" t="e">
        <v>#N/A</v>
      </c>
      <c r="P41" s="881"/>
      <c r="Q41" s="881"/>
      <c r="R41" s="880"/>
      <c r="S41" s="880"/>
      <c r="T41" s="880"/>
    </row>
    <row r="42" spans="1:20" s="8" customFormat="1" ht="12" customHeight="1">
      <c r="A42" s="868" t="e">
        <v>#N/A</v>
      </c>
      <c r="B42" s="871" t="e">
        <v>#N/A</v>
      </c>
      <c r="C42" s="871" t="e">
        <v>#N/A</v>
      </c>
      <c r="D42" s="873" t="e">
        <v>#N/A</v>
      </c>
      <c r="E42" s="874" t="e">
        <v>#N/A</v>
      </c>
      <c r="F42" s="51" t="s">
        <v>376</v>
      </c>
      <c r="G42" s="60" t="s">
        <v>377</v>
      </c>
      <c r="H42" s="874" t="e">
        <v>#N/A</v>
      </c>
      <c r="I42" s="874" t="e">
        <v>#N/A</v>
      </c>
      <c r="J42" s="874" t="e">
        <v>#N/A</v>
      </c>
      <c r="K42" s="874" t="e">
        <v>#N/A</v>
      </c>
      <c r="L42" s="769" t="e">
        <v>#N/A</v>
      </c>
      <c r="M42" s="769" t="e">
        <v>#N/A</v>
      </c>
      <c r="N42" s="763" t="e">
        <v>#N/A</v>
      </c>
      <c r="O42" s="760" t="e">
        <v>#N/A</v>
      </c>
      <c r="P42" s="881"/>
      <c r="Q42" s="881"/>
      <c r="R42" s="880"/>
      <c r="S42" s="880"/>
      <c r="T42" s="880"/>
    </row>
    <row r="43" spans="1:20" s="8" customFormat="1" ht="12" customHeight="1">
      <c r="A43" s="868" t="e">
        <v>#N/A</v>
      </c>
      <c r="B43" s="871" t="e">
        <v>#N/A</v>
      </c>
      <c r="C43" s="871" t="e">
        <v>#N/A</v>
      </c>
      <c r="D43" s="873" t="e">
        <v>#N/A</v>
      </c>
      <c r="E43" s="874" t="e">
        <v>#N/A</v>
      </c>
      <c r="F43" s="51" t="s">
        <v>378</v>
      </c>
      <c r="G43" s="60" t="s">
        <v>379</v>
      </c>
      <c r="H43" s="874" t="e">
        <v>#N/A</v>
      </c>
      <c r="I43" s="874" t="e">
        <v>#N/A</v>
      </c>
      <c r="J43" s="874" t="e">
        <v>#N/A</v>
      </c>
      <c r="K43" s="874" t="e">
        <v>#N/A</v>
      </c>
      <c r="L43" s="769" t="e">
        <v>#N/A</v>
      </c>
      <c r="M43" s="769" t="e">
        <v>#N/A</v>
      </c>
      <c r="N43" s="763" t="e">
        <v>#N/A</v>
      </c>
      <c r="O43" s="760" t="e">
        <v>#N/A</v>
      </c>
      <c r="P43" s="881"/>
      <c r="Q43" s="881"/>
      <c r="R43" s="880"/>
      <c r="S43" s="880"/>
      <c r="T43" s="880"/>
    </row>
    <row r="44" spans="1:20" s="8" customFormat="1" ht="12" customHeight="1">
      <c r="A44" s="868" t="e">
        <v>#N/A</v>
      </c>
      <c r="B44" s="871" t="e">
        <v>#N/A</v>
      </c>
      <c r="C44" s="871" t="e">
        <v>#N/A</v>
      </c>
      <c r="D44" s="873" t="e">
        <v>#N/A</v>
      </c>
      <c r="E44" s="874" t="e">
        <v>#N/A</v>
      </c>
      <c r="F44" s="51" t="s">
        <v>380</v>
      </c>
      <c r="G44" s="60" t="s">
        <v>381</v>
      </c>
      <c r="H44" s="874" t="e">
        <v>#N/A</v>
      </c>
      <c r="I44" s="874" t="e">
        <v>#N/A</v>
      </c>
      <c r="J44" s="874" t="e">
        <v>#N/A</v>
      </c>
      <c r="K44" s="874" t="e">
        <v>#N/A</v>
      </c>
      <c r="L44" s="769" t="e">
        <v>#N/A</v>
      </c>
      <c r="M44" s="769" t="e">
        <v>#N/A</v>
      </c>
      <c r="N44" s="763" t="e">
        <v>#N/A</v>
      </c>
      <c r="O44" s="760" t="e">
        <v>#N/A</v>
      </c>
      <c r="P44" s="881"/>
      <c r="Q44" s="881"/>
      <c r="R44" s="880"/>
      <c r="S44" s="880"/>
      <c r="T44" s="880"/>
    </row>
    <row r="45" spans="1:20" s="8" customFormat="1" ht="12" customHeight="1">
      <c r="A45" s="868" t="e">
        <v>#N/A</v>
      </c>
      <c r="B45" s="871" t="e">
        <v>#N/A</v>
      </c>
      <c r="C45" s="871" t="e">
        <v>#N/A</v>
      </c>
      <c r="D45" s="873" t="e">
        <v>#N/A</v>
      </c>
      <c r="E45" s="874" t="e">
        <v>#N/A</v>
      </c>
      <c r="F45" s="51" t="s">
        <v>382</v>
      </c>
      <c r="G45" s="60" t="s">
        <v>383</v>
      </c>
      <c r="H45" s="874" t="e">
        <v>#N/A</v>
      </c>
      <c r="I45" s="874" t="e">
        <v>#N/A</v>
      </c>
      <c r="J45" s="874" t="e">
        <v>#N/A</v>
      </c>
      <c r="K45" s="874" t="e">
        <v>#N/A</v>
      </c>
      <c r="L45" s="769" t="e">
        <v>#N/A</v>
      </c>
      <c r="M45" s="769" t="e">
        <v>#N/A</v>
      </c>
      <c r="N45" s="763" t="e">
        <v>#N/A</v>
      </c>
      <c r="O45" s="760" t="e">
        <v>#N/A</v>
      </c>
      <c r="P45" s="881"/>
      <c r="Q45" s="881"/>
      <c r="R45" s="880"/>
      <c r="S45" s="880"/>
      <c r="T45" s="880"/>
    </row>
    <row r="46" spans="1:20" s="8" customFormat="1" ht="11.25" customHeight="1">
      <c r="A46" s="868" t="e">
        <v>#N/A</v>
      </c>
      <c r="B46" s="871" t="e">
        <v>#N/A</v>
      </c>
      <c r="C46" s="871" t="e">
        <v>#N/A</v>
      </c>
      <c r="D46" s="873" t="e">
        <v>#N/A</v>
      </c>
      <c r="E46" s="874" t="e">
        <v>#N/A</v>
      </c>
      <c r="F46" s="51" t="s">
        <v>384</v>
      </c>
      <c r="G46" s="60" t="s">
        <v>385</v>
      </c>
      <c r="H46" s="874" t="e">
        <v>#N/A</v>
      </c>
      <c r="I46" s="874" t="e">
        <v>#N/A</v>
      </c>
      <c r="J46" s="874" t="e">
        <v>#N/A</v>
      </c>
      <c r="K46" s="874" t="e">
        <v>#N/A</v>
      </c>
      <c r="L46" s="769" t="e">
        <v>#N/A</v>
      </c>
      <c r="M46" s="769" t="e">
        <v>#N/A</v>
      </c>
      <c r="N46" s="763" t="e">
        <v>#N/A</v>
      </c>
      <c r="O46" s="760" t="e">
        <v>#N/A</v>
      </c>
      <c r="P46" s="881"/>
      <c r="Q46" s="881"/>
      <c r="R46" s="880"/>
      <c r="S46" s="880"/>
      <c r="T46" s="880"/>
    </row>
    <row r="47" spans="1:20" s="8" customFormat="1" ht="12" customHeight="1">
      <c r="A47" s="868" t="e">
        <v>#N/A</v>
      </c>
      <c r="B47" s="871" t="e">
        <v>#N/A</v>
      </c>
      <c r="C47" s="871" t="e">
        <v>#N/A</v>
      </c>
      <c r="D47" s="873" t="e">
        <v>#N/A</v>
      </c>
      <c r="E47" s="874" t="e">
        <v>#N/A</v>
      </c>
      <c r="F47" s="51" t="s">
        <v>386</v>
      </c>
      <c r="G47" s="60" t="s">
        <v>387</v>
      </c>
      <c r="H47" s="874" t="e">
        <v>#N/A</v>
      </c>
      <c r="I47" s="874" t="e">
        <v>#N/A</v>
      </c>
      <c r="J47" s="874" t="e">
        <v>#N/A</v>
      </c>
      <c r="K47" s="874" t="e">
        <v>#N/A</v>
      </c>
      <c r="L47" s="769" t="e">
        <v>#N/A</v>
      </c>
      <c r="M47" s="769" t="e">
        <v>#N/A</v>
      </c>
      <c r="N47" s="763" t="e">
        <v>#N/A</v>
      </c>
      <c r="O47" s="760" t="e">
        <v>#N/A</v>
      </c>
      <c r="P47" s="881"/>
      <c r="Q47" s="881"/>
      <c r="R47" s="880"/>
      <c r="S47" s="880"/>
      <c r="T47" s="880"/>
    </row>
    <row r="48" spans="1:20" s="8" customFormat="1" ht="12" customHeight="1">
      <c r="A48" s="868" t="e">
        <v>#N/A</v>
      </c>
      <c r="B48" s="871" t="e">
        <v>#N/A</v>
      </c>
      <c r="C48" s="871" t="e">
        <v>#N/A</v>
      </c>
      <c r="D48" s="873" t="e">
        <v>#N/A</v>
      </c>
      <c r="E48" s="874" t="e">
        <v>#N/A</v>
      </c>
      <c r="F48" s="51" t="s">
        <v>388</v>
      </c>
      <c r="G48" s="60" t="s">
        <v>389</v>
      </c>
      <c r="H48" s="874" t="e">
        <v>#N/A</v>
      </c>
      <c r="I48" s="874" t="e">
        <v>#N/A</v>
      </c>
      <c r="J48" s="874" t="e">
        <v>#N/A</v>
      </c>
      <c r="K48" s="874" t="e">
        <v>#N/A</v>
      </c>
      <c r="L48" s="769" t="e">
        <v>#N/A</v>
      </c>
      <c r="M48" s="769" t="e">
        <v>#N/A</v>
      </c>
      <c r="N48" s="763" t="e">
        <v>#N/A</v>
      </c>
      <c r="O48" s="760" t="e">
        <v>#N/A</v>
      </c>
      <c r="P48" s="881"/>
      <c r="Q48" s="881"/>
      <c r="R48" s="880"/>
      <c r="S48" s="880"/>
      <c r="T48" s="880"/>
    </row>
    <row r="49" spans="1:20" s="8" customFormat="1" ht="12" customHeight="1">
      <c r="A49" s="868" t="e">
        <v>#N/A</v>
      </c>
      <c r="B49" s="871" t="e">
        <v>#N/A</v>
      </c>
      <c r="C49" s="871" t="e">
        <v>#N/A</v>
      </c>
      <c r="D49" s="873" t="e">
        <v>#N/A</v>
      </c>
      <c r="E49" s="874" t="e">
        <v>#N/A</v>
      </c>
      <c r="F49" s="51" t="s">
        <v>390</v>
      </c>
      <c r="G49" s="60" t="s">
        <v>391</v>
      </c>
      <c r="H49" s="874" t="e">
        <v>#N/A</v>
      </c>
      <c r="I49" s="874" t="e">
        <v>#N/A</v>
      </c>
      <c r="J49" s="874" t="e">
        <v>#N/A</v>
      </c>
      <c r="K49" s="874" t="e">
        <v>#N/A</v>
      </c>
      <c r="L49" s="769" t="e">
        <v>#N/A</v>
      </c>
      <c r="M49" s="769" t="e">
        <v>#N/A</v>
      </c>
      <c r="N49" s="763" t="e">
        <v>#N/A</v>
      </c>
      <c r="O49" s="760" t="e">
        <v>#N/A</v>
      </c>
      <c r="P49" s="881"/>
      <c r="Q49" s="881"/>
      <c r="R49" s="880"/>
      <c r="S49" s="880"/>
      <c r="T49" s="880"/>
    </row>
    <row r="50" spans="1:20" s="8" customFormat="1" ht="12" customHeight="1">
      <c r="A50" s="868" t="e">
        <v>#N/A</v>
      </c>
      <c r="B50" s="871" t="e">
        <v>#N/A</v>
      </c>
      <c r="C50" s="871" t="e">
        <v>#N/A</v>
      </c>
      <c r="D50" s="873" t="e">
        <v>#N/A</v>
      </c>
      <c r="E50" s="874" t="e">
        <v>#N/A</v>
      </c>
      <c r="F50" s="51" t="s">
        <v>392</v>
      </c>
      <c r="G50" s="60" t="s">
        <v>393</v>
      </c>
      <c r="H50" s="874" t="e">
        <v>#N/A</v>
      </c>
      <c r="I50" s="874" t="e">
        <v>#N/A</v>
      </c>
      <c r="J50" s="874" t="e">
        <v>#N/A</v>
      </c>
      <c r="K50" s="874" t="e">
        <v>#N/A</v>
      </c>
      <c r="L50" s="769" t="e">
        <v>#N/A</v>
      </c>
      <c r="M50" s="769" t="e">
        <v>#N/A</v>
      </c>
      <c r="N50" s="763" t="e">
        <v>#N/A</v>
      </c>
      <c r="O50" s="760" t="e">
        <v>#N/A</v>
      </c>
      <c r="P50" s="881"/>
      <c r="Q50" s="881"/>
      <c r="R50" s="880"/>
      <c r="S50" s="880"/>
      <c r="T50" s="880"/>
    </row>
    <row r="51" spans="1:20" s="8" customFormat="1" ht="11.25" customHeight="1">
      <c r="A51" s="868" t="e">
        <v>#N/A</v>
      </c>
      <c r="B51" s="871" t="e">
        <v>#N/A</v>
      </c>
      <c r="C51" s="871" t="e">
        <v>#N/A</v>
      </c>
      <c r="D51" s="873" t="e">
        <v>#N/A</v>
      </c>
      <c r="E51" s="874" t="e">
        <v>#N/A</v>
      </c>
      <c r="F51" s="51" t="s">
        <v>394</v>
      </c>
      <c r="G51" s="60" t="s">
        <v>395</v>
      </c>
      <c r="H51" s="874" t="e">
        <v>#N/A</v>
      </c>
      <c r="I51" s="874" t="e">
        <v>#N/A</v>
      </c>
      <c r="J51" s="874" t="e">
        <v>#N/A</v>
      </c>
      <c r="K51" s="874" t="e">
        <v>#N/A</v>
      </c>
      <c r="L51" s="769" t="e">
        <v>#N/A</v>
      </c>
      <c r="M51" s="769" t="e">
        <v>#N/A</v>
      </c>
      <c r="N51" s="763" t="e">
        <v>#N/A</v>
      </c>
      <c r="O51" s="760" t="e">
        <v>#N/A</v>
      </c>
      <c r="P51" s="881"/>
      <c r="Q51" s="881"/>
      <c r="R51" s="880"/>
      <c r="S51" s="880"/>
      <c r="T51" s="880"/>
    </row>
    <row r="52" spans="1:20" s="8" customFormat="1" ht="12" customHeight="1">
      <c r="A52" s="868" t="e">
        <v>#N/A</v>
      </c>
      <c r="B52" s="871" t="e">
        <v>#N/A</v>
      </c>
      <c r="C52" s="871" t="e">
        <v>#N/A</v>
      </c>
      <c r="D52" s="873" t="e">
        <v>#N/A</v>
      </c>
      <c r="E52" s="874" t="e">
        <v>#N/A</v>
      </c>
      <c r="F52" s="51"/>
      <c r="G52" s="76" t="s">
        <v>396</v>
      </c>
      <c r="H52" s="874" t="e">
        <v>#N/A</v>
      </c>
      <c r="I52" s="874" t="e">
        <v>#N/A</v>
      </c>
      <c r="J52" s="874" t="e">
        <v>#N/A</v>
      </c>
      <c r="K52" s="874" t="e">
        <v>#N/A</v>
      </c>
      <c r="L52" s="769" t="e">
        <v>#N/A</v>
      </c>
      <c r="M52" s="769" t="e">
        <v>#N/A</v>
      </c>
      <c r="N52" s="763" t="e">
        <v>#N/A</v>
      </c>
      <c r="O52" s="760" t="e">
        <v>#N/A</v>
      </c>
      <c r="P52" s="881"/>
      <c r="Q52" s="881"/>
      <c r="R52" s="880"/>
      <c r="S52" s="880"/>
      <c r="T52" s="880"/>
    </row>
    <row r="53" spans="1:20" s="8" customFormat="1" ht="12" customHeight="1">
      <c r="A53" s="868" t="e">
        <v>#N/A</v>
      </c>
      <c r="B53" s="871" t="e">
        <v>#N/A</v>
      </c>
      <c r="C53" s="871" t="e">
        <v>#N/A</v>
      </c>
      <c r="D53" s="873" t="e">
        <v>#N/A</v>
      </c>
      <c r="E53" s="874" t="e">
        <v>#N/A</v>
      </c>
      <c r="F53" s="51" t="s">
        <v>397</v>
      </c>
      <c r="G53" s="60" t="s">
        <v>398</v>
      </c>
      <c r="H53" s="874" t="e">
        <v>#N/A</v>
      </c>
      <c r="I53" s="874" t="e">
        <v>#N/A</v>
      </c>
      <c r="J53" s="874" t="e">
        <v>#N/A</v>
      </c>
      <c r="K53" s="874" t="e">
        <v>#N/A</v>
      </c>
      <c r="L53" s="769" t="e">
        <v>#N/A</v>
      </c>
      <c r="M53" s="769" t="e">
        <v>#N/A</v>
      </c>
      <c r="N53" s="763" t="e">
        <v>#N/A</v>
      </c>
      <c r="O53" s="760" t="e">
        <v>#N/A</v>
      </c>
      <c r="P53" s="881"/>
      <c r="Q53" s="881"/>
      <c r="R53" s="880"/>
      <c r="S53" s="880"/>
      <c r="T53" s="880"/>
    </row>
    <row r="54" spans="1:20" s="8" customFormat="1" ht="12" customHeight="1">
      <c r="A54" s="868" t="e">
        <v>#N/A</v>
      </c>
      <c r="B54" s="871" t="e">
        <v>#N/A</v>
      </c>
      <c r="C54" s="871" t="e">
        <v>#N/A</v>
      </c>
      <c r="D54" s="873" t="e">
        <v>#N/A</v>
      </c>
      <c r="E54" s="874" t="e">
        <v>#N/A</v>
      </c>
      <c r="F54" s="51" t="s">
        <v>399</v>
      </c>
      <c r="G54" s="60" t="s">
        <v>4048</v>
      </c>
      <c r="H54" s="874" t="e">
        <v>#N/A</v>
      </c>
      <c r="I54" s="874" t="e">
        <v>#N/A</v>
      </c>
      <c r="J54" s="874" t="e">
        <v>#N/A</v>
      </c>
      <c r="K54" s="874" t="e">
        <v>#N/A</v>
      </c>
      <c r="L54" s="769" t="e">
        <v>#N/A</v>
      </c>
      <c r="M54" s="769" t="e">
        <v>#N/A</v>
      </c>
      <c r="N54" s="763" t="e">
        <v>#N/A</v>
      </c>
      <c r="O54" s="760" t="e">
        <v>#N/A</v>
      </c>
      <c r="P54" s="881"/>
      <c r="Q54" s="881"/>
      <c r="R54" s="880"/>
      <c r="S54" s="880"/>
      <c r="T54" s="880"/>
    </row>
    <row r="55" spans="1:20" s="8" customFormat="1" ht="12" customHeight="1">
      <c r="A55" s="868" t="e">
        <v>#N/A</v>
      </c>
      <c r="B55" s="871" t="e">
        <v>#N/A</v>
      </c>
      <c r="C55" s="871" t="e">
        <v>#N/A</v>
      </c>
      <c r="D55" s="873" t="e">
        <v>#N/A</v>
      </c>
      <c r="E55" s="874" t="e">
        <v>#N/A</v>
      </c>
      <c r="F55" s="51" t="s">
        <v>401</v>
      </c>
      <c r="G55" s="60" t="s">
        <v>4049</v>
      </c>
      <c r="H55" s="874" t="e">
        <v>#N/A</v>
      </c>
      <c r="I55" s="874" t="e">
        <v>#N/A</v>
      </c>
      <c r="J55" s="874" t="e">
        <v>#N/A</v>
      </c>
      <c r="K55" s="874" t="e">
        <v>#N/A</v>
      </c>
      <c r="L55" s="769" t="e">
        <v>#N/A</v>
      </c>
      <c r="M55" s="769" t="e">
        <v>#N/A</v>
      </c>
      <c r="N55" s="763" t="e">
        <v>#N/A</v>
      </c>
      <c r="O55" s="760" t="e">
        <v>#N/A</v>
      </c>
      <c r="P55" s="881"/>
      <c r="Q55" s="881"/>
      <c r="R55" s="880"/>
      <c r="S55" s="880"/>
      <c r="T55" s="880"/>
    </row>
    <row r="56" spans="1:20" s="8" customFormat="1" ht="23.25" customHeight="1">
      <c r="A56" s="868" t="e">
        <v>#N/A</v>
      </c>
      <c r="B56" s="871" t="e">
        <v>#N/A</v>
      </c>
      <c r="C56" s="871" t="e">
        <v>#N/A</v>
      </c>
      <c r="D56" s="873" t="e">
        <v>#N/A</v>
      </c>
      <c r="E56" s="874" t="e">
        <v>#N/A</v>
      </c>
      <c r="F56" s="51" t="s">
        <v>403</v>
      </c>
      <c r="G56" s="60" t="s">
        <v>4050</v>
      </c>
      <c r="H56" s="874" t="e">
        <v>#N/A</v>
      </c>
      <c r="I56" s="874" t="e">
        <v>#N/A</v>
      </c>
      <c r="J56" s="874" t="e">
        <v>#N/A</v>
      </c>
      <c r="K56" s="874" t="e">
        <v>#N/A</v>
      </c>
      <c r="L56" s="769" t="e">
        <v>#N/A</v>
      </c>
      <c r="M56" s="769" t="e">
        <v>#N/A</v>
      </c>
      <c r="N56" s="763" t="e">
        <v>#N/A</v>
      </c>
      <c r="O56" s="760" t="e">
        <v>#N/A</v>
      </c>
      <c r="P56" s="881"/>
      <c r="Q56" s="881"/>
      <c r="R56" s="880"/>
      <c r="S56" s="880"/>
      <c r="T56" s="880"/>
    </row>
    <row r="57" spans="1:20" s="8" customFormat="1" ht="11.25" customHeight="1">
      <c r="A57" s="868" t="e">
        <v>#N/A</v>
      </c>
      <c r="B57" s="871" t="e">
        <v>#N/A</v>
      </c>
      <c r="C57" s="871" t="e">
        <v>#N/A</v>
      </c>
      <c r="D57" s="873" t="e">
        <v>#N/A</v>
      </c>
      <c r="E57" s="874" t="e">
        <v>#N/A</v>
      </c>
      <c r="F57" s="51"/>
      <c r="G57" s="76" t="s">
        <v>3054</v>
      </c>
      <c r="H57" s="874" t="e">
        <v>#N/A</v>
      </c>
      <c r="I57" s="874" t="e">
        <v>#N/A</v>
      </c>
      <c r="J57" s="874" t="e">
        <v>#N/A</v>
      </c>
      <c r="K57" s="874" t="e">
        <v>#N/A</v>
      </c>
      <c r="L57" s="769" t="e">
        <v>#N/A</v>
      </c>
      <c r="M57" s="769" t="e">
        <v>#N/A</v>
      </c>
      <c r="N57" s="763" t="e">
        <v>#N/A</v>
      </c>
      <c r="O57" s="760" t="e">
        <v>#N/A</v>
      </c>
      <c r="P57" s="881"/>
      <c r="Q57" s="881"/>
      <c r="R57" s="880"/>
      <c r="S57" s="880"/>
      <c r="T57" s="880"/>
    </row>
    <row r="58" spans="1:20" s="8" customFormat="1" ht="12" customHeight="1">
      <c r="A58" s="868" t="e">
        <v>#N/A</v>
      </c>
      <c r="B58" s="871" t="e">
        <v>#N/A</v>
      </c>
      <c r="C58" s="871" t="e">
        <v>#N/A</v>
      </c>
      <c r="D58" s="873" t="e">
        <v>#N/A</v>
      </c>
      <c r="E58" s="874" t="e">
        <v>#N/A</v>
      </c>
      <c r="F58" s="51" t="s">
        <v>405</v>
      </c>
      <c r="G58" s="60" t="s">
        <v>4051</v>
      </c>
      <c r="H58" s="874" t="e">
        <v>#N/A</v>
      </c>
      <c r="I58" s="874" t="e">
        <v>#N/A</v>
      </c>
      <c r="J58" s="874" t="e">
        <v>#N/A</v>
      </c>
      <c r="K58" s="874" t="e">
        <v>#N/A</v>
      </c>
      <c r="L58" s="769" t="e">
        <v>#N/A</v>
      </c>
      <c r="M58" s="769" t="e">
        <v>#N/A</v>
      </c>
      <c r="N58" s="763" t="e">
        <v>#N/A</v>
      </c>
      <c r="O58" s="760" t="e">
        <v>#N/A</v>
      </c>
      <c r="P58" s="881"/>
      <c r="Q58" s="881"/>
      <c r="R58" s="880"/>
      <c r="S58" s="880"/>
      <c r="T58" s="880"/>
    </row>
    <row r="59" spans="1:20" s="8" customFormat="1" ht="12" customHeight="1">
      <c r="A59" s="868" t="e">
        <v>#N/A</v>
      </c>
      <c r="B59" s="871" t="e">
        <v>#N/A</v>
      </c>
      <c r="C59" s="871" t="e">
        <v>#N/A</v>
      </c>
      <c r="D59" s="873" t="e">
        <v>#N/A</v>
      </c>
      <c r="E59" s="874" t="e">
        <v>#N/A</v>
      </c>
      <c r="F59" s="51" t="s">
        <v>406</v>
      </c>
      <c r="G59" s="60" t="s">
        <v>4052</v>
      </c>
      <c r="H59" s="874" t="e">
        <v>#N/A</v>
      </c>
      <c r="I59" s="874" t="e">
        <v>#N/A</v>
      </c>
      <c r="J59" s="874" t="e">
        <v>#N/A</v>
      </c>
      <c r="K59" s="874" t="e">
        <v>#N/A</v>
      </c>
      <c r="L59" s="769" t="e">
        <v>#N/A</v>
      </c>
      <c r="M59" s="769" t="e">
        <v>#N/A</v>
      </c>
      <c r="N59" s="763" t="e">
        <v>#N/A</v>
      </c>
      <c r="O59" s="760" t="e">
        <v>#N/A</v>
      </c>
      <c r="P59" s="881"/>
      <c r="Q59" s="881"/>
      <c r="R59" s="880"/>
      <c r="S59" s="880"/>
      <c r="T59" s="880"/>
    </row>
    <row r="60" spans="1:20" s="8" customFormat="1" ht="12" customHeight="1">
      <c r="A60" s="868" t="e">
        <v>#N/A</v>
      </c>
      <c r="B60" s="871" t="e">
        <v>#N/A</v>
      </c>
      <c r="C60" s="871" t="e">
        <v>#N/A</v>
      </c>
      <c r="D60" s="873" t="e">
        <v>#N/A</v>
      </c>
      <c r="E60" s="874" t="e">
        <v>#N/A</v>
      </c>
      <c r="F60" s="51" t="s">
        <v>408</v>
      </c>
      <c r="G60" s="60" t="s">
        <v>409</v>
      </c>
      <c r="H60" s="874" t="e">
        <v>#N/A</v>
      </c>
      <c r="I60" s="874" t="e">
        <v>#N/A</v>
      </c>
      <c r="J60" s="874" t="e">
        <v>#N/A</v>
      </c>
      <c r="K60" s="874" t="e">
        <v>#N/A</v>
      </c>
      <c r="L60" s="769" t="e">
        <v>#N/A</v>
      </c>
      <c r="M60" s="769" t="e">
        <v>#N/A</v>
      </c>
      <c r="N60" s="763" t="e">
        <v>#N/A</v>
      </c>
      <c r="O60" s="760" t="e">
        <v>#N/A</v>
      </c>
      <c r="P60" s="881"/>
      <c r="Q60" s="881"/>
      <c r="R60" s="880"/>
      <c r="S60" s="880"/>
      <c r="T60" s="880"/>
    </row>
    <row r="61" spans="1:20" s="8" customFormat="1" ht="12" customHeight="1">
      <c r="A61" s="868" t="e">
        <v>#N/A</v>
      </c>
      <c r="B61" s="871" t="e">
        <v>#N/A</v>
      </c>
      <c r="C61" s="871" t="e">
        <v>#N/A</v>
      </c>
      <c r="D61" s="873" t="e">
        <v>#N/A</v>
      </c>
      <c r="E61" s="874" t="e">
        <v>#N/A</v>
      </c>
      <c r="F61" s="51" t="s">
        <v>410</v>
      </c>
      <c r="G61" s="60" t="s">
        <v>4053</v>
      </c>
      <c r="H61" s="874" t="e">
        <v>#N/A</v>
      </c>
      <c r="I61" s="874" t="e">
        <v>#N/A</v>
      </c>
      <c r="J61" s="874" t="e">
        <v>#N/A</v>
      </c>
      <c r="K61" s="874" t="e">
        <v>#N/A</v>
      </c>
      <c r="L61" s="769" t="e">
        <v>#N/A</v>
      </c>
      <c r="M61" s="769" t="e">
        <v>#N/A</v>
      </c>
      <c r="N61" s="763" t="e">
        <v>#N/A</v>
      </c>
      <c r="O61" s="760" t="e">
        <v>#N/A</v>
      </c>
      <c r="P61" s="881"/>
      <c r="Q61" s="881"/>
      <c r="R61" s="880"/>
      <c r="S61" s="880"/>
      <c r="T61" s="880"/>
    </row>
    <row r="62" spans="1:20" s="8" customFormat="1" ht="12" customHeight="1">
      <c r="A62" s="868" t="e">
        <v>#N/A</v>
      </c>
      <c r="B62" s="871" t="e">
        <v>#N/A</v>
      </c>
      <c r="C62" s="871" t="e">
        <v>#N/A</v>
      </c>
      <c r="D62" s="873" t="e">
        <v>#N/A</v>
      </c>
      <c r="E62" s="874" t="e">
        <v>#N/A</v>
      </c>
      <c r="F62" s="51" t="s">
        <v>412</v>
      </c>
      <c r="G62" s="60" t="s">
        <v>413</v>
      </c>
      <c r="H62" s="874" t="e">
        <v>#N/A</v>
      </c>
      <c r="I62" s="874" t="e">
        <v>#N/A</v>
      </c>
      <c r="J62" s="874" t="e">
        <v>#N/A</v>
      </c>
      <c r="K62" s="874" t="e">
        <v>#N/A</v>
      </c>
      <c r="L62" s="769" t="e">
        <v>#N/A</v>
      </c>
      <c r="M62" s="769" t="e">
        <v>#N/A</v>
      </c>
      <c r="N62" s="763" t="e">
        <v>#N/A</v>
      </c>
      <c r="O62" s="760" t="e">
        <v>#N/A</v>
      </c>
      <c r="P62" s="881"/>
      <c r="Q62" s="881"/>
      <c r="R62" s="880"/>
      <c r="S62" s="880"/>
      <c r="T62" s="880"/>
    </row>
    <row r="63" spans="1:20" s="8" customFormat="1" ht="12" customHeight="1">
      <c r="A63" s="868" t="e">
        <v>#N/A</v>
      </c>
      <c r="B63" s="871" t="e">
        <v>#N/A</v>
      </c>
      <c r="C63" s="871" t="e">
        <v>#N/A</v>
      </c>
      <c r="D63" s="873" t="e">
        <v>#N/A</v>
      </c>
      <c r="E63" s="874" t="e">
        <v>#N/A</v>
      </c>
      <c r="F63" s="51" t="s">
        <v>414</v>
      </c>
      <c r="G63" s="60" t="s">
        <v>415</v>
      </c>
      <c r="H63" s="874" t="e">
        <v>#N/A</v>
      </c>
      <c r="I63" s="874" t="e">
        <v>#N/A</v>
      </c>
      <c r="J63" s="874" t="e">
        <v>#N/A</v>
      </c>
      <c r="K63" s="874" t="e">
        <v>#N/A</v>
      </c>
      <c r="L63" s="769" t="e">
        <v>#N/A</v>
      </c>
      <c r="M63" s="769" t="e">
        <v>#N/A</v>
      </c>
      <c r="N63" s="763" t="e">
        <v>#N/A</v>
      </c>
      <c r="O63" s="760" t="e">
        <v>#N/A</v>
      </c>
      <c r="P63" s="881"/>
      <c r="Q63" s="881"/>
      <c r="R63" s="880"/>
      <c r="S63" s="880"/>
      <c r="T63" s="880"/>
    </row>
    <row r="64" spans="1:20" s="8" customFormat="1" ht="12" customHeight="1">
      <c r="A64" s="868" t="e">
        <v>#N/A</v>
      </c>
      <c r="B64" s="871" t="e">
        <v>#N/A</v>
      </c>
      <c r="C64" s="871" t="e">
        <v>#N/A</v>
      </c>
      <c r="D64" s="873" t="e">
        <v>#N/A</v>
      </c>
      <c r="E64" s="874" t="e">
        <v>#N/A</v>
      </c>
      <c r="F64" s="51" t="s">
        <v>416</v>
      </c>
      <c r="G64" s="60" t="s">
        <v>4057</v>
      </c>
      <c r="H64" s="874" t="e">
        <v>#N/A</v>
      </c>
      <c r="I64" s="874" t="e">
        <v>#N/A</v>
      </c>
      <c r="J64" s="874" t="e">
        <v>#N/A</v>
      </c>
      <c r="K64" s="874" t="e">
        <v>#N/A</v>
      </c>
      <c r="L64" s="769" t="e">
        <v>#N/A</v>
      </c>
      <c r="M64" s="769" t="e">
        <v>#N/A</v>
      </c>
      <c r="N64" s="763" t="e">
        <v>#N/A</v>
      </c>
      <c r="O64" s="760" t="e">
        <v>#N/A</v>
      </c>
      <c r="P64" s="881"/>
      <c r="Q64" s="881"/>
      <c r="R64" s="880"/>
      <c r="S64" s="880"/>
      <c r="T64" s="880"/>
    </row>
    <row r="65" spans="1:20" s="8" customFormat="1" ht="31.5" customHeight="1">
      <c r="A65" s="868" t="e">
        <v>#N/A</v>
      </c>
      <c r="B65" s="871" t="e">
        <v>#N/A</v>
      </c>
      <c r="C65" s="871" t="e">
        <v>#N/A</v>
      </c>
      <c r="D65" s="873" t="e">
        <v>#N/A</v>
      </c>
      <c r="E65" s="874" t="e">
        <v>#N/A</v>
      </c>
      <c r="F65" s="51" t="s">
        <v>418</v>
      </c>
      <c r="G65" s="60" t="s">
        <v>4063</v>
      </c>
      <c r="H65" s="874" t="e">
        <v>#N/A</v>
      </c>
      <c r="I65" s="874" t="e">
        <v>#N/A</v>
      </c>
      <c r="J65" s="874" t="e">
        <v>#N/A</v>
      </c>
      <c r="K65" s="874" t="e">
        <v>#N/A</v>
      </c>
      <c r="L65" s="769" t="e">
        <v>#N/A</v>
      </c>
      <c r="M65" s="769" t="e">
        <v>#N/A</v>
      </c>
      <c r="N65" s="763" t="e">
        <v>#N/A</v>
      </c>
      <c r="O65" s="760" t="e">
        <v>#N/A</v>
      </c>
      <c r="P65" s="881"/>
      <c r="Q65" s="881"/>
      <c r="R65" s="880"/>
      <c r="S65" s="880"/>
      <c r="T65" s="880"/>
    </row>
    <row r="66" spans="1:20" s="8" customFormat="1" ht="26.25" customHeight="1">
      <c r="A66" s="868" t="e">
        <v>#N/A</v>
      </c>
      <c r="B66" s="871" t="e">
        <v>#N/A</v>
      </c>
      <c r="C66" s="871" t="e">
        <v>#N/A</v>
      </c>
      <c r="D66" s="873" t="e">
        <v>#N/A</v>
      </c>
      <c r="E66" s="874" t="e">
        <v>#N/A</v>
      </c>
      <c r="F66" s="51" t="s">
        <v>420</v>
      </c>
      <c r="G66" s="60" t="s">
        <v>4058</v>
      </c>
      <c r="H66" s="874" t="e">
        <v>#N/A</v>
      </c>
      <c r="I66" s="874" t="e">
        <v>#N/A</v>
      </c>
      <c r="J66" s="874" t="e">
        <v>#N/A</v>
      </c>
      <c r="K66" s="874" t="e">
        <v>#N/A</v>
      </c>
      <c r="L66" s="769" t="e">
        <v>#N/A</v>
      </c>
      <c r="M66" s="769" t="e">
        <v>#N/A</v>
      </c>
      <c r="N66" s="763" t="e">
        <v>#N/A</v>
      </c>
      <c r="O66" s="760" t="e">
        <v>#N/A</v>
      </c>
      <c r="P66" s="881"/>
      <c r="Q66" s="881"/>
      <c r="R66" s="880"/>
      <c r="S66" s="880"/>
      <c r="T66" s="880"/>
    </row>
    <row r="67" spans="1:20" s="8" customFormat="1" ht="12" customHeight="1">
      <c r="A67" s="868" t="e">
        <v>#N/A</v>
      </c>
      <c r="B67" s="871" t="e">
        <v>#N/A</v>
      </c>
      <c r="C67" s="871" t="e">
        <v>#N/A</v>
      </c>
      <c r="D67" s="873" t="e">
        <v>#N/A</v>
      </c>
      <c r="E67" s="874" t="e">
        <v>#N/A</v>
      </c>
      <c r="F67" s="51" t="s">
        <v>422</v>
      </c>
      <c r="G67" s="60" t="s">
        <v>423</v>
      </c>
      <c r="H67" s="874" t="e">
        <v>#N/A</v>
      </c>
      <c r="I67" s="874" t="e">
        <v>#N/A</v>
      </c>
      <c r="J67" s="874" t="e">
        <v>#N/A</v>
      </c>
      <c r="K67" s="874" t="e">
        <v>#N/A</v>
      </c>
      <c r="L67" s="769" t="e">
        <v>#N/A</v>
      </c>
      <c r="M67" s="769" t="e">
        <v>#N/A</v>
      </c>
      <c r="N67" s="763" t="e">
        <v>#N/A</v>
      </c>
      <c r="O67" s="760" t="e">
        <v>#N/A</v>
      </c>
      <c r="P67" s="881"/>
      <c r="Q67" s="881"/>
      <c r="R67" s="880"/>
      <c r="S67" s="880"/>
      <c r="T67" s="880"/>
    </row>
    <row r="68" spans="1:20" s="8" customFormat="1" ht="12" customHeight="1">
      <c r="A68" s="868" t="e">
        <v>#N/A</v>
      </c>
      <c r="B68" s="871" t="e">
        <v>#N/A</v>
      </c>
      <c r="C68" s="871" t="e">
        <v>#N/A</v>
      </c>
      <c r="D68" s="873" t="e">
        <v>#N/A</v>
      </c>
      <c r="E68" s="874" t="e">
        <v>#N/A</v>
      </c>
      <c r="F68" s="51" t="s">
        <v>424</v>
      </c>
      <c r="G68" s="60" t="s">
        <v>4059</v>
      </c>
      <c r="H68" s="874" t="e">
        <v>#N/A</v>
      </c>
      <c r="I68" s="874" t="e">
        <v>#N/A</v>
      </c>
      <c r="J68" s="874" t="e">
        <v>#N/A</v>
      </c>
      <c r="K68" s="874" t="e">
        <v>#N/A</v>
      </c>
      <c r="L68" s="769" t="e">
        <v>#N/A</v>
      </c>
      <c r="M68" s="769" t="e">
        <v>#N/A</v>
      </c>
      <c r="N68" s="763" t="e">
        <v>#N/A</v>
      </c>
      <c r="O68" s="760" t="e">
        <v>#N/A</v>
      </c>
      <c r="P68" s="881"/>
      <c r="Q68" s="881"/>
      <c r="R68" s="880"/>
      <c r="S68" s="880"/>
      <c r="T68" s="880"/>
    </row>
    <row r="69" spans="1:20" s="8" customFormat="1" ht="12" customHeight="1">
      <c r="A69" s="868" t="e">
        <v>#N/A</v>
      </c>
      <c r="B69" s="871" t="e">
        <v>#N/A</v>
      </c>
      <c r="C69" s="871" t="e">
        <v>#N/A</v>
      </c>
      <c r="D69" s="873" t="e">
        <v>#N/A</v>
      </c>
      <c r="E69" s="874" t="e">
        <v>#N/A</v>
      </c>
      <c r="F69" s="51" t="s">
        <v>426</v>
      </c>
      <c r="G69" s="60" t="s">
        <v>427</v>
      </c>
      <c r="H69" s="874" t="e">
        <v>#N/A</v>
      </c>
      <c r="I69" s="874" t="e">
        <v>#N/A</v>
      </c>
      <c r="J69" s="874" t="e">
        <v>#N/A</v>
      </c>
      <c r="K69" s="874" t="e">
        <v>#N/A</v>
      </c>
      <c r="L69" s="769" t="e">
        <v>#N/A</v>
      </c>
      <c r="M69" s="769" t="e">
        <v>#N/A</v>
      </c>
      <c r="N69" s="763" t="e">
        <v>#N/A</v>
      </c>
      <c r="O69" s="760" t="e">
        <v>#N/A</v>
      </c>
      <c r="P69" s="881"/>
      <c r="Q69" s="881"/>
      <c r="R69" s="880"/>
      <c r="S69" s="880"/>
      <c r="T69" s="880"/>
    </row>
    <row r="70" spans="1:20" s="8" customFormat="1" ht="23.25" customHeight="1">
      <c r="A70" s="868" t="e">
        <v>#N/A</v>
      </c>
      <c r="B70" s="871" t="e">
        <v>#N/A</v>
      </c>
      <c r="C70" s="871" t="e">
        <v>#N/A</v>
      </c>
      <c r="D70" s="873" t="e">
        <v>#N/A</v>
      </c>
      <c r="E70" s="874" t="e">
        <v>#N/A</v>
      </c>
      <c r="F70" s="51" t="s">
        <v>428</v>
      </c>
      <c r="G70" s="60" t="s">
        <v>429</v>
      </c>
      <c r="H70" s="874" t="e">
        <v>#N/A</v>
      </c>
      <c r="I70" s="874" t="e">
        <v>#N/A</v>
      </c>
      <c r="J70" s="874" t="e">
        <v>#N/A</v>
      </c>
      <c r="K70" s="874" t="e">
        <v>#N/A</v>
      </c>
      <c r="L70" s="769" t="e">
        <v>#N/A</v>
      </c>
      <c r="M70" s="769" t="e">
        <v>#N/A</v>
      </c>
      <c r="N70" s="763" t="e">
        <v>#N/A</v>
      </c>
      <c r="O70" s="760" t="e">
        <v>#N/A</v>
      </c>
      <c r="P70" s="881"/>
      <c r="Q70" s="881"/>
      <c r="R70" s="880"/>
      <c r="S70" s="880"/>
      <c r="T70" s="880"/>
    </row>
    <row r="71" spans="1:20" s="8" customFormat="1" ht="12" customHeight="1">
      <c r="A71" s="868" t="e">
        <v>#N/A</v>
      </c>
      <c r="B71" s="871" t="e">
        <v>#N/A</v>
      </c>
      <c r="C71" s="871" t="e">
        <v>#N/A</v>
      </c>
      <c r="D71" s="873" t="e">
        <v>#N/A</v>
      </c>
      <c r="E71" s="874" t="e">
        <v>#N/A</v>
      </c>
      <c r="F71" s="51" t="s">
        <v>430</v>
      </c>
      <c r="G71" s="60" t="s">
        <v>431</v>
      </c>
      <c r="H71" s="874" t="e">
        <v>#N/A</v>
      </c>
      <c r="I71" s="874" t="e">
        <v>#N/A</v>
      </c>
      <c r="J71" s="874" t="e">
        <v>#N/A</v>
      </c>
      <c r="K71" s="874" t="e">
        <v>#N/A</v>
      </c>
      <c r="L71" s="769" t="e">
        <v>#N/A</v>
      </c>
      <c r="M71" s="769" t="e">
        <v>#N/A</v>
      </c>
      <c r="N71" s="763" t="e">
        <v>#N/A</v>
      </c>
      <c r="O71" s="760" t="e">
        <v>#N/A</v>
      </c>
      <c r="P71" s="881"/>
      <c r="Q71" s="881"/>
      <c r="R71" s="880"/>
      <c r="S71" s="880"/>
      <c r="T71" s="880"/>
    </row>
    <row r="72" spans="1:20" s="8" customFormat="1" ht="12" customHeight="1">
      <c r="A72" s="868" t="e">
        <v>#N/A</v>
      </c>
      <c r="B72" s="871" t="e">
        <v>#N/A</v>
      </c>
      <c r="C72" s="871" t="e">
        <v>#N/A</v>
      </c>
      <c r="D72" s="873" t="e">
        <v>#N/A</v>
      </c>
      <c r="E72" s="874" t="e">
        <v>#N/A</v>
      </c>
      <c r="F72" s="51" t="s">
        <v>432</v>
      </c>
      <c r="G72" s="60" t="s">
        <v>4060</v>
      </c>
      <c r="H72" s="874" t="e">
        <v>#N/A</v>
      </c>
      <c r="I72" s="874" t="e">
        <v>#N/A</v>
      </c>
      <c r="J72" s="874" t="e">
        <v>#N/A</v>
      </c>
      <c r="K72" s="874" t="e">
        <v>#N/A</v>
      </c>
      <c r="L72" s="769" t="e">
        <v>#N/A</v>
      </c>
      <c r="M72" s="769" t="e">
        <v>#N/A</v>
      </c>
      <c r="N72" s="763" t="e">
        <v>#N/A</v>
      </c>
      <c r="O72" s="760" t="e">
        <v>#N/A</v>
      </c>
      <c r="P72" s="881"/>
      <c r="Q72" s="881"/>
      <c r="R72" s="880"/>
      <c r="S72" s="880"/>
      <c r="T72" s="880"/>
    </row>
    <row r="73" spans="1:20" s="8" customFormat="1" ht="26.25" customHeight="1">
      <c r="A73" s="868" t="e">
        <v>#N/A</v>
      </c>
      <c r="B73" s="871" t="e">
        <v>#N/A</v>
      </c>
      <c r="C73" s="871" t="e">
        <v>#N/A</v>
      </c>
      <c r="D73" s="873" t="e">
        <v>#N/A</v>
      </c>
      <c r="E73" s="874" t="e">
        <v>#N/A</v>
      </c>
      <c r="F73" s="51" t="s">
        <v>434</v>
      </c>
      <c r="G73" s="60" t="s">
        <v>435</v>
      </c>
      <c r="H73" s="874" t="e">
        <v>#N/A</v>
      </c>
      <c r="I73" s="874" t="e">
        <v>#N/A</v>
      </c>
      <c r="J73" s="874" t="e">
        <v>#N/A</v>
      </c>
      <c r="K73" s="874" t="e">
        <v>#N/A</v>
      </c>
      <c r="L73" s="769" t="e">
        <v>#N/A</v>
      </c>
      <c r="M73" s="769" t="e">
        <v>#N/A</v>
      </c>
      <c r="N73" s="763" t="e">
        <v>#N/A</v>
      </c>
      <c r="O73" s="760" t="e">
        <v>#N/A</v>
      </c>
      <c r="P73" s="881"/>
      <c r="Q73" s="881"/>
      <c r="R73" s="880"/>
      <c r="S73" s="880"/>
      <c r="T73" s="880"/>
    </row>
    <row r="74" spans="1:20" s="8" customFormat="1" ht="12" customHeight="1">
      <c r="A74" s="868" t="e">
        <v>#N/A</v>
      </c>
      <c r="B74" s="871" t="e">
        <v>#N/A</v>
      </c>
      <c r="C74" s="871" t="e">
        <v>#N/A</v>
      </c>
      <c r="D74" s="873" t="e">
        <v>#N/A</v>
      </c>
      <c r="E74" s="874" t="e">
        <v>#N/A</v>
      </c>
      <c r="F74" s="51" t="s">
        <v>436</v>
      </c>
      <c r="G74" s="60" t="s">
        <v>437</v>
      </c>
      <c r="H74" s="874" t="e">
        <v>#N/A</v>
      </c>
      <c r="I74" s="874" t="e">
        <v>#N/A</v>
      </c>
      <c r="J74" s="874" t="e">
        <v>#N/A</v>
      </c>
      <c r="K74" s="874" t="e">
        <v>#N/A</v>
      </c>
      <c r="L74" s="769" t="e">
        <v>#N/A</v>
      </c>
      <c r="M74" s="769" t="e">
        <v>#N/A</v>
      </c>
      <c r="N74" s="763" t="e">
        <v>#N/A</v>
      </c>
      <c r="O74" s="760" t="e">
        <v>#N/A</v>
      </c>
      <c r="P74" s="881"/>
      <c r="Q74" s="881"/>
      <c r="R74" s="880"/>
      <c r="S74" s="880"/>
      <c r="T74" s="880"/>
    </row>
    <row r="75" spans="1:20" s="8" customFormat="1" ht="12" customHeight="1">
      <c r="A75" s="868" t="e">
        <v>#N/A</v>
      </c>
      <c r="B75" s="871" t="e">
        <v>#N/A</v>
      </c>
      <c r="C75" s="871" t="e">
        <v>#N/A</v>
      </c>
      <c r="D75" s="873" t="e">
        <v>#N/A</v>
      </c>
      <c r="E75" s="874" t="e">
        <v>#N/A</v>
      </c>
      <c r="F75" s="51" t="s">
        <v>438</v>
      </c>
      <c r="G75" s="60" t="s">
        <v>439</v>
      </c>
      <c r="H75" s="874" t="e">
        <v>#N/A</v>
      </c>
      <c r="I75" s="874" t="e">
        <v>#N/A</v>
      </c>
      <c r="J75" s="874" t="e">
        <v>#N/A</v>
      </c>
      <c r="K75" s="874" t="e">
        <v>#N/A</v>
      </c>
      <c r="L75" s="769" t="e">
        <v>#N/A</v>
      </c>
      <c r="M75" s="769" t="e">
        <v>#N/A</v>
      </c>
      <c r="N75" s="763" t="e">
        <v>#N/A</v>
      </c>
      <c r="O75" s="760" t="e">
        <v>#N/A</v>
      </c>
      <c r="P75" s="881"/>
      <c r="Q75" s="881"/>
      <c r="R75" s="880"/>
      <c r="S75" s="880"/>
      <c r="T75" s="880"/>
    </row>
    <row r="76" spans="1:20" s="8" customFormat="1" ht="12" customHeight="1">
      <c r="A76" s="868" t="e">
        <v>#N/A</v>
      </c>
      <c r="B76" s="871" t="e">
        <v>#N/A</v>
      </c>
      <c r="C76" s="871" t="e">
        <v>#N/A</v>
      </c>
      <c r="D76" s="873" t="e">
        <v>#N/A</v>
      </c>
      <c r="E76" s="874" t="e">
        <v>#N/A</v>
      </c>
      <c r="F76" s="51" t="s">
        <v>440</v>
      </c>
      <c r="G76" s="60" t="s">
        <v>441</v>
      </c>
      <c r="H76" s="874" t="e">
        <v>#N/A</v>
      </c>
      <c r="I76" s="874" t="e">
        <v>#N/A</v>
      </c>
      <c r="J76" s="874" t="e">
        <v>#N/A</v>
      </c>
      <c r="K76" s="874" t="e">
        <v>#N/A</v>
      </c>
      <c r="L76" s="769" t="e">
        <v>#N/A</v>
      </c>
      <c r="M76" s="769" t="e">
        <v>#N/A</v>
      </c>
      <c r="N76" s="763" t="e">
        <v>#N/A</v>
      </c>
      <c r="O76" s="760" t="e">
        <v>#N/A</v>
      </c>
      <c r="P76" s="881"/>
      <c r="Q76" s="881"/>
      <c r="R76" s="880"/>
      <c r="S76" s="880"/>
      <c r="T76" s="880"/>
    </row>
    <row r="77" spans="1:20" s="8" customFormat="1" ht="12" customHeight="1">
      <c r="A77" s="868" t="e">
        <v>#N/A</v>
      </c>
      <c r="B77" s="871" t="e">
        <v>#N/A</v>
      </c>
      <c r="C77" s="871" t="e">
        <v>#N/A</v>
      </c>
      <c r="D77" s="873" t="e">
        <v>#N/A</v>
      </c>
      <c r="E77" s="874" t="e">
        <v>#N/A</v>
      </c>
      <c r="F77" s="51" t="s">
        <v>442</v>
      </c>
      <c r="G77" s="60" t="s">
        <v>4061</v>
      </c>
      <c r="H77" s="874" t="e">
        <v>#N/A</v>
      </c>
      <c r="I77" s="874" t="e">
        <v>#N/A</v>
      </c>
      <c r="J77" s="874" t="e">
        <v>#N/A</v>
      </c>
      <c r="K77" s="874" t="e">
        <v>#N/A</v>
      </c>
      <c r="L77" s="769" t="e">
        <v>#N/A</v>
      </c>
      <c r="M77" s="769" t="e">
        <v>#N/A</v>
      </c>
      <c r="N77" s="763" t="e">
        <v>#N/A</v>
      </c>
      <c r="O77" s="760" t="e">
        <v>#N/A</v>
      </c>
      <c r="P77" s="881"/>
      <c r="Q77" s="881"/>
      <c r="R77" s="880"/>
      <c r="S77" s="880"/>
      <c r="T77" s="880"/>
    </row>
    <row r="78" spans="1:20" s="8" customFormat="1" ht="12" customHeight="1">
      <c r="A78" s="868" t="e">
        <v>#N/A</v>
      </c>
      <c r="B78" s="871" t="e">
        <v>#N/A</v>
      </c>
      <c r="C78" s="871" t="e">
        <v>#N/A</v>
      </c>
      <c r="D78" s="873" t="e">
        <v>#N/A</v>
      </c>
      <c r="E78" s="874" t="e">
        <v>#N/A</v>
      </c>
      <c r="F78" s="51" t="s">
        <v>444</v>
      </c>
      <c r="G78" s="60" t="s">
        <v>445</v>
      </c>
      <c r="H78" s="874" t="e">
        <v>#N/A</v>
      </c>
      <c r="I78" s="874" t="e">
        <v>#N/A</v>
      </c>
      <c r="J78" s="874" t="e">
        <v>#N/A</v>
      </c>
      <c r="K78" s="874" t="e">
        <v>#N/A</v>
      </c>
      <c r="L78" s="769" t="e">
        <v>#N/A</v>
      </c>
      <c r="M78" s="769" t="e">
        <v>#N/A</v>
      </c>
      <c r="N78" s="763" t="e">
        <v>#N/A</v>
      </c>
      <c r="O78" s="760" t="e">
        <v>#N/A</v>
      </c>
      <c r="P78" s="881"/>
      <c r="Q78" s="881"/>
      <c r="R78" s="880"/>
      <c r="S78" s="880"/>
      <c r="T78" s="880"/>
    </row>
    <row r="79" spans="1:20" s="8" customFormat="1" ht="12" customHeight="1">
      <c r="A79" s="868" t="e">
        <v>#N/A</v>
      </c>
      <c r="B79" s="871" t="e">
        <v>#N/A</v>
      </c>
      <c r="C79" s="871" t="e">
        <v>#N/A</v>
      </c>
      <c r="D79" s="873" t="e">
        <v>#N/A</v>
      </c>
      <c r="E79" s="874" t="e">
        <v>#N/A</v>
      </c>
      <c r="F79" s="51" t="s">
        <v>446</v>
      </c>
      <c r="G79" s="60" t="s">
        <v>447</v>
      </c>
      <c r="H79" s="874" t="e">
        <v>#N/A</v>
      </c>
      <c r="I79" s="874" t="e">
        <v>#N/A</v>
      </c>
      <c r="J79" s="874" t="e">
        <v>#N/A</v>
      </c>
      <c r="K79" s="874" t="e">
        <v>#N/A</v>
      </c>
      <c r="L79" s="769" t="e">
        <v>#N/A</v>
      </c>
      <c r="M79" s="769" t="e">
        <v>#N/A</v>
      </c>
      <c r="N79" s="763" t="e">
        <v>#N/A</v>
      </c>
      <c r="O79" s="760" t="e">
        <v>#N/A</v>
      </c>
      <c r="P79" s="881"/>
      <c r="Q79" s="881"/>
      <c r="R79" s="880"/>
      <c r="S79" s="880"/>
      <c r="T79" s="880"/>
    </row>
    <row r="80" spans="1:20" s="8" customFormat="1" ht="12" customHeight="1">
      <c r="A80" s="868" t="e">
        <v>#N/A</v>
      </c>
      <c r="B80" s="871" t="e">
        <v>#N/A</v>
      </c>
      <c r="C80" s="871" t="e">
        <v>#N/A</v>
      </c>
      <c r="D80" s="873" t="e">
        <v>#N/A</v>
      </c>
      <c r="E80" s="874" t="e">
        <v>#N/A</v>
      </c>
      <c r="F80" s="51" t="s">
        <v>448</v>
      </c>
      <c r="G80" s="60" t="s">
        <v>449</v>
      </c>
      <c r="H80" s="874" t="e">
        <v>#N/A</v>
      </c>
      <c r="I80" s="874" t="e">
        <v>#N/A</v>
      </c>
      <c r="J80" s="874" t="e">
        <v>#N/A</v>
      </c>
      <c r="K80" s="874" t="e">
        <v>#N/A</v>
      </c>
      <c r="L80" s="769" t="e">
        <v>#N/A</v>
      </c>
      <c r="M80" s="769" t="e">
        <v>#N/A</v>
      </c>
      <c r="N80" s="763" t="e">
        <v>#N/A</v>
      </c>
      <c r="O80" s="760" t="e">
        <v>#N/A</v>
      </c>
      <c r="P80" s="881"/>
      <c r="Q80" s="881"/>
      <c r="R80" s="880"/>
      <c r="S80" s="880"/>
      <c r="T80" s="880"/>
    </row>
    <row r="81" spans="1:20" s="8" customFormat="1" ht="12" customHeight="1">
      <c r="A81" s="868" t="e">
        <v>#N/A</v>
      </c>
      <c r="B81" s="871" t="e">
        <v>#N/A</v>
      </c>
      <c r="C81" s="871" t="e">
        <v>#N/A</v>
      </c>
      <c r="D81" s="873" t="e">
        <v>#N/A</v>
      </c>
      <c r="E81" s="874" t="e">
        <v>#N/A</v>
      </c>
      <c r="F81" s="51" t="s">
        <v>450</v>
      </c>
      <c r="G81" s="60" t="s">
        <v>4062</v>
      </c>
      <c r="H81" s="874" t="e">
        <v>#N/A</v>
      </c>
      <c r="I81" s="874" t="e">
        <v>#N/A</v>
      </c>
      <c r="J81" s="874" t="e">
        <v>#N/A</v>
      </c>
      <c r="K81" s="874" t="e">
        <v>#N/A</v>
      </c>
      <c r="L81" s="769" t="e">
        <v>#N/A</v>
      </c>
      <c r="M81" s="769" t="e">
        <v>#N/A</v>
      </c>
      <c r="N81" s="763" t="e">
        <v>#N/A</v>
      </c>
      <c r="O81" s="760" t="e">
        <v>#N/A</v>
      </c>
      <c r="P81" s="881"/>
      <c r="Q81" s="881"/>
      <c r="R81" s="880"/>
      <c r="S81" s="880"/>
      <c r="T81" s="880"/>
    </row>
    <row r="82" spans="1:20" s="8" customFormat="1" ht="12" customHeight="1">
      <c r="A82" s="868" t="e">
        <v>#N/A</v>
      </c>
      <c r="B82" s="871" t="e">
        <v>#N/A</v>
      </c>
      <c r="C82" s="871" t="e">
        <v>#N/A</v>
      </c>
      <c r="D82" s="873" t="e">
        <v>#N/A</v>
      </c>
      <c r="E82" s="874" t="e">
        <v>#N/A</v>
      </c>
      <c r="F82" s="51" t="s">
        <v>452</v>
      </c>
      <c r="G82" s="60" t="s">
        <v>453</v>
      </c>
      <c r="H82" s="874" t="e">
        <v>#N/A</v>
      </c>
      <c r="I82" s="874" t="e">
        <v>#N/A</v>
      </c>
      <c r="J82" s="874" t="e">
        <v>#N/A</v>
      </c>
      <c r="K82" s="874" t="e">
        <v>#N/A</v>
      </c>
      <c r="L82" s="769" t="e">
        <v>#N/A</v>
      </c>
      <c r="M82" s="769" t="e">
        <v>#N/A</v>
      </c>
      <c r="N82" s="763" t="e">
        <v>#N/A</v>
      </c>
      <c r="O82" s="760" t="e">
        <v>#N/A</v>
      </c>
      <c r="P82" s="881"/>
      <c r="Q82" s="881"/>
      <c r="R82" s="880"/>
      <c r="S82" s="880"/>
      <c r="T82" s="880"/>
    </row>
    <row r="83" spans="1:20" s="8" customFormat="1" ht="12" customHeight="1">
      <c r="A83" s="868" t="e">
        <v>#N/A</v>
      </c>
      <c r="B83" s="871" t="e">
        <v>#N/A</v>
      </c>
      <c r="C83" s="871" t="e">
        <v>#N/A</v>
      </c>
      <c r="D83" s="873" t="e">
        <v>#N/A</v>
      </c>
      <c r="E83" s="874" t="e">
        <v>#N/A</v>
      </c>
      <c r="F83" s="51" t="s">
        <v>454</v>
      </c>
      <c r="G83" s="60" t="s">
        <v>455</v>
      </c>
      <c r="H83" s="874" t="e">
        <v>#N/A</v>
      </c>
      <c r="I83" s="874" t="e">
        <v>#N/A</v>
      </c>
      <c r="J83" s="874" t="e">
        <v>#N/A</v>
      </c>
      <c r="K83" s="874" t="e">
        <v>#N/A</v>
      </c>
      <c r="L83" s="769" t="e">
        <v>#N/A</v>
      </c>
      <c r="M83" s="769" t="e">
        <v>#N/A</v>
      </c>
      <c r="N83" s="763" t="e">
        <v>#N/A</v>
      </c>
      <c r="O83" s="760" t="e">
        <v>#N/A</v>
      </c>
      <c r="P83" s="881"/>
      <c r="Q83" s="881"/>
      <c r="R83" s="880"/>
      <c r="S83" s="880"/>
      <c r="T83" s="880"/>
    </row>
    <row r="84" spans="1:20" s="8" customFormat="1" ht="12" customHeight="1">
      <c r="A84" s="868" t="e">
        <v>#N/A</v>
      </c>
      <c r="B84" s="871" t="e">
        <v>#N/A</v>
      </c>
      <c r="C84" s="871" t="e">
        <v>#N/A</v>
      </c>
      <c r="D84" s="873" t="e">
        <v>#N/A</v>
      </c>
      <c r="E84" s="874" t="e">
        <v>#N/A</v>
      </c>
      <c r="F84" s="51" t="s">
        <v>456</v>
      </c>
      <c r="G84" s="60" t="s">
        <v>457</v>
      </c>
      <c r="H84" s="874" t="e">
        <v>#N/A</v>
      </c>
      <c r="I84" s="874" t="e">
        <v>#N/A</v>
      </c>
      <c r="J84" s="874" t="e">
        <v>#N/A</v>
      </c>
      <c r="K84" s="874" t="e">
        <v>#N/A</v>
      </c>
      <c r="L84" s="769" t="e">
        <v>#N/A</v>
      </c>
      <c r="M84" s="769" t="e">
        <v>#N/A</v>
      </c>
      <c r="N84" s="763" t="e">
        <v>#N/A</v>
      </c>
      <c r="O84" s="760" t="e">
        <v>#N/A</v>
      </c>
      <c r="P84" s="881"/>
      <c r="Q84" s="881"/>
      <c r="R84" s="880"/>
      <c r="S84" s="880"/>
      <c r="T84" s="880"/>
    </row>
    <row r="85" spans="1:20" s="8" customFormat="1" ht="11.85" customHeight="1">
      <c r="A85" s="868" t="e">
        <v>#N/A</v>
      </c>
      <c r="B85" s="871" t="e">
        <v>#N/A</v>
      </c>
      <c r="C85" s="871" t="e">
        <v>#N/A</v>
      </c>
      <c r="D85" s="873" t="e">
        <v>#N/A</v>
      </c>
      <c r="E85" s="874" t="e">
        <v>#N/A</v>
      </c>
      <c r="F85" s="51" t="s">
        <v>458</v>
      </c>
      <c r="G85" s="60" t="s">
        <v>459</v>
      </c>
      <c r="H85" s="874" t="e">
        <v>#N/A</v>
      </c>
      <c r="I85" s="874" t="e">
        <v>#N/A</v>
      </c>
      <c r="J85" s="874" t="e">
        <v>#N/A</v>
      </c>
      <c r="K85" s="874" t="e">
        <v>#N/A</v>
      </c>
      <c r="L85" s="769" t="e">
        <v>#N/A</v>
      </c>
      <c r="M85" s="769" t="e">
        <v>#N/A</v>
      </c>
      <c r="N85" s="763" t="e">
        <v>#N/A</v>
      </c>
      <c r="O85" s="760" t="e">
        <v>#N/A</v>
      </c>
      <c r="P85" s="881"/>
      <c r="Q85" s="881"/>
      <c r="R85" s="880"/>
      <c r="S85" s="880"/>
      <c r="T85" s="880"/>
    </row>
    <row r="86" spans="1:20" s="8" customFormat="1" ht="11.25" customHeight="1">
      <c r="A86" s="868" t="e">
        <v>#N/A</v>
      </c>
      <c r="B86" s="871" t="e">
        <v>#N/A</v>
      </c>
      <c r="C86" s="871" t="e">
        <v>#N/A</v>
      </c>
      <c r="D86" s="873" t="e">
        <v>#N/A</v>
      </c>
      <c r="E86" s="874" t="e">
        <v>#N/A</v>
      </c>
      <c r="F86" s="51" t="s">
        <v>460</v>
      </c>
      <c r="G86" s="60" t="s">
        <v>461</v>
      </c>
      <c r="H86" s="874" t="e">
        <v>#N/A</v>
      </c>
      <c r="I86" s="874" t="e">
        <v>#N/A</v>
      </c>
      <c r="J86" s="874" t="e">
        <v>#N/A</v>
      </c>
      <c r="K86" s="874" t="e">
        <v>#N/A</v>
      </c>
      <c r="L86" s="769" t="e">
        <v>#N/A</v>
      </c>
      <c r="M86" s="769" t="e">
        <v>#N/A</v>
      </c>
      <c r="N86" s="763" t="e">
        <v>#N/A</v>
      </c>
      <c r="O86" s="760" t="e">
        <v>#N/A</v>
      </c>
      <c r="P86" s="881"/>
      <c r="Q86" s="881"/>
      <c r="R86" s="880"/>
      <c r="S86" s="880"/>
      <c r="T86" s="880"/>
    </row>
    <row r="87" spans="1:20" s="8" customFormat="1" ht="11.25" customHeight="1">
      <c r="A87" s="868" t="e">
        <v>#N/A</v>
      </c>
      <c r="B87" s="871" t="e">
        <v>#N/A</v>
      </c>
      <c r="C87" s="871" t="e">
        <v>#N/A</v>
      </c>
      <c r="D87" s="873" t="e">
        <v>#N/A</v>
      </c>
      <c r="E87" s="874" t="e">
        <v>#N/A</v>
      </c>
      <c r="F87" s="51" t="s">
        <v>462</v>
      </c>
      <c r="G87" s="60" t="s">
        <v>463</v>
      </c>
      <c r="H87" s="874" t="e">
        <v>#N/A</v>
      </c>
      <c r="I87" s="874" t="e">
        <v>#N/A</v>
      </c>
      <c r="J87" s="874" t="e">
        <v>#N/A</v>
      </c>
      <c r="K87" s="874" t="e">
        <v>#N/A</v>
      </c>
      <c r="L87" s="769" t="e">
        <v>#N/A</v>
      </c>
      <c r="M87" s="769" t="e">
        <v>#N/A</v>
      </c>
      <c r="N87" s="763" t="e">
        <v>#N/A</v>
      </c>
      <c r="O87" s="760" t="e">
        <v>#N/A</v>
      </c>
      <c r="P87" s="881"/>
      <c r="Q87" s="881"/>
      <c r="R87" s="880"/>
      <c r="S87" s="880"/>
      <c r="T87" s="880"/>
    </row>
    <row r="88" spans="1:20" s="8" customFormat="1" ht="11.25" customHeight="1">
      <c r="A88" s="868" t="e">
        <v>#N/A</v>
      </c>
      <c r="B88" s="871" t="e">
        <v>#N/A</v>
      </c>
      <c r="C88" s="871" t="e">
        <v>#N/A</v>
      </c>
      <c r="D88" s="873" t="e">
        <v>#N/A</v>
      </c>
      <c r="E88" s="874" t="e">
        <v>#N/A</v>
      </c>
      <c r="F88" s="51" t="s">
        <v>464</v>
      </c>
      <c r="G88" s="60" t="s">
        <v>4054</v>
      </c>
      <c r="H88" s="874" t="e">
        <v>#N/A</v>
      </c>
      <c r="I88" s="874" t="e">
        <v>#N/A</v>
      </c>
      <c r="J88" s="874" t="e">
        <v>#N/A</v>
      </c>
      <c r="K88" s="874" t="e">
        <v>#N/A</v>
      </c>
      <c r="L88" s="769" t="e">
        <v>#N/A</v>
      </c>
      <c r="M88" s="769" t="e">
        <v>#N/A</v>
      </c>
      <c r="N88" s="763" t="e">
        <v>#N/A</v>
      </c>
      <c r="O88" s="760" t="e">
        <v>#N/A</v>
      </c>
      <c r="P88" s="881"/>
      <c r="Q88" s="881"/>
      <c r="R88" s="880"/>
      <c r="S88" s="880"/>
      <c r="T88" s="880"/>
    </row>
    <row r="89" spans="1:20" s="8" customFormat="1" ht="11.25" customHeight="1">
      <c r="A89" s="868" t="e">
        <v>#N/A</v>
      </c>
      <c r="B89" s="871" t="e">
        <v>#N/A</v>
      </c>
      <c r="C89" s="871" t="e">
        <v>#N/A</v>
      </c>
      <c r="D89" s="873" t="e">
        <v>#N/A</v>
      </c>
      <c r="E89" s="874" t="e">
        <v>#N/A</v>
      </c>
      <c r="F89" s="51" t="s">
        <v>466</v>
      </c>
      <c r="G89" s="60" t="s">
        <v>4055</v>
      </c>
      <c r="H89" s="874" t="e">
        <v>#N/A</v>
      </c>
      <c r="I89" s="874" t="e">
        <v>#N/A</v>
      </c>
      <c r="J89" s="874" t="e">
        <v>#N/A</v>
      </c>
      <c r="K89" s="874" t="e">
        <v>#N/A</v>
      </c>
      <c r="L89" s="769" t="e">
        <v>#N/A</v>
      </c>
      <c r="M89" s="769" t="e">
        <v>#N/A</v>
      </c>
      <c r="N89" s="763" t="e">
        <v>#N/A</v>
      </c>
      <c r="O89" s="760" t="e">
        <v>#N/A</v>
      </c>
      <c r="P89" s="881"/>
      <c r="Q89" s="881"/>
      <c r="R89" s="880"/>
      <c r="S89" s="880"/>
      <c r="T89" s="880"/>
    </row>
    <row r="90" spans="1:20" s="8" customFormat="1" ht="11.25" customHeight="1">
      <c r="A90" s="868" t="e">
        <v>#N/A</v>
      </c>
      <c r="B90" s="871" t="e">
        <v>#N/A</v>
      </c>
      <c r="C90" s="871" t="e">
        <v>#N/A</v>
      </c>
      <c r="D90" s="873" t="e">
        <v>#N/A</v>
      </c>
      <c r="E90" s="874" t="e">
        <v>#N/A</v>
      </c>
      <c r="F90" s="51" t="s">
        <v>468</v>
      </c>
      <c r="G90" s="60" t="s">
        <v>4056</v>
      </c>
      <c r="H90" s="874" t="e">
        <v>#N/A</v>
      </c>
      <c r="I90" s="874" t="e">
        <v>#N/A</v>
      </c>
      <c r="J90" s="874" t="e">
        <v>#N/A</v>
      </c>
      <c r="K90" s="874" t="e">
        <v>#N/A</v>
      </c>
      <c r="L90" s="769" t="e">
        <v>#N/A</v>
      </c>
      <c r="M90" s="769" t="e">
        <v>#N/A</v>
      </c>
      <c r="N90" s="763" t="e">
        <v>#N/A</v>
      </c>
      <c r="O90" s="760" t="e">
        <v>#N/A</v>
      </c>
      <c r="P90" s="881"/>
      <c r="Q90" s="881"/>
      <c r="R90" s="880"/>
      <c r="S90" s="880"/>
      <c r="T90" s="880"/>
    </row>
    <row r="91" spans="1:20" s="8" customFormat="1" ht="11.25" customHeight="1">
      <c r="A91" s="868" t="e">
        <v>#N/A</v>
      </c>
      <c r="B91" s="871" t="e">
        <v>#N/A</v>
      </c>
      <c r="C91" s="871" t="e">
        <v>#N/A</v>
      </c>
      <c r="D91" s="873" t="e">
        <v>#N/A</v>
      </c>
      <c r="E91" s="874" t="e">
        <v>#N/A</v>
      </c>
      <c r="F91" s="51"/>
      <c r="G91" s="76" t="s">
        <v>470</v>
      </c>
      <c r="H91" s="874" t="e">
        <v>#N/A</v>
      </c>
      <c r="I91" s="874" t="e">
        <v>#N/A</v>
      </c>
      <c r="J91" s="874" t="e">
        <v>#N/A</v>
      </c>
      <c r="K91" s="874" t="e">
        <v>#N/A</v>
      </c>
      <c r="L91" s="769" t="e">
        <v>#N/A</v>
      </c>
      <c r="M91" s="769" t="e">
        <v>#N/A</v>
      </c>
      <c r="N91" s="763" t="e">
        <v>#N/A</v>
      </c>
      <c r="O91" s="760" t="e">
        <v>#N/A</v>
      </c>
      <c r="P91" s="881"/>
      <c r="Q91" s="881"/>
      <c r="R91" s="880"/>
      <c r="S91" s="880"/>
      <c r="T91" s="880"/>
    </row>
    <row r="92" spans="1:20" s="8" customFormat="1" ht="11.1" customHeight="1">
      <c r="A92" s="868" t="e">
        <v>#N/A</v>
      </c>
      <c r="B92" s="871" t="e">
        <v>#N/A</v>
      </c>
      <c r="C92" s="871" t="e">
        <v>#N/A</v>
      </c>
      <c r="D92" s="873" t="e">
        <v>#N/A</v>
      </c>
      <c r="E92" s="874" t="e">
        <v>#N/A</v>
      </c>
      <c r="F92" s="51" t="s">
        <v>471</v>
      </c>
      <c r="G92" s="60" t="s">
        <v>472</v>
      </c>
      <c r="H92" s="874" t="e">
        <v>#N/A</v>
      </c>
      <c r="I92" s="874" t="e">
        <v>#N/A</v>
      </c>
      <c r="J92" s="874" t="e">
        <v>#N/A</v>
      </c>
      <c r="K92" s="874" t="e">
        <v>#N/A</v>
      </c>
      <c r="L92" s="769" t="e">
        <v>#N/A</v>
      </c>
      <c r="M92" s="769" t="e">
        <v>#N/A</v>
      </c>
      <c r="N92" s="763" t="e">
        <v>#N/A</v>
      </c>
      <c r="O92" s="760" t="e">
        <v>#N/A</v>
      </c>
      <c r="P92" s="881"/>
      <c r="Q92" s="881"/>
      <c r="R92" s="880"/>
      <c r="S92" s="880"/>
      <c r="T92" s="880"/>
    </row>
    <row r="93" spans="1:20" s="8" customFormat="1" ht="12" customHeight="1">
      <c r="A93" s="868" t="e">
        <v>#N/A</v>
      </c>
      <c r="B93" s="871" t="e">
        <v>#N/A</v>
      </c>
      <c r="C93" s="871" t="e">
        <v>#N/A</v>
      </c>
      <c r="D93" s="873" t="e">
        <v>#N/A</v>
      </c>
      <c r="E93" s="874" t="e">
        <v>#N/A</v>
      </c>
      <c r="F93" s="51" t="s">
        <v>473</v>
      </c>
      <c r="G93" s="60" t="s">
        <v>474</v>
      </c>
      <c r="H93" s="874" t="e">
        <v>#N/A</v>
      </c>
      <c r="I93" s="874" t="e">
        <v>#N/A</v>
      </c>
      <c r="J93" s="874" t="e">
        <v>#N/A</v>
      </c>
      <c r="K93" s="874" t="e">
        <v>#N/A</v>
      </c>
      <c r="L93" s="769" t="e">
        <v>#N/A</v>
      </c>
      <c r="M93" s="769" t="e">
        <v>#N/A</v>
      </c>
      <c r="N93" s="763" t="e">
        <v>#N/A</v>
      </c>
      <c r="O93" s="760" t="e">
        <v>#N/A</v>
      </c>
      <c r="P93" s="881"/>
      <c r="Q93" s="881"/>
      <c r="R93" s="880"/>
      <c r="S93" s="880"/>
      <c r="T93" s="880"/>
    </row>
    <row r="94" spans="1:20" s="8" customFormat="1" ht="12" customHeight="1">
      <c r="A94" s="868" t="e">
        <v>#N/A</v>
      </c>
      <c r="B94" s="871" t="e">
        <v>#N/A</v>
      </c>
      <c r="C94" s="871" t="e">
        <v>#N/A</v>
      </c>
      <c r="D94" s="873" t="e">
        <v>#N/A</v>
      </c>
      <c r="E94" s="874" t="e">
        <v>#N/A</v>
      </c>
      <c r="F94" s="51" t="s">
        <v>475</v>
      </c>
      <c r="G94" s="60" t="s">
        <v>476</v>
      </c>
      <c r="H94" s="874" t="e">
        <v>#N/A</v>
      </c>
      <c r="I94" s="874" t="e">
        <v>#N/A</v>
      </c>
      <c r="J94" s="874" t="e">
        <v>#N/A</v>
      </c>
      <c r="K94" s="874" t="e">
        <v>#N/A</v>
      </c>
      <c r="L94" s="769" t="e">
        <v>#N/A</v>
      </c>
      <c r="M94" s="769" t="e">
        <v>#N/A</v>
      </c>
      <c r="N94" s="763" t="e">
        <v>#N/A</v>
      </c>
      <c r="O94" s="760" t="e">
        <v>#N/A</v>
      </c>
      <c r="P94" s="881"/>
      <c r="Q94" s="881"/>
      <c r="R94" s="880"/>
      <c r="S94" s="880"/>
      <c r="T94" s="880"/>
    </row>
    <row r="95" spans="1:20" s="8" customFormat="1" ht="12" customHeight="1">
      <c r="A95" s="868" t="e">
        <v>#N/A</v>
      </c>
      <c r="B95" s="871" t="e">
        <v>#N/A</v>
      </c>
      <c r="C95" s="871" t="e">
        <v>#N/A</v>
      </c>
      <c r="D95" s="873" t="e">
        <v>#N/A</v>
      </c>
      <c r="E95" s="874" t="e">
        <v>#N/A</v>
      </c>
      <c r="F95" s="51" t="s">
        <v>477</v>
      </c>
      <c r="G95" s="60" t="s">
        <v>478</v>
      </c>
      <c r="H95" s="874" t="e">
        <v>#N/A</v>
      </c>
      <c r="I95" s="874" t="e">
        <v>#N/A</v>
      </c>
      <c r="J95" s="874" t="e">
        <v>#N/A</v>
      </c>
      <c r="K95" s="874" t="e">
        <v>#N/A</v>
      </c>
      <c r="L95" s="769" t="e">
        <v>#N/A</v>
      </c>
      <c r="M95" s="769" t="e">
        <v>#N/A</v>
      </c>
      <c r="N95" s="763" t="e">
        <v>#N/A</v>
      </c>
      <c r="O95" s="760" t="e">
        <v>#N/A</v>
      </c>
      <c r="P95" s="881"/>
      <c r="Q95" s="881"/>
      <c r="R95" s="880"/>
      <c r="S95" s="880"/>
      <c r="T95" s="880"/>
    </row>
    <row r="96" spans="1:20" s="8" customFormat="1" ht="12" customHeight="1">
      <c r="A96" s="868" t="e">
        <v>#N/A</v>
      </c>
      <c r="B96" s="871" t="e">
        <v>#N/A</v>
      </c>
      <c r="C96" s="871" t="e">
        <v>#N/A</v>
      </c>
      <c r="D96" s="873" t="e">
        <v>#N/A</v>
      </c>
      <c r="E96" s="874" t="e">
        <v>#N/A</v>
      </c>
      <c r="F96" s="51" t="s">
        <v>479</v>
      </c>
      <c r="G96" s="60" t="s">
        <v>480</v>
      </c>
      <c r="H96" s="874" t="e">
        <v>#N/A</v>
      </c>
      <c r="I96" s="874" t="e">
        <v>#N/A</v>
      </c>
      <c r="J96" s="874" t="e">
        <v>#N/A</v>
      </c>
      <c r="K96" s="874" t="e">
        <v>#N/A</v>
      </c>
      <c r="L96" s="769" t="e">
        <v>#N/A</v>
      </c>
      <c r="M96" s="769" t="e">
        <v>#N/A</v>
      </c>
      <c r="N96" s="763" t="e">
        <v>#N/A</v>
      </c>
      <c r="O96" s="760" t="e">
        <v>#N/A</v>
      </c>
      <c r="P96" s="881"/>
      <c r="Q96" s="881"/>
      <c r="R96" s="880"/>
      <c r="S96" s="880"/>
      <c r="T96" s="880"/>
    </row>
    <row r="97" spans="1:20" s="8" customFormat="1" ht="12" customHeight="1">
      <c r="A97" s="868" t="e">
        <v>#N/A</v>
      </c>
      <c r="B97" s="871" t="e">
        <v>#N/A</v>
      </c>
      <c r="C97" s="871" t="e">
        <v>#N/A</v>
      </c>
      <c r="D97" s="873" t="e">
        <v>#N/A</v>
      </c>
      <c r="E97" s="874" t="e">
        <v>#N/A</v>
      </c>
      <c r="F97" s="51" t="s">
        <v>481</v>
      </c>
      <c r="G97" s="60" t="s">
        <v>482</v>
      </c>
      <c r="H97" s="874" t="e">
        <v>#N/A</v>
      </c>
      <c r="I97" s="874" t="e">
        <v>#N/A</v>
      </c>
      <c r="J97" s="874" t="e">
        <v>#N/A</v>
      </c>
      <c r="K97" s="874" t="e">
        <v>#N/A</v>
      </c>
      <c r="L97" s="769" t="e">
        <v>#N/A</v>
      </c>
      <c r="M97" s="769" t="e">
        <v>#N/A</v>
      </c>
      <c r="N97" s="763" t="e">
        <v>#N/A</v>
      </c>
      <c r="O97" s="760" t="e">
        <v>#N/A</v>
      </c>
      <c r="P97" s="881"/>
      <c r="Q97" s="881"/>
      <c r="R97" s="880"/>
      <c r="S97" s="880"/>
      <c r="T97" s="880"/>
    </row>
    <row r="98" spans="1:20" s="8" customFormat="1" ht="12" customHeight="1">
      <c r="A98" s="868" t="e">
        <v>#N/A</v>
      </c>
      <c r="B98" s="871" t="e">
        <v>#N/A</v>
      </c>
      <c r="C98" s="871" t="e">
        <v>#N/A</v>
      </c>
      <c r="D98" s="873" t="e">
        <v>#N/A</v>
      </c>
      <c r="E98" s="874" t="e">
        <v>#N/A</v>
      </c>
      <c r="F98" s="51" t="s">
        <v>483</v>
      </c>
      <c r="G98" s="60" t="s">
        <v>484</v>
      </c>
      <c r="H98" s="874" t="e">
        <v>#N/A</v>
      </c>
      <c r="I98" s="874" t="e">
        <v>#N/A</v>
      </c>
      <c r="J98" s="874" t="e">
        <v>#N/A</v>
      </c>
      <c r="K98" s="874" t="e">
        <v>#N/A</v>
      </c>
      <c r="L98" s="769" t="e">
        <v>#N/A</v>
      </c>
      <c r="M98" s="769" t="e">
        <v>#N/A</v>
      </c>
      <c r="N98" s="763" t="e">
        <v>#N/A</v>
      </c>
      <c r="O98" s="760" t="e">
        <v>#N/A</v>
      </c>
      <c r="P98" s="881"/>
      <c r="Q98" s="881"/>
      <c r="R98" s="880"/>
      <c r="S98" s="880"/>
      <c r="T98" s="880"/>
    </row>
    <row r="99" spans="1:20" s="8" customFormat="1" ht="12" customHeight="1">
      <c r="A99" s="868" t="e">
        <v>#N/A</v>
      </c>
      <c r="B99" s="871" t="e">
        <v>#N/A</v>
      </c>
      <c r="C99" s="871" t="e">
        <v>#N/A</v>
      </c>
      <c r="D99" s="873" t="e">
        <v>#N/A</v>
      </c>
      <c r="E99" s="874" t="e">
        <v>#N/A</v>
      </c>
      <c r="F99" s="51" t="s">
        <v>485</v>
      </c>
      <c r="G99" s="60" t="s">
        <v>486</v>
      </c>
      <c r="H99" s="874" t="e">
        <v>#N/A</v>
      </c>
      <c r="I99" s="874" t="e">
        <v>#N/A</v>
      </c>
      <c r="J99" s="874" t="e">
        <v>#N/A</v>
      </c>
      <c r="K99" s="874" t="e">
        <v>#N/A</v>
      </c>
      <c r="L99" s="769" t="e">
        <v>#N/A</v>
      </c>
      <c r="M99" s="769" t="e">
        <v>#N/A</v>
      </c>
      <c r="N99" s="763" t="e">
        <v>#N/A</v>
      </c>
      <c r="O99" s="760" t="e">
        <v>#N/A</v>
      </c>
      <c r="P99" s="881"/>
      <c r="Q99" s="881"/>
      <c r="R99" s="880"/>
      <c r="S99" s="880"/>
      <c r="T99" s="880"/>
    </row>
    <row r="100" spans="1:20" s="8" customFormat="1" ht="12" customHeight="1">
      <c r="A100" s="868" t="e">
        <v>#N/A</v>
      </c>
      <c r="B100" s="871" t="e">
        <v>#N/A</v>
      </c>
      <c r="C100" s="871" t="e">
        <v>#N/A</v>
      </c>
      <c r="D100" s="873" t="e">
        <v>#N/A</v>
      </c>
      <c r="E100" s="874" t="e">
        <v>#N/A</v>
      </c>
      <c r="F100" s="51" t="s">
        <v>825</v>
      </c>
      <c r="G100" s="60" t="s">
        <v>826</v>
      </c>
      <c r="H100" s="874" t="e">
        <v>#N/A</v>
      </c>
      <c r="I100" s="874" t="e">
        <v>#N/A</v>
      </c>
      <c r="J100" s="874" t="e">
        <v>#N/A</v>
      </c>
      <c r="K100" s="874" t="e">
        <v>#N/A</v>
      </c>
      <c r="L100" s="769" t="e">
        <v>#N/A</v>
      </c>
      <c r="M100" s="769" t="e">
        <v>#N/A</v>
      </c>
      <c r="N100" s="763" t="e">
        <v>#N/A</v>
      </c>
      <c r="O100" s="760" t="e">
        <v>#N/A</v>
      </c>
      <c r="P100" s="881"/>
      <c r="Q100" s="881"/>
      <c r="R100" s="880"/>
      <c r="S100" s="880"/>
      <c r="T100" s="880"/>
    </row>
    <row r="101" spans="1:20" s="8" customFormat="1" ht="12" customHeight="1">
      <c r="A101" s="868" t="e">
        <v>#N/A</v>
      </c>
      <c r="B101" s="871" t="e">
        <v>#N/A</v>
      </c>
      <c r="C101" s="871" t="e">
        <v>#N/A</v>
      </c>
      <c r="D101" s="873" t="e">
        <v>#N/A</v>
      </c>
      <c r="E101" s="874" t="e">
        <v>#N/A</v>
      </c>
      <c r="F101" s="51" t="s">
        <v>827</v>
      </c>
      <c r="G101" s="60" t="s">
        <v>828</v>
      </c>
      <c r="H101" s="874" t="e">
        <v>#N/A</v>
      </c>
      <c r="I101" s="874" t="e">
        <v>#N/A</v>
      </c>
      <c r="J101" s="874" t="e">
        <v>#N/A</v>
      </c>
      <c r="K101" s="874" t="e">
        <v>#N/A</v>
      </c>
      <c r="L101" s="769" t="e">
        <v>#N/A</v>
      </c>
      <c r="M101" s="769" t="e">
        <v>#N/A</v>
      </c>
      <c r="N101" s="763" t="e">
        <v>#N/A</v>
      </c>
      <c r="O101" s="760" t="e">
        <v>#N/A</v>
      </c>
      <c r="P101" s="881"/>
      <c r="Q101" s="881"/>
      <c r="R101" s="880"/>
      <c r="S101" s="880"/>
      <c r="T101" s="880"/>
    </row>
    <row r="102" spans="1:20" s="8" customFormat="1" ht="12" customHeight="1">
      <c r="A102" s="868" t="e">
        <v>#N/A</v>
      </c>
      <c r="B102" s="871" t="e">
        <v>#N/A</v>
      </c>
      <c r="C102" s="871" t="e">
        <v>#N/A</v>
      </c>
      <c r="D102" s="873" t="e">
        <v>#N/A</v>
      </c>
      <c r="E102" s="874" t="e">
        <v>#N/A</v>
      </c>
      <c r="F102" s="51" t="s">
        <v>829</v>
      </c>
      <c r="G102" s="60" t="s">
        <v>830</v>
      </c>
      <c r="H102" s="874" t="e">
        <v>#N/A</v>
      </c>
      <c r="I102" s="874" t="e">
        <v>#N/A</v>
      </c>
      <c r="J102" s="874" t="e">
        <v>#N/A</v>
      </c>
      <c r="K102" s="874" t="e">
        <v>#N/A</v>
      </c>
      <c r="L102" s="769" t="e">
        <v>#N/A</v>
      </c>
      <c r="M102" s="769" t="e">
        <v>#N/A</v>
      </c>
      <c r="N102" s="763" t="e">
        <v>#N/A</v>
      </c>
      <c r="O102" s="760" t="e">
        <v>#N/A</v>
      </c>
      <c r="P102" s="881"/>
      <c r="Q102" s="881"/>
      <c r="R102" s="880"/>
      <c r="S102" s="880"/>
      <c r="T102" s="880"/>
    </row>
    <row r="103" spans="1:20" s="8" customFormat="1" ht="12" customHeight="1">
      <c r="A103" s="868" t="e">
        <v>#N/A</v>
      </c>
      <c r="B103" s="871" t="e">
        <v>#N/A</v>
      </c>
      <c r="C103" s="871" t="e">
        <v>#N/A</v>
      </c>
      <c r="D103" s="873" t="e">
        <v>#N/A</v>
      </c>
      <c r="E103" s="874" t="e">
        <v>#N/A</v>
      </c>
      <c r="F103" s="51" t="s">
        <v>831</v>
      </c>
      <c r="G103" s="60" t="s">
        <v>832</v>
      </c>
      <c r="H103" s="874" t="e">
        <v>#N/A</v>
      </c>
      <c r="I103" s="874" t="e">
        <v>#N/A</v>
      </c>
      <c r="J103" s="874" t="e">
        <v>#N/A</v>
      </c>
      <c r="K103" s="874" t="e">
        <v>#N/A</v>
      </c>
      <c r="L103" s="769" t="e">
        <v>#N/A</v>
      </c>
      <c r="M103" s="769" t="e">
        <v>#N/A</v>
      </c>
      <c r="N103" s="763" t="e">
        <v>#N/A</v>
      </c>
      <c r="O103" s="760" t="e">
        <v>#N/A</v>
      </c>
      <c r="P103" s="881"/>
      <c r="Q103" s="881"/>
      <c r="R103" s="880"/>
      <c r="S103" s="880"/>
      <c r="T103" s="880"/>
    </row>
    <row r="104" spans="1:20" s="8" customFormat="1" ht="12" customHeight="1">
      <c r="A104" s="869" t="e">
        <v>#N/A</v>
      </c>
      <c r="B104" s="872" t="e">
        <v>#N/A</v>
      </c>
      <c r="C104" s="872" t="e">
        <v>#N/A</v>
      </c>
      <c r="D104" s="873" t="e">
        <v>#N/A</v>
      </c>
      <c r="E104" s="875" t="e">
        <v>#N/A</v>
      </c>
      <c r="F104" s="51" t="s">
        <v>487</v>
      </c>
      <c r="G104" s="60" t="s">
        <v>4064</v>
      </c>
      <c r="H104" s="874" t="e">
        <v>#N/A</v>
      </c>
      <c r="I104" s="874" t="e">
        <v>#N/A</v>
      </c>
      <c r="J104" s="874" t="e">
        <v>#N/A</v>
      </c>
      <c r="K104" s="874" t="e">
        <v>#N/A</v>
      </c>
      <c r="L104" s="770" t="e">
        <v>#N/A</v>
      </c>
      <c r="M104" s="770" t="e">
        <v>#N/A</v>
      </c>
      <c r="N104" s="764" t="e">
        <v>#N/A</v>
      </c>
      <c r="O104" s="761" t="e">
        <v>#N/A</v>
      </c>
      <c r="P104" s="881"/>
      <c r="Q104" s="881"/>
      <c r="R104" s="880"/>
      <c r="S104" s="880"/>
      <c r="T104" s="880"/>
    </row>
    <row r="105" spans="1:20" s="8" customFormat="1" ht="64.5" customHeight="1">
      <c r="A105" s="812" t="s">
        <v>1594</v>
      </c>
      <c r="B105" s="876" t="s">
        <v>489</v>
      </c>
      <c r="C105" s="876" t="s">
        <v>4252</v>
      </c>
      <c r="D105" s="765" t="s">
        <v>3744</v>
      </c>
      <c r="E105" s="878" t="s">
        <v>28</v>
      </c>
      <c r="F105" s="51">
        <v>1</v>
      </c>
      <c r="G105" s="60" t="s">
        <v>490</v>
      </c>
      <c r="H105" s="887" t="s">
        <v>52</v>
      </c>
      <c r="I105" s="887" t="s">
        <v>101</v>
      </c>
      <c r="J105" s="887" t="s">
        <v>107</v>
      </c>
      <c r="K105" s="887" t="s">
        <v>5614</v>
      </c>
      <c r="L105" s="885" t="s">
        <v>1401</v>
      </c>
      <c r="M105" s="768" t="s">
        <v>7459</v>
      </c>
      <c r="N105" s="762" t="s">
        <v>16</v>
      </c>
      <c r="O105" s="759" t="s">
        <v>6103</v>
      </c>
      <c r="P105" s="878"/>
      <c r="Q105" s="878" t="s">
        <v>128</v>
      </c>
      <c r="R105" s="878" t="s">
        <v>128</v>
      </c>
      <c r="S105" s="878" t="s">
        <v>128</v>
      </c>
      <c r="T105" s="878" t="s">
        <v>3749</v>
      </c>
    </row>
    <row r="106" spans="1:20" s="8" customFormat="1" ht="52.5" customHeight="1">
      <c r="A106" s="813" t="e">
        <v>#N/A</v>
      </c>
      <c r="B106" s="877" t="e">
        <v>#N/A</v>
      </c>
      <c r="C106" s="877" t="e">
        <v>#N/A</v>
      </c>
      <c r="D106" s="766" t="e">
        <v>#N/A</v>
      </c>
      <c r="E106" s="879" t="e">
        <v>#N/A</v>
      </c>
      <c r="F106" s="51">
        <v>2</v>
      </c>
      <c r="G106" s="60" t="s">
        <v>492</v>
      </c>
      <c r="H106" s="888" t="e">
        <v>#N/A</v>
      </c>
      <c r="I106" s="888" t="e">
        <v>#N/A</v>
      </c>
      <c r="J106" s="888" t="e">
        <v>#N/A</v>
      </c>
      <c r="K106" s="888" t="e">
        <v>#N/A</v>
      </c>
      <c r="L106" s="886" t="e">
        <v>#N/A</v>
      </c>
      <c r="M106" s="769" t="e">
        <v>#N/A</v>
      </c>
      <c r="N106" s="763" t="e">
        <v>#N/A</v>
      </c>
      <c r="O106" s="760" t="e">
        <v>#N/A</v>
      </c>
      <c r="P106" s="879"/>
      <c r="Q106" s="879"/>
      <c r="R106" s="879"/>
      <c r="S106" s="879"/>
      <c r="T106" s="879"/>
    </row>
    <row r="107" spans="1:20" s="8" customFormat="1" ht="50.25" customHeight="1">
      <c r="A107" s="813" t="e">
        <v>#N/A</v>
      </c>
      <c r="B107" s="877" t="e">
        <v>#N/A</v>
      </c>
      <c r="C107" s="877" t="e">
        <v>#N/A</v>
      </c>
      <c r="D107" s="766" t="e">
        <v>#N/A</v>
      </c>
      <c r="E107" s="879" t="e">
        <v>#N/A</v>
      </c>
      <c r="F107" s="51">
        <v>3</v>
      </c>
      <c r="G107" s="60" t="s">
        <v>493</v>
      </c>
      <c r="H107" s="888" t="e">
        <v>#N/A</v>
      </c>
      <c r="I107" s="888" t="e">
        <v>#N/A</v>
      </c>
      <c r="J107" s="888" t="e">
        <v>#N/A</v>
      </c>
      <c r="K107" s="888" t="e">
        <v>#N/A</v>
      </c>
      <c r="L107" s="886" t="e">
        <v>#N/A</v>
      </c>
      <c r="M107" s="769" t="e">
        <v>#N/A</v>
      </c>
      <c r="N107" s="763" t="e">
        <v>#N/A</v>
      </c>
      <c r="O107" s="760" t="e">
        <v>#N/A</v>
      </c>
      <c r="P107" s="879"/>
      <c r="Q107" s="879"/>
      <c r="R107" s="879"/>
      <c r="S107" s="879"/>
      <c r="T107" s="879"/>
    </row>
    <row r="108" spans="1:20" s="8" customFormat="1" ht="12.75" customHeight="1">
      <c r="A108" s="812" t="s">
        <v>1595</v>
      </c>
      <c r="B108" s="860" t="s">
        <v>494</v>
      </c>
      <c r="C108" s="860" t="s">
        <v>4253</v>
      </c>
      <c r="D108" s="863" t="s">
        <v>495</v>
      </c>
      <c r="E108" s="865" t="s">
        <v>26</v>
      </c>
      <c r="F108" s="45" t="s">
        <v>496</v>
      </c>
      <c r="G108" s="60" t="s">
        <v>497</v>
      </c>
      <c r="H108" s="866" t="s">
        <v>52</v>
      </c>
      <c r="I108" s="866" t="s">
        <v>101</v>
      </c>
      <c r="J108" s="866" t="s">
        <v>107</v>
      </c>
      <c r="K108" s="864" t="s">
        <v>5614</v>
      </c>
      <c r="L108" s="768" t="s">
        <v>1399</v>
      </c>
      <c r="M108" s="768" t="s">
        <v>7460</v>
      </c>
      <c r="N108" s="762" t="s">
        <v>16</v>
      </c>
      <c r="O108" s="759" t="s">
        <v>6104</v>
      </c>
      <c r="P108" s="881"/>
      <c r="Q108" s="881" t="s">
        <v>128</v>
      </c>
      <c r="R108" s="880" t="s">
        <v>128</v>
      </c>
      <c r="S108" s="880" t="s">
        <v>128</v>
      </c>
      <c r="T108" s="880" t="s">
        <v>4106</v>
      </c>
    </row>
    <row r="109" spans="1:20" s="8" customFormat="1" ht="12.75" customHeight="1">
      <c r="A109" s="813" t="e">
        <v>#N/A</v>
      </c>
      <c r="B109" s="861" t="e">
        <v>#N/A</v>
      </c>
      <c r="C109" s="861" t="e">
        <v>#N/A</v>
      </c>
      <c r="D109" s="863" t="e">
        <v>#N/A</v>
      </c>
      <c r="E109" s="865" t="e">
        <v>#N/A</v>
      </c>
      <c r="F109" s="45" t="s">
        <v>499</v>
      </c>
      <c r="G109" s="60" t="s">
        <v>500</v>
      </c>
      <c r="H109" s="874" t="e">
        <v>#N/A</v>
      </c>
      <c r="I109" s="874" t="e">
        <v>#N/A</v>
      </c>
      <c r="J109" s="874" t="e">
        <v>#N/A</v>
      </c>
      <c r="K109" s="873" t="e">
        <v>#N/A</v>
      </c>
      <c r="L109" s="769" t="e">
        <v>#N/A</v>
      </c>
      <c r="M109" s="769" t="e">
        <v>#N/A</v>
      </c>
      <c r="N109" s="763" t="e">
        <v>#N/A</v>
      </c>
      <c r="O109" s="760" t="e">
        <v>#N/A</v>
      </c>
      <c r="P109" s="881"/>
      <c r="Q109" s="881"/>
      <c r="R109" s="880"/>
      <c r="S109" s="880"/>
      <c r="T109" s="880"/>
    </row>
    <row r="110" spans="1:20" s="8" customFormat="1" ht="12.75" customHeight="1">
      <c r="A110" s="813" t="e">
        <v>#N/A</v>
      </c>
      <c r="B110" s="861" t="e">
        <v>#N/A</v>
      </c>
      <c r="C110" s="861" t="e">
        <v>#N/A</v>
      </c>
      <c r="D110" s="863" t="e">
        <v>#N/A</v>
      </c>
      <c r="E110" s="865" t="e">
        <v>#N/A</v>
      </c>
      <c r="F110" s="45" t="s">
        <v>501</v>
      </c>
      <c r="G110" s="60" t="s">
        <v>502</v>
      </c>
      <c r="H110" s="874" t="e">
        <v>#N/A</v>
      </c>
      <c r="I110" s="874" t="e">
        <v>#N/A</v>
      </c>
      <c r="J110" s="874" t="e">
        <v>#N/A</v>
      </c>
      <c r="K110" s="873" t="e">
        <v>#N/A</v>
      </c>
      <c r="L110" s="769" t="e">
        <v>#N/A</v>
      </c>
      <c r="M110" s="769" t="e">
        <v>#N/A</v>
      </c>
      <c r="N110" s="763" t="e">
        <v>#N/A</v>
      </c>
      <c r="O110" s="760" t="e">
        <v>#N/A</v>
      </c>
      <c r="P110" s="881"/>
      <c r="Q110" s="881"/>
      <c r="R110" s="880"/>
      <c r="S110" s="880"/>
      <c r="T110" s="880"/>
    </row>
    <row r="111" spans="1:20" s="8" customFormat="1" ht="12.75" customHeight="1">
      <c r="A111" s="813" t="e">
        <v>#N/A</v>
      </c>
      <c r="B111" s="861" t="e">
        <v>#N/A</v>
      </c>
      <c r="C111" s="861" t="e">
        <v>#N/A</v>
      </c>
      <c r="D111" s="863" t="e">
        <v>#N/A</v>
      </c>
      <c r="E111" s="865" t="e">
        <v>#N/A</v>
      </c>
      <c r="F111" s="45" t="s">
        <v>503</v>
      </c>
      <c r="G111" s="60" t="s">
        <v>504</v>
      </c>
      <c r="H111" s="874" t="e">
        <v>#N/A</v>
      </c>
      <c r="I111" s="874" t="e">
        <v>#N/A</v>
      </c>
      <c r="J111" s="874" t="e">
        <v>#N/A</v>
      </c>
      <c r="K111" s="873" t="e">
        <v>#N/A</v>
      </c>
      <c r="L111" s="769" t="e">
        <v>#N/A</v>
      </c>
      <c r="M111" s="769" t="e">
        <v>#N/A</v>
      </c>
      <c r="N111" s="763" t="e">
        <v>#N/A</v>
      </c>
      <c r="O111" s="760" t="e">
        <v>#N/A</v>
      </c>
      <c r="P111" s="881"/>
      <c r="Q111" s="881"/>
      <c r="R111" s="880"/>
      <c r="S111" s="880"/>
      <c r="T111" s="880"/>
    </row>
    <row r="112" spans="1:20" s="8" customFormat="1" ht="12.75" customHeight="1">
      <c r="A112" s="813" t="e">
        <v>#N/A</v>
      </c>
      <c r="B112" s="861" t="e">
        <v>#N/A</v>
      </c>
      <c r="C112" s="861" t="e">
        <v>#N/A</v>
      </c>
      <c r="D112" s="863" t="e">
        <v>#N/A</v>
      </c>
      <c r="E112" s="865" t="e">
        <v>#N/A</v>
      </c>
      <c r="F112" s="45" t="s">
        <v>505</v>
      </c>
      <c r="G112" s="60" t="s">
        <v>506</v>
      </c>
      <c r="H112" s="874" t="e">
        <v>#N/A</v>
      </c>
      <c r="I112" s="874" t="e">
        <v>#N/A</v>
      </c>
      <c r="J112" s="874" t="e">
        <v>#N/A</v>
      </c>
      <c r="K112" s="873" t="e">
        <v>#N/A</v>
      </c>
      <c r="L112" s="769" t="e">
        <v>#N/A</v>
      </c>
      <c r="M112" s="769" t="e">
        <v>#N/A</v>
      </c>
      <c r="N112" s="763" t="e">
        <v>#N/A</v>
      </c>
      <c r="O112" s="760" t="e">
        <v>#N/A</v>
      </c>
      <c r="P112" s="881"/>
      <c r="Q112" s="881"/>
      <c r="R112" s="880"/>
      <c r="S112" s="880"/>
      <c r="T112" s="880"/>
    </row>
    <row r="113" spans="1:20" s="8" customFormat="1" ht="12.75" customHeight="1">
      <c r="A113" s="813" t="e">
        <v>#N/A</v>
      </c>
      <c r="B113" s="861" t="e">
        <v>#N/A</v>
      </c>
      <c r="C113" s="861" t="e">
        <v>#N/A</v>
      </c>
      <c r="D113" s="863" t="e">
        <v>#N/A</v>
      </c>
      <c r="E113" s="865" t="e">
        <v>#N/A</v>
      </c>
      <c r="F113" s="45" t="s">
        <v>507</v>
      </c>
      <c r="G113" s="60" t="s">
        <v>508</v>
      </c>
      <c r="H113" s="874" t="e">
        <v>#N/A</v>
      </c>
      <c r="I113" s="874" t="e">
        <v>#N/A</v>
      </c>
      <c r="J113" s="874" t="e">
        <v>#N/A</v>
      </c>
      <c r="K113" s="873" t="e">
        <v>#N/A</v>
      </c>
      <c r="L113" s="769" t="e">
        <v>#N/A</v>
      </c>
      <c r="M113" s="769" t="e">
        <v>#N/A</v>
      </c>
      <c r="N113" s="763" t="e">
        <v>#N/A</v>
      </c>
      <c r="O113" s="760" t="e">
        <v>#N/A</v>
      </c>
      <c r="P113" s="881"/>
      <c r="Q113" s="881"/>
      <c r="R113" s="880"/>
      <c r="S113" s="880"/>
      <c r="T113" s="880"/>
    </row>
    <row r="114" spans="1:20" s="8" customFormat="1" ht="12.75" customHeight="1">
      <c r="A114" s="813" t="e">
        <v>#N/A</v>
      </c>
      <c r="B114" s="861" t="e">
        <v>#N/A</v>
      </c>
      <c r="C114" s="861" t="e">
        <v>#N/A</v>
      </c>
      <c r="D114" s="863" t="e">
        <v>#N/A</v>
      </c>
      <c r="E114" s="865" t="e">
        <v>#N/A</v>
      </c>
      <c r="F114" s="45" t="s">
        <v>509</v>
      </c>
      <c r="G114" s="60" t="s">
        <v>510</v>
      </c>
      <c r="H114" s="874" t="e">
        <v>#N/A</v>
      </c>
      <c r="I114" s="874" t="e">
        <v>#N/A</v>
      </c>
      <c r="J114" s="874" t="e">
        <v>#N/A</v>
      </c>
      <c r="K114" s="873" t="e">
        <v>#N/A</v>
      </c>
      <c r="L114" s="769" t="e">
        <v>#N/A</v>
      </c>
      <c r="M114" s="769" t="e">
        <v>#N/A</v>
      </c>
      <c r="N114" s="763" t="e">
        <v>#N/A</v>
      </c>
      <c r="O114" s="760" t="e">
        <v>#N/A</v>
      </c>
      <c r="P114" s="881"/>
      <c r="Q114" s="881"/>
      <c r="R114" s="880"/>
      <c r="S114" s="880"/>
      <c r="T114" s="880"/>
    </row>
    <row r="115" spans="1:20" s="8" customFormat="1" ht="12.75" customHeight="1">
      <c r="A115" s="813" t="e">
        <v>#N/A</v>
      </c>
      <c r="B115" s="861" t="e">
        <v>#N/A</v>
      </c>
      <c r="C115" s="861" t="e">
        <v>#N/A</v>
      </c>
      <c r="D115" s="863" t="e">
        <v>#N/A</v>
      </c>
      <c r="E115" s="865" t="e">
        <v>#N/A</v>
      </c>
      <c r="F115" s="45" t="s">
        <v>511</v>
      </c>
      <c r="G115" s="60" t="s">
        <v>512</v>
      </c>
      <c r="H115" s="874" t="e">
        <v>#N/A</v>
      </c>
      <c r="I115" s="874" t="e">
        <v>#N/A</v>
      </c>
      <c r="J115" s="874" t="e">
        <v>#N/A</v>
      </c>
      <c r="K115" s="873" t="e">
        <v>#N/A</v>
      </c>
      <c r="L115" s="769" t="e">
        <v>#N/A</v>
      </c>
      <c r="M115" s="769" t="e">
        <v>#N/A</v>
      </c>
      <c r="N115" s="763" t="e">
        <v>#N/A</v>
      </c>
      <c r="O115" s="760" t="e">
        <v>#N/A</v>
      </c>
      <c r="P115" s="881"/>
      <c r="Q115" s="881"/>
      <c r="R115" s="880"/>
      <c r="S115" s="880"/>
      <c r="T115" s="880"/>
    </row>
    <row r="116" spans="1:20" s="8" customFormat="1" ht="12.75" customHeight="1">
      <c r="A116" s="813" t="e">
        <v>#N/A</v>
      </c>
      <c r="B116" s="861" t="e">
        <v>#N/A</v>
      </c>
      <c r="C116" s="861" t="e">
        <v>#N/A</v>
      </c>
      <c r="D116" s="863" t="e">
        <v>#N/A</v>
      </c>
      <c r="E116" s="865" t="e">
        <v>#N/A</v>
      </c>
      <c r="F116" s="45" t="s">
        <v>513</v>
      </c>
      <c r="G116" s="60" t="s">
        <v>514</v>
      </c>
      <c r="H116" s="874" t="e">
        <v>#N/A</v>
      </c>
      <c r="I116" s="874" t="e">
        <v>#N/A</v>
      </c>
      <c r="J116" s="874" t="e">
        <v>#N/A</v>
      </c>
      <c r="K116" s="873" t="e">
        <v>#N/A</v>
      </c>
      <c r="L116" s="769" t="e">
        <v>#N/A</v>
      </c>
      <c r="M116" s="769" t="e">
        <v>#N/A</v>
      </c>
      <c r="N116" s="763" t="e">
        <v>#N/A</v>
      </c>
      <c r="O116" s="760" t="e">
        <v>#N/A</v>
      </c>
      <c r="P116" s="881"/>
      <c r="Q116" s="881"/>
      <c r="R116" s="880"/>
      <c r="S116" s="880"/>
      <c r="T116" s="880"/>
    </row>
    <row r="117" spans="1:20" s="8" customFormat="1" ht="12.75" customHeight="1">
      <c r="A117" s="813" t="e">
        <v>#N/A</v>
      </c>
      <c r="B117" s="861" t="e">
        <v>#N/A</v>
      </c>
      <c r="C117" s="861" t="e">
        <v>#N/A</v>
      </c>
      <c r="D117" s="863" t="e">
        <v>#N/A</v>
      </c>
      <c r="E117" s="865" t="e">
        <v>#N/A</v>
      </c>
      <c r="F117" s="45" t="s">
        <v>515</v>
      </c>
      <c r="G117" s="60" t="s">
        <v>516</v>
      </c>
      <c r="H117" s="874" t="e">
        <v>#N/A</v>
      </c>
      <c r="I117" s="874" t="e">
        <v>#N/A</v>
      </c>
      <c r="J117" s="874" t="e">
        <v>#N/A</v>
      </c>
      <c r="K117" s="873" t="e">
        <v>#N/A</v>
      </c>
      <c r="L117" s="769" t="e">
        <v>#N/A</v>
      </c>
      <c r="M117" s="769" t="e">
        <v>#N/A</v>
      </c>
      <c r="N117" s="763" t="e">
        <v>#N/A</v>
      </c>
      <c r="O117" s="760" t="e">
        <v>#N/A</v>
      </c>
      <c r="P117" s="881"/>
      <c r="Q117" s="881"/>
      <c r="R117" s="880"/>
      <c r="S117" s="880"/>
      <c r="T117" s="880"/>
    </row>
    <row r="118" spans="1:20" s="8" customFormat="1" ht="12.75" customHeight="1">
      <c r="A118" s="813" t="e">
        <v>#N/A</v>
      </c>
      <c r="B118" s="861" t="e">
        <v>#N/A</v>
      </c>
      <c r="C118" s="861" t="e">
        <v>#N/A</v>
      </c>
      <c r="D118" s="863" t="e">
        <v>#N/A</v>
      </c>
      <c r="E118" s="865" t="e">
        <v>#N/A</v>
      </c>
      <c r="F118" s="45" t="s">
        <v>517</v>
      </c>
      <c r="G118" s="60" t="s">
        <v>518</v>
      </c>
      <c r="H118" s="874" t="e">
        <v>#N/A</v>
      </c>
      <c r="I118" s="874" t="e">
        <v>#N/A</v>
      </c>
      <c r="J118" s="874" t="e">
        <v>#N/A</v>
      </c>
      <c r="K118" s="873" t="e">
        <v>#N/A</v>
      </c>
      <c r="L118" s="769" t="e">
        <v>#N/A</v>
      </c>
      <c r="M118" s="769" t="e">
        <v>#N/A</v>
      </c>
      <c r="N118" s="763" t="e">
        <v>#N/A</v>
      </c>
      <c r="O118" s="760" t="e">
        <v>#N/A</v>
      </c>
      <c r="P118" s="881"/>
      <c r="Q118" s="881"/>
      <c r="R118" s="880"/>
      <c r="S118" s="880"/>
      <c r="T118" s="880"/>
    </row>
    <row r="119" spans="1:20" s="8" customFormat="1" ht="12.75" customHeight="1">
      <c r="A119" s="813" t="e">
        <v>#N/A</v>
      </c>
      <c r="B119" s="861" t="e">
        <v>#N/A</v>
      </c>
      <c r="C119" s="861" t="e">
        <v>#N/A</v>
      </c>
      <c r="D119" s="863" t="e">
        <v>#N/A</v>
      </c>
      <c r="E119" s="865" t="e">
        <v>#N/A</v>
      </c>
      <c r="F119" s="45" t="s">
        <v>519</v>
      </c>
      <c r="G119" s="60" t="s">
        <v>520</v>
      </c>
      <c r="H119" s="874" t="e">
        <v>#N/A</v>
      </c>
      <c r="I119" s="874" t="e">
        <v>#N/A</v>
      </c>
      <c r="J119" s="874" t="e">
        <v>#N/A</v>
      </c>
      <c r="K119" s="873" t="e">
        <v>#N/A</v>
      </c>
      <c r="L119" s="769" t="e">
        <v>#N/A</v>
      </c>
      <c r="M119" s="769" t="e">
        <v>#N/A</v>
      </c>
      <c r="N119" s="763" t="e">
        <v>#N/A</v>
      </c>
      <c r="O119" s="760" t="e">
        <v>#N/A</v>
      </c>
      <c r="P119" s="881"/>
      <c r="Q119" s="881"/>
      <c r="R119" s="880"/>
      <c r="S119" s="880"/>
      <c r="T119" s="880"/>
    </row>
    <row r="120" spans="1:20" s="8" customFormat="1" ht="12.75" customHeight="1">
      <c r="A120" s="813" t="e">
        <v>#N/A</v>
      </c>
      <c r="B120" s="861" t="e">
        <v>#N/A</v>
      </c>
      <c r="C120" s="861" t="e">
        <v>#N/A</v>
      </c>
      <c r="D120" s="863" t="e">
        <v>#N/A</v>
      </c>
      <c r="E120" s="865" t="e">
        <v>#N/A</v>
      </c>
      <c r="F120" s="45" t="s">
        <v>521</v>
      </c>
      <c r="G120" s="60" t="s">
        <v>522</v>
      </c>
      <c r="H120" s="874" t="e">
        <v>#N/A</v>
      </c>
      <c r="I120" s="874" t="e">
        <v>#N/A</v>
      </c>
      <c r="J120" s="874" t="e">
        <v>#N/A</v>
      </c>
      <c r="K120" s="873" t="e">
        <v>#N/A</v>
      </c>
      <c r="L120" s="769" t="e">
        <v>#N/A</v>
      </c>
      <c r="M120" s="769" t="e">
        <v>#N/A</v>
      </c>
      <c r="N120" s="763" t="e">
        <v>#N/A</v>
      </c>
      <c r="O120" s="760" t="e">
        <v>#N/A</v>
      </c>
      <c r="P120" s="881"/>
      <c r="Q120" s="881"/>
      <c r="R120" s="880"/>
      <c r="S120" s="880"/>
      <c r="T120" s="880"/>
    </row>
    <row r="121" spans="1:20" s="8" customFormat="1" ht="12.75" customHeight="1">
      <c r="A121" s="813" t="e">
        <v>#N/A</v>
      </c>
      <c r="B121" s="861" t="e">
        <v>#N/A</v>
      </c>
      <c r="C121" s="861" t="e">
        <v>#N/A</v>
      </c>
      <c r="D121" s="863" t="e">
        <v>#N/A</v>
      </c>
      <c r="E121" s="865" t="e">
        <v>#N/A</v>
      </c>
      <c r="F121" s="45" t="s">
        <v>523</v>
      </c>
      <c r="G121" s="60" t="s">
        <v>524</v>
      </c>
      <c r="H121" s="874" t="e">
        <v>#N/A</v>
      </c>
      <c r="I121" s="874" t="e">
        <v>#N/A</v>
      </c>
      <c r="J121" s="874" t="e">
        <v>#N/A</v>
      </c>
      <c r="K121" s="873" t="e">
        <v>#N/A</v>
      </c>
      <c r="L121" s="769" t="e">
        <v>#N/A</v>
      </c>
      <c r="M121" s="769" t="e">
        <v>#N/A</v>
      </c>
      <c r="N121" s="763" t="e">
        <v>#N/A</v>
      </c>
      <c r="O121" s="760" t="e">
        <v>#N/A</v>
      </c>
      <c r="P121" s="881"/>
      <c r="Q121" s="881"/>
      <c r="R121" s="880"/>
      <c r="S121" s="880"/>
      <c r="T121" s="880"/>
    </row>
    <row r="122" spans="1:20" s="8" customFormat="1" ht="12.75" customHeight="1">
      <c r="A122" s="813" t="e">
        <v>#N/A</v>
      </c>
      <c r="B122" s="861" t="e">
        <v>#N/A</v>
      </c>
      <c r="C122" s="861" t="e">
        <v>#N/A</v>
      </c>
      <c r="D122" s="863" t="e">
        <v>#N/A</v>
      </c>
      <c r="E122" s="865" t="e">
        <v>#N/A</v>
      </c>
      <c r="F122" s="45" t="s">
        <v>525</v>
      </c>
      <c r="G122" s="60" t="s">
        <v>526</v>
      </c>
      <c r="H122" s="874" t="e">
        <v>#N/A</v>
      </c>
      <c r="I122" s="874" t="e">
        <v>#N/A</v>
      </c>
      <c r="J122" s="874" t="e">
        <v>#N/A</v>
      </c>
      <c r="K122" s="873" t="e">
        <v>#N/A</v>
      </c>
      <c r="L122" s="769" t="e">
        <v>#N/A</v>
      </c>
      <c r="M122" s="769" t="e">
        <v>#N/A</v>
      </c>
      <c r="N122" s="763" t="e">
        <v>#N/A</v>
      </c>
      <c r="O122" s="760" t="e">
        <v>#N/A</v>
      </c>
      <c r="P122" s="881"/>
      <c r="Q122" s="881"/>
      <c r="R122" s="880"/>
      <c r="S122" s="880"/>
      <c r="T122" s="880"/>
    </row>
    <row r="123" spans="1:20" s="8" customFormat="1" ht="12.75" customHeight="1">
      <c r="A123" s="813" t="e">
        <v>#N/A</v>
      </c>
      <c r="B123" s="861" t="e">
        <v>#N/A</v>
      </c>
      <c r="C123" s="861" t="e">
        <v>#N/A</v>
      </c>
      <c r="D123" s="863" t="e">
        <v>#N/A</v>
      </c>
      <c r="E123" s="865" t="e">
        <v>#N/A</v>
      </c>
      <c r="F123" s="45" t="s">
        <v>527</v>
      </c>
      <c r="G123" s="60" t="s">
        <v>528</v>
      </c>
      <c r="H123" s="874" t="e">
        <v>#N/A</v>
      </c>
      <c r="I123" s="874" t="e">
        <v>#N/A</v>
      </c>
      <c r="J123" s="874" t="e">
        <v>#N/A</v>
      </c>
      <c r="K123" s="873" t="e">
        <v>#N/A</v>
      </c>
      <c r="L123" s="769" t="e">
        <v>#N/A</v>
      </c>
      <c r="M123" s="769" t="e">
        <v>#N/A</v>
      </c>
      <c r="N123" s="763" t="e">
        <v>#N/A</v>
      </c>
      <c r="O123" s="760" t="e">
        <v>#N/A</v>
      </c>
      <c r="P123" s="881"/>
      <c r="Q123" s="881"/>
      <c r="R123" s="880"/>
      <c r="S123" s="880"/>
      <c r="T123" s="880"/>
    </row>
    <row r="124" spans="1:20" s="8" customFormat="1" ht="12.75" customHeight="1">
      <c r="A124" s="813" t="e">
        <v>#N/A</v>
      </c>
      <c r="B124" s="861" t="e">
        <v>#N/A</v>
      </c>
      <c r="C124" s="861" t="e">
        <v>#N/A</v>
      </c>
      <c r="D124" s="863" t="e">
        <v>#N/A</v>
      </c>
      <c r="E124" s="865" t="e">
        <v>#N/A</v>
      </c>
      <c r="F124" s="45" t="s">
        <v>529</v>
      </c>
      <c r="G124" s="60" t="s">
        <v>530</v>
      </c>
      <c r="H124" s="874" t="e">
        <v>#N/A</v>
      </c>
      <c r="I124" s="874" t="e">
        <v>#N/A</v>
      </c>
      <c r="J124" s="874" t="e">
        <v>#N/A</v>
      </c>
      <c r="K124" s="873" t="e">
        <v>#N/A</v>
      </c>
      <c r="L124" s="769" t="e">
        <v>#N/A</v>
      </c>
      <c r="M124" s="769" t="e">
        <v>#N/A</v>
      </c>
      <c r="N124" s="763" t="e">
        <v>#N/A</v>
      </c>
      <c r="O124" s="760" t="e">
        <v>#N/A</v>
      </c>
      <c r="P124" s="881"/>
      <c r="Q124" s="881"/>
      <c r="R124" s="880"/>
      <c r="S124" s="880"/>
      <c r="T124" s="880"/>
    </row>
    <row r="125" spans="1:20" s="8" customFormat="1" ht="12.75" customHeight="1">
      <c r="A125" s="813" t="e">
        <v>#N/A</v>
      </c>
      <c r="B125" s="861" t="e">
        <v>#N/A</v>
      </c>
      <c r="C125" s="861" t="e">
        <v>#N/A</v>
      </c>
      <c r="D125" s="863" t="e">
        <v>#N/A</v>
      </c>
      <c r="E125" s="865" t="e">
        <v>#N/A</v>
      </c>
      <c r="F125" s="45" t="s">
        <v>531</v>
      </c>
      <c r="G125" s="60" t="s">
        <v>532</v>
      </c>
      <c r="H125" s="874" t="e">
        <v>#N/A</v>
      </c>
      <c r="I125" s="874" t="e">
        <v>#N/A</v>
      </c>
      <c r="J125" s="874" t="e">
        <v>#N/A</v>
      </c>
      <c r="K125" s="873" t="e">
        <v>#N/A</v>
      </c>
      <c r="L125" s="769" t="e">
        <v>#N/A</v>
      </c>
      <c r="M125" s="769" t="e">
        <v>#N/A</v>
      </c>
      <c r="N125" s="763" t="e">
        <v>#N/A</v>
      </c>
      <c r="O125" s="760" t="e">
        <v>#N/A</v>
      </c>
      <c r="P125" s="881"/>
      <c r="Q125" s="881"/>
      <c r="R125" s="880"/>
      <c r="S125" s="880"/>
      <c r="T125" s="880"/>
    </row>
    <row r="126" spans="1:20" s="8" customFormat="1" ht="12.75" customHeight="1">
      <c r="A126" s="813" t="e">
        <v>#N/A</v>
      </c>
      <c r="B126" s="861" t="e">
        <v>#N/A</v>
      </c>
      <c r="C126" s="861" t="e">
        <v>#N/A</v>
      </c>
      <c r="D126" s="863" t="e">
        <v>#N/A</v>
      </c>
      <c r="E126" s="865" t="e">
        <v>#N/A</v>
      </c>
      <c r="F126" s="45" t="s">
        <v>533</v>
      </c>
      <c r="G126" s="60" t="s">
        <v>534</v>
      </c>
      <c r="H126" s="874" t="e">
        <v>#N/A</v>
      </c>
      <c r="I126" s="874" t="e">
        <v>#N/A</v>
      </c>
      <c r="J126" s="874" t="e">
        <v>#N/A</v>
      </c>
      <c r="K126" s="873" t="e">
        <v>#N/A</v>
      </c>
      <c r="L126" s="769" t="e">
        <v>#N/A</v>
      </c>
      <c r="M126" s="769" t="e">
        <v>#N/A</v>
      </c>
      <c r="N126" s="763" t="e">
        <v>#N/A</v>
      </c>
      <c r="O126" s="760" t="e">
        <v>#N/A</v>
      </c>
      <c r="P126" s="881"/>
      <c r="Q126" s="881"/>
      <c r="R126" s="880"/>
      <c r="S126" s="880"/>
      <c r="T126" s="880"/>
    </row>
    <row r="127" spans="1:20" s="8" customFormat="1" ht="12.75" customHeight="1">
      <c r="A127" s="813" t="e">
        <v>#N/A</v>
      </c>
      <c r="B127" s="861" t="e">
        <v>#N/A</v>
      </c>
      <c r="C127" s="861" t="e">
        <v>#N/A</v>
      </c>
      <c r="D127" s="863" t="e">
        <v>#N/A</v>
      </c>
      <c r="E127" s="865" t="e">
        <v>#N/A</v>
      </c>
      <c r="F127" s="45" t="s">
        <v>535</v>
      </c>
      <c r="G127" s="60" t="s">
        <v>536</v>
      </c>
      <c r="H127" s="874" t="e">
        <v>#N/A</v>
      </c>
      <c r="I127" s="874" t="e">
        <v>#N/A</v>
      </c>
      <c r="J127" s="874" t="e">
        <v>#N/A</v>
      </c>
      <c r="K127" s="873" t="e">
        <v>#N/A</v>
      </c>
      <c r="L127" s="769" t="e">
        <v>#N/A</v>
      </c>
      <c r="M127" s="769" t="e">
        <v>#N/A</v>
      </c>
      <c r="N127" s="763" t="e">
        <v>#N/A</v>
      </c>
      <c r="O127" s="760" t="e">
        <v>#N/A</v>
      </c>
      <c r="P127" s="881"/>
      <c r="Q127" s="881"/>
      <c r="R127" s="880"/>
      <c r="S127" s="880"/>
      <c r="T127" s="880"/>
    </row>
    <row r="128" spans="1:20" s="8" customFormat="1" ht="12.75" customHeight="1">
      <c r="A128" s="813" t="e">
        <v>#N/A</v>
      </c>
      <c r="B128" s="861" t="e">
        <v>#N/A</v>
      </c>
      <c r="C128" s="861" t="e">
        <v>#N/A</v>
      </c>
      <c r="D128" s="863" t="e">
        <v>#N/A</v>
      </c>
      <c r="E128" s="865" t="e">
        <v>#N/A</v>
      </c>
      <c r="F128" s="45" t="s">
        <v>537</v>
      </c>
      <c r="G128" s="60" t="s">
        <v>538</v>
      </c>
      <c r="H128" s="874" t="e">
        <v>#N/A</v>
      </c>
      <c r="I128" s="874" t="e">
        <v>#N/A</v>
      </c>
      <c r="J128" s="874" t="e">
        <v>#N/A</v>
      </c>
      <c r="K128" s="873" t="e">
        <v>#N/A</v>
      </c>
      <c r="L128" s="769" t="e">
        <v>#N/A</v>
      </c>
      <c r="M128" s="769" t="e">
        <v>#N/A</v>
      </c>
      <c r="N128" s="763" t="e">
        <v>#N/A</v>
      </c>
      <c r="O128" s="760" t="e">
        <v>#N/A</v>
      </c>
      <c r="P128" s="881"/>
      <c r="Q128" s="881"/>
      <c r="R128" s="880"/>
      <c r="S128" s="880"/>
      <c r="T128" s="880"/>
    </row>
    <row r="129" spans="1:20" s="8" customFormat="1" ht="12.75" customHeight="1">
      <c r="A129" s="813" t="e">
        <v>#N/A</v>
      </c>
      <c r="B129" s="861" t="e">
        <v>#N/A</v>
      </c>
      <c r="C129" s="861" t="e">
        <v>#N/A</v>
      </c>
      <c r="D129" s="863" t="e">
        <v>#N/A</v>
      </c>
      <c r="E129" s="865" t="e">
        <v>#N/A</v>
      </c>
      <c r="F129" s="45" t="s">
        <v>539</v>
      </c>
      <c r="G129" s="60" t="s">
        <v>540</v>
      </c>
      <c r="H129" s="874" t="e">
        <v>#N/A</v>
      </c>
      <c r="I129" s="874" t="e">
        <v>#N/A</v>
      </c>
      <c r="J129" s="874" t="e">
        <v>#N/A</v>
      </c>
      <c r="K129" s="873" t="e">
        <v>#N/A</v>
      </c>
      <c r="L129" s="769" t="e">
        <v>#N/A</v>
      </c>
      <c r="M129" s="769" t="e">
        <v>#N/A</v>
      </c>
      <c r="N129" s="763" t="e">
        <v>#N/A</v>
      </c>
      <c r="O129" s="760" t="e">
        <v>#N/A</v>
      </c>
      <c r="P129" s="881"/>
      <c r="Q129" s="881"/>
      <c r="R129" s="880"/>
      <c r="S129" s="880"/>
      <c r="T129" s="880"/>
    </row>
    <row r="130" spans="1:20" s="8" customFormat="1" ht="12.75" customHeight="1">
      <c r="A130" s="813" t="e">
        <v>#N/A</v>
      </c>
      <c r="B130" s="861" t="e">
        <v>#N/A</v>
      </c>
      <c r="C130" s="861" t="e">
        <v>#N/A</v>
      </c>
      <c r="D130" s="863" t="e">
        <v>#N/A</v>
      </c>
      <c r="E130" s="865" t="e">
        <v>#N/A</v>
      </c>
      <c r="F130" s="45" t="s">
        <v>541</v>
      </c>
      <c r="G130" s="60" t="s">
        <v>542</v>
      </c>
      <c r="H130" s="874" t="e">
        <v>#N/A</v>
      </c>
      <c r="I130" s="874" t="e">
        <v>#N/A</v>
      </c>
      <c r="J130" s="874" t="e">
        <v>#N/A</v>
      </c>
      <c r="K130" s="873" t="e">
        <v>#N/A</v>
      </c>
      <c r="L130" s="769" t="e">
        <v>#N/A</v>
      </c>
      <c r="M130" s="769" t="e">
        <v>#N/A</v>
      </c>
      <c r="N130" s="763" t="e">
        <v>#N/A</v>
      </c>
      <c r="O130" s="760" t="e">
        <v>#N/A</v>
      </c>
      <c r="P130" s="881"/>
      <c r="Q130" s="881"/>
      <c r="R130" s="880"/>
      <c r="S130" s="880"/>
      <c r="T130" s="880"/>
    </row>
    <row r="131" spans="1:20" s="8" customFormat="1" ht="12.75" customHeight="1">
      <c r="A131" s="813" t="e">
        <v>#N/A</v>
      </c>
      <c r="B131" s="861" t="e">
        <v>#N/A</v>
      </c>
      <c r="C131" s="861" t="e">
        <v>#N/A</v>
      </c>
      <c r="D131" s="863" t="e">
        <v>#N/A</v>
      </c>
      <c r="E131" s="865" t="e">
        <v>#N/A</v>
      </c>
      <c r="F131" s="45" t="s">
        <v>543</v>
      </c>
      <c r="G131" s="60" t="s">
        <v>544</v>
      </c>
      <c r="H131" s="874" t="e">
        <v>#N/A</v>
      </c>
      <c r="I131" s="874" t="e">
        <v>#N/A</v>
      </c>
      <c r="J131" s="874" t="e">
        <v>#N/A</v>
      </c>
      <c r="K131" s="873" t="e">
        <v>#N/A</v>
      </c>
      <c r="L131" s="769" t="e">
        <v>#N/A</v>
      </c>
      <c r="M131" s="769" t="e">
        <v>#N/A</v>
      </c>
      <c r="N131" s="763" t="e">
        <v>#N/A</v>
      </c>
      <c r="O131" s="760" t="e">
        <v>#N/A</v>
      </c>
      <c r="P131" s="881"/>
      <c r="Q131" s="881"/>
      <c r="R131" s="880"/>
      <c r="S131" s="880"/>
      <c r="T131" s="880"/>
    </row>
    <row r="132" spans="1:20" s="8" customFormat="1" ht="12.75" customHeight="1">
      <c r="A132" s="813" t="e">
        <v>#N/A</v>
      </c>
      <c r="B132" s="861" t="e">
        <v>#N/A</v>
      </c>
      <c r="C132" s="861" t="e">
        <v>#N/A</v>
      </c>
      <c r="D132" s="863" t="e">
        <v>#N/A</v>
      </c>
      <c r="E132" s="865" t="e">
        <v>#N/A</v>
      </c>
      <c r="F132" s="45" t="s">
        <v>545</v>
      </c>
      <c r="G132" s="60" t="s">
        <v>546</v>
      </c>
      <c r="H132" s="874" t="e">
        <v>#N/A</v>
      </c>
      <c r="I132" s="874" t="e">
        <v>#N/A</v>
      </c>
      <c r="J132" s="874" t="e">
        <v>#N/A</v>
      </c>
      <c r="K132" s="873" t="e">
        <v>#N/A</v>
      </c>
      <c r="L132" s="769" t="e">
        <v>#N/A</v>
      </c>
      <c r="M132" s="769" t="e">
        <v>#N/A</v>
      </c>
      <c r="N132" s="763" t="e">
        <v>#N/A</v>
      </c>
      <c r="O132" s="760" t="e">
        <v>#N/A</v>
      </c>
      <c r="P132" s="881"/>
      <c r="Q132" s="881"/>
      <c r="R132" s="880"/>
      <c r="S132" s="880"/>
      <c r="T132" s="880"/>
    </row>
    <row r="133" spans="1:20" s="8" customFormat="1" ht="12.75" customHeight="1">
      <c r="A133" s="813" t="e">
        <v>#N/A</v>
      </c>
      <c r="B133" s="861" t="e">
        <v>#N/A</v>
      </c>
      <c r="C133" s="861" t="e">
        <v>#N/A</v>
      </c>
      <c r="D133" s="863" t="e">
        <v>#N/A</v>
      </c>
      <c r="E133" s="865" t="e">
        <v>#N/A</v>
      </c>
      <c r="F133" s="45" t="s">
        <v>547</v>
      </c>
      <c r="G133" s="60" t="s">
        <v>548</v>
      </c>
      <c r="H133" s="874" t="e">
        <v>#N/A</v>
      </c>
      <c r="I133" s="874" t="e">
        <v>#N/A</v>
      </c>
      <c r="J133" s="874" t="e">
        <v>#N/A</v>
      </c>
      <c r="K133" s="873" t="e">
        <v>#N/A</v>
      </c>
      <c r="L133" s="769" t="e">
        <v>#N/A</v>
      </c>
      <c r="M133" s="769" t="e">
        <v>#N/A</v>
      </c>
      <c r="N133" s="763" t="e">
        <v>#N/A</v>
      </c>
      <c r="O133" s="760" t="e">
        <v>#N/A</v>
      </c>
      <c r="P133" s="881"/>
      <c r="Q133" s="881"/>
      <c r="R133" s="880"/>
      <c r="S133" s="880"/>
      <c r="T133" s="880"/>
    </row>
    <row r="134" spans="1:20" s="8" customFormat="1" ht="12.75" customHeight="1">
      <c r="A134" s="813" t="e">
        <v>#N/A</v>
      </c>
      <c r="B134" s="861" t="e">
        <v>#N/A</v>
      </c>
      <c r="C134" s="861" t="e">
        <v>#N/A</v>
      </c>
      <c r="D134" s="863" t="e">
        <v>#N/A</v>
      </c>
      <c r="E134" s="865" t="e">
        <v>#N/A</v>
      </c>
      <c r="F134" s="45" t="s">
        <v>549</v>
      </c>
      <c r="G134" s="60" t="s">
        <v>550</v>
      </c>
      <c r="H134" s="874" t="e">
        <v>#N/A</v>
      </c>
      <c r="I134" s="874" t="e">
        <v>#N/A</v>
      </c>
      <c r="J134" s="874" t="e">
        <v>#N/A</v>
      </c>
      <c r="K134" s="873" t="e">
        <v>#N/A</v>
      </c>
      <c r="L134" s="769" t="e">
        <v>#N/A</v>
      </c>
      <c r="M134" s="769" t="e">
        <v>#N/A</v>
      </c>
      <c r="N134" s="763" t="e">
        <v>#N/A</v>
      </c>
      <c r="O134" s="760" t="e">
        <v>#N/A</v>
      </c>
      <c r="P134" s="881"/>
      <c r="Q134" s="881"/>
      <c r="R134" s="880"/>
      <c r="S134" s="880"/>
      <c r="T134" s="880"/>
    </row>
    <row r="135" spans="1:20" s="8" customFormat="1" ht="12.75" customHeight="1">
      <c r="A135" s="813" t="e">
        <v>#N/A</v>
      </c>
      <c r="B135" s="861" t="e">
        <v>#N/A</v>
      </c>
      <c r="C135" s="861" t="e">
        <v>#N/A</v>
      </c>
      <c r="D135" s="863" t="e">
        <v>#N/A</v>
      </c>
      <c r="E135" s="865" t="e">
        <v>#N/A</v>
      </c>
      <c r="F135" s="45" t="s">
        <v>551</v>
      </c>
      <c r="G135" s="60" t="s">
        <v>552</v>
      </c>
      <c r="H135" s="874" t="e">
        <v>#N/A</v>
      </c>
      <c r="I135" s="874" t="e">
        <v>#N/A</v>
      </c>
      <c r="J135" s="874" t="e">
        <v>#N/A</v>
      </c>
      <c r="K135" s="873" t="e">
        <v>#N/A</v>
      </c>
      <c r="L135" s="769" t="e">
        <v>#N/A</v>
      </c>
      <c r="M135" s="769" t="e">
        <v>#N/A</v>
      </c>
      <c r="N135" s="763" t="e">
        <v>#N/A</v>
      </c>
      <c r="O135" s="760" t="e">
        <v>#N/A</v>
      </c>
      <c r="P135" s="881"/>
      <c r="Q135" s="881"/>
      <c r="R135" s="880"/>
      <c r="S135" s="880"/>
      <c r="T135" s="880"/>
    </row>
    <row r="136" spans="1:20" s="8" customFormat="1" ht="12.75" customHeight="1">
      <c r="A136" s="813" t="e">
        <v>#N/A</v>
      </c>
      <c r="B136" s="861" t="e">
        <v>#N/A</v>
      </c>
      <c r="C136" s="861" t="e">
        <v>#N/A</v>
      </c>
      <c r="D136" s="863" t="e">
        <v>#N/A</v>
      </c>
      <c r="E136" s="865" t="e">
        <v>#N/A</v>
      </c>
      <c r="F136" s="45" t="s">
        <v>553</v>
      </c>
      <c r="G136" s="60" t="s">
        <v>554</v>
      </c>
      <c r="H136" s="874" t="e">
        <v>#N/A</v>
      </c>
      <c r="I136" s="874" t="e">
        <v>#N/A</v>
      </c>
      <c r="J136" s="874" t="e">
        <v>#N/A</v>
      </c>
      <c r="K136" s="873" t="e">
        <v>#N/A</v>
      </c>
      <c r="L136" s="769" t="e">
        <v>#N/A</v>
      </c>
      <c r="M136" s="769" t="e">
        <v>#N/A</v>
      </c>
      <c r="N136" s="763" t="e">
        <v>#N/A</v>
      </c>
      <c r="O136" s="760" t="e">
        <v>#N/A</v>
      </c>
      <c r="P136" s="881"/>
      <c r="Q136" s="881"/>
      <c r="R136" s="880"/>
      <c r="S136" s="880"/>
      <c r="T136" s="880"/>
    </row>
    <row r="137" spans="1:20" s="8" customFormat="1" ht="12.75" customHeight="1">
      <c r="A137" s="813" t="e">
        <v>#N/A</v>
      </c>
      <c r="B137" s="861" t="e">
        <v>#N/A</v>
      </c>
      <c r="C137" s="861" t="e">
        <v>#N/A</v>
      </c>
      <c r="D137" s="863" t="e">
        <v>#N/A</v>
      </c>
      <c r="E137" s="865" t="e">
        <v>#N/A</v>
      </c>
      <c r="F137" s="45" t="s">
        <v>555</v>
      </c>
      <c r="G137" s="60" t="s">
        <v>556</v>
      </c>
      <c r="H137" s="874" t="e">
        <v>#N/A</v>
      </c>
      <c r="I137" s="874" t="e">
        <v>#N/A</v>
      </c>
      <c r="J137" s="874" t="e">
        <v>#N/A</v>
      </c>
      <c r="K137" s="873" t="e">
        <v>#N/A</v>
      </c>
      <c r="L137" s="769" t="e">
        <v>#N/A</v>
      </c>
      <c r="M137" s="769" t="e">
        <v>#N/A</v>
      </c>
      <c r="N137" s="763" t="e">
        <v>#N/A</v>
      </c>
      <c r="O137" s="760" t="e">
        <v>#N/A</v>
      </c>
      <c r="P137" s="881"/>
      <c r="Q137" s="881"/>
      <c r="R137" s="880"/>
      <c r="S137" s="880"/>
      <c r="T137" s="880"/>
    </row>
    <row r="138" spans="1:20" s="8" customFormat="1" ht="12.75" customHeight="1">
      <c r="A138" s="813" t="e">
        <v>#N/A</v>
      </c>
      <c r="B138" s="861" t="e">
        <v>#N/A</v>
      </c>
      <c r="C138" s="861" t="e">
        <v>#N/A</v>
      </c>
      <c r="D138" s="863" t="e">
        <v>#N/A</v>
      </c>
      <c r="E138" s="865" t="e">
        <v>#N/A</v>
      </c>
      <c r="F138" s="45" t="s">
        <v>557</v>
      </c>
      <c r="G138" s="60" t="s">
        <v>558</v>
      </c>
      <c r="H138" s="874" t="e">
        <v>#N/A</v>
      </c>
      <c r="I138" s="874" t="e">
        <v>#N/A</v>
      </c>
      <c r="J138" s="874" t="e">
        <v>#N/A</v>
      </c>
      <c r="K138" s="873" t="e">
        <v>#N/A</v>
      </c>
      <c r="L138" s="769" t="e">
        <v>#N/A</v>
      </c>
      <c r="M138" s="769" t="e">
        <v>#N/A</v>
      </c>
      <c r="N138" s="763" t="e">
        <v>#N/A</v>
      </c>
      <c r="O138" s="760" t="e">
        <v>#N/A</v>
      </c>
      <c r="P138" s="881"/>
      <c r="Q138" s="881"/>
      <c r="R138" s="880"/>
      <c r="S138" s="880"/>
      <c r="T138" s="880"/>
    </row>
    <row r="139" spans="1:20" s="8" customFormat="1" ht="12.75" customHeight="1">
      <c r="A139" s="813" t="e">
        <v>#N/A</v>
      </c>
      <c r="B139" s="861" t="e">
        <v>#N/A</v>
      </c>
      <c r="C139" s="861" t="e">
        <v>#N/A</v>
      </c>
      <c r="D139" s="863" t="e">
        <v>#N/A</v>
      </c>
      <c r="E139" s="865" t="e">
        <v>#N/A</v>
      </c>
      <c r="F139" s="45" t="s">
        <v>559</v>
      </c>
      <c r="G139" s="60" t="s">
        <v>560</v>
      </c>
      <c r="H139" s="874" t="e">
        <v>#N/A</v>
      </c>
      <c r="I139" s="874" t="e">
        <v>#N/A</v>
      </c>
      <c r="J139" s="874" t="e">
        <v>#N/A</v>
      </c>
      <c r="K139" s="873" t="e">
        <v>#N/A</v>
      </c>
      <c r="L139" s="769" t="e">
        <v>#N/A</v>
      </c>
      <c r="M139" s="769" t="e">
        <v>#N/A</v>
      </c>
      <c r="N139" s="763" t="e">
        <v>#N/A</v>
      </c>
      <c r="O139" s="760" t="e">
        <v>#N/A</v>
      </c>
      <c r="P139" s="881"/>
      <c r="Q139" s="881"/>
      <c r="R139" s="880"/>
      <c r="S139" s="880"/>
      <c r="T139" s="880"/>
    </row>
    <row r="140" spans="1:20" s="8" customFormat="1" ht="12.75" customHeight="1">
      <c r="A140" s="813" t="e">
        <v>#N/A</v>
      </c>
      <c r="B140" s="861" t="e">
        <v>#N/A</v>
      </c>
      <c r="C140" s="861" t="e">
        <v>#N/A</v>
      </c>
      <c r="D140" s="863" t="e">
        <v>#N/A</v>
      </c>
      <c r="E140" s="865" t="e">
        <v>#N/A</v>
      </c>
      <c r="F140" s="45" t="s">
        <v>561</v>
      </c>
      <c r="G140" s="60" t="s">
        <v>562</v>
      </c>
      <c r="H140" s="874" t="e">
        <v>#N/A</v>
      </c>
      <c r="I140" s="874" t="e">
        <v>#N/A</v>
      </c>
      <c r="J140" s="874" t="e">
        <v>#N/A</v>
      </c>
      <c r="K140" s="873" t="e">
        <v>#N/A</v>
      </c>
      <c r="L140" s="769" t="e">
        <v>#N/A</v>
      </c>
      <c r="M140" s="769" t="e">
        <v>#N/A</v>
      </c>
      <c r="N140" s="763" t="e">
        <v>#N/A</v>
      </c>
      <c r="O140" s="760" t="e">
        <v>#N/A</v>
      </c>
      <c r="P140" s="881"/>
      <c r="Q140" s="881"/>
      <c r="R140" s="880"/>
      <c r="S140" s="880"/>
      <c r="T140" s="880"/>
    </row>
    <row r="141" spans="1:20" s="8" customFormat="1" ht="12.75" customHeight="1">
      <c r="A141" s="813" t="e">
        <v>#N/A</v>
      </c>
      <c r="B141" s="861" t="e">
        <v>#N/A</v>
      </c>
      <c r="C141" s="861" t="e">
        <v>#N/A</v>
      </c>
      <c r="D141" s="863" t="e">
        <v>#N/A</v>
      </c>
      <c r="E141" s="865" t="e">
        <v>#N/A</v>
      </c>
      <c r="F141" s="45" t="s">
        <v>563</v>
      </c>
      <c r="G141" s="60" t="s">
        <v>564</v>
      </c>
      <c r="H141" s="874" t="e">
        <v>#N/A</v>
      </c>
      <c r="I141" s="874" t="e">
        <v>#N/A</v>
      </c>
      <c r="J141" s="874" t="e">
        <v>#N/A</v>
      </c>
      <c r="K141" s="873" t="e">
        <v>#N/A</v>
      </c>
      <c r="L141" s="769" t="e">
        <v>#N/A</v>
      </c>
      <c r="M141" s="769" t="e">
        <v>#N/A</v>
      </c>
      <c r="N141" s="763" t="e">
        <v>#N/A</v>
      </c>
      <c r="O141" s="760" t="e">
        <v>#N/A</v>
      </c>
      <c r="P141" s="881"/>
      <c r="Q141" s="881"/>
      <c r="R141" s="880"/>
      <c r="S141" s="880"/>
      <c r="T141" s="880"/>
    </row>
    <row r="142" spans="1:20" s="8" customFormat="1" ht="12.75" customHeight="1">
      <c r="A142" s="813" t="e">
        <v>#N/A</v>
      </c>
      <c r="B142" s="861" t="e">
        <v>#N/A</v>
      </c>
      <c r="C142" s="861" t="e">
        <v>#N/A</v>
      </c>
      <c r="D142" s="863" t="e">
        <v>#N/A</v>
      </c>
      <c r="E142" s="865" t="e">
        <v>#N/A</v>
      </c>
      <c r="F142" s="45" t="s">
        <v>565</v>
      </c>
      <c r="G142" s="60" t="s">
        <v>566</v>
      </c>
      <c r="H142" s="874" t="e">
        <v>#N/A</v>
      </c>
      <c r="I142" s="874" t="e">
        <v>#N/A</v>
      </c>
      <c r="J142" s="874" t="e">
        <v>#N/A</v>
      </c>
      <c r="K142" s="873" t="e">
        <v>#N/A</v>
      </c>
      <c r="L142" s="769" t="e">
        <v>#N/A</v>
      </c>
      <c r="M142" s="769" t="e">
        <v>#N/A</v>
      </c>
      <c r="N142" s="763" t="e">
        <v>#N/A</v>
      </c>
      <c r="O142" s="760" t="e">
        <v>#N/A</v>
      </c>
      <c r="P142" s="881"/>
      <c r="Q142" s="881"/>
      <c r="R142" s="880"/>
      <c r="S142" s="880"/>
      <c r="T142" s="880"/>
    </row>
    <row r="143" spans="1:20" s="8" customFormat="1" ht="12.75" customHeight="1">
      <c r="A143" s="813" t="e">
        <v>#N/A</v>
      </c>
      <c r="B143" s="861" t="e">
        <v>#N/A</v>
      </c>
      <c r="C143" s="861" t="e">
        <v>#N/A</v>
      </c>
      <c r="D143" s="863" t="e">
        <v>#N/A</v>
      </c>
      <c r="E143" s="865" t="e">
        <v>#N/A</v>
      </c>
      <c r="F143" s="45" t="s">
        <v>567</v>
      </c>
      <c r="G143" s="60" t="s">
        <v>568</v>
      </c>
      <c r="H143" s="874" t="e">
        <v>#N/A</v>
      </c>
      <c r="I143" s="874" t="e">
        <v>#N/A</v>
      </c>
      <c r="J143" s="874" t="e">
        <v>#N/A</v>
      </c>
      <c r="K143" s="873" t="e">
        <v>#N/A</v>
      </c>
      <c r="L143" s="769" t="e">
        <v>#N/A</v>
      </c>
      <c r="M143" s="769" t="e">
        <v>#N/A</v>
      </c>
      <c r="N143" s="763" t="e">
        <v>#N/A</v>
      </c>
      <c r="O143" s="760" t="e">
        <v>#N/A</v>
      </c>
      <c r="P143" s="881"/>
      <c r="Q143" s="881"/>
      <c r="R143" s="880"/>
      <c r="S143" s="880"/>
      <c r="T143" s="880"/>
    </row>
    <row r="144" spans="1:20" s="8" customFormat="1" ht="12.75" customHeight="1">
      <c r="A144" s="813" t="e">
        <v>#N/A</v>
      </c>
      <c r="B144" s="861" t="e">
        <v>#N/A</v>
      </c>
      <c r="C144" s="861" t="e">
        <v>#N/A</v>
      </c>
      <c r="D144" s="863" t="e">
        <v>#N/A</v>
      </c>
      <c r="E144" s="865" t="e">
        <v>#N/A</v>
      </c>
      <c r="F144" s="45" t="s">
        <v>569</v>
      </c>
      <c r="G144" s="60" t="s">
        <v>570</v>
      </c>
      <c r="H144" s="874" t="e">
        <v>#N/A</v>
      </c>
      <c r="I144" s="874" t="e">
        <v>#N/A</v>
      </c>
      <c r="J144" s="874" t="e">
        <v>#N/A</v>
      </c>
      <c r="K144" s="873" t="e">
        <v>#N/A</v>
      </c>
      <c r="L144" s="769" t="e">
        <v>#N/A</v>
      </c>
      <c r="M144" s="769" t="e">
        <v>#N/A</v>
      </c>
      <c r="N144" s="763" t="e">
        <v>#N/A</v>
      </c>
      <c r="O144" s="760" t="e">
        <v>#N/A</v>
      </c>
      <c r="P144" s="881"/>
      <c r="Q144" s="881"/>
      <c r="R144" s="880"/>
      <c r="S144" s="880"/>
      <c r="T144" s="880"/>
    </row>
    <row r="145" spans="1:20" s="8" customFormat="1" ht="12.75" customHeight="1">
      <c r="A145" s="813" t="e">
        <v>#N/A</v>
      </c>
      <c r="B145" s="861" t="e">
        <v>#N/A</v>
      </c>
      <c r="C145" s="861" t="e">
        <v>#N/A</v>
      </c>
      <c r="D145" s="863" t="e">
        <v>#N/A</v>
      </c>
      <c r="E145" s="865" t="e">
        <v>#N/A</v>
      </c>
      <c r="F145" s="45" t="s">
        <v>571</v>
      </c>
      <c r="G145" s="60" t="s">
        <v>572</v>
      </c>
      <c r="H145" s="874" t="e">
        <v>#N/A</v>
      </c>
      <c r="I145" s="874" t="e">
        <v>#N/A</v>
      </c>
      <c r="J145" s="874" t="e">
        <v>#N/A</v>
      </c>
      <c r="K145" s="873" t="e">
        <v>#N/A</v>
      </c>
      <c r="L145" s="769" t="e">
        <v>#N/A</v>
      </c>
      <c r="M145" s="769" t="e">
        <v>#N/A</v>
      </c>
      <c r="N145" s="763" t="e">
        <v>#N/A</v>
      </c>
      <c r="O145" s="760" t="e">
        <v>#N/A</v>
      </c>
      <c r="P145" s="881"/>
      <c r="Q145" s="881"/>
      <c r="R145" s="880"/>
      <c r="S145" s="880"/>
      <c r="T145" s="880"/>
    </row>
    <row r="146" spans="1:20" s="8" customFormat="1" ht="12.75" customHeight="1">
      <c r="A146" s="813" t="e">
        <v>#N/A</v>
      </c>
      <c r="B146" s="861" t="e">
        <v>#N/A</v>
      </c>
      <c r="C146" s="861" t="e">
        <v>#N/A</v>
      </c>
      <c r="D146" s="863" t="e">
        <v>#N/A</v>
      </c>
      <c r="E146" s="865" t="e">
        <v>#N/A</v>
      </c>
      <c r="F146" s="45" t="s">
        <v>573</v>
      </c>
      <c r="G146" s="60" t="s">
        <v>574</v>
      </c>
      <c r="H146" s="874" t="e">
        <v>#N/A</v>
      </c>
      <c r="I146" s="874" t="e">
        <v>#N/A</v>
      </c>
      <c r="J146" s="874" t="e">
        <v>#N/A</v>
      </c>
      <c r="K146" s="873" t="e">
        <v>#N/A</v>
      </c>
      <c r="L146" s="769" t="e">
        <v>#N/A</v>
      </c>
      <c r="M146" s="769" t="e">
        <v>#N/A</v>
      </c>
      <c r="N146" s="763" t="e">
        <v>#N/A</v>
      </c>
      <c r="O146" s="760" t="e">
        <v>#N/A</v>
      </c>
      <c r="P146" s="881"/>
      <c r="Q146" s="881"/>
      <c r="R146" s="880"/>
      <c r="S146" s="880"/>
      <c r="T146" s="880"/>
    </row>
    <row r="147" spans="1:20" s="8" customFormat="1" ht="12.75" customHeight="1">
      <c r="A147" s="813" t="e">
        <v>#N/A</v>
      </c>
      <c r="B147" s="861" t="e">
        <v>#N/A</v>
      </c>
      <c r="C147" s="861" t="e">
        <v>#N/A</v>
      </c>
      <c r="D147" s="863" t="e">
        <v>#N/A</v>
      </c>
      <c r="E147" s="865" t="e">
        <v>#N/A</v>
      </c>
      <c r="F147" s="45" t="s">
        <v>575</v>
      </c>
      <c r="G147" s="60" t="s">
        <v>576</v>
      </c>
      <c r="H147" s="874" t="e">
        <v>#N/A</v>
      </c>
      <c r="I147" s="874" t="e">
        <v>#N/A</v>
      </c>
      <c r="J147" s="874" t="e">
        <v>#N/A</v>
      </c>
      <c r="K147" s="873" t="e">
        <v>#N/A</v>
      </c>
      <c r="L147" s="769" t="e">
        <v>#N/A</v>
      </c>
      <c r="M147" s="769" t="e">
        <v>#N/A</v>
      </c>
      <c r="N147" s="763" t="e">
        <v>#N/A</v>
      </c>
      <c r="O147" s="760" t="e">
        <v>#N/A</v>
      </c>
      <c r="P147" s="881"/>
      <c r="Q147" s="881"/>
      <c r="R147" s="880"/>
      <c r="S147" s="880"/>
      <c r="T147" s="880"/>
    </row>
    <row r="148" spans="1:20" s="8" customFormat="1" ht="12.75" customHeight="1">
      <c r="A148" s="813" t="e">
        <v>#N/A</v>
      </c>
      <c r="B148" s="861" t="e">
        <v>#N/A</v>
      </c>
      <c r="C148" s="861" t="e">
        <v>#N/A</v>
      </c>
      <c r="D148" s="863" t="e">
        <v>#N/A</v>
      </c>
      <c r="E148" s="865" t="e">
        <v>#N/A</v>
      </c>
      <c r="F148" s="45" t="s">
        <v>577</v>
      </c>
      <c r="G148" s="60" t="s">
        <v>578</v>
      </c>
      <c r="H148" s="874" t="e">
        <v>#N/A</v>
      </c>
      <c r="I148" s="874" t="e">
        <v>#N/A</v>
      </c>
      <c r="J148" s="874" t="e">
        <v>#N/A</v>
      </c>
      <c r="K148" s="873" t="e">
        <v>#N/A</v>
      </c>
      <c r="L148" s="769" t="e">
        <v>#N/A</v>
      </c>
      <c r="M148" s="769" t="e">
        <v>#N/A</v>
      </c>
      <c r="N148" s="763" t="e">
        <v>#N/A</v>
      </c>
      <c r="O148" s="760" t="e">
        <v>#N/A</v>
      </c>
      <c r="P148" s="881"/>
      <c r="Q148" s="881"/>
      <c r="R148" s="880"/>
      <c r="S148" s="880"/>
      <c r="T148" s="880"/>
    </row>
    <row r="149" spans="1:20" s="8" customFormat="1" ht="12.75" customHeight="1">
      <c r="A149" s="813" t="e">
        <v>#N/A</v>
      </c>
      <c r="B149" s="861" t="e">
        <v>#N/A</v>
      </c>
      <c r="C149" s="861" t="e">
        <v>#N/A</v>
      </c>
      <c r="D149" s="863" t="e">
        <v>#N/A</v>
      </c>
      <c r="E149" s="865" t="e">
        <v>#N/A</v>
      </c>
      <c r="F149" s="45" t="s">
        <v>579</v>
      </c>
      <c r="G149" s="60" t="s">
        <v>580</v>
      </c>
      <c r="H149" s="874" t="e">
        <v>#N/A</v>
      </c>
      <c r="I149" s="874" t="e">
        <v>#N/A</v>
      </c>
      <c r="J149" s="874" t="e">
        <v>#N/A</v>
      </c>
      <c r="K149" s="873" t="e">
        <v>#N/A</v>
      </c>
      <c r="L149" s="769" t="e">
        <v>#N/A</v>
      </c>
      <c r="M149" s="769" t="e">
        <v>#N/A</v>
      </c>
      <c r="N149" s="763" t="e">
        <v>#N/A</v>
      </c>
      <c r="O149" s="760" t="e">
        <v>#N/A</v>
      </c>
      <c r="P149" s="881"/>
      <c r="Q149" s="881"/>
      <c r="R149" s="880"/>
      <c r="S149" s="880"/>
      <c r="T149" s="880"/>
    </row>
    <row r="150" spans="1:20" s="8" customFormat="1" ht="12.75" customHeight="1">
      <c r="A150" s="813" t="e">
        <v>#N/A</v>
      </c>
      <c r="B150" s="861" t="e">
        <v>#N/A</v>
      </c>
      <c r="C150" s="861" t="e">
        <v>#N/A</v>
      </c>
      <c r="D150" s="863" t="e">
        <v>#N/A</v>
      </c>
      <c r="E150" s="865" t="e">
        <v>#N/A</v>
      </c>
      <c r="F150" s="45" t="s">
        <v>581</v>
      </c>
      <c r="G150" s="60" t="s">
        <v>582</v>
      </c>
      <c r="H150" s="874" t="e">
        <v>#N/A</v>
      </c>
      <c r="I150" s="874" t="e">
        <v>#N/A</v>
      </c>
      <c r="J150" s="874" t="e">
        <v>#N/A</v>
      </c>
      <c r="K150" s="873" t="e">
        <v>#N/A</v>
      </c>
      <c r="L150" s="769" t="e">
        <v>#N/A</v>
      </c>
      <c r="M150" s="769" t="e">
        <v>#N/A</v>
      </c>
      <c r="N150" s="763" t="e">
        <v>#N/A</v>
      </c>
      <c r="O150" s="760" t="e">
        <v>#N/A</v>
      </c>
      <c r="P150" s="881"/>
      <c r="Q150" s="881"/>
      <c r="R150" s="880"/>
      <c r="S150" s="880"/>
      <c r="T150" s="880"/>
    </row>
    <row r="151" spans="1:20" s="8" customFormat="1" ht="12.75" customHeight="1">
      <c r="A151" s="813" t="e">
        <v>#N/A</v>
      </c>
      <c r="B151" s="861" t="e">
        <v>#N/A</v>
      </c>
      <c r="C151" s="861" t="e">
        <v>#N/A</v>
      </c>
      <c r="D151" s="863" t="e">
        <v>#N/A</v>
      </c>
      <c r="E151" s="865" t="e">
        <v>#N/A</v>
      </c>
      <c r="F151" s="45" t="s">
        <v>583</v>
      </c>
      <c r="G151" s="60" t="s">
        <v>584</v>
      </c>
      <c r="H151" s="874" t="e">
        <v>#N/A</v>
      </c>
      <c r="I151" s="874" t="e">
        <v>#N/A</v>
      </c>
      <c r="J151" s="874" t="e">
        <v>#N/A</v>
      </c>
      <c r="K151" s="873" t="e">
        <v>#N/A</v>
      </c>
      <c r="L151" s="769" t="e">
        <v>#N/A</v>
      </c>
      <c r="M151" s="769" t="e">
        <v>#N/A</v>
      </c>
      <c r="N151" s="763" t="e">
        <v>#N/A</v>
      </c>
      <c r="O151" s="760" t="e">
        <v>#N/A</v>
      </c>
      <c r="P151" s="881"/>
      <c r="Q151" s="881"/>
      <c r="R151" s="880"/>
      <c r="S151" s="880"/>
      <c r="T151" s="880"/>
    </row>
    <row r="152" spans="1:20" s="8" customFormat="1" ht="12.75" customHeight="1">
      <c r="A152" s="813" t="e">
        <v>#N/A</v>
      </c>
      <c r="B152" s="861" t="e">
        <v>#N/A</v>
      </c>
      <c r="C152" s="861" t="e">
        <v>#N/A</v>
      </c>
      <c r="D152" s="863" t="e">
        <v>#N/A</v>
      </c>
      <c r="E152" s="865" t="e">
        <v>#N/A</v>
      </c>
      <c r="F152" s="45" t="s">
        <v>585</v>
      </c>
      <c r="G152" s="60" t="s">
        <v>586</v>
      </c>
      <c r="H152" s="874" t="e">
        <v>#N/A</v>
      </c>
      <c r="I152" s="874" t="e">
        <v>#N/A</v>
      </c>
      <c r="J152" s="874" t="e">
        <v>#N/A</v>
      </c>
      <c r="K152" s="873" t="e">
        <v>#N/A</v>
      </c>
      <c r="L152" s="769" t="e">
        <v>#N/A</v>
      </c>
      <c r="M152" s="769" t="e">
        <v>#N/A</v>
      </c>
      <c r="N152" s="763" t="e">
        <v>#N/A</v>
      </c>
      <c r="O152" s="760" t="e">
        <v>#N/A</v>
      </c>
      <c r="P152" s="881"/>
      <c r="Q152" s="881"/>
      <c r="R152" s="880"/>
      <c r="S152" s="880"/>
      <c r="T152" s="880"/>
    </row>
    <row r="153" spans="1:20" s="8" customFormat="1" ht="12.75" customHeight="1">
      <c r="A153" s="813" t="e">
        <v>#N/A</v>
      </c>
      <c r="B153" s="861" t="e">
        <v>#N/A</v>
      </c>
      <c r="C153" s="861" t="e">
        <v>#N/A</v>
      </c>
      <c r="D153" s="863" t="e">
        <v>#N/A</v>
      </c>
      <c r="E153" s="865" t="e">
        <v>#N/A</v>
      </c>
      <c r="F153" s="45" t="s">
        <v>587</v>
      </c>
      <c r="G153" s="60" t="s">
        <v>588</v>
      </c>
      <c r="H153" s="874" t="e">
        <v>#N/A</v>
      </c>
      <c r="I153" s="874" t="e">
        <v>#N/A</v>
      </c>
      <c r="J153" s="874" t="e">
        <v>#N/A</v>
      </c>
      <c r="K153" s="873" t="e">
        <v>#N/A</v>
      </c>
      <c r="L153" s="769" t="e">
        <v>#N/A</v>
      </c>
      <c r="M153" s="769" t="e">
        <v>#N/A</v>
      </c>
      <c r="N153" s="763" t="e">
        <v>#N/A</v>
      </c>
      <c r="O153" s="760" t="e">
        <v>#N/A</v>
      </c>
      <c r="P153" s="881"/>
      <c r="Q153" s="881"/>
      <c r="R153" s="880"/>
      <c r="S153" s="880"/>
      <c r="T153" s="880"/>
    </row>
    <row r="154" spans="1:20" s="8" customFormat="1" ht="12.75" customHeight="1">
      <c r="A154" s="813" t="e">
        <v>#N/A</v>
      </c>
      <c r="B154" s="861" t="e">
        <v>#N/A</v>
      </c>
      <c r="C154" s="861" t="e">
        <v>#N/A</v>
      </c>
      <c r="D154" s="863" t="e">
        <v>#N/A</v>
      </c>
      <c r="E154" s="865" t="e">
        <v>#N/A</v>
      </c>
      <c r="F154" s="45" t="s">
        <v>589</v>
      </c>
      <c r="G154" s="60" t="s">
        <v>590</v>
      </c>
      <c r="H154" s="874" t="e">
        <v>#N/A</v>
      </c>
      <c r="I154" s="874" t="e">
        <v>#N/A</v>
      </c>
      <c r="J154" s="874" t="e">
        <v>#N/A</v>
      </c>
      <c r="K154" s="873" t="e">
        <v>#N/A</v>
      </c>
      <c r="L154" s="769" t="e">
        <v>#N/A</v>
      </c>
      <c r="M154" s="769" t="e">
        <v>#N/A</v>
      </c>
      <c r="N154" s="763" t="e">
        <v>#N/A</v>
      </c>
      <c r="O154" s="760" t="e">
        <v>#N/A</v>
      </c>
      <c r="P154" s="881"/>
      <c r="Q154" s="881"/>
      <c r="R154" s="880"/>
      <c r="S154" s="880"/>
      <c r="T154" s="880"/>
    </row>
    <row r="155" spans="1:20" s="8" customFormat="1" ht="12.75" customHeight="1">
      <c r="A155" s="813" t="e">
        <v>#N/A</v>
      </c>
      <c r="B155" s="861" t="e">
        <v>#N/A</v>
      </c>
      <c r="C155" s="861" t="e">
        <v>#N/A</v>
      </c>
      <c r="D155" s="863" t="e">
        <v>#N/A</v>
      </c>
      <c r="E155" s="865" t="e">
        <v>#N/A</v>
      </c>
      <c r="F155" s="45" t="s">
        <v>591</v>
      </c>
      <c r="G155" s="60" t="s">
        <v>592</v>
      </c>
      <c r="H155" s="874" t="e">
        <v>#N/A</v>
      </c>
      <c r="I155" s="874" t="e">
        <v>#N/A</v>
      </c>
      <c r="J155" s="874" t="e">
        <v>#N/A</v>
      </c>
      <c r="K155" s="873" t="e">
        <v>#N/A</v>
      </c>
      <c r="L155" s="769" t="e">
        <v>#N/A</v>
      </c>
      <c r="M155" s="769" t="e">
        <v>#N/A</v>
      </c>
      <c r="N155" s="763" t="e">
        <v>#N/A</v>
      </c>
      <c r="O155" s="760" t="e">
        <v>#N/A</v>
      </c>
      <c r="P155" s="881"/>
      <c r="Q155" s="881"/>
      <c r="R155" s="880"/>
      <c r="S155" s="880"/>
      <c r="T155" s="880"/>
    </row>
    <row r="156" spans="1:20" s="8" customFormat="1" ht="12.75" customHeight="1">
      <c r="A156" s="813" t="e">
        <v>#N/A</v>
      </c>
      <c r="B156" s="861" t="e">
        <v>#N/A</v>
      </c>
      <c r="C156" s="861" t="e">
        <v>#N/A</v>
      </c>
      <c r="D156" s="863" t="e">
        <v>#N/A</v>
      </c>
      <c r="E156" s="865" t="e">
        <v>#N/A</v>
      </c>
      <c r="F156" s="45" t="s">
        <v>593</v>
      </c>
      <c r="G156" s="60" t="s">
        <v>3969</v>
      </c>
      <c r="H156" s="874" t="e">
        <v>#N/A</v>
      </c>
      <c r="I156" s="874" t="e">
        <v>#N/A</v>
      </c>
      <c r="J156" s="874" t="e">
        <v>#N/A</v>
      </c>
      <c r="K156" s="873" t="e">
        <v>#N/A</v>
      </c>
      <c r="L156" s="769" t="e">
        <v>#N/A</v>
      </c>
      <c r="M156" s="769" t="e">
        <v>#N/A</v>
      </c>
      <c r="N156" s="763" t="e">
        <v>#N/A</v>
      </c>
      <c r="O156" s="760" t="e">
        <v>#N/A</v>
      </c>
      <c r="P156" s="881"/>
      <c r="Q156" s="881"/>
      <c r="R156" s="880"/>
      <c r="S156" s="880"/>
      <c r="T156" s="880"/>
    </row>
    <row r="157" spans="1:20" s="8" customFormat="1" ht="12.75" customHeight="1">
      <c r="A157" s="813" t="e">
        <v>#N/A</v>
      </c>
      <c r="B157" s="861" t="e">
        <v>#N/A</v>
      </c>
      <c r="C157" s="861" t="e">
        <v>#N/A</v>
      </c>
      <c r="D157" s="863" t="e">
        <v>#N/A</v>
      </c>
      <c r="E157" s="865" t="e">
        <v>#N/A</v>
      </c>
      <c r="F157" s="45" t="s">
        <v>594</v>
      </c>
      <c r="G157" s="60" t="s">
        <v>595</v>
      </c>
      <c r="H157" s="874" t="e">
        <v>#N/A</v>
      </c>
      <c r="I157" s="874" t="e">
        <v>#N/A</v>
      </c>
      <c r="J157" s="874" t="e">
        <v>#N/A</v>
      </c>
      <c r="K157" s="873" t="e">
        <v>#N/A</v>
      </c>
      <c r="L157" s="769" t="e">
        <v>#N/A</v>
      </c>
      <c r="M157" s="769" t="e">
        <v>#N/A</v>
      </c>
      <c r="N157" s="763" t="e">
        <v>#N/A</v>
      </c>
      <c r="O157" s="760" t="e">
        <v>#N/A</v>
      </c>
      <c r="P157" s="881"/>
      <c r="Q157" s="881"/>
      <c r="R157" s="880"/>
      <c r="S157" s="880"/>
      <c r="T157" s="880"/>
    </row>
    <row r="158" spans="1:20" s="8" customFormat="1" ht="12.75" customHeight="1">
      <c r="A158" s="813" t="e">
        <v>#N/A</v>
      </c>
      <c r="B158" s="861" t="e">
        <v>#N/A</v>
      </c>
      <c r="C158" s="861" t="e">
        <v>#N/A</v>
      </c>
      <c r="D158" s="863" t="e">
        <v>#N/A</v>
      </c>
      <c r="E158" s="865" t="e">
        <v>#N/A</v>
      </c>
      <c r="F158" s="45" t="s">
        <v>596</v>
      </c>
      <c r="G158" s="60" t="s">
        <v>597</v>
      </c>
      <c r="H158" s="874" t="e">
        <v>#N/A</v>
      </c>
      <c r="I158" s="874" t="e">
        <v>#N/A</v>
      </c>
      <c r="J158" s="874" t="e">
        <v>#N/A</v>
      </c>
      <c r="K158" s="873" t="e">
        <v>#N/A</v>
      </c>
      <c r="L158" s="769" t="e">
        <v>#N/A</v>
      </c>
      <c r="M158" s="769" t="e">
        <v>#N/A</v>
      </c>
      <c r="N158" s="763" t="e">
        <v>#N/A</v>
      </c>
      <c r="O158" s="760" t="e">
        <v>#N/A</v>
      </c>
      <c r="P158" s="881"/>
      <c r="Q158" s="881"/>
      <c r="R158" s="880"/>
      <c r="S158" s="880"/>
      <c r="T158" s="880"/>
    </row>
    <row r="159" spans="1:20" s="8" customFormat="1" ht="12.75" customHeight="1">
      <c r="A159" s="813" t="e">
        <v>#N/A</v>
      </c>
      <c r="B159" s="861" t="e">
        <v>#N/A</v>
      </c>
      <c r="C159" s="861" t="e">
        <v>#N/A</v>
      </c>
      <c r="D159" s="863" t="e">
        <v>#N/A</v>
      </c>
      <c r="E159" s="865" t="e">
        <v>#N/A</v>
      </c>
      <c r="F159" s="45" t="s">
        <v>598</v>
      </c>
      <c r="G159" s="60" t="s">
        <v>599</v>
      </c>
      <c r="H159" s="874" t="e">
        <v>#N/A</v>
      </c>
      <c r="I159" s="874" t="e">
        <v>#N/A</v>
      </c>
      <c r="J159" s="874" t="e">
        <v>#N/A</v>
      </c>
      <c r="K159" s="873" t="e">
        <v>#N/A</v>
      </c>
      <c r="L159" s="769" t="e">
        <v>#N/A</v>
      </c>
      <c r="M159" s="769" t="e">
        <v>#N/A</v>
      </c>
      <c r="N159" s="763" t="e">
        <v>#N/A</v>
      </c>
      <c r="O159" s="760" t="e">
        <v>#N/A</v>
      </c>
      <c r="P159" s="881"/>
      <c r="Q159" s="881"/>
      <c r="R159" s="880"/>
      <c r="S159" s="880"/>
      <c r="T159" s="880"/>
    </row>
    <row r="160" spans="1:20" s="8" customFormat="1" ht="12.75" customHeight="1">
      <c r="A160" s="813" t="e">
        <v>#N/A</v>
      </c>
      <c r="B160" s="861" t="e">
        <v>#N/A</v>
      </c>
      <c r="C160" s="861" t="e">
        <v>#N/A</v>
      </c>
      <c r="D160" s="863" t="e">
        <v>#N/A</v>
      </c>
      <c r="E160" s="865" t="e">
        <v>#N/A</v>
      </c>
      <c r="F160" s="45" t="s">
        <v>600</v>
      </c>
      <c r="G160" s="60" t="s">
        <v>601</v>
      </c>
      <c r="H160" s="874" t="e">
        <v>#N/A</v>
      </c>
      <c r="I160" s="874" t="e">
        <v>#N/A</v>
      </c>
      <c r="J160" s="874" t="e">
        <v>#N/A</v>
      </c>
      <c r="K160" s="873" t="e">
        <v>#N/A</v>
      </c>
      <c r="L160" s="769" t="e">
        <v>#N/A</v>
      </c>
      <c r="M160" s="769" t="e">
        <v>#N/A</v>
      </c>
      <c r="N160" s="763" t="e">
        <v>#N/A</v>
      </c>
      <c r="O160" s="760" t="e">
        <v>#N/A</v>
      </c>
      <c r="P160" s="881"/>
      <c r="Q160" s="881"/>
      <c r="R160" s="880"/>
      <c r="S160" s="880"/>
      <c r="T160" s="880"/>
    </row>
    <row r="161" spans="1:20" s="8" customFormat="1" ht="12.75" customHeight="1">
      <c r="A161" s="813" t="e">
        <v>#N/A</v>
      </c>
      <c r="B161" s="861" t="e">
        <v>#N/A</v>
      </c>
      <c r="C161" s="861" t="e">
        <v>#N/A</v>
      </c>
      <c r="D161" s="863" t="e">
        <v>#N/A</v>
      </c>
      <c r="E161" s="865" t="e">
        <v>#N/A</v>
      </c>
      <c r="F161" s="45" t="s">
        <v>602</v>
      </c>
      <c r="G161" s="60" t="s">
        <v>603</v>
      </c>
      <c r="H161" s="874" t="e">
        <v>#N/A</v>
      </c>
      <c r="I161" s="874" t="e">
        <v>#N/A</v>
      </c>
      <c r="J161" s="874" t="e">
        <v>#N/A</v>
      </c>
      <c r="K161" s="873" t="e">
        <v>#N/A</v>
      </c>
      <c r="L161" s="769" t="e">
        <v>#N/A</v>
      </c>
      <c r="M161" s="769" t="e">
        <v>#N/A</v>
      </c>
      <c r="N161" s="763" t="e">
        <v>#N/A</v>
      </c>
      <c r="O161" s="760" t="e">
        <v>#N/A</v>
      </c>
      <c r="P161" s="881"/>
      <c r="Q161" s="881"/>
      <c r="R161" s="880"/>
      <c r="S161" s="880"/>
      <c r="T161" s="880"/>
    </row>
    <row r="162" spans="1:20" s="8" customFormat="1" ht="12.75" customHeight="1">
      <c r="A162" s="813" t="e">
        <v>#N/A</v>
      </c>
      <c r="B162" s="861" t="e">
        <v>#N/A</v>
      </c>
      <c r="C162" s="861" t="e">
        <v>#N/A</v>
      </c>
      <c r="D162" s="863" t="e">
        <v>#N/A</v>
      </c>
      <c r="E162" s="865" t="e">
        <v>#N/A</v>
      </c>
      <c r="F162" s="45" t="s">
        <v>604</v>
      </c>
      <c r="G162" s="60" t="s">
        <v>605</v>
      </c>
      <c r="H162" s="874" t="e">
        <v>#N/A</v>
      </c>
      <c r="I162" s="874" t="e">
        <v>#N/A</v>
      </c>
      <c r="J162" s="874" t="e">
        <v>#N/A</v>
      </c>
      <c r="K162" s="873" t="e">
        <v>#N/A</v>
      </c>
      <c r="L162" s="769" t="e">
        <v>#N/A</v>
      </c>
      <c r="M162" s="769" t="e">
        <v>#N/A</v>
      </c>
      <c r="N162" s="763" t="e">
        <v>#N/A</v>
      </c>
      <c r="O162" s="760" t="e">
        <v>#N/A</v>
      </c>
      <c r="P162" s="881"/>
      <c r="Q162" s="881"/>
      <c r="R162" s="880"/>
      <c r="S162" s="880"/>
      <c r="T162" s="880"/>
    </row>
    <row r="163" spans="1:20" s="8" customFormat="1" ht="12.75" customHeight="1">
      <c r="A163" s="813" t="e">
        <v>#N/A</v>
      </c>
      <c r="B163" s="861" t="e">
        <v>#N/A</v>
      </c>
      <c r="C163" s="861" t="e">
        <v>#N/A</v>
      </c>
      <c r="D163" s="863" t="e">
        <v>#N/A</v>
      </c>
      <c r="E163" s="865" t="e">
        <v>#N/A</v>
      </c>
      <c r="F163" s="45" t="s">
        <v>606</v>
      </c>
      <c r="G163" s="60" t="s">
        <v>607</v>
      </c>
      <c r="H163" s="874" t="e">
        <v>#N/A</v>
      </c>
      <c r="I163" s="874" t="e">
        <v>#N/A</v>
      </c>
      <c r="J163" s="874" t="e">
        <v>#N/A</v>
      </c>
      <c r="K163" s="873" t="e">
        <v>#N/A</v>
      </c>
      <c r="L163" s="769" t="e">
        <v>#N/A</v>
      </c>
      <c r="M163" s="769" t="e">
        <v>#N/A</v>
      </c>
      <c r="N163" s="763" t="e">
        <v>#N/A</v>
      </c>
      <c r="O163" s="760" t="e">
        <v>#N/A</v>
      </c>
      <c r="P163" s="881"/>
      <c r="Q163" s="881"/>
      <c r="R163" s="880"/>
      <c r="S163" s="880"/>
      <c r="T163" s="880"/>
    </row>
    <row r="164" spans="1:20" s="8" customFormat="1" ht="12.75" customHeight="1">
      <c r="A164" s="813" t="e">
        <v>#N/A</v>
      </c>
      <c r="B164" s="861" t="e">
        <v>#N/A</v>
      </c>
      <c r="C164" s="861" t="e">
        <v>#N/A</v>
      </c>
      <c r="D164" s="863" t="e">
        <v>#N/A</v>
      </c>
      <c r="E164" s="865" t="e">
        <v>#N/A</v>
      </c>
      <c r="F164" s="45" t="s">
        <v>608</v>
      </c>
      <c r="G164" s="60" t="s">
        <v>609</v>
      </c>
      <c r="H164" s="874" t="e">
        <v>#N/A</v>
      </c>
      <c r="I164" s="874" t="e">
        <v>#N/A</v>
      </c>
      <c r="J164" s="874" t="e">
        <v>#N/A</v>
      </c>
      <c r="K164" s="873" t="e">
        <v>#N/A</v>
      </c>
      <c r="L164" s="769" t="e">
        <v>#N/A</v>
      </c>
      <c r="M164" s="769" t="e">
        <v>#N/A</v>
      </c>
      <c r="N164" s="763" t="e">
        <v>#N/A</v>
      </c>
      <c r="O164" s="760" t="e">
        <v>#N/A</v>
      </c>
      <c r="P164" s="881"/>
      <c r="Q164" s="881"/>
      <c r="R164" s="880"/>
      <c r="S164" s="880"/>
      <c r="T164" s="880"/>
    </row>
    <row r="165" spans="1:20" s="8" customFormat="1" ht="12.75" customHeight="1">
      <c r="A165" s="813" t="e">
        <v>#N/A</v>
      </c>
      <c r="B165" s="861" t="e">
        <v>#N/A</v>
      </c>
      <c r="C165" s="861" t="e">
        <v>#N/A</v>
      </c>
      <c r="D165" s="863" t="e">
        <v>#N/A</v>
      </c>
      <c r="E165" s="865" t="e">
        <v>#N/A</v>
      </c>
      <c r="F165" s="45" t="s">
        <v>610</v>
      </c>
      <c r="G165" s="60" t="s">
        <v>611</v>
      </c>
      <c r="H165" s="874" t="e">
        <v>#N/A</v>
      </c>
      <c r="I165" s="874" t="e">
        <v>#N/A</v>
      </c>
      <c r="J165" s="874" t="e">
        <v>#N/A</v>
      </c>
      <c r="K165" s="873" t="e">
        <v>#N/A</v>
      </c>
      <c r="L165" s="769" t="e">
        <v>#N/A</v>
      </c>
      <c r="M165" s="769" t="e">
        <v>#N/A</v>
      </c>
      <c r="N165" s="763" t="e">
        <v>#N/A</v>
      </c>
      <c r="O165" s="760" t="e">
        <v>#N/A</v>
      </c>
      <c r="P165" s="881"/>
      <c r="Q165" s="881"/>
      <c r="R165" s="880"/>
      <c r="S165" s="880"/>
      <c r="T165" s="880"/>
    </row>
    <row r="166" spans="1:20" s="8" customFormat="1" ht="12.75" customHeight="1">
      <c r="A166" s="813" t="e">
        <v>#N/A</v>
      </c>
      <c r="B166" s="861" t="e">
        <v>#N/A</v>
      </c>
      <c r="C166" s="861" t="e">
        <v>#N/A</v>
      </c>
      <c r="D166" s="863" t="e">
        <v>#N/A</v>
      </c>
      <c r="E166" s="865" t="e">
        <v>#N/A</v>
      </c>
      <c r="F166" s="45" t="s">
        <v>612</v>
      </c>
      <c r="G166" s="60" t="s">
        <v>613</v>
      </c>
      <c r="H166" s="874" t="e">
        <v>#N/A</v>
      </c>
      <c r="I166" s="874" t="e">
        <v>#N/A</v>
      </c>
      <c r="J166" s="874" t="e">
        <v>#N/A</v>
      </c>
      <c r="K166" s="873" t="e">
        <v>#N/A</v>
      </c>
      <c r="L166" s="769" t="e">
        <v>#N/A</v>
      </c>
      <c r="M166" s="769" t="e">
        <v>#N/A</v>
      </c>
      <c r="N166" s="763" t="e">
        <v>#N/A</v>
      </c>
      <c r="O166" s="760" t="e">
        <v>#N/A</v>
      </c>
      <c r="P166" s="881"/>
      <c r="Q166" s="881"/>
      <c r="R166" s="880"/>
      <c r="S166" s="880"/>
      <c r="T166" s="880"/>
    </row>
    <row r="167" spans="1:20" s="8" customFormat="1" ht="12.75" customHeight="1">
      <c r="A167" s="813" t="e">
        <v>#N/A</v>
      </c>
      <c r="B167" s="861" t="e">
        <v>#N/A</v>
      </c>
      <c r="C167" s="861" t="e">
        <v>#N/A</v>
      </c>
      <c r="D167" s="863" t="e">
        <v>#N/A</v>
      </c>
      <c r="E167" s="865" t="e">
        <v>#N/A</v>
      </c>
      <c r="F167" s="45" t="s">
        <v>614</v>
      </c>
      <c r="G167" s="60" t="s">
        <v>615</v>
      </c>
      <c r="H167" s="874" t="e">
        <v>#N/A</v>
      </c>
      <c r="I167" s="874" t="e">
        <v>#N/A</v>
      </c>
      <c r="J167" s="874" t="e">
        <v>#N/A</v>
      </c>
      <c r="K167" s="873" t="e">
        <v>#N/A</v>
      </c>
      <c r="L167" s="769" t="e">
        <v>#N/A</v>
      </c>
      <c r="M167" s="769" t="e">
        <v>#N/A</v>
      </c>
      <c r="N167" s="763" t="e">
        <v>#N/A</v>
      </c>
      <c r="O167" s="760" t="e">
        <v>#N/A</v>
      </c>
      <c r="P167" s="881"/>
      <c r="Q167" s="881"/>
      <c r="R167" s="880"/>
      <c r="S167" s="880"/>
      <c r="T167" s="880"/>
    </row>
    <row r="168" spans="1:20" s="8" customFormat="1" ht="12.75" customHeight="1">
      <c r="A168" s="813" t="e">
        <v>#N/A</v>
      </c>
      <c r="B168" s="861" t="e">
        <v>#N/A</v>
      </c>
      <c r="C168" s="861" t="e">
        <v>#N/A</v>
      </c>
      <c r="D168" s="863" t="e">
        <v>#N/A</v>
      </c>
      <c r="E168" s="865" t="e">
        <v>#N/A</v>
      </c>
      <c r="F168" s="45" t="s">
        <v>616</v>
      </c>
      <c r="G168" s="60" t="s">
        <v>617</v>
      </c>
      <c r="H168" s="874" t="e">
        <v>#N/A</v>
      </c>
      <c r="I168" s="874" t="e">
        <v>#N/A</v>
      </c>
      <c r="J168" s="874" t="e">
        <v>#N/A</v>
      </c>
      <c r="K168" s="873" t="e">
        <v>#N/A</v>
      </c>
      <c r="L168" s="769" t="e">
        <v>#N/A</v>
      </c>
      <c r="M168" s="769" t="e">
        <v>#N/A</v>
      </c>
      <c r="N168" s="763" t="e">
        <v>#N/A</v>
      </c>
      <c r="O168" s="760" t="e">
        <v>#N/A</v>
      </c>
      <c r="P168" s="881"/>
      <c r="Q168" s="881"/>
      <c r="R168" s="880"/>
      <c r="S168" s="880"/>
      <c r="T168" s="880"/>
    </row>
    <row r="169" spans="1:20" s="8" customFormat="1" ht="12.75" customHeight="1">
      <c r="A169" s="813" t="e">
        <v>#N/A</v>
      </c>
      <c r="B169" s="861" t="e">
        <v>#N/A</v>
      </c>
      <c r="C169" s="861" t="e">
        <v>#N/A</v>
      </c>
      <c r="D169" s="863" t="e">
        <v>#N/A</v>
      </c>
      <c r="E169" s="865" t="e">
        <v>#N/A</v>
      </c>
      <c r="F169" s="45" t="s">
        <v>618</v>
      </c>
      <c r="G169" s="60" t="s">
        <v>619</v>
      </c>
      <c r="H169" s="874" t="e">
        <v>#N/A</v>
      </c>
      <c r="I169" s="874" t="e">
        <v>#N/A</v>
      </c>
      <c r="J169" s="874" t="e">
        <v>#N/A</v>
      </c>
      <c r="K169" s="873" t="e">
        <v>#N/A</v>
      </c>
      <c r="L169" s="769" t="e">
        <v>#N/A</v>
      </c>
      <c r="M169" s="769" t="e">
        <v>#N/A</v>
      </c>
      <c r="N169" s="763" t="e">
        <v>#N/A</v>
      </c>
      <c r="O169" s="760" t="e">
        <v>#N/A</v>
      </c>
      <c r="P169" s="881"/>
      <c r="Q169" s="881"/>
      <c r="R169" s="880"/>
      <c r="S169" s="880"/>
      <c r="T169" s="880"/>
    </row>
    <row r="170" spans="1:20" s="8" customFormat="1" ht="12.75" customHeight="1">
      <c r="A170" s="813" t="e">
        <v>#N/A</v>
      </c>
      <c r="B170" s="861" t="e">
        <v>#N/A</v>
      </c>
      <c r="C170" s="861" t="e">
        <v>#N/A</v>
      </c>
      <c r="D170" s="863" t="e">
        <v>#N/A</v>
      </c>
      <c r="E170" s="865" t="e">
        <v>#N/A</v>
      </c>
      <c r="F170" s="45" t="s">
        <v>620</v>
      </c>
      <c r="G170" s="60" t="s">
        <v>621</v>
      </c>
      <c r="H170" s="874" t="e">
        <v>#N/A</v>
      </c>
      <c r="I170" s="874" t="e">
        <v>#N/A</v>
      </c>
      <c r="J170" s="874" t="e">
        <v>#N/A</v>
      </c>
      <c r="K170" s="873" t="e">
        <v>#N/A</v>
      </c>
      <c r="L170" s="769" t="e">
        <v>#N/A</v>
      </c>
      <c r="M170" s="769" t="e">
        <v>#N/A</v>
      </c>
      <c r="N170" s="763" t="e">
        <v>#N/A</v>
      </c>
      <c r="O170" s="760" t="e">
        <v>#N/A</v>
      </c>
      <c r="P170" s="881"/>
      <c r="Q170" s="881"/>
      <c r="R170" s="880"/>
      <c r="S170" s="880"/>
      <c r="T170" s="880"/>
    </row>
    <row r="171" spans="1:20" s="8" customFormat="1" ht="12.75" customHeight="1">
      <c r="A171" s="813" t="e">
        <v>#N/A</v>
      </c>
      <c r="B171" s="861" t="e">
        <v>#N/A</v>
      </c>
      <c r="C171" s="861" t="e">
        <v>#N/A</v>
      </c>
      <c r="D171" s="863" t="e">
        <v>#N/A</v>
      </c>
      <c r="E171" s="865" t="e">
        <v>#N/A</v>
      </c>
      <c r="F171" s="45" t="s">
        <v>622</v>
      </c>
      <c r="G171" s="60" t="s">
        <v>623</v>
      </c>
      <c r="H171" s="874" t="e">
        <v>#N/A</v>
      </c>
      <c r="I171" s="874" t="e">
        <v>#N/A</v>
      </c>
      <c r="J171" s="874" t="e">
        <v>#N/A</v>
      </c>
      <c r="K171" s="873" t="e">
        <v>#N/A</v>
      </c>
      <c r="L171" s="769" t="e">
        <v>#N/A</v>
      </c>
      <c r="M171" s="769" t="e">
        <v>#N/A</v>
      </c>
      <c r="N171" s="763" t="e">
        <v>#N/A</v>
      </c>
      <c r="O171" s="760" t="e">
        <v>#N/A</v>
      </c>
      <c r="P171" s="881"/>
      <c r="Q171" s="881"/>
      <c r="R171" s="880"/>
      <c r="S171" s="880"/>
      <c r="T171" s="880"/>
    </row>
    <row r="172" spans="1:20" s="8" customFormat="1" ht="12.75" customHeight="1">
      <c r="A172" s="813" t="e">
        <v>#N/A</v>
      </c>
      <c r="B172" s="861" t="e">
        <v>#N/A</v>
      </c>
      <c r="C172" s="861" t="e">
        <v>#N/A</v>
      </c>
      <c r="D172" s="863" t="e">
        <v>#N/A</v>
      </c>
      <c r="E172" s="865" t="e">
        <v>#N/A</v>
      </c>
      <c r="F172" s="45" t="s">
        <v>624</v>
      </c>
      <c r="G172" s="60" t="s">
        <v>625</v>
      </c>
      <c r="H172" s="874" t="e">
        <v>#N/A</v>
      </c>
      <c r="I172" s="874" t="e">
        <v>#N/A</v>
      </c>
      <c r="J172" s="874" t="e">
        <v>#N/A</v>
      </c>
      <c r="K172" s="873" t="e">
        <v>#N/A</v>
      </c>
      <c r="L172" s="769" t="e">
        <v>#N/A</v>
      </c>
      <c r="M172" s="769" t="e">
        <v>#N/A</v>
      </c>
      <c r="N172" s="763" t="e">
        <v>#N/A</v>
      </c>
      <c r="O172" s="760" t="e">
        <v>#N/A</v>
      </c>
      <c r="P172" s="881"/>
      <c r="Q172" s="881"/>
      <c r="R172" s="880"/>
      <c r="S172" s="880"/>
      <c r="T172" s="880"/>
    </row>
    <row r="173" spans="1:20" s="8" customFormat="1" ht="12.75" customHeight="1">
      <c r="A173" s="813" t="e">
        <v>#N/A</v>
      </c>
      <c r="B173" s="861" t="e">
        <v>#N/A</v>
      </c>
      <c r="C173" s="861" t="e">
        <v>#N/A</v>
      </c>
      <c r="D173" s="863" t="e">
        <v>#N/A</v>
      </c>
      <c r="E173" s="865" t="e">
        <v>#N/A</v>
      </c>
      <c r="F173" s="45" t="s">
        <v>675</v>
      </c>
      <c r="G173" s="60" t="s">
        <v>626</v>
      </c>
      <c r="H173" s="874" t="e">
        <v>#N/A</v>
      </c>
      <c r="I173" s="874" t="e">
        <v>#N/A</v>
      </c>
      <c r="J173" s="874" t="e">
        <v>#N/A</v>
      </c>
      <c r="K173" s="873" t="e">
        <v>#N/A</v>
      </c>
      <c r="L173" s="769" t="e">
        <v>#N/A</v>
      </c>
      <c r="M173" s="769" t="e">
        <v>#N/A</v>
      </c>
      <c r="N173" s="763" t="e">
        <v>#N/A</v>
      </c>
      <c r="O173" s="760" t="e">
        <v>#N/A</v>
      </c>
      <c r="P173" s="881"/>
      <c r="Q173" s="881"/>
      <c r="R173" s="880"/>
      <c r="S173" s="880"/>
      <c r="T173" s="880"/>
    </row>
    <row r="174" spans="1:20" s="8" customFormat="1" ht="12.75" customHeight="1">
      <c r="A174" s="813" t="e">
        <v>#N/A</v>
      </c>
      <c r="B174" s="861" t="e">
        <v>#N/A</v>
      </c>
      <c r="C174" s="861" t="e">
        <v>#N/A</v>
      </c>
      <c r="D174" s="863" t="e">
        <v>#N/A</v>
      </c>
      <c r="E174" s="865" t="e">
        <v>#N/A</v>
      </c>
      <c r="F174" s="45" t="s">
        <v>627</v>
      </c>
      <c r="G174" s="60" t="s">
        <v>628</v>
      </c>
      <c r="H174" s="874" t="e">
        <v>#N/A</v>
      </c>
      <c r="I174" s="874" t="e">
        <v>#N/A</v>
      </c>
      <c r="J174" s="874" t="e">
        <v>#N/A</v>
      </c>
      <c r="K174" s="873" t="e">
        <v>#N/A</v>
      </c>
      <c r="L174" s="769" t="e">
        <v>#N/A</v>
      </c>
      <c r="M174" s="769" t="e">
        <v>#N/A</v>
      </c>
      <c r="N174" s="763" t="e">
        <v>#N/A</v>
      </c>
      <c r="O174" s="760" t="e">
        <v>#N/A</v>
      </c>
      <c r="P174" s="881"/>
      <c r="Q174" s="881"/>
      <c r="R174" s="880"/>
      <c r="S174" s="880"/>
      <c r="T174" s="880"/>
    </row>
    <row r="175" spans="1:20" s="8" customFormat="1" ht="12.75" customHeight="1">
      <c r="A175" s="813" t="e">
        <v>#N/A</v>
      </c>
      <c r="B175" s="861" t="e">
        <v>#N/A</v>
      </c>
      <c r="C175" s="861" t="e">
        <v>#N/A</v>
      </c>
      <c r="D175" s="863" t="e">
        <v>#N/A</v>
      </c>
      <c r="E175" s="865" t="e">
        <v>#N/A</v>
      </c>
      <c r="F175" s="45" t="s">
        <v>629</v>
      </c>
      <c r="G175" s="60" t="s">
        <v>630</v>
      </c>
      <c r="H175" s="874" t="e">
        <v>#N/A</v>
      </c>
      <c r="I175" s="874" t="e">
        <v>#N/A</v>
      </c>
      <c r="J175" s="874" t="e">
        <v>#N/A</v>
      </c>
      <c r="K175" s="873" t="e">
        <v>#N/A</v>
      </c>
      <c r="L175" s="769" t="e">
        <v>#N/A</v>
      </c>
      <c r="M175" s="769" t="e">
        <v>#N/A</v>
      </c>
      <c r="N175" s="763" t="e">
        <v>#N/A</v>
      </c>
      <c r="O175" s="760" t="e">
        <v>#N/A</v>
      </c>
      <c r="P175" s="881"/>
      <c r="Q175" s="881"/>
      <c r="R175" s="880"/>
      <c r="S175" s="880"/>
      <c r="T175" s="880"/>
    </row>
    <row r="176" spans="1:20" s="8" customFormat="1" ht="12.75" customHeight="1">
      <c r="A176" s="813" t="e">
        <v>#N/A</v>
      </c>
      <c r="B176" s="861" t="e">
        <v>#N/A</v>
      </c>
      <c r="C176" s="861" t="e">
        <v>#N/A</v>
      </c>
      <c r="D176" s="864" t="e">
        <v>#N/A</v>
      </c>
      <c r="E176" s="866" t="e">
        <v>#N/A</v>
      </c>
      <c r="F176" s="45" t="s">
        <v>631</v>
      </c>
      <c r="G176" s="60" t="s">
        <v>632</v>
      </c>
      <c r="H176" s="874" t="e">
        <v>#N/A</v>
      </c>
      <c r="I176" s="874" t="e">
        <v>#N/A</v>
      </c>
      <c r="J176" s="874" t="e">
        <v>#N/A</v>
      </c>
      <c r="K176" s="873" t="e">
        <v>#N/A</v>
      </c>
      <c r="L176" s="769" t="e">
        <v>#N/A</v>
      </c>
      <c r="M176" s="769" t="e">
        <v>#N/A</v>
      </c>
      <c r="N176" s="763" t="e">
        <v>#N/A</v>
      </c>
      <c r="O176" s="760" t="e">
        <v>#N/A</v>
      </c>
      <c r="P176" s="881"/>
      <c r="Q176" s="881"/>
      <c r="R176" s="880"/>
      <c r="S176" s="880"/>
      <c r="T176" s="880"/>
    </row>
    <row r="177" spans="1:20" s="8" customFormat="1" ht="10.199999999999999">
      <c r="A177" s="813" t="e">
        <v>#N/A</v>
      </c>
      <c r="B177" s="861" t="e">
        <v>#N/A</v>
      </c>
      <c r="C177" s="861" t="e">
        <v>#N/A</v>
      </c>
      <c r="D177" s="864" t="e">
        <v>#N/A</v>
      </c>
      <c r="E177" s="866" t="e">
        <v>#N/A</v>
      </c>
      <c r="F177" s="46" t="s">
        <v>633</v>
      </c>
      <c r="G177" s="60" t="s">
        <v>634</v>
      </c>
      <c r="H177" s="874" t="e">
        <v>#N/A</v>
      </c>
      <c r="I177" s="874" t="e">
        <v>#N/A</v>
      </c>
      <c r="J177" s="874" t="e">
        <v>#N/A</v>
      </c>
      <c r="K177" s="873" t="e">
        <v>#N/A</v>
      </c>
      <c r="L177" s="769" t="e">
        <v>#N/A</v>
      </c>
      <c r="M177" s="769" t="e">
        <v>#N/A</v>
      </c>
      <c r="N177" s="763" t="e">
        <v>#N/A</v>
      </c>
      <c r="O177" s="760" t="e">
        <v>#N/A</v>
      </c>
      <c r="P177" s="881"/>
      <c r="Q177" s="881"/>
      <c r="R177" s="880"/>
      <c r="S177" s="880"/>
      <c r="T177" s="880"/>
    </row>
    <row r="178" spans="1:20" s="8" customFormat="1" ht="12.75" customHeight="1">
      <c r="A178" s="813" t="e">
        <v>#N/A</v>
      </c>
      <c r="B178" s="861" t="e">
        <v>#N/A</v>
      </c>
      <c r="C178" s="861" t="e">
        <v>#N/A</v>
      </c>
      <c r="D178" s="864" t="e">
        <v>#N/A</v>
      </c>
      <c r="E178" s="866" t="e">
        <v>#N/A</v>
      </c>
      <c r="F178" s="46" t="s">
        <v>635</v>
      </c>
      <c r="G178" s="60" t="s">
        <v>636</v>
      </c>
      <c r="H178" s="874" t="e">
        <v>#N/A</v>
      </c>
      <c r="I178" s="874" t="e">
        <v>#N/A</v>
      </c>
      <c r="J178" s="874" t="e">
        <v>#N/A</v>
      </c>
      <c r="K178" s="873" t="e">
        <v>#N/A</v>
      </c>
      <c r="L178" s="769" t="e">
        <v>#N/A</v>
      </c>
      <c r="M178" s="769" t="e">
        <v>#N/A</v>
      </c>
      <c r="N178" s="763" t="e">
        <v>#N/A</v>
      </c>
      <c r="O178" s="760" t="e">
        <v>#N/A</v>
      </c>
      <c r="P178" s="881"/>
      <c r="Q178" s="881"/>
      <c r="R178" s="880"/>
      <c r="S178" s="880"/>
      <c r="T178" s="880"/>
    </row>
    <row r="179" spans="1:20" s="8" customFormat="1" ht="12.75" customHeight="1">
      <c r="A179" s="813" t="e">
        <v>#N/A</v>
      </c>
      <c r="B179" s="861" t="e">
        <v>#N/A</v>
      </c>
      <c r="C179" s="861" t="e">
        <v>#N/A</v>
      </c>
      <c r="D179" s="864" t="e">
        <v>#N/A</v>
      </c>
      <c r="E179" s="866" t="e">
        <v>#N/A</v>
      </c>
      <c r="F179" s="46" t="s">
        <v>637</v>
      </c>
      <c r="G179" s="60" t="s">
        <v>638</v>
      </c>
      <c r="H179" s="874" t="e">
        <v>#N/A</v>
      </c>
      <c r="I179" s="874" t="e">
        <v>#N/A</v>
      </c>
      <c r="J179" s="874" t="e">
        <v>#N/A</v>
      </c>
      <c r="K179" s="873" t="e">
        <v>#N/A</v>
      </c>
      <c r="L179" s="769" t="e">
        <v>#N/A</v>
      </c>
      <c r="M179" s="769" t="e">
        <v>#N/A</v>
      </c>
      <c r="N179" s="763" t="e">
        <v>#N/A</v>
      </c>
      <c r="O179" s="760" t="e">
        <v>#N/A</v>
      </c>
      <c r="P179" s="881"/>
      <c r="Q179" s="881"/>
      <c r="R179" s="880"/>
      <c r="S179" s="880"/>
      <c r="T179" s="880"/>
    </row>
    <row r="180" spans="1:20" s="8" customFormat="1" ht="20.399999999999999">
      <c r="A180" s="813" t="e">
        <v>#N/A</v>
      </c>
      <c r="B180" s="861" t="e">
        <v>#N/A</v>
      </c>
      <c r="C180" s="861" t="e">
        <v>#N/A</v>
      </c>
      <c r="D180" s="864" t="e">
        <v>#N/A</v>
      </c>
      <c r="E180" s="866" t="e">
        <v>#N/A</v>
      </c>
      <c r="F180" s="46" t="s">
        <v>639</v>
      </c>
      <c r="G180" s="60" t="s">
        <v>640</v>
      </c>
      <c r="H180" s="874" t="e">
        <v>#N/A</v>
      </c>
      <c r="I180" s="874" t="e">
        <v>#N/A</v>
      </c>
      <c r="J180" s="874" t="e">
        <v>#N/A</v>
      </c>
      <c r="K180" s="873" t="e">
        <v>#N/A</v>
      </c>
      <c r="L180" s="769" t="e">
        <v>#N/A</v>
      </c>
      <c r="M180" s="769" t="e">
        <v>#N/A</v>
      </c>
      <c r="N180" s="763" t="e">
        <v>#N/A</v>
      </c>
      <c r="O180" s="760" t="e">
        <v>#N/A</v>
      </c>
      <c r="P180" s="881"/>
      <c r="Q180" s="881"/>
      <c r="R180" s="880"/>
      <c r="S180" s="880"/>
      <c r="T180" s="880"/>
    </row>
    <row r="181" spans="1:20" ht="12.75" customHeight="1">
      <c r="A181" s="813" t="e">
        <v>#N/A</v>
      </c>
      <c r="B181" s="861" t="e">
        <v>#N/A</v>
      </c>
      <c r="C181" s="861" t="e">
        <v>#N/A</v>
      </c>
      <c r="D181" s="864" t="e">
        <v>#N/A</v>
      </c>
      <c r="E181" s="866" t="e">
        <v>#N/A</v>
      </c>
      <c r="F181" s="46" t="s">
        <v>641</v>
      </c>
      <c r="G181" s="60" t="s">
        <v>642</v>
      </c>
      <c r="H181" s="874" t="e">
        <v>#N/A</v>
      </c>
      <c r="I181" s="874" t="e">
        <v>#N/A</v>
      </c>
      <c r="J181" s="874" t="e">
        <v>#N/A</v>
      </c>
      <c r="K181" s="873" t="e">
        <v>#N/A</v>
      </c>
      <c r="L181" s="769" t="e">
        <v>#N/A</v>
      </c>
      <c r="M181" s="769" t="e">
        <v>#N/A</v>
      </c>
      <c r="N181" s="763" t="e">
        <v>#N/A</v>
      </c>
      <c r="O181" s="760" t="e">
        <v>#N/A</v>
      </c>
      <c r="P181" s="881"/>
      <c r="Q181" s="881"/>
      <c r="R181" s="880"/>
      <c r="S181" s="880"/>
      <c r="T181" s="880"/>
    </row>
    <row r="182" spans="1:20" ht="12.75" customHeight="1">
      <c r="A182" s="813" t="e">
        <v>#N/A</v>
      </c>
      <c r="B182" s="861" t="e">
        <v>#N/A</v>
      </c>
      <c r="C182" s="861" t="e">
        <v>#N/A</v>
      </c>
      <c r="D182" s="864" t="e">
        <v>#N/A</v>
      </c>
      <c r="E182" s="866" t="e">
        <v>#N/A</v>
      </c>
      <c r="F182" s="46" t="s">
        <v>643</v>
      </c>
      <c r="G182" s="60" t="s">
        <v>644</v>
      </c>
      <c r="H182" s="874" t="e">
        <v>#N/A</v>
      </c>
      <c r="I182" s="874" t="e">
        <v>#N/A</v>
      </c>
      <c r="J182" s="874" t="e">
        <v>#N/A</v>
      </c>
      <c r="K182" s="873" t="e">
        <v>#N/A</v>
      </c>
      <c r="L182" s="769" t="e">
        <v>#N/A</v>
      </c>
      <c r="M182" s="769" t="e">
        <v>#N/A</v>
      </c>
      <c r="N182" s="763" t="e">
        <v>#N/A</v>
      </c>
      <c r="O182" s="760" t="e">
        <v>#N/A</v>
      </c>
      <c r="P182" s="881"/>
      <c r="Q182" s="881"/>
      <c r="R182" s="880"/>
      <c r="S182" s="880"/>
      <c r="T182" s="880"/>
    </row>
    <row r="183" spans="1:20" ht="12.75" customHeight="1">
      <c r="A183" s="813" t="e">
        <v>#N/A</v>
      </c>
      <c r="B183" s="861" t="e">
        <v>#N/A</v>
      </c>
      <c r="C183" s="861" t="e">
        <v>#N/A</v>
      </c>
      <c r="D183" s="864" t="e">
        <v>#N/A</v>
      </c>
      <c r="E183" s="866" t="e">
        <v>#N/A</v>
      </c>
      <c r="F183" s="46" t="s">
        <v>645</v>
      </c>
      <c r="G183" s="60" t="s">
        <v>646</v>
      </c>
      <c r="H183" s="874" t="e">
        <v>#N/A</v>
      </c>
      <c r="I183" s="874" t="e">
        <v>#N/A</v>
      </c>
      <c r="J183" s="874" t="e">
        <v>#N/A</v>
      </c>
      <c r="K183" s="873" t="e">
        <v>#N/A</v>
      </c>
      <c r="L183" s="769" t="e">
        <v>#N/A</v>
      </c>
      <c r="M183" s="769" t="e">
        <v>#N/A</v>
      </c>
      <c r="N183" s="763" t="e">
        <v>#N/A</v>
      </c>
      <c r="O183" s="760" t="e">
        <v>#N/A</v>
      </c>
      <c r="P183" s="881"/>
      <c r="Q183" s="881"/>
      <c r="R183" s="880"/>
      <c r="S183" s="880"/>
      <c r="T183" s="880"/>
    </row>
    <row r="184" spans="1:20" ht="12.75" customHeight="1">
      <c r="A184" s="813" t="e">
        <v>#N/A</v>
      </c>
      <c r="B184" s="861" t="e">
        <v>#N/A</v>
      </c>
      <c r="C184" s="861" t="e">
        <v>#N/A</v>
      </c>
      <c r="D184" s="864" t="e">
        <v>#N/A</v>
      </c>
      <c r="E184" s="866" t="e">
        <v>#N/A</v>
      </c>
      <c r="F184" s="46" t="s">
        <v>647</v>
      </c>
      <c r="G184" s="60" t="s">
        <v>648</v>
      </c>
      <c r="H184" s="874" t="e">
        <v>#N/A</v>
      </c>
      <c r="I184" s="874" t="e">
        <v>#N/A</v>
      </c>
      <c r="J184" s="874" t="e">
        <v>#N/A</v>
      </c>
      <c r="K184" s="873" t="e">
        <v>#N/A</v>
      </c>
      <c r="L184" s="769" t="e">
        <v>#N/A</v>
      </c>
      <c r="M184" s="769" t="e">
        <v>#N/A</v>
      </c>
      <c r="N184" s="763" t="e">
        <v>#N/A</v>
      </c>
      <c r="O184" s="760" t="e">
        <v>#N/A</v>
      </c>
      <c r="P184" s="881"/>
      <c r="Q184" s="881"/>
      <c r="R184" s="880"/>
      <c r="S184" s="880"/>
      <c r="T184" s="880"/>
    </row>
    <row r="185" spans="1:20" ht="12.75" customHeight="1">
      <c r="A185" s="813" t="e">
        <v>#N/A</v>
      </c>
      <c r="B185" s="861" t="e">
        <v>#N/A</v>
      </c>
      <c r="C185" s="861" t="e">
        <v>#N/A</v>
      </c>
      <c r="D185" s="864" t="e">
        <v>#N/A</v>
      </c>
      <c r="E185" s="866" t="e">
        <v>#N/A</v>
      </c>
      <c r="F185" s="46" t="s">
        <v>649</v>
      </c>
      <c r="G185" s="60" t="s">
        <v>650</v>
      </c>
      <c r="H185" s="874" t="e">
        <v>#N/A</v>
      </c>
      <c r="I185" s="874" t="e">
        <v>#N/A</v>
      </c>
      <c r="J185" s="874" t="e">
        <v>#N/A</v>
      </c>
      <c r="K185" s="873" t="e">
        <v>#N/A</v>
      </c>
      <c r="L185" s="769" t="e">
        <v>#N/A</v>
      </c>
      <c r="M185" s="769" t="e">
        <v>#N/A</v>
      </c>
      <c r="N185" s="763" t="e">
        <v>#N/A</v>
      </c>
      <c r="O185" s="760" t="e">
        <v>#N/A</v>
      </c>
      <c r="P185" s="881"/>
      <c r="Q185" s="881"/>
      <c r="R185" s="880"/>
      <c r="S185" s="880"/>
      <c r="T185" s="880"/>
    </row>
    <row r="186" spans="1:20" ht="12.75" customHeight="1">
      <c r="A186" s="813" t="e">
        <v>#N/A</v>
      </c>
      <c r="B186" s="861" t="e">
        <v>#N/A</v>
      </c>
      <c r="C186" s="861" t="e">
        <v>#N/A</v>
      </c>
      <c r="D186" s="864" t="e">
        <v>#N/A</v>
      </c>
      <c r="E186" s="866" t="e">
        <v>#N/A</v>
      </c>
      <c r="F186" s="46" t="s">
        <v>651</v>
      </c>
      <c r="G186" s="60" t="s">
        <v>652</v>
      </c>
      <c r="H186" s="874" t="e">
        <v>#N/A</v>
      </c>
      <c r="I186" s="874" t="e">
        <v>#N/A</v>
      </c>
      <c r="J186" s="874" t="e">
        <v>#N/A</v>
      </c>
      <c r="K186" s="873" t="e">
        <v>#N/A</v>
      </c>
      <c r="L186" s="769" t="e">
        <v>#N/A</v>
      </c>
      <c r="M186" s="769" t="e">
        <v>#N/A</v>
      </c>
      <c r="N186" s="763" t="e">
        <v>#N/A</v>
      </c>
      <c r="O186" s="760" t="e">
        <v>#N/A</v>
      </c>
      <c r="P186" s="881"/>
      <c r="Q186" s="881"/>
      <c r="R186" s="880"/>
      <c r="S186" s="880"/>
      <c r="T186" s="880"/>
    </row>
    <row r="187" spans="1:20" ht="12.75" customHeight="1">
      <c r="A187" s="813" t="e">
        <v>#N/A</v>
      </c>
      <c r="B187" s="861" t="e">
        <v>#N/A</v>
      </c>
      <c r="C187" s="861" t="e">
        <v>#N/A</v>
      </c>
      <c r="D187" s="864" t="e">
        <v>#N/A</v>
      </c>
      <c r="E187" s="866" t="e">
        <v>#N/A</v>
      </c>
      <c r="F187" s="46" t="s">
        <v>653</v>
      </c>
      <c r="G187" s="60" t="s">
        <v>654</v>
      </c>
      <c r="H187" s="874" t="e">
        <v>#N/A</v>
      </c>
      <c r="I187" s="874" t="e">
        <v>#N/A</v>
      </c>
      <c r="J187" s="874" t="e">
        <v>#N/A</v>
      </c>
      <c r="K187" s="873" t="e">
        <v>#N/A</v>
      </c>
      <c r="L187" s="769" t="e">
        <v>#N/A</v>
      </c>
      <c r="M187" s="769" t="e">
        <v>#N/A</v>
      </c>
      <c r="N187" s="763" t="e">
        <v>#N/A</v>
      </c>
      <c r="O187" s="760" t="e">
        <v>#N/A</v>
      </c>
      <c r="P187" s="881"/>
      <c r="Q187" s="881"/>
      <c r="R187" s="880"/>
      <c r="S187" s="880"/>
      <c r="T187" s="880"/>
    </row>
    <row r="188" spans="1:20" ht="12.75" customHeight="1">
      <c r="A188" s="813" t="e">
        <v>#N/A</v>
      </c>
      <c r="B188" s="861" t="e">
        <v>#N/A</v>
      </c>
      <c r="C188" s="861" t="e">
        <v>#N/A</v>
      </c>
      <c r="D188" s="864" t="e">
        <v>#N/A</v>
      </c>
      <c r="E188" s="866" t="e">
        <v>#N/A</v>
      </c>
      <c r="F188" s="46" t="s">
        <v>655</v>
      </c>
      <c r="G188" s="60" t="s">
        <v>656</v>
      </c>
      <c r="H188" s="874" t="e">
        <v>#N/A</v>
      </c>
      <c r="I188" s="874" t="e">
        <v>#N/A</v>
      </c>
      <c r="J188" s="874" t="e">
        <v>#N/A</v>
      </c>
      <c r="K188" s="873" t="e">
        <v>#N/A</v>
      </c>
      <c r="L188" s="769" t="e">
        <v>#N/A</v>
      </c>
      <c r="M188" s="769" t="e">
        <v>#N/A</v>
      </c>
      <c r="N188" s="763" t="e">
        <v>#N/A</v>
      </c>
      <c r="O188" s="760" t="e">
        <v>#N/A</v>
      </c>
      <c r="P188" s="881"/>
      <c r="Q188" s="881"/>
      <c r="R188" s="880"/>
      <c r="S188" s="880"/>
      <c r="T188" s="880"/>
    </row>
    <row r="189" spans="1:20" ht="30.6">
      <c r="A189" s="813" t="e">
        <v>#N/A</v>
      </c>
      <c r="B189" s="861" t="e">
        <v>#N/A</v>
      </c>
      <c r="C189" s="861" t="e">
        <v>#N/A</v>
      </c>
      <c r="D189" s="864" t="e">
        <v>#N/A</v>
      </c>
      <c r="E189" s="866" t="e">
        <v>#N/A</v>
      </c>
      <c r="F189" s="46" t="s">
        <v>657</v>
      </c>
      <c r="G189" s="60" t="s">
        <v>4065</v>
      </c>
      <c r="H189" s="874" t="e">
        <v>#N/A</v>
      </c>
      <c r="I189" s="874" t="e">
        <v>#N/A</v>
      </c>
      <c r="J189" s="874" t="e">
        <v>#N/A</v>
      </c>
      <c r="K189" s="873" t="e">
        <v>#N/A</v>
      </c>
      <c r="L189" s="769" t="e">
        <v>#N/A</v>
      </c>
      <c r="M189" s="769" t="e">
        <v>#N/A</v>
      </c>
      <c r="N189" s="763" t="e">
        <v>#N/A</v>
      </c>
      <c r="O189" s="760" t="e">
        <v>#N/A</v>
      </c>
      <c r="P189" s="881"/>
      <c r="Q189" s="881"/>
      <c r="R189" s="880"/>
      <c r="S189" s="880"/>
      <c r="T189" s="880"/>
    </row>
    <row r="190" spans="1:20" ht="12.75" customHeight="1">
      <c r="A190" s="813" t="e">
        <v>#N/A</v>
      </c>
      <c r="B190" s="861" t="e">
        <v>#N/A</v>
      </c>
      <c r="C190" s="861" t="e">
        <v>#N/A</v>
      </c>
      <c r="D190" s="864" t="e">
        <v>#N/A</v>
      </c>
      <c r="E190" s="866" t="e">
        <v>#N/A</v>
      </c>
      <c r="F190" s="46" t="s">
        <v>659</v>
      </c>
      <c r="G190" s="60" t="s">
        <v>660</v>
      </c>
      <c r="H190" s="874" t="e">
        <v>#N/A</v>
      </c>
      <c r="I190" s="874" t="e">
        <v>#N/A</v>
      </c>
      <c r="J190" s="874" t="e">
        <v>#N/A</v>
      </c>
      <c r="K190" s="873" t="e">
        <v>#N/A</v>
      </c>
      <c r="L190" s="769" t="e">
        <v>#N/A</v>
      </c>
      <c r="M190" s="769" t="e">
        <v>#N/A</v>
      </c>
      <c r="N190" s="763" t="e">
        <v>#N/A</v>
      </c>
      <c r="O190" s="760" t="e">
        <v>#N/A</v>
      </c>
      <c r="P190" s="881"/>
      <c r="Q190" s="881"/>
      <c r="R190" s="880"/>
      <c r="S190" s="880"/>
      <c r="T190" s="880"/>
    </row>
    <row r="191" spans="1:20" ht="12.75" customHeight="1">
      <c r="A191" s="813" t="e">
        <v>#N/A</v>
      </c>
      <c r="B191" s="861" t="e">
        <v>#N/A</v>
      </c>
      <c r="C191" s="861" t="e">
        <v>#N/A</v>
      </c>
      <c r="D191" s="864" t="e">
        <v>#N/A</v>
      </c>
      <c r="E191" s="866" t="e">
        <v>#N/A</v>
      </c>
      <c r="F191" s="46" t="s">
        <v>661</v>
      </c>
      <c r="G191" s="60" t="s">
        <v>662</v>
      </c>
      <c r="H191" s="874" t="e">
        <v>#N/A</v>
      </c>
      <c r="I191" s="874" t="e">
        <v>#N/A</v>
      </c>
      <c r="J191" s="874" t="e">
        <v>#N/A</v>
      </c>
      <c r="K191" s="873" t="e">
        <v>#N/A</v>
      </c>
      <c r="L191" s="769" t="e">
        <v>#N/A</v>
      </c>
      <c r="M191" s="769" t="e">
        <v>#N/A</v>
      </c>
      <c r="N191" s="763" t="e">
        <v>#N/A</v>
      </c>
      <c r="O191" s="760" t="e">
        <v>#N/A</v>
      </c>
      <c r="P191" s="881"/>
      <c r="Q191" s="881"/>
      <c r="R191" s="880"/>
      <c r="S191" s="880"/>
      <c r="T191" s="880"/>
    </row>
    <row r="192" spans="1:20" ht="12.75" customHeight="1">
      <c r="A192" s="813" t="e">
        <v>#N/A</v>
      </c>
      <c r="B192" s="861" t="e">
        <v>#N/A</v>
      </c>
      <c r="C192" s="861" t="e">
        <v>#N/A</v>
      </c>
      <c r="D192" s="864" t="e">
        <v>#N/A</v>
      </c>
      <c r="E192" s="866" t="e">
        <v>#N/A</v>
      </c>
      <c r="F192" s="46" t="s">
        <v>1368</v>
      </c>
      <c r="G192" s="60" t="s">
        <v>1371</v>
      </c>
      <c r="H192" s="874" t="e">
        <v>#N/A</v>
      </c>
      <c r="I192" s="874" t="e">
        <v>#N/A</v>
      </c>
      <c r="J192" s="874" t="e">
        <v>#N/A</v>
      </c>
      <c r="K192" s="873" t="e">
        <v>#N/A</v>
      </c>
      <c r="L192" s="769" t="e">
        <v>#N/A</v>
      </c>
      <c r="M192" s="769" t="e">
        <v>#N/A</v>
      </c>
      <c r="N192" s="763" t="e">
        <v>#N/A</v>
      </c>
      <c r="O192" s="760" t="e">
        <v>#N/A</v>
      </c>
      <c r="P192" s="881"/>
      <c r="Q192" s="881"/>
      <c r="R192" s="880"/>
      <c r="S192" s="880"/>
      <c r="T192" s="880"/>
    </row>
    <row r="193" spans="1:20" ht="12.75" customHeight="1">
      <c r="A193" s="813" t="e">
        <v>#N/A</v>
      </c>
      <c r="B193" s="861" t="e">
        <v>#N/A</v>
      </c>
      <c r="C193" s="861" t="e">
        <v>#N/A</v>
      </c>
      <c r="D193" s="864" t="e">
        <v>#N/A</v>
      </c>
      <c r="E193" s="866" t="e">
        <v>#N/A</v>
      </c>
      <c r="F193" s="46" t="s">
        <v>1369</v>
      </c>
      <c r="G193" s="60" t="s">
        <v>1372</v>
      </c>
      <c r="H193" s="874" t="e">
        <v>#N/A</v>
      </c>
      <c r="I193" s="874" t="e">
        <v>#N/A</v>
      </c>
      <c r="J193" s="874" t="e">
        <v>#N/A</v>
      </c>
      <c r="K193" s="873" t="e">
        <v>#N/A</v>
      </c>
      <c r="L193" s="769" t="e">
        <v>#N/A</v>
      </c>
      <c r="M193" s="769" t="e">
        <v>#N/A</v>
      </c>
      <c r="N193" s="763" t="e">
        <v>#N/A</v>
      </c>
      <c r="O193" s="760" t="e">
        <v>#N/A</v>
      </c>
      <c r="P193" s="881"/>
      <c r="Q193" s="881"/>
      <c r="R193" s="880"/>
      <c r="S193" s="880"/>
      <c r="T193" s="880"/>
    </row>
    <row r="194" spans="1:20" ht="12.75" customHeight="1">
      <c r="A194" s="813" t="e">
        <v>#N/A</v>
      </c>
      <c r="B194" s="861" t="e">
        <v>#N/A</v>
      </c>
      <c r="C194" s="861" t="e">
        <v>#N/A</v>
      </c>
      <c r="D194" s="864" t="e">
        <v>#N/A</v>
      </c>
      <c r="E194" s="866" t="e">
        <v>#N/A</v>
      </c>
      <c r="F194" s="46" t="s">
        <v>1370</v>
      </c>
      <c r="G194" s="60" t="s">
        <v>1781</v>
      </c>
      <c r="H194" s="874" t="e">
        <v>#N/A</v>
      </c>
      <c r="I194" s="874" t="e">
        <v>#N/A</v>
      </c>
      <c r="J194" s="874" t="e">
        <v>#N/A</v>
      </c>
      <c r="K194" s="873" t="e">
        <v>#N/A</v>
      </c>
      <c r="L194" s="769" t="e">
        <v>#N/A</v>
      </c>
      <c r="M194" s="769" t="e">
        <v>#N/A</v>
      </c>
      <c r="N194" s="763" t="e">
        <v>#N/A</v>
      </c>
      <c r="O194" s="760" t="e">
        <v>#N/A</v>
      </c>
      <c r="P194" s="881"/>
      <c r="Q194" s="881"/>
      <c r="R194" s="880"/>
      <c r="S194" s="880"/>
      <c r="T194" s="880"/>
    </row>
    <row r="195" spans="1:20" ht="12.75" customHeight="1">
      <c r="A195" s="814" t="e">
        <v>#N/A</v>
      </c>
      <c r="B195" s="862" t="e">
        <v>#N/A</v>
      </c>
      <c r="C195" s="862" t="e">
        <v>#N/A</v>
      </c>
      <c r="D195" s="864" t="e">
        <v>#N/A</v>
      </c>
      <c r="E195" s="866" t="e">
        <v>#N/A</v>
      </c>
      <c r="F195" s="45" t="s">
        <v>663</v>
      </c>
      <c r="G195" s="60" t="s">
        <v>4066</v>
      </c>
      <c r="H195" s="874" t="e">
        <v>#N/A</v>
      </c>
      <c r="I195" s="874" t="e">
        <v>#N/A</v>
      </c>
      <c r="J195" s="874" t="e">
        <v>#N/A</v>
      </c>
      <c r="K195" s="873" t="e">
        <v>#N/A</v>
      </c>
      <c r="L195" s="770" t="e">
        <v>#N/A</v>
      </c>
      <c r="M195" s="770" t="e">
        <v>#N/A</v>
      </c>
      <c r="N195" s="764" t="e">
        <v>#N/A</v>
      </c>
      <c r="O195" s="761" t="e">
        <v>#N/A</v>
      </c>
      <c r="P195" s="881"/>
      <c r="Q195" s="881"/>
      <c r="R195" s="880"/>
      <c r="S195" s="880"/>
      <c r="T195" s="880"/>
    </row>
    <row r="196" spans="1:20" ht="219.75" customHeight="1">
      <c r="A196" s="214" t="s">
        <v>1596</v>
      </c>
      <c r="B196" s="215" t="s">
        <v>1533</v>
      </c>
      <c r="C196" s="215" t="s">
        <v>4254</v>
      </c>
      <c r="D196" s="77" t="s">
        <v>1540</v>
      </c>
      <c r="E196" s="29" t="s">
        <v>337</v>
      </c>
      <c r="F196" s="22"/>
      <c r="G196" s="24"/>
      <c r="H196" s="78" t="s">
        <v>52</v>
      </c>
      <c r="I196" s="78" t="s">
        <v>101</v>
      </c>
      <c r="J196" s="78" t="s">
        <v>52</v>
      </c>
      <c r="K196" s="77" t="s">
        <v>6009</v>
      </c>
      <c r="L196" s="9" t="s">
        <v>1397</v>
      </c>
      <c r="M196" s="9" t="s">
        <v>7461</v>
      </c>
      <c r="N196" s="39" t="s">
        <v>16</v>
      </c>
      <c r="O196" s="66" t="s">
        <v>6105</v>
      </c>
      <c r="P196" s="123"/>
      <c r="Q196" s="19" t="s">
        <v>128</v>
      </c>
      <c r="R196" s="49" t="s">
        <v>128</v>
      </c>
      <c r="S196" s="49" t="s">
        <v>128</v>
      </c>
      <c r="T196" s="111" t="s">
        <v>2989</v>
      </c>
    </row>
    <row r="197" spans="1:20" ht="196.5" customHeight="1">
      <c r="A197" s="213" t="s">
        <v>1597</v>
      </c>
      <c r="B197" s="215" t="s">
        <v>1531</v>
      </c>
      <c r="C197" s="67" t="s">
        <v>4255</v>
      </c>
      <c r="D197" s="80" t="s">
        <v>7447</v>
      </c>
      <c r="E197" s="29" t="s">
        <v>337</v>
      </c>
      <c r="F197" s="9"/>
      <c r="G197" s="23"/>
      <c r="H197" s="39" t="s">
        <v>52</v>
      </c>
      <c r="I197" s="39" t="s">
        <v>101</v>
      </c>
      <c r="J197" s="39" t="s">
        <v>52</v>
      </c>
      <c r="K197" s="66" t="s">
        <v>2812</v>
      </c>
      <c r="L197" s="9" t="s">
        <v>1397</v>
      </c>
      <c r="M197" s="9" t="s">
        <v>7462</v>
      </c>
      <c r="N197" s="39" t="s">
        <v>16</v>
      </c>
      <c r="O197" s="66" t="s">
        <v>6432</v>
      </c>
      <c r="P197" s="123"/>
      <c r="Q197" s="19" t="s">
        <v>128</v>
      </c>
      <c r="R197" s="49" t="s">
        <v>128</v>
      </c>
      <c r="S197" s="49" t="s">
        <v>128</v>
      </c>
      <c r="T197" s="111" t="s">
        <v>3289</v>
      </c>
    </row>
    <row r="198" spans="1:20" s="8" customFormat="1" ht="30.6">
      <c r="A198" s="207" t="s">
        <v>7844</v>
      </c>
      <c r="B198" s="207" t="s">
        <v>7872</v>
      </c>
      <c r="C198" s="399" t="s">
        <v>7873</v>
      </c>
      <c r="D198" s="131" t="s">
        <v>7877</v>
      </c>
      <c r="E198" s="132" t="s">
        <v>6165</v>
      </c>
      <c r="F198" s="33"/>
      <c r="G198" s="34"/>
      <c r="H198" s="34"/>
      <c r="I198" s="34"/>
      <c r="J198" s="34"/>
      <c r="K198" s="34"/>
      <c r="L198" s="149"/>
      <c r="M198" s="131"/>
      <c r="N198" s="137" t="s">
        <v>118</v>
      </c>
      <c r="O198" s="142"/>
      <c r="P198" s="131" t="s">
        <v>7878</v>
      </c>
      <c r="Q198" s="133" t="s">
        <v>126</v>
      </c>
      <c r="R198" s="133" t="s">
        <v>126</v>
      </c>
      <c r="S198" s="133" t="s">
        <v>128</v>
      </c>
      <c r="T198" s="130" t="s">
        <v>7722</v>
      </c>
    </row>
    <row r="199" spans="1:20" s="8" customFormat="1" ht="72.599999999999994" customHeight="1">
      <c r="A199" s="208" t="s">
        <v>2094</v>
      </c>
      <c r="B199" s="211" t="s">
        <v>1885</v>
      </c>
      <c r="C199" s="400" t="s">
        <v>4197</v>
      </c>
      <c r="D199" s="189" t="s">
        <v>7067</v>
      </c>
      <c r="E199" s="301" t="s">
        <v>3658</v>
      </c>
      <c r="F199" s="33"/>
      <c r="G199" s="34"/>
      <c r="H199" s="34"/>
      <c r="I199" s="34"/>
      <c r="J199" s="34"/>
      <c r="K199" s="34"/>
      <c r="L199" s="33"/>
      <c r="M199" s="135"/>
      <c r="N199" s="32" t="s">
        <v>118</v>
      </c>
      <c r="O199" s="34"/>
      <c r="P199" s="189" t="s">
        <v>7068</v>
      </c>
      <c r="Q199" s="143" t="s">
        <v>126</v>
      </c>
      <c r="R199" s="143" t="s">
        <v>128</v>
      </c>
      <c r="S199" s="144" t="s">
        <v>128</v>
      </c>
      <c r="T199" s="301" t="s">
        <v>7003</v>
      </c>
    </row>
    <row r="200" spans="1:20" s="8" customFormat="1" ht="49.5" customHeight="1">
      <c r="A200" s="208" t="s">
        <v>2095</v>
      </c>
      <c r="B200" s="211" t="s">
        <v>1970</v>
      </c>
      <c r="C200" s="400" t="s">
        <v>4256</v>
      </c>
      <c r="D200" s="131" t="s">
        <v>2289</v>
      </c>
      <c r="E200" s="132" t="s">
        <v>3660</v>
      </c>
      <c r="F200" s="33"/>
      <c r="G200" s="34"/>
      <c r="H200" s="34"/>
      <c r="I200" s="34"/>
      <c r="J200" s="34"/>
      <c r="K200" s="34"/>
      <c r="L200" s="149"/>
      <c r="M200" s="131"/>
      <c r="N200" s="137" t="s">
        <v>118</v>
      </c>
      <c r="O200" s="142"/>
      <c r="P200" s="131" t="s">
        <v>7069</v>
      </c>
      <c r="Q200" s="133" t="s">
        <v>126</v>
      </c>
      <c r="R200" s="133" t="s">
        <v>128</v>
      </c>
      <c r="S200" s="133" t="s">
        <v>128</v>
      </c>
      <c r="T200" s="130" t="s">
        <v>7003</v>
      </c>
    </row>
    <row r="201" spans="1:20" s="8" customFormat="1" ht="48" customHeight="1">
      <c r="A201" s="208" t="s">
        <v>2096</v>
      </c>
      <c r="B201" s="211" t="s">
        <v>3380</v>
      </c>
      <c r="C201" s="400" t="s">
        <v>4130</v>
      </c>
      <c r="D201" s="135" t="s">
        <v>6175</v>
      </c>
      <c r="E201" s="32" t="s">
        <v>109</v>
      </c>
      <c r="F201" s="138"/>
      <c r="G201" s="34"/>
      <c r="H201" s="34"/>
      <c r="I201" s="34"/>
      <c r="J201" s="34"/>
      <c r="K201" s="34"/>
      <c r="L201" s="33"/>
      <c r="M201" s="135"/>
      <c r="N201" s="32" t="s">
        <v>118</v>
      </c>
      <c r="O201" s="34"/>
      <c r="P201" s="135" t="s">
        <v>3415</v>
      </c>
      <c r="Q201" s="143" t="s">
        <v>126</v>
      </c>
      <c r="R201" s="143" t="s">
        <v>128</v>
      </c>
      <c r="S201" s="143" t="s">
        <v>128</v>
      </c>
      <c r="T201" s="130" t="s">
        <v>6162</v>
      </c>
    </row>
    <row r="202" spans="1:20" s="8" customFormat="1" ht="39.75" customHeight="1">
      <c r="A202" s="208" t="s">
        <v>2097</v>
      </c>
      <c r="B202" s="211" t="s">
        <v>4107</v>
      </c>
      <c r="C202" s="400" t="s">
        <v>4200</v>
      </c>
      <c r="D202" s="135" t="s">
        <v>7888</v>
      </c>
      <c r="E202" s="32" t="s">
        <v>7891</v>
      </c>
      <c r="F202" s="33"/>
      <c r="G202" s="34"/>
      <c r="H202" s="34"/>
      <c r="I202" s="34"/>
      <c r="J202" s="34"/>
      <c r="K202" s="34"/>
      <c r="L202" s="138"/>
      <c r="M202" s="135"/>
      <c r="N202" s="32" t="s">
        <v>118</v>
      </c>
      <c r="O202" s="32"/>
      <c r="P202" s="135" t="s">
        <v>7892</v>
      </c>
      <c r="Q202" s="143" t="s">
        <v>126</v>
      </c>
      <c r="R202" s="143" t="s">
        <v>126</v>
      </c>
      <c r="S202" s="143" t="s">
        <v>128</v>
      </c>
      <c r="T202" s="143" t="s">
        <v>7722</v>
      </c>
    </row>
    <row r="203" spans="1:20" s="8" customFormat="1" ht="25.5" customHeight="1">
      <c r="A203" s="208" t="s">
        <v>2098</v>
      </c>
      <c r="B203" s="211" t="s">
        <v>3663</v>
      </c>
      <c r="C203" s="400" t="s">
        <v>4141</v>
      </c>
      <c r="D203" s="135" t="s">
        <v>3657</v>
      </c>
      <c r="E203" s="32" t="s">
        <v>1944</v>
      </c>
      <c r="F203" s="33"/>
      <c r="G203" s="34"/>
      <c r="H203" s="34"/>
      <c r="I203" s="34"/>
      <c r="J203" s="34"/>
      <c r="K203" s="34"/>
      <c r="L203" s="33"/>
      <c r="M203" s="135"/>
      <c r="N203" s="32" t="s">
        <v>118</v>
      </c>
      <c r="O203" s="34"/>
      <c r="P203" s="135" t="s">
        <v>7398</v>
      </c>
      <c r="Q203" s="143" t="s">
        <v>126</v>
      </c>
      <c r="R203" s="143" t="s">
        <v>128</v>
      </c>
      <c r="S203" s="144" t="s">
        <v>128</v>
      </c>
      <c r="T203" s="130" t="s">
        <v>4106</v>
      </c>
    </row>
    <row r="204" spans="1:20" s="8" customFormat="1" ht="39.75" customHeight="1">
      <c r="A204" s="211" t="s">
        <v>2099</v>
      </c>
      <c r="B204" s="211" t="s">
        <v>2277</v>
      </c>
      <c r="C204" s="400" t="s">
        <v>4257</v>
      </c>
      <c r="D204" s="135" t="s">
        <v>7448</v>
      </c>
      <c r="E204" s="32" t="s">
        <v>2279</v>
      </c>
      <c r="F204" s="33"/>
      <c r="G204" s="34"/>
      <c r="H204" s="34"/>
      <c r="I204" s="34"/>
      <c r="J204" s="34"/>
      <c r="K204" s="34"/>
      <c r="L204" s="33"/>
      <c r="M204" s="135"/>
      <c r="N204" s="32" t="s">
        <v>118</v>
      </c>
      <c r="O204" s="34"/>
      <c r="P204" s="135" t="s">
        <v>7463</v>
      </c>
      <c r="Q204" s="143" t="s">
        <v>126</v>
      </c>
      <c r="R204" s="143" t="s">
        <v>128</v>
      </c>
      <c r="S204" s="144" t="s">
        <v>128</v>
      </c>
      <c r="T204" s="130" t="s">
        <v>6162</v>
      </c>
    </row>
    <row r="205" spans="1:20" s="53" customFormat="1" ht="121.5" customHeight="1">
      <c r="A205" s="211" t="s">
        <v>4937</v>
      </c>
      <c r="B205" s="211" t="s">
        <v>665</v>
      </c>
      <c r="C205" s="400" t="s">
        <v>5825</v>
      </c>
      <c r="D205" s="135" t="s">
        <v>7449</v>
      </c>
      <c r="E205" s="32" t="s">
        <v>2807</v>
      </c>
      <c r="F205" s="135"/>
      <c r="G205" s="34"/>
      <c r="H205" s="34"/>
      <c r="I205" s="34"/>
      <c r="J205" s="34"/>
      <c r="K205" s="34"/>
      <c r="L205" s="33"/>
      <c r="M205" s="135"/>
      <c r="N205" s="32" t="s">
        <v>118</v>
      </c>
      <c r="O205" s="34"/>
      <c r="P205" s="135" t="s">
        <v>7328</v>
      </c>
      <c r="Q205" s="143" t="s">
        <v>126</v>
      </c>
      <c r="R205" s="143" t="s">
        <v>128</v>
      </c>
      <c r="S205" s="144" t="s">
        <v>126</v>
      </c>
      <c r="T205" s="130" t="s">
        <v>7003</v>
      </c>
    </row>
    <row r="206" spans="1:20" s="53" customFormat="1" ht="117.75" customHeight="1">
      <c r="A206" s="211" t="s">
        <v>4938</v>
      </c>
      <c r="B206" s="211" t="s">
        <v>669</v>
      </c>
      <c r="C206" s="400" t="s">
        <v>5826</v>
      </c>
      <c r="D206" s="135" t="s">
        <v>7450</v>
      </c>
      <c r="E206" s="32" t="s">
        <v>2807</v>
      </c>
      <c r="F206" s="135"/>
      <c r="G206" s="34"/>
      <c r="H206" s="34"/>
      <c r="I206" s="34"/>
      <c r="J206" s="34"/>
      <c r="K206" s="34"/>
      <c r="L206" s="33"/>
      <c r="M206" s="135"/>
      <c r="N206" s="32" t="s">
        <v>118</v>
      </c>
      <c r="O206" s="34"/>
      <c r="P206" s="135" t="s">
        <v>7329</v>
      </c>
      <c r="Q206" s="143" t="s">
        <v>126</v>
      </c>
      <c r="R206" s="143" t="s">
        <v>128</v>
      </c>
      <c r="S206" s="144" t="s">
        <v>126</v>
      </c>
      <c r="T206" s="130" t="s">
        <v>7003</v>
      </c>
    </row>
    <row r="207" spans="1:20" ht="120" customHeight="1">
      <c r="A207" s="438" t="s">
        <v>4942</v>
      </c>
      <c r="B207" s="435" t="s">
        <v>665</v>
      </c>
      <c r="C207" s="208" t="s">
        <v>4943</v>
      </c>
      <c r="D207" s="135" t="s">
        <v>7451</v>
      </c>
      <c r="E207" s="32" t="s">
        <v>30</v>
      </c>
      <c r="F207" s="391"/>
      <c r="G207" s="391"/>
      <c r="H207" s="391"/>
      <c r="I207" s="391"/>
      <c r="J207" s="391"/>
      <c r="K207" s="391"/>
      <c r="L207" s="391"/>
      <c r="M207" s="391"/>
      <c r="N207" s="427" t="s">
        <v>118</v>
      </c>
      <c r="O207" s="391"/>
      <c r="P207" s="135" t="s">
        <v>7330</v>
      </c>
      <c r="Q207" s="143" t="s">
        <v>126</v>
      </c>
      <c r="R207" s="143" t="s">
        <v>128</v>
      </c>
      <c r="S207" s="143" t="s">
        <v>128</v>
      </c>
      <c r="T207" s="130" t="s">
        <v>7003</v>
      </c>
    </row>
    <row r="208" spans="1:20" ht="117.6" customHeight="1">
      <c r="A208" s="438" t="s">
        <v>4944</v>
      </c>
      <c r="B208" s="435" t="s">
        <v>669</v>
      </c>
      <c r="C208" s="208" t="s">
        <v>4945</v>
      </c>
      <c r="D208" s="135" t="s">
        <v>7452</v>
      </c>
      <c r="E208" s="32" t="s">
        <v>30</v>
      </c>
      <c r="F208" s="391"/>
      <c r="G208" s="391"/>
      <c r="H208" s="391"/>
      <c r="I208" s="391"/>
      <c r="J208" s="391"/>
      <c r="K208" s="391"/>
      <c r="L208" s="391"/>
      <c r="M208" s="391"/>
      <c r="N208" s="427" t="s">
        <v>118</v>
      </c>
      <c r="O208" s="391"/>
      <c r="P208" s="135" t="s">
        <v>7331</v>
      </c>
      <c r="Q208" s="143" t="s">
        <v>126</v>
      </c>
      <c r="R208" s="143" t="s">
        <v>128</v>
      </c>
      <c r="S208" s="143" t="s">
        <v>128</v>
      </c>
      <c r="T208" s="130" t="s">
        <v>7003</v>
      </c>
    </row>
    <row r="209" spans="1:20" s="8" customFormat="1" ht="35.85" customHeight="1">
      <c r="A209" s="208" t="s">
        <v>4939</v>
      </c>
      <c r="B209" s="396" t="s">
        <v>5064</v>
      </c>
      <c r="C209" s="208" t="s">
        <v>4118</v>
      </c>
      <c r="D209" s="414" t="s">
        <v>4119</v>
      </c>
      <c r="E209" s="32" t="s">
        <v>337</v>
      </c>
      <c r="F209" s="387"/>
      <c r="G209" s="387"/>
      <c r="H209" s="387"/>
      <c r="I209" s="387"/>
      <c r="J209" s="387"/>
      <c r="K209" s="387"/>
      <c r="L209" s="387"/>
      <c r="M209" s="387"/>
      <c r="N209" s="143" t="s">
        <v>118</v>
      </c>
      <c r="O209" s="135"/>
      <c r="P209" s="135" t="s">
        <v>6970</v>
      </c>
      <c r="Q209" s="143" t="s">
        <v>126</v>
      </c>
      <c r="R209" s="143" t="s">
        <v>126</v>
      </c>
      <c r="S209" s="395" t="s">
        <v>126</v>
      </c>
      <c r="T209" s="143" t="s">
        <v>7722</v>
      </c>
    </row>
    <row r="210" spans="1:20" ht="153.75" customHeight="1">
      <c r="A210" s="208" t="s">
        <v>4940</v>
      </c>
      <c r="B210" s="396" t="s">
        <v>5065</v>
      </c>
      <c r="C210" s="208" t="s">
        <v>4120</v>
      </c>
      <c r="D210" s="135" t="s">
        <v>6704</v>
      </c>
      <c r="E210" s="32" t="s">
        <v>337</v>
      </c>
      <c r="F210" s="387"/>
      <c r="G210" s="387"/>
      <c r="H210" s="387"/>
      <c r="I210" s="387"/>
      <c r="J210" s="387"/>
      <c r="K210" s="387"/>
      <c r="L210" s="387"/>
      <c r="M210" s="387"/>
      <c r="N210" s="143" t="s">
        <v>118</v>
      </c>
      <c r="O210" s="135"/>
      <c r="P210" s="135" t="s">
        <v>6835</v>
      </c>
      <c r="Q210" s="143" t="s">
        <v>126</v>
      </c>
      <c r="R210" s="143" t="s">
        <v>126</v>
      </c>
      <c r="S210" s="395" t="s">
        <v>126</v>
      </c>
      <c r="T210" s="143" t="s">
        <v>7722</v>
      </c>
    </row>
    <row r="211" spans="1:20" ht="71.400000000000006">
      <c r="A211" s="435" t="s">
        <v>4941</v>
      </c>
      <c r="B211" s="436" t="s">
        <v>5061</v>
      </c>
      <c r="C211" s="437" t="s">
        <v>4881</v>
      </c>
      <c r="D211" s="135" t="s">
        <v>6316</v>
      </c>
      <c r="E211" s="384" t="s">
        <v>4882</v>
      </c>
      <c r="F211" s="384"/>
      <c r="G211" s="384"/>
      <c r="H211" s="384"/>
      <c r="I211" s="384"/>
      <c r="J211" s="384"/>
      <c r="K211" s="384"/>
      <c r="L211" s="384"/>
      <c r="M211" s="384"/>
      <c r="N211" s="384" t="s">
        <v>118</v>
      </c>
      <c r="O211" s="384"/>
      <c r="P211" s="135" t="s">
        <v>6317</v>
      </c>
      <c r="Q211" s="143" t="s">
        <v>126</v>
      </c>
      <c r="R211" s="143" t="s">
        <v>126</v>
      </c>
      <c r="S211" s="143" t="s">
        <v>128</v>
      </c>
      <c r="T211" s="143" t="s">
        <v>6205</v>
      </c>
    </row>
    <row r="212" spans="1:20" ht="12.75" customHeight="1">
      <c r="A212" s="882" t="s">
        <v>4946</v>
      </c>
      <c r="B212" s="882" t="s">
        <v>5199</v>
      </c>
      <c r="C212" s="882" t="s">
        <v>4947</v>
      </c>
      <c r="D212" s="787" t="s">
        <v>7411</v>
      </c>
      <c r="E212" s="781" t="s">
        <v>5839</v>
      </c>
      <c r="F212" s="135" t="s">
        <v>6379</v>
      </c>
      <c r="G212" s="135" t="s">
        <v>6382</v>
      </c>
      <c r="H212" s="827"/>
      <c r="I212" s="827"/>
      <c r="J212" s="827"/>
      <c r="K212" s="827"/>
      <c r="L212" s="827"/>
      <c r="M212" s="827"/>
      <c r="N212" s="832" t="s">
        <v>118</v>
      </c>
      <c r="O212" s="787"/>
      <c r="P212" s="787" t="s">
        <v>7464</v>
      </c>
      <c r="Q212" s="806" t="s">
        <v>126</v>
      </c>
      <c r="R212" s="806" t="s">
        <v>128</v>
      </c>
      <c r="S212" s="806" t="s">
        <v>128</v>
      </c>
      <c r="T212" s="806" t="s">
        <v>6683</v>
      </c>
    </row>
    <row r="213" spans="1:20" ht="12.75" customHeight="1">
      <c r="A213" s="883"/>
      <c r="B213" s="883"/>
      <c r="C213" s="883"/>
      <c r="D213" s="788"/>
      <c r="E213" s="782"/>
      <c r="F213" s="135" t="s">
        <v>6380</v>
      </c>
      <c r="G213" s="135" t="s">
        <v>6383</v>
      </c>
      <c r="H213" s="828"/>
      <c r="I213" s="828"/>
      <c r="J213" s="828"/>
      <c r="K213" s="828"/>
      <c r="L213" s="828"/>
      <c r="M213" s="828"/>
      <c r="N213" s="825"/>
      <c r="O213" s="788"/>
      <c r="P213" s="788"/>
      <c r="Q213" s="831"/>
      <c r="R213" s="831"/>
      <c r="S213" s="831"/>
      <c r="T213" s="831"/>
    </row>
    <row r="214" spans="1:20" ht="41.25" customHeight="1">
      <c r="A214" s="884"/>
      <c r="B214" s="884"/>
      <c r="C214" s="884"/>
      <c r="D214" s="789"/>
      <c r="E214" s="783"/>
      <c r="F214" s="135" t="s">
        <v>6381</v>
      </c>
      <c r="G214" s="135" t="s">
        <v>6384</v>
      </c>
      <c r="H214" s="889"/>
      <c r="I214" s="889"/>
      <c r="J214" s="889"/>
      <c r="K214" s="889"/>
      <c r="L214" s="889"/>
      <c r="M214" s="889"/>
      <c r="N214" s="890"/>
      <c r="O214" s="789"/>
      <c r="P214" s="789"/>
      <c r="Q214" s="807"/>
      <c r="R214" s="807"/>
      <c r="S214" s="807"/>
      <c r="T214" s="807"/>
    </row>
    <row r="215" spans="1:20" ht="11.25" customHeight="1">
      <c r="A215" s="882" t="s">
        <v>4950</v>
      </c>
      <c r="B215" s="882" t="s">
        <v>5200</v>
      </c>
      <c r="C215" s="882" t="s">
        <v>4951</v>
      </c>
      <c r="D215" s="787" t="s">
        <v>7411</v>
      </c>
      <c r="E215" s="781" t="s">
        <v>5839</v>
      </c>
      <c r="F215" s="135" t="s">
        <v>6379</v>
      </c>
      <c r="G215" s="135" t="s">
        <v>6382</v>
      </c>
      <c r="H215" s="827"/>
      <c r="I215" s="827"/>
      <c r="J215" s="827"/>
      <c r="K215" s="827"/>
      <c r="L215" s="827"/>
      <c r="M215" s="827"/>
      <c r="N215" s="832" t="s">
        <v>118</v>
      </c>
      <c r="O215" s="787"/>
      <c r="P215" s="787" t="s">
        <v>7465</v>
      </c>
      <c r="Q215" s="806" t="s">
        <v>126</v>
      </c>
      <c r="R215" s="806" t="s">
        <v>128</v>
      </c>
      <c r="S215" s="806" t="s">
        <v>128</v>
      </c>
      <c r="T215" s="806" t="s">
        <v>6683</v>
      </c>
    </row>
    <row r="216" spans="1:20" ht="12.75" customHeight="1">
      <c r="A216" s="883"/>
      <c r="B216" s="883"/>
      <c r="C216" s="883"/>
      <c r="D216" s="788"/>
      <c r="E216" s="782"/>
      <c r="F216" s="135" t="s">
        <v>6380</v>
      </c>
      <c r="G216" s="135" t="s">
        <v>6383</v>
      </c>
      <c r="H216" s="828"/>
      <c r="I216" s="828"/>
      <c r="J216" s="828"/>
      <c r="K216" s="828"/>
      <c r="L216" s="828"/>
      <c r="M216" s="828"/>
      <c r="N216" s="825"/>
      <c r="O216" s="788"/>
      <c r="P216" s="788"/>
      <c r="Q216" s="831"/>
      <c r="R216" s="831"/>
      <c r="S216" s="831"/>
      <c r="T216" s="831"/>
    </row>
    <row r="217" spans="1:20" ht="42.75" customHeight="1">
      <c r="A217" s="884"/>
      <c r="B217" s="884"/>
      <c r="C217" s="884"/>
      <c r="D217" s="789"/>
      <c r="E217" s="783"/>
      <c r="F217" s="135" t="s">
        <v>6381</v>
      </c>
      <c r="G217" s="135" t="s">
        <v>6384</v>
      </c>
      <c r="H217" s="889"/>
      <c r="I217" s="889"/>
      <c r="J217" s="889"/>
      <c r="K217" s="889"/>
      <c r="L217" s="889"/>
      <c r="M217" s="889"/>
      <c r="N217" s="890"/>
      <c r="O217" s="789"/>
      <c r="P217" s="789"/>
      <c r="Q217" s="807"/>
      <c r="R217" s="807"/>
      <c r="S217" s="807"/>
      <c r="T217" s="807"/>
    </row>
    <row r="218" spans="1:20" ht="10.35" customHeight="1">
      <c r="A218" s="882" t="s">
        <v>4948</v>
      </c>
      <c r="B218" s="882" t="s">
        <v>5202</v>
      </c>
      <c r="C218" s="882" t="s">
        <v>4949</v>
      </c>
      <c r="D218" s="787" t="s">
        <v>7412</v>
      </c>
      <c r="E218" s="781" t="s">
        <v>5839</v>
      </c>
      <c r="F218" s="484" t="s">
        <v>6328</v>
      </c>
      <c r="G218" s="484" t="s">
        <v>6329</v>
      </c>
      <c r="H218" s="787"/>
      <c r="I218" s="787"/>
      <c r="J218" s="787"/>
      <c r="K218" s="787"/>
      <c r="L218" s="787"/>
      <c r="M218" s="787"/>
      <c r="N218" s="781" t="s">
        <v>118</v>
      </c>
      <c r="O218" s="787"/>
      <c r="P218" s="787" t="s">
        <v>7777</v>
      </c>
      <c r="Q218" s="793" t="s">
        <v>126</v>
      </c>
      <c r="R218" s="781" t="s">
        <v>128</v>
      </c>
      <c r="S218" s="781" t="s">
        <v>128</v>
      </c>
      <c r="T218" s="781" t="s">
        <v>7722</v>
      </c>
    </row>
    <row r="219" spans="1:20" ht="10.35" customHeight="1">
      <c r="A219" s="883"/>
      <c r="B219" s="883"/>
      <c r="C219" s="883"/>
      <c r="D219" s="788"/>
      <c r="E219" s="782"/>
      <c r="F219" s="484" t="s">
        <v>6331</v>
      </c>
      <c r="G219" s="484" t="s">
        <v>6330</v>
      </c>
      <c r="H219" s="788"/>
      <c r="I219" s="788"/>
      <c r="J219" s="788"/>
      <c r="K219" s="788"/>
      <c r="L219" s="788"/>
      <c r="M219" s="788"/>
      <c r="N219" s="782"/>
      <c r="O219" s="788"/>
      <c r="P219" s="788"/>
      <c r="Q219" s="793"/>
      <c r="R219" s="782"/>
      <c r="S219" s="782"/>
      <c r="T219" s="782"/>
    </row>
    <row r="220" spans="1:20" ht="10.35" customHeight="1">
      <c r="A220" s="883"/>
      <c r="B220" s="883"/>
      <c r="C220" s="883"/>
      <c r="D220" s="788"/>
      <c r="E220" s="782"/>
      <c r="F220" s="484" t="s">
        <v>6332</v>
      </c>
      <c r="G220" s="484" t="s">
        <v>6355</v>
      </c>
      <c r="H220" s="788"/>
      <c r="I220" s="788"/>
      <c r="J220" s="788"/>
      <c r="K220" s="788"/>
      <c r="L220" s="788"/>
      <c r="M220" s="788"/>
      <c r="N220" s="782"/>
      <c r="O220" s="788"/>
      <c r="P220" s="788"/>
      <c r="Q220" s="793"/>
      <c r="R220" s="782"/>
      <c r="S220" s="782"/>
      <c r="T220" s="782"/>
    </row>
    <row r="221" spans="1:20" ht="10.35" customHeight="1">
      <c r="A221" s="883"/>
      <c r="B221" s="883"/>
      <c r="C221" s="883"/>
      <c r="D221" s="788"/>
      <c r="E221" s="782"/>
      <c r="F221" s="484" t="s">
        <v>6333</v>
      </c>
      <c r="G221" s="484" t="s">
        <v>6356</v>
      </c>
      <c r="H221" s="788"/>
      <c r="I221" s="788"/>
      <c r="J221" s="788"/>
      <c r="K221" s="788"/>
      <c r="L221" s="788"/>
      <c r="M221" s="788"/>
      <c r="N221" s="782"/>
      <c r="O221" s="788"/>
      <c r="P221" s="788"/>
      <c r="Q221" s="793"/>
      <c r="R221" s="782"/>
      <c r="S221" s="782"/>
      <c r="T221" s="782"/>
    </row>
    <row r="222" spans="1:20" ht="10.35" customHeight="1">
      <c r="A222" s="883"/>
      <c r="B222" s="883"/>
      <c r="C222" s="883"/>
      <c r="D222" s="788"/>
      <c r="E222" s="782"/>
      <c r="F222" s="484" t="s">
        <v>6334</v>
      </c>
      <c r="G222" s="484" t="s">
        <v>6357</v>
      </c>
      <c r="H222" s="788"/>
      <c r="I222" s="788"/>
      <c r="J222" s="788"/>
      <c r="K222" s="788"/>
      <c r="L222" s="788"/>
      <c r="M222" s="788"/>
      <c r="N222" s="782"/>
      <c r="O222" s="788"/>
      <c r="P222" s="788"/>
      <c r="Q222" s="793"/>
      <c r="R222" s="782"/>
      <c r="S222" s="782"/>
      <c r="T222" s="782"/>
    </row>
    <row r="223" spans="1:20" ht="10.35" customHeight="1">
      <c r="A223" s="883"/>
      <c r="B223" s="883"/>
      <c r="C223" s="883"/>
      <c r="D223" s="788"/>
      <c r="E223" s="782"/>
      <c r="F223" s="484" t="s">
        <v>6335</v>
      </c>
      <c r="G223" s="484" t="s">
        <v>6358</v>
      </c>
      <c r="H223" s="788"/>
      <c r="I223" s="788"/>
      <c r="J223" s="788"/>
      <c r="K223" s="788"/>
      <c r="L223" s="788"/>
      <c r="M223" s="788"/>
      <c r="N223" s="782"/>
      <c r="O223" s="788"/>
      <c r="P223" s="788"/>
      <c r="Q223" s="793"/>
      <c r="R223" s="782"/>
      <c r="S223" s="782"/>
      <c r="T223" s="782"/>
    </row>
    <row r="224" spans="1:20" ht="10.35" customHeight="1">
      <c r="A224" s="883"/>
      <c r="B224" s="883"/>
      <c r="C224" s="883"/>
      <c r="D224" s="788"/>
      <c r="E224" s="782"/>
      <c r="F224" s="484" t="s">
        <v>6336</v>
      </c>
      <c r="G224" s="484" t="s">
        <v>6359</v>
      </c>
      <c r="H224" s="788"/>
      <c r="I224" s="788"/>
      <c r="J224" s="788"/>
      <c r="K224" s="788"/>
      <c r="L224" s="788"/>
      <c r="M224" s="788"/>
      <c r="N224" s="782"/>
      <c r="O224" s="788"/>
      <c r="P224" s="788"/>
      <c r="Q224" s="793"/>
      <c r="R224" s="782"/>
      <c r="S224" s="782"/>
      <c r="T224" s="782"/>
    </row>
    <row r="225" spans="1:20" ht="10.35" customHeight="1">
      <c r="A225" s="883"/>
      <c r="B225" s="883"/>
      <c r="C225" s="883"/>
      <c r="D225" s="788"/>
      <c r="E225" s="782"/>
      <c r="F225" s="484" t="s">
        <v>6337</v>
      </c>
      <c r="G225" s="484" t="s">
        <v>6360</v>
      </c>
      <c r="H225" s="788"/>
      <c r="I225" s="788"/>
      <c r="J225" s="788"/>
      <c r="K225" s="788"/>
      <c r="L225" s="788"/>
      <c r="M225" s="788"/>
      <c r="N225" s="782"/>
      <c r="O225" s="788"/>
      <c r="P225" s="788"/>
      <c r="Q225" s="793"/>
      <c r="R225" s="782"/>
      <c r="S225" s="782"/>
      <c r="T225" s="782"/>
    </row>
    <row r="226" spans="1:20" ht="10.35" customHeight="1">
      <c r="A226" s="883"/>
      <c r="B226" s="883"/>
      <c r="C226" s="883"/>
      <c r="D226" s="788"/>
      <c r="E226" s="782"/>
      <c r="F226" s="484" t="s">
        <v>6338</v>
      </c>
      <c r="G226" s="484" t="s">
        <v>6361</v>
      </c>
      <c r="H226" s="788"/>
      <c r="I226" s="788"/>
      <c r="J226" s="788"/>
      <c r="K226" s="788"/>
      <c r="L226" s="788"/>
      <c r="M226" s="788"/>
      <c r="N226" s="782"/>
      <c r="O226" s="788"/>
      <c r="P226" s="788"/>
      <c r="Q226" s="793"/>
      <c r="R226" s="782"/>
      <c r="S226" s="782"/>
      <c r="T226" s="782"/>
    </row>
    <row r="227" spans="1:20" ht="10.35" customHeight="1">
      <c r="A227" s="883"/>
      <c r="B227" s="883"/>
      <c r="C227" s="883"/>
      <c r="D227" s="788"/>
      <c r="E227" s="782"/>
      <c r="F227" s="484" t="s">
        <v>6339</v>
      </c>
      <c r="G227" s="484" t="s">
        <v>6362</v>
      </c>
      <c r="H227" s="788"/>
      <c r="I227" s="788"/>
      <c r="J227" s="788"/>
      <c r="K227" s="788"/>
      <c r="L227" s="788"/>
      <c r="M227" s="788"/>
      <c r="N227" s="782"/>
      <c r="O227" s="788"/>
      <c r="P227" s="788"/>
      <c r="Q227" s="793"/>
      <c r="R227" s="782"/>
      <c r="S227" s="782"/>
      <c r="T227" s="782"/>
    </row>
    <row r="228" spans="1:20" ht="10.35" customHeight="1">
      <c r="A228" s="883"/>
      <c r="B228" s="883"/>
      <c r="C228" s="883"/>
      <c r="D228" s="788"/>
      <c r="E228" s="782"/>
      <c r="F228" s="484" t="s">
        <v>6340</v>
      </c>
      <c r="G228" s="484" t="s">
        <v>6363</v>
      </c>
      <c r="H228" s="788"/>
      <c r="I228" s="788"/>
      <c r="J228" s="788"/>
      <c r="K228" s="788"/>
      <c r="L228" s="788"/>
      <c r="M228" s="788"/>
      <c r="N228" s="782"/>
      <c r="O228" s="788"/>
      <c r="P228" s="788"/>
      <c r="Q228" s="793"/>
      <c r="R228" s="782"/>
      <c r="S228" s="782"/>
      <c r="T228" s="782"/>
    </row>
    <row r="229" spans="1:20" ht="10.35" customHeight="1">
      <c r="A229" s="883"/>
      <c r="B229" s="883"/>
      <c r="C229" s="883"/>
      <c r="D229" s="788"/>
      <c r="E229" s="782"/>
      <c r="F229" s="484" t="s">
        <v>6341</v>
      </c>
      <c r="G229" s="484" t="s">
        <v>6364</v>
      </c>
      <c r="H229" s="788"/>
      <c r="I229" s="788"/>
      <c r="J229" s="788"/>
      <c r="K229" s="788"/>
      <c r="L229" s="788"/>
      <c r="M229" s="788"/>
      <c r="N229" s="782"/>
      <c r="O229" s="788"/>
      <c r="P229" s="788"/>
      <c r="Q229" s="793"/>
      <c r="R229" s="782"/>
      <c r="S229" s="782"/>
      <c r="T229" s="782"/>
    </row>
    <row r="230" spans="1:20" ht="10.35" customHeight="1">
      <c r="A230" s="883"/>
      <c r="B230" s="883"/>
      <c r="C230" s="883"/>
      <c r="D230" s="788"/>
      <c r="E230" s="782"/>
      <c r="F230" s="484" t="s">
        <v>6365</v>
      </c>
      <c r="G230" s="484" t="s">
        <v>6366</v>
      </c>
      <c r="H230" s="788"/>
      <c r="I230" s="788"/>
      <c r="J230" s="788"/>
      <c r="K230" s="788"/>
      <c r="L230" s="788"/>
      <c r="M230" s="788"/>
      <c r="N230" s="782"/>
      <c r="O230" s="788"/>
      <c r="P230" s="788"/>
      <c r="Q230" s="793"/>
      <c r="R230" s="782"/>
      <c r="S230" s="782"/>
      <c r="T230" s="782"/>
    </row>
    <row r="231" spans="1:20" ht="10.35" customHeight="1">
      <c r="A231" s="883"/>
      <c r="B231" s="883"/>
      <c r="C231" s="883"/>
      <c r="D231" s="788"/>
      <c r="E231" s="782"/>
      <c r="F231" s="484" t="s">
        <v>6342</v>
      </c>
      <c r="G231" s="484" t="s">
        <v>6367</v>
      </c>
      <c r="H231" s="788"/>
      <c r="I231" s="788"/>
      <c r="J231" s="788"/>
      <c r="K231" s="788"/>
      <c r="L231" s="788"/>
      <c r="M231" s="788"/>
      <c r="N231" s="782"/>
      <c r="O231" s="788"/>
      <c r="P231" s="788"/>
      <c r="Q231" s="793"/>
      <c r="R231" s="782"/>
      <c r="S231" s="782"/>
      <c r="T231" s="782"/>
    </row>
    <row r="232" spans="1:20" ht="10.35" customHeight="1">
      <c r="A232" s="883"/>
      <c r="B232" s="883"/>
      <c r="C232" s="883"/>
      <c r="D232" s="788"/>
      <c r="E232" s="782"/>
      <c r="F232" s="484" t="s">
        <v>6343</v>
      </c>
      <c r="G232" s="484" t="s">
        <v>6368</v>
      </c>
      <c r="H232" s="788"/>
      <c r="I232" s="788"/>
      <c r="J232" s="788"/>
      <c r="K232" s="788"/>
      <c r="L232" s="788"/>
      <c r="M232" s="788"/>
      <c r="N232" s="782"/>
      <c r="O232" s="788"/>
      <c r="P232" s="788"/>
      <c r="Q232" s="793"/>
      <c r="R232" s="782"/>
      <c r="S232" s="782"/>
      <c r="T232" s="782"/>
    </row>
    <row r="233" spans="1:20" ht="10.35" customHeight="1">
      <c r="A233" s="883"/>
      <c r="B233" s="883"/>
      <c r="C233" s="883"/>
      <c r="D233" s="788"/>
      <c r="E233" s="782"/>
      <c r="F233" s="484" t="s">
        <v>6344</v>
      </c>
      <c r="G233" s="484" t="s">
        <v>6369</v>
      </c>
      <c r="H233" s="788"/>
      <c r="I233" s="788"/>
      <c r="J233" s="788"/>
      <c r="K233" s="788"/>
      <c r="L233" s="788"/>
      <c r="M233" s="788"/>
      <c r="N233" s="782"/>
      <c r="O233" s="788"/>
      <c r="P233" s="788"/>
      <c r="Q233" s="793"/>
      <c r="R233" s="782"/>
      <c r="S233" s="782"/>
      <c r="T233" s="782"/>
    </row>
    <row r="234" spans="1:20" ht="10.35" customHeight="1">
      <c r="A234" s="883"/>
      <c r="B234" s="883"/>
      <c r="C234" s="883"/>
      <c r="D234" s="788"/>
      <c r="E234" s="782"/>
      <c r="F234" s="484" t="s">
        <v>6345</v>
      </c>
      <c r="G234" s="484" t="s">
        <v>6370</v>
      </c>
      <c r="H234" s="788"/>
      <c r="I234" s="788"/>
      <c r="J234" s="788"/>
      <c r="K234" s="788"/>
      <c r="L234" s="788"/>
      <c r="M234" s="788"/>
      <c r="N234" s="782"/>
      <c r="O234" s="788"/>
      <c r="P234" s="788"/>
      <c r="Q234" s="793"/>
      <c r="R234" s="782"/>
      <c r="S234" s="782"/>
      <c r="T234" s="782"/>
    </row>
    <row r="235" spans="1:20" ht="10.35" customHeight="1">
      <c r="A235" s="883"/>
      <c r="B235" s="883"/>
      <c r="C235" s="883"/>
      <c r="D235" s="788"/>
      <c r="E235" s="782"/>
      <c r="F235" s="484" t="s">
        <v>6346</v>
      </c>
      <c r="G235" s="484" t="s">
        <v>6371</v>
      </c>
      <c r="H235" s="788"/>
      <c r="I235" s="788"/>
      <c r="J235" s="788"/>
      <c r="K235" s="788"/>
      <c r="L235" s="788"/>
      <c r="M235" s="788"/>
      <c r="N235" s="782"/>
      <c r="O235" s="788"/>
      <c r="P235" s="788"/>
      <c r="Q235" s="793"/>
      <c r="R235" s="782"/>
      <c r="S235" s="782"/>
      <c r="T235" s="782"/>
    </row>
    <row r="236" spans="1:20" ht="10.35" customHeight="1">
      <c r="A236" s="883"/>
      <c r="B236" s="883"/>
      <c r="C236" s="883"/>
      <c r="D236" s="788"/>
      <c r="E236" s="782"/>
      <c r="F236" s="484" t="s">
        <v>6347</v>
      </c>
      <c r="G236" s="484" t="s">
        <v>6372</v>
      </c>
      <c r="H236" s="788"/>
      <c r="I236" s="788"/>
      <c r="J236" s="788"/>
      <c r="K236" s="788"/>
      <c r="L236" s="788"/>
      <c r="M236" s="788"/>
      <c r="N236" s="782"/>
      <c r="O236" s="788"/>
      <c r="P236" s="788"/>
      <c r="Q236" s="793"/>
      <c r="R236" s="782"/>
      <c r="S236" s="782"/>
      <c r="T236" s="782"/>
    </row>
    <row r="237" spans="1:20" ht="10.35" customHeight="1">
      <c r="A237" s="883"/>
      <c r="B237" s="883"/>
      <c r="C237" s="883"/>
      <c r="D237" s="788"/>
      <c r="E237" s="782"/>
      <c r="F237" s="484" t="s">
        <v>6348</v>
      </c>
      <c r="G237" s="484" t="s">
        <v>6373</v>
      </c>
      <c r="H237" s="788"/>
      <c r="I237" s="788"/>
      <c r="J237" s="788"/>
      <c r="K237" s="788"/>
      <c r="L237" s="788"/>
      <c r="M237" s="788"/>
      <c r="N237" s="782"/>
      <c r="O237" s="788"/>
      <c r="P237" s="788"/>
      <c r="Q237" s="793"/>
      <c r="R237" s="782"/>
      <c r="S237" s="782"/>
      <c r="T237" s="782"/>
    </row>
    <row r="238" spans="1:20" ht="10.35" customHeight="1">
      <c r="A238" s="883"/>
      <c r="B238" s="883"/>
      <c r="C238" s="883"/>
      <c r="D238" s="788"/>
      <c r="E238" s="782"/>
      <c r="F238" s="484" t="s">
        <v>6349</v>
      </c>
      <c r="G238" s="484" t="s">
        <v>6374</v>
      </c>
      <c r="H238" s="788"/>
      <c r="I238" s="788"/>
      <c r="J238" s="788"/>
      <c r="K238" s="788"/>
      <c r="L238" s="788"/>
      <c r="M238" s="788"/>
      <c r="N238" s="782"/>
      <c r="O238" s="788"/>
      <c r="P238" s="788"/>
      <c r="Q238" s="793"/>
      <c r="R238" s="782"/>
      <c r="S238" s="782"/>
      <c r="T238" s="782"/>
    </row>
    <row r="239" spans="1:20" ht="10.35" customHeight="1">
      <c r="A239" s="883"/>
      <c r="B239" s="883"/>
      <c r="C239" s="883"/>
      <c r="D239" s="788"/>
      <c r="E239" s="782"/>
      <c r="F239" s="484" t="s">
        <v>6350</v>
      </c>
      <c r="G239" s="484" t="s">
        <v>6375</v>
      </c>
      <c r="H239" s="788"/>
      <c r="I239" s="788"/>
      <c r="J239" s="788"/>
      <c r="K239" s="788"/>
      <c r="L239" s="788"/>
      <c r="M239" s="788"/>
      <c r="N239" s="782"/>
      <c r="O239" s="788"/>
      <c r="P239" s="788"/>
      <c r="Q239" s="793"/>
      <c r="R239" s="782"/>
      <c r="S239" s="782"/>
      <c r="T239" s="782"/>
    </row>
    <row r="240" spans="1:20" ht="10.35" customHeight="1">
      <c r="A240" s="883"/>
      <c r="B240" s="883"/>
      <c r="C240" s="883"/>
      <c r="D240" s="788"/>
      <c r="E240" s="782"/>
      <c r="F240" s="484" t="s">
        <v>6351</v>
      </c>
      <c r="G240" s="484" t="s">
        <v>6376</v>
      </c>
      <c r="H240" s="788"/>
      <c r="I240" s="788"/>
      <c r="J240" s="788"/>
      <c r="K240" s="788"/>
      <c r="L240" s="788"/>
      <c r="M240" s="788"/>
      <c r="N240" s="782"/>
      <c r="O240" s="788"/>
      <c r="P240" s="788"/>
      <c r="Q240" s="793"/>
      <c r="R240" s="782"/>
      <c r="S240" s="782"/>
      <c r="T240" s="782"/>
    </row>
    <row r="241" spans="1:20" ht="10.35" customHeight="1">
      <c r="A241" s="883"/>
      <c r="B241" s="883"/>
      <c r="C241" s="883"/>
      <c r="D241" s="788"/>
      <c r="E241" s="782"/>
      <c r="F241" s="484" t="s">
        <v>6352</v>
      </c>
      <c r="G241" s="484" t="s">
        <v>6377</v>
      </c>
      <c r="H241" s="788"/>
      <c r="I241" s="788"/>
      <c r="J241" s="788"/>
      <c r="K241" s="788"/>
      <c r="L241" s="788"/>
      <c r="M241" s="788"/>
      <c r="N241" s="782"/>
      <c r="O241" s="788"/>
      <c r="P241" s="788"/>
      <c r="Q241" s="793"/>
      <c r="R241" s="782"/>
      <c r="S241" s="782"/>
      <c r="T241" s="782"/>
    </row>
    <row r="242" spans="1:20" ht="10.35" customHeight="1">
      <c r="A242" s="883"/>
      <c r="B242" s="883"/>
      <c r="C242" s="883"/>
      <c r="D242" s="788"/>
      <c r="E242" s="782"/>
      <c r="F242" s="484" t="s">
        <v>6353</v>
      </c>
      <c r="G242" s="484" t="s">
        <v>6378</v>
      </c>
      <c r="H242" s="788"/>
      <c r="I242" s="788"/>
      <c r="J242" s="788"/>
      <c r="K242" s="788"/>
      <c r="L242" s="788"/>
      <c r="M242" s="788"/>
      <c r="N242" s="782"/>
      <c r="O242" s="788"/>
      <c r="P242" s="788"/>
      <c r="Q242" s="793"/>
      <c r="R242" s="782"/>
      <c r="S242" s="782"/>
      <c r="T242" s="782"/>
    </row>
    <row r="243" spans="1:20" ht="72.75" customHeight="1">
      <c r="A243" s="884"/>
      <c r="B243" s="884"/>
      <c r="C243" s="884"/>
      <c r="D243" s="789"/>
      <c r="E243" s="783"/>
      <c r="F243" s="484" t="s">
        <v>7765</v>
      </c>
      <c r="G243" s="484" t="s">
        <v>7767</v>
      </c>
      <c r="H243" s="789"/>
      <c r="I243" s="789"/>
      <c r="J243" s="789"/>
      <c r="K243" s="789"/>
      <c r="L243" s="789"/>
      <c r="M243" s="789"/>
      <c r="N243" s="783"/>
      <c r="O243" s="789"/>
      <c r="P243" s="789"/>
      <c r="Q243" s="793"/>
      <c r="R243" s="783"/>
      <c r="S243" s="783"/>
      <c r="T243" s="783"/>
    </row>
    <row r="244" spans="1:20" ht="10.35" customHeight="1">
      <c r="A244" s="784" t="s">
        <v>4952</v>
      </c>
      <c r="B244" s="784" t="s">
        <v>5201</v>
      </c>
      <c r="C244" s="784" t="s">
        <v>4953</v>
      </c>
      <c r="D244" s="787" t="s">
        <v>7412</v>
      </c>
      <c r="E244" s="781" t="s">
        <v>5839</v>
      </c>
      <c r="F244" s="484" t="s">
        <v>6328</v>
      </c>
      <c r="G244" s="484" t="s">
        <v>6329</v>
      </c>
      <c r="H244" s="787"/>
      <c r="I244" s="787"/>
      <c r="J244" s="787"/>
      <c r="K244" s="787"/>
      <c r="L244" s="787"/>
      <c r="M244" s="787"/>
      <c r="N244" s="781" t="s">
        <v>118</v>
      </c>
      <c r="O244" s="787"/>
      <c r="P244" s="787" t="s">
        <v>7778</v>
      </c>
      <c r="Q244" s="793" t="s">
        <v>126</v>
      </c>
      <c r="R244" s="781" t="s">
        <v>128</v>
      </c>
      <c r="S244" s="781" t="s">
        <v>128</v>
      </c>
      <c r="T244" s="781" t="s">
        <v>7722</v>
      </c>
    </row>
    <row r="245" spans="1:20" ht="10.35" customHeight="1">
      <c r="A245" s="785"/>
      <c r="B245" s="785"/>
      <c r="C245" s="785"/>
      <c r="D245" s="788"/>
      <c r="E245" s="782"/>
      <c r="F245" s="484" t="s">
        <v>6331</v>
      </c>
      <c r="G245" s="484" t="s">
        <v>6330</v>
      </c>
      <c r="H245" s="788"/>
      <c r="I245" s="788"/>
      <c r="J245" s="788"/>
      <c r="K245" s="788"/>
      <c r="L245" s="788"/>
      <c r="M245" s="788"/>
      <c r="N245" s="782"/>
      <c r="O245" s="788"/>
      <c r="P245" s="788"/>
      <c r="Q245" s="793"/>
      <c r="R245" s="782"/>
      <c r="S245" s="782"/>
      <c r="T245" s="782"/>
    </row>
    <row r="246" spans="1:20" ht="10.35" customHeight="1">
      <c r="A246" s="785"/>
      <c r="B246" s="785"/>
      <c r="C246" s="785"/>
      <c r="D246" s="788"/>
      <c r="E246" s="782"/>
      <c r="F246" s="484" t="s">
        <v>6332</v>
      </c>
      <c r="G246" s="484" t="s">
        <v>6355</v>
      </c>
      <c r="H246" s="788"/>
      <c r="I246" s="788"/>
      <c r="J246" s="788"/>
      <c r="K246" s="788"/>
      <c r="L246" s="788"/>
      <c r="M246" s="788"/>
      <c r="N246" s="782"/>
      <c r="O246" s="788"/>
      <c r="P246" s="788"/>
      <c r="Q246" s="793"/>
      <c r="R246" s="782"/>
      <c r="S246" s="782"/>
      <c r="T246" s="782"/>
    </row>
    <row r="247" spans="1:20" ht="10.35" customHeight="1">
      <c r="A247" s="785"/>
      <c r="B247" s="785"/>
      <c r="C247" s="785"/>
      <c r="D247" s="788"/>
      <c r="E247" s="782"/>
      <c r="F247" s="484" t="s">
        <v>6333</v>
      </c>
      <c r="G247" s="484" t="s">
        <v>6356</v>
      </c>
      <c r="H247" s="788"/>
      <c r="I247" s="788"/>
      <c r="J247" s="788"/>
      <c r="K247" s="788"/>
      <c r="L247" s="788"/>
      <c r="M247" s="788"/>
      <c r="N247" s="782"/>
      <c r="O247" s="788"/>
      <c r="P247" s="788"/>
      <c r="Q247" s="793"/>
      <c r="R247" s="782"/>
      <c r="S247" s="782"/>
      <c r="T247" s="782"/>
    </row>
    <row r="248" spans="1:20" ht="10.35" customHeight="1">
      <c r="A248" s="785"/>
      <c r="B248" s="785"/>
      <c r="C248" s="785"/>
      <c r="D248" s="788"/>
      <c r="E248" s="782"/>
      <c r="F248" s="484" t="s">
        <v>6334</v>
      </c>
      <c r="G248" s="484" t="s">
        <v>6357</v>
      </c>
      <c r="H248" s="788"/>
      <c r="I248" s="788"/>
      <c r="J248" s="788"/>
      <c r="K248" s="788"/>
      <c r="L248" s="788"/>
      <c r="M248" s="788"/>
      <c r="N248" s="782"/>
      <c r="O248" s="788"/>
      <c r="P248" s="788"/>
      <c r="Q248" s="793"/>
      <c r="R248" s="782"/>
      <c r="S248" s="782"/>
      <c r="T248" s="782"/>
    </row>
    <row r="249" spans="1:20" ht="10.35" customHeight="1">
      <c r="A249" s="785"/>
      <c r="B249" s="785"/>
      <c r="C249" s="785"/>
      <c r="D249" s="788"/>
      <c r="E249" s="782"/>
      <c r="F249" s="484" t="s">
        <v>6335</v>
      </c>
      <c r="G249" s="484" t="s">
        <v>6358</v>
      </c>
      <c r="H249" s="788"/>
      <c r="I249" s="788"/>
      <c r="J249" s="788"/>
      <c r="K249" s="788"/>
      <c r="L249" s="788"/>
      <c r="M249" s="788"/>
      <c r="N249" s="782"/>
      <c r="O249" s="788"/>
      <c r="P249" s="788"/>
      <c r="Q249" s="793"/>
      <c r="R249" s="782"/>
      <c r="S249" s="782"/>
      <c r="T249" s="782"/>
    </row>
    <row r="250" spans="1:20" ht="10.35" customHeight="1">
      <c r="A250" s="785"/>
      <c r="B250" s="785"/>
      <c r="C250" s="785"/>
      <c r="D250" s="788"/>
      <c r="E250" s="782"/>
      <c r="F250" s="484" t="s">
        <v>6336</v>
      </c>
      <c r="G250" s="484" t="s">
        <v>6359</v>
      </c>
      <c r="H250" s="788"/>
      <c r="I250" s="788"/>
      <c r="J250" s="788"/>
      <c r="K250" s="788"/>
      <c r="L250" s="788"/>
      <c r="M250" s="788"/>
      <c r="N250" s="782"/>
      <c r="O250" s="788"/>
      <c r="P250" s="788"/>
      <c r="Q250" s="793"/>
      <c r="R250" s="782"/>
      <c r="S250" s="782"/>
      <c r="T250" s="782"/>
    </row>
    <row r="251" spans="1:20" ht="10.35" customHeight="1">
      <c r="A251" s="785"/>
      <c r="B251" s="785"/>
      <c r="C251" s="785"/>
      <c r="D251" s="788"/>
      <c r="E251" s="782"/>
      <c r="F251" s="484" t="s">
        <v>6337</v>
      </c>
      <c r="G251" s="484" t="s">
        <v>6360</v>
      </c>
      <c r="H251" s="788"/>
      <c r="I251" s="788"/>
      <c r="J251" s="788"/>
      <c r="K251" s="788"/>
      <c r="L251" s="788"/>
      <c r="M251" s="788"/>
      <c r="N251" s="782"/>
      <c r="O251" s="788"/>
      <c r="P251" s="788"/>
      <c r="Q251" s="793"/>
      <c r="R251" s="782"/>
      <c r="S251" s="782"/>
      <c r="T251" s="782"/>
    </row>
    <row r="252" spans="1:20" ht="10.35" customHeight="1">
      <c r="A252" s="785"/>
      <c r="B252" s="785"/>
      <c r="C252" s="785"/>
      <c r="D252" s="788"/>
      <c r="E252" s="782"/>
      <c r="F252" s="484" t="s">
        <v>6338</v>
      </c>
      <c r="G252" s="484" t="s">
        <v>6361</v>
      </c>
      <c r="H252" s="788"/>
      <c r="I252" s="788"/>
      <c r="J252" s="788"/>
      <c r="K252" s="788"/>
      <c r="L252" s="788"/>
      <c r="M252" s="788"/>
      <c r="N252" s="782"/>
      <c r="O252" s="788"/>
      <c r="P252" s="788"/>
      <c r="Q252" s="793"/>
      <c r="R252" s="782"/>
      <c r="S252" s="782"/>
      <c r="T252" s="782"/>
    </row>
    <row r="253" spans="1:20" ht="10.35" customHeight="1">
      <c r="A253" s="785"/>
      <c r="B253" s="785"/>
      <c r="C253" s="785"/>
      <c r="D253" s="788"/>
      <c r="E253" s="782"/>
      <c r="F253" s="484" t="s">
        <v>6339</v>
      </c>
      <c r="G253" s="484" t="s">
        <v>6362</v>
      </c>
      <c r="H253" s="788"/>
      <c r="I253" s="788"/>
      <c r="J253" s="788"/>
      <c r="K253" s="788"/>
      <c r="L253" s="788"/>
      <c r="M253" s="788"/>
      <c r="N253" s="782"/>
      <c r="O253" s="788"/>
      <c r="P253" s="788"/>
      <c r="Q253" s="793"/>
      <c r="R253" s="782"/>
      <c r="S253" s="782"/>
      <c r="T253" s="782"/>
    </row>
    <row r="254" spans="1:20" ht="10.35" customHeight="1">
      <c r="A254" s="785"/>
      <c r="B254" s="785"/>
      <c r="C254" s="785"/>
      <c r="D254" s="788"/>
      <c r="E254" s="782"/>
      <c r="F254" s="484" t="s">
        <v>6340</v>
      </c>
      <c r="G254" s="484" t="s">
        <v>6363</v>
      </c>
      <c r="H254" s="788"/>
      <c r="I254" s="788"/>
      <c r="J254" s="788"/>
      <c r="K254" s="788"/>
      <c r="L254" s="788"/>
      <c r="M254" s="788"/>
      <c r="N254" s="782"/>
      <c r="O254" s="788"/>
      <c r="P254" s="788"/>
      <c r="Q254" s="793"/>
      <c r="R254" s="782"/>
      <c r="S254" s="782"/>
      <c r="T254" s="782"/>
    </row>
    <row r="255" spans="1:20" ht="10.35" customHeight="1">
      <c r="A255" s="785"/>
      <c r="B255" s="785"/>
      <c r="C255" s="785"/>
      <c r="D255" s="788"/>
      <c r="E255" s="782"/>
      <c r="F255" s="484" t="s">
        <v>6341</v>
      </c>
      <c r="G255" s="484" t="s">
        <v>6364</v>
      </c>
      <c r="H255" s="788"/>
      <c r="I255" s="788"/>
      <c r="J255" s="788"/>
      <c r="K255" s="788"/>
      <c r="L255" s="788"/>
      <c r="M255" s="788"/>
      <c r="N255" s="782"/>
      <c r="O255" s="788"/>
      <c r="P255" s="788"/>
      <c r="Q255" s="793"/>
      <c r="R255" s="782"/>
      <c r="S255" s="782"/>
      <c r="T255" s="782"/>
    </row>
    <row r="256" spans="1:20" ht="10.35" customHeight="1">
      <c r="A256" s="785"/>
      <c r="B256" s="785"/>
      <c r="C256" s="785"/>
      <c r="D256" s="788"/>
      <c r="E256" s="782"/>
      <c r="F256" s="484" t="s">
        <v>6365</v>
      </c>
      <c r="G256" s="484" t="s">
        <v>6366</v>
      </c>
      <c r="H256" s="788"/>
      <c r="I256" s="788"/>
      <c r="J256" s="788"/>
      <c r="K256" s="788"/>
      <c r="L256" s="788"/>
      <c r="M256" s="788"/>
      <c r="N256" s="782"/>
      <c r="O256" s="788"/>
      <c r="P256" s="788"/>
      <c r="Q256" s="793"/>
      <c r="R256" s="782"/>
      <c r="S256" s="782"/>
      <c r="T256" s="782"/>
    </row>
    <row r="257" spans="1:20" ht="10.35" customHeight="1">
      <c r="A257" s="785"/>
      <c r="B257" s="785"/>
      <c r="C257" s="785"/>
      <c r="D257" s="788"/>
      <c r="E257" s="782"/>
      <c r="F257" s="484" t="s">
        <v>6342</v>
      </c>
      <c r="G257" s="484" t="s">
        <v>6367</v>
      </c>
      <c r="H257" s="788"/>
      <c r="I257" s="788"/>
      <c r="J257" s="788"/>
      <c r="K257" s="788"/>
      <c r="L257" s="788"/>
      <c r="M257" s="788"/>
      <c r="N257" s="782"/>
      <c r="O257" s="788"/>
      <c r="P257" s="788"/>
      <c r="Q257" s="793"/>
      <c r="R257" s="782"/>
      <c r="S257" s="782"/>
      <c r="T257" s="782"/>
    </row>
    <row r="258" spans="1:20" ht="10.35" customHeight="1">
      <c r="A258" s="785"/>
      <c r="B258" s="785"/>
      <c r="C258" s="785"/>
      <c r="D258" s="788"/>
      <c r="E258" s="782"/>
      <c r="F258" s="484" t="s">
        <v>6343</v>
      </c>
      <c r="G258" s="484" t="s">
        <v>6368</v>
      </c>
      <c r="H258" s="788"/>
      <c r="I258" s="788"/>
      <c r="J258" s="788"/>
      <c r="K258" s="788"/>
      <c r="L258" s="788"/>
      <c r="M258" s="788"/>
      <c r="N258" s="782"/>
      <c r="O258" s="788"/>
      <c r="P258" s="788"/>
      <c r="Q258" s="793"/>
      <c r="R258" s="782"/>
      <c r="S258" s="782"/>
      <c r="T258" s="782"/>
    </row>
    <row r="259" spans="1:20" ht="10.35" customHeight="1">
      <c r="A259" s="785"/>
      <c r="B259" s="785"/>
      <c r="C259" s="785"/>
      <c r="D259" s="788"/>
      <c r="E259" s="782"/>
      <c r="F259" s="484" t="s">
        <v>6344</v>
      </c>
      <c r="G259" s="484" t="s">
        <v>6369</v>
      </c>
      <c r="H259" s="788"/>
      <c r="I259" s="788"/>
      <c r="J259" s="788"/>
      <c r="K259" s="788"/>
      <c r="L259" s="788"/>
      <c r="M259" s="788"/>
      <c r="N259" s="782"/>
      <c r="O259" s="788"/>
      <c r="P259" s="788"/>
      <c r="Q259" s="793"/>
      <c r="R259" s="782"/>
      <c r="S259" s="782"/>
      <c r="T259" s="782"/>
    </row>
    <row r="260" spans="1:20" ht="10.35" customHeight="1">
      <c r="A260" s="785"/>
      <c r="B260" s="785"/>
      <c r="C260" s="785"/>
      <c r="D260" s="788"/>
      <c r="E260" s="782"/>
      <c r="F260" s="484" t="s">
        <v>6345</v>
      </c>
      <c r="G260" s="484" t="s">
        <v>6370</v>
      </c>
      <c r="H260" s="788"/>
      <c r="I260" s="788"/>
      <c r="J260" s="788"/>
      <c r="K260" s="788"/>
      <c r="L260" s="788"/>
      <c r="M260" s="788"/>
      <c r="N260" s="782"/>
      <c r="O260" s="788"/>
      <c r="P260" s="788"/>
      <c r="Q260" s="793"/>
      <c r="R260" s="782"/>
      <c r="S260" s="782"/>
      <c r="T260" s="782"/>
    </row>
    <row r="261" spans="1:20" ht="10.35" customHeight="1">
      <c r="A261" s="785"/>
      <c r="B261" s="785"/>
      <c r="C261" s="785"/>
      <c r="D261" s="788"/>
      <c r="E261" s="782"/>
      <c r="F261" s="484" t="s">
        <v>6346</v>
      </c>
      <c r="G261" s="484" t="s">
        <v>6371</v>
      </c>
      <c r="H261" s="788"/>
      <c r="I261" s="788"/>
      <c r="J261" s="788"/>
      <c r="K261" s="788"/>
      <c r="L261" s="788"/>
      <c r="M261" s="788"/>
      <c r="N261" s="782"/>
      <c r="O261" s="788"/>
      <c r="P261" s="788"/>
      <c r="Q261" s="793"/>
      <c r="R261" s="782"/>
      <c r="S261" s="782"/>
      <c r="T261" s="782"/>
    </row>
    <row r="262" spans="1:20" ht="10.35" customHeight="1">
      <c r="A262" s="785"/>
      <c r="B262" s="785"/>
      <c r="C262" s="785"/>
      <c r="D262" s="788"/>
      <c r="E262" s="782"/>
      <c r="F262" s="484" t="s">
        <v>6347</v>
      </c>
      <c r="G262" s="484" t="s">
        <v>6372</v>
      </c>
      <c r="H262" s="788"/>
      <c r="I262" s="788"/>
      <c r="J262" s="788"/>
      <c r="K262" s="788"/>
      <c r="L262" s="788"/>
      <c r="M262" s="788"/>
      <c r="N262" s="782"/>
      <c r="O262" s="788"/>
      <c r="P262" s="788"/>
      <c r="Q262" s="793"/>
      <c r="R262" s="782"/>
      <c r="S262" s="782"/>
      <c r="T262" s="782"/>
    </row>
    <row r="263" spans="1:20" ht="10.35" customHeight="1">
      <c r="A263" s="785"/>
      <c r="B263" s="785"/>
      <c r="C263" s="785"/>
      <c r="D263" s="788"/>
      <c r="E263" s="782"/>
      <c r="F263" s="484" t="s">
        <v>6348</v>
      </c>
      <c r="G263" s="484" t="s">
        <v>6373</v>
      </c>
      <c r="H263" s="788"/>
      <c r="I263" s="788"/>
      <c r="J263" s="788"/>
      <c r="K263" s="788"/>
      <c r="L263" s="788"/>
      <c r="M263" s="788"/>
      <c r="N263" s="782"/>
      <c r="O263" s="788"/>
      <c r="P263" s="788"/>
      <c r="Q263" s="793"/>
      <c r="R263" s="782"/>
      <c r="S263" s="782"/>
      <c r="T263" s="782"/>
    </row>
    <row r="264" spans="1:20" ht="10.35" customHeight="1">
      <c r="A264" s="785"/>
      <c r="B264" s="785"/>
      <c r="C264" s="785"/>
      <c r="D264" s="788"/>
      <c r="E264" s="782"/>
      <c r="F264" s="484" t="s">
        <v>6349</v>
      </c>
      <c r="G264" s="484" t="s">
        <v>6374</v>
      </c>
      <c r="H264" s="788"/>
      <c r="I264" s="788"/>
      <c r="J264" s="788"/>
      <c r="K264" s="788"/>
      <c r="L264" s="788"/>
      <c r="M264" s="788"/>
      <c r="N264" s="782"/>
      <c r="O264" s="788"/>
      <c r="P264" s="788"/>
      <c r="Q264" s="793"/>
      <c r="R264" s="782"/>
      <c r="S264" s="782"/>
      <c r="T264" s="782"/>
    </row>
    <row r="265" spans="1:20" ht="10.35" customHeight="1">
      <c r="A265" s="785"/>
      <c r="B265" s="785"/>
      <c r="C265" s="785"/>
      <c r="D265" s="788"/>
      <c r="E265" s="782"/>
      <c r="F265" s="484" t="s">
        <v>6350</v>
      </c>
      <c r="G265" s="484" t="s">
        <v>6375</v>
      </c>
      <c r="H265" s="788"/>
      <c r="I265" s="788"/>
      <c r="J265" s="788"/>
      <c r="K265" s="788"/>
      <c r="L265" s="788"/>
      <c r="M265" s="788"/>
      <c r="N265" s="782"/>
      <c r="O265" s="788"/>
      <c r="P265" s="788"/>
      <c r="Q265" s="793"/>
      <c r="R265" s="782"/>
      <c r="S265" s="782"/>
      <c r="T265" s="782"/>
    </row>
    <row r="266" spans="1:20" ht="10.35" customHeight="1">
      <c r="A266" s="785"/>
      <c r="B266" s="785"/>
      <c r="C266" s="785"/>
      <c r="D266" s="788"/>
      <c r="E266" s="782"/>
      <c r="F266" s="484" t="s">
        <v>6351</v>
      </c>
      <c r="G266" s="484" t="s">
        <v>6376</v>
      </c>
      <c r="H266" s="788"/>
      <c r="I266" s="788"/>
      <c r="J266" s="788"/>
      <c r="K266" s="788"/>
      <c r="L266" s="788"/>
      <c r="M266" s="788"/>
      <c r="N266" s="782"/>
      <c r="O266" s="788"/>
      <c r="P266" s="788"/>
      <c r="Q266" s="793"/>
      <c r="R266" s="782"/>
      <c r="S266" s="782"/>
      <c r="T266" s="782"/>
    </row>
    <row r="267" spans="1:20" ht="10.35" customHeight="1">
      <c r="A267" s="785"/>
      <c r="B267" s="785"/>
      <c r="C267" s="785"/>
      <c r="D267" s="788"/>
      <c r="E267" s="782"/>
      <c r="F267" s="484" t="s">
        <v>6352</v>
      </c>
      <c r="G267" s="484" t="s">
        <v>6377</v>
      </c>
      <c r="H267" s="788"/>
      <c r="I267" s="788"/>
      <c r="J267" s="788"/>
      <c r="K267" s="788"/>
      <c r="L267" s="788"/>
      <c r="M267" s="788"/>
      <c r="N267" s="782"/>
      <c r="O267" s="788"/>
      <c r="P267" s="788"/>
      <c r="Q267" s="793"/>
      <c r="R267" s="782"/>
      <c r="S267" s="782"/>
      <c r="T267" s="782"/>
    </row>
    <row r="268" spans="1:20" ht="10.35" customHeight="1">
      <c r="A268" s="785"/>
      <c r="B268" s="785"/>
      <c r="C268" s="785"/>
      <c r="D268" s="788"/>
      <c r="E268" s="782"/>
      <c r="F268" s="484" t="s">
        <v>6353</v>
      </c>
      <c r="G268" s="484" t="s">
        <v>6378</v>
      </c>
      <c r="H268" s="788"/>
      <c r="I268" s="788"/>
      <c r="J268" s="788"/>
      <c r="K268" s="788"/>
      <c r="L268" s="788"/>
      <c r="M268" s="788"/>
      <c r="N268" s="782"/>
      <c r="O268" s="788"/>
      <c r="P268" s="788"/>
      <c r="Q268" s="793"/>
      <c r="R268" s="782"/>
      <c r="S268" s="782"/>
      <c r="T268" s="782"/>
    </row>
    <row r="269" spans="1:20" ht="66.75" customHeight="1">
      <c r="A269" s="786"/>
      <c r="B269" s="786"/>
      <c r="C269" s="786"/>
      <c r="D269" s="789"/>
      <c r="E269" s="783"/>
      <c r="F269" s="484" t="s">
        <v>7765</v>
      </c>
      <c r="G269" s="484" t="s">
        <v>7767</v>
      </c>
      <c r="H269" s="789"/>
      <c r="I269" s="789"/>
      <c r="J269" s="789"/>
      <c r="K269" s="789"/>
      <c r="L269" s="789"/>
      <c r="M269" s="789"/>
      <c r="N269" s="783"/>
      <c r="O269" s="789"/>
      <c r="P269" s="789"/>
      <c r="Q269" s="793"/>
      <c r="R269" s="783"/>
      <c r="S269" s="783"/>
      <c r="T269" s="783"/>
    </row>
    <row r="270" spans="1:20">
      <c r="A270" s="280" t="s">
        <v>1276</v>
      </c>
      <c r="B270" s="276"/>
      <c r="C270" s="272"/>
      <c r="D270" s="269"/>
      <c r="E270" s="570"/>
      <c r="F270" s="269"/>
      <c r="G270" s="269"/>
      <c r="H270" s="269"/>
      <c r="I270" s="269"/>
      <c r="J270" s="269"/>
      <c r="K270" s="269"/>
      <c r="L270" s="269"/>
      <c r="M270" s="269"/>
      <c r="N270" s="269"/>
      <c r="O270" s="269"/>
      <c r="P270" s="269"/>
      <c r="Q270" s="269"/>
      <c r="R270" s="269"/>
      <c r="S270" s="269"/>
      <c r="T270" s="271"/>
    </row>
  </sheetData>
  <sortState xmlns:xlrd2="http://schemas.microsoft.com/office/spreadsheetml/2017/richdata2" ref="A199:T244">
    <sortCondition ref="A199:A244"/>
  </sortState>
  <mergeCells count="148">
    <mergeCell ref="T212:T214"/>
    <mergeCell ref="K215:K217"/>
    <mergeCell ref="A212:A214"/>
    <mergeCell ref="B212:B214"/>
    <mergeCell ref="C212:C214"/>
    <mergeCell ref="D212:D214"/>
    <mergeCell ref="Q212:Q214"/>
    <mergeCell ref="R212:R214"/>
    <mergeCell ref="S212:S214"/>
    <mergeCell ref="L212:L214"/>
    <mergeCell ref="M212:M214"/>
    <mergeCell ref="N212:N214"/>
    <mergeCell ref="O212:O214"/>
    <mergeCell ref="P212:P214"/>
    <mergeCell ref="Q215:Q217"/>
    <mergeCell ref="R215:R217"/>
    <mergeCell ref="E215:E217"/>
    <mergeCell ref="H215:H217"/>
    <mergeCell ref="I215:I217"/>
    <mergeCell ref="S215:S217"/>
    <mergeCell ref="T215:T217"/>
    <mergeCell ref="L215:L217"/>
    <mergeCell ref="M215:M217"/>
    <mergeCell ref="N215:N217"/>
    <mergeCell ref="P215:P217"/>
    <mergeCell ref="Q244:Q269"/>
    <mergeCell ref="R244:R269"/>
    <mergeCell ref="S244:S269"/>
    <mergeCell ref="T244:T269"/>
    <mergeCell ref="L244:L269"/>
    <mergeCell ref="M244:M269"/>
    <mergeCell ref="N244:N269"/>
    <mergeCell ref="O244:O269"/>
    <mergeCell ref="P244:P269"/>
    <mergeCell ref="Q218:Q243"/>
    <mergeCell ref="R218:R243"/>
    <mergeCell ref="S218:S243"/>
    <mergeCell ref="T218:T243"/>
    <mergeCell ref="L218:L243"/>
    <mergeCell ref="M218:M243"/>
    <mergeCell ref="N218:N243"/>
    <mergeCell ref="O218:O243"/>
    <mergeCell ref="P218:P243"/>
    <mergeCell ref="O105:O107"/>
    <mergeCell ref="M108:M195"/>
    <mergeCell ref="E244:E269"/>
    <mergeCell ref="H244:H269"/>
    <mergeCell ref="I244:I269"/>
    <mergeCell ref="J244:J269"/>
    <mergeCell ref="K244:K269"/>
    <mergeCell ref="J215:J217"/>
    <mergeCell ref="E212:E214"/>
    <mergeCell ref="H212:H214"/>
    <mergeCell ref="I212:I214"/>
    <mergeCell ref="J212:J214"/>
    <mergeCell ref="K212:K214"/>
    <mergeCell ref="J105:J107"/>
    <mergeCell ref="K105:K107"/>
    <mergeCell ref="O215:O217"/>
    <mergeCell ref="A244:A269"/>
    <mergeCell ref="B244:B269"/>
    <mergeCell ref="C244:C269"/>
    <mergeCell ref="D244:D269"/>
    <mergeCell ref="E218:E243"/>
    <mergeCell ref="H218:H243"/>
    <mergeCell ref="I218:I243"/>
    <mergeCell ref="J218:J243"/>
    <mergeCell ref="K218:K243"/>
    <mergeCell ref="A218:A243"/>
    <mergeCell ref="B218:B243"/>
    <mergeCell ref="C218:C243"/>
    <mergeCell ref="D218:D243"/>
    <mergeCell ref="O37:O104"/>
    <mergeCell ref="O108:O195"/>
    <mergeCell ref="A215:A217"/>
    <mergeCell ref="B215:B217"/>
    <mergeCell ref="C215:C217"/>
    <mergeCell ref="D215:D217"/>
    <mergeCell ref="H108:H195"/>
    <mergeCell ref="N37:N104"/>
    <mergeCell ref="L37:L104"/>
    <mergeCell ref="M37:M104"/>
    <mergeCell ref="H37:H104"/>
    <mergeCell ref="I37:I104"/>
    <mergeCell ref="J37:J104"/>
    <mergeCell ref="K37:K104"/>
    <mergeCell ref="L105:L107"/>
    <mergeCell ref="M105:M107"/>
    <mergeCell ref="N105:N107"/>
    <mergeCell ref="I108:I195"/>
    <mergeCell ref="J108:J195"/>
    <mergeCell ref="H105:H107"/>
    <mergeCell ref="I105:I107"/>
    <mergeCell ref="K108:K195"/>
    <mergeCell ref="L108:L195"/>
    <mergeCell ref="N108:N195"/>
    <mergeCell ref="T108:T195"/>
    <mergeCell ref="P12:P35"/>
    <mergeCell ref="P37:P104"/>
    <mergeCell ref="Q108:Q195"/>
    <mergeCell ref="R12:R35"/>
    <mergeCell ref="S12:S35"/>
    <mergeCell ref="T12:T35"/>
    <mergeCell ref="S37:S104"/>
    <mergeCell ref="T37:T104"/>
    <mergeCell ref="R108:R195"/>
    <mergeCell ref="S108:S195"/>
    <mergeCell ref="S105:S107"/>
    <mergeCell ref="T105:T107"/>
    <mergeCell ref="P108:P195"/>
    <mergeCell ref="P105:P107"/>
    <mergeCell ref="Q105:Q107"/>
    <mergeCell ref="R105:R107"/>
    <mergeCell ref="Q37:Q104"/>
    <mergeCell ref="R37:R104"/>
    <mergeCell ref="B108:B195"/>
    <mergeCell ref="D108:D195"/>
    <mergeCell ref="E108:E195"/>
    <mergeCell ref="A12:A35"/>
    <mergeCell ref="A37:A104"/>
    <mergeCell ref="A108:A195"/>
    <mergeCell ref="D12:D35"/>
    <mergeCell ref="E12:E35"/>
    <mergeCell ref="A105:A107"/>
    <mergeCell ref="B37:B104"/>
    <mergeCell ref="D37:D104"/>
    <mergeCell ref="E37:E104"/>
    <mergeCell ref="B12:B35"/>
    <mergeCell ref="C12:C35"/>
    <mergeCell ref="C37:C104"/>
    <mergeCell ref="C105:C107"/>
    <mergeCell ref="B105:B107"/>
    <mergeCell ref="D105:D107"/>
    <mergeCell ref="E105:E107"/>
    <mergeCell ref="C108:C195"/>
    <mergeCell ref="Q4:S4"/>
    <mergeCell ref="H3:K3"/>
    <mergeCell ref="H12:H35"/>
    <mergeCell ref="I12:I35"/>
    <mergeCell ref="J12:J35"/>
    <mergeCell ref="H4:K4"/>
    <mergeCell ref="N12:N35"/>
    <mergeCell ref="M12:M35"/>
    <mergeCell ref="L12:L35"/>
    <mergeCell ref="K12:K35"/>
    <mergeCell ref="Q12:Q35"/>
    <mergeCell ref="O12:O35"/>
    <mergeCell ref="L3:M3"/>
  </mergeCells>
  <pageMargins left="0.25" right="0.25" top="0.75" bottom="0.75" header="0.3" footer="0.3"/>
  <pageSetup paperSize="8" scale="10" fitToHeight="0" orientation="landscape" r:id="rId1"/>
  <rowBreaks count="2" manualBreakCount="2">
    <brk id="11" max="13" man="1"/>
    <brk id="95" max="13" man="1"/>
  </rowBreaks>
  <extLst>
    <ext xmlns:x14="http://schemas.microsoft.com/office/spreadsheetml/2009/9/main" uri="{78C0D931-6437-407d-A8EE-F0AAD7539E65}">
      <x14:conditionalFormattings>
        <x14:conditionalFormatting xmlns:xm="http://schemas.microsoft.com/office/excel/2006/main">
          <x14:cfRule type="expression" priority="5" stopIfTrue="1" id="{A86AFE65-6B14-43F8-9BEA-97575E163E2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EED80D49-27FB-4F51-8947-3830756AB45B}">
            <xm:f>'\\IC.Green.Net\IC_User_DFS\Users\deel1\Desktop\[Maternity Services Data Set Technical Output Specification.xlsm]MAT101Booking'!#REF!=yes</xm:f>
            <x14:dxf>
              <fill>
                <patternFill>
                  <bgColor indexed="43"/>
                </patternFill>
              </fill>
            </x14:dxf>
          </x14:cfRule>
          <xm:sqref>P199</xm:sqref>
        </x14:conditionalFormatting>
        <x14:conditionalFormatting xmlns:xm="http://schemas.microsoft.com/office/excel/2006/main">
          <x14:cfRule type="expression" priority="3" stopIfTrue="1" id="{0F444C69-42B8-43BE-A811-42BDC743A7B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603C6B77-9D41-4850-97E5-3D06C2955672}">
            <xm:f>'\\IC.Green.Net\IC_User_DFS\Users\deel1\Desktop\[Maternity Services Data Set Technical Output Specification.xlsm]MAT101Booking'!#REF!=yes</xm:f>
            <x14:dxf>
              <fill>
                <patternFill>
                  <bgColor indexed="43"/>
                </patternFill>
              </fill>
            </x14:dxf>
          </x14:cfRule>
          <xm:sqref>P200</xm:sqref>
        </x14:conditionalFormatting>
        <x14:conditionalFormatting xmlns:xm="http://schemas.microsoft.com/office/excel/2006/main">
          <x14:cfRule type="expression" priority="1" stopIfTrue="1" id="{18B14745-CA55-4021-8F50-EDF21A02A54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94392E08-8333-46D4-BB3A-03DDA193050D}">
            <xm:f>'\\IC.Green.Net\IC_User_DFS\Users\deel1\Desktop\[Maternity Services Data Set Technical Output Specification.xlsm]MAT101Booking'!#REF!=yes</xm:f>
            <x14:dxf>
              <fill>
                <patternFill>
                  <bgColor indexed="43"/>
                </patternFill>
              </fill>
            </x14:dxf>
          </x14:cfRule>
          <xm:sqref>P198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fitToPage="1"/>
  </sheetPr>
  <dimension ref="A1:T147"/>
  <sheetViews>
    <sheetView zoomScaleNormal="100" workbookViewId="0">
      <pane xSplit="2" topLeftCell="C1" activePane="topRight" state="frozen"/>
      <selection activeCell="O7" sqref="O7"/>
      <selection pane="topRight" activeCell="O7" sqref="O7"/>
    </sheetView>
  </sheetViews>
  <sheetFormatPr defaultRowHeight="13.2"/>
  <cols>
    <col min="1" max="1" width="9.5546875" customWidth="1"/>
    <col min="2" max="2" width="17" customWidth="1"/>
    <col min="3" max="3" width="16" customWidth="1"/>
    <col min="4" max="4" width="30.77734375" customWidth="1"/>
    <col min="5" max="5" width="14" style="12" customWidth="1"/>
    <col min="6" max="6" width="10.77734375" customWidth="1"/>
    <col min="7" max="7" width="30.77734375" customWidth="1"/>
    <col min="8" max="8" width="11.77734375" customWidth="1"/>
    <col min="9" max="9" width="11.5546875" customWidth="1"/>
    <col min="10" max="10" width="10.21875" customWidth="1"/>
    <col min="11" max="11" width="34.21875" customWidth="1"/>
    <col min="12" max="12" width="8.5546875" bestFit="1" customWidth="1"/>
    <col min="13" max="13" width="29.21875" customWidth="1"/>
    <col min="14" max="14" width="14.21875" customWidth="1"/>
    <col min="15" max="15" width="70.77734375" customWidth="1"/>
    <col min="16" max="16" width="43.7773437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4.25" customHeight="1">
      <c r="A2" s="280" t="s">
        <v>1272</v>
      </c>
      <c r="B2" s="276"/>
      <c r="C2" s="272"/>
      <c r="D2" s="269"/>
      <c r="E2" s="570"/>
      <c r="F2" s="269"/>
      <c r="G2" s="269"/>
      <c r="H2" s="269"/>
      <c r="I2" s="269"/>
      <c r="J2" s="269"/>
      <c r="K2" s="269"/>
      <c r="L2" s="269"/>
      <c r="M2" s="269"/>
      <c r="N2" s="269"/>
      <c r="O2" s="270"/>
      <c r="P2" s="269"/>
      <c r="Q2" s="269"/>
      <c r="R2" s="269"/>
      <c r="S2" s="269"/>
      <c r="T2" s="271"/>
    </row>
    <row r="3" spans="1:20" ht="90.75" customHeight="1">
      <c r="A3" s="246" t="s">
        <v>1289</v>
      </c>
      <c r="B3" s="246"/>
      <c r="C3" s="246"/>
      <c r="D3" s="246"/>
      <c r="E3" s="571"/>
      <c r="F3" s="248"/>
      <c r="G3" s="249"/>
      <c r="H3" s="748" t="s">
        <v>7930</v>
      </c>
      <c r="I3" s="749"/>
      <c r="J3" s="749"/>
      <c r="K3" s="750"/>
      <c r="L3" s="748" t="s">
        <v>3923</v>
      </c>
      <c r="M3" s="749"/>
      <c r="N3" s="618" t="s">
        <v>8106</v>
      </c>
      <c r="O3" s="250" t="s">
        <v>8207</v>
      </c>
      <c r="P3" s="251"/>
      <c r="Q3" s="251"/>
      <c r="R3" s="251"/>
      <c r="S3" s="251"/>
      <c r="T3" s="252"/>
    </row>
    <row r="4" spans="1:20" ht="70.5" customHeight="1">
      <c r="A4" s="230" t="s">
        <v>86</v>
      </c>
      <c r="B4" s="229" t="s">
        <v>3768</v>
      </c>
      <c r="C4" s="229" t="s">
        <v>5612</v>
      </c>
      <c r="D4" s="229" t="s">
        <v>59</v>
      </c>
      <c r="E4" s="234" t="s">
        <v>60</v>
      </c>
      <c r="F4" s="234" t="s">
        <v>61</v>
      </c>
      <c r="G4" s="229" t="s">
        <v>62</v>
      </c>
      <c r="H4" s="751" t="s">
        <v>3101</v>
      </c>
      <c r="I4" s="752"/>
      <c r="J4" s="752"/>
      <c r="K4" s="753"/>
      <c r="L4" s="235" t="s">
        <v>97</v>
      </c>
      <c r="M4" s="229" t="s">
        <v>63</v>
      </c>
      <c r="N4" s="231" t="s">
        <v>6421</v>
      </c>
      <c r="O4" s="229" t="s">
        <v>98</v>
      </c>
      <c r="P4" s="229" t="s">
        <v>1877</v>
      </c>
      <c r="Q4" s="751" t="s">
        <v>1878</v>
      </c>
      <c r="R4" s="752"/>
      <c r="S4" s="753"/>
      <c r="T4" s="229" t="s">
        <v>1879</v>
      </c>
    </row>
    <row r="5" spans="1:20" ht="41.25" customHeight="1">
      <c r="A5" s="236"/>
      <c r="B5" s="236"/>
      <c r="C5" s="236"/>
      <c r="D5" s="236"/>
      <c r="E5" s="237"/>
      <c r="F5" s="236"/>
      <c r="G5" s="236"/>
      <c r="H5" s="237" t="s">
        <v>90</v>
      </c>
      <c r="I5" s="237" t="s">
        <v>91</v>
      </c>
      <c r="J5" s="237" t="s">
        <v>92</v>
      </c>
      <c r="K5" s="237" t="s">
        <v>93</v>
      </c>
      <c r="L5" s="237"/>
      <c r="M5" s="236"/>
      <c r="N5" s="238"/>
      <c r="O5" s="236"/>
      <c r="P5" s="236" t="s">
        <v>1880</v>
      </c>
      <c r="Q5" s="236" t="s">
        <v>1881</v>
      </c>
      <c r="R5" s="236" t="s">
        <v>1882</v>
      </c>
      <c r="S5" s="236" t="s">
        <v>7661</v>
      </c>
      <c r="T5" s="236"/>
    </row>
    <row r="6" spans="1:20" s="8" customFormat="1" ht="81.75" customHeight="1">
      <c r="A6" s="214" t="s">
        <v>1598</v>
      </c>
      <c r="B6" s="94" t="s">
        <v>66</v>
      </c>
      <c r="C6" s="94" t="s">
        <v>4243</v>
      </c>
      <c r="D6" s="66" t="s">
        <v>67</v>
      </c>
      <c r="E6" s="39" t="s">
        <v>68</v>
      </c>
      <c r="F6" s="39"/>
      <c r="G6" s="9"/>
      <c r="H6" s="39" t="s">
        <v>101</v>
      </c>
      <c r="I6" s="39" t="s">
        <v>101</v>
      </c>
      <c r="J6" s="39" t="s">
        <v>52</v>
      </c>
      <c r="K6" s="39" t="s">
        <v>5614</v>
      </c>
      <c r="L6" s="9" t="s">
        <v>1403</v>
      </c>
      <c r="M6" s="9" t="s">
        <v>7470</v>
      </c>
      <c r="N6" s="39" t="s">
        <v>38</v>
      </c>
      <c r="O6" s="66" t="s">
        <v>6433</v>
      </c>
      <c r="P6" s="81"/>
      <c r="Q6" s="39" t="s">
        <v>128</v>
      </c>
      <c r="R6" s="111" t="s">
        <v>128</v>
      </c>
      <c r="S6" s="111" t="s">
        <v>128</v>
      </c>
      <c r="T6" s="111" t="s">
        <v>2989</v>
      </c>
    </row>
    <row r="7" spans="1:20" s="8" customFormat="1" ht="81.75" customHeight="1">
      <c r="A7" s="216" t="s">
        <v>1599</v>
      </c>
      <c r="B7" s="94" t="s">
        <v>2288</v>
      </c>
      <c r="C7" s="94" t="s">
        <v>4260</v>
      </c>
      <c r="D7" s="66" t="s">
        <v>2296</v>
      </c>
      <c r="E7" s="39" t="s">
        <v>68</v>
      </c>
      <c r="F7" s="124"/>
      <c r="G7" s="125"/>
      <c r="H7" s="39" t="s">
        <v>52</v>
      </c>
      <c r="I7" s="39" t="s">
        <v>101</v>
      </c>
      <c r="J7" s="39" t="s">
        <v>52</v>
      </c>
      <c r="K7" s="39" t="s">
        <v>5614</v>
      </c>
      <c r="L7" s="9" t="s">
        <v>1395</v>
      </c>
      <c r="M7" s="9" t="s">
        <v>7453</v>
      </c>
      <c r="N7" s="39" t="s">
        <v>16</v>
      </c>
      <c r="O7" s="66" t="s">
        <v>2495</v>
      </c>
      <c r="P7" s="126"/>
      <c r="Q7" s="119" t="s">
        <v>128</v>
      </c>
      <c r="R7" s="119" t="s">
        <v>128</v>
      </c>
      <c r="S7" s="119" t="s">
        <v>128</v>
      </c>
      <c r="T7" s="111" t="s">
        <v>2989</v>
      </c>
    </row>
    <row r="8" spans="1:20" s="8" customFormat="1" ht="10.35" customHeight="1">
      <c r="A8" s="756" t="s">
        <v>1600</v>
      </c>
      <c r="B8" s="876" t="s">
        <v>1273</v>
      </c>
      <c r="C8" s="756" t="s">
        <v>5514</v>
      </c>
      <c r="D8" s="759" t="s">
        <v>1388</v>
      </c>
      <c r="E8" s="762" t="s">
        <v>27</v>
      </c>
      <c r="F8" s="51" t="s">
        <v>33</v>
      </c>
      <c r="G8" s="60" t="s">
        <v>266</v>
      </c>
      <c r="H8" s="762" t="s">
        <v>101</v>
      </c>
      <c r="I8" s="759" t="s">
        <v>101</v>
      </c>
      <c r="J8" s="759" t="s">
        <v>107</v>
      </c>
      <c r="K8" s="756" t="s">
        <v>5614</v>
      </c>
      <c r="L8" s="759" t="s">
        <v>1405</v>
      </c>
      <c r="M8" s="759" t="s">
        <v>7471</v>
      </c>
      <c r="N8" s="762" t="s">
        <v>38</v>
      </c>
      <c r="O8" s="759" t="s">
        <v>6106</v>
      </c>
      <c r="P8" s="756"/>
      <c r="Q8" s="762" t="s">
        <v>128</v>
      </c>
      <c r="R8" s="762" t="s">
        <v>128</v>
      </c>
      <c r="S8" s="762" t="s">
        <v>128</v>
      </c>
      <c r="T8" s="762" t="s">
        <v>6205</v>
      </c>
    </row>
    <row r="9" spans="1:20" s="8" customFormat="1" ht="10.199999999999999">
      <c r="A9" s="758" t="e">
        <v>#N/A</v>
      </c>
      <c r="B9" s="877" t="e">
        <v>#N/A</v>
      </c>
      <c r="C9" s="758"/>
      <c r="D9" s="760" t="e">
        <v>#N/A</v>
      </c>
      <c r="E9" s="763" t="e">
        <v>#N/A</v>
      </c>
      <c r="F9" s="51" t="s">
        <v>34</v>
      </c>
      <c r="G9" s="60" t="s">
        <v>268</v>
      </c>
      <c r="H9" s="763" t="e">
        <v>#N/A</v>
      </c>
      <c r="I9" s="760" t="e">
        <v>#N/A</v>
      </c>
      <c r="J9" s="760" t="e">
        <v>#N/A</v>
      </c>
      <c r="K9" s="758" t="e">
        <v>#N/A</v>
      </c>
      <c r="L9" s="760"/>
      <c r="M9" s="760"/>
      <c r="N9" s="763"/>
      <c r="O9" s="760"/>
      <c r="P9" s="758"/>
      <c r="Q9" s="763"/>
      <c r="R9" s="763"/>
      <c r="S9" s="763"/>
      <c r="T9" s="763"/>
    </row>
    <row r="10" spans="1:20" s="8" customFormat="1" ht="10.199999999999999">
      <c r="A10" s="758" t="e">
        <v>#N/A</v>
      </c>
      <c r="B10" s="877" t="e">
        <v>#N/A</v>
      </c>
      <c r="C10" s="758"/>
      <c r="D10" s="760" t="e">
        <v>#N/A</v>
      </c>
      <c r="E10" s="763" t="e">
        <v>#N/A</v>
      </c>
      <c r="F10" s="51" t="s">
        <v>202</v>
      </c>
      <c r="G10" s="60" t="s">
        <v>269</v>
      </c>
      <c r="H10" s="763" t="e">
        <v>#N/A</v>
      </c>
      <c r="I10" s="760" t="e">
        <v>#N/A</v>
      </c>
      <c r="J10" s="760" t="e">
        <v>#N/A</v>
      </c>
      <c r="K10" s="758" t="e">
        <v>#N/A</v>
      </c>
      <c r="L10" s="760"/>
      <c r="M10" s="760"/>
      <c r="N10" s="763"/>
      <c r="O10" s="760"/>
      <c r="P10" s="758"/>
      <c r="Q10" s="763"/>
      <c r="R10" s="763"/>
      <c r="S10" s="763"/>
      <c r="T10" s="763"/>
    </row>
    <row r="11" spans="1:20" s="8" customFormat="1" ht="10.199999999999999">
      <c r="A11" s="758" t="e">
        <v>#N/A</v>
      </c>
      <c r="B11" s="877" t="e">
        <v>#N/A</v>
      </c>
      <c r="C11" s="758"/>
      <c r="D11" s="760" t="e">
        <v>#N/A</v>
      </c>
      <c r="E11" s="763" t="e">
        <v>#N/A</v>
      </c>
      <c r="F11" s="51" t="s">
        <v>203</v>
      </c>
      <c r="G11" s="60" t="s">
        <v>270</v>
      </c>
      <c r="H11" s="763" t="e">
        <v>#N/A</v>
      </c>
      <c r="I11" s="760" t="e">
        <v>#N/A</v>
      </c>
      <c r="J11" s="760" t="e">
        <v>#N/A</v>
      </c>
      <c r="K11" s="758" t="e">
        <v>#N/A</v>
      </c>
      <c r="L11" s="760"/>
      <c r="M11" s="760"/>
      <c r="N11" s="763"/>
      <c r="O11" s="760"/>
      <c r="P11" s="758"/>
      <c r="Q11" s="763"/>
      <c r="R11" s="763"/>
      <c r="S11" s="763"/>
      <c r="T11" s="763"/>
    </row>
    <row r="12" spans="1:20" s="8" customFormat="1" ht="10.199999999999999">
      <c r="A12" s="758" t="e">
        <v>#N/A</v>
      </c>
      <c r="B12" s="877" t="e">
        <v>#N/A</v>
      </c>
      <c r="C12" s="758"/>
      <c r="D12" s="760" t="e">
        <v>#N/A</v>
      </c>
      <c r="E12" s="763" t="e">
        <v>#N/A</v>
      </c>
      <c r="F12" s="51" t="s">
        <v>261</v>
      </c>
      <c r="G12" s="60" t="s">
        <v>271</v>
      </c>
      <c r="H12" s="763" t="e">
        <v>#N/A</v>
      </c>
      <c r="I12" s="760" t="e">
        <v>#N/A</v>
      </c>
      <c r="J12" s="760" t="e">
        <v>#N/A</v>
      </c>
      <c r="K12" s="758" t="e">
        <v>#N/A</v>
      </c>
      <c r="L12" s="760"/>
      <c r="M12" s="760"/>
      <c r="N12" s="763"/>
      <c r="O12" s="760"/>
      <c r="P12" s="758"/>
      <c r="Q12" s="763"/>
      <c r="R12" s="763"/>
      <c r="S12" s="763"/>
      <c r="T12" s="763"/>
    </row>
    <row r="13" spans="1:20" s="8" customFormat="1" ht="10.199999999999999">
      <c r="A13" s="758" t="e">
        <v>#N/A</v>
      </c>
      <c r="B13" s="877" t="e">
        <v>#N/A</v>
      </c>
      <c r="C13" s="758"/>
      <c r="D13" s="760" t="e">
        <v>#N/A</v>
      </c>
      <c r="E13" s="763" t="e">
        <v>#N/A</v>
      </c>
      <c r="F13" s="51" t="s">
        <v>31</v>
      </c>
      <c r="G13" s="60" t="s">
        <v>272</v>
      </c>
      <c r="H13" s="763" t="e">
        <v>#N/A</v>
      </c>
      <c r="I13" s="760" t="e">
        <v>#N/A</v>
      </c>
      <c r="J13" s="760" t="e">
        <v>#N/A</v>
      </c>
      <c r="K13" s="758" t="e">
        <v>#N/A</v>
      </c>
      <c r="L13" s="760"/>
      <c r="M13" s="760"/>
      <c r="N13" s="763"/>
      <c r="O13" s="760"/>
      <c r="P13" s="758"/>
      <c r="Q13" s="763"/>
      <c r="R13" s="763"/>
      <c r="S13" s="763"/>
      <c r="T13" s="763"/>
    </row>
    <row r="14" spans="1:20" s="8" customFormat="1" ht="10.199999999999999">
      <c r="A14" s="758" t="e">
        <v>#N/A</v>
      </c>
      <c r="B14" s="877" t="e">
        <v>#N/A</v>
      </c>
      <c r="C14" s="758"/>
      <c r="D14" s="760" t="e">
        <v>#N/A</v>
      </c>
      <c r="E14" s="763" t="e">
        <v>#N/A</v>
      </c>
      <c r="F14" s="51" t="s">
        <v>273</v>
      </c>
      <c r="G14" s="60" t="s">
        <v>274</v>
      </c>
      <c r="H14" s="763" t="e">
        <v>#N/A</v>
      </c>
      <c r="I14" s="760" t="e">
        <v>#N/A</v>
      </c>
      <c r="J14" s="760" t="e">
        <v>#N/A</v>
      </c>
      <c r="K14" s="758" t="e">
        <v>#N/A</v>
      </c>
      <c r="L14" s="760"/>
      <c r="M14" s="760"/>
      <c r="N14" s="763"/>
      <c r="O14" s="760"/>
      <c r="P14" s="758"/>
      <c r="Q14" s="763"/>
      <c r="R14" s="763"/>
      <c r="S14" s="763"/>
      <c r="T14" s="763"/>
    </row>
    <row r="15" spans="1:20" s="8" customFormat="1" ht="10.199999999999999">
      <c r="A15" s="758" t="e">
        <v>#N/A</v>
      </c>
      <c r="B15" s="877" t="e">
        <v>#N/A</v>
      </c>
      <c r="C15" s="758"/>
      <c r="D15" s="760" t="e">
        <v>#N/A</v>
      </c>
      <c r="E15" s="763" t="e">
        <v>#N/A</v>
      </c>
      <c r="F15" s="51" t="s">
        <v>275</v>
      </c>
      <c r="G15" s="60" t="s">
        <v>276</v>
      </c>
      <c r="H15" s="763" t="e">
        <v>#N/A</v>
      </c>
      <c r="I15" s="760" t="e">
        <v>#N/A</v>
      </c>
      <c r="J15" s="760" t="e">
        <v>#N/A</v>
      </c>
      <c r="K15" s="758" t="e">
        <v>#N/A</v>
      </c>
      <c r="L15" s="760"/>
      <c r="M15" s="760"/>
      <c r="N15" s="763"/>
      <c r="O15" s="760"/>
      <c r="P15" s="758"/>
      <c r="Q15" s="763"/>
      <c r="R15" s="763"/>
      <c r="S15" s="763"/>
      <c r="T15" s="763"/>
    </row>
    <row r="16" spans="1:20" s="8" customFormat="1" ht="10.199999999999999">
      <c r="A16" s="758" t="e">
        <v>#N/A</v>
      </c>
      <c r="B16" s="877" t="e">
        <v>#N/A</v>
      </c>
      <c r="C16" s="758"/>
      <c r="D16" s="760" t="e">
        <v>#N/A</v>
      </c>
      <c r="E16" s="763" t="e">
        <v>#N/A</v>
      </c>
      <c r="F16" s="51" t="s">
        <v>277</v>
      </c>
      <c r="G16" s="60" t="s">
        <v>278</v>
      </c>
      <c r="H16" s="763" t="e">
        <v>#N/A</v>
      </c>
      <c r="I16" s="760" t="e">
        <v>#N/A</v>
      </c>
      <c r="J16" s="760" t="e">
        <v>#N/A</v>
      </c>
      <c r="K16" s="758" t="e">
        <v>#N/A</v>
      </c>
      <c r="L16" s="760"/>
      <c r="M16" s="760"/>
      <c r="N16" s="763"/>
      <c r="O16" s="760"/>
      <c r="P16" s="758"/>
      <c r="Q16" s="763"/>
      <c r="R16" s="763"/>
      <c r="S16" s="763"/>
      <c r="T16" s="763"/>
    </row>
    <row r="17" spans="1:20" s="8" customFormat="1" ht="10.199999999999999">
      <c r="A17" s="758" t="e">
        <v>#N/A</v>
      </c>
      <c r="B17" s="877" t="e">
        <v>#N/A</v>
      </c>
      <c r="C17" s="758"/>
      <c r="D17" s="760" t="e">
        <v>#N/A</v>
      </c>
      <c r="E17" s="763" t="e">
        <v>#N/A</v>
      </c>
      <c r="F17" s="51" t="s">
        <v>279</v>
      </c>
      <c r="G17" s="60" t="s">
        <v>280</v>
      </c>
      <c r="H17" s="763" t="e">
        <v>#N/A</v>
      </c>
      <c r="I17" s="760" t="e">
        <v>#N/A</v>
      </c>
      <c r="J17" s="760" t="e">
        <v>#N/A</v>
      </c>
      <c r="K17" s="758" t="e">
        <v>#N/A</v>
      </c>
      <c r="L17" s="760"/>
      <c r="M17" s="760"/>
      <c r="N17" s="763"/>
      <c r="O17" s="760"/>
      <c r="P17" s="758"/>
      <c r="Q17" s="763"/>
      <c r="R17" s="763"/>
      <c r="S17" s="763"/>
      <c r="T17" s="763"/>
    </row>
    <row r="18" spans="1:20" s="8" customFormat="1" ht="10.199999999999999">
      <c r="A18" s="758" t="e">
        <v>#N/A</v>
      </c>
      <c r="B18" s="877" t="e">
        <v>#N/A</v>
      </c>
      <c r="C18" s="758"/>
      <c r="D18" s="760" t="e">
        <v>#N/A</v>
      </c>
      <c r="E18" s="763" t="e">
        <v>#N/A</v>
      </c>
      <c r="F18" s="51" t="s">
        <v>281</v>
      </c>
      <c r="G18" s="60" t="s">
        <v>282</v>
      </c>
      <c r="H18" s="763" t="e">
        <v>#N/A</v>
      </c>
      <c r="I18" s="760" t="e">
        <v>#N/A</v>
      </c>
      <c r="J18" s="760" t="e">
        <v>#N/A</v>
      </c>
      <c r="K18" s="758" t="e">
        <v>#N/A</v>
      </c>
      <c r="L18" s="760"/>
      <c r="M18" s="760"/>
      <c r="N18" s="763"/>
      <c r="O18" s="760"/>
      <c r="P18" s="758"/>
      <c r="Q18" s="763"/>
      <c r="R18" s="763"/>
      <c r="S18" s="763"/>
      <c r="T18" s="763"/>
    </row>
    <row r="19" spans="1:20" s="8" customFormat="1" ht="10.199999999999999">
      <c r="A19" s="758" t="e">
        <v>#N/A</v>
      </c>
      <c r="B19" s="877" t="e">
        <v>#N/A</v>
      </c>
      <c r="C19" s="758"/>
      <c r="D19" s="760" t="e">
        <v>#N/A</v>
      </c>
      <c r="E19" s="763" t="e">
        <v>#N/A</v>
      </c>
      <c r="F19" s="51" t="s">
        <v>283</v>
      </c>
      <c r="G19" s="60" t="s">
        <v>3949</v>
      </c>
      <c r="H19" s="763" t="e">
        <v>#N/A</v>
      </c>
      <c r="I19" s="760" t="e">
        <v>#N/A</v>
      </c>
      <c r="J19" s="760" t="e">
        <v>#N/A</v>
      </c>
      <c r="K19" s="758" t="e">
        <v>#N/A</v>
      </c>
      <c r="L19" s="760"/>
      <c r="M19" s="760"/>
      <c r="N19" s="763"/>
      <c r="O19" s="760"/>
      <c r="P19" s="758"/>
      <c r="Q19" s="763"/>
      <c r="R19" s="763"/>
      <c r="S19" s="763"/>
      <c r="T19" s="763"/>
    </row>
    <row r="20" spans="1:20" s="8" customFormat="1" ht="10.199999999999999">
      <c r="A20" s="758" t="e">
        <v>#N/A</v>
      </c>
      <c r="B20" s="877" t="e">
        <v>#N/A</v>
      </c>
      <c r="C20" s="758"/>
      <c r="D20" s="760" t="e">
        <v>#N/A</v>
      </c>
      <c r="E20" s="763" t="e">
        <v>#N/A</v>
      </c>
      <c r="F20" s="51" t="s">
        <v>284</v>
      </c>
      <c r="G20" s="60" t="s">
        <v>285</v>
      </c>
      <c r="H20" s="763" t="e">
        <v>#N/A</v>
      </c>
      <c r="I20" s="760" t="e">
        <v>#N/A</v>
      </c>
      <c r="J20" s="760" t="e">
        <v>#N/A</v>
      </c>
      <c r="K20" s="758" t="e">
        <v>#N/A</v>
      </c>
      <c r="L20" s="760"/>
      <c r="M20" s="760"/>
      <c r="N20" s="763"/>
      <c r="O20" s="760"/>
      <c r="P20" s="758"/>
      <c r="Q20" s="763"/>
      <c r="R20" s="763"/>
      <c r="S20" s="763"/>
      <c r="T20" s="763"/>
    </row>
    <row r="21" spans="1:20" s="8" customFormat="1" ht="10.199999999999999">
      <c r="A21" s="758" t="e">
        <v>#N/A</v>
      </c>
      <c r="B21" s="877" t="e">
        <v>#N/A</v>
      </c>
      <c r="C21" s="758"/>
      <c r="D21" s="760" t="e">
        <v>#N/A</v>
      </c>
      <c r="E21" s="763" t="e">
        <v>#N/A</v>
      </c>
      <c r="F21" s="51" t="s">
        <v>286</v>
      </c>
      <c r="G21" s="60" t="s">
        <v>287</v>
      </c>
      <c r="H21" s="763" t="e">
        <v>#N/A</v>
      </c>
      <c r="I21" s="760" t="e">
        <v>#N/A</v>
      </c>
      <c r="J21" s="760" t="e">
        <v>#N/A</v>
      </c>
      <c r="K21" s="758" t="e">
        <v>#N/A</v>
      </c>
      <c r="L21" s="760"/>
      <c r="M21" s="760"/>
      <c r="N21" s="763"/>
      <c r="O21" s="760"/>
      <c r="P21" s="758"/>
      <c r="Q21" s="763"/>
      <c r="R21" s="763"/>
      <c r="S21" s="763"/>
      <c r="T21" s="763"/>
    </row>
    <row r="22" spans="1:20" s="8" customFormat="1" ht="10.199999999999999">
      <c r="A22" s="758" t="e">
        <v>#N/A</v>
      </c>
      <c r="B22" s="877" t="e">
        <v>#N/A</v>
      </c>
      <c r="C22" s="758"/>
      <c r="D22" s="760" t="e">
        <v>#N/A</v>
      </c>
      <c r="E22" s="763" t="e">
        <v>#N/A</v>
      </c>
      <c r="F22" s="51" t="s">
        <v>288</v>
      </c>
      <c r="G22" s="60" t="s">
        <v>289</v>
      </c>
      <c r="H22" s="763" t="e">
        <v>#N/A</v>
      </c>
      <c r="I22" s="760" t="e">
        <v>#N/A</v>
      </c>
      <c r="J22" s="760" t="e">
        <v>#N/A</v>
      </c>
      <c r="K22" s="758" t="e">
        <v>#N/A</v>
      </c>
      <c r="L22" s="760"/>
      <c r="M22" s="760"/>
      <c r="N22" s="763"/>
      <c r="O22" s="760"/>
      <c r="P22" s="758"/>
      <c r="Q22" s="763"/>
      <c r="R22" s="763"/>
      <c r="S22" s="763"/>
      <c r="T22" s="763"/>
    </row>
    <row r="23" spans="1:20" s="8" customFormat="1" ht="10.199999999999999">
      <c r="A23" s="758" t="e">
        <v>#N/A</v>
      </c>
      <c r="B23" s="877" t="e">
        <v>#N/A</v>
      </c>
      <c r="C23" s="758"/>
      <c r="D23" s="760" t="e">
        <v>#N/A</v>
      </c>
      <c r="E23" s="763" t="e">
        <v>#N/A</v>
      </c>
      <c r="F23" s="51" t="s">
        <v>290</v>
      </c>
      <c r="G23" s="60" t="s">
        <v>291</v>
      </c>
      <c r="H23" s="763" t="e">
        <v>#N/A</v>
      </c>
      <c r="I23" s="760" t="e">
        <v>#N/A</v>
      </c>
      <c r="J23" s="760" t="e">
        <v>#N/A</v>
      </c>
      <c r="K23" s="758" t="e">
        <v>#N/A</v>
      </c>
      <c r="L23" s="760"/>
      <c r="M23" s="760"/>
      <c r="N23" s="763"/>
      <c r="O23" s="760"/>
      <c r="P23" s="758"/>
      <c r="Q23" s="763"/>
      <c r="R23" s="763"/>
      <c r="S23" s="763"/>
      <c r="T23" s="763"/>
    </row>
    <row r="24" spans="1:20" s="8" customFormat="1" ht="20.399999999999999">
      <c r="A24" s="758" t="e">
        <v>#N/A</v>
      </c>
      <c r="B24" s="877" t="e">
        <v>#N/A</v>
      </c>
      <c r="C24" s="758"/>
      <c r="D24" s="760" t="e">
        <v>#N/A</v>
      </c>
      <c r="E24" s="763" t="e">
        <v>#N/A</v>
      </c>
      <c r="F24" s="51" t="s">
        <v>293</v>
      </c>
      <c r="G24" s="60" t="s">
        <v>294</v>
      </c>
      <c r="H24" s="763" t="e">
        <v>#N/A</v>
      </c>
      <c r="I24" s="760" t="e">
        <v>#N/A</v>
      </c>
      <c r="J24" s="760" t="e">
        <v>#N/A</v>
      </c>
      <c r="K24" s="758" t="e">
        <v>#N/A</v>
      </c>
      <c r="L24" s="760"/>
      <c r="M24" s="760"/>
      <c r="N24" s="763"/>
      <c r="O24" s="760"/>
      <c r="P24" s="758"/>
      <c r="Q24" s="763"/>
      <c r="R24" s="763"/>
      <c r="S24" s="763"/>
      <c r="T24" s="763"/>
    </row>
    <row r="25" spans="1:20" s="8" customFormat="1" ht="12.75" customHeight="1">
      <c r="A25" s="758" t="e">
        <v>#N/A</v>
      </c>
      <c r="B25" s="877" t="e">
        <v>#N/A</v>
      </c>
      <c r="C25" s="758"/>
      <c r="D25" s="760" t="e">
        <v>#N/A</v>
      </c>
      <c r="E25" s="763" t="e">
        <v>#N/A</v>
      </c>
      <c r="F25" s="51" t="s">
        <v>295</v>
      </c>
      <c r="G25" s="60" t="s">
        <v>296</v>
      </c>
      <c r="H25" s="763" t="e">
        <v>#N/A</v>
      </c>
      <c r="I25" s="760" t="e">
        <v>#N/A</v>
      </c>
      <c r="J25" s="760" t="e">
        <v>#N/A</v>
      </c>
      <c r="K25" s="758" t="e">
        <v>#N/A</v>
      </c>
      <c r="L25" s="760"/>
      <c r="M25" s="760"/>
      <c r="N25" s="763"/>
      <c r="O25" s="760"/>
      <c r="P25" s="758"/>
      <c r="Q25" s="763"/>
      <c r="R25" s="763"/>
      <c r="S25" s="763"/>
      <c r="T25" s="763"/>
    </row>
    <row r="26" spans="1:20" s="8" customFormat="1" ht="12.75" customHeight="1">
      <c r="A26" s="758" t="e">
        <v>#N/A</v>
      </c>
      <c r="B26" s="877" t="e">
        <v>#N/A</v>
      </c>
      <c r="C26" s="758"/>
      <c r="D26" s="760" t="e">
        <v>#N/A</v>
      </c>
      <c r="E26" s="763" t="e">
        <v>#N/A</v>
      </c>
      <c r="F26" s="51" t="s">
        <v>297</v>
      </c>
      <c r="G26" s="60" t="s">
        <v>298</v>
      </c>
      <c r="H26" s="763" t="e">
        <v>#N/A</v>
      </c>
      <c r="I26" s="760" t="e">
        <v>#N/A</v>
      </c>
      <c r="J26" s="760" t="e">
        <v>#N/A</v>
      </c>
      <c r="K26" s="758" t="e">
        <v>#N/A</v>
      </c>
      <c r="L26" s="760"/>
      <c r="M26" s="760"/>
      <c r="N26" s="763"/>
      <c r="O26" s="760"/>
      <c r="P26" s="758"/>
      <c r="Q26" s="763"/>
      <c r="R26" s="763"/>
      <c r="S26" s="763"/>
      <c r="T26" s="763"/>
    </row>
    <row r="27" spans="1:20" s="8" customFormat="1" ht="12.75" customHeight="1">
      <c r="A27" s="758" t="e">
        <v>#N/A</v>
      </c>
      <c r="B27" s="877" t="e">
        <v>#N/A</v>
      </c>
      <c r="C27" s="758"/>
      <c r="D27" s="760" t="e">
        <v>#N/A</v>
      </c>
      <c r="E27" s="763" t="e">
        <v>#N/A</v>
      </c>
      <c r="F27" s="51" t="s">
        <v>299</v>
      </c>
      <c r="G27" s="60" t="s">
        <v>300</v>
      </c>
      <c r="H27" s="763" t="e">
        <v>#N/A</v>
      </c>
      <c r="I27" s="760" t="e">
        <v>#N/A</v>
      </c>
      <c r="J27" s="760" t="e">
        <v>#N/A</v>
      </c>
      <c r="K27" s="758" t="e">
        <v>#N/A</v>
      </c>
      <c r="L27" s="760"/>
      <c r="M27" s="760"/>
      <c r="N27" s="763"/>
      <c r="O27" s="760"/>
      <c r="P27" s="758"/>
      <c r="Q27" s="763"/>
      <c r="R27" s="763"/>
      <c r="S27" s="763"/>
      <c r="T27" s="763"/>
    </row>
    <row r="28" spans="1:20" s="8" customFormat="1" ht="12.75" customHeight="1">
      <c r="A28" s="758" t="e">
        <v>#N/A</v>
      </c>
      <c r="B28" s="877" t="e">
        <v>#N/A</v>
      </c>
      <c r="C28" s="758"/>
      <c r="D28" s="760" t="e">
        <v>#N/A</v>
      </c>
      <c r="E28" s="763" t="e">
        <v>#N/A</v>
      </c>
      <c r="F28" s="51" t="s">
        <v>301</v>
      </c>
      <c r="G28" s="60" t="s">
        <v>302</v>
      </c>
      <c r="H28" s="763" t="e">
        <v>#N/A</v>
      </c>
      <c r="I28" s="760" t="e">
        <v>#N/A</v>
      </c>
      <c r="J28" s="760" t="e">
        <v>#N/A</v>
      </c>
      <c r="K28" s="758" t="e">
        <v>#N/A</v>
      </c>
      <c r="L28" s="760"/>
      <c r="M28" s="760"/>
      <c r="N28" s="763"/>
      <c r="O28" s="760"/>
      <c r="P28" s="758"/>
      <c r="Q28" s="763"/>
      <c r="R28" s="763"/>
      <c r="S28" s="763"/>
      <c r="T28" s="763"/>
    </row>
    <row r="29" spans="1:20" s="8" customFormat="1" ht="12.75" customHeight="1">
      <c r="A29" s="758" t="e">
        <v>#N/A</v>
      </c>
      <c r="B29" s="877" t="e">
        <v>#N/A</v>
      </c>
      <c r="C29" s="758"/>
      <c r="D29" s="760" t="e">
        <v>#N/A</v>
      </c>
      <c r="E29" s="763" t="e">
        <v>#N/A</v>
      </c>
      <c r="F29" s="51" t="s">
        <v>303</v>
      </c>
      <c r="G29" s="60" t="s">
        <v>304</v>
      </c>
      <c r="H29" s="763" t="e">
        <v>#N/A</v>
      </c>
      <c r="I29" s="760" t="e">
        <v>#N/A</v>
      </c>
      <c r="J29" s="760" t="e">
        <v>#N/A</v>
      </c>
      <c r="K29" s="758" t="e">
        <v>#N/A</v>
      </c>
      <c r="L29" s="760"/>
      <c r="M29" s="760"/>
      <c r="N29" s="763"/>
      <c r="O29" s="760"/>
      <c r="P29" s="758"/>
      <c r="Q29" s="763"/>
      <c r="R29" s="763"/>
      <c r="S29" s="763"/>
      <c r="T29" s="763"/>
    </row>
    <row r="30" spans="1:20" s="8" customFormat="1" ht="12.75" customHeight="1">
      <c r="A30" s="758" t="e">
        <v>#N/A</v>
      </c>
      <c r="B30" s="877" t="e">
        <v>#N/A</v>
      </c>
      <c r="C30" s="758"/>
      <c r="D30" s="760" t="e">
        <v>#N/A</v>
      </c>
      <c r="E30" s="763" t="e">
        <v>#N/A</v>
      </c>
      <c r="F30" s="51" t="s">
        <v>305</v>
      </c>
      <c r="G30" s="60" t="s">
        <v>306</v>
      </c>
      <c r="H30" s="763" t="e">
        <v>#N/A</v>
      </c>
      <c r="I30" s="760" t="e">
        <v>#N/A</v>
      </c>
      <c r="J30" s="760" t="e">
        <v>#N/A</v>
      </c>
      <c r="K30" s="758" t="e">
        <v>#N/A</v>
      </c>
      <c r="L30" s="760"/>
      <c r="M30" s="760"/>
      <c r="N30" s="763"/>
      <c r="O30" s="760"/>
      <c r="P30" s="758"/>
      <c r="Q30" s="763"/>
      <c r="R30" s="763"/>
      <c r="S30" s="763"/>
      <c r="T30" s="763"/>
    </row>
    <row r="31" spans="1:20" s="8" customFormat="1" ht="12.75" customHeight="1">
      <c r="A31" s="758" t="e">
        <v>#N/A</v>
      </c>
      <c r="B31" s="877" t="e">
        <v>#N/A</v>
      </c>
      <c r="C31" s="758"/>
      <c r="D31" s="760" t="e">
        <v>#N/A</v>
      </c>
      <c r="E31" s="763" t="e">
        <v>#N/A</v>
      </c>
      <c r="F31" s="51" t="s">
        <v>307</v>
      </c>
      <c r="G31" s="60" t="s">
        <v>308</v>
      </c>
      <c r="H31" s="763" t="e">
        <v>#N/A</v>
      </c>
      <c r="I31" s="760" t="e">
        <v>#N/A</v>
      </c>
      <c r="J31" s="760" t="e">
        <v>#N/A</v>
      </c>
      <c r="K31" s="758" t="e">
        <v>#N/A</v>
      </c>
      <c r="L31" s="760"/>
      <c r="M31" s="760"/>
      <c r="N31" s="763"/>
      <c r="O31" s="760"/>
      <c r="P31" s="758"/>
      <c r="Q31" s="763"/>
      <c r="R31" s="763"/>
      <c r="S31" s="763"/>
      <c r="T31" s="763"/>
    </row>
    <row r="32" spans="1:20" s="8" customFormat="1" ht="12.75" customHeight="1">
      <c r="A32" s="758" t="e">
        <v>#N/A</v>
      </c>
      <c r="B32" s="877" t="e">
        <v>#N/A</v>
      </c>
      <c r="C32" s="758"/>
      <c r="D32" s="760" t="e">
        <v>#N/A</v>
      </c>
      <c r="E32" s="763" t="e">
        <v>#N/A</v>
      </c>
      <c r="F32" s="51" t="s">
        <v>309</v>
      </c>
      <c r="G32" s="60" t="s">
        <v>310</v>
      </c>
      <c r="H32" s="763" t="e">
        <v>#N/A</v>
      </c>
      <c r="I32" s="760" t="e">
        <v>#N/A</v>
      </c>
      <c r="J32" s="760" t="e">
        <v>#N/A</v>
      </c>
      <c r="K32" s="758" t="e">
        <v>#N/A</v>
      </c>
      <c r="L32" s="760"/>
      <c r="M32" s="760"/>
      <c r="N32" s="763"/>
      <c r="O32" s="760"/>
      <c r="P32" s="758"/>
      <c r="Q32" s="763"/>
      <c r="R32" s="763"/>
      <c r="S32" s="763"/>
      <c r="T32" s="763"/>
    </row>
    <row r="33" spans="1:20" s="8" customFormat="1" ht="12.75" customHeight="1">
      <c r="A33" s="758" t="e">
        <v>#N/A</v>
      </c>
      <c r="B33" s="877" t="e">
        <v>#N/A</v>
      </c>
      <c r="C33" s="758"/>
      <c r="D33" s="760" t="e">
        <v>#N/A</v>
      </c>
      <c r="E33" s="763" t="e">
        <v>#N/A</v>
      </c>
      <c r="F33" s="51" t="s">
        <v>311</v>
      </c>
      <c r="G33" s="60" t="s">
        <v>312</v>
      </c>
      <c r="H33" s="763" t="e">
        <v>#N/A</v>
      </c>
      <c r="I33" s="760" t="e">
        <v>#N/A</v>
      </c>
      <c r="J33" s="760" t="e">
        <v>#N/A</v>
      </c>
      <c r="K33" s="758" t="e">
        <v>#N/A</v>
      </c>
      <c r="L33" s="760"/>
      <c r="M33" s="760"/>
      <c r="N33" s="763"/>
      <c r="O33" s="760"/>
      <c r="P33" s="758"/>
      <c r="Q33" s="763"/>
      <c r="R33" s="763"/>
      <c r="S33" s="763"/>
      <c r="T33" s="763"/>
    </row>
    <row r="34" spans="1:20" s="8" customFormat="1" ht="12.75" customHeight="1">
      <c r="A34" s="758" t="e">
        <v>#N/A</v>
      </c>
      <c r="B34" s="877" t="e">
        <v>#N/A</v>
      </c>
      <c r="C34" s="758"/>
      <c r="D34" s="760" t="e">
        <v>#N/A</v>
      </c>
      <c r="E34" s="763" t="e">
        <v>#N/A</v>
      </c>
      <c r="F34" s="51" t="s">
        <v>313</v>
      </c>
      <c r="G34" s="60" t="s">
        <v>314</v>
      </c>
      <c r="H34" s="763" t="e">
        <v>#N/A</v>
      </c>
      <c r="I34" s="760" t="e">
        <v>#N/A</v>
      </c>
      <c r="J34" s="760" t="e">
        <v>#N/A</v>
      </c>
      <c r="K34" s="758" t="e">
        <v>#N/A</v>
      </c>
      <c r="L34" s="760"/>
      <c r="M34" s="760"/>
      <c r="N34" s="763"/>
      <c r="O34" s="760"/>
      <c r="P34" s="758"/>
      <c r="Q34" s="763"/>
      <c r="R34" s="763"/>
      <c r="S34" s="763"/>
      <c r="T34" s="763"/>
    </row>
    <row r="35" spans="1:20" s="8" customFormat="1" ht="12.75" customHeight="1">
      <c r="A35" s="758" t="e">
        <v>#N/A</v>
      </c>
      <c r="B35" s="877" t="e">
        <v>#N/A</v>
      </c>
      <c r="C35" s="758"/>
      <c r="D35" s="760" t="e">
        <v>#N/A</v>
      </c>
      <c r="E35" s="763" t="e">
        <v>#N/A</v>
      </c>
      <c r="F35" s="51" t="s">
        <v>315</v>
      </c>
      <c r="G35" s="60" t="s">
        <v>316</v>
      </c>
      <c r="H35" s="763" t="e">
        <v>#N/A</v>
      </c>
      <c r="I35" s="760" t="e">
        <v>#N/A</v>
      </c>
      <c r="J35" s="760" t="e">
        <v>#N/A</v>
      </c>
      <c r="K35" s="758" t="e">
        <v>#N/A</v>
      </c>
      <c r="L35" s="760"/>
      <c r="M35" s="760"/>
      <c r="N35" s="763"/>
      <c r="O35" s="760"/>
      <c r="P35" s="758"/>
      <c r="Q35" s="763"/>
      <c r="R35" s="763"/>
      <c r="S35" s="763"/>
      <c r="T35" s="763"/>
    </row>
    <row r="36" spans="1:20" s="8" customFormat="1" ht="12.75" customHeight="1">
      <c r="A36" s="758" t="e">
        <v>#N/A</v>
      </c>
      <c r="B36" s="877" t="e">
        <v>#N/A</v>
      </c>
      <c r="C36" s="758"/>
      <c r="D36" s="760" t="e">
        <v>#N/A</v>
      </c>
      <c r="E36" s="763" t="e">
        <v>#N/A</v>
      </c>
      <c r="F36" s="51" t="s">
        <v>317</v>
      </c>
      <c r="G36" s="60" t="s">
        <v>318</v>
      </c>
      <c r="H36" s="763" t="e">
        <v>#N/A</v>
      </c>
      <c r="I36" s="760" t="e">
        <v>#N/A</v>
      </c>
      <c r="J36" s="760" t="e">
        <v>#N/A</v>
      </c>
      <c r="K36" s="758" t="e">
        <v>#N/A</v>
      </c>
      <c r="L36" s="760"/>
      <c r="M36" s="760"/>
      <c r="N36" s="763"/>
      <c r="O36" s="760"/>
      <c r="P36" s="758"/>
      <c r="Q36" s="763"/>
      <c r="R36" s="763"/>
      <c r="S36" s="763"/>
      <c r="T36" s="763"/>
    </row>
    <row r="37" spans="1:20" s="8" customFormat="1" ht="12.75" customHeight="1">
      <c r="A37" s="758" t="e">
        <v>#N/A</v>
      </c>
      <c r="B37" s="877" t="e">
        <v>#N/A</v>
      </c>
      <c r="C37" s="758"/>
      <c r="D37" s="760" t="e">
        <v>#N/A</v>
      </c>
      <c r="E37" s="763" t="e">
        <v>#N/A</v>
      </c>
      <c r="F37" s="51" t="s">
        <v>319</v>
      </c>
      <c r="G37" s="60" t="s">
        <v>320</v>
      </c>
      <c r="H37" s="763" t="e">
        <v>#N/A</v>
      </c>
      <c r="I37" s="760" t="e">
        <v>#N/A</v>
      </c>
      <c r="J37" s="760" t="e">
        <v>#N/A</v>
      </c>
      <c r="K37" s="758" t="e">
        <v>#N/A</v>
      </c>
      <c r="L37" s="760"/>
      <c r="M37" s="760"/>
      <c r="N37" s="763"/>
      <c r="O37" s="760"/>
      <c r="P37" s="758"/>
      <c r="Q37" s="763"/>
      <c r="R37" s="763"/>
      <c r="S37" s="763"/>
      <c r="T37" s="763"/>
    </row>
    <row r="38" spans="1:20" s="8" customFormat="1" ht="12.75" customHeight="1">
      <c r="A38" s="758" t="e">
        <v>#N/A</v>
      </c>
      <c r="B38" s="877" t="e">
        <v>#N/A</v>
      </c>
      <c r="C38" s="758"/>
      <c r="D38" s="760" t="e">
        <v>#N/A</v>
      </c>
      <c r="E38" s="763" t="e">
        <v>#N/A</v>
      </c>
      <c r="F38" s="51" t="s">
        <v>321</v>
      </c>
      <c r="G38" s="60" t="s">
        <v>322</v>
      </c>
      <c r="H38" s="763" t="e">
        <v>#N/A</v>
      </c>
      <c r="I38" s="760" t="e">
        <v>#N/A</v>
      </c>
      <c r="J38" s="760" t="e">
        <v>#N/A</v>
      </c>
      <c r="K38" s="758" t="e">
        <v>#N/A</v>
      </c>
      <c r="L38" s="760"/>
      <c r="M38" s="760"/>
      <c r="N38" s="763"/>
      <c r="O38" s="760"/>
      <c r="P38" s="758"/>
      <c r="Q38" s="763"/>
      <c r="R38" s="763"/>
      <c r="S38" s="763"/>
      <c r="T38" s="763"/>
    </row>
    <row r="39" spans="1:20" s="8" customFormat="1" ht="12.75" customHeight="1">
      <c r="A39" s="758" t="e">
        <v>#N/A</v>
      </c>
      <c r="B39" s="877" t="e">
        <v>#N/A</v>
      </c>
      <c r="C39" s="758"/>
      <c r="D39" s="760" t="e">
        <v>#N/A</v>
      </c>
      <c r="E39" s="763" t="e">
        <v>#N/A</v>
      </c>
      <c r="F39" s="51" t="s">
        <v>323</v>
      </c>
      <c r="G39" s="60" t="s">
        <v>324</v>
      </c>
      <c r="H39" s="763" t="e">
        <v>#N/A</v>
      </c>
      <c r="I39" s="760" t="e">
        <v>#N/A</v>
      </c>
      <c r="J39" s="760" t="e">
        <v>#N/A</v>
      </c>
      <c r="K39" s="758" t="e">
        <v>#N/A</v>
      </c>
      <c r="L39" s="760"/>
      <c r="M39" s="760"/>
      <c r="N39" s="763"/>
      <c r="O39" s="760"/>
      <c r="P39" s="758"/>
      <c r="Q39" s="763"/>
      <c r="R39" s="763"/>
      <c r="S39" s="763"/>
      <c r="T39" s="763"/>
    </row>
    <row r="40" spans="1:20" s="8" customFormat="1" ht="12.75" customHeight="1">
      <c r="A40" s="758" t="e">
        <v>#N/A</v>
      </c>
      <c r="B40" s="877" t="e">
        <v>#N/A</v>
      </c>
      <c r="C40" s="758"/>
      <c r="D40" s="760" t="e">
        <v>#N/A</v>
      </c>
      <c r="E40" s="763" t="e">
        <v>#N/A</v>
      </c>
      <c r="F40" s="51" t="s">
        <v>325</v>
      </c>
      <c r="G40" s="60" t="s">
        <v>326</v>
      </c>
      <c r="H40" s="763" t="e">
        <v>#N/A</v>
      </c>
      <c r="I40" s="760" t="e">
        <v>#N/A</v>
      </c>
      <c r="J40" s="760" t="e">
        <v>#N/A</v>
      </c>
      <c r="K40" s="758" t="e">
        <v>#N/A</v>
      </c>
      <c r="L40" s="760"/>
      <c r="M40" s="760"/>
      <c r="N40" s="763"/>
      <c r="O40" s="760"/>
      <c r="P40" s="758"/>
      <c r="Q40" s="763"/>
      <c r="R40" s="763"/>
      <c r="S40" s="763"/>
      <c r="T40" s="763"/>
    </row>
    <row r="41" spans="1:20" s="8" customFormat="1" ht="12.75" customHeight="1">
      <c r="A41" s="758" t="e">
        <v>#N/A</v>
      </c>
      <c r="B41" s="877" t="e">
        <v>#N/A</v>
      </c>
      <c r="C41" s="758"/>
      <c r="D41" s="760" t="e">
        <v>#N/A</v>
      </c>
      <c r="E41" s="763" t="e">
        <v>#N/A</v>
      </c>
      <c r="F41" s="51">
        <v>36</v>
      </c>
      <c r="G41" s="60" t="s">
        <v>327</v>
      </c>
      <c r="H41" s="763" t="e">
        <v>#N/A</v>
      </c>
      <c r="I41" s="760" t="e">
        <v>#N/A</v>
      </c>
      <c r="J41" s="760" t="e">
        <v>#N/A</v>
      </c>
      <c r="K41" s="758" t="e">
        <v>#N/A</v>
      </c>
      <c r="L41" s="760"/>
      <c r="M41" s="760"/>
      <c r="N41" s="763"/>
      <c r="O41" s="760"/>
      <c r="P41" s="758"/>
      <c r="Q41" s="763"/>
      <c r="R41" s="763"/>
      <c r="S41" s="763"/>
      <c r="T41" s="763"/>
    </row>
    <row r="42" spans="1:20" s="8" customFormat="1" ht="12.75" customHeight="1">
      <c r="A42" s="758" t="e">
        <v>#N/A</v>
      </c>
      <c r="B42" s="877" t="e">
        <v>#N/A</v>
      </c>
      <c r="C42" s="758"/>
      <c r="D42" s="760" t="e">
        <v>#N/A</v>
      </c>
      <c r="E42" s="763" t="e">
        <v>#N/A</v>
      </c>
      <c r="F42" s="51">
        <v>37</v>
      </c>
      <c r="G42" s="60" t="s">
        <v>328</v>
      </c>
      <c r="H42" s="763" t="e">
        <v>#N/A</v>
      </c>
      <c r="I42" s="760" t="e">
        <v>#N/A</v>
      </c>
      <c r="J42" s="760" t="e">
        <v>#N/A</v>
      </c>
      <c r="K42" s="758" t="e">
        <v>#N/A</v>
      </c>
      <c r="L42" s="760"/>
      <c r="M42" s="760"/>
      <c r="N42" s="763"/>
      <c r="O42" s="760"/>
      <c r="P42" s="758"/>
      <c r="Q42" s="763"/>
      <c r="R42" s="763"/>
      <c r="S42" s="763"/>
      <c r="T42" s="763"/>
    </row>
    <row r="43" spans="1:20" s="8" customFormat="1" ht="12.75" customHeight="1">
      <c r="A43" s="758" t="e">
        <v>#N/A</v>
      </c>
      <c r="B43" s="877" t="e">
        <v>#N/A</v>
      </c>
      <c r="C43" s="758"/>
      <c r="D43" s="760" t="e">
        <v>#N/A</v>
      </c>
      <c r="E43" s="763" t="e">
        <v>#N/A</v>
      </c>
      <c r="F43" s="51">
        <v>38</v>
      </c>
      <c r="G43" s="60" t="s">
        <v>329</v>
      </c>
      <c r="H43" s="763" t="e">
        <v>#N/A</v>
      </c>
      <c r="I43" s="760" t="e">
        <v>#N/A</v>
      </c>
      <c r="J43" s="760" t="e">
        <v>#N/A</v>
      </c>
      <c r="K43" s="758" t="e">
        <v>#N/A</v>
      </c>
      <c r="L43" s="760"/>
      <c r="M43" s="760"/>
      <c r="N43" s="763"/>
      <c r="O43" s="760"/>
      <c r="P43" s="758"/>
      <c r="Q43" s="763"/>
      <c r="R43" s="763"/>
      <c r="S43" s="763"/>
      <c r="T43" s="763"/>
    </row>
    <row r="44" spans="1:20" s="8" customFormat="1" ht="12.75" customHeight="1">
      <c r="A44" s="758" t="e">
        <v>#N/A</v>
      </c>
      <c r="B44" s="877" t="e">
        <v>#N/A</v>
      </c>
      <c r="C44" s="758"/>
      <c r="D44" s="760" t="e">
        <v>#N/A</v>
      </c>
      <c r="E44" s="763" t="e">
        <v>#N/A</v>
      </c>
      <c r="F44" s="51">
        <v>39</v>
      </c>
      <c r="G44" s="60" t="s">
        <v>330</v>
      </c>
      <c r="H44" s="763" t="e">
        <v>#N/A</v>
      </c>
      <c r="I44" s="760" t="e">
        <v>#N/A</v>
      </c>
      <c r="J44" s="760" t="e">
        <v>#N/A</v>
      </c>
      <c r="K44" s="758" t="e">
        <v>#N/A</v>
      </c>
      <c r="L44" s="760"/>
      <c r="M44" s="760"/>
      <c r="N44" s="763"/>
      <c r="O44" s="760"/>
      <c r="P44" s="758"/>
      <c r="Q44" s="763"/>
      <c r="R44" s="763"/>
      <c r="S44" s="763"/>
      <c r="T44" s="763"/>
    </row>
    <row r="45" spans="1:20" s="8" customFormat="1" ht="12.75" customHeight="1">
      <c r="A45" s="758" t="e">
        <v>#N/A</v>
      </c>
      <c r="B45" s="877" t="e">
        <v>#N/A</v>
      </c>
      <c r="C45" s="758"/>
      <c r="D45" s="760" t="e">
        <v>#N/A</v>
      </c>
      <c r="E45" s="763" t="e">
        <v>#N/A</v>
      </c>
      <c r="F45" s="51">
        <v>40</v>
      </c>
      <c r="G45" s="60" t="s">
        <v>331</v>
      </c>
      <c r="H45" s="763" t="e">
        <v>#N/A</v>
      </c>
      <c r="I45" s="760" t="e">
        <v>#N/A</v>
      </c>
      <c r="J45" s="760" t="e">
        <v>#N/A</v>
      </c>
      <c r="K45" s="758" t="e">
        <v>#N/A</v>
      </c>
      <c r="L45" s="760"/>
      <c r="M45" s="760"/>
      <c r="N45" s="763"/>
      <c r="O45" s="760"/>
      <c r="P45" s="758"/>
      <c r="Q45" s="763"/>
      <c r="R45" s="763"/>
      <c r="S45" s="763"/>
      <c r="T45" s="763"/>
    </row>
    <row r="46" spans="1:20" s="8" customFormat="1" ht="12.75" customHeight="1">
      <c r="A46" s="758" t="e">
        <v>#N/A</v>
      </c>
      <c r="B46" s="877" t="e">
        <v>#N/A</v>
      </c>
      <c r="C46" s="758"/>
      <c r="D46" s="760" t="e">
        <v>#N/A</v>
      </c>
      <c r="E46" s="763" t="e">
        <v>#N/A</v>
      </c>
      <c r="F46" s="51">
        <v>41</v>
      </c>
      <c r="G46" s="60" t="s">
        <v>332</v>
      </c>
      <c r="H46" s="763" t="e">
        <v>#N/A</v>
      </c>
      <c r="I46" s="760" t="e">
        <v>#N/A</v>
      </c>
      <c r="J46" s="760" t="e">
        <v>#N/A</v>
      </c>
      <c r="K46" s="758" t="e">
        <v>#N/A</v>
      </c>
      <c r="L46" s="760"/>
      <c r="M46" s="760"/>
      <c r="N46" s="763"/>
      <c r="O46" s="760"/>
      <c r="P46" s="758"/>
      <c r="Q46" s="763"/>
      <c r="R46" s="763"/>
      <c r="S46" s="763"/>
      <c r="T46" s="763"/>
    </row>
    <row r="47" spans="1:20" s="8" customFormat="1" ht="12.75" customHeight="1">
      <c r="A47" s="758" t="e">
        <v>#N/A</v>
      </c>
      <c r="B47" s="877" t="e">
        <v>#N/A</v>
      </c>
      <c r="C47" s="758"/>
      <c r="D47" s="760" t="e">
        <v>#N/A</v>
      </c>
      <c r="E47" s="763" t="e">
        <v>#N/A</v>
      </c>
      <c r="F47" s="51">
        <v>42</v>
      </c>
      <c r="G47" s="60" t="s">
        <v>333</v>
      </c>
      <c r="H47" s="763" t="e">
        <v>#N/A</v>
      </c>
      <c r="I47" s="760" t="e">
        <v>#N/A</v>
      </c>
      <c r="J47" s="760" t="e">
        <v>#N/A</v>
      </c>
      <c r="K47" s="758" t="e">
        <v>#N/A</v>
      </c>
      <c r="L47" s="760"/>
      <c r="M47" s="760"/>
      <c r="N47" s="763"/>
      <c r="O47" s="760"/>
      <c r="P47" s="758"/>
      <c r="Q47" s="763"/>
      <c r="R47" s="763"/>
      <c r="S47" s="763"/>
      <c r="T47" s="763"/>
    </row>
    <row r="48" spans="1:20" s="8" customFormat="1" ht="12.75" customHeight="1">
      <c r="A48" s="758" t="e">
        <v>#N/A</v>
      </c>
      <c r="B48" s="877" t="e">
        <v>#N/A</v>
      </c>
      <c r="C48" s="758"/>
      <c r="D48" s="760" t="e">
        <v>#N/A</v>
      </c>
      <c r="E48" s="763" t="e">
        <v>#N/A</v>
      </c>
      <c r="F48" s="51">
        <v>43</v>
      </c>
      <c r="G48" s="60" t="s">
        <v>334</v>
      </c>
      <c r="H48" s="763" t="e">
        <v>#N/A</v>
      </c>
      <c r="I48" s="760" t="e">
        <v>#N/A</v>
      </c>
      <c r="J48" s="760" t="e">
        <v>#N/A</v>
      </c>
      <c r="K48" s="758" t="e">
        <v>#N/A</v>
      </c>
      <c r="L48" s="760"/>
      <c r="M48" s="760"/>
      <c r="N48" s="763"/>
      <c r="O48" s="760"/>
      <c r="P48" s="758"/>
      <c r="Q48" s="763"/>
      <c r="R48" s="763"/>
      <c r="S48" s="763"/>
      <c r="T48" s="763"/>
    </row>
    <row r="49" spans="1:20" s="8" customFormat="1" ht="12.75" customHeight="1">
      <c r="A49" s="758" t="e">
        <v>#N/A</v>
      </c>
      <c r="B49" s="877" t="e">
        <v>#N/A</v>
      </c>
      <c r="C49" s="758"/>
      <c r="D49" s="760" t="e">
        <v>#N/A</v>
      </c>
      <c r="E49" s="763" t="e">
        <v>#N/A</v>
      </c>
      <c r="F49" s="51">
        <v>44</v>
      </c>
      <c r="G49" s="60" t="s">
        <v>335</v>
      </c>
      <c r="H49" s="763" t="e">
        <v>#N/A</v>
      </c>
      <c r="I49" s="760" t="e">
        <v>#N/A</v>
      </c>
      <c r="J49" s="760" t="e">
        <v>#N/A</v>
      </c>
      <c r="K49" s="758" t="e">
        <v>#N/A</v>
      </c>
      <c r="L49" s="760"/>
      <c r="M49" s="760"/>
      <c r="N49" s="763"/>
      <c r="O49" s="760"/>
      <c r="P49" s="758"/>
      <c r="Q49" s="763"/>
      <c r="R49" s="763"/>
      <c r="S49" s="763"/>
      <c r="T49" s="763"/>
    </row>
    <row r="50" spans="1:20" s="8" customFormat="1" ht="12.75" customHeight="1">
      <c r="A50" s="758"/>
      <c r="B50" s="877"/>
      <c r="C50" s="758"/>
      <c r="D50" s="760"/>
      <c r="E50" s="763"/>
      <c r="F50" s="51">
        <v>45</v>
      </c>
      <c r="G50" s="60" t="s">
        <v>3948</v>
      </c>
      <c r="H50" s="763"/>
      <c r="I50" s="760"/>
      <c r="J50" s="760"/>
      <c r="K50" s="758"/>
      <c r="L50" s="760"/>
      <c r="M50" s="760"/>
      <c r="N50" s="763"/>
      <c r="O50" s="760"/>
      <c r="P50" s="758"/>
      <c r="Q50" s="763"/>
      <c r="R50" s="763"/>
      <c r="S50" s="763"/>
      <c r="T50" s="763"/>
    </row>
    <row r="51" spans="1:20" s="8" customFormat="1" ht="12.75" customHeight="1">
      <c r="A51" s="758"/>
      <c r="B51" s="877"/>
      <c r="C51" s="758"/>
      <c r="D51" s="760"/>
      <c r="E51" s="763"/>
      <c r="F51" s="352">
        <v>46</v>
      </c>
      <c r="G51" s="332" t="s">
        <v>3417</v>
      </c>
      <c r="H51" s="763"/>
      <c r="I51" s="760"/>
      <c r="J51" s="760"/>
      <c r="K51" s="758"/>
      <c r="L51" s="760"/>
      <c r="M51" s="760"/>
      <c r="N51" s="763"/>
      <c r="O51" s="760"/>
      <c r="P51" s="758"/>
      <c r="Q51" s="763"/>
      <c r="R51" s="763"/>
      <c r="S51" s="763"/>
      <c r="T51" s="763"/>
    </row>
    <row r="52" spans="1:20" s="8" customFormat="1" ht="12.75" customHeight="1">
      <c r="A52" s="758"/>
      <c r="B52" s="877"/>
      <c r="C52" s="758"/>
      <c r="D52" s="760"/>
      <c r="E52" s="763"/>
      <c r="F52" s="352">
        <v>47</v>
      </c>
      <c r="G52" s="332" t="s">
        <v>3494</v>
      </c>
      <c r="H52" s="763"/>
      <c r="I52" s="760"/>
      <c r="J52" s="760"/>
      <c r="K52" s="758"/>
      <c r="L52" s="760"/>
      <c r="M52" s="760"/>
      <c r="N52" s="763"/>
      <c r="O52" s="760"/>
      <c r="P52" s="758"/>
      <c r="Q52" s="763"/>
      <c r="R52" s="763"/>
      <c r="S52" s="763"/>
      <c r="T52" s="763"/>
    </row>
    <row r="53" spans="1:20" s="8" customFormat="1" ht="12.75" customHeight="1">
      <c r="A53" s="758"/>
      <c r="B53" s="877"/>
      <c r="C53" s="758"/>
      <c r="D53" s="760"/>
      <c r="E53" s="763"/>
      <c r="F53" s="352">
        <v>48</v>
      </c>
      <c r="G53" s="332" t="s">
        <v>3491</v>
      </c>
      <c r="H53" s="763"/>
      <c r="I53" s="760"/>
      <c r="J53" s="760"/>
      <c r="K53" s="758"/>
      <c r="L53" s="760"/>
      <c r="M53" s="760"/>
      <c r="N53" s="763"/>
      <c r="O53" s="760"/>
      <c r="P53" s="758"/>
      <c r="Q53" s="763"/>
      <c r="R53" s="763"/>
      <c r="S53" s="763"/>
      <c r="T53" s="763"/>
    </row>
    <row r="54" spans="1:20" s="8" customFormat="1" ht="10.199999999999999">
      <c r="A54" s="758" t="e">
        <v>#N/A</v>
      </c>
      <c r="B54" s="877" t="e">
        <v>#N/A</v>
      </c>
      <c r="C54" s="758"/>
      <c r="D54" s="760" t="e">
        <v>#N/A</v>
      </c>
      <c r="E54" s="763" t="e">
        <v>#N/A</v>
      </c>
      <c r="F54" s="352">
        <v>49</v>
      </c>
      <c r="G54" s="332" t="s">
        <v>3492</v>
      </c>
      <c r="H54" s="763" t="e">
        <v>#N/A</v>
      </c>
      <c r="I54" s="760" t="e">
        <v>#N/A</v>
      </c>
      <c r="J54" s="760" t="e">
        <v>#N/A</v>
      </c>
      <c r="K54" s="758" t="e">
        <v>#N/A</v>
      </c>
      <c r="L54" s="760"/>
      <c r="M54" s="760"/>
      <c r="N54" s="763"/>
      <c r="O54" s="760"/>
      <c r="P54" s="758"/>
      <c r="Q54" s="763"/>
      <c r="R54" s="763"/>
      <c r="S54" s="763"/>
      <c r="T54" s="763"/>
    </row>
    <row r="55" spans="1:20" s="8" customFormat="1" ht="10.199999999999999">
      <c r="A55" s="758"/>
      <c r="B55" s="877"/>
      <c r="C55" s="758"/>
      <c r="D55" s="760"/>
      <c r="E55" s="763"/>
      <c r="F55" s="352">
        <v>50</v>
      </c>
      <c r="G55" s="411" t="s">
        <v>3493</v>
      </c>
      <c r="H55" s="763"/>
      <c r="I55" s="760"/>
      <c r="J55" s="760"/>
      <c r="K55" s="758"/>
      <c r="L55" s="760"/>
      <c r="M55" s="760"/>
      <c r="N55" s="763"/>
      <c r="O55" s="760"/>
      <c r="P55" s="758"/>
      <c r="Q55" s="763"/>
      <c r="R55" s="763"/>
      <c r="S55" s="763"/>
      <c r="T55" s="763"/>
    </row>
    <row r="56" spans="1:20" s="8" customFormat="1" ht="10.199999999999999">
      <c r="A56" s="758"/>
      <c r="B56" s="877"/>
      <c r="C56" s="758"/>
      <c r="D56" s="760"/>
      <c r="E56" s="763"/>
      <c r="F56" s="352">
        <v>51</v>
      </c>
      <c r="G56" s="411" t="s">
        <v>3619</v>
      </c>
      <c r="H56" s="763"/>
      <c r="I56" s="760"/>
      <c r="J56" s="760"/>
      <c r="K56" s="758"/>
      <c r="L56" s="760"/>
      <c r="M56" s="760"/>
      <c r="N56" s="763"/>
      <c r="O56" s="760"/>
      <c r="P56" s="758"/>
      <c r="Q56" s="763"/>
      <c r="R56" s="763"/>
      <c r="S56" s="763"/>
      <c r="T56" s="763"/>
    </row>
    <row r="57" spans="1:20" s="8" customFormat="1" ht="10.199999999999999">
      <c r="A57" s="758"/>
      <c r="B57" s="877"/>
      <c r="C57" s="758"/>
      <c r="D57" s="760"/>
      <c r="E57" s="763"/>
      <c r="F57" s="352">
        <v>52</v>
      </c>
      <c r="G57" s="411" t="s">
        <v>3620</v>
      </c>
      <c r="H57" s="763"/>
      <c r="I57" s="760"/>
      <c r="J57" s="760"/>
      <c r="K57" s="758"/>
      <c r="L57" s="760"/>
      <c r="M57" s="760"/>
      <c r="N57" s="763"/>
      <c r="O57" s="760"/>
      <c r="P57" s="758"/>
      <c r="Q57" s="763"/>
      <c r="R57" s="763"/>
      <c r="S57" s="763"/>
      <c r="T57" s="763"/>
    </row>
    <row r="58" spans="1:20" s="8" customFormat="1" ht="27.75" customHeight="1">
      <c r="A58" s="758"/>
      <c r="B58" s="877"/>
      <c r="C58" s="758"/>
      <c r="D58" s="760"/>
      <c r="E58" s="763"/>
      <c r="F58" s="352">
        <v>53</v>
      </c>
      <c r="G58" s="411" t="s">
        <v>3621</v>
      </c>
      <c r="H58" s="763"/>
      <c r="I58" s="760"/>
      <c r="J58" s="760"/>
      <c r="K58" s="758"/>
      <c r="L58" s="760"/>
      <c r="M58" s="760"/>
      <c r="N58" s="763"/>
      <c r="O58" s="760"/>
      <c r="P58" s="758"/>
      <c r="Q58" s="763"/>
      <c r="R58" s="763"/>
      <c r="S58" s="763"/>
      <c r="T58" s="763"/>
    </row>
    <row r="59" spans="1:20" s="8" customFormat="1" ht="32.25" customHeight="1">
      <c r="A59" s="757"/>
      <c r="B59" s="895"/>
      <c r="C59" s="757"/>
      <c r="D59" s="761"/>
      <c r="E59" s="764"/>
      <c r="F59" s="352">
        <v>54</v>
      </c>
      <c r="G59" s="411" t="s">
        <v>3622</v>
      </c>
      <c r="H59" s="764"/>
      <c r="I59" s="761"/>
      <c r="J59" s="761"/>
      <c r="K59" s="757"/>
      <c r="L59" s="761"/>
      <c r="M59" s="761"/>
      <c r="N59" s="764"/>
      <c r="O59" s="761"/>
      <c r="P59" s="757"/>
      <c r="Q59" s="764"/>
      <c r="R59" s="764"/>
      <c r="S59" s="764"/>
      <c r="T59" s="764"/>
    </row>
    <row r="60" spans="1:20" s="8" customFormat="1" ht="215.85" customHeight="1">
      <c r="A60" s="213" t="s">
        <v>1601</v>
      </c>
      <c r="B60" s="67" t="s">
        <v>1541</v>
      </c>
      <c r="C60" s="67" t="s">
        <v>4262</v>
      </c>
      <c r="D60" s="9" t="s">
        <v>1545</v>
      </c>
      <c r="E60" s="29" t="s">
        <v>337</v>
      </c>
      <c r="F60" s="9"/>
      <c r="G60" s="23"/>
      <c r="H60" s="39" t="s">
        <v>52</v>
      </c>
      <c r="I60" s="39" t="s">
        <v>101</v>
      </c>
      <c r="J60" s="39" t="s">
        <v>52</v>
      </c>
      <c r="K60" s="66" t="s">
        <v>5996</v>
      </c>
      <c r="L60" s="9" t="s">
        <v>1406</v>
      </c>
      <c r="M60" s="9" t="s">
        <v>1267</v>
      </c>
      <c r="N60" s="39" t="s">
        <v>16</v>
      </c>
      <c r="O60" s="66" t="s">
        <v>5769</v>
      </c>
      <c r="P60" s="81"/>
      <c r="Q60" s="111" t="s">
        <v>128</v>
      </c>
      <c r="R60" s="111" t="s">
        <v>128</v>
      </c>
      <c r="S60" s="111" t="s">
        <v>128</v>
      </c>
      <c r="T60" s="111" t="s">
        <v>3358</v>
      </c>
    </row>
    <row r="61" spans="1:20" ht="263.85000000000002" customHeight="1">
      <c r="A61" s="214" t="s">
        <v>1602</v>
      </c>
      <c r="B61" s="217" t="s">
        <v>1544</v>
      </c>
      <c r="C61" s="217" t="s">
        <v>4263</v>
      </c>
      <c r="D61" s="77" t="s">
        <v>1546</v>
      </c>
      <c r="E61" s="78" t="s">
        <v>337</v>
      </c>
      <c r="F61" s="39"/>
      <c r="G61" s="9"/>
      <c r="H61" s="64" t="s">
        <v>52</v>
      </c>
      <c r="I61" s="64" t="s">
        <v>101</v>
      </c>
      <c r="J61" s="64" t="s">
        <v>52</v>
      </c>
      <c r="K61" s="193" t="s">
        <v>5968</v>
      </c>
      <c r="L61" s="9" t="s">
        <v>1406</v>
      </c>
      <c r="M61" s="9" t="s">
        <v>1267</v>
      </c>
      <c r="N61" s="39" t="s">
        <v>16</v>
      </c>
      <c r="O61" s="66" t="s">
        <v>5770</v>
      </c>
      <c r="P61" s="81"/>
      <c r="Q61" s="111" t="s">
        <v>128</v>
      </c>
      <c r="R61" s="111" t="s">
        <v>128</v>
      </c>
      <c r="S61" s="111" t="s">
        <v>128</v>
      </c>
      <c r="T61" s="111" t="s">
        <v>3194</v>
      </c>
    </row>
    <row r="62" spans="1:20" ht="21.75" customHeight="1">
      <c r="A62" s="812" t="s">
        <v>1603</v>
      </c>
      <c r="B62" s="860" t="s">
        <v>1542</v>
      </c>
      <c r="C62" s="860" t="s">
        <v>4264</v>
      </c>
      <c r="D62" s="863" t="s">
        <v>1738</v>
      </c>
      <c r="E62" s="865" t="s">
        <v>27</v>
      </c>
      <c r="F62" s="51" t="s">
        <v>33</v>
      </c>
      <c r="G62" s="60" t="s">
        <v>2292</v>
      </c>
      <c r="H62" s="866" t="s">
        <v>52</v>
      </c>
      <c r="I62" s="866" t="s">
        <v>101</v>
      </c>
      <c r="J62" s="866" t="s">
        <v>107</v>
      </c>
      <c r="K62" s="864" t="s">
        <v>1783</v>
      </c>
      <c r="L62" s="768" t="s">
        <v>1405</v>
      </c>
      <c r="M62" s="768" t="s">
        <v>1268</v>
      </c>
      <c r="N62" s="762" t="s">
        <v>16</v>
      </c>
      <c r="O62" s="759" t="s">
        <v>6107</v>
      </c>
      <c r="P62" s="778"/>
      <c r="Q62" s="774" t="s">
        <v>128</v>
      </c>
      <c r="R62" s="774" t="s">
        <v>128</v>
      </c>
      <c r="S62" s="774" t="s">
        <v>128</v>
      </c>
      <c r="T62" s="774" t="s">
        <v>2989</v>
      </c>
    </row>
    <row r="63" spans="1:20" ht="12.75" customHeight="1">
      <c r="A63" s="813" t="e">
        <v>#N/A</v>
      </c>
      <c r="B63" s="861" t="e">
        <v>#N/A</v>
      </c>
      <c r="C63" s="861"/>
      <c r="D63" s="863" t="e">
        <v>#N/A</v>
      </c>
      <c r="E63" s="865" t="e">
        <v>#N/A</v>
      </c>
      <c r="F63" s="51" t="s">
        <v>34</v>
      </c>
      <c r="G63" s="60" t="s">
        <v>1735</v>
      </c>
      <c r="H63" s="874" t="e">
        <v>#N/A</v>
      </c>
      <c r="I63" s="874" t="e">
        <v>#N/A</v>
      </c>
      <c r="J63" s="874" t="e">
        <v>#N/A</v>
      </c>
      <c r="K63" s="873" t="e">
        <v>#N/A</v>
      </c>
      <c r="L63" s="769"/>
      <c r="M63" s="769"/>
      <c r="N63" s="763"/>
      <c r="O63" s="760"/>
      <c r="P63" s="778"/>
      <c r="Q63" s="774"/>
      <c r="R63" s="774"/>
      <c r="S63" s="774"/>
      <c r="T63" s="774"/>
    </row>
    <row r="64" spans="1:20" ht="12.75" customHeight="1">
      <c r="A64" s="813" t="e">
        <v>#N/A</v>
      </c>
      <c r="B64" s="861" t="e">
        <v>#N/A</v>
      </c>
      <c r="C64" s="861"/>
      <c r="D64" s="863" t="e">
        <v>#N/A</v>
      </c>
      <c r="E64" s="865" t="e">
        <v>#N/A</v>
      </c>
      <c r="F64" s="51" t="s">
        <v>202</v>
      </c>
      <c r="G64" s="60" t="s">
        <v>1736</v>
      </c>
      <c r="H64" s="874" t="e">
        <v>#N/A</v>
      </c>
      <c r="I64" s="874" t="e">
        <v>#N/A</v>
      </c>
      <c r="J64" s="874" t="e">
        <v>#N/A</v>
      </c>
      <c r="K64" s="873" t="e">
        <v>#N/A</v>
      </c>
      <c r="L64" s="769"/>
      <c r="M64" s="769"/>
      <c r="N64" s="763"/>
      <c r="O64" s="760"/>
      <c r="P64" s="778"/>
      <c r="Q64" s="774"/>
      <c r="R64" s="774"/>
      <c r="S64" s="774"/>
      <c r="T64" s="774"/>
    </row>
    <row r="65" spans="1:20" ht="12.75" customHeight="1">
      <c r="A65" s="813" t="e">
        <v>#N/A</v>
      </c>
      <c r="B65" s="861" t="e">
        <v>#N/A</v>
      </c>
      <c r="C65" s="861"/>
      <c r="D65" s="863" t="e">
        <v>#N/A</v>
      </c>
      <c r="E65" s="865" t="e">
        <v>#N/A</v>
      </c>
      <c r="F65" s="51" t="s">
        <v>203</v>
      </c>
      <c r="G65" s="60" t="s">
        <v>1737</v>
      </c>
      <c r="H65" s="874" t="e">
        <v>#N/A</v>
      </c>
      <c r="I65" s="874" t="e">
        <v>#N/A</v>
      </c>
      <c r="J65" s="874" t="e">
        <v>#N/A</v>
      </c>
      <c r="K65" s="873" t="e">
        <v>#N/A</v>
      </c>
      <c r="L65" s="769"/>
      <c r="M65" s="769"/>
      <c r="N65" s="763"/>
      <c r="O65" s="760"/>
      <c r="P65" s="778"/>
      <c r="Q65" s="774"/>
      <c r="R65" s="774"/>
      <c r="S65" s="774"/>
      <c r="T65" s="774"/>
    </row>
    <row r="66" spans="1:20" ht="12.75" customHeight="1">
      <c r="A66" s="813" t="e">
        <v>#N/A</v>
      </c>
      <c r="B66" s="861" t="e">
        <v>#N/A</v>
      </c>
      <c r="C66" s="861"/>
      <c r="D66" s="863" t="e">
        <v>#N/A</v>
      </c>
      <c r="E66" s="865" t="e">
        <v>#N/A</v>
      </c>
      <c r="F66" s="51" t="s">
        <v>261</v>
      </c>
      <c r="G66" s="60" t="s">
        <v>4067</v>
      </c>
      <c r="H66" s="874" t="e">
        <v>#N/A</v>
      </c>
      <c r="I66" s="874" t="e">
        <v>#N/A</v>
      </c>
      <c r="J66" s="874" t="e">
        <v>#N/A</v>
      </c>
      <c r="K66" s="873" t="e">
        <v>#N/A</v>
      </c>
      <c r="L66" s="769"/>
      <c r="M66" s="769"/>
      <c r="N66" s="763"/>
      <c r="O66" s="760"/>
      <c r="P66" s="778"/>
      <c r="Q66" s="774"/>
      <c r="R66" s="774"/>
      <c r="S66" s="774"/>
      <c r="T66" s="774"/>
    </row>
    <row r="67" spans="1:20" ht="12.75" customHeight="1">
      <c r="A67" s="813" t="e">
        <v>#N/A</v>
      </c>
      <c r="B67" s="861" t="e">
        <v>#N/A</v>
      </c>
      <c r="C67" s="861"/>
      <c r="D67" s="863" t="e">
        <v>#N/A</v>
      </c>
      <c r="E67" s="865" t="e">
        <v>#N/A</v>
      </c>
      <c r="F67" s="51" t="s">
        <v>31</v>
      </c>
      <c r="G67" s="60" t="s">
        <v>4068</v>
      </c>
      <c r="H67" s="874" t="e">
        <v>#N/A</v>
      </c>
      <c r="I67" s="874" t="e">
        <v>#N/A</v>
      </c>
      <c r="J67" s="874" t="e">
        <v>#N/A</v>
      </c>
      <c r="K67" s="873" t="e">
        <v>#N/A</v>
      </c>
      <c r="L67" s="769"/>
      <c r="M67" s="769"/>
      <c r="N67" s="763"/>
      <c r="O67" s="760"/>
      <c r="P67" s="778"/>
      <c r="Q67" s="774"/>
      <c r="R67" s="774"/>
      <c r="S67" s="774"/>
      <c r="T67" s="774"/>
    </row>
    <row r="68" spans="1:20" ht="12.75" customHeight="1">
      <c r="A68" s="813" t="e">
        <v>#N/A</v>
      </c>
      <c r="B68" s="861" t="e">
        <v>#N/A</v>
      </c>
      <c r="C68" s="861"/>
      <c r="D68" s="863" t="e">
        <v>#N/A</v>
      </c>
      <c r="E68" s="865" t="e">
        <v>#N/A</v>
      </c>
      <c r="F68" s="51" t="s">
        <v>273</v>
      </c>
      <c r="G68" s="60" t="s">
        <v>4069</v>
      </c>
      <c r="H68" s="874" t="e">
        <v>#N/A</v>
      </c>
      <c r="I68" s="874" t="e">
        <v>#N/A</v>
      </c>
      <c r="J68" s="874" t="e">
        <v>#N/A</v>
      </c>
      <c r="K68" s="873" t="e">
        <v>#N/A</v>
      </c>
      <c r="L68" s="769"/>
      <c r="M68" s="769"/>
      <c r="N68" s="763"/>
      <c r="O68" s="760"/>
      <c r="P68" s="778"/>
      <c r="Q68" s="774"/>
      <c r="R68" s="774"/>
      <c r="S68" s="774"/>
      <c r="T68" s="774"/>
    </row>
    <row r="69" spans="1:20" ht="24.75" customHeight="1">
      <c r="A69" s="813" t="e">
        <v>#N/A</v>
      </c>
      <c r="B69" s="861" t="e">
        <v>#N/A</v>
      </c>
      <c r="C69" s="861"/>
      <c r="D69" s="863" t="e">
        <v>#N/A</v>
      </c>
      <c r="E69" s="865" t="e">
        <v>#N/A</v>
      </c>
      <c r="F69" s="51" t="s">
        <v>352</v>
      </c>
      <c r="G69" s="60" t="s">
        <v>4070</v>
      </c>
      <c r="H69" s="874" t="e">
        <v>#N/A</v>
      </c>
      <c r="I69" s="874" t="e">
        <v>#N/A</v>
      </c>
      <c r="J69" s="874" t="e">
        <v>#N/A</v>
      </c>
      <c r="K69" s="873" t="e">
        <v>#N/A</v>
      </c>
      <c r="L69" s="769"/>
      <c r="M69" s="769"/>
      <c r="N69" s="763"/>
      <c r="O69" s="760"/>
      <c r="P69" s="778"/>
      <c r="Q69" s="774"/>
      <c r="R69" s="774"/>
      <c r="S69" s="774"/>
      <c r="T69" s="774"/>
    </row>
    <row r="70" spans="1:20" ht="18.75" customHeight="1">
      <c r="A70" s="813" t="e">
        <v>#N/A</v>
      </c>
      <c r="B70" s="861" t="e">
        <v>#N/A</v>
      </c>
      <c r="C70" s="862"/>
      <c r="D70" s="863" t="e">
        <v>#N/A</v>
      </c>
      <c r="E70" s="865" t="e">
        <v>#N/A</v>
      </c>
      <c r="F70" s="51" t="s">
        <v>275</v>
      </c>
      <c r="G70" s="60" t="s">
        <v>4071</v>
      </c>
      <c r="H70" s="874" t="e">
        <v>#N/A</v>
      </c>
      <c r="I70" s="874" t="e">
        <v>#N/A</v>
      </c>
      <c r="J70" s="874" t="e">
        <v>#N/A</v>
      </c>
      <c r="K70" s="873" t="e">
        <v>#N/A</v>
      </c>
      <c r="L70" s="770"/>
      <c r="M70" s="770"/>
      <c r="N70" s="764"/>
      <c r="O70" s="761"/>
      <c r="P70" s="778"/>
      <c r="Q70" s="774"/>
      <c r="R70" s="774"/>
      <c r="S70" s="774"/>
      <c r="T70" s="774"/>
    </row>
    <row r="71" spans="1:20" ht="45.75" customHeight="1">
      <c r="A71" s="891" t="s">
        <v>1604</v>
      </c>
      <c r="B71" s="860" t="s">
        <v>1543</v>
      </c>
      <c r="C71" s="860" t="s">
        <v>4265</v>
      </c>
      <c r="D71" s="864" t="s">
        <v>1739</v>
      </c>
      <c r="E71" s="866" t="s">
        <v>27</v>
      </c>
      <c r="F71" s="45" t="s">
        <v>33</v>
      </c>
      <c r="G71" s="60" t="s">
        <v>4072</v>
      </c>
      <c r="H71" s="866" t="s">
        <v>52</v>
      </c>
      <c r="I71" s="866" t="s">
        <v>101</v>
      </c>
      <c r="J71" s="866" t="s">
        <v>107</v>
      </c>
      <c r="K71" s="864" t="s">
        <v>1784</v>
      </c>
      <c r="L71" s="768" t="s">
        <v>1405</v>
      </c>
      <c r="M71" s="768" t="s">
        <v>1268</v>
      </c>
      <c r="N71" s="762" t="s">
        <v>16</v>
      </c>
      <c r="O71" s="759" t="s">
        <v>6108</v>
      </c>
      <c r="P71" s="778"/>
      <c r="Q71" s="774" t="s">
        <v>128</v>
      </c>
      <c r="R71" s="774" t="s">
        <v>128</v>
      </c>
      <c r="S71" s="774" t="s">
        <v>128</v>
      </c>
      <c r="T71" s="774" t="s">
        <v>2989</v>
      </c>
    </row>
    <row r="72" spans="1:20" ht="51.75" customHeight="1">
      <c r="A72" s="892"/>
      <c r="B72" s="861"/>
      <c r="C72" s="861"/>
      <c r="D72" s="873"/>
      <c r="E72" s="874"/>
      <c r="F72" s="45" t="s">
        <v>34</v>
      </c>
      <c r="G72" s="60" t="s">
        <v>4073</v>
      </c>
      <c r="H72" s="874"/>
      <c r="I72" s="874"/>
      <c r="J72" s="874"/>
      <c r="K72" s="873"/>
      <c r="L72" s="769"/>
      <c r="M72" s="769"/>
      <c r="N72" s="763"/>
      <c r="O72" s="760"/>
      <c r="P72" s="778"/>
      <c r="Q72" s="774"/>
      <c r="R72" s="774"/>
      <c r="S72" s="774"/>
      <c r="T72" s="774"/>
    </row>
    <row r="73" spans="1:20" ht="40.5" customHeight="1">
      <c r="A73" s="893"/>
      <c r="B73" s="862"/>
      <c r="C73" s="862"/>
      <c r="D73" s="894"/>
      <c r="E73" s="875"/>
      <c r="F73" s="47" t="s">
        <v>202</v>
      </c>
      <c r="G73" s="9" t="s">
        <v>4074</v>
      </c>
      <c r="H73" s="875"/>
      <c r="I73" s="875"/>
      <c r="J73" s="875"/>
      <c r="K73" s="894"/>
      <c r="L73" s="770"/>
      <c r="M73" s="770"/>
      <c r="N73" s="764"/>
      <c r="O73" s="761"/>
      <c r="P73" s="778"/>
      <c r="Q73" s="774"/>
      <c r="R73" s="774"/>
      <c r="S73" s="774"/>
      <c r="T73" s="774"/>
    </row>
    <row r="74" spans="1:20" s="8" customFormat="1" ht="30.6">
      <c r="A74" s="207" t="s">
        <v>7845</v>
      </c>
      <c r="B74" s="207" t="s">
        <v>7872</v>
      </c>
      <c r="C74" s="399" t="s">
        <v>7873</v>
      </c>
      <c r="D74" s="131" t="s">
        <v>7877</v>
      </c>
      <c r="E74" s="132" t="s">
        <v>6165</v>
      </c>
      <c r="F74" s="33"/>
      <c r="G74" s="34"/>
      <c r="H74" s="34"/>
      <c r="I74" s="34"/>
      <c r="J74" s="34"/>
      <c r="K74" s="34"/>
      <c r="L74" s="149"/>
      <c r="M74" s="131"/>
      <c r="N74" s="137" t="s">
        <v>118</v>
      </c>
      <c r="O74" s="142"/>
      <c r="P74" s="131" t="s">
        <v>7878</v>
      </c>
      <c r="Q74" s="133" t="s">
        <v>126</v>
      </c>
      <c r="R74" s="133" t="s">
        <v>126</v>
      </c>
      <c r="S74" s="133" t="s">
        <v>128</v>
      </c>
      <c r="T74" s="130" t="s">
        <v>7722</v>
      </c>
    </row>
    <row r="75" spans="1:20" s="8" customFormat="1" ht="72.599999999999994" customHeight="1">
      <c r="A75" s="208" t="s">
        <v>2103</v>
      </c>
      <c r="B75" s="211" t="s">
        <v>1885</v>
      </c>
      <c r="C75" s="211" t="s">
        <v>4197</v>
      </c>
      <c r="D75" s="189" t="s">
        <v>7067</v>
      </c>
      <c r="E75" s="301" t="s">
        <v>3658</v>
      </c>
      <c r="F75" s="33"/>
      <c r="G75" s="34"/>
      <c r="H75" s="34"/>
      <c r="I75" s="34"/>
      <c r="J75" s="34"/>
      <c r="K75" s="34"/>
      <c r="L75" s="33"/>
      <c r="M75" s="135"/>
      <c r="N75" s="32" t="s">
        <v>118</v>
      </c>
      <c r="O75" s="34"/>
      <c r="P75" s="189" t="s">
        <v>7068</v>
      </c>
      <c r="Q75" s="143" t="s">
        <v>126</v>
      </c>
      <c r="R75" s="143" t="s">
        <v>128</v>
      </c>
      <c r="S75" s="144" t="s">
        <v>128</v>
      </c>
      <c r="T75" s="301" t="s">
        <v>7003</v>
      </c>
    </row>
    <row r="76" spans="1:20" s="8" customFormat="1" ht="49.5" customHeight="1">
      <c r="A76" s="208" t="s">
        <v>2104</v>
      </c>
      <c r="B76" s="211" t="s">
        <v>1973</v>
      </c>
      <c r="C76" s="211" t="s">
        <v>4266</v>
      </c>
      <c r="D76" s="131" t="s">
        <v>2289</v>
      </c>
      <c r="E76" s="132" t="s">
        <v>3660</v>
      </c>
      <c r="F76" s="33"/>
      <c r="G76" s="34"/>
      <c r="H76" s="34"/>
      <c r="I76" s="34"/>
      <c r="J76" s="34"/>
      <c r="K76" s="34"/>
      <c r="L76" s="149"/>
      <c r="M76" s="131"/>
      <c r="N76" s="137" t="s">
        <v>118</v>
      </c>
      <c r="O76" s="142"/>
      <c r="P76" s="131" t="s">
        <v>7069</v>
      </c>
      <c r="Q76" s="133" t="s">
        <v>126</v>
      </c>
      <c r="R76" s="133" t="s">
        <v>128</v>
      </c>
      <c r="S76" s="133" t="s">
        <v>128</v>
      </c>
      <c r="T76" s="130" t="s">
        <v>7003</v>
      </c>
    </row>
    <row r="77" spans="1:20" s="8" customFormat="1" ht="48" customHeight="1">
      <c r="A77" s="208" t="s">
        <v>2105</v>
      </c>
      <c r="B77" s="211" t="s">
        <v>3380</v>
      </c>
      <c r="C77" s="211" t="s">
        <v>4130</v>
      </c>
      <c r="D77" s="135" t="s">
        <v>6175</v>
      </c>
      <c r="E77" s="32" t="s">
        <v>109</v>
      </c>
      <c r="F77" s="138"/>
      <c r="G77" s="34"/>
      <c r="H77" s="34"/>
      <c r="I77" s="34"/>
      <c r="J77" s="34"/>
      <c r="K77" s="34"/>
      <c r="L77" s="33"/>
      <c r="M77" s="135"/>
      <c r="N77" s="32" t="s">
        <v>118</v>
      </c>
      <c r="O77" s="34"/>
      <c r="P77" s="135" t="s">
        <v>3415</v>
      </c>
      <c r="Q77" s="143" t="s">
        <v>126</v>
      </c>
      <c r="R77" s="143" t="s">
        <v>128</v>
      </c>
      <c r="S77" s="143" t="s">
        <v>128</v>
      </c>
      <c r="T77" s="130" t="s">
        <v>6162</v>
      </c>
    </row>
    <row r="78" spans="1:20" s="8" customFormat="1" ht="39.75" customHeight="1">
      <c r="A78" s="208" t="s">
        <v>2106</v>
      </c>
      <c r="B78" s="211" t="s">
        <v>4107</v>
      </c>
      <c r="C78" s="211" t="s">
        <v>4200</v>
      </c>
      <c r="D78" s="135" t="s">
        <v>7888</v>
      </c>
      <c r="E78" s="32" t="s">
        <v>7891</v>
      </c>
      <c r="F78" s="33"/>
      <c r="G78" s="34"/>
      <c r="H78" s="34"/>
      <c r="I78" s="34"/>
      <c r="J78" s="34"/>
      <c r="K78" s="34"/>
      <c r="L78" s="138"/>
      <c r="M78" s="135"/>
      <c r="N78" s="32" t="s">
        <v>118</v>
      </c>
      <c r="O78" s="32"/>
      <c r="P78" s="135" t="s">
        <v>7892</v>
      </c>
      <c r="Q78" s="143" t="s">
        <v>126</v>
      </c>
      <c r="R78" s="143" t="s">
        <v>126</v>
      </c>
      <c r="S78" s="143" t="s">
        <v>128</v>
      </c>
      <c r="T78" s="143" t="s">
        <v>7722</v>
      </c>
    </row>
    <row r="79" spans="1:20" s="8" customFormat="1" ht="26.25" customHeight="1">
      <c r="A79" s="208" t="s">
        <v>2107</v>
      </c>
      <c r="B79" s="211" t="s">
        <v>3663</v>
      </c>
      <c r="C79" s="211" t="s">
        <v>4141</v>
      </c>
      <c r="D79" s="135" t="s">
        <v>3657</v>
      </c>
      <c r="E79" s="32" t="s">
        <v>1944</v>
      </c>
      <c r="F79" s="33"/>
      <c r="G79" s="34"/>
      <c r="H79" s="34"/>
      <c r="I79" s="34"/>
      <c r="J79" s="34"/>
      <c r="K79" s="34"/>
      <c r="L79" s="33"/>
      <c r="M79" s="135"/>
      <c r="N79" s="32" t="s">
        <v>118</v>
      </c>
      <c r="O79" s="34"/>
      <c r="P79" s="135" t="s">
        <v>7398</v>
      </c>
      <c r="Q79" s="143" t="s">
        <v>126</v>
      </c>
      <c r="R79" s="143" t="s">
        <v>128</v>
      </c>
      <c r="S79" s="144" t="s">
        <v>128</v>
      </c>
      <c r="T79" s="130" t="s">
        <v>2989</v>
      </c>
    </row>
    <row r="80" spans="1:20" s="8" customFormat="1" ht="51" customHeight="1">
      <c r="A80" s="211" t="s">
        <v>2108</v>
      </c>
      <c r="B80" s="211" t="s">
        <v>2277</v>
      </c>
      <c r="C80" s="211" t="s">
        <v>4257</v>
      </c>
      <c r="D80" s="135" t="s">
        <v>7448</v>
      </c>
      <c r="E80" s="32" t="s">
        <v>2279</v>
      </c>
      <c r="F80" s="33"/>
      <c r="G80" s="34"/>
      <c r="H80" s="34"/>
      <c r="I80" s="34"/>
      <c r="J80" s="34"/>
      <c r="K80" s="34"/>
      <c r="L80" s="33"/>
      <c r="M80" s="135"/>
      <c r="N80" s="32" t="s">
        <v>118</v>
      </c>
      <c r="O80" s="34"/>
      <c r="P80" s="135" t="s">
        <v>7463</v>
      </c>
      <c r="Q80" s="143" t="s">
        <v>126</v>
      </c>
      <c r="R80" s="143" t="s">
        <v>128</v>
      </c>
      <c r="S80" s="144" t="s">
        <v>128</v>
      </c>
      <c r="T80" s="130" t="s">
        <v>6162</v>
      </c>
    </row>
    <row r="81" spans="1:20" s="160" customFormat="1" ht="57" customHeight="1">
      <c r="A81" s="218" t="s">
        <v>2109</v>
      </c>
      <c r="B81" s="218" t="s">
        <v>2286</v>
      </c>
      <c r="C81" s="211" t="s">
        <v>4267</v>
      </c>
      <c r="D81" s="156" t="s">
        <v>7743</v>
      </c>
      <c r="E81" s="157" t="s">
        <v>2279</v>
      </c>
      <c r="F81" s="32"/>
      <c r="G81" s="158"/>
      <c r="H81" s="157"/>
      <c r="I81" s="157"/>
      <c r="J81" s="157"/>
      <c r="K81" s="157"/>
      <c r="L81" s="157"/>
      <c r="M81" s="157"/>
      <c r="N81" s="157" t="s">
        <v>118</v>
      </c>
      <c r="O81" s="159"/>
      <c r="P81" s="156" t="s">
        <v>7745</v>
      </c>
      <c r="Q81" s="143" t="s">
        <v>126</v>
      </c>
      <c r="R81" s="143" t="s">
        <v>128</v>
      </c>
      <c r="S81" s="143" t="s">
        <v>128</v>
      </c>
      <c r="T81" s="143" t="s">
        <v>7722</v>
      </c>
    </row>
    <row r="82" spans="1:20" s="160" customFormat="1" ht="119.25" customHeight="1">
      <c r="A82" s="211" t="s">
        <v>4967</v>
      </c>
      <c r="B82" s="211" t="s">
        <v>667</v>
      </c>
      <c r="C82" s="211" t="s">
        <v>4268</v>
      </c>
      <c r="D82" s="135" t="s">
        <v>7466</v>
      </c>
      <c r="E82" s="32" t="s">
        <v>2807</v>
      </c>
      <c r="F82" s="135"/>
      <c r="G82" s="34"/>
      <c r="H82" s="34"/>
      <c r="I82" s="34"/>
      <c r="J82" s="34"/>
      <c r="K82" s="34"/>
      <c r="L82" s="33"/>
      <c r="M82" s="135"/>
      <c r="N82" s="32" t="s">
        <v>118</v>
      </c>
      <c r="O82" s="34"/>
      <c r="P82" s="135" t="s">
        <v>7332</v>
      </c>
      <c r="Q82" s="143" t="s">
        <v>126</v>
      </c>
      <c r="R82" s="143" t="s">
        <v>128</v>
      </c>
      <c r="S82" s="144" t="s">
        <v>126</v>
      </c>
      <c r="T82" s="143" t="s">
        <v>7003</v>
      </c>
    </row>
    <row r="83" spans="1:20" s="160" customFormat="1" ht="120.75" customHeight="1">
      <c r="A83" s="211" t="s">
        <v>4968</v>
      </c>
      <c r="B83" s="211" t="s">
        <v>1976</v>
      </c>
      <c r="C83" s="211" t="s">
        <v>4269</v>
      </c>
      <c r="D83" s="135" t="s">
        <v>7467</v>
      </c>
      <c r="E83" s="32" t="s">
        <v>2807</v>
      </c>
      <c r="F83" s="135"/>
      <c r="G83" s="34"/>
      <c r="H83" s="34"/>
      <c r="I83" s="34"/>
      <c r="J83" s="34"/>
      <c r="K83" s="34"/>
      <c r="L83" s="33"/>
      <c r="M83" s="135"/>
      <c r="N83" s="384" t="s">
        <v>118</v>
      </c>
      <c r="O83" s="34"/>
      <c r="P83" s="135" t="s">
        <v>7333</v>
      </c>
      <c r="Q83" s="143" t="s">
        <v>126</v>
      </c>
      <c r="R83" s="143" t="s">
        <v>128</v>
      </c>
      <c r="S83" s="144" t="s">
        <v>126</v>
      </c>
      <c r="T83" s="143" t="s">
        <v>7003</v>
      </c>
    </row>
    <row r="84" spans="1:20" ht="122.25" customHeight="1">
      <c r="A84" s="439" t="s">
        <v>4955</v>
      </c>
      <c r="B84" s="435" t="s">
        <v>667</v>
      </c>
      <c r="C84" s="208" t="s">
        <v>4956</v>
      </c>
      <c r="D84" s="135" t="s">
        <v>7468</v>
      </c>
      <c r="E84" s="32" t="s">
        <v>30</v>
      </c>
      <c r="F84" s="397"/>
      <c r="G84" s="397"/>
      <c r="H84" s="397"/>
      <c r="I84" s="397"/>
      <c r="J84" s="397"/>
      <c r="K84" s="397"/>
      <c r="L84" s="397"/>
      <c r="M84" s="397"/>
      <c r="N84" s="384" t="s">
        <v>118</v>
      </c>
      <c r="O84" s="397"/>
      <c r="P84" s="135" t="s">
        <v>7334</v>
      </c>
      <c r="Q84" s="143" t="s">
        <v>126</v>
      </c>
      <c r="R84" s="32" t="s">
        <v>128</v>
      </c>
      <c r="S84" s="32" t="s">
        <v>128</v>
      </c>
      <c r="T84" s="143" t="s">
        <v>7003</v>
      </c>
    </row>
    <row r="85" spans="1:20" ht="93.75" customHeight="1">
      <c r="A85" s="439" t="s">
        <v>4957</v>
      </c>
      <c r="B85" s="435" t="s">
        <v>1976</v>
      </c>
      <c r="C85" s="435" t="s">
        <v>4958</v>
      </c>
      <c r="D85" s="135" t="s">
        <v>7469</v>
      </c>
      <c r="E85" s="32" t="s">
        <v>30</v>
      </c>
      <c r="F85" s="397"/>
      <c r="G85" s="397"/>
      <c r="H85" s="397"/>
      <c r="I85" s="397"/>
      <c r="J85" s="397"/>
      <c r="K85" s="397"/>
      <c r="L85" s="397"/>
      <c r="M85" s="397"/>
      <c r="N85" s="384" t="s">
        <v>118</v>
      </c>
      <c r="O85" s="397"/>
      <c r="P85" s="135" t="s">
        <v>7335</v>
      </c>
      <c r="Q85" s="143" t="s">
        <v>126</v>
      </c>
      <c r="R85" s="32" t="s">
        <v>128</v>
      </c>
      <c r="S85" s="32" t="s">
        <v>128</v>
      </c>
      <c r="T85" s="143" t="s">
        <v>7003</v>
      </c>
    </row>
    <row r="86" spans="1:20" ht="20.399999999999999">
      <c r="A86" s="208" t="s">
        <v>4969</v>
      </c>
      <c r="B86" s="208" t="s">
        <v>5064</v>
      </c>
      <c r="C86" s="208" t="s">
        <v>4118</v>
      </c>
      <c r="D86" s="135" t="s">
        <v>4119</v>
      </c>
      <c r="E86" s="32" t="s">
        <v>337</v>
      </c>
      <c r="F86" s="387"/>
      <c r="G86" s="387"/>
      <c r="H86" s="387"/>
      <c r="I86" s="387"/>
      <c r="J86" s="387"/>
      <c r="K86" s="387"/>
      <c r="L86" s="387"/>
      <c r="M86" s="387"/>
      <c r="N86" s="384" t="s">
        <v>118</v>
      </c>
      <c r="O86" s="387"/>
      <c r="P86" s="135" t="s">
        <v>6970</v>
      </c>
      <c r="Q86" s="143" t="s">
        <v>126</v>
      </c>
      <c r="R86" s="143" t="s">
        <v>126</v>
      </c>
      <c r="S86" s="395" t="s">
        <v>126</v>
      </c>
      <c r="T86" s="143" t="s">
        <v>7722</v>
      </c>
    </row>
    <row r="87" spans="1:20" ht="165.6" customHeight="1">
      <c r="A87" s="208" t="s">
        <v>4970</v>
      </c>
      <c r="B87" s="208" t="s">
        <v>5065</v>
      </c>
      <c r="C87" s="208" t="s">
        <v>4120</v>
      </c>
      <c r="D87" s="135" t="s">
        <v>6705</v>
      </c>
      <c r="E87" s="32" t="s">
        <v>337</v>
      </c>
      <c r="F87" s="387"/>
      <c r="G87" s="387"/>
      <c r="H87" s="387"/>
      <c r="I87" s="387"/>
      <c r="J87" s="387"/>
      <c r="K87" s="387"/>
      <c r="L87" s="387"/>
      <c r="M87" s="387"/>
      <c r="N87" s="384" t="s">
        <v>118</v>
      </c>
      <c r="O87" s="387"/>
      <c r="P87" s="135" t="s">
        <v>6836</v>
      </c>
      <c r="Q87" s="143" t="s">
        <v>126</v>
      </c>
      <c r="R87" s="143" t="s">
        <v>126</v>
      </c>
      <c r="S87" s="143" t="s">
        <v>126</v>
      </c>
      <c r="T87" s="143" t="s">
        <v>7722</v>
      </c>
    </row>
    <row r="88" spans="1:20" ht="71.400000000000006">
      <c r="A88" s="435" t="s">
        <v>4954</v>
      </c>
      <c r="B88" s="393" t="s">
        <v>5061</v>
      </c>
      <c r="C88" s="437" t="s">
        <v>4881</v>
      </c>
      <c r="D88" s="135" t="s">
        <v>6316</v>
      </c>
      <c r="E88" s="384" t="s">
        <v>4882</v>
      </c>
      <c r="F88" s="384"/>
      <c r="G88" s="384"/>
      <c r="H88" s="384"/>
      <c r="I88" s="384"/>
      <c r="J88" s="384"/>
      <c r="K88" s="384"/>
      <c r="L88" s="384"/>
      <c r="M88" s="384"/>
      <c r="N88" s="384" t="s">
        <v>118</v>
      </c>
      <c r="O88" s="384"/>
      <c r="P88" s="135" t="s">
        <v>6317</v>
      </c>
      <c r="Q88" s="143" t="s">
        <v>126</v>
      </c>
      <c r="R88" s="143" t="s">
        <v>126</v>
      </c>
      <c r="S88" s="143" t="s">
        <v>128</v>
      </c>
      <c r="T88" s="143" t="s">
        <v>6205</v>
      </c>
    </row>
    <row r="89" spans="1:20" ht="10.35" customHeight="1">
      <c r="A89" s="882" t="s">
        <v>4959</v>
      </c>
      <c r="B89" s="882" t="s">
        <v>5203</v>
      </c>
      <c r="C89" s="882" t="s">
        <v>4960</v>
      </c>
      <c r="D89" s="787" t="s">
        <v>7411</v>
      </c>
      <c r="E89" s="781" t="s">
        <v>5839</v>
      </c>
      <c r="F89" s="135" t="s">
        <v>6379</v>
      </c>
      <c r="G89" s="135" t="s">
        <v>6382</v>
      </c>
      <c r="H89" s="827"/>
      <c r="I89" s="827"/>
      <c r="J89" s="827"/>
      <c r="K89" s="827"/>
      <c r="L89" s="827"/>
      <c r="M89" s="827"/>
      <c r="N89" s="806" t="s">
        <v>118</v>
      </c>
      <c r="O89" s="827"/>
      <c r="P89" s="787" t="s">
        <v>7472</v>
      </c>
      <c r="Q89" s="806" t="s">
        <v>126</v>
      </c>
      <c r="R89" s="806" t="s">
        <v>128</v>
      </c>
      <c r="S89" s="806" t="s">
        <v>128</v>
      </c>
      <c r="T89" s="806" t="s">
        <v>6683</v>
      </c>
    </row>
    <row r="90" spans="1:20" ht="10.35" customHeight="1">
      <c r="A90" s="883"/>
      <c r="B90" s="883"/>
      <c r="C90" s="883"/>
      <c r="D90" s="788"/>
      <c r="E90" s="782"/>
      <c r="F90" s="135" t="s">
        <v>6380</v>
      </c>
      <c r="G90" s="135" t="s">
        <v>6383</v>
      </c>
      <c r="H90" s="828"/>
      <c r="I90" s="828"/>
      <c r="J90" s="828"/>
      <c r="K90" s="828"/>
      <c r="L90" s="828"/>
      <c r="M90" s="828"/>
      <c r="N90" s="831"/>
      <c r="O90" s="828"/>
      <c r="P90" s="788"/>
      <c r="Q90" s="831"/>
      <c r="R90" s="831"/>
      <c r="S90" s="831"/>
      <c r="T90" s="831"/>
    </row>
    <row r="91" spans="1:20" ht="45" customHeight="1">
      <c r="A91" s="884"/>
      <c r="B91" s="884"/>
      <c r="C91" s="884"/>
      <c r="D91" s="789"/>
      <c r="E91" s="783"/>
      <c r="F91" s="135" t="s">
        <v>6381</v>
      </c>
      <c r="G91" s="135" t="s">
        <v>6384</v>
      </c>
      <c r="H91" s="889"/>
      <c r="I91" s="889"/>
      <c r="J91" s="889"/>
      <c r="K91" s="889"/>
      <c r="L91" s="889"/>
      <c r="M91" s="889"/>
      <c r="N91" s="807"/>
      <c r="O91" s="889"/>
      <c r="P91" s="789"/>
      <c r="Q91" s="807"/>
      <c r="R91" s="807"/>
      <c r="S91" s="807"/>
      <c r="T91" s="807"/>
    </row>
    <row r="92" spans="1:20" ht="10.35" customHeight="1">
      <c r="A92" s="882" t="s">
        <v>4963</v>
      </c>
      <c r="B92" s="882" t="s">
        <v>5204</v>
      </c>
      <c r="C92" s="882" t="s">
        <v>4964</v>
      </c>
      <c r="D92" s="787" t="s">
        <v>7411</v>
      </c>
      <c r="E92" s="781" t="s">
        <v>5839</v>
      </c>
      <c r="F92" s="135" t="s">
        <v>6379</v>
      </c>
      <c r="G92" s="135" t="s">
        <v>6382</v>
      </c>
      <c r="H92" s="827"/>
      <c r="I92" s="827"/>
      <c r="J92" s="827"/>
      <c r="K92" s="827"/>
      <c r="L92" s="827"/>
      <c r="M92" s="827"/>
      <c r="N92" s="806" t="s">
        <v>118</v>
      </c>
      <c r="O92" s="829"/>
      <c r="P92" s="787" t="s">
        <v>7473</v>
      </c>
      <c r="Q92" s="806" t="s">
        <v>126</v>
      </c>
      <c r="R92" s="806" t="s">
        <v>128</v>
      </c>
      <c r="S92" s="806" t="s">
        <v>128</v>
      </c>
      <c r="T92" s="806" t="s">
        <v>6683</v>
      </c>
    </row>
    <row r="93" spans="1:20" ht="10.35" customHeight="1">
      <c r="A93" s="883"/>
      <c r="B93" s="883"/>
      <c r="C93" s="883"/>
      <c r="D93" s="788"/>
      <c r="E93" s="782"/>
      <c r="F93" s="135" t="s">
        <v>6380</v>
      </c>
      <c r="G93" s="135" t="s">
        <v>6383</v>
      </c>
      <c r="H93" s="828"/>
      <c r="I93" s="828"/>
      <c r="J93" s="828"/>
      <c r="K93" s="828"/>
      <c r="L93" s="828"/>
      <c r="M93" s="828"/>
      <c r="N93" s="831"/>
      <c r="O93" s="897"/>
      <c r="P93" s="788"/>
      <c r="Q93" s="831"/>
      <c r="R93" s="831"/>
      <c r="S93" s="831"/>
      <c r="T93" s="831"/>
    </row>
    <row r="94" spans="1:20" ht="48" customHeight="1">
      <c r="A94" s="884"/>
      <c r="B94" s="884"/>
      <c r="C94" s="884"/>
      <c r="D94" s="789"/>
      <c r="E94" s="783"/>
      <c r="F94" s="135" t="s">
        <v>6381</v>
      </c>
      <c r="G94" s="135" t="s">
        <v>6384</v>
      </c>
      <c r="H94" s="889"/>
      <c r="I94" s="889"/>
      <c r="J94" s="889"/>
      <c r="K94" s="889"/>
      <c r="L94" s="889"/>
      <c r="M94" s="889"/>
      <c r="N94" s="807"/>
      <c r="O94" s="898"/>
      <c r="P94" s="789"/>
      <c r="Q94" s="807"/>
      <c r="R94" s="807"/>
      <c r="S94" s="807"/>
      <c r="T94" s="807"/>
    </row>
    <row r="95" spans="1:20" ht="10.35" customHeight="1">
      <c r="A95" s="882" t="s">
        <v>4961</v>
      </c>
      <c r="B95" s="882" t="s">
        <v>5205</v>
      </c>
      <c r="C95" s="882" t="s">
        <v>4962</v>
      </c>
      <c r="D95" s="787" t="s">
        <v>7412</v>
      </c>
      <c r="E95" s="781" t="s">
        <v>5839</v>
      </c>
      <c r="F95" s="484" t="s">
        <v>6328</v>
      </c>
      <c r="G95" s="484" t="s">
        <v>6329</v>
      </c>
      <c r="H95" s="787"/>
      <c r="I95" s="787"/>
      <c r="J95" s="787"/>
      <c r="K95" s="787"/>
      <c r="L95" s="787"/>
      <c r="M95" s="787"/>
      <c r="N95" s="781" t="s">
        <v>118</v>
      </c>
      <c r="O95" s="787"/>
      <c r="P95" s="787" t="s">
        <v>7779</v>
      </c>
      <c r="Q95" s="793" t="s">
        <v>126</v>
      </c>
      <c r="R95" s="781" t="s">
        <v>128</v>
      </c>
      <c r="S95" s="781" t="s">
        <v>128</v>
      </c>
      <c r="T95" s="781" t="s">
        <v>7722</v>
      </c>
    </row>
    <row r="96" spans="1:20" ht="10.35" customHeight="1">
      <c r="A96" s="883"/>
      <c r="B96" s="883"/>
      <c r="C96" s="883"/>
      <c r="D96" s="788"/>
      <c r="E96" s="782"/>
      <c r="F96" s="484" t="s">
        <v>6331</v>
      </c>
      <c r="G96" s="484" t="s">
        <v>6330</v>
      </c>
      <c r="H96" s="788"/>
      <c r="I96" s="788"/>
      <c r="J96" s="788"/>
      <c r="K96" s="788"/>
      <c r="L96" s="788"/>
      <c r="M96" s="788"/>
      <c r="N96" s="782"/>
      <c r="O96" s="788"/>
      <c r="P96" s="788"/>
      <c r="Q96" s="793"/>
      <c r="R96" s="782"/>
      <c r="S96" s="782"/>
      <c r="T96" s="782"/>
    </row>
    <row r="97" spans="1:20" ht="10.35" customHeight="1">
      <c r="A97" s="883"/>
      <c r="B97" s="883"/>
      <c r="C97" s="883"/>
      <c r="D97" s="788"/>
      <c r="E97" s="782"/>
      <c r="F97" s="484" t="s">
        <v>6332</v>
      </c>
      <c r="G97" s="484" t="s">
        <v>6355</v>
      </c>
      <c r="H97" s="788"/>
      <c r="I97" s="788"/>
      <c r="J97" s="788"/>
      <c r="K97" s="788"/>
      <c r="L97" s="788"/>
      <c r="M97" s="788"/>
      <c r="N97" s="782"/>
      <c r="O97" s="788"/>
      <c r="P97" s="788"/>
      <c r="Q97" s="793"/>
      <c r="R97" s="782"/>
      <c r="S97" s="782"/>
      <c r="T97" s="782"/>
    </row>
    <row r="98" spans="1:20" ht="10.35" customHeight="1">
      <c r="A98" s="883"/>
      <c r="B98" s="883"/>
      <c r="C98" s="883"/>
      <c r="D98" s="788"/>
      <c r="E98" s="782"/>
      <c r="F98" s="484" t="s">
        <v>6333</v>
      </c>
      <c r="G98" s="484" t="s">
        <v>6356</v>
      </c>
      <c r="H98" s="788"/>
      <c r="I98" s="788"/>
      <c r="J98" s="788"/>
      <c r="K98" s="788"/>
      <c r="L98" s="788"/>
      <c r="M98" s="788"/>
      <c r="N98" s="782"/>
      <c r="O98" s="788"/>
      <c r="P98" s="788"/>
      <c r="Q98" s="793"/>
      <c r="R98" s="782"/>
      <c r="S98" s="782"/>
      <c r="T98" s="782"/>
    </row>
    <row r="99" spans="1:20" ht="10.35" customHeight="1">
      <c r="A99" s="883"/>
      <c r="B99" s="883"/>
      <c r="C99" s="883"/>
      <c r="D99" s="788"/>
      <c r="E99" s="782"/>
      <c r="F99" s="484" t="s">
        <v>6334</v>
      </c>
      <c r="G99" s="484" t="s">
        <v>6357</v>
      </c>
      <c r="H99" s="788"/>
      <c r="I99" s="788"/>
      <c r="J99" s="788"/>
      <c r="K99" s="788"/>
      <c r="L99" s="788"/>
      <c r="M99" s="788"/>
      <c r="N99" s="782"/>
      <c r="O99" s="788"/>
      <c r="P99" s="788"/>
      <c r="Q99" s="793"/>
      <c r="R99" s="782"/>
      <c r="S99" s="782"/>
      <c r="T99" s="782"/>
    </row>
    <row r="100" spans="1:20" ht="10.35" customHeight="1">
      <c r="A100" s="883"/>
      <c r="B100" s="883"/>
      <c r="C100" s="883"/>
      <c r="D100" s="788"/>
      <c r="E100" s="782"/>
      <c r="F100" s="484" t="s">
        <v>6335</v>
      </c>
      <c r="G100" s="484" t="s">
        <v>6358</v>
      </c>
      <c r="H100" s="788"/>
      <c r="I100" s="788"/>
      <c r="J100" s="788"/>
      <c r="K100" s="788"/>
      <c r="L100" s="788"/>
      <c r="M100" s="788"/>
      <c r="N100" s="782"/>
      <c r="O100" s="788"/>
      <c r="P100" s="788"/>
      <c r="Q100" s="793"/>
      <c r="R100" s="782"/>
      <c r="S100" s="782"/>
      <c r="T100" s="782"/>
    </row>
    <row r="101" spans="1:20" ht="10.35" customHeight="1">
      <c r="A101" s="883"/>
      <c r="B101" s="883"/>
      <c r="C101" s="883"/>
      <c r="D101" s="788"/>
      <c r="E101" s="782"/>
      <c r="F101" s="484" t="s">
        <v>6336</v>
      </c>
      <c r="G101" s="484" t="s">
        <v>6359</v>
      </c>
      <c r="H101" s="788"/>
      <c r="I101" s="788"/>
      <c r="J101" s="788"/>
      <c r="K101" s="788"/>
      <c r="L101" s="788"/>
      <c r="M101" s="788"/>
      <c r="N101" s="782"/>
      <c r="O101" s="788"/>
      <c r="P101" s="788"/>
      <c r="Q101" s="793"/>
      <c r="R101" s="782"/>
      <c r="S101" s="782"/>
      <c r="T101" s="782"/>
    </row>
    <row r="102" spans="1:20" ht="10.35" customHeight="1">
      <c r="A102" s="883"/>
      <c r="B102" s="883"/>
      <c r="C102" s="883"/>
      <c r="D102" s="788"/>
      <c r="E102" s="782"/>
      <c r="F102" s="484" t="s">
        <v>6337</v>
      </c>
      <c r="G102" s="484" t="s">
        <v>6360</v>
      </c>
      <c r="H102" s="788"/>
      <c r="I102" s="788"/>
      <c r="J102" s="788"/>
      <c r="K102" s="788"/>
      <c r="L102" s="788"/>
      <c r="M102" s="788"/>
      <c r="N102" s="782"/>
      <c r="O102" s="788"/>
      <c r="P102" s="788"/>
      <c r="Q102" s="793"/>
      <c r="R102" s="782"/>
      <c r="S102" s="782"/>
      <c r="T102" s="782"/>
    </row>
    <row r="103" spans="1:20" ht="10.35" customHeight="1">
      <c r="A103" s="883"/>
      <c r="B103" s="883"/>
      <c r="C103" s="883"/>
      <c r="D103" s="788"/>
      <c r="E103" s="782"/>
      <c r="F103" s="484" t="s">
        <v>6338</v>
      </c>
      <c r="G103" s="484" t="s">
        <v>6361</v>
      </c>
      <c r="H103" s="788"/>
      <c r="I103" s="788"/>
      <c r="J103" s="788"/>
      <c r="K103" s="788"/>
      <c r="L103" s="788"/>
      <c r="M103" s="788"/>
      <c r="N103" s="782"/>
      <c r="O103" s="788"/>
      <c r="P103" s="788"/>
      <c r="Q103" s="793"/>
      <c r="R103" s="782"/>
      <c r="S103" s="782"/>
      <c r="T103" s="782"/>
    </row>
    <row r="104" spans="1:20" ht="10.35" customHeight="1">
      <c r="A104" s="883"/>
      <c r="B104" s="883"/>
      <c r="C104" s="883"/>
      <c r="D104" s="788"/>
      <c r="E104" s="782"/>
      <c r="F104" s="484" t="s">
        <v>6339</v>
      </c>
      <c r="G104" s="484" t="s">
        <v>6362</v>
      </c>
      <c r="H104" s="788"/>
      <c r="I104" s="788"/>
      <c r="J104" s="788"/>
      <c r="K104" s="788"/>
      <c r="L104" s="788"/>
      <c r="M104" s="788"/>
      <c r="N104" s="782"/>
      <c r="O104" s="788"/>
      <c r="P104" s="788"/>
      <c r="Q104" s="793"/>
      <c r="R104" s="782"/>
      <c r="S104" s="782"/>
      <c r="T104" s="782"/>
    </row>
    <row r="105" spans="1:20" ht="10.35" customHeight="1">
      <c r="A105" s="883"/>
      <c r="B105" s="883"/>
      <c r="C105" s="883"/>
      <c r="D105" s="788"/>
      <c r="E105" s="782"/>
      <c r="F105" s="484" t="s">
        <v>6340</v>
      </c>
      <c r="G105" s="484" t="s">
        <v>6363</v>
      </c>
      <c r="H105" s="788"/>
      <c r="I105" s="788"/>
      <c r="J105" s="788"/>
      <c r="K105" s="788"/>
      <c r="L105" s="788"/>
      <c r="M105" s="788"/>
      <c r="N105" s="782"/>
      <c r="O105" s="788"/>
      <c r="P105" s="788"/>
      <c r="Q105" s="793"/>
      <c r="R105" s="782"/>
      <c r="S105" s="782"/>
      <c r="T105" s="782"/>
    </row>
    <row r="106" spans="1:20" ht="10.35" customHeight="1">
      <c r="A106" s="883"/>
      <c r="B106" s="883"/>
      <c r="C106" s="883"/>
      <c r="D106" s="788"/>
      <c r="E106" s="782"/>
      <c r="F106" s="484" t="s">
        <v>6341</v>
      </c>
      <c r="G106" s="484" t="s">
        <v>6364</v>
      </c>
      <c r="H106" s="788"/>
      <c r="I106" s="788"/>
      <c r="J106" s="788"/>
      <c r="K106" s="788"/>
      <c r="L106" s="788"/>
      <c r="M106" s="788"/>
      <c r="N106" s="782"/>
      <c r="O106" s="788"/>
      <c r="P106" s="788"/>
      <c r="Q106" s="793"/>
      <c r="R106" s="782"/>
      <c r="S106" s="782"/>
      <c r="T106" s="782"/>
    </row>
    <row r="107" spans="1:20" ht="10.35" customHeight="1">
      <c r="A107" s="883"/>
      <c r="B107" s="883"/>
      <c r="C107" s="883"/>
      <c r="D107" s="788"/>
      <c r="E107" s="782"/>
      <c r="F107" s="484" t="s">
        <v>6365</v>
      </c>
      <c r="G107" s="484" t="s">
        <v>6366</v>
      </c>
      <c r="H107" s="788"/>
      <c r="I107" s="788"/>
      <c r="J107" s="788"/>
      <c r="K107" s="788"/>
      <c r="L107" s="788"/>
      <c r="M107" s="788"/>
      <c r="N107" s="782"/>
      <c r="O107" s="788"/>
      <c r="P107" s="788"/>
      <c r="Q107" s="793"/>
      <c r="R107" s="782"/>
      <c r="S107" s="782"/>
      <c r="T107" s="782"/>
    </row>
    <row r="108" spans="1:20" ht="10.35" customHeight="1">
      <c r="A108" s="883"/>
      <c r="B108" s="883"/>
      <c r="C108" s="883"/>
      <c r="D108" s="788"/>
      <c r="E108" s="782"/>
      <c r="F108" s="484" t="s">
        <v>6342</v>
      </c>
      <c r="G108" s="484" t="s">
        <v>6367</v>
      </c>
      <c r="H108" s="788"/>
      <c r="I108" s="788"/>
      <c r="J108" s="788"/>
      <c r="K108" s="788"/>
      <c r="L108" s="788"/>
      <c r="M108" s="788"/>
      <c r="N108" s="782"/>
      <c r="O108" s="788"/>
      <c r="P108" s="788"/>
      <c r="Q108" s="793"/>
      <c r="R108" s="782"/>
      <c r="S108" s="782"/>
      <c r="T108" s="782"/>
    </row>
    <row r="109" spans="1:20" ht="10.35" customHeight="1">
      <c r="A109" s="883"/>
      <c r="B109" s="883"/>
      <c r="C109" s="883"/>
      <c r="D109" s="788"/>
      <c r="E109" s="782"/>
      <c r="F109" s="484" t="s">
        <v>6343</v>
      </c>
      <c r="G109" s="484" t="s">
        <v>6368</v>
      </c>
      <c r="H109" s="788"/>
      <c r="I109" s="788"/>
      <c r="J109" s="788"/>
      <c r="K109" s="788"/>
      <c r="L109" s="788"/>
      <c r="M109" s="788"/>
      <c r="N109" s="782"/>
      <c r="O109" s="788"/>
      <c r="P109" s="788"/>
      <c r="Q109" s="793"/>
      <c r="R109" s="782"/>
      <c r="S109" s="782"/>
      <c r="T109" s="782"/>
    </row>
    <row r="110" spans="1:20" ht="10.35" customHeight="1">
      <c r="A110" s="883"/>
      <c r="B110" s="883"/>
      <c r="C110" s="883"/>
      <c r="D110" s="788"/>
      <c r="E110" s="782"/>
      <c r="F110" s="484" t="s">
        <v>6344</v>
      </c>
      <c r="G110" s="484" t="s">
        <v>6369</v>
      </c>
      <c r="H110" s="788"/>
      <c r="I110" s="788"/>
      <c r="J110" s="788"/>
      <c r="K110" s="788"/>
      <c r="L110" s="788"/>
      <c r="M110" s="788"/>
      <c r="N110" s="782"/>
      <c r="O110" s="788"/>
      <c r="P110" s="788"/>
      <c r="Q110" s="793"/>
      <c r="R110" s="782"/>
      <c r="S110" s="782"/>
      <c r="T110" s="782"/>
    </row>
    <row r="111" spans="1:20" ht="10.35" customHeight="1">
      <c r="A111" s="883"/>
      <c r="B111" s="883"/>
      <c r="C111" s="883"/>
      <c r="D111" s="788"/>
      <c r="E111" s="782"/>
      <c r="F111" s="484" t="s">
        <v>6345</v>
      </c>
      <c r="G111" s="484" t="s">
        <v>6370</v>
      </c>
      <c r="H111" s="788"/>
      <c r="I111" s="788"/>
      <c r="J111" s="788"/>
      <c r="K111" s="788"/>
      <c r="L111" s="788"/>
      <c r="M111" s="788"/>
      <c r="N111" s="782"/>
      <c r="O111" s="788"/>
      <c r="P111" s="788"/>
      <c r="Q111" s="793"/>
      <c r="R111" s="782"/>
      <c r="S111" s="782"/>
      <c r="T111" s="782"/>
    </row>
    <row r="112" spans="1:20" ht="10.35" customHeight="1">
      <c r="A112" s="883"/>
      <c r="B112" s="883"/>
      <c r="C112" s="883"/>
      <c r="D112" s="788"/>
      <c r="E112" s="782"/>
      <c r="F112" s="484" t="s">
        <v>6346</v>
      </c>
      <c r="G112" s="484" t="s">
        <v>6371</v>
      </c>
      <c r="H112" s="788"/>
      <c r="I112" s="788"/>
      <c r="J112" s="788"/>
      <c r="K112" s="788"/>
      <c r="L112" s="788"/>
      <c r="M112" s="788"/>
      <c r="N112" s="782"/>
      <c r="O112" s="788"/>
      <c r="P112" s="788"/>
      <c r="Q112" s="793"/>
      <c r="R112" s="782"/>
      <c r="S112" s="782"/>
      <c r="T112" s="782"/>
    </row>
    <row r="113" spans="1:20" ht="10.35" customHeight="1">
      <c r="A113" s="883"/>
      <c r="B113" s="883"/>
      <c r="C113" s="883"/>
      <c r="D113" s="788"/>
      <c r="E113" s="782"/>
      <c r="F113" s="484" t="s">
        <v>6347</v>
      </c>
      <c r="G113" s="484" t="s">
        <v>6372</v>
      </c>
      <c r="H113" s="788"/>
      <c r="I113" s="788"/>
      <c r="J113" s="788"/>
      <c r="K113" s="788"/>
      <c r="L113" s="788"/>
      <c r="M113" s="788"/>
      <c r="N113" s="782"/>
      <c r="O113" s="788"/>
      <c r="P113" s="788"/>
      <c r="Q113" s="793"/>
      <c r="R113" s="782"/>
      <c r="S113" s="782"/>
      <c r="T113" s="782"/>
    </row>
    <row r="114" spans="1:20" ht="10.35" customHeight="1">
      <c r="A114" s="883"/>
      <c r="B114" s="883"/>
      <c r="C114" s="883"/>
      <c r="D114" s="788"/>
      <c r="E114" s="782"/>
      <c r="F114" s="484" t="s">
        <v>6348</v>
      </c>
      <c r="G114" s="484" t="s">
        <v>6373</v>
      </c>
      <c r="H114" s="788"/>
      <c r="I114" s="788"/>
      <c r="J114" s="788"/>
      <c r="K114" s="788"/>
      <c r="L114" s="788"/>
      <c r="M114" s="788"/>
      <c r="N114" s="782"/>
      <c r="O114" s="788"/>
      <c r="P114" s="788"/>
      <c r="Q114" s="793"/>
      <c r="R114" s="782"/>
      <c r="S114" s="782"/>
      <c r="T114" s="782"/>
    </row>
    <row r="115" spans="1:20" ht="10.35" customHeight="1">
      <c r="A115" s="883"/>
      <c r="B115" s="883"/>
      <c r="C115" s="883"/>
      <c r="D115" s="788"/>
      <c r="E115" s="782"/>
      <c r="F115" s="484" t="s">
        <v>6349</v>
      </c>
      <c r="G115" s="484" t="s">
        <v>6374</v>
      </c>
      <c r="H115" s="788"/>
      <c r="I115" s="788"/>
      <c r="J115" s="788"/>
      <c r="K115" s="788"/>
      <c r="L115" s="788"/>
      <c r="M115" s="788"/>
      <c r="N115" s="782"/>
      <c r="O115" s="788"/>
      <c r="P115" s="788"/>
      <c r="Q115" s="793"/>
      <c r="R115" s="782"/>
      <c r="S115" s="782"/>
      <c r="T115" s="782"/>
    </row>
    <row r="116" spans="1:20" ht="10.35" customHeight="1">
      <c r="A116" s="883"/>
      <c r="B116" s="883"/>
      <c r="C116" s="883"/>
      <c r="D116" s="788"/>
      <c r="E116" s="782"/>
      <c r="F116" s="484" t="s">
        <v>6350</v>
      </c>
      <c r="G116" s="484" t="s">
        <v>6375</v>
      </c>
      <c r="H116" s="788"/>
      <c r="I116" s="788"/>
      <c r="J116" s="788"/>
      <c r="K116" s="788"/>
      <c r="L116" s="788"/>
      <c r="M116" s="788"/>
      <c r="N116" s="782"/>
      <c r="O116" s="788"/>
      <c r="P116" s="788"/>
      <c r="Q116" s="793"/>
      <c r="R116" s="782"/>
      <c r="S116" s="782"/>
      <c r="T116" s="782"/>
    </row>
    <row r="117" spans="1:20" ht="10.35" customHeight="1">
      <c r="A117" s="883"/>
      <c r="B117" s="883"/>
      <c r="C117" s="883"/>
      <c r="D117" s="788"/>
      <c r="E117" s="782"/>
      <c r="F117" s="484" t="s">
        <v>6351</v>
      </c>
      <c r="G117" s="484" t="s">
        <v>6376</v>
      </c>
      <c r="H117" s="788"/>
      <c r="I117" s="788"/>
      <c r="J117" s="788"/>
      <c r="K117" s="788"/>
      <c r="L117" s="788"/>
      <c r="M117" s="788"/>
      <c r="N117" s="782"/>
      <c r="O117" s="788"/>
      <c r="P117" s="788"/>
      <c r="Q117" s="793"/>
      <c r="R117" s="782"/>
      <c r="S117" s="782"/>
      <c r="T117" s="782"/>
    </row>
    <row r="118" spans="1:20" ht="10.35" customHeight="1">
      <c r="A118" s="883"/>
      <c r="B118" s="883"/>
      <c r="C118" s="883"/>
      <c r="D118" s="788"/>
      <c r="E118" s="782"/>
      <c r="F118" s="484" t="s">
        <v>6352</v>
      </c>
      <c r="G118" s="484" t="s">
        <v>6377</v>
      </c>
      <c r="H118" s="788"/>
      <c r="I118" s="788"/>
      <c r="J118" s="788"/>
      <c r="K118" s="788"/>
      <c r="L118" s="788"/>
      <c r="M118" s="788"/>
      <c r="N118" s="782"/>
      <c r="O118" s="788"/>
      <c r="P118" s="788"/>
      <c r="Q118" s="793"/>
      <c r="R118" s="782"/>
      <c r="S118" s="782"/>
      <c r="T118" s="782"/>
    </row>
    <row r="119" spans="1:20" ht="10.35" customHeight="1">
      <c r="A119" s="883"/>
      <c r="B119" s="883"/>
      <c r="C119" s="883"/>
      <c r="D119" s="788"/>
      <c r="E119" s="782"/>
      <c r="F119" s="484" t="s">
        <v>6353</v>
      </c>
      <c r="G119" s="484" t="s">
        <v>6378</v>
      </c>
      <c r="H119" s="788"/>
      <c r="I119" s="788"/>
      <c r="J119" s="788"/>
      <c r="K119" s="788"/>
      <c r="L119" s="788"/>
      <c r="M119" s="788"/>
      <c r="N119" s="782"/>
      <c r="O119" s="788"/>
      <c r="P119" s="788"/>
      <c r="Q119" s="793"/>
      <c r="R119" s="782"/>
      <c r="S119" s="782"/>
      <c r="T119" s="782"/>
    </row>
    <row r="120" spans="1:20" ht="68.25" customHeight="1">
      <c r="A120" s="884"/>
      <c r="B120" s="884"/>
      <c r="C120" s="884"/>
      <c r="D120" s="789"/>
      <c r="E120" s="783"/>
      <c r="F120" s="484" t="s">
        <v>7765</v>
      </c>
      <c r="G120" s="484" t="s">
        <v>7767</v>
      </c>
      <c r="H120" s="789"/>
      <c r="I120" s="789"/>
      <c r="J120" s="789"/>
      <c r="K120" s="789"/>
      <c r="L120" s="789"/>
      <c r="M120" s="789"/>
      <c r="N120" s="783"/>
      <c r="O120" s="789"/>
      <c r="P120" s="789"/>
      <c r="Q120" s="793"/>
      <c r="R120" s="783"/>
      <c r="S120" s="783"/>
      <c r="T120" s="783"/>
    </row>
    <row r="121" spans="1:20" ht="10.35" customHeight="1">
      <c r="A121" s="896" t="s">
        <v>4965</v>
      </c>
      <c r="B121" s="896" t="s">
        <v>5206</v>
      </c>
      <c r="C121" s="794" t="s">
        <v>4966</v>
      </c>
      <c r="D121" s="787" t="s">
        <v>7412</v>
      </c>
      <c r="E121" s="781" t="s">
        <v>5839</v>
      </c>
      <c r="F121" s="484" t="s">
        <v>6328</v>
      </c>
      <c r="G121" s="484" t="s">
        <v>6329</v>
      </c>
      <c r="H121" s="787"/>
      <c r="I121" s="787"/>
      <c r="J121" s="787"/>
      <c r="K121" s="787"/>
      <c r="L121" s="787"/>
      <c r="M121" s="787"/>
      <c r="N121" s="781" t="s">
        <v>118</v>
      </c>
      <c r="O121" s="787"/>
      <c r="P121" s="787" t="s">
        <v>7780</v>
      </c>
      <c r="Q121" s="793" t="s">
        <v>126</v>
      </c>
      <c r="R121" s="781" t="s">
        <v>128</v>
      </c>
      <c r="S121" s="781" t="s">
        <v>128</v>
      </c>
      <c r="T121" s="781" t="s">
        <v>7722</v>
      </c>
    </row>
    <row r="122" spans="1:20" ht="10.35" customHeight="1">
      <c r="A122" s="896"/>
      <c r="B122" s="896"/>
      <c r="C122" s="794"/>
      <c r="D122" s="788"/>
      <c r="E122" s="782"/>
      <c r="F122" s="484" t="s">
        <v>6331</v>
      </c>
      <c r="G122" s="484" t="s">
        <v>6330</v>
      </c>
      <c r="H122" s="788"/>
      <c r="I122" s="788"/>
      <c r="J122" s="788"/>
      <c r="K122" s="788"/>
      <c r="L122" s="788"/>
      <c r="M122" s="788"/>
      <c r="N122" s="782"/>
      <c r="O122" s="788"/>
      <c r="P122" s="788"/>
      <c r="Q122" s="793"/>
      <c r="R122" s="782"/>
      <c r="S122" s="782"/>
      <c r="T122" s="782"/>
    </row>
    <row r="123" spans="1:20" ht="10.35" customHeight="1">
      <c r="A123" s="896"/>
      <c r="B123" s="896"/>
      <c r="C123" s="794"/>
      <c r="D123" s="788"/>
      <c r="E123" s="782"/>
      <c r="F123" s="484" t="s">
        <v>6332</v>
      </c>
      <c r="G123" s="484" t="s">
        <v>6355</v>
      </c>
      <c r="H123" s="788"/>
      <c r="I123" s="788"/>
      <c r="J123" s="788"/>
      <c r="K123" s="788"/>
      <c r="L123" s="788"/>
      <c r="M123" s="788"/>
      <c r="N123" s="782"/>
      <c r="O123" s="788"/>
      <c r="P123" s="788"/>
      <c r="Q123" s="793"/>
      <c r="R123" s="782"/>
      <c r="S123" s="782"/>
      <c r="T123" s="782"/>
    </row>
    <row r="124" spans="1:20" ht="10.35" customHeight="1">
      <c r="A124" s="896"/>
      <c r="B124" s="896"/>
      <c r="C124" s="794"/>
      <c r="D124" s="788"/>
      <c r="E124" s="782"/>
      <c r="F124" s="484" t="s">
        <v>6333</v>
      </c>
      <c r="G124" s="484" t="s">
        <v>6356</v>
      </c>
      <c r="H124" s="788"/>
      <c r="I124" s="788"/>
      <c r="J124" s="788"/>
      <c r="K124" s="788"/>
      <c r="L124" s="788"/>
      <c r="M124" s="788"/>
      <c r="N124" s="782"/>
      <c r="O124" s="788"/>
      <c r="P124" s="788"/>
      <c r="Q124" s="793"/>
      <c r="R124" s="782"/>
      <c r="S124" s="782"/>
      <c r="T124" s="782"/>
    </row>
    <row r="125" spans="1:20" ht="10.35" customHeight="1">
      <c r="A125" s="896"/>
      <c r="B125" s="896"/>
      <c r="C125" s="794"/>
      <c r="D125" s="788"/>
      <c r="E125" s="782"/>
      <c r="F125" s="484" t="s">
        <v>6334</v>
      </c>
      <c r="G125" s="484" t="s">
        <v>6357</v>
      </c>
      <c r="H125" s="788"/>
      <c r="I125" s="788"/>
      <c r="J125" s="788"/>
      <c r="K125" s="788"/>
      <c r="L125" s="788"/>
      <c r="M125" s="788"/>
      <c r="N125" s="782"/>
      <c r="O125" s="788"/>
      <c r="P125" s="788"/>
      <c r="Q125" s="793"/>
      <c r="R125" s="782"/>
      <c r="S125" s="782"/>
      <c r="T125" s="782"/>
    </row>
    <row r="126" spans="1:20" ht="10.35" customHeight="1">
      <c r="A126" s="896"/>
      <c r="B126" s="896"/>
      <c r="C126" s="794"/>
      <c r="D126" s="788"/>
      <c r="E126" s="782"/>
      <c r="F126" s="484" t="s">
        <v>6335</v>
      </c>
      <c r="G126" s="484" t="s">
        <v>6358</v>
      </c>
      <c r="H126" s="788"/>
      <c r="I126" s="788"/>
      <c r="J126" s="788"/>
      <c r="K126" s="788"/>
      <c r="L126" s="788"/>
      <c r="M126" s="788"/>
      <c r="N126" s="782"/>
      <c r="O126" s="788"/>
      <c r="P126" s="788"/>
      <c r="Q126" s="793"/>
      <c r="R126" s="782"/>
      <c r="S126" s="782"/>
      <c r="T126" s="782"/>
    </row>
    <row r="127" spans="1:20" ht="10.35" customHeight="1">
      <c r="A127" s="896"/>
      <c r="B127" s="896"/>
      <c r="C127" s="794"/>
      <c r="D127" s="788"/>
      <c r="E127" s="782"/>
      <c r="F127" s="484" t="s">
        <v>6336</v>
      </c>
      <c r="G127" s="484" t="s">
        <v>6359</v>
      </c>
      <c r="H127" s="788"/>
      <c r="I127" s="788"/>
      <c r="J127" s="788"/>
      <c r="K127" s="788"/>
      <c r="L127" s="788"/>
      <c r="M127" s="788"/>
      <c r="N127" s="782"/>
      <c r="O127" s="788"/>
      <c r="P127" s="788"/>
      <c r="Q127" s="793"/>
      <c r="R127" s="782"/>
      <c r="S127" s="782"/>
      <c r="T127" s="782"/>
    </row>
    <row r="128" spans="1:20" ht="10.35" customHeight="1">
      <c r="A128" s="896"/>
      <c r="B128" s="896"/>
      <c r="C128" s="794"/>
      <c r="D128" s="788"/>
      <c r="E128" s="782"/>
      <c r="F128" s="484" t="s">
        <v>6337</v>
      </c>
      <c r="G128" s="484" t="s">
        <v>6360</v>
      </c>
      <c r="H128" s="788"/>
      <c r="I128" s="788"/>
      <c r="J128" s="788"/>
      <c r="K128" s="788"/>
      <c r="L128" s="788"/>
      <c r="M128" s="788"/>
      <c r="N128" s="782"/>
      <c r="O128" s="788"/>
      <c r="P128" s="788"/>
      <c r="Q128" s="793"/>
      <c r="R128" s="782"/>
      <c r="S128" s="782"/>
      <c r="T128" s="782"/>
    </row>
    <row r="129" spans="1:20" ht="10.35" customHeight="1">
      <c r="A129" s="896"/>
      <c r="B129" s="896"/>
      <c r="C129" s="794"/>
      <c r="D129" s="788"/>
      <c r="E129" s="782"/>
      <c r="F129" s="484" t="s">
        <v>6338</v>
      </c>
      <c r="G129" s="484" t="s">
        <v>6361</v>
      </c>
      <c r="H129" s="788"/>
      <c r="I129" s="788"/>
      <c r="J129" s="788"/>
      <c r="K129" s="788"/>
      <c r="L129" s="788"/>
      <c r="M129" s="788"/>
      <c r="N129" s="782"/>
      <c r="O129" s="788"/>
      <c r="P129" s="788"/>
      <c r="Q129" s="793"/>
      <c r="R129" s="782"/>
      <c r="S129" s="782"/>
      <c r="T129" s="782"/>
    </row>
    <row r="130" spans="1:20" ht="10.35" customHeight="1">
      <c r="A130" s="896"/>
      <c r="B130" s="896"/>
      <c r="C130" s="794"/>
      <c r="D130" s="788"/>
      <c r="E130" s="782"/>
      <c r="F130" s="484" t="s">
        <v>6339</v>
      </c>
      <c r="G130" s="484" t="s">
        <v>6362</v>
      </c>
      <c r="H130" s="788"/>
      <c r="I130" s="788"/>
      <c r="J130" s="788"/>
      <c r="K130" s="788"/>
      <c r="L130" s="788"/>
      <c r="M130" s="788"/>
      <c r="N130" s="782"/>
      <c r="O130" s="788"/>
      <c r="P130" s="788"/>
      <c r="Q130" s="793"/>
      <c r="R130" s="782"/>
      <c r="S130" s="782"/>
      <c r="T130" s="782"/>
    </row>
    <row r="131" spans="1:20" ht="10.35" customHeight="1">
      <c r="A131" s="896"/>
      <c r="B131" s="896"/>
      <c r="C131" s="794"/>
      <c r="D131" s="788"/>
      <c r="E131" s="782"/>
      <c r="F131" s="484" t="s">
        <v>6340</v>
      </c>
      <c r="G131" s="484" t="s">
        <v>6363</v>
      </c>
      <c r="H131" s="788"/>
      <c r="I131" s="788"/>
      <c r="J131" s="788"/>
      <c r="K131" s="788"/>
      <c r="L131" s="788"/>
      <c r="M131" s="788"/>
      <c r="N131" s="782"/>
      <c r="O131" s="788"/>
      <c r="P131" s="788"/>
      <c r="Q131" s="793"/>
      <c r="R131" s="782"/>
      <c r="S131" s="782"/>
      <c r="T131" s="782"/>
    </row>
    <row r="132" spans="1:20" ht="10.35" customHeight="1">
      <c r="A132" s="896"/>
      <c r="B132" s="896"/>
      <c r="C132" s="794"/>
      <c r="D132" s="788"/>
      <c r="E132" s="782"/>
      <c r="F132" s="484" t="s">
        <v>6341</v>
      </c>
      <c r="G132" s="484" t="s">
        <v>6364</v>
      </c>
      <c r="H132" s="788"/>
      <c r="I132" s="788"/>
      <c r="J132" s="788"/>
      <c r="K132" s="788"/>
      <c r="L132" s="788"/>
      <c r="M132" s="788"/>
      <c r="N132" s="782"/>
      <c r="O132" s="788"/>
      <c r="P132" s="788"/>
      <c r="Q132" s="793"/>
      <c r="R132" s="782"/>
      <c r="S132" s="782"/>
      <c r="T132" s="782"/>
    </row>
    <row r="133" spans="1:20" ht="10.35" customHeight="1">
      <c r="A133" s="896"/>
      <c r="B133" s="896"/>
      <c r="C133" s="794"/>
      <c r="D133" s="788"/>
      <c r="E133" s="782"/>
      <c r="F133" s="484" t="s">
        <v>6365</v>
      </c>
      <c r="G133" s="484" t="s">
        <v>6366</v>
      </c>
      <c r="H133" s="788"/>
      <c r="I133" s="788"/>
      <c r="J133" s="788"/>
      <c r="K133" s="788"/>
      <c r="L133" s="788"/>
      <c r="M133" s="788"/>
      <c r="N133" s="782"/>
      <c r="O133" s="788"/>
      <c r="P133" s="788"/>
      <c r="Q133" s="793"/>
      <c r="R133" s="782"/>
      <c r="S133" s="782"/>
      <c r="T133" s="782"/>
    </row>
    <row r="134" spans="1:20" ht="10.35" customHeight="1">
      <c r="A134" s="896"/>
      <c r="B134" s="896"/>
      <c r="C134" s="794"/>
      <c r="D134" s="788"/>
      <c r="E134" s="782"/>
      <c r="F134" s="484" t="s">
        <v>6342</v>
      </c>
      <c r="G134" s="484" t="s">
        <v>6367</v>
      </c>
      <c r="H134" s="788"/>
      <c r="I134" s="788"/>
      <c r="J134" s="788"/>
      <c r="K134" s="788"/>
      <c r="L134" s="788"/>
      <c r="M134" s="788"/>
      <c r="N134" s="782"/>
      <c r="O134" s="788"/>
      <c r="P134" s="788"/>
      <c r="Q134" s="793"/>
      <c r="R134" s="782"/>
      <c r="S134" s="782"/>
      <c r="T134" s="782"/>
    </row>
    <row r="135" spans="1:20" ht="10.35" customHeight="1">
      <c r="A135" s="896"/>
      <c r="B135" s="896"/>
      <c r="C135" s="794"/>
      <c r="D135" s="788"/>
      <c r="E135" s="782"/>
      <c r="F135" s="484" t="s">
        <v>6343</v>
      </c>
      <c r="G135" s="484" t="s">
        <v>6368</v>
      </c>
      <c r="H135" s="788"/>
      <c r="I135" s="788"/>
      <c r="J135" s="788"/>
      <c r="K135" s="788"/>
      <c r="L135" s="788"/>
      <c r="M135" s="788"/>
      <c r="N135" s="782"/>
      <c r="O135" s="788"/>
      <c r="P135" s="788"/>
      <c r="Q135" s="793"/>
      <c r="R135" s="782"/>
      <c r="S135" s="782"/>
      <c r="T135" s="782"/>
    </row>
    <row r="136" spans="1:20" ht="10.35" customHeight="1">
      <c r="A136" s="896"/>
      <c r="B136" s="896"/>
      <c r="C136" s="794"/>
      <c r="D136" s="788"/>
      <c r="E136" s="782"/>
      <c r="F136" s="484" t="s">
        <v>6344</v>
      </c>
      <c r="G136" s="484" t="s">
        <v>6369</v>
      </c>
      <c r="H136" s="788"/>
      <c r="I136" s="788"/>
      <c r="J136" s="788"/>
      <c r="K136" s="788"/>
      <c r="L136" s="788"/>
      <c r="M136" s="788"/>
      <c r="N136" s="782"/>
      <c r="O136" s="788"/>
      <c r="P136" s="788"/>
      <c r="Q136" s="793"/>
      <c r="R136" s="782"/>
      <c r="S136" s="782"/>
      <c r="T136" s="782"/>
    </row>
    <row r="137" spans="1:20" ht="10.35" customHeight="1">
      <c r="A137" s="896"/>
      <c r="B137" s="896"/>
      <c r="C137" s="794"/>
      <c r="D137" s="788"/>
      <c r="E137" s="782"/>
      <c r="F137" s="484" t="s">
        <v>6345</v>
      </c>
      <c r="G137" s="484" t="s">
        <v>6370</v>
      </c>
      <c r="H137" s="788"/>
      <c r="I137" s="788"/>
      <c r="J137" s="788"/>
      <c r="K137" s="788"/>
      <c r="L137" s="788"/>
      <c r="M137" s="788"/>
      <c r="N137" s="782"/>
      <c r="O137" s="788"/>
      <c r="P137" s="788"/>
      <c r="Q137" s="793"/>
      <c r="R137" s="782"/>
      <c r="S137" s="782"/>
      <c r="T137" s="782"/>
    </row>
    <row r="138" spans="1:20" ht="10.35" customHeight="1">
      <c r="A138" s="896"/>
      <c r="B138" s="896"/>
      <c r="C138" s="794"/>
      <c r="D138" s="788"/>
      <c r="E138" s="782"/>
      <c r="F138" s="484" t="s">
        <v>6346</v>
      </c>
      <c r="G138" s="484" t="s">
        <v>6371</v>
      </c>
      <c r="H138" s="788"/>
      <c r="I138" s="788"/>
      <c r="J138" s="788"/>
      <c r="K138" s="788"/>
      <c r="L138" s="788"/>
      <c r="M138" s="788"/>
      <c r="N138" s="782"/>
      <c r="O138" s="788"/>
      <c r="P138" s="788"/>
      <c r="Q138" s="793"/>
      <c r="R138" s="782"/>
      <c r="S138" s="782"/>
      <c r="T138" s="782"/>
    </row>
    <row r="139" spans="1:20" ht="10.35" customHeight="1">
      <c r="A139" s="896"/>
      <c r="B139" s="896"/>
      <c r="C139" s="794"/>
      <c r="D139" s="788"/>
      <c r="E139" s="782"/>
      <c r="F139" s="484" t="s">
        <v>6347</v>
      </c>
      <c r="G139" s="484" t="s">
        <v>6372</v>
      </c>
      <c r="H139" s="788"/>
      <c r="I139" s="788"/>
      <c r="J139" s="788"/>
      <c r="K139" s="788"/>
      <c r="L139" s="788"/>
      <c r="M139" s="788"/>
      <c r="N139" s="782"/>
      <c r="O139" s="788"/>
      <c r="P139" s="788"/>
      <c r="Q139" s="793"/>
      <c r="R139" s="782"/>
      <c r="S139" s="782"/>
      <c r="T139" s="782"/>
    </row>
    <row r="140" spans="1:20" ht="10.35" customHeight="1">
      <c r="A140" s="896"/>
      <c r="B140" s="896"/>
      <c r="C140" s="794"/>
      <c r="D140" s="788"/>
      <c r="E140" s="782"/>
      <c r="F140" s="484" t="s">
        <v>6348</v>
      </c>
      <c r="G140" s="484" t="s">
        <v>6373</v>
      </c>
      <c r="H140" s="788"/>
      <c r="I140" s="788"/>
      <c r="J140" s="788"/>
      <c r="K140" s="788"/>
      <c r="L140" s="788"/>
      <c r="M140" s="788"/>
      <c r="N140" s="782"/>
      <c r="O140" s="788"/>
      <c r="P140" s="788"/>
      <c r="Q140" s="793"/>
      <c r="R140" s="782"/>
      <c r="S140" s="782"/>
      <c r="T140" s="782"/>
    </row>
    <row r="141" spans="1:20" ht="10.35" customHeight="1">
      <c r="A141" s="896"/>
      <c r="B141" s="896"/>
      <c r="C141" s="794"/>
      <c r="D141" s="788"/>
      <c r="E141" s="782"/>
      <c r="F141" s="484" t="s">
        <v>6349</v>
      </c>
      <c r="G141" s="484" t="s">
        <v>6374</v>
      </c>
      <c r="H141" s="788"/>
      <c r="I141" s="788"/>
      <c r="J141" s="788"/>
      <c r="K141" s="788"/>
      <c r="L141" s="788"/>
      <c r="M141" s="788"/>
      <c r="N141" s="782"/>
      <c r="O141" s="788"/>
      <c r="P141" s="788"/>
      <c r="Q141" s="793"/>
      <c r="R141" s="782"/>
      <c r="S141" s="782"/>
      <c r="T141" s="782"/>
    </row>
    <row r="142" spans="1:20" ht="10.35" customHeight="1">
      <c r="A142" s="896"/>
      <c r="B142" s="896"/>
      <c r="C142" s="794"/>
      <c r="D142" s="788"/>
      <c r="E142" s="782"/>
      <c r="F142" s="484" t="s">
        <v>6350</v>
      </c>
      <c r="G142" s="484" t="s">
        <v>6375</v>
      </c>
      <c r="H142" s="788"/>
      <c r="I142" s="788"/>
      <c r="J142" s="788"/>
      <c r="K142" s="788"/>
      <c r="L142" s="788"/>
      <c r="M142" s="788"/>
      <c r="N142" s="782"/>
      <c r="O142" s="788"/>
      <c r="P142" s="788"/>
      <c r="Q142" s="793"/>
      <c r="R142" s="782"/>
      <c r="S142" s="782"/>
      <c r="T142" s="782"/>
    </row>
    <row r="143" spans="1:20" ht="10.35" customHeight="1">
      <c r="A143" s="896"/>
      <c r="B143" s="896"/>
      <c r="C143" s="794"/>
      <c r="D143" s="788"/>
      <c r="E143" s="782"/>
      <c r="F143" s="484" t="s">
        <v>6351</v>
      </c>
      <c r="G143" s="484" t="s">
        <v>6376</v>
      </c>
      <c r="H143" s="788"/>
      <c r="I143" s="788"/>
      <c r="J143" s="788"/>
      <c r="K143" s="788"/>
      <c r="L143" s="788"/>
      <c r="M143" s="788"/>
      <c r="N143" s="782"/>
      <c r="O143" s="788"/>
      <c r="P143" s="788"/>
      <c r="Q143" s="793"/>
      <c r="R143" s="782"/>
      <c r="S143" s="782"/>
      <c r="T143" s="782"/>
    </row>
    <row r="144" spans="1:20" ht="10.35" customHeight="1">
      <c r="A144" s="896"/>
      <c r="B144" s="896"/>
      <c r="C144" s="794"/>
      <c r="D144" s="788"/>
      <c r="E144" s="782"/>
      <c r="F144" s="484" t="s">
        <v>6352</v>
      </c>
      <c r="G144" s="484" t="s">
        <v>6377</v>
      </c>
      <c r="H144" s="788"/>
      <c r="I144" s="788"/>
      <c r="J144" s="788"/>
      <c r="K144" s="788"/>
      <c r="L144" s="788"/>
      <c r="M144" s="788"/>
      <c r="N144" s="782"/>
      <c r="O144" s="788"/>
      <c r="P144" s="788"/>
      <c r="Q144" s="793"/>
      <c r="R144" s="782"/>
      <c r="S144" s="782"/>
      <c r="T144" s="782"/>
    </row>
    <row r="145" spans="1:20" ht="10.35" customHeight="1">
      <c r="A145" s="896"/>
      <c r="B145" s="896"/>
      <c r="C145" s="794"/>
      <c r="D145" s="788"/>
      <c r="E145" s="782"/>
      <c r="F145" s="484" t="s">
        <v>6353</v>
      </c>
      <c r="G145" s="484" t="s">
        <v>6378</v>
      </c>
      <c r="H145" s="788"/>
      <c r="I145" s="788"/>
      <c r="J145" s="788"/>
      <c r="K145" s="788"/>
      <c r="L145" s="788"/>
      <c r="M145" s="788"/>
      <c r="N145" s="782"/>
      <c r="O145" s="788"/>
      <c r="P145" s="788"/>
      <c r="Q145" s="793"/>
      <c r="R145" s="782"/>
      <c r="S145" s="782"/>
      <c r="T145" s="782"/>
    </row>
    <row r="146" spans="1:20" ht="64.5" customHeight="1">
      <c r="A146" s="896"/>
      <c r="B146" s="896"/>
      <c r="C146" s="794"/>
      <c r="D146" s="789"/>
      <c r="E146" s="783"/>
      <c r="F146" s="484" t="s">
        <v>7765</v>
      </c>
      <c r="G146" s="484" t="s">
        <v>7767</v>
      </c>
      <c r="H146" s="789"/>
      <c r="I146" s="789"/>
      <c r="J146" s="789"/>
      <c r="K146" s="789"/>
      <c r="L146" s="789"/>
      <c r="M146" s="789"/>
      <c r="N146" s="783"/>
      <c r="O146" s="789"/>
      <c r="P146" s="789"/>
      <c r="Q146" s="793"/>
      <c r="R146" s="783"/>
      <c r="S146" s="783"/>
      <c r="T146" s="783"/>
    </row>
    <row r="147" spans="1:20">
      <c r="A147" s="285" t="s">
        <v>1274</v>
      </c>
      <c r="B147" s="284"/>
      <c r="C147" s="281"/>
      <c r="D147" s="282"/>
      <c r="E147" s="576"/>
      <c r="F147" s="282"/>
      <c r="G147" s="282"/>
      <c r="H147" s="282"/>
      <c r="I147" s="282"/>
      <c r="J147" s="282"/>
      <c r="K147" s="282"/>
      <c r="L147" s="282"/>
      <c r="M147" s="282"/>
      <c r="N147" s="282"/>
      <c r="O147" s="282"/>
      <c r="P147" s="282"/>
      <c r="Q147" s="282"/>
      <c r="R147" s="282"/>
      <c r="S147" s="282"/>
      <c r="T147" s="425"/>
    </row>
  </sheetData>
  <sortState xmlns:xlrd2="http://schemas.microsoft.com/office/spreadsheetml/2017/richdata2" ref="A75:T121">
    <sortCondition ref="A75:A121"/>
  </sortState>
  <mergeCells count="130">
    <mergeCell ref="Q89:Q91"/>
    <mergeCell ref="R89:R91"/>
    <mergeCell ref="S89:S91"/>
    <mergeCell ref="T89:T91"/>
    <mergeCell ref="L89:L91"/>
    <mergeCell ref="M89:M91"/>
    <mergeCell ref="N89:N91"/>
    <mergeCell ref="O89:O91"/>
    <mergeCell ref="P89:P91"/>
    <mergeCell ref="E89:E91"/>
    <mergeCell ref="H89:H91"/>
    <mergeCell ref="I89:I91"/>
    <mergeCell ref="J89:J91"/>
    <mergeCell ref="K89:K91"/>
    <mergeCell ref="A89:A91"/>
    <mergeCell ref="B89:B91"/>
    <mergeCell ref="C89:C91"/>
    <mergeCell ref="D89:D91"/>
    <mergeCell ref="T92:T94"/>
    <mergeCell ref="T95:T120"/>
    <mergeCell ref="A92:A94"/>
    <mergeCell ref="B92:B94"/>
    <mergeCell ref="C92:C94"/>
    <mergeCell ref="D92:D94"/>
    <mergeCell ref="E92:E94"/>
    <mergeCell ref="H92:H94"/>
    <mergeCell ref="I92:I94"/>
    <mergeCell ref="J92:J94"/>
    <mergeCell ref="K92:K94"/>
    <mergeCell ref="L92:L94"/>
    <mergeCell ref="M92:M94"/>
    <mergeCell ref="N92:N94"/>
    <mergeCell ref="O92:O94"/>
    <mergeCell ref="P92:P94"/>
    <mergeCell ref="P95:P120"/>
    <mergeCell ref="Q95:Q120"/>
    <mergeCell ref="R95:R120"/>
    <mergeCell ref="M95:M120"/>
    <mergeCell ref="N95:N120"/>
    <mergeCell ref="O95:O120"/>
    <mergeCell ref="H95:H120"/>
    <mergeCell ref="I95:I120"/>
    <mergeCell ref="Q92:Q94"/>
    <mergeCell ref="A95:A120"/>
    <mergeCell ref="B95:B120"/>
    <mergeCell ref="C95:C120"/>
    <mergeCell ref="R92:R94"/>
    <mergeCell ref="S92:S94"/>
    <mergeCell ref="Q121:Q146"/>
    <mergeCell ref="R121:R146"/>
    <mergeCell ref="S121:S146"/>
    <mergeCell ref="A121:A146"/>
    <mergeCell ref="B121:B146"/>
    <mergeCell ref="C121:C146"/>
    <mergeCell ref="D121:D146"/>
    <mergeCell ref="S95:S120"/>
    <mergeCell ref="K95:K120"/>
    <mergeCell ref="L95:L120"/>
    <mergeCell ref="T121:T146"/>
    <mergeCell ref="L121:L146"/>
    <mergeCell ref="M121:M146"/>
    <mergeCell ref="N121:N146"/>
    <mergeCell ref="O121:O146"/>
    <mergeCell ref="P121:P146"/>
    <mergeCell ref="E121:E146"/>
    <mergeCell ref="H121:H146"/>
    <mergeCell ref="I121:I146"/>
    <mergeCell ref="J121:J146"/>
    <mergeCell ref="K121:K146"/>
    <mergeCell ref="A8:A59"/>
    <mergeCell ref="B8:B59"/>
    <mergeCell ref="D8:D59"/>
    <mergeCell ref="E8:E59"/>
    <mergeCell ref="H8:H59"/>
    <mergeCell ref="C8:C59"/>
    <mergeCell ref="S8:S59"/>
    <mergeCell ref="L8:L59"/>
    <mergeCell ref="M8:M59"/>
    <mergeCell ref="N8:N59"/>
    <mergeCell ref="I8:I59"/>
    <mergeCell ref="J8:J59"/>
    <mergeCell ref="K8:K59"/>
    <mergeCell ref="O71:O73"/>
    <mergeCell ref="E71:E73"/>
    <mergeCell ref="H71:H73"/>
    <mergeCell ref="I71:I73"/>
    <mergeCell ref="J71:J73"/>
    <mergeCell ref="O62:O70"/>
    <mergeCell ref="E95:E120"/>
    <mergeCell ref="D95:D120"/>
    <mergeCell ref="T8:T59"/>
    <mergeCell ref="O8:O59"/>
    <mergeCell ref="P8:P59"/>
    <mergeCell ref="Q8:Q59"/>
    <mergeCell ref="R8:R59"/>
    <mergeCell ref="T71:T73"/>
    <mergeCell ref="S71:S73"/>
    <mergeCell ref="P62:P70"/>
    <mergeCell ref="P71:P73"/>
    <mergeCell ref="Q71:Q73"/>
    <mergeCell ref="R71:R73"/>
    <mergeCell ref="Q62:Q70"/>
    <mergeCell ref="R62:R70"/>
    <mergeCell ref="S62:S70"/>
    <mergeCell ref="T62:T70"/>
    <mergeCell ref="J95:J120"/>
    <mergeCell ref="L3:M3"/>
    <mergeCell ref="Q4:S4"/>
    <mergeCell ref="H3:K3"/>
    <mergeCell ref="H4:K4"/>
    <mergeCell ref="A71:A73"/>
    <mergeCell ref="L71:L73"/>
    <mergeCell ref="B71:B73"/>
    <mergeCell ref="D71:D73"/>
    <mergeCell ref="A62:A70"/>
    <mergeCell ref="B62:B70"/>
    <mergeCell ref="D62:D70"/>
    <mergeCell ref="E62:E70"/>
    <mergeCell ref="L62:L70"/>
    <mergeCell ref="M71:M73"/>
    <mergeCell ref="N71:N73"/>
    <mergeCell ref="M62:M70"/>
    <mergeCell ref="N62:N70"/>
    <mergeCell ref="K71:K73"/>
    <mergeCell ref="H62:H70"/>
    <mergeCell ref="I62:I70"/>
    <mergeCell ref="J62:J70"/>
    <mergeCell ref="K62:K70"/>
    <mergeCell ref="C62:C70"/>
    <mergeCell ref="C71:C73"/>
  </mergeCells>
  <phoneticPr fontId="105" type="noConversion"/>
  <pageMargins left="0.23622047244094491" right="0.23622047244094491" top="0.74803149606299213" bottom="0.74803149606299213" header="0.31496062992125984" footer="0.31496062992125984"/>
  <pageSetup paperSize="8" scale="48"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D8806A8C-77F8-4E86-A367-3CE16F30B686}">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BE98908F-5EF4-4D17-ADBA-1DFF33AD2ADA}">
            <xm:f>'\\IC.Green.Net\IC_User_DFS\Users\deel1\Desktop\[Maternity Services Data Set Technical Output Specification.xlsm]MAT101Booking'!#REF!=yes</xm:f>
            <x14:dxf>
              <fill>
                <patternFill>
                  <bgColor indexed="43"/>
                </patternFill>
              </fill>
            </x14:dxf>
          </x14:cfRule>
          <xm:sqref>P75</xm:sqref>
        </x14:conditionalFormatting>
        <x14:conditionalFormatting xmlns:xm="http://schemas.microsoft.com/office/excel/2006/main">
          <x14:cfRule type="expression" priority="3" stopIfTrue="1" id="{FF212F74-F2F0-4FF2-A4F9-C47FA0E55FE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0151163A-86B8-4248-8C8B-D02B2261D381}">
            <xm:f>'\\IC.Green.Net\IC_User_DFS\Users\deel1\Desktop\[Maternity Services Data Set Technical Output Specification.xlsm]MAT101Booking'!#REF!=yes</xm:f>
            <x14:dxf>
              <fill>
                <patternFill>
                  <bgColor indexed="43"/>
                </patternFill>
              </fill>
            </x14:dxf>
          </x14:cfRule>
          <xm:sqref>P76</xm:sqref>
        </x14:conditionalFormatting>
        <x14:conditionalFormatting xmlns:xm="http://schemas.microsoft.com/office/excel/2006/main">
          <x14:cfRule type="expression" priority="1" stopIfTrue="1" id="{82D80DF8-078E-4046-92D2-DEC5A472C4A3}">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CA1F607A-C1DD-440C-8765-8D980E1F971A}">
            <xm:f>'\\IC.Green.Net\IC_User_DFS\Users\deel1\Desktop\[Maternity Services Data Set Technical Output Specification.xlsm]MAT101Booking'!#REF!=yes</xm:f>
            <x14:dxf>
              <fill>
                <patternFill>
                  <bgColor indexed="43"/>
                </patternFill>
              </fill>
            </x14:dxf>
          </x14:cfRule>
          <xm:sqref>P74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7">
    <pageSetUpPr fitToPage="1"/>
  </sheetPr>
  <dimension ref="A1:T105"/>
  <sheetViews>
    <sheetView zoomScaleNormal="100" workbookViewId="0">
      <selection activeCell="O7" sqref="O7"/>
    </sheetView>
  </sheetViews>
  <sheetFormatPr defaultRowHeight="13.2"/>
  <cols>
    <col min="1" max="1" width="9.21875" customWidth="1"/>
    <col min="2" max="3" width="17.5546875"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1" customWidth="1"/>
    <col min="13" max="13" width="29.21875" customWidth="1"/>
    <col min="14" max="14" width="14.21875" style="7" customWidth="1"/>
    <col min="15" max="15" width="102" customWidth="1"/>
    <col min="16" max="16" width="43.7773437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0.199999999999999">
      <c r="A2" s="280" t="s">
        <v>671</v>
      </c>
      <c r="B2" s="276"/>
      <c r="C2" s="272"/>
      <c r="D2" s="269"/>
      <c r="E2" s="570"/>
      <c r="F2" s="269"/>
      <c r="G2" s="269"/>
      <c r="H2" s="269"/>
      <c r="I2" s="269"/>
      <c r="J2" s="269"/>
      <c r="K2" s="269"/>
      <c r="L2" s="269"/>
      <c r="M2" s="269"/>
      <c r="N2" s="269"/>
      <c r="O2" s="270"/>
      <c r="P2" s="269"/>
      <c r="Q2" s="269"/>
      <c r="R2" s="269"/>
      <c r="S2" s="269"/>
      <c r="T2" s="271"/>
    </row>
    <row r="3" spans="1:20" ht="85.5" customHeight="1">
      <c r="A3" s="264" t="s">
        <v>672</v>
      </c>
      <c r="B3" s="264"/>
      <c r="C3" s="264"/>
      <c r="D3" s="267"/>
      <c r="E3" s="581"/>
      <c r="F3" s="248"/>
      <c r="G3" s="249"/>
      <c r="H3" s="748" t="s">
        <v>7933</v>
      </c>
      <c r="I3" s="749"/>
      <c r="J3" s="749"/>
      <c r="K3" s="750"/>
      <c r="L3" s="748" t="s">
        <v>3836</v>
      </c>
      <c r="M3" s="749"/>
      <c r="N3" s="618" t="s">
        <v>8106</v>
      </c>
      <c r="O3" s="250" t="s">
        <v>8206</v>
      </c>
      <c r="P3" s="251"/>
      <c r="Q3" s="251"/>
      <c r="R3" s="251"/>
      <c r="S3" s="251"/>
      <c r="T3" s="252"/>
    </row>
    <row r="4" spans="1:20" ht="70.5" customHeight="1">
      <c r="A4" s="230" t="s">
        <v>86</v>
      </c>
      <c r="B4" s="229" t="s">
        <v>3768</v>
      </c>
      <c r="C4" s="229" t="s">
        <v>5612</v>
      </c>
      <c r="D4" s="229" t="s">
        <v>59</v>
      </c>
      <c r="E4" s="234" t="s">
        <v>60</v>
      </c>
      <c r="F4" s="234" t="s">
        <v>61</v>
      </c>
      <c r="G4" s="229" t="s">
        <v>62</v>
      </c>
      <c r="H4" s="751" t="s">
        <v>3101</v>
      </c>
      <c r="I4" s="752"/>
      <c r="J4" s="752"/>
      <c r="K4" s="753"/>
      <c r="L4" s="235" t="s">
        <v>97</v>
      </c>
      <c r="M4" s="229" t="s">
        <v>63</v>
      </c>
      <c r="N4" s="231" t="s">
        <v>6421</v>
      </c>
      <c r="O4" s="229" t="s">
        <v>98</v>
      </c>
      <c r="P4" s="229" t="s">
        <v>1877</v>
      </c>
      <c r="Q4" s="751" t="s">
        <v>1878</v>
      </c>
      <c r="R4" s="752"/>
      <c r="S4" s="753"/>
      <c r="T4" s="229" t="s">
        <v>1879</v>
      </c>
    </row>
    <row r="5" spans="1:20" ht="41.25" customHeight="1">
      <c r="A5" s="229"/>
      <c r="B5" s="229"/>
      <c r="C5" s="229"/>
      <c r="D5" s="229"/>
      <c r="E5" s="234"/>
      <c r="F5" s="229"/>
      <c r="G5" s="229"/>
      <c r="H5" s="234" t="s">
        <v>90</v>
      </c>
      <c r="I5" s="234" t="s">
        <v>91</v>
      </c>
      <c r="J5" s="234" t="s">
        <v>92</v>
      </c>
      <c r="K5" s="234" t="s">
        <v>93</v>
      </c>
      <c r="L5" s="234"/>
      <c r="M5" s="229"/>
      <c r="N5" s="231"/>
      <c r="O5" s="229"/>
      <c r="P5" s="229" t="s">
        <v>1880</v>
      </c>
      <c r="Q5" s="229" t="s">
        <v>1881</v>
      </c>
      <c r="R5" s="229" t="s">
        <v>1882</v>
      </c>
      <c r="S5" s="229" t="s">
        <v>7661</v>
      </c>
      <c r="T5" s="229"/>
    </row>
    <row r="6" spans="1:20" s="8" customFormat="1" ht="86.25" customHeight="1">
      <c r="A6" s="16" t="s">
        <v>1605</v>
      </c>
      <c r="B6" s="16" t="s">
        <v>66</v>
      </c>
      <c r="C6" s="16" t="s">
        <v>4243</v>
      </c>
      <c r="D6" s="9" t="s">
        <v>3964</v>
      </c>
      <c r="E6" s="51" t="s">
        <v>68</v>
      </c>
      <c r="F6" s="60"/>
      <c r="G6" s="60"/>
      <c r="H6" s="51" t="s">
        <v>101</v>
      </c>
      <c r="I6" s="51" t="s">
        <v>101</v>
      </c>
      <c r="J6" s="51" t="s">
        <v>52</v>
      </c>
      <c r="K6" s="60" t="s">
        <v>5614</v>
      </c>
      <c r="L6" s="9" t="s">
        <v>1395</v>
      </c>
      <c r="M6" s="9" t="s">
        <v>7453</v>
      </c>
      <c r="N6" s="39" t="s">
        <v>38</v>
      </c>
      <c r="O6" s="66" t="s">
        <v>6434</v>
      </c>
      <c r="P6" s="81"/>
      <c r="Q6" s="39" t="s">
        <v>128</v>
      </c>
      <c r="R6" s="111" t="s">
        <v>128</v>
      </c>
      <c r="S6" s="111" t="s">
        <v>128</v>
      </c>
      <c r="T6" s="111" t="s">
        <v>3971</v>
      </c>
    </row>
    <row r="7" spans="1:20" s="8" customFormat="1" ht="10.199999999999999">
      <c r="A7" s="756" t="s">
        <v>1606</v>
      </c>
      <c r="B7" s="756" t="s">
        <v>673</v>
      </c>
      <c r="C7" s="756" t="s">
        <v>4270</v>
      </c>
      <c r="D7" s="759" t="s">
        <v>674</v>
      </c>
      <c r="E7" s="762" t="s">
        <v>26</v>
      </c>
      <c r="F7" s="51" t="s">
        <v>496</v>
      </c>
      <c r="G7" s="60" t="s">
        <v>497</v>
      </c>
      <c r="H7" s="762" t="s">
        <v>101</v>
      </c>
      <c r="I7" s="762" t="s">
        <v>101</v>
      </c>
      <c r="J7" s="762" t="s">
        <v>107</v>
      </c>
      <c r="K7" s="759" t="s">
        <v>5614</v>
      </c>
      <c r="L7" s="768" t="s">
        <v>1399</v>
      </c>
      <c r="M7" s="768" t="s">
        <v>7460</v>
      </c>
      <c r="N7" s="762" t="s">
        <v>38</v>
      </c>
      <c r="O7" s="759" t="s">
        <v>6109</v>
      </c>
      <c r="P7" s="778"/>
      <c r="Q7" s="774" t="s">
        <v>128</v>
      </c>
      <c r="R7" s="774" t="s">
        <v>128</v>
      </c>
      <c r="S7" s="774" t="s">
        <v>128</v>
      </c>
      <c r="T7" s="774" t="s">
        <v>3971</v>
      </c>
    </row>
    <row r="8" spans="1:20" s="8" customFormat="1" ht="10.199999999999999">
      <c r="A8" s="758" t="e">
        <v>#N/A</v>
      </c>
      <c r="B8" s="758" t="e">
        <v>#N/A</v>
      </c>
      <c r="C8" s="758"/>
      <c r="D8" s="760" t="e">
        <v>#N/A</v>
      </c>
      <c r="E8" s="763" t="e">
        <v>#N/A</v>
      </c>
      <c r="F8" s="51" t="s">
        <v>499</v>
      </c>
      <c r="G8" s="60" t="s">
        <v>500</v>
      </c>
      <c r="H8" s="763" t="e">
        <v>#N/A</v>
      </c>
      <c r="I8" s="763" t="e">
        <v>#N/A</v>
      </c>
      <c r="J8" s="763" t="e">
        <v>#N/A</v>
      </c>
      <c r="K8" s="760" t="e">
        <v>#N/A</v>
      </c>
      <c r="L8" s="769"/>
      <c r="M8" s="769"/>
      <c r="N8" s="763"/>
      <c r="O8" s="760"/>
      <c r="P8" s="778"/>
      <c r="Q8" s="774"/>
      <c r="R8" s="774"/>
      <c r="S8" s="774"/>
      <c r="T8" s="774"/>
    </row>
    <row r="9" spans="1:20" s="8" customFormat="1" ht="10.199999999999999">
      <c r="A9" s="758" t="e">
        <v>#N/A</v>
      </c>
      <c r="B9" s="758" t="e">
        <v>#N/A</v>
      </c>
      <c r="C9" s="758"/>
      <c r="D9" s="760" t="e">
        <v>#N/A</v>
      </c>
      <c r="E9" s="763" t="e">
        <v>#N/A</v>
      </c>
      <c r="F9" s="51" t="s">
        <v>501</v>
      </c>
      <c r="G9" s="60" t="s">
        <v>502</v>
      </c>
      <c r="H9" s="763" t="e">
        <v>#N/A</v>
      </c>
      <c r="I9" s="763" t="e">
        <v>#N/A</v>
      </c>
      <c r="J9" s="763" t="e">
        <v>#N/A</v>
      </c>
      <c r="K9" s="760" t="e">
        <v>#N/A</v>
      </c>
      <c r="L9" s="769"/>
      <c r="M9" s="769"/>
      <c r="N9" s="763"/>
      <c r="O9" s="760"/>
      <c r="P9" s="778"/>
      <c r="Q9" s="774"/>
      <c r="R9" s="774"/>
      <c r="S9" s="774"/>
      <c r="T9" s="774"/>
    </row>
    <row r="10" spans="1:20" s="8" customFormat="1" ht="10.199999999999999">
      <c r="A10" s="758" t="e">
        <v>#N/A</v>
      </c>
      <c r="B10" s="758" t="e">
        <v>#N/A</v>
      </c>
      <c r="C10" s="758"/>
      <c r="D10" s="760" t="e">
        <v>#N/A</v>
      </c>
      <c r="E10" s="763" t="e">
        <v>#N/A</v>
      </c>
      <c r="F10" s="51" t="s">
        <v>503</v>
      </c>
      <c r="G10" s="60" t="s">
        <v>504</v>
      </c>
      <c r="H10" s="763" t="e">
        <v>#N/A</v>
      </c>
      <c r="I10" s="763" t="e">
        <v>#N/A</v>
      </c>
      <c r="J10" s="763" t="e">
        <v>#N/A</v>
      </c>
      <c r="K10" s="760" t="e">
        <v>#N/A</v>
      </c>
      <c r="L10" s="769"/>
      <c r="M10" s="769"/>
      <c r="N10" s="763"/>
      <c r="O10" s="760"/>
      <c r="P10" s="778"/>
      <c r="Q10" s="774"/>
      <c r="R10" s="774"/>
      <c r="S10" s="774"/>
      <c r="T10" s="774"/>
    </row>
    <row r="11" spans="1:20" s="8" customFormat="1" ht="10.199999999999999">
      <c r="A11" s="758" t="e">
        <v>#N/A</v>
      </c>
      <c r="B11" s="758" t="e">
        <v>#N/A</v>
      </c>
      <c r="C11" s="758"/>
      <c r="D11" s="760" t="e">
        <v>#N/A</v>
      </c>
      <c r="E11" s="763" t="e">
        <v>#N/A</v>
      </c>
      <c r="F11" s="51" t="s">
        <v>505</v>
      </c>
      <c r="G11" s="60" t="s">
        <v>506</v>
      </c>
      <c r="H11" s="763" t="e">
        <v>#N/A</v>
      </c>
      <c r="I11" s="763" t="e">
        <v>#N/A</v>
      </c>
      <c r="J11" s="763" t="e">
        <v>#N/A</v>
      </c>
      <c r="K11" s="760" t="e">
        <v>#N/A</v>
      </c>
      <c r="L11" s="769"/>
      <c r="M11" s="769"/>
      <c r="N11" s="763"/>
      <c r="O11" s="760"/>
      <c r="P11" s="778"/>
      <c r="Q11" s="774"/>
      <c r="R11" s="774"/>
      <c r="S11" s="774"/>
      <c r="T11" s="774"/>
    </row>
    <row r="12" spans="1:20" s="8" customFormat="1" ht="10.199999999999999">
      <c r="A12" s="758" t="e">
        <v>#N/A</v>
      </c>
      <c r="B12" s="758" t="e">
        <v>#N/A</v>
      </c>
      <c r="C12" s="758"/>
      <c r="D12" s="760" t="e">
        <v>#N/A</v>
      </c>
      <c r="E12" s="763" t="e">
        <v>#N/A</v>
      </c>
      <c r="F12" s="51" t="s">
        <v>507</v>
      </c>
      <c r="G12" s="60" t="s">
        <v>508</v>
      </c>
      <c r="H12" s="763" t="e">
        <v>#N/A</v>
      </c>
      <c r="I12" s="763" t="e">
        <v>#N/A</v>
      </c>
      <c r="J12" s="763" t="e">
        <v>#N/A</v>
      </c>
      <c r="K12" s="760" t="e">
        <v>#N/A</v>
      </c>
      <c r="L12" s="769"/>
      <c r="M12" s="769"/>
      <c r="N12" s="763"/>
      <c r="O12" s="760"/>
      <c r="P12" s="778"/>
      <c r="Q12" s="774"/>
      <c r="R12" s="774"/>
      <c r="S12" s="774"/>
      <c r="T12" s="774"/>
    </row>
    <row r="13" spans="1:20" s="8" customFormat="1" ht="12.75" customHeight="1">
      <c r="A13" s="758" t="e">
        <v>#N/A</v>
      </c>
      <c r="B13" s="758" t="e">
        <v>#N/A</v>
      </c>
      <c r="C13" s="758"/>
      <c r="D13" s="760" t="e">
        <v>#N/A</v>
      </c>
      <c r="E13" s="763" t="e">
        <v>#N/A</v>
      </c>
      <c r="F13" s="51" t="s">
        <v>509</v>
      </c>
      <c r="G13" s="60" t="s">
        <v>510</v>
      </c>
      <c r="H13" s="763" t="e">
        <v>#N/A</v>
      </c>
      <c r="I13" s="763" t="e">
        <v>#N/A</v>
      </c>
      <c r="J13" s="763" t="e">
        <v>#N/A</v>
      </c>
      <c r="K13" s="760" t="e">
        <v>#N/A</v>
      </c>
      <c r="L13" s="769"/>
      <c r="M13" s="769"/>
      <c r="N13" s="763"/>
      <c r="O13" s="760"/>
      <c r="P13" s="778"/>
      <c r="Q13" s="774"/>
      <c r="R13" s="774"/>
      <c r="S13" s="774"/>
      <c r="T13" s="774"/>
    </row>
    <row r="14" spans="1:20" s="8" customFormat="1" ht="12.75" customHeight="1">
      <c r="A14" s="758" t="e">
        <v>#N/A</v>
      </c>
      <c r="B14" s="758" t="e">
        <v>#N/A</v>
      </c>
      <c r="C14" s="758"/>
      <c r="D14" s="760" t="e">
        <v>#N/A</v>
      </c>
      <c r="E14" s="763" t="e">
        <v>#N/A</v>
      </c>
      <c r="F14" s="51" t="s">
        <v>511</v>
      </c>
      <c r="G14" s="60" t="s">
        <v>512</v>
      </c>
      <c r="H14" s="763" t="e">
        <v>#N/A</v>
      </c>
      <c r="I14" s="763" t="e">
        <v>#N/A</v>
      </c>
      <c r="J14" s="763" t="e">
        <v>#N/A</v>
      </c>
      <c r="K14" s="760" t="e">
        <v>#N/A</v>
      </c>
      <c r="L14" s="769"/>
      <c r="M14" s="769"/>
      <c r="N14" s="763"/>
      <c r="O14" s="760"/>
      <c r="P14" s="778"/>
      <c r="Q14" s="774"/>
      <c r="R14" s="774"/>
      <c r="S14" s="774"/>
      <c r="T14" s="774"/>
    </row>
    <row r="15" spans="1:20" s="8" customFormat="1" ht="12.75" customHeight="1">
      <c r="A15" s="758" t="e">
        <v>#N/A</v>
      </c>
      <c r="B15" s="758" t="e">
        <v>#N/A</v>
      </c>
      <c r="C15" s="758"/>
      <c r="D15" s="760" t="e">
        <v>#N/A</v>
      </c>
      <c r="E15" s="763" t="e">
        <v>#N/A</v>
      </c>
      <c r="F15" s="51" t="s">
        <v>513</v>
      </c>
      <c r="G15" s="60" t="s">
        <v>514</v>
      </c>
      <c r="H15" s="763" t="e">
        <v>#N/A</v>
      </c>
      <c r="I15" s="763" t="e">
        <v>#N/A</v>
      </c>
      <c r="J15" s="763" t="e">
        <v>#N/A</v>
      </c>
      <c r="K15" s="760" t="e">
        <v>#N/A</v>
      </c>
      <c r="L15" s="769"/>
      <c r="M15" s="769"/>
      <c r="N15" s="763"/>
      <c r="O15" s="760"/>
      <c r="P15" s="778"/>
      <c r="Q15" s="774"/>
      <c r="R15" s="774"/>
      <c r="S15" s="774"/>
      <c r="T15" s="774"/>
    </row>
    <row r="16" spans="1:20" s="8" customFormat="1" ht="12.75" customHeight="1">
      <c r="A16" s="758" t="e">
        <v>#N/A</v>
      </c>
      <c r="B16" s="758" t="e">
        <v>#N/A</v>
      </c>
      <c r="C16" s="758"/>
      <c r="D16" s="760" t="e">
        <v>#N/A</v>
      </c>
      <c r="E16" s="763" t="e">
        <v>#N/A</v>
      </c>
      <c r="F16" s="51" t="s">
        <v>515</v>
      </c>
      <c r="G16" s="60" t="s">
        <v>516</v>
      </c>
      <c r="H16" s="763" t="e">
        <v>#N/A</v>
      </c>
      <c r="I16" s="763" t="e">
        <v>#N/A</v>
      </c>
      <c r="J16" s="763" t="e">
        <v>#N/A</v>
      </c>
      <c r="K16" s="760" t="e">
        <v>#N/A</v>
      </c>
      <c r="L16" s="769"/>
      <c r="M16" s="769"/>
      <c r="N16" s="763"/>
      <c r="O16" s="760"/>
      <c r="P16" s="778"/>
      <c r="Q16" s="774"/>
      <c r="R16" s="774"/>
      <c r="S16" s="774"/>
      <c r="T16" s="774"/>
    </row>
    <row r="17" spans="1:20" s="8" customFormat="1" ht="12.75" customHeight="1">
      <c r="A17" s="758" t="e">
        <v>#N/A</v>
      </c>
      <c r="B17" s="758" t="e">
        <v>#N/A</v>
      </c>
      <c r="C17" s="758"/>
      <c r="D17" s="760" t="e">
        <v>#N/A</v>
      </c>
      <c r="E17" s="763" t="e">
        <v>#N/A</v>
      </c>
      <c r="F17" s="51" t="s">
        <v>517</v>
      </c>
      <c r="G17" s="60" t="s">
        <v>518</v>
      </c>
      <c r="H17" s="763" t="e">
        <v>#N/A</v>
      </c>
      <c r="I17" s="763" t="e">
        <v>#N/A</v>
      </c>
      <c r="J17" s="763" t="e">
        <v>#N/A</v>
      </c>
      <c r="K17" s="760" t="e">
        <v>#N/A</v>
      </c>
      <c r="L17" s="769"/>
      <c r="M17" s="769"/>
      <c r="N17" s="763"/>
      <c r="O17" s="760"/>
      <c r="P17" s="778"/>
      <c r="Q17" s="774"/>
      <c r="R17" s="774"/>
      <c r="S17" s="774"/>
      <c r="T17" s="774"/>
    </row>
    <row r="18" spans="1:20" s="8" customFormat="1" ht="12.75" customHeight="1">
      <c r="A18" s="758" t="e">
        <v>#N/A</v>
      </c>
      <c r="B18" s="758" t="e">
        <v>#N/A</v>
      </c>
      <c r="C18" s="758"/>
      <c r="D18" s="760" t="e">
        <v>#N/A</v>
      </c>
      <c r="E18" s="763" t="e">
        <v>#N/A</v>
      </c>
      <c r="F18" s="51" t="s">
        <v>519</v>
      </c>
      <c r="G18" s="60" t="s">
        <v>520</v>
      </c>
      <c r="H18" s="763" t="e">
        <v>#N/A</v>
      </c>
      <c r="I18" s="763" t="e">
        <v>#N/A</v>
      </c>
      <c r="J18" s="763" t="e">
        <v>#N/A</v>
      </c>
      <c r="K18" s="760" t="e">
        <v>#N/A</v>
      </c>
      <c r="L18" s="769"/>
      <c r="M18" s="769"/>
      <c r="N18" s="763"/>
      <c r="O18" s="760"/>
      <c r="P18" s="778"/>
      <c r="Q18" s="774"/>
      <c r="R18" s="774"/>
      <c r="S18" s="774"/>
      <c r="T18" s="774"/>
    </row>
    <row r="19" spans="1:20" s="8" customFormat="1" ht="12.75" customHeight="1">
      <c r="A19" s="758" t="e">
        <v>#N/A</v>
      </c>
      <c r="B19" s="758" t="e">
        <v>#N/A</v>
      </c>
      <c r="C19" s="758"/>
      <c r="D19" s="760" t="e">
        <v>#N/A</v>
      </c>
      <c r="E19" s="763" t="e">
        <v>#N/A</v>
      </c>
      <c r="F19" s="51" t="s">
        <v>521</v>
      </c>
      <c r="G19" s="60" t="s">
        <v>522</v>
      </c>
      <c r="H19" s="763" t="e">
        <v>#N/A</v>
      </c>
      <c r="I19" s="763" t="e">
        <v>#N/A</v>
      </c>
      <c r="J19" s="763" t="e">
        <v>#N/A</v>
      </c>
      <c r="K19" s="760" t="e">
        <v>#N/A</v>
      </c>
      <c r="L19" s="769"/>
      <c r="M19" s="769"/>
      <c r="N19" s="763"/>
      <c r="O19" s="760"/>
      <c r="P19" s="778"/>
      <c r="Q19" s="774"/>
      <c r="R19" s="774"/>
      <c r="S19" s="774"/>
      <c r="T19" s="774"/>
    </row>
    <row r="20" spans="1:20" s="8" customFormat="1" ht="12.75" customHeight="1">
      <c r="A20" s="758" t="e">
        <v>#N/A</v>
      </c>
      <c r="B20" s="758" t="e">
        <v>#N/A</v>
      </c>
      <c r="C20" s="758"/>
      <c r="D20" s="760" t="e">
        <v>#N/A</v>
      </c>
      <c r="E20" s="763" t="e">
        <v>#N/A</v>
      </c>
      <c r="F20" s="51" t="s">
        <v>523</v>
      </c>
      <c r="G20" s="60" t="s">
        <v>524</v>
      </c>
      <c r="H20" s="763" t="e">
        <v>#N/A</v>
      </c>
      <c r="I20" s="763" t="e">
        <v>#N/A</v>
      </c>
      <c r="J20" s="763" t="e">
        <v>#N/A</v>
      </c>
      <c r="K20" s="760" t="e">
        <v>#N/A</v>
      </c>
      <c r="L20" s="769"/>
      <c r="M20" s="769"/>
      <c r="N20" s="763"/>
      <c r="O20" s="760"/>
      <c r="P20" s="778"/>
      <c r="Q20" s="774"/>
      <c r="R20" s="774"/>
      <c r="S20" s="774"/>
      <c r="T20" s="774"/>
    </row>
    <row r="21" spans="1:20" s="8" customFormat="1" ht="12.75" customHeight="1">
      <c r="A21" s="758" t="e">
        <v>#N/A</v>
      </c>
      <c r="B21" s="758" t="e">
        <v>#N/A</v>
      </c>
      <c r="C21" s="758"/>
      <c r="D21" s="760" t="e">
        <v>#N/A</v>
      </c>
      <c r="E21" s="763" t="e">
        <v>#N/A</v>
      </c>
      <c r="F21" s="51" t="s">
        <v>525</v>
      </c>
      <c r="G21" s="60" t="s">
        <v>526</v>
      </c>
      <c r="H21" s="763" t="e">
        <v>#N/A</v>
      </c>
      <c r="I21" s="763" t="e">
        <v>#N/A</v>
      </c>
      <c r="J21" s="763" t="e">
        <v>#N/A</v>
      </c>
      <c r="K21" s="760" t="e">
        <v>#N/A</v>
      </c>
      <c r="L21" s="769"/>
      <c r="M21" s="769"/>
      <c r="N21" s="763"/>
      <c r="O21" s="760"/>
      <c r="P21" s="778"/>
      <c r="Q21" s="774"/>
      <c r="R21" s="774"/>
      <c r="S21" s="774"/>
      <c r="T21" s="774"/>
    </row>
    <row r="22" spans="1:20" s="8" customFormat="1" ht="12.75" customHeight="1">
      <c r="A22" s="758" t="e">
        <v>#N/A</v>
      </c>
      <c r="B22" s="758" t="e">
        <v>#N/A</v>
      </c>
      <c r="C22" s="758"/>
      <c r="D22" s="760" t="e">
        <v>#N/A</v>
      </c>
      <c r="E22" s="763" t="e">
        <v>#N/A</v>
      </c>
      <c r="F22" s="51" t="s">
        <v>527</v>
      </c>
      <c r="G22" s="60" t="s">
        <v>528</v>
      </c>
      <c r="H22" s="763" t="e">
        <v>#N/A</v>
      </c>
      <c r="I22" s="763" t="e">
        <v>#N/A</v>
      </c>
      <c r="J22" s="763" t="e">
        <v>#N/A</v>
      </c>
      <c r="K22" s="760" t="e">
        <v>#N/A</v>
      </c>
      <c r="L22" s="769"/>
      <c r="M22" s="769"/>
      <c r="N22" s="763"/>
      <c r="O22" s="760"/>
      <c r="P22" s="778"/>
      <c r="Q22" s="774"/>
      <c r="R22" s="774"/>
      <c r="S22" s="774"/>
      <c r="T22" s="774"/>
    </row>
    <row r="23" spans="1:20" s="8" customFormat="1" ht="12.75" customHeight="1">
      <c r="A23" s="758" t="e">
        <v>#N/A</v>
      </c>
      <c r="B23" s="758" t="e">
        <v>#N/A</v>
      </c>
      <c r="C23" s="758"/>
      <c r="D23" s="760" t="e">
        <v>#N/A</v>
      </c>
      <c r="E23" s="763" t="e">
        <v>#N/A</v>
      </c>
      <c r="F23" s="51" t="s">
        <v>529</v>
      </c>
      <c r="G23" s="60" t="s">
        <v>530</v>
      </c>
      <c r="H23" s="763" t="e">
        <v>#N/A</v>
      </c>
      <c r="I23" s="763" t="e">
        <v>#N/A</v>
      </c>
      <c r="J23" s="763" t="e">
        <v>#N/A</v>
      </c>
      <c r="K23" s="760" t="e">
        <v>#N/A</v>
      </c>
      <c r="L23" s="769"/>
      <c r="M23" s="769"/>
      <c r="N23" s="763"/>
      <c r="O23" s="760"/>
      <c r="P23" s="778"/>
      <c r="Q23" s="774"/>
      <c r="R23" s="774"/>
      <c r="S23" s="774"/>
      <c r="T23" s="774"/>
    </row>
    <row r="24" spans="1:20" s="8" customFormat="1" ht="12.75" customHeight="1">
      <c r="A24" s="758" t="e">
        <v>#N/A</v>
      </c>
      <c r="B24" s="758" t="e">
        <v>#N/A</v>
      </c>
      <c r="C24" s="758"/>
      <c r="D24" s="760" t="e">
        <v>#N/A</v>
      </c>
      <c r="E24" s="763" t="e">
        <v>#N/A</v>
      </c>
      <c r="F24" s="51" t="s">
        <v>531</v>
      </c>
      <c r="G24" s="60" t="s">
        <v>532</v>
      </c>
      <c r="H24" s="763" t="e">
        <v>#N/A</v>
      </c>
      <c r="I24" s="763" t="e">
        <v>#N/A</v>
      </c>
      <c r="J24" s="763" t="e">
        <v>#N/A</v>
      </c>
      <c r="K24" s="760" t="e">
        <v>#N/A</v>
      </c>
      <c r="L24" s="769"/>
      <c r="M24" s="769"/>
      <c r="N24" s="763"/>
      <c r="O24" s="760"/>
      <c r="P24" s="778"/>
      <c r="Q24" s="774"/>
      <c r="R24" s="774"/>
      <c r="S24" s="774"/>
      <c r="T24" s="774"/>
    </row>
    <row r="25" spans="1:20" s="8" customFormat="1" ht="12.75" customHeight="1">
      <c r="A25" s="758" t="e">
        <v>#N/A</v>
      </c>
      <c r="B25" s="758" t="e">
        <v>#N/A</v>
      </c>
      <c r="C25" s="758"/>
      <c r="D25" s="760" t="e">
        <v>#N/A</v>
      </c>
      <c r="E25" s="763" t="e">
        <v>#N/A</v>
      </c>
      <c r="F25" s="51" t="s">
        <v>533</v>
      </c>
      <c r="G25" s="60" t="s">
        <v>534</v>
      </c>
      <c r="H25" s="763" t="e">
        <v>#N/A</v>
      </c>
      <c r="I25" s="763" t="e">
        <v>#N/A</v>
      </c>
      <c r="J25" s="763" t="e">
        <v>#N/A</v>
      </c>
      <c r="K25" s="760" t="e">
        <v>#N/A</v>
      </c>
      <c r="L25" s="769"/>
      <c r="M25" s="769"/>
      <c r="N25" s="763"/>
      <c r="O25" s="760"/>
      <c r="P25" s="778"/>
      <c r="Q25" s="774"/>
      <c r="R25" s="774"/>
      <c r="S25" s="774"/>
      <c r="T25" s="774"/>
    </row>
    <row r="26" spans="1:20" s="8" customFormat="1" ht="12.75" customHeight="1">
      <c r="A26" s="758" t="e">
        <v>#N/A</v>
      </c>
      <c r="B26" s="758" t="e">
        <v>#N/A</v>
      </c>
      <c r="C26" s="758"/>
      <c r="D26" s="760" t="e">
        <v>#N/A</v>
      </c>
      <c r="E26" s="763" t="e">
        <v>#N/A</v>
      </c>
      <c r="F26" s="51" t="s">
        <v>535</v>
      </c>
      <c r="G26" s="60" t="s">
        <v>536</v>
      </c>
      <c r="H26" s="763" t="e">
        <v>#N/A</v>
      </c>
      <c r="I26" s="763" t="e">
        <v>#N/A</v>
      </c>
      <c r="J26" s="763" t="e">
        <v>#N/A</v>
      </c>
      <c r="K26" s="760" t="e">
        <v>#N/A</v>
      </c>
      <c r="L26" s="769"/>
      <c r="M26" s="769"/>
      <c r="N26" s="763"/>
      <c r="O26" s="760"/>
      <c r="P26" s="778"/>
      <c r="Q26" s="774"/>
      <c r="R26" s="774"/>
      <c r="S26" s="774"/>
      <c r="T26" s="774"/>
    </row>
    <row r="27" spans="1:20" s="8" customFormat="1" ht="12.75" customHeight="1">
      <c r="A27" s="758" t="e">
        <v>#N/A</v>
      </c>
      <c r="B27" s="758" t="e">
        <v>#N/A</v>
      </c>
      <c r="C27" s="758"/>
      <c r="D27" s="760" t="e">
        <v>#N/A</v>
      </c>
      <c r="E27" s="763" t="e">
        <v>#N/A</v>
      </c>
      <c r="F27" s="51" t="s">
        <v>537</v>
      </c>
      <c r="G27" s="60" t="s">
        <v>538</v>
      </c>
      <c r="H27" s="763" t="e">
        <v>#N/A</v>
      </c>
      <c r="I27" s="763" t="e">
        <v>#N/A</v>
      </c>
      <c r="J27" s="763" t="e">
        <v>#N/A</v>
      </c>
      <c r="K27" s="760" t="e">
        <v>#N/A</v>
      </c>
      <c r="L27" s="769"/>
      <c r="M27" s="769"/>
      <c r="N27" s="763"/>
      <c r="O27" s="760"/>
      <c r="P27" s="778"/>
      <c r="Q27" s="774"/>
      <c r="R27" s="774"/>
      <c r="S27" s="774"/>
      <c r="T27" s="774"/>
    </row>
    <row r="28" spans="1:20" s="8" customFormat="1" ht="12.75" customHeight="1">
      <c r="A28" s="758" t="e">
        <v>#N/A</v>
      </c>
      <c r="B28" s="758" t="e">
        <v>#N/A</v>
      </c>
      <c r="C28" s="758"/>
      <c r="D28" s="760" t="e">
        <v>#N/A</v>
      </c>
      <c r="E28" s="763" t="e">
        <v>#N/A</v>
      </c>
      <c r="F28" s="51" t="s">
        <v>539</v>
      </c>
      <c r="G28" s="60" t="s">
        <v>540</v>
      </c>
      <c r="H28" s="763" t="e">
        <v>#N/A</v>
      </c>
      <c r="I28" s="763" t="e">
        <v>#N/A</v>
      </c>
      <c r="J28" s="763" t="e">
        <v>#N/A</v>
      </c>
      <c r="K28" s="760" t="e">
        <v>#N/A</v>
      </c>
      <c r="L28" s="769"/>
      <c r="M28" s="769"/>
      <c r="N28" s="763"/>
      <c r="O28" s="760"/>
      <c r="P28" s="778"/>
      <c r="Q28" s="774"/>
      <c r="R28" s="774"/>
      <c r="S28" s="774"/>
      <c r="T28" s="774"/>
    </row>
    <row r="29" spans="1:20" s="8" customFormat="1" ht="12.75" customHeight="1">
      <c r="A29" s="758" t="e">
        <v>#N/A</v>
      </c>
      <c r="B29" s="758" t="e">
        <v>#N/A</v>
      </c>
      <c r="C29" s="758"/>
      <c r="D29" s="760" t="e">
        <v>#N/A</v>
      </c>
      <c r="E29" s="763" t="e">
        <v>#N/A</v>
      </c>
      <c r="F29" s="51" t="s">
        <v>541</v>
      </c>
      <c r="G29" s="60" t="s">
        <v>542</v>
      </c>
      <c r="H29" s="763" t="e">
        <v>#N/A</v>
      </c>
      <c r="I29" s="763" t="e">
        <v>#N/A</v>
      </c>
      <c r="J29" s="763" t="e">
        <v>#N/A</v>
      </c>
      <c r="K29" s="760" t="e">
        <v>#N/A</v>
      </c>
      <c r="L29" s="769"/>
      <c r="M29" s="769"/>
      <c r="N29" s="763"/>
      <c r="O29" s="760"/>
      <c r="P29" s="778"/>
      <c r="Q29" s="774"/>
      <c r="R29" s="774"/>
      <c r="S29" s="774"/>
      <c r="T29" s="774"/>
    </row>
    <row r="30" spans="1:20" s="8" customFormat="1" ht="12.75" customHeight="1">
      <c r="A30" s="758" t="e">
        <v>#N/A</v>
      </c>
      <c r="B30" s="758" t="e">
        <v>#N/A</v>
      </c>
      <c r="C30" s="758"/>
      <c r="D30" s="760" t="e">
        <v>#N/A</v>
      </c>
      <c r="E30" s="763" t="e">
        <v>#N/A</v>
      </c>
      <c r="F30" s="51" t="s">
        <v>543</v>
      </c>
      <c r="G30" s="60" t="s">
        <v>544</v>
      </c>
      <c r="H30" s="763" t="e">
        <v>#N/A</v>
      </c>
      <c r="I30" s="763" t="e">
        <v>#N/A</v>
      </c>
      <c r="J30" s="763" t="e">
        <v>#N/A</v>
      </c>
      <c r="K30" s="760" t="e">
        <v>#N/A</v>
      </c>
      <c r="L30" s="769"/>
      <c r="M30" s="769"/>
      <c r="N30" s="763"/>
      <c r="O30" s="760"/>
      <c r="P30" s="778"/>
      <c r="Q30" s="774"/>
      <c r="R30" s="774"/>
      <c r="S30" s="774"/>
      <c r="T30" s="774"/>
    </row>
    <row r="31" spans="1:20" s="8" customFormat="1" ht="12.75" customHeight="1">
      <c r="A31" s="758" t="e">
        <v>#N/A</v>
      </c>
      <c r="B31" s="758" t="e">
        <v>#N/A</v>
      </c>
      <c r="C31" s="758"/>
      <c r="D31" s="760" t="e">
        <v>#N/A</v>
      </c>
      <c r="E31" s="763" t="e">
        <v>#N/A</v>
      </c>
      <c r="F31" s="51" t="s">
        <v>545</v>
      </c>
      <c r="G31" s="60" t="s">
        <v>546</v>
      </c>
      <c r="H31" s="763" t="e">
        <v>#N/A</v>
      </c>
      <c r="I31" s="763" t="e">
        <v>#N/A</v>
      </c>
      <c r="J31" s="763" t="e">
        <v>#N/A</v>
      </c>
      <c r="K31" s="760" t="e">
        <v>#N/A</v>
      </c>
      <c r="L31" s="769"/>
      <c r="M31" s="769"/>
      <c r="N31" s="763"/>
      <c r="O31" s="760"/>
      <c r="P31" s="778"/>
      <c r="Q31" s="774"/>
      <c r="R31" s="774"/>
      <c r="S31" s="774"/>
      <c r="T31" s="774"/>
    </row>
    <row r="32" spans="1:20" s="8" customFormat="1" ht="12.75" customHeight="1">
      <c r="A32" s="758" t="e">
        <v>#N/A</v>
      </c>
      <c r="B32" s="758" t="e">
        <v>#N/A</v>
      </c>
      <c r="C32" s="758"/>
      <c r="D32" s="760" t="e">
        <v>#N/A</v>
      </c>
      <c r="E32" s="763" t="e">
        <v>#N/A</v>
      </c>
      <c r="F32" s="51" t="s">
        <v>547</v>
      </c>
      <c r="G32" s="60" t="s">
        <v>548</v>
      </c>
      <c r="H32" s="763" t="e">
        <v>#N/A</v>
      </c>
      <c r="I32" s="763" t="e">
        <v>#N/A</v>
      </c>
      <c r="J32" s="763" t="e">
        <v>#N/A</v>
      </c>
      <c r="K32" s="760" t="e">
        <v>#N/A</v>
      </c>
      <c r="L32" s="769"/>
      <c r="M32" s="769"/>
      <c r="N32" s="763"/>
      <c r="O32" s="760"/>
      <c r="P32" s="778"/>
      <c r="Q32" s="774"/>
      <c r="R32" s="774"/>
      <c r="S32" s="774"/>
      <c r="T32" s="774"/>
    </row>
    <row r="33" spans="1:20" s="8" customFormat="1" ht="12.75" customHeight="1">
      <c r="A33" s="758" t="e">
        <v>#N/A</v>
      </c>
      <c r="B33" s="758" t="e">
        <v>#N/A</v>
      </c>
      <c r="C33" s="758"/>
      <c r="D33" s="760" t="e">
        <v>#N/A</v>
      </c>
      <c r="E33" s="763" t="e">
        <v>#N/A</v>
      </c>
      <c r="F33" s="51" t="s">
        <v>549</v>
      </c>
      <c r="G33" s="60" t="s">
        <v>550</v>
      </c>
      <c r="H33" s="763" t="e">
        <v>#N/A</v>
      </c>
      <c r="I33" s="763" t="e">
        <v>#N/A</v>
      </c>
      <c r="J33" s="763" t="e">
        <v>#N/A</v>
      </c>
      <c r="K33" s="760" t="e">
        <v>#N/A</v>
      </c>
      <c r="L33" s="769"/>
      <c r="M33" s="769"/>
      <c r="N33" s="763"/>
      <c r="O33" s="760"/>
      <c r="P33" s="778"/>
      <c r="Q33" s="774"/>
      <c r="R33" s="774"/>
      <c r="S33" s="774"/>
      <c r="T33" s="774"/>
    </row>
    <row r="34" spans="1:20" s="8" customFormat="1" ht="12.75" customHeight="1">
      <c r="A34" s="758" t="e">
        <v>#N/A</v>
      </c>
      <c r="B34" s="758" t="e">
        <v>#N/A</v>
      </c>
      <c r="C34" s="758"/>
      <c r="D34" s="760" t="e">
        <v>#N/A</v>
      </c>
      <c r="E34" s="763" t="e">
        <v>#N/A</v>
      </c>
      <c r="F34" s="51" t="s">
        <v>551</v>
      </c>
      <c r="G34" s="60" t="s">
        <v>552</v>
      </c>
      <c r="H34" s="763" t="e">
        <v>#N/A</v>
      </c>
      <c r="I34" s="763" t="e">
        <v>#N/A</v>
      </c>
      <c r="J34" s="763" t="e">
        <v>#N/A</v>
      </c>
      <c r="K34" s="760" t="e">
        <v>#N/A</v>
      </c>
      <c r="L34" s="769"/>
      <c r="M34" s="769"/>
      <c r="N34" s="763"/>
      <c r="O34" s="760"/>
      <c r="P34" s="778"/>
      <c r="Q34" s="774"/>
      <c r="R34" s="774"/>
      <c r="S34" s="774"/>
      <c r="T34" s="774"/>
    </row>
    <row r="35" spans="1:20" s="8" customFormat="1" ht="12.75" customHeight="1">
      <c r="A35" s="758" t="e">
        <v>#N/A</v>
      </c>
      <c r="B35" s="758" t="e">
        <v>#N/A</v>
      </c>
      <c r="C35" s="758"/>
      <c r="D35" s="760" t="e">
        <v>#N/A</v>
      </c>
      <c r="E35" s="763" t="e">
        <v>#N/A</v>
      </c>
      <c r="F35" s="51" t="s">
        <v>553</v>
      </c>
      <c r="G35" s="60" t="s">
        <v>554</v>
      </c>
      <c r="H35" s="763" t="e">
        <v>#N/A</v>
      </c>
      <c r="I35" s="763" t="e">
        <v>#N/A</v>
      </c>
      <c r="J35" s="763" t="e">
        <v>#N/A</v>
      </c>
      <c r="K35" s="760" t="e">
        <v>#N/A</v>
      </c>
      <c r="L35" s="769"/>
      <c r="M35" s="769"/>
      <c r="N35" s="763"/>
      <c r="O35" s="760"/>
      <c r="P35" s="778"/>
      <c r="Q35" s="774"/>
      <c r="R35" s="774"/>
      <c r="S35" s="774"/>
      <c r="T35" s="774"/>
    </row>
    <row r="36" spans="1:20" s="8" customFormat="1" ht="12.75" customHeight="1">
      <c r="A36" s="758" t="e">
        <v>#N/A</v>
      </c>
      <c r="B36" s="758" t="e">
        <v>#N/A</v>
      </c>
      <c r="C36" s="758"/>
      <c r="D36" s="760" t="e">
        <v>#N/A</v>
      </c>
      <c r="E36" s="763" t="e">
        <v>#N/A</v>
      </c>
      <c r="F36" s="51" t="s">
        <v>555</v>
      </c>
      <c r="G36" s="60" t="s">
        <v>556</v>
      </c>
      <c r="H36" s="763" t="e">
        <v>#N/A</v>
      </c>
      <c r="I36" s="763" t="e">
        <v>#N/A</v>
      </c>
      <c r="J36" s="763" t="e">
        <v>#N/A</v>
      </c>
      <c r="K36" s="760" t="e">
        <v>#N/A</v>
      </c>
      <c r="L36" s="769"/>
      <c r="M36" s="769"/>
      <c r="N36" s="763"/>
      <c r="O36" s="760"/>
      <c r="P36" s="778"/>
      <c r="Q36" s="774"/>
      <c r="R36" s="774"/>
      <c r="S36" s="774"/>
      <c r="T36" s="774"/>
    </row>
    <row r="37" spans="1:20" s="8" customFormat="1" ht="12.75" customHeight="1">
      <c r="A37" s="758" t="e">
        <v>#N/A</v>
      </c>
      <c r="B37" s="758" t="e">
        <v>#N/A</v>
      </c>
      <c r="C37" s="758"/>
      <c r="D37" s="760" t="e">
        <v>#N/A</v>
      </c>
      <c r="E37" s="763" t="e">
        <v>#N/A</v>
      </c>
      <c r="F37" s="51" t="s">
        <v>557</v>
      </c>
      <c r="G37" s="60" t="s">
        <v>558</v>
      </c>
      <c r="H37" s="763" t="e">
        <v>#N/A</v>
      </c>
      <c r="I37" s="763" t="e">
        <v>#N/A</v>
      </c>
      <c r="J37" s="763" t="e">
        <v>#N/A</v>
      </c>
      <c r="K37" s="760" t="e">
        <v>#N/A</v>
      </c>
      <c r="L37" s="769"/>
      <c r="M37" s="769"/>
      <c r="N37" s="763"/>
      <c r="O37" s="760"/>
      <c r="P37" s="778"/>
      <c r="Q37" s="774"/>
      <c r="R37" s="774"/>
      <c r="S37" s="774"/>
      <c r="T37" s="774"/>
    </row>
    <row r="38" spans="1:20" s="8" customFormat="1" ht="12.75" customHeight="1">
      <c r="A38" s="758" t="e">
        <v>#N/A</v>
      </c>
      <c r="B38" s="758" t="e">
        <v>#N/A</v>
      </c>
      <c r="C38" s="758"/>
      <c r="D38" s="760" t="e">
        <v>#N/A</v>
      </c>
      <c r="E38" s="763" t="e">
        <v>#N/A</v>
      </c>
      <c r="F38" s="51" t="s">
        <v>559</v>
      </c>
      <c r="G38" s="60" t="s">
        <v>560</v>
      </c>
      <c r="H38" s="763" t="e">
        <v>#N/A</v>
      </c>
      <c r="I38" s="763" t="e">
        <v>#N/A</v>
      </c>
      <c r="J38" s="763" t="e">
        <v>#N/A</v>
      </c>
      <c r="K38" s="760" t="e">
        <v>#N/A</v>
      </c>
      <c r="L38" s="769"/>
      <c r="M38" s="769"/>
      <c r="N38" s="763"/>
      <c r="O38" s="760"/>
      <c r="P38" s="778"/>
      <c r="Q38" s="774"/>
      <c r="R38" s="774"/>
      <c r="S38" s="774"/>
      <c r="T38" s="774"/>
    </row>
    <row r="39" spans="1:20" s="8" customFormat="1" ht="12.75" customHeight="1">
      <c r="A39" s="758" t="e">
        <v>#N/A</v>
      </c>
      <c r="B39" s="758" t="e">
        <v>#N/A</v>
      </c>
      <c r="C39" s="758"/>
      <c r="D39" s="760" t="e">
        <v>#N/A</v>
      </c>
      <c r="E39" s="763" t="e">
        <v>#N/A</v>
      </c>
      <c r="F39" s="51" t="s">
        <v>561</v>
      </c>
      <c r="G39" s="60" t="s">
        <v>562</v>
      </c>
      <c r="H39" s="763" t="e">
        <v>#N/A</v>
      </c>
      <c r="I39" s="763" t="e">
        <v>#N/A</v>
      </c>
      <c r="J39" s="763" t="e">
        <v>#N/A</v>
      </c>
      <c r="K39" s="760" t="e">
        <v>#N/A</v>
      </c>
      <c r="L39" s="769"/>
      <c r="M39" s="769"/>
      <c r="N39" s="763"/>
      <c r="O39" s="760"/>
      <c r="P39" s="778"/>
      <c r="Q39" s="774"/>
      <c r="R39" s="774"/>
      <c r="S39" s="774"/>
      <c r="T39" s="774"/>
    </row>
    <row r="40" spans="1:20" s="8" customFormat="1" ht="12.75" customHeight="1">
      <c r="A40" s="758" t="e">
        <v>#N/A</v>
      </c>
      <c r="B40" s="758" t="e">
        <v>#N/A</v>
      </c>
      <c r="C40" s="758"/>
      <c r="D40" s="760" t="e">
        <v>#N/A</v>
      </c>
      <c r="E40" s="763" t="e">
        <v>#N/A</v>
      </c>
      <c r="F40" s="51" t="s">
        <v>563</v>
      </c>
      <c r="G40" s="60" t="s">
        <v>564</v>
      </c>
      <c r="H40" s="763" t="e">
        <v>#N/A</v>
      </c>
      <c r="I40" s="763" t="e">
        <v>#N/A</v>
      </c>
      <c r="J40" s="763" t="e">
        <v>#N/A</v>
      </c>
      <c r="K40" s="760" t="e">
        <v>#N/A</v>
      </c>
      <c r="L40" s="769"/>
      <c r="M40" s="769"/>
      <c r="N40" s="763"/>
      <c r="O40" s="760"/>
      <c r="P40" s="778"/>
      <c r="Q40" s="774"/>
      <c r="R40" s="774"/>
      <c r="S40" s="774"/>
      <c r="T40" s="774"/>
    </row>
    <row r="41" spans="1:20" s="8" customFormat="1" ht="12.75" customHeight="1">
      <c r="A41" s="758" t="e">
        <v>#N/A</v>
      </c>
      <c r="B41" s="758" t="e">
        <v>#N/A</v>
      </c>
      <c r="C41" s="758"/>
      <c r="D41" s="760" t="e">
        <v>#N/A</v>
      </c>
      <c r="E41" s="763" t="e">
        <v>#N/A</v>
      </c>
      <c r="F41" s="51" t="s">
        <v>565</v>
      </c>
      <c r="G41" s="60" t="s">
        <v>566</v>
      </c>
      <c r="H41" s="763" t="e">
        <v>#N/A</v>
      </c>
      <c r="I41" s="763" t="e">
        <v>#N/A</v>
      </c>
      <c r="J41" s="763" t="e">
        <v>#N/A</v>
      </c>
      <c r="K41" s="760" t="e">
        <v>#N/A</v>
      </c>
      <c r="L41" s="769"/>
      <c r="M41" s="769"/>
      <c r="N41" s="763"/>
      <c r="O41" s="760"/>
      <c r="P41" s="778"/>
      <c r="Q41" s="774"/>
      <c r="R41" s="774"/>
      <c r="S41" s="774"/>
      <c r="T41" s="774"/>
    </row>
    <row r="42" spans="1:20" s="8" customFormat="1" ht="12.75" customHeight="1">
      <c r="A42" s="758" t="e">
        <v>#N/A</v>
      </c>
      <c r="B42" s="758" t="e">
        <v>#N/A</v>
      </c>
      <c r="C42" s="758"/>
      <c r="D42" s="760" t="e">
        <v>#N/A</v>
      </c>
      <c r="E42" s="763" t="e">
        <v>#N/A</v>
      </c>
      <c r="F42" s="51" t="s">
        <v>567</v>
      </c>
      <c r="G42" s="60" t="s">
        <v>568</v>
      </c>
      <c r="H42" s="763" t="e">
        <v>#N/A</v>
      </c>
      <c r="I42" s="763" t="e">
        <v>#N/A</v>
      </c>
      <c r="J42" s="763" t="e">
        <v>#N/A</v>
      </c>
      <c r="K42" s="760" t="e">
        <v>#N/A</v>
      </c>
      <c r="L42" s="769"/>
      <c r="M42" s="769"/>
      <c r="N42" s="763"/>
      <c r="O42" s="760"/>
      <c r="P42" s="778"/>
      <c r="Q42" s="774"/>
      <c r="R42" s="774"/>
      <c r="S42" s="774"/>
      <c r="T42" s="774"/>
    </row>
    <row r="43" spans="1:20" s="8" customFormat="1" ht="12.75" customHeight="1">
      <c r="A43" s="758" t="e">
        <v>#N/A</v>
      </c>
      <c r="B43" s="758" t="e">
        <v>#N/A</v>
      </c>
      <c r="C43" s="758"/>
      <c r="D43" s="760" t="e">
        <v>#N/A</v>
      </c>
      <c r="E43" s="763" t="e">
        <v>#N/A</v>
      </c>
      <c r="F43" s="51" t="s">
        <v>569</v>
      </c>
      <c r="G43" s="60" t="s">
        <v>570</v>
      </c>
      <c r="H43" s="763" t="e">
        <v>#N/A</v>
      </c>
      <c r="I43" s="763" t="e">
        <v>#N/A</v>
      </c>
      <c r="J43" s="763" t="e">
        <v>#N/A</v>
      </c>
      <c r="K43" s="760" t="e">
        <v>#N/A</v>
      </c>
      <c r="L43" s="769"/>
      <c r="M43" s="769"/>
      <c r="N43" s="763"/>
      <c r="O43" s="760"/>
      <c r="P43" s="778"/>
      <c r="Q43" s="774"/>
      <c r="R43" s="774"/>
      <c r="S43" s="774"/>
      <c r="T43" s="774"/>
    </row>
    <row r="44" spans="1:20" s="8" customFormat="1" ht="12.75" customHeight="1">
      <c r="A44" s="758" t="e">
        <v>#N/A</v>
      </c>
      <c r="B44" s="758" t="e">
        <v>#N/A</v>
      </c>
      <c r="C44" s="758"/>
      <c r="D44" s="760" t="e">
        <v>#N/A</v>
      </c>
      <c r="E44" s="763" t="e">
        <v>#N/A</v>
      </c>
      <c r="F44" s="51" t="s">
        <v>571</v>
      </c>
      <c r="G44" s="60" t="s">
        <v>572</v>
      </c>
      <c r="H44" s="763" t="e">
        <v>#N/A</v>
      </c>
      <c r="I44" s="763" t="e">
        <v>#N/A</v>
      </c>
      <c r="J44" s="763" t="e">
        <v>#N/A</v>
      </c>
      <c r="K44" s="760" t="e">
        <v>#N/A</v>
      </c>
      <c r="L44" s="769"/>
      <c r="M44" s="769"/>
      <c r="N44" s="763"/>
      <c r="O44" s="760"/>
      <c r="P44" s="778"/>
      <c r="Q44" s="774"/>
      <c r="R44" s="774"/>
      <c r="S44" s="774"/>
      <c r="T44" s="774"/>
    </row>
    <row r="45" spans="1:20" s="8" customFormat="1" ht="12.75" customHeight="1">
      <c r="A45" s="758" t="e">
        <v>#N/A</v>
      </c>
      <c r="B45" s="758" t="e">
        <v>#N/A</v>
      </c>
      <c r="C45" s="758"/>
      <c r="D45" s="760" t="e">
        <v>#N/A</v>
      </c>
      <c r="E45" s="763" t="e">
        <v>#N/A</v>
      </c>
      <c r="F45" s="51" t="s">
        <v>573</v>
      </c>
      <c r="G45" s="60" t="s">
        <v>574</v>
      </c>
      <c r="H45" s="763" t="e">
        <v>#N/A</v>
      </c>
      <c r="I45" s="763" t="e">
        <v>#N/A</v>
      </c>
      <c r="J45" s="763" t="e">
        <v>#N/A</v>
      </c>
      <c r="K45" s="760" t="e">
        <v>#N/A</v>
      </c>
      <c r="L45" s="769"/>
      <c r="M45" s="769"/>
      <c r="N45" s="763"/>
      <c r="O45" s="760"/>
      <c r="P45" s="778"/>
      <c r="Q45" s="774"/>
      <c r="R45" s="774"/>
      <c r="S45" s="774"/>
      <c r="T45" s="774"/>
    </row>
    <row r="46" spans="1:20" s="8" customFormat="1" ht="12.75" customHeight="1">
      <c r="A46" s="758" t="e">
        <v>#N/A</v>
      </c>
      <c r="B46" s="758" t="e">
        <v>#N/A</v>
      </c>
      <c r="C46" s="758"/>
      <c r="D46" s="760" t="e">
        <v>#N/A</v>
      </c>
      <c r="E46" s="763" t="e">
        <v>#N/A</v>
      </c>
      <c r="F46" s="51" t="s">
        <v>575</v>
      </c>
      <c r="G46" s="60" t="s">
        <v>576</v>
      </c>
      <c r="H46" s="763" t="e">
        <v>#N/A</v>
      </c>
      <c r="I46" s="763" t="e">
        <v>#N/A</v>
      </c>
      <c r="J46" s="763" t="e">
        <v>#N/A</v>
      </c>
      <c r="K46" s="760" t="e">
        <v>#N/A</v>
      </c>
      <c r="L46" s="769"/>
      <c r="M46" s="769"/>
      <c r="N46" s="763"/>
      <c r="O46" s="760"/>
      <c r="P46" s="778"/>
      <c r="Q46" s="774"/>
      <c r="R46" s="774"/>
      <c r="S46" s="774"/>
      <c r="T46" s="774"/>
    </row>
    <row r="47" spans="1:20" s="8" customFormat="1" ht="12.75" customHeight="1">
      <c r="A47" s="758" t="e">
        <v>#N/A</v>
      </c>
      <c r="B47" s="758" t="e">
        <v>#N/A</v>
      </c>
      <c r="C47" s="758"/>
      <c r="D47" s="760" t="e">
        <v>#N/A</v>
      </c>
      <c r="E47" s="763" t="e">
        <v>#N/A</v>
      </c>
      <c r="F47" s="51" t="s">
        <v>577</v>
      </c>
      <c r="G47" s="60" t="s">
        <v>578</v>
      </c>
      <c r="H47" s="763" t="e">
        <v>#N/A</v>
      </c>
      <c r="I47" s="763" t="e">
        <v>#N/A</v>
      </c>
      <c r="J47" s="763" t="e">
        <v>#N/A</v>
      </c>
      <c r="K47" s="760" t="e">
        <v>#N/A</v>
      </c>
      <c r="L47" s="769"/>
      <c r="M47" s="769"/>
      <c r="N47" s="763"/>
      <c r="O47" s="760"/>
      <c r="P47" s="778"/>
      <c r="Q47" s="774"/>
      <c r="R47" s="774"/>
      <c r="S47" s="774"/>
      <c r="T47" s="774"/>
    </row>
    <row r="48" spans="1:20" s="8" customFormat="1" ht="12.75" customHeight="1">
      <c r="A48" s="758" t="e">
        <v>#N/A</v>
      </c>
      <c r="B48" s="758" t="e">
        <v>#N/A</v>
      </c>
      <c r="C48" s="758"/>
      <c r="D48" s="760" t="e">
        <v>#N/A</v>
      </c>
      <c r="E48" s="763" t="e">
        <v>#N/A</v>
      </c>
      <c r="F48" s="51" t="s">
        <v>579</v>
      </c>
      <c r="G48" s="60" t="s">
        <v>580</v>
      </c>
      <c r="H48" s="763" t="e">
        <v>#N/A</v>
      </c>
      <c r="I48" s="763" t="e">
        <v>#N/A</v>
      </c>
      <c r="J48" s="763" t="e">
        <v>#N/A</v>
      </c>
      <c r="K48" s="760" t="e">
        <v>#N/A</v>
      </c>
      <c r="L48" s="769"/>
      <c r="M48" s="769"/>
      <c r="N48" s="763"/>
      <c r="O48" s="760"/>
      <c r="P48" s="778"/>
      <c r="Q48" s="774"/>
      <c r="R48" s="774"/>
      <c r="S48" s="774"/>
      <c r="T48" s="774"/>
    </row>
    <row r="49" spans="1:20" s="8" customFormat="1" ht="12.75" customHeight="1">
      <c r="A49" s="758" t="e">
        <v>#N/A</v>
      </c>
      <c r="B49" s="758" t="e">
        <v>#N/A</v>
      </c>
      <c r="C49" s="758"/>
      <c r="D49" s="760" t="e">
        <v>#N/A</v>
      </c>
      <c r="E49" s="763" t="e">
        <v>#N/A</v>
      </c>
      <c r="F49" s="51" t="s">
        <v>581</v>
      </c>
      <c r="G49" s="60" t="s">
        <v>582</v>
      </c>
      <c r="H49" s="763" t="e">
        <v>#N/A</v>
      </c>
      <c r="I49" s="763" t="e">
        <v>#N/A</v>
      </c>
      <c r="J49" s="763" t="e">
        <v>#N/A</v>
      </c>
      <c r="K49" s="760" t="e">
        <v>#N/A</v>
      </c>
      <c r="L49" s="769"/>
      <c r="M49" s="769"/>
      <c r="N49" s="763"/>
      <c r="O49" s="760"/>
      <c r="P49" s="778"/>
      <c r="Q49" s="774"/>
      <c r="R49" s="774"/>
      <c r="S49" s="774"/>
      <c r="T49" s="774"/>
    </row>
    <row r="50" spans="1:20" s="8" customFormat="1" ht="12.75" customHeight="1">
      <c r="A50" s="758" t="e">
        <v>#N/A</v>
      </c>
      <c r="B50" s="758" t="e">
        <v>#N/A</v>
      </c>
      <c r="C50" s="758"/>
      <c r="D50" s="760" t="e">
        <v>#N/A</v>
      </c>
      <c r="E50" s="763" t="e">
        <v>#N/A</v>
      </c>
      <c r="F50" s="51" t="s">
        <v>583</v>
      </c>
      <c r="G50" s="60" t="s">
        <v>584</v>
      </c>
      <c r="H50" s="763" t="e">
        <v>#N/A</v>
      </c>
      <c r="I50" s="763" t="e">
        <v>#N/A</v>
      </c>
      <c r="J50" s="763" t="e">
        <v>#N/A</v>
      </c>
      <c r="K50" s="760" t="e">
        <v>#N/A</v>
      </c>
      <c r="L50" s="769"/>
      <c r="M50" s="769"/>
      <c r="N50" s="763"/>
      <c r="O50" s="760"/>
      <c r="P50" s="778"/>
      <c r="Q50" s="774"/>
      <c r="R50" s="774"/>
      <c r="S50" s="774"/>
      <c r="T50" s="774"/>
    </row>
    <row r="51" spans="1:20" s="8" customFormat="1" ht="12.75" customHeight="1">
      <c r="A51" s="758" t="e">
        <v>#N/A</v>
      </c>
      <c r="B51" s="758" t="e">
        <v>#N/A</v>
      </c>
      <c r="C51" s="758"/>
      <c r="D51" s="760" t="e">
        <v>#N/A</v>
      </c>
      <c r="E51" s="763" t="e">
        <v>#N/A</v>
      </c>
      <c r="F51" s="51" t="s">
        <v>585</v>
      </c>
      <c r="G51" s="60" t="s">
        <v>586</v>
      </c>
      <c r="H51" s="763" t="e">
        <v>#N/A</v>
      </c>
      <c r="I51" s="763" t="e">
        <v>#N/A</v>
      </c>
      <c r="J51" s="763" t="e">
        <v>#N/A</v>
      </c>
      <c r="K51" s="760" t="e">
        <v>#N/A</v>
      </c>
      <c r="L51" s="769"/>
      <c r="M51" s="769"/>
      <c r="N51" s="763"/>
      <c r="O51" s="760"/>
      <c r="P51" s="778"/>
      <c r="Q51" s="774"/>
      <c r="R51" s="774"/>
      <c r="S51" s="774"/>
      <c r="T51" s="774"/>
    </row>
    <row r="52" spans="1:20" s="8" customFormat="1" ht="12.75" customHeight="1">
      <c r="A52" s="758" t="e">
        <v>#N/A</v>
      </c>
      <c r="B52" s="758" t="e">
        <v>#N/A</v>
      </c>
      <c r="C52" s="758"/>
      <c r="D52" s="760" t="e">
        <v>#N/A</v>
      </c>
      <c r="E52" s="763" t="e">
        <v>#N/A</v>
      </c>
      <c r="F52" s="51" t="s">
        <v>587</v>
      </c>
      <c r="G52" s="60" t="s">
        <v>588</v>
      </c>
      <c r="H52" s="763" t="e">
        <v>#N/A</v>
      </c>
      <c r="I52" s="763" t="e">
        <v>#N/A</v>
      </c>
      <c r="J52" s="763" t="e">
        <v>#N/A</v>
      </c>
      <c r="K52" s="760" t="e">
        <v>#N/A</v>
      </c>
      <c r="L52" s="769"/>
      <c r="M52" s="769"/>
      <c r="N52" s="763"/>
      <c r="O52" s="760"/>
      <c r="P52" s="778"/>
      <c r="Q52" s="774"/>
      <c r="R52" s="774"/>
      <c r="S52" s="774"/>
      <c r="T52" s="774"/>
    </row>
    <row r="53" spans="1:20" s="8" customFormat="1" ht="12.75" customHeight="1">
      <c r="A53" s="758" t="e">
        <v>#N/A</v>
      </c>
      <c r="B53" s="758" t="e">
        <v>#N/A</v>
      </c>
      <c r="C53" s="758"/>
      <c r="D53" s="760" t="e">
        <v>#N/A</v>
      </c>
      <c r="E53" s="763" t="e">
        <v>#N/A</v>
      </c>
      <c r="F53" s="51" t="s">
        <v>589</v>
      </c>
      <c r="G53" s="60" t="s">
        <v>590</v>
      </c>
      <c r="H53" s="763" t="e">
        <v>#N/A</v>
      </c>
      <c r="I53" s="763" t="e">
        <v>#N/A</v>
      </c>
      <c r="J53" s="763" t="e">
        <v>#N/A</v>
      </c>
      <c r="K53" s="760" t="e">
        <v>#N/A</v>
      </c>
      <c r="L53" s="769"/>
      <c r="M53" s="769"/>
      <c r="N53" s="763"/>
      <c r="O53" s="760"/>
      <c r="P53" s="778"/>
      <c r="Q53" s="774"/>
      <c r="R53" s="774"/>
      <c r="S53" s="774"/>
      <c r="T53" s="774"/>
    </row>
    <row r="54" spans="1:20" s="8" customFormat="1" ht="12.75" customHeight="1">
      <c r="A54" s="758" t="e">
        <v>#N/A</v>
      </c>
      <c r="B54" s="758" t="e">
        <v>#N/A</v>
      </c>
      <c r="C54" s="758"/>
      <c r="D54" s="760" t="e">
        <v>#N/A</v>
      </c>
      <c r="E54" s="763" t="e">
        <v>#N/A</v>
      </c>
      <c r="F54" s="51" t="s">
        <v>591</v>
      </c>
      <c r="G54" s="60" t="s">
        <v>592</v>
      </c>
      <c r="H54" s="763" t="e">
        <v>#N/A</v>
      </c>
      <c r="I54" s="763" t="e">
        <v>#N/A</v>
      </c>
      <c r="J54" s="763" t="e">
        <v>#N/A</v>
      </c>
      <c r="K54" s="760" t="e">
        <v>#N/A</v>
      </c>
      <c r="L54" s="769"/>
      <c r="M54" s="769"/>
      <c r="N54" s="763"/>
      <c r="O54" s="760"/>
      <c r="P54" s="778"/>
      <c r="Q54" s="774"/>
      <c r="R54" s="774"/>
      <c r="S54" s="774"/>
      <c r="T54" s="774"/>
    </row>
    <row r="55" spans="1:20" s="8" customFormat="1" ht="12.75" customHeight="1">
      <c r="A55" s="758" t="e">
        <v>#N/A</v>
      </c>
      <c r="B55" s="758" t="e">
        <v>#N/A</v>
      </c>
      <c r="C55" s="758"/>
      <c r="D55" s="760" t="e">
        <v>#N/A</v>
      </c>
      <c r="E55" s="763" t="e">
        <v>#N/A</v>
      </c>
      <c r="F55" s="51" t="s">
        <v>593</v>
      </c>
      <c r="G55" s="60" t="s">
        <v>3969</v>
      </c>
      <c r="H55" s="763" t="e">
        <v>#N/A</v>
      </c>
      <c r="I55" s="763" t="e">
        <v>#N/A</v>
      </c>
      <c r="J55" s="763" t="e">
        <v>#N/A</v>
      </c>
      <c r="K55" s="760" t="e">
        <v>#N/A</v>
      </c>
      <c r="L55" s="769"/>
      <c r="M55" s="769"/>
      <c r="N55" s="763"/>
      <c r="O55" s="760"/>
      <c r="P55" s="778"/>
      <c r="Q55" s="774"/>
      <c r="R55" s="774"/>
      <c r="S55" s="774"/>
      <c r="T55" s="774"/>
    </row>
    <row r="56" spans="1:20" s="8" customFormat="1" ht="12.75" customHeight="1">
      <c r="A56" s="758" t="e">
        <v>#N/A</v>
      </c>
      <c r="B56" s="758" t="e">
        <v>#N/A</v>
      </c>
      <c r="C56" s="758"/>
      <c r="D56" s="760" t="e">
        <v>#N/A</v>
      </c>
      <c r="E56" s="763" t="e">
        <v>#N/A</v>
      </c>
      <c r="F56" s="51" t="s">
        <v>594</v>
      </c>
      <c r="G56" s="60" t="s">
        <v>595</v>
      </c>
      <c r="H56" s="763" t="e">
        <v>#N/A</v>
      </c>
      <c r="I56" s="763" t="e">
        <v>#N/A</v>
      </c>
      <c r="J56" s="763" t="e">
        <v>#N/A</v>
      </c>
      <c r="K56" s="760" t="e">
        <v>#N/A</v>
      </c>
      <c r="L56" s="769"/>
      <c r="M56" s="769"/>
      <c r="N56" s="763"/>
      <c r="O56" s="760"/>
      <c r="P56" s="778"/>
      <c r="Q56" s="774"/>
      <c r="R56" s="774"/>
      <c r="S56" s="774"/>
      <c r="T56" s="774"/>
    </row>
    <row r="57" spans="1:20" s="8" customFormat="1" ht="12.75" customHeight="1">
      <c r="A57" s="758" t="e">
        <v>#N/A</v>
      </c>
      <c r="B57" s="758" t="e">
        <v>#N/A</v>
      </c>
      <c r="C57" s="758"/>
      <c r="D57" s="760" t="e">
        <v>#N/A</v>
      </c>
      <c r="E57" s="763" t="e">
        <v>#N/A</v>
      </c>
      <c r="F57" s="51" t="s">
        <v>596</v>
      </c>
      <c r="G57" s="60" t="s">
        <v>597</v>
      </c>
      <c r="H57" s="763" t="e">
        <v>#N/A</v>
      </c>
      <c r="I57" s="763" t="e">
        <v>#N/A</v>
      </c>
      <c r="J57" s="763" t="e">
        <v>#N/A</v>
      </c>
      <c r="K57" s="760" t="e">
        <v>#N/A</v>
      </c>
      <c r="L57" s="769"/>
      <c r="M57" s="769"/>
      <c r="N57" s="763"/>
      <c r="O57" s="760"/>
      <c r="P57" s="778"/>
      <c r="Q57" s="774"/>
      <c r="R57" s="774"/>
      <c r="S57" s="774"/>
      <c r="T57" s="774"/>
    </row>
    <row r="58" spans="1:20" s="8" customFormat="1" ht="12.75" customHeight="1">
      <c r="A58" s="758" t="e">
        <v>#N/A</v>
      </c>
      <c r="B58" s="758" t="e">
        <v>#N/A</v>
      </c>
      <c r="C58" s="758"/>
      <c r="D58" s="760" t="e">
        <v>#N/A</v>
      </c>
      <c r="E58" s="763" t="e">
        <v>#N/A</v>
      </c>
      <c r="F58" s="51" t="s">
        <v>598</v>
      </c>
      <c r="G58" s="60" t="s">
        <v>599</v>
      </c>
      <c r="H58" s="763" t="e">
        <v>#N/A</v>
      </c>
      <c r="I58" s="763" t="e">
        <v>#N/A</v>
      </c>
      <c r="J58" s="763" t="e">
        <v>#N/A</v>
      </c>
      <c r="K58" s="760" t="e">
        <v>#N/A</v>
      </c>
      <c r="L58" s="769"/>
      <c r="M58" s="769"/>
      <c r="N58" s="763"/>
      <c r="O58" s="760"/>
      <c r="P58" s="778"/>
      <c r="Q58" s="774"/>
      <c r="R58" s="774"/>
      <c r="S58" s="774"/>
      <c r="T58" s="774"/>
    </row>
    <row r="59" spans="1:20" s="8" customFormat="1" ht="12.75" customHeight="1">
      <c r="A59" s="758" t="e">
        <v>#N/A</v>
      </c>
      <c r="B59" s="758" t="e">
        <v>#N/A</v>
      </c>
      <c r="C59" s="758"/>
      <c r="D59" s="760" t="e">
        <v>#N/A</v>
      </c>
      <c r="E59" s="763" t="e">
        <v>#N/A</v>
      </c>
      <c r="F59" s="51" t="s">
        <v>600</v>
      </c>
      <c r="G59" s="60" t="s">
        <v>601</v>
      </c>
      <c r="H59" s="763" t="e">
        <v>#N/A</v>
      </c>
      <c r="I59" s="763" t="e">
        <v>#N/A</v>
      </c>
      <c r="J59" s="763" t="e">
        <v>#N/A</v>
      </c>
      <c r="K59" s="760" t="e">
        <v>#N/A</v>
      </c>
      <c r="L59" s="769"/>
      <c r="M59" s="769"/>
      <c r="N59" s="763"/>
      <c r="O59" s="760"/>
      <c r="P59" s="778"/>
      <c r="Q59" s="774"/>
      <c r="R59" s="774"/>
      <c r="S59" s="774"/>
      <c r="T59" s="774"/>
    </row>
    <row r="60" spans="1:20" s="8" customFormat="1" ht="12.75" customHeight="1">
      <c r="A60" s="758" t="e">
        <v>#N/A</v>
      </c>
      <c r="B60" s="758" t="e">
        <v>#N/A</v>
      </c>
      <c r="C60" s="758"/>
      <c r="D60" s="760" t="e">
        <v>#N/A</v>
      </c>
      <c r="E60" s="763" t="e">
        <v>#N/A</v>
      </c>
      <c r="F60" s="51" t="s">
        <v>602</v>
      </c>
      <c r="G60" s="60" t="s">
        <v>603</v>
      </c>
      <c r="H60" s="763" t="e">
        <v>#N/A</v>
      </c>
      <c r="I60" s="763" t="e">
        <v>#N/A</v>
      </c>
      <c r="J60" s="763" t="e">
        <v>#N/A</v>
      </c>
      <c r="K60" s="760" t="e">
        <v>#N/A</v>
      </c>
      <c r="L60" s="769"/>
      <c r="M60" s="769"/>
      <c r="N60" s="763"/>
      <c r="O60" s="760"/>
      <c r="P60" s="778"/>
      <c r="Q60" s="774"/>
      <c r="R60" s="774"/>
      <c r="S60" s="774"/>
      <c r="T60" s="774"/>
    </row>
    <row r="61" spans="1:20" s="8" customFormat="1" ht="12.75" customHeight="1">
      <c r="A61" s="758" t="e">
        <v>#N/A</v>
      </c>
      <c r="B61" s="758" t="e">
        <v>#N/A</v>
      </c>
      <c r="C61" s="758"/>
      <c r="D61" s="760" t="e">
        <v>#N/A</v>
      </c>
      <c r="E61" s="763" t="e">
        <v>#N/A</v>
      </c>
      <c r="F61" s="51" t="s">
        <v>604</v>
      </c>
      <c r="G61" s="60" t="s">
        <v>605</v>
      </c>
      <c r="H61" s="763" t="e">
        <v>#N/A</v>
      </c>
      <c r="I61" s="763" t="e">
        <v>#N/A</v>
      </c>
      <c r="J61" s="763" t="e">
        <v>#N/A</v>
      </c>
      <c r="K61" s="760" t="e">
        <v>#N/A</v>
      </c>
      <c r="L61" s="769"/>
      <c r="M61" s="769"/>
      <c r="N61" s="763"/>
      <c r="O61" s="760"/>
      <c r="P61" s="778"/>
      <c r="Q61" s="774"/>
      <c r="R61" s="774"/>
      <c r="S61" s="774"/>
      <c r="T61" s="774"/>
    </row>
    <row r="62" spans="1:20" s="8" customFormat="1" ht="12.75" customHeight="1">
      <c r="A62" s="758" t="e">
        <v>#N/A</v>
      </c>
      <c r="B62" s="758" t="e">
        <v>#N/A</v>
      </c>
      <c r="C62" s="758"/>
      <c r="D62" s="760" t="e">
        <v>#N/A</v>
      </c>
      <c r="E62" s="763" t="e">
        <v>#N/A</v>
      </c>
      <c r="F62" s="51" t="s">
        <v>606</v>
      </c>
      <c r="G62" s="60" t="s">
        <v>607</v>
      </c>
      <c r="H62" s="763" t="e">
        <v>#N/A</v>
      </c>
      <c r="I62" s="763" t="e">
        <v>#N/A</v>
      </c>
      <c r="J62" s="763" t="e">
        <v>#N/A</v>
      </c>
      <c r="K62" s="760" t="e">
        <v>#N/A</v>
      </c>
      <c r="L62" s="769"/>
      <c r="M62" s="769"/>
      <c r="N62" s="763"/>
      <c r="O62" s="760"/>
      <c r="P62" s="778"/>
      <c r="Q62" s="774"/>
      <c r="R62" s="774"/>
      <c r="S62" s="774"/>
      <c r="T62" s="774"/>
    </row>
    <row r="63" spans="1:20" s="8" customFormat="1" ht="12.75" customHeight="1">
      <c r="A63" s="758" t="e">
        <v>#N/A</v>
      </c>
      <c r="B63" s="758" t="e">
        <v>#N/A</v>
      </c>
      <c r="C63" s="758"/>
      <c r="D63" s="760" t="e">
        <v>#N/A</v>
      </c>
      <c r="E63" s="763" t="e">
        <v>#N/A</v>
      </c>
      <c r="F63" s="51" t="s">
        <v>608</v>
      </c>
      <c r="G63" s="60" t="s">
        <v>609</v>
      </c>
      <c r="H63" s="763" t="e">
        <v>#N/A</v>
      </c>
      <c r="I63" s="763" t="e">
        <v>#N/A</v>
      </c>
      <c r="J63" s="763" t="e">
        <v>#N/A</v>
      </c>
      <c r="K63" s="760" t="e">
        <v>#N/A</v>
      </c>
      <c r="L63" s="769"/>
      <c r="M63" s="769"/>
      <c r="N63" s="763"/>
      <c r="O63" s="760"/>
      <c r="P63" s="778"/>
      <c r="Q63" s="774"/>
      <c r="R63" s="774"/>
      <c r="S63" s="774"/>
      <c r="T63" s="774"/>
    </row>
    <row r="64" spans="1:20" s="8" customFormat="1" ht="12.75" customHeight="1">
      <c r="A64" s="758" t="e">
        <v>#N/A</v>
      </c>
      <c r="B64" s="758" t="e">
        <v>#N/A</v>
      </c>
      <c r="C64" s="758"/>
      <c r="D64" s="760" t="e">
        <v>#N/A</v>
      </c>
      <c r="E64" s="763" t="e">
        <v>#N/A</v>
      </c>
      <c r="F64" s="51" t="s">
        <v>610</v>
      </c>
      <c r="G64" s="60" t="s">
        <v>611</v>
      </c>
      <c r="H64" s="763" t="e">
        <v>#N/A</v>
      </c>
      <c r="I64" s="763" t="e">
        <v>#N/A</v>
      </c>
      <c r="J64" s="763" t="e">
        <v>#N/A</v>
      </c>
      <c r="K64" s="760" t="e">
        <v>#N/A</v>
      </c>
      <c r="L64" s="769"/>
      <c r="M64" s="769"/>
      <c r="N64" s="763"/>
      <c r="O64" s="760"/>
      <c r="P64" s="778"/>
      <c r="Q64" s="774"/>
      <c r="R64" s="774"/>
      <c r="S64" s="774"/>
      <c r="T64" s="774"/>
    </row>
    <row r="65" spans="1:20" s="8" customFormat="1" ht="12.75" customHeight="1">
      <c r="A65" s="758" t="e">
        <v>#N/A</v>
      </c>
      <c r="B65" s="758" t="e">
        <v>#N/A</v>
      </c>
      <c r="C65" s="758"/>
      <c r="D65" s="760" t="e">
        <v>#N/A</v>
      </c>
      <c r="E65" s="763" t="e">
        <v>#N/A</v>
      </c>
      <c r="F65" s="51" t="s">
        <v>612</v>
      </c>
      <c r="G65" s="60" t="s">
        <v>613</v>
      </c>
      <c r="H65" s="763" t="e">
        <v>#N/A</v>
      </c>
      <c r="I65" s="763" t="e">
        <v>#N/A</v>
      </c>
      <c r="J65" s="763" t="e">
        <v>#N/A</v>
      </c>
      <c r="K65" s="760" t="e">
        <v>#N/A</v>
      </c>
      <c r="L65" s="769"/>
      <c r="M65" s="769"/>
      <c r="N65" s="763"/>
      <c r="O65" s="760"/>
      <c r="P65" s="778"/>
      <c r="Q65" s="774"/>
      <c r="R65" s="774"/>
      <c r="S65" s="774"/>
      <c r="T65" s="774"/>
    </row>
    <row r="66" spans="1:20" s="8" customFormat="1" ht="12.75" customHeight="1">
      <c r="A66" s="758" t="e">
        <v>#N/A</v>
      </c>
      <c r="B66" s="758" t="e">
        <v>#N/A</v>
      </c>
      <c r="C66" s="758"/>
      <c r="D66" s="760" t="e">
        <v>#N/A</v>
      </c>
      <c r="E66" s="763" t="e">
        <v>#N/A</v>
      </c>
      <c r="F66" s="51" t="s">
        <v>614</v>
      </c>
      <c r="G66" s="60" t="s">
        <v>615</v>
      </c>
      <c r="H66" s="763" t="e">
        <v>#N/A</v>
      </c>
      <c r="I66" s="763" t="e">
        <v>#N/A</v>
      </c>
      <c r="J66" s="763" t="e">
        <v>#N/A</v>
      </c>
      <c r="K66" s="760" t="e">
        <v>#N/A</v>
      </c>
      <c r="L66" s="769"/>
      <c r="M66" s="769"/>
      <c r="N66" s="763"/>
      <c r="O66" s="760"/>
      <c r="P66" s="778"/>
      <c r="Q66" s="774"/>
      <c r="R66" s="774"/>
      <c r="S66" s="774"/>
      <c r="T66" s="774"/>
    </row>
    <row r="67" spans="1:20" s="8" customFormat="1" ht="12.75" customHeight="1">
      <c r="A67" s="758" t="e">
        <v>#N/A</v>
      </c>
      <c r="B67" s="758" t="e">
        <v>#N/A</v>
      </c>
      <c r="C67" s="758"/>
      <c r="D67" s="760" t="e">
        <v>#N/A</v>
      </c>
      <c r="E67" s="763" t="e">
        <v>#N/A</v>
      </c>
      <c r="F67" s="51" t="s">
        <v>616</v>
      </c>
      <c r="G67" s="60" t="s">
        <v>617</v>
      </c>
      <c r="H67" s="763" t="e">
        <v>#N/A</v>
      </c>
      <c r="I67" s="763" t="e">
        <v>#N/A</v>
      </c>
      <c r="J67" s="763" t="e">
        <v>#N/A</v>
      </c>
      <c r="K67" s="760" t="e">
        <v>#N/A</v>
      </c>
      <c r="L67" s="769"/>
      <c r="M67" s="769"/>
      <c r="N67" s="763"/>
      <c r="O67" s="760"/>
      <c r="P67" s="778"/>
      <c r="Q67" s="774"/>
      <c r="R67" s="774"/>
      <c r="S67" s="774"/>
      <c r="T67" s="774"/>
    </row>
    <row r="68" spans="1:20" s="8" customFormat="1" ht="12.75" customHeight="1">
      <c r="A68" s="758" t="e">
        <v>#N/A</v>
      </c>
      <c r="B68" s="758" t="e">
        <v>#N/A</v>
      </c>
      <c r="C68" s="758"/>
      <c r="D68" s="760" t="e">
        <v>#N/A</v>
      </c>
      <c r="E68" s="763" t="e">
        <v>#N/A</v>
      </c>
      <c r="F68" s="51" t="s">
        <v>618</v>
      </c>
      <c r="G68" s="60" t="s">
        <v>619</v>
      </c>
      <c r="H68" s="763" t="e">
        <v>#N/A</v>
      </c>
      <c r="I68" s="763" t="e">
        <v>#N/A</v>
      </c>
      <c r="J68" s="763" t="e">
        <v>#N/A</v>
      </c>
      <c r="K68" s="760" t="e">
        <v>#N/A</v>
      </c>
      <c r="L68" s="769"/>
      <c r="M68" s="769"/>
      <c r="N68" s="763"/>
      <c r="O68" s="760"/>
      <c r="P68" s="778"/>
      <c r="Q68" s="774"/>
      <c r="R68" s="774"/>
      <c r="S68" s="774"/>
      <c r="T68" s="774"/>
    </row>
    <row r="69" spans="1:20" s="8" customFormat="1" ht="12.75" customHeight="1">
      <c r="A69" s="758" t="e">
        <v>#N/A</v>
      </c>
      <c r="B69" s="758" t="e">
        <v>#N/A</v>
      </c>
      <c r="C69" s="758"/>
      <c r="D69" s="760" t="e">
        <v>#N/A</v>
      </c>
      <c r="E69" s="763" t="e">
        <v>#N/A</v>
      </c>
      <c r="F69" s="51" t="s">
        <v>620</v>
      </c>
      <c r="G69" s="60" t="s">
        <v>621</v>
      </c>
      <c r="H69" s="763" t="e">
        <v>#N/A</v>
      </c>
      <c r="I69" s="763" t="e">
        <v>#N/A</v>
      </c>
      <c r="J69" s="763" t="e">
        <v>#N/A</v>
      </c>
      <c r="K69" s="760" t="e">
        <v>#N/A</v>
      </c>
      <c r="L69" s="769"/>
      <c r="M69" s="769"/>
      <c r="N69" s="763"/>
      <c r="O69" s="760"/>
      <c r="P69" s="778"/>
      <c r="Q69" s="774"/>
      <c r="R69" s="774"/>
      <c r="S69" s="774"/>
      <c r="T69" s="774"/>
    </row>
    <row r="70" spans="1:20" s="8" customFormat="1" ht="12.75" customHeight="1">
      <c r="A70" s="758" t="e">
        <v>#N/A</v>
      </c>
      <c r="B70" s="758" t="e">
        <v>#N/A</v>
      </c>
      <c r="C70" s="758"/>
      <c r="D70" s="760" t="e">
        <v>#N/A</v>
      </c>
      <c r="E70" s="763" t="e">
        <v>#N/A</v>
      </c>
      <c r="F70" s="51" t="s">
        <v>622</v>
      </c>
      <c r="G70" s="60" t="s">
        <v>623</v>
      </c>
      <c r="H70" s="763" t="e">
        <v>#N/A</v>
      </c>
      <c r="I70" s="763" t="e">
        <v>#N/A</v>
      </c>
      <c r="J70" s="763" t="e">
        <v>#N/A</v>
      </c>
      <c r="K70" s="760" t="e">
        <v>#N/A</v>
      </c>
      <c r="L70" s="769"/>
      <c r="M70" s="769"/>
      <c r="N70" s="763"/>
      <c r="O70" s="760"/>
      <c r="P70" s="778"/>
      <c r="Q70" s="774"/>
      <c r="R70" s="774"/>
      <c r="S70" s="774"/>
      <c r="T70" s="774"/>
    </row>
    <row r="71" spans="1:20" s="8" customFormat="1" ht="12.75" customHeight="1">
      <c r="A71" s="758" t="e">
        <v>#N/A</v>
      </c>
      <c r="B71" s="758" t="e">
        <v>#N/A</v>
      </c>
      <c r="C71" s="758"/>
      <c r="D71" s="760" t="e">
        <v>#N/A</v>
      </c>
      <c r="E71" s="763" t="e">
        <v>#N/A</v>
      </c>
      <c r="F71" s="51" t="s">
        <v>624</v>
      </c>
      <c r="G71" s="60" t="s">
        <v>625</v>
      </c>
      <c r="H71" s="763" t="e">
        <v>#N/A</v>
      </c>
      <c r="I71" s="763" t="e">
        <v>#N/A</v>
      </c>
      <c r="J71" s="763" t="e">
        <v>#N/A</v>
      </c>
      <c r="K71" s="760" t="e">
        <v>#N/A</v>
      </c>
      <c r="L71" s="769"/>
      <c r="M71" s="769"/>
      <c r="N71" s="763"/>
      <c r="O71" s="760"/>
      <c r="P71" s="778"/>
      <c r="Q71" s="774"/>
      <c r="R71" s="774"/>
      <c r="S71" s="774"/>
      <c r="T71" s="774"/>
    </row>
    <row r="72" spans="1:20" s="8" customFormat="1" ht="12.75" customHeight="1">
      <c r="A72" s="758" t="e">
        <v>#N/A</v>
      </c>
      <c r="B72" s="758" t="e">
        <v>#N/A</v>
      </c>
      <c r="C72" s="758"/>
      <c r="D72" s="760" t="e">
        <v>#N/A</v>
      </c>
      <c r="E72" s="763" t="e">
        <v>#N/A</v>
      </c>
      <c r="F72" s="51" t="s">
        <v>675</v>
      </c>
      <c r="G72" s="60" t="s">
        <v>626</v>
      </c>
      <c r="H72" s="763" t="e">
        <v>#N/A</v>
      </c>
      <c r="I72" s="763" t="e">
        <v>#N/A</v>
      </c>
      <c r="J72" s="763" t="e">
        <v>#N/A</v>
      </c>
      <c r="K72" s="760" t="e">
        <v>#N/A</v>
      </c>
      <c r="L72" s="769"/>
      <c r="M72" s="769"/>
      <c r="N72" s="763"/>
      <c r="O72" s="760"/>
      <c r="P72" s="778"/>
      <c r="Q72" s="774"/>
      <c r="R72" s="774"/>
      <c r="S72" s="774"/>
      <c r="T72" s="774"/>
    </row>
    <row r="73" spans="1:20" s="8" customFormat="1" ht="12.75" customHeight="1">
      <c r="A73" s="758" t="e">
        <v>#N/A</v>
      </c>
      <c r="B73" s="758" t="e">
        <v>#N/A</v>
      </c>
      <c r="C73" s="758"/>
      <c r="D73" s="760" t="e">
        <v>#N/A</v>
      </c>
      <c r="E73" s="763" t="e">
        <v>#N/A</v>
      </c>
      <c r="F73" s="51" t="s">
        <v>627</v>
      </c>
      <c r="G73" s="60" t="s">
        <v>628</v>
      </c>
      <c r="H73" s="763" t="e">
        <v>#N/A</v>
      </c>
      <c r="I73" s="763" t="e">
        <v>#N/A</v>
      </c>
      <c r="J73" s="763" t="e">
        <v>#N/A</v>
      </c>
      <c r="K73" s="760" t="e">
        <v>#N/A</v>
      </c>
      <c r="L73" s="769"/>
      <c r="M73" s="769"/>
      <c r="N73" s="763"/>
      <c r="O73" s="760"/>
      <c r="P73" s="778"/>
      <c r="Q73" s="774"/>
      <c r="R73" s="774"/>
      <c r="S73" s="774"/>
      <c r="T73" s="774"/>
    </row>
    <row r="74" spans="1:20" s="8" customFormat="1" ht="12.75" customHeight="1">
      <c r="A74" s="758" t="e">
        <v>#N/A</v>
      </c>
      <c r="B74" s="758" t="e">
        <v>#N/A</v>
      </c>
      <c r="C74" s="758"/>
      <c r="D74" s="760" t="e">
        <v>#N/A</v>
      </c>
      <c r="E74" s="763" t="e">
        <v>#N/A</v>
      </c>
      <c r="F74" s="51" t="s">
        <v>629</v>
      </c>
      <c r="G74" s="60" t="s">
        <v>630</v>
      </c>
      <c r="H74" s="763" t="e">
        <v>#N/A</v>
      </c>
      <c r="I74" s="763" t="e">
        <v>#N/A</v>
      </c>
      <c r="J74" s="763" t="e">
        <v>#N/A</v>
      </c>
      <c r="K74" s="760" t="e">
        <v>#N/A</v>
      </c>
      <c r="L74" s="769"/>
      <c r="M74" s="769"/>
      <c r="N74" s="763"/>
      <c r="O74" s="760"/>
      <c r="P74" s="778"/>
      <c r="Q74" s="774"/>
      <c r="R74" s="774"/>
      <c r="S74" s="774"/>
      <c r="T74" s="774"/>
    </row>
    <row r="75" spans="1:20" s="8" customFormat="1" ht="12.75" customHeight="1">
      <c r="A75" s="758" t="e">
        <v>#N/A</v>
      </c>
      <c r="B75" s="758" t="e">
        <v>#N/A</v>
      </c>
      <c r="C75" s="758"/>
      <c r="D75" s="760" t="e">
        <v>#N/A</v>
      </c>
      <c r="E75" s="763" t="e">
        <v>#N/A</v>
      </c>
      <c r="F75" s="51" t="s">
        <v>631</v>
      </c>
      <c r="G75" s="60" t="s">
        <v>632</v>
      </c>
      <c r="H75" s="763" t="e">
        <v>#N/A</v>
      </c>
      <c r="I75" s="763" t="e">
        <v>#N/A</v>
      </c>
      <c r="J75" s="763" t="e">
        <v>#N/A</v>
      </c>
      <c r="K75" s="760" t="e">
        <v>#N/A</v>
      </c>
      <c r="L75" s="769"/>
      <c r="M75" s="769"/>
      <c r="N75" s="763"/>
      <c r="O75" s="760"/>
      <c r="P75" s="778"/>
      <c r="Q75" s="774"/>
      <c r="R75" s="774"/>
      <c r="S75" s="774"/>
      <c r="T75" s="774"/>
    </row>
    <row r="76" spans="1:20" s="8" customFormat="1" ht="10.199999999999999">
      <c r="A76" s="758" t="e">
        <v>#N/A</v>
      </c>
      <c r="B76" s="758" t="e">
        <v>#N/A</v>
      </c>
      <c r="C76" s="758"/>
      <c r="D76" s="760" t="e">
        <v>#N/A</v>
      </c>
      <c r="E76" s="763" t="e">
        <v>#N/A</v>
      </c>
      <c r="F76" s="44" t="s">
        <v>633</v>
      </c>
      <c r="G76" s="60" t="s">
        <v>634</v>
      </c>
      <c r="H76" s="763" t="e">
        <v>#N/A</v>
      </c>
      <c r="I76" s="763" t="e">
        <v>#N/A</v>
      </c>
      <c r="J76" s="763" t="e">
        <v>#N/A</v>
      </c>
      <c r="K76" s="760" t="e">
        <v>#N/A</v>
      </c>
      <c r="L76" s="769"/>
      <c r="M76" s="769"/>
      <c r="N76" s="763"/>
      <c r="O76" s="760"/>
      <c r="P76" s="778"/>
      <c r="Q76" s="774"/>
      <c r="R76" s="774"/>
      <c r="S76" s="774"/>
      <c r="T76" s="774"/>
    </row>
    <row r="77" spans="1:20" s="8" customFormat="1" ht="12.75" customHeight="1">
      <c r="A77" s="758" t="e">
        <v>#N/A</v>
      </c>
      <c r="B77" s="758" t="e">
        <v>#N/A</v>
      </c>
      <c r="C77" s="758"/>
      <c r="D77" s="760" t="e">
        <v>#N/A</v>
      </c>
      <c r="E77" s="763" t="e">
        <v>#N/A</v>
      </c>
      <c r="F77" s="44" t="s">
        <v>635</v>
      </c>
      <c r="G77" s="60" t="s">
        <v>636</v>
      </c>
      <c r="H77" s="763" t="e">
        <v>#N/A</v>
      </c>
      <c r="I77" s="763" t="e">
        <v>#N/A</v>
      </c>
      <c r="J77" s="763" t="e">
        <v>#N/A</v>
      </c>
      <c r="K77" s="760" t="e">
        <v>#N/A</v>
      </c>
      <c r="L77" s="769"/>
      <c r="M77" s="769"/>
      <c r="N77" s="763"/>
      <c r="O77" s="760"/>
      <c r="P77" s="778"/>
      <c r="Q77" s="774"/>
      <c r="R77" s="774"/>
      <c r="S77" s="774"/>
      <c r="T77" s="774"/>
    </row>
    <row r="78" spans="1:20" s="8" customFormat="1" ht="12.75" customHeight="1">
      <c r="A78" s="758" t="e">
        <v>#N/A</v>
      </c>
      <c r="B78" s="758" t="e">
        <v>#N/A</v>
      </c>
      <c r="C78" s="758"/>
      <c r="D78" s="760" t="e">
        <v>#N/A</v>
      </c>
      <c r="E78" s="763" t="e">
        <v>#N/A</v>
      </c>
      <c r="F78" s="44" t="s">
        <v>637</v>
      </c>
      <c r="G78" s="60" t="s">
        <v>638</v>
      </c>
      <c r="H78" s="763" t="e">
        <v>#N/A</v>
      </c>
      <c r="I78" s="763" t="e">
        <v>#N/A</v>
      </c>
      <c r="J78" s="763" t="e">
        <v>#N/A</v>
      </c>
      <c r="K78" s="760" t="e">
        <v>#N/A</v>
      </c>
      <c r="L78" s="769"/>
      <c r="M78" s="769"/>
      <c r="N78" s="763"/>
      <c r="O78" s="760"/>
      <c r="P78" s="778"/>
      <c r="Q78" s="774"/>
      <c r="R78" s="774"/>
      <c r="S78" s="774"/>
      <c r="T78" s="774"/>
    </row>
    <row r="79" spans="1:20" s="8" customFormat="1" ht="20.399999999999999">
      <c r="A79" s="758" t="e">
        <v>#N/A</v>
      </c>
      <c r="B79" s="758" t="e">
        <v>#N/A</v>
      </c>
      <c r="C79" s="758"/>
      <c r="D79" s="760" t="e">
        <v>#N/A</v>
      </c>
      <c r="E79" s="763" t="e">
        <v>#N/A</v>
      </c>
      <c r="F79" s="44" t="s">
        <v>639</v>
      </c>
      <c r="G79" s="60" t="s">
        <v>640</v>
      </c>
      <c r="H79" s="763" t="e">
        <v>#N/A</v>
      </c>
      <c r="I79" s="763" t="e">
        <v>#N/A</v>
      </c>
      <c r="J79" s="763" t="e">
        <v>#N/A</v>
      </c>
      <c r="K79" s="760" t="e">
        <v>#N/A</v>
      </c>
      <c r="L79" s="769"/>
      <c r="M79" s="769"/>
      <c r="N79" s="763"/>
      <c r="O79" s="760"/>
      <c r="P79" s="778"/>
      <c r="Q79" s="774"/>
      <c r="R79" s="774"/>
      <c r="S79" s="774"/>
      <c r="T79" s="774"/>
    </row>
    <row r="80" spans="1:20" s="8" customFormat="1" ht="12.75" customHeight="1">
      <c r="A80" s="758" t="e">
        <v>#N/A</v>
      </c>
      <c r="B80" s="758" t="e">
        <v>#N/A</v>
      </c>
      <c r="C80" s="758"/>
      <c r="D80" s="760" t="e">
        <v>#N/A</v>
      </c>
      <c r="E80" s="763" t="e">
        <v>#N/A</v>
      </c>
      <c r="F80" s="44" t="s">
        <v>641</v>
      </c>
      <c r="G80" s="60" t="s">
        <v>642</v>
      </c>
      <c r="H80" s="763" t="e">
        <v>#N/A</v>
      </c>
      <c r="I80" s="763" t="e">
        <v>#N/A</v>
      </c>
      <c r="J80" s="763" t="e">
        <v>#N/A</v>
      </c>
      <c r="K80" s="760" t="e">
        <v>#N/A</v>
      </c>
      <c r="L80" s="769"/>
      <c r="M80" s="769"/>
      <c r="N80" s="763"/>
      <c r="O80" s="760"/>
      <c r="P80" s="778"/>
      <c r="Q80" s="774"/>
      <c r="R80" s="774"/>
      <c r="S80" s="774"/>
      <c r="T80" s="774"/>
    </row>
    <row r="81" spans="1:20" s="8" customFormat="1" ht="12.75" customHeight="1">
      <c r="A81" s="758" t="e">
        <v>#N/A</v>
      </c>
      <c r="B81" s="758" t="e">
        <v>#N/A</v>
      </c>
      <c r="C81" s="758"/>
      <c r="D81" s="760" t="e">
        <v>#N/A</v>
      </c>
      <c r="E81" s="763" t="e">
        <v>#N/A</v>
      </c>
      <c r="F81" s="44" t="s">
        <v>643</v>
      </c>
      <c r="G81" s="60" t="s">
        <v>644</v>
      </c>
      <c r="H81" s="763" t="e">
        <v>#N/A</v>
      </c>
      <c r="I81" s="763" t="e">
        <v>#N/A</v>
      </c>
      <c r="J81" s="763" t="e">
        <v>#N/A</v>
      </c>
      <c r="K81" s="760" t="e">
        <v>#N/A</v>
      </c>
      <c r="L81" s="769"/>
      <c r="M81" s="769"/>
      <c r="N81" s="763"/>
      <c r="O81" s="760"/>
      <c r="P81" s="778"/>
      <c r="Q81" s="774"/>
      <c r="R81" s="774"/>
      <c r="S81" s="774"/>
      <c r="T81" s="774"/>
    </row>
    <row r="82" spans="1:20" s="8" customFormat="1" ht="12.75" customHeight="1">
      <c r="A82" s="758" t="e">
        <v>#N/A</v>
      </c>
      <c r="B82" s="758" t="e">
        <v>#N/A</v>
      </c>
      <c r="C82" s="758"/>
      <c r="D82" s="760" t="e">
        <v>#N/A</v>
      </c>
      <c r="E82" s="763" t="e">
        <v>#N/A</v>
      </c>
      <c r="F82" s="44" t="s">
        <v>645</v>
      </c>
      <c r="G82" s="60" t="s">
        <v>646</v>
      </c>
      <c r="H82" s="763" t="e">
        <v>#N/A</v>
      </c>
      <c r="I82" s="763" t="e">
        <v>#N/A</v>
      </c>
      <c r="J82" s="763" t="e">
        <v>#N/A</v>
      </c>
      <c r="K82" s="760" t="e">
        <v>#N/A</v>
      </c>
      <c r="L82" s="769"/>
      <c r="M82" s="769"/>
      <c r="N82" s="763"/>
      <c r="O82" s="760"/>
      <c r="P82" s="778"/>
      <c r="Q82" s="774"/>
      <c r="R82" s="774"/>
      <c r="S82" s="774"/>
      <c r="T82" s="774"/>
    </row>
    <row r="83" spans="1:20" s="8" customFormat="1" ht="12.75" customHeight="1">
      <c r="A83" s="758" t="e">
        <v>#N/A</v>
      </c>
      <c r="B83" s="758" t="e">
        <v>#N/A</v>
      </c>
      <c r="C83" s="758"/>
      <c r="D83" s="760" t="e">
        <v>#N/A</v>
      </c>
      <c r="E83" s="763" t="e">
        <v>#N/A</v>
      </c>
      <c r="F83" s="44" t="s">
        <v>647</v>
      </c>
      <c r="G83" s="60" t="s">
        <v>648</v>
      </c>
      <c r="H83" s="763" t="e">
        <v>#N/A</v>
      </c>
      <c r="I83" s="763" t="e">
        <v>#N/A</v>
      </c>
      <c r="J83" s="763" t="e">
        <v>#N/A</v>
      </c>
      <c r="K83" s="760" t="e">
        <v>#N/A</v>
      </c>
      <c r="L83" s="769"/>
      <c r="M83" s="769"/>
      <c r="N83" s="763"/>
      <c r="O83" s="760"/>
      <c r="P83" s="778"/>
      <c r="Q83" s="774"/>
      <c r="R83" s="774"/>
      <c r="S83" s="774"/>
      <c r="T83" s="774"/>
    </row>
    <row r="84" spans="1:20" s="8" customFormat="1" ht="12.75" customHeight="1">
      <c r="A84" s="758" t="e">
        <v>#N/A</v>
      </c>
      <c r="B84" s="758" t="e">
        <v>#N/A</v>
      </c>
      <c r="C84" s="758"/>
      <c r="D84" s="760" t="e">
        <v>#N/A</v>
      </c>
      <c r="E84" s="763" t="e">
        <v>#N/A</v>
      </c>
      <c r="F84" s="44" t="s">
        <v>649</v>
      </c>
      <c r="G84" s="60" t="s">
        <v>650</v>
      </c>
      <c r="H84" s="763" t="e">
        <v>#N/A</v>
      </c>
      <c r="I84" s="763" t="e">
        <v>#N/A</v>
      </c>
      <c r="J84" s="763" t="e">
        <v>#N/A</v>
      </c>
      <c r="K84" s="760" t="e">
        <v>#N/A</v>
      </c>
      <c r="L84" s="769"/>
      <c r="M84" s="769"/>
      <c r="N84" s="763"/>
      <c r="O84" s="760"/>
      <c r="P84" s="778"/>
      <c r="Q84" s="774"/>
      <c r="R84" s="774"/>
      <c r="S84" s="774"/>
      <c r="T84" s="774"/>
    </row>
    <row r="85" spans="1:20" s="8" customFormat="1" ht="12.75" customHeight="1">
      <c r="A85" s="758" t="e">
        <v>#N/A</v>
      </c>
      <c r="B85" s="758" t="e">
        <v>#N/A</v>
      </c>
      <c r="C85" s="758"/>
      <c r="D85" s="760" t="e">
        <v>#N/A</v>
      </c>
      <c r="E85" s="763" t="e">
        <v>#N/A</v>
      </c>
      <c r="F85" s="44" t="s">
        <v>651</v>
      </c>
      <c r="G85" s="60" t="s">
        <v>652</v>
      </c>
      <c r="H85" s="763" t="e">
        <v>#N/A</v>
      </c>
      <c r="I85" s="763" t="e">
        <v>#N/A</v>
      </c>
      <c r="J85" s="763" t="e">
        <v>#N/A</v>
      </c>
      <c r="K85" s="760" t="e">
        <v>#N/A</v>
      </c>
      <c r="L85" s="769"/>
      <c r="M85" s="769"/>
      <c r="N85" s="763"/>
      <c r="O85" s="760"/>
      <c r="P85" s="778"/>
      <c r="Q85" s="774"/>
      <c r="R85" s="774"/>
      <c r="S85" s="774"/>
      <c r="T85" s="774"/>
    </row>
    <row r="86" spans="1:20" s="8" customFormat="1" ht="12.75" customHeight="1">
      <c r="A86" s="758" t="e">
        <v>#N/A</v>
      </c>
      <c r="B86" s="758" t="e">
        <v>#N/A</v>
      </c>
      <c r="C86" s="758"/>
      <c r="D86" s="760" t="e">
        <v>#N/A</v>
      </c>
      <c r="E86" s="763" t="e">
        <v>#N/A</v>
      </c>
      <c r="F86" s="44" t="s">
        <v>653</v>
      </c>
      <c r="G86" s="60" t="s">
        <v>654</v>
      </c>
      <c r="H86" s="763" t="e">
        <v>#N/A</v>
      </c>
      <c r="I86" s="763" t="e">
        <v>#N/A</v>
      </c>
      <c r="J86" s="763" t="e">
        <v>#N/A</v>
      </c>
      <c r="K86" s="760" t="e">
        <v>#N/A</v>
      </c>
      <c r="L86" s="769"/>
      <c r="M86" s="769"/>
      <c r="N86" s="763"/>
      <c r="O86" s="760"/>
      <c r="P86" s="778"/>
      <c r="Q86" s="774"/>
      <c r="R86" s="774"/>
      <c r="S86" s="774"/>
      <c r="T86" s="774"/>
    </row>
    <row r="87" spans="1:20" s="8" customFormat="1" ht="12.75" customHeight="1">
      <c r="A87" s="758" t="e">
        <v>#N/A</v>
      </c>
      <c r="B87" s="758" t="e">
        <v>#N/A</v>
      </c>
      <c r="C87" s="758"/>
      <c r="D87" s="760" t="e">
        <v>#N/A</v>
      </c>
      <c r="E87" s="763" t="e">
        <v>#N/A</v>
      </c>
      <c r="F87" s="44" t="s">
        <v>655</v>
      </c>
      <c r="G87" s="60" t="s">
        <v>656</v>
      </c>
      <c r="H87" s="763" t="e">
        <v>#N/A</v>
      </c>
      <c r="I87" s="763" t="e">
        <v>#N/A</v>
      </c>
      <c r="J87" s="763" t="e">
        <v>#N/A</v>
      </c>
      <c r="K87" s="760" t="e">
        <v>#N/A</v>
      </c>
      <c r="L87" s="769"/>
      <c r="M87" s="769"/>
      <c r="N87" s="763"/>
      <c r="O87" s="760"/>
      <c r="P87" s="778"/>
      <c r="Q87" s="774"/>
      <c r="R87" s="774"/>
      <c r="S87" s="774"/>
      <c r="T87" s="774"/>
    </row>
    <row r="88" spans="1:20" s="8" customFormat="1" ht="12.75" customHeight="1">
      <c r="A88" s="758" t="e">
        <v>#N/A</v>
      </c>
      <c r="B88" s="758" t="e">
        <v>#N/A</v>
      </c>
      <c r="C88" s="758"/>
      <c r="D88" s="760" t="e">
        <v>#N/A</v>
      </c>
      <c r="E88" s="763" t="e">
        <v>#N/A</v>
      </c>
      <c r="F88" s="44" t="s">
        <v>657</v>
      </c>
      <c r="G88" s="60" t="s">
        <v>658</v>
      </c>
      <c r="H88" s="763" t="e">
        <v>#N/A</v>
      </c>
      <c r="I88" s="763" t="e">
        <v>#N/A</v>
      </c>
      <c r="J88" s="763" t="e">
        <v>#N/A</v>
      </c>
      <c r="K88" s="760" t="e">
        <v>#N/A</v>
      </c>
      <c r="L88" s="769"/>
      <c r="M88" s="769"/>
      <c r="N88" s="763"/>
      <c r="O88" s="760"/>
      <c r="P88" s="778"/>
      <c r="Q88" s="774"/>
      <c r="R88" s="774"/>
      <c r="S88" s="774"/>
      <c r="T88" s="774"/>
    </row>
    <row r="89" spans="1:20" s="8" customFormat="1" ht="12.75" customHeight="1">
      <c r="A89" s="758" t="e">
        <v>#N/A</v>
      </c>
      <c r="B89" s="758" t="e">
        <v>#N/A</v>
      </c>
      <c r="C89" s="758"/>
      <c r="D89" s="760" t="e">
        <v>#N/A</v>
      </c>
      <c r="E89" s="763" t="e">
        <v>#N/A</v>
      </c>
      <c r="F89" s="44" t="s">
        <v>659</v>
      </c>
      <c r="G89" s="60" t="s">
        <v>660</v>
      </c>
      <c r="H89" s="763" t="e">
        <v>#N/A</v>
      </c>
      <c r="I89" s="763" t="e">
        <v>#N/A</v>
      </c>
      <c r="J89" s="763" t="e">
        <v>#N/A</v>
      </c>
      <c r="K89" s="760" t="e">
        <v>#N/A</v>
      </c>
      <c r="L89" s="769"/>
      <c r="M89" s="769"/>
      <c r="N89" s="763"/>
      <c r="O89" s="760"/>
      <c r="P89" s="778"/>
      <c r="Q89" s="774"/>
      <c r="R89" s="774"/>
      <c r="S89" s="774"/>
      <c r="T89" s="774"/>
    </row>
    <row r="90" spans="1:20" s="8" customFormat="1" ht="12.75" customHeight="1">
      <c r="A90" s="758" t="e">
        <v>#N/A</v>
      </c>
      <c r="B90" s="758" t="e">
        <v>#N/A</v>
      </c>
      <c r="C90" s="758"/>
      <c r="D90" s="760" t="e">
        <v>#N/A</v>
      </c>
      <c r="E90" s="763" t="e">
        <v>#N/A</v>
      </c>
      <c r="F90" s="44" t="s">
        <v>661</v>
      </c>
      <c r="G90" s="60" t="s">
        <v>662</v>
      </c>
      <c r="H90" s="763" t="e">
        <v>#N/A</v>
      </c>
      <c r="I90" s="763" t="e">
        <v>#N/A</v>
      </c>
      <c r="J90" s="763" t="e">
        <v>#N/A</v>
      </c>
      <c r="K90" s="760" t="e">
        <v>#N/A</v>
      </c>
      <c r="L90" s="769"/>
      <c r="M90" s="769"/>
      <c r="N90" s="763"/>
      <c r="O90" s="760"/>
      <c r="P90" s="778"/>
      <c r="Q90" s="774"/>
      <c r="R90" s="774"/>
      <c r="S90" s="774"/>
      <c r="T90" s="774"/>
    </row>
    <row r="91" spans="1:20" s="8" customFormat="1" ht="12.75" customHeight="1">
      <c r="A91" s="758" t="e">
        <v>#N/A</v>
      </c>
      <c r="B91" s="758" t="e">
        <v>#N/A</v>
      </c>
      <c r="C91" s="758"/>
      <c r="D91" s="760" t="e">
        <v>#N/A</v>
      </c>
      <c r="E91" s="763" t="e">
        <v>#N/A</v>
      </c>
      <c r="F91" s="46" t="s">
        <v>1368</v>
      </c>
      <c r="G91" s="60" t="s">
        <v>1371</v>
      </c>
      <c r="H91" s="763" t="e">
        <v>#N/A</v>
      </c>
      <c r="I91" s="763" t="e">
        <v>#N/A</v>
      </c>
      <c r="J91" s="763" t="e">
        <v>#N/A</v>
      </c>
      <c r="K91" s="760" t="e">
        <v>#N/A</v>
      </c>
      <c r="L91" s="769"/>
      <c r="M91" s="769"/>
      <c r="N91" s="763"/>
      <c r="O91" s="760"/>
      <c r="P91" s="778"/>
      <c r="Q91" s="774"/>
      <c r="R91" s="774"/>
      <c r="S91" s="774"/>
      <c r="T91" s="774"/>
    </row>
    <row r="92" spans="1:20" s="8" customFormat="1" ht="12.75" customHeight="1">
      <c r="A92" s="758" t="e">
        <v>#N/A</v>
      </c>
      <c r="B92" s="758" t="e">
        <v>#N/A</v>
      </c>
      <c r="C92" s="758"/>
      <c r="D92" s="760" t="e">
        <v>#N/A</v>
      </c>
      <c r="E92" s="763" t="e">
        <v>#N/A</v>
      </c>
      <c r="F92" s="46" t="s">
        <v>1369</v>
      </c>
      <c r="G92" s="60" t="s">
        <v>1372</v>
      </c>
      <c r="H92" s="763" t="e">
        <v>#N/A</v>
      </c>
      <c r="I92" s="763" t="e">
        <v>#N/A</v>
      </c>
      <c r="J92" s="763" t="e">
        <v>#N/A</v>
      </c>
      <c r="K92" s="760" t="e">
        <v>#N/A</v>
      </c>
      <c r="L92" s="769"/>
      <c r="M92" s="769"/>
      <c r="N92" s="763"/>
      <c r="O92" s="760"/>
      <c r="P92" s="778"/>
      <c r="Q92" s="774"/>
      <c r="R92" s="774"/>
      <c r="S92" s="774"/>
      <c r="T92" s="774"/>
    </row>
    <row r="93" spans="1:20" s="8" customFormat="1" ht="12.75" customHeight="1">
      <c r="A93" s="758" t="e">
        <v>#N/A</v>
      </c>
      <c r="B93" s="758" t="e">
        <v>#N/A</v>
      </c>
      <c r="C93" s="758"/>
      <c r="D93" s="760" t="e">
        <v>#N/A</v>
      </c>
      <c r="E93" s="763" t="e">
        <v>#N/A</v>
      </c>
      <c r="F93" s="46" t="s">
        <v>1370</v>
      </c>
      <c r="G93" s="60" t="s">
        <v>1781</v>
      </c>
      <c r="H93" s="763" t="e">
        <v>#N/A</v>
      </c>
      <c r="I93" s="763" t="e">
        <v>#N/A</v>
      </c>
      <c r="J93" s="763" t="e">
        <v>#N/A</v>
      </c>
      <c r="K93" s="760" t="e">
        <v>#N/A</v>
      </c>
      <c r="L93" s="769"/>
      <c r="M93" s="769"/>
      <c r="N93" s="763"/>
      <c r="O93" s="760"/>
      <c r="P93" s="778"/>
      <c r="Q93" s="774"/>
      <c r="R93" s="774"/>
      <c r="S93" s="774"/>
      <c r="T93" s="774"/>
    </row>
    <row r="94" spans="1:20" s="8" customFormat="1" ht="12.75" customHeight="1">
      <c r="A94" s="757" t="e">
        <v>#N/A</v>
      </c>
      <c r="B94" s="757" t="e">
        <v>#N/A</v>
      </c>
      <c r="C94" s="757"/>
      <c r="D94" s="761" t="e">
        <v>#N/A</v>
      </c>
      <c r="E94" s="764" t="e">
        <v>#N/A</v>
      </c>
      <c r="F94" s="51" t="s">
        <v>663</v>
      </c>
      <c r="G94" s="60" t="s">
        <v>182</v>
      </c>
      <c r="H94" s="764" t="e">
        <v>#N/A</v>
      </c>
      <c r="I94" s="764" t="e">
        <v>#N/A</v>
      </c>
      <c r="J94" s="764" t="e">
        <v>#N/A</v>
      </c>
      <c r="K94" s="761" t="e">
        <v>#N/A</v>
      </c>
      <c r="L94" s="770"/>
      <c r="M94" s="770"/>
      <c r="N94" s="764"/>
      <c r="O94" s="761"/>
      <c r="P94" s="778"/>
      <c r="Q94" s="774"/>
      <c r="R94" s="774"/>
      <c r="S94" s="774"/>
      <c r="T94" s="774"/>
    </row>
    <row r="95" spans="1:20" s="8" customFormat="1" ht="30.6">
      <c r="A95" s="207" t="s">
        <v>7846</v>
      </c>
      <c r="B95" s="207" t="s">
        <v>7872</v>
      </c>
      <c r="C95" s="399" t="s">
        <v>7873</v>
      </c>
      <c r="D95" s="131" t="s">
        <v>7877</v>
      </c>
      <c r="E95" s="132" t="s">
        <v>6165</v>
      </c>
      <c r="F95" s="33"/>
      <c r="G95" s="34"/>
      <c r="H95" s="34"/>
      <c r="I95" s="34"/>
      <c r="J95" s="34"/>
      <c r="K95" s="34"/>
      <c r="L95" s="149"/>
      <c r="M95" s="131"/>
      <c r="N95" s="137" t="s">
        <v>118</v>
      </c>
      <c r="O95" s="142"/>
      <c r="P95" s="131" t="s">
        <v>7878</v>
      </c>
      <c r="Q95" s="133" t="s">
        <v>126</v>
      </c>
      <c r="R95" s="133" t="s">
        <v>126</v>
      </c>
      <c r="S95" s="133" t="s">
        <v>128</v>
      </c>
      <c r="T95" s="130" t="s">
        <v>7722</v>
      </c>
    </row>
    <row r="96" spans="1:20" s="8" customFormat="1" ht="71.25" customHeight="1">
      <c r="A96" s="208" t="s">
        <v>2111</v>
      </c>
      <c r="B96" s="211" t="s">
        <v>1885</v>
      </c>
      <c r="C96" s="211" t="s">
        <v>4197</v>
      </c>
      <c r="D96" s="189" t="s">
        <v>7067</v>
      </c>
      <c r="E96" s="301" t="s">
        <v>3658</v>
      </c>
      <c r="F96" s="33"/>
      <c r="G96" s="34"/>
      <c r="H96" s="34"/>
      <c r="I96" s="34"/>
      <c r="J96" s="34"/>
      <c r="K96" s="34"/>
      <c r="L96" s="33"/>
      <c r="M96" s="135"/>
      <c r="N96" s="32" t="s">
        <v>118</v>
      </c>
      <c r="O96" s="34"/>
      <c r="P96" s="189" t="s">
        <v>7068</v>
      </c>
      <c r="Q96" s="143" t="s">
        <v>126</v>
      </c>
      <c r="R96" s="143" t="s">
        <v>128</v>
      </c>
      <c r="S96" s="144" t="s">
        <v>128</v>
      </c>
      <c r="T96" s="301" t="s">
        <v>7003</v>
      </c>
    </row>
    <row r="97" spans="1:20" s="8" customFormat="1" ht="49.5" customHeight="1">
      <c r="A97" s="208" t="s">
        <v>2112</v>
      </c>
      <c r="B97" s="211" t="s">
        <v>1979</v>
      </c>
      <c r="C97" s="211" t="s">
        <v>4271</v>
      </c>
      <c r="D97" s="131" t="s">
        <v>2289</v>
      </c>
      <c r="E97" s="132" t="s">
        <v>3660</v>
      </c>
      <c r="F97" s="33"/>
      <c r="G97" s="34"/>
      <c r="H97" s="34"/>
      <c r="I97" s="34"/>
      <c r="J97" s="34"/>
      <c r="K97" s="34"/>
      <c r="L97" s="149"/>
      <c r="M97" s="131"/>
      <c r="N97" s="137" t="s">
        <v>118</v>
      </c>
      <c r="O97" s="142"/>
      <c r="P97" s="131" t="s">
        <v>7069</v>
      </c>
      <c r="Q97" s="133" t="s">
        <v>126</v>
      </c>
      <c r="R97" s="133" t="s">
        <v>128</v>
      </c>
      <c r="S97" s="133" t="s">
        <v>128</v>
      </c>
      <c r="T97" s="130" t="s">
        <v>7003</v>
      </c>
    </row>
    <row r="98" spans="1:20" s="8" customFormat="1" ht="48" customHeight="1">
      <c r="A98" s="208" t="s">
        <v>2113</v>
      </c>
      <c r="B98" s="211" t="s">
        <v>3380</v>
      </c>
      <c r="C98" s="211" t="s">
        <v>4130</v>
      </c>
      <c r="D98" s="135" t="s">
        <v>6175</v>
      </c>
      <c r="E98" s="32" t="s">
        <v>109</v>
      </c>
      <c r="F98" s="138"/>
      <c r="G98" s="34"/>
      <c r="H98" s="34"/>
      <c r="I98" s="34"/>
      <c r="J98" s="34"/>
      <c r="K98" s="34"/>
      <c r="L98" s="33"/>
      <c r="M98" s="135"/>
      <c r="N98" s="32" t="s">
        <v>118</v>
      </c>
      <c r="O98" s="34"/>
      <c r="P98" s="135" t="s">
        <v>3415</v>
      </c>
      <c r="Q98" s="143" t="s">
        <v>126</v>
      </c>
      <c r="R98" s="143" t="s">
        <v>128</v>
      </c>
      <c r="S98" s="143" t="s">
        <v>128</v>
      </c>
      <c r="T98" s="130" t="s">
        <v>6162</v>
      </c>
    </row>
    <row r="99" spans="1:20" s="8" customFormat="1" ht="39.75" customHeight="1">
      <c r="A99" s="208" t="s">
        <v>2114</v>
      </c>
      <c r="B99" s="211" t="s">
        <v>4107</v>
      </c>
      <c r="C99" s="211" t="s">
        <v>4200</v>
      </c>
      <c r="D99" s="135" t="s">
        <v>7888</v>
      </c>
      <c r="E99" s="32" t="s">
        <v>7891</v>
      </c>
      <c r="F99" s="33"/>
      <c r="G99" s="34"/>
      <c r="H99" s="34"/>
      <c r="I99" s="34"/>
      <c r="J99" s="34"/>
      <c r="K99" s="34"/>
      <c r="L99" s="138"/>
      <c r="M99" s="135"/>
      <c r="N99" s="32" t="s">
        <v>118</v>
      </c>
      <c r="O99" s="32"/>
      <c r="P99" s="135" t="s">
        <v>7892</v>
      </c>
      <c r="Q99" s="143" t="s">
        <v>126</v>
      </c>
      <c r="R99" s="143" t="s">
        <v>126</v>
      </c>
      <c r="S99" s="143" t="s">
        <v>128</v>
      </c>
      <c r="T99" s="143" t="s">
        <v>7722</v>
      </c>
    </row>
    <row r="100" spans="1:20" s="8" customFormat="1" ht="27" customHeight="1">
      <c r="A100" s="208" t="s">
        <v>2115</v>
      </c>
      <c r="B100" s="211" t="s">
        <v>3663</v>
      </c>
      <c r="C100" s="211" t="s">
        <v>4141</v>
      </c>
      <c r="D100" s="135" t="s">
        <v>3657</v>
      </c>
      <c r="E100" s="32" t="s">
        <v>1944</v>
      </c>
      <c r="F100" s="33"/>
      <c r="G100" s="34"/>
      <c r="H100" s="34"/>
      <c r="I100" s="34"/>
      <c r="J100" s="34"/>
      <c r="K100" s="34"/>
      <c r="L100" s="33"/>
      <c r="M100" s="135"/>
      <c r="N100" s="32" t="s">
        <v>118</v>
      </c>
      <c r="O100" s="34"/>
      <c r="P100" s="135" t="s">
        <v>7398</v>
      </c>
      <c r="Q100" s="143" t="s">
        <v>126</v>
      </c>
      <c r="R100" s="143" t="s">
        <v>128</v>
      </c>
      <c r="S100" s="144" t="s">
        <v>128</v>
      </c>
      <c r="T100" s="130" t="s">
        <v>4106</v>
      </c>
    </row>
    <row r="101" spans="1:20" s="8" customFormat="1" ht="51" customHeight="1">
      <c r="A101" s="211" t="s">
        <v>2116</v>
      </c>
      <c r="B101" s="211" t="s">
        <v>2277</v>
      </c>
      <c r="C101" s="211" t="s">
        <v>4257</v>
      </c>
      <c r="D101" s="135" t="s">
        <v>7448</v>
      </c>
      <c r="E101" s="32" t="s">
        <v>2279</v>
      </c>
      <c r="F101" s="33"/>
      <c r="G101" s="34"/>
      <c r="H101" s="34"/>
      <c r="I101" s="34"/>
      <c r="J101" s="34"/>
      <c r="K101" s="34"/>
      <c r="L101" s="33"/>
      <c r="M101" s="135"/>
      <c r="N101" s="32" t="s">
        <v>118</v>
      </c>
      <c r="O101" s="34"/>
      <c r="P101" s="135" t="s">
        <v>7463</v>
      </c>
      <c r="Q101" s="143" t="s">
        <v>126</v>
      </c>
      <c r="R101" s="143" t="s">
        <v>128</v>
      </c>
      <c r="S101" s="144" t="s">
        <v>128</v>
      </c>
      <c r="T101" s="130" t="s">
        <v>6162</v>
      </c>
    </row>
    <row r="102" spans="1:20" ht="20.399999999999999">
      <c r="A102" s="208" t="s">
        <v>4972</v>
      </c>
      <c r="B102" s="211" t="s">
        <v>5064</v>
      </c>
      <c r="C102" s="208" t="s">
        <v>4118</v>
      </c>
      <c r="D102" s="135" t="s">
        <v>4119</v>
      </c>
      <c r="E102" s="32" t="s">
        <v>337</v>
      </c>
      <c r="F102" s="387"/>
      <c r="G102" s="387"/>
      <c r="H102" s="387"/>
      <c r="I102" s="387"/>
      <c r="J102" s="387"/>
      <c r="K102" s="387"/>
      <c r="L102" s="387"/>
      <c r="M102" s="387"/>
      <c r="N102" s="143" t="s">
        <v>118</v>
      </c>
      <c r="O102" s="387"/>
      <c r="P102" s="135" t="s">
        <v>6970</v>
      </c>
      <c r="Q102" s="143" t="s">
        <v>126</v>
      </c>
      <c r="R102" s="143" t="s">
        <v>126</v>
      </c>
      <c r="S102" s="395" t="s">
        <v>126</v>
      </c>
      <c r="T102" s="143" t="s">
        <v>7722</v>
      </c>
    </row>
    <row r="103" spans="1:20" ht="166.35" customHeight="1">
      <c r="A103" s="208" t="s">
        <v>4973</v>
      </c>
      <c r="B103" s="211" t="s">
        <v>5065</v>
      </c>
      <c r="C103" s="208" t="s">
        <v>4120</v>
      </c>
      <c r="D103" s="135" t="s">
        <v>6706</v>
      </c>
      <c r="E103" s="32" t="s">
        <v>337</v>
      </c>
      <c r="F103" s="387"/>
      <c r="G103" s="387"/>
      <c r="H103" s="387"/>
      <c r="I103" s="387"/>
      <c r="J103" s="387"/>
      <c r="K103" s="387"/>
      <c r="L103" s="387"/>
      <c r="M103" s="387"/>
      <c r="N103" s="143" t="s">
        <v>118</v>
      </c>
      <c r="O103" s="387"/>
      <c r="P103" s="135" t="s">
        <v>6837</v>
      </c>
      <c r="Q103" s="143" t="s">
        <v>126</v>
      </c>
      <c r="R103" s="143" t="s">
        <v>126</v>
      </c>
      <c r="S103" s="143" t="s">
        <v>126</v>
      </c>
      <c r="T103" s="143" t="s">
        <v>7722</v>
      </c>
    </row>
    <row r="104" spans="1:20" s="8" customFormat="1" ht="84.6" customHeight="1">
      <c r="A104" s="208" t="s">
        <v>4971</v>
      </c>
      <c r="B104" s="393" t="s">
        <v>5061</v>
      </c>
      <c r="C104" s="398" t="s">
        <v>4881</v>
      </c>
      <c r="D104" s="135" t="s">
        <v>6316</v>
      </c>
      <c r="E104" s="384" t="s">
        <v>4882</v>
      </c>
      <c r="F104" s="384"/>
      <c r="G104" s="384"/>
      <c r="H104" s="384"/>
      <c r="I104" s="384"/>
      <c r="J104" s="384"/>
      <c r="K104" s="384"/>
      <c r="L104" s="384"/>
      <c r="M104" s="384"/>
      <c r="N104" s="384" t="s">
        <v>118</v>
      </c>
      <c r="O104" s="384"/>
      <c r="P104" s="135" t="s">
        <v>6317</v>
      </c>
      <c r="Q104" s="143" t="s">
        <v>126</v>
      </c>
      <c r="R104" s="143" t="s">
        <v>126</v>
      </c>
      <c r="S104" s="143" t="s">
        <v>128</v>
      </c>
      <c r="T104" s="143" t="s">
        <v>6205</v>
      </c>
    </row>
    <row r="105" spans="1:20">
      <c r="A105" s="280" t="s">
        <v>676</v>
      </c>
      <c r="B105" s="276"/>
      <c r="C105" s="272"/>
      <c r="D105" s="269"/>
      <c r="E105" s="570"/>
      <c r="F105" s="269"/>
      <c r="G105" s="269"/>
      <c r="H105" s="269"/>
      <c r="I105" s="269"/>
      <c r="J105" s="269"/>
      <c r="K105" s="269"/>
      <c r="L105" s="269"/>
      <c r="M105" s="269"/>
      <c r="N105" s="269"/>
      <c r="O105" s="269"/>
      <c r="P105" s="269"/>
      <c r="Q105" s="269"/>
      <c r="R105" s="269"/>
      <c r="S105" s="269"/>
      <c r="T105" s="271"/>
    </row>
  </sheetData>
  <mergeCells count="22">
    <mergeCell ref="L3:M3"/>
    <mergeCell ref="H3:K3"/>
    <mergeCell ref="H7:H94"/>
    <mergeCell ref="I7:I94"/>
    <mergeCell ref="J7:J94"/>
    <mergeCell ref="K7:K94"/>
    <mergeCell ref="Q4:S4"/>
    <mergeCell ref="S7:S94"/>
    <mergeCell ref="T7:T94"/>
    <mergeCell ref="Q7:Q94"/>
    <mergeCell ref="A7:A94"/>
    <mergeCell ref="B7:B94"/>
    <mergeCell ref="D7:D94"/>
    <mergeCell ref="E7:E94"/>
    <mergeCell ref="P7:P94"/>
    <mergeCell ref="O7:O94"/>
    <mergeCell ref="R7:R94"/>
    <mergeCell ref="C7:C94"/>
    <mergeCell ref="H4:K4"/>
    <mergeCell ref="M7:M94"/>
    <mergeCell ref="N7:N94"/>
    <mergeCell ref="L7:L94"/>
  </mergeCells>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E6C09A34-4930-49D5-8F15-AD0660F95A2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08F1F08E-5E15-44A6-AC42-2CB884FBF817}">
            <xm:f>'\\IC.Green.Net\IC_User_DFS\Users\deel1\Desktop\[Maternity Services Data Set Technical Output Specification.xlsm]MAT101Booking'!#REF!=yes</xm:f>
            <x14:dxf>
              <fill>
                <patternFill>
                  <bgColor indexed="43"/>
                </patternFill>
              </fill>
            </x14:dxf>
          </x14:cfRule>
          <xm:sqref>P96</xm:sqref>
        </x14:conditionalFormatting>
        <x14:conditionalFormatting xmlns:xm="http://schemas.microsoft.com/office/excel/2006/main">
          <x14:cfRule type="expression" priority="3" stopIfTrue="1" id="{61B03220-2C2D-45E5-B55F-7ACD85AAA9E3}">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FA039B6B-33DE-4351-9380-AD694FE22499}">
            <xm:f>'\\IC.Green.Net\IC_User_DFS\Users\deel1\Desktop\[Maternity Services Data Set Technical Output Specification.xlsm]MAT101Booking'!#REF!=yes</xm:f>
            <x14:dxf>
              <fill>
                <patternFill>
                  <bgColor indexed="43"/>
                </patternFill>
              </fill>
            </x14:dxf>
          </x14:cfRule>
          <xm:sqref>P97</xm:sqref>
        </x14:conditionalFormatting>
        <x14:conditionalFormatting xmlns:xm="http://schemas.microsoft.com/office/excel/2006/main">
          <x14:cfRule type="expression" priority="1" stopIfTrue="1" id="{A391EF0F-3659-4940-8F4A-B8B1957F9C61}">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EB0BD1E3-272F-432E-A5A1-1AFD4FF23DA1}">
            <xm:f>'\\IC.Green.Net\IC_User_DFS\Users\deel1\Desktop\[Maternity Services Data Set Technical Output Specification.xlsm]MAT101Booking'!#REF!=yes</xm:f>
            <x14:dxf>
              <fill>
                <patternFill>
                  <bgColor indexed="43"/>
                </patternFill>
              </fill>
            </x14:dxf>
          </x14:cfRule>
          <xm:sqref>P95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1">
    <pageSetUpPr fitToPage="1"/>
  </sheetPr>
  <dimension ref="A1:T120"/>
  <sheetViews>
    <sheetView zoomScaleNormal="100" workbookViewId="0">
      <selection activeCell="O7" sqref="O7"/>
    </sheetView>
  </sheetViews>
  <sheetFormatPr defaultRowHeight="13.2"/>
  <cols>
    <col min="1" max="1" width="9.77734375" customWidth="1"/>
    <col min="2" max="2" width="17" customWidth="1"/>
    <col min="3" max="3" width="13.77734375" customWidth="1"/>
    <col min="4" max="4" width="32.21875" customWidth="1"/>
    <col min="5" max="5" width="14" style="12" customWidth="1"/>
    <col min="6" max="6" width="8.77734375" customWidth="1"/>
    <col min="7" max="7" width="35" customWidth="1"/>
    <col min="8" max="9" width="11.5546875" customWidth="1"/>
    <col min="10" max="10" width="10.21875" customWidth="1"/>
    <col min="11" max="11" width="32.77734375" customWidth="1"/>
    <col min="12" max="12" width="11" customWidth="1"/>
    <col min="13" max="13" width="29.21875" customWidth="1"/>
    <col min="14" max="14" width="14.21875" style="7" customWidth="1"/>
    <col min="15" max="15" width="102" customWidth="1"/>
    <col min="16" max="16" width="48"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0.199999999999999">
      <c r="A2" s="280" t="s">
        <v>840</v>
      </c>
      <c r="B2" s="276"/>
      <c r="C2" s="272"/>
      <c r="D2" s="269"/>
      <c r="E2" s="570"/>
      <c r="F2" s="269"/>
      <c r="G2" s="269"/>
      <c r="H2" s="269"/>
      <c r="I2" s="269"/>
      <c r="J2" s="269"/>
      <c r="K2" s="269"/>
      <c r="L2" s="269"/>
      <c r="M2" s="269"/>
      <c r="N2" s="269"/>
      <c r="O2" s="270"/>
      <c r="P2" s="269"/>
      <c r="Q2" s="269"/>
      <c r="R2" s="269"/>
      <c r="S2" s="269"/>
      <c r="T2" s="271"/>
    </row>
    <row r="3" spans="1:20" ht="156.75" customHeight="1">
      <c r="A3" s="257" t="s">
        <v>841</v>
      </c>
      <c r="B3" s="261"/>
      <c r="C3" s="262"/>
      <c r="D3" s="263"/>
      <c r="E3" s="580"/>
      <c r="F3" s="248"/>
      <c r="G3" s="249"/>
      <c r="H3" s="748" t="s">
        <v>7936</v>
      </c>
      <c r="I3" s="749"/>
      <c r="J3" s="749"/>
      <c r="K3" s="750"/>
      <c r="L3" s="748" t="s">
        <v>3927</v>
      </c>
      <c r="M3" s="749"/>
      <c r="N3" s="618" t="s">
        <v>8106</v>
      </c>
      <c r="O3" s="250" t="s">
        <v>8205</v>
      </c>
      <c r="P3" s="251"/>
      <c r="Q3" s="251"/>
      <c r="R3" s="251"/>
      <c r="S3" s="251"/>
      <c r="T3" s="252"/>
    </row>
    <row r="4" spans="1:20" ht="70.5" customHeight="1">
      <c r="A4" s="230" t="s">
        <v>86</v>
      </c>
      <c r="B4" s="229" t="s">
        <v>3768</v>
      </c>
      <c r="C4" s="229" t="s">
        <v>5612</v>
      </c>
      <c r="D4" s="229" t="s">
        <v>59</v>
      </c>
      <c r="E4" s="234" t="s">
        <v>60</v>
      </c>
      <c r="F4" s="234" t="s">
        <v>61</v>
      </c>
      <c r="G4" s="229" t="s">
        <v>62</v>
      </c>
      <c r="H4" s="751" t="s">
        <v>3101</v>
      </c>
      <c r="I4" s="752"/>
      <c r="J4" s="752"/>
      <c r="K4" s="753"/>
      <c r="L4" s="235" t="s">
        <v>97</v>
      </c>
      <c r="M4" s="229" t="s">
        <v>63</v>
      </c>
      <c r="N4" s="231" t="s">
        <v>6421</v>
      </c>
      <c r="O4" s="229" t="s">
        <v>98</v>
      </c>
      <c r="P4" s="229" t="s">
        <v>1877</v>
      </c>
      <c r="Q4" s="751" t="s">
        <v>1878</v>
      </c>
      <c r="R4" s="752"/>
      <c r="S4" s="753"/>
      <c r="T4" s="229" t="s">
        <v>1879</v>
      </c>
    </row>
    <row r="5" spans="1:20" ht="39.6">
      <c r="A5" s="229"/>
      <c r="B5" s="229"/>
      <c r="C5" s="229"/>
      <c r="D5" s="229"/>
      <c r="E5" s="234"/>
      <c r="F5" s="229"/>
      <c r="G5" s="229"/>
      <c r="H5" s="234" t="s">
        <v>90</v>
      </c>
      <c r="I5" s="234" t="s">
        <v>91</v>
      </c>
      <c r="J5" s="234" t="s">
        <v>92</v>
      </c>
      <c r="K5" s="234" t="s">
        <v>93</v>
      </c>
      <c r="L5" s="234"/>
      <c r="M5" s="229"/>
      <c r="N5" s="231"/>
      <c r="O5" s="229"/>
      <c r="P5" s="229" t="s">
        <v>1880</v>
      </c>
      <c r="Q5" s="229" t="s">
        <v>1881</v>
      </c>
      <c r="R5" s="229" t="s">
        <v>1882</v>
      </c>
      <c r="S5" s="229" t="s">
        <v>7661</v>
      </c>
      <c r="T5" s="229"/>
    </row>
    <row r="6" spans="1:20" s="8" customFormat="1" ht="78.599999999999994" customHeight="1">
      <c r="A6" s="212" t="s">
        <v>1607</v>
      </c>
      <c r="B6" s="16" t="s">
        <v>66</v>
      </c>
      <c r="C6" s="16" t="s">
        <v>4243</v>
      </c>
      <c r="D6" s="9" t="s">
        <v>3964</v>
      </c>
      <c r="E6" s="51" t="s">
        <v>68</v>
      </c>
      <c r="F6" s="9"/>
      <c r="G6" s="23"/>
      <c r="H6" s="51" t="s">
        <v>101</v>
      </c>
      <c r="I6" s="51" t="s">
        <v>101</v>
      </c>
      <c r="J6" s="51" t="s">
        <v>52</v>
      </c>
      <c r="K6" s="60" t="s">
        <v>5614</v>
      </c>
      <c r="L6" s="9" t="s">
        <v>1395</v>
      </c>
      <c r="M6" s="9" t="s">
        <v>7453</v>
      </c>
      <c r="N6" s="39" t="s">
        <v>38</v>
      </c>
      <c r="O6" s="66" t="s">
        <v>6435</v>
      </c>
      <c r="P6" s="81"/>
      <c r="Q6" s="39" t="s">
        <v>128</v>
      </c>
      <c r="R6" s="111" t="s">
        <v>128</v>
      </c>
      <c r="S6" s="111" t="s">
        <v>128</v>
      </c>
      <c r="T6" s="111" t="s">
        <v>3971</v>
      </c>
    </row>
    <row r="7" spans="1:20" s="8" customFormat="1" ht="186.75" customHeight="1">
      <c r="A7" s="212" t="s">
        <v>1608</v>
      </c>
      <c r="B7" s="16" t="s">
        <v>842</v>
      </c>
      <c r="C7" s="16" t="s">
        <v>4272</v>
      </c>
      <c r="D7" s="9" t="s">
        <v>1376</v>
      </c>
      <c r="E7" s="51" t="s">
        <v>843</v>
      </c>
      <c r="F7" s="9"/>
      <c r="G7" s="23"/>
      <c r="H7" s="51" t="s">
        <v>52</v>
      </c>
      <c r="I7" s="51" t="s">
        <v>101</v>
      </c>
      <c r="J7" s="51" t="s">
        <v>52</v>
      </c>
      <c r="K7" s="60" t="s">
        <v>5614</v>
      </c>
      <c r="L7" s="9" t="s">
        <v>1407</v>
      </c>
      <c r="M7" s="9" t="s">
        <v>7480</v>
      </c>
      <c r="N7" s="39" t="s">
        <v>16</v>
      </c>
      <c r="O7" s="66" t="s">
        <v>2503</v>
      </c>
      <c r="P7" s="81"/>
      <c r="Q7" s="111" t="s">
        <v>128</v>
      </c>
      <c r="R7" s="111" t="s">
        <v>128</v>
      </c>
      <c r="S7" s="111" t="s">
        <v>128</v>
      </c>
      <c r="T7" s="111" t="s">
        <v>6205</v>
      </c>
    </row>
    <row r="8" spans="1:20" s="8" customFormat="1" ht="58.5" customHeight="1">
      <c r="A8" s="212" t="s">
        <v>1609</v>
      </c>
      <c r="B8" s="16" t="s">
        <v>845</v>
      </c>
      <c r="C8" s="16" t="s">
        <v>4273</v>
      </c>
      <c r="D8" s="9" t="s">
        <v>2434</v>
      </c>
      <c r="E8" s="51" t="s">
        <v>222</v>
      </c>
      <c r="F8" s="9"/>
      <c r="G8" s="23"/>
      <c r="H8" s="51" t="s">
        <v>52</v>
      </c>
      <c r="I8" s="51" t="s">
        <v>101</v>
      </c>
      <c r="J8" s="51" t="s">
        <v>52</v>
      </c>
      <c r="K8" s="60" t="s">
        <v>2808</v>
      </c>
      <c r="L8" s="9" t="s">
        <v>1408</v>
      </c>
      <c r="M8" s="9" t="s">
        <v>7481</v>
      </c>
      <c r="N8" s="39" t="s">
        <v>16</v>
      </c>
      <c r="O8" s="66" t="s">
        <v>2504</v>
      </c>
      <c r="P8" s="81"/>
      <c r="Q8" s="111" t="s">
        <v>128</v>
      </c>
      <c r="R8" s="111" t="s">
        <v>128</v>
      </c>
      <c r="S8" s="111" t="s">
        <v>128</v>
      </c>
      <c r="T8" s="111" t="s">
        <v>4106</v>
      </c>
    </row>
    <row r="9" spans="1:20" s="8" customFormat="1" ht="74.099999999999994" customHeight="1">
      <c r="A9" s="212" t="s">
        <v>1610</v>
      </c>
      <c r="B9" s="16" t="s">
        <v>3436</v>
      </c>
      <c r="C9" s="16" t="s">
        <v>4274</v>
      </c>
      <c r="D9" s="9" t="s">
        <v>7474</v>
      </c>
      <c r="E9" s="51" t="s">
        <v>3431</v>
      </c>
      <c r="F9" s="9"/>
      <c r="G9" s="23"/>
      <c r="H9" s="51" t="s">
        <v>52</v>
      </c>
      <c r="I9" s="51" t="s">
        <v>101</v>
      </c>
      <c r="J9" s="51" t="s">
        <v>107</v>
      </c>
      <c r="K9" s="60" t="s">
        <v>5718</v>
      </c>
      <c r="L9" s="9" t="s">
        <v>124</v>
      </c>
      <c r="M9" s="9" t="s">
        <v>7481</v>
      </c>
      <c r="N9" s="39" t="s">
        <v>16</v>
      </c>
      <c r="O9" s="66" t="s">
        <v>5771</v>
      </c>
      <c r="P9" s="81"/>
      <c r="Q9" s="111" t="s">
        <v>128</v>
      </c>
      <c r="R9" s="111" t="s">
        <v>128</v>
      </c>
      <c r="S9" s="111" t="s">
        <v>128</v>
      </c>
      <c r="T9" s="111" t="s">
        <v>4428</v>
      </c>
    </row>
    <row r="10" spans="1:20" s="8" customFormat="1" ht="30.6" customHeight="1">
      <c r="A10" s="756" t="s">
        <v>1611</v>
      </c>
      <c r="B10" s="756" t="s">
        <v>848</v>
      </c>
      <c r="C10" s="876" t="s">
        <v>4275</v>
      </c>
      <c r="D10" s="759" t="s">
        <v>849</v>
      </c>
      <c r="E10" s="762" t="s">
        <v>27</v>
      </c>
      <c r="F10" s="51" t="s">
        <v>33</v>
      </c>
      <c r="G10" s="60" t="s">
        <v>850</v>
      </c>
      <c r="H10" s="762" t="s">
        <v>52</v>
      </c>
      <c r="I10" s="762" t="s">
        <v>101</v>
      </c>
      <c r="J10" s="762" t="s">
        <v>107</v>
      </c>
      <c r="K10" s="762" t="s">
        <v>5614</v>
      </c>
      <c r="L10" s="759" t="s">
        <v>1409</v>
      </c>
      <c r="M10" s="759" t="s">
        <v>7482</v>
      </c>
      <c r="N10" s="762" t="s">
        <v>16</v>
      </c>
      <c r="O10" s="759" t="s">
        <v>6110</v>
      </c>
      <c r="P10" s="759"/>
      <c r="Q10" s="762" t="s">
        <v>128</v>
      </c>
      <c r="R10" s="762" t="s">
        <v>128</v>
      </c>
      <c r="S10" s="762" t="s">
        <v>128</v>
      </c>
      <c r="T10" s="762" t="s">
        <v>3933</v>
      </c>
    </row>
    <row r="11" spans="1:20" s="8" customFormat="1" ht="20.399999999999999">
      <c r="A11" s="758" t="e">
        <v>#N/A</v>
      </c>
      <c r="B11" s="758" t="e">
        <v>#N/A</v>
      </c>
      <c r="C11" s="877"/>
      <c r="D11" s="760" t="e">
        <v>#N/A</v>
      </c>
      <c r="E11" s="763" t="e">
        <v>#N/A</v>
      </c>
      <c r="F11" s="51" t="s">
        <v>34</v>
      </c>
      <c r="G11" s="60" t="s">
        <v>852</v>
      </c>
      <c r="H11" s="763" t="e">
        <v>#N/A</v>
      </c>
      <c r="I11" s="763" t="e">
        <v>#N/A</v>
      </c>
      <c r="J11" s="763" t="e">
        <v>#N/A</v>
      </c>
      <c r="K11" s="763" t="e">
        <v>#N/A</v>
      </c>
      <c r="L11" s="760"/>
      <c r="M11" s="760"/>
      <c r="N11" s="763"/>
      <c r="O11" s="760"/>
      <c r="P11" s="760"/>
      <c r="Q11" s="763"/>
      <c r="R11" s="763"/>
      <c r="S11" s="763"/>
      <c r="T11" s="763"/>
    </row>
    <row r="12" spans="1:20" s="8" customFormat="1" ht="24.6" customHeight="1">
      <c r="A12" s="758" t="e">
        <v>#N/A</v>
      </c>
      <c r="B12" s="758" t="e">
        <v>#N/A</v>
      </c>
      <c r="C12" s="877"/>
      <c r="D12" s="760" t="e">
        <v>#N/A</v>
      </c>
      <c r="E12" s="763" t="e">
        <v>#N/A</v>
      </c>
      <c r="F12" s="49" t="s">
        <v>261</v>
      </c>
      <c r="G12" s="412" t="s">
        <v>3618</v>
      </c>
      <c r="H12" s="763" t="e">
        <v>#N/A</v>
      </c>
      <c r="I12" s="763" t="e">
        <v>#N/A</v>
      </c>
      <c r="J12" s="763" t="e">
        <v>#N/A</v>
      </c>
      <c r="K12" s="763" t="e">
        <v>#N/A</v>
      </c>
      <c r="L12" s="760"/>
      <c r="M12" s="760"/>
      <c r="N12" s="763"/>
      <c r="O12" s="760"/>
      <c r="P12" s="760"/>
      <c r="Q12" s="763"/>
      <c r="R12" s="763"/>
      <c r="S12" s="763"/>
      <c r="T12" s="763"/>
    </row>
    <row r="13" spans="1:20" s="8" customFormat="1" ht="23.1" customHeight="1">
      <c r="A13" s="758"/>
      <c r="B13" s="758"/>
      <c r="C13" s="877"/>
      <c r="D13" s="760"/>
      <c r="E13" s="763"/>
      <c r="F13" s="49" t="s">
        <v>31</v>
      </c>
      <c r="G13" s="332" t="s">
        <v>3728</v>
      </c>
      <c r="H13" s="763"/>
      <c r="I13" s="763"/>
      <c r="J13" s="763"/>
      <c r="K13" s="763"/>
      <c r="L13" s="760"/>
      <c r="M13" s="760"/>
      <c r="N13" s="763"/>
      <c r="O13" s="760"/>
      <c r="P13" s="760"/>
      <c r="Q13" s="763"/>
      <c r="R13" s="763"/>
      <c r="S13" s="763"/>
      <c r="T13" s="763"/>
    </row>
    <row r="14" spans="1:20" s="8" customFormat="1" ht="28.35" customHeight="1">
      <c r="A14" s="758"/>
      <c r="B14" s="758"/>
      <c r="C14" s="877"/>
      <c r="D14" s="760"/>
      <c r="E14" s="763"/>
      <c r="F14" s="49" t="s">
        <v>273</v>
      </c>
      <c r="G14" s="332" t="s">
        <v>3729</v>
      </c>
      <c r="H14" s="763"/>
      <c r="I14" s="763"/>
      <c r="J14" s="763"/>
      <c r="K14" s="763"/>
      <c r="L14" s="760"/>
      <c r="M14" s="760"/>
      <c r="N14" s="763"/>
      <c r="O14" s="760"/>
      <c r="P14" s="760"/>
      <c r="Q14" s="763"/>
      <c r="R14" s="763"/>
      <c r="S14" s="763"/>
      <c r="T14" s="763"/>
    </row>
    <row r="15" spans="1:20" s="8" customFormat="1" ht="28.35" customHeight="1">
      <c r="A15" s="758"/>
      <c r="B15" s="758"/>
      <c r="C15" s="877"/>
      <c r="D15" s="760"/>
      <c r="E15" s="763"/>
      <c r="F15" s="49" t="s">
        <v>352</v>
      </c>
      <c r="G15" s="332" t="s">
        <v>3730</v>
      </c>
      <c r="H15" s="763"/>
      <c r="I15" s="763"/>
      <c r="J15" s="763"/>
      <c r="K15" s="763"/>
      <c r="L15" s="760"/>
      <c r="M15" s="760"/>
      <c r="N15" s="763"/>
      <c r="O15" s="760"/>
      <c r="P15" s="760"/>
      <c r="Q15" s="763"/>
      <c r="R15" s="763"/>
      <c r="S15" s="763"/>
      <c r="T15" s="763"/>
    </row>
    <row r="16" spans="1:20" s="8" customFormat="1" ht="28.35" customHeight="1">
      <c r="A16" s="757"/>
      <c r="B16" s="757"/>
      <c r="C16" s="895"/>
      <c r="D16" s="761"/>
      <c r="E16" s="764"/>
      <c r="F16" s="49" t="s">
        <v>275</v>
      </c>
      <c r="G16" s="332" t="s">
        <v>3939</v>
      </c>
      <c r="H16" s="764"/>
      <c r="I16" s="764"/>
      <c r="J16" s="764"/>
      <c r="K16" s="764"/>
      <c r="L16" s="761"/>
      <c r="M16" s="761"/>
      <c r="N16" s="764"/>
      <c r="O16" s="761"/>
      <c r="P16" s="761"/>
      <c r="Q16" s="764"/>
      <c r="R16" s="764"/>
      <c r="S16" s="764"/>
      <c r="T16" s="764"/>
    </row>
    <row r="17" spans="1:20" s="8" customFormat="1" ht="118.5" customHeight="1">
      <c r="A17" s="212" t="s">
        <v>1612</v>
      </c>
      <c r="B17" s="16" t="s">
        <v>858</v>
      </c>
      <c r="C17" s="16" t="s">
        <v>4276</v>
      </c>
      <c r="D17" s="60" t="s">
        <v>7475</v>
      </c>
      <c r="E17" s="51" t="s">
        <v>337</v>
      </c>
      <c r="F17" s="60"/>
      <c r="G17" s="60"/>
      <c r="H17" s="51" t="s">
        <v>52</v>
      </c>
      <c r="I17" s="51" t="s">
        <v>101</v>
      </c>
      <c r="J17" s="51" t="s">
        <v>52</v>
      </c>
      <c r="K17" s="60" t="s">
        <v>5980</v>
      </c>
      <c r="L17" s="9" t="s">
        <v>1410</v>
      </c>
      <c r="M17" s="9" t="s">
        <v>7483</v>
      </c>
      <c r="N17" s="39" t="s">
        <v>16</v>
      </c>
      <c r="O17" s="123" t="s">
        <v>5772</v>
      </c>
      <c r="P17" s="66"/>
      <c r="Q17" s="111" t="s">
        <v>128</v>
      </c>
      <c r="R17" s="111" t="s">
        <v>128</v>
      </c>
      <c r="S17" s="111" t="s">
        <v>128</v>
      </c>
      <c r="T17" s="111" t="s">
        <v>3635</v>
      </c>
    </row>
    <row r="18" spans="1:20" s="8" customFormat="1" ht="140.85" customHeight="1">
      <c r="A18" s="212" t="s">
        <v>1613</v>
      </c>
      <c r="B18" s="16" t="s">
        <v>861</v>
      </c>
      <c r="C18" s="16" t="s">
        <v>4278</v>
      </c>
      <c r="D18" s="60" t="s">
        <v>7476</v>
      </c>
      <c r="E18" s="51" t="s">
        <v>337</v>
      </c>
      <c r="F18" s="60"/>
      <c r="G18" s="28"/>
      <c r="H18" s="51" t="s">
        <v>52</v>
      </c>
      <c r="I18" s="51" t="s">
        <v>101</v>
      </c>
      <c r="J18" s="51" t="s">
        <v>52</v>
      </c>
      <c r="K18" s="60" t="s">
        <v>5973</v>
      </c>
      <c r="L18" s="9" t="s">
        <v>1410</v>
      </c>
      <c r="M18" s="9" t="s">
        <v>7483</v>
      </c>
      <c r="N18" s="39" t="s">
        <v>16</v>
      </c>
      <c r="O18" s="123" t="s">
        <v>5773</v>
      </c>
      <c r="P18" s="66"/>
      <c r="Q18" s="111" t="s">
        <v>128</v>
      </c>
      <c r="R18" s="111" t="s">
        <v>128</v>
      </c>
      <c r="S18" s="111" t="s">
        <v>128</v>
      </c>
      <c r="T18" s="111" t="s">
        <v>2989</v>
      </c>
    </row>
    <row r="19" spans="1:20" s="8" customFormat="1" ht="30.6">
      <c r="A19" s="812" t="s">
        <v>1614</v>
      </c>
      <c r="B19" s="860" t="s">
        <v>862</v>
      </c>
      <c r="C19" s="860" t="s">
        <v>4280</v>
      </c>
      <c r="D19" s="864" t="s">
        <v>7477</v>
      </c>
      <c r="E19" s="762" t="s">
        <v>27</v>
      </c>
      <c r="F19" s="51"/>
      <c r="G19" s="16" t="s">
        <v>864</v>
      </c>
      <c r="H19" s="866" t="s">
        <v>52</v>
      </c>
      <c r="I19" s="866" t="s">
        <v>101</v>
      </c>
      <c r="J19" s="866" t="s">
        <v>107</v>
      </c>
      <c r="K19" s="866" t="s">
        <v>5614</v>
      </c>
      <c r="L19" s="768" t="s">
        <v>1410</v>
      </c>
      <c r="M19" s="768" t="s">
        <v>7483</v>
      </c>
      <c r="N19" s="762" t="s">
        <v>16</v>
      </c>
      <c r="O19" s="759" t="s">
        <v>6111</v>
      </c>
      <c r="P19" s="762"/>
      <c r="Q19" s="771" t="s">
        <v>128</v>
      </c>
      <c r="R19" s="771" t="s">
        <v>128</v>
      </c>
      <c r="S19" s="771" t="s">
        <v>128</v>
      </c>
      <c r="T19" s="771" t="s">
        <v>2989</v>
      </c>
    </row>
    <row r="20" spans="1:20" s="8" customFormat="1" ht="20.399999999999999">
      <c r="A20" s="899" t="e">
        <v>#N/A</v>
      </c>
      <c r="B20" s="901" t="e">
        <v>#N/A</v>
      </c>
      <c r="C20" s="861"/>
      <c r="D20" s="873" t="e">
        <v>#N/A</v>
      </c>
      <c r="E20" s="763" t="e">
        <v>#N/A</v>
      </c>
      <c r="F20" s="51">
        <v>10</v>
      </c>
      <c r="G20" s="60" t="s">
        <v>4078</v>
      </c>
      <c r="H20" s="874" t="e">
        <v>#N/A</v>
      </c>
      <c r="I20" s="874" t="e">
        <v>#N/A</v>
      </c>
      <c r="J20" s="874" t="e">
        <v>#N/A</v>
      </c>
      <c r="K20" s="874" t="e">
        <v>#N/A</v>
      </c>
      <c r="L20" s="769"/>
      <c r="M20" s="769"/>
      <c r="N20" s="763"/>
      <c r="O20" s="760"/>
      <c r="P20" s="763"/>
      <c r="Q20" s="772"/>
      <c r="R20" s="772"/>
      <c r="S20" s="772"/>
      <c r="T20" s="772"/>
    </row>
    <row r="21" spans="1:20" s="8" customFormat="1" ht="35.1" customHeight="1">
      <c r="A21" s="899" t="e">
        <v>#N/A</v>
      </c>
      <c r="B21" s="901" t="e">
        <v>#N/A</v>
      </c>
      <c r="C21" s="861"/>
      <c r="D21" s="873" t="e">
        <v>#N/A</v>
      </c>
      <c r="E21" s="763" t="e">
        <v>#N/A</v>
      </c>
      <c r="F21" s="51">
        <v>11</v>
      </c>
      <c r="G21" s="60" t="s">
        <v>4079</v>
      </c>
      <c r="H21" s="874" t="e">
        <v>#N/A</v>
      </c>
      <c r="I21" s="874" t="e">
        <v>#N/A</v>
      </c>
      <c r="J21" s="874" t="e">
        <v>#N/A</v>
      </c>
      <c r="K21" s="874" t="e">
        <v>#N/A</v>
      </c>
      <c r="L21" s="769"/>
      <c r="M21" s="769"/>
      <c r="N21" s="763"/>
      <c r="O21" s="760"/>
      <c r="P21" s="763"/>
      <c r="Q21" s="772"/>
      <c r="R21" s="772"/>
      <c r="S21" s="772"/>
      <c r="T21" s="772"/>
    </row>
    <row r="22" spans="1:20" s="8" customFormat="1" ht="95.1" customHeight="1">
      <c r="A22" s="899" t="e">
        <v>#N/A</v>
      </c>
      <c r="B22" s="901" t="e">
        <v>#N/A</v>
      </c>
      <c r="C22" s="861"/>
      <c r="D22" s="873" t="e">
        <v>#N/A</v>
      </c>
      <c r="E22" s="763" t="e">
        <v>#N/A</v>
      </c>
      <c r="F22" s="51">
        <v>12</v>
      </c>
      <c r="G22" s="60" t="s">
        <v>865</v>
      </c>
      <c r="H22" s="874" t="e">
        <v>#N/A</v>
      </c>
      <c r="I22" s="874" t="e">
        <v>#N/A</v>
      </c>
      <c r="J22" s="874" t="e">
        <v>#N/A</v>
      </c>
      <c r="K22" s="874" t="e">
        <v>#N/A</v>
      </c>
      <c r="L22" s="769"/>
      <c r="M22" s="769"/>
      <c r="N22" s="763"/>
      <c r="O22" s="760"/>
      <c r="P22" s="763"/>
      <c r="Q22" s="772"/>
      <c r="R22" s="772"/>
      <c r="S22" s="772"/>
      <c r="T22" s="772"/>
    </row>
    <row r="23" spans="1:20" s="8" customFormat="1" ht="20.399999999999999">
      <c r="A23" s="899" t="e">
        <v>#N/A</v>
      </c>
      <c r="B23" s="901" t="e">
        <v>#N/A</v>
      </c>
      <c r="C23" s="861"/>
      <c r="D23" s="873" t="e">
        <v>#N/A</v>
      </c>
      <c r="E23" s="763" t="e">
        <v>#N/A</v>
      </c>
      <c r="F23" s="51"/>
      <c r="G23" s="16" t="s">
        <v>4016</v>
      </c>
      <c r="H23" s="874" t="e">
        <v>#N/A</v>
      </c>
      <c r="I23" s="874" t="e">
        <v>#N/A</v>
      </c>
      <c r="J23" s="874" t="e">
        <v>#N/A</v>
      </c>
      <c r="K23" s="874" t="e">
        <v>#N/A</v>
      </c>
      <c r="L23" s="769"/>
      <c r="M23" s="769"/>
      <c r="N23" s="763"/>
      <c r="O23" s="760"/>
      <c r="P23" s="763"/>
      <c r="Q23" s="772"/>
      <c r="R23" s="772"/>
      <c r="S23" s="772"/>
      <c r="T23" s="772"/>
    </row>
    <row r="24" spans="1:20" s="8" customFormat="1" ht="30.6">
      <c r="A24" s="899" t="e">
        <v>#N/A</v>
      </c>
      <c r="B24" s="901" t="e">
        <v>#N/A</v>
      </c>
      <c r="C24" s="861"/>
      <c r="D24" s="873" t="e">
        <v>#N/A</v>
      </c>
      <c r="E24" s="763" t="e">
        <v>#N/A</v>
      </c>
      <c r="F24" s="51">
        <v>20</v>
      </c>
      <c r="G24" s="60" t="s">
        <v>866</v>
      </c>
      <c r="H24" s="874" t="e">
        <v>#N/A</v>
      </c>
      <c r="I24" s="874" t="e">
        <v>#N/A</v>
      </c>
      <c r="J24" s="874" t="e">
        <v>#N/A</v>
      </c>
      <c r="K24" s="874" t="e">
        <v>#N/A</v>
      </c>
      <c r="L24" s="769"/>
      <c r="M24" s="769"/>
      <c r="N24" s="763"/>
      <c r="O24" s="760"/>
      <c r="P24" s="763"/>
      <c r="Q24" s="772"/>
      <c r="R24" s="772"/>
      <c r="S24" s="772"/>
      <c r="T24" s="772"/>
    </row>
    <row r="25" spans="1:20" s="8" customFormat="1" ht="48" customHeight="1">
      <c r="A25" s="899" t="e">
        <v>#N/A</v>
      </c>
      <c r="B25" s="901" t="e">
        <v>#N/A</v>
      </c>
      <c r="C25" s="861"/>
      <c r="D25" s="873" t="e">
        <v>#N/A</v>
      </c>
      <c r="E25" s="763" t="e">
        <v>#N/A</v>
      </c>
      <c r="F25" s="51">
        <v>21</v>
      </c>
      <c r="G25" s="60" t="s">
        <v>867</v>
      </c>
      <c r="H25" s="874" t="e">
        <v>#N/A</v>
      </c>
      <c r="I25" s="874" t="e">
        <v>#N/A</v>
      </c>
      <c r="J25" s="874" t="e">
        <v>#N/A</v>
      </c>
      <c r="K25" s="874" t="e">
        <v>#N/A</v>
      </c>
      <c r="L25" s="769"/>
      <c r="M25" s="769"/>
      <c r="N25" s="763"/>
      <c r="O25" s="760"/>
      <c r="P25" s="763"/>
      <c r="Q25" s="772"/>
      <c r="R25" s="772"/>
      <c r="S25" s="772"/>
      <c r="T25" s="772"/>
    </row>
    <row r="26" spans="1:20" s="8" customFormat="1" ht="20.399999999999999">
      <c r="A26" s="899" t="e">
        <v>#N/A</v>
      </c>
      <c r="B26" s="901" t="e">
        <v>#N/A</v>
      </c>
      <c r="C26" s="861"/>
      <c r="D26" s="873" t="e">
        <v>#N/A</v>
      </c>
      <c r="E26" s="763" t="e">
        <v>#N/A</v>
      </c>
      <c r="F26" s="51"/>
      <c r="G26" s="16" t="s">
        <v>4017</v>
      </c>
      <c r="H26" s="874" t="e">
        <v>#N/A</v>
      </c>
      <c r="I26" s="874" t="e">
        <v>#N/A</v>
      </c>
      <c r="J26" s="874" t="e">
        <v>#N/A</v>
      </c>
      <c r="K26" s="874" t="e">
        <v>#N/A</v>
      </c>
      <c r="L26" s="769"/>
      <c r="M26" s="769"/>
      <c r="N26" s="763"/>
      <c r="O26" s="760"/>
      <c r="P26" s="763"/>
      <c r="Q26" s="772"/>
      <c r="R26" s="772"/>
      <c r="S26" s="772"/>
      <c r="T26" s="772"/>
    </row>
    <row r="27" spans="1:20" s="8" customFormat="1" ht="11.25" customHeight="1">
      <c r="A27" s="899" t="e">
        <v>#N/A</v>
      </c>
      <c r="B27" s="901" t="e">
        <v>#N/A</v>
      </c>
      <c r="C27" s="861"/>
      <c r="D27" s="873" t="e">
        <v>#N/A</v>
      </c>
      <c r="E27" s="763" t="e">
        <v>#N/A</v>
      </c>
      <c r="F27" s="51">
        <v>30</v>
      </c>
      <c r="G27" s="60" t="s">
        <v>4080</v>
      </c>
      <c r="H27" s="874" t="e">
        <v>#N/A</v>
      </c>
      <c r="I27" s="874" t="e">
        <v>#N/A</v>
      </c>
      <c r="J27" s="874" t="e">
        <v>#N/A</v>
      </c>
      <c r="K27" s="874" t="e">
        <v>#N/A</v>
      </c>
      <c r="L27" s="769"/>
      <c r="M27" s="769"/>
      <c r="N27" s="763"/>
      <c r="O27" s="760"/>
      <c r="P27" s="763"/>
      <c r="Q27" s="772"/>
      <c r="R27" s="772"/>
      <c r="S27" s="772"/>
      <c r="T27" s="772"/>
    </row>
    <row r="28" spans="1:20" s="8" customFormat="1" ht="13.35" customHeight="1">
      <c r="A28" s="899" t="e">
        <v>#N/A</v>
      </c>
      <c r="B28" s="901" t="e">
        <v>#N/A</v>
      </c>
      <c r="C28" s="861"/>
      <c r="D28" s="873" t="e">
        <v>#N/A</v>
      </c>
      <c r="E28" s="763" t="e">
        <v>#N/A</v>
      </c>
      <c r="F28" s="51">
        <v>31</v>
      </c>
      <c r="G28" s="60" t="s">
        <v>4081</v>
      </c>
      <c r="H28" s="874" t="e">
        <v>#N/A</v>
      </c>
      <c r="I28" s="874" t="e">
        <v>#N/A</v>
      </c>
      <c r="J28" s="874" t="e">
        <v>#N/A</v>
      </c>
      <c r="K28" s="874" t="e">
        <v>#N/A</v>
      </c>
      <c r="L28" s="769"/>
      <c r="M28" s="769"/>
      <c r="N28" s="763"/>
      <c r="O28" s="760"/>
      <c r="P28" s="763"/>
      <c r="Q28" s="772"/>
      <c r="R28" s="772"/>
      <c r="S28" s="772"/>
      <c r="T28" s="772"/>
    </row>
    <row r="29" spans="1:20" s="8" customFormat="1" ht="20.399999999999999">
      <c r="A29" s="899" t="e">
        <v>#N/A</v>
      </c>
      <c r="B29" s="901" t="e">
        <v>#N/A</v>
      </c>
      <c r="C29" s="861"/>
      <c r="D29" s="873" t="e">
        <v>#N/A</v>
      </c>
      <c r="E29" s="763" t="e">
        <v>#N/A</v>
      </c>
      <c r="F29" s="51">
        <v>32</v>
      </c>
      <c r="G29" s="60" t="s">
        <v>4082</v>
      </c>
      <c r="H29" s="874" t="e">
        <v>#N/A</v>
      </c>
      <c r="I29" s="874" t="e">
        <v>#N/A</v>
      </c>
      <c r="J29" s="874" t="e">
        <v>#N/A</v>
      </c>
      <c r="K29" s="874" t="e">
        <v>#N/A</v>
      </c>
      <c r="L29" s="769"/>
      <c r="M29" s="769"/>
      <c r="N29" s="763"/>
      <c r="O29" s="760"/>
      <c r="P29" s="763"/>
      <c r="Q29" s="772"/>
      <c r="R29" s="772"/>
      <c r="S29" s="772"/>
      <c r="T29" s="772"/>
    </row>
    <row r="30" spans="1:20" s="8" customFormat="1" ht="20.399999999999999">
      <c r="A30" s="899" t="e">
        <v>#N/A</v>
      </c>
      <c r="B30" s="901" t="e">
        <v>#N/A</v>
      </c>
      <c r="C30" s="861"/>
      <c r="D30" s="873" t="e">
        <v>#N/A</v>
      </c>
      <c r="E30" s="763" t="e">
        <v>#N/A</v>
      </c>
      <c r="F30" s="51">
        <v>33</v>
      </c>
      <c r="G30" s="60" t="s">
        <v>868</v>
      </c>
      <c r="H30" s="874" t="e">
        <v>#N/A</v>
      </c>
      <c r="I30" s="874" t="e">
        <v>#N/A</v>
      </c>
      <c r="J30" s="874" t="e">
        <v>#N/A</v>
      </c>
      <c r="K30" s="874" t="e">
        <v>#N/A</v>
      </c>
      <c r="L30" s="769"/>
      <c r="M30" s="769"/>
      <c r="N30" s="763"/>
      <c r="O30" s="760"/>
      <c r="P30" s="763"/>
      <c r="Q30" s="772"/>
      <c r="R30" s="772"/>
      <c r="S30" s="772"/>
      <c r="T30" s="772"/>
    </row>
    <row r="31" spans="1:20" s="8" customFormat="1" ht="20.399999999999999">
      <c r="A31" s="899" t="e">
        <v>#N/A</v>
      </c>
      <c r="B31" s="901" t="e">
        <v>#N/A</v>
      </c>
      <c r="C31" s="861"/>
      <c r="D31" s="873" t="e">
        <v>#N/A</v>
      </c>
      <c r="E31" s="763" t="e">
        <v>#N/A</v>
      </c>
      <c r="F31" s="51">
        <v>34</v>
      </c>
      <c r="G31" s="60" t="s">
        <v>869</v>
      </c>
      <c r="H31" s="874" t="e">
        <v>#N/A</v>
      </c>
      <c r="I31" s="874" t="e">
        <v>#N/A</v>
      </c>
      <c r="J31" s="874" t="e">
        <v>#N/A</v>
      </c>
      <c r="K31" s="874" t="e">
        <v>#N/A</v>
      </c>
      <c r="L31" s="769"/>
      <c r="M31" s="769"/>
      <c r="N31" s="763"/>
      <c r="O31" s="760"/>
      <c r="P31" s="763"/>
      <c r="Q31" s="772"/>
      <c r="R31" s="772"/>
      <c r="S31" s="772"/>
      <c r="T31" s="772"/>
    </row>
    <row r="32" spans="1:20" s="8" customFormat="1" ht="11.25" customHeight="1">
      <c r="A32" s="899" t="e">
        <v>#N/A</v>
      </c>
      <c r="B32" s="901" t="e">
        <v>#N/A</v>
      </c>
      <c r="C32" s="861"/>
      <c r="D32" s="873" t="e">
        <v>#N/A</v>
      </c>
      <c r="E32" s="763" t="e">
        <v>#N/A</v>
      </c>
      <c r="F32" s="51">
        <v>35</v>
      </c>
      <c r="G32" s="60" t="s">
        <v>870</v>
      </c>
      <c r="H32" s="874" t="e">
        <v>#N/A</v>
      </c>
      <c r="I32" s="874" t="e">
        <v>#N/A</v>
      </c>
      <c r="J32" s="874" t="e">
        <v>#N/A</v>
      </c>
      <c r="K32" s="874" t="e">
        <v>#N/A</v>
      </c>
      <c r="L32" s="769"/>
      <c r="M32" s="769"/>
      <c r="N32" s="763"/>
      <c r="O32" s="760"/>
      <c r="P32" s="763"/>
      <c r="Q32" s="772"/>
      <c r="R32" s="772"/>
      <c r="S32" s="772"/>
      <c r="T32" s="772"/>
    </row>
    <row r="33" spans="1:20" s="8" customFormat="1" ht="11.25" customHeight="1">
      <c r="A33" s="899" t="e">
        <v>#N/A</v>
      </c>
      <c r="B33" s="901" t="e">
        <v>#N/A</v>
      </c>
      <c r="C33" s="861"/>
      <c r="D33" s="873" t="e">
        <v>#N/A</v>
      </c>
      <c r="E33" s="763" t="e">
        <v>#N/A</v>
      </c>
      <c r="F33" s="51">
        <v>36</v>
      </c>
      <c r="G33" s="60" t="s">
        <v>871</v>
      </c>
      <c r="H33" s="874" t="e">
        <v>#N/A</v>
      </c>
      <c r="I33" s="874" t="e">
        <v>#N/A</v>
      </c>
      <c r="J33" s="874" t="e">
        <v>#N/A</v>
      </c>
      <c r="K33" s="874" t="e">
        <v>#N/A</v>
      </c>
      <c r="L33" s="769"/>
      <c r="M33" s="769"/>
      <c r="N33" s="763"/>
      <c r="O33" s="760"/>
      <c r="P33" s="763"/>
      <c r="Q33" s="772"/>
      <c r="R33" s="772"/>
      <c r="S33" s="772"/>
      <c r="T33" s="772"/>
    </row>
    <row r="34" spans="1:20" s="8" customFormat="1" ht="20.399999999999999">
      <c r="A34" s="899" t="e">
        <v>#N/A</v>
      </c>
      <c r="B34" s="901" t="e">
        <v>#N/A</v>
      </c>
      <c r="C34" s="861"/>
      <c r="D34" s="873" t="e">
        <v>#N/A</v>
      </c>
      <c r="E34" s="763" t="e">
        <v>#N/A</v>
      </c>
      <c r="F34" s="51"/>
      <c r="G34" s="60" t="s">
        <v>4075</v>
      </c>
      <c r="H34" s="874" t="e">
        <v>#N/A</v>
      </c>
      <c r="I34" s="874" t="e">
        <v>#N/A</v>
      </c>
      <c r="J34" s="874" t="e">
        <v>#N/A</v>
      </c>
      <c r="K34" s="874" t="e">
        <v>#N/A</v>
      </c>
      <c r="L34" s="769"/>
      <c r="M34" s="769"/>
      <c r="N34" s="763"/>
      <c r="O34" s="760"/>
      <c r="P34" s="763"/>
      <c r="Q34" s="772"/>
      <c r="R34" s="772"/>
      <c r="S34" s="772"/>
      <c r="T34" s="772"/>
    </row>
    <row r="35" spans="1:20" s="8" customFormat="1" ht="30.6">
      <c r="A35" s="899" t="e">
        <v>#N/A</v>
      </c>
      <c r="B35" s="901" t="e">
        <v>#N/A</v>
      </c>
      <c r="C35" s="861"/>
      <c r="D35" s="873" t="e">
        <v>#N/A</v>
      </c>
      <c r="E35" s="763" t="e">
        <v>#N/A</v>
      </c>
      <c r="F35" s="51">
        <v>90</v>
      </c>
      <c r="G35" s="60" t="s">
        <v>872</v>
      </c>
      <c r="H35" s="874" t="e">
        <v>#N/A</v>
      </c>
      <c r="I35" s="874" t="e">
        <v>#N/A</v>
      </c>
      <c r="J35" s="874" t="e">
        <v>#N/A</v>
      </c>
      <c r="K35" s="874" t="e">
        <v>#N/A</v>
      </c>
      <c r="L35" s="769"/>
      <c r="M35" s="769"/>
      <c r="N35" s="763"/>
      <c r="O35" s="760"/>
      <c r="P35" s="763"/>
      <c r="Q35" s="772"/>
      <c r="R35" s="772"/>
      <c r="S35" s="772"/>
      <c r="T35" s="772"/>
    </row>
    <row r="36" spans="1:20" s="8" customFormat="1" ht="20.399999999999999">
      <c r="A36" s="899" t="e">
        <v>#N/A</v>
      </c>
      <c r="B36" s="901" t="e">
        <v>#N/A</v>
      </c>
      <c r="C36" s="861"/>
      <c r="D36" s="873" t="e">
        <v>#N/A</v>
      </c>
      <c r="E36" s="763" t="e">
        <v>#N/A</v>
      </c>
      <c r="F36" s="51">
        <v>91</v>
      </c>
      <c r="G36" s="60" t="s">
        <v>4076</v>
      </c>
      <c r="H36" s="874" t="e">
        <v>#N/A</v>
      </c>
      <c r="I36" s="874" t="e">
        <v>#N/A</v>
      </c>
      <c r="J36" s="874" t="e">
        <v>#N/A</v>
      </c>
      <c r="K36" s="874" t="e">
        <v>#N/A</v>
      </c>
      <c r="L36" s="769"/>
      <c r="M36" s="769"/>
      <c r="N36" s="763"/>
      <c r="O36" s="760"/>
      <c r="P36" s="763"/>
      <c r="Q36" s="772"/>
      <c r="R36" s="772"/>
      <c r="S36" s="772"/>
      <c r="T36" s="772"/>
    </row>
    <row r="37" spans="1:20" s="8" customFormat="1" ht="30.6">
      <c r="A37" s="899" t="e">
        <v>#N/A</v>
      </c>
      <c r="B37" s="901" t="e">
        <v>#N/A</v>
      </c>
      <c r="C37" s="861"/>
      <c r="D37" s="873" t="e">
        <v>#N/A</v>
      </c>
      <c r="E37" s="763" t="e">
        <v>#N/A</v>
      </c>
      <c r="F37" s="51">
        <v>92</v>
      </c>
      <c r="G37" s="60" t="s">
        <v>873</v>
      </c>
      <c r="H37" s="874" t="e">
        <v>#N/A</v>
      </c>
      <c r="I37" s="874" t="e">
        <v>#N/A</v>
      </c>
      <c r="J37" s="874" t="e">
        <v>#N/A</v>
      </c>
      <c r="K37" s="874" t="e">
        <v>#N/A</v>
      </c>
      <c r="L37" s="769"/>
      <c r="M37" s="769"/>
      <c r="N37" s="763"/>
      <c r="O37" s="760"/>
      <c r="P37" s="763"/>
      <c r="Q37" s="772"/>
      <c r="R37" s="772"/>
      <c r="S37" s="772"/>
      <c r="T37" s="772"/>
    </row>
    <row r="38" spans="1:20" s="8" customFormat="1" ht="20.399999999999999">
      <c r="A38" s="899" t="e">
        <v>#N/A</v>
      </c>
      <c r="B38" s="901" t="e">
        <v>#N/A</v>
      </c>
      <c r="C38" s="861"/>
      <c r="D38" s="873" t="e">
        <v>#N/A</v>
      </c>
      <c r="E38" s="763" t="e">
        <v>#N/A</v>
      </c>
      <c r="F38" s="51">
        <v>98</v>
      </c>
      <c r="G38" s="60" t="s">
        <v>4077</v>
      </c>
      <c r="H38" s="874" t="e">
        <v>#N/A</v>
      </c>
      <c r="I38" s="874" t="e">
        <v>#N/A</v>
      </c>
      <c r="J38" s="874" t="e">
        <v>#N/A</v>
      </c>
      <c r="K38" s="874" t="e">
        <v>#N/A</v>
      </c>
      <c r="L38" s="769"/>
      <c r="M38" s="769"/>
      <c r="N38" s="763"/>
      <c r="O38" s="760"/>
      <c r="P38" s="763"/>
      <c r="Q38" s="772"/>
      <c r="R38" s="772"/>
      <c r="S38" s="772"/>
      <c r="T38" s="772"/>
    </row>
    <row r="39" spans="1:20" s="8" customFormat="1" ht="20.399999999999999">
      <c r="A39" s="899" t="e">
        <v>#N/A</v>
      </c>
      <c r="B39" s="901" t="e">
        <v>#N/A</v>
      </c>
      <c r="C39" s="861"/>
      <c r="D39" s="873" t="e">
        <v>#N/A</v>
      </c>
      <c r="E39" s="763" t="e">
        <v>#N/A</v>
      </c>
      <c r="F39" s="51"/>
      <c r="G39" s="16" t="s">
        <v>4018</v>
      </c>
      <c r="H39" s="874" t="e">
        <v>#N/A</v>
      </c>
      <c r="I39" s="874" t="e">
        <v>#N/A</v>
      </c>
      <c r="J39" s="874" t="e">
        <v>#N/A</v>
      </c>
      <c r="K39" s="874" t="e">
        <v>#N/A</v>
      </c>
      <c r="L39" s="769"/>
      <c r="M39" s="769"/>
      <c r="N39" s="763"/>
      <c r="O39" s="760"/>
      <c r="P39" s="763"/>
      <c r="Q39" s="772"/>
      <c r="R39" s="772"/>
      <c r="S39" s="772"/>
      <c r="T39" s="772"/>
    </row>
    <row r="40" spans="1:20" s="8" customFormat="1" ht="11.25" customHeight="1">
      <c r="A40" s="900" t="e">
        <v>#N/A</v>
      </c>
      <c r="B40" s="902" t="e">
        <v>#N/A</v>
      </c>
      <c r="C40" s="862"/>
      <c r="D40" s="894" t="e">
        <v>#N/A</v>
      </c>
      <c r="E40" s="764" t="e">
        <v>#N/A</v>
      </c>
      <c r="F40" s="51">
        <v>99</v>
      </c>
      <c r="G40" s="60" t="s">
        <v>874</v>
      </c>
      <c r="H40" s="875" t="e">
        <v>#N/A</v>
      </c>
      <c r="I40" s="875" t="e">
        <v>#N/A</v>
      </c>
      <c r="J40" s="875" t="e">
        <v>#N/A</v>
      </c>
      <c r="K40" s="875" t="e">
        <v>#N/A</v>
      </c>
      <c r="L40" s="770"/>
      <c r="M40" s="770"/>
      <c r="N40" s="764"/>
      <c r="O40" s="761"/>
      <c r="P40" s="764"/>
      <c r="Q40" s="773"/>
      <c r="R40" s="773"/>
      <c r="S40" s="773"/>
      <c r="T40" s="773"/>
    </row>
    <row r="41" spans="1:20" s="355" customFormat="1" ht="59.25" customHeight="1">
      <c r="A41" s="358" t="s">
        <v>3591</v>
      </c>
      <c r="B41" s="16" t="s">
        <v>3593</v>
      </c>
      <c r="C41" s="16" t="s">
        <v>4277</v>
      </c>
      <c r="D41" s="60" t="s">
        <v>7478</v>
      </c>
      <c r="E41" s="51" t="s">
        <v>341</v>
      </c>
      <c r="F41" s="332"/>
      <c r="G41" s="332"/>
      <c r="H41" s="51" t="s">
        <v>52</v>
      </c>
      <c r="I41" s="51" t="s">
        <v>101</v>
      </c>
      <c r="J41" s="51" t="s">
        <v>52</v>
      </c>
      <c r="K41" s="60" t="s">
        <v>5614</v>
      </c>
      <c r="L41" s="9" t="s">
        <v>1410</v>
      </c>
      <c r="M41" s="9" t="s">
        <v>7483</v>
      </c>
      <c r="N41" s="39" t="s">
        <v>16</v>
      </c>
      <c r="O41" s="123" t="s">
        <v>6159</v>
      </c>
      <c r="P41" s="123"/>
      <c r="Q41" s="49" t="s">
        <v>128</v>
      </c>
      <c r="R41" s="49" t="s">
        <v>128</v>
      </c>
      <c r="S41" s="49" t="s">
        <v>128</v>
      </c>
      <c r="T41" s="49" t="s">
        <v>3358</v>
      </c>
    </row>
    <row r="42" spans="1:20" s="355" customFormat="1" ht="66" customHeight="1">
      <c r="A42" s="358" t="s">
        <v>3592</v>
      </c>
      <c r="B42" s="16" t="s">
        <v>3594</v>
      </c>
      <c r="C42" s="16" t="s">
        <v>4279</v>
      </c>
      <c r="D42" s="60" t="s">
        <v>7479</v>
      </c>
      <c r="E42" s="51" t="s">
        <v>341</v>
      </c>
      <c r="F42" s="332"/>
      <c r="G42" s="359"/>
      <c r="H42" s="51" t="s">
        <v>52</v>
      </c>
      <c r="I42" s="51" t="s">
        <v>101</v>
      </c>
      <c r="J42" s="51" t="s">
        <v>52</v>
      </c>
      <c r="K42" s="60" t="s">
        <v>5614</v>
      </c>
      <c r="L42" s="9" t="s">
        <v>1410</v>
      </c>
      <c r="M42" s="9" t="s">
        <v>7483</v>
      </c>
      <c r="N42" s="39" t="s">
        <v>16</v>
      </c>
      <c r="O42" s="123" t="s">
        <v>6160</v>
      </c>
      <c r="P42" s="351"/>
      <c r="Q42" s="360" t="s">
        <v>128</v>
      </c>
      <c r="R42" s="360" t="s">
        <v>128</v>
      </c>
      <c r="S42" s="360" t="s">
        <v>128</v>
      </c>
      <c r="T42" s="360" t="s">
        <v>3358</v>
      </c>
    </row>
    <row r="43" spans="1:20" s="8" customFormat="1" ht="30.6">
      <c r="A43" s="207" t="s">
        <v>7847</v>
      </c>
      <c r="B43" s="207" t="s">
        <v>7872</v>
      </c>
      <c r="C43" s="399" t="s">
        <v>7873</v>
      </c>
      <c r="D43" s="131" t="s">
        <v>7877</v>
      </c>
      <c r="E43" s="132" t="s">
        <v>6165</v>
      </c>
      <c r="F43" s="33"/>
      <c r="G43" s="34"/>
      <c r="H43" s="34"/>
      <c r="I43" s="34"/>
      <c r="J43" s="34"/>
      <c r="K43" s="34"/>
      <c r="L43" s="149"/>
      <c r="M43" s="131"/>
      <c r="N43" s="137" t="s">
        <v>118</v>
      </c>
      <c r="O43" s="142"/>
      <c r="P43" s="131" t="s">
        <v>7878</v>
      </c>
      <c r="Q43" s="133" t="s">
        <v>126</v>
      </c>
      <c r="R43" s="133" t="s">
        <v>126</v>
      </c>
      <c r="S43" s="133" t="s">
        <v>128</v>
      </c>
      <c r="T43" s="130" t="s">
        <v>7722</v>
      </c>
    </row>
    <row r="44" spans="1:20" s="8" customFormat="1" ht="69.75" customHeight="1">
      <c r="A44" s="208" t="s">
        <v>2117</v>
      </c>
      <c r="B44" s="211" t="s">
        <v>1885</v>
      </c>
      <c r="C44" s="211" t="s">
        <v>4197</v>
      </c>
      <c r="D44" s="189" t="s">
        <v>7067</v>
      </c>
      <c r="E44" s="301" t="s">
        <v>3658</v>
      </c>
      <c r="F44" s="33"/>
      <c r="G44" s="34"/>
      <c r="H44" s="34"/>
      <c r="I44" s="34"/>
      <c r="J44" s="34"/>
      <c r="K44" s="34"/>
      <c r="L44" s="33"/>
      <c r="M44" s="135"/>
      <c r="N44" s="32" t="s">
        <v>118</v>
      </c>
      <c r="O44" s="34"/>
      <c r="P44" s="189" t="s">
        <v>7068</v>
      </c>
      <c r="Q44" s="143" t="s">
        <v>126</v>
      </c>
      <c r="R44" s="143" t="s">
        <v>128</v>
      </c>
      <c r="S44" s="144" t="s">
        <v>128</v>
      </c>
      <c r="T44" s="301" t="s">
        <v>7003</v>
      </c>
    </row>
    <row r="45" spans="1:20" s="8" customFormat="1" ht="51">
      <c r="A45" s="208" t="s">
        <v>2118</v>
      </c>
      <c r="B45" s="211" t="s">
        <v>1988</v>
      </c>
      <c r="C45" s="211" t="s">
        <v>4281</v>
      </c>
      <c r="D45" s="131" t="s">
        <v>2289</v>
      </c>
      <c r="E45" s="132" t="s">
        <v>3660</v>
      </c>
      <c r="F45" s="33"/>
      <c r="G45" s="34"/>
      <c r="H45" s="34"/>
      <c r="I45" s="34"/>
      <c r="J45" s="34"/>
      <c r="K45" s="34"/>
      <c r="L45" s="149"/>
      <c r="M45" s="131"/>
      <c r="N45" s="137" t="s">
        <v>118</v>
      </c>
      <c r="O45" s="142"/>
      <c r="P45" s="131" t="s">
        <v>7069</v>
      </c>
      <c r="Q45" s="133" t="s">
        <v>126</v>
      </c>
      <c r="R45" s="133" t="s">
        <v>128</v>
      </c>
      <c r="S45" s="133" t="s">
        <v>128</v>
      </c>
      <c r="T45" s="130" t="s">
        <v>7003</v>
      </c>
    </row>
    <row r="46" spans="1:20" s="8" customFormat="1" ht="45" customHeight="1">
      <c r="A46" s="208" t="s">
        <v>2119</v>
      </c>
      <c r="B46" s="211" t="s">
        <v>3380</v>
      </c>
      <c r="C46" s="211" t="s">
        <v>4130</v>
      </c>
      <c r="D46" s="135" t="s">
        <v>6175</v>
      </c>
      <c r="E46" s="32" t="s">
        <v>109</v>
      </c>
      <c r="F46" s="138"/>
      <c r="G46" s="34"/>
      <c r="H46" s="34"/>
      <c r="I46" s="34"/>
      <c r="J46" s="34"/>
      <c r="K46" s="34"/>
      <c r="L46" s="33"/>
      <c r="M46" s="135"/>
      <c r="N46" s="32" t="s">
        <v>118</v>
      </c>
      <c r="O46" s="34"/>
      <c r="P46" s="135" t="s">
        <v>3415</v>
      </c>
      <c r="Q46" s="143" t="s">
        <v>126</v>
      </c>
      <c r="R46" s="143" t="s">
        <v>128</v>
      </c>
      <c r="S46" s="143" t="s">
        <v>128</v>
      </c>
      <c r="T46" s="130" t="s">
        <v>6162</v>
      </c>
    </row>
    <row r="47" spans="1:20" s="8" customFormat="1" ht="45" customHeight="1">
      <c r="A47" s="208" t="s">
        <v>2120</v>
      </c>
      <c r="B47" s="211" t="s">
        <v>4107</v>
      </c>
      <c r="C47" s="211" t="s">
        <v>4200</v>
      </c>
      <c r="D47" s="135" t="s">
        <v>7888</v>
      </c>
      <c r="E47" s="32" t="s">
        <v>7891</v>
      </c>
      <c r="F47" s="33"/>
      <c r="G47" s="34"/>
      <c r="H47" s="34"/>
      <c r="I47" s="34"/>
      <c r="J47" s="34"/>
      <c r="K47" s="34"/>
      <c r="L47" s="138"/>
      <c r="M47" s="135"/>
      <c r="N47" s="32" t="s">
        <v>118</v>
      </c>
      <c r="O47" s="32"/>
      <c r="P47" s="135" t="s">
        <v>7892</v>
      </c>
      <c r="Q47" s="143" t="s">
        <v>126</v>
      </c>
      <c r="R47" s="143" t="s">
        <v>126</v>
      </c>
      <c r="S47" s="143" t="s">
        <v>128</v>
      </c>
      <c r="T47" s="143" t="s">
        <v>7722</v>
      </c>
    </row>
    <row r="48" spans="1:20" s="8" customFormat="1" ht="20.399999999999999">
      <c r="A48" s="208" t="s">
        <v>2121</v>
      </c>
      <c r="B48" s="211" t="s">
        <v>3663</v>
      </c>
      <c r="C48" s="211" t="s">
        <v>4141</v>
      </c>
      <c r="D48" s="135" t="s">
        <v>3657</v>
      </c>
      <c r="E48" s="32" t="s">
        <v>1944</v>
      </c>
      <c r="F48" s="33"/>
      <c r="G48" s="34"/>
      <c r="H48" s="34"/>
      <c r="I48" s="34"/>
      <c r="J48" s="34"/>
      <c r="K48" s="34"/>
      <c r="L48" s="33"/>
      <c r="M48" s="135"/>
      <c r="N48" s="32" t="s">
        <v>118</v>
      </c>
      <c r="O48" s="34"/>
      <c r="P48" s="135" t="s">
        <v>7398</v>
      </c>
      <c r="Q48" s="143" t="s">
        <v>126</v>
      </c>
      <c r="R48" s="143" t="s">
        <v>128</v>
      </c>
      <c r="S48" s="144" t="s">
        <v>128</v>
      </c>
      <c r="T48" s="130" t="s">
        <v>4106</v>
      </c>
    </row>
    <row r="49" spans="1:20" s="8" customFormat="1" ht="51" customHeight="1">
      <c r="A49" s="211" t="s">
        <v>2122</v>
      </c>
      <c r="B49" s="211" t="s">
        <v>2277</v>
      </c>
      <c r="C49" s="211" t="s">
        <v>4257</v>
      </c>
      <c r="D49" s="135" t="s">
        <v>7448</v>
      </c>
      <c r="E49" s="32" t="s">
        <v>2279</v>
      </c>
      <c r="F49" s="33"/>
      <c r="G49" s="34"/>
      <c r="H49" s="34"/>
      <c r="I49" s="34"/>
      <c r="J49" s="34"/>
      <c r="K49" s="34"/>
      <c r="L49" s="33"/>
      <c r="M49" s="135"/>
      <c r="N49" s="32" t="s">
        <v>118</v>
      </c>
      <c r="O49" s="34"/>
      <c r="P49" s="135" t="s">
        <v>7463</v>
      </c>
      <c r="Q49" s="143" t="s">
        <v>126</v>
      </c>
      <c r="R49" s="143" t="s">
        <v>128</v>
      </c>
      <c r="S49" s="144" t="s">
        <v>128</v>
      </c>
      <c r="T49" s="130" t="s">
        <v>6162</v>
      </c>
    </row>
    <row r="50" spans="1:20" s="53" customFormat="1" ht="131.25" customHeight="1">
      <c r="A50" s="211" t="s">
        <v>4974</v>
      </c>
      <c r="B50" s="211" t="s">
        <v>875</v>
      </c>
      <c r="C50" s="211" t="s">
        <v>4282</v>
      </c>
      <c r="D50" s="135" t="s">
        <v>3231</v>
      </c>
      <c r="E50" s="32" t="s">
        <v>2807</v>
      </c>
      <c r="F50" s="33"/>
      <c r="G50" s="34"/>
      <c r="H50" s="34"/>
      <c r="I50" s="34"/>
      <c r="J50" s="34"/>
      <c r="K50" s="34"/>
      <c r="L50" s="33"/>
      <c r="M50" s="147"/>
      <c r="N50" s="32" t="s">
        <v>118</v>
      </c>
      <c r="O50" s="32"/>
      <c r="P50" s="135" t="s">
        <v>7336</v>
      </c>
      <c r="Q50" s="143" t="s">
        <v>126</v>
      </c>
      <c r="R50" s="143" t="s">
        <v>128</v>
      </c>
      <c r="S50" s="143" t="s">
        <v>126</v>
      </c>
      <c r="T50" s="130" t="s">
        <v>7003</v>
      </c>
    </row>
    <row r="51" spans="1:20" s="53" customFormat="1" ht="141" customHeight="1">
      <c r="A51" s="211" t="s">
        <v>4975</v>
      </c>
      <c r="B51" s="211" t="s">
        <v>876</v>
      </c>
      <c r="C51" s="211" t="s">
        <v>4283</v>
      </c>
      <c r="D51" s="135" t="s">
        <v>3232</v>
      </c>
      <c r="E51" s="32" t="s">
        <v>2807</v>
      </c>
      <c r="F51" s="33"/>
      <c r="G51" s="34"/>
      <c r="H51" s="34"/>
      <c r="I51" s="34"/>
      <c r="J51" s="34"/>
      <c r="K51" s="34"/>
      <c r="L51" s="33"/>
      <c r="M51" s="147"/>
      <c r="N51" s="32" t="s">
        <v>118</v>
      </c>
      <c r="O51" s="32"/>
      <c r="P51" s="135" t="s">
        <v>7337</v>
      </c>
      <c r="Q51" s="143" t="s">
        <v>126</v>
      </c>
      <c r="R51" s="143" t="s">
        <v>128</v>
      </c>
      <c r="S51" s="143" t="s">
        <v>126</v>
      </c>
      <c r="T51" s="130" t="s">
        <v>7003</v>
      </c>
    </row>
    <row r="52" spans="1:20" s="53" customFormat="1" ht="134.25" customHeight="1">
      <c r="A52" s="211" t="s">
        <v>4976</v>
      </c>
      <c r="B52" s="211" t="s">
        <v>877</v>
      </c>
      <c r="C52" s="211" t="s">
        <v>5829</v>
      </c>
      <c r="D52" s="135" t="s">
        <v>7313</v>
      </c>
      <c r="E52" s="32" t="s">
        <v>2807</v>
      </c>
      <c r="F52" s="33"/>
      <c r="G52" s="34"/>
      <c r="H52" s="34"/>
      <c r="I52" s="34"/>
      <c r="J52" s="34"/>
      <c r="K52" s="34"/>
      <c r="L52" s="33"/>
      <c r="M52" s="147"/>
      <c r="N52" s="32" t="s">
        <v>118</v>
      </c>
      <c r="O52" s="32"/>
      <c r="P52" s="135" t="s">
        <v>7338</v>
      </c>
      <c r="Q52" s="143" t="s">
        <v>126</v>
      </c>
      <c r="R52" s="143" t="s">
        <v>128</v>
      </c>
      <c r="S52" s="143" t="s">
        <v>128</v>
      </c>
      <c r="T52" s="130" t="s">
        <v>7003</v>
      </c>
    </row>
    <row r="53" spans="1:20" ht="139.5" customHeight="1">
      <c r="A53" s="440" t="s">
        <v>4980</v>
      </c>
      <c r="B53" s="435" t="s">
        <v>875</v>
      </c>
      <c r="C53" s="208" t="s">
        <v>4981</v>
      </c>
      <c r="D53" s="135" t="s">
        <v>5827</v>
      </c>
      <c r="E53" s="32" t="s">
        <v>30</v>
      </c>
      <c r="F53" s="397"/>
      <c r="G53" s="397"/>
      <c r="H53" s="397"/>
      <c r="I53" s="397"/>
      <c r="J53" s="397"/>
      <c r="K53" s="397"/>
      <c r="L53" s="397"/>
      <c r="M53" s="397"/>
      <c r="N53" s="32" t="s">
        <v>118</v>
      </c>
      <c r="O53" s="397"/>
      <c r="P53" s="135" t="s">
        <v>7339</v>
      </c>
      <c r="Q53" s="143" t="s">
        <v>126</v>
      </c>
      <c r="R53" s="143" t="s">
        <v>128</v>
      </c>
      <c r="S53" s="143" t="s">
        <v>128</v>
      </c>
      <c r="T53" s="130" t="s">
        <v>7003</v>
      </c>
    </row>
    <row r="54" spans="1:20" ht="130.5" customHeight="1">
      <c r="A54" s="440" t="s">
        <v>4982</v>
      </c>
      <c r="B54" s="435" t="s">
        <v>876</v>
      </c>
      <c r="C54" s="208" t="s">
        <v>4983</v>
      </c>
      <c r="D54" s="135" t="s">
        <v>5828</v>
      </c>
      <c r="E54" s="32" t="s">
        <v>30</v>
      </c>
      <c r="F54" s="397"/>
      <c r="G54" s="397"/>
      <c r="H54" s="397"/>
      <c r="I54" s="397"/>
      <c r="J54" s="397"/>
      <c r="K54" s="397"/>
      <c r="L54" s="397"/>
      <c r="M54" s="397"/>
      <c r="N54" s="32" t="s">
        <v>118</v>
      </c>
      <c r="O54" s="397"/>
      <c r="P54" s="135" t="s">
        <v>7340</v>
      </c>
      <c r="Q54" s="143" t="s">
        <v>126</v>
      </c>
      <c r="R54" s="143" t="s">
        <v>128</v>
      </c>
      <c r="S54" s="143" t="s">
        <v>128</v>
      </c>
      <c r="T54" s="130" t="s">
        <v>7003</v>
      </c>
    </row>
    <row r="55" spans="1:20" ht="20.399999999999999">
      <c r="A55" s="440" t="s">
        <v>4977</v>
      </c>
      <c r="B55" s="396" t="s">
        <v>5064</v>
      </c>
      <c r="C55" s="208" t="s">
        <v>4118</v>
      </c>
      <c r="D55" s="135" t="s">
        <v>4119</v>
      </c>
      <c r="E55" s="32" t="s">
        <v>337</v>
      </c>
      <c r="F55" s="387"/>
      <c r="G55" s="387"/>
      <c r="H55" s="387"/>
      <c r="I55" s="387"/>
      <c r="J55" s="387"/>
      <c r="K55" s="387"/>
      <c r="L55" s="387"/>
      <c r="M55" s="387"/>
      <c r="N55" s="32" t="s">
        <v>118</v>
      </c>
      <c r="O55" s="387"/>
      <c r="P55" s="135" t="s">
        <v>6970</v>
      </c>
      <c r="Q55" s="143" t="s">
        <v>126</v>
      </c>
      <c r="R55" s="143" t="s">
        <v>126</v>
      </c>
      <c r="S55" s="395" t="s">
        <v>126</v>
      </c>
      <c r="T55" s="143" t="s">
        <v>7722</v>
      </c>
    </row>
    <row r="56" spans="1:20" s="8" customFormat="1" ht="169.5" customHeight="1">
      <c r="A56" s="440" t="s">
        <v>4978</v>
      </c>
      <c r="B56" s="396" t="s">
        <v>5065</v>
      </c>
      <c r="C56" s="208" t="s">
        <v>4120</v>
      </c>
      <c r="D56" s="135" t="s">
        <v>6707</v>
      </c>
      <c r="E56" s="32" t="s">
        <v>337</v>
      </c>
      <c r="F56" s="387"/>
      <c r="G56" s="387"/>
      <c r="H56" s="387"/>
      <c r="I56" s="387"/>
      <c r="J56" s="387"/>
      <c r="K56" s="387"/>
      <c r="L56" s="387"/>
      <c r="M56" s="387"/>
      <c r="N56" s="32" t="s">
        <v>118</v>
      </c>
      <c r="O56" s="387"/>
      <c r="P56" s="135" t="s">
        <v>6838</v>
      </c>
      <c r="Q56" s="143" t="s">
        <v>126</v>
      </c>
      <c r="R56" s="143" t="s">
        <v>126</v>
      </c>
      <c r="S56" s="143" t="s">
        <v>126</v>
      </c>
      <c r="T56" s="143" t="s">
        <v>7722</v>
      </c>
    </row>
    <row r="57" spans="1:20" s="8" customFormat="1" ht="70.5" customHeight="1">
      <c r="A57" s="440" t="s">
        <v>6812</v>
      </c>
      <c r="B57" s="208" t="s">
        <v>7277</v>
      </c>
      <c r="C57" s="208" t="s">
        <v>7054</v>
      </c>
      <c r="D57" s="135" t="s">
        <v>7055</v>
      </c>
      <c r="E57" s="32" t="s">
        <v>6983</v>
      </c>
      <c r="F57" s="387"/>
      <c r="G57" s="387"/>
      <c r="H57" s="387"/>
      <c r="I57" s="387"/>
      <c r="J57" s="387"/>
      <c r="K57" s="387"/>
      <c r="L57" s="387"/>
      <c r="M57" s="387"/>
      <c r="N57" s="32" t="s">
        <v>118</v>
      </c>
      <c r="O57" s="387"/>
      <c r="P57" s="135" t="s">
        <v>8029</v>
      </c>
      <c r="Q57" s="143" t="s">
        <v>126</v>
      </c>
      <c r="R57" s="143" t="s">
        <v>128</v>
      </c>
      <c r="S57" s="143" t="s">
        <v>128</v>
      </c>
      <c r="T57" s="130" t="s">
        <v>7967</v>
      </c>
    </row>
    <row r="58" spans="1:20" s="8" customFormat="1" ht="85.5" customHeight="1">
      <c r="A58" s="440" t="s">
        <v>6813</v>
      </c>
      <c r="B58" s="208" t="s">
        <v>7278</v>
      </c>
      <c r="C58" s="208" t="s">
        <v>7057</v>
      </c>
      <c r="D58" s="135" t="s">
        <v>7058</v>
      </c>
      <c r="E58" s="32" t="s">
        <v>2807</v>
      </c>
      <c r="F58" s="387"/>
      <c r="G58" s="387"/>
      <c r="H58" s="387"/>
      <c r="I58" s="387"/>
      <c r="J58" s="387"/>
      <c r="K58" s="387"/>
      <c r="L58" s="387"/>
      <c r="M58" s="387"/>
      <c r="N58" s="32" t="s">
        <v>118</v>
      </c>
      <c r="O58" s="387"/>
      <c r="P58" s="135" t="s">
        <v>8029</v>
      </c>
      <c r="Q58" s="143" t="s">
        <v>126</v>
      </c>
      <c r="R58" s="143" t="s">
        <v>128</v>
      </c>
      <c r="S58" s="143" t="s">
        <v>128</v>
      </c>
      <c r="T58" s="130" t="s">
        <v>7967</v>
      </c>
    </row>
    <row r="59" spans="1:20" s="8" customFormat="1" ht="26.85" customHeight="1">
      <c r="A59" s="908" t="s">
        <v>6814</v>
      </c>
      <c r="B59" s="903" t="s">
        <v>7279</v>
      </c>
      <c r="C59" s="905" t="s">
        <v>6816</v>
      </c>
      <c r="D59" s="787" t="s">
        <v>6825</v>
      </c>
      <c r="E59" s="781" t="s">
        <v>28</v>
      </c>
      <c r="F59" s="143" t="s">
        <v>128</v>
      </c>
      <c r="G59" s="906"/>
      <c r="H59" s="906"/>
      <c r="I59" s="906"/>
      <c r="J59" s="906"/>
      <c r="K59" s="906"/>
      <c r="L59" s="906"/>
      <c r="M59" s="906"/>
      <c r="N59" s="806" t="s">
        <v>118</v>
      </c>
      <c r="O59" s="906"/>
      <c r="P59" s="787" t="s">
        <v>8029</v>
      </c>
      <c r="Q59" s="806" t="s">
        <v>126</v>
      </c>
      <c r="R59" s="806" t="s">
        <v>128</v>
      </c>
      <c r="S59" s="806" t="s">
        <v>128</v>
      </c>
      <c r="T59" s="806" t="s">
        <v>7967</v>
      </c>
    </row>
    <row r="60" spans="1:20" s="8" customFormat="1" ht="44.25" customHeight="1">
      <c r="A60" s="909"/>
      <c r="B60" s="904"/>
      <c r="C60" s="904"/>
      <c r="D60" s="789"/>
      <c r="E60" s="783"/>
      <c r="F60" s="143" t="s">
        <v>126</v>
      </c>
      <c r="G60" s="907"/>
      <c r="H60" s="907"/>
      <c r="I60" s="907"/>
      <c r="J60" s="907"/>
      <c r="K60" s="907"/>
      <c r="L60" s="907"/>
      <c r="M60" s="907"/>
      <c r="N60" s="807"/>
      <c r="O60" s="907"/>
      <c r="P60" s="789"/>
      <c r="Q60" s="807"/>
      <c r="R60" s="807" t="s">
        <v>128</v>
      </c>
      <c r="S60" s="807" t="s">
        <v>128</v>
      </c>
      <c r="T60" s="807"/>
    </row>
    <row r="61" spans="1:20" ht="77.099999999999994" customHeight="1">
      <c r="A61" s="435" t="s">
        <v>4979</v>
      </c>
      <c r="B61" s="436" t="s">
        <v>5061</v>
      </c>
      <c r="C61" s="437" t="s">
        <v>4881</v>
      </c>
      <c r="D61" s="135" t="s">
        <v>6316</v>
      </c>
      <c r="E61" s="32" t="s">
        <v>4882</v>
      </c>
      <c r="F61" s="135"/>
      <c r="G61" s="135"/>
      <c r="H61" s="384"/>
      <c r="I61" s="384"/>
      <c r="J61" s="384"/>
      <c r="K61" s="384"/>
      <c r="L61" s="384"/>
      <c r="M61" s="384"/>
      <c r="N61" s="32" t="s">
        <v>118</v>
      </c>
      <c r="O61" s="384"/>
      <c r="P61" s="385" t="s">
        <v>6317</v>
      </c>
      <c r="Q61" s="143" t="s">
        <v>126</v>
      </c>
      <c r="R61" s="143" t="s">
        <v>126</v>
      </c>
      <c r="S61" s="143" t="s">
        <v>128</v>
      </c>
      <c r="T61" s="143" t="s">
        <v>6205</v>
      </c>
    </row>
    <row r="62" spans="1:20" ht="12.75" customHeight="1">
      <c r="A62" s="882" t="s">
        <v>4984</v>
      </c>
      <c r="B62" s="882" t="s">
        <v>5208</v>
      </c>
      <c r="C62" s="882" t="s">
        <v>4985</v>
      </c>
      <c r="D62" s="787" t="s">
        <v>7411</v>
      </c>
      <c r="E62" s="781" t="s">
        <v>5839</v>
      </c>
      <c r="F62" s="135" t="s">
        <v>6379</v>
      </c>
      <c r="G62" s="135" t="s">
        <v>6382</v>
      </c>
      <c r="H62" s="827"/>
      <c r="I62" s="827"/>
      <c r="J62" s="827"/>
      <c r="K62" s="827"/>
      <c r="L62" s="827"/>
      <c r="M62" s="827"/>
      <c r="N62" s="806" t="s">
        <v>118</v>
      </c>
      <c r="O62" s="827"/>
      <c r="P62" s="787" t="s">
        <v>7487</v>
      </c>
      <c r="Q62" s="806" t="s">
        <v>126</v>
      </c>
      <c r="R62" s="806" t="s">
        <v>128</v>
      </c>
      <c r="S62" s="806" t="s">
        <v>128</v>
      </c>
      <c r="T62" s="806" t="s">
        <v>6683</v>
      </c>
    </row>
    <row r="63" spans="1:20" ht="12.75" customHeight="1">
      <c r="A63" s="883"/>
      <c r="B63" s="883"/>
      <c r="C63" s="883"/>
      <c r="D63" s="788"/>
      <c r="E63" s="782"/>
      <c r="F63" s="135" t="s">
        <v>6380</v>
      </c>
      <c r="G63" s="135" t="s">
        <v>6383</v>
      </c>
      <c r="H63" s="828"/>
      <c r="I63" s="828"/>
      <c r="J63" s="828"/>
      <c r="K63" s="828"/>
      <c r="L63" s="828"/>
      <c r="M63" s="828"/>
      <c r="N63" s="831"/>
      <c r="O63" s="828"/>
      <c r="P63" s="788"/>
      <c r="Q63" s="831"/>
      <c r="R63" s="831"/>
      <c r="S63" s="831"/>
      <c r="T63" s="831"/>
    </row>
    <row r="64" spans="1:20" ht="42.75" customHeight="1">
      <c r="A64" s="884"/>
      <c r="B64" s="884"/>
      <c r="C64" s="884"/>
      <c r="D64" s="789"/>
      <c r="E64" s="783"/>
      <c r="F64" s="135" t="s">
        <v>6381</v>
      </c>
      <c r="G64" s="135" t="s">
        <v>6384</v>
      </c>
      <c r="H64" s="889"/>
      <c r="I64" s="889"/>
      <c r="J64" s="889"/>
      <c r="K64" s="889"/>
      <c r="L64" s="889"/>
      <c r="M64" s="889"/>
      <c r="N64" s="807"/>
      <c r="O64" s="889"/>
      <c r="P64" s="789"/>
      <c r="Q64" s="807"/>
      <c r="R64" s="807"/>
      <c r="S64" s="807"/>
      <c r="T64" s="807"/>
    </row>
    <row r="65" spans="1:20" ht="12.75" customHeight="1">
      <c r="A65" s="882" t="s">
        <v>4988</v>
      </c>
      <c r="B65" s="882" t="s">
        <v>5209</v>
      </c>
      <c r="C65" s="882" t="s">
        <v>4989</v>
      </c>
      <c r="D65" s="787" t="s">
        <v>7411</v>
      </c>
      <c r="E65" s="781" t="s">
        <v>5839</v>
      </c>
      <c r="F65" s="135" t="s">
        <v>6379</v>
      </c>
      <c r="G65" s="135" t="s">
        <v>6382</v>
      </c>
      <c r="H65" s="827"/>
      <c r="I65" s="827"/>
      <c r="J65" s="827"/>
      <c r="K65" s="827"/>
      <c r="L65" s="827"/>
      <c r="M65" s="827"/>
      <c r="N65" s="806" t="s">
        <v>118</v>
      </c>
      <c r="O65" s="827"/>
      <c r="P65" s="787" t="s">
        <v>7488</v>
      </c>
      <c r="Q65" s="806" t="s">
        <v>126</v>
      </c>
      <c r="R65" s="806" t="s">
        <v>128</v>
      </c>
      <c r="S65" s="806" t="s">
        <v>128</v>
      </c>
      <c r="T65" s="806" t="s">
        <v>6683</v>
      </c>
    </row>
    <row r="66" spans="1:20" ht="12.75" customHeight="1">
      <c r="A66" s="883"/>
      <c r="B66" s="883"/>
      <c r="C66" s="883"/>
      <c r="D66" s="788"/>
      <c r="E66" s="782"/>
      <c r="F66" s="135" t="s">
        <v>6380</v>
      </c>
      <c r="G66" s="135" t="s">
        <v>6383</v>
      </c>
      <c r="H66" s="828"/>
      <c r="I66" s="828"/>
      <c r="J66" s="828"/>
      <c r="K66" s="828"/>
      <c r="L66" s="828"/>
      <c r="M66" s="828"/>
      <c r="N66" s="831"/>
      <c r="O66" s="828"/>
      <c r="P66" s="788"/>
      <c r="Q66" s="831"/>
      <c r="R66" s="831"/>
      <c r="S66" s="831"/>
      <c r="T66" s="831"/>
    </row>
    <row r="67" spans="1:20" ht="42" customHeight="1">
      <c r="A67" s="884"/>
      <c r="B67" s="884"/>
      <c r="C67" s="884"/>
      <c r="D67" s="789"/>
      <c r="E67" s="783"/>
      <c r="F67" s="135" t="s">
        <v>6381</v>
      </c>
      <c r="G67" s="135" t="s">
        <v>6384</v>
      </c>
      <c r="H67" s="889"/>
      <c r="I67" s="889"/>
      <c r="J67" s="889"/>
      <c r="K67" s="889"/>
      <c r="L67" s="889"/>
      <c r="M67" s="889"/>
      <c r="N67" s="807"/>
      <c r="O67" s="889"/>
      <c r="P67" s="789"/>
      <c r="Q67" s="807"/>
      <c r="R67" s="807"/>
      <c r="S67" s="807"/>
      <c r="T67" s="807"/>
    </row>
    <row r="68" spans="1:20" ht="12.75" customHeight="1">
      <c r="A68" s="882" t="s">
        <v>4986</v>
      </c>
      <c r="B68" s="882" t="s">
        <v>5207</v>
      </c>
      <c r="C68" s="882" t="s">
        <v>4987</v>
      </c>
      <c r="D68" s="787" t="s">
        <v>7412</v>
      </c>
      <c r="E68" s="781" t="s">
        <v>5839</v>
      </c>
      <c r="F68" s="484" t="s">
        <v>6328</v>
      </c>
      <c r="G68" s="484" t="s">
        <v>6329</v>
      </c>
      <c r="H68" s="787"/>
      <c r="I68" s="787"/>
      <c r="J68" s="787"/>
      <c r="K68" s="787"/>
      <c r="L68" s="787"/>
      <c r="M68" s="787"/>
      <c r="N68" s="781" t="s">
        <v>118</v>
      </c>
      <c r="O68" s="787"/>
      <c r="P68" s="787" t="s">
        <v>7781</v>
      </c>
      <c r="Q68" s="793" t="s">
        <v>126</v>
      </c>
      <c r="R68" s="781" t="s">
        <v>128</v>
      </c>
      <c r="S68" s="781" t="s">
        <v>128</v>
      </c>
      <c r="T68" s="781" t="s">
        <v>7722</v>
      </c>
    </row>
    <row r="69" spans="1:20" ht="12.75" customHeight="1">
      <c r="A69" s="883"/>
      <c r="B69" s="883"/>
      <c r="C69" s="883"/>
      <c r="D69" s="788"/>
      <c r="E69" s="782"/>
      <c r="F69" s="484" t="s">
        <v>6331</v>
      </c>
      <c r="G69" s="484" t="s">
        <v>6330</v>
      </c>
      <c r="H69" s="788"/>
      <c r="I69" s="788"/>
      <c r="J69" s="788"/>
      <c r="K69" s="788"/>
      <c r="L69" s="788"/>
      <c r="M69" s="788"/>
      <c r="N69" s="782"/>
      <c r="O69" s="788"/>
      <c r="P69" s="788"/>
      <c r="Q69" s="793"/>
      <c r="R69" s="782"/>
      <c r="S69" s="782"/>
      <c r="T69" s="782"/>
    </row>
    <row r="70" spans="1:20" ht="12.75" customHeight="1">
      <c r="A70" s="883"/>
      <c r="B70" s="883"/>
      <c r="C70" s="883"/>
      <c r="D70" s="788"/>
      <c r="E70" s="782"/>
      <c r="F70" s="484" t="s">
        <v>6332</v>
      </c>
      <c r="G70" s="484" t="s">
        <v>6355</v>
      </c>
      <c r="H70" s="788"/>
      <c r="I70" s="788"/>
      <c r="J70" s="788"/>
      <c r="K70" s="788"/>
      <c r="L70" s="788"/>
      <c r="M70" s="788"/>
      <c r="N70" s="782"/>
      <c r="O70" s="788"/>
      <c r="P70" s="788"/>
      <c r="Q70" s="793"/>
      <c r="R70" s="782"/>
      <c r="S70" s="782"/>
      <c r="T70" s="782"/>
    </row>
    <row r="71" spans="1:20" ht="12.75" customHeight="1">
      <c r="A71" s="883"/>
      <c r="B71" s="883"/>
      <c r="C71" s="883"/>
      <c r="D71" s="788"/>
      <c r="E71" s="782"/>
      <c r="F71" s="484" t="s">
        <v>6333</v>
      </c>
      <c r="G71" s="484" t="s">
        <v>6356</v>
      </c>
      <c r="H71" s="788"/>
      <c r="I71" s="788"/>
      <c r="J71" s="788"/>
      <c r="K71" s="788"/>
      <c r="L71" s="788"/>
      <c r="M71" s="788"/>
      <c r="N71" s="782"/>
      <c r="O71" s="788"/>
      <c r="P71" s="788"/>
      <c r="Q71" s="793"/>
      <c r="R71" s="782"/>
      <c r="S71" s="782"/>
      <c r="T71" s="782"/>
    </row>
    <row r="72" spans="1:20" ht="12.75" customHeight="1">
      <c r="A72" s="883"/>
      <c r="B72" s="883"/>
      <c r="C72" s="883"/>
      <c r="D72" s="788"/>
      <c r="E72" s="782"/>
      <c r="F72" s="484" t="s">
        <v>6334</v>
      </c>
      <c r="G72" s="484" t="s">
        <v>6357</v>
      </c>
      <c r="H72" s="788"/>
      <c r="I72" s="788"/>
      <c r="J72" s="788"/>
      <c r="K72" s="788"/>
      <c r="L72" s="788"/>
      <c r="M72" s="788"/>
      <c r="N72" s="782"/>
      <c r="O72" s="788"/>
      <c r="P72" s="788"/>
      <c r="Q72" s="793"/>
      <c r="R72" s="782"/>
      <c r="S72" s="782"/>
      <c r="T72" s="782"/>
    </row>
    <row r="73" spans="1:20" ht="12.75" customHeight="1">
      <c r="A73" s="883"/>
      <c r="B73" s="883"/>
      <c r="C73" s="883"/>
      <c r="D73" s="788"/>
      <c r="E73" s="782"/>
      <c r="F73" s="484" t="s">
        <v>6335</v>
      </c>
      <c r="G73" s="484" t="s">
        <v>6358</v>
      </c>
      <c r="H73" s="788"/>
      <c r="I73" s="788"/>
      <c r="J73" s="788"/>
      <c r="K73" s="788"/>
      <c r="L73" s="788"/>
      <c r="M73" s="788"/>
      <c r="N73" s="782"/>
      <c r="O73" s="788"/>
      <c r="P73" s="788"/>
      <c r="Q73" s="793"/>
      <c r="R73" s="782"/>
      <c r="S73" s="782"/>
      <c r="T73" s="782"/>
    </row>
    <row r="74" spans="1:20" ht="12.75" customHeight="1">
      <c r="A74" s="883"/>
      <c r="B74" s="883"/>
      <c r="C74" s="883"/>
      <c r="D74" s="788"/>
      <c r="E74" s="782"/>
      <c r="F74" s="484" t="s">
        <v>6336</v>
      </c>
      <c r="G74" s="484" t="s">
        <v>6359</v>
      </c>
      <c r="H74" s="788"/>
      <c r="I74" s="788"/>
      <c r="J74" s="788"/>
      <c r="K74" s="788"/>
      <c r="L74" s="788"/>
      <c r="M74" s="788"/>
      <c r="N74" s="782"/>
      <c r="O74" s="788"/>
      <c r="P74" s="788"/>
      <c r="Q74" s="793"/>
      <c r="R74" s="782"/>
      <c r="S74" s="782"/>
      <c r="T74" s="782"/>
    </row>
    <row r="75" spans="1:20" ht="12.75" customHeight="1">
      <c r="A75" s="883"/>
      <c r="B75" s="883"/>
      <c r="C75" s="883"/>
      <c r="D75" s="788"/>
      <c r="E75" s="782"/>
      <c r="F75" s="484" t="s">
        <v>6337</v>
      </c>
      <c r="G75" s="484" t="s">
        <v>6360</v>
      </c>
      <c r="H75" s="788"/>
      <c r="I75" s="788"/>
      <c r="J75" s="788"/>
      <c r="K75" s="788"/>
      <c r="L75" s="788"/>
      <c r="M75" s="788"/>
      <c r="N75" s="782"/>
      <c r="O75" s="788"/>
      <c r="P75" s="788"/>
      <c r="Q75" s="793"/>
      <c r="R75" s="782"/>
      <c r="S75" s="782"/>
      <c r="T75" s="782"/>
    </row>
    <row r="76" spans="1:20" ht="12.75" customHeight="1">
      <c r="A76" s="883"/>
      <c r="B76" s="883"/>
      <c r="C76" s="883"/>
      <c r="D76" s="788"/>
      <c r="E76" s="782"/>
      <c r="F76" s="484" t="s">
        <v>6338</v>
      </c>
      <c r="G76" s="484" t="s">
        <v>6361</v>
      </c>
      <c r="H76" s="788"/>
      <c r="I76" s="788"/>
      <c r="J76" s="788"/>
      <c r="K76" s="788"/>
      <c r="L76" s="788"/>
      <c r="M76" s="788"/>
      <c r="N76" s="782"/>
      <c r="O76" s="788"/>
      <c r="P76" s="788"/>
      <c r="Q76" s="793"/>
      <c r="R76" s="782"/>
      <c r="S76" s="782"/>
      <c r="T76" s="782"/>
    </row>
    <row r="77" spans="1:20" ht="12.75" customHeight="1">
      <c r="A77" s="883"/>
      <c r="B77" s="883"/>
      <c r="C77" s="883"/>
      <c r="D77" s="788"/>
      <c r="E77" s="782"/>
      <c r="F77" s="484" t="s">
        <v>6339</v>
      </c>
      <c r="G77" s="484" t="s">
        <v>6362</v>
      </c>
      <c r="H77" s="788"/>
      <c r="I77" s="788"/>
      <c r="J77" s="788"/>
      <c r="K77" s="788"/>
      <c r="L77" s="788"/>
      <c r="M77" s="788"/>
      <c r="N77" s="782"/>
      <c r="O77" s="788"/>
      <c r="P77" s="788"/>
      <c r="Q77" s="793"/>
      <c r="R77" s="782"/>
      <c r="S77" s="782"/>
      <c r="T77" s="782"/>
    </row>
    <row r="78" spans="1:20" ht="12.75" customHeight="1">
      <c r="A78" s="883"/>
      <c r="B78" s="883"/>
      <c r="C78" s="883"/>
      <c r="D78" s="788"/>
      <c r="E78" s="782"/>
      <c r="F78" s="484" t="s">
        <v>6340</v>
      </c>
      <c r="G78" s="484" t="s">
        <v>6363</v>
      </c>
      <c r="H78" s="788"/>
      <c r="I78" s="788"/>
      <c r="J78" s="788"/>
      <c r="K78" s="788"/>
      <c r="L78" s="788"/>
      <c r="M78" s="788"/>
      <c r="N78" s="782"/>
      <c r="O78" s="788"/>
      <c r="P78" s="788"/>
      <c r="Q78" s="793"/>
      <c r="R78" s="782"/>
      <c r="S78" s="782"/>
      <c r="T78" s="782"/>
    </row>
    <row r="79" spans="1:20" ht="12.75" customHeight="1">
      <c r="A79" s="883"/>
      <c r="B79" s="883"/>
      <c r="C79" s="883"/>
      <c r="D79" s="788"/>
      <c r="E79" s="782"/>
      <c r="F79" s="484" t="s">
        <v>6341</v>
      </c>
      <c r="G79" s="484" t="s">
        <v>6364</v>
      </c>
      <c r="H79" s="788"/>
      <c r="I79" s="788"/>
      <c r="J79" s="788"/>
      <c r="K79" s="788"/>
      <c r="L79" s="788"/>
      <c r="M79" s="788"/>
      <c r="N79" s="782"/>
      <c r="O79" s="788"/>
      <c r="P79" s="788"/>
      <c r="Q79" s="793"/>
      <c r="R79" s="782"/>
      <c r="S79" s="782"/>
      <c r="T79" s="782"/>
    </row>
    <row r="80" spans="1:20" ht="12.75" customHeight="1">
      <c r="A80" s="883"/>
      <c r="B80" s="883"/>
      <c r="C80" s="883"/>
      <c r="D80" s="788"/>
      <c r="E80" s="782"/>
      <c r="F80" s="484" t="s">
        <v>6365</v>
      </c>
      <c r="G80" s="484" t="s">
        <v>6366</v>
      </c>
      <c r="H80" s="788"/>
      <c r="I80" s="788"/>
      <c r="J80" s="788"/>
      <c r="K80" s="788"/>
      <c r="L80" s="788"/>
      <c r="M80" s="788"/>
      <c r="N80" s="782"/>
      <c r="O80" s="788"/>
      <c r="P80" s="788"/>
      <c r="Q80" s="793"/>
      <c r="R80" s="782"/>
      <c r="S80" s="782"/>
      <c r="T80" s="782"/>
    </row>
    <row r="81" spans="1:20" ht="12.75" customHeight="1">
      <c r="A81" s="883"/>
      <c r="B81" s="883"/>
      <c r="C81" s="883"/>
      <c r="D81" s="788"/>
      <c r="E81" s="782"/>
      <c r="F81" s="484" t="s">
        <v>6342</v>
      </c>
      <c r="G81" s="484" t="s">
        <v>6367</v>
      </c>
      <c r="H81" s="788"/>
      <c r="I81" s="788"/>
      <c r="J81" s="788"/>
      <c r="K81" s="788"/>
      <c r="L81" s="788"/>
      <c r="M81" s="788"/>
      <c r="N81" s="782"/>
      <c r="O81" s="788"/>
      <c r="P81" s="788"/>
      <c r="Q81" s="793"/>
      <c r="R81" s="782"/>
      <c r="S81" s="782"/>
      <c r="T81" s="782"/>
    </row>
    <row r="82" spans="1:20" ht="12.75" customHeight="1">
      <c r="A82" s="883"/>
      <c r="B82" s="883"/>
      <c r="C82" s="883"/>
      <c r="D82" s="788"/>
      <c r="E82" s="782"/>
      <c r="F82" s="484" t="s">
        <v>6343</v>
      </c>
      <c r="G82" s="484" t="s">
        <v>6368</v>
      </c>
      <c r="H82" s="788"/>
      <c r="I82" s="788"/>
      <c r="J82" s="788"/>
      <c r="K82" s="788"/>
      <c r="L82" s="788"/>
      <c r="M82" s="788"/>
      <c r="N82" s="782"/>
      <c r="O82" s="788"/>
      <c r="P82" s="788"/>
      <c r="Q82" s="793"/>
      <c r="R82" s="782"/>
      <c r="S82" s="782"/>
      <c r="T82" s="782"/>
    </row>
    <row r="83" spans="1:20" ht="12.75" customHeight="1">
      <c r="A83" s="883"/>
      <c r="B83" s="883"/>
      <c r="C83" s="883"/>
      <c r="D83" s="788"/>
      <c r="E83" s="782"/>
      <c r="F83" s="484" t="s">
        <v>6344</v>
      </c>
      <c r="G83" s="484" t="s">
        <v>6369</v>
      </c>
      <c r="H83" s="788"/>
      <c r="I83" s="788"/>
      <c r="J83" s="788"/>
      <c r="K83" s="788"/>
      <c r="L83" s="788"/>
      <c r="M83" s="788"/>
      <c r="N83" s="782"/>
      <c r="O83" s="788"/>
      <c r="P83" s="788"/>
      <c r="Q83" s="793"/>
      <c r="R83" s="782"/>
      <c r="S83" s="782"/>
      <c r="T83" s="782"/>
    </row>
    <row r="84" spans="1:20" ht="12.75" customHeight="1">
      <c r="A84" s="883"/>
      <c r="B84" s="883"/>
      <c r="C84" s="883"/>
      <c r="D84" s="788"/>
      <c r="E84" s="782"/>
      <c r="F84" s="484" t="s">
        <v>6345</v>
      </c>
      <c r="G84" s="484" t="s">
        <v>6370</v>
      </c>
      <c r="H84" s="788"/>
      <c r="I84" s="788"/>
      <c r="J84" s="788"/>
      <c r="K84" s="788"/>
      <c r="L84" s="788"/>
      <c r="M84" s="788"/>
      <c r="N84" s="782"/>
      <c r="O84" s="788"/>
      <c r="P84" s="788"/>
      <c r="Q84" s="793"/>
      <c r="R84" s="782"/>
      <c r="S84" s="782"/>
      <c r="T84" s="782"/>
    </row>
    <row r="85" spans="1:20" ht="12.75" customHeight="1">
      <c r="A85" s="883"/>
      <c r="B85" s="883"/>
      <c r="C85" s="883"/>
      <c r="D85" s="788"/>
      <c r="E85" s="782"/>
      <c r="F85" s="484" t="s">
        <v>6346</v>
      </c>
      <c r="G85" s="484" t="s">
        <v>6371</v>
      </c>
      <c r="H85" s="788"/>
      <c r="I85" s="788"/>
      <c r="J85" s="788"/>
      <c r="K85" s="788"/>
      <c r="L85" s="788"/>
      <c r="M85" s="788"/>
      <c r="N85" s="782"/>
      <c r="O85" s="788"/>
      <c r="P85" s="788"/>
      <c r="Q85" s="793"/>
      <c r="R85" s="782"/>
      <c r="S85" s="782"/>
      <c r="T85" s="782"/>
    </row>
    <row r="86" spans="1:20" ht="12.75" customHeight="1">
      <c r="A86" s="883"/>
      <c r="B86" s="883"/>
      <c r="C86" s="883"/>
      <c r="D86" s="788"/>
      <c r="E86" s="782"/>
      <c r="F86" s="484" t="s">
        <v>6347</v>
      </c>
      <c r="G86" s="484" t="s">
        <v>6372</v>
      </c>
      <c r="H86" s="788"/>
      <c r="I86" s="788"/>
      <c r="J86" s="788"/>
      <c r="K86" s="788"/>
      <c r="L86" s="788"/>
      <c r="M86" s="788"/>
      <c r="N86" s="782"/>
      <c r="O86" s="788"/>
      <c r="P86" s="788"/>
      <c r="Q86" s="793"/>
      <c r="R86" s="782"/>
      <c r="S86" s="782"/>
      <c r="T86" s="782"/>
    </row>
    <row r="87" spans="1:20" ht="12.75" customHeight="1">
      <c r="A87" s="883"/>
      <c r="B87" s="883"/>
      <c r="C87" s="883"/>
      <c r="D87" s="788"/>
      <c r="E87" s="782"/>
      <c r="F87" s="484" t="s">
        <v>6348</v>
      </c>
      <c r="G87" s="484" t="s">
        <v>6373</v>
      </c>
      <c r="H87" s="788"/>
      <c r="I87" s="788"/>
      <c r="J87" s="788"/>
      <c r="K87" s="788"/>
      <c r="L87" s="788"/>
      <c r="M87" s="788"/>
      <c r="N87" s="782"/>
      <c r="O87" s="788"/>
      <c r="P87" s="788"/>
      <c r="Q87" s="793"/>
      <c r="R87" s="782"/>
      <c r="S87" s="782"/>
      <c r="T87" s="782"/>
    </row>
    <row r="88" spans="1:20" ht="12.75" customHeight="1">
      <c r="A88" s="883"/>
      <c r="B88" s="883"/>
      <c r="C88" s="883"/>
      <c r="D88" s="788"/>
      <c r="E88" s="782"/>
      <c r="F88" s="484" t="s">
        <v>6349</v>
      </c>
      <c r="G88" s="484" t="s">
        <v>6374</v>
      </c>
      <c r="H88" s="788"/>
      <c r="I88" s="788"/>
      <c r="J88" s="788"/>
      <c r="K88" s="788"/>
      <c r="L88" s="788"/>
      <c r="M88" s="788"/>
      <c r="N88" s="782"/>
      <c r="O88" s="788"/>
      <c r="P88" s="788"/>
      <c r="Q88" s="793"/>
      <c r="R88" s="782"/>
      <c r="S88" s="782"/>
      <c r="T88" s="782"/>
    </row>
    <row r="89" spans="1:20" ht="12.75" customHeight="1">
      <c r="A89" s="883"/>
      <c r="B89" s="883"/>
      <c r="C89" s="883"/>
      <c r="D89" s="788"/>
      <c r="E89" s="782"/>
      <c r="F89" s="484" t="s">
        <v>6350</v>
      </c>
      <c r="G89" s="484" t="s">
        <v>6375</v>
      </c>
      <c r="H89" s="788"/>
      <c r="I89" s="788"/>
      <c r="J89" s="788"/>
      <c r="K89" s="788"/>
      <c r="L89" s="788"/>
      <c r="M89" s="788"/>
      <c r="N89" s="782"/>
      <c r="O89" s="788"/>
      <c r="P89" s="788"/>
      <c r="Q89" s="793"/>
      <c r="R89" s="782"/>
      <c r="S89" s="782"/>
      <c r="T89" s="782"/>
    </row>
    <row r="90" spans="1:20" ht="12.75" customHeight="1">
      <c r="A90" s="883"/>
      <c r="B90" s="883"/>
      <c r="C90" s="883"/>
      <c r="D90" s="788"/>
      <c r="E90" s="782"/>
      <c r="F90" s="484" t="s">
        <v>6351</v>
      </c>
      <c r="G90" s="484" t="s">
        <v>6376</v>
      </c>
      <c r="H90" s="788"/>
      <c r="I90" s="788"/>
      <c r="J90" s="788"/>
      <c r="K90" s="788"/>
      <c r="L90" s="788"/>
      <c r="M90" s="788"/>
      <c r="N90" s="782"/>
      <c r="O90" s="788"/>
      <c r="P90" s="788"/>
      <c r="Q90" s="793"/>
      <c r="R90" s="782"/>
      <c r="S90" s="782"/>
      <c r="T90" s="782"/>
    </row>
    <row r="91" spans="1:20" ht="12.75" customHeight="1">
      <c r="A91" s="883"/>
      <c r="B91" s="883"/>
      <c r="C91" s="883"/>
      <c r="D91" s="788"/>
      <c r="E91" s="782"/>
      <c r="F91" s="484" t="s">
        <v>6352</v>
      </c>
      <c r="G91" s="484" t="s">
        <v>6377</v>
      </c>
      <c r="H91" s="788"/>
      <c r="I91" s="788"/>
      <c r="J91" s="788"/>
      <c r="K91" s="788"/>
      <c r="L91" s="788"/>
      <c r="M91" s="788"/>
      <c r="N91" s="782"/>
      <c r="O91" s="788"/>
      <c r="P91" s="788"/>
      <c r="Q91" s="793"/>
      <c r="R91" s="782"/>
      <c r="S91" s="782"/>
      <c r="T91" s="782"/>
    </row>
    <row r="92" spans="1:20" ht="14.25" customHeight="1">
      <c r="A92" s="883"/>
      <c r="B92" s="883"/>
      <c r="C92" s="883"/>
      <c r="D92" s="788"/>
      <c r="E92" s="782"/>
      <c r="F92" s="484" t="s">
        <v>6353</v>
      </c>
      <c r="G92" s="484" t="s">
        <v>6378</v>
      </c>
      <c r="H92" s="788"/>
      <c r="I92" s="788"/>
      <c r="J92" s="788"/>
      <c r="K92" s="788"/>
      <c r="L92" s="788"/>
      <c r="M92" s="788"/>
      <c r="N92" s="782"/>
      <c r="O92" s="788"/>
      <c r="P92" s="788"/>
      <c r="Q92" s="793"/>
      <c r="R92" s="782"/>
      <c r="S92" s="782"/>
      <c r="T92" s="782"/>
    </row>
    <row r="93" spans="1:20" ht="18.75" customHeight="1">
      <c r="A93" s="884"/>
      <c r="B93" s="884"/>
      <c r="C93" s="884"/>
      <c r="D93" s="789"/>
      <c r="E93" s="783"/>
      <c r="F93" s="484" t="s">
        <v>7765</v>
      </c>
      <c r="G93" s="484" t="s">
        <v>7767</v>
      </c>
      <c r="H93" s="789"/>
      <c r="I93" s="789"/>
      <c r="J93" s="789"/>
      <c r="K93" s="789"/>
      <c r="L93" s="789"/>
      <c r="M93" s="789"/>
      <c r="N93" s="783"/>
      <c r="O93" s="789"/>
      <c r="P93" s="789"/>
      <c r="Q93" s="793"/>
      <c r="R93" s="783"/>
      <c r="S93" s="783"/>
      <c r="T93" s="783"/>
    </row>
    <row r="94" spans="1:20" ht="12.75" customHeight="1">
      <c r="A94" s="896" t="s">
        <v>4990</v>
      </c>
      <c r="B94" s="896" t="s">
        <v>5210</v>
      </c>
      <c r="C94" s="896" t="s">
        <v>4991</v>
      </c>
      <c r="D94" s="787" t="s">
        <v>7412</v>
      </c>
      <c r="E94" s="781" t="s">
        <v>5839</v>
      </c>
      <c r="F94" s="484" t="s">
        <v>6328</v>
      </c>
      <c r="G94" s="484" t="s">
        <v>6329</v>
      </c>
      <c r="H94" s="787"/>
      <c r="I94" s="787"/>
      <c r="J94" s="787"/>
      <c r="K94" s="787"/>
      <c r="L94" s="787"/>
      <c r="M94" s="787"/>
      <c r="N94" s="781" t="s">
        <v>118</v>
      </c>
      <c r="O94" s="787"/>
      <c r="P94" s="787" t="s">
        <v>7782</v>
      </c>
      <c r="Q94" s="793" t="s">
        <v>126</v>
      </c>
      <c r="R94" s="781" t="s">
        <v>128</v>
      </c>
      <c r="S94" s="781" t="s">
        <v>128</v>
      </c>
      <c r="T94" s="781" t="s">
        <v>7722</v>
      </c>
    </row>
    <row r="95" spans="1:20" ht="12.75" customHeight="1">
      <c r="A95" s="896"/>
      <c r="B95" s="896"/>
      <c r="C95" s="896"/>
      <c r="D95" s="788"/>
      <c r="E95" s="782"/>
      <c r="F95" s="484" t="s">
        <v>6331</v>
      </c>
      <c r="G95" s="484" t="s">
        <v>6330</v>
      </c>
      <c r="H95" s="788"/>
      <c r="I95" s="788"/>
      <c r="J95" s="788"/>
      <c r="K95" s="788"/>
      <c r="L95" s="788"/>
      <c r="M95" s="788"/>
      <c r="N95" s="782"/>
      <c r="O95" s="788"/>
      <c r="P95" s="788"/>
      <c r="Q95" s="793"/>
      <c r="R95" s="782"/>
      <c r="S95" s="782"/>
      <c r="T95" s="782"/>
    </row>
    <row r="96" spans="1:20" ht="12.75" customHeight="1">
      <c r="A96" s="896"/>
      <c r="B96" s="896"/>
      <c r="C96" s="896"/>
      <c r="D96" s="788"/>
      <c r="E96" s="782"/>
      <c r="F96" s="484" t="s">
        <v>6332</v>
      </c>
      <c r="G96" s="484" t="s">
        <v>6355</v>
      </c>
      <c r="H96" s="788"/>
      <c r="I96" s="788"/>
      <c r="J96" s="788"/>
      <c r="K96" s="788"/>
      <c r="L96" s="788"/>
      <c r="M96" s="788"/>
      <c r="N96" s="782"/>
      <c r="O96" s="788"/>
      <c r="P96" s="788"/>
      <c r="Q96" s="793"/>
      <c r="R96" s="782"/>
      <c r="S96" s="782"/>
      <c r="T96" s="782"/>
    </row>
    <row r="97" spans="1:20" ht="12.75" customHeight="1">
      <c r="A97" s="896"/>
      <c r="B97" s="896"/>
      <c r="C97" s="896"/>
      <c r="D97" s="788"/>
      <c r="E97" s="782"/>
      <c r="F97" s="484" t="s">
        <v>6333</v>
      </c>
      <c r="G97" s="484" t="s">
        <v>6356</v>
      </c>
      <c r="H97" s="788"/>
      <c r="I97" s="788"/>
      <c r="J97" s="788"/>
      <c r="K97" s="788"/>
      <c r="L97" s="788"/>
      <c r="M97" s="788"/>
      <c r="N97" s="782"/>
      <c r="O97" s="788"/>
      <c r="P97" s="788"/>
      <c r="Q97" s="793"/>
      <c r="R97" s="782"/>
      <c r="S97" s="782"/>
      <c r="T97" s="782"/>
    </row>
    <row r="98" spans="1:20" ht="12.75" customHeight="1">
      <c r="A98" s="896"/>
      <c r="B98" s="896"/>
      <c r="C98" s="896"/>
      <c r="D98" s="788"/>
      <c r="E98" s="782"/>
      <c r="F98" s="484" t="s">
        <v>6334</v>
      </c>
      <c r="G98" s="484" t="s">
        <v>6357</v>
      </c>
      <c r="H98" s="788"/>
      <c r="I98" s="788"/>
      <c r="J98" s="788"/>
      <c r="K98" s="788"/>
      <c r="L98" s="788"/>
      <c r="M98" s="788"/>
      <c r="N98" s="782"/>
      <c r="O98" s="788"/>
      <c r="P98" s="788"/>
      <c r="Q98" s="793"/>
      <c r="R98" s="782"/>
      <c r="S98" s="782"/>
      <c r="T98" s="782"/>
    </row>
    <row r="99" spans="1:20" ht="12.75" customHeight="1">
      <c r="A99" s="896"/>
      <c r="B99" s="896"/>
      <c r="C99" s="896"/>
      <c r="D99" s="788"/>
      <c r="E99" s="782"/>
      <c r="F99" s="484" t="s">
        <v>6335</v>
      </c>
      <c r="G99" s="484" t="s">
        <v>6358</v>
      </c>
      <c r="H99" s="788"/>
      <c r="I99" s="788"/>
      <c r="J99" s="788"/>
      <c r="K99" s="788"/>
      <c r="L99" s="788"/>
      <c r="M99" s="788"/>
      <c r="N99" s="782"/>
      <c r="O99" s="788"/>
      <c r="P99" s="788"/>
      <c r="Q99" s="793"/>
      <c r="R99" s="782"/>
      <c r="S99" s="782"/>
      <c r="T99" s="782"/>
    </row>
    <row r="100" spans="1:20" ht="12.75" customHeight="1">
      <c r="A100" s="896"/>
      <c r="B100" s="896"/>
      <c r="C100" s="896"/>
      <c r="D100" s="788"/>
      <c r="E100" s="782"/>
      <c r="F100" s="484" t="s">
        <v>6336</v>
      </c>
      <c r="G100" s="484" t="s">
        <v>6359</v>
      </c>
      <c r="H100" s="788"/>
      <c r="I100" s="788"/>
      <c r="J100" s="788"/>
      <c r="K100" s="788"/>
      <c r="L100" s="788"/>
      <c r="M100" s="788"/>
      <c r="N100" s="782"/>
      <c r="O100" s="788"/>
      <c r="P100" s="788"/>
      <c r="Q100" s="793"/>
      <c r="R100" s="782"/>
      <c r="S100" s="782"/>
      <c r="T100" s="782"/>
    </row>
    <row r="101" spans="1:20" ht="12.75" customHeight="1">
      <c r="A101" s="896"/>
      <c r="B101" s="896"/>
      <c r="C101" s="896"/>
      <c r="D101" s="788"/>
      <c r="E101" s="782"/>
      <c r="F101" s="484" t="s">
        <v>6337</v>
      </c>
      <c r="G101" s="484" t="s">
        <v>6360</v>
      </c>
      <c r="H101" s="788"/>
      <c r="I101" s="788"/>
      <c r="J101" s="788"/>
      <c r="K101" s="788"/>
      <c r="L101" s="788"/>
      <c r="M101" s="788"/>
      <c r="N101" s="782"/>
      <c r="O101" s="788"/>
      <c r="P101" s="788"/>
      <c r="Q101" s="793"/>
      <c r="R101" s="782"/>
      <c r="S101" s="782"/>
      <c r="T101" s="782"/>
    </row>
    <row r="102" spans="1:20" ht="12.75" customHeight="1">
      <c r="A102" s="896"/>
      <c r="B102" s="896"/>
      <c r="C102" s="896"/>
      <c r="D102" s="788"/>
      <c r="E102" s="782"/>
      <c r="F102" s="484" t="s">
        <v>6338</v>
      </c>
      <c r="G102" s="484" t="s">
        <v>6361</v>
      </c>
      <c r="H102" s="788"/>
      <c r="I102" s="788"/>
      <c r="J102" s="788"/>
      <c r="K102" s="788"/>
      <c r="L102" s="788"/>
      <c r="M102" s="788"/>
      <c r="N102" s="782"/>
      <c r="O102" s="788"/>
      <c r="P102" s="788"/>
      <c r="Q102" s="793"/>
      <c r="R102" s="782"/>
      <c r="S102" s="782"/>
      <c r="T102" s="782"/>
    </row>
    <row r="103" spans="1:20" ht="12.75" customHeight="1">
      <c r="A103" s="896"/>
      <c r="B103" s="896"/>
      <c r="C103" s="896"/>
      <c r="D103" s="788"/>
      <c r="E103" s="782"/>
      <c r="F103" s="484" t="s">
        <v>6339</v>
      </c>
      <c r="G103" s="484" t="s">
        <v>6362</v>
      </c>
      <c r="H103" s="788"/>
      <c r="I103" s="788"/>
      <c r="J103" s="788"/>
      <c r="K103" s="788"/>
      <c r="L103" s="788"/>
      <c r="M103" s="788"/>
      <c r="N103" s="782"/>
      <c r="O103" s="788"/>
      <c r="P103" s="788"/>
      <c r="Q103" s="793"/>
      <c r="R103" s="782"/>
      <c r="S103" s="782"/>
      <c r="T103" s="782"/>
    </row>
    <row r="104" spans="1:20" ht="12.75" customHeight="1">
      <c r="A104" s="896"/>
      <c r="B104" s="896"/>
      <c r="C104" s="896"/>
      <c r="D104" s="788"/>
      <c r="E104" s="782"/>
      <c r="F104" s="484" t="s">
        <v>6340</v>
      </c>
      <c r="G104" s="484" t="s">
        <v>6363</v>
      </c>
      <c r="H104" s="788"/>
      <c r="I104" s="788"/>
      <c r="J104" s="788"/>
      <c r="K104" s="788"/>
      <c r="L104" s="788"/>
      <c r="M104" s="788"/>
      <c r="N104" s="782"/>
      <c r="O104" s="788"/>
      <c r="P104" s="788"/>
      <c r="Q104" s="793"/>
      <c r="R104" s="782"/>
      <c r="S104" s="782"/>
      <c r="T104" s="782"/>
    </row>
    <row r="105" spans="1:20" ht="12.75" customHeight="1">
      <c r="A105" s="896"/>
      <c r="B105" s="896"/>
      <c r="C105" s="896"/>
      <c r="D105" s="788"/>
      <c r="E105" s="782"/>
      <c r="F105" s="484" t="s">
        <v>6341</v>
      </c>
      <c r="G105" s="484" t="s">
        <v>6364</v>
      </c>
      <c r="H105" s="788"/>
      <c r="I105" s="788"/>
      <c r="J105" s="788"/>
      <c r="K105" s="788"/>
      <c r="L105" s="788"/>
      <c r="M105" s="788"/>
      <c r="N105" s="782"/>
      <c r="O105" s="788"/>
      <c r="P105" s="788"/>
      <c r="Q105" s="793"/>
      <c r="R105" s="782"/>
      <c r="S105" s="782"/>
      <c r="T105" s="782"/>
    </row>
    <row r="106" spans="1:20" ht="12.75" customHeight="1">
      <c r="A106" s="896"/>
      <c r="B106" s="896"/>
      <c r="C106" s="896"/>
      <c r="D106" s="788"/>
      <c r="E106" s="782"/>
      <c r="F106" s="484" t="s">
        <v>6365</v>
      </c>
      <c r="G106" s="484" t="s">
        <v>6366</v>
      </c>
      <c r="H106" s="788"/>
      <c r="I106" s="788"/>
      <c r="J106" s="788"/>
      <c r="K106" s="788"/>
      <c r="L106" s="788"/>
      <c r="M106" s="788"/>
      <c r="N106" s="782"/>
      <c r="O106" s="788"/>
      <c r="P106" s="788"/>
      <c r="Q106" s="793"/>
      <c r="R106" s="782"/>
      <c r="S106" s="782"/>
      <c r="T106" s="782"/>
    </row>
    <row r="107" spans="1:20" ht="12.75" customHeight="1">
      <c r="A107" s="896"/>
      <c r="B107" s="896"/>
      <c r="C107" s="896"/>
      <c r="D107" s="788"/>
      <c r="E107" s="782"/>
      <c r="F107" s="484" t="s">
        <v>6342</v>
      </c>
      <c r="G107" s="484" t="s">
        <v>6367</v>
      </c>
      <c r="H107" s="788"/>
      <c r="I107" s="788"/>
      <c r="J107" s="788"/>
      <c r="K107" s="788"/>
      <c r="L107" s="788"/>
      <c r="M107" s="788"/>
      <c r="N107" s="782"/>
      <c r="O107" s="788"/>
      <c r="P107" s="788"/>
      <c r="Q107" s="793"/>
      <c r="R107" s="782"/>
      <c r="S107" s="782"/>
      <c r="T107" s="782"/>
    </row>
    <row r="108" spans="1:20" ht="12.75" customHeight="1">
      <c r="A108" s="896"/>
      <c r="B108" s="896"/>
      <c r="C108" s="896"/>
      <c r="D108" s="788"/>
      <c r="E108" s="782"/>
      <c r="F108" s="484" t="s">
        <v>6343</v>
      </c>
      <c r="G108" s="484" t="s">
        <v>6368</v>
      </c>
      <c r="H108" s="788"/>
      <c r="I108" s="788"/>
      <c r="J108" s="788"/>
      <c r="K108" s="788"/>
      <c r="L108" s="788"/>
      <c r="M108" s="788"/>
      <c r="N108" s="782"/>
      <c r="O108" s="788"/>
      <c r="P108" s="788"/>
      <c r="Q108" s="793"/>
      <c r="R108" s="782"/>
      <c r="S108" s="782"/>
      <c r="T108" s="782"/>
    </row>
    <row r="109" spans="1:20" ht="12.75" customHeight="1">
      <c r="A109" s="896"/>
      <c r="B109" s="896"/>
      <c r="C109" s="896"/>
      <c r="D109" s="788"/>
      <c r="E109" s="782"/>
      <c r="F109" s="484" t="s">
        <v>6344</v>
      </c>
      <c r="G109" s="484" t="s">
        <v>6369</v>
      </c>
      <c r="H109" s="788"/>
      <c r="I109" s="788"/>
      <c r="J109" s="788"/>
      <c r="K109" s="788"/>
      <c r="L109" s="788"/>
      <c r="M109" s="788"/>
      <c r="N109" s="782"/>
      <c r="O109" s="788"/>
      <c r="P109" s="788"/>
      <c r="Q109" s="793"/>
      <c r="R109" s="782"/>
      <c r="S109" s="782"/>
      <c r="T109" s="782"/>
    </row>
    <row r="110" spans="1:20" ht="12.75" customHeight="1">
      <c r="A110" s="896"/>
      <c r="B110" s="896"/>
      <c r="C110" s="896"/>
      <c r="D110" s="788"/>
      <c r="E110" s="782"/>
      <c r="F110" s="484" t="s">
        <v>6345</v>
      </c>
      <c r="G110" s="484" t="s">
        <v>6370</v>
      </c>
      <c r="H110" s="788"/>
      <c r="I110" s="788"/>
      <c r="J110" s="788"/>
      <c r="K110" s="788"/>
      <c r="L110" s="788"/>
      <c r="M110" s="788"/>
      <c r="N110" s="782"/>
      <c r="O110" s="788"/>
      <c r="P110" s="788"/>
      <c r="Q110" s="793"/>
      <c r="R110" s="782"/>
      <c r="S110" s="782"/>
      <c r="T110" s="782"/>
    </row>
    <row r="111" spans="1:20" ht="12.75" customHeight="1">
      <c r="A111" s="896"/>
      <c r="B111" s="896"/>
      <c r="C111" s="896"/>
      <c r="D111" s="788"/>
      <c r="E111" s="782"/>
      <c r="F111" s="484" t="s">
        <v>6346</v>
      </c>
      <c r="G111" s="484" t="s">
        <v>6371</v>
      </c>
      <c r="H111" s="788"/>
      <c r="I111" s="788"/>
      <c r="J111" s="788"/>
      <c r="K111" s="788"/>
      <c r="L111" s="788"/>
      <c r="M111" s="788"/>
      <c r="N111" s="782"/>
      <c r="O111" s="788"/>
      <c r="P111" s="788"/>
      <c r="Q111" s="793"/>
      <c r="R111" s="782"/>
      <c r="S111" s="782"/>
      <c r="T111" s="782"/>
    </row>
    <row r="112" spans="1:20" ht="12.75" customHeight="1">
      <c r="A112" s="896"/>
      <c r="B112" s="896"/>
      <c r="C112" s="896"/>
      <c r="D112" s="788"/>
      <c r="E112" s="782"/>
      <c r="F112" s="484" t="s">
        <v>6347</v>
      </c>
      <c r="G112" s="484" t="s">
        <v>6372</v>
      </c>
      <c r="H112" s="788"/>
      <c r="I112" s="788"/>
      <c r="J112" s="788"/>
      <c r="K112" s="788"/>
      <c r="L112" s="788"/>
      <c r="M112" s="788"/>
      <c r="N112" s="782"/>
      <c r="O112" s="788"/>
      <c r="P112" s="788"/>
      <c r="Q112" s="793"/>
      <c r="R112" s="782"/>
      <c r="S112" s="782"/>
      <c r="T112" s="782"/>
    </row>
    <row r="113" spans="1:20" ht="12.75" customHeight="1">
      <c r="A113" s="896"/>
      <c r="B113" s="896"/>
      <c r="C113" s="896"/>
      <c r="D113" s="788"/>
      <c r="E113" s="782"/>
      <c r="F113" s="484" t="s">
        <v>6348</v>
      </c>
      <c r="G113" s="484" t="s">
        <v>6373</v>
      </c>
      <c r="H113" s="788"/>
      <c r="I113" s="788"/>
      <c r="J113" s="788"/>
      <c r="K113" s="788"/>
      <c r="L113" s="788"/>
      <c r="M113" s="788"/>
      <c r="N113" s="782"/>
      <c r="O113" s="788"/>
      <c r="P113" s="788"/>
      <c r="Q113" s="793"/>
      <c r="R113" s="782"/>
      <c r="S113" s="782"/>
      <c r="T113" s="782"/>
    </row>
    <row r="114" spans="1:20" ht="12.75" customHeight="1">
      <c r="A114" s="896"/>
      <c r="B114" s="896"/>
      <c r="C114" s="896"/>
      <c r="D114" s="788"/>
      <c r="E114" s="782"/>
      <c r="F114" s="484" t="s">
        <v>6349</v>
      </c>
      <c r="G114" s="484" t="s">
        <v>6374</v>
      </c>
      <c r="H114" s="788"/>
      <c r="I114" s="788"/>
      <c r="J114" s="788"/>
      <c r="K114" s="788"/>
      <c r="L114" s="788"/>
      <c r="M114" s="788"/>
      <c r="N114" s="782"/>
      <c r="O114" s="788"/>
      <c r="P114" s="788"/>
      <c r="Q114" s="793"/>
      <c r="R114" s="782"/>
      <c r="S114" s="782"/>
      <c r="T114" s="782"/>
    </row>
    <row r="115" spans="1:20" ht="12.75" customHeight="1">
      <c r="A115" s="896"/>
      <c r="B115" s="896"/>
      <c r="C115" s="896"/>
      <c r="D115" s="788"/>
      <c r="E115" s="782"/>
      <c r="F115" s="484" t="s">
        <v>6350</v>
      </c>
      <c r="G115" s="484" t="s">
        <v>6375</v>
      </c>
      <c r="H115" s="788"/>
      <c r="I115" s="788"/>
      <c r="J115" s="788"/>
      <c r="K115" s="788"/>
      <c r="L115" s="788"/>
      <c r="M115" s="788"/>
      <c r="N115" s="782"/>
      <c r="O115" s="788"/>
      <c r="P115" s="788"/>
      <c r="Q115" s="793"/>
      <c r="R115" s="782"/>
      <c r="S115" s="782"/>
      <c r="T115" s="782"/>
    </row>
    <row r="116" spans="1:20" ht="12.75" customHeight="1">
      <c r="A116" s="896"/>
      <c r="B116" s="896"/>
      <c r="C116" s="896"/>
      <c r="D116" s="788"/>
      <c r="E116" s="782"/>
      <c r="F116" s="484" t="s">
        <v>6351</v>
      </c>
      <c r="G116" s="484" t="s">
        <v>6376</v>
      </c>
      <c r="H116" s="788"/>
      <c r="I116" s="788"/>
      <c r="J116" s="788"/>
      <c r="K116" s="788"/>
      <c r="L116" s="788"/>
      <c r="M116" s="788"/>
      <c r="N116" s="782"/>
      <c r="O116" s="788"/>
      <c r="P116" s="788"/>
      <c r="Q116" s="793"/>
      <c r="R116" s="782"/>
      <c r="S116" s="782"/>
      <c r="T116" s="782"/>
    </row>
    <row r="117" spans="1:20" ht="12.75" customHeight="1">
      <c r="A117" s="896"/>
      <c r="B117" s="896"/>
      <c r="C117" s="896"/>
      <c r="D117" s="788"/>
      <c r="E117" s="782"/>
      <c r="F117" s="484" t="s">
        <v>6352</v>
      </c>
      <c r="G117" s="484" t="s">
        <v>6377</v>
      </c>
      <c r="H117" s="788"/>
      <c r="I117" s="788"/>
      <c r="J117" s="788"/>
      <c r="K117" s="788"/>
      <c r="L117" s="788"/>
      <c r="M117" s="788"/>
      <c r="N117" s="782"/>
      <c r="O117" s="788"/>
      <c r="P117" s="788"/>
      <c r="Q117" s="793"/>
      <c r="R117" s="782"/>
      <c r="S117" s="782"/>
      <c r="T117" s="782"/>
    </row>
    <row r="118" spans="1:20" ht="10.5" customHeight="1">
      <c r="A118" s="896"/>
      <c r="B118" s="896"/>
      <c r="C118" s="896"/>
      <c r="D118" s="788"/>
      <c r="E118" s="782"/>
      <c r="F118" s="484" t="s">
        <v>6353</v>
      </c>
      <c r="G118" s="484" t="s">
        <v>6378</v>
      </c>
      <c r="H118" s="788"/>
      <c r="I118" s="788"/>
      <c r="J118" s="788"/>
      <c r="K118" s="788"/>
      <c r="L118" s="788"/>
      <c r="M118" s="788"/>
      <c r="N118" s="782"/>
      <c r="O118" s="788"/>
      <c r="P118" s="788"/>
      <c r="Q118" s="793"/>
      <c r="R118" s="782"/>
      <c r="S118" s="782"/>
      <c r="T118" s="782"/>
    </row>
    <row r="119" spans="1:20" ht="15" customHeight="1">
      <c r="A119" s="896"/>
      <c r="B119" s="896"/>
      <c r="C119" s="896"/>
      <c r="D119" s="789"/>
      <c r="E119" s="783"/>
      <c r="F119" s="484" t="s">
        <v>7765</v>
      </c>
      <c r="G119" s="484" t="s">
        <v>7767</v>
      </c>
      <c r="H119" s="789"/>
      <c r="I119" s="789"/>
      <c r="J119" s="789"/>
      <c r="K119" s="789"/>
      <c r="L119" s="789"/>
      <c r="M119" s="789"/>
      <c r="N119" s="783"/>
      <c r="O119" s="789"/>
      <c r="P119" s="789"/>
      <c r="Q119" s="793"/>
      <c r="R119" s="783"/>
      <c r="S119" s="783"/>
      <c r="T119" s="783"/>
    </row>
    <row r="120" spans="1:20">
      <c r="A120" s="285" t="s">
        <v>1206</v>
      </c>
      <c r="B120" s="284"/>
      <c r="C120" s="281"/>
      <c r="D120" s="282"/>
      <c r="E120" s="576"/>
      <c r="F120" s="282"/>
      <c r="G120" s="282"/>
      <c r="H120" s="282"/>
      <c r="I120" s="282"/>
      <c r="J120" s="282"/>
      <c r="K120" s="282"/>
      <c r="L120" s="282"/>
      <c r="M120" s="282"/>
      <c r="N120" s="282"/>
      <c r="O120" s="282"/>
      <c r="P120" s="282"/>
      <c r="Q120" s="282"/>
      <c r="R120" s="282"/>
      <c r="S120" s="282"/>
      <c r="T120" s="425"/>
    </row>
  </sheetData>
  <sortState xmlns:xlrd2="http://schemas.microsoft.com/office/spreadsheetml/2017/richdata2" ref="A44:T94">
    <sortCondition ref="A44:A94"/>
  </sortState>
  <mergeCells count="131">
    <mergeCell ref="B94:B119"/>
    <mergeCell ref="C94:C119"/>
    <mergeCell ref="D94:D119"/>
    <mergeCell ref="D68:D93"/>
    <mergeCell ref="O94:O119"/>
    <mergeCell ref="P94:P119"/>
    <mergeCell ref="C68:C93"/>
    <mergeCell ref="M62:M64"/>
    <mergeCell ref="N62:N64"/>
    <mergeCell ref="O62:O64"/>
    <mergeCell ref="P62:P64"/>
    <mergeCell ref="E62:E64"/>
    <mergeCell ref="H62:H64"/>
    <mergeCell ref="I62:I64"/>
    <mergeCell ref="J62:J64"/>
    <mergeCell ref="P68:P93"/>
    <mergeCell ref="Q94:Q119"/>
    <mergeCell ref="R94:R119"/>
    <mergeCell ref="A65:A67"/>
    <mergeCell ref="L65:L67"/>
    <mergeCell ref="M65:M67"/>
    <mergeCell ref="N65:N67"/>
    <mergeCell ref="O65:O67"/>
    <mergeCell ref="P65:P67"/>
    <mergeCell ref="L94:L119"/>
    <mergeCell ref="M94:M119"/>
    <mergeCell ref="N94:N119"/>
    <mergeCell ref="K65:K67"/>
    <mergeCell ref="R65:R67"/>
    <mergeCell ref="B65:B67"/>
    <mergeCell ref="C65:C67"/>
    <mergeCell ref="D65:D67"/>
    <mergeCell ref="Q65:Q67"/>
    <mergeCell ref="L68:L93"/>
    <mergeCell ref="M68:M93"/>
    <mergeCell ref="N68:N93"/>
    <mergeCell ref="O68:O93"/>
    <mergeCell ref="A68:A93"/>
    <mergeCell ref="B68:B93"/>
    <mergeCell ref="A94:A119"/>
    <mergeCell ref="T59:T60"/>
    <mergeCell ref="R68:R93"/>
    <mergeCell ref="A59:A60"/>
    <mergeCell ref="A62:A64"/>
    <mergeCell ref="B62:B64"/>
    <mergeCell ref="C62:C64"/>
    <mergeCell ref="D62:D64"/>
    <mergeCell ref="Q62:Q64"/>
    <mergeCell ref="R62:R64"/>
    <mergeCell ref="S62:S64"/>
    <mergeCell ref="L62:L64"/>
    <mergeCell ref="K59:K60"/>
    <mergeCell ref="L59:L60"/>
    <mergeCell ref="M59:M60"/>
    <mergeCell ref="N59:N60"/>
    <mergeCell ref="O59:O60"/>
    <mergeCell ref="P59:P60"/>
    <mergeCell ref="Q59:Q60"/>
    <mergeCell ref="S65:S67"/>
    <mergeCell ref="S19:S40"/>
    <mergeCell ref="K19:K40"/>
    <mergeCell ref="T19:T40"/>
    <mergeCell ref="S94:S119"/>
    <mergeCell ref="K62:K64"/>
    <mergeCell ref="T62:T64"/>
    <mergeCell ref="T65:T67"/>
    <mergeCell ref="B19:B40"/>
    <mergeCell ref="H19:H40"/>
    <mergeCell ref="I19:I40"/>
    <mergeCell ref="J19:J40"/>
    <mergeCell ref="D19:D40"/>
    <mergeCell ref="E19:E40"/>
    <mergeCell ref="E59:E60"/>
    <mergeCell ref="B59:B60"/>
    <mergeCell ref="C59:C60"/>
    <mergeCell ref="D59:D60"/>
    <mergeCell ref="G59:G60"/>
    <mergeCell ref="H59:H60"/>
    <mergeCell ref="R59:R60"/>
    <mergeCell ref="S59:S60"/>
    <mergeCell ref="I59:I60"/>
    <mergeCell ref="J59:J60"/>
    <mergeCell ref="Q68:Q93"/>
    <mergeCell ref="N10:N16"/>
    <mergeCell ref="H3:K3"/>
    <mergeCell ref="L3:M3"/>
    <mergeCell ref="T10:T16"/>
    <mergeCell ref="S10:S16"/>
    <mergeCell ref="E94:E119"/>
    <mergeCell ref="H94:H119"/>
    <mergeCell ref="I94:I119"/>
    <mergeCell ref="J94:J119"/>
    <mergeCell ref="K94:K119"/>
    <mergeCell ref="T94:T119"/>
    <mergeCell ref="E68:E93"/>
    <mergeCell ref="H68:H93"/>
    <mergeCell ref="I68:I93"/>
    <mergeCell ref="J68:J93"/>
    <mergeCell ref="K68:K93"/>
    <mergeCell ref="T68:T93"/>
    <mergeCell ref="E65:E67"/>
    <mergeCell ref="H65:H67"/>
    <mergeCell ref="I65:I67"/>
    <mergeCell ref="J65:J67"/>
    <mergeCell ref="S68:S93"/>
    <mergeCell ref="R10:R16"/>
    <mergeCell ref="R19:R40"/>
    <mergeCell ref="Q4:S4"/>
    <mergeCell ref="D10:D16"/>
    <mergeCell ref="E10:E16"/>
    <mergeCell ref="A19:A40"/>
    <mergeCell ref="A10:A16"/>
    <mergeCell ref="B10:B16"/>
    <mergeCell ref="C10:C16"/>
    <mergeCell ref="C19:C40"/>
    <mergeCell ref="Q19:Q40"/>
    <mergeCell ref="O19:O40"/>
    <mergeCell ref="L19:L40"/>
    <mergeCell ref="N19:N40"/>
    <mergeCell ref="M19:M40"/>
    <mergeCell ref="P19:P40"/>
    <mergeCell ref="O10:O16"/>
    <mergeCell ref="P10:P16"/>
    <mergeCell ref="Q10:Q16"/>
    <mergeCell ref="H4:K4"/>
    <mergeCell ref="H10:H16"/>
    <mergeCell ref="I10:I16"/>
    <mergeCell ref="J10:J16"/>
    <mergeCell ref="K10:K16"/>
    <mergeCell ref="L10:L16"/>
    <mergeCell ref="M10:M16"/>
  </mergeCells>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5E0190B4-D1B7-4BD7-972A-3718336B01C4}">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1FFA3483-53A4-48C3-A78E-FC0C0DEFB561}">
            <xm:f>'\\IC.Green.Net\IC_User_DFS\Users\deel1\Desktop\[Maternity Services Data Set Technical Output Specification.xlsm]MAT101Booking'!#REF!=yes</xm:f>
            <x14:dxf>
              <fill>
                <patternFill>
                  <bgColor indexed="43"/>
                </patternFill>
              </fill>
            </x14:dxf>
          </x14:cfRule>
          <xm:sqref>P44</xm:sqref>
        </x14:conditionalFormatting>
        <x14:conditionalFormatting xmlns:xm="http://schemas.microsoft.com/office/excel/2006/main">
          <x14:cfRule type="expression" priority="3" stopIfTrue="1" id="{90D55FFC-6DF3-4185-AE33-40F06FB83621}">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F9DC5D86-80E6-4D8F-9B31-ED47BB396B44}">
            <xm:f>'\\IC.Green.Net\IC_User_DFS\Users\deel1\Desktop\[Maternity Services Data Set Technical Output Specification.xlsm]MAT101Booking'!#REF!=yes</xm:f>
            <x14:dxf>
              <fill>
                <patternFill>
                  <bgColor indexed="43"/>
                </patternFill>
              </fill>
            </x14:dxf>
          </x14:cfRule>
          <xm:sqref>P45</xm:sqref>
        </x14:conditionalFormatting>
        <x14:conditionalFormatting xmlns:xm="http://schemas.microsoft.com/office/excel/2006/main">
          <x14:cfRule type="expression" priority="1" stopIfTrue="1" id="{80DD5BCC-E8D6-4E81-BE61-C8DDFABA2DF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0A65F57F-319D-4166-9932-ED5AC02F85F8}">
            <xm:f>'\\IC.Green.Net\IC_User_DFS\Users\deel1\Desktop\[Maternity Services Data Set Technical Output Specification.xlsm]MAT101Booking'!#REF!=yes</xm:f>
            <x14:dxf>
              <fill>
                <patternFill>
                  <bgColor indexed="43"/>
                </patternFill>
              </fill>
            </x14:dxf>
          </x14:cfRule>
          <xm:sqref>P43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tint="-0.249977111117893"/>
    <pageSetUpPr fitToPage="1"/>
  </sheetPr>
  <dimension ref="A1:L1802"/>
  <sheetViews>
    <sheetView showGridLines="0" zoomScaleNormal="100" workbookViewId="0">
      <selection sqref="A1:G1"/>
    </sheetView>
  </sheetViews>
  <sheetFormatPr defaultColWidth="17.77734375" defaultRowHeight="13.2"/>
  <cols>
    <col min="1" max="3" width="10.77734375" style="112" customWidth="1"/>
    <col min="4" max="4" width="12" style="112" customWidth="1"/>
    <col min="5" max="5" width="36.5546875" style="112" customWidth="1"/>
    <col min="6" max="6" width="81" style="112" customWidth="1"/>
    <col min="7" max="7" width="24.21875" style="112" customWidth="1"/>
    <col min="8" max="8" width="25.5546875" style="112" bestFit="1" customWidth="1"/>
    <col min="9" max="9" width="80.77734375" style="112" customWidth="1"/>
    <col min="10" max="10" width="77.21875" style="112" customWidth="1"/>
    <col min="11" max="11" width="68.77734375" style="112" customWidth="1"/>
    <col min="12" max="16384" width="17.77734375" style="112"/>
  </cols>
  <sheetData>
    <row r="1" spans="1:12" s="197" customFormat="1" ht="33.6">
      <c r="A1" s="665" t="s">
        <v>3919</v>
      </c>
      <c r="B1" s="665"/>
      <c r="C1" s="665"/>
      <c r="D1" s="665"/>
      <c r="E1" s="665"/>
      <c r="F1" s="665"/>
      <c r="G1" s="665"/>
      <c r="H1" s="13"/>
      <c r="I1" s="13"/>
      <c r="J1" s="13"/>
      <c r="K1" s="13"/>
    </row>
    <row r="2" spans="1:12" s="198" customFormat="1" ht="16.8">
      <c r="A2" s="195"/>
      <c r="B2" s="195"/>
      <c r="C2" s="195"/>
      <c r="D2" s="195"/>
      <c r="E2" s="195"/>
      <c r="F2" s="195"/>
      <c r="G2" s="195"/>
      <c r="H2" s="184"/>
      <c r="I2" s="184"/>
      <c r="J2" s="184"/>
      <c r="K2" s="184"/>
    </row>
    <row r="3" spans="1:12" ht="33.6">
      <c r="A3" s="665" t="s">
        <v>0</v>
      </c>
      <c r="B3" s="665"/>
      <c r="C3" s="665"/>
      <c r="D3" s="665"/>
      <c r="E3" s="665"/>
      <c r="F3" s="665"/>
      <c r="G3" s="665"/>
    </row>
    <row r="4" spans="1:12" ht="33.6">
      <c r="A4" s="199"/>
      <c r="B4" s="199"/>
      <c r="C4" s="199"/>
      <c r="D4" s="199"/>
      <c r="E4" s="199"/>
      <c r="F4" s="199"/>
      <c r="G4" s="199"/>
    </row>
    <row r="5" spans="1:12" ht="24.6">
      <c r="A5" s="196" t="s">
        <v>8</v>
      </c>
      <c r="B5" s="196"/>
      <c r="C5" s="196"/>
    </row>
    <row r="6" spans="1:12" ht="18.75" customHeight="1"/>
    <row r="7" spans="1:12" s="113" customFormat="1" ht="46.8">
      <c r="A7" s="228" t="s">
        <v>7</v>
      </c>
      <c r="B7" s="524" t="s">
        <v>1349</v>
      </c>
      <c r="C7" s="228" t="s">
        <v>2284</v>
      </c>
      <c r="D7" s="228" t="s">
        <v>1773</v>
      </c>
      <c r="E7" s="228" t="s">
        <v>10</v>
      </c>
      <c r="F7" s="228" t="s">
        <v>9</v>
      </c>
      <c r="G7" s="228" t="s">
        <v>1770</v>
      </c>
      <c r="H7" s="228" t="s">
        <v>1352</v>
      </c>
      <c r="I7" s="228" t="s">
        <v>11</v>
      </c>
      <c r="J7" s="228" t="s">
        <v>12</v>
      </c>
      <c r="K7" s="228" t="s">
        <v>13</v>
      </c>
      <c r="L7" s="228" t="s">
        <v>3061</v>
      </c>
    </row>
    <row r="8" spans="1:12" s="114" customFormat="1">
      <c r="A8" s="116">
        <v>1</v>
      </c>
      <c r="B8" s="185">
        <v>42738</v>
      </c>
      <c r="C8" s="116" t="s">
        <v>2995</v>
      </c>
      <c r="D8" s="185" t="s">
        <v>1665</v>
      </c>
      <c r="E8" s="116" t="s">
        <v>1776</v>
      </c>
      <c r="F8" s="185" t="s">
        <v>1517</v>
      </c>
      <c r="G8" s="116" t="s">
        <v>2997</v>
      </c>
      <c r="H8" s="185" t="s">
        <v>1772</v>
      </c>
      <c r="I8" s="116" t="s">
        <v>1439</v>
      </c>
      <c r="J8" s="185" t="s">
        <v>2994</v>
      </c>
      <c r="K8" s="116" t="s">
        <v>2998</v>
      </c>
      <c r="L8" s="116" t="s">
        <v>52</v>
      </c>
    </row>
    <row r="9" spans="1:12" s="114" customFormat="1">
      <c r="A9" s="116">
        <v>2</v>
      </c>
      <c r="B9" s="185">
        <v>42738</v>
      </c>
      <c r="C9" s="116" t="s">
        <v>2995</v>
      </c>
      <c r="D9" s="185" t="s">
        <v>1713</v>
      </c>
      <c r="E9" s="116" t="s">
        <v>1478</v>
      </c>
      <c r="F9" s="185" t="s">
        <v>1527</v>
      </c>
      <c r="G9" s="116" t="s">
        <v>2997</v>
      </c>
      <c r="H9" s="185" t="s">
        <v>1772</v>
      </c>
      <c r="I9" s="116" t="s">
        <v>1439</v>
      </c>
      <c r="J9" s="185" t="s">
        <v>2994</v>
      </c>
      <c r="K9" s="116" t="s">
        <v>2998</v>
      </c>
      <c r="L9" s="116" t="s">
        <v>52</v>
      </c>
    </row>
    <row r="10" spans="1:12" s="115" customFormat="1" ht="26.4">
      <c r="A10" s="116">
        <v>3</v>
      </c>
      <c r="B10" s="185">
        <v>42738</v>
      </c>
      <c r="C10" s="116" t="s">
        <v>2995</v>
      </c>
      <c r="D10" s="185" t="s">
        <v>1722</v>
      </c>
      <c r="E10" s="116" t="s">
        <v>1491</v>
      </c>
      <c r="F10" s="185" t="s">
        <v>1527</v>
      </c>
      <c r="G10" s="116" t="s">
        <v>2997</v>
      </c>
      <c r="H10" s="185" t="s">
        <v>1772</v>
      </c>
      <c r="I10" s="116" t="s">
        <v>1439</v>
      </c>
      <c r="J10" s="185" t="s">
        <v>2994</v>
      </c>
      <c r="K10" s="116" t="s">
        <v>2998</v>
      </c>
      <c r="L10" s="116" t="s">
        <v>52</v>
      </c>
    </row>
    <row r="11" spans="1:12" s="115" customFormat="1">
      <c r="A11" s="116">
        <v>4</v>
      </c>
      <c r="B11" s="185">
        <v>42738</v>
      </c>
      <c r="C11" s="116" t="s">
        <v>2995</v>
      </c>
      <c r="D11" s="185" t="s">
        <v>1726</v>
      </c>
      <c r="E11" s="116" t="s">
        <v>1366</v>
      </c>
      <c r="F11" s="185" t="s">
        <v>1527</v>
      </c>
      <c r="G11" s="116" t="s">
        <v>2997</v>
      </c>
      <c r="H11" s="185" t="s">
        <v>1772</v>
      </c>
      <c r="I11" s="116" t="s">
        <v>1439</v>
      </c>
      <c r="J11" s="185" t="s">
        <v>2994</v>
      </c>
      <c r="K11" s="116" t="s">
        <v>2998</v>
      </c>
      <c r="L11" s="116" t="s">
        <v>52</v>
      </c>
    </row>
    <row r="12" spans="1:12" s="115" customFormat="1" ht="39" customHeight="1">
      <c r="A12" s="116">
        <v>5</v>
      </c>
      <c r="B12" s="185">
        <v>42738</v>
      </c>
      <c r="C12" s="116" t="s">
        <v>2995</v>
      </c>
      <c r="D12" s="185" t="s">
        <v>1661</v>
      </c>
      <c r="E12" s="116" t="s">
        <v>2999</v>
      </c>
      <c r="F12" s="185" t="s">
        <v>22</v>
      </c>
      <c r="G12" s="116" t="s">
        <v>59</v>
      </c>
      <c r="H12" s="185" t="s">
        <v>1772</v>
      </c>
      <c r="I12" s="116" t="s">
        <v>3000</v>
      </c>
      <c r="J12" s="185" t="s">
        <v>3001</v>
      </c>
      <c r="K12" s="116" t="s">
        <v>8168</v>
      </c>
      <c r="L12" s="116" t="s">
        <v>52</v>
      </c>
    </row>
    <row r="13" spans="1:12" s="114" customFormat="1" ht="54.75" customHeight="1">
      <c r="A13" s="116">
        <v>6</v>
      </c>
      <c r="B13" s="185">
        <v>42741</v>
      </c>
      <c r="C13" s="116" t="s">
        <v>3002</v>
      </c>
      <c r="D13" s="185" t="s">
        <v>1760</v>
      </c>
      <c r="E13" s="116" t="s">
        <v>1331</v>
      </c>
      <c r="F13" s="185" t="s">
        <v>1524</v>
      </c>
      <c r="G13" s="116" t="s">
        <v>59</v>
      </c>
      <c r="H13" s="185" t="s">
        <v>1772</v>
      </c>
      <c r="I13" s="116" t="s">
        <v>3006</v>
      </c>
      <c r="J13" s="185" t="s">
        <v>3007</v>
      </c>
      <c r="K13" s="116" t="s">
        <v>3008</v>
      </c>
      <c r="L13" s="116" t="s">
        <v>52</v>
      </c>
    </row>
    <row r="14" spans="1:12" s="115" customFormat="1" ht="42" customHeight="1">
      <c r="A14" s="116">
        <v>7</v>
      </c>
      <c r="B14" s="185">
        <v>42747</v>
      </c>
      <c r="C14" s="116" t="s">
        <v>3022</v>
      </c>
      <c r="D14" s="185" t="s">
        <v>1565</v>
      </c>
      <c r="E14" s="116" t="s">
        <v>3010</v>
      </c>
      <c r="F14" s="185" t="s">
        <v>898</v>
      </c>
      <c r="G14" s="116" t="s">
        <v>59</v>
      </c>
      <c r="H14" s="185" t="s">
        <v>1772</v>
      </c>
      <c r="I14" s="116" t="s">
        <v>3011</v>
      </c>
      <c r="J14" s="185" t="s">
        <v>2977</v>
      </c>
      <c r="K14" s="116" t="s">
        <v>8169</v>
      </c>
      <c r="L14" s="116" t="s">
        <v>52</v>
      </c>
    </row>
    <row r="15" spans="1:12" s="115" customFormat="1" ht="66" customHeight="1">
      <c r="A15" s="116">
        <v>8</v>
      </c>
      <c r="B15" s="185">
        <v>42747</v>
      </c>
      <c r="C15" s="116" t="s">
        <v>3022</v>
      </c>
      <c r="D15" s="185" t="s">
        <v>1602</v>
      </c>
      <c r="E15" s="116" t="s">
        <v>3012</v>
      </c>
      <c r="F15" s="185" t="s">
        <v>1544</v>
      </c>
      <c r="G15" s="116" t="s">
        <v>1771</v>
      </c>
      <c r="H15" s="185" t="s">
        <v>1772</v>
      </c>
      <c r="I15" s="116" t="s">
        <v>2858</v>
      </c>
      <c r="J15" s="185" t="s">
        <v>3013</v>
      </c>
      <c r="K15" s="116" t="s">
        <v>3014</v>
      </c>
      <c r="L15" s="116" t="s">
        <v>3015</v>
      </c>
    </row>
    <row r="16" spans="1:12" ht="66" customHeight="1">
      <c r="A16" s="116">
        <v>9</v>
      </c>
      <c r="B16" s="185">
        <v>42747</v>
      </c>
      <c r="C16" s="116" t="s">
        <v>3022</v>
      </c>
      <c r="D16" s="185" t="s">
        <v>1602</v>
      </c>
      <c r="E16" s="116" t="s">
        <v>3012</v>
      </c>
      <c r="F16" s="185" t="s">
        <v>1544</v>
      </c>
      <c r="G16" s="116" t="s">
        <v>1771</v>
      </c>
      <c r="H16" s="185" t="s">
        <v>1772</v>
      </c>
      <c r="I16" s="116" t="s">
        <v>2859</v>
      </c>
      <c r="J16" s="185" t="s">
        <v>3016</v>
      </c>
      <c r="K16" s="116" t="s">
        <v>3014</v>
      </c>
      <c r="L16" s="116" t="s">
        <v>3015</v>
      </c>
    </row>
    <row r="17" spans="1:12" ht="55.5" customHeight="1">
      <c r="A17" s="116">
        <v>10</v>
      </c>
      <c r="B17" s="185">
        <v>42747</v>
      </c>
      <c r="C17" s="116" t="s">
        <v>3022</v>
      </c>
      <c r="D17" s="185" t="s">
        <v>1601</v>
      </c>
      <c r="E17" s="116" t="s">
        <v>3012</v>
      </c>
      <c r="F17" s="185" t="s">
        <v>1541</v>
      </c>
      <c r="G17" s="116" t="s">
        <v>1771</v>
      </c>
      <c r="H17" s="185" t="s">
        <v>1772</v>
      </c>
      <c r="I17" s="116" t="s">
        <v>2496</v>
      </c>
      <c r="J17" s="185" t="s">
        <v>3017</v>
      </c>
      <c r="K17" s="116" t="s">
        <v>3014</v>
      </c>
      <c r="L17" s="116" t="s">
        <v>3015</v>
      </c>
    </row>
    <row r="18" spans="1:12" ht="54" customHeight="1">
      <c r="A18" s="116">
        <v>11</v>
      </c>
      <c r="B18" s="185">
        <v>42747</v>
      </c>
      <c r="C18" s="116" t="s">
        <v>3022</v>
      </c>
      <c r="D18" s="185" t="s">
        <v>1601</v>
      </c>
      <c r="E18" s="116" t="s">
        <v>3012</v>
      </c>
      <c r="F18" s="185" t="s">
        <v>1541</v>
      </c>
      <c r="G18" s="116" t="s">
        <v>1771</v>
      </c>
      <c r="H18" s="185" t="s">
        <v>1772</v>
      </c>
      <c r="I18" s="116" t="s">
        <v>2497</v>
      </c>
      <c r="J18" s="185" t="s">
        <v>3018</v>
      </c>
      <c r="K18" s="116" t="s">
        <v>3014</v>
      </c>
      <c r="L18" s="116" t="s">
        <v>3015</v>
      </c>
    </row>
    <row r="19" spans="1:12" ht="54.75" customHeight="1">
      <c r="A19" s="116">
        <v>12</v>
      </c>
      <c r="B19" s="185">
        <v>42747</v>
      </c>
      <c r="C19" s="116" t="s">
        <v>3022</v>
      </c>
      <c r="D19" s="185" t="s">
        <v>1601</v>
      </c>
      <c r="E19" s="116" t="s">
        <v>3012</v>
      </c>
      <c r="F19" s="185" t="s">
        <v>1541</v>
      </c>
      <c r="G19" s="116" t="s">
        <v>1771</v>
      </c>
      <c r="H19" s="185" t="s">
        <v>1772</v>
      </c>
      <c r="I19" s="116" t="s">
        <v>2498</v>
      </c>
      <c r="J19" s="185" t="s">
        <v>3019</v>
      </c>
      <c r="K19" s="116" t="s">
        <v>3014</v>
      </c>
      <c r="L19" s="116" t="s">
        <v>3015</v>
      </c>
    </row>
    <row r="20" spans="1:12" ht="54.75" customHeight="1">
      <c r="A20" s="116">
        <v>13</v>
      </c>
      <c r="B20" s="185">
        <v>42747</v>
      </c>
      <c r="C20" s="116" t="s">
        <v>3022</v>
      </c>
      <c r="D20" s="185" t="s">
        <v>52</v>
      </c>
      <c r="E20" s="116" t="s">
        <v>686</v>
      </c>
      <c r="F20" s="185" t="s">
        <v>52</v>
      </c>
      <c r="G20" s="116" t="s">
        <v>1771</v>
      </c>
      <c r="H20" s="185" t="s">
        <v>1772</v>
      </c>
      <c r="I20" s="116" t="s">
        <v>2422</v>
      </c>
      <c r="J20" s="185" t="s">
        <v>3020</v>
      </c>
      <c r="K20" s="116" t="s">
        <v>3014</v>
      </c>
      <c r="L20" s="116" t="s">
        <v>3021</v>
      </c>
    </row>
    <row r="21" spans="1:12" ht="161.25" customHeight="1">
      <c r="A21" s="116">
        <v>14</v>
      </c>
      <c r="B21" s="185">
        <v>42766</v>
      </c>
      <c r="C21" s="116" t="s">
        <v>3024</v>
      </c>
      <c r="D21" s="185" t="s">
        <v>2449</v>
      </c>
      <c r="E21" s="116" t="s">
        <v>3127</v>
      </c>
      <c r="F21" s="116" t="s">
        <v>52</v>
      </c>
      <c r="G21" s="116" t="s">
        <v>3025</v>
      </c>
      <c r="H21" s="116" t="s">
        <v>1772</v>
      </c>
      <c r="I21" s="116" t="s">
        <v>3134</v>
      </c>
      <c r="J21" s="116" t="s">
        <v>3135</v>
      </c>
      <c r="K21" s="116" t="s">
        <v>3026</v>
      </c>
      <c r="L21" s="116" t="s">
        <v>52</v>
      </c>
    </row>
    <row r="22" spans="1:12" ht="250.8">
      <c r="A22" s="116">
        <v>15</v>
      </c>
      <c r="B22" s="185">
        <v>42766</v>
      </c>
      <c r="C22" s="116" t="s">
        <v>3024</v>
      </c>
      <c r="D22" s="185" t="s">
        <v>2764</v>
      </c>
      <c r="E22" s="116" t="s">
        <v>3127</v>
      </c>
      <c r="F22" s="116" t="s">
        <v>52</v>
      </c>
      <c r="G22" s="116" t="s">
        <v>3025</v>
      </c>
      <c r="H22" s="116" t="s">
        <v>1772</v>
      </c>
      <c r="I22" s="116" t="s">
        <v>3136</v>
      </c>
      <c r="J22" s="116" t="s">
        <v>3137</v>
      </c>
      <c r="K22" s="116" t="s">
        <v>3027</v>
      </c>
      <c r="L22" s="116" t="s">
        <v>52</v>
      </c>
    </row>
    <row r="23" spans="1:12" ht="239.25" customHeight="1">
      <c r="A23" s="116">
        <v>16</v>
      </c>
      <c r="B23" s="185">
        <v>42766</v>
      </c>
      <c r="C23" s="116" t="s">
        <v>3024</v>
      </c>
      <c r="D23" s="185" t="s">
        <v>2764</v>
      </c>
      <c r="E23" s="116" t="s">
        <v>3127</v>
      </c>
      <c r="F23" s="116" t="s">
        <v>52</v>
      </c>
      <c r="G23" s="116" t="s">
        <v>3025</v>
      </c>
      <c r="H23" s="116" t="s">
        <v>1772</v>
      </c>
      <c r="I23" s="116" t="s">
        <v>3138</v>
      </c>
      <c r="J23" s="116" t="s">
        <v>3139</v>
      </c>
      <c r="K23" s="116" t="s">
        <v>3027</v>
      </c>
      <c r="L23" s="116" t="s">
        <v>52</v>
      </c>
    </row>
    <row r="24" spans="1:12">
      <c r="A24" s="116">
        <v>17</v>
      </c>
      <c r="B24" s="185">
        <v>42774</v>
      </c>
      <c r="C24" s="116" t="s">
        <v>3024</v>
      </c>
      <c r="D24" s="185" t="s">
        <v>1720</v>
      </c>
      <c r="E24" s="116" t="s">
        <v>1343</v>
      </c>
      <c r="F24" s="116" t="s">
        <v>1078</v>
      </c>
      <c r="G24" s="116" t="s">
        <v>3035</v>
      </c>
      <c r="H24" s="116" t="s">
        <v>3036</v>
      </c>
      <c r="I24" s="116"/>
      <c r="J24" s="116" t="s">
        <v>3037</v>
      </c>
      <c r="K24" s="116" t="s">
        <v>3038</v>
      </c>
      <c r="L24" s="116" t="s">
        <v>52</v>
      </c>
    </row>
    <row r="25" spans="1:12">
      <c r="A25" s="116">
        <v>18</v>
      </c>
      <c r="B25" s="185">
        <v>42775</v>
      </c>
      <c r="C25" s="116" t="s">
        <v>3024</v>
      </c>
      <c r="D25" s="185" t="s">
        <v>1586</v>
      </c>
      <c r="E25" s="116" t="s">
        <v>1361</v>
      </c>
      <c r="F25" s="116" t="s">
        <v>3041</v>
      </c>
      <c r="G25" s="116" t="s">
        <v>9</v>
      </c>
      <c r="H25" s="116" t="s">
        <v>1772</v>
      </c>
      <c r="I25" s="116" t="s">
        <v>42</v>
      </c>
      <c r="J25" s="116" t="s">
        <v>3041</v>
      </c>
      <c r="K25" s="116" t="s">
        <v>3043</v>
      </c>
      <c r="L25" s="116" t="s">
        <v>52</v>
      </c>
    </row>
    <row r="26" spans="1:12" ht="45" customHeight="1">
      <c r="A26" s="116">
        <v>19</v>
      </c>
      <c r="B26" s="185">
        <v>42775</v>
      </c>
      <c r="C26" s="116" t="s">
        <v>3024</v>
      </c>
      <c r="D26" s="185" t="s">
        <v>1586</v>
      </c>
      <c r="E26" s="116" t="s">
        <v>1361</v>
      </c>
      <c r="F26" s="116" t="s">
        <v>3041</v>
      </c>
      <c r="G26" s="116" t="s">
        <v>1771</v>
      </c>
      <c r="H26" s="116" t="s">
        <v>1772</v>
      </c>
      <c r="I26" s="116" t="s">
        <v>3048</v>
      </c>
      <c r="J26" s="116" t="s">
        <v>3046</v>
      </c>
      <c r="K26" s="116" t="s">
        <v>3053</v>
      </c>
      <c r="L26" s="116" t="s">
        <v>52</v>
      </c>
    </row>
    <row r="27" spans="1:12" ht="93" customHeight="1">
      <c r="A27" s="116">
        <v>20</v>
      </c>
      <c r="B27" s="185">
        <v>42775</v>
      </c>
      <c r="C27" s="116" t="s">
        <v>3024</v>
      </c>
      <c r="D27" s="185" t="s">
        <v>1586</v>
      </c>
      <c r="E27" s="116" t="s">
        <v>1361</v>
      </c>
      <c r="F27" s="116" t="s">
        <v>3041</v>
      </c>
      <c r="G27" s="116" t="s">
        <v>1771</v>
      </c>
      <c r="H27" s="116" t="s">
        <v>1772</v>
      </c>
      <c r="I27" s="116" t="s">
        <v>3049</v>
      </c>
      <c r="J27" s="116" t="s">
        <v>3047</v>
      </c>
      <c r="K27" s="116" t="s">
        <v>3053</v>
      </c>
      <c r="L27" s="116" t="s">
        <v>52</v>
      </c>
    </row>
    <row r="28" spans="1:12" ht="108" customHeight="1">
      <c r="A28" s="116">
        <v>21</v>
      </c>
      <c r="B28" s="185">
        <v>42775</v>
      </c>
      <c r="C28" s="116" t="s">
        <v>3024</v>
      </c>
      <c r="D28" s="185" t="s">
        <v>1586</v>
      </c>
      <c r="E28" s="116" t="s">
        <v>1361</v>
      </c>
      <c r="F28" s="116" t="s">
        <v>3041</v>
      </c>
      <c r="G28" s="116" t="s">
        <v>1771</v>
      </c>
      <c r="H28" s="116" t="s">
        <v>1772</v>
      </c>
      <c r="I28" s="116" t="s">
        <v>3050</v>
      </c>
      <c r="J28" s="116" t="s">
        <v>3044</v>
      </c>
      <c r="K28" s="116" t="s">
        <v>3053</v>
      </c>
      <c r="L28" s="116" t="s">
        <v>52</v>
      </c>
    </row>
    <row r="29" spans="1:12" ht="131.25" customHeight="1">
      <c r="A29" s="116">
        <v>22</v>
      </c>
      <c r="B29" s="185">
        <v>42775</v>
      </c>
      <c r="C29" s="116" t="s">
        <v>3024</v>
      </c>
      <c r="D29" s="185" t="s">
        <v>1586</v>
      </c>
      <c r="E29" s="116" t="s">
        <v>1361</v>
      </c>
      <c r="F29" s="116" t="s">
        <v>3041</v>
      </c>
      <c r="G29" s="116" t="s">
        <v>1771</v>
      </c>
      <c r="H29" s="116" t="s">
        <v>1772</v>
      </c>
      <c r="I29" s="116" t="s">
        <v>3052</v>
      </c>
      <c r="J29" s="116" t="s">
        <v>3045</v>
      </c>
      <c r="K29" s="116" t="s">
        <v>3053</v>
      </c>
      <c r="L29" s="116" t="s">
        <v>52</v>
      </c>
    </row>
    <row r="30" spans="1:12" ht="26.4">
      <c r="A30" s="116">
        <v>23</v>
      </c>
      <c r="B30" s="185">
        <v>42775</v>
      </c>
      <c r="C30" s="116" t="s">
        <v>3024</v>
      </c>
      <c r="D30" s="185" t="s">
        <v>1749</v>
      </c>
      <c r="E30" s="116" t="s">
        <v>1288</v>
      </c>
      <c r="F30" s="116" t="s">
        <v>2469</v>
      </c>
      <c r="G30" s="116" t="s">
        <v>3035</v>
      </c>
      <c r="H30" s="116" t="s">
        <v>1772</v>
      </c>
      <c r="I30" s="116" t="s">
        <v>3056</v>
      </c>
      <c r="J30" s="116" t="s">
        <v>3055</v>
      </c>
      <c r="K30" s="116" t="s">
        <v>3038</v>
      </c>
      <c r="L30" s="116" t="s">
        <v>52</v>
      </c>
    </row>
    <row r="31" spans="1:12" ht="26.4">
      <c r="A31" s="116">
        <v>24</v>
      </c>
      <c r="B31" s="185">
        <v>42775</v>
      </c>
      <c r="C31" s="116" t="s">
        <v>3024</v>
      </c>
      <c r="D31" s="185" t="s">
        <v>1749</v>
      </c>
      <c r="E31" s="116" t="s">
        <v>1288</v>
      </c>
      <c r="F31" s="116" t="s">
        <v>2469</v>
      </c>
      <c r="G31" s="116" t="s">
        <v>3035</v>
      </c>
      <c r="H31" s="116" t="s">
        <v>1772</v>
      </c>
      <c r="I31" s="116" t="s">
        <v>404</v>
      </c>
      <c r="J31" s="116" t="s">
        <v>3054</v>
      </c>
      <c r="K31" s="116" t="s">
        <v>3038</v>
      </c>
      <c r="L31" s="116" t="s">
        <v>52</v>
      </c>
    </row>
    <row r="32" spans="1:12" ht="135.75" customHeight="1">
      <c r="A32" s="116">
        <v>25</v>
      </c>
      <c r="B32" s="185">
        <v>42783</v>
      </c>
      <c r="C32" s="116" t="s">
        <v>3024</v>
      </c>
      <c r="D32" s="185" t="s">
        <v>1565</v>
      </c>
      <c r="E32" s="116" t="s">
        <v>3010</v>
      </c>
      <c r="F32" s="116" t="s">
        <v>898</v>
      </c>
      <c r="G32" s="116" t="s">
        <v>1771</v>
      </c>
      <c r="H32" s="116" t="s">
        <v>3036</v>
      </c>
      <c r="I32" s="116"/>
      <c r="J32" s="116" t="s">
        <v>3058</v>
      </c>
      <c r="K32" s="116" t="s">
        <v>3060</v>
      </c>
      <c r="L32" s="116" t="s">
        <v>52</v>
      </c>
    </row>
    <row r="33" spans="1:12" ht="96" customHeight="1">
      <c r="A33" s="116">
        <v>26</v>
      </c>
      <c r="B33" s="185">
        <v>42783</v>
      </c>
      <c r="C33" s="116" t="s">
        <v>3024</v>
      </c>
      <c r="D33" s="185" t="s">
        <v>1565</v>
      </c>
      <c r="E33" s="116" t="s">
        <v>3010</v>
      </c>
      <c r="F33" s="116" t="s">
        <v>898</v>
      </c>
      <c r="G33" s="116" t="s">
        <v>1771</v>
      </c>
      <c r="H33" s="116" t="s">
        <v>3036</v>
      </c>
      <c r="I33" s="116"/>
      <c r="J33" s="116" t="s">
        <v>3133</v>
      </c>
      <c r="K33" s="116" t="s">
        <v>3059</v>
      </c>
      <c r="L33" s="116" t="s">
        <v>52</v>
      </c>
    </row>
    <row r="34" spans="1:12">
      <c r="A34" s="116">
        <v>27</v>
      </c>
      <c r="B34" s="185">
        <v>42783</v>
      </c>
      <c r="C34" s="116" t="s">
        <v>3024</v>
      </c>
      <c r="D34" s="185" t="s">
        <v>52</v>
      </c>
      <c r="E34" s="116" t="s">
        <v>52</v>
      </c>
      <c r="F34" s="116" t="s">
        <v>52</v>
      </c>
      <c r="G34" s="116" t="s">
        <v>3062</v>
      </c>
      <c r="H34" s="116" t="s">
        <v>3063</v>
      </c>
      <c r="I34" s="116" t="s">
        <v>3064</v>
      </c>
      <c r="J34" s="116" t="s">
        <v>3066</v>
      </c>
      <c r="K34" s="116" t="s">
        <v>3068</v>
      </c>
      <c r="L34" s="116" t="s">
        <v>52</v>
      </c>
    </row>
    <row r="35" spans="1:12">
      <c r="A35" s="116">
        <v>28</v>
      </c>
      <c r="B35" s="185">
        <v>42783</v>
      </c>
      <c r="C35" s="116" t="s">
        <v>3024</v>
      </c>
      <c r="D35" s="185" t="s">
        <v>52</v>
      </c>
      <c r="E35" s="116" t="s">
        <v>52</v>
      </c>
      <c r="F35" s="116" t="s">
        <v>52</v>
      </c>
      <c r="G35" s="116" t="s">
        <v>3062</v>
      </c>
      <c r="H35" s="116" t="s">
        <v>3063</v>
      </c>
      <c r="I35" s="116" t="s">
        <v>3065</v>
      </c>
      <c r="J35" s="116" t="s">
        <v>3067</v>
      </c>
      <c r="K35" s="116" t="s">
        <v>3068</v>
      </c>
      <c r="L35" s="116" t="s">
        <v>52</v>
      </c>
    </row>
    <row r="36" spans="1:12" ht="108" customHeight="1">
      <c r="A36" s="116">
        <v>29</v>
      </c>
      <c r="B36" s="185">
        <v>42783</v>
      </c>
      <c r="C36" s="116" t="s">
        <v>3024</v>
      </c>
      <c r="D36" s="185" t="s">
        <v>1566</v>
      </c>
      <c r="E36" s="116" t="s">
        <v>3010</v>
      </c>
      <c r="F36" s="116" t="s">
        <v>1350</v>
      </c>
      <c r="G36" s="116" t="s">
        <v>1771</v>
      </c>
      <c r="H36" s="116" t="s">
        <v>3036</v>
      </c>
      <c r="I36" s="116"/>
      <c r="J36" s="116" t="s">
        <v>3070</v>
      </c>
      <c r="K36" s="116" t="s">
        <v>3071</v>
      </c>
      <c r="L36" s="116" t="s">
        <v>52</v>
      </c>
    </row>
    <row r="37" spans="1:12" ht="120.75" customHeight="1">
      <c r="A37" s="116">
        <v>30</v>
      </c>
      <c r="B37" s="185">
        <v>42783</v>
      </c>
      <c r="C37" s="116" t="s">
        <v>3024</v>
      </c>
      <c r="D37" s="185" t="s">
        <v>1566</v>
      </c>
      <c r="E37" s="116" t="s">
        <v>3010</v>
      </c>
      <c r="F37" s="116" t="s">
        <v>1350</v>
      </c>
      <c r="G37" s="116" t="s">
        <v>1771</v>
      </c>
      <c r="H37" s="116" t="s">
        <v>3036</v>
      </c>
      <c r="I37" s="116"/>
      <c r="J37" s="116" t="s">
        <v>3072</v>
      </c>
      <c r="K37" s="116" t="s">
        <v>3073</v>
      </c>
      <c r="L37" s="116" t="s">
        <v>52</v>
      </c>
    </row>
    <row r="38" spans="1:12" ht="131.25" customHeight="1">
      <c r="A38" s="116">
        <v>31</v>
      </c>
      <c r="B38" s="185">
        <v>42783</v>
      </c>
      <c r="C38" s="116" t="s">
        <v>3024</v>
      </c>
      <c r="D38" s="185" t="s">
        <v>1566</v>
      </c>
      <c r="E38" s="116" t="s">
        <v>3010</v>
      </c>
      <c r="F38" s="116" t="s">
        <v>1350</v>
      </c>
      <c r="G38" s="116" t="s">
        <v>1771</v>
      </c>
      <c r="H38" s="116" t="s">
        <v>3063</v>
      </c>
      <c r="I38" s="116" t="s">
        <v>3074</v>
      </c>
      <c r="J38" s="116"/>
      <c r="K38" s="116" t="s">
        <v>8170</v>
      </c>
      <c r="L38" s="116" t="s">
        <v>52</v>
      </c>
    </row>
    <row r="39" spans="1:12" ht="118.5" customHeight="1">
      <c r="A39" s="116">
        <v>32</v>
      </c>
      <c r="B39" s="185">
        <v>42783</v>
      </c>
      <c r="C39" s="116" t="s">
        <v>3024</v>
      </c>
      <c r="D39" s="185" t="s">
        <v>1566</v>
      </c>
      <c r="E39" s="116" t="s">
        <v>3010</v>
      </c>
      <c r="F39" s="116" t="s">
        <v>1350</v>
      </c>
      <c r="G39" s="116" t="s">
        <v>1771</v>
      </c>
      <c r="H39" s="116" t="s">
        <v>3063</v>
      </c>
      <c r="I39" s="116" t="s">
        <v>3075</v>
      </c>
      <c r="J39" s="116"/>
      <c r="K39" s="116" t="s">
        <v>8171</v>
      </c>
      <c r="L39" s="116" t="s">
        <v>52</v>
      </c>
    </row>
    <row r="40" spans="1:12" ht="134.25" customHeight="1">
      <c r="A40" s="116">
        <v>33</v>
      </c>
      <c r="B40" s="185">
        <v>42783</v>
      </c>
      <c r="C40" s="116" t="s">
        <v>3024</v>
      </c>
      <c r="D40" s="116" t="s">
        <v>1567</v>
      </c>
      <c r="E40" s="116" t="s">
        <v>3010</v>
      </c>
      <c r="F40" s="116" t="s">
        <v>48</v>
      </c>
      <c r="G40" s="116" t="s">
        <v>1771</v>
      </c>
      <c r="H40" s="116" t="s">
        <v>3036</v>
      </c>
      <c r="I40" s="116"/>
      <c r="J40" s="116" t="s">
        <v>3076</v>
      </c>
      <c r="K40" s="116" t="s">
        <v>3077</v>
      </c>
      <c r="L40" s="116" t="s">
        <v>52</v>
      </c>
    </row>
    <row r="41" spans="1:12" ht="93" customHeight="1">
      <c r="A41" s="116">
        <v>34</v>
      </c>
      <c r="B41" s="185">
        <v>42783</v>
      </c>
      <c r="C41" s="116" t="s">
        <v>3024</v>
      </c>
      <c r="D41" s="116" t="s">
        <v>1567</v>
      </c>
      <c r="E41" s="116" t="s">
        <v>3010</v>
      </c>
      <c r="F41" s="116" t="s">
        <v>48</v>
      </c>
      <c r="G41" s="116" t="s">
        <v>1771</v>
      </c>
      <c r="H41" s="116" t="s">
        <v>3036</v>
      </c>
      <c r="I41" s="116"/>
      <c r="J41" s="116" t="s">
        <v>3078</v>
      </c>
      <c r="K41" s="116" t="s">
        <v>3093</v>
      </c>
      <c r="L41" s="116" t="s">
        <v>52</v>
      </c>
    </row>
    <row r="42" spans="1:12" s="115" customFormat="1" ht="144.75" customHeight="1">
      <c r="A42" s="116">
        <v>35</v>
      </c>
      <c r="B42" s="185">
        <v>42786</v>
      </c>
      <c r="C42" s="116" t="s">
        <v>3024</v>
      </c>
      <c r="D42" s="116" t="s">
        <v>1568</v>
      </c>
      <c r="E42" s="116" t="s">
        <v>3010</v>
      </c>
      <c r="F42" s="116" t="s">
        <v>21</v>
      </c>
      <c r="G42" s="116" t="s">
        <v>1771</v>
      </c>
      <c r="H42" s="116" t="s">
        <v>3036</v>
      </c>
      <c r="I42" s="116"/>
      <c r="J42" s="116" t="s">
        <v>3081</v>
      </c>
      <c r="K42" s="116" t="s">
        <v>3077</v>
      </c>
      <c r="L42" s="116" t="s">
        <v>52</v>
      </c>
    </row>
    <row r="43" spans="1:12" s="115" customFormat="1" ht="121.5" customHeight="1">
      <c r="A43" s="116">
        <v>36</v>
      </c>
      <c r="B43" s="185">
        <v>42786</v>
      </c>
      <c r="C43" s="116" t="s">
        <v>3024</v>
      </c>
      <c r="D43" s="116" t="s">
        <v>1568</v>
      </c>
      <c r="E43" s="116" t="s">
        <v>3010</v>
      </c>
      <c r="F43" s="116" t="s">
        <v>21</v>
      </c>
      <c r="G43" s="116" t="s">
        <v>1771</v>
      </c>
      <c r="H43" s="116" t="s">
        <v>3036</v>
      </c>
      <c r="I43" s="116"/>
      <c r="J43" s="116" t="s">
        <v>3082</v>
      </c>
      <c r="K43" s="116" t="s">
        <v>3093</v>
      </c>
      <c r="L43" s="116" t="s">
        <v>52</v>
      </c>
    </row>
    <row r="44" spans="1:12" s="115" customFormat="1" ht="145.5" customHeight="1">
      <c r="A44" s="116">
        <v>37</v>
      </c>
      <c r="B44" s="185">
        <v>42786</v>
      </c>
      <c r="C44" s="116" t="s">
        <v>3024</v>
      </c>
      <c r="D44" s="116" t="s">
        <v>1571</v>
      </c>
      <c r="E44" s="116" t="s">
        <v>3010</v>
      </c>
      <c r="F44" s="116" t="s">
        <v>1236</v>
      </c>
      <c r="G44" s="116" t="s">
        <v>1771</v>
      </c>
      <c r="H44" s="116" t="s">
        <v>3036</v>
      </c>
      <c r="I44" s="116"/>
      <c r="J44" s="116" t="s">
        <v>3085</v>
      </c>
      <c r="K44" s="116" t="s">
        <v>3077</v>
      </c>
      <c r="L44" s="116" t="s">
        <v>52</v>
      </c>
    </row>
    <row r="45" spans="1:12" s="115" customFormat="1" ht="122.25" customHeight="1">
      <c r="A45" s="116">
        <v>38</v>
      </c>
      <c r="B45" s="185">
        <v>42786</v>
      </c>
      <c r="C45" s="116" t="s">
        <v>3024</v>
      </c>
      <c r="D45" s="116" t="s">
        <v>1571</v>
      </c>
      <c r="E45" s="116" t="s">
        <v>3010</v>
      </c>
      <c r="F45" s="116" t="s">
        <v>1236</v>
      </c>
      <c r="G45" s="116" t="s">
        <v>1771</v>
      </c>
      <c r="H45" s="116" t="s">
        <v>3036</v>
      </c>
      <c r="I45" s="116"/>
      <c r="J45" s="116" t="s">
        <v>3086</v>
      </c>
      <c r="K45" s="116" t="s">
        <v>3093</v>
      </c>
      <c r="L45" s="116" t="s">
        <v>52</v>
      </c>
    </row>
    <row r="46" spans="1:12" s="115" customFormat="1" ht="146.25" customHeight="1">
      <c r="A46" s="116">
        <v>39</v>
      </c>
      <c r="B46" s="185">
        <v>42786</v>
      </c>
      <c r="C46" s="116" t="s">
        <v>3024</v>
      </c>
      <c r="D46" s="116" t="s">
        <v>1572</v>
      </c>
      <c r="E46" s="116" t="s">
        <v>3010</v>
      </c>
      <c r="F46" s="116" t="s">
        <v>204</v>
      </c>
      <c r="G46" s="116" t="s">
        <v>1771</v>
      </c>
      <c r="H46" s="116" t="s">
        <v>3036</v>
      </c>
      <c r="I46" s="116"/>
      <c r="J46" s="116" t="s">
        <v>3088</v>
      </c>
      <c r="K46" s="116" t="s">
        <v>3077</v>
      </c>
      <c r="L46" s="116" t="s">
        <v>52</v>
      </c>
    </row>
    <row r="47" spans="1:12" s="115" customFormat="1" ht="123" customHeight="1">
      <c r="A47" s="116">
        <v>40</v>
      </c>
      <c r="B47" s="185">
        <v>42786</v>
      </c>
      <c r="C47" s="116" t="s">
        <v>3024</v>
      </c>
      <c r="D47" s="116" t="s">
        <v>1572</v>
      </c>
      <c r="E47" s="116" t="s">
        <v>3010</v>
      </c>
      <c r="F47" s="116" t="s">
        <v>204</v>
      </c>
      <c r="G47" s="116" t="s">
        <v>1771</v>
      </c>
      <c r="H47" s="116" t="s">
        <v>3036</v>
      </c>
      <c r="I47" s="116"/>
      <c r="J47" s="116" t="s">
        <v>3089</v>
      </c>
      <c r="K47" s="116" t="s">
        <v>3093</v>
      </c>
      <c r="L47" s="116" t="s">
        <v>52</v>
      </c>
    </row>
    <row r="48" spans="1:12" s="115" customFormat="1" ht="132" customHeight="1">
      <c r="A48" s="116">
        <v>41</v>
      </c>
      <c r="B48" s="185">
        <v>42788</v>
      </c>
      <c r="C48" s="116" t="s">
        <v>3024</v>
      </c>
      <c r="D48" s="116" t="s">
        <v>52</v>
      </c>
      <c r="E48" s="185" t="s">
        <v>1029</v>
      </c>
      <c r="F48" s="116" t="s">
        <v>52</v>
      </c>
      <c r="G48" s="116" t="s">
        <v>1771</v>
      </c>
      <c r="H48" s="116" t="s">
        <v>3036</v>
      </c>
      <c r="I48" s="116"/>
      <c r="J48" s="116" t="s">
        <v>3143</v>
      </c>
      <c r="K48" s="116" t="s">
        <v>3091</v>
      </c>
      <c r="L48" s="116" t="s">
        <v>52</v>
      </c>
    </row>
    <row r="49" spans="1:12" s="115" customFormat="1" ht="109.5" customHeight="1">
      <c r="A49" s="116">
        <v>42</v>
      </c>
      <c r="B49" s="185">
        <v>42788</v>
      </c>
      <c r="C49" s="116" t="s">
        <v>3024</v>
      </c>
      <c r="D49" s="116" t="s">
        <v>52</v>
      </c>
      <c r="E49" s="185" t="s">
        <v>1029</v>
      </c>
      <c r="F49" s="116" t="s">
        <v>52</v>
      </c>
      <c r="G49" s="116" t="s">
        <v>1771</v>
      </c>
      <c r="H49" s="116" t="s">
        <v>3036</v>
      </c>
      <c r="I49" s="116"/>
      <c r="J49" s="116" t="s">
        <v>3092</v>
      </c>
      <c r="K49" s="116" t="s">
        <v>3094</v>
      </c>
      <c r="L49" s="116" t="s">
        <v>52</v>
      </c>
    </row>
    <row r="50" spans="1:12" s="115" customFormat="1" ht="132" customHeight="1">
      <c r="A50" s="116">
        <v>43</v>
      </c>
      <c r="B50" s="185">
        <v>42788</v>
      </c>
      <c r="C50" s="116" t="s">
        <v>3024</v>
      </c>
      <c r="D50" s="116" t="s">
        <v>52</v>
      </c>
      <c r="E50" s="185" t="s">
        <v>1043</v>
      </c>
      <c r="F50" s="116" t="s">
        <v>52</v>
      </c>
      <c r="G50" s="116" t="s">
        <v>1771</v>
      </c>
      <c r="H50" s="116" t="s">
        <v>3036</v>
      </c>
      <c r="I50" s="116"/>
      <c r="J50" s="116" t="s">
        <v>3095</v>
      </c>
      <c r="K50" s="116" t="s">
        <v>3091</v>
      </c>
      <c r="L50" s="116" t="s">
        <v>52</v>
      </c>
    </row>
    <row r="51" spans="1:12" s="115" customFormat="1" ht="108" customHeight="1">
      <c r="A51" s="116">
        <v>44</v>
      </c>
      <c r="B51" s="185">
        <v>42788</v>
      </c>
      <c r="C51" s="116" t="s">
        <v>3024</v>
      </c>
      <c r="D51" s="116" t="s">
        <v>52</v>
      </c>
      <c r="E51" s="185" t="s">
        <v>1043</v>
      </c>
      <c r="F51" s="116" t="s">
        <v>52</v>
      </c>
      <c r="G51" s="116" t="s">
        <v>1771</v>
      </c>
      <c r="H51" s="116" t="s">
        <v>3036</v>
      </c>
      <c r="I51" s="116"/>
      <c r="J51" s="116" t="s">
        <v>3096</v>
      </c>
      <c r="K51" s="116" t="s">
        <v>3094</v>
      </c>
      <c r="L51" s="116" t="s">
        <v>52</v>
      </c>
    </row>
    <row r="52" spans="1:12" s="115" customFormat="1" ht="132" customHeight="1">
      <c r="A52" s="116">
        <v>45</v>
      </c>
      <c r="B52" s="185">
        <v>42788</v>
      </c>
      <c r="C52" s="116" t="s">
        <v>3024</v>
      </c>
      <c r="D52" s="116" t="s">
        <v>52</v>
      </c>
      <c r="E52" s="185" t="s">
        <v>1060</v>
      </c>
      <c r="F52" s="116" t="s">
        <v>52</v>
      </c>
      <c r="G52" s="116" t="s">
        <v>1771</v>
      </c>
      <c r="H52" s="116" t="s">
        <v>3036</v>
      </c>
      <c r="I52" s="116"/>
      <c r="J52" s="116" t="s">
        <v>3097</v>
      </c>
      <c r="K52" s="116" t="s">
        <v>3091</v>
      </c>
      <c r="L52" s="116" t="s">
        <v>52</v>
      </c>
    </row>
    <row r="53" spans="1:12" s="115" customFormat="1" ht="106.5" customHeight="1">
      <c r="A53" s="116">
        <v>46</v>
      </c>
      <c r="B53" s="185">
        <v>42788</v>
      </c>
      <c r="C53" s="116" t="s">
        <v>3024</v>
      </c>
      <c r="D53" s="116" t="s">
        <v>52</v>
      </c>
      <c r="E53" s="185" t="s">
        <v>1060</v>
      </c>
      <c r="F53" s="116" t="s">
        <v>52</v>
      </c>
      <c r="G53" s="116" t="s">
        <v>1771</v>
      </c>
      <c r="H53" s="116" t="s">
        <v>3036</v>
      </c>
      <c r="I53" s="116"/>
      <c r="J53" s="116" t="s">
        <v>3098</v>
      </c>
      <c r="K53" s="116" t="s">
        <v>3094</v>
      </c>
      <c r="L53" s="116" t="s">
        <v>52</v>
      </c>
    </row>
    <row r="54" spans="1:12" s="115" customFormat="1" ht="133.5" customHeight="1">
      <c r="A54" s="116">
        <v>47</v>
      </c>
      <c r="B54" s="185">
        <v>42788</v>
      </c>
      <c r="C54" s="116" t="s">
        <v>3024</v>
      </c>
      <c r="D54" s="116" t="s">
        <v>52</v>
      </c>
      <c r="E54" s="185" t="s">
        <v>1186</v>
      </c>
      <c r="F54" s="116" t="s">
        <v>52</v>
      </c>
      <c r="G54" s="116" t="s">
        <v>1771</v>
      </c>
      <c r="H54" s="116" t="s">
        <v>3036</v>
      </c>
      <c r="I54" s="116"/>
      <c r="J54" s="116" t="s">
        <v>3099</v>
      </c>
      <c r="K54" s="116" t="s">
        <v>3091</v>
      </c>
      <c r="L54" s="116" t="s">
        <v>52</v>
      </c>
    </row>
    <row r="55" spans="1:12" s="115" customFormat="1" ht="108.75" customHeight="1">
      <c r="A55" s="116">
        <v>48</v>
      </c>
      <c r="B55" s="185">
        <v>42788</v>
      </c>
      <c r="C55" s="116" t="s">
        <v>3024</v>
      </c>
      <c r="D55" s="116" t="s">
        <v>52</v>
      </c>
      <c r="E55" s="185" t="s">
        <v>1186</v>
      </c>
      <c r="F55" s="116" t="s">
        <v>52</v>
      </c>
      <c r="G55" s="116" t="s">
        <v>1771</v>
      </c>
      <c r="H55" s="116" t="s">
        <v>3036</v>
      </c>
      <c r="I55" s="116"/>
      <c r="J55" s="116" t="s">
        <v>3100</v>
      </c>
      <c r="K55" s="116" t="s">
        <v>3094</v>
      </c>
      <c r="L55" s="116" t="s">
        <v>52</v>
      </c>
    </row>
    <row r="56" spans="1:12" s="115" customFormat="1">
      <c r="A56" s="116">
        <v>49</v>
      </c>
      <c r="B56" s="185">
        <v>42788</v>
      </c>
      <c r="C56" s="116" t="s">
        <v>3024</v>
      </c>
      <c r="D56" s="116" t="s">
        <v>1577</v>
      </c>
      <c r="E56" s="185" t="s">
        <v>3010</v>
      </c>
      <c r="F56" s="116" t="s">
        <v>45</v>
      </c>
      <c r="G56" s="116" t="s">
        <v>3101</v>
      </c>
      <c r="H56" s="116" t="s">
        <v>1772</v>
      </c>
      <c r="I56" s="116" t="s">
        <v>3102</v>
      </c>
      <c r="J56" s="116" t="s">
        <v>3103</v>
      </c>
      <c r="K56" s="116" t="s">
        <v>3104</v>
      </c>
      <c r="L56" s="116" t="s">
        <v>52</v>
      </c>
    </row>
    <row r="57" spans="1:12" s="115" customFormat="1" ht="112.5" customHeight="1">
      <c r="A57" s="116">
        <v>50</v>
      </c>
      <c r="B57" s="185">
        <v>42788</v>
      </c>
      <c r="C57" s="116" t="s">
        <v>3024</v>
      </c>
      <c r="D57" s="116" t="s">
        <v>1578</v>
      </c>
      <c r="E57" s="185" t="s">
        <v>3010</v>
      </c>
      <c r="F57" s="116" t="s">
        <v>1351</v>
      </c>
      <c r="G57" s="116" t="s">
        <v>1771</v>
      </c>
      <c r="H57" s="116" t="s">
        <v>3063</v>
      </c>
      <c r="I57" s="116" t="s">
        <v>3105</v>
      </c>
      <c r="J57" s="116"/>
      <c r="K57" s="116" t="s">
        <v>3104</v>
      </c>
      <c r="L57" s="116" t="s">
        <v>52</v>
      </c>
    </row>
    <row r="58" spans="1:12" s="115" customFormat="1" ht="26.4">
      <c r="A58" s="116">
        <v>51</v>
      </c>
      <c r="B58" s="185">
        <v>42788</v>
      </c>
      <c r="C58" s="116" t="s">
        <v>3024</v>
      </c>
      <c r="D58" s="116" t="s">
        <v>1578</v>
      </c>
      <c r="E58" s="185" t="s">
        <v>3010</v>
      </c>
      <c r="F58" s="116" t="s">
        <v>1351</v>
      </c>
      <c r="G58" s="116" t="s">
        <v>59</v>
      </c>
      <c r="H58" s="116" t="s">
        <v>1772</v>
      </c>
      <c r="I58" s="116" t="s">
        <v>943</v>
      </c>
      <c r="J58" s="116" t="s">
        <v>3121</v>
      </c>
      <c r="K58" s="116" t="s">
        <v>3107</v>
      </c>
      <c r="L58" s="116" t="s">
        <v>52</v>
      </c>
    </row>
    <row r="59" spans="1:12" s="115" customFormat="1" ht="26.4">
      <c r="A59" s="116">
        <v>52</v>
      </c>
      <c r="B59" s="185">
        <v>42788</v>
      </c>
      <c r="C59" s="116" t="s">
        <v>3024</v>
      </c>
      <c r="D59" s="116" t="s">
        <v>1577</v>
      </c>
      <c r="E59" s="185" t="s">
        <v>3010</v>
      </c>
      <c r="F59" s="116" t="s">
        <v>45</v>
      </c>
      <c r="G59" s="116" t="s">
        <v>1771</v>
      </c>
      <c r="H59" s="116" t="s">
        <v>3063</v>
      </c>
      <c r="I59" s="116" t="s">
        <v>2642</v>
      </c>
      <c r="J59" s="116"/>
      <c r="K59" s="116" t="s">
        <v>3104</v>
      </c>
      <c r="L59" s="116" t="s">
        <v>52</v>
      </c>
    </row>
    <row r="60" spans="1:12" s="115" customFormat="1" ht="135" customHeight="1">
      <c r="A60" s="116">
        <v>53</v>
      </c>
      <c r="B60" s="185">
        <v>42788</v>
      </c>
      <c r="C60" s="116" t="s">
        <v>3024</v>
      </c>
      <c r="D60" s="116" t="s">
        <v>1577</v>
      </c>
      <c r="E60" s="185" t="s">
        <v>3010</v>
      </c>
      <c r="F60" s="116" t="s">
        <v>45</v>
      </c>
      <c r="G60" s="116" t="s">
        <v>1771</v>
      </c>
      <c r="H60" s="116" t="s">
        <v>3036</v>
      </c>
      <c r="I60" s="116"/>
      <c r="J60" s="116" t="s">
        <v>3110</v>
      </c>
      <c r="K60" s="116" t="s">
        <v>3104</v>
      </c>
      <c r="L60" s="116" t="s">
        <v>52</v>
      </c>
    </row>
    <row r="61" spans="1:12" s="115" customFormat="1" ht="93.75" customHeight="1">
      <c r="A61" s="116">
        <v>54</v>
      </c>
      <c r="B61" s="185">
        <v>42788</v>
      </c>
      <c r="C61" s="116" t="s">
        <v>3024</v>
      </c>
      <c r="D61" s="116" t="s">
        <v>1577</v>
      </c>
      <c r="E61" s="185" t="s">
        <v>3010</v>
      </c>
      <c r="F61" s="116" t="s">
        <v>45</v>
      </c>
      <c r="G61" s="116" t="s">
        <v>1771</v>
      </c>
      <c r="H61" s="116" t="s">
        <v>3036</v>
      </c>
      <c r="I61" s="116"/>
      <c r="J61" s="116" t="s">
        <v>3111</v>
      </c>
      <c r="K61" s="116" t="s">
        <v>3104</v>
      </c>
      <c r="L61" s="116" t="s">
        <v>52</v>
      </c>
    </row>
    <row r="62" spans="1:12" s="115" customFormat="1" ht="132" customHeight="1">
      <c r="A62" s="116">
        <v>55</v>
      </c>
      <c r="B62" s="185">
        <v>42788</v>
      </c>
      <c r="C62" s="116" t="s">
        <v>3024</v>
      </c>
      <c r="D62" s="116" t="s">
        <v>52</v>
      </c>
      <c r="E62" s="185" t="s">
        <v>1133</v>
      </c>
      <c r="F62" s="116" t="s">
        <v>52</v>
      </c>
      <c r="G62" s="116" t="s">
        <v>1771</v>
      </c>
      <c r="H62" s="116" t="s">
        <v>3036</v>
      </c>
      <c r="I62" s="116"/>
      <c r="J62" s="116" t="s">
        <v>3112</v>
      </c>
      <c r="K62" s="116" t="s">
        <v>3117</v>
      </c>
      <c r="L62" s="116" t="s">
        <v>52</v>
      </c>
    </row>
    <row r="63" spans="1:12" s="115" customFormat="1" ht="110.25" customHeight="1">
      <c r="A63" s="116">
        <v>56</v>
      </c>
      <c r="B63" s="185">
        <v>42788</v>
      </c>
      <c r="C63" s="116" t="s">
        <v>3024</v>
      </c>
      <c r="D63" s="116" t="s">
        <v>52</v>
      </c>
      <c r="E63" s="185" t="s">
        <v>1133</v>
      </c>
      <c r="F63" s="116" t="s">
        <v>52</v>
      </c>
      <c r="G63" s="116" t="s">
        <v>1771</v>
      </c>
      <c r="H63" s="116" t="s">
        <v>3036</v>
      </c>
      <c r="I63" s="116"/>
      <c r="J63" s="116" t="s">
        <v>3113</v>
      </c>
      <c r="K63" s="116" t="s">
        <v>3118</v>
      </c>
      <c r="L63" s="116" t="s">
        <v>52</v>
      </c>
    </row>
    <row r="64" spans="1:12" s="115" customFormat="1" ht="134.25" customHeight="1">
      <c r="A64" s="116">
        <v>57</v>
      </c>
      <c r="B64" s="185">
        <v>42788</v>
      </c>
      <c r="C64" s="116" t="s">
        <v>3024</v>
      </c>
      <c r="D64" s="116" t="s">
        <v>52</v>
      </c>
      <c r="E64" s="185" t="s">
        <v>1086</v>
      </c>
      <c r="F64" s="116" t="s">
        <v>52</v>
      </c>
      <c r="G64" s="116" t="s">
        <v>1771</v>
      </c>
      <c r="H64" s="116" t="s">
        <v>3036</v>
      </c>
      <c r="I64" s="116"/>
      <c r="J64" s="116" t="s">
        <v>3114</v>
      </c>
      <c r="K64" s="116" t="s">
        <v>3117</v>
      </c>
      <c r="L64" s="116" t="s">
        <v>52</v>
      </c>
    </row>
    <row r="65" spans="1:12" s="115" customFormat="1" ht="108.75" customHeight="1">
      <c r="A65" s="116">
        <v>58</v>
      </c>
      <c r="B65" s="185">
        <v>42788</v>
      </c>
      <c r="C65" s="116" t="s">
        <v>3024</v>
      </c>
      <c r="D65" s="116" t="s">
        <v>52</v>
      </c>
      <c r="E65" s="185" t="s">
        <v>1086</v>
      </c>
      <c r="F65" s="116" t="s">
        <v>52</v>
      </c>
      <c r="G65" s="116" t="s">
        <v>1771</v>
      </c>
      <c r="H65" s="116" t="s">
        <v>3036</v>
      </c>
      <c r="I65" s="116"/>
      <c r="J65" s="116" t="s">
        <v>3115</v>
      </c>
      <c r="K65" s="116" t="s">
        <v>3118</v>
      </c>
      <c r="L65" s="116" t="s">
        <v>52</v>
      </c>
    </row>
    <row r="66" spans="1:12" s="115" customFormat="1" ht="106.5" customHeight="1">
      <c r="A66" s="116">
        <v>59</v>
      </c>
      <c r="B66" s="185">
        <v>42788</v>
      </c>
      <c r="C66" s="116" t="s">
        <v>3024</v>
      </c>
      <c r="D66" s="116" t="s">
        <v>52</v>
      </c>
      <c r="E66" s="185" t="s">
        <v>1329</v>
      </c>
      <c r="F66" s="116" t="s">
        <v>52</v>
      </c>
      <c r="G66" s="116" t="s">
        <v>1771</v>
      </c>
      <c r="H66" s="116" t="s">
        <v>3036</v>
      </c>
      <c r="I66" s="116"/>
      <c r="J66" s="116" t="s">
        <v>3116</v>
      </c>
      <c r="K66" s="116" t="s">
        <v>3118</v>
      </c>
      <c r="L66" s="116" t="s">
        <v>52</v>
      </c>
    </row>
    <row r="67" spans="1:12" s="115" customFormat="1" ht="132" customHeight="1">
      <c r="A67" s="116">
        <v>60</v>
      </c>
      <c r="B67" s="185">
        <v>42788</v>
      </c>
      <c r="C67" s="116" t="s">
        <v>3024</v>
      </c>
      <c r="D67" s="116" t="s">
        <v>52</v>
      </c>
      <c r="E67" s="185" t="s">
        <v>1341</v>
      </c>
      <c r="F67" s="116" t="s">
        <v>52</v>
      </c>
      <c r="G67" s="116" t="s">
        <v>1771</v>
      </c>
      <c r="H67" s="116" t="s">
        <v>3036</v>
      </c>
      <c r="I67" s="116"/>
      <c r="J67" s="116" t="s">
        <v>3119</v>
      </c>
      <c r="K67" s="116" t="s">
        <v>3091</v>
      </c>
      <c r="L67" s="116" t="s">
        <v>52</v>
      </c>
    </row>
    <row r="68" spans="1:12" s="115" customFormat="1" ht="110.25" customHeight="1">
      <c r="A68" s="116">
        <v>61</v>
      </c>
      <c r="B68" s="185">
        <v>42788</v>
      </c>
      <c r="C68" s="116" t="s">
        <v>3024</v>
      </c>
      <c r="D68" s="116" t="s">
        <v>52</v>
      </c>
      <c r="E68" s="185" t="s">
        <v>1341</v>
      </c>
      <c r="F68" s="116" t="s">
        <v>52</v>
      </c>
      <c r="G68" s="116" t="s">
        <v>1771</v>
      </c>
      <c r="H68" s="116" t="s">
        <v>3036</v>
      </c>
      <c r="I68" s="116"/>
      <c r="J68" s="116" t="s">
        <v>3120</v>
      </c>
      <c r="K68" s="116" t="s">
        <v>3094</v>
      </c>
      <c r="L68" s="116" t="s">
        <v>52</v>
      </c>
    </row>
    <row r="69" spans="1:12" s="115" customFormat="1">
      <c r="A69" s="116">
        <v>62</v>
      </c>
      <c r="B69" s="185">
        <v>42794</v>
      </c>
      <c r="C69" s="185" t="s">
        <v>3024</v>
      </c>
      <c r="D69" s="116" t="s">
        <v>1559</v>
      </c>
      <c r="E69" s="185" t="s">
        <v>3010</v>
      </c>
      <c r="F69" s="116" t="s">
        <v>132</v>
      </c>
      <c r="G69" s="116" t="s">
        <v>59</v>
      </c>
      <c r="H69" s="116" t="s">
        <v>1772</v>
      </c>
      <c r="I69" s="116" t="s">
        <v>133</v>
      </c>
      <c r="J69" s="116" t="s">
        <v>3106</v>
      </c>
      <c r="K69" s="116" t="s">
        <v>3107</v>
      </c>
      <c r="L69" s="116" t="s">
        <v>52</v>
      </c>
    </row>
    <row r="70" spans="1:12" s="115" customFormat="1" ht="160.5" customHeight="1">
      <c r="A70" s="116">
        <v>63</v>
      </c>
      <c r="B70" s="185">
        <v>42794</v>
      </c>
      <c r="C70" s="185" t="s">
        <v>3024</v>
      </c>
      <c r="D70" s="116" t="s">
        <v>1578</v>
      </c>
      <c r="E70" s="185" t="s">
        <v>3010</v>
      </c>
      <c r="F70" s="116" t="s">
        <v>1351</v>
      </c>
      <c r="G70" s="116" t="s">
        <v>1771</v>
      </c>
      <c r="H70" s="116" t="s">
        <v>3036</v>
      </c>
      <c r="I70" s="116"/>
      <c r="J70" s="116" t="s">
        <v>3122</v>
      </c>
      <c r="K70" s="116" t="s">
        <v>3123</v>
      </c>
      <c r="L70" s="116" t="s">
        <v>52</v>
      </c>
    </row>
    <row r="71" spans="1:12" s="115" customFormat="1" ht="98.25" customHeight="1">
      <c r="A71" s="116">
        <v>64</v>
      </c>
      <c r="B71" s="185">
        <v>42794</v>
      </c>
      <c r="C71" s="185" t="s">
        <v>3024</v>
      </c>
      <c r="D71" s="116" t="s">
        <v>2055</v>
      </c>
      <c r="E71" s="185" t="s">
        <v>3010</v>
      </c>
      <c r="F71" s="116" t="s">
        <v>1900</v>
      </c>
      <c r="G71" s="116" t="s">
        <v>3124</v>
      </c>
      <c r="H71" s="116" t="s">
        <v>3063</v>
      </c>
      <c r="I71" s="116" t="s">
        <v>3140</v>
      </c>
      <c r="J71" s="116"/>
      <c r="K71" s="116" t="s">
        <v>3142</v>
      </c>
      <c r="L71" s="116" t="s">
        <v>3178</v>
      </c>
    </row>
    <row r="72" spans="1:12" s="115" customFormat="1" ht="98.25" customHeight="1">
      <c r="A72" s="116">
        <v>65</v>
      </c>
      <c r="B72" s="185">
        <v>42794</v>
      </c>
      <c r="C72" s="185" t="s">
        <v>3024</v>
      </c>
      <c r="D72" s="116" t="s">
        <v>3156</v>
      </c>
      <c r="E72" s="185" t="s">
        <v>3010</v>
      </c>
      <c r="F72" s="116" t="s">
        <v>3177</v>
      </c>
      <c r="G72" s="116" t="s">
        <v>3124</v>
      </c>
      <c r="H72" s="116" t="s">
        <v>3036</v>
      </c>
      <c r="I72" s="116"/>
      <c r="J72" s="116" t="s">
        <v>3141</v>
      </c>
      <c r="K72" s="116" t="s">
        <v>3142</v>
      </c>
      <c r="L72" s="116" t="s">
        <v>3178</v>
      </c>
    </row>
    <row r="73" spans="1:12" s="115" customFormat="1" ht="66">
      <c r="A73" s="116">
        <v>66</v>
      </c>
      <c r="B73" s="185">
        <v>42800</v>
      </c>
      <c r="C73" s="185" t="s">
        <v>3154</v>
      </c>
      <c r="D73" s="116" t="s">
        <v>2446</v>
      </c>
      <c r="E73" s="185" t="s">
        <v>3127</v>
      </c>
      <c r="F73" s="116" t="s">
        <v>52</v>
      </c>
      <c r="G73" s="116" t="s">
        <v>3025</v>
      </c>
      <c r="H73" s="116" t="s">
        <v>1772</v>
      </c>
      <c r="I73" s="116" t="s">
        <v>2439</v>
      </c>
      <c r="J73" s="116" t="s">
        <v>3144</v>
      </c>
      <c r="K73" s="116" t="s">
        <v>3292</v>
      </c>
      <c r="L73" s="116" t="s">
        <v>52</v>
      </c>
    </row>
    <row r="74" spans="1:12" s="115" customFormat="1" ht="66">
      <c r="A74" s="116">
        <v>67</v>
      </c>
      <c r="B74" s="185">
        <v>42800</v>
      </c>
      <c r="C74" s="185" t="s">
        <v>3154</v>
      </c>
      <c r="D74" s="116" t="s">
        <v>2448</v>
      </c>
      <c r="E74" s="185" t="s">
        <v>3127</v>
      </c>
      <c r="F74" s="116" t="s">
        <v>52</v>
      </c>
      <c r="G74" s="116" t="s">
        <v>3025</v>
      </c>
      <c r="H74" s="116" t="s">
        <v>1772</v>
      </c>
      <c r="I74" s="116" t="s">
        <v>3146</v>
      </c>
      <c r="J74" s="116" t="s">
        <v>3149</v>
      </c>
      <c r="K74" s="116" t="s">
        <v>3145</v>
      </c>
      <c r="L74" s="116" t="s">
        <v>52</v>
      </c>
    </row>
    <row r="75" spans="1:12" s="115" customFormat="1" ht="52.8">
      <c r="A75" s="116">
        <v>68</v>
      </c>
      <c r="B75" s="185">
        <v>42800</v>
      </c>
      <c r="C75" s="185" t="s">
        <v>3154</v>
      </c>
      <c r="D75" s="116" t="s">
        <v>2448</v>
      </c>
      <c r="E75" s="185" t="s">
        <v>3127</v>
      </c>
      <c r="F75" s="116" t="s">
        <v>52</v>
      </c>
      <c r="G75" s="116" t="s">
        <v>3025</v>
      </c>
      <c r="H75" s="116" t="s">
        <v>1772</v>
      </c>
      <c r="I75" s="116" t="s">
        <v>3148</v>
      </c>
      <c r="J75" s="116" t="s">
        <v>3150</v>
      </c>
      <c r="K75" s="116" t="s">
        <v>3145</v>
      </c>
      <c r="L75" s="116" t="s">
        <v>52</v>
      </c>
    </row>
    <row r="76" spans="1:12" s="115" customFormat="1" ht="73.5" customHeight="1">
      <c r="A76" s="116">
        <v>69</v>
      </c>
      <c r="B76" s="185">
        <v>42800</v>
      </c>
      <c r="C76" s="185" t="s">
        <v>3154</v>
      </c>
      <c r="D76" s="116" t="s">
        <v>2449</v>
      </c>
      <c r="E76" s="185" t="s">
        <v>3127</v>
      </c>
      <c r="F76" s="116" t="s">
        <v>52</v>
      </c>
      <c r="G76" s="116" t="s">
        <v>3025</v>
      </c>
      <c r="H76" s="116" t="s">
        <v>1772</v>
      </c>
      <c r="I76" s="116" t="s">
        <v>3128</v>
      </c>
      <c r="J76" s="116" t="s">
        <v>3152</v>
      </c>
      <c r="K76" s="116" t="s">
        <v>3145</v>
      </c>
      <c r="L76" s="116" t="s">
        <v>52</v>
      </c>
    </row>
    <row r="77" spans="1:12" s="115" customFormat="1" ht="26.4">
      <c r="A77" s="116">
        <v>70</v>
      </c>
      <c r="B77" s="185">
        <v>42800</v>
      </c>
      <c r="C77" s="185" t="s">
        <v>3154</v>
      </c>
      <c r="D77" s="116" t="s">
        <v>2450</v>
      </c>
      <c r="E77" s="185" t="s">
        <v>3127</v>
      </c>
      <c r="F77" s="116" t="s">
        <v>52</v>
      </c>
      <c r="G77" s="116" t="s">
        <v>3025</v>
      </c>
      <c r="H77" s="116" t="s">
        <v>1772</v>
      </c>
      <c r="I77" s="116" t="s">
        <v>2440</v>
      </c>
      <c r="J77" s="116" t="s">
        <v>3153</v>
      </c>
      <c r="K77" s="116" t="s">
        <v>3145</v>
      </c>
      <c r="L77" s="116" t="s">
        <v>52</v>
      </c>
    </row>
    <row r="78" spans="1:12" s="115" customFormat="1" ht="172.5" customHeight="1">
      <c r="A78" s="116">
        <v>71</v>
      </c>
      <c r="B78" s="185">
        <v>42823</v>
      </c>
      <c r="C78" s="185" t="s">
        <v>3194</v>
      </c>
      <c r="D78" s="116" t="s">
        <v>1576</v>
      </c>
      <c r="E78" s="185" t="s">
        <v>3010</v>
      </c>
      <c r="F78" s="116" t="s">
        <v>1509</v>
      </c>
      <c r="G78" s="116" t="s">
        <v>1771</v>
      </c>
      <c r="H78" s="116" t="s">
        <v>3036</v>
      </c>
      <c r="I78" s="116"/>
      <c r="J78" s="116" t="s">
        <v>3159</v>
      </c>
      <c r="K78" s="116" t="s">
        <v>3157</v>
      </c>
      <c r="L78" s="116" t="s">
        <v>52</v>
      </c>
    </row>
    <row r="79" spans="1:12" s="115" customFormat="1" ht="160.5" customHeight="1">
      <c r="A79" s="116">
        <v>72</v>
      </c>
      <c r="B79" s="185">
        <v>42823</v>
      </c>
      <c r="C79" s="185" t="s">
        <v>3194</v>
      </c>
      <c r="D79" s="116" t="s">
        <v>2449</v>
      </c>
      <c r="E79" s="185" t="s">
        <v>3127</v>
      </c>
      <c r="F79" s="116" t="s">
        <v>52</v>
      </c>
      <c r="G79" s="116" t="s">
        <v>3025</v>
      </c>
      <c r="H79" s="116" t="s">
        <v>1772</v>
      </c>
      <c r="I79" s="116" t="s">
        <v>3160</v>
      </c>
      <c r="J79" s="116" t="s">
        <v>3291</v>
      </c>
      <c r="K79" s="116" t="s">
        <v>3293</v>
      </c>
      <c r="L79" s="116" t="s">
        <v>52</v>
      </c>
    </row>
    <row r="80" spans="1:12" s="115" customFormat="1" ht="39.6">
      <c r="A80" s="116">
        <v>73</v>
      </c>
      <c r="B80" s="185">
        <v>42823</v>
      </c>
      <c r="C80" s="185" t="s">
        <v>3194</v>
      </c>
      <c r="D80" s="116" t="s">
        <v>2451</v>
      </c>
      <c r="E80" s="185" t="s">
        <v>3127</v>
      </c>
      <c r="F80" s="116" t="s">
        <v>52</v>
      </c>
      <c r="G80" s="116" t="s">
        <v>3025</v>
      </c>
      <c r="H80" s="116" t="s">
        <v>1772</v>
      </c>
      <c r="I80" s="116" t="s">
        <v>3162</v>
      </c>
      <c r="J80" s="116" t="s">
        <v>3163</v>
      </c>
      <c r="K80" s="116" t="s">
        <v>3145</v>
      </c>
      <c r="L80" s="116" t="s">
        <v>52</v>
      </c>
    </row>
    <row r="81" spans="1:12" s="115" customFormat="1" ht="283.5" customHeight="1">
      <c r="A81" s="116">
        <v>74</v>
      </c>
      <c r="B81" s="185">
        <v>42824</v>
      </c>
      <c r="C81" s="185" t="s">
        <v>3194</v>
      </c>
      <c r="D81" s="116" t="s">
        <v>1602</v>
      </c>
      <c r="E81" s="185" t="s">
        <v>1453</v>
      </c>
      <c r="F81" s="116" t="s">
        <v>1544</v>
      </c>
      <c r="G81" s="116" t="s">
        <v>93</v>
      </c>
      <c r="H81" s="116" t="s">
        <v>1772</v>
      </c>
      <c r="I81" s="116" t="s">
        <v>2854</v>
      </c>
      <c r="J81" s="116" t="s">
        <v>3164</v>
      </c>
      <c r="K81" s="116" t="s">
        <v>3165</v>
      </c>
      <c r="L81" s="116" t="s">
        <v>52</v>
      </c>
    </row>
    <row r="82" spans="1:12" s="115" customFormat="1" ht="118.8">
      <c r="A82" s="116">
        <v>75</v>
      </c>
      <c r="B82" s="185">
        <v>42824</v>
      </c>
      <c r="C82" s="185" t="s">
        <v>3194</v>
      </c>
      <c r="D82" s="116" t="s">
        <v>1705</v>
      </c>
      <c r="E82" s="185" t="s">
        <v>1469</v>
      </c>
      <c r="F82" s="116" t="s">
        <v>263</v>
      </c>
      <c r="G82" s="116" t="s">
        <v>93</v>
      </c>
      <c r="H82" s="116" t="s">
        <v>1772</v>
      </c>
      <c r="I82" s="116" t="s">
        <v>2786</v>
      </c>
      <c r="J82" s="116" t="s">
        <v>3166</v>
      </c>
      <c r="K82" s="116" t="s">
        <v>3165</v>
      </c>
      <c r="L82" s="116" t="s">
        <v>52</v>
      </c>
    </row>
    <row r="83" spans="1:12" s="115" customFormat="1" ht="92.4">
      <c r="A83" s="116">
        <v>76</v>
      </c>
      <c r="B83" s="185">
        <v>42824</v>
      </c>
      <c r="C83" s="185" t="s">
        <v>3194</v>
      </c>
      <c r="D83" s="116" t="s">
        <v>1708</v>
      </c>
      <c r="E83" s="185" t="s">
        <v>1470</v>
      </c>
      <c r="F83" s="116" t="s">
        <v>47</v>
      </c>
      <c r="G83" s="116" t="s">
        <v>93</v>
      </c>
      <c r="H83" s="116" t="s">
        <v>1772</v>
      </c>
      <c r="I83" s="116" t="s">
        <v>2781</v>
      </c>
      <c r="J83" s="116" t="s">
        <v>3167</v>
      </c>
      <c r="K83" s="116" t="s">
        <v>3165</v>
      </c>
      <c r="L83" s="116" t="s">
        <v>52</v>
      </c>
    </row>
    <row r="84" spans="1:12" s="115" customFormat="1" ht="92.4">
      <c r="A84" s="116">
        <v>77</v>
      </c>
      <c r="B84" s="185">
        <v>42824</v>
      </c>
      <c r="C84" s="185" t="s">
        <v>3194</v>
      </c>
      <c r="D84" s="116" t="s">
        <v>1711</v>
      </c>
      <c r="E84" s="185" t="s">
        <v>1471</v>
      </c>
      <c r="F84" s="116" t="s">
        <v>47</v>
      </c>
      <c r="G84" s="116" t="s">
        <v>93</v>
      </c>
      <c r="H84" s="116" t="s">
        <v>1772</v>
      </c>
      <c r="I84" s="116" t="s">
        <v>2781</v>
      </c>
      <c r="J84" s="116" t="s">
        <v>3167</v>
      </c>
      <c r="K84" s="116" t="s">
        <v>3165</v>
      </c>
      <c r="L84" s="116" t="s">
        <v>52</v>
      </c>
    </row>
    <row r="85" spans="1:12" s="115" customFormat="1" ht="26.4">
      <c r="A85" s="116">
        <v>78</v>
      </c>
      <c r="B85" s="185">
        <v>42824</v>
      </c>
      <c r="C85" s="185" t="s">
        <v>3194</v>
      </c>
      <c r="D85" s="116" t="s">
        <v>1713</v>
      </c>
      <c r="E85" s="185" t="s">
        <v>1478</v>
      </c>
      <c r="F85" s="116" t="s">
        <v>1527</v>
      </c>
      <c r="G85" s="116" t="s">
        <v>93</v>
      </c>
      <c r="H85" s="116" t="s">
        <v>1772</v>
      </c>
      <c r="I85" s="116" t="s">
        <v>2763</v>
      </c>
      <c r="J85" s="116" t="s">
        <v>3168</v>
      </c>
      <c r="K85" s="116" t="s">
        <v>3169</v>
      </c>
      <c r="L85" s="116" t="s">
        <v>52</v>
      </c>
    </row>
    <row r="86" spans="1:12" s="115" customFormat="1" ht="26.4">
      <c r="A86" s="116">
        <v>79</v>
      </c>
      <c r="B86" s="185">
        <v>42824</v>
      </c>
      <c r="C86" s="185" t="s">
        <v>3194</v>
      </c>
      <c r="D86" s="116" t="s">
        <v>1722</v>
      </c>
      <c r="E86" s="116" t="s">
        <v>2272</v>
      </c>
      <c r="F86" s="185" t="s">
        <v>1527</v>
      </c>
      <c r="G86" s="116" t="s">
        <v>93</v>
      </c>
      <c r="H86" s="116" t="s">
        <v>1772</v>
      </c>
      <c r="I86" s="116" t="s">
        <v>2763</v>
      </c>
      <c r="J86" s="116" t="s">
        <v>3168</v>
      </c>
      <c r="K86" s="116" t="s">
        <v>3169</v>
      </c>
      <c r="L86" s="116" t="s">
        <v>52</v>
      </c>
    </row>
    <row r="87" spans="1:12" s="115" customFormat="1" ht="26.4">
      <c r="A87" s="116">
        <v>80</v>
      </c>
      <c r="B87" s="185">
        <v>42824</v>
      </c>
      <c r="C87" s="185" t="s">
        <v>3194</v>
      </c>
      <c r="D87" s="116" t="s">
        <v>1726</v>
      </c>
      <c r="E87" s="116" t="s">
        <v>1474</v>
      </c>
      <c r="F87" s="185" t="s">
        <v>1527</v>
      </c>
      <c r="G87" s="116" t="s">
        <v>93</v>
      </c>
      <c r="H87" s="116" t="s">
        <v>1772</v>
      </c>
      <c r="I87" s="116" t="s">
        <v>2763</v>
      </c>
      <c r="J87" s="116" t="s">
        <v>3168</v>
      </c>
      <c r="K87" s="116" t="s">
        <v>3169</v>
      </c>
      <c r="L87" s="116" t="s">
        <v>52</v>
      </c>
    </row>
    <row r="88" spans="1:12" s="115" customFormat="1" ht="66">
      <c r="A88" s="116">
        <v>81</v>
      </c>
      <c r="B88" s="185">
        <v>42824</v>
      </c>
      <c r="C88" s="185" t="s">
        <v>3194</v>
      </c>
      <c r="D88" s="116" t="s">
        <v>1552</v>
      </c>
      <c r="E88" s="116" t="s">
        <v>1449</v>
      </c>
      <c r="F88" s="185" t="s">
        <v>114</v>
      </c>
      <c r="G88" s="116" t="s">
        <v>1771</v>
      </c>
      <c r="H88" s="116" t="s">
        <v>1772</v>
      </c>
      <c r="I88" s="116" t="s">
        <v>3170</v>
      </c>
      <c r="J88" s="116" t="s">
        <v>3172</v>
      </c>
      <c r="K88" s="116" t="s">
        <v>3173</v>
      </c>
      <c r="L88" s="116" t="s">
        <v>52</v>
      </c>
    </row>
    <row r="89" spans="1:12" s="115" customFormat="1" ht="192.75" customHeight="1">
      <c r="A89" s="116">
        <v>82</v>
      </c>
      <c r="B89" s="185">
        <v>42824</v>
      </c>
      <c r="C89" s="185" t="s">
        <v>3194</v>
      </c>
      <c r="D89" s="116" t="s">
        <v>52</v>
      </c>
      <c r="E89" s="116" t="s">
        <v>3175</v>
      </c>
      <c r="F89" s="185" t="s">
        <v>2406</v>
      </c>
      <c r="G89" s="116" t="s">
        <v>75</v>
      </c>
      <c r="H89" s="116" t="s">
        <v>1772</v>
      </c>
      <c r="I89" s="116" t="s">
        <v>2407</v>
      </c>
      <c r="J89" s="116" t="s">
        <v>3174</v>
      </c>
      <c r="K89" s="116" t="s">
        <v>3176</v>
      </c>
      <c r="L89" s="116" t="s">
        <v>52</v>
      </c>
    </row>
    <row r="90" spans="1:12" s="115" customFormat="1" ht="26.4">
      <c r="A90" s="116">
        <v>83</v>
      </c>
      <c r="B90" s="185">
        <v>42831</v>
      </c>
      <c r="C90" s="185" t="s">
        <v>3194</v>
      </c>
      <c r="D90" s="116" t="s">
        <v>52</v>
      </c>
      <c r="E90" s="116" t="s">
        <v>3181</v>
      </c>
      <c r="F90" s="185" t="s">
        <v>1893</v>
      </c>
      <c r="G90" s="116" t="s">
        <v>3124</v>
      </c>
      <c r="H90" s="116" t="s">
        <v>1772</v>
      </c>
      <c r="I90" s="116" t="s">
        <v>1952</v>
      </c>
      <c r="J90" s="116" t="s">
        <v>3179</v>
      </c>
      <c r="K90" s="116" t="s">
        <v>3182</v>
      </c>
      <c r="L90" s="116" t="s">
        <v>52</v>
      </c>
    </row>
    <row r="91" spans="1:12" s="115" customFormat="1">
      <c r="A91" s="116">
        <v>84</v>
      </c>
      <c r="B91" s="185">
        <v>42831</v>
      </c>
      <c r="C91" s="185" t="s">
        <v>3194</v>
      </c>
      <c r="D91" s="116" t="s">
        <v>52</v>
      </c>
      <c r="E91" s="116" t="s">
        <v>3181</v>
      </c>
      <c r="F91" s="185" t="s">
        <v>1893</v>
      </c>
      <c r="G91" s="116" t="s">
        <v>3124</v>
      </c>
      <c r="H91" s="116" t="s">
        <v>1772</v>
      </c>
      <c r="I91" s="116" t="s">
        <v>1964</v>
      </c>
      <c r="J91" s="116" t="s">
        <v>3180</v>
      </c>
      <c r="K91" s="116" t="s">
        <v>3182</v>
      </c>
      <c r="L91" s="116" t="s">
        <v>52</v>
      </c>
    </row>
    <row r="92" spans="1:12" s="115" customFormat="1">
      <c r="A92" s="116">
        <v>85</v>
      </c>
      <c r="B92" s="185">
        <v>42838</v>
      </c>
      <c r="C92" s="185" t="s">
        <v>3194</v>
      </c>
      <c r="D92" s="116" t="s">
        <v>2045</v>
      </c>
      <c r="E92" s="116" t="s">
        <v>3010</v>
      </c>
      <c r="F92" s="185" t="s">
        <v>1895</v>
      </c>
      <c r="G92" s="116" t="s">
        <v>3351</v>
      </c>
      <c r="H92" s="116" t="s">
        <v>1772</v>
      </c>
      <c r="I92" s="116" t="s">
        <v>1945</v>
      </c>
      <c r="J92" s="116" t="s">
        <v>2807</v>
      </c>
      <c r="K92" s="116" t="s">
        <v>3214</v>
      </c>
      <c r="L92" s="116" t="s">
        <v>52</v>
      </c>
    </row>
    <row r="93" spans="1:12" s="115" customFormat="1">
      <c r="A93" s="116">
        <v>86</v>
      </c>
      <c r="B93" s="185">
        <v>42838</v>
      </c>
      <c r="C93" s="185" t="s">
        <v>3194</v>
      </c>
      <c r="D93" s="116" t="s">
        <v>2046</v>
      </c>
      <c r="E93" s="116" t="s">
        <v>3010</v>
      </c>
      <c r="F93" s="185" t="s">
        <v>1896</v>
      </c>
      <c r="G93" s="116" t="s">
        <v>3351</v>
      </c>
      <c r="H93" s="116" t="s">
        <v>1772</v>
      </c>
      <c r="I93" s="116" t="s">
        <v>1945</v>
      </c>
      <c r="J93" s="116" t="s">
        <v>2807</v>
      </c>
      <c r="K93" s="116" t="s">
        <v>3214</v>
      </c>
      <c r="L93" s="116" t="s">
        <v>52</v>
      </c>
    </row>
    <row r="94" spans="1:12" s="115" customFormat="1">
      <c r="A94" s="116">
        <v>87</v>
      </c>
      <c r="B94" s="185">
        <v>42838</v>
      </c>
      <c r="C94" s="185" t="s">
        <v>3194</v>
      </c>
      <c r="D94" s="116" t="s">
        <v>2047</v>
      </c>
      <c r="E94" s="116" t="s">
        <v>3010</v>
      </c>
      <c r="F94" s="185" t="s">
        <v>1897</v>
      </c>
      <c r="G94" s="116" t="s">
        <v>3351</v>
      </c>
      <c r="H94" s="116" t="s">
        <v>1772</v>
      </c>
      <c r="I94" s="116" t="s">
        <v>1945</v>
      </c>
      <c r="J94" s="116" t="s">
        <v>2807</v>
      </c>
      <c r="K94" s="116" t="s">
        <v>3214</v>
      </c>
      <c r="L94" s="116" t="s">
        <v>52</v>
      </c>
    </row>
    <row r="95" spans="1:12" s="115" customFormat="1">
      <c r="A95" s="116">
        <v>88</v>
      </c>
      <c r="B95" s="185">
        <v>42838</v>
      </c>
      <c r="C95" s="185" t="s">
        <v>3194</v>
      </c>
      <c r="D95" s="116" t="s">
        <v>2102</v>
      </c>
      <c r="E95" s="116" t="s">
        <v>1288</v>
      </c>
      <c r="F95" s="185" t="s">
        <v>669</v>
      </c>
      <c r="G95" s="116" t="s">
        <v>3351</v>
      </c>
      <c r="H95" s="116" t="s">
        <v>1772</v>
      </c>
      <c r="I95" s="116" t="s">
        <v>1945</v>
      </c>
      <c r="J95" s="116" t="s">
        <v>2807</v>
      </c>
      <c r="K95" s="116" t="s">
        <v>3214</v>
      </c>
      <c r="L95" s="116" t="s">
        <v>52</v>
      </c>
    </row>
    <row r="96" spans="1:12" s="115" customFormat="1">
      <c r="A96" s="116">
        <v>89</v>
      </c>
      <c r="B96" s="185">
        <v>42838</v>
      </c>
      <c r="C96" s="185" t="s">
        <v>3194</v>
      </c>
      <c r="D96" s="116" t="s">
        <v>2109</v>
      </c>
      <c r="E96" s="116" t="s">
        <v>3012</v>
      </c>
      <c r="F96" s="185" t="s">
        <v>667</v>
      </c>
      <c r="G96" s="116" t="s">
        <v>3351</v>
      </c>
      <c r="H96" s="116" t="s">
        <v>1772</v>
      </c>
      <c r="I96" s="116" t="s">
        <v>1945</v>
      </c>
      <c r="J96" s="116" t="s">
        <v>2807</v>
      </c>
      <c r="K96" s="116" t="s">
        <v>3214</v>
      </c>
      <c r="L96" s="116" t="s">
        <v>52</v>
      </c>
    </row>
    <row r="97" spans="1:12" s="115" customFormat="1" ht="13.35" customHeight="1">
      <c r="A97" s="116">
        <v>90</v>
      </c>
      <c r="B97" s="185">
        <v>42838</v>
      </c>
      <c r="C97" s="185" t="s">
        <v>3194</v>
      </c>
      <c r="D97" s="116" t="s">
        <v>2110</v>
      </c>
      <c r="E97" s="116" t="s">
        <v>3012</v>
      </c>
      <c r="F97" s="185" t="s">
        <v>1976</v>
      </c>
      <c r="G97" s="116" t="s">
        <v>3351</v>
      </c>
      <c r="H97" s="116" t="s">
        <v>1772</v>
      </c>
      <c r="I97" s="116" t="s">
        <v>1945</v>
      </c>
      <c r="J97" s="116" t="s">
        <v>2807</v>
      </c>
      <c r="K97" s="116" t="s">
        <v>3214</v>
      </c>
      <c r="L97" s="116" t="s">
        <v>52</v>
      </c>
    </row>
    <row r="98" spans="1:12" s="115" customFormat="1">
      <c r="A98" s="116">
        <v>91</v>
      </c>
      <c r="B98" s="185">
        <v>42838</v>
      </c>
      <c r="C98" s="185" t="s">
        <v>3194</v>
      </c>
      <c r="D98" s="116" t="s">
        <v>2139</v>
      </c>
      <c r="E98" s="116" t="s">
        <v>686</v>
      </c>
      <c r="F98" s="185" t="s">
        <v>812</v>
      </c>
      <c r="G98" s="116" t="s">
        <v>3351</v>
      </c>
      <c r="H98" s="116" t="s">
        <v>1772</v>
      </c>
      <c r="I98" s="116" t="s">
        <v>1945</v>
      </c>
      <c r="J98" s="116" t="s">
        <v>2807</v>
      </c>
      <c r="K98" s="116" t="s">
        <v>3214</v>
      </c>
      <c r="L98" s="116" t="s">
        <v>52</v>
      </c>
    </row>
    <row r="99" spans="1:12" s="115" customFormat="1">
      <c r="A99" s="116">
        <v>92</v>
      </c>
      <c r="B99" s="185">
        <v>42838</v>
      </c>
      <c r="C99" s="185" t="s">
        <v>3194</v>
      </c>
      <c r="D99" s="116" t="s">
        <v>2238</v>
      </c>
      <c r="E99" s="116" t="s">
        <v>1478</v>
      </c>
      <c r="F99" s="185" t="s">
        <v>3195</v>
      </c>
      <c r="G99" s="116" t="s">
        <v>3351</v>
      </c>
      <c r="H99" s="116" t="s">
        <v>1772</v>
      </c>
      <c r="I99" s="116" t="s">
        <v>1945</v>
      </c>
      <c r="J99" s="116" t="s">
        <v>2807</v>
      </c>
      <c r="K99" s="116" t="s">
        <v>3214</v>
      </c>
      <c r="L99" s="116" t="s">
        <v>52</v>
      </c>
    </row>
    <row r="100" spans="1:12" s="115" customFormat="1" ht="39.6">
      <c r="A100" s="116">
        <v>93</v>
      </c>
      <c r="B100" s="185">
        <v>42832</v>
      </c>
      <c r="C100" s="185" t="s">
        <v>3194</v>
      </c>
      <c r="D100" s="116" t="s">
        <v>1616</v>
      </c>
      <c r="E100" s="116" t="s">
        <v>678</v>
      </c>
      <c r="F100" s="185" t="s">
        <v>679</v>
      </c>
      <c r="G100" s="116" t="s">
        <v>1771</v>
      </c>
      <c r="H100" s="116" t="s">
        <v>3063</v>
      </c>
      <c r="I100" s="116" t="s">
        <v>2513</v>
      </c>
      <c r="J100" s="116"/>
      <c r="K100" s="116" t="s">
        <v>3186</v>
      </c>
      <c r="L100" s="116" t="s">
        <v>52</v>
      </c>
    </row>
    <row r="101" spans="1:12" s="115" customFormat="1" ht="92.4">
      <c r="A101" s="116">
        <v>94</v>
      </c>
      <c r="B101" s="185">
        <v>42832</v>
      </c>
      <c r="C101" s="185" t="s">
        <v>3194</v>
      </c>
      <c r="D101" s="116" t="s">
        <v>1616</v>
      </c>
      <c r="E101" s="116" t="s">
        <v>678</v>
      </c>
      <c r="F101" s="185" t="s">
        <v>679</v>
      </c>
      <c r="G101" s="116" t="s">
        <v>1771</v>
      </c>
      <c r="H101" s="116" t="s">
        <v>3036</v>
      </c>
      <c r="I101" s="116"/>
      <c r="J101" s="116" t="s">
        <v>3184</v>
      </c>
      <c r="K101" s="116" t="s">
        <v>3185</v>
      </c>
      <c r="L101" s="116" t="s">
        <v>52</v>
      </c>
    </row>
    <row r="102" spans="1:12" s="115" customFormat="1" ht="26.4">
      <c r="A102" s="116">
        <v>95</v>
      </c>
      <c r="B102" s="185">
        <v>42832</v>
      </c>
      <c r="C102" s="185" t="s">
        <v>3194</v>
      </c>
      <c r="D102" s="116" t="s">
        <v>1565</v>
      </c>
      <c r="E102" s="116" t="s">
        <v>3010</v>
      </c>
      <c r="F102" s="185" t="s">
        <v>898</v>
      </c>
      <c r="G102" s="116" t="s">
        <v>1771</v>
      </c>
      <c r="H102" s="116" t="s">
        <v>3063</v>
      </c>
      <c r="I102" s="116" t="s">
        <v>2767</v>
      </c>
      <c r="J102" s="116"/>
      <c r="K102" s="116" t="s">
        <v>3189</v>
      </c>
      <c r="L102" s="116" t="s">
        <v>52</v>
      </c>
    </row>
    <row r="103" spans="1:12" s="115" customFormat="1" ht="133.5" customHeight="1">
      <c r="A103" s="116">
        <v>96</v>
      </c>
      <c r="B103" s="185">
        <v>42832</v>
      </c>
      <c r="C103" s="185" t="s">
        <v>3194</v>
      </c>
      <c r="D103" s="116" t="s">
        <v>1565</v>
      </c>
      <c r="E103" s="116" t="s">
        <v>3010</v>
      </c>
      <c r="F103" s="185" t="s">
        <v>898</v>
      </c>
      <c r="G103" s="116" t="s">
        <v>1771</v>
      </c>
      <c r="H103" s="116" t="s">
        <v>3036</v>
      </c>
      <c r="I103" s="116"/>
      <c r="J103" s="116" t="s">
        <v>3188</v>
      </c>
      <c r="K103" s="116" t="s">
        <v>3190</v>
      </c>
      <c r="L103" s="116" t="s">
        <v>52</v>
      </c>
    </row>
    <row r="104" spans="1:12" s="115" customFormat="1">
      <c r="A104" s="116">
        <v>97</v>
      </c>
      <c r="B104" s="185">
        <v>42832</v>
      </c>
      <c r="C104" s="185" t="s">
        <v>3194</v>
      </c>
      <c r="D104" s="116" t="s">
        <v>52</v>
      </c>
      <c r="E104" s="116" t="s">
        <v>3181</v>
      </c>
      <c r="F104" s="185" t="s">
        <v>1893</v>
      </c>
      <c r="G104" s="116" t="s">
        <v>9</v>
      </c>
      <c r="H104" s="116" t="s">
        <v>1772</v>
      </c>
      <c r="I104" s="116" t="s">
        <v>1893</v>
      </c>
      <c r="J104" s="116" t="s">
        <v>3192</v>
      </c>
      <c r="K104" s="116" t="s">
        <v>3169</v>
      </c>
      <c r="L104" s="116" t="s">
        <v>52</v>
      </c>
    </row>
    <row r="105" spans="1:12" s="115" customFormat="1">
      <c r="A105" s="116">
        <v>98</v>
      </c>
      <c r="B105" s="185">
        <v>42832</v>
      </c>
      <c r="C105" s="185" t="s">
        <v>3194</v>
      </c>
      <c r="D105" s="116" t="s">
        <v>2044</v>
      </c>
      <c r="E105" s="116" t="s">
        <v>3181</v>
      </c>
      <c r="F105" s="185" t="s">
        <v>1894</v>
      </c>
      <c r="G105" s="116" t="s">
        <v>3124</v>
      </c>
      <c r="H105" s="116" t="s">
        <v>1772</v>
      </c>
      <c r="I105" s="185" t="s">
        <v>1894</v>
      </c>
      <c r="J105" s="185" t="s">
        <v>3193</v>
      </c>
      <c r="K105" s="116" t="s">
        <v>3169</v>
      </c>
      <c r="L105" s="116" t="s">
        <v>52</v>
      </c>
    </row>
    <row r="106" spans="1:12" s="115" customFormat="1">
      <c r="A106" s="116">
        <v>99</v>
      </c>
      <c r="B106" s="185">
        <v>42838</v>
      </c>
      <c r="C106" s="185" t="s">
        <v>3194</v>
      </c>
      <c r="D106" s="116" t="s">
        <v>2140</v>
      </c>
      <c r="E106" s="116" t="s">
        <v>686</v>
      </c>
      <c r="F106" s="185" t="s">
        <v>1992</v>
      </c>
      <c r="G106" s="116" t="s">
        <v>3124</v>
      </c>
      <c r="H106" s="116" t="s">
        <v>1772</v>
      </c>
      <c r="I106" s="116" t="s">
        <v>1990</v>
      </c>
      <c r="J106" s="116" t="s">
        <v>3200</v>
      </c>
      <c r="K106" s="116" t="s">
        <v>3201</v>
      </c>
      <c r="L106" s="116" t="s">
        <v>52</v>
      </c>
    </row>
    <row r="107" spans="1:12" s="115" customFormat="1">
      <c r="A107" s="116">
        <v>100</v>
      </c>
      <c r="B107" s="185">
        <v>42838</v>
      </c>
      <c r="C107" s="185" t="s">
        <v>3194</v>
      </c>
      <c r="D107" s="116" t="s">
        <v>2087</v>
      </c>
      <c r="E107" s="116" t="s">
        <v>1184</v>
      </c>
      <c r="F107" s="185" t="s">
        <v>254</v>
      </c>
      <c r="G107" s="116" t="s">
        <v>3124</v>
      </c>
      <c r="H107" s="116" t="s">
        <v>1772</v>
      </c>
      <c r="I107" s="116" t="s">
        <v>255</v>
      </c>
      <c r="J107" s="116" t="s">
        <v>3202</v>
      </c>
      <c r="K107" s="116" t="s">
        <v>3201</v>
      </c>
      <c r="L107" s="116" t="s">
        <v>52</v>
      </c>
    </row>
    <row r="108" spans="1:12" s="115" customFormat="1">
      <c r="A108" s="116">
        <v>101</v>
      </c>
      <c r="B108" s="185">
        <v>42838</v>
      </c>
      <c r="C108" s="185" t="s">
        <v>3194</v>
      </c>
      <c r="D108" s="116" t="s">
        <v>2059</v>
      </c>
      <c r="E108" s="116" t="s">
        <v>3010</v>
      </c>
      <c r="F108" s="116" t="s">
        <v>1890</v>
      </c>
      <c r="G108" s="116" t="s">
        <v>3124</v>
      </c>
      <c r="H108" s="116" t="s">
        <v>3063</v>
      </c>
      <c r="I108" s="116" t="s">
        <v>1890</v>
      </c>
      <c r="J108" s="116" t="s">
        <v>3203</v>
      </c>
      <c r="K108" s="116" t="s">
        <v>3204</v>
      </c>
      <c r="L108" s="116" t="s">
        <v>52</v>
      </c>
    </row>
    <row r="109" spans="1:12" s="115" customFormat="1">
      <c r="A109" s="116">
        <v>102</v>
      </c>
      <c r="B109" s="185">
        <v>42838</v>
      </c>
      <c r="C109" s="185" t="s">
        <v>3194</v>
      </c>
      <c r="D109" s="116" t="s">
        <v>2060</v>
      </c>
      <c r="E109" s="116" t="s">
        <v>3010</v>
      </c>
      <c r="F109" s="116" t="s">
        <v>1891</v>
      </c>
      <c r="G109" s="116" t="s">
        <v>3124</v>
      </c>
      <c r="H109" s="116" t="s">
        <v>3063</v>
      </c>
      <c r="I109" s="116" t="s">
        <v>1891</v>
      </c>
      <c r="J109" s="116" t="s">
        <v>3203</v>
      </c>
      <c r="K109" s="116" t="s">
        <v>3204</v>
      </c>
      <c r="L109" s="116" t="s">
        <v>52</v>
      </c>
    </row>
    <row r="110" spans="1:12" s="115" customFormat="1">
      <c r="A110" s="116">
        <v>103</v>
      </c>
      <c r="B110" s="185">
        <v>42838</v>
      </c>
      <c r="C110" s="185" t="s">
        <v>3194</v>
      </c>
      <c r="D110" s="116" t="s">
        <v>2061</v>
      </c>
      <c r="E110" s="116" t="s">
        <v>3010</v>
      </c>
      <c r="F110" s="116" t="s">
        <v>1892</v>
      </c>
      <c r="G110" s="116" t="s">
        <v>3124</v>
      </c>
      <c r="H110" s="116" t="s">
        <v>3063</v>
      </c>
      <c r="I110" s="116" t="s">
        <v>1892</v>
      </c>
      <c r="J110" s="116" t="s">
        <v>3203</v>
      </c>
      <c r="K110" s="116" t="s">
        <v>3204</v>
      </c>
      <c r="L110" s="116" t="s">
        <v>52</v>
      </c>
    </row>
    <row r="111" spans="1:12" s="115" customFormat="1">
      <c r="A111" s="116">
        <v>104</v>
      </c>
      <c r="B111" s="185">
        <v>42838</v>
      </c>
      <c r="C111" s="185" t="s">
        <v>3194</v>
      </c>
      <c r="D111" s="116" t="s">
        <v>2062</v>
      </c>
      <c r="E111" s="116" t="s">
        <v>3010</v>
      </c>
      <c r="F111" s="116" t="s">
        <v>220</v>
      </c>
      <c r="G111" s="116" t="s">
        <v>3124</v>
      </c>
      <c r="H111" s="116" t="s">
        <v>3063</v>
      </c>
      <c r="I111" s="116" t="s">
        <v>220</v>
      </c>
      <c r="J111" s="116" t="s">
        <v>3203</v>
      </c>
      <c r="K111" s="116" t="s">
        <v>3204</v>
      </c>
      <c r="L111" s="116" t="s">
        <v>52</v>
      </c>
    </row>
    <row r="112" spans="1:12" s="115" customFormat="1">
      <c r="A112" s="116">
        <v>105</v>
      </c>
      <c r="B112" s="185">
        <v>42838</v>
      </c>
      <c r="C112" s="185" t="s">
        <v>3194</v>
      </c>
      <c r="D112" s="116" t="s">
        <v>2063</v>
      </c>
      <c r="E112" s="116" t="s">
        <v>3010</v>
      </c>
      <c r="F112" s="116" t="s">
        <v>221</v>
      </c>
      <c r="G112" s="116" t="s">
        <v>3124</v>
      </c>
      <c r="H112" s="116" t="s">
        <v>3063</v>
      </c>
      <c r="I112" s="116" t="s">
        <v>221</v>
      </c>
      <c r="J112" s="116" t="s">
        <v>3203</v>
      </c>
      <c r="K112" s="116" t="s">
        <v>3204</v>
      </c>
      <c r="L112" s="116" t="s">
        <v>52</v>
      </c>
    </row>
    <row r="113" spans="1:12" s="115" customFormat="1">
      <c r="A113" s="116">
        <v>106</v>
      </c>
      <c r="B113" s="185">
        <v>42838</v>
      </c>
      <c r="C113" s="185" t="s">
        <v>3194</v>
      </c>
      <c r="D113" s="116" t="s">
        <v>2064</v>
      </c>
      <c r="E113" s="116" t="s">
        <v>3010</v>
      </c>
      <c r="F113" s="116" t="s">
        <v>223</v>
      </c>
      <c r="G113" s="116" t="s">
        <v>3124</v>
      </c>
      <c r="H113" s="116" t="s">
        <v>3063</v>
      </c>
      <c r="I113" s="116" t="s">
        <v>223</v>
      </c>
      <c r="J113" s="116" t="s">
        <v>3203</v>
      </c>
      <c r="K113" s="116" t="s">
        <v>3204</v>
      </c>
      <c r="L113" s="116" t="s">
        <v>52</v>
      </c>
    </row>
    <row r="114" spans="1:12" s="115" customFormat="1">
      <c r="A114" s="116">
        <v>107</v>
      </c>
      <c r="B114" s="185">
        <v>42838</v>
      </c>
      <c r="C114" s="185" t="s">
        <v>3194</v>
      </c>
      <c r="D114" s="116" t="s">
        <v>2065</v>
      </c>
      <c r="E114" s="116" t="s">
        <v>3010</v>
      </c>
      <c r="F114" s="116" t="s">
        <v>224</v>
      </c>
      <c r="G114" s="116" t="s">
        <v>3124</v>
      </c>
      <c r="H114" s="116" t="s">
        <v>3063</v>
      </c>
      <c r="I114" s="116" t="s">
        <v>224</v>
      </c>
      <c r="J114" s="116" t="s">
        <v>3203</v>
      </c>
      <c r="K114" s="116" t="s">
        <v>3204</v>
      </c>
      <c r="L114" s="116" t="s">
        <v>52</v>
      </c>
    </row>
    <row r="115" spans="1:12" s="115" customFormat="1">
      <c r="A115" s="116">
        <v>108</v>
      </c>
      <c r="B115" s="185">
        <v>42838</v>
      </c>
      <c r="C115" s="185" t="s">
        <v>3194</v>
      </c>
      <c r="D115" s="116" t="s">
        <v>2066</v>
      </c>
      <c r="E115" s="116" t="s">
        <v>3010</v>
      </c>
      <c r="F115" s="116" t="s">
        <v>225</v>
      </c>
      <c r="G115" s="116" t="s">
        <v>3124</v>
      </c>
      <c r="H115" s="116" t="s">
        <v>3063</v>
      </c>
      <c r="I115" s="116" t="s">
        <v>225</v>
      </c>
      <c r="J115" s="116" t="s">
        <v>3203</v>
      </c>
      <c r="K115" s="116" t="s">
        <v>3204</v>
      </c>
      <c r="L115" s="116" t="s">
        <v>52</v>
      </c>
    </row>
    <row r="116" spans="1:12" s="115" customFormat="1">
      <c r="A116" s="116">
        <v>109</v>
      </c>
      <c r="B116" s="185">
        <v>42838</v>
      </c>
      <c r="C116" s="185" t="s">
        <v>3194</v>
      </c>
      <c r="D116" s="116" t="s">
        <v>2067</v>
      </c>
      <c r="E116" s="116" t="s">
        <v>3010</v>
      </c>
      <c r="F116" s="116" t="s">
        <v>226</v>
      </c>
      <c r="G116" s="116" t="s">
        <v>3124</v>
      </c>
      <c r="H116" s="116" t="s">
        <v>3063</v>
      </c>
      <c r="I116" s="116" t="s">
        <v>226</v>
      </c>
      <c r="J116" s="116" t="s">
        <v>3203</v>
      </c>
      <c r="K116" s="116" t="s">
        <v>3204</v>
      </c>
      <c r="L116" s="116" t="s">
        <v>52</v>
      </c>
    </row>
    <row r="117" spans="1:12" s="115" customFormat="1">
      <c r="A117" s="116">
        <v>110</v>
      </c>
      <c r="B117" s="185">
        <v>42838</v>
      </c>
      <c r="C117" s="185" t="s">
        <v>3194</v>
      </c>
      <c r="D117" s="116" t="s">
        <v>2068</v>
      </c>
      <c r="E117" s="116" t="s">
        <v>3010</v>
      </c>
      <c r="F117" s="116" t="s">
        <v>227</v>
      </c>
      <c r="G117" s="116" t="s">
        <v>3124</v>
      </c>
      <c r="H117" s="116" t="s">
        <v>3063</v>
      </c>
      <c r="I117" s="116" t="s">
        <v>227</v>
      </c>
      <c r="J117" s="116" t="s">
        <v>3203</v>
      </c>
      <c r="K117" s="116" t="s">
        <v>3204</v>
      </c>
      <c r="L117" s="116" t="s">
        <v>52</v>
      </c>
    </row>
    <row r="118" spans="1:12" s="115" customFormat="1">
      <c r="A118" s="116">
        <v>111</v>
      </c>
      <c r="B118" s="185">
        <v>42838</v>
      </c>
      <c r="C118" s="185" t="s">
        <v>3194</v>
      </c>
      <c r="D118" s="116" t="s">
        <v>2069</v>
      </c>
      <c r="E118" s="116" t="s">
        <v>3010</v>
      </c>
      <c r="F118" s="116" t="s">
        <v>228</v>
      </c>
      <c r="G118" s="116" t="s">
        <v>3124</v>
      </c>
      <c r="H118" s="116" t="s">
        <v>3063</v>
      </c>
      <c r="I118" s="116" t="s">
        <v>228</v>
      </c>
      <c r="J118" s="116" t="s">
        <v>3203</v>
      </c>
      <c r="K118" s="116" t="s">
        <v>3204</v>
      </c>
      <c r="L118" s="116" t="s">
        <v>52</v>
      </c>
    </row>
    <row r="119" spans="1:12" s="115" customFormat="1">
      <c r="A119" s="116">
        <v>112</v>
      </c>
      <c r="B119" s="185">
        <v>42838</v>
      </c>
      <c r="C119" s="185" t="s">
        <v>3194</v>
      </c>
      <c r="D119" s="116" t="s">
        <v>2070</v>
      </c>
      <c r="E119" s="116" t="s">
        <v>3010</v>
      </c>
      <c r="F119" s="116" t="s">
        <v>229</v>
      </c>
      <c r="G119" s="116" t="s">
        <v>3124</v>
      </c>
      <c r="H119" s="116" t="s">
        <v>3063</v>
      </c>
      <c r="I119" s="116" t="s">
        <v>229</v>
      </c>
      <c r="J119" s="116" t="s">
        <v>3203</v>
      </c>
      <c r="K119" s="116" t="s">
        <v>3204</v>
      </c>
      <c r="L119" s="116" t="s">
        <v>52</v>
      </c>
    </row>
    <row r="120" spans="1:12" s="115" customFormat="1">
      <c r="A120" s="116">
        <v>113</v>
      </c>
      <c r="B120" s="185">
        <v>42838</v>
      </c>
      <c r="C120" s="185" t="s">
        <v>3194</v>
      </c>
      <c r="D120" s="116" t="s">
        <v>2071</v>
      </c>
      <c r="E120" s="116" t="s">
        <v>3010</v>
      </c>
      <c r="F120" s="116" t="s">
        <v>230</v>
      </c>
      <c r="G120" s="116" t="s">
        <v>3124</v>
      </c>
      <c r="H120" s="116" t="s">
        <v>3063</v>
      </c>
      <c r="I120" s="116" t="s">
        <v>230</v>
      </c>
      <c r="J120" s="116" t="s">
        <v>3203</v>
      </c>
      <c r="K120" s="116" t="s">
        <v>3204</v>
      </c>
      <c r="L120" s="116" t="s">
        <v>52</v>
      </c>
    </row>
    <row r="121" spans="1:12" s="115" customFormat="1">
      <c r="A121" s="116">
        <v>114</v>
      </c>
      <c r="B121" s="185">
        <v>42838</v>
      </c>
      <c r="C121" s="185" t="s">
        <v>3194</v>
      </c>
      <c r="D121" s="116" t="s">
        <v>2072</v>
      </c>
      <c r="E121" s="116" t="s">
        <v>3010</v>
      </c>
      <c r="F121" s="116" t="s">
        <v>231</v>
      </c>
      <c r="G121" s="116" t="s">
        <v>3124</v>
      </c>
      <c r="H121" s="116" t="s">
        <v>3063</v>
      </c>
      <c r="I121" s="116" t="s">
        <v>231</v>
      </c>
      <c r="J121" s="116" t="s">
        <v>3203</v>
      </c>
      <c r="K121" s="116" t="s">
        <v>3204</v>
      </c>
      <c r="L121" s="116" t="s">
        <v>52</v>
      </c>
    </row>
    <row r="122" spans="1:12" s="115" customFormat="1" ht="13.35" customHeight="1">
      <c r="A122" s="116">
        <v>115</v>
      </c>
      <c r="B122" s="185">
        <v>42838</v>
      </c>
      <c r="C122" s="185" t="s">
        <v>3194</v>
      </c>
      <c r="D122" s="116" t="s">
        <v>2073</v>
      </c>
      <c r="E122" s="116" t="s">
        <v>3010</v>
      </c>
      <c r="F122" s="116" t="s">
        <v>232</v>
      </c>
      <c r="G122" s="116" t="s">
        <v>3124</v>
      </c>
      <c r="H122" s="116" t="s">
        <v>3063</v>
      </c>
      <c r="I122" s="116" t="s">
        <v>232</v>
      </c>
      <c r="J122" s="116" t="s">
        <v>3203</v>
      </c>
      <c r="K122" s="116" t="s">
        <v>3204</v>
      </c>
      <c r="L122" s="116" t="s">
        <v>52</v>
      </c>
    </row>
    <row r="123" spans="1:12" s="115" customFormat="1">
      <c r="A123" s="116">
        <v>116</v>
      </c>
      <c r="B123" s="185">
        <v>42838</v>
      </c>
      <c r="C123" s="185" t="s">
        <v>3194</v>
      </c>
      <c r="D123" s="116" t="s">
        <v>2074</v>
      </c>
      <c r="E123" s="116" t="s">
        <v>3010</v>
      </c>
      <c r="F123" s="116" t="s">
        <v>233</v>
      </c>
      <c r="G123" s="116" t="s">
        <v>3124</v>
      </c>
      <c r="H123" s="116" t="s">
        <v>3063</v>
      </c>
      <c r="I123" s="116" t="s">
        <v>233</v>
      </c>
      <c r="J123" s="116" t="s">
        <v>3203</v>
      </c>
      <c r="K123" s="116" t="s">
        <v>3204</v>
      </c>
      <c r="L123" s="116" t="s">
        <v>52</v>
      </c>
    </row>
    <row r="124" spans="1:12" s="115" customFormat="1">
      <c r="A124" s="116">
        <v>117</v>
      </c>
      <c r="B124" s="185">
        <v>42838</v>
      </c>
      <c r="C124" s="185" t="s">
        <v>3194</v>
      </c>
      <c r="D124" s="116" t="s">
        <v>2075</v>
      </c>
      <c r="E124" s="116" t="s">
        <v>3010</v>
      </c>
      <c r="F124" s="116" t="s">
        <v>234</v>
      </c>
      <c r="G124" s="116" t="s">
        <v>3124</v>
      </c>
      <c r="H124" s="116" t="s">
        <v>3063</v>
      </c>
      <c r="I124" s="116" t="s">
        <v>234</v>
      </c>
      <c r="J124" s="116" t="s">
        <v>3203</v>
      </c>
      <c r="K124" s="116" t="s">
        <v>3204</v>
      </c>
      <c r="L124" s="116" t="s">
        <v>52</v>
      </c>
    </row>
    <row r="125" spans="1:12" s="115" customFormat="1">
      <c r="A125" s="116">
        <v>118</v>
      </c>
      <c r="B125" s="185">
        <v>42838</v>
      </c>
      <c r="C125" s="185" t="s">
        <v>3194</v>
      </c>
      <c r="D125" s="116" t="s">
        <v>2076</v>
      </c>
      <c r="E125" s="116" t="s">
        <v>3010</v>
      </c>
      <c r="F125" s="116" t="s">
        <v>235</v>
      </c>
      <c r="G125" s="116" t="s">
        <v>3124</v>
      </c>
      <c r="H125" s="116" t="s">
        <v>3063</v>
      </c>
      <c r="I125" s="116" t="s">
        <v>235</v>
      </c>
      <c r="J125" s="116" t="s">
        <v>3203</v>
      </c>
      <c r="K125" s="116" t="s">
        <v>3204</v>
      </c>
      <c r="L125" s="116" t="s">
        <v>52</v>
      </c>
    </row>
    <row r="126" spans="1:12" s="115" customFormat="1">
      <c r="A126" s="116">
        <v>119</v>
      </c>
      <c r="B126" s="185">
        <v>42838</v>
      </c>
      <c r="C126" s="185" t="s">
        <v>3194</v>
      </c>
      <c r="D126" s="116" t="s">
        <v>2077</v>
      </c>
      <c r="E126" s="116" t="s">
        <v>3010</v>
      </c>
      <c r="F126" s="116" t="s">
        <v>236</v>
      </c>
      <c r="G126" s="116" t="s">
        <v>3124</v>
      </c>
      <c r="H126" s="116" t="s">
        <v>3063</v>
      </c>
      <c r="I126" s="116" t="s">
        <v>236</v>
      </c>
      <c r="J126" s="116" t="s">
        <v>3203</v>
      </c>
      <c r="K126" s="116" t="s">
        <v>3204</v>
      </c>
      <c r="L126" s="116" t="s">
        <v>52</v>
      </c>
    </row>
    <row r="127" spans="1:12" s="115" customFormat="1">
      <c r="A127" s="116">
        <v>120</v>
      </c>
      <c r="B127" s="185">
        <v>42838</v>
      </c>
      <c r="C127" s="185" t="s">
        <v>3194</v>
      </c>
      <c r="D127" s="116" t="s">
        <v>2078</v>
      </c>
      <c r="E127" s="116" t="s">
        <v>3010</v>
      </c>
      <c r="F127" s="116" t="s">
        <v>237</v>
      </c>
      <c r="G127" s="116" t="s">
        <v>3124</v>
      </c>
      <c r="H127" s="116" t="s">
        <v>3063</v>
      </c>
      <c r="I127" s="116" t="s">
        <v>237</v>
      </c>
      <c r="J127" s="116" t="s">
        <v>3203</v>
      </c>
      <c r="K127" s="116" t="s">
        <v>3204</v>
      </c>
      <c r="L127" s="116" t="s">
        <v>52</v>
      </c>
    </row>
    <row r="128" spans="1:12" s="115" customFormat="1">
      <c r="A128" s="116">
        <v>121</v>
      </c>
      <c r="B128" s="185">
        <v>42838</v>
      </c>
      <c r="C128" s="185" t="s">
        <v>3194</v>
      </c>
      <c r="D128" s="116" t="s">
        <v>2079</v>
      </c>
      <c r="E128" s="116" t="s">
        <v>3010</v>
      </c>
      <c r="F128" s="116" t="s">
        <v>238</v>
      </c>
      <c r="G128" s="116" t="s">
        <v>3124</v>
      </c>
      <c r="H128" s="116" t="s">
        <v>3063</v>
      </c>
      <c r="I128" s="116" t="s">
        <v>238</v>
      </c>
      <c r="J128" s="116" t="s">
        <v>3203</v>
      </c>
      <c r="K128" s="116" t="s">
        <v>3204</v>
      </c>
      <c r="L128" s="116" t="s">
        <v>52</v>
      </c>
    </row>
    <row r="129" spans="1:12" s="115" customFormat="1">
      <c r="A129" s="116">
        <v>122</v>
      </c>
      <c r="B129" s="185">
        <v>42838</v>
      </c>
      <c r="C129" s="185" t="s">
        <v>3194</v>
      </c>
      <c r="D129" s="116" t="s">
        <v>2080</v>
      </c>
      <c r="E129" s="116" t="s">
        <v>3010</v>
      </c>
      <c r="F129" s="116" t="s">
        <v>239</v>
      </c>
      <c r="G129" s="116" t="s">
        <v>3124</v>
      </c>
      <c r="H129" s="116" t="s">
        <v>3063</v>
      </c>
      <c r="I129" s="116" t="s">
        <v>239</v>
      </c>
      <c r="J129" s="116" t="s">
        <v>3203</v>
      </c>
      <c r="K129" s="116" t="s">
        <v>3204</v>
      </c>
      <c r="L129" s="116" t="s">
        <v>52</v>
      </c>
    </row>
    <row r="130" spans="1:12" s="115" customFormat="1">
      <c r="A130" s="116">
        <v>123</v>
      </c>
      <c r="B130" s="185">
        <v>42838</v>
      </c>
      <c r="C130" s="185" t="s">
        <v>3194</v>
      </c>
      <c r="D130" s="116" t="s">
        <v>2081</v>
      </c>
      <c r="E130" s="116" t="s">
        <v>3010</v>
      </c>
      <c r="F130" s="116" t="s">
        <v>240</v>
      </c>
      <c r="G130" s="116" t="s">
        <v>3124</v>
      </c>
      <c r="H130" s="116" t="s">
        <v>3063</v>
      </c>
      <c r="I130" s="116" t="s">
        <v>240</v>
      </c>
      <c r="J130" s="116" t="s">
        <v>3203</v>
      </c>
      <c r="K130" s="116" t="s">
        <v>3204</v>
      </c>
      <c r="L130" s="116" t="s">
        <v>52</v>
      </c>
    </row>
    <row r="131" spans="1:12" s="115" customFormat="1">
      <c r="A131" s="116">
        <v>124</v>
      </c>
      <c r="B131" s="185">
        <v>42838</v>
      </c>
      <c r="C131" s="185" t="s">
        <v>3194</v>
      </c>
      <c r="D131" s="116" t="s">
        <v>2250</v>
      </c>
      <c r="E131" s="116" t="s">
        <v>1343</v>
      </c>
      <c r="F131" s="116" t="s">
        <v>3205</v>
      </c>
      <c r="G131" s="116" t="s">
        <v>3124</v>
      </c>
      <c r="H131" s="116" t="s">
        <v>1772</v>
      </c>
      <c r="I131" s="116" t="s">
        <v>1080</v>
      </c>
      <c r="J131" s="116" t="s">
        <v>3205</v>
      </c>
      <c r="K131" s="116" t="s">
        <v>3208</v>
      </c>
      <c r="L131" s="116" t="s">
        <v>52</v>
      </c>
    </row>
    <row r="132" spans="1:12" s="115" customFormat="1">
      <c r="A132" s="116">
        <v>125</v>
      </c>
      <c r="B132" s="185">
        <v>42838</v>
      </c>
      <c r="C132" s="185" t="s">
        <v>3194</v>
      </c>
      <c r="D132" s="116" t="s">
        <v>2251</v>
      </c>
      <c r="E132" s="116" t="s">
        <v>1343</v>
      </c>
      <c r="F132" s="116" t="s">
        <v>3206</v>
      </c>
      <c r="G132" s="116" t="s">
        <v>3124</v>
      </c>
      <c r="H132" s="116" t="s">
        <v>1772</v>
      </c>
      <c r="I132" s="116" t="s">
        <v>1081</v>
      </c>
      <c r="J132" s="116" t="s">
        <v>3206</v>
      </c>
      <c r="K132" s="116" t="s">
        <v>3208</v>
      </c>
      <c r="L132" s="116" t="s">
        <v>52</v>
      </c>
    </row>
    <row r="133" spans="1:12" s="115" customFormat="1">
      <c r="A133" s="116">
        <v>126</v>
      </c>
      <c r="B133" s="185">
        <v>42838</v>
      </c>
      <c r="C133" s="185" t="s">
        <v>3194</v>
      </c>
      <c r="D133" s="116" t="s">
        <v>2252</v>
      </c>
      <c r="E133" s="116" t="s">
        <v>1343</v>
      </c>
      <c r="F133" s="116" t="s">
        <v>3207</v>
      </c>
      <c r="G133" s="116" t="s">
        <v>3124</v>
      </c>
      <c r="H133" s="116" t="s">
        <v>1772</v>
      </c>
      <c r="I133" s="116" t="s">
        <v>1082</v>
      </c>
      <c r="J133" s="116" t="s">
        <v>3207</v>
      </c>
      <c r="K133" s="116" t="s">
        <v>3208</v>
      </c>
      <c r="L133" s="116" t="s">
        <v>52</v>
      </c>
    </row>
    <row r="134" spans="1:12" s="115" customFormat="1">
      <c r="A134" s="116">
        <v>124</v>
      </c>
      <c r="B134" s="185">
        <v>42838</v>
      </c>
      <c r="C134" s="185" t="s">
        <v>3194</v>
      </c>
      <c r="D134" s="116" t="s">
        <v>2250</v>
      </c>
      <c r="E134" s="116" t="s">
        <v>1343</v>
      </c>
      <c r="F134" s="116" t="s">
        <v>3205</v>
      </c>
      <c r="G134" s="116" t="s">
        <v>3124</v>
      </c>
      <c r="H134" s="116" t="s">
        <v>1772</v>
      </c>
      <c r="I134" s="116" t="s">
        <v>3212</v>
      </c>
      <c r="J134" s="116" t="s">
        <v>3209</v>
      </c>
      <c r="K134" s="116" t="s">
        <v>3213</v>
      </c>
      <c r="L134" s="116" t="s">
        <v>52</v>
      </c>
    </row>
    <row r="135" spans="1:12" s="115" customFormat="1">
      <c r="A135" s="116">
        <v>125</v>
      </c>
      <c r="B135" s="185">
        <v>42838</v>
      </c>
      <c r="C135" s="185" t="s">
        <v>3194</v>
      </c>
      <c r="D135" s="116" t="s">
        <v>2251</v>
      </c>
      <c r="E135" s="116" t="s">
        <v>1343</v>
      </c>
      <c r="F135" s="116" t="s">
        <v>3206</v>
      </c>
      <c r="G135" s="116" t="s">
        <v>3124</v>
      </c>
      <c r="H135" s="116" t="s">
        <v>1772</v>
      </c>
      <c r="I135" s="116" t="s">
        <v>1365</v>
      </c>
      <c r="J135" s="116" t="s">
        <v>3210</v>
      </c>
      <c r="K135" s="116" t="s">
        <v>3213</v>
      </c>
      <c r="L135" s="116" t="s">
        <v>52</v>
      </c>
    </row>
    <row r="136" spans="1:12" s="115" customFormat="1">
      <c r="A136" s="116">
        <v>126</v>
      </c>
      <c r="B136" s="185">
        <v>42838</v>
      </c>
      <c r="C136" s="185" t="s">
        <v>3194</v>
      </c>
      <c r="D136" s="116" t="s">
        <v>2252</v>
      </c>
      <c r="E136" s="116" t="s">
        <v>1343</v>
      </c>
      <c r="F136" s="116" t="s">
        <v>3207</v>
      </c>
      <c r="G136" s="116" t="s">
        <v>3124</v>
      </c>
      <c r="H136" s="116" t="s">
        <v>1772</v>
      </c>
      <c r="I136" s="116" t="s">
        <v>1083</v>
      </c>
      <c r="J136" s="116" t="s">
        <v>3211</v>
      </c>
      <c r="K136" s="116" t="s">
        <v>3213</v>
      </c>
      <c r="L136" s="116" t="s">
        <v>52</v>
      </c>
    </row>
    <row r="137" spans="1:12" s="115" customFormat="1" ht="26.4">
      <c r="A137" s="116">
        <v>127</v>
      </c>
      <c r="B137" s="185">
        <v>42838</v>
      </c>
      <c r="C137" s="185" t="s">
        <v>3194</v>
      </c>
      <c r="D137" s="116" t="s">
        <v>2045</v>
      </c>
      <c r="E137" s="116" t="s">
        <v>3010</v>
      </c>
      <c r="F137" s="116" t="s">
        <v>1895</v>
      </c>
      <c r="G137" s="116" t="s">
        <v>3124</v>
      </c>
      <c r="H137" s="116" t="s">
        <v>1772</v>
      </c>
      <c r="I137" s="116" t="s">
        <v>1954</v>
      </c>
      <c r="J137" s="116" t="s">
        <v>3215</v>
      </c>
      <c r="K137" s="116" t="s">
        <v>3219</v>
      </c>
      <c r="L137" s="116" t="s">
        <v>52</v>
      </c>
    </row>
    <row r="138" spans="1:12" s="115" customFormat="1" ht="26.4">
      <c r="A138" s="116">
        <v>128</v>
      </c>
      <c r="B138" s="185">
        <v>42838</v>
      </c>
      <c r="C138" s="185" t="s">
        <v>3194</v>
      </c>
      <c r="D138" s="116" t="s">
        <v>2046</v>
      </c>
      <c r="E138" s="116" t="s">
        <v>3010</v>
      </c>
      <c r="F138" s="116" t="s">
        <v>1896</v>
      </c>
      <c r="G138" s="116" t="s">
        <v>3124</v>
      </c>
      <c r="H138" s="116" t="s">
        <v>1772</v>
      </c>
      <c r="I138" s="116" t="s">
        <v>3218</v>
      </c>
      <c r="J138" s="116" t="s">
        <v>3216</v>
      </c>
      <c r="K138" s="116" t="s">
        <v>3219</v>
      </c>
      <c r="L138" s="116" t="s">
        <v>52</v>
      </c>
    </row>
    <row r="139" spans="1:12" s="115" customFormat="1">
      <c r="A139" s="116">
        <v>129</v>
      </c>
      <c r="B139" s="185">
        <v>42838</v>
      </c>
      <c r="C139" s="185" t="s">
        <v>3194</v>
      </c>
      <c r="D139" s="116" t="s">
        <v>2047</v>
      </c>
      <c r="E139" s="116" t="s">
        <v>3010</v>
      </c>
      <c r="F139" s="116" t="s">
        <v>1897</v>
      </c>
      <c r="G139" s="116" t="s">
        <v>3124</v>
      </c>
      <c r="H139" s="116" t="s">
        <v>1772</v>
      </c>
      <c r="I139" s="116" t="s">
        <v>1956</v>
      </c>
      <c r="J139" s="116" t="s">
        <v>3217</v>
      </c>
      <c r="K139" s="116" t="s">
        <v>3219</v>
      </c>
      <c r="L139" s="116" t="s">
        <v>52</v>
      </c>
    </row>
    <row r="140" spans="1:12" s="115" customFormat="1">
      <c r="A140" s="116">
        <v>130</v>
      </c>
      <c r="B140" s="185">
        <v>42838</v>
      </c>
      <c r="C140" s="185" t="s">
        <v>3194</v>
      </c>
      <c r="D140" s="116" t="s">
        <v>2102</v>
      </c>
      <c r="E140" s="116" t="s">
        <v>1288</v>
      </c>
      <c r="F140" s="116" t="s">
        <v>669</v>
      </c>
      <c r="G140" s="116" t="s">
        <v>3124</v>
      </c>
      <c r="H140" s="116" t="s">
        <v>1772</v>
      </c>
      <c r="I140" s="116" t="s">
        <v>670</v>
      </c>
      <c r="J140" s="116" t="s">
        <v>3220</v>
      </c>
      <c r="K140" s="116" t="s">
        <v>3219</v>
      </c>
      <c r="L140" s="116" t="s">
        <v>52</v>
      </c>
    </row>
    <row r="141" spans="1:12" s="115" customFormat="1">
      <c r="A141" s="116">
        <v>131</v>
      </c>
      <c r="B141" s="185">
        <v>42838</v>
      </c>
      <c r="C141" s="185" t="s">
        <v>3194</v>
      </c>
      <c r="D141" s="116" t="s">
        <v>2109</v>
      </c>
      <c r="E141" s="116" t="s">
        <v>3012</v>
      </c>
      <c r="F141" s="116" t="s">
        <v>667</v>
      </c>
      <c r="G141" s="116" t="s">
        <v>3124</v>
      </c>
      <c r="H141" s="116" t="s">
        <v>1772</v>
      </c>
      <c r="I141" s="116" t="s">
        <v>668</v>
      </c>
      <c r="J141" s="116" t="s">
        <v>3221</v>
      </c>
      <c r="K141" s="116" t="s">
        <v>3219</v>
      </c>
      <c r="L141" s="116" t="s">
        <v>52</v>
      </c>
    </row>
    <row r="142" spans="1:12" s="115" customFormat="1">
      <c r="A142" s="116">
        <v>132</v>
      </c>
      <c r="B142" s="185">
        <v>42838</v>
      </c>
      <c r="C142" s="185" t="s">
        <v>3194</v>
      </c>
      <c r="D142" s="116" t="s">
        <v>2110</v>
      </c>
      <c r="E142" s="116" t="s">
        <v>3012</v>
      </c>
      <c r="F142" s="116" t="s">
        <v>1976</v>
      </c>
      <c r="G142" s="116" t="s">
        <v>3124</v>
      </c>
      <c r="H142" s="116" t="s">
        <v>1772</v>
      </c>
      <c r="I142" s="116" t="s">
        <v>1977</v>
      </c>
      <c r="J142" s="116" t="s">
        <v>3222</v>
      </c>
      <c r="K142" s="116" t="s">
        <v>3219</v>
      </c>
      <c r="L142" s="116" t="s">
        <v>52</v>
      </c>
    </row>
    <row r="143" spans="1:12" s="115" customFormat="1">
      <c r="A143" s="116">
        <v>133</v>
      </c>
      <c r="B143" s="185">
        <v>42838</v>
      </c>
      <c r="C143" s="185" t="s">
        <v>3194</v>
      </c>
      <c r="D143" s="116" t="s">
        <v>2139</v>
      </c>
      <c r="E143" s="116" t="s">
        <v>686</v>
      </c>
      <c r="F143" s="116" t="s">
        <v>812</v>
      </c>
      <c r="G143" s="116" t="s">
        <v>3124</v>
      </c>
      <c r="H143" s="116" t="s">
        <v>1772</v>
      </c>
      <c r="I143" s="116" t="s">
        <v>3225</v>
      </c>
      <c r="J143" s="116" t="s">
        <v>3224</v>
      </c>
      <c r="K143" s="116" t="s">
        <v>3219</v>
      </c>
      <c r="L143" s="116" t="s">
        <v>52</v>
      </c>
    </row>
    <row r="144" spans="1:12" s="115" customFormat="1" ht="26.4">
      <c r="A144" s="116">
        <v>134</v>
      </c>
      <c r="B144" s="185">
        <v>42838</v>
      </c>
      <c r="C144" s="185" t="s">
        <v>3194</v>
      </c>
      <c r="D144" s="116" t="s">
        <v>2238</v>
      </c>
      <c r="E144" s="116" t="s">
        <v>1478</v>
      </c>
      <c r="F144" s="116" t="s">
        <v>3195</v>
      </c>
      <c r="G144" s="116" t="s">
        <v>3124</v>
      </c>
      <c r="H144" s="116" t="s">
        <v>1772</v>
      </c>
      <c r="I144" s="116" t="s">
        <v>2026</v>
      </c>
      <c r="J144" s="116" t="s">
        <v>3223</v>
      </c>
      <c r="K144" s="116" t="s">
        <v>3219</v>
      </c>
      <c r="L144" s="116" t="s">
        <v>52</v>
      </c>
    </row>
    <row r="145" spans="1:12" s="115" customFormat="1">
      <c r="A145" s="116">
        <v>135</v>
      </c>
      <c r="B145" s="185">
        <v>42838</v>
      </c>
      <c r="C145" s="185" t="s">
        <v>3194</v>
      </c>
      <c r="D145" s="116" t="s">
        <v>2093</v>
      </c>
      <c r="E145" s="116" t="s">
        <v>1361</v>
      </c>
      <c r="F145" s="116" t="s">
        <v>1027</v>
      </c>
      <c r="G145" s="116" t="s">
        <v>3351</v>
      </c>
      <c r="H145" s="116" t="s">
        <v>1772</v>
      </c>
      <c r="I145" s="116" t="s">
        <v>699</v>
      </c>
      <c r="J145" s="116" t="s">
        <v>2807</v>
      </c>
      <c r="K145" s="116" t="s">
        <v>3242</v>
      </c>
      <c r="L145" s="116" t="s">
        <v>52</v>
      </c>
    </row>
    <row r="146" spans="1:12" s="115" customFormat="1">
      <c r="A146" s="116">
        <v>136</v>
      </c>
      <c r="B146" s="185">
        <v>42838</v>
      </c>
      <c r="C146" s="185" t="s">
        <v>3194</v>
      </c>
      <c r="D146" s="116" t="s">
        <v>2101</v>
      </c>
      <c r="E146" s="116" t="s">
        <v>1452</v>
      </c>
      <c r="F146" s="116" t="s">
        <v>665</v>
      </c>
      <c r="G146" s="116" t="s">
        <v>3351</v>
      </c>
      <c r="H146" s="116" t="s">
        <v>1772</v>
      </c>
      <c r="I146" s="116" t="s">
        <v>699</v>
      </c>
      <c r="J146" s="116" t="s">
        <v>2807</v>
      </c>
      <c r="K146" s="116" t="s">
        <v>3242</v>
      </c>
      <c r="L146" s="116" t="s">
        <v>52</v>
      </c>
    </row>
    <row r="147" spans="1:12" s="115" customFormat="1">
      <c r="A147" s="116">
        <v>137</v>
      </c>
      <c r="B147" s="185">
        <v>42838</v>
      </c>
      <c r="C147" s="185" t="s">
        <v>3194</v>
      </c>
      <c r="D147" s="116" t="s">
        <v>2123</v>
      </c>
      <c r="E147" s="116" t="s">
        <v>3226</v>
      </c>
      <c r="F147" s="115" t="s">
        <v>875</v>
      </c>
      <c r="G147" s="116" t="s">
        <v>3351</v>
      </c>
      <c r="H147" s="116" t="s">
        <v>1772</v>
      </c>
      <c r="I147" s="116" t="s">
        <v>699</v>
      </c>
      <c r="J147" s="116" t="s">
        <v>2807</v>
      </c>
      <c r="K147" s="116" t="s">
        <v>3242</v>
      </c>
      <c r="L147" s="116" t="s">
        <v>52</v>
      </c>
    </row>
    <row r="148" spans="1:12" s="115" customFormat="1">
      <c r="A148" s="116">
        <v>138</v>
      </c>
      <c r="B148" s="185">
        <v>42838</v>
      </c>
      <c r="C148" s="185" t="s">
        <v>3194</v>
      </c>
      <c r="D148" s="116" t="s">
        <v>2124</v>
      </c>
      <c r="E148" s="116" t="s">
        <v>3226</v>
      </c>
      <c r="F148" s="116" t="s">
        <v>876</v>
      </c>
      <c r="G148" s="116" t="s">
        <v>3351</v>
      </c>
      <c r="H148" s="116" t="s">
        <v>1772</v>
      </c>
      <c r="I148" s="116" t="s">
        <v>699</v>
      </c>
      <c r="J148" s="116" t="s">
        <v>2807</v>
      </c>
      <c r="K148" s="116" t="s">
        <v>3242</v>
      </c>
      <c r="L148" s="116" t="s">
        <v>52</v>
      </c>
    </row>
    <row r="149" spans="1:12" s="115" customFormat="1">
      <c r="A149" s="116">
        <v>139</v>
      </c>
      <c r="B149" s="185">
        <v>42838</v>
      </c>
      <c r="C149" s="185" t="s">
        <v>3194</v>
      </c>
      <c r="D149" s="116" t="s">
        <v>2164</v>
      </c>
      <c r="E149" s="116" t="s">
        <v>2999</v>
      </c>
      <c r="F149" s="116" t="s">
        <v>1067</v>
      </c>
      <c r="G149" s="116" t="s">
        <v>3351</v>
      </c>
      <c r="H149" s="116" t="s">
        <v>1772</v>
      </c>
      <c r="I149" s="116" t="s">
        <v>1945</v>
      </c>
      <c r="J149" s="116" t="s">
        <v>2807</v>
      </c>
      <c r="K149" s="116" t="s">
        <v>3242</v>
      </c>
      <c r="L149" s="116" t="s">
        <v>52</v>
      </c>
    </row>
    <row r="150" spans="1:12" s="115" customFormat="1">
      <c r="A150" s="116">
        <v>140</v>
      </c>
      <c r="B150" s="185">
        <v>42838</v>
      </c>
      <c r="C150" s="185" t="s">
        <v>3194</v>
      </c>
      <c r="D150" s="116" t="s">
        <v>2165</v>
      </c>
      <c r="E150" s="116" t="s">
        <v>2999</v>
      </c>
      <c r="F150" s="116" t="s">
        <v>1069</v>
      </c>
      <c r="G150" s="116" t="s">
        <v>3351</v>
      </c>
      <c r="H150" s="116" t="s">
        <v>1772</v>
      </c>
      <c r="I150" s="116" t="s">
        <v>1945</v>
      </c>
      <c r="J150" s="116" t="s">
        <v>2807</v>
      </c>
      <c r="K150" s="116" t="s">
        <v>3242</v>
      </c>
      <c r="L150" s="116" t="s">
        <v>52</v>
      </c>
    </row>
    <row r="151" spans="1:12" s="115" customFormat="1">
      <c r="A151" s="116">
        <v>141</v>
      </c>
      <c r="B151" s="185">
        <v>42838</v>
      </c>
      <c r="C151" s="185" t="s">
        <v>3194</v>
      </c>
      <c r="D151" s="116" t="s">
        <v>2177</v>
      </c>
      <c r="E151" s="116" t="s">
        <v>1185</v>
      </c>
      <c r="F151" s="116" t="s">
        <v>1175</v>
      </c>
      <c r="G151" s="116" t="s">
        <v>3351</v>
      </c>
      <c r="H151" s="116" t="s">
        <v>1772</v>
      </c>
      <c r="I151" s="116" t="s">
        <v>1945</v>
      </c>
      <c r="J151" s="116" t="s">
        <v>2807</v>
      </c>
      <c r="K151" s="116" t="s">
        <v>3242</v>
      </c>
      <c r="L151" s="116" t="s">
        <v>52</v>
      </c>
    </row>
    <row r="152" spans="1:12" s="115" customFormat="1">
      <c r="A152" s="116">
        <v>142</v>
      </c>
      <c r="B152" s="185">
        <v>42838</v>
      </c>
      <c r="C152" s="185" t="s">
        <v>3194</v>
      </c>
      <c r="D152" s="116" t="s">
        <v>2183</v>
      </c>
      <c r="E152" s="116" t="s">
        <v>1186</v>
      </c>
      <c r="F152" s="116" t="s">
        <v>1175</v>
      </c>
      <c r="G152" s="116" t="s">
        <v>3351</v>
      </c>
      <c r="H152" s="116" t="s">
        <v>1772</v>
      </c>
      <c r="I152" s="116" t="s">
        <v>699</v>
      </c>
      <c r="J152" s="116" t="s">
        <v>2807</v>
      </c>
      <c r="K152" s="116" t="s">
        <v>3242</v>
      </c>
      <c r="L152" s="116" t="s">
        <v>52</v>
      </c>
    </row>
    <row r="153" spans="1:12" s="115" customFormat="1">
      <c r="A153" s="116">
        <v>143</v>
      </c>
      <c r="B153" s="185">
        <v>42838</v>
      </c>
      <c r="C153" s="185" t="s">
        <v>3194</v>
      </c>
      <c r="D153" s="116" t="s">
        <v>2199</v>
      </c>
      <c r="E153" s="116" t="s">
        <v>3227</v>
      </c>
      <c r="F153" s="116" t="s">
        <v>1152</v>
      </c>
      <c r="G153" s="116" t="s">
        <v>3351</v>
      </c>
      <c r="H153" s="116" t="s">
        <v>1772</v>
      </c>
      <c r="I153" s="116" t="s">
        <v>699</v>
      </c>
      <c r="J153" s="116" t="s">
        <v>2807</v>
      </c>
      <c r="K153" s="116" t="s">
        <v>3242</v>
      </c>
      <c r="L153" s="116" t="s">
        <v>52</v>
      </c>
    </row>
    <row r="154" spans="1:12" s="115" customFormat="1">
      <c r="A154" s="116">
        <v>144</v>
      </c>
      <c r="B154" s="185">
        <v>42838</v>
      </c>
      <c r="C154" s="185" t="s">
        <v>3194</v>
      </c>
      <c r="D154" s="116" t="s">
        <v>2200</v>
      </c>
      <c r="E154" s="116" t="s">
        <v>3227</v>
      </c>
      <c r="F154" s="116" t="s">
        <v>2012</v>
      </c>
      <c r="G154" s="116" t="s">
        <v>3351</v>
      </c>
      <c r="H154" s="116" t="s">
        <v>1772</v>
      </c>
      <c r="I154" s="116" t="s">
        <v>699</v>
      </c>
      <c r="J154" s="116" t="s">
        <v>2807</v>
      </c>
      <c r="K154" s="116" t="s">
        <v>3242</v>
      </c>
      <c r="L154" s="116" t="s">
        <v>52</v>
      </c>
    </row>
    <row r="155" spans="1:12" s="115" customFormat="1">
      <c r="A155" s="116">
        <v>145</v>
      </c>
      <c r="B155" s="185">
        <v>42838</v>
      </c>
      <c r="C155" s="185" t="s">
        <v>3194</v>
      </c>
      <c r="D155" s="116" t="s">
        <v>2206</v>
      </c>
      <c r="E155" s="116" t="s">
        <v>1086</v>
      </c>
      <c r="F155" s="116" t="s">
        <v>1112</v>
      </c>
      <c r="G155" s="116" t="s">
        <v>3351</v>
      </c>
      <c r="H155" s="116" t="s">
        <v>1772</v>
      </c>
      <c r="I155" s="116" t="s">
        <v>699</v>
      </c>
      <c r="J155" s="116" t="s">
        <v>2807</v>
      </c>
      <c r="K155" s="116" t="s">
        <v>3242</v>
      </c>
      <c r="L155" s="116" t="s">
        <v>52</v>
      </c>
    </row>
    <row r="156" spans="1:12" s="115" customFormat="1" ht="26.4">
      <c r="A156" s="116">
        <v>146</v>
      </c>
      <c r="B156" s="185">
        <v>42838</v>
      </c>
      <c r="C156" s="185" t="s">
        <v>3194</v>
      </c>
      <c r="D156" s="116" t="s">
        <v>2213</v>
      </c>
      <c r="E156" s="116" t="s">
        <v>1329</v>
      </c>
      <c r="F156" s="116" t="s">
        <v>3239</v>
      </c>
      <c r="G156" s="116" t="s">
        <v>3351</v>
      </c>
      <c r="H156" s="116" t="s">
        <v>1772</v>
      </c>
      <c r="I156" s="116" t="s">
        <v>699</v>
      </c>
      <c r="J156" s="116" t="s">
        <v>2807</v>
      </c>
      <c r="K156" s="116" t="s">
        <v>3242</v>
      </c>
      <c r="L156" s="116" t="s">
        <v>52</v>
      </c>
    </row>
    <row r="157" spans="1:12" s="115" customFormat="1">
      <c r="A157" s="116">
        <v>147</v>
      </c>
      <c r="B157" s="185">
        <v>42838</v>
      </c>
      <c r="C157" s="185" t="s">
        <v>3194</v>
      </c>
      <c r="D157" s="116" t="s">
        <v>2244</v>
      </c>
      <c r="E157" s="116" t="s">
        <v>1341</v>
      </c>
      <c r="F157" s="116" t="s">
        <v>3228</v>
      </c>
      <c r="G157" s="116" t="s">
        <v>3351</v>
      </c>
      <c r="H157" s="116" t="s">
        <v>1772</v>
      </c>
      <c r="I157" s="116" t="s">
        <v>699</v>
      </c>
      <c r="J157" s="116" t="s">
        <v>2807</v>
      </c>
      <c r="K157" s="116" t="s">
        <v>3242</v>
      </c>
      <c r="L157" s="116" t="s">
        <v>52</v>
      </c>
    </row>
    <row r="158" spans="1:12" s="115" customFormat="1">
      <c r="A158" s="116">
        <v>148</v>
      </c>
      <c r="B158" s="185">
        <v>42838</v>
      </c>
      <c r="C158" s="185" t="s">
        <v>3194</v>
      </c>
      <c r="D158" s="116" t="s">
        <v>2253</v>
      </c>
      <c r="E158" s="116" t="s">
        <v>1343</v>
      </c>
      <c r="F158" s="116" t="s">
        <v>1084</v>
      </c>
      <c r="G158" s="116" t="s">
        <v>3351</v>
      </c>
      <c r="H158" s="116" t="s">
        <v>1772</v>
      </c>
      <c r="I158" s="116" t="s">
        <v>699</v>
      </c>
      <c r="J158" s="116" t="s">
        <v>2807</v>
      </c>
      <c r="K158" s="116" t="s">
        <v>3242</v>
      </c>
      <c r="L158" s="116" t="s">
        <v>52</v>
      </c>
    </row>
    <row r="159" spans="1:12" s="115" customFormat="1">
      <c r="A159" s="116">
        <v>149</v>
      </c>
      <c r="B159" s="185">
        <v>42838</v>
      </c>
      <c r="C159" s="185" t="s">
        <v>3194</v>
      </c>
      <c r="D159" s="116" t="s">
        <v>2260</v>
      </c>
      <c r="E159" s="116" t="s">
        <v>3229</v>
      </c>
      <c r="F159" s="116" t="s">
        <v>2036</v>
      </c>
      <c r="G159" s="116" t="s">
        <v>3351</v>
      </c>
      <c r="H159" s="116" t="s">
        <v>1772</v>
      </c>
      <c r="I159" s="116" t="s">
        <v>1945</v>
      </c>
      <c r="J159" s="116" t="s">
        <v>2807</v>
      </c>
      <c r="K159" s="116" t="s">
        <v>3242</v>
      </c>
      <c r="L159" s="116" t="s">
        <v>52</v>
      </c>
    </row>
    <row r="160" spans="1:12" s="115" customFormat="1">
      <c r="A160" s="116">
        <v>150</v>
      </c>
      <c r="B160" s="185">
        <v>42838</v>
      </c>
      <c r="C160" s="185" t="s">
        <v>3194</v>
      </c>
      <c r="D160" s="116" t="s">
        <v>2093</v>
      </c>
      <c r="E160" s="116" t="s">
        <v>1361</v>
      </c>
      <c r="F160" s="116" t="s">
        <v>1027</v>
      </c>
      <c r="G160" s="116" t="s">
        <v>3124</v>
      </c>
      <c r="H160" s="116" t="s">
        <v>1772</v>
      </c>
      <c r="I160" s="116" t="s">
        <v>1968</v>
      </c>
      <c r="J160" s="116" t="s">
        <v>3230</v>
      </c>
      <c r="K160" s="116" t="s">
        <v>3219</v>
      </c>
      <c r="L160" s="116" t="s">
        <v>52</v>
      </c>
    </row>
    <row r="161" spans="1:12" s="115" customFormat="1">
      <c r="A161" s="116">
        <v>151</v>
      </c>
      <c r="B161" s="185">
        <v>42838</v>
      </c>
      <c r="C161" s="185" t="s">
        <v>3194</v>
      </c>
      <c r="D161" s="116" t="s">
        <v>2101</v>
      </c>
      <c r="E161" s="116" t="s">
        <v>1452</v>
      </c>
      <c r="F161" s="116" t="s">
        <v>665</v>
      </c>
      <c r="G161" s="116" t="s">
        <v>3124</v>
      </c>
      <c r="H161" s="116" t="s">
        <v>1772</v>
      </c>
      <c r="I161" s="116" t="s">
        <v>666</v>
      </c>
      <c r="J161" s="116" t="s">
        <v>3244</v>
      </c>
      <c r="K161" s="116" t="s">
        <v>3219</v>
      </c>
      <c r="L161" s="116" t="s">
        <v>52</v>
      </c>
    </row>
    <row r="162" spans="1:12" s="115" customFormat="1">
      <c r="A162" s="116">
        <v>152</v>
      </c>
      <c r="B162" s="185">
        <v>42838</v>
      </c>
      <c r="C162" s="185" t="s">
        <v>3194</v>
      </c>
      <c r="D162" s="116" t="s">
        <v>2123</v>
      </c>
      <c r="E162" s="116" t="s">
        <v>3226</v>
      </c>
      <c r="F162" s="115" t="s">
        <v>875</v>
      </c>
      <c r="G162" s="116" t="s">
        <v>3124</v>
      </c>
      <c r="H162" s="116" t="s">
        <v>1772</v>
      </c>
      <c r="I162" s="116" t="s">
        <v>1980</v>
      </c>
      <c r="J162" s="116" t="s">
        <v>3231</v>
      </c>
      <c r="K162" s="116" t="s">
        <v>3219</v>
      </c>
      <c r="L162" s="116" t="s">
        <v>52</v>
      </c>
    </row>
    <row r="163" spans="1:12" s="115" customFormat="1">
      <c r="A163" s="116">
        <v>153</v>
      </c>
      <c r="B163" s="185">
        <v>42838</v>
      </c>
      <c r="C163" s="185" t="s">
        <v>3194</v>
      </c>
      <c r="D163" s="116" t="s">
        <v>2124</v>
      </c>
      <c r="E163" s="116" t="s">
        <v>3226</v>
      </c>
      <c r="F163" s="116" t="s">
        <v>876</v>
      </c>
      <c r="G163" s="116" t="s">
        <v>3124</v>
      </c>
      <c r="H163" s="116" t="s">
        <v>1772</v>
      </c>
      <c r="I163" s="116" t="s">
        <v>1981</v>
      </c>
      <c r="J163" s="116" t="s">
        <v>3232</v>
      </c>
      <c r="K163" s="116" t="s">
        <v>3219</v>
      </c>
      <c r="L163" s="116" t="s">
        <v>52</v>
      </c>
    </row>
    <row r="164" spans="1:12" s="115" customFormat="1">
      <c r="A164" s="116">
        <v>154</v>
      </c>
      <c r="B164" s="185">
        <v>42838</v>
      </c>
      <c r="C164" s="185" t="s">
        <v>3194</v>
      </c>
      <c r="D164" s="116" t="s">
        <v>2164</v>
      </c>
      <c r="E164" s="116" t="s">
        <v>1060</v>
      </c>
      <c r="F164" s="116" t="s">
        <v>1067</v>
      </c>
      <c r="G164" s="116" t="s">
        <v>3124</v>
      </c>
      <c r="H164" s="116" t="s">
        <v>1772</v>
      </c>
      <c r="I164" s="116" t="s">
        <v>1068</v>
      </c>
      <c r="J164" s="116" t="s">
        <v>3233</v>
      </c>
      <c r="K164" s="116" t="s">
        <v>3219</v>
      </c>
      <c r="L164" s="116" t="s">
        <v>52</v>
      </c>
    </row>
    <row r="165" spans="1:12" s="115" customFormat="1">
      <c r="A165" s="116">
        <v>155</v>
      </c>
      <c r="B165" s="185">
        <v>42838</v>
      </c>
      <c r="C165" s="185" t="s">
        <v>3194</v>
      </c>
      <c r="D165" s="116" t="s">
        <v>2165</v>
      </c>
      <c r="E165" s="116" t="s">
        <v>1060</v>
      </c>
      <c r="F165" s="116" t="s">
        <v>1069</v>
      </c>
      <c r="G165" s="116" t="s">
        <v>3124</v>
      </c>
      <c r="H165" s="116" t="s">
        <v>1772</v>
      </c>
      <c r="I165" s="116" t="s">
        <v>1070</v>
      </c>
      <c r="J165" s="116" t="s">
        <v>3234</v>
      </c>
      <c r="K165" s="116" t="s">
        <v>3219</v>
      </c>
      <c r="L165" s="116" t="s">
        <v>52</v>
      </c>
    </row>
    <row r="166" spans="1:12" s="115" customFormat="1">
      <c r="A166" s="116">
        <v>156</v>
      </c>
      <c r="B166" s="185">
        <v>42838</v>
      </c>
      <c r="C166" s="185" t="s">
        <v>3194</v>
      </c>
      <c r="D166" s="116" t="s">
        <v>2177</v>
      </c>
      <c r="E166" s="116" t="s">
        <v>1185</v>
      </c>
      <c r="F166" s="116" t="s">
        <v>1175</v>
      </c>
      <c r="G166" s="116" t="s">
        <v>3124</v>
      </c>
      <c r="H166" s="116" t="s">
        <v>1772</v>
      </c>
      <c r="I166" s="116" t="s">
        <v>1176</v>
      </c>
      <c r="J166" s="116" t="s">
        <v>3235</v>
      </c>
      <c r="K166" s="116" t="s">
        <v>3219</v>
      </c>
      <c r="L166" s="116" t="s">
        <v>52</v>
      </c>
    </row>
    <row r="167" spans="1:12" s="115" customFormat="1">
      <c r="A167" s="116">
        <v>157</v>
      </c>
      <c r="B167" s="185">
        <v>42838</v>
      </c>
      <c r="C167" s="185" t="s">
        <v>3194</v>
      </c>
      <c r="D167" s="116" t="s">
        <v>2183</v>
      </c>
      <c r="E167" s="116" t="s">
        <v>1186</v>
      </c>
      <c r="F167" s="116" t="s">
        <v>1175</v>
      </c>
      <c r="G167" s="116" t="s">
        <v>3124</v>
      </c>
      <c r="H167" s="116" t="s">
        <v>1772</v>
      </c>
      <c r="I167" s="116" t="s">
        <v>1176</v>
      </c>
      <c r="J167" s="116" t="s">
        <v>3235</v>
      </c>
      <c r="K167" s="116" t="s">
        <v>3219</v>
      </c>
      <c r="L167" s="116" t="s">
        <v>52</v>
      </c>
    </row>
    <row r="168" spans="1:12" s="115" customFormat="1">
      <c r="A168" s="116">
        <v>158</v>
      </c>
      <c r="B168" s="185">
        <v>42838</v>
      </c>
      <c r="C168" s="185" t="s">
        <v>3194</v>
      </c>
      <c r="D168" s="116" t="s">
        <v>2199</v>
      </c>
      <c r="E168" s="116" t="s">
        <v>3227</v>
      </c>
      <c r="F168" s="116" t="s">
        <v>1152</v>
      </c>
      <c r="G168" s="116" t="s">
        <v>3124</v>
      </c>
      <c r="H168" s="116" t="s">
        <v>1772</v>
      </c>
      <c r="I168" s="116" t="s">
        <v>2011</v>
      </c>
      <c r="J168" s="116" t="s">
        <v>3236</v>
      </c>
      <c r="K168" s="116" t="s">
        <v>3219</v>
      </c>
      <c r="L168" s="116" t="s">
        <v>52</v>
      </c>
    </row>
    <row r="169" spans="1:12" s="115" customFormat="1">
      <c r="A169" s="116">
        <v>159</v>
      </c>
      <c r="B169" s="185">
        <v>42838</v>
      </c>
      <c r="C169" s="185" t="s">
        <v>3194</v>
      </c>
      <c r="D169" s="116" t="s">
        <v>2200</v>
      </c>
      <c r="E169" s="116" t="s">
        <v>3227</v>
      </c>
      <c r="F169" s="116" t="s">
        <v>2012</v>
      </c>
      <c r="G169" s="116" t="s">
        <v>3124</v>
      </c>
      <c r="H169" s="116" t="s">
        <v>1772</v>
      </c>
      <c r="I169" s="116" t="s">
        <v>2013</v>
      </c>
      <c r="J169" s="116" t="s">
        <v>3237</v>
      </c>
      <c r="K169" s="116" t="s">
        <v>3219</v>
      </c>
      <c r="L169" s="116" t="s">
        <v>52</v>
      </c>
    </row>
    <row r="170" spans="1:12" s="115" customFormat="1">
      <c r="A170" s="116">
        <v>160</v>
      </c>
      <c r="B170" s="185">
        <v>42838</v>
      </c>
      <c r="C170" s="185" t="s">
        <v>3194</v>
      </c>
      <c r="D170" s="116" t="s">
        <v>2206</v>
      </c>
      <c r="E170" s="116" t="s">
        <v>1086</v>
      </c>
      <c r="F170" s="116" t="s">
        <v>1112</v>
      </c>
      <c r="G170" s="116" t="s">
        <v>3124</v>
      </c>
      <c r="H170" s="116" t="s">
        <v>1772</v>
      </c>
      <c r="I170" s="116" t="s">
        <v>1113</v>
      </c>
      <c r="J170" s="116" t="s">
        <v>3238</v>
      </c>
      <c r="K170" s="116" t="s">
        <v>3219</v>
      </c>
      <c r="L170" s="116" t="s">
        <v>52</v>
      </c>
    </row>
    <row r="171" spans="1:12" s="115" customFormat="1" ht="26.4">
      <c r="A171" s="116">
        <v>161</v>
      </c>
      <c r="B171" s="185">
        <v>42838</v>
      </c>
      <c r="C171" s="185" t="s">
        <v>3194</v>
      </c>
      <c r="D171" s="116" t="s">
        <v>2213</v>
      </c>
      <c r="E171" s="116" t="s">
        <v>1329</v>
      </c>
      <c r="F171" s="116" t="s">
        <v>1166</v>
      </c>
      <c r="G171" s="116" t="s">
        <v>3124</v>
      </c>
      <c r="H171" s="116" t="s">
        <v>1772</v>
      </c>
      <c r="I171" s="116" t="s">
        <v>1167</v>
      </c>
      <c r="J171" s="116" t="s">
        <v>3240</v>
      </c>
      <c r="K171" s="116" t="s">
        <v>3219</v>
      </c>
      <c r="L171" s="116" t="s">
        <v>52</v>
      </c>
    </row>
    <row r="172" spans="1:12" s="115" customFormat="1">
      <c r="A172" s="116">
        <v>162</v>
      </c>
      <c r="B172" s="185">
        <v>42838</v>
      </c>
      <c r="C172" s="185" t="s">
        <v>3194</v>
      </c>
      <c r="D172" s="116" t="s">
        <v>2253</v>
      </c>
      <c r="E172" s="116" t="s">
        <v>1343</v>
      </c>
      <c r="F172" s="116" t="s">
        <v>1084</v>
      </c>
      <c r="G172" s="116" t="s">
        <v>3124</v>
      </c>
      <c r="H172" s="116" t="s">
        <v>1772</v>
      </c>
      <c r="I172" s="116" t="s">
        <v>2804</v>
      </c>
      <c r="J172" s="116" t="s">
        <v>3241</v>
      </c>
      <c r="K172" s="116" t="s">
        <v>3219</v>
      </c>
      <c r="L172" s="116" t="s">
        <v>52</v>
      </c>
    </row>
    <row r="173" spans="1:12" s="115" customFormat="1" ht="156" customHeight="1">
      <c r="A173" s="116">
        <v>163</v>
      </c>
      <c r="B173" s="185">
        <v>42844</v>
      </c>
      <c r="C173" s="185" t="s">
        <v>3194</v>
      </c>
      <c r="D173" s="116" t="s">
        <v>1561</v>
      </c>
      <c r="E173" s="116" t="s">
        <v>3010</v>
      </c>
      <c r="F173" s="116" t="s">
        <v>41</v>
      </c>
      <c r="G173" s="116" t="s">
        <v>1771</v>
      </c>
      <c r="H173" s="116" t="s">
        <v>3063</v>
      </c>
      <c r="I173" s="116" t="s">
        <v>3246</v>
      </c>
      <c r="J173" s="116"/>
      <c r="K173" s="116" t="s">
        <v>3247</v>
      </c>
      <c r="L173" s="116" t="s">
        <v>52</v>
      </c>
    </row>
    <row r="174" spans="1:12" s="115" customFormat="1" ht="92.4">
      <c r="A174" s="116">
        <v>164</v>
      </c>
      <c r="B174" s="185">
        <v>42844</v>
      </c>
      <c r="C174" s="185" t="s">
        <v>3194</v>
      </c>
      <c r="D174" s="116" t="s">
        <v>1561</v>
      </c>
      <c r="E174" s="116" t="s">
        <v>3010</v>
      </c>
      <c r="F174" s="116" t="s">
        <v>41</v>
      </c>
      <c r="G174" s="116" t="s">
        <v>1771</v>
      </c>
      <c r="H174" s="116" t="s">
        <v>3036</v>
      </c>
      <c r="I174" s="116"/>
      <c r="J174" s="116" t="s">
        <v>3274</v>
      </c>
      <c r="K174" s="116" t="s">
        <v>3248</v>
      </c>
      <c r="L174" s="116" t="s">
        <v>52</v>
      </c>
    </row>
    <row r="175" spans="1:12" s="115" customFormat="1">
      <c r="A175" s="116">
        <v>165</v>
      </c>
      <c r="B175" s="185">
        <v>42852</v>
      </c>
      <c r="C175" s="185" t="s">
        <v>3194</v>
      </c>
      <c r="D175" s="116" t="s">
        <v>2125</v>
      </c>
      <c r="E175" s="116" t="s">
        <v>3226</v>
      </c>
      <c r="F175" s="116" t="s">
        <v>877</v>
      </c>
      <c r="G175" s="116" t="s">
        <v>3124</v>
      </c>
      <c r="H175" s="116" t="s">
        <v>1772</v>
      </c>
      <c r="I175" s="116" t="s">
        <v>1982</v>
      </c>
      <c r="J175" s="116" t="s">
        <v>3250</v>
      </c>
      <c r="K175" s="116" t="s">
        <v>3219</v>
      </c>
      <c r="L175" s="116" t="s">
        <v>3263</v>
      </c>
    </row>
    <row r="176" spans="1:12" s="115" customFormat="1">
      <c r="A176" s="116">
        <v>166</v>
      </c>
      <c r="B176" s="185">
        <v>42852</v>
      </c>
      <c r="C176" s="185" t="s">
        <v>3194</v>
      </c>
      <c r="D176" s="116" t="s">
        <v>2125</v>
      </c>
      <c r="E176" s="116" t="s">
        <v>3226</v>
      </c>
      <c r="F176" s="116" t="s">
        <v>877</v>
      </c>
      <c r="G176" s="116" t="s">
        <v>3351</v>
      </c>
      <c r="H176" s="116" t="s">
        <v>1772</v>
      </c>
      <c r="I176" s="116" t="s">
        <v>1944</v>
      </c>
      <c r="J176" s="116" t="s">
        <v>2807</v>
      </c>
      <c r="K176" s="116" t="s">
        <v>3252</v>
      </c>
      <c r="L176" s="116" t="s">
        <v>3263</v>
      </c>
    </row>
    <row r="177" spans="1:12" s="115" customFormat="1">
      <c r="A177" s="116">
        <v>167</v>
      </c>
      <c r="B177" s="185">
        <v>42852</v>
      </c>
      <c r="C177" s="185" t="s">
        <v>3194</v>
      </c>
      <c r="D177" s="116" t="s">
        <v>2141</v>
      </c>
      <c r="E177" s="116" t="s">
        <v>686</v>
      </c>
      <c r="F177" s="116" t="s">
        <v>813</v>
      </c>
      <c r="G177" s="116" t="s">
        <v>3124</v>
      </c>
      <c r="H177" s="116" t="s">
        <v>1772</v>
      </c>
      <c r="I177" s="116" t="s">
        <v>814</v>
      </c>
      <c r="J177" s="116" t="s">
        <v>3251</v>
      </c>
      <c r="K177" s="116" t="s">
        <v>3219</v>
      </c>
      <c r="L177" s="116" t="s">
        <v>3263</v>
      </c>
    </row>
    <row r="178" spans="1:12" s="115" customFormat="1">
      <c r="A178" s="116">
        <v>168</v>
      </c>
      <c r="B178" s="185">
        <v>42852</v>
      </c>
      <c r="C178" s="185" t="s">
        <v>3194</v>
      </c>
      <c r="D178" s="116" t="s">
        <v>2141</v>
      </c>
      <c r="E178" s="116" t="s">
        <v>686</v>
      </c>
      <c r="F178" s="116" t="s">
        <v>813</v>
      </c>
      <c r="G178" s="116" t="s">
        <v>3351</v>
      </c>
      <c r="H178" s="116" t="s">
        <v>1772</v>
      </c>
      <c r="I178" s="116" t="s">
        <v>1944</v>
      </c>
      <c r="J178" s="116" t="s">
        <v>2807</v>
      </c>
      <c r="K178" s="116" t="s">
        <v>3252</v>
      </c>
      <c r="L178" s="116" t="s">
        <v>3263</v>
      </c>
    </row>
    <row r="179" spans="1:12" s="115" customFormat="1">
      <c r="A179" s="116">
        <v>169</v>
      </c>
      <c r="B179" s="185">
        <v>42852</v>
      </c>
      <c r="C179" s="185" t="s">
        <v>3194</v>
      </c>
      <c r="D179" s="116" t="s">
        <v>2166</v>
      </c>
      <c r="E179" s="116" t="s">
        <v>1060</v>
      </c>
      <c r="F179" s="116" t="s">
        <v>1071</v>
      </c>
      <c r="G179" s="116" t="s">
        <v>3124</v>
      </c>
      <c r="H179" s="116" t="s">
        <v>1772</v>
      </c>
      <c r="I179" s="116" t="s">
        <v>1072</v>
      </c>
      <c r="J179" s="116" t="s">
        <v>3253</v>
      </c>
      <c r="K179" s="116" t="s">
        <v>3219</v>
      </c>
      <c r="L179" s="116" t="s">
        <v>3263</v>
      </c>
    </row>
    <row r="180" spans="1:12" s="115" customFormat="1" ht="26.4">
      <c r="A180" s="116">
        <v>170</v>
      </c>
      <c r="B180" s="185">
        <v>42852</v>
      </c>
      <c r="C180" s="185" t="s">
        <v>3194</v>
      </c>
      <c r="D180" s="116" t="s">
        <v>1558</v>
      </c>
      <c r="E180" s="116" t="s">
        <v>3010</v>
      </c>
      <c r="F180" s="116" t="s">
        <v>130</v>
      </c>
      <c r="G180" s="116" t="s">
        <v>93</v>
      </c>
      <c r="H180" s="116" t="s">
        <v>3063</v>
      </c>
      <c r="I180" s="116" t="s">
        <v>1324</v>
      </c>
      <c r="J180" s="116"/>
      <c r="K180" s="116" t="s">
        <v>3254</v>
      </c>
      <c r="L180" s="116" t="s">
        <v>3262</v>
      </c>
    </row>
    <row r="181" spans="1:12" s="115" customFormat="1" ht="92.4">
      <c r="A181" s="116">
        <v>171</v>
      </c>
      <c r="B181" s="185">
        <v>42852</v>
      </c>
      <c r="C181" s="185" t="s">
        <v>3194</v>
      </c>
      <c r="D181" s="116" t="s">
        <v>1577</v>
      </c>
      <c r="E181" s="116" t="s">
        <v>3010</v>
      </c>
      <c r="F181" s="116" t="s">
        <v>45</v>
      </c>
      <c r="G181" s="116" t="s">
        <v>93</v>
      </c>
      <c r="H181" s="116" t="s">
        <v>1772</v>
      </c>
      <c r="I181" s="116" t="s">
        <v>3109</v>
      </c>
      <c r="J181" s="116" t="s">
        <v>3255</v>
      </c>
      <c r="K181" s="116" t="s">
        <v>3254</v>
      </c>
      <c r="L181" s="116" t="s">
        <v>3262</v>
      </c>
    </row>
    <row r="182" spans="1:12" s="115" customFormat="1" ht="79.2">
      <c r="A182" s="116">
        <v>172</v>
      </c>
      <c r="B182" s="185">
        <v>42852</v>
      </c>
      <c r="C182" s="185" t="s">
        <v>3194</v>
      </c>
      <c r="D182" s="116" t="s">
        <v>1589</v>
      </c>
      <c r="E182" s="116" t="s">
        <v>1288</v>
      </c>
      <c r="F182" s="116" t="s">
        <v>336</v>
      </c>
      <c r="G182" s="116" t="s">
        <v>1771</v>
      </c>
      <c r="H182" s="116" t="s">
        <v>3063</v>
      </c>
      <c r="I182" s="116" t="s">
        <v>3256</v>
      </c>
      <c r="J182" s="116"/>
      <c r="K182" s="116" t="s">
        <v>3257</v>
      </c>
      <c r="L182" s="116" t="s">
        <v>3261</v>
      </c>
    </row>
    <row r="183" spans="1:12" s="115" customFormat="1" ht="79.2">
      <c r="A183" s="116">
        <v>173</v>
      </c>
      <c r="B183" s="185">
        <v>42852</v>
      </c>
      <c r="C183" s="185" t="s">
        <v>3194</v>
      </c>
      <c r="D183" s="116" t="s">
        <v>1683</v>
      </c>
      <c r="E183" s="116" t="s">
        <v>3227</v>
      </c>
      <c r="F183" s="116" t="s">
        <v>1522</v>
      </c>
      <c r="G183" s="116" t="s">
        <v>1771</v>
      </c>
      <c r="H183" s="116" t="s">
        <v>3063</v>
      </c>
      <c r="I183" s="116" t="s">
        <v>3258</v>
      </c>
      <c r="J183" s="116"/>
      <c r="K183" s="116" t="s">
        <v>8172</v>
      </c>
      <c r="L183" s="116" t="s">
        <v>3260</v>
      </c>
    </row>
    <row r="184" spans="1:12">
      <c r="A184" s="116">
        <v>174</v>
      </c>
      <c r="B184" s="185">
        <v>42852</v>
      </c>
      <c r="C184" s="185" t="s">
        <v>3194</v>
      </c>
      <c r="D184" s="116" t="s">
        <v>2100</v>
      </c>
      <c r="E184" s="116" t="s">
        <v>1288</v>
      </c>
      <c r="F184" s="116" t="s">
        <v>253</v>
      </c>
      <c r="G184" s="116" t="s">
        <v>3124</v>
      </c>
      <c r="H184" s="116" t="s">
        <v>3063</v>
      </c>
      <c r="I184" s="116" t="s">
        <v>253</v>
      </c>
      <c r="J184" s="116"/>
      <c r="K184" s="116" t="s">
        <v>3204</v>
      </c>
      <c r="L184" s="116" t="s">
        <v>3259</v>
      </c>
    </row>
    <row r="185" spans="1:12">
      <c r="A185" s="116">
        <v>175</v>
      </c>
      <c r="B185" s="185">
        <v>42852</v>
      </c>
      <c r="C185" s="185" t="s">
        <v>3194</v>
      </c>
      <c r="D185" s="116" t="s">
        <v>2138</v>
      </c>
      <c r="E185" s="116" t="s">
        <v>686</v>
      </c>
      <c r="F185" s="116" t="s">
        <v>253</v>
      </c>
      <c r="G185" s="116" t="s">
        <v>3124</v>
      </c>
      <c r="H185" s="116" t="s">
        <v>3063</v>
      </c>
      <c r="I185" s="116" t="s">
        <v>253</v>
      </c>
      <c r="J185" s="116"/>
      <c r="K185" s="116" t="s">
        <v>3204</v>
      </c>
      <c r="L185" s="116" t="s">
        <v>3259</v>
      </c>
    </row>
    <row r="186" spans="1:12" ht="26.4">
      <c r="A186" s="116">
        <v>176</v>
      </c>
      <c r="B186" s="185">
        <v>42852</v>
      </c>
      <c r="C186" s="185" t="s">
        <v>3194</v>
      </c>
      <c r="D186" s="116" t="s">
        <v>1557</v>
      </c>
      <c r="E186" s="116" t="s">
        <v>3010</v>
      </c>
      <c r="F186" s="116" t="s">
        <v>1747</v>
      </c>
      <c r="G186" s="116" t="s">
        <v>1771</v>
      </c>
      <c r="H186" s="116" t="s">
        <v>3063</v>
      </c>
      <c r="I186" s="116" t="s">
        <v>2472</v>
      </c>
      <c r="J186" s="116"/>
      <c r="K186" s="116" t="s">
        <v>3264</v>
      </c>
      <c r="L186" s="116" t="s">
        <v>3265</v>
      </c>
    </row>
    <row r="187" spans="1:12" ht="52.8">
      <c r="A187" s="116">
        <v>177</v>
      </c>
      <c r="B187" s="185">
        <v>42852</v>
      </c>
      <c r="C187" s="185" t="s">
        <v>3194</v>
      </c>
      <c r="D187" s="116" t="s">
        <v>1557</v>
      </c>
      <c r="E187" s="116" t="s">
        <v>3010</v>
      </c>
      <c r="F187" s="116" t="s">
        <v>1747</v>
      </c>
      <c r="G187" s="116" t="s">
        <v>1771</v>
      </c>
      <c r="H187" s="116" t="s">
        <v>3036</v>
      </c>
      <c r="I187" s="116"/>
      <c r="J187" s="116" t="s">
        <v>3268</v>
      </c>
      <c r="K187" s="116" t="s">
        <v>3266</v>
      </c>
      <c r="L187" s="116" t="s">
        <v>3265</v>
      </c>
    </row>
    <row r="188" spans="1:12" ht="39.6">
      <c r="A188" s="116">
        <v>178</v>
      </c>
      <c r="B188" s="185">
        <v>42852</v>
      </c>
      <c r="C188" s="185" t="s">
        <v>3194</v>
      </c>
      <c r="D188" s="116" t="s">
        <v>1580</v>
      </c>
      <c r="E188" s="116" t="s">
        <v>1184</v>
      </c>
      <c r="F188" s="116" t="s">
        <v>243</v>
      </c>
      <c r="G188" s="116" t="s">
        <v>1771</v>
      </c>
      <c r="H188" s="116" t="s">
        <v>3063</v>
      </c>
      <c r="I188" s="116" t="s">
        <v>2481</v>
      </c>
      <c r="J188" s="116"/>
      <c r="K188" s="116" t="s">
        <v>3270</v>
      </c>
      <c r="L188" s="116" t="s">
        <v>3271</v>
      </c>
    </row>
    <row r="189" spans="1:12" ht="79.2">
      <c r="A189" s="116">
        <v>179</v>
      </c>
      <c r="B189" s="185">
        <v>42852</v>
      </c>
      <c r="C189" s="185" t="s">
        <v>3194</v>
      </c>
      <c r="D189" s="116" t="s">
        <v>1580</v>
      </c>
      <c r="E189" s="116" t="s">
        <v>1184</v>
      </c>
      <c r="F189" s="116" t="s">
        <v>243</v>
      </c>
      <c r="G189" s="116" t="s">
        <v>1771</v>
      </c>
      <c r="H189" s="116" t="s">
        <v>3063</v>
      </c>
      <c r="I189" s="116" t="s">
        <v>3269</v>
      </c>
      <c r="J189" s="116"/>
      <c r="K189" s="116" t="s">
        <v>3270</v>
      </c>
      <c r="L189" s="116" t="s">
        <v>3271</v>
      </c>
    </row>
    <row r="190" spans="1:12" ht="52.8">
      <c r="A190" s="116">
        <v>180</v>
      </c>
      <c r="B190" s="185">
        <v>42852</v>
      </c>
      <c r="C190" s="185" t="s">
        <v>3194</v>
      </c>
      <c r="D190" s="116" t="s">
        <v>1580</v>
      </c>
      <c r="E190" s="116" t="s">
        <v>1184</v>
      </c>
      <c r="F190" s="116" t="s">
        <v>243</v>
      </c>
      <c r="G190" s="116" t="s">
        <v>1771</v>
      </c>
      <c r="H190" s="116" t="s">
        <v>3036</v>
      </c>
      <c r="I190" s="116"/>
      <c r="J190" s="116" t="s">
        <v>3267</v>
      </c>
      <c r="K190" s="116" t="s">
        <v>3272</v>
      </c>
      <c r="L190" s="116" t="s">
        <v>3271</v>
      </c>
    </row>
    <row r="191" spans="1:12" ht="79.2">
      <c r="A191" s="116">
        <v>181</v>
      </c>
      <c r="B191" s="185">
        <v>42853</v>
      </c>
      <c r="C191" s="185" t="s">
        <v>3194</v>
      </c>
      <c r="D191" s="116" t="s">
        <v>1705</v>
      </c>
      <c r="E191" s="116" t="s">
        <v>1331</v>
      </c>
      <c r="F191" s="116" t="s">
        <v>263</v>
      </c>
      <c r="G191" s="116" t="s">
        <v>3276</v>
      </c>
      <c r="H191" s="116" t="s">
        <v>3063</v>
      </c>
      <c r="I191" s="116" t="s">
        <v>3275</v>
      </c>
      <c r="J191" s="116"/>
      <c r="K191" s="116" t="s">
        <v>3280</v>
      </c>
      <c r="L191" s="116" t="s">
        <v>3277</v>
      </c>
    </row>
    <row r="192" spans="1:12" ht="79.2">
      <c r="A192" s="116">
        <v>182</v>
      </c>
      <c r="B192" s="185">
        <v>42853</v>
      </c>
      <c r="C192" s="185" t="s">
        <v>3194</v>
      </c>
      <c r="D192" s="116" t="s">
        <v>1705</v>
      </c>
      <c r="E192" s="116" t="s">
        <v>1331</v>
      </c>
      <c r="F192" s="116" t="s">
        <v>263</v>
      </c>
      <c r="G192" s="116" t="s">
        <v>3276</v>
      </c>
      <c r="H192" s="116" t="s">
        <v>3036</v>
      </c>
      <c r="I192" s="116"/>
      <c r="J192" s="116" t="s">
        <v>3279</v>
      </c>
      <c r="K192" s="116" t="s">
        <v>3278</v>
      </c>
      <c r="L192" s="116" t="s">
        <v>3277</v>
      </c>
    </row>
    <row r="193" spans="1:12" ht="66">
      <c r="A193" s="116">
        <v>183</v>
      </c>
      <c r="B193" s="185">
        <v>42857</v>
      </c>
      <c r="C193" s="185" t="s">
        <v>3194</v>
      </c>
      <c r="D193" s="116" t="s">
        <v>1645</v>
      </c>
      <c r="E193" s="116" t="s">
        <v>1263</v>
      </c>
      <c r="F193" s="116" t="s">
        <v>1528</v>
      </c>
      <c r="G193" s="116" t="s">
        <v>3276</v>
      </c>
      <c r="H193" s="116" t="s">
        <v>1772</v>
      </c>
      <c r="I193" s="116" t="s">
        <v>2637</v>
      </c>
      <c r="J193" s="116" t="s">
        <v>3281</v>
      </c>
      <c r="K193" s="116" t="s">
        <v>3282</v>
      </c>
      <c r="L193" s="116" t="s">
        <v>52</v>
      </c>
    </row>
    <row r="194" spans="1:12">
      <c r="A194" s="116">
        <v>184</v>
      </c>
      <c r="B194" s="185">
        <v>42859</v>
      </c>
      <c r="C194" s="185" t="s">
        <v>3194</v>
      </c>
      <c r="D194" s="116" t="s">
        <v>2048</v>
      </c>
      <c r="E194" s="116" t="s">
        <v>3010</v>
      </c>
      <c r="F194" s="116" t="s">
        <v>1898</v>
      </c>
      <c r="G194" s="116" t="s">
        <v>3124</v>
      </c>
      <c r="H194" s="116" t="s">
        <v>3063</v>
      </c>
      <c r="I194" s="116" t="s">
        <v>1898</v>
      </c>
      <c r="J194" s="116"/>
      <c r="K194" s="116" t="s">
        <v>3204</v>
      </c>
      <c r="L194" s="116" t="s">
        <v>52</v>
      </c>
    </row>
    <row r="195" spans="1:12">
      <c r="A195" s="116">
        <v>185</v>
      </c>
      <c r="B195" s="185">
        <v>42859</v>
      </c>
      <c r="C195" s="185" t="s">
        <v>3194</v>
      </c>
      <c r="D195" s="116" t="s">
        <v>2049</v>
      </c>
      <c r="E195" s="116" t="s">
        <v>1450</v>
      </c>
      <c r="F195" s="116" t="s">
        <v>2267</v>
      </c>
      <c r="G195" s="116" t="s">
        <v>3124</v>
      </c>
      <c r="H195" s="116" t="s">
        <v>3063</v>
      </c>
      <c r="I195" s="116" t="s">
        <v>2267</v>
      </c>
      <c r="J195" s="116"/>
      <c r="K195" s="116" t="s">
        <v>3204</v>
      </c>
      <c r="L195" s="116" t="s">
        <v>52</v>
      </c>
    </row>
    <row r="196" spans="1:12">
      <c r="A196" s="116">
        <v>186</v>
      </c>
      <c r="B196" s="185">
        <v>42859</v>
      </c>
      <c r="C196" s="185" t="s">
        <v>3194</v>
      </c>
      <c r="D196" s="116" t="s">
        <v>2050</v>
      </c>
      <c r="E196" s="116" t="s">
        <v>1450</v>
      </c>
      <c r="F196" s="116" t="s">
        <v>2268</v>
      </c>
      <c r="G196" s="116" t="s">
        <v>3124</v>
      </c>
      <c r="H196" s="116" t="s">
        <v>3063</v>
      </c>
      <c r="I196" s="116" t="s">
        <v>2268</v>
      </c>
      <c r="J196" s="116"/>
      <c r="K196" s="116" t="s">
        <v>3204</v>
      </c>
      <c r="L196" s="116" t="s">
        <v>52</v>
      </c>
    </row>
    <row r="197" spans="1:12">
      <c r="A197" s="116">
        <v>187</v>
      </c>
      <c r="B197" s="185">
        <v>42859</v>
      </c>
      <c r="C197" s="185" t="s">
        <v>3194</v>
      </c>
      <c r="D197" s="116" t="s">
        <v>2051</v>
      </c>
      <c r="E197" s="116" t="s">
        <v>1450</v>
      </c>
      <c r="F197" s="116" t="s">
        <v>2269</v>
      </c>
      <c r="G197" s="116" t="s">
        <v>3124</v>
      </c>
      <c r="H197" s="116" t="s">
        <v>3063</v>
      </c>
      <c r="I197" s="116" t="s">
        <v>2269</v>
      </c>
      <c r="J197" s="116"/>
      <c r="K197" s="116" t="s">
        <v>3204</v>
      </c>
      <c r="L197" s="116" t="s">
        <v>52</v>
      </c>
    </row>
    <row r="198" spans="1:12">
      <c r="A198" s="116">
        <v>188</v>
      </c>
      <c r="B198" s="185">
        <v>42859</v>
      </c>
      <c r="C198" s="185" t="s">
        <v>3194</v>
      </c>
      <c r="D198" s="116" t="s">
        <v>2250</v>
      </c>
      <c r="E198" s="116" t="s">
        <v>1473</v>
      </c>
      <c r="F198" s="116" t="s">
        <v>3205</v>
      </c>
      <c r="G198" s="116" t="s">
        <v>3124</v>
      </c>
      <c r="H198" s="116" t="s">
        <v>3063</v>
      </c>
      <c r="I198" s="116" t="s">
        <v>3205</v>
      </c>
      <c r="J198" s="116"/>
      <c r="K198" s="116" t="s">
        <v>3204</v>
      </c>
      <c r="L198" s="116" t="s">
        <v>52</v>
      </c>
    </row>
    <row r="199" spans="1:12">
      <c r="A199" s="116">
        <v>189</v>
      </c>
      <c r="B199" s="185">
        <v>42859</v>
      </c>
      <c r="C199" s="185" t="s">
        <v>3194</v>
      </c>
      <c r="D199" s="116" t="s">
        <v>2251</v>
      </c>
      <c r="E199" s="116" t="s">
        <v>1473</v>
      </c>
      <c r="F199" s="116" t="s">
        <v>3206</v>
      </c>
      <c r="G199" s="116" t="s">
        <v>3124</v>
      </c>
      <c r="H199" s="116" t="s">
        <v>3063</v>
      </c>
      <c r="I199" s="116" t="s">
        <v>3206</v>
      </c>
      <c r="J199" s="116"/>
      <c r="K199" s="116" t="s">
        <v>3204</v>
      </c>
      <c r="L199" s="116" t="s">
        <v>52</v>
      </c>
    </row>
    <row r="200" spans="1:12">
      <c r="A200" s="116">
        <v>190</v>
      </c>
      <c r="B200" s="185">
        <v>42859</v>
      </c>
      <c r="C200" s="185" t="s">
        <v>3194</v>
      </c>
      <c r="D200" s="116" t="s">
        <v>2252</v>
      </c>
      <c r="E200" s="116" t="s">
        <v>1473</v>
      </c>
      <c r="F200" s="116" t="s">
        <v>3207</v>
      </c>
      <c r="G200" s="116" t="s">
        <v>3124</v>
      </c>
      <c r="H200" s="116" t="s">
        <v>3063</v>
      </c>
      <c r="I200" s="116" t="s">
        <v>3207</v>
      </c>
      <c r="J200" s="116"/>
      <c r="K200" s="116" t="s">
        <v>3204</v>
      </c>
      <c r="L200" s="116" t="s">
        <v>52</v>
      </c>
    </row>
    <row r="201" spans="1:12" ht="66">
      <c r="A201" s="116">
        <v>191</v>
      </c>
      <c r="B201" s="185">
        <v>42859</v>
      </c>
      <c r="C201" s="185" t="s">
        <v>3194</v>
      </c>
      <c r="D201" s="116" t="s">
        <v>52</v>
      </c>
      <c r="E201" s="116" t="s">
        <v>3181</v>
      </c>
      <c r="F201" s="116" t="s">
        <v>3283</v>
      </c>
      <c r="G201" s="116" t="s">
        <v>3284</v>
      </c>
      <c r="H201" s="116" t="s">
        <v>3063</v>
      </c>
      <c r="I201" s="116" t="s">
        <v>3283</v>
      </c>
      <c r="J201" s="116"/>
      <c r="K201" s="116" t="s">
        <v>3285</v>
      </c>
      <c r="L201" s="116" t="s">
        <v>52</v>
      </c>
    </row>
    <row r="202" spans="1:12" ht="95.25" customHeight="1">
      <c r="A202" s="116">
        <v>192</v>
      </c>
      <c r="B202" s="185">
        <v>42892</v>
      </c>
      <c r="C202" s="185" t="s">
        <v>3289</v>
      </c>
      <c r="D202" s="116" t="s">
        <v>52</v>
      </c>
      <c r="E202" s="116" t="s">
        <v>3287</v>
      </c>
      <c r="F202" s="116" t="s">
        <v>52</v>
      </c>
      <c r="G202" s="116" t="s">
        <v>3288</v>
      </c>
      <c r="H202" s="116" t="s">
        <v>1772</v>
      </c>
      <c r="I202" s="116" t="s">
        <v>2510</v>
      </c>
      <c r="J202" s="116" t="s">
        <v>3286</v>
      </c>
      <c r="K202" s="116" t="s">
        <v>3299</v>
      </c>
      <c r="L202" s="116" t="s">
        <v>3290</v>
      </c>
    </row>
    <row r="203" spans="1:12" ht="153.75" customHeight="1">
      <c r="A203" s="116">
        <v>193</v>
      </c>
      <c r="B203" s="185">
        <v>42908</v>
      </c>
      <c r="C203" s="185" t="s">
        <v>3289</v>
      </c>
      <c r="D203" s="116" t="s">
        <v>1578</v>
      </c>
      <c r="E203" s="116" t="s">
        <v>3010</v>
      </c>
      <c r="F203" s="116" t="s">
        <v>1351</v>
      </c>
      <c r="G203" s="116" t="s">
        <v>1771</v>
      </c>
      <c r="H203" s="116" t="s">
        <v>1772</v>
      </c>
      <c r="I203" s="116" t="s">
        <v>3122</v>
      </c>
      <c r="J203" s="116" t="s">
        <v>3295</v>
      </c>
      <c r="K203" s="116" t="s">
        <v>3296</v>
      </c>
      <c r="L203" s="116" t="s">
        <v>52</v>
      </c>
    </row>
    <row r="204" spans="1:12" ht="95.25" customHeight="1">
      <c r="A204" s="116">
        <v>194</v>
      </c>
      <c r="B204" s="185">
        <v>42912</v>
      </c>
      <c r="C204" s="185" t="s">
        <v>3289</v>
      </c>
      <c r="D204" s="116" t="s">
        <v>2207</v>
      </c>
      <c r="E204" s="116" t="s">
        <v>1086</v>
      </c>
      <c r="F204" s="116" t="s">
        <v>2016</v>
      </c>
      <c r="G204" s="116" t="s">
        <v>3124</v>
      </c>
      <c r="H204" s="116" t="s">
        <v>1772</v>
      </c>
      <c r="I204" s="116" t="s">
        <v>2017</v>
      </c>
      <c r="J204" s="116" t="s">
        <v>3297</v>
      </c>
      <c r="K204" s="116" t="s">
        <v>3219</v>
      </c>
      <c r="L204" s="116" t="s">
        <v>3263</v>
      </c>
    </row>
    <row r="205" spans="1:12" ht="95.25" customHeight="1">
      <c r="A205" s="116">
        <v>195</v>
      </c>
      <c r="B205" s="185">
        <v>42913</v>
      </c>
      <c r="C205" s="185" t="s">
        <v>3289</v>
      </c>
      <c r="D205" s="116" t="s">
        <v>52</v>
      </c>
      <c r="E205" s="116" t="s">
        <v>3287</v>
      </c>
      <c r="F205" s="116" t="s">
        <v>52</v>
      </c>
      <c r="G205" s="116" t="s">
        <v>3288</v>
      </c>
      <c r="H205" s="116" t="s">
        <v>1772</v>
      </c>
      <c r="I205" s="116" t="s">
        <v>2597</v>
      </c>
      <c r="J205" s="116" t="s">
        <v>3298</v>
      </c>
      <c r="K205" s="116" t="s">
        <v>3301</v>
      </c>
      <c r="L205" s="116" t="s">
        <v>3300</v>
      </c>
    </row>
    <row r="206" spans="1:12" ht="95.25" customHeight="1">
      <c r="A206" s="116">
        <v>196</v>
      </c>
      <c r="B206" s="185">
        <v>42927</v>
      </c>
      <c r="C206" s="185" t="s">
        <v>3289</v>
      </c>
      <c r="D206" s="116" t="s">
        <v>1593</v>
      </c>
      <c r="E206" s="116" t="s">
        <v>3303</v>
      </c>
      <c r="F206" s="116" t="s">
        <v>343</v>
      </c>
      <c r="G206" s="116" t="s">
        <v>93</v>
      </c>
      <c r="H206" s="116" t="s">
        <v>3036</v>
      </c>
      <c r="I206" s="116"/>
      <c r="J206" s="116" t="s">
        <v>3302</v>
      </c>
      <c r="K206" s="116" t="s">
        <v>3304</v>
      </c>
      <c r="L206" s="116" t="s">
        <v>3305</v>
      </c>
    </row>
    <row r="207" spans="1:12" ht="95.25" customHeight="1">
      <c r="A207" s="116">
        <v>197</v>
      </c>
      <c r="B207" s="185">
        <v>42927</v>
      </c>
      <c r="C207" s="185" t="s">
        <v>3289</v>
      </c>
      <c r="D207" s="116" t="s">
        <v>1651</v>
      </c>
      <c r="E207" s="116" t="s">
        <v>1459</v>
      </c>
      <c r="F207" s="116" t="s">
        <v>343</v>
      </c>
      <c r="G207" s="116" t="s">
        <v>93</v>
      </c>
      <c r="H207" s="116" t="s">
        <v>3036</v>
      </c>
      <c r="I207" s="116"/>
      <c r="J207" s="116" t="s">
        <v>3302</v>
      </c>
      <c r="K207" s="116" t="s">
        <v>3304</v>
      </c>
      <c r="L207" s="116" t="s">
        <v>3305</v>
      </c>
    </row>
    <row r="208" spans="1:12" ht="95.25" customHeight="1">
      <c r="A208" s="116">
        <v>198</v>
      </c>
      <c r="B208" s="185">
        <v>42930</v>
      </c>
      <c r="C208" s="185" t="s">
        <v>3289</v>
      </c>
      <c r="D208" s="116" t="s">
        <v>1675</v>
      </c>
      <c r="E208" s="116" t="s">
        <v>1465</v>
      </c>
      <c r="F208" s="116" t="s">
        <v>258</v>
      </c>
      <c r="G208" s="116" t="s">
        <v>1771</v>
      </c>
      <c r="H208" s="116" t="s">
        <v>3063</v>
      </c>
      <c r="I208" s="116" t="s">
        <v>2560</v>
      </c>
      <c r="J208" s="116"/>
      <c r="K208" s="116" t="s">
        <v>3308</v>
      </c>
      <c r="L208" s="116" t="s">
        <v>3307</v>
      </c>
    </row>
    <row r="209" spans="1:12" ht="95.25" customHeight="1">
      <c r="A209" s="116">
        <v>199</v>
      </c>
      <c r="B209" s="185">
        <v>42930</v>
      </c>
      <c r="C209" s="185" t="s">
        <v>3289</v>
      </c>
      <c r="D209" s="116" t="s">
        <v>1675</v>
      </c>
      <c r="E209" s="116" t="s">
        <v>1465</v>
      </c>
      <c r="F209" s="116" t="s">
        <v>258</v>
      </c>
      <c r="G209" s="116" t="s">
        <v>1771</v>
      </c>
      <c r="H209" s="116" t="s">
        <v>3036</v>
      </c>
      <c r="I209" s="116"/>
      <c r="J209" s="116" t="s">
        <v>3306</v>
      </c>
      <c r="K209" s="116" t="s">
        <v>3309</v>
      </c>
      <c r="L209" s="116" t="s">
        <v>3307</v>
      </c>
    </row>
    <row r="210" spans="1:12" ht="95.25" customHeight="1">
      <c r="A210" s="116">
        <v>200</v>
      </c>
      <c r="B210" s="185">
        <v>42930</v>
      </c>
      <c r="C210" s="185" t="s">
        <v>3289</v>
      </c>
      <c r="D210" s="116" t="s">
        <v>1704</v>
      </c>
      <c r="E210" s="116" t="s">
        <v>1469</v>
      </c>
      <c r="F210" s="116" t="s">
        <v>258</v>
      </c>
      <c r="G210" s="116" t="s">
        <v>1771</v>
      </c>
      <c r="H210" s="116" t="s">
        <v>3063</v>
      </c>
      <c r="I210" s="116" t="s">
        <v>2594</v>
      </c>
      <c r="J210" s="116"/>
      <c r="K210" s="116" t="s">
        <v>3313</v>
      </c>
      <c r="L210" s="116" t="s">
        <v>3307</v>
      </c>
    </row>
    <row r="211" spans="1:12" ht="95.25" customHeight="1">
      <c r="A211" s="116">
        <v>201</v>
      </c>
      <c r="B211" s="185">
        <v>42930</v>
      </c>
      <c r="C211" s="185" t="s">
        <v>3289</v>
      </c>
      <c r="D211" s="116" t="s">
        <v>1704</v>
      </c>
      <c r="E211" s="116" t="s">
        <v>1469</v>
      </c>
      <c r="F211" s="116" t="s">
        <v>258</v>
      </c>
      <c r="G211" s="116" t="s">
        <v>1771</v>
      </c>
      <c r="H211" s="116" t="s">
        <v>3036</v>
      </c>
      <c r="I211" s="116"/>
      <c r="J211" s="116" t="s">
        <v>3312</v>
      </c>
      <c r="K211" s="116" t="s">
        <v>3314</v>
      </c>
      <c r="L211" s="116" t="s">
        <v>3307</v>
      </c>
    </row>
    <row r="212" spans="1:12" ht="95.25" customHeight="1">
      <c r="A212" s="116">
        <v>202</v>
      </c>
      <c r="B212" s="185">
        <v>42930</v>
      </c>
      <c r="C212" s="185" t="s">
        <v>3289</v>
      </c>
      <c r="D212" s="116" t="s">
        <v>1707</v>
      </c>
      <c r="E212" s="116" t="s">
        <v>1470</v>
      </c>
      <c r="F212" s="116" t="s">
        <v>258</v>
      </c>
      <c r="G212" s="116" t="s">
        <v>1771</v>
      </c>
      <c r="H212" s="116" t="s">
        <v>3063</v>
      </c>
      <c r="I212" s="116" t="s">
        <v>2595</v>
      </c>
      <c r="J212" s="116"/>
      <c r="K212" s="116" t="s">
        <v>3316</v>
      </c>
      <c r="L212" s="116" t="s">
        <v>3307</v>
      </c>
    </row>
    <row r="213" spans="1:12" ht="39.6">
      <c r="A213" s="116">
        <v>203</v>
      </c>
      <c r="B213" s="185">
        <v>42930</v>
      </c>
      <c r="C213" s="185" t="s">
        <v>3289</v>
      </c>
      <c r="D213" s="116" t="s">
        <v>1707</v>
      </c>
      <c r="E213" s="116" t="s">
        <v>1470</v>
      </c>
      <c r="F213" s="116" t="s">
        <v>258</v>
      </c>
      <c r="G213" s="116" t="s">
        <v>1771</v>
      </c>
      <c r="H213" s="116" t="s">
        <v>3036</v>
      </c>
      <c r="I213" s="116"/>
      <c r="J213" s="116" t="s">
        <v>3315</v>
      </c>
      <c r="K213" s="116" t="s">
        <v>3317</v>
      </c>
      <c r="L213" s="116" t="s">
        <v>3307</v>
      </c>
    </row>
    <row r="214" spans="1:12" ht="53.25" customHeight="1">
      <c r="A214" s="116">
        <v>204</v>
      </c>
      <c r="B214" s="185">
        <v>42930</v>
      </c>
      <c r="C214" s="185" t="s">
        <v>3289</v>
      </c>
      <c r="D214" s="116" t="s">
        <v>1710</v>
      </c>
      <c r="E214" s="116" t="s">
        <v>1471</v>
      </c>
      <c r="F214" s="116" t="s">
        <v>258</v>
      </c>
      <c r="G214" s="116" t="s">
        <v>1771</v>
      </c>
      <c r="H214" s="116" t="s">
        <v>3063</v>
      </c>
      <c r="I214" s="116" t="s">
        <v>2596</v>
      </c>
      <c r="J214" s="116"/>
      <c r="K214" s="116" t="s">
        <v>3319</v>
      </c>
      <c r="L214" s="116" t="s">
        <v>3307</v>
      </c>
    </row>
    <row r="215" spans="1:12" ht="57.75" customHeight="1">
      <c r="A215" s="116">
        <v>205</v>
      </c>
      <c r="B215" s="185">
        <v>42930</v>
      </c>
      <c r="C215" s="185" t="s">
        <v>3289</v>
      </c>
      <c r="D215" s="116" t="s">
        <v>1710</v>
      </c>
      <c r="E215" s="116" t="s">
        <v>1471</v>
      </c>
      <c r="F215" s="116" t="s">
        <v>258</v>
      </c>
      <c r="G215" s="116" t="s">
        <v>1771</v>
      </c>
      <c r="H215" s="116" t="s">
        <v>3036</v>
      </c>
      <c r="I215" s="116"/>
      <c r="J215" s="116" t="s">
        <v>3318</v>
      </c>
      <c r="K215" s="116" t="s">
        <v>3320</v>
      </c>
      <c r="L215" s="116" t="s">
        <v>3307</v>
      </c>
    </row>
    <row r="216" spans="1:12" ht="52.8">
      <c r="A216" s="116">
        <v>206</v>
      </c>
      <c r="B216" s="185">
        <v>42937</v>
      </c>
      <c r="C216" s="185" t="s">
        <v>3289</v>
      </c>
      <c r="D216" s="116" t="s">
        <v>1597</v>
      </c>
      <c r="E216" s="116" t="s">
        <v>1452</v>
      </c>
      <c r="F216" s="116" t="s">
        <v>1531</v>
      </c>
      <c r="G216" s="116" t="s">
        <v>1771</v>
      </c>
      <c r="H216" s="116" t="s">
        <v>1772</v>
      </c>
      <c r="I216" s="116" t="s">
        <v>2811</v>
      </c>
      <c r="J216" s="116" t="s">
        <v>3321</v>
      </c>
      <c r="K216" s="116" t="s">
        <v>3322</v>
      </c>
      <c r="L216" s="116" t="s">
        <v>3323</v>
      </c>
    </row>
    <row r="217" spans="1:12" ht="57.75" customHeight="1">
      <c r="A217" s="116">
        <v>207</v>
      </c>
      <c r="B217" s="185">
        <v>42950</v>
      </c>
      <c r="C217" s="185" t="s">
        <v>3289</v>
      </c>
      <c r="D217" s="116" t="s">
        <v>52</v>
      </c>
      <c r="E217" s="116" t="s">
        <v>686</v>
      </c>
      <c r="F217" s="116" t="s">
        <v>52</v>
      </c>
      <c r="G217" s="116" t="s">
        <v>1771</v>
      </c>
      <c r="H217" s="116" t="s">
        <v>1772</v>
      </c>
      <c r="I217" s="116" t="s">
        <v>3325</v>
      </c>
      <c r="J217" s="116" t="s">
        <v>3324</v>
      </c>
      <c r="K217" s="116" t="s">
        <v>3326</v>
      </c>
      <c r="L217" s="116" t="s">
        <v>52</v>
      </c>
    </row>
    <row r="218" spans="1:12" ht="76.5" customHeight="1">
      <c r="A218" s="116">
        <v>208</v>
      </c>
      <c r="B218" s="185">
        <v>42950</v>
      </c>
      <c r="C218" s="185" t="s">
        <v>3289</v>
      </c>
      <c r="D218" s="116" t="s">
        <v>52</v>
      </c>
      <c r="E218" s="290" t="s">
        <v>3327</v>
      </c>
      <c r="F218" s="116" t="s">
        <v>52</v>
      </c>
      <c r="G218" s="116" t="s">
        <v>3062</v>
      </c>
      <c r="H218" s="116" t="s">
        <v>1772</v>
      </c>
      <c r="I218" s="116" t="s">
        <v>3328</v>
      </c>
      <c r="J218" s="116" t="s">
        <v>3329</v>
      </c>
      <c r="K218" s="116" t="s">
        <v>3330</v>
      </c>
      <c r="L218" s="116" t="s">
        <v>52</v>
      </c>
    </row>
    <row r="219" spans="1:12" ht="80.25" customHeight="1">
      <c r="A219" s="116">
        <v>209</v>
      </c>
      <c r="B219" s="185">
        <v>42955</v>
      </c>
      <c r="C219" s="185" t="s">
        <v>3289</v>
      </c>
      <c r="D219" s="116" t="s">
        <v>52</v>
      </c>
      <c r="E219" s="116" t="s">
        <v>1329</v>
      </c>
      <c r="F219" s="116"/>
      <c r="G219" s="116" t="s">
        <v>1771</v>
      </c>
      <c r="H219" s="116" t="s">
        <v>3036</v>
      </c>
      <c r="I219" s="116"/>
      <c r="J219" s="116" t="s">
        <v>3331</v>
      </c>
      <c r="K219" s="116" t="s">
        <v>3117</v>
      </c>
      <c r="L219" s="116" t="s">
        <v>3332</v>
      </c>
    </row>
    <row r="220" spans="1:12" ht="30.75" customHeight="1">
      <c r="A220" s="116">
        <v>210</v>
      </c>
      <c r="B220" s="185">
        <v>42957</v>
      </c>
      <c r="C220" s="185" t="s">
        <v>3289</v>
      </c>
      <c r="D220" s="292" t="s">
        <v>1757</v>
      </c>
      <c r="E220" s="291" t="s">
        <v>1185</v>
      </c>
      <c r="F220" s="116" t="s">
        <v>1204</v>
      </c>
      <c r="G220" s="116" t="s">
        <v>92</v>
      </c>
      <c r="H220" s="116" t="s">
        <v>1772</v>
      </c>
      <c r="I220" s="116" t="s">
        <v>3334</v>
      </c>
      <c r="J220" s="116" t="s">
        <v>3335</v>
      </c>
      <c r="K220" s="116" t="s">
        <v>3333</v>
      </c>
      <c r="L220" s="116" t="s">
        <v>3307</v>
      </c>
    </row>
    <row r="221" spans="1:12" ht="46.5" customHeight="1">
      <c r="A221" s="116">
        <v>211</v>
      </c>
      <c r="B221" s="185">
        <v>42957</v>
      </c>
      <c r="C221" s="185" t="s">
        <v>3289</v>
      </c>
      <c r="D221" s="116" t="s">
        <v>1675</v>
      </c>
      <c r="E221" s="116" t="s">
        <v>1242</v>
      </c>
      <c r="F221" s="116" t="s">
        <v>258</v>
      </c>
      <c r="G221" s="116" t="s">
        <v>92</v>
      </c>
      <c r="H221" s="116" t="s">
        <v>1772</v>
      </c>
      <c r="I221" s="116" t="s">
        <v>107</v>
      </c>
      <c r="J221" s="116" t="s">
        <v>2461</v>
      </c>
      <c r="K221" s="116" t="s">
        <v>3333</v>
      </c>
      <c r="L221" s="116" t="s">
        <v>3307</v>
      </c>
    </row>
    <row r="222" spans="1:12" ht="38.25" customHeight="1">
      <c r="A222" s="116">
        <v>212</v>
      </c>
      <c r="B222" s="185">
        <v>42957</v>
      </c>
      <c r="C222" s="185" t="s">
        <v>3289</v>
      </c>
      <c r="D222" s="116" t="s">
        <v>1704</v>
      </c>
      <c r="E222" s="116" t="s">
        <v>1331</v>
      </c>
      <c r="F222" s="116" t="s">
        <v>258</v>
      </c>
      <c r="G222" s="116" t="s">
        <v>92</v>
      </c>
      <c r="H222" s="116" t="s">
        <v>1772</v>
      </c>
      <c r="I222" s="116" t="s">
        <v>107</v>
      </c>
      <c r="J222" s="116" t="s">
        <v>2461</v>
      </c>
      <c r="K222" s="116" t="s">
        <v>3333</v>
      </c>
      <c r="L222" s="116" t="s">
        <v>3307</v>
      </c>
    </row>
    <row r="223" spans="1:12" ht="24.75" customHeight="1">
      <c r="A223" s="116">
        <v>213</v>
      </c>
      <c r="B223" s="185">
        <v>42957</v>
      </c>
      <c r="C223" s="185" t="s">
        <v>3289</v>
      </c>
      <c r="D223" s="116" t="s">
        <v>1707</v>
      </c>
      <c r="E223" s="116" t="s">
        <v>1335</v>
      </c>
      <c r="F223" s="116" t="s">
        <v>258</v>
      </c>
      <c r="G223" s="116" t="s">
        <v>92</v>
      </c>
      <c r="H223" s="116" t="s">
        <v>1772</v>
      </c>
      <c r="I223" s="116" t="s">
        <v>107</v>
      </c>
      <c r="J223" s="116" t="s">
        <v>2461</v>
      </c>
      <c r="K223" s="116" t="s">
        <v>3333</v>
      </c>
      <c r="L223" s="116" t="s">
        <v>3307</v>
      </c>
    </row>
    <row r="224" spans="1:12" ht="36" customHeight="1">
      <c r="A224" s="116">
        <v>214</v>
      </c>
      <c r="B224" s="185">
        <v>42957</v>
      </c>
      <c r="C224" s="185" t="s">
        <v>3289</v>
      </c>
      <c r="D224" s="116" t="s">
        <v>1710</v>
      </c>
      <c r="E224" s="116" t="s">
        <v>1338</v>
      </c>
      <c r="F224" s="116" t="s">
        <v>258</v>
      </c>
      <c r="G224" s="116" t="s">
        <v>92</v>
      </c>
      <c r="H224" s="116" t="s">
        <v>1772</v>
      </c>
      <c r="I224" s="116" t="s">
        <v>107</v>
      </c>
      <c r="J224" s="116" t="s">
        <v>2461</v>
      </c>
      <c r="K224" s="116" t="s">
        <v>3333</v>
      </c>
      <c r="L224" s="116" t="s">
        <v>3307</v>
      </c>
    </row>
    <row r="225" spans="1:12" ht="105.75" customHeight="1">
      <c r="A225" s="116">
        <v>215</v>
      </c>
      <c r="B225" s="185">
        <v>42979</v>
      </c>
      <c r="C225" s="185" t="s">
        <v>3289</v>
      </c>
      <c r="D225" s="116" t="s">
        <v>2253</v>
      </c>
      <c r="E225" s="116" t="s">
        <v>1343</v>
      </c>
      <c r="F225" s="116" t="s">
        <v>1084</v>
      </c>
      <c r="G225" s="116" t="s">
        <v>3336</v>
      </c>
      <c r="H225" s="116" t="s">
        <v>1772</v>
      </c>
      <c r="I225" s="116" t="s">
        <v>2803</v>
      </c>
      <c r="J225" s="116" t="s">
        <v>3337</v>
      </c>
      <c r="K225" s="116" t="s">
        <v>8173</v>
      </c>
      <c r="L225" s="116" t="s">
        <v>3338</v>
      </c>
    </row>
    <row r="226" spans="1:12" ht="105" customHeight="1">
      <c r="A226" s="116">
        <v>216</v>
      </c>
      <c r="B226" s="185">
        <v>42979</v>
      </c>
      <c r="C226" s="185" t="s">
        <v>3289</v>
      </c>
      <c r="D226" s="116" t="s">
        <v>2254</v>
      </c>
      <c r="E226" s="116" t="s">
        <v>1343</v>
      </c>
      <c r="F226" s="116" t="s">
        <v>2034</v>
      </c>
      <c r="G226" s="116" t="s">
        <v>3336</v>
      </c>
      <c r="H226" s="116" t="s">
        <v>1772</v>
      </c>
      <c r="I226" s="116" t="s">
        <v>2805</v>
      </c>
      <c r="J226" s="116" t="s">
        <v>3337</v>
      </c>
      <c r="K226" s="116" t="s">
        <v>8174</v>
      </c>
      <c r="L226" s="116" t="s">
        <v>3338</v>
      </c>
    </row>
    <row r="227" spans="1:12" ht="73.5" customHeight="1">
      <c r="A227" s="116">
        <v>217</v>
      </c>
      <c r="B227" s="185">
        <v>42979</v>
      </c>
      <c r="C227" s="185" t="s">
        <v>3289</v>
      </c>
      <c r="D227" s="25" t="s">
        <v>2045</v>
      </c>
      <c r="E227" s="25" t="s">
        <v>1450</v>
      </c>
      <c r="F227" s="25" t="s">
        <v>1895</v>
      </c>
      <c r="G227" s="116" t="s">
        <v>3124</v>
      </c>
      <c r="H227" s="116" t="s">
        <v>1772</v>
      </c>
      <c r="I227" s="66" t="s">
        <v>1954</v>
      </c>
      <c r="J227" s="116" t="s">
        <v>3340</v>
      </c>
      <c r="K227" s="116" t="s">
        <v>8175</v>
      </c>
      <c r="L227" s="116" t="s">
        <v>3339</v>
      </c>
    </row>
    <row r="228" spans="1:12">
      <c r="A228" s="116">
        <v>218</v>
      </c>
      <c r="B228" s="185">
        <v>42989</v>
      </c>
      <c r="C228" s="185" t="s">
        <v>3289</v>
      </c>
      <c r="D228" s="116" t="s">
        <v>2802</v>
      </c>
      <c r="E228" s="116" t="s">
        <v>1263</v>
      </c>
      <c r="F228" s="116" t="s">
        <v>2030</v>
      </c>
      <c r="G228" s="116" t="s">
        <v>3124</v>
      </c>
      <c r="H228" s="116" t="s">
        <v>3341</v>
      </c>
      <c r="I228" s="116" t="s">
        <v>2030</v>
      </c>
      <c r="J228" s="116" t="s">
        <v>3203</v>
      </c>
      <c r="K228" s="116" t="s">
        <v>3343</v>
      </c>
      <c r="L228" s="116" t="s">
        <v>3342</v>
      </c>
    </row>
    <row r="229" spans="1:12">
      <c r="A229" s="116">
        <v>219</v>
      </c>
      <c r="B229" s="185">
        <v>42999</v>
      </c>
      <c r="C229" s="185" t="s">
        <v>3289</v>
      </c>
      <c r="D229" s="116" t="s">
        <v>52</v>
      </c>
      <c r="E229" s="116" t="s">
        <v>3175</v>
      </c>
      <c r="F229" s="116" t="s">
        <v>2629</v>
      </c>
      <c r="G229" s="116" t="s">
        <v>60</v>
      </c>
      <c r="H229" s="116" t="s">
        <v>1772</v>
      </c>
      <c r="I229" s="116" t="s">
        <v>2630</v>
      </c>
      <c r="J229" s="116" t="s">
        <v>2994</v>
      </c>
      <c r="K229" s="116" t="s">
        <v>3344</v>
      </c>
      <c r="L229" s="116" t="s">
        <v>3345</v>
      </c>
    </row>
    <row r="230" spans="1:12" ht="79.2">
      <c r="A230" s="116">
        <v>220</v>
      </c>
      <c r="B230" s="185">
        <v>43010</v>
      </c>
      <c r="C230" s="185" t="s">
        <v>3289</v>
      </c>
      <c r="D230" s="116" t="s">
        <v>2253</v>
      </c>
      <c r="E230" s="116" t="s">
        <v>1343</v>
      </c>
      <c r="F230" s="116" t="s">
        <v>1084</v>
      </c>
      <c r="G230" s="116" t="s">
        <v>3336</v>
      </c>
      <c r="H230" s="116" t="s">
        <v>1772</v>
      </c>
      <c r="I230" s="116" t="s">
        <v>3337</v>
      </c>
      <c r="J230" s="116" t="s">
        <v>3347</v>
      </c>
      <c r="K230" s="116" t="s">
        <v>3349</v>
      </c>
      <c r="L230" s="116" t="s">
        <v>3346</v>
      </c>
    </row>
    <row r="231" spans="1:12" ht="79.2">
      <c r="A231" s="116">
        <v>221</v>
      </c>
      <c r="B231" s="185">
        <v>43010</v>
      </c>
      <c r="C231" s="185" t="s">
        <v>3289</v>
      </c>
      <c r="D231" s="116" t="s">
        <v>2254</v>
      </c>
      <c r="E231" s="116" t="s">
        <v>1343</v>
      </c>
      <c r="F231" s="116" t="s">
        <v>2034</v>
      </c>
      <c r="G231" s="116" t="s">
        <v>3336</v>
      </c>
      <c r="H231" s="116" t="s">
        <v>1772</v>
      </c>
      <c r="I231" s="116" t="s">
        <v>3337</v>
      </c>
      <c r="J231" s="116" t="s">
        <v>3348</v>
      </c>
      <c r="K231" s="116" t="s">
        <v>3350</v>
      </c>
      <c r="L231" s="116" t="s">
        <v>3346</v>
      </c>
    </row>
    <row r="232" spans="1:12">
      <c r="A232" s="116">
        <v>222</v>
      </c>
      <c r="B232" s="185">
        <v>43304</v>
      </c>
      <c r="C232" s="185" t="s">
        <v>3289</v>
      </c>
      <c r="D232" s="116" t="s">
        <v>1585</v>
      </c>
      <c r="E232" s="116" t="s">
        <v>1361</v>
      </c>
      <c r="F232" s="116" t="s">
        <v>3352</v>
      </c>
      <c r="G232" s="116" t="s">
        <v>3035</v>
      </c>
      <c r="H232" s="116" t="s">
        <v>1772</v>
      </c>
      <c r="I232" s="60" t="s">
        <v>2290</v>
      </c>
      <c r="J232" s="60" t="s">
        <v>3353</v>
      </c>
      <c r="K232" s="116" t="s">
        <v>3043</v>
      </c>
      <c r="L232" s="116"/>
    </row>
    <row r="233" spans="1:12">
      <c r="A233" s="116">
        <v>223</v>
      </c>
      <c r="B233" s="185">
        <v>43304</v>
      </c>
      <c r="C233" s="185" t="s">
        <v>3289</v>
      </c>
      <c r="D233" s="116" t="s">
        <v>1630</v>
      </c>
      <c r="E233" s="112" t="s">
        <v>686</v>
      </c>
      <c r="F233" s="116" t="s">
        <v>3354</v>
      </c>
      <c r="G233" s="116" t="s">
        <v>3035</v>
      </c>
      <c r="H233" s="116" t="s">
        <v>1772</v>
      </c>
      <c r="I233" s="60" t="s">
        <v>2290</v>
      </c>
      <c r="J233" s="60" t="s">
        <v>3353</v>
      </c>
      <c r="K233" s="116" t="s">
        <v>3043</v>
      </c>
      <c r="L233" s="116"/>
    </row>
    <row r="234" spans="1:12" ht="26.4">
      <c r="A234" s="116">
        <v>224</v>
      </c>
      <c r="B234" s="185">
        <v>43486</v>
      </c>
      <c r="C234" s="185" t="s">
        <v>3358</v>
      </c>
      <c r="D234" s="116" t="s">
        <v>1758</v>
      </c>
      <c r="E234" s="116" t="s">
        <v>1186</v>
      </c>
      <c r="F234" s="116" t="s">
        <v>1441</v>
      </c>
      <c r="G234" s="116" t="s">
        <v>3356</v>
      </c>
      <c r="H234" s="116" t="s">
        <v>3036</v>
      </c>
      <c r="I234" s="116"/>
      <c r="J234" s="116" t="s">
        <v>3355</v>
      </c>
      <c r="K234" s="116" t="s">
        <v>3422</v>
      </c>
      <c r="L234" s="116"/>
    </row>
    <row r="235" spans="1:12" ht="26.4">
      <c r="A235" s="116">
        <v>225</v>
      </c>
      <c r="B235" s="185">
        <v>43545</v>
      </c>
      <c r="C235" s="185" t="s">
        <v>3358</v>
      </c>
      <c r="D235" s="116" t="s">
        <v>1758</v>
      </c>
      <c r="E235" s="116" t="s">
        <v>1186</v>
      </c>
      <c r="F235" s="116" t="s">
        <v>1441</v>
      </c>
      <c r="G235" s="116" t="s">
        <v>3356</v>
      </c>
      <c r="H235" s="116" t="s">
        <v>3036</v>
      </c>
      <c r="I235" s="116"/>
      <c r="J235" s="116" t="s">
        <v>3501</v>
      </c>
      <c r="K235" s="116" t="s">
        <v>3422</v>
      </c>
      <c r="L235" s="116"/>
    </row>
    <row r="236" spans="1:12" ht="26.4">
      <c r="A236" s="116">
        <v>226</v>
      </c>
      <c r="B236" s="185">
        <v>43486</v>
      </c>
      <c r="C236" s="185" t="s">
        <v>3358</v>
      </c>
      <c r="D236" s="116" t="s">
        <v>1553</v>
      </c>
      <c r="E236" s="116" t="s">
        <v>1449</v>
      </c>
      <c r="F236" s="116" t="s">
        <v>3357</v>
      </c>
      <c r="G236" s="116" t="s">
        <v>3423</v>
      </c>
      <c r="H236" s="116" t="s">
        <v>3036</v>
      </c>
      <c r="I236" s="116"/>
      <c r="J236" s="116" t="s">
        <v>3357</v>
      </c>
      <c r="K236" s="116" t="s">
        <v>3424</v>
      </c>
      <c r="L236" s="116"/>
    </row>
    <row r="237" spans="1:12">
      <c r="A237" s="686">
        <v>227</v>
      </c>
      <c r="B237" s="689">
        <v>43486</v>
      </c>
      <c r="C237" s="675" t="s">
        <v>3358</v>
      </c>
      <c r="D237" s="675" t="s">
        <v>1565</v>
      </c>
      <c r="E237" s="675" t="s">
        <v>1450</v>
      </c>
      <c r="F237" s="675" t="s">
        <v>898</v>
      </c>
      <c r="G237" s="675" t="s">
        <v>3444</v>
      </c>
      <c r="H237" s="675" t="s">
        <v>1772</v>
      </c>
      <c r="I237" s="16" t="s">
        <v>900</v>
      </c>
      <c r="J237" s="16" t="s">
        <v>900</v>
      </c>
      <c r="K237" s="675" t="s">
        <v>3425</v>
      </c>
      <c r="L237" s="675"/>
    </row>
    <row r="238" spans="1:12">
      <c r="A238" s="687"/>
      <c r="B238" s="690"/>
      <c r="C238" s="676"/>
      <c r="D238" s="676"/>
      <c r="E238" s="676"/>
      <c r="F238" s="676"/>
      <c r="G238" s="676"/>
      <c r="H238" s="676"/>
      <c r="I238" s="60" t="s">
        <v>1493</v>
      </c>
      <c r="J238" s="60" t="s">
        <v>1493</v>
      </c>
      <c r="K238" s="676"/>
      <c r="L238" s="676"/>
    </row>
    <row r="239" spans="1:12">
      <c r="A239" s="687"/>
      <c r="B239" s="690"/>
      <c r="C239" s="676"/>
      <c r="D239" s="676"/>
      <c r="E239" s="676"/>
      <c r="F239" s="676"/>
      <c r="G239" s="676"/>
      <c r="H239" s="676"/>
      <c r="I239" s="60" t="s">
        <v>1494</v>
      </c>
      <c r="J239" s="60" t="s">
        <v>1494</v>
      </c>
      <c r="K239" s="676"/>
      <c r="L239" s="676"/>
    </row>
    <row r="240" spans="1:12">
      <c r="A240" s="687"/>
      <c r="B240" s="690"/>
      <c r="C240" s="676"/>
      <c r="D240" s="676"/>
      <c r="E240" s="676"/>
      <c r="F240" s="676"/>
      <c r="G240" s="676"/>
      <c r="H240" s="676"/>
      <c r="I240" s="16" t="s">
        <v>905</v>
      </c>
      <c r="J240" s="16" t="s">
        <v>905</v>
      </c>
      <c r="K240" s="676"/>
      <c r="L240" s="676"/>
    </row>
    <row r="241" spans="1:12">
      <c r="A241" s="687"/>
      <c r="B241" s="690"/>
      <c r="C241" s="676"/>
      <c r="D241" s="676"/>
      <c r="E241" s="676"/>
      <c r="F241" s="676"/>
      <c r="G241" s="676"/>
      <c r="H241" s="676"/>
      <c r="I241" s="60" t="s">
        <v>1495</v>
      </c>
      <c r="J241" s="60" t="s">
        <v>1495</v>
      </c>
      <c r="K241" s="676"/>
      <c r="L241" s="676"/>
    </row>
    <row r="242" spans="1:12">
      <c r="A242" s="687"/>
      <c r="B242" s="690"/>
      <c r="C242" s="676"/>
      <c r="D242" s="676"/>
      <c r="E242" s="676"/>
      <c r="F242" s="676"/>
      <c r="G242" s="676"/>
      <c r="H242" s="676"/>
      <c r="I242" s="60" t="s">
        <v>1496</v>
      </c>
      <c r="J242" s="60" t="s">
        <v>1496</v>
      </c>
      <c r="K242" s="676"/>
      <c r="L242" s="676"/>
    </row>
    <row r="243" spans="1:12">
      <c r="A243" s="687"/>
      <c r="B243" s="690"/>
      <c r="C243" s="676"/>
      <c r="D243" s="676"/>
      <c r="E243" s="676"/>
      <c r="F243" s="676"/>
      <c r="G243" s="676"/>
      <c r="H243" s="676"/>
      <c r="I243" s="16" t="s">
        <v>909</v>
      </c>
      <c r="J243" s="295" t="s">
        <v>3510</v>
      </c>
      <c r="K243" s="676"/>
      <c r="L243" s="676"/>
    </row>
    <row r="244" spans="1:12">
      <c r="A244" s="687"/>
      <c r="B244" s="690"/>
      <c r="C244" s="676"/>
      <c r="D244" s="676"/>
      <c r="E244" s="676"/>
      <c r="F244" s="676"/>
      <c r="G244" s="676"/>
      <c r="H244" s="676"/>
      <c r="I244" s="60" t="s">
        <v>911</v>
      </c>
      <c r="J244" s="318" t="s">
        <v>3502</v>
      </c>
      <c r="K244" s="676"/>
      <c r="L244" s="676"/>
    </row>
    <row r="245" spans="1:12">
      <c r="A245" s="687"/>
      <c r="B245" s="690"/>
      <c r="C245" s="676"/>
      <c r="D245" s="676"/>
      <c r="E245" s="676"/>
      <c r="F245" s="676"/>
      <c r="G245" s="676"/>
      <c r="H245" s="676"/>
      <c r="I245" s="60" t="s">
        <v>913</v>
      </c>
      <c r="J245" s="318" t="s">
        <v>3503</v>
      </c>
      <c r="K245" s="676"/>
      <c r="L245" s="676"/>
    </row>
    <row r="246" spans="1:12">
      <c r="A246" s="687"/>
      <c r="B246" s="690"/>
      <c r="C246" s="676"/>
      <c r="D246" s="676"/>
      <c r="E246" s="676"/>
      <c r="F246" s="676"/>
      <c r="G246" s="676"/>
      <c r="H246" s="676"/>
      <c r="I246" s="16" t="s">
        <v>915</v>
      </c>
      <c r="J246" s="295" t="s">
        <v>3512</v>
      </c>
      <c r="K246" s="676"/>
      <c r="L246" s="676"/>
    </row>
    <row r="247" spans="1:12">
      <c r="A247" s="687"/>
      <c r="B247" s="690"/>
      <c r="C247" s="676"/>
      <c r="D247" s="676"/>
      <c r="E247" s="676"/>
      <c r="F247" s="676"/>
      <c r="G247" s="676"/>
      <c r="H247" s="676"/>
      <c r="I247" s="60" t="s">
        <v>917</v>
      </c>
      <c r="J247" s="318" t="s">
        <v>3359</v>
      </c>
      <c r="K247" s="676"/>
      <c r="L247" s="676"/>
    </row>
    <row r="248" spans="1:12">
      <c r="A248" s="687"/>
      <c r="B248" s="690"/>
      <c r="C248" s="676"/>
      <c r="D248" s="676"/>
      <c r="E248" s="676"/>
      <c r="F248" s="676"/>
      <c r="G248" s="676"/>
      <c r="H248" s="676"/>
      <c r="I248" s="60" t="s">
        <v>919</v>
      </c>
      <c r="J248" s="318" t="s">
        <v>3360</v>
      </c>
      <c r="K248" s="676"/>
      <c r="L248" s="676"/>
    </row>
    <row r="249" spans="1:12">
      <c r="A249" s="687"/>
      <c r="B249" s="690"/>
      <c r="C249" s="676"/>
      <c r="D249" s="676"/>
      <c r="E249" s="676"/>
      <c r="F249" s="676"/>
      <c r="G249" s="676"/>
      <c r="H249" s="676"/>
      <c r="I249" s="60" t="s">
        <v>921</v>
      </c>
      <c r="J249" s="295" t="s">
        <v>3514</v>
      </c>
      <c r="K249" s="676"/>
      <c r="L249" s="676"/>
    </row>
    <row r="250" spans="1:12">
      <c r="A250" s="687"/>
      <c r="B250" s="690"/>
      <c r="C250" s="676"/>
      <c r="D250" s="676"/>
      <c r="E250" s="676"/>
      <c r="F250" s="676"/>
      <c r="G250" s="676"/>
      <c r="H250" s="676"/>
      <c r="I250" s="60" t="s">
        <v>923</v>
      </c>
      <c r="J250" s="318" t="s">
        <v>3504</v>
      </c>
      <c r="K250" s="676"/>
      <c r="L250" s="676"/>
    </row>
    <row r="251" spans="1:12">
      <c r="A251" s="687"/>
      <c r="B251" s="690"/>
      <c r="C251" s="676"/>
      <c r="D251" s="676"/>
      <c r="E251" s="676"/>
      <c r="F251" s="676"/>
      <c r="G251" s="676"/>
      <c r="H251" s="676"/>
      <c r="I251" s="60" t="s">
        <v>208</v>
      </c>
      <c r="J251" s="318" t="s">
        <v>3505</v>
      </c>
      <c r="K251" s="676"/>
      <c r="L251" s="676"/>
    </row>
    <row r="252" spans="1:12">
      <c r="A252" s="687"/>
      <c r="B252" s="690"/>
      <c r="C252" s="676"/>
      <c r="D252" s="676"/>
      <c r="E252" s="676"/>
      <c r="F252" s="676"/>
      <c r="G252" s="676"/>
      <c r="H252" s="676"/>
      <c r="I252" s="16" t="s">
        <v>926</v>
      </c>
      <c r="J252" s="331" t="s">
        <v>909</v>
      </c>
      <c r="K252" s="676"/>
      <c r="L252" s="676"/>
    </row>
    <row r="253" spans="1:12">
      <c r="A253" s="687"/>
      <c r="B253" s="690"/>
      <c r="C253" s="676"/>
      <c r="D253" s="676"/>
      <c r="E253" s="676"/>
      <c r="F253" s="676"/>
      <c r="G253" s="676"/>
      <c r="H253" s="676"/>
      <c r="I253" s="60" t="s">
        <v>928</v>
      </c>
      <c r="J253" s="60" t="s">
        <v>911</v>
      </c>
      <c r="K253" s="676"/>
      <c r="L253" s="676"/>
    </row>
    <row r="254" spans="1:12">
      <c r="A254" s="687"/>
      <c r="B254" s="690"/>
      <c r="C254" s="676"/>
      <c r="D254" s="676"/>
      <c r="E254" s="676"/>
      <c r="F254" s="676"/>
      <c r="G254" s="676"/>
      <c r="H254" s="676"/>
      <c r="I254" s="60" t="s">
        <v>930</v>
      </c>
      <c r="J254" s="60" t="s">
        <v>913</v>
      </c>
      <c r="K254" s="676"/>
      <c r="L254" s="676"/>
    </row>
    <row r="255" spans="1:12">
      <c r="A255" s="687"/>
      <c r="B255" s="690"/>
      <c r="C255" s="676"/>
      <c r="D255" s="676"/>
      <c r="E255" s="676"/>
      <c r="F255" s="676"/>
      <c r="G255" s="676"/>
      <c r="H255" s="676"/>
      <c r="I255" s="16" t="s">
        <v>932</v>
      </c>
      <c r="J255" s="295" t="s">
        <v>3515</v>
      </c>
      <c r="K255" s="676"/>
      <c r="L255" s="676"/>
    </row>
    <row r="256" spans="1:12">
      <c r="A256" s="687"/>
      <c r="B256" s="690"/>
      <c r="C256" s="676"/>
      <c r="D256" s="676"/>
      <c r="E256" s="676"/>
      <c r="F256" s="676"/>
      <c r="G256" s="676"/>
      <c r="H256" s="676"/>
      <c r="I256" s="60" t="s">
        <v>934</v>
      </c>
      <c r="J256" s="318" t="s">
        <v>3361</v>
      </c>
      <c r="K256" s="676"/>
      <c r="L256" s="676"/>
    </row>
    <row r="257" spans="1:12">
      <c r="A257" s="687"/>
      <c r="B257" s="690"/>
      <c r="C257" s="676"/>
      <c r="D257" s="676"/>
      <c r="E257" s="676"/>
      <c r="F257" s="676"/>
      <c r="G257" s="676"/>
      <c r="H257" s="676"/>
      <c r="I257" s="60" t="s">
        <v>936</v>
      </c>
      <c r="J257" s="318" t="s">
        <v>3362</v>
      </c>
      <c r="K257" s="676"/>
      <c r="L257" s="676"/>
    </row>
    <row r="258" spans="1:12">
      <c r="A258" s="687"/>
      <c r="B258" s="690"/>
      <c r="C258" s="676"/>
      <c r="D258" s="676"/>
      <c r="E258" s="676"/>
      <c r="F258" s="676"/>
      <c r="G258" s="676"/>
      <c r="H258" s="676"/>
      <c r="I258" s="16" t="s">
        <v>938</v>
      </c>
      <c r="J258" s="16" t="s">
        <v>915</v>
      </c>
      <c r="K258" s="676"/>
      <c r="L258" s="676"/>
    </row>
    <row r="259" spans="1:12" ht="15.75" customHeight="1">
      <c r="A259" s="687"/>
      <c r="B259" s="690"/>
      <c r="C259" s="676"/>
      <c r="D259" s="676"/>
      <c r="E259" s="676"/>
      <c r="F259" s="676"/>
      <c r="G259" s="676"/>
      <c r="H259" s="676"/>
      <c r="I259" s="16" t="s">
        <v>208</v>
      </c>
      <c r="J259" s="60" t="s">
        <v>917</v>
      </c>
      <c r="K259" s="676"/>
      <c r="L259" s="676"/>
    </row>
    <row r="260" spans="1:12">
      <c r="A260" s="687"/>
      <c r="B260" s="690"/>
      <c r="C260" s="676"/>
      <c r="D260" s="676"/>
      <c r="E260" s="676"/>
      <c r="F260" s="676"/>
      <c r="G260" s="676"/>
      <c r="H260" s="676"/>
      <c r="I260" s="16" t="s">
        <v>941</v>
      </c>
      <c r="J260" s="60" t="s">
        <v>919</v>
      </c>
      <c r="K260" s="676"/>
      <c r="L260" s="676"/>
    </row>
    <row r="261" spans="1:12">
      <c r="A261" s="687"/>
      <c r="B261" s="690"/>
      <c r="C261" s="676"/>
      <c r="D261" s="676"/>
      <c r="E261" s="676"/>
      <c r="F261" s="676"/>
      <c r="G261" s="676"/>
      <c r="H261" s="676"/>
      <c r="I261" s="16"/>
      <c r="J261" s="60" t="s">
        <v>921</v>
      </c>
      <c r="K261" s="676"/>
      <c r="L261" s="676"/>
    </row>
    <row r="262" spans="1:12">
      <c r="A262" s="687"/>
      <c r="B262" s="690"/>
      <c r="C262" s="676"/>
      <c r="D262" s="676"/>
      <c r="E262" s="676"/>
      <c r="F262" s="676"/>
      <c r="G262" s="676"/>
      <c r="H262" s="676"/>
      <c r="I262" s="16"/>
      <c r="J262" s="60" t="s">
        <v>923</v>
      </c>
      <c r="K262" s="676"/>
      <c r="L262" s="676"/>
    </row>
    <row r="263" spans="1:12">
      <c r="A263" s="687"/>
      <c r="B263" s="690"/>
      <c r="C263" s="676"/>
      <c r="D263" s="676"/>
      <c r="E263" s="676"/>
      <c r="F263" s="676"/>
      <c r="G263" s="676"/>
      <c r="H263" s="676"/>
      <c r="I263" s="16"/>
      <c r="J263" s="60" t="s">
        <v>208</v>
      </c>
      <c r="K263" s="676"/>
      <c r="L263" s="676"/>
    </row>
    <row r="264" spans="1:12">
      <c r="A264" s="687"/>
      <c r="B264" s="690"/>
      <c r="C264" s="676"/>
      <c r="D264" s="676"/>
      <c r="E264" s="676"/>
      <c r="F264" s="676"/>
      <c r="G264" s="676"/>
      <c r="H264" s="676"/>
      <c r="I264" s="16"/>
      <c r="J264" s="16" t="s">
        <v>926</v>
      </c>
      <c r="K264" s="676"/>
      <c r="L264" s="676"/>
    </row>
    <row r="265" spans="1:12" ht="16.5" customHeight="1">
      <c r="A265" s="687"/>
      <c r="B265" s="690"/>
      <c r="C265" s="676"/>
      <c r="D265" s="676"/>
      <c r="E265" s="676"/>
      <c r="F265" s="676"/>
      <c r="G265" s="676"/>
      <c r="H265" s="676"/>
      <c r="I265" s="67"/>
      <c r="J265" s="60" t="s">
        <v>928</v>
      </c>
      <c r="K265" s="676"/>
      <c r="L265" s="676"/>
    </row>
    <row r="266" spans="1:12" ht="16.5" customHeight="1">
      <c r="A266" s="687"/>
      <c r="B266" s="690"/>
      <c r="C266" s="676"/>
      <c r="D266" s="676"/>
      <c r="E266" s="676"/>
      <c r="F266" s="676"/>
      <c r="G266" s="676"/>
      <c r="H266" s="676"/>
      <c r="I266" s="16"/>
      <c r="J266" s="60" t="s">
        <v>930</v>
      </c>
      <c r="K266" s="676"/>
      <c r="L266" s="676"/>
    </row>
    <row r="267" spans="1:12" ht="16.5" customHeight="1">
      <c r="A267" s="687"/>
      <c r="B267" s="690"/>
      <c r="C267" s="676"/>
      <c r="D267" s="676"/>
      <c r="E267" s="676"/>
      <c r="F267" s="676"/>
      <c r="G267" s="676"/>
      <c r="H267" s="676"/>
      <c r="I267" s="16"/>
      <c r="J267" s="16" t="s">
        <v>932</v>
      </c>
      <c r="K267" s="676"/>
      <c r="L267" s="676"/>
    </row>
    <row r="268" spans="1:12" ht="16.5" customHeight="1">
      <c r="A268" s="687"/>
      <c r="B268" s="690"/>
      <c r="C268" s="676"/>
      <c r="D268" s="676"/>
      <c r="E268" s="676"/>
      <c r="F268" s="676"/>
      <c r="G268" s="676"/>
      <c r="H268" s="676"/>
      <c r="I268" s="16"/>
      <c r="J268" s="60" t="s">
        <v>934</v>
      </c>
      <c r="K268" s="676"/>
      <c r="L268" s="676"/>
    </row>
    <row r="269" spans="1:12" ht="16.5" customHeight="1">
      <c r="A269" s="687"/>
      <c r="B269" s="690"/>
      <c r="C269" s="676"/>
      <c r="D269" s="676"/>
      <c r="E269" s="676"/>
      <c r="F269" s="676"/>
      <c r="G269" s="676"/>
      <c r="H269" s="676"/>
      <c r="I269" s="16"/>
      <c r="J269" s="60" t="s">
        <v>936</v>
      </c>
      <c r="K269" s="676"/>
      <c r="L269" s="676"/>
    </row>
    <row r="270" spans="1:12" ht="16.5" customHeight="1">
      <c r="A270" s="687"/>
      <c r="B270" s="690"/>
      <c r="C270" s="676"/>
      <c r="D270" s="676"/>
      <c r="E270" s="676"/>
      <c r="F270" s="676"/>
      <c r="G270" s="676"/>
      <c r="H270" s="676"/>
      <c r="I270" s="16"/>
      <c r="J270" s="16" t="s">
        <v>938</v>
      </c>
      <c r="K270" s="676"/>
      <c r="L270" s="676"/>
    </row>
    <row r="271" spans="1:12" ht="16.5" customHeight="1">
      <c r="A271" s="687"/>
      <c r="B271" s="690"/>
      <c r="C271" s="676"/>
      <c r="D271" s="676"/>
      <c r="E271" s="676"/>
      <c r="F271" s="676"/>
      <c r="G271" s="676"/>
      <c r="H271" s="676"/>
      <c r="I271" s="16"/>
      <c r="J271" s="16" t="s">
        <v>208</v>
      </c>
      <c r="K271" s="676"/>
      <c r="L271" s="676"/>
    </row>
    <row r="272" spans="1:12" ht="16.5" customHeight="1">
      <c r="A272" s="688"/>
      <c r="B272" s="691"/>
      <c r="C272" s="677"/>
      <c r="D272" s="677"/>
      <c r="E272" s="677"/>
      <c r="F272" s="677"/>
      <c r="G272" s="677"/>
      <c r="H272" s="677"/>
      <c r="I272" s="16"/>
      <c r="J272" s="16" t="s">
        <v>941</v>
      </c>
      <c r="K272" s="677"/>
      <c r="L272" s="677"/>
    </row>
    <row r="273" spans="1:12" ht="58.5" customHeight="1">
      <c r="A273" s="296">
        <v>228</v>
      </c>
      <c r="B273" s="185">
        <v>43487</v>
      </c>
      <c r="C273" s="185" t="s">
        <v>3358</v>
      </c>
      <c r="D273" s="296" t="s">
        <v>52</v>
      </c>
      <c r="E273" s="296" t="s">
        <v>3479</v>
      </c>
      <c r="F273" s="296" t="s">
        <v>52</v>
      </c>
      <c r="G273" s="296" t="s">
        <v>3418</v>
      </c>
      <c r="H273" s="296" t="s">
        <v>3036</v>
      </c>
      <c r="I273" s="296"/>
      <c r="J273" s="296" t="s">
        <v>3411</v>
      </c>
      <c r="K273" s="116" t="s">
        <v>3426</v>
      </c>
      <c r="L273" s="296"/>
    </row>
    <row r="274" spans="1:12" ht="60" customHeight="1">
      <c r="A274" s="296">
        <v>229</v>
      </c>
      <c r="B274" s="185">
        <v>43487</v>
      </c>
      <c r="C274" s="185" t="s">
        <v>3358</v>
      </c>
      <c r="D274" s="296" t="s">
        <v>52</v>
      </c>
      <c r="E274" s="296" t="s">
        <v>3420</v>
      </c>
      <c r="F274" s="296" t="s">
        <v>52</v>
      </c>
      <c r="G274" s="296" t="s">
        <v>3418</v>
      </c>
      <c r="H274" s="296" t="s">
        <v>3036</v>
      </c>
      <c r="I274" s="319"/>
      <c r="J274" s="319" t="s">
        <v>3412</v>
      </c>
      <c r="K274" s="116" t="s">
        <v>3426</v>
      </c>
      <c r="L274" s="296"/>
    </row>
    <row r="275" spans="1:12" ht="26.4">
      <c r="A275" s="296">
        <v>230</v>
      </c>
      <c r="B275" s="185">
        <v>43487</v>
      </c>
      <c r="C275" s="185" t="s">
        <v>3358</v>
      </c>
      <c r="D275" s="296" t="s">
        <v>52</v>
      </c>
      <c r="E275" s="296" t="s">
        <v>3421</v>
      </c>
      <c r="F275" s="296" t="s">
        <v>52</v>
      </c>
      <c r="G275" s="296" t="s">
        <v>3418</v>
      </c>
      <c r="H275" s="296" t="s">
        <v>3036</v>
      </c>
      <c r="I275" s="296"/>
      <c r="J275" s="296" t="s">
        <v>3413</v>
      </c>
      <c r="K275" s="116" t="s">
        <v>3427</v>
      </c>
      <c r="L275" s="296"/>
    </row>
    <row r="276" spans="1:12">
      <c r="A276" s="296">
        <v>231</v>
      </c>
      <c r="B276" s="185">
        <v>43487</v>
      </c>
      <c r="C276" s="185" t="s">
        <v>3358</v>
      </c>
      <c r="D276" s="296" t="s">
        <v>52</v>
      </c>
      <c r="E276" s="296" t="s">
        <v>3419</v>
      </c>
      <c r="F276" s="296" t="s">
        <v>52</v>
      </c>
      <c r="G276" s="296" t="s">
        <v>3418</v>
      </c>
      <c r="H276" s="296" t="s">
        <v>3036</v>
      </c>
      <c r="I276" s="296"/>
      <c r="J276" s="296" t="s">
        <v>3414</v>
      </c>
      <c r="K276" s="296" t="s">
        <v>3430</v>
      </c>
      <c r="L276" s="296"/>
    </row>
    <row r="277" spans="1:12">
      <c r="A277" s="296">
        <v>232</v>
      </c>
      <c r="B277" s="185">
        <v>43487</v>
      </c>
      <c r="C277" s="185" t="s">
        <v>3358</v>
      </c>
      <c r="D277" s="296" t="s">
        <v>1548</v>
      </c>
      <c r="E277" s="296" t="s">
        <v>1449</v>
      </c>
      <c r="F277" s="296" t="s">
        <v>3380</v>
      </c>
      <c r="G277" s="296" t="s">
        <v>3423</v>
      </c>
      <c r="H277" s="296" t="s">
        <v>1772</v>
      </c>
      <c r="I277" s="116" t="s">
        <v>104</v>
      </c>
      <c r="J277" s="296" t="s">
        <v>3380</v>
      </c>
      <c r="K277" s="296" t="s">
        <v>3429</v>
      </c>
      <c r="L277" s="296"/>
    </row>
    <row r="278" spans="1:12">
      <c r="A278" s="296">
        <v>233</v>
      </c>
      <c r="B278" s="185">
        <v>43487</v>
      </c>
      <c r="C278" s="185" t="s">
        <v>3358</v>
      </c>
      <c r="D278" s="296" t="s">
        <v>1549</v>
      </c>
      <c r="E278" s="296" t="s">
        <v>1449</v>
      </c>
      <c r="F278" s="116" t="s">
        <v>3428</v>
      </c>
      <c r="G278" s="296" t="s">
        <v>3423</v>
      </c>
      <c r="H278" s="296" t="s">
        <v>1772</v>
      </c>
      <c r="I278" s="116" t="s">
        <v>108</v>
      </c>
      <c r="J278" s="116" t="s">
        <v>3428</v>
      </c>
      <c r="K278" s="296" t="s">
        <v>3429</v>
      </c>
      <c r="L278" s="296"/>
    </row>
    <row r="279" spans="1:12">
      <c r="A279" s="296">
        <v>234</v>
      </c>
      <c r="B279" s="185">
        <v>43487</v>
      </c>
      <c r="C279" s="185" t="s">
        <v>3358</v>
      </c>
      <c r="D279" s="296" t="s">
        <v>1548</v>
      </c>
      <c r="E279" s="296" t="s">
        <v>1449</v>
      </c>
      <c r="F279" s="296" t="s">
        <v>3380</v>
      </c>
      <c r="G279" s="296" t="s">
        <v>3423</v>
      </c>
      <c r="H279" s="296" t="s">
        <v>1772</v>
      </c>
      <c r="I279" s="296" t="s">
        <v>106</v>
      </c>
      <c r="J279" s="296" t="s">
        <v>3382</v>
      </c>
      <c r="K279" s="296" t="s">
        <v>3429</v>
      </c>
      <c r="L279" s="296"/>
    </row>
    <row r="280" spans="1:12">
      <c r="A280" s="296">
        <v>235</v>
      </c>
      <c r="B280" s="185">
        <v>43487</v>
      </c>
      <c r="C280" s="185" t="s">
        <v>3358</v>
      </c>
      <c r="D280" s="296" t="s">
        <v>1549</v>
      </c>
      <c r="E280" s="296" t="s">
        <v>1449</v>
      </c>
      <c r="F280" s="116" t="s">
        <v>3428</v>
      </c>
      <c r="G280" s="296" t="s">
        <v>3423</v>
      </c>
      <c r="H280" s="296" t="s">
        <v>1772</v>
      </c>
      <c r="I280" s="296" t="s">
        <v>106</v>
      </c>
      <c r="J280" s="296" t="s">
        <v>3382</v>
      </c>
      <c r="K280" s="296" t="s">
        <v>3429</v>
      </c>
      <c r="L280" s="296"/>
    </row>
    <row r="281" spans="1:12">
      <c r="A281" s="296">
        <v>236</v>
      </c>
      <c r="B281" s="185">
        <v>43487</v>
      </c>
      <c r="C281" s="185" t="s">
        <v>3358</v>
      </c>
      <c r="D281" s="296" t="s">
        <v>1555</v>
      </c>
      <c r="E281" s="296" t="s">
        <v>3010</v>
      </c>
      <c r="F281" s="296" t="s">
        <v>3434</v>
      </c>
      <c r="G281" s="296" t="s">
        <v>3423</v>
      </c>
      <c r="H281" s="296" t="s">
        <v>1772</v>
      </c>
      <c r="I281" s="296" t="s">
        <v>1747</v>
      </c>
      <c r="J281" s="296" t="s">
        <v>3434</v>
      </c>
      <c r="K281" s="296" t="s">
        <v>3429</v>
      </c>
      <c r="L281" s="296"/>
    </row>
    <row r="282" spans="1:12">
      <c r="A282" s="296">
        <v>237</v>
      </c>
      <c r="B282" s="185">
        <v>43487</v>
      </c>
      <c r="C282" s="185" t="s">
        <v>3358</v>
      </c>
      <c r="D282" s="296" t="s">
        <v>1557</v>
      </c>
      <c r="E282" s="296" t="s">
        <v>3010</v>
      </c>
      <c r="F282" s="296" t="s">
        <v>3434</v>
      </c>
      <c r="G282" s="296" t="s">
        <v>3423</v>
      </c>
      <c r="H282" s="296" t="s">
        <v>1772</v>
      </c>
      <c r="I282" s="296" t="s">
        <v>3431</v>
      </c>
      <c r="J282" s="296" t="s">
        <v>3446</v>
      </c>
      <c r="K282" s="296" t="s">
        <v>3447</v>
      </c>
      <c r="L282" s="296"/>
    </row>
    <row r="283" spans="1:12">
      <c r="A283" s="296">
        <v>238</v>
      </c>
      <c r="B283" s="185">
        <v>43487</v>
      </c>
      <c r="C283" s="185" t="s">
        <v>3358</v>
      </c>
      <c r="D283" s="296" t="s">
        <v>1557</v>
      </c>
      <c r="E283" s="296" t="s">
        <v>3010</v>
      </c>
      <c r="F283" s="296" t="s">
        <v>3432</v>
      </c>
      <c r="G283" s="296" t="s">
        <v>3423</v>
      </c>
      <c r="H283" s="296" t="s">
        <v>1772</v>
      </c>
      <c r="I283" s="296" t="s">
        <v>17</v>
      </c>
      <c r="J283" s="296" t="s">
        <v>3432</v>
      </c>
      <c r="K283" s="296" t="s">
        <v>3429</v>
      </c>
      <c r="L283" s="296"/>
    </row>
    <row r="284" spans="1:12">
      <c r="A284" s="296">
        <v>239</v>
      </c>
      <c r="B284" s="185">
        <v>43487</v>
      </c>
      <c r="C284" s="185" t="s">
        <v>3358</v>
      </c>
      <c r="D284" s="296" t="s">
        <v>1555</v>
      </c>
      <c r="E284" s="296" t="s">
        <v>3010</v>
      </c>
      <c r="F284" s="296" t="s">
        <v>3432</v>
      </c>
      <c r="G284" s="296" t="s">
        <v>3423</v>
      </c>
      <c r="H284" s="296" t="s">
        <v>1772</v>
      </c>
      <c r="I284" s="296" t="s">
        <v>19</v>
      </c>
      <c r="J284" s="296" t="s">
        <v>3431</v>
      </c>
      <c r="K284" s="296" t="s">
        <v>3429</v>
      </c>
      <c r="L284" s="296"/>
    </row>
    <row r="285" spans="1:12">
      <c r="A285" s="296">
        <v>240</v>
      </c>
      <c r="B285" s="185">
        <v>43487</v>
      </c>
      <c r="C285" s="185" t="s">
        <v>3358</v>
      </c>
      <c r="D285" s="296" t="s">
        <v>1556</v>
      </c>
      <c r="E285" s="296" t="s">
        <v>3010</v>
      </c>
      <c r="F285" s="296" t="s">
        <v>3433</v>
      </c>
      <c r="G285" s="296" t="s">
        <v>3423</v>
      </c>
      <c r="H285" s="296" t="s">
        <v>1772</v>
      </c>
      <c r="I285" s="296" t="s">
        <v>26</v>
      </c>
      <c r="J285" s="296" t="s">
        <v>3431</v>
      </c>
      <c r="K285" s="296" t="s">
        <v>3429</v>
      </c>
      <c r="L285" s="296"/>
    </row>
    <row r="286" spans="1:12">
      <c r="A286" s="296">
        <v>241</v>
      </c>
      <c r="B286" s="185">
        <v>43487</v>
      </c>
      <c r="C286" s="185" t="s">
        <v>3358</v>
      </c>
      <c r="D286" s="296" t="s">
        <v>1556</v>
      </c>
      <c r="E286" s="296" t="s">
        <v>3010</v>
      </c>
      <c r="F286" s="296" t="s">
        <v>3433</v>
      </c>
      <c r="G286" s="296" t="s">
        <v>3423</v>
      </c>
      <c r="H286" s="296" t="s">
        <v>1772</v>
      </c>
      <c r="I286" s="296" t="s">
        <v>3647</v>
      </c>
      <c r="J286" s="296" t="s">
        <v>3433</v>
      </c>
      <c r="K286" s="296" t="s">
        <v>3429</v>
      </c>
      <c r="L286" s="296"/>
    </row>
    <row r="287" spans="1:12">
      <c r="A287" s="296">
        <v>242</v>
      </c>
      <c r="B287" s="185">
        <v>43487</v>
      </c>
      <c r="C287" s="185" t="s">
        <v>3358</v>
      </c>
      <c r="D287" s="296" t="s">
        <v>1590</v>
      </c>
      <c r="E287" s="296" t="s">
        <v>3303</v>
      </c>
      <c r="F287" s="296" t="s">
        <v>3435</v>
      </c>
      <c r="G287" s="296" t="s">
        <v>3423</v>
      </c>
      <c r="H287" s="296" t="s">
        <v>1772</v>
      </c>
      <c r="I287" s="296" t="s">
        <v>252</v>
      </c>
      <c r="J287" s="296" t="s">
        <v>3435</v>
      </c>
      <c r="K287" s="296" t="s">
        <v>3429</v>
      </c>
      <c r="L287" s="296"/>
    </row>
    <row r="288" spans="1:12">
      <c r="A288" s="296">
        <v>243</v>
      </c>
      <c r="B288" s="185">
        <v>43487</v>
      </c>
      <c r="C288" s="185" t="s">
        <v>3358</v>
      </c>
      <c r="D288" s="296" t="s">
        <v>1592</v>
      </c>
      <c r="E288" s="296" t="s">
        <v>3303</v>
      </c>
      <c r="F288" s="296" t="s">
        <v>3581</v>
      </c>
      <c r="G288" s="296" t="s">
        <v>3423</v>
      </c>
      <c r="H288" s="296" t="s">
        <v>1772</v>
      </c>
      <c r="I288" s="296" t="s">
        <v>365</v>
      </c>
      <c r="J288" s="296" t="s">
        <v>3581</v>
      </c>
      <c r="K288" s="296" t="s">
        <v>3429</v>
      </c>
      <c r="L288" s="296"/>
    </row>
    <row r="289" spans="1:12">
      <c r="A289" s="296">
        <v>244</v>
      </c>
      <c r="B289" s="185">
        <v>43487</v>
      </c>
      <c r="C289" s="185" t="s">
        <v>3358</v>
      </c>
      <c r="D289" s="296" t="s">
        <v>1590</v>
      </c>
      <c r="E289" s="296" t="s">
        <v>3303</v>
      </c>
      <c r="F289" s="296" t="s">
        <v>3435</v>
      </c>
      <c r="G289" s="296" t="s">
        <v>3423</v>
      </c>
      <c r="H289" s="296" t="s">
        <v>1772</v>
      </c>
      <c r="I289" s="296" t="s">
        <v>19</v>
      </c>
      <c r="J289" s="296" t="s">
        <v>3431</v>
      </c>
      <c r="K289" s="296" t="s">
        <v>3429</v>
      </c>
      <c r="L289" s="296"/>
    </row>
    <row r="290" spans="1:12">
      <c r="A290" s="296">
        <v>245</v>
      </c>
      <c r="B290" s="185">
        <v>43487</v>
      </c>
      <c r="C290" s="185" t="s">
        <v>3358</v>
      </c>
      <c r="D290" s="296" t="s">
        <v>1592</v>
      </c>
      <c r="E290" s="296" t="s">
        <v>3303</v>
      </c>
      <c r="F290" s="296" t="s">
        <v>3581</v>
      </c>
      <c r="G290" s="296" t="s">
        <v>3423</v>
      </c>
      <c r="H290" s="296" t="s">
        <v>1772</v>
      </c>
      <c r="I290" s="296" t="s">
        <v>109</v>
      </c>
      <c r="J290" s="296" t="s">
        <v>3382</v>
      </c>
      <c r="K290" s="296" t="s">
        <v>3429</v>
      </c>
      <c r="L290" s="296"/>
    </row>
    <row r="291" spans="1:12">
      <c r="A291" s="296">
        <v>246</v>
      </c>
      <c r="B291" s="185">
        <v>43487</v>
      </c>
      <c r="C291" s="185" t="s">
        <v>3358</v>
      </c>
      <c r="D291" s="296" t="s">
        <v>1610</v>
      </c>
      <c r="E291" s="296" t="s">
        <v>3226</v>
      </c>
      <c r="F291" s="116" t="s">
        <v>3436</v>
      </c>
      <c r="G291" s="296" t="s">
        <v>3423</v>
      </c>
      <c r="H291" s="296" t="s">
        <v>1772</v>
      </c>
      <c r="I291" s="116" t="s">
        <v>847</v>
      </c>
      <c r="J291" s="116" t="s">
        <v>3436</v>
      </c>
      <c r="K291" s="296" t="s">
        <v>3429</v>
      </c>
      <c r="L291" s="296"/>
    </row>
    <row r="292" spans="1:12">
      <c r="A292" s="296">
        <v>247</v>
      </c>
      <c r="B292" s="185">
        <v>43487</v>
      </c>
      <c r="C292" s="185" t="s">
        <v>3358</v>
      </c>
      <c r="D292" s="296" t="s">
        <v>1610</v>
      </c>
      <c r="E292" s="296" t="s">
        <v>3226</v>
      </c>
      <c r="F292" s="116" t="s">
        <v>3436</v>
      </c>
      <c r="G292" s="296" t="s">
        <v>3423</v>
      </c>
      <c r="H292" s="296" t="s">
        <v>1772</v>
      </c>
      <c r="I292" s="116" t="s">
        <v>1245</v>
      </c>
      <c r="J292" s="296" t="s">
        <v>3431</v>
      </c>
      <c r="K292" s="296" t="s">
        <v>3429</v>
      </c>
      <c r="L292" s="296"/>
    </row>
    <row r="293" spans="1:12">
      <c r="A293" s="296">
        <v>248</v>
      </c>
      <c r="B293" s="185">
        <v>43487</v>
      </c>
      <c r="C293" s="185" t="s">
        <v>3358</v>
      </c>
      <c r="D293" s="296" t="s">
        <v>1618</v>
      </c>
      <c r="E293" s="296" t="s">
        <v>678</v>
      </c>
      <c r="F293" s="296" t="s">
        <v>3437</v>
      </c>
      <c r="G293" s="296" t="s">
        <v>3423</v>
      </c>
      <c r="H293" s="296" t="s">
        <v>1772</v>
      </c>
      <c r="I293" s="296" t="s">
        <v>683</v>
      </c>
      <c r="J293" s="296" t="s">
        <v>3437</v>
      </c>
      <c r="K293" s="296" t="s">
        <v>3429</v>
      </c>
      <c r="L293" s="296"/>
    </row>
    <row r="294" spans="1:12">
      <c r="A294" s="296">
        <v>249</v>
      </c>
      <c r="B294" s="185">
        <v>43487</v>
      </c>
      <c r="C294" s="185" t="s">
        <v>3358</v>
      </c>
      <c r="D294" s="296" t="s">
        <v>1618</v>
      </c>
      <c r="E294" s="296" t="s">
        <v>678</v>
      </c>
      <c r="F294" s="296" t="s">
        <v>3437</v>
      </c>
      <c r="G294" s="296" t="s">
        <v>3423</v>
      </c>
      <c r="H294" s="296" t="s">
        <v>1772</v>
      </c>
      <c r="I294" s="296" t="s">
        <v>19</v>
      </c>
      <c r="J294" s="296" t="s">
        <v>3431</v>
      </c>
      <c r="K294" s="296" t="s">
        <v>3429</v>
      </c>
      <c r="L294" s="296"/>
    </row>
    <row r="295" spans="1:12">
      <c r="A295" s="296">
        <v>250</v>
      </c>
      <c r="B295" s="185">
        <v>43487</v>
      </c>
      <c r="C295" s="185" t="s">
        <v>3358</v>
      </c>
      <c r="D295" s="296" t="s">
        <v>1620</v>
      </c>
      <c r="E295" s="296" t="s">
        <v>686</v>
      </c>
      <c r="F295" s="296" t="s">
        <v>3435</v>
      </c>
      <c r="G295" s="296" t="s">
        <v>3423</v>
      </c>
      <c r="H295" s="296" t="s">
        <v>1772</v>
      </c>
      <c r="I295" s="296" t="s">
        <v>252</v>
      </c>
      <c r="J295" s="296" t="s">
        <v>3435</v>
      </c>
      <c r="K295" s="296" t="s">
        <v>3429</v>
      </c>
      <c r="L295" s="296"/>
    </row>
    <row r="296" spans="1:12">
      <c r="A296" s="296">
        <v>251</v>
      </c>
      <c r="B296" s="185">
        <v>43487</v>
      </c>
      <c r="C296" s="185" t="s">
        <v>3358</v>
      </c>
      <c r="D296" s="296" t="s">
        <v>3438</v>
      </c>
      <c r="E296" s="296" t="s">
        <v>686</v>
      </c>
      <c r="F296" s="296" t="s">
        <v>3435</v>
      </c>
      <c r="G296" s="296" t="s">
        <v>3423</v>
      </c>
      <c r="H296" s="296" t="s">
        <v>1772</v>
      </c>
      <c r="I296" s="296" t="s">
        <v>19</v>
      </c>
      <c r="J296" s="296" t="s">
        <v>3431</v>
      </c>
      <c r="K296" s="296" t="s">
        <v>3429</v>
      </c>
      <c r="L296" s="296"/>
    </row>
    <row r="297" spans="1:12">
      <c r="A297" s="296">
        <v>252</v>
      </c>
      <c r="B297" s="185">
        <v>43487</v>
      </c>
      <c r="C297" s="185" t="s">
        <v>3358</v>
      </c>
      <c r="D297" s="296" t="s">
        <v>1631</v>
      </c>
      <c r="E297" s="296" t="s">
        <v>686</v>
      </c>
      <c r="F297" s="296" t="s">
        <v>3439</v>
      </c>
      <c r="G297" s="296" t="s">
        <v>3423</v>
      </c>
      <c r="H297" s="296" t="s">
        <v>1772</v>
      </c>
      <c r="I297" s="296" t="s">
        <v>790</v>
      </c>
      <c r="J297" s="296" t="s">
        <v>3439</v>
      </c>
      <c r="K297" s="296" t="s">
        <v>3429</v>
      </c>
      <c r="L297" s="296"/>
    </row>
    <row r="298" spans="1:12" ht="132">
      <c r="A298" s="296">
        <v>253</v>
      </c>
      <c r="B298" s="185">
        <v>43493</v>
      </c>
      <c r="C298" s="296" t="s">
        <v>3358</v>
      </c>
      <c r="D298" s="296" t="s">
        <v>1631</v>
      </c>
      <c r="E298" s="296" t="s">
        <v>686</v>
      </c>
      <c r="F298" s="296" t="s">
        <v>3439</v>
      </c>
      <c r="G298" s="296" t="s">
        <v>3423</v>
      </c>
      <c r="H298" s="296" t="s">
        <v>1772</v>
      </c>
      <c r="I298" s="116" t="s">
        <v>791</v>
      </c>
      <c r="J298" s="116" t="s">
        <v>3440</v>
      </c>
      <c r="K298" s="296" t="s">
        <v>3429</v>
      </c>
      <c r="L298" s="296"/>
    </row>
    <row r="299" spans="1:12">
      <c r="A299" s="296">
        <v>254</v>
      </c>
      <c r="B299" s="185">
        <v>43493</v>
      </c>
      <c r="C299" s="296" t="s">
        <v>3358</v>
      </c>
      <c r="D299" s="296" t="s">
        <v>1650</v>
      </c>
      <c r="E299" s="296" t="s">
        <v>1459</v>
      </c>
      <c r="F299" s="296" t="s">
        <v>3435</v>
      </c>
      <c r="G299" s="296" t="s">
        <v>3423</v>
      </c>
      <c r="H299" s="296" t="s">
        <v>1772</v>
      </c>
      <c r="I299" s="296" t="s">
        <v>252</v>
      </c>
      <c r="J299" s="296" t="s">
        <v>3435</v>
      </c>
      <c r="K299" s="296" t="s">
        <v>3429</v>
      </c>
      <c r="L299" s="296"/>
    </row>
    <row r="300" spans="1:12">
      <c r="A300" s="296">
        <v>255</v>
      </c>
      <c r="B300" s="185">
        <v>43493</v>
      </c>
      <c r="C300" s="296" t="s">
        <v>3358</v>
      </c>
      <c r="D300" s="296" t="s">
        <v>1650</v>
      </c>
      <c r="E300" s="296" t="s">
        <v>1459</v>
      </c>
      <c r="F300" s="296" t="s">
        <v>3435</v>
      </c>
      <c r="G300" s="296" t="s">
        <v>3423</v>
      </c>
      <c r="H300" s="296" t="s">
        <v>1772</v>
      </c>
      <c r="I300" s="296" t="s">
        <v>19</v>
      </c>
      <c r="J300" s="296" t="s">
        <v>3431</v>
      </c>
      <c r="K300" s="296" t="s">
        <v>3429</v>
      </c>
      <c r="L300" s="296"/>
    </row>
    <row r="301" spans="1:12">
      <c r="A301" s="296">
        <v>256</v>
      </c>
      <c r="B301" s="185">
        <v>43493</v>
      </c>
      <c r="C301" s="296" t="s">
        <v>3358</v>
      </c>
      <c r="D301" s="296" t="s">
        <v>1653</v>
      </c>
      <c r="E301" s="296" t="s">
        <v>1459</v>
      </c>
      <c r="F301" s="296" t="s">
        <v>3439</v>
      </c>
      <c r="G301" s="296" t="s">
        <v>3423</v>
      </c>
      <c r="H301" s="296" t="s">
        <v>1772</v>
      </c>
      <c r="I301" s="296" t="s">
        <v>790</v>
      </c>
      <c r="J301" s="296" t="s">
        <v>3439</v>
      </c>
      <c r="K301" s="296" t="s">
        <v>3429</v>
      </c>
      <c r="L301" s="296"/>
    </row>
    <row r="302" spans="1:12" ht="132">
      <c r="A302" s="296">
        <v>257</v>
      </c>
      <c r="B302" s="185">
        <v>43493</v>
      </c>
      <c r="C302" s="296" t="s">
        <v>3358</v>
      </c>
      <c r="D302" s="296" t="s">
        <v>1653</v>
      </c>
      <c r="E302" s="296" t="s">
        <v>1459</v>
      </c>
      <c r="F302" s="296" t="s">
        <v>3439</v>
      </c>
      <c r="G302" s="296" t="s">
        <v>3423</v>
      </c>
      <c r="H302" s="296" t="s">
        <v>1772</v>
      </c>
      <c r="I302" s="116" t="s">
        <v>791</v>
      </c>
      <c r="J302" s="116" t="s">
        <v>3440</v>
      </c>
      <c r="K302" s="296" t="s">
        <v>3429</v>
      </c>
      <c r="L302" s="296"/>
    </row>
    <row r="303" spans="1:12">
      <c r="A303" s="296">
        <v>258</v>
      </c>
      <c r="B303" s="185">
        <v>43493</v>
      </c>
      <c r="C303" s="296" t="s">
        <v>3358</v>
      </c>
      <c r="D303" s="296" t="s">
        <v>1724</v>
      </c>
      <c r="E303" s="296" t="s">
        <v>1474</v>
      </c>
      <c r="F303" s="296" t="s">
        <v>3435</v>
      </c>
      <c r="G303" s="296" t="s">
        <v>3423</v>
      </c>
      <c r="H303" s="296" t="s">
        <v>1772</v>
      </c>
      <c r="I303" s="296" t="s">
        <v>252</v>
      </c>
      <c r="J303" s="296" t="s">
        <v>3435</v>
      </c>
      <c r="K303" s="296" t="s">
        <v>3429</v>
      </c>
      <c r="L303" s="296"/>
    </row>
    <row r="304" spans="1:12">
      <c r="A304" s="296">
        <v>259</v>
      </c>
      <c r="B304" s="185">
        <v>43493</v>
      </c>
      <c r="C304" s="296" t="s">
        <v>3358</v>
      </c>
      <c r="D304" s="296" t="s">
        <v>1724</v>
      </c>
      <c r="E304" s="296" t="s">
        <v>1474</v>
      </c>
      <c r="F304" s="296" t="s">
        <v>3435</v>
      </c>
      <c r="G304" s="296" t="s">
        <v>3423</v>
      </c>
      <c r="H304" s="296" t="s">
        <v>1772</v>
      </c>
      <c r="I304" s="296" t="s">
        <v>19</v>
      </c>
      <c r="J304" s="296" t="s">
        <v>3431</v>
      </c>
      <c r="K304" s="296" t="s">
        <v>3429</v>
      </c>
      <c r="L304" s="296"/>
    </row>
    <row r="305" spans="1:12" ht="26.4">
      <c r="A305" s="296">
        <v>260</v>
      </c>
      <c r="B305" s="185">
        <v>43494</v>
      </c>
      <c r="C305" s="296" t="s">
        <v>3358</v>
      </c>
      <c r="D305" s="116" t="s">
        <v>1555</v>
      </c>
      <c r="E305" s="116" t="s">
        <v>1450</v>
      </c>
      <c r="F305" s="116" t="s">
        <v>3432</v>
      </c>
      <c r="G305" s="116" t="s">
        <v>3444</v>
      </c>
      <c r="H305" s="116" t="s">
        <v>1772</v>
      </c>
      <c r="I305" s="116" t="s">
        <v>71</v>
      </c>
      <c r="J305" s="116" t="s">
        <v>3449</v>
      </c>
      <c r="K305" s="116" t="s">
        <v>3464</v>
      </c>
      <c r="L305" s="116"/>
    </row>
    <row r="306" spans="1:12" ht="71.25" customHeight="1">
      <c r="A306" s="296">
        <v>261</v>
      </c>
      <c r="B306" s="185">
        <v>43494</v>
      </c>
      <c r="C306" s="296" t="s">
        <v>3358</v>
      </c>
      <c r="D306" s="116" t="s">
        <v>1556</v>
      </c>
      <c r="E306" s="116" t="s">
        <v>1450</v>
      </c>
      <c r="F306" s="116" t="s">
        <v>3433</v>
      </c>
      <c r="G306" s="116" t="s">
        <v>3444</v>
      </c>
      <c r="H306" s="116" t="s">
        <v>1772</v>
      </c>
      <c r="I306" s="116" t="s">
        <v>3452</v>
      </c>
      <c r="J306" s="116" t="s">
        <v>3450</v>
      </c>
      <c r="K306" s="116" t="s">
        <v>3465</v>
      </c>
      <c r="L306" s="116"/>
    </row>
    <row r="307" spans="1:12" ht="42.75" customHeight="1">
      <c r="A307" s="296">
        <v>262</v>
      </c>
      <c r="B307" s="185">
        <v>43494</v>
      </c>
      <c r="C307" s="296" t="s">
        <v>3358</v>
      </c>
      <c r="D307" s="116" t="s">
        <v>1557</v>
      </c>
      <c r="E307" s="116" t="s">
        <v>1450</v>
      </c>
      <c r="F307" s="116" t="s">
        <v>3434</v>
      </c>
      <c r="G307" s="116" t="s">
        <v>3444</v>
      </c>
      <c r="H307" s="116" t="s">
        <v>1772</v>
      </c>
      <c r="I307" s="116" t="s">
        <v>2468</v>
      </c>
      <c r="J307" s="116" t="s">
        <v>3451</v>
      </c>
      <c r="K307" s="116" t="s">
        <v>3466</v>
      </c>
      <c r="L307" s="116"/>
    </row>
    <row r="308" spans="1:12" ht="264">
      <c r="A308" s="296">
        <v>263</v>
      </c>
      <c r="B308" s="185">
        <v>43494</v>
      </c>
      <c r="C308" s="296" t="s">
        <v>3358</v>
      </c>
      <c r="D308" s="116" t="s">
        <v>1590</v>
      </c>
      <c r="E308" s="116" t="s">
        <v>1452</v>
      </c>
      <c r="F308" s="116" t="s">
        <v>3435</v>
      </c>
      <c r="G308" s="116" t="s">
        <v>3444</v>
      </c>
      <c r="H308" s="116" t="s">
        <v>1772</v>
      </c>
      <c r="I308" s="116" t="s">
        <v>2829</v>
      </c>
      <c r="J308" s="116" t="s">
        <v>3453</v>
      </c>
      <c r="K308" s="116" t="s">
        <v>3467</v>
      </c>
      <c r="L308" s="116"/>
    </row>
    <row r="309" spans="1:12" ht="92.4">
      <c r="A309" s="296">
        <v>264</v>
      </c>
      <c r="B309" s="185">
        <v>43494</v>
      </c>
      <c r="C309" s="296" t="s">
        <v>3358</v>
      </c>
      <c r="D309" s="116" t="s">
        <v>1592</v>
      </c>
      <c r="E309" s="116" t="s">
        <v>1452</v>
      </c>
      <c r="F309" s="116" t="s">
        <v>3581</v>
      </c>
      <c r="G309" s="116" t="s">
        <v>3444</v>
      </c>
      <c r="H309" s="116" t="s">
        <v>1772</v>
      </c>
      <c r="I309" s="116" t="s">
        <v>366</v>
      </c>
      <c r="J309" s="116" t="s">
        <v>3583</v>
      </c>
      <c r="K309" s="116" t="s">
        <v>3468</v>
      </c>
      <c r="L309" s="116"/>
    </row>
    <row r="310" spans="1:12" ht="90" customHeight="1">
      <c r="A310" s="296">
        <v>265</v>
      </c>
      <c r="B310" s="185">
        <v>43494</v>
      </c>
      <c r="C310" s="296" t="s">
        <v>3358</v>
      </c>
      <c r="D310" s="116" t="s">
        <v>1548</v>
      </c>
      <c r="E310" s="116" t="s">
        <v>1449</v>
      </c>
      <c r="F310" s="116" t="s">
        <v>3380</v>
      </c>
      <c r="G310" s="116" t="s">
        <v>3444</v>
      </c>
      <c r="H310" s="116" t="s">
        <v>1772</v>
      </c>
      <c r="I310" s="116" t="s">
        <v>105</v>
      </c>
      <c r="J310" s="116" t="s">
        <v>3454</v>
      </c>
      <c r="K310" s="116" t="s">
        <v>3469</v>
      </c>
      <c r="L310" s="116"/>
    </row>
    <row r="311" spans="1:12" ht="135.75" customHeight="1">
      <c r="A311" s="296">
        <v>266</v>
      </c>
      <c r="B311" s="185">
        <v>43494</v>
      </c>
      <c r="C311" s="296" t="s">
        <v>3358</v>
      </c>
      <c r="D311" s="116" t="s">
        <v>1549</v>
      </c>
      <c r="E311" s="116" t="s">
        <v>1449</v>
      </c>
      <c r="F311" s="116" t="s">
        <v>3428</v>
      </c>
      <c r="G311" s="116" t="s">
        <v>3444</v>
      </c>
      <c r="H311" s="116" t="s">
        <v>1772</v>
      </c>
      <c r="I311" s="116" t="s">
        <v>1871</v>
      </c>
      <c r="J311" s="116" t="s">
        <v>3455</v>
      </c>
      <c r="K311" s="116" t="s">
        <v>3470</v>
      </c>
      <c r="L311" s="116"/>
    </row>
    <row r="312" spans="1:12" ht="78.75" customHeight="1">
      <c r="A312" s="296">
        <v>267</v>
      </c>
      <c r="B312" s="185">
        <v>43494</v>
      </c>
      <c r="C312" s="296" t="s">
        <v>3358</v>
      </c>
      <c r="D312" s="116" t="s">
        <v>1610</v>
      </c>
      <c r="E312" s="116" t="s">
        <v>1455</v>
      </c>
      <c r="F312" s="116" t="s">
        <v>3436</v>
      </c>
      <c r="G312" s="116" t="s">
        <v>3444</v>
      </c>
      <c r="H312" s="116" t="s">
        <v>1772</v>
      </c>
      <c r="I312" s="116" t="s">
        <v>1510</v>
      </c>
      <c r="J312" s="116" t="s">
        <v>3456</v>
      </c>
      <c r="K312" s="116" t="s">
        <v>3471</v>
      </c>
      <c r="L312" s="116"/>
    </row>
    <row r="313" spans="1:12" ht="250.8">
      <c r="A313" s="296">
        <v>268</v>
      </c>
      <c r="B313" s="185">
        <v>43494</v>
      </c>
      <c r="C313" s="296" t="s">
        <v>3358</v>
      </c>
      <c r="D313" s="116" t="s">
        <v>1620</v>
      </c>
      <c r="E313" s="116" t="s">
        <v>1457</v>
      </c>
      <c r="F313" s="116" t="s">
        <v>3435</v>
      </c>
      <c r="G313" s="116" t="s">
        <v>3444</v>
      </c>
      <c r="H313" s="116" t="s">
        <v>1772</v>
      </c>
      <c r="I313" s="116" t="s">
        <v>2830</v>
      </c>
      <c r="J313" s="116" t="s">
        <v>3453</v>
      </c>
      <c r="K313" s="116" t="s">
        <v>3472</v>
      </c>
      <c r="L313" s="116"/>
    </row>
    <row r="314" spans="1:12" ht="199.5" customHeight="1">
      <c r="A314" s="296">
        <v>269</v>
      </c>
      <c r="B314" s="185">
        <v>43494</v>
      </c>
      <c r="C314" s="296" t="s">
        <v>3358</v>
      </c>
      <c r="D314" s="116" t="s">
        <v>1631</v>
      </c>
      <c r="E314" s="116" t="s">
        <v>1457</v>
      </c>
      <c r="F314" s="116" t="s">
        <v>3439</v>
      </c>
      <c r="G314" s="116" t="s">
        <v>3444</v>
      </c>
      <c r="H314" s="116" t="s">
        <v>1772</v>
      </c>
      <c r="I314" s="116" t="s">
        <v>791</v>
      </c>
      <c r="J314" s="116" t="s">
        <v>3440</v>
      </c>
      <c r="K314" s="116" t="s">
        <v>3473</v>
      </c>
      <c r="L314" s="116"/>
    </row>
    <row r="315" spans="1:12" ht="250.8">
      <c r="A315" s="296">
        <v>270</v>
      </c>
      <c r="B315" s="185">
        <v>43494</v>
      </c>
      <c r="C315" s="296" t="s">
        <v>3358</v>
      </c>
      <c r="D315" s="116" t="s">
        <v>1650</v>
      </c>
      <c r="E315" s="116" t="s">
        <v>1459</v>
      </c>
      <c r="F315" s="116" t="s">
        <v>3435</v>
      </c>
      <c r="G315" s="116" t="s">
        <v>3444</v>
      </c>
      <c r="H315" s="116" t="s">
        <v>1772</v>
      </c>
      <c r="I315" s="116" t="s">
        <v>2830</v>
      </c>
      <c r="J315" s="116" t="s">
        <v>3453</v>
      </c>
      <c r="K315" s="116" t="s">
        <v>3474</v>
      </c>
      <c r="L315" s="116"/>
    </row>
    <row r="316" spans="1:12" ht="199.5" customHeight="1">
      <c r="A316" s="296">
        <v>271</v>
      </c>
      <c r="B316" s="185">
        <v>43494</v>
      </c>
      <c r="C316" s="296" t="s">
        <v>3358</v>
      </c>
      <c r="D316" s="116" t="s">
        <v>1653</v>
      </c>
      <c r="E316" s="116" t="s">
        <v>1459</v>
      </c>
      <c r="F316" s="116" t="s">
        <v>3439</v>
      </c>
      <c r="G316" s="116" t="s">
        <v>3444</v>
      </c>
      <c r="H316" s="116" t="s">
        <v>1772</v>
      </c>
      <c r="I316" s="116" t="s">
        <v>791</v>
      </c>
      <c r="J316" s="116" t="s">
        <v>3440</v>
      </c>
      <c r="K316" s="116" t="s">
        <v>3475</v>
      </c>
      <c r="L316" s="116"/>
    </row>
    <row r="317" spans="1:12" ht="36" customHeight="1">
      <c r="A317" s="296">
        <v>272</v>
      </c>
      <c r="B317" s="185">
        <v>43494</v>
      </c>
      <c r="C317" s="296" t="s">
        <v>3358</v>
      </c>
      <c r="D317" s="116" t="s">
        <v>1670</v>
      </c>
      <c r="E317" s="116" t="s">
        <v>1463</v>
      </c>
      <c r="F317" s="116" t="s">
        <v>3441</v>
      </c>
      <c r="G317" s="116" t="s">
        <v>3444</v>
      </c>
      <c r="H317" s="116" t="s">
        <v>1772</v>
      </c>
      <c r="I317" s="116" t="s">
        <v>51</v>
      </c>
      <c r="J317" s="116" t="s">
        <v>3457</v>
      </c>
      <c r="K317" s="116" t="s">
        <v>3476</v>
      </c>
      <c r="L317" s="116"/>
    </row>
    <row r="318" spans="1:12" ht="33.75" customHeight="1">
      <c r="A318" s="296">
        <v>273</v>
      </c>
      <c r="B318" s="185">
        <v>43494</v>
      </c>
      <c r="C318" s="296" t="s">
        <v>3358</v>
      </c>
      <c r="D318" s="116" t="s">
        <v>1673</v>
      </c>
      <c r="E318" s="116" t="s">
        <v>1464</v>
      </c>
      <c r="F318" s="116" t="s">
        <v>3441</v>
      </c>
      <c r="G318" s="116" t="s">
        <v>3444</v>
      </c>
      <c r="H318" s="116" t="s">
        <v>1772</v>
      </c>
      <c r="I318" s="116" t="s">
        <v>51</v>
      </c>
      <c r="J318" s="116" t="s">
        <v>3457</v>
      </c>
      <c r="K318" s="116" t="s">
        <v>3477</v>
      </c>
      <c r="L318" s="116"/>
    </row>
    <row r="319" spans="1:12" ht="186.75" customHeight="1">
      <c r="A319" s="296">
        <v>274</v>
      </c>
      <c r="B319" s="185">
        <v>43494</v>
      </c>
      <c r="C319" s="296" t="s">
        <v>3358</v>
      </c>
      <c r="D319" s="116" t="s">
        <v>1724</v>
      </c>
      <c r="E319" s="116" t="s">
        <v>1474</v>
      </c>
      <c r="F319" s="116" t="s">
        <v>3435</v>
      </c>
      <c r="G319" s="116" t="s">
        <v>3444</v>
      </c>
      <c r="H319" s="116" t="s">
        <v>1772</v>
      </c>
      <c r="I319" s="116" t="s">
        <v>791</v>
      </c>
      <c r="J319" s="116" t="s">
        <v>3453</v>
      </c>
      <c r="K319" s="116" t="s">
        <v>3478</v>
      </c>
      <c r="L319" s="116"/>
    </row>
    <row r="320" spans="1:12" ht="33.75" customHeight="1">
      <c r="A320" s="296">
        <v>275</v>
      </c>
      <c r="B320" s="185">
        <v>43494</v>
      </c>
      <c r="C320" s="296" t="s">
        <v>3358</v>
      </c>
      <c r="D320" s="116" t="s">
        <v>1600</v>
      </c>
      <c r="E320" s="116" t="s">
        <v>3012</v>
      </c>
      <c r="F320" s="116" t="s">
        <v>3443</v>
      </c>
      <c r="G320" s="116" t="s">
        <v>3444</v>
      </c>
      <c r="H320" s="116" t="s">
        <v>3036</v>
      </c>
      <c r="I320" s="296"/>
      <c r="J320" s="116" t="s">
        <v>3950</v>
      </c>
      <c r="K320" s="116" t="s">
        <v>3442</v>
      </c>
      <c r="L320" s="296"/>
    </row>
    <row r="321" spans="1:12" ht="28.5" customHeight="1">
      <c r="A321" s="296">
        <v>276</v>
      </c>
      <c r="B321" s="185">
        <v>43494</v>
      </c>
      <c r="C321" s="296" t="s">
        <v>3358</v>
      </c>
      <c r="D321" s="116" t="s">
        <v>1600</v>
      </c>
      <c r="E321" s="116" t="s">
        <v>3012</v>
      </c>
      <c r="F321" s="116" t="s">
        <v>3443</v>
      </c>
      <c r="G321" s="116" t="s">
        <v>3444</v>
      </c>
      <c r="H321" s="116" t="s">
        <v>3036</v>
      </c>
      <c r="I321" s="296"/>
      <c r="J321" s="296" t="s">
        <v>3519</v>
      </c>
      <c r="K321" s="116" t="s">
        <v>3442</v>
      </c>
      <c r="L321" s="296"/>
    </row>
    <row r="322" spans="1:12">
      <c r="A322" s="296">
        <v>277</v>
      </c>
      <c r="B322" s="185">
        <v>43494</v>
      </c>
      <c r="C322" s="296" t="s">
        <v>3358</v>
      </c>
      <c r="D322" s="116" t="s">
        <v>1600</v>
      </c>
      <c r="E322" s="116" t="s">
        <v>3012</v>
      </c>
      <c r="F322" s="116" t="s">
        <v>3443</v>
      </c>
      <c r="G322" s="116" t="s">
        <v>3444</v>
      </c>
      <c r="H322" s="116" t="s">
        <v>3036</v>
      </c>
      <c r="I322" s="296"/>
      <c r="J322" s="296" t="s">
        <v>3520</v>
      </c>
      <c r="K322" s="296" t="s">
        <v>3445</v>
      </c>
      <c r="L322" s="296"/>
    </row>
    <row r="323" spans="1:12">
      <c r="A323" s="296">
        <v>278</v>
      </c>
      <c r="B323" s="185">
        <v>43494</v>
      </c>
      <c r="C323" s="296" t="s">
        <v>3358</v>
      </c>
      <c r="D323" s="116" t="s">
        <v>1600</v>
      </c>
      <c r="E323" s="116" t="s">
        <v>3012</v>
      </c>
      <c r="F323" s="116" t="s">
        <v>3443</v>
      </c>
      <c r="G323" s="116" t="s">
        <v>3444</v>
      </c>
      <c r="H323" s="116" t="s">
        <v>3036</v>
      </c>
      <c r="I323" s="319"/>
      <c r="J323" s="296" t="s">
        <v>3521</v>
      </c>
      <c r="K323" s="296" t="s">
        <v>3445</v>
      </c>
      <c r="L323" s="296"/>
    </row>
    <row r="324" spans="1:12">
      <c r="A324" s="296">
        <v>279</v>
      </c>
      <c r="B324" s="562">
        <v>43509</v>
      </c>
      <c r="C324" s="296" t="s">
        <v>3358</v>
      </c>
      <c r="D324" s="296" t="s">
        <v>1600</v>
      </c>
      <c r="E324" s="296" t="s">
        <v>3012</v>
      </c>
      <c r="F324" s="296" t="s">
        <v>3443</v>
      </c>
      <c r="G324" s="296" t="s">
        <v>3444</v>
      </c>
      <c r="H324" s="296" t="s">
        <v>1772</v>
      </c>
      <c r="I324" s="296"/>
      <c r="J324" s="296" t="s">
        <v>3495</v>
      </c>
      <c r="K324" s="296" t="s">
        <v>3498</v>
      </c>
      <c r="L324" s="296"/>
    </row>
    <row r="325" spans="1:12">
      <c r="A325" s="296">
        <v>280</v>
      </c>
      <c r="B325" s="562">
        <v>43509</v>
      </c>
      <c r="C325" s="296" t="s">
        <v>3358</v>
      </c>
      <c r="D325" s="296" t="s">
        <v>1601</v>
      </c>
      <c r="E325" s="296" t="s">
        <v>3012</v>
      </c>
      <c r="F325" s="296" t="s">
        <v>3443</v>
      </c>
      <c r="G325" s="296" t="s">
        <v>3444</v>
      </c>
      <c r="H325" s="296" t="s">
        <v>1772</v>
      </c>
      <c r="I325" s="296"/>
      <c r="J325" s="296" t="s">
        <v>3496</v>
      </c>
      <c r="K325" s="296" t="s">
        <v>3498</v>
      </c>
      <c r="L325" s="296"/>
    </row>
    <row r="326" spans="1:12">
      <c r="A326" s="296">
        <v>281</v>
      </c>
      <c r="B326" s="562">
        <v>43509</v>
      </c>
      <c r="C326" s="296" t="s">
        <v>3358</v>
      </c>
      <c r="D326" s="296" t="s">
        <v>1600</v>
      </c>
      <c r="E326" s="296" t="s">
        <v>3012</v>
      </c>
      <c r="F326" s="296" t="s">
        <v>3443</v>
      </c>
      <c r="G326" s="296" t="s">
        <v>3444</v>
      </c>
      <c r="H326" s="296" t="s">
        <v>1772</v>
      </c>
      <c r="I326" s="296"/>
      <c r="J326" s="296" t="s">
        <v>3497</v>
      </c>
      <c r="K326" s="296" t="s">
        <v>3498</v>
      </c>
      <c r="L326" s="296"/>
    </row>
    <row r="327" spans="1:12">
      <c r="A327" s="296">
        <v>282</v>
      </c>
      <c r="B327" s="562">
        <v>43545</v>
      </c>
      <c r="C327" s="296" t="s">
        <v>3358</v>
      </c>
      <c r="D327" s="296" t="s">
        <v>1594</v>
      </c>
      <c r="E327" s="296" t="s">
        <v>3226</v>
      </c>
      <c r="F327" s="296" t="s">
        <v>3516</v>
      </c>
      <c r="G327" s="296" t="s">
        <v>3444</v>
      </c>
      <c r="H327" s="296" t="s">
        <v>3036</v>
      </c>
      <c r="I327" s="296"/>
      <c r="J327" s="296" t="s">
        <v>3589</v>
      </c>
      <c r="K327" s="296" t="s">
        <v>3517</v>
      </c>
      <c r="L327" s="116"/>
    </row>
    <row r="328" spans="1:12">
      <c r="A328" s="296">
        <v>283</v>
      </c>
      <c r="B328" s="562">
        <v>43545</v>
      </c>
      <c r="C328" s="296" t="s">
        <v>3358</v>
      </c>
      <c r="D328" s="296" t="s">
        <v>1594</v>
      </c>
      <c r="E328" s="296" t="s">
        <v>3226</v>
      </c>
      <c r="F328" s="296" t="s">
        <v>3516</v>
      </c>
      <c r="G328" s="296" t="s">
        <v>3444</v>
      </c>
      <c r="H328" s="296" t="s">
        <v>3036</v>
      </c>
      <c r="I328" s="296"/>
      <c r="J328" s="296" t="s">
        <v>3590</v>
      </c>
      <c r="K328" s="296" t="s">
        <v>3517</v>
      </c>
      <c r="L328" s="116"/>
    </row>
    <row r="329" spans="1:12">
      <c r="A329" s="296">
        <v>284</v>
      </c>
      <c r="B329" s="185">
        <v>43564</v>
      </c>
      <c r="C329" s="116" t="s">
        <v>3358</v>
      </c>
      <c r="D329" s="116" t="s">
        <v>3460</v>
      </c>
      <c r="E329" s="116" t="s">
        <v>3479</v>
      </c>
      <c r="F329" s="116" t="s">
        <v>3516</v>
      </c>
      <c r="G329" s="116" t="s">
        <v>3423</v>
      </c>
      <c r="H329" s="116" t="s">
        <v>1772</v>
      </c>
      <c r="I329" s="116" t="s">
        <v>3528</v>
      </c>
      <c r="J329" s="296" t="s">
        <v>3938</v>
      </c>
      <c r="K329" s="116" t="s">
        <v>3529</v>
      </c>
      <c r="L329" s="116"/>
    </row>
    <row r="330" spans="1:12">
      <c r="A330" s="296">
        <v>285</v>
      </c>
      <c r="B330" s="185">
        <v>43564</v>
      </c>
      <c r="C330" s="116" t="s">
        <v>3358</v>
      </c>
      <c r="D330" s="116" t="s">
        <v>3460</v>
      </c>
      <c r="E330" s="116" t="s">
        <v>3479</v>
      </c>
      <c r="F330" s="116" t="s">
        <v>3516</v>
      </c>
      <c r="G330" s="116" t="s">
        <v>3423</v>
      </c>
      <c r="H330" s="116" t="s">
        <v>1772</v>
      </c>
      <c r="I330" s="335" t="s">
        <v>3584</v>
      </c>
      <c r="J330" s="335" t="s">
        <v>3585</v>
      </c>
      <c r="K330" s="116" t="s">
        <v>3531</v>
      </c>
      <c r="L330" s="116"/>
    </row>
    <row r="331" spans="1:12" ht="243" customHeight="1">
      <c r="A331" s="296">
        <v>286</v>
      </c>
      <c r="B331" s="185">
        <v>43564</v>
      </c>
      <c r="C331" s="116" t="s">
        <v>3358</v>
      </c>
      <c r="D331" s="116" t="s">
        <v>52</v>
      </c>
      <c r="E331" s="116" t="s">
        <v>1450</v>
      </c>
      <c r="F331" s="116" t="s">
        <v>52</v>
      </c>
      <c r="G331" s="116" t="s">
        <v>3284</v>
      </c>
      <c r="H331" s="116" t="s">
        <v>1772</v>
      </c>
      <c r="I331" s="116" t="s">
        <v>3532</v>
      </c>
      <c r="J331" s="116" t="s">
        <v>3533</v>
      </c>
      <c r="K331" s="116" t="s">
        <v>3534</v>
      </c>
      <c r="L331" s="116"/>
    </row>
    <row r="332" spans="1:12" ht="120.75" customHeight="1">
      <c r="A332" s="296">
        <v>287</v>
      </c>
      <c r="B332" s="185">
        <v>43564</v>
      </c>
      <c r="C332" s="116" t="s">
        <v>3358</v>
      </c>
      <c r="D332" s="116" t="s">
        <v>52</v>
      </c>
      <c r="E332" s="116" t="s">
        <v>1184</v>
      </c>
      <c r="F332" s="116" t="s">
        <v>52</v>
      </c>
      <c r="G332" s="116" t="s">
        <v>3284</v>
      </c>
      <c r="H332" s="116" t="s">
        <v>1772</v>
      </c>
      <c r="I332" s="116" t="s">
        <v>3535</v>
      </c>
      <c r="J332" s="116" t="s">
        <v>3536</v>
      </c>
      <c r="K332" s="116" t="s">
        <v>3534</v>
      </c>
      <c r="L332" s="116"/>
    </row>
    <row r="333" spans="1:12" ht="54" customHeight="1">
      <c r="A333" s="296">
        <v>288</v>
      </c>
      <c r="B333" s="185">
        <v>43564</v>
      </c>
      <c r="C333" s="116" t="s">
        <v>3358</v>
      </c>
      <c r="D333" s="116" t="s">
        <v>52</v>
      </c>
      <c r="E333" s="116" t="s">
        <v>1361</v>
      </c>
      <c r="F333" s="116" t="s">
        <v>52</v>
      </c>
      <c r="G333" s="116" t="s">
        <v>3284</v>
      </c>
      <c r="H333" s="116" t="s">
        <v>1772</v>
      </c>
      <c r="I333" s="116" t="s">
        <v>3538</v>
      </c>
      <c r="J333" s="116" t="s">
        <v>3537</v>
      </c>
      <c r="K333" s="116" t="s">
        <v>3534</v>
      </c>
      <c r="L333" s="116"/>
    </row>
    <row r="334" spans="1:12" ht="96.75" customHeight="1">
      <c r="A334" s="296">
        <v>289</v>
      </c>
      <c r="B334" s="185">
        <v>43564</v>
      </c>
      <c r="C334" s="116" t="s">
        <v>3358</v>
      </c>
      <c r="D334" s="116" t="s">
        <v>52</v>
      </c>
      <c r="E334" s="116" t="s">
        <v>3420</v>
      </c>
      <c r="F334" s="116" t="s">
        <v>52</v>
      </c>
      <c r="G334" s="116" t="s">
        <v>3284</v>
      </c>
      <c r="H334" s="116" t="s">
        <v>1772</v>
      </c>
      <c r="I334" s="116" t="s">
        <v>3539</v>
      </c>
      <c r="J334" s="116" t="s">
        <v>3540</v>
      </c>
      <c r="K334" s="116" t="s">
        <v>3534</v>
      </c>
      <c r="L334" s="116"/>
    </row>
    <row r="335" spans="1:12" ht="96.75" customHeight="1">
      <c r="A335" s="296">
        <v>290</v>
      </c>
      <c r="B335" s="185">
        <v>43564</v>
      </c>
      <c r="C335" s="116" t="s">
        <v>3358</v>
      </c>
      <c r="D335" s="116" t="s">
        <v>52</v>
      </c>
      <c r="E335" s="116" t="s">
        <v>3479</v>
      </c>
      <c r="F335" s="116" t="s">
        <v>52</v>
      </c>
      <c r="G335" s="116" t="s">
        <v>3284</v>
      </c>
      <c r="H335" s="116" t="s">
        <v>1772</v>
      </c>
      <c r="I335" s="116" t="s">
        <v>3649</v>
      </c>
      <c r="J335" s="116" t="s">
        <v>3648</v>
      </c>
      <c r="K335" s="116" t="s">
        <v>3650</v>
      </c>
      <c r="L335" s="116"/>
    </row>
    <row r="336" spans="1:12" ht="184.8">
      <c r="A336" s="296">
        <v>291</v>
      </c>
      <c r="B336" s="185">
        <v>43564</v>
      </c>
      <c r="C336" s="116" t="s">
        <v>3358</v>
      </c>
      <c r="D336" s="116" t="s">
        <v>52</v>
      </c>
      <c r="E336" s="116" t="s">
        <v>3421</v>
      </c>
      <c r="F336" s="116" t="s">
        <v>52</v>
      </c>
      <c r="G336" s="116" t="s">
        <v>3284</v>
      </c>
      <c r="H336" s="116" t="s">
        <v>1772</v>
      </c>
      <c r="I336" s="116" t="s">
        <v>3542</v>
      </c>
      <c r="J336" s="116" t="s">
        <v>3541</v>
      </c>
      <c r="K336" s="116" t="s">
        <v>3534</v>
      </c>
      <c r="L336" s="116"/>
    </row>
    <row r="337" spans="1:12" ht="39.6">
      <c r="A337" s="296">
        <v>292</v>
      </c>
      <c r="B337" s="185">
        <v>43564</v>
      </c>
      <c r="C337" s="116" t="s">
        <v>3358</v>
      </c>
      <c r="D337" s="116" t="s">
        <v>52</v>
      </c>
      <c r="E337" s="116" t="s">
        <v>3419</v>
      </c>
      <c r="F337" s="116" t="s">
        <v>52</v>
      </c>
      <c r="G337" s="116" t="s">
        <v>3284</v>
      </c>
      <c r="H337" s="116" t="s">
        <v>1772</v>
      </c>
      <c r="I337" s="116" t="s">
        <v>3652</v>
      </c>
      <c r="J337" s="116" t="s">
        <v>3651</v>
      </c>
      <c r="K337" s="116" t="s">
        <v>3534</v>
      </c>
      <c r="L337" s="116"/>
    </row>
    <row r="338" spans="1:12" ht="79.2">
      <c r="A338" s="296">
        <v>293</v>
      </c>
      <c r="B338" s="185">
        <v>43564</v>
      </c>
      <c r="C338" s="116" t="s">
        <v>3358</v>
      </c>
      <c r="D338" s="116" t="s">
        <v>52</v>
      </c>
      <c r="E338" s="116" t="s">
        <v>3303</v>
      </c>
      <c r="F338" s="116" t="s">
        <v>52</v>
      </c>
      <c r="G338" s="116" t="s">
        <v>3284</v>
      </c>
      <c r="H338" s="116" t="s">
        <v>1772</v>
      </c>
      <c r="I338" s="116" t="s">
        <v>3544</v>
      </c>
      <c r="J338" s="116" t="s">
        <v>3543</v>
      </c>
      <c r="K338" s="116" t="s">
        <v>3534</v>
      </c>
      <c r="L338" s="116"/>
    </row>
    <row r="339" spans="1:12" ht="132">
      <c r="A339" s="296">
        <v>294</v>
      </c>
      <c r="B339" s="185">
        <v>43564</v>
      </c>
      <c r="C339" s="116" t="s">
        <v>3358</v>
      </c>
      <c r="D339" s="116" t="s">
        <v>52</v>
      </c>
      <c r="E339" s="116" t="s">
        <v>1453</v>
      </c>
      <c r="F339" s="116" t="s">
        <v>52</v>
      </c>
      <c r="G339" s="116" t="s">
        <v>3284</v>
      </c>
      <c r="H339" s="116" t="s">
        <v>1772</v>
      </c>
      <c r="I339" s="116" t="s">
        <v>3546</v>
      </c>
      <c r="J339" s="116" t="s">
        <v>3545</v>
      </c>
      <c r="K339" s="116" t="s">
        <v>3534</v>
      </c>
      <c r="L339" s="116"/>
    </row>
    <row r="340" spans="1:12" ht="132">
      <c r="A340" s="296">
        <v>295</v>
      </c>
      <c r="B340" s="185">
        <v>43564</v>
      </c>
      <c r="C340" s="116" t="s">
        <v>3358</v>
      </c>
      <c r="D340" s="116" t="s">
        <v>52</v>
      </c>
      <c r="E340" s="116" t="s">
        <v>1453</v>
      </c>
      <c r="F340" s="116" t="s">
        <v>52</v>
      </c>
      <c r="G340" s="116" t="s">
        <v>3284</v>
      </c>
      <c r="H340" s="116" t="s">
        <v>1772</v>
      </c>
      <c r="I340" s="116" t="s">
        <v>3548</v>
      </c>
      <c r="J340" s="116" t="s">
        <v>3547</v>
      </c>
      <c r="K340" s="116" t="s">
        <v>3534</v>
      </c>
      <c r="L340" s="116"/>
    </row>
    <row r="341" spans="1:12" ht="52.8">
      <c r="A341" s="296">
        <v>296</v>
      </c>
      <c r="B341" s="185">
        <v>43564</v>
      </c>
      <c r="C341" s="116" t="s">
        <v>3358</v>
      </c>
      <c r="D341" s="116" t="s">
        <v>52</v>
      </c>
      <c r="E341" s="116" t="s">
        <v>1454</v>
      </c>
      <c r="F341" s="116" t="s">
        <v>52</v>
      </c>
      <c r="G341" s="116" t="s">
        <v>3284</v>
      </c>
      <c r="H341" s="116" t="s">
        <v>1772</v>
      </c>
      <c r="I341" s="116" t="s">
        <v>3550</v>
      </c>
      <c r="J341" s="116" t="s">
        <v>3549</v>
      </c>
      <c r="K341" s="116" t="s">
        <v>3534</v>
      </c>
      <c r="L341" s="116"/>
    </row>
    <row r="342" spans="1:12" ht="39.6">
      <c r="A342" s="296">
        <v>297</v>
      </c>
      <c r="B342" s="185">
        <v>43564</v>
      </c>
      <c r="C342" s="116" t="s">
        <v>3358</v>
      </c>
      <c r="D342" s="116" t="s">
        <v>52</v>
      </c>
      <c r="E342" s="116" t="s">
        <v>1455</v>
      </c>
      <c r="F342" s="116" t="s">
        <v>52</v>
      </c>
      <c r="G342" s="116" t="s">
        <v>3284</v>
      </c>
      <c r="H342" s="116" t="s">
        <v>1772</v>
      </c>
      <c r="I342" s="116" t="s">
        <v>3551</v>
      </c>
      <c r="J342" s="116" t="s">
        <v>3552</v>
      </c>
      <c r="K342" s="116" t="s">
        <v>3534</v>
      </c>
      <c r="L342" s="116"/>
    </row>
    <row r="343" spans="1:12" ht="52.8">
      <c r="A343" s="296">
        <v>298</v>
      </c>
      <c r="B343" s="185">
        <v>43564</v>
      </c>
      <c r="C343" s="116" t="s">
        <v>3358</v>
      </c>
      <c r="D343" s="116" t="s">
        <v>52</v>
      </c>
      <c r="E343" s="116" t="s">
        <v>678</v>
      </c>
      <c r="F343" s="116" t="s">
        <v>52</v>
      </c>
      <c r="G343" s="116" t="s">
        <v>3284</v>
      </c>
      <c r="H343" s="116" t="s">
        <v>1772</v>
      </c>
      <c r="I343" s="116" t="s">
        <v>3554</v>
      </c>
      <c r="J343" s="116" t="s">
        <v>3553</v>
      </c>
      <c r="K343" s="116" t="s">
        <v>3534</v>
      </c>
      <c r="L343" s="116"/>
    </row>
    <row r="344" spans="1:12" ht="52.8">
      <c r="A344" s="296">
        <v>299</v>
      </c>
      <c r="B344" s="185">
        <v>43564</v>
      </c>
      <c r="C344" s="116" t="s">
        <v>3358</v>
      </c>
      <c r="D344" s="116" t="s">
        <v>52</v>
      </c>
      <c r="E344" s="116" t="s">
        <v>1457</v>
      </c>
      <c r="F344" s="116" t="s">
        <v>52</v>
      </c>
      <c r="G344" s="116" t="s">
        <v>3284</v>
      </c>
      <c r="H344" s="116" t="s">
        <v>1772</v>
      </c>
      <c r="I344" s="116" t="s">
        <v>3556</v>
      </c>
      <c r="J344" s="116" t="s">
        <v>3555</v>
      </c>
      <c r="K344" s="116" t="s">
        <v>3534</v>
      </c>
      <c r="L344" s="116"/>
    </row>
    <row r="345" spans="1:12" ht="52.8">
      <c r="A345" s="296">
        <v>300</v>
      </c>
      <c r="B345" s="185">
        <v>43564</v>
      </c>
      <c r="C345" s="116" t="s">
        <v>3358</v>
      </c>
      <c r="D345" s="116" t="s">
        <v>52</v>
      </c>
      <c r="E345" s="116" t="s">
        <v>1263</v>
      </c>
      <c r="F345" s="116" t="s">
        <v>52</v>
      </c>
      <c r="G345" s="116" t="s">
        <v>3284</v>
      </c>
      <c r="H345" s="116" t="s">
        <v>1772</v>
      </c>
      <c r="I345" s="116" t="s">
        <v>3558</v>
      </c>
      <c r="J345" s="116" t="s">
        <v>3557</v>
      </c>
      <c r="K345" s="116" t="s">
        <v>3534</v>
      </c>
      <c r="L345" s="116"/>
    </row>
    <row r="346" spans="1:12" ht="66">
      <c r="A346" s="296">
        <v>301</v>
      </c>
      <c r="B346" s="185">
        <v>43564</v>
      </c>
      <c r="C346" s="116" t="s">
        <v>3358</v>
      </c>
      <c r="D346" s="116" t="s">
        <v>52</v>
      </c>
      <c r="E346" s="116" t="s">
        <v>1465</v>
      </c>
      <c r="F346" s="116" t="s">
        <v>52</v>
      </c>
      <c r="G346" s="116" t="s">
        <v>3284</v>
      </c>
      <c r="H346" s="116" t="s">
        <v>1772</v>
      </c>
      <c r="I346" s="116" t="s">
        <v>3560</v>
      </c>
      <c r="J346" s="116" t="s">
        <v>3559</v>
      </c>
      <c r="K346" s="116" t="s">
        <v>3534</v>
      </c>
      <c r="L346" s="116"/>
    </row>
    <row r="347" spans="1:12" ht="52.8">
      <c r="A347" s="296">
        <v>302</v>
      </c>
      <c r="B347" s="185">
        <v>43564</v>
      </c>
      <c r="C347" s="116" t="s">
        <v>3358</v>
      </c>
      <c r="D347" s="116" t="s">
        <v>52</v>
      </c>
      <c r="E347" s="116" t="s">
        <v>1466</v>
      </c>
      <c r="F347" s="116" t="s">
        <v>52</v>
      </c>
      <c r="G347" s="116" t="s">
        <v>3284</v>
      </c>
      <c r="H347" s="116" t="s">
        <v>1772</v>
      </c>
      <c r="I347" s="116" t="s">
        <v>3562</v>
      </c>
      <c r="J347" s="116" t="s">
        <v>3561</v>
      </c>
      <c r="K347" s="116" t="s">
        <v>3534</v>
      </c>
      <c r="L347" s="116"/>
    </row>
    <row r="348" spans="1:12" ht="52.8">
      <c r="A348" s="296">
        <v>303</v>
      </c>
      <c r="B348" s="185">
        <v>43564</v>
      </c>
      <c r="C348" s="116" t="s">
        <v>3358</v>
      </c>
      <c r="D348" s="116" t="s">
        <v>52</v>
      </c>
      <c r="E348" s="116" t="s">
        <v>1469</v>
      </c>
      <c r="F348" s="116" t="s">
        <v>52</v>
      </c>
      <c r="G348" s="116" t="s">
        <v>3284</v>
      </c>
      <c r="H348" s="116" t="s">
        <v>1772</v>
      </c>
      <c r="I348" s="116" t="s">
        <v>3564</v>
      </c>
      <c r="J348" s="116" t="s">
        <v>3563</v>
      </c>
      <c r="K348" s="116" t="s">
        <v>3534</v>
      </c>
      <c r="L348" s="116"/>
    </row>
    <row r="349" spans="1:12" ht="52.8">
      <c r="A349" s="296">
        <v>304</v>
      </c>
      <c r="B349" s="185">
        <v>43564</v>
      </c>
      <c r="C349" s="116" t="s">
        <v>3358</v>
      </c>
      <c r="D349" s="116" t="s">
        <v>52</v>
      </c>
      <c r="E349" s="116" t="s">
        <v>1470</v>
      </c>
      <c r="F349" s="116" t="s">
        <v>52</v>
      </c>
      <c r="G349" s="116" t="s">
        <v>3284</v>
      </c>
      <c r="H349" s="116" t="s">
        <v>1772</v>
      </c>
      <c r="I349" s="116" t="s">
        <v>3565</v>
      </c>
      <c r="J349" s="116" t="s">
        <v>3567</v>
      </c>
      <c r="K349" s="116" t="s">
        <v>3534</v>
      </c>
      <c r="L349" s="116"/>
    </row>
    <row r="350" spans="1:12" ht="52.8">
      <c r="A350" s="296">
        <v>305</v>
      </c>
      <c r="B350" s="185">
        <v>43564</v>
      </c>
      <c r="C350" s="116" t="s">
        <v>3358</v>
      </c>
      <c r="D350" s="116" t="s">
        <v>52</v>
      </c>
      <c r="E350" s="116" t="s">
        <v>1471</v>
      </c>
      <c r="F350" s="116" t="s">
        <v>52</v>
      </c>
      <c r="G350" s="116" t="s">
        <v>3284</v>
      </c>
      <c r="H350" s="116" t="s">
        <v>1772</v>
      </c>
      <c r="I350" s="116" t="s">
        <v>3499</v>
      </c>
      <c r="J350" s="116" t="s">
        <v>3566</v>
      </c>
      <c r="K350" s="116" t="s">
        <v>3534</v>
      </c>
      <c r="L350" s="116"/>
    </row>
    <row r="351" spans="1:12" ht="66">
      <c r="A351" s="296">
        <v>306</v>
      </c>
      <c r="B351" s="185">
        <v>43564</v>
      </c>
      <c r="C351" s="116" t="s">
        <v>3358</v>
      </c>
      <c r="D351" s="116" t="s">
        <v>52</v>
      </c>
      <c r="E351" s="116" t="s">
        <v>1473</v>
      </c>
      <c r="F351" s="116" t="s">
        <v>52</v>
      </c>
      <c r="G351" s="116" t="s">
        <v>3284</v>
      </c>
      <c r="H351" s="116" t="s">
        <v>1772</v>
      </c>
      <c r="I351" s="116" t="s">
        <v>3569</v>
      </c>
      <c r="J351" s="116" t="s">
        <v>3568</v>
      </c>
      <c r="K351" s="116" t="s">
        <v>3534</v>
      </c>
      <c r="L351" s="116"/>
    </row>
    <row r="352" spans="1:12" ht="39.6">
      <c r="A352" s="296">
        <v>307</v>
      </c>
      <c r="B352" s="185">
        <v>43564</v>
      </c>
      <c r="C352" s="116" t="s">
        <v>3358</v>
      </c>
      <c r="D352" s="116" t="s">
        <v>52</v>
      </c>
      <c r="E352" s="116" t="s">
        <v>1477</v>
      </c>
      <c r="F352" s="116" t="s">
        <v>52</v>
      </c>
      <c r="G352" s="116" t="s">
        <v>3284</v>
      </c>
      <c r="H352" s="116" t="s">
        <v>1772</v>
      </c>
      <c r="I352" s="116" t="s">
        <v>3571</v>
      </c>
      <c r="J352" s="116" t="s">
        <v>3570</v>
      </c>
      <c r="K352" s="116" t="s">
        <v>3534</v>
      </c>
      <c r="L352" s="116"/>
    </row>
    <row r="353" spans="1:12">
      <c r="A353" s="296">
        <v>308</v>
      </c>
      <c r="B353" s="185">
        <v>43565</v>
      </c>
      <c r="C353" s="116" t="s">
        <v>3358</v>
      </c>
      <c r="D353" s="116" t="s">
        <v>1730</v>
      </c>
      <c r="E353" s="116" t="s">
        <v>1477</v>
      </c>
      <c r="F353" s="116" t="s">
        <v>1249</v>
      </c>
      <c r="G353" s="116" t="s">
        <v>3423</v>
      </c>
      <c r="H353" s="116" t="s">
        <v>1772</v>
      </c>
      <c r="I353" s="116" t="s">
        <v>3572</v>
      </c>
      <c r="J353" s="116" t="s">
        <v>3575</v>
      </c>
      <c r="K353" s="116" t="s">
        <v>3586</v>
      </c>
      <c r="L353" s="116"/>
    </row>
    <row r="354" spans="1:12">
      <c r="A354" s="296">
        <v>309</v>
      </c>
      <c r="B354" s="185">
        <v>43565</v>
      </c>
      <c r="C354" s="116" t="s">
        <v>3358</v>
      </c>
      <c r="D354" s="116" t="s">
        <v>1730</v>
      </c>
      <c r="E354" s="116" t="s">
        <v>1477</v>
      </c>
      <c r="F354" s="116" t="s">
        <v>1249</v>
      </c>
      <c r="G354" s="116" t="s">
        <v>3423</v>
      </c>
      <c r="H354" s="116" t="s">
        <v>3036</v>
      </c>
      <c r="I354" s="116"/>
      <c r="J354" s="116" t="s">
        <v>3576</v>
      </c>
      <c r="K354" s="116" t="s">
        <v>3577</v>
      </c>
      <c r="L354" s="116"/>
    </row>
    <row r="355" spans="1:12">
      <c r="A355" s="296">
        <v>310</v>
      </c>
      <c r="B355" s="185">
        <v>43565</v>
      </c>
      <c r="C355" s="116" t="s">
        <v>3358</v>
      </c>
      <c r="D355" s="116" t="s">
        <v>1583</v>
      </c>
      <c r="E355" s="116" t="s">
        <v>1184</v>
      </c>
      <c r="F355" s="116" t="s">
        <v>1445</v>
      </c>
      <c r="G355" s="116" t="s">
        <v>3423</v>
      </c>
      <c r="H355" s="116" t="s">
        <v>1772</v>
      </c>
      <c r="I355" s="116" t="s">
        <v>1445</v>
      </c>
      <c r="J355" s="116" t="s">
        <v>3578</v>
      </c>
      <c r="K355" s="296" t="s">
        <v>3588</v>
      </c>
      <c r="L355" s="116"/>
    </row>
    <row r="356" spans="1:12">
      <c r="A356" s="296">
        <v>311</v>
      </c>
      <c r="B356" s="185">
        <v>43565</v>
      </c>
      <c r="C356" s="116" t="s">
        <v>3358</v>
      </c>
      <c r="D356" s="116" t="s">
        <v>1583</v>
      </c>
      <c r="E356" s="116" t="s">
        <v>1184</v>
      </c>
      <c r="F356" s="116" t="s">
        <v>1445</v>
      </c>
      <c r="G356" s="116" t="s">
        <v>3423</v>
      </c>
      <c r="H356" s="116" t="s">
        <v>1772</v>
      </c>
      <c r="I356" s="116" t="s">
        <v>26</v>
      </c>
      <c r="J356" s="116" t="s">
        <v>3431</v>
      </c>
      <c r="K356" s="296" t="s">
        <v>3429</v>
      </c>
      <c r="L356" s="116"/>
    </row>
    <row r="357" spans="1:12" ht="126.75" customHeight="1">
      <c r="A357" s="296">
        <v>312</v>
      </c>
      <c r="B357" s="185">
        <v>43565</v>
      </c>
      <c r="C357" s="116" t="s">
        <v>3358</v>
      </c>
      <c r="D357" s="116" t="s">
        <v>1583</v>
      </c>
      <c r="E357" s="116" t="s">
        <v>1184</v>
      </c>
      <c r="F357" s="116" t="s">
        <v>1445</v>
      </c>
      <c r="G357" s="116" t="s">
        <v>3423</v>
      </c>
      <c r="H357" s="116" t="s">
        <v>1772</v>
      </c>
      <c r="I357" s="116" t="s">
        <v>3580</v>
      </c>
      <c r="J357" s="116" t="s">
        <v>3579</v>
      </c>
      <c r="K357" s="296" t="s">
        <v>3587</v>
      </c>
      <c r="L357" s="116"/>
    </row>
    <row r="358" spans="1:12">
      <c r="A358" s="296">
        <v>313</v>
      </c>
      <c r="B358" s="185">
        <v>43572</v>
      </c>
      <c r="C358" s="116" t="s">
        <v>3358</v>
      </c>
      <c r="D358" s="116" t="s">
        <v>3591</v>
      </c>
      <c r="E358" s="116" t="s">
        <v>3226</v>
      </c>
      <c r="F358" s="116" t="s">
        <v>3593</v>
      </c>
      <c r="G358" s="116" t="s">
        <v>3423</v>
      </c>
      <c r="H358" s="116" t="s">
        <v>3036</v>
      </c>
      <c r="I358" s="116"/>
      <c r="J358" s="116" t="s">
        <v>3593</v>
      </c>
      <c r="K358" s="116" t="s">
        <v>860</v>
      </c>
      <c r="L358" s="116"/>
    </row>
    <row r="359" spans="1:12">
      <c r="A359" s="296">
        <v>314</v>
      </c>
      <c r="B359" s="185">
        <v>43572</v>
      </c>
      <c r="C359" s="116" t="s">
        <v>3358</v>
      </c>
      <c r="D359" s="116" t="s">
        <v>3592</v>
      </c>
      <c r="E359" s="116" t="s">
        <v>3226</v>
      </c>
      <c r="F359" s="296" t="s">
        <v>3594</v>
      </c>
      <c r="G359" s="116" t="s">
        <v>3423</v>
      </c>
      <c r="H359" s="296" t="s">
        <v>3036</v>
      </c>
      <c r="I359" s="296"/>
      <c r="J359" s="296" t="s">
        <v>3594</v>
      </c>
      <c r="K359" s="116" t="s">
        <v>860</v>
      </c>
      <c r="L359" s="296"/>
    </row>
    <row r="360" spans="1:12">
      <c r="A360" s="296">
        <v>315</v>
      </c>
      <c r="B360" s="185">
        <v>43572</v>
      </c>
      <c r="C360" s="116" t="s">
        <v>3358</v>
      </c>
      <c r="D360" s="296" t="s">
        <v>1600</v>
      </c>
      <c r="E360" s="296" t="s">
        <v>3012</v>
      </c>
      <c r="F360" s="296" t="s">
        <v>3443</v>
      </c>
      <c r="G360" s="296" t="s">
        <v>3444</v>
      </c>
      <c r="H360" s="296" t="s">
        <v>1772</v>
      </c>
      <c r="I360" s="296"/>
      <c r="J360" s="296" t="s">
        <v>3597</v>
      </c>
      <c r="K360" s="296" t="s">
        <v>3498</v>
      </c>
      <c r="L360" s="296"/>
    </row>
    <row r="361" spans="1:12">
      <c r="A361" s="296">
        <v>316</v>
      </c>
      <c r="B361" s="185">
        <v>43572</v>
      </c>
      <c r="C361" s="116" t="s">
        <v>3358</v>
      </c>
      <c r="D361" s="296" t="s">
        <v>1600</v>
      </c>
      <c r="E361" s="296" t="s">
        <v>3012</v>
      </c>
      <c r="F361" s="296" t="s">
        <v>3443</v>
      </c>
      <c r="G361" s="296" t="s">
        <v>3444</v>
      </c>
      <c r="H361" s="296" t="s">
        <v>1772</v>
      </c>
      <c r="I361" s="296"/>
      <c r="J361" s="296" t="s">
        <v>3598</v>
      </c>
      <c r="K361" s="296" t="s">
        <v>3498</v>
      </c>
      <c r="L361" s="296"/>
    </row>
    <row r="362" spans="1:12">
      <c r="A362" s="296">
        <v>317</v>
      </c>
      <c r="B362" s="185">
        <v>43572</v>
      </c>
      <c r="C362" s="116" t="s">
        <v>3358</v>
      </c>
      <c r="D362" s="296" t="s">
        <v>1600</v>
      </c>
      <c r="E362" s="296" t="s">
        <v>3012</v>
      </c>
      <c r="F362" s="296" t="s">
        <v>3443</v>
      </c>
      <c r="G362" s="296" t="s">
        <v>3444</v>
      </c>
      <c r="H362" s="296" t="s">
        <v>1772</v>
      </c>
      <c r="I362" s="296"/>
      <c r="J362" s="116" t="s">
        <v>3599</v>
      </c>
      <c r="K362" s="296" t="s">
        <v>3498</v>
      </c>
      <c r="L362" s="296"/>
    </row>
    <row r="363" spans="1:12">
      <c r="A363" s="296">
        <v>318</v>
      </c>
      <c r="B363" s="185">
        <v>43572</v>
      </c>
      <c r="C363" s="116" t="s">
        <v>3358</v>
      </c>
      <c r="D363" s="296" t="s">
        <v>1600</v>
      </c>
      <c r="E363" s="296" t="s">
        <v>3012</v>
      </c>
      <c r="F363" s="296" t="s">
        <v>3443</v>
      </c>
      <c r="G363" s="296" t="s">
        <v>3444</v>
      </c>
      <c r="H363" s="296" t="s">
        <v>1772</v>
      </c>
      <c r="I363" s="296"/>
      <c r="J363" s="116" t="s">
        <v>3600</v>
      </c>
      <c r="K363" s="296" t="s">
        <v>3498</v>
      </c>
      <c r="L363" s="296"/>
    </row>
    <row r="364" spans="1:12">
      <c r="A364" s="296">
        <v>319</v>
      </c>
      <c r="B364" s="185">
        <v>43572</v>
      </c>
      <c r="C364" s="116" t="s">
        <v>3358</v>
      </c>
      <c r="D364" s="296" t="s">
        <v>1600</v>
      </c>
      <c r="E364" s="296" t="s">
        <v>3012</v>
      </c>
      <c r="F364" s="296" t="s">
        <v>3443</v>
      </c>
      <c r="G364" s="296" t="s">
        <v>3444</v>
      </c>
      <c r="H364" s="296" t="s">
        <v>1772</v>
      </c>
      <c r="I364" s="296" t="s">
        <v>3601</v>
      </c>
      <c r="J364" s="296"/>
      <c r="K364" s="296" t="s">
        <v>3602</v>
      </c>
      <c r="L364" s="296"/>
    </row>
    <row r="365" spans="1:12" ht="26.4">
      <c r="A365" s="296">
        <v>320</v>
      </c>
      <c r="B365" s="185">
        <v>43578</v>
      </c>
      <c r="C365" s="116" t="s">
        <v>3358</v>
      </c>
      <c r="D365" s="116" t="s">
        <v>1565</v>
      </c>
      <c r="E365" s="116" t="s">
        <v>3010</v>
      </c>
      <c r="F365" s="116" t="s">
        <v>898</v>
      </c>
      <c r="G365" s="296" t="s">
        <v>3444</v>
      </c>
      <c r="H365" s="296" t="s">
        <v>1772</v>
      </c>
      <c r="I365" s="116" t="s">
        <v>3518</v>
      </c>
      <c r="J365" s="116" t="s">
        <v>3603</v>
      </c>
      <c r="K365" s="116" t="s">
        <v>3604</v>
      </c>
      <c r="L365" s="116"/>
    </row>
    <row r="366" spans="1:12">
      <c r="A366" s="296">
        <v>321</v>
      </c>
      <c r="B366" s="185">
        <v>43578</v>
      </c>
      <c r="C366" s="116" t="s">
        <v>3358</v>
      </c>
      <c r="D366" s="116" t="s">
        <v>52</v>
      </c>
      <c r="E366" s="116" t="s">
        <v>3303</v>
      </c>
      <c r="F366" s="296" t="s">
        <v>52</v>
      </c>
      <c r="G366" s="116" t="s">
        <v>3605</v>
      </c>
      <c r="H366" s="296" t="s">
        <v>1772</v>
      </c>
      <c r="I366" s="116" t="s">
        <v>3606</v>
      </c>
      <c r="J366" s="116" t="s">
        <v>3607</v>
      </c>
      <c r="K366" s="116" t="s">
        <v>3604</v>
      </c>
      <c r="L366" s="296"/>
    </row>
    <row r="367" spans="1:12">
      <c r="A367" s="296">
        <v>322</v>
      </c>
      <c r="B367" s="185">
        <v>43578</v>
      </c>
      <c r="C367" s="116" t="s">
        <v>3358</v>
      </c>
      <c r="D367" s="296" t="s">
        <v>1593</v>
      </c>
      <c r="E367" s="116" t="s">
        <v>3303</v>
      </c>
      <c r="F367" s="296" t="s">
        <v>343</v>
      </c>
      <c r="G367" s="296" t="s">
        <v>3444</v>
      </c>
      <c r="H367" s="296" t="s">
        <v>60</v>
      </c>
      <c r="I367" s="296" t="s">
        <v>18</v>
      </c>
      <c r="J367" s="296" t="s">
        <v>1259</v>
      </c>
      <c r="K367" s="116" t="s">
        <v>3604</v>
      </c>
      <c r="L367" s="296"/>
    </row>
    <row r="368" spans="1:12" ht="26.4">
      <c r="A368" s="296">
        <v>323</v>
      </c>
      <c r="B368" s="185">
        <v>43578</v>
      </c>
      <c r="C368" s="116" t="s">
        <v>3358</v>
      </c>
      <c r="D368" s="296" t="s">
        <v>1593</v>
      </c>
      <c r="E368" s="116" t="s">
        <v>3303</v>
      </c>
      <c r="F368" s="296" t="s">
        <v>343</v>
      </c>
      <c r="G368" s="296" t="s">
        <v>3444</v>
      </c>
      <c r="H368" s="116" t="s">
        <v>3609</v>
      </c>
      <c r="I368" s="116" t="s">
        <v>3302</v>
      </c>
      <c r="J368" s="116" t="s">
        <v>3608</v>
      </c>
      <c r="K368" s="116" t="s">
        <v>3604</v>
      </c>
      <c r="L368" s="296"/>
    </row>
    <row r="369" spans="1:12">
      <c r="A369" s="296">
        <v>324</v>
      </c>
      <c r="B369" s="185">
        <v>43578</v>
      </c>
      <c r="C369" s="116" t="s">
        <v>3358</v>
      </c>
      <c r="D369" s="296" t="s">
        <v>1651</v>
      </c>
      <c r="E369" s="116" t="s">
        <v>1459</v>
      </c>
      <c r="F369" s="296" t="s">
        <v>343</v>
      </c>
      <c r="G369" s="296" t="s">
        <v>3444</v>
      </c>
      <c r="H369" s="296" t="s">
        <v>60</v>
      </c>
      <c r="I369" s="296" t="s">
        <v>18</v>
      </c>
      <c r="J369" s="296" t="s">
        <v>1259</v>
      </c>
      <c r="K369" s="116" t="s">
        <v>3604</v>
      </c>
      <c r="L369" s="296"/>
    </row>
    <row r="370" spans="1:12" ht="26.4">
      <c r="A370" s="296">
        <v>325</v>
      </c>
      <c r="B370" s="185">
        <v>43578</v>
      </c>
      <c r="C370" s="116" t="s">
        <v>3358</v>
      </c>
      <c r="D370" s="296" t="s">
        <v>1651</v>
      </c>
      <c r="E370" s="116" t="s">
        <v>1459</v>
      </c>
      <c r="F370" s="296" t="s">
        <v>343</v>
      </c>
      <c r="G370" s="296" t="s">
        <v>3444</v>
      </c>
      <c r="H370" s="116" t="s">
        <v>3609</v>
      </c>
      <c r="I370" s="116" t="s">
        <v>3302</v>
      </c>
      <c r="J370" s="116" t="s">
        <v>3608</v>
      </c>
      <c r="K370" s="116" t="s">
        <v>3604</v>
      </c>
      <c r="L370" s="296"/>
    </row>
    <row r="371" spans="1:12">
      <c r="A371" s="296">
        <v>326</v>
      </c>
      <c r="B371" s="185">
        <v>43578</v>
      </c>
      <c r="C371" s="116" t="s">
        <v>3358</v>
      </c>
      <c r="D371" s="296" t="s">
        <v>1563</v>
      </c>
      <c r="E371" s="296" t="s">
        <v>3010</v>
      </c>
      <c r="F371" s="296" t="s">
        <v>143</v>
      </c>
      <c r="G371" s="296" t="s">
        <v>3444</v>
      </c>
      <c r="H371" s="296" t="s">
        <v>60</v>
      </c>
      <c r="I371" s="296" t="s">
        <v>27</v>
      </c>
      <c r="J371" s="296" t="s">
        <v>1983</v>
      </c>
      <c r="K371" s="116" t="s">
        <v>3604</v>
      </c>
      <c r="L371" s="296"/>
    </row>
    <row r="372" spans="1:12" ht="26.4">
      <c r="A372" s="296">
        <v>327</v>
      </c>
      <c r="B372" s="185">
        <v>43578</v>
      </c>
      <c r="C372" s="116" t="s">
        <v>3358</v>
      </c>
      <c r="D372" s="296" t="s">
        <v>1563</v>
      </c>
      <c r="E372" s="296" t="s">
        <v>3010</v>
      </c>
      <c r="F372" s="296" t="s">
        <v>143</v>
      </c>
      <c r="G372" s="296" t="s">
        <v>3444</v>
      </c>
      <c r="H372" s="116" t="s">
        <v>3609</v>
      </c>
      <c r="I372" s="116" t="s">
        <v>2765</v>
      </c>
      <c r="J372" s="116" t="s">
        <v>3608</v>
      </c>
      <c r="K372" s="116" t="s">
        <v>3604</v>
      </c>
      <c r="L372" s="116"/>
    </row>
    <row r="373" spans="1:12">
      <c r="A373" s="296">
        <v>328</v>
      </c>
      <c r="B373" s="185">
        <v>43578</v>
      </c>
      <c r="C373" s="116" t="s">
        <v>3358</v>
      </c>
      <c r="D373" s="116" t="s">
        <v>1630</v>
      </c>
      <c r="E373" s="116" t="s">
        <v>686</v>
      </c>
      <c r="F373" s="296" t="s">
        <v>712</v>
      </c>
      <c r="G373" s="116" t="s">
        <v>62</v>
      </c>
      <c r="H373" s="296" t="s">
        <v>1772</v>
      </c>
      <c r="I373" s="296" t="s">
        <v>3610</v>
      </c>
      <c r="J373" s="296" t="s">
        <v>3611</v>
      </c>
      <c r="K373" s="116" t="s">
        <v>3604</v>
      </c>
      <c r="L373" s="296"/>
    </row>
    <row r="374" spans="1:12">
      <c r="A374" s="296">
        <v>329</v>
      </c>
      <c r="B374" s="185">
        <v>43578</v>
      </c>
      <c r="C374" s="116" t="s">
        <v>3358</v>
      </c>
      <c r="D374" s="296" t="s">
        <v>1652</v>
      </c>
      <c r="E374" s="296" t="s">
        <v>1459</v>
      </c>
      <c r="F374" s="296" t="s">
        <v>712</v>
      </c>
      <c r="G374" s="116" t="s">
        <v>62</v>
      </c>
      <c r="H374" s="296" t="s">
        <v>1772</v>
      </c>
      <c r="I374" s="296" t="s">
        <v>3610</v>
      </c>
      <c r="J374" s="296" t="s">
        <v>3611</v>
      </c>
      <c r="K374" s="116" t="s">
        <v>3604</v>
      </c>
      <c r="L374" s="296"/>
    </row>
    <row r="375" spans="1:12">
      <c r="A375" s="296">
        <v>330</v>
      </c>
      <c r="B375" s="185">
        <v>43578</v>
      </c>
      <c r="C375" s="116" t="s">
        <v>3358</v>
      </c>
      <c r="D375" s="296" t="s">
        <v>1725</v>
      </c>
      <c r="E375" s="296" t="s">
        <v>1366</v>
      </c>
      <c r="F375" s="296" t="s">
        <v>712</v>
      </c>
      <c r="G375" s="116" t="s">
        <v>62</v>
      </c>
      <c r="H375" s="296" t="s">
        <v>1772</v>
      </c>
      <c r="I375" s="296" t="s">
        <v>3610</v>
      </c>
      <c r="J375" s="296" t="s">
        <v>3611</v>
      </c>
      <c r="K375" s="116" t="s">
        <v>3604</v>
      </c>
      <c r="L375" s="296"/>
    </row>
    <row r="376" spans="1:12">
      <c r="A376" s="296">
        <v>331</v>
      </c>
      <c r="B376" s="185">
        <v>43578</v>
      </c>
      <c r="C376" s="116" t="s">
        <v>3358</v>
      </c>
      <c r="D376" s="296" t="s">
        <v>1758</v>
      </c>
      <c r="E376" s="296" t="s">
        <v>1186</v>
      </c>
      <c r="F376" s="296" t="s">
        <v>1441</v>
      </c>
      <c r="G376" s="116" t="s">
        <v>62</v>
      </c>
      <c r="H376" s="296" t="s">
        <v>3036</v>
      </c>
      <c r="I376" s="296" t="s">
        <v>52</v>
      </c>
      <c r="J376" s="116" t="s">
        <v>3613</v>
      </c>
      <c r="K376" s="116" t="s">
        <v>3604</v>
      </c>
      <c r="L376" s="296"/>
    </row>
    <row r="377" spans="1:12" ht="52.8">
      <c r="A377" s="296">
        <v>332</v>
      </c>
      <c r="B377" s="185">
        <v>43578</v>
      </c>
      <c r="C377" s="116" t="s">
        <v>3358</v>
      </c>
      <c r="D377" s="296" t="s">
        <v>1600</v>
      </c>
      <c r="E377" s="296" t="s">
        <v>1453</v>
      </c>
      <c r="F377" s="296" t="s">
        <v>1273</v>
      </c>
      <c r="G377" s="116" t="s">
        <v>62</v>
      </c>
      <c r="H377" s="296" t="s">
        <v>1772</v>
      </c>
      <c r="I377" s="116" t="s">
        <v>3615</v>
      </c>
      <c r="J377" s="116" t="s">
        <v>3623</v>
      </c>
      <c r="K377" s="116" t="s">
        <v>3604</v>
      </c>
      <c r="L377" s="296"/>
    </row>
    <row r="378" spans="1:12" ht="26.4">
      <c r="A378" s="296">
        <v>333</v>
      </c>
      <c r="B378" s="185">
        <v>43578</v>
      </c>
      <c r="C378" s="116" t="s">
        <v>3358</v>
      </c>
      <c r="D378" s="296" t="s">
        <v>1611</v>
      </c>
      <c r="E378" s="296" t="s">
        <v>3226</v>
      </c>
      <c r="F378" s="296" t="s">
        <v>848</v>
      </c>
      <c r="G378" s="116" t="s">
        <v>62</v>
      </c>
      <c r="H378" s="296" t="s">
        <v>1772</v>
      </c>
      <c r="I378" s="116" t="s">
        <v>3616</v>
      </c>
      <c r="J378" s="116" t="s">
        <v>3617</v>
      </c>
      <c r="K378" s="116" t="s">
        <v>3604</v>
      </c>
      <c r="L378" s="296"/>
    </row>
    <row r="379" spans="1:12">
      <c r="A379" s="296">
        <v>334</v>
      </c>
      <c r="B379" s="185">
        <v>43580</v>
      </c>
      <c r="C379" s="116" t="s">
        <v>3358</v>
      </c>
      <c r="D379" s="116" t="s">
        <v>1585</v>
      </c>
      <c r="E379" s="116" t="s">
        <v>1361</v>
      </c>
      <c r="F379" s="116" t="s">
        <v>945</v>
      </c>
      <c r="G379" s="116" t="s">
        <v>62</v>
      </c>
      <c r="H379" s="296" t="s">
        <v>1772</v>
      </c>
      <c r="I379" s="116" t="s">
        <v>3626</v>
      </c>
      <c r="J379" s="116" t="s">
        <v>3627</v>
      </c>
      <c r="K379" s="116" t="s">
        <v>3604</v>
      </c>
      <c r="L379" s="116"/>
    </row>
    <row r="380" spans="1:12" ht="26.4">
      <c r="A380" s="296">
        <v>335</v>
      </c>
      <c r="B380" s="185">
        <v>43580</v>
      </c>
      <c r="C380" s="116" t="s">
        <v>3358</v>
      </c>
      <c r="D380" s="116" t="s">
        <v>1624</v>
      </c>
      <c r="E380" s="116" t="s">
        <v>686</v>
      </c>
      <c r="F380" s="296" t="s">
        <v>694</v>
      </c>
      <c r="G380" s="116" t="s">
        <v>62</v>
      </c>
      <c r="H380" s="296" t="s">
        <v>1772</v>
      </c>
      <c r="I380" s="116" t="s">
        <v>3628</v>
      </c>
      <c r="J380" s="116" t="s">
        <v>3629</v>
      </c>
      <c r="K380" s="116" t="s">
        <v>3604</v>
      </c>
      <c r="L380" s="296"/>
    </row>
    <row r="381" spans="1:12" ht="52.8">
      <c r="A381" s="296">
        <v>336</v>
      </c>
      <c r="B381" s="562">
        <v>43598</v>
      </c>
      <c r="C381" s="296" t="s">
        <v>3635</v>
      </c>
      <c r="D381" s="296" t="s">
        <v>1612</v>
      </c>
      <c r="E381" s="296" t="s">
        <v>1455</v>
      </c>
      <c r="F381" s="296" t="s">
        <v>3633</v>
      </c>
      <c r="G381" s="296" t="s">
        <v>1771</v>
      </c>
      <c r="H381" s="296" t="s">
        <v>1772</v>
      </c>
      <c r="I381" s="116" t="s">
        <v>2852</v>
      </c>
      <c r="J381" s="116" t="s">
        <v>3632</v>
      </c>
      <c r="K381" s="116" t="s">
        <v>3634</v>
      </c>
      <c r="L381" s="296"/>
    </row>
    <row r="382" spans="1:12">
      <c r="A382" s="296">
        <v>339</v>
      </c>
      <c r="B382" s="562">
        <v>43608</v>
      </c>
      <c r="C382" s="296" t="s">
        <v>3642</v>
      </c>
      <c r="D382" s="296" t="s">
        <v>1611</v>
      </c>
      <c r="E382" s="296" t="s">
        <v>3226</v>
      </c>
      <c r="F382" s="296" t="s">
        <v>848</v>
      </c>
      <c r="G382" s="296" t="s">
        <v>62</v>
      </c>
      <c r="H382" s="296" t="s">
        <v>1772</v>
      </c>
      <c r="I382" s="116" t="s">
        <v>3637</v>
      </c>
      <c r="J382" s="116" t="s">
        <v>3638</v>
      </c>
      <c r="K382" s="296" t="s">
        <v>3641</v>
      </c>
      <c r="L382" s="296"/>
    </row>
    <row r="383" spans="1:12">
      <c r="A383" s="296">
        <v>340</v>
      </c>
      <c r="B383" s="562">
        <v>43608</v>
      </c>
      <c r="C383" s="296" t="s">
        <v>3642</v>
      </c>
      <c r="D383" s="296" t="s">
        <v>1611</v>
      </c>
      <c r="E383" s="296" t="s">
        <v>3226</v>
      </c>
      <c r="F383" s="296" t="s">
        <v>848</v>
      </c>
      <c r="G383" s="296" t="s">
        <v>62</v>
      </c>
      <c r="H383" s="296" t="s">
        <v>1772</v>
      </c>
      <c r="I383" s="116" t="s">
        <v>3640</v>
      </c>
      <c r="J383" s="116" t="s">
        <v>3639</v>
      </c>
      <c r="K383" s="296" t="s">
        <v>3641</v>
      </c>
      <c r="L383" s="296"/>
    </row>
    <row r="384" spans="1:12">
      <c r="A384" s="296">
        <v>341</v>
      </c>
      <c r="B384" s="562">
        <v>43608</v>
      </c>
      <c r="C384" s="296" t="s">
        <v>3642</v>
      </c>
      <c r="D384" s="296" t="s">
        <v>1639</v>
      </c>
      <c r="E384" s="296" t="s">
        <v>1263</v>
      </c>
      <c r="F384" s="296" t="s">
        <v>1511</v>
      </c>
      <c r="G384" s="296" t="s">
        <v>3423</v>
      </c>
      <c r="H384" s="296" t="s">
        <v>1772</v>
      </c>
      <c r="I384" s="296" t="s">
        <v>1511</v>
      </c>
      <c r="J384" s="296" t="s">
        <v>3643</v>
      </c>
      <c r="K384" s="296" t="s">
        <v>3641</v>
      </c>
      <c r="L384" s="296"/>
    </row>
    <row r="385" spans="1:12">
      <c r="A385" s="296">
        <v>342</v>
      </c>
      <c r="B385" s="562">
        <v>43608</v>
      </c>
      <c r="C385" s="296" t="s">
        <v>3642</v>
      </c>
      <c r="D385" s="296" t="s">
        <v>1756</v>
      </c>
      <c r="E385" s="116" t="s">
        <v>1459</v>
      </c>
      <c r="F385" s="296" t="s">
        <v>885</v>
      </c>
      <c r="G385" s="296" t="s">
        <v>3423</v>
      </c>
      <c r="H385" s="296" t="s">
        <v>1772</v>
      </c>
      <c r="I385" s="296" t="s">
        <v>885</v>
      </c>
      <c r="J385" s="296" t="s">
        <v>3644</v>
      </c>
      <c r="K385" s="296" t="s">
        <v>3641</v>
      </c>
      <c r="L385" s="296"/>
    </row>
    <row r="386" spans="1:12" ht="52.8">
      <c r="A386" s="296">
        <v>243</v>
      </c>
      <c r="B386" s="562">
        <v>43636</v>
      </c>
      <c r="C386" s="296" t="s">
        <v>3727</v>
      </c>
      <c r="D386" s="296" t="s">
        <v>1571</v>
      </c>
      <c r="E386" s="296" t="s">
        <v>3010</v>
      </c>
      <c r="F386" s="296" t="s">
        <v>1236</v>
      </c>
      <c r="G386" s="296" t="s">
        <v>1771</v>
      </c>
      <c r="H386" s="296" t="s">
        <v>3341</v>
      </c>
      <c r="I386" s="337" t="s">
        <v>3083</v>
      </c>
      <c r="J386" s="296" t="s">
        <v>52</v>
      </c>
      <c r="K386" s="296" t="s">
        <v>3712</v>
      </c>
      <c r="L386" s="296"/>
    </row>
    <row r="387" spans="1:12" ht="52.8">
      <c r="A387" s="296">
        <v>244</v>
      </c>
      <c r="B387" s="562">
        <v>43636</v>
      </c>
      <c r="C387" s="296" t="s">
        <v>3727</v>
      </c>
      <c r="D387" s="296" t="s">
        <v>1572</v>
      </c>
      <c r="E387" s="296" t="s">
        <v>3010</v>
      </c>
      <c r="F387" s="296" t="s">
        <v>204</v>
      </c>
      <c r="G387" s="296" t="s">
        <v>1771</v>
      </c>
      <c r="H387" s="296" t="s">
        <v>3341</v>
      </c>
      <c r="I387" s="337" t="s">
        <v>3087</v>
      </c>
      <c r="J387" s="296" t="s">
        <v>52</v>
      </c>
      <c r="K387" s="296" t="s">
        <v>3712</v>
      </c>
      <c r="L387" s="296"/>
    </row>
    <row r="388" spans="1:12" ht="39.6">
      <c r="A388" s="296">
        <v>245</v>
      </c>
      <c r="B388" s="562">
        <v>43636</v>
      </c>
      <c r="C388" s="296" t="s">
        <v>3727</v>
      </c>
      <c r="D388" s="296" t="s">
        <v>1571</v>
      </c>
      <c r="E388" s="296" t="s">
        <v>3010</v>
      </c>
      <c r="F388" s="296" t="s">
        <v>1236</v>
      </c>
      <c r="G388" s="116" t="s">
        <v>93</v>
      </c>
      <c r="H388" s="296" t="s">
        <v>3341</v>
      </c>
      <c r="I388" s="187" t="s">
        <v>3715</v>
      </c>
      <c r="J388" s="296" t="s">
        <v>52</v>
      </c>
      <c r="K388" s="296" t="s">
        <v>3712</v>
      </c>
      <c r="L388" s="296"/>
    </row>
    <row r="389" spans="1:12" ht="39.6">
      <c r="A389" s="296">
        <v>246</v>
      </c>
      <c r="B389" s="562">
        <v>43636</v>
      </c>
      <c r="C389" s="296" t="s">
        <v>3727</v>
      </c>
      <c r="D389" s="296" t="s">
        <v>1572</v>
      </c>
      <c r="E389" s="296" t="s">
        <v>3010</v>
      </c>
      <c r="F389" s="296" t="s">
        <v>204</v>
      </c>
      <c r="G389" s="116" t="s">
        <v>93</v>
      </c>
      <c r="H389" s="296" t="s">
        <v>3341</v>
      </c>
      <c r="I389" s="187" t="s">
        <v>3714</v>
      </c>
      <c r="J389" s="296" t="s">
        <v>52</v>
      </c>
      <c r="K389" s="296" t="s">
        <v>3712</v>
      </c>
      <c r="L389" s="296"/>
    </row>
    <row r="390" spans="1:12" ht="52.8">
      <c r="A390" s="296">
        <v>247</v>
      </c>
      <c r="B390" s="562">
        <v>43636</v>
      </c>
      <c r="C390" s="296" t="s">
        <v>3727</v>
      </c>
      <c r="D390" s="296" t="s">
        <v>1572</v>
      </c>
      <c r="E390" s="296" t="s">
        <v>3010</v>
      </c>
      <c r="F390" s="296" t="s">
        <v>898</v>
      </c>
      <c r="G390" s="296" t="s">
        <v>1771</v>
      </c>
      <c r="H390" s="296" t="s">
        <v>3341</v>
      </c>
      <c r="I390" s="116" t="s">
        <v>3057</v>
      </c>
      <c r="J390" s="296" t="s">
        <v>52</v>
      </c>
      <c r="K390" s="296" t="s">
        <v>3712</v>
      </c>
      <c r="L390" s="296"/>
    </row>
    <row r="391" spans="1:12" ht="26.4">
      <c r="A391" s="296">
        <v>248</v>
      </c>
      <c r="B391" s="562">
        <v>43636</v>
      </c>
      <c r="C391" s="296" t="s">
        <v>3727</v>
      </c>
      <c r="D391" s="296" t="s">
        <v>1572</v>
      </c>
      <c r="E391" s="296" t="s">
        <v>3010</v>
      </c>
      <c r="F391" s="296" t="s">
        <v>898</v>
      </c>
      <c r="G391" s="116" t="s">
        <v>93</v>
      </c>
      <c r="H391" s="296" t="s">
        <v>3341</v>
      </c>
      <c r="I391" s="187" t="s">
        <v>3716</v>
      </c>
      <c r="J391" s="296" t="s">
        <v>52</v>
      </c>
      <c r="K391" s="296" t="s">
        <v>3712</v>
      </c>
      <c r="L391" s="296"/>
    </row>
    <row r="392" spans="1:12" ht="52.8">
      <c r="A392" s="296">
        <v>249</v>
      </c>
      <c r="B392" s="562">
        <v>43649</v>
      </c>
      <c r="C392" s="296" t="s">
        <v>3727</v>
      </c>
      <c r="D392" s="296" t="s">
        <v>52</v>
      </c>
      <c r="E392" s="296" t="s">
        <v>686</v>
      </c>
      <c r="F392" s="296" t="s">
        <v>52</v>
      </c>
      <c r="G392" s="296" t="s">
        <v>3605</v>
      </c>
      <c r="H392" s="296" t="s">
        <v>1772</v>
      </c>
      <c r="I392" s="116" t="s">
        <v>3555</v>
      </c>
      <c r="J392" s="116" t="s">
        <v>3718</v>
      </c>
      <c r="K392" s="116" t="s">
        <v>3719</v>
      </c>
      <c r="L392" s="296"/>
    </row>
    <row r="393" spans="1:12" ht="39.6">
      <c r="A393" s="296">
        <v>250</v>
      </c>
      <c r="B393" s="562">
        <v>43649</v>
      </c>
      <c r="C393" s="296" t="s">
        <v>3727</v>
      </c>
      <c r="D393" s="296" t="s">
        <v>1571</v>
      </c>
      <c r="E393" s="296" t="s">
        <v>3010</v>
      </c>
      <c r="F393" s="187" t="s">
        <v>1236</v>
      </c>
      <c r="G393" s="296" t="s">
        <v>59</v>
      </c>
      <c r="H393" s="296" t="s">
        <v>1772</v>
      </c>
      <c r="I393" s="116" t="s">
        <v>2984</v>
      </c>
      <c r="J393" s="338" t="s">
        <v>3720</v>
      </c>
      <c r="K393" s="116" t="s">
        <v>3723</v>
      </c>
      <c r="L393" s="296"/>
    </row>
    <row r="394" spans="1:12" ht="26.4">
      <c r="A394" s="296">
        <v>251</v>
      </c>
      <c r="B394" s="562">
        <v>43649</v>
      </c>
      <c r="C394" s="296" t="s">
        <v>3727</v>
      </c>
      <c r="D394" s="296" t="s">
        <v>1572</v>
      </c>
      <c r="E394" s="296" t="s">
        <v>3010</v>
      </c>
      <c r="F394" s="187" t="s">
        <v>204</v>
      </c>
      <c r="G394" s="296" t="s">
        <v>59</v>
      </c>
      <c r="H394" s="296" t="s">
        <v>1772</v>
      </c>
      <c r="I394" s="116" t="s">
        <v>3722</v>
      </c>
      <c r="J394" s="338" t="s">
        <v>3721</v>
      </c>
      <c r="K394" s="116" t="s">
        <v>3723</v>
      </c>
      <c r="L394" s="296"/>
    </row>
    <row r="395" spans="1:12" ht="26.4">
      <c r="A395" s="672">
        <v>252</v>
      </c>
      <c r="B395" s="682">
        <v>43655</v>
      </c>
      <c r="C395" s="681" t="s">
        <v>3727</v>
      </c>
      <c r="D395" s="672" t="s">
        <v>1611</v>
      </c>
      <c r="E395" s="672" t="s">
        <v>3226</v>
      </c>
      <c r="F395" s="672" t="s">
        <v>3516</v>
      </c>
      <c r="G395" s="672" t="s">
        <v>3356</v>
      </c>
      <c r="H395" s="672" t="s">
        <v>1772</v>
      </c>
      <c r="I395" s="116" t="s">
        <v>3724</v>
      </c>
      <c r="J395" s="116" t="s">
        <v>3724</v>
      </c>
      <c r="K395" s="695" t="s">
        <v>8176</v>
      </c>
      <c r="L395" s="681"/>
    </row>
    <row r="396" spans="1:12">
      <c r="A396" s="673"/>
      <c r="B396" s="682"/>
      <c r="C396" s="681"/>
      <c r="D396" s="673"/>
      <c r="E396" s="673"/>
      <c r="F396" s="673"/>
      <c r="G396" s="673"/>
      <c r="H396" s="673"/>
      <c r="I396" s="9" t="s">
        <v>3726</v>
      </c>
      <c r="J396" s="66" t="s">
        <v>3726</v>
      </c>
      <c r="K396" s="696"/>
      <c r="L396" s="681"/>
    </row>
    <row r="397" spans="1:12">
      <c r="A397" s="673"/>
      <c r="B397" s="682"/>
      <c r="C397" s="681"/>
      <c r="D397" s="673"/>
      <c r="E397" s="673"/>
      <c r="F397" s="673"/>
      <c r="G397" s="673"/>
      <c r="H397" s="673"/>
      <c r="I397" s="18" t="s">
        <v>3725</v>
      </c>
      <c r="J397" s="342" t="s">
        <v>3638</v>
      </c>
      <c r="K397" s="696"/>
      <c r="L397" s="681"/>
    </row>
    <row r="398" spans="1:12">
      <c r="A398" s="673"/>
      <c r="B398" s="682"/>
      <c r="C398" s="681"/>
      <c r="D398" s="673"/>
      <c r="E398" s="673"/>
      <c r="F398" s="673"/>
      <c r="G398" s="673"/>
      <c r="H398" s="673"/>
      <c r="I398" s="343" t="s">
        <v>3638</v>
      </c>
      <c r="J398" s="341" t="s">
        <v>3731</v>
      </c>
      <c r="K398" s="696"/>
      <c r="L398" s="681"/>
    </row>
    <row r="399" spans="1:12">
      <c r="A399" s="673"/>
      <c r="B399" s="682"/>
      <c r="C399" s="681"/>
      <c r="D399" s="673"/>
      <c r="E399" s="673"/>
      <c r="F399" s="673"/>
      <c r="G399" s="673"/>
      <c r="H399" s="673"/>
      <c r="I399" s="692" t="s">
        <v>3639</v>
      </c>
      <c r="J399" s="341" t="s">
        <v>3732</v>
      </c>
      <c r="K399" s="696"/>
      <c r="L399" s="681"/>
    </row>
    <row r="400" spans="1:12">
      <c r="A400" s="673"/>
      <c r="B400" s="682"/>
      <c r="C400" s="681"/>
      <c r="D400" s="673"/>
      <c r="E400" s="673"/>
      <c r="F400" s="673"/>
      <c r="G400" s="673"/>
      <c r="H400" s="673"/>
      <c r="I400" s="693"/>
      <c r="J400" s="341" t="s">
        <v>3733</v>
      </c>
      <c r="K400" s="696"/>
      <c r="L400" s="681"/>
    </row>
    <row r="401" spans="1:12">
      <c r="A401" s="674"/>
      <c r="B401" s="682"/>
      <c r="C401" s="681"/>
      <c r="D401" s="674"/>
      <c r="E401" s="674"/>
      <c r="F401" s="674"/>
      <c r="G401" s="674"/>
      <c r="H401" s="674"/>
      <c r="I401" s="694"/>
      <c r="J401" s="341" t="s">
        <v>3725</v>
      </c>
      <c r="K401" s="697"/>
      <c r="L401" s="681"/>
    </row>
    <row r="402" spans="1:12" ht="39.6">
      <c r="A402" s="296">
        <v>253</v>
      </c>
      <c r="B402" s="562">
        <v>43657</v>
      </c>
      <c r="C402" s="296" t="s">
        <v>3749</v>
      </c>
      <c r="D402" s="345" t="s">
        <v>1548</v>
      </c>
      <c r="E402" s="345" t="s">
        <v>1449</v>
      </c>
      <c r="F402" s="346" t="s">
        <v>3380</v>
      </c>
      <c r="G402" s="347" t="s">
        <v>59</v>
      </c>
      <c r="H402" s="347" t="s">
        <v>1772</v>
      </c>
      <c r="I402" s="346" t="s">
        <v>3740</v>
      </c>
      <c r="J402" s="346" t="s">
        <v>3738</v>
      </c>
      <c r="K402" s="350" t="s">
        <v>3761</v>
      </c>
      <c r="L402" s="345"/>
    </row>
    <row r="403" spans="1:12" ht="52.8">
      <c r="A403" s="296">
        <v>254</v>
      </c>
      <c r="B403" s="562">
        <v>43657</v>
      </c>
      <c r="C403" s="296" t="s">
        <v>3749</v>
      </c>
      <c r="D403" s="345" t="s">
        <v>1549</v>
      </c>
      <c r="E403" s="345" t="s">
        <v>1449</v>
      </c>
      <c r="F403" s="346" t="s">
        <v>3428</v>
      </c>
      <c r="G403" s="347" t="s">
        <v>59</v>
      </c>
      <c r="H403" s="347" t="s">
        <v>1772</v>
      </c>
      <c r="I403" s="346" t="s">
        <v>3741</v>
      </c>
      <c r="J403" s="346" t="s">
        <v>3739</v>
      </c>
      <c r="K403" s="350" t="s">
        <v>3761</v>
      </c>
      <c r="L403" s="345"/>
    </row>
    <row r="404" spans="1:12">
      <c r="A404" s="296">
        <v>255</v>
      </c>
      <c r="B404" s="562">
        <v>43657</v>
      </c>
      <c r="C404" s="296" t="s">
        <v>3749</v>
      </c>
      <c r="D404" s="345" t="s">
        <v>3690</v>
      </c>
      <c r="E404" s="345" t="s">
        <v>3419</v>
      </c>
      <c r="F404" s="348" t="s">
        <v>3735</v>
      </c>
      <c r="G404" s="347" t="s">
        <v>9</v>
      </c>
      <c r="H404" s="347" t="s">
        <v>1772</v>
      </c>
      <c r="I404" s="346" t="s">
        <v>3419</v>
      </c>
      <c r="J404" s="348" t="s">
        <v>3735</v>
      </c>
      <c r="K404" s="345" t="s">
        <v>3766</v>
      </c>
      <c r="L404" s="345"/>
    </row>
    <row r="405" spans="1:12">
      <c r="A405" s="296">
        <v>256</v>
      </c>
      <c r="B405" s="562">
        <v>43657</v>
      </c>
      <c r="C405" s="296" t="s">
        <v>3749</v>
      </c>
      <c r="D405" s="345" t="s">
        <v>3691</v>
      </c>
      <c r="E405" s="345" t="s">
        <v>3419</v>
      </c>
      <c r="F405" s="348" t="s">
        <v>3736</v>
      </c>
      <c r="G405" s="347" t="s">
        <v>9</v>
      </c>
      <c r="H405" s="347" t="s">
        <v>1772</v>
      </c>
      <c r="I405" s="346" t="s">
        <v>3419</v>
      </c>
      <c r="J405" s="348" t="s">
        <v>3736</v>
      </c>
      <c r="K405" s="345" t="s">
        <v>3765</v>
      </c>
      <c r="L405" s="345"/>
    </row>
    <row r="406" spans="1:12">
      <c r="A406" s="296">
        <v>257</v>
      </c>
      <c r="B406" s="562">
        <v>43657</v>
      </c>
      <c r="C406" s="296" t="s">
        <v>3749</v>
      </c>
      <c r="D406" s="345" t="s">
        <v>3692</v>
      </c>
      <c r="E406" s="345" t="s">
        <v>3419</v>
      </c>
      <c r="F406" s="348" t="s">
        <v>3737</v>
      </c>
      <c r="G406" s="347" t="s">
        <v>9</v>
      </c>
      <c r="H406" s="347" t="s">
        <v>1772</v>
      </c>
      <c r="I406" s="346" t="s">
        <v>3419</v>
      </c>
      <c r="J406" s="348" t="s">
        <v>3737</v>
      </c>
      <c r="K406" s="345" t="s">
        <v>3765</v>
      </c>
      <c r="L406" s="345"/>
    </row>
    <row r="407" spans="1:12" ht="26.4">
      <c r="A407" s="296">
        <v>258</v>
      </c>
      <c r="B407" s="562">
        <v>43657</v>
      </c>
      <c r="C407" s="296" t="s">
        <v>3749</v>
      </c>
      <c r="D407" s="345" t="s">
        <v>1590</v>
      </c>
      <c r="E407" s="345" t="s">
        <v>3303</v>
      </c>
      <c r="F407" s="347" t="s">
        <v>3435</v>
      </c>
      <c r="G407" s="347" t="s">
        <v>59</v>
      </c>
      <c r="H407" s="347" t="s">
        <v>1772</v>
      </c>
      <c r="I407" s="348" t="s">
        <v>3453</v>
      </c>
      <c r="J407" s="348" t="s">
        <v>3743</v>
      </c>
      <c r="K407" s="350" t="s">
        <v>3761</v>
      </c>
      <c r="L407" s="345"/>
    </row>
    <row r="408" spans="1:12" ht="198">
      <c r="A408" s="296">
        <v>259</v>
      </c>
      <c r="B408" s="562">
        <v>43657</v>
      </c>
      <c r="C408" s="296" t="s">
        <v>3749</v>
      </c>
      <c r="D408" s="345" t="s">
        <v>1594</v>
      </c>
      <c r="E408" s="345" t="s">
        <v>3303</v>
      </c>
      <c r="F408" s="347" t="s">
        <v>489</v>
      </c>
      <c r="G408" s="347" t="s">
        <v>59</v>
      </c>
      <c r="H408" s="347" t="s">
        <v>1772</v>
      </c>
      <c r="I408" s="348" t="s">
        <v>1373</v>
      </c>
      <c r="J408" s="348" t="s">
        <v>3744</v>
      </c>
      <c r="K408" s="350" t="s">
        <v>3761</v>
      </c>
      <c r="L408" s="345"/>
    </row>
    <row r="409" spans="1:12" ht="26.4">
      <c r="A409" s="296">
        <v>260</v>
      </c>
      <c r="B409" s="562">
        <v>43657</v>
      </c>
      <c r="C409" s="296" t="s">
        <v>3749</v>
      </c>
      <c r="D409" s="345" t="s">
        <v>1610</v>
      </c>
      <c r="E409" s="345" t="s">
        <v>3226</v>
      </c>
      <c r="F409" s="347" t="s">
        <v>3436</v>
      </c>
      <c r="G409" s="347" t="s">
        <v>59</v>
      </c>
      <c r="H409" s="347" t="s">
        <v>1772</v>
      </c>
      <c r="I409" s="348" t="s">
        <v>3456</v>
      </c>
      <c r="J409" s="348" t="s">
        <v>3745</v>
      </c>
      <c r="K409" s="350" t="s">
        <v>3761</v>
      </c>
      <c r="L409" s="345"/>
    </row>
    <row r="410" spans="1:12" ht="26.4">
      <c r="A410" s="296">
        <v>261</v>
      </c>
      <c r="B410" s="562">
        <v>43657</v>
      </c>
      <c r="C410" s="296" t="s">
        <v>3749</v>
      </c>
      <c r="D410" s="345" t="s">
        <v>1650</v>
      </c>
      <c r="E410" s="345" t="s">
        <v>1459</v>
      </c>
      <c r="F410" s="348" t="s">
        <v>3435</v>
      </c>
      <c r="G410" s="347" t="s">
        <v>59</v>
      </c>
      <c r="H410" s="347" t="s">
        <v>1772</v>
      </c>
      <c r="I410" s="348" t="s">
        <v>3453</v>
      </c>
      <c r="J410" s="348" t="s">
        <v>3743</v>
      </c>
      <c r="K410" s="350" t="s">
        <v>3761</v>
      </c>
      <c r="L410" s="345"/>
    </row>
    <row r="411" spans="1:12" ht="66">
      <c r="A411" s="296">
        <v>262</v>
      </c>
      <c r="B411" s="562">
        <v>43657</v>
      </c>
      <c r="C411" s="296" t="s">
        <v>3749</v>
      </c>
      <c r="D411" s="345" t="s">
        <v>1760</v>
      </c>
      <c r="E411" s="345" t="s">
        <v>1331</v>
      </c>
      <c r="F411" s="348" t="s">
        <v>1524</v>
      </c>
      <c r="G411" s="347" t="s">
        <v>59</v>
      </c>
      <c r="H411" s="347" t="s">
        <v>1772</v>
      </c>
      <c r="I411" s="346" t="s">
        <v>3009</v>
      </c>
      <c r="J411" s="346" t="s">
        <v>3746</v>
      </c>
      <c r="K411" s="350" t="s">
        <v>3761</v>
      </c>
      <c r="L411" s="345"/>
    </row>
    <row r="412" spans="1:12" ht="52.8">
      <c r="A412" s="296">
        <v>263</v>
      </c>
      <c r="B412" s="562">
        <v>43657</v>
      </c>
      <c r="C412" s="296" t="s">
        <v>3749</v>
      </c>
      <c r="D412" s="345" t="s">
        <v>1761</v>
      </c>
      <c r="E412" s="345" t="s">
        <v>1335</v>
      </c>
      <c r="F412" s="348" t="s">
        <v>1525</v>
      </c>
      <c r="G412" s="347" t="s">
        <v>59</v>
      </c>
      <c r="H412" s="347" t="s">
        <v>1772</v>
      </c>
      <c r="I412" s="348" t="s">
        <v>1506</v>
      </c>
      <c r="J412" s="348" t="s">
        <v>3747</v>
      </c>
      <c r="K412" s="350" t="s">
        <v>3761</v>
      </c>
      <c r="L412" s="345"/>
    </row>
    <row r="413" spans="1:12" ht="26.4">
      <c r="A413" s="296">
        <v>264</v>
      </c>
      <c r="B413" s="562">
        <v>43657</v>
      </c>
      <c r="C413" s="296" t="s">
        <v>3749</v>
      </c>
      <c r="D413" s="345" t="s">
        <v>1716</v>
      </c>
      <c r="E413" s="345" t="s">
        <v>1341</v>
      </c>
      <c r="F413" s="348" t="s">
        <v>24</v>
      </c>
      <c r="G413" s="347" t="s">
        <v>59</v>
      </c>
      <c r="H413" s="347" t="s">
        <v>1772</v>
      </c>
      <c r="I413" s="348" t="s">
        <v>1168</v>
      </c>
      <c r="J413" s="348" t="s">
        <v>3748</v>
      </c>
      <c r="K413" s="350" t="s">
        <v>3761</v>
      </c>
      <c r="L413" s="345"/>
    </row>
    <row r="414" spans="1:12" ht="26.4">
      <c r="A414" s="296">
        <v>265</v>
      </c>
      <c r="B414" s="562">
        <v>43657</v>
      </c>
      <c r="C414" s="296" t="s">
        <v>3749</v>
      </c>
      <c r="D414" s="345" t="s">
        <v>1724</v>
      </c>
      <c r="E414" s="345" t="s">
        <v>1366</v>
      </c>
      <c r="F414" s="348" t="s">
        <v>3435</v>
      </c>
      <c r="G414" s="347" t="s">
        <v>59</v>
      </c>
      <c r="H414" s="347" t="s">
        <v>1772</v>
      </c>
      <c r="I414" s="348" t="s">
        <v>3453</v>
      </c>
      <c r="J414" s="348" t="s">
        <v>3743</v>
      </c>
      <c r="K414" s="350" t="s">
        <v>3761</v>
      </c>
      <c r="L414" s="345"/>
    </row>
    <row r="415" spans="1:12" ht="26.4">
      <c r="A415" s="296">
        <v>266</v>
      </c>
      <c r="B415" s="562">
        <v>43657</v>
      </c>
      <c r="C415" s="296" t="s">
        <v>3749</v>
      </c>
      <c r="D415" s="349" t="s">
        <v>1665</v>
      </c>
      <c r="E415" s="339" t="s">
        <v>3752</v>
      </c>
      <c r="F415" s="339" t="s">
        <v>1517</v>
      </c>
      <c r="G415" s="347" t="s">
        <v>59</v>
      </c>
      <c r="H415" s="347" t="s">
        <v>1772</v>
      </c>
      <c r="I415" s="337" t="s">
        <v>1519</v>
      </c>
      <c r="J415" s="337" t="s">
        <v>3750</v>
      </c>
      <c r="K415" s="296" t="s">
        <v>3764</v>
      </c>
      <c r="L415" s="296"/>
    </row>
    <row r="416" spans="1:12" ht="52.8">
      <c r="A416" s="296">
        <v>267</v>
      </c>
      <c r="B416" s="562">
        <v>43657</v>
      </c>
      <c r="C416" s="296" t="s">
        <v>3749</v>
      </c>
      <c r="D416" s="349" t="s">
        <v>1576</v>
      </c>
      <c r="E416" s="296" t="s">
        <v>3010</v>
      </c>
      <c r="F416" s="340" t="s">
        <v>1509</v>
      </c>
      <c r="G416" s="347" t="s">
        <v>59</v>
      </c>
      <c r="H416" s="347" t="s">
        <v>1772</v>
      </c>
      <c r="I416" s="338" t="s">
        <v>1745</v>
      </c>
      <c r="J416" s="338" t="s">
        <v>3751</v>
      </c>
      <c r="K416" s="296" t="s">
        <v>3764</v>
      </c>
      <c r="L416" s="296"/>
    </row>
    <row r="417" spans="1:12">
      <c r="A417" s="681">
        <v>268</v>
      </c>
      <c r="B417" s="678">
        <v>43657</v>
      </c>
      <c r="C417" s="672" t="s">
        <v>3749</v>
      </c>
      <c r="D417" s="684" t="s">
        <v>1572</v>
      </c>
      <c r="E417" s="681" t="s">
        <v>3010</v>
      </c>
      <c r="F417" s="681" t="s">
        <v>204</v>
      </c>
      <c r="G417" s="681" t="s">
        <v>62</v>
      </c>
      <c r="H417" s="681" t="s">
        <v>1772</v>
      </c>
      <c r="I417" s="66" t="s">
        <v>3755</v>
      </c>
      <c r="J417" s="66" t="s">
        <v>3753</v>
      </c>
      <c r="K417" s="681" t="s">
        <v>3763</v>
      </c>
      <c r="L417" s="681"/>
    </row>
    <row r="418" spans="1:12">
      <c r="A418" s="681"/>
      <c r="B418" s="680"/>
      <c r="C418" s="674"/>
      <c r="D418" s="685"/>
      <c r="E418" s="681"/>
      <c r="F418" s="681" t="e">
        <v>#N/A</v>
      </c>
      <c r="G418" s="681"/>
      <c r="H418" s="681"/>
      <c r="I418" s="66" t="s">
        <v>3756</v>
      </c>
      <c r="J418" s="66" t="s">
        <v>3754</v>
      </c>
      <c r="K418" s="681"/>
      <c r="L418" s="681"/>
    </row>
    <row r="419" spans="1:12">
      <c r="A419" s="296">
        <v>269</v>
      </c>
      <c r="B419" s="562">
        <v>43657</v>
      </c>
      <c r="C419" s="296" t="s">
        <v>3749</v>
      </c>
      <c r="D419" s="349" t="s">
        <v>1626</v>
      </c>
      <c r="E419" s="345" t="s">
        <v>686</v>
      </c>
      <c r="F419" s="344" t="s">
        <v>1534</v>
      </c>
      <c r="G419" s="347" t="s">
        <v>59</v>
      </c>
      <c r="H419" s="347" t="s">
        <v>1772</v>
      </c>
      <c r="I419" s="187" t="s">
        <v>1740</v>
      </c>
      <c r="J419" s="187" t="s">
        <v>3757</v>
      </c>
      <c r="K419" s="350" t="s">
        <v>3762</v>
      </c>
      <c r="L419" s="345"/>
    </row>
    <row r="420" spans="1:12" ht="39.6">
      <c r="A420" s="296">
        <v>270</v>
      </c>
      <c r="B420" s="562">
        <v>43657</v>
      </c>
      <c r="C420" s="296" t="s">
        <v>3749</v>
      </c>
      <c r="D420" s="349" t="s">
        <v>1589</v>
      </c>
      <c r="E420" s="296" t="s">
        <v>3303</v>
      </c>
      <c r="F420" s="296" t="s">
        <v>336</v>
      </c>
      <c r="G420" s="347" t="s">
        <v>59</v>
      </c>
      <c r="H420" s="347" t="s">
        <v>1772</v>
      </c>
      <c r="I420" s="116" t="s">
        <v>3760</v>
      </c>
      <c r="J420" s="116" t="s">
        <v>3759</v>
      </c>
      <c r="K420" s="350" t="s">
        <v>3761</v>
      </c>
      <c r="L420" s="296"/>
    </row>
    <row r="421" spans="1:12">
      <c r="A421" s="296">
        <v>271</v>
      </c>
      <c r="B421" s="562">
        <v>43658</v>
      </c>
      <c r="C421" s="296" t="s">
        <v>3770</v>
      </c>
      <c r="D421" s="296" t="s">
        <v>52</v>
      </c>
      <c r="E421" s="296" t="s">
        <v>3181</v>
      </c>
      <c r="F421" s="296" t="s">
        <v>52</v>
      </c>
      <c r="G421" s="296" t="s">
        <v>3284</v>
      </c>
      <c r="H421" s="296" t="s">
        <v>1772</v>
      </c>
      <c r="I421" s="296" t="s">
        <v>84</v>
      </c>
      <c r="J421" s="296" t="s">
        <v>3768</v>
      </c>
      <c r="K421" s="296" t="s">
        <v>3769</v>
      </c>
      <c r="L421" s="296"/>
    </row>
    <row r="422" spans="1:12" ht="118.8">
      <c r="A422" s="296">
        <v>272</v>
      </c>
      <c r="B422" s="562">
        <v>43662</v>
      </c>
      <c r="C422" s="296" t="s">
        <v>3784</v>
      </c>
      <c r="D422" s="296" t="s">
        <v>1606</v>
      </c>
      <c r="E422" s="296" t="s">
        <v>1361</v>
      </c>
      <c r="F422" s="296" t="s">
        <v>945</v>
      </c>
      <c r="G422" s="296" t="s">
        <v>3356</v>
      </c>
      <c r="H422" s="296" t="s">
        <v>3036</v>
      </c>
      <c r="I422" s="296"/>
      <c r="J422" s="116" t="s">
        <v>3789</v>
      </c>
      <c r="K422" s="296" t="s">
        <v>3785</v>
      </c>
      <c r="L422" s="296"/>
    </row>
    <row r="423" spans="1:12">
      <c r="A423" s="296">
        <v>273</v>
      </c>
      <c r="B423" s="562">
        <v>43664</v>
      </c>
      <c r="C423" s="296" t="s">
        <v>3784</v>
      </c>
      <c r="D423" s="296" t="s">
        <v>1606</v>
      </c>
      <c r="E423" s="296" t="s">
        <v>1361</v>
      </c>
      <c r="F423" s="296" t="s">
        <v>945</v>
      </c>
      <c r="G423" s="296" t="s">
        <v>3356</v>
      </c>
      <c r="H423" s="296" t="s">
        <v>3341</v>
      </c>
      <c r="I423" s="116" t="s">
        <v>3787</v>
      </c>
      <c r="J423" s="296"/>
      <c r="K423" s="296" t="s">
        <v>3788</v>
      </c>
      <c r="L423" s="296"/>
    </row>
    <row r="424" spans="1:12" ht="26.4">
      <c r="A424" s="296">
        <v>274</v>
      </c>
      <c r="B424" s="562">
        <v>43665</v>
      </c>
      <c r="C424" s="296" t="s">
        <v>3784</v>
      </c>
      <c r="D424" s="296" t="s">
        <v>52</v>
      </c>
      <c r="E424" s="296" t="s">
        <v>52</v>
      </c>
      <c r="F424" s="296" t="s">
        <v>52</v>
      </c>
      <c r="G424" s="296" t="s">
        <v>3605</v>
      </c>
      <c r="H424" s="296" t="s">
        <v>3036</v>
      </c>
      <c r="I424" s="296"/>
      <c r="J424" s="116" t="s">
        <v>3797</v>
      </c>
      <c r="K424" s="296" t="s">
        <v>3798</v>
      </c>
      <c r="L424" s="296"/>
    </row>
    <row r="425" spans="1:12">
      <c r="A425" s="296">
        <v>275</v>
      </c>
      <c r="B425" s="562">
        <v>43675</v>
      </c>
      <c r="C425" s="296" t="s">
        <v>3803</v>
      </c>
      <c r="D425" s="296" t="s">
        <v>3692</v>
      </c>
      <c r="E425" s="296" t="s">
        <v>3419</v>
      </c>
      <c r="F425" s="296" t="s">
        <v>3737</v>
      </c>
      <c r="G425" s="296" t="s">
        <v>62</v>
      </c>
      <c r="H425" s="296" t="s">
        <v>1772</v>
      </c>
      <c r="I425" s="296" t="s">
        <v>3800</v>
      </c>
      <c r="J425" s="296" t="s">
        <v>3801</v>
      </c>
      <c r="K425" s="296" t="s">
        <v>3604</v>
      </c>
      <c r="L425" s="296"/>
    </row>
    <row r="426" spans="1:12" ht="39.6">
      <c r="A426" s="296">
        <v>276</v>
      </c>
      <c r="B426" s="562">
        <v>43676</v>
      </c>
      <c r="C426" s="296" t="s">
        <v>3803</v>
      </c>
      <c r="D426" s="296" t="s">
        <v>1569</v>
      </c>
      <c r="E426" s="296" t="s">
        <v>3010</v>
      </c>
      <c r="F426" s="296" t="s">
        <v>1508</v>
      </c>
      <c r="G426" s="296" t="s">
        <v>59</v>
      </c>
      <c r="H426" s="296" t="s">
        <v>1772</v>
      </c>
      <c r="I426" s="116" t="s">
        <v>3805</v>
      </c>
      <c r="J426" s="116" t="s">
        <v>3944</v>
      </c>
      <c r="K426" s="296" t="s">
        <v>3604</v>
      </c>
      <c r="L426" s="296"/>
    </row>
    <row r="427" spans="1:12">
      <c r="A427" s="296">
        <v>277</v>
      </c>
      <c r="B427" s="562">
        <v>43676</v>
      </c>
      <c r="C427" s="296" t="s">
        <v>3803</v>
      </c>
      <c r="D427" s="296" t="s">
        <v>1657</v>
      </c>
      <c r="E427" s="296" t="s">
        <v>1029</v>
      </c>
      <c r="F427" s="296" t="s">
        <v>44</v>
      </c>
      <c r="G427" s="296" t="s">
        <v>59</v>
      </c>
      <c r="H427" s="296" t="s">
        <v>1772</v>
      </c>
      <c r="I427" s="296" t="s">
        <v>1030</v>
      </c>
      <c r="J427" s="296" t="s">
        <v>3804</v>
      </c>
      <c r="K427" s="296" t="s">
        <v>3604</v>
      </c>
      <c r="L427" s="296"/>
    </row>
    <row r="428" spans="1:12" ht="132">
      <c r="A428" s="296">
        <v>278</v>
      </c>
      <c r="B428" s="562">
        <v>43676</v>
      </c>
      <c r="C428" s="296" t="s">
        <v>3803</v>
      </c>
      <c r="D428" s="296" t="s">
        <v>1628</v>
      </c>
      <c r="E428" s="296" t="s">
        <v>686</v>
      </c>
      <c r="F428" s="296" t="s">
        <v>25</v>
      </c>
      <c r="G428" s="296" t="s">
        <v>59</v>
      </c>
      <c r="H428" s="296" t="s">
        <v>1772</v>
      </c>
      <c r="I428" s="116" t="s">
        <v>706</v>
      </c>
      <c r="J428" s="116" t="s">
        <v>3806</v>
      </c>
      <c r="K428" s="296" t="s">
        <v>3807</v>
      </c>
      <c r="L428" s="296"/>
    </row>
    <row r="429" spans="1:12" ht="26.4">
      <c r="A429" s="296">
        <v>279</v>
      </c>
      <c r="B429" s="562">
        <v>43676</v>
      </c>
      <c r="C429" s="296" t="s">
        <v>3803</v>
      </c>
      <c r="D429" s="296" t="s">
        <v>1628</v>
      </c>
      <c r="E429" s="296" t="s">
        <v>686</v>
      </c>
      <c r="F429" s="296" t="s">
        <v>25</v>
      </c>
      <c r="G429" s="296" t="s">
        <v>62</v>
      </c>
      <c r="H429" s="296" t="s">
        <v>1772</v>
      </c>
      <c r="I429" s="116" t="s">
        <v>3810</v>
      </c>
      <c r="J429" s="116" t="s">
        <v>3811</v>
      </c>
      <c r="K429" s="296" t="s">
        <v>3807</v>
      </c>
      <c r="L429" s="296"/>
    </row>
    <row r="430" spans="1:12" ht="198">
      <c r="A430" s="296">
        <v>280</v>
      </c>
      <c r="B430" s="562">
        <v>43682</v>
      </c>
      <c r="C430" s="296" t="s">
        <v>3803</v>
      </c>
      <c r="D430" s="296" t="s">
        <v>52</v>
      </c>
      <c r="E430" s="296" t="s">
        <v>3010</v>
      </c>
      <c r="F430" s="296" t="s">
        <v>52</v>
      </c>
      <c r="G430" s="296" t="s">
        <v>3605</v>
      </c>
      <c r="H430" s="296" t="s">
        <v>1772</v>
      </c>
      <c r="I430" s="116" t="s">
        <v>3533</v>
      </c>
      <c r="J430" s="116" t="s">
        <v>3814</v>
      </c>
      <c r="K430" s="116" t="s">
        <v>3813</v>
      </c>
      <c r="L430" s="296"/>
    </row>
    <row r="431" spans="1:12" ht="105.6">
      <c r="A431" s="296">
        <v>281</v>
      </c>
      <c r="B431" s="562">
        <v>43682</v>
      </c>
      <c r="C431" s="296" t="s">
        <v>3803</v>
      </c>
      <c r="D431" s="296" t="s">
        <v>52</v>
      </c>
      <c r="E431" s="296" t="s">
        <v>1184</v>
      </c>
      <c r="F431" s="296" t="s">
        <v>52</v>
      </c>
      <c r="G431" s="296" t="s">
        <v>3605</v>
      </c>
      <c r="H431" s="296" t="s">
        <v>1772</v>
      </c>
      <c r="I431" s="116" t="s">
        <v>3536</v>
      </c>
      <c r="J431" s="116" t="s">
        <v>3815</v>
      </c>
      <c r="K431" s="116" t="s">
        <v>3813</v>
      </c>
      <c r="L431" s="296"/>
    </row>
    <row r="432" spans="1:12" ht="79.2">
      <c r="A432" s="296">
        <v>282</v>
      </c>
      <c r="B432" s="562">
        <v>43682</v>
      </c>
      <c r="C432" s="296" t="s">
        <v>3803</v>
      </c>
      <c r="D432" s="296" t="s">
        <v>52</v>
      </c>
      <c r="E432" s="296" t="s">
        <v>1361</v>
      </c>
      <c r="F432" s="296" t="s">
        <v>52</v>
      </c>
      <c r="G432" s="296" t="s">
        <v>3605</v>
      </c>
      <c r="H432" s="296" t="s">
        <v>1772</v>
      </c>
      <c r="I432" s="116" t="s">
        <v>3537</v>
      </c>
      <c r="J432" s="116" t="s">
        <v>3817</v>
      </c>
      <c r="K432" s="116" t="s">
        <v>3813</v>
      </c>
      <c r="L432" s="296"/>
    </row>
    <row r="433" spans="1:12" ht="66">
      <c r="A433" s="296">
        <v>283</v>
      </c>
      <c r="B433" s="562">
        <v>43682</v>
      </c>
      <c r="C433" s="296" t="s">
        <v>3803</v>
      </c>
      <c r="D433" s="296" t="s">
        <v>52</v>
      </c>
      <c r="E433" s="296" t="s">
        <v>3420</v>
      </c>
      <c r="F433" s="296" t="s">
        <v>52</v>
      </c>
      <c r="G433" s="296" t="s">
        <v>3605</v>
      </c>
      <c r="H433" s="296" t="s">
        <v>1772</v>
      </c>
      <c r="I433" s="116" t="s">
        <v>3825</v>
      </c>
      <c r="J433" s="116" t="s">
        <v>3920</v>
      </c>
      <c r="K433" s="116" t="s">
        <v>3813</v>
      </c>
      <c r="L433" s="296"/>
    </row>
    <row r="434" spans="1:12" ht="105.6">
      <c r="A434" s="296">
        <v>284</v>
      </c>
      <c r="B434" s="562">
        <v>43682</v>
      </c>
      <c r="C434" s="296" t="s">
        <v>3803</v>
      </c>
      <c r="D434" s="296" t="s">
        <v>52</v>
      </c>
      <c r="E434" s="296" t="s">
        <v>3421</v>
      </c>
      <c r="F434" s="296" t="s">
        <v>52</v>
      </c>
      <c r="G434" s="296" t="s">
        <v>3605</v>
      </c>
      <c r="H434" s="296" t="s">
        <v>1772</v>
      </c>
      <c r="I434" s="116" t="s">
        <v>3826</v>
      </c>
      <c r="J434" s="116" t="s">
        <v>3828</v>
      </c>
      <c r="K434" s="116" t="s">
        <v>3829</v>
      </c>
      <c r="L434" s="296"/>
    </row>
    <row r="435" spans="1:12" ht="92.4">
      <c r="A435" s="296">
        <v>285</v>
      </c>
      <c r="B435" s="562">
        <v>43682</v>
      </c>
      <c r="C435" s="296" t="s">
        <v>3803</v>
      </c>
      <c r="D435" s="296" t="s">
        <v>52</v>
      </c>
      <c r="E435" s="296" t="s">
        <v>3419</v>
      </c>
      <c r="F435" s="296" t="s">
        <v>52</v>
      </c>
      <c r="G435" s="296" t="s">
        <v>3605</v>
      </c>
      <c r="H435" s="296" t="s">
        <v>1772</v>
      </c>
      <c r="I435" s="116" t="s">
        <v>3830</v>
      </c>
      <c r="J435" s="116" t="s">
        <v>3831</v>
      </c>
      <c r="K435" s="116" t="s">
        <v>3829</v>
      </c>
      <c r="L435" s="296"/>
    </row>
    <row r="436" spans="1:12" ht="118.8">
      <c r="A436" s="296">
        <v>286</v>
      </c>
      <c r="B436" s="562">
        <v>43682</v>
      </c>
      <c r="C436" s="296" t="s">
        <v>3803</v>
      </c>
      <c r="D436" s="296" t="s">
        <v>52</v>
      </c>
      <c r="E436" s="296" t="s">
        <v>3303</v>
      </c>
      <c r="F436" s="296" t="s">
        <v>52</v>
      </c>
      <c r="G436" s="296" t="s">
        <v>3605</v>
      </c>
      <c r="H436" s="296" t="s">
        <v>1772</v>
      </c>
      <c r="I436" s="116" t="s">
        <v>3832</v>
      </c>
      <c r="J436" s="116" t="s">
        <v>3835</v>
      </c>
      <c r="K436" s="116" t="s">
        <v>3813</v>
      </c>
      <c r="L436" s="296"/>
    </row>
    <row r="437" spans="1:12" ht="132">
      <c r="A437" s="296">
        <v>287</v>
      </c>
      <c r="B437" s="562">
        <v>43682</v>
      </c>
      <c r="C437" s="296" t="s">
        <v>3803</v>
      </c>
      <c r="D437" s="296" t="s">
        <v>52</v>
      </c>
      <c r="E437" s="296" t="s">
        <v>3012</v>
      </c>
      <c r="F437" s="296" t="s">
        <v>52</v>
      </c>
      <c r="G437" s="296" t="s">
        <v>3605</v>
      </c>
      <c r="H437" s="296" t="s">
        <v>1772</v>
      </c>
      <c r="I437" s="116" t="s">
        <v>3547</v>
      </c>
      <c r="J437" s="116" t="s">
        <v>3922</v>
      </c>
      <c r="K437" s="116" t="s">
        <v>3813</v>
      </c>
      <c r="L437" s="296"/>
    </row>
    <row r="438" spans="1:12" ht="79.2">
      <c r="A438" s="296">
        <v>288</v>
      </c>
      <c r="B438" s="562">
        <v>43682</v>
      </c>
      <c r="C438" s="296" t="s">
        <v>3803</v>
      </c>
      <c r="D438" s="296" t="s">
        <v>52</v>
      </c>
      <c r="E438" s="296" t="s">
        <v>1454</v>
      </c>
      <c r="F438" s="296" t="s">
        <v>52</v>
      </c>
      <c r="G438" s="296" t="s">
        <v>3605</v>
      </c>
      <c r="H438" s="296" t="s">
        <v>1772</v>
      </c>
      <c r="I438" s="116" t="s">
        <v>3549</v>
      </c>
      <c r="J438" s="116" t="s">
        <v>3837</v>
      </c>
      <c r="K438" s="116" t="s">
        <v>3813</v>
      </c>
      <c r="L438" s="296"/>
    </row>
    <row r="439" spans="1:12" ht="79.2">
      <c r="A439" s="296">
        <v>289</v>
      </c>
      <c r="B439" s="562">
        <v>43682</v>
      </c>
      <c r="C439" s="296" t="s">
        <v>3803</v>
      </c>
      <c r="D439" s="296" t="s">
        <v>52</v>
      </c>
      <c r="E439" s="296" t="s">
        <v>3226</v>
      </c>
      <c r="F439" s="296" t="s">
        <v>52</v>
      </c>
      <c r="G439" s="296" t="s">
        <v>3605</v>
      </c>
      <c r="H439" s="296" t="s">
        <v>1772</v>
      </c>
      <c r="I439" s="116" t="s">
        <v>3838</v>
      </c>
      <c r="J439" s="116" t="s">
        <v>3926</v>
      </c>
      <c r="K439" s="116" t="s">
        <v>3813</v>
      </c>
      <c r="L439" s="296"/>
    </row>
    <row r="440" spans="1:12" ht="79.2">
      <c r="A440" s="296">
        <v>290</v>
      </c>
      <c r="B440" s="562">
        <v>43682</v>
      </c>
      <c r="C440" s="296" t="s">
        <v>3803</v>
      </c>
      <c r="D440" s="296" t="s">
        <v>52</v>
      </c>
      <c r="E440" s="296" t="s">
        <v>678</v>
      </c>
      <c r="F440" s="296" t="s">
        <v>52</v>
      </c>
      <c r="G440" s="296" t="s">
        <v>3605</v>
      </c>
      <c r="H440" s="296" t="s">
        <v>1772</v>
      </c>
      <c r="I440" s="116" t="s">
        <v>3553</v>
      </c>
      <c r="J440" s="116" t="s">
        <v>3840</v>
      </c>
      <c r="K440" s="116" t="s">
        <v>3813</v>
      </c>
      <c r="L440" s="296"/>
    </row>
    <row r="441" spans="1:12" ht="79.2">
      <c r="A441" s="296">
        <v>291</v>
      </c>
      <c r="B441" s="562">
        <v>43682</v>
      </c>
      <c r="C441" s="296" t="s">
        <v>3803</v>
      </c>
      <c r="D441" s="296" t="s">
        <v>52</v>
      </c>
      <c r="E441" s="296" t="s">
        <v>686</v>
      </c>
      <c r="F441" s="296" t="s">
        <v>52</v>
      </c>
      <c r="G441" s="296" t="s">
        <v>3605</v>
      </c>
      <c r="H441" s="296" t="s">
        <v>1772</v>
      </c>
      <c r="I441" s="116" t="s">
        <v>3841</v>
      </c>
      <c r="J441" s="116" t="s">
        <v>3842</v>
      </c>
      <c r="K441" s="116" t="s">
        <v>3813</v>
      </c>
      <c r="L441" s="296"/>
    </row>
    <row r="442" spans="1:12" ht="79.2">
      <c r="A442" s="296">
        <v>292</v>
      </c>
      <c r="B442" s="562">
        <v>43682</v>
      </c>
      <c r="C442" s="296" t="s">
        <v>3803</v>
      </c>
      <c r="D442" s="296" t="s">
        <v>52</v>
      </c>
      <c r="E442" s="296" t="s">
        <v>1263</v>
      </c>
      <c r="F442" s="296" t="s">
        <v>52</v>
      </c>
      <c r="G442" s="296" t="s">
        <v>3605</v>
      </c>
      <c r="H442" s="296" t="s">
        <v>1772</v>
      </c>
      <c r="I442" s="116" t="s">
        <v>3557</v>
      </c>
      <c r="J442" s="116" t="s">
        <v>3844</v>
      </c>
      <c r="K442" s="116" t="s">
        <v>3813</v>
      </c>
      <c r="L442" s="296"/>
    </row>
    <row r="443" spans="1:12" ht="145.19999999999999">
      <c r="A443" s="296">
        <v>293</v>
      </c>
      <c r="B443" s="562">
        <v>43682</v>
      </c>
      <c r="C443" s="296" t="s">
        <v>3803</v>
      </c>
      <c r="D443" s="296" t="s">
        <v>52</v>
      </c>
      <c r="E443" s="296" t="s">
        <v>1459</v>
      </c>
      <c r="F443" s="296" t="s">
        <v>52</v>
      </c>
      <c r="G443" s="296" t="s">
        <v>3605</v>
      </c>
      <c r="H443" s="296" t="s">
        <v>1772</v>
      </c>
      <c r="I443" s="116" t="s">
        <v>3846</v>
      </c>
      <c r="J443" s="116" t="s">
        <v>3847</v>
      </c>
      <c r="K443" s="116" t="s">
        <v>3813</v>
      </c>
      <c r="L443" s="296"/>
    </row>
    <row r="444" spans="1:12" ht="118.8">
      <c r="A444" s="296">
        <v>294</v>
      </c>
      <c r="B444" s="562">
        <v>43682</v>
      </c>
      <c r="C444" s="296" t="s">
        <v>3803</v>
      </c>
      <c r="D444" s="296" t="s">
        <v>52</v>
      </c>
      <c r="E444" s="296" t="s">
        <v>1029</v>
      </c>
      <c r="F444" s="296" t="s">
        <v>52</v>
      </c>
      <c r="G444" s="296" t="s">
        <v>3605</v>
      </c>
      <c r="H444" s="296" t="s">
        <v>1772</v>
      </c>
      <c r="I444" s="116" t="s">
        <v>3849</v>
      </c>
      <c r="J444" s="116" t="s">
        <v>3850</v>
      </c>
      <c r="K444" s="116" t="s">
        <v>3813</v>
      </c>
      <c r="L444" s="296"/>
    </row>
    <row r="445" spans="1:12" ht="158.4">
      <c r="A445" s="296">
        <v>295</v>
      </c>
      <c r="B445" s="562">
        <v>43682</v>
      </c>
      <c r="C445" s="296" t="s">
        <v>3803</v>
      </c>
      <c r="D445" s="296" t="s">
        <v>52</v>
      </c>
      <c r="E445" s="296" t="s">
        <v>1043</v>
      </c>
      <c r="F445" s="296" t="s">
        <v>52</v>
      </c>
      <c r="G445" s="296" t="s">
        <v>3605</v>
      </c>
      <c r="H445" s="296" t="s">
        <v>1772</v>
      </c>
      <c r="I445" s="116" t="s">
        <v>3852</v>
      </c>
      <c r="J445" s="116" t="s">
        <v>3853</v>
      </c>
      <c r="K445" s="116" t="s">
        <v>3813</v>
      </c>
      <c r="L445" s="296"/>
    </row>
    <row r="446" spans="1:12" ht="211.2">
      <c r="A446" s="296">
        <v>296</v>
      </c>
      <c r="B446" s="562">
        <v>43682</v>
      </c>
      <c r="C446" s="296" t="s">
        <v>3803</v>
      </c>
      <c r="D446" s="296" t="s">
        <v>52</v>
      </c>
      <c r="E446" s="296" t="s">
        <v>1060</v>
      </c>
      <c r="F446" s="296" t="s">
        <v>52</v>
      </c>
      <c r="G446" s="296" t="s">
        <v>3605</v>
      </c>
      <c r="H446" s="296" t="s">
        <v>1772</v>
      </c>
      <c r="I446" s="116" t="s">
        <v>3855</v>
      </c>
      <c r="J446" s="116" t="s">
        <v>3856</v>
      </c>
      <c r="K446" s="116" t="s">
        <v>3813</v>
      </c>
      <c r="L446" s="296"/>
    </row>
    <row r="447" spans="1:12" ht="118.8">
      <c r="A447" s="296">
        <v>297</v>
      </c>
      <c r="B447" s="562">
        <v>43682</v>
      </c>
      <c r="C447" s="296" t="s">
        <v>3803</v>
      </c>
      <c r="D447" s="296" t="s">
        <v>52</v>
      </c>
      <c r="E447" s="296" t="s">
        <v>3752</v>
      </c>
      <c r="F447" s="296" t="s">
        <v>52</v>
      </c>
      <c r="G447" s="296" t="s">
        <v>3605</v>
      </c>
      <c r="H447" s="296" t="s">
        <v>1772</v>
      </c>
      <c r="I447" s="116" t="s">
        <v>3858</v>
      </c>
      <c r="J447" s="116" t="s">
        <v>3859</v>
      </c>
      <c r="K447" s="116" t="s">
        <v>3813</v>
      </c>
      <c r="L447" s="296"/>
    </row>
    <row r="448" spans="1:12" ht="66">
      <c r="A448" s="296">
        <v>298</v>
      </c>
      <c r="B448" s="562">
        <v>43682</v>
      </c>
      <c r="C448" s="296" t="s">
        <v>3803</v>
      </c>
      <c r="D448" s="296" t="s">
        <v>52</v>
      </c>
      <c r="E448" s="296" t="s">
        <v>1185</v>
      </c>
      <c r="F448" s="296" t="s">
        <v>52</v>
      </c>
      <c r="G448" s="296" t="s">
        <v>3605</v>
      </c>
      <c r="H448" s="296" t="s">
        <v>1772</v>
      </c>
      <c r="I448" s="116" t="s">
        <v>3861</v>
      </c>
      <c r="J448" s="116" t="s">
        <v>3924</v>
      </c>
      <c r="K448" s="116" t="s">
        <v>3813</v>
      </c>
      <c r="L448" s="296"/>
    </row>
    <row r="449" spans="1:12" ht="66">
      <c r="A449" s="296">
        <v>299</v>
      </c>
      <c r="B449" s="562">
        <v>43682</v>
      </c>
      <c r="C449" s="296" t="s">
        <v>3803</v>
      </c>
      <c r="D449" s="296" t="s">
        <v>52</v>
      </c>
      <c r="E449" s="296" t="s">
        <v>1186</v>
      </c>
      <c r="F449" s="296" t="s">
        <v>52</v>
      </c>
      <c r="G449" s="296" t="s">
        <v>3605</v>
      </c>
      <c r="H449" s="296" t="s">
        <v>1772</v>
      </c>
      <c r="I449" s="116" t="s">
        <v>3863</v>
      </c>
      <c r="J449" s="116" t="s">
        <v>3864</v>
      </c>
      <c r="K449" s="116" t="s">
        <v>3813</v>
      </c>
      <c r="L449" s="296"/>
    </row>
    <row r="450" spans="1:12" ht="92.4">
      <c r="A450" s="296">
        <v>300</v>
      </c>
      <c r="B450" s="562">
        <v>43682</v>
      </c>
      <c r="C450" s="296" t="s">
        <v>3803</v>
      </c>
      <c r="D450" s="296" t="s">
        <v>52</v>
      </c>
      <c r="E450" s="296" t="s">
        <v>1242</v>
      </c>
      <c r="F450" s="296" t="s">
        <v>52</v>
      </c>
      <c r="G450" s="296" t="s">
        <v>3605</v>
      </c>
      <c r="H450" s="296" t="s">
        <v>1772</v>
      </c>
      <c r="I450" s="116" t="s">
        <v>3559</v>
      </c>
      <c r="J450" s="116" t="s">
        <v>3867</v>
      </c>
      <c r="K450" s="116" t="s">
        <v>3813</v>
      </c>
      <c r="L450" s="296"/>
    </row>
    <row r="451" spans="1:12" ht="79.2">
      <c r="A451" s="296">
        <v>301</v>
      </c>
      <c r="B451" s="562">
        <v>43682</v>
      </c>
      <c r="C451" s="296" t="s">
        <v>3803</v>
      </c>
      <c r="D451" s="296" t="s">
        <v>52</v>
      </c>
      <c r="E451" s="296" t="s">
        <v>1466</v>
      </c>
      <c r="F451" s="296" t="s">
        <v>52</v>
      </c>
      <c r="G451" s="296" t="s">
        <v>3605</v>
      </c>
      <c r="H451" s="296" t="s">
        <v>1772</v>
      </c>
      <c r="I451" s="116" t="s">
        <v>3561</v>
      </c>
      <c r="J451" s="116" t="s">
        <v>3869</v>
      </c>
      <c r="K451" s="116" t="s">
        <v>3813</v>
      </c>
      <c r="L451" s="296"/>
    </row>
    <row r="452" spans="1:12" ht="105.6">
      <c r="A452" s="296">
        <v>302</v>
      </c>
      <c r="B452" s="562">
        <v>43682</v>
      </c>
      <c r="C452" s="296" t="s">
        <v>3803</v>
      </c>
      <c r="D452" s="296" t="s">
        <v>52</v>
      </c>
      <c r="E452" s="296" t="s">
        <v>3934</v>
      </c>
      <c r="F452" s="296" t="s">
        <v>52</v>
      </c>
      <c r="G452" s="296" t="s">
        <v>3605</v>
      </c>
      <c r="H452" s="296" t="s">
        <v>1772</v>
      </c>
      <c r="I452" s="116" t="s">
        <v>3871</v>
      </c>
      <c r="J452" s="116" t="s">
        <v>3872</v>
      </c>
      <c r="K452" s="116" t="s">
        <v>3813</v>
      </c>
      <c r="L452" s="296"/>
    </row>
    <row r="453" spans="1:12" ht="66">
      <c r="A453" s="296">
        <v>303</v>
      </c>
      <c r="B453" s="562">
        <v>43682</v>
      </c>
      <c r="C453" s="296" t="s">
        <v>3803</v>
      </c>
      <c r="D453" s="296" t="s">
        <v>52</v>
      </c>
      <c r="E453" s="296" t="s">
        <v>1086</v>
      </c>
      <c r="F453" s="296" t="s">
        <v>52</v>
      </c>
      <c r="G453" s="296" t="s">
        <v>3605</v>
      </c>
      <c r="H453" s="296" t="s">
        <v>1772</v>
      </c>
      <c r="I453" s="116" t="s">
        <v>3875</v>
      </c>
      <c r="J453" s="116" t="s">
        <v>3876</v>
      </c>
      <c r="K453" s="116" t="s">
        <v>3813</v>
      </c>
      <c r="L453" s="296"/>
    </row>
    <row r="454" spans="1:12" ht="79.2">
      <c r="A454" s="296">
        <v>304</v>
      </c>
      <c r="B454" s="562">
        <v>43682</v>
      </c>
      <c r="C454" s="296" t="s">
        <v>3803</v>
      </c>
      <c r="D454" s="296" t="s">
        <v>52</v>
      </c>
      <c r="E454" s="296" t="s">
        <v>1329</v>
      </c>
      <c r="F454" s="296" t="s">
        <v>52</v>
      </c>
      <c r="G454" s="296" t="s">
        <v>3605</v>
      </c>
      <c r="H454" s="296" t="s">
        <v>1772</v>
      </c>
      <c r="I454" s="116" t="s">
        <v>3878</v>
      </c>
      <c r="J454" s="116" t="s">
        <v>3879</v>
      </c>
      <c r="K454" s="116" t="s">
        <v>3813</v>
      </c>
      <c r="L454" s="296"/>
    </row>
    <row r="455" spans="1:12" ht="79.2">
      <c r="A455" s="296">
        <v>305</v>
      </c>
      <c r="B455" s="562">
        <v>43683</v>
      </c>
      <c r="C455" s="296" t="s">
        <v>3803</v>
      </c>
      <c r="D455" s="296" t="s">
        <v>52</v>
      </c>
      <c r="E455" s="296" t="s">
        <v>1331</v>
      </c>
      <c r="F455" s="296" t="s">
        <v>52</v>
      </c>
      <c r="G455" s="296" t="s">
        <v>3605</v>
      </c>
      <c r="H455" s="296" t="s">
        <v>1772</v>
      </c>
      <c r="I455" s="116" t="s">
        <v>3910</v>
      </c>
      <c r="J455" s="116" t="s">
        <v>3909</v>
      </c>
      <c r="K455" s="116" t="s">
        <v>3813</v>
      </c>
      <c r="L455" s="296"/>
    </row>
    <row r="456" spans="1:12" ht="92.4">
      <c r="A456" s="296">
        <v>306</v>
      </c>
      <c r="B456" s="562">
        <v>43683</v>
      </c>
      <c r="C456" s="296" t="s">
        <v>3803</v>
      </c>
      <c r="D456" s="296" t="s">
        <v>52</v>
      </c>
      <c r="E456" s="296" t="s">
        <v>1335</v>
      </c>
      <c r="F456" s="296" t="s">
        <v>52</v>
      </c>
      <c r="G456" s="296" t="s">
        <v>3605</v>
      </c>
      <c r="H456" s="296" t="s">
        <v>1772</v>
      </c>
      <c r="I456" s="116" t="s">
        <v>3567</v>
      </c>
      <c r="J456" s="116" t="s">
        <v>3885</v>
      </c>
      <c r="K456" s="116" t="s">
        <v>3813</v>
      </c>
      <c r="L456" s="296"/>
    </row>
    <row r="457" spans="1:12" ht="79.2">
      <c r="A457" s="296">
        <v>307</v>
      </c>
      <c r="B457" s="562">
        <v>43683</v>
      </c>
      <c r="C457" s="296" t="s">
        <v>3803</v>
      </c>
      <c r="D457" s="296" t="s">
        <v>52</v>
      </c>
      <c r="E457" s="296" t="s">
        <v>1338</v>
      </c>
      <c r="F457" s="296" t="s">
        <v>52</v>
      </c>
      <c r="G457" s="296" t="s">
        <v>3605</v>
      </c>
      <c r="H457" s="296" t="s">
        <v>1772</v>
      </c>
      <c r="I457" s="116" t="s">
        <v>3566</v>
      </c>
      <c r="J457" s="116" t="s">
        <v>3886</v>
      </c>
      <c r="K457" s="116" t="s">
        <v>3813</v>
      </c>
      <c r="L457" s="296"/>
    </row>
    <row r="458" spans="1:12" ht="105.6">
      <c r="A458" s="296">
        <v>308</v>
      </c>
      <c r="B458" s="562">
        <v>43683</v>
      </c>
      <c r="C458" s="296" t="s">
        <v>3803</v>
      </c>
      <c r="D458" s="296" t="s">
        <v>52</v>
      </c>
      <c r="E458" s="296" t="s">
        <v>1478</v>
      </c>
      <c r="F458" s="296" t="s">
        <v>52</v>
      </c>
      <c r="G458" s="296" t="s">
        <v>3605</v>
      </c>
      <c r="H458" s="296" t="s">
        <v>1772</v>
      </c>
      <c r="I458" s="116" t="s">
        <v>3889</v>
      </c>
      <c r="J458" s="116" t="s">
        <v>3890</v>
      </c>
      <c r="K458" s="116" t="s">
        <v>3813</v>
      </c>
      <c r="L458" s="296"/>
    </row>
    <row r="459" spans="1:12" ht="118.8">
      <c r="A459" s="296">
        <v>309</v>
      </c>
      <c r="B459" s="562">
        <v>43683</v>
      </c>
      <c r="C459" s="296" t="s">
        <v>3803</v>
      </c>
      <c r="D459" s="296" t="s">
        <v>52</v>
      </c>
      <c r="E459" s="296" t="s">
        <v>1341</v>
      </c>
      <c r="F459" s="296" t="s">
        <v>52</v>
      </c>
      <c r="G459" s="296" t="s">
        <v>3605</v>
      </c>
      <c r="H459" s="296" t="s">
        <v>1772</v>
      </c>
      <c r="I459" s="116" t="s">
        <v>3892</v>
      </c>
      <c r="J459" s="116" t="s">
        <v>3893</v>
      </c>
      <c r="K459" s="116" t="s">
        <v>3813</v>
      </c>
      <c r="L459" s="296"/>
    </row>
    <row r="460" spans="1:12" ht="105.6">
      <c r="A460" s="296">
        <v>310</v>
      </c>
      <c r="B460" s="562">
        <v>43683</v>
      </c>
      <c r="C460" s="296" t="s">
        <v>3803</v>
      </c>
      <c r="D460" s="296" t="s">
        <v>52</v>
      </c>
      <c r="E460" s="296" t="s">
        <v>1343</v>
      </c>
      <c r="F460" s="296" t="s">
        <v>52</v>
      </c>
      <c r="G460" s="296" t="s">
        <v>3605</v>
      </c>
      <c r="H460" s="296" t="s">
        <v>1772</v>
      </c>
      <c r="I460" s="116" t="s">
        <v>3568</v>
      </c>
      <c r="J460" s="116" t="s">
        <v>3895</v>
      </c>
      <c r="K460" s="116" t="s">
        <v>3813</v>
      </c>
      <c r="L460" s="296"/>
    </row>
    <row r="461" spans="1:12" ht="92.4">
      <c r="A461" s="296">
        <v>311</v>
      </c>
      <c r="B461" s="562">
        <v>43683</v>
      </c>
      <c r="C461" s="296" t="s">
        <v>3803</v>
      </c>
      <c r="D461" s="296" t="s">
        <v>52</v>
      </c>
      <c r="E461" s="296" t="s">
        <v>2272</v>
      </c>
      <c r="F461" s="296" t="s">
        <v>52</v>
      </c>
      <c r="G461" s="296" t="s">
        <v>3605</v>
      </c>
      <c r="H461" s="296" t="s">
        <v>1772</v>
      </c>
      <c r="I461" s="116" t="s">
        <v>3898</v>
      </c>
      <c r="J461" s="116" t="s">
        <v>3899</v>
      </c>
      <c r="K461" s="116" t="s">
        <v>3813</v>
      </c>
      <c r="L461" s="296"/>
    </row>
    <row r="462" spans="1:12" ht="145.19999999999999">
      <c r="A462" s="296">
        <v>312</v>
      </c>
      <c r="B462" s="562">
        <v>43683</v>
      </c>
      <c r="C462" s="296" t="s">
        <v>3803</v>
      </c>
      <c r="D462" s="296" t="s">
        <v>52</v>
      </c>
      <c r="E462" s="296" t="s">
        <v>1366</v>
      </c>
      <c r="F462" s="296" t="s">
        <v>52</v>
      </c>
      <c r="G462" s="296" t="s">
        <v>3605</v>
      </c>
      <c r="H462" s="296" t="s">
        <v>1772</v>
      </c>
      <c r="I462" s="116" t="s">
        <v>3901</v>
      </c>
      <c r="J462" s="116" t="s">
        <v>3902</v>
      </c>
      <c r="K462" s="116" t="s">
        <v>3813</v>
      </c>
      <c r="L462" s="296"/>
    </row>
    <row r="463" spans="1:12" ht="66">
      <c r="A463" s="296">
        <v>313</v>
      </c>
      <c r="B463" s="562">
        <v>43683</v>
      </c>
      <c r="C463" s="296" t="s">
        <v>3803</v>
      </c>
      <c r="D463" s="296" t="s">
        <v>52</v>
      </c>
      <c r="E463" s="296" t="s">
        <v>1477</v>
      </c>
      <c r="F463" s="296" t="s">
        <v>52</v>
      </c>
      <c r="G463" s="296" t="s">
        <v>3605</v>
      </c>
      <c r="H463" s="296" t="s">
        <v>1772</v>
      </c>
      <c r="I463" s="116" t="s">
        <v>3570</v>
      </c>
      <c r="J463" s="116" t="s">
        <v>3905</v>
      </c>
      <c r="K463" s="116" t="s">
        <v>3813</v>
      </c>
      <c r="L463" s="296"/>
    </row>
    <row r="464" spans="1:12">
      <c r="A464" s="296">
        <v>314</v>
      </c>
      <c r="B464" s="562">
        <v>43683</v>
      </c>
      <c r="C464" s="296" t="s">
        <v>3803</v>
      </c>
      <c r="D464" s="296" t="s">
        <v>3483</v>
      </c>
      <c r="E464" s="296" t="s">
        <v>3420</v>
      </c>
      <c r="F464" s="296" t="s">
        <v>3390</v>
      </c>
      <c r="G464" s="296" t="s">
        <v>2614</v>
      </c>
      <c r="H464" s="296" t="s">
        <v>1772</v>
      </c>
      <c r="I464" s="296" t="s">
        <v>3388</v>
      </c>
      <c r="J464" s="296" t="s">
        <v>3907</v>
      </c>
      <c r="K464" s="296" t="s">
        <v>3908</v>
      </c>
      <c r="L464" s="296"/>
    </row>
    <row r="465" spans="1:12" ht="26.4">
      <c r="A465" s="296">
        <v>315</v>
      </c>
      <c r="B465" s="562">
        <v>43683</v>
      </c>
      <c r="C465" s="296" t="s">
        <v>3803</v>
      </c>
      <c r="D465" s="296" t="s">
        <v>1565</v>
      </c>
      <c r="E465" s="296" t="s">
        <v>3010</v>
      </c>
      <c r="F465" s="296" t="s">
        <v>898</v>
      </c>
      <c r="G465" s="296" t="s">
        <v>62</v>
      </c>
      <c r="H465" s="296" t="s">
        <v>1772</v>
      </c>
      <c r="I465" s="296" t="s">
        <v>3912</v>
      </c>
      <c r="J465" s="116" t="s">
        <v>3913</v>
      </c>
      <c r="K465" s="116" t="s">
        <v>3813</v>
      </c>
      <c r="L465" s="296"/>
    </row>
    <row r="466" spans="1:12" ht="118.8">
      <c r="A466" s="296">
        <v>316</v>
      </c>
      <c r="B466" s="562">
        <v>43683</v>
      </c>
      <c r="C466" s="296" t="s">
        <v>3803</v>
      </c>
      <c r="D466" s="296" t="s">
        <v>1585</v>
      </c>
      <c r="E466" s="296" t="s">
        <v>1361</v>
      </c>
      <c r="F466" s="296" t="s">
        <v>945</v>
      </c>
      <c r="G466" s="296" t="s">
        <v>62</v>
      </c>
      <c r="H466" s="296" t="s">
        <v>1772</v>
      </c>
      <c r="I466" s="116" t="s">
        <v>3940</v>
      </c>
      <c r="J466" s="116" t="s">
        <v>3941</v>
      </c>
      <c r="K466" s="116" t="s">
        <v>3813</v>
      </c>
      <c r="L466" s="296"/>
    </row>
    <row r="467" spans="1:12" ht="52.8">
      <c r="A467" s="296">
        <v>317</v>
      </c>
      <c r="B467" s="562">
        <v>43727</v>
      </c>
      <c r="C467" s="296" t="s">
        <v>3933</v>
      </c>
      <c r="D467" s="296" t="s">
        <v>52</v>
      </c>
      <c r="E467" s="296" t="s">
        <v>3420</v>
      </c>
      <c r="F467" s="296" t="s">
        <v>52</v>
      </c>
      <c r="G467" s="296" t="s">
        <v>3605</v>
      </c>
      <c r="H467" s="296" t="s">
        <v>3036</v>
      </c>
      <c r="I467" s="296"/>
      <c r="J467" s="116" t="s">
        <v>3928</v>
      </c>
      <c r="K467" s="296" t="s">
        <v>3931</v>
      </c>
      <c r="L467" s="296"/>
    </row>
    <row r="468" spans="1:12" ht="52.8">
      <c r="A468" s="296">
        <v>318</v>
      </c>
      <c r="B468" s="562">
        <v>43727</v>
      </c>
      <c r="C468" s="296" t="s">
        <v>3933</v>
      </c>
      <c r="D468" s="296" t="s">
        <v>52</v>
      </c>
      <c r="E468" s="296" t="s">
        <v>3421</v>
      </c>
      <c r="F468" s="296" t="s">
        <v>52</v>
      </c>
      <c r="G468" s="296" t="s">
        <v>3605</v>
      </c>
      <c r="H468" s="296" t="s">
        <v>1772</v>
      </c>
      <c r="I468" s="116" t="s">
        <v>3930</v>
      </c>
      <c r="J468" s="116" t="s">
        <v>3929</v>
      </c>
      <c r="K468" s="296" t="s">
        <v>3932</v>
      </c>
      <c r="L468" s="296"/>
    </row>
    <row r="469" spans="1:12" ht="26.4">
      <c r="A469" s="296">
        <v>319</v>
      </c>
      <c r="B469" s="562">
        <v>43734</v>
      </c>
      <c r="C469" s="296" t="s">
        <v>3933</v>
      </c>
      <c r="D469" s="296" t="s">
        <v>52</v>
      </c>
      <c r="E469" s="296" t="s">
        <v>3181</v>
      </c>
      <c r="F469" s="296" t="s">
        <v>52</v>
      </c>
      <c r="G469" s="296" t="s">
        <v>2614</v>
      </c>
      <c r="H469" s="296" t="s">
        <v>3341</v>
      </c>
      <c r="I469" s="296"/>
      <c r="J469" s="116"/>
      <c r="K469" s="116" t="s">
        <v>3935</v>
      </c>
      <c r="L469" s="296"/>
    </row>
    <row r="470" spans="1:12" ht="26.4">
      <c r="A470" s="296">
        <v>320</v>
      </c>
      <c r="B470" s="562">
        <v>43748</v>
      </c>
      <c r="C470" s="296" t="s">
        <v>3933</v>
      </c>
      <c r="D470" s="296" t="s">
        <v>52</v>
      </c>
      <c r="E470" s="296" t="s">
        <v>1361</v>
      </c>
      <c r="F470" s="296" t="s">
        <v>52</v>
      </c>
      <c r="G470" s="296" t="s">
        <v>3605</v>
      </c>
      <c r="H470" s="296" t="s">
        <v>1772</v>
      </c>
      <c r="I470" s="116" t="s">
        <v>3957</v>
      </c>
      <c r="J470" s="116" t="s">
        <v>3955</v>
      </c>
      <c r="K470" s="296" t="s">
        <v>3959</v>
      </c>
      <c r="L470" s="296"/>
    </row>
    <row r="471" spans="1:12" ht="26.4">
      <c r="A471" s="296">
        <v>321</v>
      </c>
      <c r="B471" s="562">
        <v>43748</v>
      </c>
      <c r="C471" s="296" t="s">
        <v>3933</v>
      </c>
      <c r="D471" s="296" t="s">
        <v>52</v>
      </c>
      <c r="E471" s="296" t="s">
        <v>3419</v>
      </c>
      <c r="F471" s="296" t="s">
        <v>52</v>
      </c>
      <c r="G471" s="296" t="s">
        <v>3605</v>
      </c>
      <c r="H471" s="296" t="s">
        <v>1772</v>
      </c>
      <c r="I471" s="116" t="s">
        <v>3958</v>
      </c>
      <c r="J471" s="116" t="s">
        <v>3956</v>
      </c>
      <c r="K471" s="296" t="s">
        <v>3960</v>
      </c>
      <c r="L471" s="296"/>
    </row>
    <row r="472" spans="1:12">
      <c r="A472" s="296">
        <v>322</v>
      </c>
      <c r="B472" s="562">
        <v>43753</v>
      </c>
      <c r="C472" s="296" t="s">
        <v>3971</v>
      </c>
      <c r="D472" s="296" t="s">
        <v>1566</v>
      </c>
      <c r="E472" s="296" t="s">
        <v>3010</v>
      </c>
      <c r="F472" s="296" t="s">
        <v>1350</v>
      </c>
      <c r="G472" s="296" t="s">
        <v>59</v>
      </c>
      <c r="H472" s="296" t="s">
        <v>1772</v>
      </c>
      <c r="I472" s="296" t="s">
        <v>1444</v>
      </c>
      <c r="J472" s="116" t="s">
        <v>3961</v>
      </c>
      <c r="K472" s="296" t="s">
        <v>3970</v>
      </c>
      <c r="L472" s="296"/>
    </row>
    <row r="473" spans="1:12">
      <c r="A473" s="296">
        <v>323</v>
      </c>
      <c r="B473" s="562">
        <v>43753</v>
      </c>
      <c r="C473" s="296" t="s">
        <v>3971</v>
      </c>
      <c r="D473" s="296" t="s">
        <v>1569</v>
      </c>
      <c r="E473" s="296" t="s">
        <v>3010</v>
      </c>
      <c r="F473" s="296" t="s">
        <v>1508</v>
      </c>
      <c r="G473" s="296" t="s">
        <v>97</v>
      </c>
      <c r="H473" s="296" t="s">
        <v>1772</v>
      </c>
      <c r="I473" s="296" t="s">
        <v>8177</v>
      </c>
      <c r="J473" s="116" t="s">
        <v>3962</v>
      </c>
      <c r="K473" s="296" t="s">
        <v>3972</v>
      </c>
      <c r="L473" s="296"/>
    </row>
    <row r="474" spans="1:12" ht="26.4">
      <c r="A474" s="296">
        <v>324</v>
      </c>
      <c r="B474" s="562">
        <v>43753</v>
      </c>
      <c r="C474" s="296" t="s">
        <v>3971</v>
      </c>
      <c r="D474" s="296" t="s">
        <v>1586</v>
      </c>
      <c r="E474" s="296" t="s">
        <v>1361</v>
      </c>
      <c r="F474" s="296" t="s">
        <v>3041</v>
      </c>
      <c r="G474" s="296" t="s">
        <v>59</v>
      </c>
      <c r="H474" s="296" t="s">
        <v>1772</v>
      </c>
      <c r="I474" s="296" t="s">
        <v>1026</v>
      </c>
      <c r="J474" s="116" t="s">
        <v>3963</v>
      </c>
      <c r="K474" s="296" t="s">
        <v>3973</v>
      </c>
      <c r="L474" s="296"/>
    </row>
    <row r="475" spans="1:12">
      <c r="A475" s="296">
        <v>325</v>
      </c>
      <c r="B475" s="562">
        <v>43753</v>
      </c>
      <c r="C475" s="296" t="s">
        <v>3971</v>
      </c>
      <c r="D475" s="296" t="s">
        <v>1595</v>
      </c>
      <c r="E475" s="296" t="s">
        <v>1288</v>
      </c>
      <c r="F475" s="296" t="s">
        <v>494</v>
      </c>
      <c r="G475" s="296" t="s">
        <v>62</v>
      </c>
      <c r="H475" s="296" t="s">
        <v>1772</v>
      </c>
      <c r="I475" s="296" t="s">
        <v>3974</v>
      </c>
      <c r="J475" s="116" t="s">
        <v>3975</v>
      </c>
      <c r="K475" s="296" t="s">
        <v>3976</v>
      </c>
      <c r="L475" s="296"/>
    </row>
    <row r="476" spans="1:12">
      <c r="A476" s="296">
        <v>326</v>
      </c>
      <c r="B476" s="562">
        <v>43753</v>
      </c>
      <c r="C476" s="296" t="s">
        <v>3971</v>
      </c>
      <c r="D476" s="296" t="s">
        <v>1606</v>
      </c>
      <c r="E476" s="296" t="s">
        <v>3977</v>
      </c>
      <c r="F476" s="296" t="s">
        <v>673</v>
      </c>
      <c r="G476" s="296" t="s">
        <v>62</v>
      </c>
      <c r="H476" s="296" t="s">
        <v>1772</v>
      </c>
      <c r="I476" s="296" t="s">
        <v>3974</v>
      </c>
      <c r="J476" s="116" t="s">
        <v>3975</v>
      </c>
      <c r="K476" s="296" t="s">
        <v>3976</v>
      </c>
      <c r="L476" s="296"/>
    </row>
    <row r="477" spans="1:12" ht="52.8">
      <c r="A477" s="296">
        <v>327</v>
      </c>
      <c r="B477" s="562">
        <v>43753</v>
      </c>
      <c r="C477" s="296" t="s">
        <v>3971</v>
      </c>
      <c r="D477" s="296" t="s">
        <v>1605</v>
      </c>
      <c r="E477" s="296" t="s">
        <v>3977</v>
      </c>
      <c r="F477" s="296" t="s">
        <v>66</v>
      </c>
      <c r="G477" s="296" t="s">
        <v>59</v>
      </c>
      <c r="H477" s="296" t="s">
        <v>1772</v>
      </c>
      <c r="I477" s="296" t="s">
        <v>67</v>
      </c>
      <c r="J477" s="116" t="s">
        <v>3964</v>
      </c>
      <c r="K477" s="296" t="s">
        <v>3978</v>
      </c>
      <c r="L477" s="296"/>
    </row>
    <row r="478" spans="1:12" ht="52.8">
      <c r="A478" s="296">
        <v>328</v>
      </c>
      <c r="B478" s="562">
        <v>43753</v>
      </c>
      <c r="C478" s="296" t="s">
        <v>3971</v>
      </c>
      <c r="D478" s="296" t="s">
        <v>1607</v>
      </c>
      <c r="E478" s="296" t="s">
        <v>3226</v>
      </c>
      <c r="F478" s="296" t="s">
        <v>66</v>
      </c>
      <c r="G478" s="296" t="s">
        <v>59</v>
      </c>
      <c r="H478" s="296" t="s">
        <v>1772</v>
      </c>
      <c r="I478" s="296" t="s">
        <v>67</v>
      </c>
      <c r="J478" s="116" t="s">
        <v>3964</v>
      </c>
      <c r="K478" s="296" t="s">
        <v>3978</v>
      </c>
      <c r="L478" s="296"/>
    </row>
    <row r="479" spans="1:12" ht="52.8">
      <c r="A479" s="296">
        <v>329</v>
      </c>
      <c r="B479" s="562">
        <v>43753</v>
      </c>
      <c r="C479" s="296" t="s">
        <v>3971</v>
      </c>
      <c r="D479" s="296" t="s">
        <v>1615</v>
      </c>
      <c r="E479" s="296" t="s">
        <v>678</v>
      </c>
      <c r="F479" s="296" t="s">
        <v>66</v>
      </c>
      <c r="G479" s="296" t="s">
        <v>59</v>
      </c>
      <c r="H479" s="296" t="s">
        <v>1772</v>
      </c>
      <c r="I479" s="296" t="s">
        <v>67</v>
      </c>
      <c r="J479" s="116" t="s">
        <v>3964</v>
      </c>
      <c r="K479" s="296" t="s">
        <v>3978</v>
      </c>
      <c r="L479" s="296"/>
    </row>
    <row r="480" spans="1:12" ht="52.8">
      <c r="A480" s="296">
        <v>330</v>
      </c>
      <c r="B480" s="562">
        <v>43753</v>
      </c>
      <c r="C480" s="296" t="s">
        <v>3971</v>
      </c>
      <c r="D480" s="296" t="s">
        <v>1621</v>
      </c>
      <c r="E480" s="296" t="s">
        <v>686</v>
      </c>
      <c r="F480" s="296" t="s">
        <v>66</v>
      </c>
      <c r="G480" s="296" t="s">
        <v>59</v>
      </c>
      <c r="H480" s="296" t="s">
        <v>1772</v>
      </c>
      <c r="I480" s="296" t="s">
        <v>67</v>
      </c>
      <c r="J480" s="116" t="s">
        <v>3964</v>
      </c>
      <c r="K480" s="296" t="s">
        <v>3978</v>
      </c>
      <c r="L480" s="296"/>
    </row>
    <row r="481" spans="1:12" ht="66">
      <c r="A481" s="296">
        <v>331</v>
      </c>
      <c r="B481" s="562">
        <v>43753</v>
      </c>
      <c r="C481" s="296" t="s">
        <v>3971</v>
      </c>
      <c r="D481" s="296" t="s">
        <v>1619</v>
      </c>
      <c r="E481" s="296" t="s">
        <v>686</v>
      </c>
      <c r="F481" s="296" t="s">
        <v>1284</v>
      </c>
      <c r="G481" s="296" t="s">
        <v>59</v>
      </c>
      <c r="H481" s="296" t="s">
        <v>1772</v>
      </c>
      <c r="I481" s="296" t="s">
        <v>1285</v>
      </c>
      <c r="J481" s="116" t="s">
        <v>3965</v>
      </c>
      <c r="K481" s="296" t="s">
        <v>3978</v>
      </c>
      <c r="L481" s="296"/>
    </row>
    <row r="482" spans="1:12" ht="52.8">
      <c r="A482" s="296">
        <v>332</v>
      </c>
      <c r="B482" s="562">
        <v>43753</v>
      </c>
      <c r="C482" s="296" t="s">
        <v>3971</v>
      </c>
      <c r="D482" s="296" t="s">
        <v>1638</v>
      </c>
      <c r="E482" s="296" t="s">
        <v>1263</v>
      </c>
      <c r="F482" s="296" t="s">
        <v>66</v>
      </c>
      <c r="G482" s="296" t="s">
        <v>59</v>
      </c>
      <c r="H482" s="296" t="s">
        <v>1772</v>
      </c>
      <c r="I482" s="296" t="s">
        <v>67</v>
      </c>
      <c r="J482" s="116" t="s">
        <v>3964</v>
      </c>
      <c r="K482" s="296" t="s">
        <v>3978</v>
      </c>
      <c r="L482" s="296"/>
    </row>
    <row r="483" spans="1:12" ht="52.8">
      <c r="A483" s="296">
        <v>333</v>
      </c>
      <c r="B483" s="562">
        <v>43753</v>
      </c>
      <c r="C483" s="296" t="s">
        <v>3971</v>
      </c>
      <c r="D483" s="296" t="s">
        <v>1637</v>
      </c>
      <c r="E483" s="296" t="s">
        <v>1263</v>
      </c>
      <c r="F483" s="296" t="s">
        <v>1265</v>
      </c>
      <c r="G483" s="296" t="s">
        <v>59</v>
      </c>
      <c r="H483" s="296" t="s">
        <v>1772</v>
      </c>
      <c r="I483" s="116" t="s">
        <v>1266</v>
      </c>
      <c r="J483" s="116" t="s">
        <v>3966</v>
      </c>
      <c r="K483" s="296" t="s">
        <v>3978</v>
      </c>
      <c r="L483" s="296"/>
    </row>
    <row r="484" spans="1:12" ht="52.8">
      <c r="A484" s="296">
        <v>334</v>
      </c>
      <c r="B484" s="562">
        <v>43753</v>
      </c>
      <c r="C484" s="296" t="s">
        <v>3971</v>
      </c>
      <c r="D484" s="296" t="s">
        <v>1703</v>
      </c>
      <c r="E484" s="296" t="s">
        <v>1331</v>
      </c>
      <c r="F484" s="296" t="s">
        <v>66</v>
      </c>
      <c r="G484" s="296" t="s">
        <v>59</v>
      </c>
      <c r="H484" s="296" t="s">
        <v>1772</v>
      </c>
      <c r="I484" s="116" t="s">
        <v>67</v>
      </c>
      <c r="J484" s="116" t="s">
        <v>3964</v>
      </c>
      <c r="K484" s="296" t="s">
        <v>3978</v>
      </c>
      <c r="L484" s="296"/>
    </row>
    <row r="485" spans="1:12" ht="52.8">
      <c r="A485" s="296">
        <v>335</v>
      </c>
      <c r="B485" s="562">
        <v>43753</v>
      </c>
      <c r="C485" s="296" t="s">
        <v>3971</v>
      </c>
      <c r="D485" s="296" t="s">
        <v>1706</v>
      </c>
      <c r="E485" s="296" t="s">
        <v>1335</v>
      </c>
      <c r="F485" s="296" t="s">
        <v>66</v>
      </c>
      <c r="G485" s="296" t="s">
        <v>59</v>
      </c>
      <c r="H485" s="296" t="s">
        <v>1772</v>
      </c>
      <c r="I485" s="116" t="s">
        <v>67</v>
      </c>
      <c r="J485" s="116" t="s">
        <v>3964</v>
      </c>
      <c r="K485" s="296" t="s">
        <v>3978</v>
      </c>
      <c r="L485" s="296"/>
    </row>
    <row r="486" spans="1:12" ht="52.8">
      <c r="A486" s="296">
        <v>336</v>
      </c>
      <c r="B486" s="562">
        <v>43753</v>
      </c>
      <c r="C486" s="296" t="s">
        <v>3971</v>
      </c>
      <c r="D486" s="296" t="s">
        <v>1709</v>
      </c>
      <c r="E486" s="296" t="s">
        <v>1338</v>
      </c>
      <c r="F486" s="296" t="s">
        <v>66</v>
      </c>
      <c r="G486" s="296" t="s">
        <v>59</v>
      </c>
      <c r="H486" s="296" t="s">
        <v>1772</v>
      </c>
      <c r="I486" s="116" t="s">
        <v>67</v>
      </c>
      <c r="J486" s="116" t="s">
        <v>3964</v>
      </c>
      <c r="K486" s="296" t="s">
        <v>3978</v>
      </c>
      <c r="L486" s="296"/>
    </row>
    <row r="487" spans="1:12" ht="52.8">
      <c r="A487" s="296">
        <v>337</v>
      </c>
      <c r="B487" s="562">
        <v>43753</v>
      </c>
      <c r="C487" s="296" t="s">
        <v>3971</v>
      </c>
      <c r="D487" s="296" t="s">
        <v>1712</v>
      </c>
      <c r="E487" s="296" t="s">
        <v>1478</v>
      </c>
      <c r="F487" s="296" t="s">
        <v>66</v>
      </c>
      <c r="G487" s="296" t="s">
        <v>59</v>
      </c>
      <c r="H487" s="296" t="s">
        <v>1772</v>
      </c>
      <c r="I487" s="116" t="s">
        <v>67</v>
      </c>
      <c r="J487" s="116" t="s">
        <v>3964</v>
      </c>
      <c r="K487" s="296" t="s">
        <v>3978</v>
      </c>
      <c r="L487" s="296"/>
    </row>
    <row r="488" spans="1:12" ht="66">
      <c r="A488" s="296">
        <v>338</v>
      </c>
      <c r="B488" s="562">
        <v>43753</v>
      </c>
      <c r="C488" s="296" t="s">
        <v>3971</v>
      </c>
      <c r="D488" s="296" t="s">
        <v>1715</v>
      </c>
      <c r="E488" s="296" t="s">
        <v>1341</v>
      </c>
      <c r="F488" s="296" t="s">
        <v>1265</v>
      </c>
      <c r="G488" s="296" t="s">
        <v>59</v>
      </c>
      <c r="H488" s="296" t="s">
        <v>1772</v>
      </c>
      <c r="I488" s="116" t="s">
        <v>1285</v>
      </c>
      <c r="J488" s="116" t="s">
        <v>3965</v>
      </c>
      <c r="K488" s="296" t="s">
        <v>3978</v>
      </c>
      <c r="L488" s="296"/>
    </row>
    <row r="489" spans="1:12" ht="66">
      <c r="A489" s="296">
        <v>339</v>
      </c>
      <c r="B489" s="562">
        <v>43753</v>
      </c>
      <c r="C489" s="296" t="s">
        <v>3971</v>
      </c>
      <c r="D489" s="296" t="s">
        <v>1717</v>
      </c>
      <c r="E489" s="296" t="s">
        <v>1343</v>
      </c>
      <c r="F489" s="296" t="s">
        <v>1265</v>
      </c>
      <c r="G489" s="296" t="s">
        <v>59</v>
      </c>
      <c r="H489" s="296" t="s">
        <v>1772</v>
      </c>
      <c r="I489" s="116" t="s">
        <v>1285</v>
      </c>
      <c r="J489" s="116" t="s">
        <v>3965</v>
      </c>
      <c r="K489" s="296" t="s">
        <v>3978</v>
      </c>
      <c r="L489" s="296"/>
    </row>
    <row r="490" spans="1:12" ht="52.8">
      <c r="A490" s="296">
        <v>340</v>
      </c>
      <c r="B490" s="562">
        <v>43753</v>
      </c>
      <c r="C490" s="296" t="s">
        <v>3971</v>
      </c>
      <c r="D490" s="296" t="s">
        <v>1721</v>
      </c>
      <c r="E490" s="296" t="s">
        <v>3979</v>
      </c>
      <c r="F490" s="296" t="s">
        <v>1265</v>
      </c>
      <c r="G490" s="296" t="s">
        <v>59</v>
      </c>
      <c r="H490" s="296" t="s">
        <v>1772</v>
      </c>
      <c r="I490" s="116" t="s">
        <v>1266</v>
      </c>
      <c r="J490" s="116" t="s">
        <v>3966</v>
      </c>
      <c r="K490" s="296" t="s">
        <v>3978</v>
      </c>
      <c r="L490" s="296"/>
    </row>
    <row r="491" spans="1:12">
      <c r="A491" s="296">
        <v>341</v>
      </c>
      <c r="B491" s="562">
        <v>43753</v>
      </c>
      <c r="C491" s="296" t="s">
        <v>3971</v>
      </c>
      <c r="D491" s="296" t="s">
        <v>1650</v>
      </c>
      <c r="E491" s="296" t="s">
        <v>1459</v>
      </c>
      <c r="F491" s="296" t="s">
        <v>3435</v>
      </c>
      <c r="G491" s="296" t="s">
        <v>63</v>
      </c>
      <c r="H491" s="296" t="s">
        <v>1772</v>
      </c>
      <c r="I491" s="116" t="s">
        <v>882</v>
      </c>
      <c r="J491" s="116" t="s">
        <v>3967</v>
      </c>
      <c r="K491" s="296" t="s">
        <v>3980</v>
      </c>
      <c r="L491" s="296"/>
    </row>
    <row r="492" spans="1:12" ht="26.4">
      <c r="A492" s="296">
        <v>342</v>
      </c>
      <c r="B492" s="562">
        <v>43753</v>
      </c>
      <c r="C492" s="296" t="s">
        <v>3971</v>
      </c>
      <c r="D492" s="296" t="s">
        <v>1669</v>
      </c>
      <c r="E492" s="296" t="s">
        <v>1185</v>
      </c>
      <c r="F492" s="296" t="s">
        <v>1240</v>
      </c>
      <c r="G492" s="296" t="s">
        <v>63</v>
      </c>
      <c r="H492" s="296" t="s">
        <v>1772</v>
      </c>
      <c r="I492" s="116" t="s">
        <v>1430</v>
      </c>
      <c r="J492" s="116" t="s">
        <v>3968</v>
      </c>
      <c r="K492" s="296" t="s">
        <v>3980</v>
      </c>
      <c r="L492" s="296"/>
    </row>
    <row r="493" spans="1:12" ht="26.4">
      <c r="A493" s="296">
        <v>343</v>
      </c>
      <c r="B493" s="562">
        <v>43753</v>
      </c>
      <c r="C493" s="296" t="s">
        <v>3971</v>
      </c>
      <c r="D493" s="296" t="s">
        <v>1758</v>
      </c>
      <c r="E493" s="296" t="s">
        <v>1186</v>
      </c>
      <c r="F493" s="296" t="s">
        <v>1441</v>
      </c>
      <c r="G493" s="296" t="s">
        <v>63</v>
      </c>
      <c r="H493" s="296" t="s">
        <v>1772</v>
      </c>
      <c r="I493" s="116" t="s">
        <v>1430</v>
      </c>
      <c r="J493" s="116" t="s">
        <v>3968</v>
      </c>
      <c r="K493" s="296" t="s">
        <v>3980</v>
      </c>
      <c r="L493" s="296"/>
    </row>
    <row r="494" spans="1:12" ht="26.4">
      <c r="A494" s="296">
        <v>344</v>
      </c>
      <c r="B494" s="562">
        <v>43753</v>
      </c>
      <c r="C494" s="296" t="s">
        <v>3971</v>
      </c>
      <c r="D494" s="296" t="s">
        <v>1759</v>
      </c>
      <c r="E494" s="296" t="s">
        <v>1242</v>
      </c>
      <c r="F494" s="296" t="s">
        <v>1520</v>
      </c>
      <c r="G494" s="296" t="s">
        <v>63</v>
      </c>
      <c r="H494" s="296" t="s">
        <v>1772</v>
      </c>
      <c r="I494" s="116" t="s">
        <v>1430</v>
      </c>
      <c r="J494" s="116" t="s">
        <v>3968</v>
      </c>
      <c r="K494" s="296" t="s">
        <v>3980</v>
      </c>
      <c r="L494" s="296"/>
    </row>
    <row r="495" spans="1:12" ht="26.4">
      <c r="A495" s="296">
        <v>345</v>
      </c>
      <c r="B495" s="562">
        <v>43753</v>
      </c>
      <c r="C495" s="296" t="s">
        <v>3971</v>
      </c>
      <c r="D495" s="296" t="s">
        <v>1678</v>
      </c>
      <c r="E495" s="296" t="s">
        <v>3981</v>
      </c>
      <c r="F495" s="296" t="s">
        <v>1117</v>
      </c>
      <c r="G495" s="296" t="s">
        <v>63</v>
      </c>
      <c r="H495" s="296" t="s">
        <v>1772</v>
      </c>
      <c r="I495" s="116" t="s">
        <v>1430</v>
      </c>
      <c r="J495" s="116" t="s">
        <v>3968</v>
      </c>
      <c r="K495" s="296" t="s">
        <v>3980</v>
      </c>
      <c r="L495" s="296"/>
    </row>
    <row r="496" spans="1:12" ht="26.4">
      <c r="A496" s="296">
        <v>346</v>
      </c>
      <c r="B496" s="562">
        <v>43753</v>
      </c>
      <c r="C496" s="296" t="s">
        <v>3971</v>
      </c>
      <c r="D496" s="296" t="s">
        <v>1760</v>
      </c>
      <c r="E496" s="296" t="s">
        <v>1331</v>
      </c>
      <c r="F496" s="296" t="s">
        <v>1524</v>
      </c>
      <c r="G496" s="296" t="s">
        <v>63</v>
      </c>
      <c r="H496" s="296" t="s">
        <v>1772</v>
      </c>
      <c r="I496" s="116" t="s">
        <v>1430</v>
      </c>
      <c r="J496" s="116" t="s">
        <v>3968</v>
      </c>
      <c r="K496" s="296" t="s">
        <v>3980</v>
      </c>
      <c r="L496" s="296"/>
    </row>
    <row r="497" spans="1:12" ht="26.4">
      <c r="A497" s="296">
        <v>347</v>
      </c>
      <c r="B497" s="562">
        <v>43753</v>
      </c>
      <c r="C497" s="296" t="s">
        <v>3971</v>
      </c>
      <c r="D497" s="296" t="s">
        <v>1761</v>
      </c>
      <c r="E497" s="296" t="s">
        <v>1335</v>
      </c>
      <c r="F497" s="296" t="s">
        <v>1525</v>
      </c>
      <c r="G497" s="296" t="s">
        <v>63</v>
      </c>
      <c r="H497" s="296" t="s">
        <v>1772</v>
      </c>
      <c r="I497" s="116" t="s">
        <v>1430</v>
      </c>
      <c r="J497" s="116" t="s">
        <v>3968</v>
      </c>
      <c r="K497" s="296" t="s">
        <v>3980</v>
      </c>
      <c r="L497" s="296"/>
    </row>
    <row r="498" spans="1:12" ht="26.4">
      <c r="A498" s="296">
        <v>348</v>
      </c>
      <c r="B498" s="562">
        <v>43753</v>
      </c>
      <c r="C498" s="296" t="s">
        <v>3971</v>
      </c>
      <c r="D498" s="296" t="s">
        <v>1762</v>
      </c>
      <c r="E498" s="296" t="s">
        <v>1338</v>
      </c>
      <c r="F498" s="296" t="s">
        <v>1526</v>
      </c>
      <c r="G498" s="296" t="s">
        <v>63</v>
      </c>
      <c r="H498" s="296" t="s">
        <v>1772</v>
      </c>
      <c r="I498" s="116" t="s">
        <v>1430</v>
      </c>
      <c r="J498" s="116" t="s">
        <v>3968</v>
      </c>
      <c r="K498" s="296" t="s">
        <v>3980</v>
      </c>
      <c r="L498" s="296"/>
    </row>
    <row r="499" spans="1:12">
      <c r="A499" s="296">
        <v>349</v>
      </c>
      <c r="B499" s="562">
        <v>43753</v>
      </c>
      <c r="C499" s="296" t="s">
        <v>3971</v>
      </c>
      <c r="D499" s="296" t="s">
        <v>52</v>
      </c>
      <c r="E499" s="296" t="s">
        <v>3181</v>
      </c>
      <c r="F499" s="296" t="s">
        <v>52</v>
      </c>
      <c r="G499" s="296" t="s">
        <v>62</v>
      </c>
      <c r="H499" s="296" t="s">
        <v>1772</v>
      </c>
      <c r="I499" s="116"/>
      <c r="J499" s="116" t="s">
        <v>3982</v>
      </c>
      <c r="K499" s="296" t="s">
        <v>3983</v>
      </c>
      <c r="L499" s="296"/>
    </row>
    <row r="500" spans="1:12" ht="39.6">
      <c r="A500" s="296">
        <v>350</v>
      </c>
      <c r="B500" s="562">
        <v>43762</v>
      </c>
      <c r="C500" s="296" t="s">
        <v>4106</v>
      </c>
      <c r="D500" s="296" t="str">
        <f>CYP001MPI!$A$101</f>
        <v>C001170</v>
      </c>
      <c r="E500" s="296" t="s">
        <v>3010</v>
      </c>
      <c r="F500" s="296" t="s">
        <v>1236</v>
      </c>
      <c r="G500" s="296" t="s">
        <v>1771</v>
      </c>
      <c r="H500" s="296" t="s">
        <v>3341</v>
      </c>
      <c r="I500" s="337" t="s">
        <v>3084</v>
      </c>
      <c r="J500" s="296"/>
      <c r="K500" s="116" t="s">
        <v>3988</v>
      </c>
      <c r="L500" s="296"/>
    </row>
    <row r="501" spans="1:12" ht="39.6">
      <c r="A501" s="296">
        <v>351</v>
      </c>
      <c r="B501" s="562">
        <v>43762</v>
      </c>
      <c r="C501" s="296" t="s">
        <v>4106</v>
      </c>
      <c r="D501" s="296" t="str">
        <f>CYP001MPI!$A$125</f>
        <v>C001220</v>
      </c>
      <c r="E501" s="296" t="s">
        <v>3010</v>
      </c>
      <c r="F501" s="296" t="s">
        <v>1383</v>
      </c>
      <c r="G501" s="296" t="s">
        <v>1771</v>
      </c>
      <c r="H501" s="296" t="s">
        <v>3341</v>
      </c>
      <c r="I501" s="337" t="s">
        <v>3090</v>
      </c>
      <c r="J501" s="296"/>
      <c r="K501" s="116" t="s">
        <v>3988</v>
      </c>
      <c r="L501" s="296"/>
    </row>
    <row r="502" spans="1:12" ht="52.8">
      <c r="A502" s="296">
        <v>352</v>
      </c>
      <c r="B502" s="562">
        <v>43762</v>
      </c>
      <c r="C502" s="296" t="s">
        <v>4106</v>
      </c>
      <c r="D502" s="296" t="str">
        <f>CYP001MPI!$A$55</f>
        <v>C001110</v>
      </c>
      <c r="E502" s="296" t="s">
        <v>3010</v>
      </c>
      <c r="F502" s="296" t="str">
        <f>CYP001MPI!$B$55</f>
        <v>PERSON RELATIONSHIP (MAIN CARER)</v>
      </c>
      <c r="G502" s="296" t="s">
        <v>1771</v>
      </c>
      <c r="H502" s="296" t="s">
        <v>3341</v>
      </c>
      <c r="I502" s="337" t="s">
        <v>3187</v>
      </c>
      <c r="J502" s="296"/>
      <c r="K502" s="116" t="s">
        <v>3988</v>
      </c>
      <c r="L502" s="296"/>
    </row>
    <row r="503" spans="1:12" ht="39.6">
      <c r="A503" s="296">
        <v>353</v>
      </c>
      <c r="B503" s="562">
        <v>43762</v>
      </c>
      <c r="C503" s="296" t="s">
        <v>4106</v>
      </c>
      <c r="D503" s="296" t="str">
        <f>CYP001MPI!$A$55</f>
        <v>C001110</v>
      </c>
      <c r="E503" s="296" t="s">
        <v>3010</v>
      </c>
      <c r="F503" s="296" t="str">
        <f>CYP001MPI!$B$55</f>
        <v>PERSON RELATIONSHIP (MAIN CARER)</v>
      </c>
      <c r="G503" s="296" t="s">
        <v>1771</v>
      </c>
      <c r="H503" s="296" t="s">
        <v>3341</v>
      </c>
      <c r="I503" s="337" t="s">
        <v>3132</v>
      </c>
      <c r="J503" s="296"/>
      <c r="K503" s="116" t="s">
        <v>3988</v>
      </c>
      <c r="L503" s="296"/>
    </row>
    <row r="504" spans="1:12" ht="26.4">
      <c r="A504" s="296">
        <v>354</v>
      </c>
      <c r="B504" s="562">
        <v>43762</v>
      </c>
      <c r="C504" s="296" t="s">
        <v>4106</v>
      </c>
      <c r="D504" s="296" t="str">
        <f>CYP001MPI!$A$55</f>
        <v>C001110</v>
      </c>
      <c r="E504" s="296" t="s">
        <v>3010</v>
      </c>
      <c r="F504" s="296" t="str">
        <f>CYP001MPI!$B$55</f>
        <v>PERSON RELATIONSHIP (MAIN CARER)</v>
      </c>
      <c r="G504" s="296" t="s">
        <v>3423</v>
      </c>
      <c r="H504" s="296" t="s">
        <v>1772</v>
      </c>
      <c r="I504" s="296" t="s">
        <v>107</v>
      </c>
      <c r="J504" s="296" t="s">
        <v>52</v>
      </c>
      <c r="K504" s="116" t="s">
        <v>3989</v>
      </c>
      <c r="L504" s="296"/>
    </row>
    <row r="505" spans="1:12" ht="91.5" customHeight="1">
      <c r="A505" s="296">
        <v>355</v>
      </c>
      <c r="B505" s="562">
        <v>43768</v>
      </c>
      <c r="C505" s="296" t="s">
        <v>4106</v>
      </c>
      <c r="D505" s="296" t="s">
        <v>1585</v>
      </c>
      <c r="E505" s="296" t="s">
        <v>1361</v>
      </c>
      <c r="F505" s="296" t="s">
        <v>52</v>
      </c>
      <c r="G505" s="296" t="s">
        <v>3605</v>
      </c>
      <c r="H505" s="296" t="s">
        <v>1772</v>
      </c>
      <c r="I505" s="116" t="s">
        <v>4085</v>
      </c>
      <c r="J505" s="116" t="s">
        <v>4084</v>
      </c>
      <c r="K505" s="116" t="s">
        <v>4102</v>
      </c>
      <c r="L505" s="296"/>
    </row>
    <row r="506" spans="1:12">
      <c r="A506" s="296">
        <v>356</v>
      </c>
      <c r="B506" s="562">
        <v>43768</v>
      </c>
      <c r="C506" s="296" t="s">
        <v>4106</v>
      </c>
      <c r="D506" s="296" t="s">
        <v>3692</v>
      </c>
      <c r="E506" s="296" t="s">
        <v>4088</v>
      </c>
      <c r="F506" s="296" t="s">
        <v>3735</v>
      </c>
      <c r="G506" s="296" t="s">
        <v>62</v>
      </c>
      <c r="H506" s="296" t="s">
        <v>1772</v>
      </c>
      <c r="I506" s="380" t="s">
        <v>4086</v>
      </c>
      <c r="J506" s="381" t="s">
        <v>4087</v>
      </c>
      <c r="K506" s="296" t="s">
        <v>4098</v>
      </c>
      <c r="L506" s="296"/>
    </row>
    <row r="507" spans="1:12">
      <c r="A507" s="296">
        <v>357</v>
      </c>
      <c r="B507" s="562">
        <v>43768</v>
      </c>
      <c r="C507" s="296" t="s">
        <v>4106</v>
      </c>
      <c r="D507" s="296" t="s">
        <v>1591</v>
      </c>
      <c r="E507" s="296" t="s">
        <v>3303</v>
      </c>
      <c r="F507" s="296" t="s">
        <v>346</v>
      </c>
      <c r="G507" s="296" t="s">
        <v>62</v>
      </c>
      <c r="H507" s="296" t="s">
        <v>1772</v>
      </c>
      <c r="I507" s="380" t="s">
        <v>4089</v>
      </c>
      <c r="J507" s="381" t="s">
        <v>4090</v>
      </c>
      <c r="K507" s="296" t="s">
        <v>4098</v>
      </c>
      <c r="L507" s="296"/>
    </row>
    <row r="508" spans="1:12">
      <c r="A508" s="296">
        <v>358</v>
      </c>
      <c r="B508" s="562">
        <v>43768</v>
      </c>
      <c r="C508" s="296" t="s">
        <v>4106</v>
      </c>
      <c r="D508" s="296" t="s">
        <v>1749</v>
      </c>
      <c r="E508" s="296" t="s">
        <v>3303</v>
      </c>
      <c r="F508" s="296" t="s">
        <v>2469</v>
      </c>
      <c r="G508" s="296" t="s">
        <v>62</v>
      </c>
      <c r="H508" s="296" t="s">
        <v>1772</v>
      </c>
      <c r="I508" s="380" t="s">
        <v>4091</v>
      </c>
      <c r="J508" s="381" t="s">
        <v>4092</v>
      </c>
      <c r="K508" s="296" t="s">
        <v>4098</v>
      </c>
      <c r="L508" s="296"/>
    </row>
    <row r="509" spans="1:12" ht="22.8">
      <c r="A509" s="296">
        <v>359</v>
      </c>
      <c r="B509" s="562">
        <v>43768</v>
      </c>
      <c r="C509" s="296" t="s">
        <v>4106</v>
      </c>
      <c r="D509" s="296" t="s">
        <v>1595</v>
      </c>
      <c r="E509" s="296" t="s">
        <v>3303</v>
      </c>
      <c r="F509" s="296" t="s">
        <v>494</v>
      </c>
      <c r="G509" s="296" t="s">
        <v>62</v>
      </c>
      <c r="H509" s="296" t="s">
        <v>1772</v>
      </c>
      <c r="I509" s="380" t="s">
        <v>4093</v>
      </c>
      <c r="J509" s="381" t="s">
        <v>4094</v>
      </c>
      <c r="K509" s="296" t="s">
        <v>4098</v>
      </c>
      <c r="L509" s="296"/>
    </row>
    <row r="510" spans="1:12">
      <c r="A510" s="296">
        <v>360</v>
      </c>
      <c r="B510" s="562">
        <v>43768</v>
      </c>
      <c r="C510" s="296" t="s">
        <v>4106</v>
      </c>
      <c r="D510" s="296" t="s">
        <v>1595</v>
      </c>
      <c r="E510" s="296" t="s">
        <v>3303</v>
      </c>
      <c r="F510" s="296" t="s">
        <v>494</v>
      </c>
      <c r="G510" s="296" t="s">
        <v>62</v>
      </c>
      <c r="H510" s="296" t="s">
        <v>1772</v>
      </c>
      <c r="I510" s="380" t="s">
        <v>4095</v>
      </c>
      <c r="J510" s="381" t="s">
        <v>4096</v>
      </c>
      <c r="K510" s="296" t="s">
        <v>4098</v>
      </c>
      <c r="L510" s="296"/>
    </row>
    <row r="511" spans="1:12">
      <c r="A511" s="296">
        <v>361</v>
      </c>
      <c r="B511" s="562">
        <v>43768</v>
      </c>
      <c r="C511" s="296" t="s">
        <v>4106</v>
      </c>
      <c r="D511" s="296" t="s">
        <v>1617</v>
      </c>
      <c r="E511" s="296" t="s">
        <v>4097</v>
      </c>
      <c r="F511" s="296" t="s">
        <v>1238</v>
      </c>
      <c r="G511" s="296" t="s">
        <v>62</v>
      </c>
      <c r="H511" s="296" t="s">
        <v>1772</v>
      </c>
      <c r="I511" s="380" t="s">
        <v>2294</v>
      </c>
      <c r="J511" s="381" t="s">
        <v>3916</v>
      </c>
      <c r="K511" s="296" t="s">
        <v>4098</v>
      </c>
      <c r="L511" s="296"/>
    </row>
    <row r="512" spans="1:12" ht="39.6">
      <c r="A512" s="296">
        <v>362</v>
      </c>
      <c r="B512" s="562">
        <v>43768</v>
      </c>
      <c r="C512" s="296" t="s">
        <v>4106</v>
      </c>
      <c r="D512" s="296" t="s">
        <v>52</v>
      </c>
      <c r="E512" s="296" t="s">
        <v>1361</v>
      </c>
      <c r="F512" s="296" t="s">
        <v>52</v>
      </c>
      <c r="G512" s="296" t="s">
        <v>3605</v>
      </c>
      <c r="H512" s="296" t="s">
        <v>3036</v>
      </c>
      <c r="I512" s="296"/>
      <c r="J512" s="116" t="s">
        <v>4101</v>
      </c>
      <c r="K512" s="116" t="s">
        <v>4103</v>
      </c>
      <c r="L512" s="296"/>
    </row>
    <row r="513" spans="1:12" ht="39.6">
      <c r="A513" s="296">
        <v>363</v>
      </c>
      <c r="B513" s="562">
        <v>43768</v>
      </c>
      <c r="C513" s="296" t="s">
        <v>4106</v>
      </c>
      <c r="D513" s="296" t="s">
        <v>52</v>
      </c>
      <c r="E513" s="296" t="s">
        <v>3479</v>
      </c>
      <c r="F513" s="296" t="s">
        <v>52</v>
      </c>
      <c r="G513" s="296" t="s">
        <v>3605</v>
      </c>
      <c r="H513" s="296" t="s">
        <v>3036</v>
      </c>
      <c r="I513" s="296"/>
      <c r="J513" s="116" t="s">
        <v>4104</v>
      </c>
      <c r="K513" s="116" t="s">
        <v>4105</v>
      </c>
      <c r="L513" s="296"/>
    </row>
    <row r="514" spans="1:12" ht="26.4">
      <c r="A514" s="382">
        <v>364</v>
      </c>
      <c r="B514" s="562">
        <v>43768</v>
      </c>
      <c r="C514" s="296" t="s">
        <v>4106</v>
      </c>
      <c r="D514" s="382" t="s">
        <v>52</v>
      </c>
      <c r="E514" s="382" t="s">
        <v>3181</v>
      </c>
      <c r="F514" s="382" t="s">
        <v>3192</v>
      </c>
      <c r="G514" s="382" t="s">
        <v>9</v>
      </c>
      <c r="H514" s="382" t="s">
        <v>1772</v>
      </c>
      <c r="I514" s="382" t="s">
        <v>3192</v>
      </c>
      <c r="J514" s="382" t="s">
        <v>4107</v>
      </c>
      <c r="K514" s="383" t="s">
        <v>4125</v>
      </c>
      <c r="L514" s="382"/>
    </row>
    <row r="515" spans="1:12" ht="26.4">
      <c r="A515" s="382">
        <v>365</v>
      </c>
      <c r="B515" s="562">
        <v>43768</v>
      </c>
      <c r="C515" s="296" t="s">
        <v>4106</v>
      </c>
      <c r="D515" s="382" t="s">
        <v>52</v>
      </c>
      <c r="E515" s="382" t="s">
        <v>3181</v>
      </c>
      <c r="F515" s="382" t="s">
        <v>4115</v>
      </c>
      <c r="G515" s="382" t="s">
        <v>59</v>
      </c>
      <c r="H515" s="382" t="s">
        <v>1772</v>
      </c>
      <c r="I515" s="383" t="s">
        <v>3179</v>
      </c>
      <c r="J515" s="383" t="s">
        <v>4108</v>
      </c>
      <c r="K515" s="383" t="s">
        <v>4126</v>
      </c>
      <c r="L515" s="382"/>
    </row>
    <row r="516" spans="1:12">
      <c r="A516" s="382">
        <v>366</v>
      </c>
      <c r="B516" s="562">
        <v>43768</v>
      </c>
      <c r="C516" s="296" t="s">
        <v>4106</v>
      </c>
      <c r="D516" s="382" t="s">
        <v>52</v>
      </c>
      <c r="E516" s="382" t="s">
        <v>3181</v>
      </c>
      <c r="F516" s="382" t="s">
        <v>4115</v>
      </c>
      <c r="G516" s="382" t="s">
        <v>3423</v>
      </c>
      <c r="H516" s="382" t="s">
        <v>60</v>
      </c>
      <c r="I516" s="382" t="s">
        <v>4110</v>
      </c>
      <c r="J516" s="382" t="s">
        <v>4109</v>
      </c>
      <c r="K516" s="383" t="s">
        <v>4127</v>
      </c>
      <c r="L516" s="382"/>
    </row>
    <row r="517" spans="1:12" ht="26.4">
      <c r="A517" s="382">
        <v>367</v>
      </c>
      <c r="B517" s="562">
        <v>43768</v>
      </c>
      <c r="C517" s="296" t="s">
        <v>4106</v>
      </c>
      <c r="D517" s="382" t="s">
        <v>2044</v>
      </c>
      <c r="E517" s="382" t="s">
        <v>3010</v>
      </c>
      <c r="F517" s="382" t="s">
        <v>3193</v>
      </c>
      <c r="G517" s="382" t="s">
        <v>9</v>
      </c>
      <c r="H517" s="382" t="s">
        <v>1772</v>
      </c>
      <c r="I517" s="382" t="s">
        <v>3193</v>
      </c>
      <c r="J517" s="382" t="s">
        <v>4111</v>
      </c>
      <c r="K517" s="383" t="s">
        <v>4125</v>
      </c>
      <c r="L517" s="382"/>
    </row>
    <row r="518" spans="1:12" ht="26.4">
      <c r="A518" s="382">
        <v>368</v>
      </c>
      <c r="B518" s="562">
        <v>43768</v>
      </c>
      <c r="C518" s="296" t="s">
        <v>4106</v>
      </c>
      <c r="D518" s="382" t="s">
        <v>2044</v>
      </c>
      <c r="E518" s="382" t="s">
        <v>3010</v>
      </c>
      <c r="F518" s="382" t="s">
        <v>3193</v>
      </c>
      <c r="G518" s="382" t="s">
        <v>3423</v>
      </c>
      <c r="H518" s="382" t="s">
        <v>4114</v>
      </c>
      <c r="I518" s="383" t="s">
        <v>1962</v>
      </c>
      <c r="J518" s="383" t="s">
        <v>4113</v>
      </c>
      <c r="K518" s="383" t="s">
        <v>4128</v>
      </c>
      <c r="L518" s="382"/>
    </row>
    <row r="519" spans="1:12">
      <c r="A519" s="382">
        <v>369</v>
      </c>
      <c r="B519" s="562">
        <v>43768</v>
      </c>
      <c r="C519" s="296" t="s">
        <v>4106</v>
      </c>
      <c r="D519" s="382" t="s">
        <v>2044</v>
      </c>
      <c r="E519" s="382" t="s">
        <v>3010</v>
      </c>
      <c r="F519" s="382" t="s">
        <v>4111</v>
      </c>
      <c r="G519" s="382" t="s">
        <v>3423</v>
      </c>
      <c r="H519" s="382" t="s">
        <v>60</v>
      </c>
      <c r="I519" s="382" t="s">
        <v>4110</v>
      </c>
      <c r="J519" s="382" t="s">
        <v>4109</v>
      </c>
      <c r="K519" s="383" t="s">
        <v>4127</v>
      </c>
      <c r="L519" s="382"/>
    </row>
    <row r="520" spans="1:12" ht="26.4">
      <c r="A520" s="382">
        <v>370</v>
      </c>
      <c r="B520" s="562">
        <v>43768</v>
      </c>
      <c r="C520" s="296" t="s">
        <v>4106</v>
      </c>
      <c r="D520" s="382" t="s">
        <v>2044</v>
      </c>
      <c r="E520" s="382" t="s">
        <v>3010</v>
      </c>
      <c r="F520" s="382" t="s">
        <v>4111</v>
      </c>
      <c r="G520" s="382" t="s">
        <v>59</v>
      </c>
      <c r="H520" s="382" t="s">
        <v>1772</v>
      </c>
      <c r="I520" s="383" t="s">
        <v>1953</v>
      </c>
      <c r="J520" s="383" t="s">
        <v>4112</v>
      </c>
      <c r="K520" s="383" t="s">
        <v>4126</v>
      </c>
      <c r="L520" s="382"/>
    </row>
    <row r="521" spans="1:12" ht="26.4">
      <c r="A521" s="382">
        <v>371</v>
      </c>
      <c r="B521" s="562">
        <v>43768</v>
      </c>
      <c r="C521" s="296" t="s">
        <v>4106</v>
      </c>
      <c r="D521" s="382" t="s">
        <v>52</v>
      </c>
      <c r="E521" s="382" t="s">
        <v>3181</v>
      </c>
      <c r="F521" s="382" t="s">
        <v>1887</v>
      </c>
      <c r="G521" s="382" t="s">
        <v>3423</v>
      </c>
      <c r="H521" s="382" t="s">
        <v>1772</v>
      </c>
      <c r="I521" s="382" t="s">
        <v>1887</v>
      </c>
      <c r="J521" s="382" t="s">
        <v>3663</v>
      </c>
      <c r="K521" s="383" t="s">
        <v>4125</v>
      </c>
      <c r="L521" s="382"/>
    </row>
    <row r="522" spans="1:12">
      <c r="A522" s="382">
        <v>372</v>
      </c>
      <c r="B522" s="562">
        <v>43768</v>
      </c>
      <c r="C522" s="296" t="s">
        <v>4106</v>
      </c>
      <c r="D522" s="382" t="s">
        <v>52</v>
      </c>
      <c r="E522" s="382" t="s">
        <v>3181</v>
      </c>
      <c r="F522" s="382" t="s">
        <v>3663</v>
      </c>
      <c r="G522" s="382" t="s">
        <v>59</v>
      </c>
      <c r="H522" s="382" t="s">
        <v>1772</v>
      </c>
      <c r="I522" s="383" t="s">
        <v>2857</v>
      </c>
      <c r="J522" s="383" t="s">
        <v>3657</v>
      </c>
      <c r="K522" s="383" t="s">
        <v>4126</v>
      </c>
      <c r="L522" s="382"/>
    </row>
    <row r="523" spans="1:12" ht="26.4">
      <c r="A523" s="382">
        <v>373</v>
      </c>
      <c r="B523" s="562">
        <v>43768</v>
      </c>
      <c r="C523" s="296" t="s">
        <v>4106</v>
      </c>
      <c r="D523" s="382" t="s">
        <v>52</v>
      </c>
      <c r="E523" s="382" t="s">
        <v>3181</v>
      </c>
      <c r="F523" s="382" t="s">
        <v>4107</v>
      </c>
      <c r="G523" s="382" t="s">
        <v>4114</v>
      </c>
      <c r="H523" s="382" t="s">
        <v>1772</v>
      </c>
      <c r="I523" s="383" t="s">
        <v>3180</v>
      </c>
      <c r="J523" s="383" t="s">
        <v>6993</v>
      </c>
      <c r="K523" s="383" t="s">
        <v>4129</v>
      </c>
      <c r="L523" s="382"/>
    </row>
    <row r="524" spans="1:12" ht="27" customHeight="1">
      <c r="A524" s="382">
        <v>374</v>
      </c>
      <c r="B524" s="562">
        <v>43768</v>
      </c>
      <c r="C524" s="296" t="s">
        <v>4106</v>
      </c>
      <c r="D524" s="382" t="s">
        <v>52</v>
      </c>
      <c r="E524" s="382" t="s">
        <v>3181</v>
      </c>
      <c r="F524" s="382" t="s">
        <v>1885</v>
      </c>
      <c r="G524" s="382" t="s">
        <v>4114</v>
      </c>
      <c r="H524" s="382" t="s">
        <v>1772</v>
      </c>
      <c r="I524" s="383" t="s">
        <v>4117</v>
      </c>
      <c r="J524" s="383" t="s">
        <v>4116</v>
      </c>
      <c r="K524" s="383" t="s">
        <v>4125</v>
      </c>
      <c r="L524" s="382"/>
    </row>
    <row r="525" spans="1:12" ht="13.8">
      <c r="A525" s="296">
        <v>375</v>
      </c>
      <c r="B525" s="562">
        <v>43773</v>
      </c>
      <c r="C525" s="296" t="s">
        <v>4106</v>
      </c>
      <c r="D525" s="296" t="s">
        <v>52</v>
      </c>
      <c r="E525" s="296" t="s">
        <v>3127</v>
      </c>
      <c r="F525" s="296" t="s">
        <v>52</v>
      </c>
      <c r="G525" s="296" t="s">
        <v>3025</v>
      </c>
      <c r="H525" s="296" t="s">
        <v>3341</v>
      </c>
      <c r="I525" s="178" t="s">
        <v>4123</v>
      </c>
      <c r="J525" s="296"/>
      <c r="K525" s="296" t="s">
        <v>4124</v>
      </c>
      <c r="L525" s="296"/>
    </row>
    <row r="526" spans="1:12" ht="26.4">
      <c r="A526" s="296">
        <v>376</v>
      </c>
      <c r="B526" s="562">
        <v>43790</v>
      </c>
      <c r="C526" s="296" t="s">
        <v>4106</v>
      </c>
      <c r="D526" s="296" t="s">
        <v>1649</v>
      </c>
      <c r="E526" s="296" t="s">
        <v>1263</v>
      </c>
      <c r="F526" s="296" t="s">
        <v>1513</v>
      </c>
      <c r="G526" s="296" t="s">
        <v>1771</v>
      </c>
      <c r="H526" s="296" t="s">
        <v>3036</v>
      </c>
      <c r="I526" s="296"/>
      <c r="J526" s="116" t="s">
        <v>4424</v>
      </c>
      <c r="K526" s="116" t="s">
        <v>4426</v>
      </c>
      <c r="L526" s="296"/>
    </row>
    <row r="527" spans="1:12" ht="101.1" customHeight="1">
      <c r="A527" s="116">
        <v>377</v>
      </c>
      <c r="B527" s="185">
        <v>43794</v>
      </c>
      <c r="C527" s="116" t="s">
        <v>4428</v>
      </c>
      <c r="D527" s="116" t="s">
        <v>1547</v>
      </c>
      <c r="E527" s="116" t="s">
        <v>1449</v>
      </c>
      <c r="F527" s="116" t="s">
        <v>99</v>
      </c>
      <c r="G527" s="116" t="s">
        <v>93</v>
      </c>
      <c r="H527" s="116" t="s">
        <v>3036</v>
      </c>
      <c r="I527" s="116"/>
      <c r="J527" s="116" t="s">
        <v>4427</v>
      </c>
      <c r="K527" s="116" t="s">
        <v>4472</v>
      </c>
      <c r="L527" s="116"/>
    </row>
    <row r="528" spans="1:12" ht="79.2">
      <c r="A528" s="116">
        <v>378</v>
      </c>
      <c r="B528" s="185">
        <v>43794</v>
      </c>
      <c r="C528" s="116" t="s">
        <v>4428</v>
      </c>
      <c r="D528" s="116" t="s">
        <v>1548</v>
      </c>
      <c r="E528" s="116" t="s">
        <v>1449</v>
      </c>
      <c r="F528" s="116" t="s">
        <v>3380</v>
      </c>
      <c r="G528" s="116" t="s">
        <v>93</v>
      </c>
      <c r="H528" s="116" t="s">
        <v>1772</v>
      </c>
      <c r="I528" s="116" t="s">
        <v>2646</v>
      </c>
      <c r="J528" s="116" t="s">
        <v>4429</v>
      </c>
      <c r="K528" s="116" t="s">
        <v>4473</v>
      </c>
      <c r="L528" s="116"/>
    </row>
    <row r="529" spans="1:12" ht="79.2">
      <c r="A529" s="116">
        <v>379</v>
      </c>
      <c r="B529" s="185">
        <v>43794</v>
      </c>
      <c r="C529" s="116" t="s">
        <v>4428</v>
      </c>
      <c r="D529" s="116" t="s">
        <v>1549</v>
      </c>
      <c r="E529" s="116" t="s">
        <v>1449</v>
      </c>
      <c r="F529" s="116" t="s">
        <v>3428</v>
      </c>
      <c r="G529" s="116" t="s">
        <v>93</v>
      </c>
      <c r="H529" s="116" t="s">
        <v>1772</v>
      </c>
      <c r="I529" s="116" t="s">
        <v>2645</v>
      </c>
      <c r="J529" s="116" t="s">
        <v>4429</v>
      </c>
      <c r="K529" s="116" t="s">
        <v>4473</v>
      </c>
      <c r="L529" s="116"/>
    </row>
    <row r="530" spans="1:12" ht="26.4">
      <c r="A530" s="116">
        <v>380</v>
      </c>
      <c r="B530" s="185">
        <v>43794</v>
      </c>
      <c r="C530" s="116" t="s">
        <v>4428</v>
      </c>
      <c r="D530" s="116" t="s">
        <v>1550</v>
      </c>
      <c r="E530" s="116" t="s">
        <v>1449</v>
      </c>
      <c r="F530" s="116" t="s">
        <v>110</v>
      </c>
      <c r="G530" s="116" t="s">
        <v>93</v>
      </c>
      <c r="H530" s="116" t="s">
        <v>1772</v>
      </c>
      <c r="I530" s="116" t="s">
        <v>1326</v>
      </c>
      <c r="J530" s="116" t="s">
        <v>4431</v>
      </c>
      <c r="K530" s="116" t="s">
        <v>4473</v>
      </c>
      <c r="L530" s="116"/>
    </row>
    <row r="531" spans="1:12" ht="26.4">
      <c r="A531" s="116">
        <v>381</v>
      </c>
      <c r="B531" s="185">
        <v>43794</v>
      </c>
      <c r="C531" s="116" t="s">
        <v>4428</v>
      </c>
      <c r="D531" s="116" t="s">
        <v>1551</v>
      </c>
      <c r="E531" s="116" t="s">
        <v>1449</v>
      </c>
      <c r="F531" s="116" t="s">
        <v>112</v>
      </c>
      <c r="G531" s="116" t="s">
        <v>93</v>
      </c>
      <c r="H531" s="116" t="s">
        <v>1772</v>
      </c>
      <c r="I531" s="116" t="s">
        <v>1325</v>
      </c>
      <c r="J531" s="116" t="s">
        <v>4430</v>
      </c>
      <c r="K531" s="116" t="s">
        <v>4473</v>
      </c>
      <c r="L531" s="116"/>
    </row>
    <row r="532" spans="1:12" ht="26.4">
      <c r="A532" s="116">
        <v>382</v>
      </c>
      <c r="B532" s="185">
        <v>43794</v>
      </c>
      <c r="C532" s="116" t="s">
        <v>4428</v>
      </c>
      <c r="D532" s="116" t="s">
        <v>1556</v>
      </c>
      <c r="E532" s="116" t="s">
        <v>3010</v>
      </c>
      <c r="F532" s="116" t="s">
        <v>3433</v>
      </c>
      <c r="G532" s="116" t="s">
        <v>93</v>
      </c>
      <c r="H532" s="116" t="s">
        <v>3036</v>
      </c>
      <c r="I532" s="116"/>
      <c r="J532" s="116" t="s">
        <v>4432</v>
      </c>
      <c r="K532" s="116" t="s">
        <v>4472</v>
      </c>
      <c r="L532" s="116"/>
    </row>
    <row r="533" spans="1:12" ht="39.6">
      <c r="A533" s="116">
        <v>383</v>
      </c>
      <c r="B533" s="185">
        <v>43794</v>
      </c>
      <c r="C533" s="116" t="s">
        <v>4428</v>
      </c>
      <c r="D533" s="116" t="s">
        <v>1557</v>
      </c>
      <c r="E533" s="116" t="s">
        <v>3010</v>
      </c>
      <c r="F533" s="116" t="s">
        <v>3434</v>
      </c>
      <c r="G533" s="116" t="s">
        <v>93</v>
      </c>
      <c r="H533" s="116" t="s">
        <v>3036</v>
      </c>
      <c r="I533" s="116"/>
      <c r="J533" s="116" t="s">
        <v>4433</v>
      </c>
      <c r="K533" s="116" t="s">
        <v>4472</v>
      </c>
      <c r="L533" s="116"/>
    </row>
    <row r="534" spans="1:12" ht="26.4">
      <c r="A534" s="116">
        <v>384</v>
      </c>
      <c r="B534" s="185">
        <v>43794</v>
      </c>
      <c r="C534" s="116" t="s">
        <v>4428</v>
      </c>
      <c r="D534" s="116" t="s">
        <v>1573</v>
      </c>
      <c r="E534" s="116" t="s">
        <v>3010</v>
      </c>
      <c r="F534" s="116" t="s">
        <v>1382</v>
      </c>
      <c r="G534" s="116" t="s">
        <v>93</v>
      </c>
      <c r="H534" s="116" t="s">
        <v>3036</v>
      </c>
      <c r="I534" s="116"/>
      <c r="J534" s="116" t="s">
        <v>4436</v>
      </c>
      <c r="K534" s="116" t="s">
        <v>4472</v>
      </c>
      <c r="L534" s="116"/>
    </row>
    <row r="535" spans="1:12" ht="158.4">
      <c r="A535" s="116">
        <v>385</v>
      </c>
      <c r="B535" s="185">
        <v>43794</v>
      </c>
      <c r="C535" s="116" t="s">
        <v>4428</v>
      </c>
      <c r="D535" s="116" t="s">
        <v>1578</v>
      </c>
      <c r="E535" s="116" t="s">
        <v>3010</v>
      </c>
      <c r="F535" s="116" t="s">
        <v>1351</v>
      </c>
      <c r="G535" s="116" t="s">
        <v>93</v>
      </c>
      <c r="H535" s="116" t="s">
        <v>1772</v>
      </c>
      <c r="I535" s="116" t="s">
        <v>3294</v>
      </c>
      <c r="J535" s="116" t="s">
        <v>4435</v>
      </c>
      <c r="K535" s="116" t="s">
        <v>4474</v>
      </c>
      <c r="L535" s="116"/>
    </row>
    <row r="536" spans="1:12" ht="39.6">
      <c r="A536" s="116">
        <v>386</v>
      </c>
      <c r="B536" s="185">
        <v>43794</v>
      </c>
      <c r="C536" s="116" t="s">
        <v>4428</v>
      </c>
      <c r="D536" s="116" t="s">
        <v>1580</v>
      </c>
      <c r="E536" s="116" t="s">
        <v>1184</v>
      </c>
      <c r="F536" s="116" t="s">
        <v>243</v>
      </c>
      <c r="G536" s="116" t="s">
        <v>93</v>
      </c>
      <c r="H536" s="116" t="s">
        <v>3036</v>
      </c>
      <c r="I536" s="116"/>
      <c r="J536" s="116" t="s">
        <v>4437</v>
      </c>
      <c r="K536" s="116" t="s">
        <v>4472</v>
      </c>
      <c r="L536" s="116"/>
    </row>
    <row r="537" spans="1:12" ht="79.2">
      <c r="A537" s="116">
        <v>387</v>
      </c>
      <c r="B537" s="185">
        <v>43794</v>
      </c>
      <c r="C537" s="116" t="s">
        <v>4428</v>
      </c>
      <c r="D537" s="116" t="s">
        <v>1581</v>
      </c>
      <c r="E537" s="116" t="s">
        <v>1184</v>
      </c>
      <c r="F537" s="116" t="s">
        <v>243</v>
      </c>
      <c r="G537" s="116" t="s">
        <v>93</v>
      </c>
      <c r="H537" s="116" t="s">
        <v>1772</v>
      </c>
      <c r="I537" s="116" t="s">
        <v>4439</v>
      </c>
      <c r="J537" s="116" t="s">
        <v>4438</v>
      </c>
      <c r="K537" s="116" t="s">
        <v>4475</v>
      </c>
      <c r="L537" s="116"/>
    </row>
    <row r="538" spans="1:12" ht="52.8">
      <c r="A538" s="296">
        <v>388</v>
      </c>
      <c r="B538" s="185">
        <v>43794</v>
      </c>
      <c r="C538" s="116" t="s">
        <v>4428</v>
      </c>
      <c r="D538" s="296" t="s">
        <v>52</v>
      </c>
      <c r="E538" s="296" t="s">
        <v>1361</v>
      </c>
      <c r="F538" s="296" t="s">
        <v>52</v>
      </c>
      <c r="G538" s="296" t="s">
        <v>3605</v>
      </c>
      <c r="H538" s="296" t="s">
        <v>1772</v>
      </c>
      <c r="I538" s="116" t="s">
        <v>4441</v>
      </c>
      <c r="J538" s="116" t="s">
        <v>4440</v>
      </c>
      <c r="K538" s="116" t="s">
        <v>4540</v>
      </c>
      <c r="L538" s="296"/>
    </row>
    <row r="539" spans="1:12" ht="26.4">
      <c r="A539" s="116">
        <v>389</v>
      </c>
      <c r="B539" s="185">
        <v>43794</v>
      </c>
      <c r="C539" s="116" t="s">
        <v>4428</v>
      </c>
      <c r="D539" s="185" t="s">
        <v>52</v>
      </c>
      <c r="E539" s="185" t="s">
        <v>3479</v>
      </c>
      <c r="F539" s="185" t="s">
        <v>52</v>
      </c>
      <c r="G539" s="185" t="s">
        <v>3605</v>
      </c>
      <c r="H539" s="185" t="s">
        <v>3036</v>
      </c>
      <c r="I539" s="185"/>
      <c r="J539" s="185" t="s">
        <v>4442</v>
      </c>
      <c r="K539" s="116" t="s">
        <v>4541</v>
      </c>
      <c r="L539" s="296"/>
    </row>
    <row r="540" spans="1:12" ht="26.4">
      <c r="A540" s="116">
        <v>390</v>
      </c>
      <c r="B540" s="185">
        <v>43794</v>
      </c>
      <c r="C540" s="116" t="s">
        <v>4428</v>
      </c>
      <c r="D540" s="185" t="s">
        <v>3461</v>
      </c>
      <c r="E540" s="185" t="s">
        <v>3479</v>
      </c>
      <c r="F540" s="185" t="s">
        <v>3368</v>
      </c>
      <c r="G540" s="185" t="s">
        <v>93</v>
      </c>
      <c r="H540" s="185" t="s">
        <v>3036</v>
      </c>
      <c r="I540" s="185"/>
      <c r="J540" s="185" t="s">
        <v>4443</v>
      </c>
      <c r="K540" s="116" t="s">
        <v>4472</v>
      </c>
      <c r="L540" s="185"/>
    </row>
    <row r="541" spans="1:12" ht="26.4">
      <c r="A541" s="116">
        <v>391</v>
      </c>
      <c r="B541" s="185">
        <v>43794</v>
      </c>
      <c r="C541" s="116" t="s">
        <v>4428</v>
      </c>
      <c r="D541" s="116" t="s">
        <v>52</v>
      </c>
      <c r="E541" s="116" t="s">
        <v>3420</v>
      </c>
      <c r="F541" s="116" t="s">
        <v>52</v>
      </c>
      <c r="G541" s="116" t="s">
        <v>3605</v>
      </c>
      <c r="H541" s="116" t="s">
        <v>3036</v>
      </c>
      <c r="I541" s="116"/>
      <c r="J541" s="116" t="s">
        <v>5639</v>
      </c>
      <c r="K541" s="116" t="s">
        <v>4541</v>
      </c>
      <c r="L541" s="116"/>
    </row>
    <row r="542" spans="1:12" ht="26.4">
      <c r="A542" s="116">
        <v>392</v>
      </c>
      <c r="B542" s="185">
        <v>43794</v>
      </c>
      <c r="C542" s="116" t="s">
        <v>4428</v>
      </c>
      <c r="D542" s="116" t="s">
        <v>3482</v>
      </c>
      <c r="E542" s="116" t="s">
        <v>3420</v>
      </c>
      <c r="F542" s="116" t="s">
        <v>3387</v>
      </c>
      <c r="G542" s="116" t="s">
        <v>93</v>
      </c>
      <c r="H542" s="116" t="s">
        <v>3036</v>
      </c>
      <c r="I542" s="116"/>
      <c r="J542" s="116" t="s">
        <v>4444</v>
      </c>
      <c r="K542" s="116" t="s">
        <v>4472</v>
      </c>
      <c r="L542" s="116"/>
    </row>
    <row r="543" spans="1:12" ht="26.4">
      <c r="A543" s="116">
        <v>393</v>
      </c>
      <c r="B543" s="185">
        <v>43794</v>
      </c>
      <c r="C543" s="116" t="s">
        <v>4428</v>
      </c>
      <c r="D543" s="116" t="s">
        <v>3680</v>
      </c>
      <c r="E543" s="116" t="s">
        <v>3421</v>
      </c>
      <c r="F543" s="116" t="s">
        <v>3395</v>
      </c>
      <c r="G543" s="116" t="s">
        <v>93</v>
      </c>
      <c r="H543" s="116" t="s">
        <v>3036</v>
      </c>
      <c r="I543" s="116"/>
      <c r="J543" s="116" t="s">
        <v>4445</v>
      </c>
      <c r="K543" s="116" t="s">
        <v>4472</v>
      </c>
      <c r="L543" s="116"/>
    </row>
    <row r="544" spans="1:12" ht="39.6">
      <c r="A544" s="116">
        <v>394</v>
      </c>
      <c r="B544" s="185">
        <v>43794</v>
      </c>
      <c r="C544" s="116" t="s">
        <v>4428</v>
      </c>
      <c r="D544" s="116" t="s">
        <v>52</v>
      </c>
      <c r="E544" s="116" t="s">
        <v>4088</v>
      </c>
      <c r="F544" s="116" t="s">
        <v>52</v>
      </c>
      <c r="G544" s="116" t="s">
        <v>3605</v>
      </c>
      <c r="H544" s="116" t="s">
        <v>3036</v>
      </c>
      <c r="I544" s="116"/>
      <c r="J544" s="116" t="s">
        <v>4446</v>
      </c>
      <c r="K544" s="116" t="s">
        <v>4541</v>
      </c>
      <c r="L544" s="116"/>
    </row>
    <row r="545" spans="1:12" ht="66">
      <c r="A545" s="116">
        <v>395</v>
      </c>
      <c r="B545" s="185">
        <v>43794</v>
      </c>
      <c r="C545" s="116" t="s">
        <v>4428</v>
      </c>
      <c r="D545" s="116" t="s">
        <v>3691</v>
      </c>
      <c r="E545" s="116" t="s">
        <v>4088</v>
      </c>
      <c r="F545" s="116" t="s">
        <v>3736</v>
      </c>
      <c r="G545" s="116" t="s">
        <v>93</v>
      </c>
      <c r="H545" s="116" t="s">
        <v>3036</v>
      </c>
      <c r="I545" s="116"/>
      <c r="J545" s="116" t="s">
        <v>4447</v>
      </c>
      <c r="K545" s="116" t="s">
        <v>4472</v>
      </c>
      <c r="L545" s="116"/>
    </row>
    <row r="546" spans="1:12" ht="26.4">
      <c r="A546" s="116">
        <v>396</v>
      </c>
      <c r="B546" s="185">
        <v>43794</v>
      </c>
      <c r="C546" s="116" t="s">
        <v>4428</v>
      </c>
      <c r="D546" s="116" t="s">
        <v>1612</v>
      </c>
      <c r="E546" s="116" t="s">
        <v>3226</v>
      </c>
      <c r="F546" s="116" t="s">
        <v>858</v>
      </c>
      <c r="G546" s="116" t="s">
        <v>93</v>
      </c>
      <c r="H546" s="116" t="s">
        <v>3036</v>
      </c>
      <c r="I546" s="116"/>
      <c r="J546" s="116" t="s">
        <v>4448</v>
      </c>
      <c r="K546" s="116" t="s">
        <v>4472</v>
      </c>
      <c r="L546" s="116"/>
    </row>
    <row r="547" spans="1:12" ht="26.4">
      <c r="A547" s="116">
        <v>397</v>
      </c>
      <c r="B547" s="185">
        <v>43794</v>
      </c>
      <c r="C547" s="116" t="s">
        <v>4428</v>
      </c>
      <c r="D547" s="116" t="s">
        <v>1616</v>
      </c>
      <c r="E547" s="116" t="s">
        <v>4097</v>
      </c>
      <c r="F547" s="116" t="s">
        <v>679</v>
      </c>
      <c r="G547" s="116" t="s">
        <v>93</v>
      </c>
      <c r="H547" s="116" t="s">
        <v>3036</v>
      </c>
      <c r="I547" s="116"/>
      <c r="J547" s="116" t="s">
        <v>4449</v>
      </c>
      <c r="K547" s="116" t="s">
        <v>4472</v>
      </c>
      <c r="L547" s="116"/>
    </row>
    <row r="548" spans="1:12" ht="26.4">
      <c r="A548" s="116">
        <v>398</v>
      </c>
      <c r="B548" s="185">
        <v>43796</v>
      </c>
      <c r="C548" s="116" t="s">
        <v>4428</v>
      </c>
      <c r="D548" s="116" t="s">
        <v>52</v>
      </c>
      <c r="E548" s="116" t="s">
        <v>1459</v>
      </c>
      <c r="F548" s="116" t="s">
        <v>52</v>
      </c>
      <c r="G548" s="116" t="s">
        <v>3605</v>
      </c>
      <c r="H548" s="116" t="s">
        <v>3036</v>
      </c>
      <c r="I548" s="116"/>
      <c r="J548" s="116" t="s">
        <v>4450</v>
      </c>
      <c r="K548" s="116" t="s">
        <v>4541</v>
      </c>
      <c r="L548" s="116"/>
    </row>
    <row r="549" spans="1:12" ht="145.19999999999999">
      <c r="A549" s="116">
        <v>399</v>
      </c>
      <c r="B549" s="185">
        <v>43796</v>
      </c>
      <c r="C549" s="116" t="s">
        <v>4428</v>
      </c>
      <c r="D549" s="116" t="s">
        <v>1681</v>
      </c>
      <c r="E549" s="296" t="s">
        <v>3227</v>
      </c>
      <c r="F549" s="116" t="s">
        <v>1138</v>
      </c>
      <c r="G549" s="116" t="s">
        <v>93</v>
      </c>
      <c r="H549" s="116" t="s">
        <v>3036</v>
      </c>
      <c r="I549" s="116" t="s">
        <v>5644</v>
      </c>
      <c r="J549" s="116" t="s">
        <v>5643</v>
      </c>
      <c r="K549" s="116" t="s">
        <v>4472</v>
      </c>
      <c r="L549" s="116"/>
    </row>
    <row r="550" spans="1:12" ht="26.4">
      <c r="A550" s="116">
        <v>400</v>
      </c>
      <c r="B550" s="185">
        <v>43796</v>
      </c>
      <c r="C550" s="116" t="s">
        <v>4428</v>
      </c>
      <c r="D550" s="116" t="s">
        <v>1682</v>
      </c>
      <c r="E550" s="296" t="s">
        <v>3227</v>
      </c>
      <c r="F550" s="116" t="s">
        <v>1134</v>
      </c>
      <c r="G550" s="116" t="s">
        <v>93</v>
      </c>
      <c r="H550" s="116" t="s">
        <v>3036</v>
      </c>
      <c r="I550" s="116" t="s">
        <v>4453</v>
      </c>
      <c r="J550" s="116" t="s">
        <v>4452</v>
      </c>
      <c r="K550" s="116" t="s">
        <v>4476</v>
      </c>
      <c r="L550" s="116"/>
    </row>
    <row r="551" spans="1:12" ht="26.4">
      <c r="A551" s="116">
        <v>401</v>
      </c>
      <c r="B551" s="185">
        <v>43796</v>
      </c>
      <c r="C551" s="116" t="s">
        <v>4428</v>
      </c>
      <c r="D551" s="116" t="s">
        <v>1682</v>
      </c>
      <c r="E551" s="296" t="s">
        <v>3227</v>
      </c>
      <c r="F551" s="116" t="s">
        <v>1134</v>
      </c>
      <c r="G551" s="116" t="s">
        <v>93</v>
      </c>
      <c r="H551" s="116" t="s">
        <v>1772</v>
      </c>
      <c r="I551" s="116" t="s">
        <v>4454</v>
      </c>
      <c r="J551" s="116" t="s">
        <v>5646</v>
      </c>
      <c r="K551" s="116" t="s">
        <v>4475</v>
      </c>
      <c r="L551" s="116"/>
    </row>
    <row r="552" spans="1:12" ht="26.4">
      <c r="A552" s="116">
        <v>402</v>
      </c>
      <c r="B552" s="185">
        <v>43796</v>
      </c>
      <c r="C552" s="116" t="s">
        <v>4428</v>
      </c>
      <c r="D552" s="116" t="s">
        <v>1686</v>
      </c>
      <c r="E552" s="116" t="s">
        <v>1086</v>
      </c>
      <c r="F552" s="116" t="s">
        <v>46</v>
      </c>
      <c r="G552" s="116" t="s">
        <v>93</v>
      </c>
      <c r="H552" s="116" t="s">
        <v>1772</v>
      </c>
      <c r="I552" s="116" t="s">
        <v>4455</v>
      </c>
      <c r="J552" s="116" t="s">
        <v>5618</v>
      </c>
      <c r="K552" s="116" t="s">
        <v>4475</v>
      </c>
      <c r="L552" s="116"/>
    </row>
    <row r="553" spans="1:12" ht="26.4">
      <c r="A553" s="116">
        <v>403</v>
      </c>
      <c r="B553" s="185">
        <v>43797</v>
      </c>
      <c r="C553" s="185" t="s">
        <v>4428</v>
      </c>
      <c r="D553" s="185" t="s">
        <v>52</v>
      </c>
      <c r="E553" s="185" t="s">
        <v>1329</v>
      </c>
      <c r="F553" s="185" t="s">
        <v>52</v>
      </c>
      <c r="G553" s="185" t="s">
        <v>3605</v>
      </c>
      <c r="H553" s="185" t="s">
        <v>3036</v>
      </c>
      <c r="I553" s="185"/>
      <c r="J553" s="185" t="s">
        <v>4456</v>
      </c>
      <c r="K553" s="116" t="s">
        <v>4541</v>
      </c>
      <c r="L553" s="185"/>
    </row>
    <row r="554" spans="1:12" ht="39.6">
      <c r="A554" s="116">
        <v>404</v>
      </c>
      <c r="B554" s="185">
        <v>43797</v>
      </c>
      <c r="C554" s="185" t="s">
        <v>4428</v>
      </c>
      <c r="D554" s="185" t="s">
        <v>52</v>
      </c>
      <c r="E554" s="185" t="s">
        <v>1478</v>
      </c>
      <c r="F554" s="185" t="s">
        <v>52</v>
      </c>
      <c r="G554" s="185" t="s">
        <v>3605</v>
      </c>
      <c r="H554" s="185" t="s">
        <v>3036</v>
      </c>
      <c r="I554" s="185"/>
      <c r="J554" s="185" t="s">
        <v>4457</v>
      </c>
      <c r="K554" s="116" t="s">
        <v>4541</v>
      </c>
      <c r="L554" s="185"/>
    </row>
    <row r="555" spans="1:12" ht="26.4">
      <c r="A555" s="116">
        <v>405</v>
      </c>
      <c r="B555" s="185">
        <v>43797</v>
      </c>
      <c r="C555" s="185" t="s">
        <v>4428</v>
      </c>
      <c r="D555" s="185" t="s">
        <v>1728</v>
      </c>
      <c r="E555" s="185" t="s">
        <v>1366</v>
      </c>
      <c r="F555" s="185" t="s">
        <v>1530</v>
      </c>
      <c r="G555" s="185" t="s">
        <v>93</v>
      </c>
      <c r="H555" s="185" t="s">
        <v>3036</v>
      </c>
      <c r="I555" s="185"/>
      <c r="J555" s="185" t="s">
        <v>4458</v>
      </c>
      <c r="K555" s="116" t="s">
        <v>4472</v>
      </c>
      <c r="L555" s="185"/>
    </row>
    <row r="556" spans="1:12" ht="26.4">
      <c r="A556" s="116">
        <v>406</v>
      </c>
      <c r="B556" s="185">
        <v>43797</v>
      </c>
      <c r="C556" s="185" t="s">
        <v>4428</v>
      </c>
      <c r="D556" s="185" t="s">
        <v>52</v>
      </c>
      <c r="E556" s="185" t="s">
        <v>1477</v>
      </c>
      <c r="F556" s="185" t="s">
        <v>52</v>
      </c>
      <c r="G556" s="185" t="s">
        <v>3605</v>
      </c>
      <c r="H556" s="185" t="s">
        <v>3036</v>
      </c>
      <c r="I556" s="185"/>
      <c r="J556" s="185" t="s">
        <v>4460</v>
      </c>
      <c r="K556" s="116" t="s">
        <v>4541</v>
      </c>
      <c r="L556" s="185"/>
    </row>
    <row r="557" spans="1:12" ht="95.25" customHeight="1">
      <c r="A557" s="116">
        <v>407</v>
      </c>
      <c r="B557" s="185">
        <v>43797</v>
      </c>
      <c r="C557" s="185" t="s">
        <v>4428</v>
      </c>
      <c r="D557" s="185" t="s">
        <v>52</v>
      </c>
      <c r="E557" s="185" t="s">
        <v>1449</v>
      </c>
      <c r="F557" s="185" t="s">
        <v>52</v>
      </c>
      <c r="G557" s="185" t="s">
        <v>3605</v>
      </c>
      <c r="H557" s="185" t="s">
        <v>3036</v>
      </c>
      <c r="I557" s="185"/>
      <c r="J557" s="185" t="s">
        <v>4461</v>
      </c>
      <c r="K557" s="116" t="s">
        <v>4541</v>
      </c>
      <c r="L557" s="185"/>
    </row>
    <row r="558" spans="1:12" ht="66">
      <c r="A558" s="116">
        <v>408</v>
      </c>
      <c r="B558" s="185">
        <v>43797</v>
      </c>
      <c r="C558" s="185" t="s">
        <v>4428</v>
      </c>
      <c r="D558" s="116" t="s">
        <v>52</v>
      </c>
      <c r="E558" s="116" t="s">
        <v>3010</v>
      </c>
      <c r="F558" s="116" t="s">
        <v>52</v>
      </c>
      <c r="G558" s="116" t="s">
        <v>3605</v>
      </c>
      <c r="H558" s="116" t="s">
        <v>3036</v>
      </c>
      <c r="I558" s="116"/>
      <c r="J558" s="116" t="s">
        <v>4462</v>
      </c>
      <c r="K558" s="116" t="s">
        <v>4472</v>
      </c>
      <c r="L558" s="116"/>
    </row>
    <row r="559" spans="1:12" ht="145.19999999999999">
      <c r="A559" s="116">
        <v>409</v>
      </c>
      <c r="B559" s="185">
        <v>43797</v>
      </c>
      <c r="C559" s="185" t="s">
        <v>4428</v>
      </c>
      <c r="D559" s="185" t="s">
        <v>52</v>
      </c>
      <c r="E559" s="185" t="s">
        <v>4088</v>
      </c>
      <c r="F559" s="185" t="s">
        <v>52</v>
      </c>
      <c r="G559" s="185" t="s">
        <v>3605</v>
      </c>
      <c r="H559" s="185" t="s">
        <v>1772</v>
      </c>
      <c r="I559" s="185" t="s">
        <v>4465</v>
      </c>
      <c r="J559" s="185" t="s">
        <v>4463</v>
      </c>
      <c r="K559" s="185" t="s">
        <v>3932</v>
      </c>
      <c r="L559" s="185"/>
    </row>
    <row r="560" spans="1:12" ht="171.6">
      <c r="A560" s="116">
        <v>410</v>
      </c>
      <c r="B560" s="185">
        <v>43797</v>
      </c>
      <c r="C560" s="185" t="s">
        <v>4428</v>
      </c>
      <c r="D560" s="185" t="s">
        <v>52</v>
      </c>
      <c r="E560" s="185" t="s">
        <v>4088</v>
      </c>
      <c r="F560" s="185" t="s">
        <v>52</v>
      </c>
      <c r="G560" s="185" t="s">
        <v>3605</v>
      </c>
      <c r="H560" s="185" t="s">
        <v>3036</v>
      </c>
      <c r="I560" s="185" t="s">
        <v>4466</v>
      </c>
      <c r="J560" s="185" t="s">
        <v>4464</v>
      </c>
      <c r="K560" s="116" t="s">
        <v>4541</v>
      </c>
      <c r="L560" s="185"/>
    </row>
    <row r="561" spans="1:12" ht="26.4">
      <c r="A561" s="116">
        <v>411</v>
      </c>
      <c r="B561" s="185">
        <v>43797</v>
      </c>
      <c r="C561" s="185" t="s">
        <v>4428</v>
      </c>
      <c r="D561" s="185" t="s">
        <v>1645</v>
      </c>
      <c r="F561" s="185" t="s">
        <v>1528</v>
      </c>
      <c r="G561" s="185"/>
      <c r="H561" s="185"/>
      <c r="I561" s="185"/>
      <c r="J561" s="348" t="s">
        <v>4550</v>
      </c>
      <c r="K561" s="348" t="s">
        <v>4549</v>
      </c>
      <c r="L561" s="185"/>
    </row>
    <row r="562" spans="1:12" ht="26.4">
      <c r="A562" s="116">
        <v>412</v>
      </c>
      <c r="B562" s="185">
        <v>43797</v>
      </c>
      <c r="C562" s="185" t="s">
        <v>4428</v>
      </c>
      <c r="D562" s="185" t="s">
        <v>1548</v>
      </c>
      <c r="E562" s="185" t="s">
        <v>2638</v>
      </c>
      <c r="F562" s="185" t="s">
        <v>3380</v>
      </c>
      <c r="G562" s="185" t="s">
        <v>93</v>
      </c>
      <c r="H562" s="185" t="s">
        <v>3341</v>
      </c>
      <c r="I562" s="185" t="s">
        <v>4467</v>
      </c>
      <c r="J562" s="185"/>
      <c r="K562" s="185" t="s">
        <v>4468</v>
      </c>
      <c r="L562" s="185"/>
    </row>
    <row r="563" spans="1:12" ht="92.4">
      <c r="A563" s="116">
        <v>413</v>
      </c>
      <c r="B563" s="185">
        <v>43797</v>
      </c>
      <c r="C563" s="185" t="s">
        <v>4428</v>
      </c>
      <c r="D563" s="185" t="s">
        <v>1565</v>
      </c>
      <c r="E563" s="185" t="s">
        <v>3010</v>
      </c>
      <c r="F563" s="185" t="s">
        <v>898</v>
      </c>
      <c r="G563" s="185" t="s">
        <v>93</v>
      </c>
      <c r="H563" s="185" t="s">
        <v>3341</v>
      </c>
      <c r="I563" s="185" t="s">
        <v>3717</v>
      </c>
      <c r="J563" s="185"/>
      <c r="K563" s="185" t="s">
        <v>4469</v>
      </c>
      <c r="L563" s="185"/>
    </row>
    <row r="564" spans="1:12" ht="26.4">
      <c r="A564" s="116">
        <v>414</v>
      </c>
      <c r="B564" s="185">
        <v>43817</v>
      </c>
      <c r="C564" s="185" t="s">
        <v>5622</v>
      </c>
      <c r="D564" s="185" t="s">
        <v>1572</v>
      </c>
      <c r="E564" s="185" t="s">
        <v>3010</v>
      </c>
      <c r="F564" s="185" t="s">
        <v>204</v>
      </c>
      <c r="G564" s="185" t="s">
        <v>93</v>
      </c>
      <c r="H564" s="185" t="s">
        <v>3341</v>
      </c>
      <c r="I564" s="185" t="s">
        <v>3713</v>
      </c>
      <c r="J564" s="185" t="s">
        <v>52</v>
      </c>
      <c r="K564" s="296" t="s">
        <v>3712</v>
      </c>
      <c r="L564" s="185"/>
    </row>
    <row r="565" spans="1:12" ht="26.4">
      <c r="A565" s="296">
        <v>415</v>
      </c>
      <c r="B565" s="185">
        <v>43797</v>
      </c>
      <c r="C565" s="185" t="s">
        <v>4428</v>
      </c>
      <c r="D565" s="415" t="s">
        <v>3681</v>
      </c>
      <c r="E565" s="296" t="s">
        <v>3421</v>
      </c>
      <c r="F565" s="416" t="s">
        <v>3392</v>
      </c>
      <c r="G565" s="185" t="s">
        <v>1771</v>
      </c>
      <c r="H565" s="185" t="s">
        <v>3036</v>
      </c>
      <c r="I565" s="296"/>
      <c r="J565" s="340" t="s">
        <v>4471</v>
      </c>
      <c r="K565" s="185" t="s">
        <v>4470</v>
      </c>
      <c r="L565" s="296"/>
    </row>
    <row r="566" spans="1:12" ht="63.6" customHeight="1">
      <c r="A566" s="296">
        <v>416</v>
      </c>
      <c r="B566" s="185">
        <v>43817</v>
      </c>
      <c r="C566" s="185" t="s">
        <v>5622</v>
      </c>
      <c r="D566" s="296" t="s">
        <v>3460</v>
      </c>
      <c r="E566" s="296" t="s">
        <v>3479</v>
      </c>
      <c r="F566" s="296" t="s">
        <v>3416</v>
      </c>
      <c r="G566" s="185" t="s">
        <v>62</v>
      </c>
      <c r="H566" s="185" t="s">
        <v>1772</v>
      </c>
      <c r="I566" s="185" t="s">
        <v>4808</v>
      </c>
      <c r="J566" s="185" t="s">
        <v>5637</v>
      </c>
      <c r="K566" s="185" t="s">
        <v>5638</v>
      </c>
      <c r="L566" s="415"/>
    </row>
    <row r="567" spans="1:12" ht="26.4">
      <c r="A567" s="296">
        <v>417</v>
      </c>
      <c r="B567" s="562">
        <v>43801</v>
      </c>
      <c r="C567" s="415" t="s">
        <v>4428</v>
      </c>
      <c r="D567" s="296"/>
      <c r="E567" s="296" t="s">
        <v>4542</v>
      </c>
      <c r="F567" s="296" t="s">
        <v>52</v>
      </c>
      <c r="G567" s="185" t="s">
        <v>1771</v>
      </c>
      <c r="H567" s="185" t="s">
        <v>1772</v>
      </c>
      <c r="I567" s="296" t="s">
        <v>4543</v>
      </c>
      <c r="J567" s="296" t="s">
        <v>4545</v>
      </c>
      <c r="K567" s="116" t="s">
        <v>4544</v>
      </c>
      <c r="L567" s="296"/>
    </row>
    <row r="568" spans="1:12" ht="61.5" customHeight="1">
      <c r="A568" s="296">
        <v>418</v>
      </c>
      <c r="B568" s="562">
        <v>43801</v>
      </c>
      <c r="C568" s="415" t="s">
        <v>4428</v>
      </c>
      <c r="D568" s="296"/>
      <c r="E568" s="296" t="s">
        <v>4542</v>
      </c>
      <c r="F568" s="296" t="s">
        <v>52</v>
      </c>
      <c r="G568" s="185" t="s">
        <v>93</v>
      </c>
      <c r="H568" s="185" t="s">
        <v>1772</v>
      </c>
      <c r="I568" s="116" t="s">
        <v>4547</v>
      </c>
      <c r="J568" s="116" t="s">
        <v>4546</v>
      </c>
      <c r="K568" s="116" t="s">
        <v>4548</v>
      </c>
      <c r="L568" s="296"/>
    </row>
    <row r="569" spans="1:12" ht="26.4">
      <c r="A569" s="296">
        <v>419</v>
      </c>
      <c r="B569" s="562">
        <v>43801</v>
      </c>
      <c r="C569" s="415" t="s">
        <v>4428</v>
      </c>
      <c r="D569" s="296" t="s">
        <v>1754</v>
      </c>
      <c r="E569" s="296" t="s">
        <v>1459</v>
      </c>
      <c r="F569" s="296" t="s">
        <v>880</v>
      </c>
      <c r="G569" s="116" t="s">
        <v>1771</v>
      </c>
      <c r="H569" s="116" t="s">
        <v>3341</v>
      </c>
      <c r="I569" s="116" t="s">
        <v>4551</v>
      </c>
      <c r="J569" s="296"/>
      <c r="K569" s="115" t="s">
        <v>4558</v>
      </c>
      <c r="L569" s="296"/>
    </row>
    <row r="570" spans="1:12" ht="108.75" customHeight="1">
      <c r="A570" s="296">
        <v>420</v>
      </c>
      <c r="B570" s="562">
        <v>43801</v>
      </c>
      <c r="C570" s="415" t="s">
        <v>4428</v>
      </c>
      <c r="D570" s="296" t="s">
        <v>1754</v>
      </c>
      <c r="E570" s="296" t="s">
        <v>1459</v>
      </c>
      <c r="F570" s="296" t="s">
        <v>880</v>
      </c>
      <c r="G570" s="116" t="s">
        <v>1771</v>
      </c>
      <c r="H570" s="116" t="s">
        <v>3036</v>
      </c>
      <c r="I570" s="116"/>
      <c r="J570" s="116" t="s">
        <v>4572</v>
      </c>
      <c r="K570" s="116" t="s">
        <v>4556</v>
      </c>
      <c r="L570" s="296"/>
    </row>
    <row r="571" spans="1:12" ht="84.75" customHeight="1">
      <c r="A571" s="296">
        <v>421</v>
      </c>
      <c r="B571" s="562">
        <v>43801</v>
      </c>
      <c r="C571" s="415" t="s">
        <v>4428</v>
      </c>
      <c r="D571" s="296" t="s">
        <v>1754</v>
      </c>
      <c r="E571" s="296" t="s">
        <v>1459</v>
      </c>
      <c r="F571" s="296" t="s">
        <v>1522</v>
      </c>
      <c r="G571" s="116" t="s">
        <v>93</v>
      </c>
      <c r="H571" s="116" t="s">
        <v>1772</v>
      </c>
      <c r="I571" s="116"/>
      <c r="J571" s="348" t="s">
        <v>4565</v>
      </c>
      <c r="K571" s="116" t="s">
        <v>4564</v>
      </c>
      <c r="L571" s="296"/>
    </row>
    <row r="572" spans="1:12" ht="39.6">
      <c r="A572" s="296">
        <v>422</v>
      </c>
      <c r="B572" s="562">
        <v>43801</v>
      </c>
      <c r="C572" s="415" t="s">
        <v>4428</v>
      </c>
      <c r="D572" s="296" t="s">
        <v>1683</v>
      </c>
      <c r="E572" s="296" t="s">
        <v>3227</v>
      </c>
      <c r="F572" s="296" t="s">
        <v>1522</v>
      </c>
      <c r="G572" s="116" t="s">
        <v>93</v>
      </c>
      <c r="H572" s="116" t="s">
        <v>3036</v>
      </c>
      <c r="I572" s="116"/>
      <c r="J572" s="116" t="s">
        <v>4553</v>
      </c>
      <c r="K572" s="116" t="s">
        <v>4554</v>
      </c>
      <c r="L572" s="296"/>
    </row>
    <row r="573" spans="1:12" ht="39.6">
      <c r="A573" s="296">
        <v>423</v>
      </c>
      <c r="B573" s="562">
        <v>43801</v>
      </c>
      <c r="C573" s="415" t="s">
        <v>4428</v>
      </c>
      <c r="D573" s="296" t="s">
        <v>1683</v>
      </c>
      <c r="E573" s="296" t="s">
        <v>3227</v>
      </c>
      <c r="F573" s="296" t="s">
        <v>1522</v>
      </c>
      <c r="G573" s="345" t="s">
        <v>1771</v>
      </c>
      <c r="H573" s="345" t="s">
        <v>3341</v>
      </c>
      <c r="I573" s="187" t="s">
        <v>4555</v>
      </c>
      <c r="J573" s="116"/>
      <c r="K573" s="116" t="s">
        <v>4557</v>
      </c>
      <c r="L573" s="296"/>
    </row>
    <row r="574" spans="1:12" ht="129" customHeight="1">
      <c r="A574" s="296">
        <v>424</v>
      </c>
      <c r="B574" s="562">
        <v>43801</v>
      </c>
      <c r="C574" s="415" t="s">
        <v>4428</v>
      </c>
      <c r="D574" s="296" t="s">
        <v>1683</v>
      </c>
      <c r="E574" s="296" t="s">
        <v>3227</v>
      </c>
      <c r="F574" s="296" t="s">
        <v>1522</v>
      </c>
      <c r="G574" s="345" t="s">
        <v>1771</v>
      </c>
      <c r="H574" s="345" t="s">
        <v>3036</v>
      </c>
      <c r="I574" s="296"/>
      <c r="J574" s="187" t="s">
        <v>4573</v>
      </c>
      <c r="K574" s="116" t="s">
        <v>4556</v>
      </c>
      <c r="L574" s="296"/>
    </row>
    <row r="575" spans="1:12" ht="196.5" customHeight="1">
      <c r="A575" s="296">
        <v>425</v>
      </c>
      <c r="B575" s="562">
        <v>43801</v>
      </c>
      <c r="C575" s="415" t="s">
        <v>4428</v>
      </c>
      <c r="D575" s="296" t="s">
        <v>1683</v>
      </c>
      <c r="E575" s="296" t="s">
        <v>3227</v>
      </c>
      <c r="F575" s="296" t="s">
        <v>1522</v>
      </c>
      <c r="G575" s="116" t="s">
        <v>93</v>
      </c>
      <c r="H575" s="116" t="s">
        <v>1772</v>
      </c>
      <c r="I575" s="348" t="s">
        <v>4451</v>
      </c>
      <c r="J575" s="348" t="s">
        <v>4552</v>
      </c>
      <c r="K575" s="116" t="s">
        <v>4566</v>
      </c>
      <c r="L575" s="296"/>
    </row>
    <row r="576" spans="1:12" ht="39.6">
      <c r="A576" s="296">
        <v>426</v>
      </c>
      <c r="B576" s="562">
        <v>43801</v>
      </c>
      <c r="C576" s="415" t="s">
        <v>4428</v>
      </c>
      <c r="D576" s="296" t="s">
        <v>1687</v>
      </c>
      <c r="E576" s="296" t="s">
        <v>1086</v>
      </c>
      <c r="F576" s="296" t="s">
        <v>1523</v>
      </c>
      <c r="G576" s="187" t="s">
        <v>1771</v>
      </c>
      <c r="H576" s="187" t="s">
        <v>3341</v>
      </c>
      <c r="I576" s="187" t="s">
        <v>4559</v>
      </c>
      <c r="J576" s="187"/>
      <c r="K576" s="187" t="s">
        <v>4560</v>
      </c>
      <c r="L576" s="296"/>
    </row>
    <row r="577" spans="1:12" ht="92.4">
      <c r="A577" s="296">
        <v>427</v>
      </c>
      <c r="B577" s="562">
        <v>43801</v>
      </c>
      <c r="C577" s="415" t="s">
        <v>4428</v>
      </c>
      <c r="D577" s="296" t="s">
        <v>1687</v>
      </c>
      <c r="E577" s="296" t="s">
        <v>1086</v>
      </c>
      <c r="F577" s="296" t="s">
        <v>1523</v>
      </c>
      <c r="G577" s="187" t="s">
        <v>1771</v>
      </c>
      <c r="H577" s="187" t="s">
        <v>3036</v>
      </c>
      <c r="I577" s="187"/>
      <c r="J577" s="187" t="s">
        <v>4575</v>
      </c>
      <c r="K577" s="116" t="s">
        <v>4556</v>
      </c>
      <c r="L577" s="296"/>
    </row>
    <row r="578" spans="1:12" ht="150" customHeight="1">
      <c r="A578" s="296">
        <v>428</v>
      </c>
      <c r="B578" s="562">
        <v>43801</v>
      </c>
      <c r="C578" s="415" t="s">
        <v>4428</v>
      </c>
      <c r="D578" s="296" t="s">
        <v>1687</v>
      </c>
      <c r="E578" s="296" t="s">
        <v>1086</v>
      </c>
      <c r="F578" s="296" t="s">
        <v>1523</v>
      </c>
      <c r="G578" s="187" t="s">
        <v>93</v>
      </c>
      <c r="H578" s="187" t="s">
        <v>1772</v>
      </c>
      <c r="I578" s="187" t="s">
        <v>4567</v>
      </c>
      <c r="J578" s="187" t="s">
        <v>5647</v>
      </c>
      <c r="K578" s="116" t="s">
        <v>4556</v>
      </c>
      <c r="L578" s="296"/>
    </row>
    <row r="579" spans="1:12" ht="39.6">
      <c r="A579" s="296">
        <v>429</v>
      </c>
      <c r="B579" s="562">
        <v>43801</v>
      </c>
      <c r="C579" s="415" t="s">
        <v>4428</v>
      </c>
      <c r="D579" s="296" t="s">
        <v>1768</v>
      </c>
      <c r="E579" s="296" t="s">
        <v>1478</v>
      </c>
      <c r="F579" s="296" t="s">
        <v>1530</v>
      </c>
      <c r="G579" s="116" t="s">
        <v>1771</v>
      </c>
      <c r="H579" s="116" t="s">
        <v>3341</v>
      </c>
      <c r="I579" s="116" t="s">
        <v>4562</v>
      </c>
      <c r="J579" s="116"/>
      <c r="K579" s="116" t="s">
        <v>4557</v>
      </c>
      <c r="L579" s="296"/>
    </row>
    <row r="580" spans="1:12" ht="92.4">
      <c r="A580" s="296">
        <v>430</v>
      </c>
      <c r="B580" s="562">
        <v>43801</v>
      </c>
      <c r="C580" s="415" t="s">
        <v>4428</v>
      </c>
      <c r="D580" s="296" t="s">
        <v>1768</v>
      </c>
      <c r="E580" s="296" t="s">
        <v>1478</v>
      </c>
      <c r="F580" s="296" t="s">
        <v>1530</v>
      </c>
      <c r="G580" s="116" t="s">
        <v>1771</v>
      </c>
      <c r="H580" s="116" t="s">
        <v>3036</v>
      </c>
      <c r="I580" s="116"/>
      <c r="J580" s="116" t="s">
        <v>4574</v>
      </c>
      <c r="K580" s="116" t="s">
        <v>4556</v>
      </c>
      <c r="L580" s="296"/>
    </row>
    <row r="581" spans="1:12" ht="138.75" customHeight="1">
      <c r="A581" s="296">
        <v>431</v>
      </c>
      <c r="B581" s="562">
        <v>43801</v>
      </c>
      <c r="C581" s="415" t="s">
        <v>4428</v>
      </c>
      <c r="D581" s="296" t="s">
        <v>1768</v>
      </c>
      <c r="E581" s="296" t="s">
        <v>1478</v>
      </c>
      <c r="F581" s="296" t="s">
        <v>1530</v>
      </c>
      <c r="G581" s="116" t="s">
        <v>93</v>
      </c>
      <c r="H581" s="116" t="s">
        <v>1772</v>
      </c>
      <c r="I581" s="116" t="s">
        <v>4563</v>
      </c>
      <c r="J581" s="116" t="s">
        <v>4561</v>
      </c>
      <c r="K581" s="116" t="s">
        <v>4564</v>
      </c>
      <c r="L581" s="296"/>
    </row>
    <row r="582" spans="1:12" ht="26.4">
      <c r="A582" s="296">
        <v>432</v>
      </c>
      <c r="B582" s="562">
        <v>43801</v>
      </c>
      <c r="C582" s="415" t="s">
        <v>4428</v>
      </c>
      <c r="D582" s="296" t="s">
        <v>1728</v>
      </c>
      <c r="E582" s="296" t="s">
        <v>1366</v>
      </c>
      <c r="F582" s="296" t="s">
        <v>1530</v>
      </c>
      <c r="G582" s="116" t="s">
        <v>1771</v>
      </c>
      <c r="H582" s="116" t="s">
        <v>3341</v>
      </c>
      <c r="I582" s="116" t="s">
        <v>4569</v>
      </c>
      <c r="J582" s="116"/>
      <c r="K582" s="116" t="s">
        <v>4557</v>
      </c>
      <c r="L582" s="296"/>
    </row>
    <row r="583" spans="1:12" ht="102.75" customHeight="1">
      <c r="A583" s="296">
        <v>433</v>
      </c>
      <c r="B583" s="562">
        <v>43801</v>
      </c>
      <c r="C583" s="415" t="s">
        <v>4428</v>
      </c>
      <c r="D583" s="296" t="s">
        <v>1728</v>
      </c>
      <c r="E583" s="296" t="s">
        <v>1366</v>
      </c>
      <c r="F583" s="296" t="s">
        <v>1530</v>
      </c>
      <c r="G583" s="116" t="s">
        <v>1771</v>
      </c>
      <c r="H583" s="116" t="s">
        <v>3036</v>
      </c>
      <c r="I583" s="116"/>
      <c r="J583" s="116" t="s">
        <v>4568</v>
      </c>
      <c r="K583" s="116" t="s">
        <v>4556</v>
      </c>
      <c r="L583" s="296"/>
    </row>
    <row r="584" spans="1:12" ht="110.25" customHeight="1">
      <c r="A584" s="296">
        <v>434</v>
      </c>
      <c r="B584" s="562">
        <v>43801</v>
      </c>
      <c r="C584" s="415" t="s">
        <v>4428</v>
      </c>
      <c r="D584" s="296" t="s">
        <v>1728</v>
      </c>
      <c r="E584" s="296" t="s">
        <v>1366</v>
      </c>
      <c r="F584" s="296" t="s">
        <v>1530</v>
      </c>
      <c r="G584" s="116" t="s">
        <v>93</v>
      </c>
      <c r="H584" s="116" t="s">
        <v>1772</v>
      </c>
      <c r="I584" s="116" t="s">
        <v>4571</v>
      </c>
      <c r="J584" s="116" t="s">
        <v>4570</v>
      </c>
      <c r="K584" s="116" t="s">
        <v>4564</v>
      </c>
      <c r="L584" s="296"/>
    </row>
    <row r="585" spans="1:12" ht="52.8">
      <c r="A585" s="296">
        <v>435</v>
      </c>
      <c r="B585" s="562">
        <v>43802</v>
      </c>
      <c r="C585" s="415" t="s">
        <v>4428</v>
      </c>
      <c r="D585" s="116" t="s">
        <v>1643</v>
      </c>
      <c r="E585" s="116" t="s">
        <v>1263</v>
      </c>
      <c r="F585" s="116" t="s">
        <v>1486</v>
      </c>
      <c r="G585" s="116" t="s">
        <v>4578</v>
      </c>
      <c r="H585" s="116" t="s">
        <v>3036</v>
      </c>
      <c r="I585" s="116"/>
      <c r="J585" s="116" t="s">
        <v>4576</v>
      </c>
      <c r="K585" s="116" t="s">
        <v>4580</v>
      </c>
      <c r="L585" s="296"/>
    </row>
    <row r="586" spans="1:12" ht="39.6">
      <c r="A586" s="296">
        <v>436</v>
      </c>
      <c r="B586" s="562">
        <v>43802</v>
      </c>
      <c r="C586" s="415" t="s">
        <v>4428</v>
      </c>
      <c r="D586" s="116" t="s">
        <v>1643</v>
      </c>
      <c r="E586" s="116" t="s">
        <v>1263</v>
      </c>
      <c r="F586" s="116" t="s">
        <v>1486</v>
      </c>
      <c r="G586" s="116" t="s">
        <v>93</v>
      </c>
      <c r="H586" s="116" t="s">
        <v>3036</v>
      </c>
      <c r="I586" s="116"/>
      <c r="J586" s="116" t="s">
        <v>4579</v>
      </c>
      <c r="K586" s="116" t="s">
        <v>4581</v>
      </c>
      <c r="L586" s="296"/>
    </row>
    <row r="587" spans="1:12" ht="52.8">
      <c r="A587" s="296">
        <v>437</v>
      </c>
      <c r="B587" s="562">
        <v>43802</v>
      </c>
      <c r="C587" s="415" t="s">
        <v>4428</v>
      </c>
      <c r="D587" s="296" t="s">
        <v>1645</v>
      </c>
      <c r="E587" s="116" t="s">
        <v>1263</v>
      </c>
      <c r="F587" s="116" t="s">
        <v>1528</v>
      </c>
      <c r="G587" s="116" t="s">
        <v>4578</v>
      </c>
      <c r="H587" s="116" t="s">
        <v>3036</v>
      </c>
      <c r="I587" s="296"/>
      <c r="J587" s="337" t="s">
        <v>4582</v>
      </c>
      <c r="K587" s="116" t="s">
        <v>4580</v>
      </c>
      <c r="L587" s="296"/>
    </row>
    <row r="588" spans="1:12" ht="39.6">
      <c r="A588" s="296">
        <v>438</v>
      </c>
      <c r="B588" s="562">
        <v>43802</v>
      </c>
      <c r="C588" s="415" t="s">
        <v>4428</v>
      </c>
      <c r="D588" s="296" t="s">
        <v>1645</v>
      </c>
      <c r="E588" s="116" t="s">
        <v>1263</v>
      </c>
      <c r="F588" s="116" t="s">
        <v>1528</v>
      </c>
      <c r="G588" s="116" t="s">
        <v>93</v>
      </c>
      <c r="H588" s="116" t="s">
        <v>3036</v>
      </c>
      <c r="I588" s="296"/>
      <c r="J588" s="116" t="s">
        <v>4587</v>
      </c>
      <c r="K588" s="116" t="s">
        <v>4581</v>
      </c>
      <c r="L588" s="296"/>
    </row>
    <row r="589" spans="1:12" ht="52.8">
      <c r="A589" s="296">
        <v>439</v>
      </c>
      <c r="B589" s="562">
        <v>43802</v>
      </c>
      <c r="C589" s="415" t="s">
        <v>4428</v>
      </c>
      <c r="D589" s="296" t="s">
        <v>1647</v>
      </c>
      <c r="E589" s="116" t="s">
        <v>1263</v>
      </c>
      <c r="F589" s="296" t="s">
        <v>1485</v>
      </c>
      <c r="G589" s="116" t="s">
        <v>4578</v>
      </c>
      <c r="H589" s="116" t="s">
        <v>3036</v>
      </c>
      <c r="I589" s="296"/>
      <c r="J589" s="337" t="s">
        <v>4583</v>
      </c>
      <c r="K589" s="116" t="s">
        <v>4580</v>
      </c>
      <c r="L589" s="296"/>
    </row>
    <row r="590" spans="1:12" ht="39.6">
      <c r="A590" s="296">
        <v>440</v>
      </c>
      <c r="B590" s="562">
        <v>43802</v>
      </c>
      <c r="C590" s="415" t="s">
        <v>4428</v>
      </c>
      <c r="D590" s="296" t="s">
        <v>1647</v>
      </c>
      <c r="E590" s="116" t="s">
        <v>1263</v>
      </c>
      <c r="F590" s="296" t="s">
        <v>1485</v>
      </c>
      <c r="G590" s="116" t="s">
        <v>93</v>
      </c>
      <c r="H590" s="116" t="s">
        <v>3036</v>
      </c>
      <c r="I590" s="296"/>
      <c r="J590" s="116" t="s">
        <v>4586</v>
      </c>
      <c r="K590" s="116" t="s">
        <v>4581</v>
      </c>
      <c r="L590" s="296"/>
    </row>
    <row r="591" spans="1:12" ht="118.8">
      <c r="A591" s="296">
        <v>441</v>
      </c>
      <c r="B591" s="562">
        <v>43802</v>
      </c>
      <c r="C591" s="415" t="s">
        <v>4428</v>
      </c>
      <c r="D591" s="296" t="s">
        <v>1669</v>
      </c>
      <c r="E591" s="296" t="s">
        <v>1185</v>
      </c>
      <c r="F591" s="296" t="s">
        <v>1240</v>
      </c>
      <c r="G591" s="116" t="s">
        <v>4578</v>
      </c>
      <c r="H591" s="116" t="s">
        <v>3036</v>
      </c>
      <c r="I591" s="296"/>
      <c r="J591" s="337" t="s">
        <v>5702</v>
      </c>
      <c r="K591" s="116" t="s">
        <v>4580</v>
      </c>
      <c r="L591" s="296"/>
    </row>
    <row r="592" spans="1:12" ht="79.2">
      <c r="A592" s="296">
        <v>442</v>
      </c>
      <c r="B592" s="562">
        <v>43802</v>
      </c>
      <c r="C592" s="415" t="s">
        <v>4428</v>
      </c>
      <c r="D592" s="296" t="s">
        <v>1669</v>
      </c>
      <c r="E592" s="296" t="s">
        <v>1185</v>
      </c>
      <c r="F592" s="296" t="s">
        <v>1240</v>
      </c>
      <c r="G592" s="116" t="s">
        <v>93</v>
      </c>
      <c r="H592" s="116" t="s">
        <v>3036</v>
      </c>
      <c r="I592" s="296"/>
      <c r="J592" s="348" t="s">
        <v>5701</v>
      </c>
      <c r="K592" s="116" t="s">
        <v>4581</v>
      </c>
      <c r="L592" s="296"/>
    </row>
    <row r="593" spans="1:12" ht="52.8">
      <c r="A593" s="296">
        <v>443</v>
      </c>
      <c r="B593" s="562">
        <v>43802</v>
      </c>
      <c r="C593" s="415" t="s">
        <v>4428</v>
      </c>
      <c r="D593" s="296" t="s">
        <v>1759</v>
      </c>
      <c r="E593" s="116" t="s">
        <v>1242</v>
      </c>
      <c r="F593" s="296" t="s">
        <v>1520</v>
      </c>
      <c r="G593" s="116" t="s">
        <v>4578</v>
      </c>
      <c r="H593" s="116" t="s">
        <v>3036</v>
      </c>
      <c r="I593" s="296"/>
      <c r="J593" s="337" t="s">
        <v>4589</v>
      </c>
      <c r="K593" s="116" t="s">
        <v>4580</v>
      </c>
      <c r="L593" s="296"/>
    </row>
    <row r="594" spans="1:12" ht="39.6">
      <c r="A594" s="296">
        <v>444</v>
      </c>
      <c r="B594" s="562">
        <v>43802</v>
      </c>
      <c r="C594" s="415" t="s">
        <v>4428</v>
      </c>
      <c r="D594" s="296" t="s">
        <v>1759</v>
      </c>
      <c r="E594" s="116" t="s">
        <v>1242</v>
      </c>
      <c r="F594" s="296" t="s">
        <v>1520</v>
      </c>
      <c r="G594" s="116" t="s">
        <v>93</v>
      </c>
      <c r="H594" s="116" t="s">
        <v>3036</v>
      </c>
      <c r="I594" s="296"/>
      <c r="J594" s="116" t="s">
        <v>4591</v>
      </c>
      <c r="K594" s="116" t="s">
        <v>4581</v>
      </c>
      <c r="L594" s="296"/>
    </row>
    <row r="595" spans="1:12" ht="52.8">
      <c r="A595" s="296">
        <v>445</v>
      </c>
      <c r="B595" s="562">
        <v>43802</v>
      </c>
      <c r="C595" s="415" t="s">
        <v>4428</v>
      </c>
      <c r="D595" s="296" t="s">
        <v>1760</v>
      </c>
      <c r="E595" s="296" t="s">
        <v>1331</v>
      </c>
      <c r="F595" s="296" t="s">
        <v>1524</v>
      </c>
      <c r="G595" s="116" t="s">
        <v>4578</v>
      </c>
      <c r="H595" s="116" t="s">
        <v>3036</v>
      </c>
      <c r="I595" s="296"/>
      <c r="J595" s="337" t="s">
        <v>4592</v>
      </c>
      <c r="K595" s="116" t="s">
        <v>4580</v>
      </c>
      <c r="L595" s="296"/>
    </row>
    <row r="596" spans="1:12" ht="39.6">
      <c r="A596" s="296">
        <v>446</v>
      </c>
      <c r="B596" s="562">
        <v>43802</v>
      </c>
      <c r="C596" s="415" t="s">
        <v>4428</v>
      </c>
      <c r="D596" s="296" t="s">
        <v>1760</v>
      </c>
      <c r="E596" s="296" t="s">
        <v>1331</v>
      </c>
      <c r="F596" s="296" t="s">
        <v>1524</v>
      </c>
      <c r="G596" s="116" t="s">
        <v>93</v>
      </c>
      <c r="H596" s="116" t="s">
        <v>3036</v>
      </c>
      <c r="I596" s="296"/>
      <c r="J596" s="116" t="s">
        <v>4594</v>
      </c>
      <c r="K596" s="116" t="s">
        <v>4581</v>
      </c>
      <c r="L596" s="296"/>
    </row>
    <row r="597" spans="1:12" ht="52.8">
      <c r="A597" s="296">
        <v>447</v>
      </c>
      <c r="B597" s="562">
        <v>43802</v>
      </c>
      <c r="C597" s="415" t="s">
        <v>4428</v>
      </c>
      <c r="D597" s="296" t="s">
        <v>1761</v>
      </c>
      <c r="E597" s="296" t="s">
        <v>1335</v>
      </c>
      <c r="F597" s="296" t="s">
        <v>1525</v>
      </c>
      <c r="G597" s="116" t="s">
        <v>4578</v>
      </c>
      <c r="H597" s="116" t="s">
        <v>3036</v>
      </c>
      <c r="J597" s="337" t="s">
        <v>4595</v>
      </c>
      <c r="K597" s="116" t="s">
        <v>4580</v>
      </c>
      <c r="L597" s="296"/>
    </row>
    <row r="598" spans="1:12" ht="39.6">
      <c r="A598" s="296">
        <v>448</v>
      </c>
      <c r="B598" s="562">
        <v>43802</v>
      </c>
      <c r="C598" s="415" t="s">
        <v>4428</v>
      </c>
      <c r="D598" s="296" t="s">
        <v>1761</v>
      </c>
      <c r="E598" s="296" t="s">
        <v>1335</v>
      </c>
      <c r="F598" s="296" t="s">
        <v>1525</v>
      </c>
      <c r="G598" s="116" t="s">
        <v>93</v>
      </c>
      <c r="H598" s="116" t="s">
        <v>3036</v>
      </c>
      <c r="I598" s="296"/>
      <c r="J598" s="116" t="s">
        <v>4599</v>
      </c>
      <c r="K598" s="116" t="s">
        <v>4581</v>
      </c>
      <c r="L598" s="296"/>
    </row>
    <row r="599" spans="1:12" ht="52.8">
      <c r="A599" s="296">
        <v>449</v>
      </c>
      <c r="B599" s="562">
        <v>43802</v>
      </c>
      <c r="C599" s="415" t="s">
        <v>4428</v>
      </c>
      <c r="D599" s="296" t="s">
        <v>1762</v>
      </c>
      <c r="E599" s="296" t="s">
        <v>1338</v>
      </c>
      <c r="F599" s="296" t="s">
        <v>1526</v>
      </c>
      <c r="G599" s="116" t="s">
        <v>4578</v>
      </c>
      <c r="H599" s="116" t="s">
        <v>3036</v>
      </c>
      <c r="I599" s="296"/>
      <c r="J599" s="337" t="s">
        <v>4596</v>
      </c>
      <c r="K599" s="116" t="s">
        <v>4580</v>
      </c>
      <c r="L599" s="296"/>
    </row>
    <row r="600" spans="1:12" ht="39.6">
      <c r="A600" s="296">
        <v>450</v>
      </c>
      <c r="B600" s="562">
        <v>43802</v>
      </c>
      <c r="C600" s="415" t="s">
        <v>4428</v>
      </c>
      <c r="D600" s="296" t="s">
        <v>1762</v>
      </c>
      <c r="E600" s="296" t="s">
        <v>1338</v>
      </c>
      <c r="F600" s="296" t="s">
        <v>1526</v>
      </c>
      <c r="G600" s="116" t="s">
        <v>93</v>
      </c>
      <c r="H600" s="116" t="s">
        <v>3036</v>
      </c>
      <c r="I600" s="296"/>
      <c r="J600" s="116" t="s">
        <v>4600</v>
      </c>
      <c r="K600" s="116" t="s">
        <v>4581</v>
      </c>
      <c r="L600" s="296"/>
    </row>
    <row r="601" spans="1:12" ht="26.4">
      <c r="A601" s="296">
        <v>451</v>
      </c>
      <c r="B601" s="562">
        <v>43802</v>
      </c>
      <c r="C601" s="415" t="s">
        <v>4428</v>
      </c>
      <c r="D601" s="296" t="s">
        <v>3480</v>
      </c>
      <c r="E601" s="296" t="s">
        <v>3420</v>
      </c>
      <c r="F601" s="296" t="s">
        <v>3366</v>
      </c>
      <c r="G601" s="296" t="s">
        <v>1771</v>
      </c>
      <c r="H601" s="296" t="s">
        <v>1772</v>
      </c>
      <c r="I601" s="116" t="s">
        <v>3986</v>
      </c>
      <c r="J601" s="116" t="s">
        <v>4601</v>
      </c>
      <c r="K601" s="116" t="s">
        <v>4610</v>
      </c>
      <c r="L601" s="296"/>
    </row>
    <row r="602" spans="1:12" ht="26.4">
      <c r="A602" s="296">
        <v>452</v>
      </c>
      <c r="B602" s="562">
        <v>43802</v>
      </c>
      <c r="C602" s="415" t="s">
        <v>4428</v>
      </c>
      <c r="D602" s="116" t="s">
        <v>4605</v>
      </c>
      <c r="E602" s="116" t="s">
        <v>686</v>
      </c>
      <c r="F602" s="116"/>
      <c r="G602" s="116" t="s">
        <v>4609</v>
      </c>
      <c r="H602" s="116" t="s">
        <v>1772</v>
      </c>
      <c r="I602" s="116" t="s">
        <v>2422</v>
      </c>
      <c r="J602" s="116" t="s">
        <v>4602</v>
      </c>
      <c r="K602" s="116" t="s">
        <v>4607</v>
      </c>
      <c r="L602" s="296"/>
    </row>
    <row r="603" spans="1:12" ht="26.4">
      <c r="A603" s="296">
        <v>453</v>
      </c>
      <c r="B603" s="562">
        <v>43802</v>
      </c>
      <c r="C603" s="415" t="s">
        <v>4428</v>
      </c>
      <c r="D603" s="116" t="s">
        <v>4606</v>
      </c>
      <c r="E603" s="116" t="s">
        <v>1263</v>
      </c>
      <c r="F603" s="116"/>
      <c r="G603" s="116" t="s">
        <v>4609</v>
      </c>
      <c r="H603" s="116" t="s">
        <v>1772</v>
      </c>
      <c r="I603" s="116" t="s">
        <v>4604</v>
      </c>
      <c r="J603" s="116" t="s">
        <v>4603</v>
      </c>
      <c r="K603" s="116" t="s">
        <v>4608</v>
      </c>
      <c r="L603" s="296"/>
    </row>
    <row r="604" spans="1:12" ht="52.8">
      <c r="A604" s="296">
        <v>454</v>
      </c>
      <c r="B604" s="562">
        <v>43802</v>
      </c>
      <c r="C604" s="415" t="s">
        <v>4428</v>
      </c>
      <c r="D604" s="116" t="s">
        <v>1768</v>
      </c>
      <c r="E604" s="116" t="s">
        <v>1478</v>
      </c>
      <c r="F604" s="116" t="s">
        <v>1530</v>
      </c>
      <c r="G604" s="296" t="s">
        <v>1771</v>
      </c>
      <c r="H604" s="296" t="s">
        <v>1772</v>
      </c>
      <c r="I604" s="338" t="s">
        <v>4611</v>
      </c>
      <c r="J604" s="338" t="s">
        <v>4612</v>
      </c>
      <c r="K604" s="116" t="s">
        <v>4613</v>
      </c>
      <c r="L604" s="296"/>
    </row>
    <row r="605" spans="1:12" ht="39.6">
      <c r="A605" s="296">
        <v>455</v>
      </c>
      <c r="B605" s="562">
        <v>43805</v>
      </c>
      <c r="C605" s="296" t="s">
        <v>4708</v>
      </c>
      <c r="D605" s="116" t="s">
        <v>4709</v>
      </c>
      <c r="E605" s="116" t="s">
        <v>3010</v>
      </c>
      <c r="F605" s="116" t="s">
        <v>110</v>
      </c>
      <c r="G605" s="116" t="s">
        <v>1771</v>
      </c>
      <c r="H605" s="116" t="s">
        <v>1772</v>
      </c>
      <c r="I605" s="116" t="s">
        <v>4620</v>
      </c>
      <c r="J605" s="116" t="s">
        <v>4707</v>
      </c>
      <c r="K605" s="116" t="s">
        <v>4711</v>
      </c>
      <c r="L605" s="296"/>
    </row>
    <row r="606" spans="1:12" ht="39.6">
      <c r="A606" s="296">
        <v>456</v>
      </c>
      <c r="B606" s="562">
        <v>43805</v>
      </c>
      <c r="C606" s="296" t="s">
        <v>4708</v>
      </c>
      <c r="D606" s="116" t="s">
        <v>4710</v>
      </c>
      <c r="E606" s="116" t="s">
        <v>3010</v>
      </c>
      <c r="F606" s="116" t="s">
        <v>112</v>
      </c>
      <c r="G606" s="116" t="s">
        <v>1771</v>
      </c>
      <c r="H606" s="116" t="s">
        <v>1772</v>
      </c>
      <c r="I606" s="116" t="s">
        <v>4621</v>
      </c>
      <c r="J606" s="116" t="s">
        <v>4706</v>
      </c>
      <c r="K606" s="116" t="s">
        <v>4711</v>
      </c>
      <c r="L606" s="296"/>
    </row>
    <row r="607" spans="1:12" ht="39.6">
      <c r="A607" s="296">
        <v>457</v>
      </c>
      <c r="B607" s="562">
        <v>43805</v>
      </c>
      <c r="C607" s="296" t="s">
        <v>4708</v>
      </c>
      <c r="D607" s="296" t="s">
        <v>52</v>
      </c>
      <c r="E607" s="296" t="s">
        <v>4542</v>
      </c>
      <c r="F607" s="296" t="s">
        <v>52</v>
      </c>
      <c r="G607" s="296" t="s">
        <v>1771</v>
      </c>
      <c r="H607" s="296" t="s">
        <v>1772</v>
      </c>
      <c r="I607" s="296"/>
      <c r="J607" s="296"/>
      <c r="K607" s="116" t="s">
        <v>4870</v>
      </c>
      <c r="L607" s="296"/>
    </row>
    <row r="608" spans="1:12" ht="26.4">
      <c r="A608" s="296">
        <v>458</v>
      </c>
      <c r="B608" s="562">
        <v>43812</v>
      </c>
      <c r="C608" s="296" t="s">
        <v>4933</v>
      </c>
      <c r="D608" s="296" t="s">
        <v>52</v>
      </c>
      <c r="E608" s="296" t="s">
        <v>4542</v>
      </c>
      <c r="F608" s="296" t="s">
        <v>52</v>
      </c>
      <c r="G608" s="296" t="s">
        <v>3124</v>
      </c>
      <c r="H608" s="296" t="s">
        <v>3036</v>
      </c>
      <c r="I608" s="296"/>
      <c r="J608" s="296" t="s">
        <v>5146</v>
      </c>
      <c r="K608" s="116" t="s">
        <v>5147</v>
      </c>
      <c r="L608" s="296"/>
    </row>
    <row r="609" spans="1:12">
      <c r="A609" s="296">
        <v>459</v>
      </c>
      <c r="B609" s="562">
        <v>43812</v>
      </c>
      <c r="C609" s="296" t="s">
        <v>4933</v>
      </c>
      <c r="D609" s="296" t="s">
        <v>52</v>
      </c>
      <c r="E609" s="296" t="s">
        <v>4542</v>
      </c>
      <c r="F609" s="296" t="s">
        <v>52</v>
      </c>
      <c r="G609" s="296" t="s">
        <v>3124</v>
      </c>
      <c r="H609" s="296" t="s">
        <v>3036</v>
      </c>
      <c r="I609" s="296"/>
      <c r="J609" s="116" t="s">
        <v>5150</v>
      </c>
      <c r="K609" s="296" t="s">
        <v>5148</v>
      </c>
      <c r="L609" s="296"/>
    </row>
    <row r="610" spans="1:12">
      <c r="A610" s="296">
        <v>460</v>
      </c>
      <c r="B610" s="562">
        <v>43812</v>
      </c>
      <c r="C610" s="296" t="s">
        <v>4933</v>
      </c>
      <c r="D610" s="296" t="s">
        <v>52</v>
      </c>
      <c r="E610" s="296" t="s">
        <v>4542</v>
      </c>
      <c r="F610" s="296" t="s">
        <v>52</v>
      </c>
      <c r="G610" s="296" t="s">
        <v>3124</v>
      </c>
      <c r="H610" s="296" t="s">
        <v>3036</v>
      </c>
      <c r="I610" s="296"/>
      <c r="J610" s="296" t="s">
        <v>5149</v>
      </c>
      <c r="K610" s="296" t="s">
        <v>5151</v>
      </c>
      <c r="L610" s="296"/>
    </row>
    <row r="611" spans="1:12" ht="26.4">
      <c r="A611" s="296">
        <v>461</v>
      </c>
      <c r="B611" s="562">
        <v>43812</v>
      </c>
      <c r="C611" s="296" t="s">
        <v>4933</v>
      </c>
      <c r="D611" s="296" t="s">
        <v>52</v>
      </c>
      <c r="E611" s="296" t="s">
        <v>52</v>
      </c>
      <c r="F611" s="296" t="s">
        <v>52</v>
      </c>
      <c r="G611" s="296" t="s">
        <v>5450</v>
      </c>
      <c r="H611" s="296" t="s">
        <v>1772</v>
      </c>
      <c r="I611" s="296" t="s">
        <v>52</v>
      </c>
      <c r="J611" s="296" t="s">
        <v>5452</v>
      </c>
      <c r="K611" s="116" t="s">
        <v>5451</v>
      </c>
      <c r="L611" s="296"/>
    </row>
    <row r="612" spans="1:12">
      <c r="A612" s="296">
        <v>462</v>
      </c>
      <c r="B612" s="562">
        <v>43816</v>
      </c>
      <c r="C612" s="296" t="s">
        <v>4933</v>
      </c>
      <c r="D612" s="296" t="s">
        <v>52</v>
      </c>
      <c r="E612" s="296" t="s">
        <v>4542</v>
      </c>
      <c r="F612" s="296" t="s">
        <v>52</v>
      </c>
      <c r="G612" s="296" t="s">
        <v>3284</v>
      </c>
      <c r="H612" s="296" t="s">
        <v>3036</v>
      </c>
      <c r="I612" s="296" t="s">
        <v>52</v>
      </c>
      <c r="J612" s="296" t="s">
        <v>5454</v>
      </c>
      <c r="K612" s="296" t="s">
        <v>5613</v>
      </c>
      <c r="L612" s="296"/>
    </row>
    <row r="613" spans="1:12" ht="79.2">
      <c r="A613" s="296">
        <v>463</v>
      </c>
      <c r="B613" s="562">
        <v>43817</v>
      </c>
      <c r="C613" s="296" t="s">
        <v>5622</v>
      </c>
      <c r="D613" s="296" t="s">
        <v>1575</v>
      </c>
      <c r="E613" s="296" t="s">
        <v>3010</v>
      </c>
      <c r="F613" s="296" t="s">
        <v>1383</v>
      </c>
      <c r="G613" s="296" t="s">
        <v>1771</v>
      </c>
      <c r="H613" s="296" t="s">
        <v>1772</v>
      </c>
      <c r="I613" s="116" t="s">
        <v>4713</v>
      </c>
      <c r="J613" s="116" t="s">
        <v>5620</v>
      </c>
      <c r="K613" s="116" t="s">
        <v>5621</v>
      </c>
      <c r="L613" s="296"/>
    </row>
    <row r="614" spans="1:12" ht="66">
      <c r="A614" s="296">
        <v>464</v>
      </c>
      <c r="B614" s="562">
        <v>43817</v>
      </c>
      <c r="C614" s="296" t="s">
        <v>5622</v>
      </c>
      <c r="D614" s="296" t="s">
        <v>52</v>
      </c>
      <c r="E614" s="296" t="s">
        <v>1341</v>
      </c>
      <c r="F614" s="296" t="s">
        <v>52</v>
      </c>
      <c r="G614" s="116" t="s">
        <v>5625</v>
      </c>
      <c r="H614" s="296" t="s">
        <v>1772</v>
      </c>
      <c r="I614" s="116" t="s">
        <v>5624</v>
      </c>
      <c r="J614" s="116" t="s">
        <v>5627</v>
      </c>
      <c r="K614" s="116" t="s">
        <v>5626</v>
      </c>
      <c r="L614" s="296"/>
    </row>
    <row r="615" spans="1:12" ht="52.8">
      <c r="A615" s="296">
        <v>465</v>
      </c>
      <c r="B615" s="562">
        <v>43817</v>
      </c>
      <c r="C615" s="296" t="s">
        <v>5622</v>
      </c>
      <c r="D615" s="296" t="s">
        <v>52</v>
      </c>
      <c r="E615" s="296" t="s">
        <v>1341</v>
      </c>
      <c r="F615" s="296" t="s">
        <v>52</v>
      </c>
      <c r="G615" s="116" t="s">
        <v>5625</v>
      </c>
      <c r="H615" s="296" t="s">
        <v>1772</v>
      </c>
      <c r="I615" s="116" t="s">
        <v>5628</v>
      </c>
      <c r="J615" s="116" t="s">
        <v>5629</v>
      </c>
      <c r="K615" s="116" t="s">
        <v>5626</v>
      </c>
      <c r="L615" s="296"/>
    </row>
    <row r="616" spans="1:12" ht="132">
      <c r="A616" s="296">
        <v>466</v>
      </c>
      <c r="B616" s="562">
        <v>43817</v>
      </c>
      <c r="C616" s="296" t="s">
        <v>5622</v>
      </c>
      <c r="D616" s="296" t="s">
        <v>1559</v>
      </c>
      <c r="E616" s="296" t="s">
        <v>3010</v>
      </c>
      <c r="F616" s="296" t="s">
        <v>132</v>
      </c>
      <c r="G616" s="296" t="s">
        <v>93</v>
      </c>
      <c r="H616" s="296" t="s">
        <v>1772</v>
      </c>
      <c r="I616" s="116" t="s">
        <v>5631</v>
      </c>
      <c r="J616" s="116" t="s">
        <v>5635</v>
      </c>
      <c r="K616" s="116" t="s">
        <v>5634</v>
      </c>
      <c r="L616" s="296"/>
    </row>
    <row r="617" spans="1:12" ht="252" customHeight="1">
      <c r="A617" s="296">
        <v>467</v>
      </c>
      <c r="B617" s="562">
        <v>43817</v>
      </c>
      <c r="C617" s="296" t="s">
        <v>5622</v>
      </c>
      <c r="D617" s="296" t="s">
        <v>1559</v>
      </c>
      <c r="E617" s="296" t="s">
        <v>3010</v>
      </c>
      <c r="F617" s="296" t="s">
        <v>132</v>
      </c>
      <c r="G617" s="296" t="s">
        <v>1771</v>
      </c>
      <c r="H617" s="296" t="s">
        <v>1772</v>
      </c>
      <c r="I617" s="116" t="s">
        <v>5632</v>
      </c>
      <c r="J617" s="116" t="s">
        <v>5633</v>
      </c>
      <c r="K617" s="116" t="s">
        <v>5634</v>
      </c>
      <c r="L617" s="296"/>
    </row>
    <row r="618" spans="1:12" ht="39.6">
      <c r="A618" s="296">
        <v>468</v>
      </c>
      <c r="B618" s="562">
        <v>43817</v>
      </c>
      <c r="C618" s="296" t="s">
        <v>5622</v>
      </c>
      <c r="D618" s="296" t="s">
        <v>1580</v>
      </c>
      <c r="E618" s="296" t="s">
        <v>1184</v>
      </c>
      <c r="F618" s="296" t="s">
        <v>243</v>
      </c>
      <c r="G618" s="116" t="s">
        <v>93</v>
      </c>
      <c r="H618" s="296" t="s">
        <v>3036</v>
      </c>
      <c r="I618" s="116" t="s">
        <v>52</v>
      </c>
      <c r="J618" s="116" t="s">
        <v>4437</v>
      </c>
      <c r="K618" s="116" t="s">
        <v>5636</v>
      </c>
      <c r="L618" s="296"/>
    </row>
    <row r="619" spans="1:12" ht="278.25" customHeight="1">
      <c r="A619" s="296">
        <v>469</v>
      </c>
      <c r="B619" s="562">
        <v>43817</v>
      </c>
      <c r="C619" s="296" t="s">
        <v>5622</v>
      </c>
      <c r="D619" s="296" t="s">
        <v>1578</v>
      </c>
      <c r="E619" s="296" t="s">
        <v>1184</v>
      </c>
      <c r="F619" s="296" t="s">
        <v>1351</v>
      </c>
      <c r="G619" s="296" t="s">
        <v>1771</v>
      </c>
      <c r="H619" s="296" t="s">
        <v>1772</v>
      </c>
      <c r="I619" s="116" t="s">
        <v>5615</v>
      </c>
      <c r="J619" s="116" t="s">
        <v>5641</v>
      </c>
      <c r="K619" s="116" t="s">
        <v>5634</v>
      </c>
      <c r="L619" s="296"/>
    </row>
    <row r="620" spans="1:12" ht="171" customHeight="1">
      <c r="A620" s="296">
        <v>470</v>
      </c>
      <c r="B620" s="562">
        <v>43817</v>
      </c>
      <c r="C620" s="296" t="s">
        <v>5622</v>
      </c>
      <c r="D620" s="296" t="s">
        <v>1578</v>
      </c>
      <c r="E620" s="296" t="s">
        <v>3010</v>
      </c>
      <c r="F620" s="296" t="s">
        <v>1351</v>
      </c>
      <c r="G620" s="116" t="s">
        <v>93</v>
      </c>
      <c r="H620" s="296" t="s">
        <v>1772</v>
      </c>
      <c r="I620" s="116" t="s">
        <v>4836</v>
      </c>
      <c r="J620" s="116" t="s">
        <v>5642</v>
      </c>
      <c r="K620" s="116" t="s">
        <v>5634</v>
      </c>
      <c r="L620" s="296"/>
    </row>
    <row r="621" spans="1:12">
      <c r="A621" s="296">
        <v>471</v>
      </c>
      <c r="B621" s="562">
        <v>43817</v>
      </c>
      <c r="C621" s="296" t="s">
        <v>5622</v>
      </c>
      <c r="D621" s="296" t="s">
        <v>1581</v>
      </c>
      <c r="E621" s="296" t="s">
        <v>1184</v>
      </c>
      <c r="F621" s="296" t="s">
        <v>248</v>
      </c>
      <c r="G621" s="296" t="s">
        <v>5612</v>
      </c>
      <c r="H621" s="296" t="s">
        <v>1772</v>
      </c>
      <c r="I621" s="116" t="s">
        <v>4214</v>
      </c>
      <c r="J621" s="116" t="s">
        <v>5648</v>
      </c>
      <c r="K621" s="116" t="s">
        <v>5649</v>
      </c>
      <c r="L621" s="296"/>
    </row>
    <row r="622" spans="1:12">
      <c r="A622" s="296">
        <v>472</v>
      </c>
      <c r="B622" s="562">
        <v>43817</v>
      </c>
      <c r="C622" s="296" t="s">
        <v>5622</v>
      </c>
      <c r="D622" s="296" t="s">
        <v>1582</v>
      </c>
      <c r="E622" s="296" t="s">
        <v>1184</v>
      </c>
      <c r="F622" s="296" t="s">
        <v>250</v>
      </c>
      <c r="G622" s="296" t="s">
        <v>5612</v>
      </c>
      <c r="H622" s="296" t="s">
        <v>1772</v>
      </c>
      <c r="I622" s="116" t="s">
        <v>4215</v>
      </c>
      <c r="J622" s="116" t="s">
        <v>5650</v>
      </c>
      <c r="K622" s="116" t="s">
        <v>5649</v>
      </c>
      <c r="L622" s="296"/>
    </row>
    <row r="623" spans="1:12">
      <c r="A623" s="296">
        <v>473</v>
      </c>
      <c r="B623" s="562">
        <v>43817</v>
      </c>
      <c r="C623" s="296" t="s">
        <v>5622</v>
      </c>
      <c r="D623" s="296" t="s">
        <v>1757</v>
      </c>
      <c r="E623" s="296" t="s">
        <v>1185</v>
      </c>
      <c r="F623" s="296" t="s">
        <v>1204</v>
      </c>
      <c r="G623" s="296" t="s">
        <v>5612</v>
      </c>
      <c r="H623" s="296" t="s">
        <v>1772</v>
      </c>
      <c r="I623" s="116" t="s">
        <v>4347</v>
      </c>
      <c r="J623" s="116" t="s">
        <v>4317</v>
      </c>
      <c r="K623" s="116" t="s">
        <v>5649</v>
      </c>
      <c r="L623" s="296"/>
    </row>
    <row r="624" spans="1:12">
      <c r="A624" s="296">
        <v>474</v>
      </c>
      <c r="B624" s="562">
        <v>43817</v>
      </c>
      <c r="C624" s="296" t="s">
        <v>5622</v>
      </c>
      <c r="D624" s="296" t="s">
        <v>1683</v>
      </c>
      <c r="E624" s="296" t="s">
        <v>3227</v>
      </c>
      <c r="F624" s="296" t="s">
        <v>1522</v>
      </c>
      <c r="G624" s="296" t="s">
        <v>5612</v>
      </c>
      <c r="H624" s="296" t="s">
        <v>1772</v>
      </c>
      <c r="I624" s="116" t="s">
        <v>4364</v>
      </c>
      <c r="J624" s="116" t="s">
        <v>5651</v>
      </c>
      <c r="K624" s="116" t="s">
        <v>5649</v>
      </c>
      <c r="L624" s="296"/>
    </row>
    <row r="625" spans="1:12">
      <c r="A625" s="296">
        <v>475</v>
      </c>
      <c r="B625" s="562">
        <v>43817</v>
      </c>
      <c r="C625" s="296" t="s">
        <v>5622</v>
      </c>
      <c r="D625" s="296" t="s">
        <v>5069</v>
      </c>
      <c r="E625" s="296" t="s">
        <v>3227</v>
      </c>
      <c r="F625" s="296" t="s">
        <v>2012</v>
      </c>
      <c r="G625" s="296" t="s">
        <v>5612</v>
      </c>
      <c r="H625" s="296" t="s">
        <v>1772</v>
      </c>
      <c r="I625" s="116" t="s">
        <v>4368</v>
      </c>
      <c r="J625" s="116" t="s">
        <v>5652</v>
      </c>
      <c r="K625" s="116" t="s">
        <v>5649</v>
      </c>
      <c r="L625" s="296"/>
    </row>
    <row r="626" spans="1:12">
      <c r="A626" s="296">
        <v>476</v>
      </c>
      <c r="B626" s="562">
        <v>43817</v>
      </c>
      <c r="C626" s="296" t="s">
        <v>5622</v>
      </c>
      <c r="D626" s="296" t="s">
        <v>5069</v>
      </c>
      <c r="E626" s="296" t="s">
        <v>3227</v>
      </c>
      <c r="F626" s="296" t="s">
        <v>2012</v>
      </c>
      <c r="G626" s="296" t="s">
        <v>5454</v>
      </c>
      <c r="H626" s="296" t="s">
        <v>1772</v>
      </c>
      <c r="I626" s="116" t="s">
        <v>4368</v>
      </c>
      <c r="J626" s="116" t="s">
        <v>5652</v>
      </c>
      <c r="K626" s="116" t="s">
        <v>5653</v>
      </c>
      <c r="L626" s="296"/>
    </row>
    <row r="627" spans="1:12" ht="39" customHeight="1">
      <c r="A627" s="296">
        <v>477</v>
      </c>
      <c r="B627" s="562">
        <v>43817</v>
      </c>
      <c r="C627" s="296" t="s">
        <v>5622</v>
      </c>
      <c r="D627" s="296" t="s">
        <v>5073</v>
      </c>
      <c r="E627" s="296" t="s">
        <v>3227</v>
      </c>
      <c r="F627" s="296" t="s">
        <v>2012</v>
      </c>
      <c r="G627" s="296" t="s">
        <v>3124</v>
      </c>
      <c r="H627" s="296" t="s">
        <v>3063</v>
      </c>
      <c r="I627" s="296" t="s">
        <v>2012</v>
      </c>
      <c r="J627" s="116" t="s">
        <v>52</v>
      </c>
      <c r="K627" s="116" t="s">
        <v>5654</v>
      </c>
      <c r="L627" s="296"/>
    </row>
    <row r="628" spans="1:12">
      <c r="A628" s="296">
        <v>478</v>
      </c>
      <c r="B628" s="562">
        <v>43817</v>
      </c>
      <c r="C628" s="296" t="s">
        <v>5622</v>
      </c>
      <c r="D628" s="296" t="s">
        <v>5077</v>
      </c>
      <c r="E628" s="296" t="s">
        <v>3227</v>
      </c>
      <c r="F628" s="296" t="s">
        <v>5331</v>
      </c>
      <c r="G628" s="296" t="s">
        <v>5612</v>
      </c>
      <c r="H628" s="296" t="s">
        <v>1772</v>
      </c>
      <c r="I628" s="116" t="s">
        <v>5078</v>
      </c>
      <c r="J628" s="116" t="s">
        <v>5655</v>
      </c>
      <c r="K628" s="116" t="s">
        <v>5649</v>
      </c>
      <c r="L628" s="296"/>
    </row>
    <row r="629" spans="1:12">
      <c r="A629" s="296">
        <v>479</v>
      </c>
      <c r="B629" s="562">
        <v>43817</v>
      </c>
      <c r="C629" s="296" t="s">
        <v>5622</v>
      </c>
      <c r="D629" s="296" t="s">
        <v>5077</v>
      </c>
      <c r="E629" s="296" t="s">
        <v>3227</v>
      </c>
      <c r="F629" s="296" t="s">
        <v>5331</v>
      </c>
      <c r="G629" s="296" t="s">
        <v>5454</v>
      </c>
      <c r="H629" s="296" t="s">
        <v>1772</v>
      </c>
      <c r="I629" s="116" t="s">
        <v>5078</v>
      </c>
      <c r="J629" s="116" t="s">
        <v>5655</v>
      </c>
      <c r="K629" s="116" t="s">
        <v>5653</v>
      </c>
      <c r="L629" s="296"/>
    </row>
    <row r="630" spans="1:12">
      <c r="A630" s="296">
        <v>480</v>
      </c>
      <c r="B630" s="562">
        <v>43817</v>
      </c>
      <c r="C630" s="296" t="s">
        <v>5622</v>
      </c>
      <c r="D630" s="296" t="s">
        <v>1768</v>
      </c>
      <c r="E630" s="296" t="s">
        <v>5656</v>
      </c>
      <c r="F630" s="296" t="s">
        <v>1530</v>
      </c>
      <c r="G630" s="296" t="s">
        <v>5612</v>
      </c>
      <c r="H630" s="296" t="s">
        <v>1772</v>
      </c>
      <c r="I630" s="116" t="s">
        <v>4400</v>
      </c>
      <c r="J630" s="116" t="s">
        <v>5657</v>
      </c>
      <c r="K630" s="116" t="s">
        <v>5649</v>
      </c>
      <c r="L630" s="296"/>
    </row>
    <row r="631" spans="1:12">
      <c r="A631" s="296">
        <v>481</v>
      </c>
      <c r="B631" s="562">
        <v>43817</v>
      </c>
      <c r="C631" s="296" t="s">
        <v>5622</v>
      </c>
      <c r="D631" s="296" t="s">
        <v>5105</v>
      </c>
      <c r="E631" s="296" t="s">
        <v>5656</v>
      </c>
      <c r="F631" s="296" t="s">
        <v>3195</v>
      </c>
      <c r="G631" s="296" t="s">
        <v>5612</v>
      </c>
      <c r="H631" s="296" t="s">
        <v>1772</v>
      </c>
      <c r="I631" s="116" t="s">
        <v>4402</v>
      </c>
      <c r="J631" s="116" t="s">
        <v>5658</v>
      </c>
      <c r="K631" s="116" t="s">
        <v>5649</v>
      </c>
      <c r="L631" s="296"/>
    </row>
    <row r="632" spans="1:12">
      <c r="A632" s="296">
        <v>482</v>
      </c>
      <c r="B632" s="562">
        <v>43817</v>
      </c>
      <c r="C632" s="296" t="s">
        <v>5622</v>
      </c>
      <c r="D632" s="296" t="s">
        <v>5107</v>
      </c>
      <c r="E632" s="296" t="s">
        <v>5656</v>
      </c>
      <c r="F632" s="296" t="s">
        <v>3195</v>
      </c>
      <c r="G632" s="296" t="s">
        <v>5612</v>
      </c>
      <c r="H632" s="296" t="s">
        <v>1772</v>
      </c>
      <c r="I632" s="116" t="s">
        <v>5108</v>
      </c>
      <c r="J632" s="116" t="s">
        <v>5659</v>
      </c>
      <c r="K632" s="116" t="s">
        <v>5649</v>
      </c>
      <c r="L632" s="296"/>
    </row>
    <row r="633" spans="1:12">
      <c r="A633" s="296">
        <v>483</v>
      </c>
      <c r="B633" s="562">
        <v>43817</v>
      </c>
      <c r="C633" s="296" t="s">
        <v>5622</v>
      </c>
      <c r="D633" s="296" t="s">
        <v>5109</v>
      </c>
      <c r="E633" s="296" t="s">
        <v>5656</v>
      </c>
      <c r="F633" s="296" t="s">
        <v>5434</v>
      </c>
      <c r="G633" s="296" t="s">
        <v>5612</v>
      </c>
      <c r="H633" s="296" t="s">
        <v>1772</v>
      </c>
      <c r="I633" s="116" t="s">
        <v>5110</v>
      </c>
      <c r="J633" s="116" t="s">
        <v>5660</v>
      </c>
      <c r="K633" s="116" t="s">
        <v>5649</v>
      </c>
      <c r="L633" s="296"/>
    </row>
    <row r="634" spans="1:12">
      <c r="A634" s="296">
        <v>484</v>
      </c>
      <c r="B634" s="562">
        <v>43817</v>
      </c>
      <c r="C634" s="296" t="s">
        <v>5622</v>
      </c>
      <c r="D634" s="296" t="s">
        <v>5111</v>
      </c>
      <c r="E634" s="296" t="s">
        <v>5656</v>
      </c>
      <c r="F634" s="296" t="s">
        <v>5435</v>
      </c>
      <c r="G634" s="296" t="s">
        <v>5612</v>
      </c>
      <c r="H634" s="296" t="s">
        <v>1772</v>
      </c>
      <c r="I634" s="116" t="s">
        <v>5112</v>
      </c>
      <c r="J634" s="116" t="s">
        <v>5661</v>
      </c>
      <c r="K634" s="116" t="s">
        <v>5649</v>
      </c>
      <c r="L634" s="296"/>
    </row>
    <row r="635" spans="1:12">
      <c r="A635" s="296">
        <v>485</v>
      </c>
      <c r="B635" s="562">
        <v>43817</v>
      </c>
      <c r="C635" s="296" t="s">
        <v>5622</v>
      </c>
      <c r="D635" s="296" t="s">
        <v>5105</v>
      </c>
      <c r="E635" s="296" t="s">
        <v>5656</v>
      </c>
      <c r="F635" s="296" t="s">
        <v>3195</v>
      </c>
      <c r="G635" s="296" t="s">
        <v>5454</v>
      </c>
      <c r="H635" s="296" t="s">
        <v>1772</v>
      </c>
      <c r="I635" s="116" t="s">
        <v>4402</v>
      </c>
      <c r="J635" s="116" t="s">
        <v>5658</v>
      </c>
      <c r="K635" s="116" t="s">
        <v>5653</v>
      </c>
      <c r="L635" s="296"/>
    </row>
    <row r="636" spans="1:12">
      <c r="A636" s="296">
        <v>486</v>
      </c>
      <c r="B636" s="562">
        <v>43817</v>
      </c>
      <c r="C636" s="296" t="s">
        <v>5622</v>
      </c>
      <c r="D636" s="296" t="s">
        <v>5107</v>
      </c>
      <c r="E636" s="296" t="s">
        <v>5656</v>
      </c>
      <c r="F636" s="296" t="s">
        <v>3195</v>
      </c>
      <c r="G636" s="296" t="s">
        <v>5454</v>
      </c>
      <c r="H636" s="296" t="s">
        <v>1772</v>
      </c>
      <c r="I636" s="116" t="s">
        <v>5108</v>
      </c>
      <c r="J636" s="116" t="s">
        <v>5659</v>
      </c>
      <c r="K636" s="116" t="s">
        <v>5653</v>
      </c>
      <c r="L636" s="296"/>
    </row>
    <row r="637" spans="1:12">
      <c r="A637" s="296">
        <v>487</v>
      </c>
      <c r="B637" s="562">
        <v>43817</v>
      </c>
      <c r="C637" s="296" t="s">
        <v>5622</v>
      </c>
      <c r="D637" s="296" t="s">
        <v>5109</v>
      </c>
      <c r="E637" s="296" t="s">
        <v>5656</v>
      </c>
      <c r="F637" s="296" t="s">
        <v>5434</v>
      </c>
      <c r="G637" s="296" t="s">
        <v>5454</v>
      </c>
      <c r="H637" s="296" t="s">
        <v>1772</v>
      </c>
      <c r="I637" s="116" t="s">
        <v>5110</v>
      </c>
      <c r="J637" s="116" t="s">
        <v>5660</v>
      </c>
      <c r="K637" s="116" t="s">
        <v>5653</v>
      </c>
      <c r="L637" s="296"/>
    </row>
    <row r="638" spans="1:12">
      <c r="A638" s="296">
        <v>488</v>
      </c>
      <c r="B638" s="562">
        <v>43817</v>
      </c>
      <c r="C638" s="296" t="s">
        <v>5622</v>
      </c>
      <c r="D638" s="296" t="s">
        <v>5111</v>
      </c>
      <c r="E638" s="296" t="s">
        <v>5656</v>
      </c>
      <c r="F638" s="296" t="s">
        <v>5435</v>
      </c>
      <c r="G638" s="296" t="s">
        <v>5454</v>
      </c>
      <c r="H638" s="296" t="s">
        <v>1772</v>
      </c>
      <c r="I638" s="116" t="s">
        <v>5112</v>
      </c>
      <c r="J638" s="116" t="s">
        <v>5661</v>
      </c>
      <c r="K638" s="116" t="s">
        <v>5653</v>
      </c>
      <c r="L638" s="296"/>
    </row>
    <row r="639" spans="1:12">
      <c r="A639" s="296">
        <v>489</v>
      </c>
      <c r="B639" s="562">
        <v>43817</v>
      </c>
      <c r="C639" s="296" t="s">
        <v>5622</v>
      </c>
      <c r="D639" s="296" t="s">
        <v>5105</v>
      </c>
      <c r="E639" s="296" t="s">
        <v>5656</v>
      </c>
      <c r="F639" s="296" t="s">
        <v>5662</v>
      </c>
      <c r="G639" s="296" t="s">
        <v>3124</v>
      </c>
      <c r="H639" s="296" t="s">
        <v>1772</v>
      </c>
      <c r="I639" s="296" t="s">
        <v>3195</v>
      </c>
      <c r="J639" s="296" t="s">
        <v>5662</v>
      </c>
      <c r="K639" s="296" t="s">
        <v>5664</v>
      </c>
      <c r="L639" s="296"/>
    </row>
    <row r="640" spans="1:12">
      <c r="A640" s="296">
        <v>490</v>
      </c>
      <c r="B640" s="562">
        <v>43817</v>
      </c>
      <c r="C640" s="296" t="s">
        <v>5622</v>
      </c>
      <c r="D640" s="296" t="s">
        <v>5107</v>
      </c>
      <c r="E640" s="296" t="s">
        <v>5656</v>
      </c>
      <c r="F640" s="296" t="s">
        <v>5663</v>
      </c>
      <c r="G640" s="296" t="s">
        <v>3124</v>
      </c>
      <c r="H640" s="296" t="s">
        <v>1772</v>
      </c>
      <c r="I640" s="296" t="s">
        <v>3195</v>
      </c>
      <c r="J640" s="296" t="s">
        <v>5663</v>
      </c>
      <c r="K640" s="296" t="s">
        <v>5664</v>
      </c>
      <c r="L640" s="296"/>
    </row>
    <row r="641" spans="1:12">
      <c r="A641" s="296">
        <v>491</v>
      </c>
      <c r="B641" s="562">
        <v>43817</v>
      </c>
      <c r="C641" s="296" t="s">
        <v>5622</v>
      </c>
      <c r="D641" s="296" t="s">
        <v>5132</v>
      </c>
      <c r="E641" s="296" t="s">
        <v>3229</v>
      </c>
      <c r="F641" s="296" t="s">
        <v>2036</v>
      </c>
      <c r="G641" s="296" t="s">
        <v>5612</v>
      </c>
      <c r="H641" s="296" t="s">
        <v>1772</v>
      </c>
      <c r="I641" s="296" t="s">
        <v>4413</v>
      </c>
      <c r="J641" s="296" t="s">
        <v>5666</v>
      </c>
      <c r="K641" s="116" t="s">
        <v>5649</v>
      </c>
      <c r="L641" s="296"/>
    </row>
    <row r="642" spans="1:12">
      <c r="A642" s="296">
        <v>492</v>
      </c>
      <c r="B642" s="562">
        <v>43817</v>
      </c>
      <c r="C642" s="296" t="s">
        <v>5622</v>
      </c>
      <c r="D642" s="296" t="s">
        <v>5132</v>
      </c>
      <c r="E642" s="296" t="s">
        <v>3229</v>
      </c>
      <c r="F642" s="296" t="s">
        <v>2036</v>
      </c>
      <c r="G642" s="296" t="s">
        <v>5454</v>
      </c>
      <c r="H642" s="296" t="s">
        <v>1772</v>
      </c>
      <c r="I642" s="296" t="s">
        <v>4413</v>
      </c>
      <c r="J642" s="296" t="s">
        <v>5666</v>
      </c>
      <c r="K642" s="116" t="s">
        <v>5653</v>
      </c>
      <c r="L642" s="296"/>
    </row>
    <row r="643" spans="1:12">
      <c r="A643" s="296">
        <v>493</v>
      </c>
      <c r="B643" s="562">
        <v>43817</v>
      </c>
      <c r="C643" s="296" t="s">
        <v>5622</v>
      </c>
      <c r="D643" s="296" t="s">
        <v>5132</v>
      </c>
      <c r="E643" s="296" t="s">
        <v>3229</v>
      </c>
      <c r="F643" s="296" t="s">
        <v>5669</v>
      </c>
      <c r="G643" s="296" t="s">
        <v>3124</v>
      </c>
      <c r="H643" s="296" t="s">
        <v>1772</v>
      </c>
      <c r="I643" s="296" t="s">
        <v>5670</v>
      </c>
      <c r="J643" s="296" t="s">
        <v>5669</v>
      </c>
      <c r="K643" s="296" t="s">
        <v>5667</v>
      </c>
      <c r="L643" s="296"/>
    </row>
    <row r="644" spans="1:12">
      <c r="A644" s="296">
        <v>494</v>
      </c>
      <c r="B644" s="562">
        <v>43817</v>
      </c>
      <c r="C644" s="296" t="s">
        <v>5622</v>
      </c>
      <c r="D644" s="296" t="s">
        <v>1648</v>
      </c>
      <c r="E644" s="296" t="s">
        <v>1263</v>
      </c>
      <c r="F644" s="296" t="s">
        <v>1512</v>
      </c>
      <c r="G644" s="296" t="s">
        <v>5612</v>
      </c>
      <c r="H644" s="296" t="s">
        <v>1772</v>
      </c>
      <c r="I644" s="296" t="s">
        <v>4323</v>
      </c>
      <c r="J644" s="296" t="s">
        <v>5668</v>
      </c>
      <c r="K644" s="116" t="s">
        <v>5649</v>
      </c>
      <c r="L644" s="296"/>
    </row>
    <row r="645" spans="1:12">
      <c r="A645" s="296">
        <v>495</v>
      </c>
      <c r="B645" s="562">
        <v>43817</v>
      </c>
      <c r="C645" s="296" t="s">
        <v>5622</v>
      </c>
      <c r="D645" s="296" t="s">
        <v>1620</v>
      </c>
      <c r="E645" s="296" t="s">
        <v>686</v>
      </c>
      <c r="F645" s="296" t="s">
        <v>3435</v>
      </c>
      <c r="G645" s="296" t="s">
        <v>5612</v>
      </c>
      <c r="H645" s="296" t="s">
        <v>1772</v>
      </c>
      <c r="I645" s="296" t="s">
        <v>4292</v>
      </c>
      <c r="J645" s="296" t="s">
        <v>4244</v>
      </c>
      <c r="K645" s="116" t="s">
        <v>5649</v>
      </c>
      <c r="L645" s="296"/>
    </row>
    <row r="646" spans="1:12">
      <c r="A646" s="296">
        <v>496</v>
      </c>
      <c r="B646" s="562">
        <v>43817</v>
      </c>
      <c r="C646" s="296" t="s">
        <v>5622</v>
      </c>
      <c r="D646" s="296" t="s">
        <v>4996</v>
      </c>
      <c r="E646" s="296" t="s">
        <v>686</v>
      </c>
      <c r="F646" s="296" t="s">
        <v>813</v>
      </c>
      <c r="G646" s="296" t="s">
        <v>5612</v>
      </c>
      <c r="H646" s="296" t="s">
        <v>1772</v>
      </c>
      <c r="I646" s="296" t="s">
        <v>4312</v>
      </c>
      <c r="J646" s="296" t="s">
        <v>5671</v>
      </c>
      <c r="K646" s="116" t="s">
        <v>5649</v>
      </c>
      <c r="L646" s="296"/>
    </row>
    <row r="647" spans="1:12">
      <c r="A647" s="296">
        <v>497</v>
      </c>
      <c r="B647" s="562">
        <v>43817</v>
      </c>
      <c r="C647" s="296" t="s">
        <v>5622</v>
      </c>
      <c r="D647" s="296" t="s">
        <v>4996</v>
      </c>
      <c r="E647" s="296" t="s">
        <v>686</v>
      </c>
      <c r="F647" s="296" t="s">
        <v>813</v>
      </c>
      <c r="G647" s="296" t="s">
        <v>5454</v>
      </c>
      <c r="H647" s="296" t="s">
        <v>1772</v>
      </c>
      <c r="I647" s="296" t="s">
        <v>4312</v>
      </c>
      <c r="J647" s="296" t="s">
        <v>5671</v>
      </c>
      <c r="K647" s="116" t="s">
        <v>5653</v>
      </c>
      <c r="L647" s="296"/>
    </row>
    <row r="648" spans="1:12">
      <c r="A648" s="296">
        <v>498</v>
      </c>
      <c r="B648" s="562">
        <v>43817</v>
      </c>
      <c r="C648" s="296" t="s">
        <v>5622</v>
      </c>
      <c r="D648" s="296" t="s">
        <v>1556</v>
      </c>
      <c r="E648" s="296" t="s">
        <v>3010</v>
      </c>
      <c r="F648" s="296" t="s">
        <v>3433</v>
      </c>
      <c r="G648" s="296" t="s">
        <v>5612</v>
      </c>
      <c r="H648" s="296" t="s">
        <v>1772</v>
      </c>
      <c r="I648" s="296" t="s">
        <v>4175</v>
      </c>
      <c r="J648" s="296" t="s">
        <v>5672</v>
      </c>
      <c r="K648" s="116" t="s">
        <v>5649</v>
      </c>
      <c r="L648" s="296"/>
    </row>
    <row r="649" spans="1:12">
      <c r="A649" s="296">
        <v>499</v>
      </c>
      <c r="B649" s="562">
        <v>43817</v>
      </c>
      <c r="C649" s="296" t="s">
        <v>5622</v>
      </c>
      <c r="D649" s="296" t="s">
        <v>1558</v>
      </c>
      <c r="E649" s="296" t="s">
        <v>3010</v>
      </c>
      <c r="F649" s="296" t="s">
        <v>130</v>
      </c>
      <c r="G649" s="296" t="s">
        <v>5612</v>
      </c>
      <c r="H649" s="296" t="s">
        <v>1772</v>
      </c>
      <c r="I649" s="296" t="s">
        <v>4177</v>
      </c>
      <c r="J649" s="296" t="s">
        <v>5673</v>
      </c>
      <c r="K649" s="296" t="s">
        <v>5674</v>
      </c>
      <c r="L649" s="296"/>
    </row>
    <row r="650" spans="1:12">
      <c r="A650" s="296">
        <v>500</v>
      </c>
      <c r="B650" s="562">
        <v>43817</v>
      </c>
      <c r="C650" s="296" t="s">
        <v>5622</v>
      </c>
      <c r="D650" s="296" t="s">
        <v>1560</v>
      </c>
      <c r="E650" s="296" t="s">
        <v>3010</v>
      </c>
      <c r="F650" s="296" t="s">
        <v>39</v>
      </c>
      <c r="G650" s="296" t="s">
        <v>5612</v>
      </c>
      <c r="H650" s="296" t="s">
        <v>1772</v>
      </c>
      <c r="I650" s="296" t="s">
        <v>4179</v>
      </c>
      <c r="J650" s="296" t="s">
        <v>5675</v>
      </c>
      <c r="K650" s="296" t="s">
        <v>5674</v>
      </c>
      <c r="L650" s="296"/>
    </row>
    <row r="651" spans="1:12">
      <c r="A651" s="296">
        <v>501</v>
      </c>
      <c r="B651" s="562">
        <v>43817</v>
      </c>
      <c r="C651" s="296" t="s">
        <v>5622</v>
      </c>
      <c r="D651" s="296" t="s">
        <v>1569</v>
      </c>
      <c r="E651" s="296" t="s">
        <v>3010</v>
      </c>
      <c r="F651" s="296" t="s">
        <v>1508</v>
      </c>
      <c r="G651" s="296" t="s">
        <v>5612</v>
      </c>
      <c r="H651" s="296" t="s">
        <v>1772</v>
      </c>
      <c r="I651" s="296" t="s">
        <v>4187</v>
      </c>
      <c r="J651" s="296" t="s">
        <v>5676</v>
      </c>
      <c r="K651" s="116" t="s">
        <v>5649</v>
      </c>
      <c r="L651" s="296"/>
    </row>
    <row r="652" spans="1:12">
      <c r="A652" s="296">
        <v>502</v>
      </c>
      <c r="B652" s="562">
        <v>43817</v>
      </c>
      <c r="C652" s="296" t="s">
        <v>5622</v>
      </c>
      <c r="D652" s="296" t="s">
        <v>1570</v>
      </c>
      <c r="E652" s="296" t="s">
        <v>3010</v>
      </c>
      <c r="F652" s="296" t="s">
        <v>43</v>
      </c>
      <c r="G652" s="296" t="s">
        <v>5612</v>
      </c>
      <c r="H652" s="296" t="s">
        <v>1772</v>
      </c>
      <c r="I652" s="296" t="s">
        <v>4188</v>
      </c>
      <c r="J652" s="296" t="s">
        <v>5677</v>
      </c>
      <c r="K652" s="116" t="s">
        <v>5649</v>
      </c>
      <c r="L652" s="296"/>
    </row>
    <row r="653" spans="1:12">
      <c r="A653" s="296">
        <v>503</v>
      </c>
      <c r="B653" s="562">
        <v>43817</v>
      </c>
      <c r="C653" s="296" t="s">
        <v>5622</v>
      </c>
      <c r="D653" s="296" t="s">
        <v>1571</v>
      </c>
      <c r="E653" s="296" t="s">
        <v>3010</v>
      </c>
      <c r="F653" s="296" t="s">
        <v>1236</v>
      </c>
      <c r="G653" s="296" t="s">
        <v>5612</v>
      </c>
      <c r="H653" s="296" t="s">
        <v>1772</v>
      </c>
      <c r="I653" s="296" t="s">
        <v>4189</v>
      </c>
      <c r="J653" s="296" t="s">
        <v>5678</v>
      </c>
      <c r="K653" s="116" t="s">
        <v>5649</v>
      </c>
      <c r="L653" s="296"/>
    </row>
    <row r="654" spans="1:12">
      <c r="A654" s="296">
        <v>504</v>
      </c>
      <c r="B654" s="562">
        <v>43817</v>
      </c>
      <c r="C654" s="296" t="s">
        <v>5622</v>
      </c>
      <c r="D654" s="296" t="s">
        <v>1573</v>
      </c>
      <c r="E654" s="296" t="s">
        <v>3010</v>
      </c>
      <c r="F654" s="296" t="s">
        <v>1382</v>
      </c>
      <c r="G654" s="296" t="s">
        <v>5612</v>
      </c>
      <c r="H654" s="296" t="s">
        <v>1772</v>
      </c>
      <c r="I654" s="296" t="s">
        <v>4191</v>
      </c>
      <c r="J654" s="296" t="s">
        <v>5679</v>
      </c>
      <c r="K654" s="116" t="s">
        <v>5649</v>
      </c>
      <c r="L654" s="296"/>
    </row>
    <row r="655" spans="1:12">
      <c r="A655" s="296">
        <v>505</v>
      </c>
      <c r="B655" s="562">
        <v>43817</v>
      </c>
      <c r="C655" s="296" t="s">
        <v>5622</v>
      </c>
      <c r="D655" s="296" t="s">
        <v>1576</v>
      </c>
      <c r="E655" s="296" t="s">
        <v>3010</v>
      </c>
      <c r="F655" s="296" t="s">
        <v>5680</v>
      </c>
      <c r="G655" s="296" t="s">
        <v>5612</v>
      </c>
      <c r="H655" s="296" t="s">
        <v>1772</v>
      </c>
      <c r="I655" s="296" t="s">
        <v>4194</v>
      </c>
      <c r="J655" s="296" t="s">
        <v>5681</v>
      </c>
      <c r="K655" s="116" t="s">
        <v>5649</v>
      </c>
      <c r="L655" s="296"/>
    </row>
    <row r="656" spans="1:12">
      <c r="A656" s="296">
        <v>506</v>
      </c>
      <c r="B656" s="562">
        <v>43817</v>
      </c>
      <c r="C656" s="296" t="s">
        <v>5622</v>
      </c>
      <c r="D656" s="296" t="s">
        <v>2053</v>
      </c>
      <c r="E656" s="296" t="s">
        <v>3010</v>
      </c>
      <c r="F656" s="296" t="s">
        <v>3177</v>
      </c>
      <c r="G656" s="296" t="s">
        <v>5612</v>
      </c>
      <c r="H656" s="296" t="s">
        <v>1772</v>
      </c>
      <c r="I656" s="296" t="s">
        <v>4209</v>
      </c>
      <c r="J656" s="296" t="s">
        <v>5682</v>
      </c>
      <c r="K656" s="296" t="s">
        <v>5674</v>
      </c>
      <c r="L656" s="296"/>
    </row>
    <row r="657" spans="1:12">
      <c r="A657" s="296">
        <v>507</v>
      </c>
      <c r="B657" s="562">
        <v>43817</v>
      </c>
      <c r="C657" s="296" t="s">
        <v>5622</v>
      </c>
      <c r="D657" s="296" t="s">
        <v>2054</v>
      </c>
      <c r="E657" s="296" t="s">
        <v>3010</v>
      </c>
      <c r="F657" s="296" t="s">
        <v>5683</v>
      </c>
      <c r="G657" s="116" t="s">
        <v>3124</v>
      </c>
      <c r="H657" s="296" t="s">
        <v>1772</v>
      </c>
      <c r="I657" s="296" t="s">
        <v>4900</v>
      </c>
      <c r="J657" s="296" t="s">
        <v>5683</v>
      </c>
      <c r="K657" s="296" t="s">
        <v>5684</v>
      </c>
      <c r="L657" s="296"/>
    </row>
    <row r="658" spans="1:12">
      <c r="A658" s="296">
        <v>508</v>
      </c>
      <c r="B658" s="562">
        <v>43817</v>
      </c>
      <c r="C658" s="296" t="s">
        <v>5622</v>
      </c>
      <c r="D658" s="296" t="s">
        <v>1754</v>
      </c>
      <c r="E658" s="296" t="s">
        <v>879</v>
      </c>
      <c r="F658" s="296" t="s">
        <v>880</v>
      </c>
      <c r="G658" s="116" t="s">
        <v>5612</v>
      </c>
      <c r="H658" s="296" t="s">
        <v>1772</v>
      </c>
      <c r="I658" s="296" t="s">
        <v>4328</v>
      </c>
      <c r="J658" s="296" t="s">
        <v>5685</v>
      </c>
      <c r="K658" s="116" t="s">
        <v>5649</v>
      </c>
      <c r="L658" s="296"/>
    </row>
    <row r="659" spans="1:12">
      <c r="A659" s="296">
        <v>509</v>
      </c>
      <c r="B659" s="562">
        <v>43817</v>
      </c>
      <c r="C659" s="296" t="s">
        <v>5622</v>
      </c>
      <c r="D659" s="296" t="s">
        <v>1728</v>
      </c>
      <c r="E659" s="296" t="s">
        <v>1366</v>
      </c>
      <c r="F659" s="296" t="s">
        <v>1530</v>
      </c>
      <c r="G659" s="116" t="s">
        <v>5612</v>
      </c>
      <c r="H659" s="296" t="s">
        <v>1772</v>
      </c>
      <c r="I659" s="296" t="s">
        <v>4400</v>
      </c>
      <c r="J659" s="296" t="s">
        <v>5657</v>
      </c>
      <c r="K659" s="116" t="s">
        <v>5649</v>
      </c>
      <c r="L659" s="296"/>
    </row>
    <row r="660" spans="1:12">
      <c r="A660" s="296">
        <v>510</v>
      </c>
      <c r="B660" s="562">
        <v>43817</v>
      </c>
      <c r="C660" s="296" t="s">
        <v>5622</v>
      </c>
      <c r="D660" s="296" t="s">
        <v>1936</v>
      </c>
      <c r="E660" s="296" t="s">
        <v>2638</v>
      </c>
      <c r="F660" s="296" t="s">
        <v>1937</v>
      </c>
      <c r="G660" s="116" t="s">
        <v>3124</v>
      </c>
      <c r="H660" s="296" t="s">
        <v>12</v>
      </c>
      <c r="I660" s="296"/>
      <c r="J660" s="296" t="s">
        <v>1937</v>
      </c>
      <c r="K660" s="296" t="s">
        <v>5687</v>
      </c>
      <c r="L660" s="296"/>
    </row>
    <row r="661" spans="1:12" ht="26.4">
      <c r="A661" s="296">
        <v>511</v>
      </c>
      <c r="B661" s="562">
        <v>43817</v>
      </c>
      <c r="C661" s="296" t="s">
        <v>5622</v>
      </c>
      <c r="D661" s="296" t="s">
        <v>1904</v>
      </c>
      <c r="E661" s="296" t="s">
        <v>2638</v>
      </c>
      <c r="F661" s="296" t="s">
        <v>1942</v>
      </c>
      <c r="G661" s="116" t="s">
        <v>5612</v>
      </c>
      <c r="H661" s="296" t="s">
        <v>1772</v>
      </c>
      <c r="I661" s="296" t="s">
        <v>4138</v>
      </c>
      <c r="J661" s="296" t="s">
        <v>4136</v>
      </c>
      <c r="K661" s="116" t="s">
        <v>5688</v>
      </c>
      <c r="L661" s="296"/>
    </row>
    <row r="662" spans="1:12" ht="26.4">
      <c r="A662" s="296">
        <v>512</v>
      </c>
      <c r="B662" s="562">
        <v>43817</v>
      </c>
      <c r="C662" s="296" t="s">
        <v>5622</v>
      </c>
      <c r="D662" s="296" t="s">
        <v>1904</v>
      </c>
      <c r="E662" s="296" t="s">
        <v>2638</v>
      </c>
      <c r="F662" s="296" t="s">
        <v>1942</v>
      </c>
      <c r="G662" s="116" t="s">
        <v>5454</v>
      </c>
      <c r="H662" s="296" t="s">
        <v>1772</v>
      </c>
      <c r="I662" s="296" t="s">
        <v>4138</v>
      </c>
      <c r="J662" s="296" t="s">
        <v>4136</v>
      </c>
      <c r="K662" s="116" t="s">
        <v>5689</v>
      </c>
      <c r="L662" s="296"/>
    </row>
    <row r="663" spans="1:12" ht="26.4">
      <c r="A663" s="296">
        <v>513</v>
      </c>
      <c r="B663" s="562">
        <v>43817</v>
      </c>
      <c r="C663" s="296" t="s">
        <v>5622</v>
      </c>
      <c r="D663" s="296" t="s">
        <v>2040</v>
      </c>
      <c r="E663" s="296" t="s">
        <v>3010</v>
      </c>
      <c r="F663" s="296" t="s">
        <v>1886</v>
      </c>
      <c r="G663" s="116" t="s">
        <v>3124</v>
      </c>
      <c r="H663" s="296" t="s">
        <v>60</v>
      </c>
      <c r="I663" s="116" t="s">
        <v>2797</v>
      </c>
      <c r="J663" s="296" t="s">
        <v>3660</v>
      </c>
      <c r="K663" s="296" t="s">
        <v>5691</v>
      </c>
      <c r="L663" s="296"/>
    </row>
    <row r="664" spans="1:12" ht="26.4">
      <c r="A664" s="296">
        <v>514</v>
      </c>
      <c r="B664" s="562">
        <v>43817</v>
      </c>
      <c r="C664" s="296" t="s">
        <v>5622</v>
      </c>
      <c r="D664" s="296" t="s">
        <v>2083</v>
      </c>
      <c r="E664" s="296" t="s">
        <v>1184</v>
      </c>
      <c r="F664" s="296" t="s">
        <v>1966</v>
      </c>
      <c r="G664" s="116" t="s">
        <v>3124</v>
      </c>
      <c r="H664" s="296" t="s">
        <v>60</v>
      </c>
      <c r="I664" s="116" t="s">
        <v>2797</v>
      </c>
      <c r="J664" s="296" t="s">
        <v>3660</v>
      </c>
      <c r="K664" s="296" t="s">
        <v>5691</v>
      </c>
      <c r="L664" s="296"/>
    </row>
    <row r="665" spans="1:12" ht="26.4">
      <c r="A665" s="296">
        <v>515</v>
      </c>
      <c r="B665" s="562">
        <v>43817</v>
      </c>
      <c r="C665" s="296" t="s">
        <v>5622</v>
      </c>
      <c r="D665" s="296" t="s">
        <v>2089</v>
      </c>
      <c r="E665" s="296" t="s">
        <v>1361</v>
      </c>
      <c r="F665" s="296" t="s">
        <v>1967</v>
      </c>
      <c r="G665" s="116" t="s">
        <v>3124</v>
      </c>
      <c r="H665" s="296" t="s">
        <v>60</v>
      </c>
      <c r="I665" s="116" t="s">
        <v>2797</v>
      </c>
      <c r="J665" s="296" t="s">
        <v>3660</v>
      </c>
      <c r="K665" s="296" t="s">
        <v>5691</v>
      </c>
      <c r="L665" s="296"/>
    </row>
    <row r="666" spans="1:12" ht="26.4">
      <c r="A666" s="296">
        <v>516</v>
      </c>
      <c r="B666" s="562">
        <v>43817</v>
      </c>
      <c r="C666" s="296" t="s">
        <v>5622</v>
      </c>
      <c r="D666" s="296" t="s">
        <v>2095</v>
      </c>
      <c r="E666" s="296" t="s">
        <v>3303</v>
      </c>
      <c r="F666" s="296" t="s">
        <v>1970</v>
      </c>
      <c r="G666" s="116" t="s">
        <v>3124</v>
      </c>
      <c r="H666" s="296" t="s">
        <v>60</v>
      </c>
      <c r="I666" s="116" t="s">
        <v>2797</v>
      </c>
      <c r="J666" s="296" t="s">
        <v>3660</v>
      </c>
      <c r="K666" s="296" t="s">
        <v>5691</v>
      </c>
      <c r="L666" s="296"/>
    </row>
    <row r="667" spans="1:12" ht="26.4">
      <c r="A667" s="296">
        <v>517</v>
      </c>
      <c r="B667" s="562">
        <v>43817</v>
      </c>
      <c r="C667" s="296" t="s">
        <v>5622</v>
      </c>
      <c r="D667" s="296" t="s">
        <v>2104</v>
      </c>
      <c r="E667" s="296" t="s">
        <v>3012</v>
      </c>
      <c r="F667" s="296" t="s">
        <v>1973</v>
      </c>
      <c r="G667" s="116" t="s">
        <v>3124</v>
      </c>
      <c r="H667" s="296" t="s">
        <v>60</v>
      </c>
      <c r="I667" s="116" t="s">
        <v>2797</v>
      </c>
      <c r="J667" s="296" t="s">
        <v>3660</v>
      </c>
      <c r="K667" s="296" t="s">
        <v>5691</v>
      </c>
      <c r="L667" s="296"/>
    </row>
    <row r="668" spans="1:12" ht="26.4">
      <c r="A668" s="296">
        <v>518</v>
      </c>
      <c r="B668" s="562">
        <v>43817</v>
      </c>
      <c r="C668" s="296" t="s">
        <v>5622</v>
      </c>
      <c r="D668" s="296" t="s">
        <v>2112</v>
      </c>
      <c r="E668" s="296" t="s">
        <v>3977</v>
      </c>
      <c r="F668" s="296" t="s">
        <v>1979</v>
      </c>
      <c r="G668" s="116" t="s">
        <v>3124</v>
      </c>
      <c r="H668" s="296" t="s">
        <v>60</v>
      </c>
      <c r="I668" s="116" t="s">
        <v>2797</v>
      </c>
      <c r="J668" s="296" t="s">
        <v>3660</v>
      </c>
      <c r="K668" s="296" t="s">
        <v>5691</v>
      </c>
      <c r="L668" s="296"/>
    </row>
    <row r="669" spans="1:12" ht="26.4">
      <c r="A669" s="296">
        <v>519</v>
      </c>
      <c r="B669" s="562">
        <v>43817</v>
      </c>
      <c r="C669" s="296" t="s">
        <v>5622</v>
      </c>
      <c r="D669" s="296" t="s">
        <v>2118</v>
      </c>
      <c r="E669" s="296" t="s">
        <v>3226</v>
      </c>
      <c r="F669" s="296" t="s">
        <v>1988</v>
      </c>
      <c r="G669" s="116" t="s">
        <v>3124</v>
      </c>
      <c r="H669" s="296" t="s">
        <v>60</v>
      </c>
      <c r="I669" s="116" t="s">
        <v>2797</v>
      </c>
      <c r="J669" s="296" t="s">
        <v>3660</v>
      </c>
      <c r="K669" s="296" t="s">
        <v>5691</v>
      </c>
      <c r="L669" s="296"/>
    </row>
    <row r="670" spans="1:12" ht="26.4">
      <c r="A670" s="296">
        <v>520</v>
      </c>
      <c r="B670" s="562">
        <v>43817</v>
      </c>
      <c r="C670" s="296" t="s">
        <v>5622</v>
      </c>
      <c r="D670" s="296" t="s">
        <v>2127</v>
      </c>
      <c r="E670" s="296" t="s">
        <v>678</v>
      </c>
      <c r="F670" s="296" t="s">
        <v>1987</v>
      </c>
      <c r="G670" s="116" t="s">
        <v>3124</v>
      </c>
      <c r="H670" s="296" t="s">
        <v>60</v>
      </c>
      <c r="I670" s="116" t="s">
        <v>2797</v>
      </c>
      <c r="J670" s="296" t="s">
        <v>3660</v>
      </c>
      <c r="K670" s="296" t="s">
        <v>5691</v>
      </c>
      <c r="L670" s="296"/>
    </row>
    <row r="671" spans="1:12" ht="26.4">
      <c r="A671" s="296">
        <v>521</v>
      </c>
      <c r="B671" s="562">
        <v>43817</v>
      </c>
      <c r="C671" s="296" t="s">
        <v>5622</v>
      </c>
      <c r="D671" s="296" t="s">
        <v>2133</v>
      </c>
      <c r="E671" s="296" t="s">
        <v>686</v>
      </c>
      <c r="F671" s="296" t="s">
        <v>1989</v>
      </c>
      <c r="G671" s="116" t="s">
        <v>3124</v>
      </c>
      <c r="H671" s="296" t="s">
        <v>60</v>
      </c>
      <c r="I671" s="116" t="s">
        <v>2797</v>
      </c>
      <c r="J671" s="296" t="s">
        <v>3660</v>
      </c>
      <c r="K671" s="296" t="s">
        <v>5691</v>
      </c>
      <c r="L671" s="296"/>
    </row>
    <row r="672" spans="1:12" ht="26.4">
      <c r="A672" s="296">
        <v>522</v>
      </c>
      <c r="B672" s="562">
        <v>43817</v>
      </c>
      <c r="C672" s="296" t="s">
        <v>5622</v>
      </c>
      <c r="D672" s="296" t="s">
        <v>2143</v>
      </c>
      <c r="E672" s="296" t="s">
        <v>1263</v>
      </c>
      <c r="F672" s="296" t="s">
        <v>1994</v>
      </c>
      <c r="G672" s="116" t="s">
        <v>3124</v>
      </c>
      <c r="H672" s="296" t="s">
        <v>60</v>
      </c>
      <c r="I672" s="116" t="s">
        <v>2797</v>
      </c>
      <c r="J672" s="296" t="s">
        <v>3660</v>
      </c>
      <c r="K672" s="296" t="s">
        <v>5691</v>
      </c>
      <c r="L672" s="296"/>
    </row>
    <row r="673" spans="1:12" ht="26.4">
      <c r="A673" s="296">
        <v>523</v>
      </c>
      <c r="B673" s="562">
        <v>43817</v>
      </c>
      <c r="C673" s="296" t="s">
        <v>5622</v>
      </c>
      <c r="D673" s="296" t="s">
        <v>2147</v>
      </c>
      <c r="E673" s="296" t="s">
        <v>879</v>
      </c>
      <c r="F673" s="296" t="s">
        <v>1995</v>
      </c>
      <c r="G673" s="116" t="s">
        <v>3124</v>
      </c>
      <c r="H673" s="296" t="s">
        <v>60</v>
      </c>
      <c r="I673" s="116" t="s">
        <v>2797</v>
      </c>
      <c r="J673" s="296" t="s">
        <v>3660</v>
      </c>
      <c r="K673" s="296" t="s">
        <v>5691</v>
      </c>
      <c r="L673" s="296"/>
    </row>
    <row r="674" spans="1:12" ht="26.4">
      <c r="A674" s="296">
        <v>524</v>
      </c>
      <c r="B674" s="562">
        <v>43817</v>
      </c>
      <c r="C674" s="296" t="s">
        <v>5622</v>
      </c>
      <c r="D674" s="296" t="s">
        <v>2150</v>
      </c>
      <c r="E674" s="296" t="s">
        <v>1029</v>
      </c>
      <c r="F674" s="296" t="s">
        <v>1997</v>
      </c>
      <c r="G674" s="116" t="s">
        <v>3124</v>
      </c>
      <c r="H674" s="296" t="s">
        <v>60</v>
      </c>
      <c r="I674" s="116" t="s">
        <v>2797</v>
      </c>
      <c r="J674" s="296" t="s">
        <v>3660</v>
      </c>
      <c r="K674" s="296" t="s">
        <v>5691</v>
      </c>
      <c r="L674" s="296"/>
    </row>
    <row r="675" spans="1:12" ht="26.4">
      <c r="A675" s="296">
        <v>525</v>
      </c>
      <c r="B675" s="562">
        <v>43817</v>
      </c>
      <c r="C675" s="296" t="s">
        <v>5622</v>
      </c>
      <c r="D675" s="296" t="s">
        <v>2155</v>
      </c>
      <c r="E675" s="296" t="s">
        <v>1043</v>
      </c>
      <c r="F675" s="296" t="s">
        <v>1998</v>
      </c>
      <c r="G675" s="116" t="s">
        <v>3124</v>
      </c>
      <c r="H675" s="296" t="s">
        <v>60</v>
      </c>
      <c r="I675" s="116" t="s">
        <v>2797</v>
      </c>
      <c r="J675" s="296" t="s">
        <v>3660</v>
      </c>
      <c r="K675" s="296" t="s">
        <v>5691</v>
      </c>
      <c r="L675" s="296"/>
    </row>
    <row r="676" spans="1:12" ht="26.4">
      <c r="A676" s="296">
        <v>526</v>
      </c>
      <c r="B676" s="562">
        <v>43817</v>
      </c>
      <c r="C676" s="296" t="s">
        <v>5622</v>
      </c>
      <c r="D676" s="296" t="s">
        <v>2160</v>
      </c>
      <c r="E676" s="296" t="s">
        <v>1060</v>
      </c>
      <c r="F676" s="296" t="s">
        <v>1999</v>
      </c>
      <c r="G676" s="116" t="s">
        <v>3124</v>
      </c>
      <c r="H676" s="296" t="s">
        <v>60</v>
      </c>
      <c r="I676" s="116" t="s">
        <v>2797</v>
      </c>
      <c r="J676" s="296" t="s">
        <v>3660</v>
      </c>
      <c r="K676" s="296" t="s">
        <v>5691</v>
      </c>
      <c r="L676" s="296"/>
    </row>
    <row r="677" spans="1:12" ht="26.4">
      <c r="A677" s="296">
        <v>527</v>
      </c>
      <c r="B677" s="562">
        <v>43817</v>
      </c>
      <c r="C677" s="296" t="s">
        <v>5622</v>
      </c>
      <c r="D677" s="296" t="s">
        <v>2168</v>
      </c>
      <c r="E677" s="296" t="s">
        <v>3752</v>
      </c>
      <c r="F677" s="296" t="s">
        <v>2002</v>
      </c>
      <c r="G677" s="116" t="s">
        <v>3124</v>
      </c>
      <c r="H677" s="296" t="s">
        <v>60</v>
      </c>
      <c r="I677" s="116" t="s">
        <v>2797</v>
      </c>
      <c r="J677" s="296" t="s">
        <v>3660</v>
      </c>
      <c r="K677" s="296" t="s">
        <v>5691</v>
      </c>
      <c r="L677" s="296"/>
    </row>
    <row r="678" spans="1:12" ht="26.4">
      <c r="A678" s="296">
        <v>528</v>
      </c>
      <c r="B678" s="562">
        <v>43817</v>
      </c>
      <c r="C678" s="296" t="s">
        <v>5622</v>
      </c>
      <c r="D678" s="296" t="s">
        <v>2173</v>
      </c>
      <c r="E678" s="296" t="s">
        <v>1185</v>
      </c>
      <c r="F678" s="296" t="s">
        <v>2003</v>
      </c>
      <c r="G678" s="116" t="s">
        <v>3124</v>
      </c>
      <c r="H678" s="296" t="s">
        <v>60</v>
      </c>
      <c r="I678" s="116" t="s">
        <v>2797</v>
      </c>
      <c r="J678" s="296" t="s">
        <v>3660</v>
      </c>
      <c r="K678" s="296" t="s">
        <v>5691</v>
      </c>
      <c r="L678" s="296"/>
    </row>
    <row r="679" spans="1:12" ht="26.4">
      <c r="A679" s="296">
        <v>529</v>
      </c>
      <c r="B679" s="562">
        <v>43817</v>
      </c>
      <c r="C679" s="296" t="s">
        <v>5622</v>
      </c>
      <c r="D679" s="296" t="s">
        <v>2179</v>
      </c>
      <c r="E679" s="296" t="s">
        <v>1186</v>
      </c>
      <c r="F679" s="296" t="s">
        <v>2005</v>
      </c>
      <c r="G679" s="116" t="s">
        <v>3124</v>
      </c>
      <c r="H679" s="296" t="s">
        <v>60</v>
      </c>
      <c r="I679" s="116" t="s">
        <v>2797</v>
      </c>
      <c r="J679" s="296" t="s">
        <v>3660</v>
      </c>
      <c r="K679" s="296" t="s">
        <v>5691</v>
      </c>
      <c r="L679" s="296"/>
    </row>
    <row r="680" spans="1:12" ht="26.4">
      <c r="A680" s="296">
        <v>530</v>
      </c>
      <c r="B680" s="562">
        <v>43817</v>
      </c>
      <c r="C680" s="296" t="s">
        <v>5622</v>
      </c>
      <c r="D680" s="296" t="s">
        <v>2185</v>
      </c>
      <c r="E680" s="296" t="s">
        <v>1242</v>
      </c>
      <c r="F680" s="296" t="s">
        <v>2006</v>
      </c>
      <c r="G680" s="116" t="s">
        <v>3124</v>
      </c>
      <c r="H680" s="296" t="s">
        <v>60</v>
      </c>
      <c r="I680" s="116" t="s">
        <v>2797</v>
      </c>
      <c r="J680" s="296" t="s">
        <v>3660</v>
      </c>
      <c r="K680" s="296" t="s">
        <v>5691</v>
      </c>
      <c r="L680" s="296"/>
    </row>
    <row r="681" spans="1:12" ht="26.4">
      <c r="A681" s="296">
        <v>531</v>
      </c>
      <c r="B681" s="562">
        <v>43817</v>
      </c>
      <c r="C681" s="296" t="s">
        <v>5622</v>
      </c>
      <c r="D681" s="296" t="s">
        <v>2190</v>
      </c>
      <c r="E681" s="296" t="s">
        <v>3981</v>
      </c>
      <c r="F681" s="296" t="s">
        <v>2007</v>
      </c>
      <c r="G681" s="116" t="s">
        <v>3124</v>
      </c>
      <c r="H681" s="296" t="s">
        <v>60</v>
      </c>
      <c r="I681" s="116" t="s">
        <v>2797</v>
      </c>
      <c r="J681" s="296" t="s">
        <v>3660</v>
      </c>
      <c r="K681" s="296" t="s">
        <v>5691</v>
      </c>
      <c r="L681" s="296"/>
    </row>
    <row r="682" spans="1:12" ht="26.4">
      <c r="A682" s="296">
        <v>532</v>
      </c>
      <c r="B682" s="562">
        <v>43817</v>
      </c>
      <c r="C682" s="296" t="s">
        <v>5622</v>
      </c>
      <c r="D682" s="296" t="s">
        <v>2195</v>
      </c>
      <c r="E682" s="296" t="s">
        <v>3227</v>
      </c>
      <c r="F682" s="296" t="s">
        <v>2008</v>
      </c>
      <c r="G682" s="116" t="s">
        <v>3124</v>
      </c>
      <c r="H682" s="296" t="s">
        <v>60</v>
      </c>
      <c r="I682" s="116" t="s">
        <v>2797</v>
      </c>
      <c r="J682" s="296" t="s">
        <v>3660</v>
      </c>
      <c r="K682" s="296" t="s">
        <v>5691</v>
      </c>
      <c r="L682" s="296"/>
    </row>
    <row r="683" spans="1:12" ht="26.4">
      <c r="A683" s="296">
        <v>533</v>
      </c>
      <c r="B683" s="562">
        <v>43817</v>
      </c>
      <c r="C683" s="296" t="s">
        <v>5622</v>
      </c>
      <c r="D683" s="296" t="s">
        <v>2202</v>
      </c>
      <c r="E683" s="296" t="s">
        <v>1086</v>
      </c>
      <c r="F683" s="296" t="s">
        <v>2014</v>
      </c>
      <c r="G683" s="116" t="s">
        <v>3124</v>
      </c>
      <c r="H683" s="296" t="s">
        <v>60</v>
      </c>
      <c r="I683" s="116" t="s">
        <v>2797</v>
      </c>
      <c r="J683" s="296" t="s">
        <v>3660</v>
      </c>
      <c r="K683" s="296" t="s">
        <v>5691</v>
      </c>
      <c r="L683" s="296"/>
    </row>
    <row r="684" spans="1:12" ht="26.4">
      <c r="A684" s="296">
        <v>534</v>
      </c>
      <c r="B684" s="562">
        <v>43817</v>
      </c>
      <c r="C684" s="296" t="s">
        <v>5622</v>
      </c>
      <c r="D684" s="296" t="s">
        <v>2209</v>
      </c>
      <c r="E684" s="296" t="s">
        <v>1329</v>
      </c>
      <c r="F684" s="296" t="s">
        <v>2019</v>
      </c>
      <c r="G684" s="116" t="s">
        <v>3124</v>
      </c>
      <c r="H684" s="296" t="s">
        <v>60</v>
      </c>
      <c r="I684" s="116" t="s">
        <v>2797</v>
      </c>
      <c r="J684" s="296" t="s">
        <v>3660</v>
      </c>
      <c r="K684" s="296" t="s">
        <v>5691</v>
      </c>
      <c r="L684" s="296"/>
    </row>
    <row r="685" spans="1:12" ht="26.4">
      <c r="A685" s="296">
        <v>535</v>
      </c>
      <c r="B685" s="562">
        <v>43817</v>
      </c>
      <c r="C685" s="296" t="s">
        <v>5622</v>
      </c>
      <c r="D685" s="296" t="s">
        <v>2215</v>
      </c>
      <c r="E685" s="296" t="s">
        <v>1331</v>
      </c>
      <c r="F685" s="296" t="s">
        <v>2021</v>
      </c>
      <c r="G685" s="116" t="s">
        <v>3124</v>
      </c>
      <c r="H685" s="296" t="s">
        <v>60</v>
      </c>
      <c r="I685" s="116" t="s">
        <v>2797</v>
      </c>
      <c r="J685" s="296" t="s">
        <v>3660</v>
      </c>
      <c r="K685" s="296" t="s">
        <v>5691</v>
      </c>
      <c r="L685" s="296"/>
    </row>
    <row r="686" spans="1:12" ht="26.4">
      <c r="A686" s="296">
        <v>536</v>
      </c>
      <c r="B686" s="562">
        <v>43817</v>
      </c>
      <c r="C686" s="296" t="s">
        <v>5622</v>
      </c>
      <c r="D686" s="296" t="s">
        <v>2221</v>
      </c>
      <c r="E686" s="296" t="s">
        <v>1335</v>
      </c>
      <c r="F686" s="296" t="s">
        <v>2022</v>
      </c>
      <c r="G686" s="116" t="s">
        <v>3124</v>
      </c>
      <c r="H686" s="296" t="s">
        <v>60</v>
      </c>
      <c r="I686" s="116" t="s">
        <v>2797</v>
      </c>
      <c r="J686" s="296" t="s">
        <v>3660</v>
      </c>
      <c r="K686" s="296" t="s">
        <v>5691</v>
      </c>
      <c r="L686" s="296"/>
    </row>
    <row r="687" spans="1:12" ht="26.4">
      <c r="A687" s="296">
        <v>537</v>
      </c>
      <c r="B687" s="562">
        <v>43817</v>
      </c>
      <c r="C687" s="296" t="s">
        <v>5622</v>
      </c>
      <c r="D687" s="296" t="s">
        <v>2227</v>
      </c>
      <c r="E687" s="296" t="s">
        <v>1338</v>
      </c>
      <c r="F687" s="296" t="s">
        <v>2023</v>
      </c>
      <c r="G687" s="116" t="s">
        <v>3124</v>
      </c>
      <c r="H687" s="296" t="s">
        <v>60</v>
      </c>
      <c r="I687" s="116" t="s">
        <v>2797</v>
      </c>
      <c r="J687" s="296" t="s">
        <v>3660</v>
      </c>
      <c r="K687" s="296" t="s">
        <v>5691</v>
      </c>
      <c r="L687" s="296"/>
    </row>
    <row r="688" spans="1:12" ht="26.4">
      <c r="A688" s="296">
        <v>538</v>
      </c>
      <c r="B688" s="562">
        <v>43817</v>
      </c>
      <c r="C688" s="296" t="s">
        <v>5622</v>
      </c>
      <c r="D688" s="296" t="s">
        <v>2233</v>
      </c>
      <c r="E688" s="296" t="s">
        <v>5656</v>
      </c>
      <c r="F688" s="296" t="s">
        <v>2024</v>
      </c>
      <c r="G688" s="116" t="s">
        <v>3124</v>
      </c>
      <c r="H688" s="296" t="s">
        <v>60</v>
      </c>
      <c r="I688" s="116" t="s">
        <v>2797</v>
      </c>
      <c r="J688" s="296" t="s">
        <v>3660</v>
      </c>
      <c r="K688" s="296" t="s">
        <v>5691</v>
      </c>
      <c r="L688" s="296"/>
    </row>
    <row r="689" spans="1:12" ht="26.4">
      <c r="A689" s="296">
        <v>539</v>
      </c>
      <c r="B689" s="562">
        <v>43817</v>
      </c>
      <c r="C689" s="296" t="s">
        <v>5622</v>
      </c>
      <c r="D689" s="296" t="s">
        <v>2240</v>
      </c>
      <c r="E689" s="296" t="s">
        <v>1341</v>
      </c>
      <c r="F689" s="296" t="s">
        <v>2028</v>
      </c>
      <c r="G689" s="116" t="s">
        <v>3124</v>
      </c>
      <c r="H689" s="296" t="s">
        <v>60</v>
      </c>
      <c r="I689" s="116" t="s">
        <v>2797</v>
      </c>
      <c r="J689" s="296" t="s">
        <v>3660</v>
      </c>
      <c r="K689" s="296" t="s">
        <v>5691</v>
      </c>
      <c r="L689" s="296"/>
    </row>
    <row r="690" spans="1:12" ht="26.4">
      <c r="A690" s="296">
        <v>540</v>
      </c>
      <c r="B690" s="562">
        <v>43817</v>
      </c>
      <c r="C690" s="296" t="s">
        <v>5622</v>
      </c>
      <c r="D690" s="296" t="s">
        <v>2246</v>
      </c>
      <c r="E690" s="296" t="s">
        <v>1343</v>
      </c>
      <c r="F690" s="296" t="s">
        <v>2029</v>
      </c>
      <c r="G690" s="116" t="s">
        <v>3124</v>
      </c>
      <c r="H690" s="296" t="s">
        <v>60</v>
      </c>
      <c r="I690" s="116" t="s">
        <v>2797</v>
      </c>
      <c r="J690" s="296" t="s">
        <v>3660</v>
      </c>
      <c r="K690" s="296" t="s">
        <v>5691</v>
      </c>
      <c r="L690" s="296"/>
    </row>
    <row r="691" spans="1:12" ht="26.4">
      <c r="A691" s="296">
        <v>541</v>
      </c>
      <c r="B691" s="562">
        <v>43817</v>
      </c>
      <c r="C691" s="296" t="s">
        <v>5622</v>
      </c>
      <c r="D691" s="296" t="s">
        <v>2256</v>
      </c>
      <c r="E691" s="296" t="s">
        <v>1491</v>
      </c>
      <c r="F691" s="296" t="s">
        <v>2035</v>
      </c>
      <c r="G691" s="116" t="s">
        <v>3124</v>
      </c>
      <c r="H691" s="296" t="s">
        <v>60</v>
      </c>
      <c r="I691" s="116" t="s">
        <v>2797</v>
      </c>
      <c r="J691" s="296" t="s">
        <v>3660</v>
      </c>
      <c r="K691" s="296" t="s">
        <v>5691</v>
      </c>
      <c r="L691" s="296"/>
    </row>
    <row r="692" spans="1:12" ht="26.4">
      <c r="A692" s="296">
        <v>542</v>
      </c>
      <c r="B692" s="562">
        <v>43817</v>
      </c>
      <c r="C692" s="296" t="s">
        <v>5622</v>
      </c>
      <c r="D692" s="296" t="s">
        <v>2261</v>
      </c>
      <c r="E692" s="296" t="s">
        <v>1366</v>
      </c>
      <c r="F692" s="296" t="s">
        <v>1996</v>
      </c>
      <c r="G692" s="116" t="s">
        <v>3124</v>
      </c>
      <c r="H692" s="296" t="s">
        <v>60</v>
      </c>
      <c r="I692" s="116" t="s">
        <v>2797</v>
      </c>
      <c r="J692" s="296" t="s">
        <v>3660</v>
      </c>
      <c r="K692" s="296" t="s">
        <v>5691</v>
      </c>
      <c r="L692" s="296"/>
    </row>
    <row r="693" spans="1:12" ht="26.4">
      <c r="A693" s="296">
        <v>543</v>
      </c>
      <c r="B693" s="562">
        <v>43817</v>
      </c>
      <c r="C693" s="296" t="s">
        <v>5622</v>
      </c>
      <c r="D693" s="296" t="s">
        <v>2263</v>
      </c>
      <c r="E693" s="296" t="s">
        <v>1477</v>
      </c>
      <c r="F693" s="296" t="s">
        <v>2038</v>
      </c>
      <c r="G693" s="116" t="s">
        <v>3124</v>
      </c>
      <c r="H693" s="296" t="s">
        <v>60</v>
      </c>
      <c r="I693" s="116" t="s">
        <v>2797</v>
      </c>
      <c r="J693" s="296" t="s">
        <v>3660</v>
      </c>
      <c r="K693" s="296" t="s">
        <v>5691</v>
      </c>
      <c r="L693" s="296"/>
    </row>
    <row r="694" spans="1:12">
      <c r="A694" s="296">
        <v>544</v>
      </c>
      <c r="B694" s="562">
        <v>43817</v>
      </c>
      <c r="C694" s="296" t="s">
        <v>5622</v>
      </c>
      <c r="D694" s="296" t="s">
        <v>5690</v>
      </c>
      <c r="E694" s="296" t="s">
        <v>1343</v>
      </c>
      <c r="F694" s="296" t="s">
        <v>5064</v>
      </c>
      <c r="G694" s="116" t="s">
        <v>1773</v>
      </c>
      <c r="H694" s="296" t="s">
        <v>1772</v>
      </c>
      <c r="I694" s="296" t="s">
        <v>5125</v>
      </c>
      <c r="J694" s="296" t="s">
        <v>5690</v>
      </c>
      <c r="K694" s="296" t="s">
        <v>5692</v>
      </c>
      <c r="L694" s="296"/>
    </row>
    <row r="695" spans="1:12" ht="264">
      <c r="A695" s="296">
        <v>545</v>
      </c>
      <c r="B695" s="562">
        <v>43818</v>
      </c>
      <c r="C695" s="296" t="s">
        <v>5622</v>
      </c>
      <c r="D695" s="296" t="s">
        <v>1622</v>
      </c>
      <c r="E695" s="296" t="s">
        <v>686</v>
      </c>
      <c r="F695" s="296" t="s">
        <v>688</v>
      </c>
      <c r="G695" s="116" t="s">
        <v>1771</v>
      </c>
      <c r="H695" s="296" t="s">
        <v>1772</v>
      </c>
      <c r="I695" s="116" t="s">
        <v>5693</v>
      </c>
      <c r="J695" s="116" t="s">
        <v>5616</v>
      </c>
      <c r="K695" s="296" t="s">
        <v>5694</v>
      </c>
      <c r="L695" s="296"/>
    </row>
    <row r="696" spans="1:12" ht="79.2">
      <c r="A696" s="296">
        <v>546</v>
      </c>
      <c r="B696" s="562">
        <v>43818</v>
      </c>
      <c r="C696" s="296" t="s">
        <v>5622</v>
      </c>
      <c r="D696" s="296" t="s">
        <v>1622</v>
      </c>
      <c r="E696" s="296" t="s">
        <v>686</v>
      </c>
      <c r="F696" s="296" t="s">
        <v>688</v>
      </c>
      <c r="G696" s="116" t="s">
        <v>93</v>
      </c>
      <c r="H696" s="296" t="s">
        <v>1772</v>
      </c>
      <c r="I696" s="116" t="s">
        <v>5695</v>
      </c>
      <c r="J696" s="116" t="s">
        <v>5697</v>
      </c>
      <c r="K696" s="116" t="s">
        <v>5696</v>
      </c>
      <c r="L696" s="296"/>
    </row>
    <row r="697" spans="1:12" ht="105.6">
      <c r="A697" s="296">
        <v>547</v>
      </c>
      <c r="B697" s="562">
        <v>43818</v>
      </c>
      <c r="C697" s="296" t="s">
        <v>5622</v>
      </c>
      <c r="D697" s="296" t="s">
        <v>1663</v>
      </c>
      <c r="E697" s="296" t="s">
        <v>1060</v>
      </c>
      <c r="F697" s="296" t="s">
        <v>1516</v>
      </c>
      <c r="G697" s="116" t="s">
        <v>93</v>
      </c>
      <c r="H697" s="296" t="s">
        <v>1772</v>
      </c>
      <c r="I697" s="116" t="s">
        <v>4869</v>
      </c>
      <c r="J697" s="116" t="s">
        <v>5698</v>
      </c>
      <c r="K697" s="296" t="s">
        <v>5699</v>
      </c>
      <c r="L697" s="296"/>
    </row>
    <row r="698" spans="1:12" ht="26.4">
      <c r="A698" s="296">
        <v>548</v>
      </c>
      <c r="B698" s="562">
        <v>43818</v>
      </c>
      <c r="C698" s="296" t="s">
        <v>5622</v>
      </c>
      <c r="D698" s="296" t="s">
        <v>52</v>
      </c>
      <c r="E698" s="296" t="s">
        <v>3127</v>
      </c>
      <c r="F698" s="296" t="s">
        <v>5703</v>
      </c>
      <c r="G698" s="116" t="s">
        <v>2641</v>
      </c>
      <c r="H698" s="296" t="s">
        <v>1772</v>
      </c>
      <c r="I698" s="296"/>
      <c r="J698" s="116" t="s">
        <v>5704</v>
      </c>
      <c r="K698" s="116" t="s">
        <v>5704</v>
      </c>
      <c r="L698" s="296"/>
    </row>
    <row r="699" spans="1:12" ht="26.4">
      <c r="A699" s="296">
        <v>549</v>
      </c>
      <c r="B699" s="562">
        <v>43818</v>
      </c>
      <c r="C699" s="296" t="s">
        <v>5622</v>
      </c>
      <c r="D699" s="296" t="s">
        <v>2789</v>
      </c>
      <c r="E699" s="296" t="s">
        <v>2638</v>
      </c>
      <c r="F699" s="296" t="s">
        <v>2773</v>
      </c>
      <c r="G699" s="116" t="s">
        <v>5612</v>
      </c>
      <c r="H699" s="296" t="s">
        <v>1772</v>
      </c>
      <c r="I699" s="296" t="s">
        <v>4171</v>
      </c>
      <c r="J699" s="296" t="s">
        <v>4137</v>
      </c>
      <c r="K699" s="116" t="s">
        <v>5688</v>
      </c>
      <c r="L699" s="296"/>
    </row>
    <row r="700" spans="1:12" ht="26.4">
      <c r="A700" s="296">
        <v>550</v>
      </c>
      <c r="B700" s="562">
        <v>43818</v>
      </c>
      <c r="C700" s="296" t="s">
        <v>5622</v>
      </c>
      <c r="D700" s="296" t="s">
        <v>2789</v>
      </c>
      <c r="E700" s="296" t="s">
        <v>2638</v>
      </c>
      <c r="F700" s="296" t="s">
        <v>2773</v>
      </c>
      <c r="G700" s="116" t="s">
        <v>5454</v>
      </c>
      <c r="H700" s="296" t="s">
        <v>1772</v>
      </c>
      <c r="I700" s="296" t="s">
        <v>4171</v>
      </c>
      <c r="J700" s="296" t="s">
        <v>4137</v>
      </c>
      <c r="K700" s="116" t="s">
        <v>5689</v>
      </c>
      <c r="L700" s="296"/>
    </row>
    <row r="701" spans="1:12">
      <c r="A701" s="296">
        <v>551</v>
      </c>
      <c r="B701" s="562">
        <v>43818</v>
      </c>
      <c r="C701" s="296" t="s">
        <v>5622</v>
      </c>
      <c r="D701" s="296" t="s">
        <v>2789</v>
      </c>
      <c r="E701" s="296" t="s">
        <v>2638</v>
      </c>
      <c r="F701" s="296" t="s">
        <v>2773</v>
      </c>
      <c r="G701" s="116" t="s">
        <v>60</v>
      </c>
      <c r="H701" s="296" t="s">
        <v>1772</v>
      </c>
      <c r="I701" s="296" t="s">
        <v>116</v>
      </c>
      <c r="J701" s="296" t="s">
        <v>2792</v>
      </c>
      <c r="K701" s="296" t="s">
        <v>5719</v>
      </c>
      <c r="L701" s="296"/>
    </row>
    <row r="702" spans="1:12" ht="26.4">
      <c r="A702" s="296">
        <v>552</v>
      </c>
      <c r="B702" s="562">
        <v>43818</v>
      </c>
      <c r="C702" s="296" t="s">
        <v>5622</v>
      </c>
      <c r="D702" s="296" t="s">
        <v>5155</v>
      </c>
      <c r="E702" s="296" t="s">
        <v>2638</v>
      </c>
      <c r="F702" s="296" t="s">
        <v>1295</v>
      </c>
      <c r="G702" s="116" t="s">
        <v>5612</v>
      </c>
      <c r="H702" s="296" t="s">
        <v>1772</v>
      </c>
      <c r="I702" s="296" t="s">
        <v>4138</v>
      </c>
      <c r="J702" s="296" t="s">
        <v>4142</v>
      </c>
      <c r="K702" s="116" t="s">
        <v>5688</v>
      </c>
      <c r="L702" s="296"/>
    </row>
    <row r="703" spans="1:12" ht="26.4">
      <c r="A703" s="296">
        <v>553</v>
      </c>
      <c r="B703" s="562">
        <v>43818</v>
      </c>
      <c r="C703" s="296" t="s">
        <v>5622</v>
      </c>
      <c r="D703" s="296" t="s">
        <v>5155</v>
      </c>
      <c r="E703" s="296" t="s">
        <v>2638</v>
      </c>
      <c r="F703" s="296" t="s">
        <v>1295</v>
      </c>
      <c r="G703" s="116" t="s">
        <v>5454</v>
      </c>
      <c r="H703" s="296" t="s">
        <v>1772</v>
      </c>
      <c r="I703" s="296" t="s">
        <v>4138</v>
      </c>
      <c r="J703" s="296" t="s">
        <v>4142</v>
      </c>
      <c r="K703" s="116" t="s">
        <v>5689</v>
      </c>
      <c r="L703" s="296"/>
    </row>
    <row r="704" spans="1:12" ht="26.4">
      <c r="A704" s="296">
        <v>554</v>
      </c>
      <c r="B704" s="562">
        <v>43818</v>
      </c>
      <c r="C704" s="296" t="s">
        <v>5622</v>
      </c>
      <c r="D704" s="296" t="s">
        <v>5155</v>
      </c>
      <c r="E704" s="296" t="s">
        <v>2638</v>
      </c>
      <c r="F704" s="296" t="s">
        <v>1295</v>
      </c>
      <c r="G704" s="116" t="s">
        <v>60</v>
      </c>
      <c r="H704" s="296" t="s">
        <v>1772</v>
      </c>
      <c r="I704" s="296" t="s">
        <v>5158</v>
      </c>
      <c r="J704" s="296" t="s">
        <v>116</v>
      </c>
      <c r="K704" s="116" t="s">
        <v>5720</v>
      </c>
      <c r="L704" s="296"/>
    </row>
    <row r="705" spans="1:12" ht="26.4">
      <c r="A705" s="296">
        <v>555</v>
      </c>
      <c r="B705" s="562">
        <v>43818</v>
      </c>
      <c r="C705" s="296" t="s">
        <v>5622</v>
      </c>
      <c r="D705" s="296" t="s">
        <v>2058</v>
      </c>
      <c r="E705" s="296" t="s">
        <v>3010</v>
      </c>
      <c r="F705" s="296" t="s">
        <v>1902</v>
      </c>
      <c r="G705" s="116" t="s">
        <v>5612</v>
      </c>
      <c r="H705" s="296" t="s">
        <v>1772</v>
      </c>
      <c r="I705" s="296" t="s">
        <v>4203</v>
      </c>
      <c r="J705" s="296" t="s">
        <v>4212</v>
      </c>
      <c r="K705" s="116" t="s">
        <v>5688</v>
      </c>
      <c r="L705" s="296"/>
    </row>
    <row r="706" spans="1:12" ht="26.4">
      <c r="A706" s="296">
        <v>556</v>
      </c>
      <c r="B706" s="562">
        <v>43818</v>
      </c>
      <c r="C706" s="296" t="s">
        <v>5622</v>
      </c>
      <c r="D706" s="296" t="s">
        <v>2058</v>
      </c>
      <c r="E706" s="296" t="s">
        <v>3010</v>
      </c>
      <c r="F706" s="296" t="s">
        <v>1902</v>
      </c>
      <c r="G706" s="116" t="s">
        <v>5454</v>
      </c>
      <c r="H706" s="296" t="s">
        <v>1772</v>
      </c>
      <c r="I706" s="296" t="s">
        <v>4203</v>
      </c>
      <c r="J706" s="296" t="s">
        <v>4212</v>
      </c>
      <c r="K706" s="116" t="s">
        <v>5689</v>
      </c>
      <c r="L706" s="296"/>
    </row>
    <row r="707" spans="1:12" ht="26.4">
      <c r="A707" s="296">
        <v>557</v>
      </c>
      <c r="B707" s="562">
        <v>43818</v>
      </c>
      <c r="C707" s="296" t="s">
        <v>5622</v>
      </c>
      <c r="D707" s="296" t="s">
        <v>5721</v>
      </c>
      <c r="E707" s="296" t="s">
        <v>3010</v>
      </c>
      <c r="F707" s="296" t="s">
        <v>1902</v>
      </c>
      <c r="G707" s="116" t="s">
        <v>86</v>
      </c>
      <c r="H707" s="296" t="s">
        <v>1772</v>
      </c>
      <c r="I707" s="296" t="s">
        <v>2058</v>
      </c>
      <c r="J707" s="296" t="s">
        <v>5721</v>
      </c>
      <c r="K707" s="116" t="s">
        <v>5722</v>
      </c>
      <c r="L707" s="296"/>
    </row>
    <row r="708" spans="1:12">
      <c r="A708" s="296">
        <v>558</v>
      </c>
      <c r="B708" s="562">
        <v>43818</v>
      </c>
      <c r="C708" s="296" t="s">
        <v>5622</v>
      </c>
      <c r="D708" s="296" t="s">
        <v>5114</v>
      </c>
      <c r="E708" s="296" t="s">
        <v>1341</v>
      </c>
      <c r="F708" s="296" t="s">
        <v>5723</v>
      </c>
      <c r="G708" s="116" t="s">
        <v>3124</v>
      </c>
      <c r="H708" s="296" t="s">
        <v>1772</v>
      </c>
      <c r="I708" s="296" t="s">
        <v>3228</v>
      </c>
      <c r="J708" s="296" t="s">
        <v>5723</v>
      </c>
      <c r="K708" s="296" t="s">
        <v>5725</v>
      </c>
      <c r="L708" s="296"/>
    </row>
    <row r="709" spans="1:12">
      <c r="A709" s="296">
        <v>559</v>
      </c>
      <c r="B709" s="562">
        <v>43818</v>
      </c>
      <c r="C709" s="296" t="s">
        <v>5622</v>
      </c>
      <c r="D709" s="296" t="s">
        <v>5118</v>
      </c>
      <c r="E709" s="296" t="s">
        <v>1341</v>
      </c>
      <c r="F709" s="296" t="s">
        <v>5724</v>
      </c>
      <c r="G709" s="116" t="s">
        <v>3124</v>
      </c>
      <c r="H709" s="296" t="s">
        <v>1772</v>
      </c>
      <c r="I709" s="296" t="s">
        <v>3228</v>
      </c>
      <c r="J709" s="296" t="s">
        <v>5724</v>
      </c>
      <c r="K709" s="296" t="s">
        <v>5725</v>
      </c>
      <c r="L709" s="296"/>
    </row>
    <row r="710" spans="1:12" ht="26.4">
      <c r="A710" s="296">
        <v>560</v>
      </c>
      <c r="B710" s="562">
        <v>43818</v>
      </c>
      <c r="C710" s="296" t="s">
        <v>5622</v>
      </c>
      <c r="D710" s="296" t="s">
        <v>5134</v>
      </c>
      <c r="E710" s="116" t="s">
        <v>5734</v>
      </c>
      <c r="F710" s="296" t="s">
        <v>5439</v>
      </c>
      <c r="G710" s="116" t="s">
        <v>3124</v>
      </c>
      <c r="H710" s="296" t="s">
        <v>3341</v>
      </c>
      <c r="I710" s="296" t="s">
        <v>5439</v>
      </c>
      <c r="J710" s="296" t="s">
        <v>52</v>
      </c>
      <c r="K710" s="116" t="s">
        <v>5735</v>
      </c>
      <c r="L710" s="296"/>
    </row>
    <row r="711" spans="1:12" ht="26.4">
      <c r="A711" s="296">
        <v>561</v>
      </c>
      <c r="B711" s="562">
        <v>43818</v>
      </c>
      <c r="C711" s="296" t="s">
        <v>5622</v>
      </c>
      <c r="D711" s="296" t="s">
        <v>5135</v>
      </c>
      <c r="E711" s="116" t="s">
        <v>5734</v>
      </c>
      <c r="F711" s="296" t="s">
        <v>5440</v>
      </c>
      <c r="G711" s="116" t="s">
        <v>3124</v>
      </c>
      <c r="H711" s="296" t="s">
        <v>3341</v>
      </c>
      <c r="I711" s="296" t="s">
        <v>5440</v>
      </c>
      <c r="J711" s="296" t="s">
        <v>52</v>
      </c>
      <c r="K711" s="116" t="s">
        <v>5735</v>
      </c>
      <c r="L711" s="296"/>
    </row>
    <row r="712" spans="1:12" ht="26.4">
      <c r="A712" s="296">
        <v>562</v>
      </c>
      <c r="B712" s="562">
        <v>43818</v>
      </c>
      <c r="C712" s="296" t="s">
        <v>5622</v>
      </c>
      <c r="D712" s="296" t="s">
        <v>5136</v>
      </c>
      <c r="E712" s="116" t="s">
        <v>5734</v>
      </c>
      <c r="F712" s="296" t="s">
        <v>5441</v>
      </c>
      <c r="G712" s="116" t="s">
        <v>3124</v>
      </c>
      <c r="H712" s="296" t="s">
        <v>3341</v>
      </c>
      <c r="I712" s="296" t="s">
        <v>5441</v>
      </c>
      <c r="J712" s="296" t="s">
        <v>52</v>
      </c>
      <c r="K712" s="116" t="s">
        <v>5735</v>
      </c>
      <c r="L712" s="296"/>
    </row>
    <row r="713" spans="1:12" ht="26.4">
      <c r="A713" s="296">
        <v>563</v>
      </c>
      <c r="B713" s="562">
        <v>43818</v>
      </c>
      <c r="C713" s="296" t="s">
        <v>5622</v>
      </c>
      <c r="D713" s="296" t="s">
        <v>5137</v>
      </c>
      <c r="E713" s="116" t="s">
        <v>5734</v>
      </c>
      <c r="F713" s="296" t="s">
        <v>5442</v>
      </c>
      <c r="G713" s="116" t="s">
        <v>3124</v>
      </c>
      <c r="H713" s="296" t="s">
        <v>3341</v>
      </c>
      <c r="I713" s="296" t="s">
        <v>5442</v>
      </c>
      <c r="J713" s="296" t="s">
        <v>52</v>
      </c>
      <c r="K713" s="116" t="s">
        <v>5735</v>
      </c>
      <c r="L713" s="296"/>
    </row>
    <row r="714" spans="1:12" ht="26.4">
      <c r="A714" s="296">
        <v>564</v>
      </c>
      <c r="B714" s="562">
        <v>43818</v>
      </c>
      <c r="C714" s="296" t="s">
        <v>5622</v>
      </c>
      <c r="D714" s="296" t="s">
        <v>5138</v>
      </c>
      <c r="E714" s="116" t="s">
        <v>5734</v>
      </c>
      <c r="F714" s="296" t="s">
        <v>5443</v>
      </c>
      <c r="G714" s="116" t="s">
        <v>3124</v>
      </c>
      <c r="H714" s="296" t="s">
        <v>3341</v>
      </c>
      <c r="I714" s="296" t="s">
        <v>5443</v>
      </c>
      <c r="J714" s="296" t="s">
        <v>52</v>
      </c>
      <c r="K714" s="116" t="s">
        <v>5735</v>
      </c>
      <c r="L714" s="296"/>
    </row>
    <row r="715" spans="1:12" ht="26.4">
      <c r="A715" s="296">
        <v>565</v>
      </c>
      <c r="B715" s="562">
        <v>43818</v>
      </c>
      <c r="C715" s="296" t="s">
        <v>5622</v>
      </c>
      <c r="D715" s="296" t="s">
        <v>5728</v>
      </c>
      <c r="E715" s="116" t="s">
        <v>5734</v>
      </c>
      <c r="F715" s="296" t="s">
        <v>5726</v>
      </c>
      <c r="G715" s="116" t="s">
        <v>3124</v>
      </c>
      <c r="H715" s="296" t="s">
        <v>3036</v>
      </c>
      <c r="I715" s="296" t="s">
        <v>52</v>
      </c>
      <c r="J715" s="296" t="s">
        <v>5726</v>
      </c>
      <c r="K715" s="116" t="s">
        <v>5736</v>
      </c>
      <c r="L715" s="296"/>
    </row>
    <row r="716" spans="1:12" ht="39.6">
      <c r="A716" s="296">
        <v>566</v>
      </c>
      <c r="B716" s="562">
        <v>43818</v>
      </c>
      <c r="C716" s="296" t="s">
        <v>5622</v>
      </c>
      <c r="D716" s="296" t="s">
        <v>5729</v>
      </c>
      <c r="E716" s="116" t="s">
        <v>5734</v>
      </c>
      <c r="F716" s="296" t="s">
        <v>5730</v>
      </c>
      <c r="G716" s="116" t="s">
        <v>3124</v>
      </c>
      <c r="H716" s="296" t="s">
        <v>3036</v>
      </c>
      <c r="I716" s="296" t="s">
        <v>52</v>
      </c>
      <c r="J716" s="296" t="s">
        <v>5730</v>
      </c>
      <c r="K716" s="116" t="s">
        <v>5737</v>
      </c>
      <c r="L716" s="296"/>
    </row>
    <row r="717" spans="1:12" ht="26.4">
      <c r="A717" s="296">
        <v>567</v>
      </c>
      <c r="B717" s="562">
        <v>43818</v>
      </c>
      <c r="C717" s="296" t="s">
        <v>5622</v>
      </c>
      <c r="D717" s="296" t="s">
        <v>1907</v>
      </c>
      <c r="E717" s="116" t="s">
        <v>2638</v>
      </c>
      <c r="F717" s="116" t="s">
        <v>3663</v>
      </c>
      <c r="G717" s="116" t="s">
        <v>3124</v>
      </c>
      <c r="H717" s="296" t="s">
        <v>1772</v>
      </c>
      <c r="I717" s="296" t="s">
        <v>1887</v>
      </c>
      <c r="J717" s="296" t="s">
        <v>3663</v>
      </c>
      <c r="K717" s="116" t="s">
        <v>5795</v>
      </c>
      <c r="L717" s="296"/>
    </row>
    <row r="718" spans="1:12">
      <c r="A718" s="296">
        <v>568</v>
      </c>
      <c r="B718" s="562">
        <v>43818</v>
      </c>
      <c r="C718" s="296" t="s">
        <v>5622</v>
      </c>
      <c r="D718" s="296" t="s">
        <v>1907</v>
      </c>
      <c r="E718" s="116" t="s">
        <v>2638</v>
      </c>
      <c r="F718" s="116" t="s">
        <v>3663</v>
      </c>
      <c r="G718" s="116" t="s">
        <v>3124</v>
      </c>
      <c r="H718" s="296" t="s">
        <v>60</v>
      </c>
      <c r="I718" s="296" t="s">
        <v>122</v>
      </c>
      <c r="J718" s="296" t="s">
        <v>1944</v>
      </c>
      <c r="K718" s="116" t="s">
        <v>5796</v>
      </c>
      <c r="L718" s="296"/>
    </row>
    <row r="719" spans="1:12" ht="26.4">
      <c r="A719" s="296">
        <v>569</v>
      </c>
      <c r="B719" s="562">
        <v>43818</v>
      </c>
      <c r="C719" s="296" t="s">
        <v>5622</v>
      </c>
      <c r="D719" s="116" t="s">
        <v>5155</v>
      </c>
      <c r="E719" s="116" t="s">
        <v>2638</v>
      </c>
      <c r="F719" s="116" t="s">
        <v>1295</v>
      </c>
      <c r="G719" s="116" t="s">
        <v>3124</v>
      </c>
      <c r="H719" s="296" t="s">
        <v>1772</v>
      </c>
      <c r="I719" s="296" t="s">
        <v>5797</v>
      </c>
      <c r="J719" s="296" t="s">
        <v>5798</v>
      </c>
      <c r="K719" s="116" t="s">
        <v>5799</v>
      </c>
      <c r="L719" s="296"/>
    </row>
    <row r="720" spans="1:12" ht="26.4">
      <c r="A720" s="296">
        <v>570</v>
      </c>
      <c r="B720" s="562">
        <v>43818</v>
      </c>
      <c r="C720" s="296" t="s">
        <v>5622</v>
      </c>
      <c r="D720" s="116" t="s">
        <v>5156</v>
      </c>
      <c r="E720" s="116" t="s">
        <v>2638</v>
      </c>
      <c r="F720" s="116" t="s">
        <v>1296</v>
      </c>
      <c r="G720" s="116" t="s">
        <v>3124</v>
      </c>
      <c r="H720" s="296" t="s">
        <v>1772</v>
      </c>
      <c r="I720" s="296" t="s">
        <v>5797</v>
      </c>
      <c r="J720" s="296" t="s">
        <v>5798</v>
      </c>
      <c r="K720" s="116" t="s">
        <v>5799</v>
      </c>
      <c r="L720" s="296"/>
    </row>
    <row r="721" spans="1:12" ht="26.4">
      <c r="A721" s="296">
        <v>571</v>
      </c>
      <c r="B721" s="562">
        <v>43818</v>
      </c>
      <c r="C721" s="296" t="s">
        <v>5622</v>
      </c>
      <c r="D721" s="116" t="s">
        <v>5157</v>
      </c>
      <c r="E721" s="116" t="s">
        <v>2638</v>
      </c>
      <c r="F721" s="116" t="s">
        <v>1297</v>
      </c>
      <c r="G721" s="116" t="s">
        <v>3124</v>
      </c>
      <c r="H721" s="296" t="s">
        <v>1772</v>
      </c>
      <c r="I721" s="296" t="s">
        <v>5797</v>
      </c>
      <c r="J721" s="296" t="s">
        <v>5798</v>
      </c>
      <c r="K721" s="116" t="s">
        <v>5799</v>
      </c>
      <c r="L721" s="296"/>
    </row>
    <row r="722" spans="1:12" ht="26.4">
      <c r="A722" s="296">
        <v>572</v>
      </c>
      <c r="B722" s="562">
        <v>43818</v>
      </c>
      <c r="C722" s="296" t="s">
        <v>5622</v>
      </c>
      <c r="D722" s="116" t="s">
        <v>4883</v>
      </c>
      <c r="E722" s="116" t="s">
        <v>2638</v>
      </c>
      <c r="F722" s="116" t="s">
        <v>4884</v>
      </c>
      <c r="G722" s="116" t="s">
        <v>3124</v>
      </c>
      <c r="H722" s="296" t="s">
        <v>1772</v>
      </c>
      <c r="I722" s="296" t="s">
        <v>5797</v>
      </c>
      <c r="J722" s="296" t="s">
        <v>5798</v>
      </c>
      <c r="K722" s="116" t="s">
        <v>5799</v>
      </c>
      <c r="L722" s="296"/>
    </row>
    <row r="723" spans="1:12" ht="26.4">
      <c r="A723" s="296">
        <v>573</v>
      </c>
      <c r="B723" s="562">
        <v>43818</v>
      </c>
      <c r="C723" s="296" t="s">
        <v>5622</v>
      </c>
      <c r="D723" s="116" t="s">
        <v>4886</v>
      </c>
      <c r="E723" s="116" t="s">
        <v>2638</v>
      </c>
      <c r="F723" s="116" t="s">
        <v>4887</v>
      </c>
      <c r="G723" s="116" t="s">
        <v>3124</v>
      </c>
      <c r="H723" s="296" t="s">
        <v>1772</v>
      </c>
      <c r="I723" s="296" t="s">
        <v>5797</v>
      </c>
      <c r="J723" s="296" t="s">
        <v>5798</v>
      </c>
      <c r="K723" s="116" t="s">
        <v>5799</v>
      </c>
      <c r="L723" s="296"/>
    </row>
    <row r="724" spans="1:12" ht="26.4">
      <c r="A724" s="296">
        <v>574</v>
      </c>
      <c r="B724" s="562">
        <v>43818</v>
      </c>
      <c r="C724" s="296" t="s">
        <v>5622</v>
      </c>
      <c r="D724" s="116" t="s">
        <v>4889</v>
      </c>
      <c r="E724" s="116" t="s">
        <v>2638</v>
      </c>
      <c r="F724" s="116" t="s">
        <v>4890</v>
      </c>
      <c r="G724" s="116" t="s">
        <v>3124</v>
      </c>
      <c r="H724" s="296" t="s">
        <v>1772</v>
      </c>
      <c r="I724" s="296" t="s">
        <v>5797</v>
      </c>
      <c r="J724" s="296" t="s">
        <v>5798</v>
      </c>
      <c r="K724" s="116" t="s">
        <v>5799</v>
      </c>
      <c r="L724" s="296"/>
    </row>
    <row r="725" spans="1:12" ht="26.4">
      <c r="A725" s="296">
        <v>575</v>
      </c>
      <c r="B725" s="562">
        <v>43818</v>
      </c>
      <c r="C725" s="296" t="s">
        <v>5622</v>
      </c>
      <c r="D725" s="116" t="s">
        <v>4892</v>
      </c>
      <c r="E725" s="116" t="s">
        <v>2638</v>
      </c>
      <c r="F725" s="116" t="s">
        <v>4893</v>
      </c>
      <c r="G725" s="116" t="s">
        <v>3124</v>
      </c>
      <c r="H725" s="296" t="s">
        <v>1772</v>
      </c>
      <c r="I725" s="296" t="s">
        <v>5797</v>
      </c>
      <c r="J725" s="296" t="s">
        <v>5798</v>
      </c>
      <c r="K725" s="116" t="s">
        <v>5799</v>
      </c>
      <c r="L725" s="296"/>
    </row>
    <row r="726" spans="1:12" ht="26.4">
      <c r="A726" s="296">
        <v>576</v>
      </c>
      <c r="B726" s="562">
        <v>43818</v>
      </c>
      <c r="C726" s="296" t="s">
        <v>5622</v>
      </c>
      <c r="D726" s="116" t="s">
        <v>5159</v>
      </c>
      <c r="E726" s="116" t="s">
        <v>2638</v>
      </c>
      <c r="F726" s="116" t="s">
        <v>1298</v>
      </c>
      <c r="G726" s="116" t="s">
        <v>3124</v>
      </c>
      <c r="H726" s="296" t="s">
        <v>1772</v>
      </c>
      <c r="I726" s="296" t="s">
        <v>5797</v>
      </c>
      <c r="J726" s="296" t="s">
        <v>5798</v>
      </c>
      <c r="K726" s="116" t="s">
        <v>5799</v>
      </c>
      <c r="L726" s="296"/>
    </row>
    <row r="727" spans="1:12" ht="26.4">
      <c r="A727" s="296">
        <v>577</v>
      </c>
      <c r="B727" s="562">
        <v>43818</v>
      </c>
      <c r="C727" s="296" t="s">
        <v>5622</v>
      </c>
      <c r="D727" s="116" t="s">
        <v>5160</v>
      </c>
      <c r="E727" s="116" t="s">
        <v>2638</v>
      </c>
      <c r="F727" s="116" t="s">
        <v>1299</v>
      </c>
      <c r="G727" s="116" t="s">
        <v>3124</v>
      </c>
      <c r="H727" s="296" t="s">
        <v>1772</v>
      </c>
      <c r="I727" s="296" t="s">
        <v>5797</v>
      </c>
      <c r="J727" s="296" t="s">
        <v>5798</v>
      </c>
      <c r="K727" s="116" t="s">
        <v>5799</v>
      </c>
      <c r="L727" s="296"/>
    </row>
    <row r="728" spans="1:12" ht="26.4">
      <c r="A728" s="296">
        <v>578</v>
      </c>
      <c r="B728" s="562">
        <v>43818</v>
      </c>
      <c r="C728" s="296" t="s">
        <v>5622</v>
      </c>
      <c r="D728" s="116" t="s">
        <v>5161</v>
      </c>
      <c r="E728" s="116" t="s">
        <v>2638</v>
      </c>
      <c r="F728" s="116" t="s">
        <v>1300</v>
      </c>
      <c r="G728" s="116" t="s">
        <v>3124</v>
      </c>
      <c r="H728" s="296" t="s">
        <v>1772</v>
      </c>
      <c r="I728" s="296" t="s">
        <v>5797</v>
      </c>
      <c r="J728" s="296" t="s">
        <v>5798</v>
      </c>
      <c r="K728" s="116" t="s">
        <v>5799</v>
      </c>
      <c r="L728" s="296"/>
    </row>
    <row r="729" spans="1:12" ht="26.4">
      <c r="A729" s="296">
        <v>579</v>
      </c>
      <c r="B729" s="562">
        <v>43818</v>
      </c>
      <c r="C729" s="296" t="s">
        <v>5622</v>
      </c>
      <c r="D729" s="116" t="s">
        <v>5162</v>
      </c>
      <c r="E729" s="116" t="s">
        <v>2638</v>
      </c>
      <c r="F729" s="116" t="s">
        <v>1301</v>
      </c>
      <c r="G729" s="116" t="s">
        <v>3124</v>
      </c>
      <c r="H729" s="296" t="s">
        <v>1772</v>
      </c>
      <c r="I729" s="296" t="s">
        <v>5797</v>
      </c>
      <c r="J729" s="296" t="s">
        <v>5798</v>
      </c>
      <c r="K729" s="116" t="s">
        <v>5799</v>
      </c>
      <c r="L729" s="296"/>
    </row>
    <row r="730" spans="1:12" ht="26.4">
      <c r="A730" s="296">
        <v>580</v>
      </c>
      <c r="B730" s="562">
        <v>43818</v>
      </c>
      <c r="C730" s="296" t="s">
        <v>5622</v>
      </c>
      <c r="D730" s="116" t="s">
        <v>5163</v>
      </c>
      <c r="E730" s="116" t="s">
        <v>2638</v>
      </c>
      <c r="F730" s="116" t="s">
        <v>1302</v>
      </c>
      <c r="G730" s="116" t="s">
        <v>3124</v>
      </c>
      <c r="H730" s="296" t="s">
        <v>1772</v>
      </c>
      <c r="I730" s="296" t="s">
        <v>5797</v>
      </c>
      <c r="J730" s="296" t="s">
        <v>5798</v>
      </c>
      <c r="K730" s="116" t="s">
        <v>5799</v>
      </c>
      <c r="L730" s="296"/>
    </row>
    <row r="731" spans="1:12" ht="26.4">
      <c r="A731" s="296">
        <v>581</v>
      </c>
      <c r="B731" s="562">
        <v>43818</v>
      </c>
      <c r="C731" s="296" t="s">
        <v>5622</v>
      </c>
      <c r="D731" s="116" t="s">
        <v>5164</v>
      </c>
      <c r="E731" s="116" t="s">
        <v>2638</v>
      </c>
      <c r="F731" s="116" t="s">
        <v>1303</v>
      </c>
      <c r="G731" s="116" t="s">
        <v>3124</v>
      </c>
      <c r="H731" s="296" t="s">
        <v>1772</v>
      </c>
      <c r="I731" s="296" t="s">
        <v>5797</v>
      </c>
      <c r="J731" s="296" t="s">
        <v>5798</v>
      </c>
      <c r="K731" s="116" t="s">
        <v>5799</v>
      </c>
      <c r="L731" s="296"/>
    </row>
    <row r="732" spans="1:12" ht="26.4">
      <c r="A732" s="296">
        <v>582</v>
      </c>
      <c r="B732" s="562">
        <v>43818</v>
      </c>
      <c r="C732" s="296" t="s">
        <v>5622</v>
      </c>
      <c r="D732" s="116" t="s">
        <v>5165</v>
      </c>
      <c r="E732" s="116" t="s">
        <v>2638</v>
      </c>
      <c r="F732" s="116" t="s">
        <v>1304</v>
      </c>
      <c r="G732" s="116" t="s">
        <v>3124</v>
      </c>
      <c r="H732" s="296" t="s">
        <v>1772</v>
      </c>
      <c r="I732" s="296" t="s">
        <v>5797</v>
      </c>
      <c r="J732" s="296" t="s">
        <v>5798</v>
      </c>
      <c r="K732" s="116" t="s">
        <v>5799</v>
      </c>
      <c r="L732" s="296"/>
    </row>
    <row r="733" spans="1:12" ht="26.4">
      <c r="A733" s="296">
        <v>583</v>
      </c>
      <c r="B733" s="562">
        <v>43818</v>
      </c>
      <c r="C733" s="296" t="s">
        <v>5622</v>
      </c>
      <c r="D733" s="116" t="s">
        <v>5166</v>
      </c>
      <c r="E733" s="116" t="s">
        <v>2638</v>
      </c>
      <c r="F733" s="116" t="s">
        <v>1305</v>
      </c>
      <c r="G733" s="116" t="s">
        <v>3124</v>
      </c>
      <c r="H733" s="296" t="s">
        <v>1772</v>
      </c>
      <c r="I733" s="296" t="s">
        <v>5797</v>
      </c>
      <c r="J733" s="296" t="s">
        <v>5798</v>
      </c>
      <c r="K733" s="116" t="s">
        <v>5799</v>
      </c>
      <c r="L733" s="296"/>
    </row>
    <row r="734" spans="1:12" ht="26.4">
      <c r="A734" s="296">
        <v>584</v>
      </c>
      <c r="B734" s="562">
        <v>43818</v>
      </c>
      <c r="C734" s="296" t="s">
        <v>5622</v>
      </c>
      <c r="D734" s="116" t="s">
        <v>5167</v>
      </c>
      <c r="E734" s="116" t="s">
        <v>2638</v>
      </c>
      <c r="F734" s="116" t="s">
        <v>1306</v>
      </c>
      <c r="G734" s="116" t="s">
        <v>3124</v>
      </c>
      <c r="H734" s="296" t="s">
        <v>1772</v>
      </c>
      <c r="I734" s="296" t="s">
        <v>5797</v>
      </c>
      <c r="J734" s="296" t="s">
        <v>5798</v>
      </c>
      <c r="K734" s="116" t="s">
        <v>5799</v>
      </c>
      <c r="L734" s="296"/>
    </row>
    <row r="735" spans="1:12" ht="26.4">
      <c r="A735" s="296">
        <v>585</v>
      </c>
      <c r="B735" s="562">
        <v>43818</v>
      </c>
      <c r="C735" s="296" t="s">
        <v>5622</v>
      </c>
      <c r="D735" s="116" t="s">
        <v>5168</v>
      </c>
      <c r="E735" s="116" t="s">
        <v>2638</v>
      </c>
      <c r="F735" s="116" t="s">
        <v>1307</v>
      </c>
      <c r="G735" s="116" t="s">
        <v>3124</v>
      </c>
      <c r="H735" s="296" t="s">
        <v>1772</v>
      </c>
      <c r="I735" s="296" t="s">
        <v>5797</v>
      </c>
      <c r="J735" s="296" t="s">
        <v>5798</v>
      </c>
      <c r="K735" s="116" t="s">
        <v>5799</v>
      </c>
      <c r="L735" s="296"/>
    </row>
    <row r="736" spans="1:12" ht="26.4">
      <c r="A736" s="296">
        <v>586</v>
      </c>
      <c r="B736" s="562">
        <v>43818</v>
      </c>
      <c r="C736" s="296" t="s">
        <v>5622</v>
      </c>
      <c r="D736" s="116" t="s">
        <v>5169</v>
      </c>
      <c r="E736" s="116" t="s">
        <v>2638</v>
      </c>
      <c r="F736" s="116" t="s">
        <v>1308</v>
      </c>
      <c r="G736" s="116" t="s">
        <v>3124</v>
      </c>
      <c r="H736" s="296" t="s">
        <v>1772</v>
      </c>
      <c r="I736" s="296" t="s">
        <v>5797</v>
      </c>
      <c r="J736" s="296" t="s">
        <v>5798</v>
      </c>
      <c r="K736" s="116" t="s">
        <v>5799</v>
      </c>
      <c r="L736" s="296"/>
    </row>
    <row r="737" spans="1:12" ht="26.4">
      <c r="A737" s="296">
        <v>587</v>
      </c>
      <c r="B737" s="562">
        <v>43818</v>
      </c>
      <c r="C737" s="296" t="s">
        <v>5622</v>
      </c>
      <c r="D737" s="116" t="s">
        <v>5170</v>
      </c>
      <c r="E737" s="116" t="s">
        <v>2638</v>
      </c>
      <c r="F737" s="116" t="s">
        <v>1309</v>
      </c>
      <c r="G737" s="116" t="s">
        <v>3124</v>
      </c>
      <c r="H737" s="296" t="s">
        <v>1772</v>
      </c>
      <c r="I737" s="296" t="s">
        <v>5797</v>
      </c>
      <c r="J737" s="296" t="s">
        <v>5798</v>
      </c>
      <c r="K737" s="116" t="s">
        <v>5799</v>
      </c>
      <c r="L737" s="296"/>
    </row>
    <row r="738" spans="1:12" ht="26.4">
      <c r="A738" s="296">
        <v>588</v>
      </c>
      <c r="B738" s="562">
        <v>43818</v>
      </c>
      <c r="C738" s="296" t="s">
        <v>5622</v>
      </c>
      <c r="D738" s="116" t="s">
        <v>5171</v>
      </c>
      <c r="E738" s="116" t="s">
        <v>2638</v>
      </c>
      <c r="F738" s="116" t="s">
        <v>1310</v>
      </c>
      <c r="G738" s="116" t="s">
        <v>3124</v>
      </c>
      <c r="H738" s="296" t="s">
        <v>1772</v>
      </c>
      <c r="I738" s="296" t="s">
        <v>5797</v>
      </c>
      <c r="J738" s="296" t="s">
        <v>5798</v>
      </c>
      <c r="K738" s="116" t="s">
        <v>5799</v>
      </c>
      <c r="L738" s="296"/>
    </row>
    <row r="739" spans="1:12" ht="26.4">
      <c r="A739" s="296">
        <v>589</v>
      </c>
      <c r="B739" s="562">
        <v>43818</v>
      </c>
      <c r="C739" s="296" t="s">
        <v>5622</v>
      </c>
      <c r="D739" s="116" t="s">
        <v>5172</v>
      </c>
      <c r="E739" s="116" t="s">
        <v>2638</v>
      </c>
      <c r="F739" s="116" t="s">
        <v>1311</v>
      </c>
      <c r="G739" s="116" t="s">
        <v>3124</v>
      </c>
      <c r="H739" s="296" t="s">
        <v>1772</v>
      </c>
      <c r="I739" s="296" t="s">
        <v>5797</v>
      </c>
      <c r="J739" s="296" t="s">
        <v>5798</v>
      </c>
      <c r="K739" s="116" t="s">
        <v>5799</v>
      </c>
      <c r="L739" s="296"/>
    </row>
    <row r="740" spans="1:12" ht="26.4">
      <c r="A740" s="296">
        <v>590</v>
      </c>
      <c r="B740" s="562">
        <v>43818</v>
      </c>
      <c r="C740" s="296" t="s">
        <v>5622</v>
      </c>
      <c r="D740" s="116" t="s">
        <v>5173</v>
      </c>
      <c r="E740" s="116" t="s">
        <v>2638</v>
      </c>
      <c r="F740" s="116" t="s">
        <v>1312</v>
      </c>
      <c r="G740" s="116" t="s">
        <v>3124</v>
      </c>
      <c r="H740" s="296" t="s">
        <v>1772</v>
      </c>
      <c r="I740" s="296" t="s">
        <v>5797</v>
      </c>
      <c r="J740" s="296" t="s">
        <v>5798</v>
      </c>
      <c r="K740" s="116" t="s">
        <v>5799</v>
      </c>
      <c r="L740" s="296"/>
    </row>
    <row r="741" spans="1:12" ht="26.4">
      <c r="A741" s="296">
        <v>591</v>
      </c>
      <c r="B741" s="562">
        <v>43818</v>
      </c>
      <c r="C741" s="296" t="s">
        <v>5622</v>
      </c>
      <c r="D741" s="116" t="s">
        <v>5174</v>
      </c>
      <c r="E741" s="116" t="s">
        <v>2638</v>
      </c>
      <c r="F741" s="116" t="s">
        <v>1313</v>
      </c>
      <c r="G741" s="116" t="s">
        <v>3124</v>
      </c>
      <c r="H741" s="296" t="s">
        <v>1772</v>
      </c>
      <c r="I741" s="296" t="s">
        <v>5797</v>
      </c>
      <c r="J741" s="296" t="s">
        <v>5798</v>
      </c>
      <c r="K741" s="116" t="s">
        <v>5799</v>
      </c>
      <c r="L741" s="296"/>
    </row>
    <row r="742" spans="1:12" ht="26.4">
      <c r="A742" s="296">
        <v>592</v>
      </c>
      <c r="B742" s="562">
        <v>43818</v>
      </c>
      <c r="C742" s="296" t="s">
        <v>5622</v>
      </c>
      <c r="D742" s="116" t="s">
        <v>5175</v>
      </c>
      <c r="E742" s="116" t="s">
        <v>2638</v>
      </c>
      <c r="F742" s="116" t="s">
        <v>1314</v>
      </c>
      <c r="G742" s="116" t="s">
        <v>3124</v>
      </c>
      <c r="H742" s="296" t="s">
        <v>1772</v>
      </c>
      <c r="I742" s="296" t="s">
        <v>5797</v>
      </c>
      <c r="J742" s="296" t="s">
        <v>5798</v>
      </c>
      <c r="K742" s="116" t="s">
        <v>5799</v>
      </c>
      <c r="L742" s="296"/>
    </row>
    <row r="743" spans="1:12" ht="26.4">
      <c r="A743" s="296">
        <v>593</v>
      </c>
      <c r="B743" s="562">
        <v>43818</v>
      </c>
      <c r="C743" s="296" t="s">
        <v>5622</v>
      </c>
      <c r="D743" s="116" t="s">
        <v>5176</v>
      </c>
      <c r="E743" s="116" t="s">
        <v>2638</v>
      </c>
      <c r="F743" s="116" t="s">
        <v>1315</v>
      </c>
      <c r="G743" s="116" t="s">
        <v>3124</v>
      </c>
      <c r="H743" s="296" t="s">
        <v>1772</v>
      </c>
      <c r="I743" s="296" t="s">
        <v>5797</v>
      </c>
      <c r="J743" s="296" t="s">
        <v>5798</v>
      </c>
      <c r="K743" s="116" t="s">
        <v>5799</v>
      </c>
      <c r="L743" s="296"/>
    </row>
    <row r="744" spans="1:12" ht="26.4">
      <c r="A744" s="296">
        <v>594</v>
      </c>
      <c r="B744" s="562">
        <v>43818</v>
      </c>
      <c r="C744" s="296" t="s">
        <v>5622</v>
      </c>
      <c r="D744" s="116" t="s">
        <v>5177</v>
      </c>
      <c r="E744" s="116" t="s">
        <v>2638</v>
      </c>
      <c r="F744" s="116" t="s">
        <v>1316</v>
      </c>
      <c r="G744" s="116" t="s">
        <v>3124</v>
      </c>
      <c r="H744" s="296" t="s">
        <v>1772</v>
      </c>
      <c r="I744" s="296" t="s">
        <v>5797</v>
      </c>
      <c r="J744" s="296" t="s">
        <v>5798</v>
      </c>
      <c r="K744" s="116" t="s">
        <v>5799</v>
      </c>
      <c r="L744" s="296"/>
    </row>
    <row r="745" spans="1:12" ht="26.4">
      <c r="A745" s="296">
        <v>595</v>
      </c>
      <c r="B745" s="562">
        <v>43818</v>
      </c>
      <c r="C745" s="296" t="s">
        <v>5622</v>
      </c>
      <c r="D745" s="116" t="s">
        <v>5178</v>
      </c>
      <c r="E745" s="116" t="s">
        <v>2638</v>
      </c>
      <c r="F745" s="116" t="s">
        <v>1317</v>
      </c>
      <c r="G745" s="116" t="s">
        <v>3124</v>
      </c>
      <c r="H745" s="296" t="s">
        <v>1772</v>
      </c>
      <c r="I745" s="296" t="s">
        <v>5797</v>
      </c>
      <c r="J745" s="296" t="s">
        <v>5798</v>
      </c>
      <c r="K745" s="116" t="s">
        <v>5799</v>
      </c>
      <c r="L745" s="296"/>
    </row>
    <row r="746" spans="1:12" ht="26.4">
      <c r="A746" s="296">
        <v>596</v>
      </c>
      <c r="B746" s="562">
        <v>43818</v>
      </c>
      <c r="C746" s="296" t="s">
        <v>5622</v>
      </c>
      <c r="D746" s="116" t="s">
        <v>5179</v>
      </c>
      <c r="E746" s="116" t="s">
        <v>2638</v>
      </c>
      <c r="F746" s="116" t="s">
        <v>1318</v>
      </c>
      <c r="G746" s="116" t="s">
        <v>3124</v>
      </c>
      <c r="H746" s="296" t="s">
        <v>1772</v>
      </c>
      <c r="I746" s="296" t="s">
        <v>5797</v>
      </c>
      <c r="J746" s="296" t="s">
        <v>5798</v>
      </c>
      <c r="K746" s="116" t="s">
        <v>5799</v>
      </c>
      <c r="L746" s="296"/>
    </row>
    <row r="747" spans="1:12" ht="26.4">
      <c r="A747" s="296">
        <v>597</v>
      </c>
      <c r="B747" s="562">
        <v>43818</v>
      </c>
      <c r="C747" s="296" t="s">
        <v>5622</v>
      </c>
      <c r="D747" s="116" t="s">
        <v>5180</v>
      </c>
      <c r="E747" s="116" t="s">
        <v>2638</v>
      </c>
      <c r="F747" s="116" t="s">
        <v>1319</v>
      </c>
      <c r="G747" s="116" t="s">
        <v>3124</v>
      </c>
      <c r="H747" s="296" t="s">
        <v>1772</v>
      </c>
      <c r="I747" s="296" t="s">
        <v>5797</v>
      </c>
      <c r="J747" s="296" t="s">
        <v>5798</v>
      </c>
      <c r="K747" s="116" t="s">
        <v>5799</v>
      </c>
      <c r="L747" s="296"/>
    </row>
    <row r="748" spans="1:12" ht="26.4">
      <c r="A748" s="296">
        <v>598</v>
      </c>
      <c r="B748" s="562">
        <v>43818</v>
      </c>
      <c r="C748" s="296" t="s">
        <v>5622</v>
      </c>
      <c r="D748" s="116" t="s">
        <v>5181</v>
      </c>
      <c r="E748" s="116" t="s">
        <v>2638</v>
      </c>
      <c r="F748" s="116" t="s">
        <v>1320</v>
      </c>
      <c r="G748" s="116" t="s">
        <v>3124</v>
      </c>
      <c r="H748" s="296" t="s">
        <v>1772</v>
      </c>
      <c r="I748" s="296" t="s">
        <v>5797</v>
      </c>
      <c r="J748" s="296" t="s">
        <v>5798</v>
      </c>
      <c r="K748" s="116" t="s">
        <v>5799</v>
      </c>
      <c r="L748" s="296"/>
    </row>
    <row r="749" spans="1:12" ht="26.4">
      <c r="A749" s="296">
        <v>599</v>
      </c>
      <c r="B749" s="562">
        <v>43818</v>
      </c>
      <c r="C749" s="296" t="s">
        <v>5622</v>
      </c>
      <c r="D749" s="116" t="s">
        <v>5182</v>
      </c>
      <c r="E749" s="116" t="s">
        <v>2638</v>
      </c>
      <c r="F749" s="116" t="s">
        <v>1321</v>
      </c>
      <c r="G749" s="116" t="s">
        <v>3124</v>
      </c>
      <c r="H749" s="296" t="s">
        <v>1772</v>
      </c>
      <c r="I749" s="296" t="s">
        <v>5797</v>
      </c>
      <c r="J749" s="296" t="s">
        <v>5798</v>
      </c>
      <c r="K749" s="116" t="s">
        <v>5799</v>
      </c>
      <c r="L749" s="296"/>
    </row>
    <row r="750" spans="1:12" ht="26.4">
      <c r="A750" s="296">
        <v>600</v>
      </c>
      <c r="B750" s="562">
        <v>43818</v>
      </c>
      <c r="C750" s="296" t="s">
        <v>5622</v>
      </c>
      <c r="D750" s="116" t="s">
        <v>5183</v>
      </c>
      <c r="E750" s="116" t="s">
        <v>2638</v>
      </c>
      <c r="F750" s="116" t="s">
        <v>1322</v>
      </c>
      <c r="G750" s="116" t="s">
        <v>3124</v>
      </c>
      <c r="H750" s="296" t="s">
        <v>1772</v>
      </c>
      <c r="I750" s="296" t="s">
        <v>5797</v>
      </c>
      <c r="J750" s="296" t="s">
        <v>5798</v>
      </c>
      <c r="K750" s="116" t="s">
        <v>5799</v>
      </c>
      <c r="L750" s="296"/>
    </row>
    <row r="751" spans="1:12" ht="26.4">
      <c r="A751" s="296">
        <v>601</v>
      </c>
      <c r="B751" s="562">
        <v>43818</v>
      </c>
      <c r="C751" s="296" t="s">
        <v>5622</v>
      </c>
      <c r="D751" s="116" t="s">
        <v>5184</v>
      </c>
      <c r="E751" s="116" t="s">
        <v>2638</v>
      </c>
      <c r="F751" s="116" t="s">
        <v>2790</v>
      </c>
      <c r="G751" s="116" t="s">
        <v>3124</v>
      </c>
      <c r="H751" s="296" t="s">
        <v>1772</v>
      </c>
      <c r="I751" s="296" t="s">
        <v>5797</v>
      </c>
      <c r="J751" s="296" t="s">
        <v>5798</v>
      </c>
      <c r="K751" s="116" t="s">
        <v>5799</v>
      </c>
      <c r="L751" s="296"/>
    </row>
    <row r="752" spans="1:12" ht="26.4">
      <c r="A752" s="296">
        <v>602</v>
      </c>
      <c r="B752" s="562">
        <v>43818</v>
      </c>
      <c r="C752" s="296" t="s">
        <v>5622</v>
      </c>
      <c r="D752" s="116" t="s">
        <v>5185</v>
      </c>
      <c r="E752" s="116" t="s">
        <v>2638</v>
      </c>
      <c r="F752" s="116" t="s">
        <v>2791</v>
      </c>
      <c r="G752" s="116" t="s">
        <v>3124</v>
      </c>
      <c r="H752" s="296" t="s">
        <v>1772</v>
      </c>
      <c r="I752" s="296" t="s">
        <v>5797</v>
      </c>
      <c r="J752" s="296" t="s">
        <v>5798</v>
      </c>
      <c r="K752" s="116" t="s">
        <v>5799</v>
      </c>
      <c r="L752" s="296"/>
    </row>
    <row r="753" spans="1:12" ht="26.4">
      <c r="A753" s="296">
        <v>603</v>
      </c>
      <c r="B753" s="562">
        <v>43818</v>
      </c>
      <c r="C753" s="296" t="s">
        <v>5622</v>
      </c>
      <c r="D753" s="116" t="s">
        <v>5186</v>
      </c>
      <c r="E753" s="116" t="s">
        <v>2638</v>
      </c>
      <c r="F753" s="116" t="s">
        <v>1323</v>
      </c>
      <c r="G753" s="116" t="s">
        <v>3124</v>
      </c>
      <c r="H753" s="296" t="s">
        <v>1772</v>
      </c>
      <c r="I753" s="296" t="s">
        <v>5797</v>
      </c>
      <c r="J753" s="296" t="s">
        <v>5798</v>
      </c>
      <c r="K753" s="116" t="s">
        <v>5799</v>
      </c>
      <c r="L753" s="296"/>
    </row>
    <row r="754" spans="1:12" ht="26.4">
      <c r="A754" s="296">
        <v>604</v>
      </c>
      <c r="B754" s="562">
        <v>43819</v>
      </c>
      <c r="C754" s="296" t="s">
        <v>5622</v>
      </c>
      <c r="D754" s="116" t="s">
        <v>4904</v>
      </c>
      <c r="E754" s="296" t="s">
        <v>3010</v>
      </c>
      <c r="F754" s="116" t="s">
        <v>5197</v>
      </c>
      <c r="G754" s="116" t="s">
        <v>3124</v>
      </c>
      <c r="H754" s="296" t="s">
        <v>5801</v>
      </c>
      <c r="I754" s="296" t="s">
        <v>1945</v>
      </c>
      <c r="J754" s="296" t="s">
        <v>5839</v>
      </c>
      <c r="K754" s="116" t="s">
        <v>5840</v>
      </c>
      <c r="L754" s="296"/>
    </row>
    <row r="755" spans="1:12" ht="26.4">
      <c r="A755" s="296">
        <v>605</v>
      </c>
      <c r="B755" s="562">
        <v>43819</v>
      </c>
      <c r="C755" s="296" t="s">
        <v>5622</v>
      </c>
      <c r="D755" s="116" t="s">
        <v>4907</v>
      </c>
      <c r="E755" s="296" t="s">
        <v>3010</v>
      </c>
      <c r="F755" s="116" t="s">
        <v>5198</v>
      </c>
      <c r="G755" s="116" t="s">
        <v>3124</v>
      </c>
      <c r="H755" s="296" t="s">
        <v>5801</v>
      </c>
      <c r="I755" s="296" t="s">
        <v>1945</v>
      </c>
      <c r="J755" s="296" t="s">
        <v>5839</v>
      </c>
      <c r="K755" s="116" t="s">
        <v>5840</v>
      </c>
      <c r="L755" s="296"/>
    </row>
    <row r="756" spans="1:12" ht="26.4">
      <c r="A756" s="296">
        <v>606</v>
      </c>
      <c r="B756" s="562">
        <v>43819</v>
      </c>
      <c r="C756" s="296" t="s">
        <v>5622</v>
      </c>
      <c r="D756" s="116" t="s">
        <v>4910</v>
      </c>
      <c r="E756" s="296" t="s">
        <v>3010</v>
      </c>
      <c r="F756" s="116" t="s">
        <v>5187</v>
      </c>
      <c r="G756" s="116" t="s">
        <v>3124</v>
      </c>
      <c r="H756" s="296" t="s">
        <v>5801</v>
      </c>
      <c r="I756" s="296" t="s">
        <v>1945</v>
      </c>
      <c r="J756" s="296" t="s">
        <v>5839</v>
      </c>
      <c r="K756" s="116" t="s">
        <v>5840</v>
      </c>
      <c r="L756" s="296"/>
    </row>
    <row r="757" spans="1:12" ht="26.4">
      <c r="A757" s="296">
        <v>607</v>
      </c>
      <c r="B757" s="562">
        <v>43819</v>
      </c>
      <c r="C757" s="296" t="s">
        <v>5622</v>
      </c>
      <c r="D757" s="116" t="s">
        <v>4924</v>
      </c>
      <c r="E757" s="296" t="s">
        <v>1361</v>
      </c>
      <c r="F757" s="116" t="s">
        <v>5192</v>
      </c>
      <c r="G757" s="116" t="s">
        <v>3124</v>
      </c>
      <c r="H757" s="296" t="s">
        <v>5801</v>
      </c>
      <c r="I757" s="296" t="s">
        <v>1945</v>
      </c>
      <c r="J757" s="296" t="s">
        <v>5839</v>
      </c>
      <c r="K757" s="116" t="s">
        <v>5840</v>
      </c>
      <c r="L757" s="296"/>
    </row>
    <row r="758" spans="1:12" ht="26.4">
      <c r="A758" s="296">
        <v>608</v>
      </c>
      <c r="B758" s="562">
        <v>43819</v>
      </c>
      <c r="C758" s="296" t="s">
        <v>5622</v>
      </c>
      <c r="D758" s="116" t="s">
        <v>4948</v>
      </c>
      <c r="E758" s="296" t="s">
        <v>5800</v>
      </c>
      <c r="F758" s="116" t="s">
        <v>5202</v>
      </c>
      <c r="G758" s="116" t="s">
        <v>3124</v>
      </c>
      <c r="H758" s="296" t="s">
        <v>5801</v>
      </c>
      <c r="I758" s="296" t="s">
        <v>1945</v>
      </c>
      <c r="J758" s="296" t="s">
        <v>5839</v>
      </c>
      <c r="K758" s="116" t="s">
        <v>5840</v>
      </c>
      <c r="L758" s="296"/>
    </row>
    <row r="759" spans="1:12" ht="26.4">
      <c r="A759" s="296">
        <v>609</v>
      </c>
      <c r="B759" s="562">
        <v>43819</v>
      </c>
      <c r="C759" s="296" t="s">
        <v>5622</v>
      </c>
      <c r="D759" s="116" t="s">
        <v>4952</v>
      </c>
      <c r="E759" s="296" t="s">
        <v>5800</v>
      </c>
      <c r="F759" s="116" t="s">
        <v>5201</v>
      </c>
      <c r="G759" s="116" t="s">
        <v>3124</v>
      </c>
      <c r="H759" s="296" t="s">
        <v>5801</v>
      </c>
      <c r="I759" s="296" t="s">
        <v>1945</v>
      </c>
      <c r="J759" s="296" t="s">
        <v>5839</v>
      </c>
      <c r="K759" s="116" t="s">
        <v>5840</v>
      </c>
      <c r="L759" s="296"/>
    </row>
    <row r="760" spans="1:12" ht="26.4">
      <c r="A760" s="296">
        <v>610</v>
      </c>
      <c r="B760" s="562">
        <v>43819</v>
      </c>
      <c r="C760" s="296" t="s">
        <v>5622</v>
      </c>
      <c r="D760" s="116" t="s">
        <v>4961</v>
      </c>
      <c r="E760" s="296" t="s">
        <v>3012</v>
      </c>
      <c r="F760" s="116" t="s">
        <v>5205</v>
      </c>
      <c r="G760" s="116" t="s">
        <v>3124</v>
      </c>
      <c r="H760" s="296" t="s">
        <v>5801</v>
      </c>
      <c r="I760" s="296" t="s">
        <v>1945</v>
      </c>
      <c r="J760" s="296" t="s">
        <v>5839</v>
      </c>
      <c r="K760" s="116" t="s">
        <v>5840</v>
      </c>
      <c r="L760" s="296"/>
    </row>
    <row r="761" spans="1:12" ht="26.4">
      <c r="A761" s="296">
        <v>611</v>
      </c>
      <c r="B761" s="562">
        <v>43819</v>
      </c>
      <c r="C761" s="296" t="s">
        <v>5622</v>
      </c>
      <c r="D761" s="116" t="s">
        <v>4965</v>
      </c>
      <c r="E761" s="296" t="s">
        <v>3012</v>
      </c>
      <c r="F761" s="116" t="s">
        <v>5206</v>
      </c>
      <c r="G761" s="116" t="s">
        <v>3124</v>
      </c>
      <c r="H761" s="296" t="s">
        <v>5801</v>
      </c>
      <c r="I761" s="296" t="s">
        <v>1945</v>
      </c>
      <c r="J761" s="296" t="s">
        <v>5839</v>
      </c>
      <c r="K761" s="116" t="s">
        <v>5840</v>
      </c>
      <c r="L761" s="296"/>
    </row>
    <row r="762" spans="1:12" ht="26.4">
      <c r="A762" s="296">
        <v>612</v>
      </c>
      <c r="B762" s="562">
        <v>43819</v>
      </c>
      <c r="C762" s="296" t="s">
        <v>5622</v>
      </c>
      <c r="D762" s="116" t="s">
        <v>4986</v>
      </c>
      <c r="E762" s="296" t="s">
        <v>3226</v>
      </c>
      <c r="F762" s="116" t="s">
        <v>5207</v>
      </c>
      <c r="G762" s="116" t="s">
        <v>3124</v>
      </c>
      <c r="H762" s="296" t="s">
        <v>5801</v>
      </c>
      <c r="I762" s="296" t="s">
        <v>1945</v>
      </c>
      <c r="J762" s="296" t="s">
        <v>5839</v>
      </c>
      <c r="K762" s="116" t="s">
        <v>5840</v>
      </c>
      <c r="L762" s="296"/>
    </row>
    <row r="763" spans="1:12" ht="26.4">
      <c r="A763" s="296">
        <v>613</v>
      </c>
      <c r="B763" s="562">
        <v>43819</v>
      </c>
      <c r="C763" s="296" t="s">
        <v>5622</v>
      </c>
      <c r="D763" s="116" t="s">
        <v>4990</v>
      </c>
      <c r="E763" s="296" t="s">
        <v>3226</v>
      </c>
      <c r="F763" s="116" t="s">
        <v>5210</v>
      </c>
      <c r="G763" s="116" t="s">
        <v>3124</v>
      </c>
      <c r="H763" s="296" t="s">
        <v>5801</v>
      </c>
      <c r="I763" s="296" t="s">
        <v>1945</v>
      </c>
      <c r="J763" s="296" t="s">
        <v>5839</v>
      </c>
      <c r="K763" s="116" t="s">
        <v>5840</v>
      </c>
      <c r="L763" s="296"/>
    </row>
    <row r="764" spans="1:12" ht="26.4">
      <c r="A764" s="296">
        <v>614</v>
      </c>
      <c r="B764" s="562">
        <v>43819</v>
      </c>
      <c r="C764" s="296" t="s">
        <v>5622</v>
      </c>
      <c r="D764" s="116" t="s">
        <v>5002</v>
      </c>
      <c r="E764" s="296" t="s">
        <v>686</v>
      </c>
      <c r="F764" s="116" t="s">
        <v>5212</v>
      </c>
      <c r="G764" s="116" t="s">
        <v>3124</v>
      </c>
      <c r="H764" s="296" t="s">
        <v>5801</v>
      </c>
      <c r="I764" s="296" t="s">
        <v>1945</v>
      </c>
      <c r="J764" s="296" t="s">
        <v>5839</v>
      </c>
      <c r="K764" s="116" t="s">
        <v>5840</v>
      </c>
      <c r="L764" s="296"/>
    </row>
    <row r="765" spans="1:12" ht="26.4">
      <c r="A765" s="296">
        <v>615</v>
      </c>
      <c r="B765" s="562">
        <v>43819</v>
      </c>
      <c r="C765" s="296" t="s">
        <v>5622</v>
      </c>
      <c r="D765" s="116" t="s">
        <v>5034</v>
      </c>
      <c r="E765" s="296" t="s">
        <v>1060</v>
      </c>
      <c r="F765" s="116" t="s">
        <v>5281</v>
      </c>
      <c r="G765" s="116" t="s">
        <v>3124</v>
      </c>
      <c r="H765" s="296" t="s">
        <v>5801</v>
      </c>
      <c r="I765" s="296" t="s">
        <v>1945</v>
      </c>
      <c r="J765" s="296" t="s">
        <v>5839</v>
      </c>
      <c r="K765" s="116" t="s">
        <v>5840</v>
      </c>
      <c r="L765" s="296"/>
    </row>
    <row r="766" spans="1:12" ht="26.4">
      <c r="A766" s="296">
        <v>616</v>
      </c>
      <c r="B766" s="562">
        <v>43819</v>
      </c>
      <c r="C766" s="296" t="s">
        <v>5622</v>
      </c>
      <c r="D766" s="116" t="s">
        <v>5036</v>
      </c>
      <c r="E766" s="296" t="s">
        <v>1060</v>
      </c>
      <c r="F766" s="116" t="s">
        <v>5282</v>
      </c>
      <c r="G766" s="116" t="s">
        <v>3124</v>
      </c>
      <c r="H766" s="296" t="s">
        <v>5801</v>
      </c>
      <c r="I766" s="296" t="s">
        <v>1945</v>
      </c>
      <c r="J766" s="296" t="s">
        <v>5839</v>
      </c>
      <c r="K766" s="116" t="s">
        <v>5840</v>
      </c>
      <c r="L766" s="296"/>
    </row>
    <row r="767" spans="1:12" ht="26.4">
      <c r="A767" s="296">
        <v>617</v>
      </c>
      <c r="B767" s="562">
        <v>43819</v>
      </c>
      <c r="C767" s="296" t="s">
        <v>5622</v>
      </c>
      <c r="D767" s="116" t="s">
        <v>5052</v>
      </c>
      <c r="E767" s="296" t="s">
        <v>1185</v>
      </c>
      <c r="F767" s="116" t="s">
        <v>5284</v>
      </c>
      <c r="G767" s="116" t="s">
        <v>3124</v>
      </c>
      <c r="H767" s="296" t="s">
        <v>5801</v>
      </c>
      <c r="I767" s="296" t="s">
        <v>1945</v>
      </c>
      <c r="J767" s="296" t="s">
        <v>5839</v>
      </c>
      <c r="K767" s="116" t="s">
        <v>5840</v>
      </c>
      <c r="L767" s="296"/>
    </row>
    <row r="768" spans="1:12" ht="26.4">
      <c r="A768" s="296">
        <v>618</v>
      </c>
      <c r="B768" s="562">
        <v>43819</v>
      </c>
      <c r="C768" s="296" t="s">
        <v>5622</v>
      </c>
      <c r="D768" s="116" t="s">
        <v>5059</v>
      </c>
      <c r="E768" s="296" t="s">
        <v>1186</v>
      </c>
      <c r="F768" s="116" t="s">
        <v>5284</v>
      </c>
      <c r="G768" s="116" t="s">
        <v>3124</v>
      </c>
      <c r="H768" s="296" t="s">
        <v>5801</v>
      </c>
      <c r="I768" s="296" t="s">
        <v>1945</v>
      </c>
      <c r="J768" s="296" t="s">
        <v>5839</v>
      </c>
      <c r="K768" s="116" t="s">
        <v>5840</v>
      </c>
      <c r="L768" s="296"/>
    </row>
    <row r="769" spans="1:12" ht="26.4">
      <c r="A769" s="296">
        <v>619</v>
      </c>
      <c r="B769" s="562">
        <v>43819</v>
      </c>
      <c r="C769" s="296" t="s">
        <v>5622</v>
      </c>
      <c r="D769" s="116" t="s">
        <v>5075</v>
      </c>
      <c r="E769" s="296" t="s">
        <v>3227</v>
      </c>
      <c r="F769" s="116" t="s">
        <v>5330</v>
      </c>
      <c r="G769" s="116" t="s">
        <v>3124</v>
      </c>
      <c r="H769" s="296" t="s">
        <v>5801</v>
      </c>
      <c r="I769" s="296" t="s">
        <v>1945</v>
      </c>
      <c r="J769" s="296" t="s">
        <v>5839</v>
      </c>
      <c r="K769" s="116" t="s">
        <v>5840</v>
      </c>
      <c r="L769" s="296"/>
    </row>
    <row r="770" spans="1:12" ht="26.4">
      <c r="A770" s="296">
        <v>620</v>
      </c>
      <c r="B770" s="562">
        <v>43819</v>
      </c>
      <c r="C770" s="296" t="s">
        <v>5622</v>
      </c>
      <c r="D770" s="116" t="s">
        <v>5077</v>
      </c>
      <c r="E770" s="296" t="s">
        <v>3227</v>
      </c>
      <c r="F770" s="116" t="s">
        <v>5331</v>
      </c>
      <c r="G770" s="116" t="s">
        <v>3124</v>
      </c>
      <c r="H770" s="296" t="s">
        <v>5801</v>
      </c>
      <c r="I770" s="296" t="s">
        <v>1945</v>
      </c>
      <c r="J770" s="296" t="s">
        <v>5839</v>
      </c>
      <c r="K770" s="116" t="s">
        <v>5840</v>
      </c>
      <c r="L770" s="296"/>
    </row>
    <row r="771" spans="1:12" ht="26.4">
      <c r="A771" s="296">
        <v>621</v>
      </c>
      <c r="B771" s="562">
        <v>43819</v>
      </c>
      <c r="C771" s="296" t="s">
        <v>5622</v>
      </c>
      <c r="D771" s="116" t="s">
        <v>5111</v>
      </c>
      <c r="E771" s="296" t="s">
        <v>5656</v>
      </c>
      <c r="F771" s="116" t="s">
        <v>5435</v>
      </c>
      <c r="G771" s="116" t="s">
        <v>3124</v>
      </c>
      <c r="H771" s="296" t="s">
        <v>5801</v>
      </c>
      <c r="I771" s="296" t="s">
        <v>1945</v>
      </c>
      <c r="J771" s="296" t="s">
        <v>5839</v>
      </c>
      <c r="K771" s="116" t="s">
        <v>5840</v>
      </c>
      <c r="L771" s="296"/>
    </row>
    <row r="772" spans="1:12" ht="26.4">
      <c r="A772" s="296">
        <v>622</v>
      </c>
      <c r="B772" s="562">
        <v>43819</v>
      </c>
      <c r="C772" s="296" t="s">
        <v>5622</v>
      </c>
      <c r="D772" s="116" t="s">
        <v>5121</v>
      </c>
      <c r="E772" s="296" t="s">
        <v>1341</v>
      </c>
      <c r="F772" s="116" t="s">
        <v>5436</v>
      </c>
      <c r="G772" s="116" t="s">
        <v>3124</v>
      </c>
      <c r="H772" s="296" t="s">
        <v>5801</v>
      </c>
      <c r="I772" s="296" t="s">
        <v>1945</v>
      </c>
      <c r="J772" s="296" t="s">
        <v>5839</v>
      </c>
      <c r="K772" s="116" t="s">
        <v>5840</v>
      </c>
      <c r="L772" s="296"/>
    </row>
    <row r="773" spans="1:12" ht="26.4">
      <c r="A773" s="296">
        <v>623</v>
      </c>
      <c r="B773" s="562">
        <v>43819</v>
      </c>
      <c r="C773" s="296" t="s">
        <v>5622</v>
      </c>
      <c r="D773" s="116" t="s">
        <v>5129</v>
      </c>
      <c r="E773" s="296" t="s">
        <v>1343</v>
      </c>
      <c r="F773" s="116" t="s">
        <v>5438</v>
      </c>
      <c r="G773" s="116" t="s">
        <v>3124</v>
      </c>
      <c r="H773" s="296" t="s">
        <v>5801</v>
      </c>
      <c r="I773" s="296" t="s">
        <v>1945</v>
      </c>
      <c r="J773" s="296" t="s">
        <v>5839</v>
      </c>
      <c r="K773" s="116" t="s">
        <v>5840</v>
      </c>
      <c r="L773" s="296"/>
    </row>
    <row r="774" spans="1:12" ht="26.4">
      <c r="A774" s="296">
        <v>624</v>
      </c>
      <c r="B774" s="562">
        <v>43818</v>
      </c>
      <c r="C774" s="296" t="s">
        <v>5622</v>
      </c>
      <c r="D774" s="116" t="s">
        <v>5084</v>
      </c>
      <c r="E774" s="296" t="s">
        <v>1086</v>
      </c>
      <c r="F774" s="116" t="s">
        <v>1112</v>
      </c>
      <c r="G774" s="116" t="s">
        <v>3124</v>
      </c>
      <c r="H774" s="296" t="s">
        <v>3341</v>
      </c>
      <c r="I774" s="296" t="s">
        <v>1112</v>
      </c>
      <c r="J774" s="296" t="s">
        <v>52</v>
      </c>
      <c r="K774" s="116" t="s">
        <v>5802</v>
      </c>
      <c r="L774" s="296"/>
    </row>
    <row r="775" spans="1:12" ht="26.4">
      <c r="A775" s="296">
        <v>625</v>
      </c>
      <c r="B775" s="562">
        <v>43818</v>
      </c>
      <c r="C775" s="296" t="s">
        <v>5622</v>
      </c>
      <c r="D775" s="116" t="s">
        <v>5085</v>
      </c>
      <c r="E775" s="296" t="s">
        <v>1086</v>
      </c>
      <c r="F775" s="116" t="s">
        <v>5332</v>
      </c>
      <c r="G775" s="116" t="s">
        <v>3124</v>
      </c>
      <c r="H775" s="296" t="s">
        <v>3341</v>
      </c>
      <c r="I775" s="296" t="s">
        <v>5332</v>
      </c>
      <c r="J775" s="296" t="s">
        <v>52</v>
      </c>
      <c r="K775" s="116" t="s">
        <v>5804</v>
      </c>
      <c r="L775" s="296"/>
    </row>
    <row r="776" spans="1:12" ht="26.4">
      <c r="A776" s="296">
        <v>626</v>
      </c>
      <c r="B776" s="562">
        <v>43818</v>
      </c>
      <c r="C776" s="296" t="s">
        <v>5622</v>
      </c>
      <c r="D776" s="116" t="s">
        <v>5086</v>
      </c>
      <c r="E776" s="296" t="s">
        <v>1086</v>
      </c>
      <c r="F776" s="116" t="s">
        <v>5333</v>
      </c>
      <c r="G776" s="116" t="s">
        <v>3124</v>
      </c>
      <c r="H776" s="296" t="s">
        <v>3341</v>
      </c>
      <c r="I776" s="296" t="s">
        <v>5333</v>
      </c>
      <c r="J776" s="296" t="s">
        <v>52</v>
      </c>
      <c r="K776" s="116" t="s">
        <v>5803</v>
      </c>
      <c r="L776" s="296"/>
    </row>
    <row r="777" spans="1:12" ht="26.4">
      <c r="A777" s="296">
        <v>627</v>
      </c>
      <c r="B777" s="562">
        <v>43818</v>
      </c>
      <c r="C777" s="296" t="s">
        <v>5622</v>
      </c>
      <c r="D777" s="116" t="s">
        <v>5089</v>
      </c>
      <c r="E777" s="296" t="s">
        <v>1329</v>
      </c>
      <c r="F777" s="116" t="s">
        <v>3239</v>
      </c>
      <c r="G777" s="116" t="s">
        <v>3124</v>
      </c>
      <c r="H777" s="296" t="s">
        <v>3341</v>
      </c>
      <c r="I777" s="296" t="s">
        <v>3239</v>
      </c>
      <c r="J777" s="296" t="s">
        <v>52</v>
      </c>
      <c r="K777" s="116" t="s">
        <v>5802</v>
      </c>
      <c r="L777" s="296"/>
    </row>
    <row r="778" spans="1:12" ht="26.4">
      <c r="A778" s="296">
        <v>628</v>
      </c>
      <c r="B778" s="562">
        <v>43818</v>
      </c>
      <c r="C778" s="296" t="s">
        <v>5622</v>
      </c>
      <c r="D778" s="116" t="s">
        <v>5090</v>
      </c>
      <c r="E778" s="296" t="s">
        <v>1329</v>
      </c>
      <c r="F778" s="116" t="s">
        <v>5334</v>
      </c>
      <c r="G778" s="116" t="s">
        <v>3124</v>
      </c>
      <c r="H778" s="296" t="s">
        <v>3341</v>
      </c>
      <c r="I778" s="296" t="s">
        <v>5334</v>
      </c>
      <c r="J778" s="296" t="s">
        <v>52</v>
      </c>
      <c r="K778" s="116" t="s">
        <v>5804</v>
      </c>
      <c r="L778" s="296"/>
    </row>
    <row r="779" spans="1:12" ht="26.4">
      <c r="A779" s="296">
        <v>629</v>
      </c>
      <c r="B779" s="562">
        <v>43818</v>
      </c>
      <c r="C779" s="296" t="s">
        <v>5622</v>
      </c>
      <c r="D779" s="116" t="s">
        <v>5091</v>
      </c>
      <c r="E779" s="296" t="s">
        <v>1329</v>
      </c>
      <c r="F779" s="116" t="s">
        <v>5335</v>
      </c>
      <c r="G779" s="116" t="s">
        <v>3124</v>
      </c>
      <c r="H779" s="296" t="s">
        <v>3341</v>
      </c>
      <c r="I779" s="296" t="s">
        <v>5335</v>
      </c>
      <c r="J779" s="296" t="s">
        <v>52</v>
      </c>
      <c r="K779" s="116" t="s">
        <v>5803</v>
      </c>
      <c r="L779" s="296"/>
    </row>
    <row r="780" spans="1:12">
      <c r="A780" s="296">
        <v>630</v>
      </c>
      <c r="B780" s="562">
        <v>43818</v>
      </c>
      <c r="C780" s="296" t="s">
        <v>5622</v>
      </c>
      <c r="D780" s="116" t="s">
        <v>52</v>
      </c>
      <c r="E780" s="296" t="s">
        <v>1329</v>
      </c>
      <c r="F780" s="296" t="s">
        <v>52</v>
      </c>
      <c r="G780" s="116" t="s">
        <v>5806</v>
      </c>
      <c r="H780" s="296" t="s">
        <v>1772</v>
      </c>
      <c r="I780" s="296" t="s">
        <v>4456</v>
      </c>
      <c r="J780" s="296" t="s">
        <v>5808</v>
      </c>
      <c r="K780" s="116" t="s">
        <v>5810</v>
      </c>
      <c r="L780" s="296"/>
    </row>
    <row r="781" spans="1:12">
      <c r="A781" s="296">
        <v>631</v>
      </c>
      <c r="B781" s="562">
        <v>43818</v>
      </c>
      <c r="C781" s="296" t="s">
        <v>5622</v>
      </c>
      <c r="D781" s="296" t="s">
        <v>52</v>
      </c>
      <c r="E781" s="296" t="s">
        <v>1086</v>
      </c>
      <c r="F781" s="296" t="s">
        <v>52</v>
      </c>
      <c r="G781" s="116" t="s">
        <v>5806</v>
      </c>
      <c r="H781" s="296" t="s">
        <v>5807</v>
      </c>
      <c r="I781" s="296" t="s">
        <v>5809</v>
      </c>
      <c r="J781" s="296" t="s">
        <v>5808</v>
      </c>
      <c r="K781" s="116" t="s">
        <v>5810</v>
      </c>
      <c r="L781" s="296"/>
    </row>
    <row r="782" spans="1:12" ht="26.4">
      <c r="A782" s="296">
        <v>632</v>
      </c>
      <c r="B782" s="562">
        <v>43818</v>
      </c>
      <c r="C782" s="296" t="s">
        <v>5622</v>
      </c>
      <c r="D782" s="296" t="s">
        <v>4913</v>
      </c>
      <c r="E782" s="296" t="s">
        <v>1184</v>
      </c>
      <c r="F782" s="296" t="s">
        <v>254</v>
      </c>
      <c r="G782" s="296" t="s">
        <v>5612</v>
      </c>
      <c r="H782" s="296" t="s">
        <v>1772</v>
      </c>
      <c r="I782" s="296" t="s">
        <v>4218</v>
      </c>
      <c r="J782" s="296" t="s">
        <v>4219</v>
      </c>
      <c r="K782" s="116" t="s">
        <v>5688</v>
      </c>
      <c r="L782" s="296"/>
    </row>
    <row r="783" spans="1:12" ht="26.4">
      <c r="A783" s="296">
        <v>633</v>
      </c>
      <c r="B783" s="562">
        <v>43818</v>
      </c>
      <c r="C783" s="296" t="s">
        <v>5622</v>
      </c>
      <c r="D783" s="296" t="s">
        <v>4913</v>
      </c>
      <c r="E783" s="296" t="s">
        <v>1184</v>
      </c>
      <c r="F783" s="296" t="s">
        <v>254</v>
      </c>
      <c r="G783" s="296" t="s">
        <v>5612</v>
      </c>
      <c r="H783" s="296" t="s">
        <v>1772</v>
      </c>
      <c r="I783" s="296" t="s">
        <v>4218</v>
      </c>
      <c r="J783" s="296" t="s">
        <v>4219</v>
      </c>
      <c r="K783" s="116" t="s">
        <v>5689</v>
      </c>
      <c r="L783" s="296"/>
    </row>
    <row r="784" spans="1:12" ht="26.4">
      <c r="A784" s="296">
        <v>634</v>
      </c>
      <c r="B784" s="562">
        <v>43818</v>
      </c>
      <c r="C784" s="296" t="s">
        <v>5622</v>
      </c>
      <c r="D784" s="296" t="s">
        <v>4912</v>
      </c>
      <c r="E784" s="296" t="s">
        <v>1184</v>
      </c>
      <c r="F784" s="296" t="s">
        <v>2032</v>
      </c>
      <c r="G784" s="296" t="s">
        <v>5454</v>
      </c>
      <c r="H784" s="296" t="s">
        <v>1772</v>
      </c>
      <c r="I784" s="296" t="s">
        <v>4219</v>
      </c>
      <c r="J784" s="296" t="s">
        <v>4218</v>
      </c>
      <c r="K784" s="116" t="s">
        <v>5688</v>
      </c>
      <c r="L784" s="296"/>
    </row>
    <row r="785" spans="1:12" ht="26.4">
      <c r="A785" s="296">
        <v>635</v>
      </c>
      <c r="B785" s="562">
        <v>43818</v>
      </c>
      <c r="C785" s="296" t="s">
        <v>5622</v>
      </c>
      <c r="D785" s="296" t="s">
        <v>4912</v>
      </c>
      <c r="E785" s="296" t="s">
        <v>1184</v>
      </c>
      <c r="F785" s="296" t="s">
        <v>2032</v>
      </c>
      <c r="G785" s="296" t="s">
        <v>5454</v>
      </c>
      <c r="H785" s="296" t="s">
        <v>1772</v>
      </c>
      <c r="I785" s="296" t="s">
        <v>4219</v>
      </c>
      <c r="J785" s="296" t="s">
        <v>4218</v>
      </c>
      <c r="K785" s="116" t="s">
        <v>5689</v>
      </c>
      <c r="L785" s="296"/>
    </row>
    <row r="786" spans="1:12">
      <c r="A786" s="296">
        <v>636</v>
      </c>
      <c r="B786" s="562">
        <v>43818</v>
      </c>
      <c r="C786" s="296" t="s">
        <v>5622</v>
      </c>
      <c r="D786" s="296" t="s">
        <v>5445</v>
      </c>
      <c r="E786" s="296" t="s">
        <v>3303</v>
      </c>
      <c r="F786" s="296" t="s">
        <v>5446</v>
      </c>
      <c r="G786" s="116" t="s">
        <v>3124</v>
      </c>
      <c r="H786" s="296" t="s">
        <v>3341</v>
      </c>
      <c r="I786" s="296" t="s">
        <v>5446</v>
      </c>
      <c r="J786" s="296" t="s">
        <v>52</v>
      </c>
      <c r="K786" s="116" t="s">
        <v>5812</v>
      </c>
      <c r="L786" s="296"/>
    </row>
    <row r="787" spans="1:12">
      <c r="A787" s="296">
        <v>637</v>
      </c>
      <c r="B787" s="562">
        <v>43818</v>
      </c>
      <c r="C787" s="296" t="s">
        <v>5622</v>
      </c>
      <c r="D787" s="296" t="s">
        <v>5015</v>
      </c>
      <c r="E787" s="296" t="s">
        <v>1263</v>
      </c>
      <c r="F787" s="296" t="s">
        <v>5444</v>
      </c>
      <c r="G787" s="116" t="s">
        <v>3124</v>
      </c>
      <c r="H787" s="296" t="s">
        <v>3341</v>
      </c>
      <c r="I787" s="296" t="s">
        <v>5444</v>
      </c>
      <c r="J787" s="296" t="s">
        <v>52</v>
      </c>
      <c r="K787" s="116" t="s">
        <v>5811</v>
      </c>
      <c r="L787" s="296"/>
    </row>
    <row r="788" spans="1:12">
      <c r="A788" s="296">
        <v>638</v>
      </c>
      <c r="B788" s="562">
        <v>43818</v>
      </c>
      <c r="C788" s="296" t="s">
        <v>5622</v>
      </c>
      <c r="D788" s="296" t="s">
        <v>5015</v>
      </c>
      <c r="E788" s="296" t="s">
        <v>1263</v>
      </c>
      <c r="F788" s="296" t="s">
        <v>5446</v>
      </c>
      <c r="G788" s="116" t="s">
        <v>3124</v>
      </c>
      <c r="H788" s="296" t="s">
        <v>3036</v>
      </c>
      <c r="I788" s="296" t="s">
        <v>52</v>
      </c>
      <c r="J788" s="296" t="s">
        <v>5446</v>
      </c>
      <c r="K788" s="116" t="s">
        <v>5837</v>
      </c>
      <c r="L788" s="296"/>
    </row>
    <row r="789" spans="1:12" ht="26.4">
      <c r="A789" s="296">
        <v>639</v>
      </c>
      <c r="B789" s="562">
        <v>43819</v>
      </c>
      <c r="C789" s="296" t="s">
        <v>5622</v>
      </c>
      <c r="D789" s="296" t="s">
        <v>2072</v>
      </c>
      <c r="E789" s="296" t="s">
        <v>3010</v>
      </c>
      <c r="F789" s="296" t="s">
        <v>5064</v>
      </c>
      <c r="G789" s="116" t="s">
        <v>86</v>
      </c>
      <c r="H789" s="296" t="s">
        <v>1772</v>
      </c>
      <c r="I789" s="296" t="s">
        <v>2060</v>
      </c>
      <c r="J789" s="296" t="s">
        <v>2072</v>
      </c>
      <c r="K789" s="116" t="s">
        <v>5722</v>
      </c>
      <c r="L789" s="296"/>
    </row>
    <row r="790" spans="1:12" ht="26.4">
      <c r="A790" s="296">
        <v>640</v>
      </c>
      <c r="B790" s="562">
        <v>43819</v>
      </c>
      <c r="C790" s="296" t="s">
        <v>5622</v>
      </c>
      <c r="D790" s="296" t="s">
        <v>2073</v>
      </c>
      <c r="E790" s="296" t="s">
        <v>3010</v>
      </c>
      <c r="F790" s="296" t="s">
        <v>5065</v>
      </c>
      <c r="G790" s="116" t="s">
        <v>86</v>
      </c>
      <c r="H790" s="296" t="s">
        <v>1772</v>
      </c>
      <c r="I790" s="296" t="s">
        <v>2061</v>
      </c>
      <c r="J790" s="296" t="s">
        <v>2073</v>
      </c>
      <c r="K790" s="116" t="s">
        <v>5722</v>
      </c>
      <c r="L790" s="296"/>
    </row>
    <row r="791" spans="1:12" ht="26.4">
      <c r="A791" s="296">
        <v>641</v>
      </c>
      <c r="B791" s="562">
        <v>43819</v>
      </c>
      <c r="C791" s="296" t="s">
        <v>5622</v>
      </c>
      <c r="D791" s="296" t="s">
        <v>4928</v>
      </c>
      <c r="E791" s="296" t="s">
        <v>3479</v>
      </c>
      <c r="F791" s="296" t="s">
        <v>5061</v>
      </c>
      <c r="G791" s="296" t="s">
        <v>5612</v>
      </c>
      <c r="H791" s="296" t="s">
        <v>1772</v>
      </c>
      <c r="I791" s="296" t="s">
        <v>4137</v>
      </c>
      <c r="J791" s="296" t="s">
        <v>4881</v>
      </c>
      <c r="K791" s="116" t="s">
        <v>5688</v>
      </c>
      <c r="L791" s="296"/>
    </row>
    <row r="792" spans="1:12" ht="26.4">
      <c r="A792" s="296">
        <v>642</v>
      </c>
      <c r="B792" s="562">
        <v>43819</v>
      </c>
      <c r="C792" s="296" t="s">
        <v>5622</v>
      </c>
      <c r="D792" s="296" t="s">
        <v>4928</v>
      </c>
      <c r="E792" s="296" t="s">
        <v>3479</v>
      </c>
      <c r="F792" s="296" t="s">
        <v>5061</v>
      </c>
      <c r="G792" s="296" t="s">
        <v>5454</v>
      </c>
      <c r="H792" s="296" t="s">
        <v>1772</v>
      </c>
      <c r="I792" s="296" t="s">
        <v>4137</v>
      </c>
      <c r="J792" s="296" t="s">
        <v>4881</v>
      </c>
      <c r="K792" s="116" t="s">
        <v>5689</v>
      </c>
      <c r="L792" s="296"/>
    </row>
    <row r="793" spans="1:12" ht="26.4">
      <c r="A793" s="296">
        <v>643</v>
      </c>
      <c r="B793" s="562">
        <v>43819</v>
      </c>
      <c r="C793" s="296" t="s">
        <v>5622</v>
      </c>
      <c r="D793" s="296" t="s">
        <v>5822</v>
      </c>
      <c r="E793" s="296" t="s">
        <v>3420</v>
      </c>
      <c r="F793" s="296" t="s">
        <v>5064</v>
      </c>
      <c r="G793" s="116" t="s">
        <v>86</v>
      </c>
      <c r="H793" s="296" t="s">
        <v>1772</v>
      </c>
      <c r="I793" s="296" t="s">
        <v>4930</v>
      </c>
      <c r="J793" s="296" t="s">
        <v>5822</v>
      </c>
      <c r="K793" s="116" t="s">
        <v>5831</v>
      </c>
      <c r="L793" s="296"/>
    </row>
    <row r="794" spans="1:12" ht="26.4">
      <c r="A794" s="296">
        <v>644</v>
      </c>
      <c r="B794" s="562">
        <v>43819</v>
      </c>
      <c r="C794" s="296" t="s">
        <v>5622</v>
      </c>
      <c r="D794" s="296" t="s">
        <v>5823</v>
      </c>
      <c r="E794" s="296" t="s">
        <v>3420</v>
      </c>
      <c r="F794" s="296" t="s">
        <v>5065</v>
      </c>
      <c r="G794" s="116" t="s">
        <v>86</v>
      </c>
      <c r="H794" s="296" t="s">
        <v>1772</v>
      </c>
      <c r="I794" s="296" t="s">
        <v>4931</v>
      </c>
      <c r="J794" s="296" t="s">
        <v>5823</v>
      </c>
      <c r="K794" s="116" t="s">
        <v>5831</v>
      </c>
      <c r="L794" s="296"/>
    </row>
    <row r="795" spans="1:12" ht="26.4">
      <c r="A795" s="296">
        <v>645</v>
      </c>
      <c r="B795" s="562">
        <v>43819</v>
      </c>
      <c r="C795" s="296" t="s">
        <v>5622</v>
      </c>
      <c r="D795" s="296" t="s">
        <v>5824</v>
      </c>
      <c r="E795" s="296" t="s">
        <v>3420</v>
      </c>
      <c r="F795" s="296" t="s">
        <v>5061</v>
      </c>
      <c r="G795" s="116" t="s">
        <v>86</v>
      </c>
      <c r="H795" s="296" t="s">
        <v>1772</v>
      </c>
      <c r="I795" s="296" t="s">
        <v>4932</v>
      </c>
      <c r="J795" s="296" t="s">
        <v>5824</v>
      </c>
      <c r="K795" s="116" t="s">
        <v>5831</v>
      </c>
      <c r="L795" s="296"/>
    </row>
    <row r="796" spans="1:12">
      <c r="A796" s="296">
        <v>646</v>
      </c>
      <c r="B796" s="562">
        <v>43819</v>
      </c>
      <c r="C796" s="296" t="s">
        <v>5622</v>
      </c>
      <c r="D796" s="296" t="s">
        <v>4937</v>
      </c>
      <c r="E796" s="296" t="s">
        <v>3303</v>
      </c>
      <c r="F796" s="296" t="s">
        <v>665</v>
      </c>
      <c r="G796" s="296" t="s">
        <v>5612</v>
      </c>
      <c r="H796" s="296" t="s">
        <v>1772</v>
      </c>
      <c r="I796" s="296" t="s">
        <v>4258</v>
      </c>
      <c r="J796" s="296" t="s">
        <v>5825</v>
      </c>
      <c r="K796" s="116" t="s">
        <v>5832</v>
      </c>
      <c r="L796" s="296"/>
    </row>
    <row r="797" spans="1:12">
      <c r="A797" s="296">
        <v>647</v>
      </c>
      <c r="B797" s="562">
        <v>43819</v>
      </c>
      <c r="C797" s="296" t="s">
        <v>5622</v>
      </c>
      <c r="D797" s="296" t="s">
        <v>4938</v>
      </c>
      <c r="E797" s="296" t="s">
        <v>3303</v>
      </c>
      <c r="F797" s="296" t="s">
        <v>669</v>
      </c>
      <c r="G797" s="296" t="s">
        <v>5612</v>
      </c>
      <c r="H797" s="296" t="s">
        <v>1772</v>
      </c>
      <c r="I797" s="296" t="s">
        <v>4259</v>
      </c>
      <c r="J797" s="296" t="s">
        <v>5826</v>
      </c>
      <c r="K797" s="116" t="s">
        <v>5832</v>
      </c>
      <c r="L797" s="296"/>
    </row>
    <row r="798" spans="1:12">
      <c r="A798" s="296">
        <v>648</v>
      </c>
      <c r="B798" s="562">
        <v>43819</v>
      </c>
      <c r="C798" s="296" t="s">
        <v>5622</v>
      </c>
      <c r="D798" s="296" t="s">
        <v>4980</v>
      </c>
      <c r="E798" s="296" t="s">
        <v>3226</v>
      </c>
      <c r="F798" s="296" t="s">
        <v>875</v>
      </c>
      <c r="G798" s="116" t="s">
        <v>59</v>
      </c>
      <c r="H798" s="296" t="s">
        <v>1772</v>
      </c>
      <c r="I798" s="296" t="s">
        <v>3231</v>
      </c>
      <c r="J798" s="296" t="s">
        <v>5827</v>
      </c>
      <c r="K798" s="116" t="s">
        <v>5833</v>
      </c>
      <c r="L798" s="296"/>
    </row>
    <row r="799" spans="1:12">
      <c r="A799" s="296">
        <v>649</v>
      </c>
      <c r="B799" s="562">
        <v>43819</v>
      </c>
      <c r="C799" s="296" t="s">
        <v>5622</v>
      </c>
      <c r="D799" s="296" t="s">
        <v>4982</v>
      </c>
      <c r="E799" s="296" t="s">
        <v>3226</v>
      </c>
      <c r="F799" s="296" t="s">
        <v>876</v>
      </c>
      <c r="G799" s="116" t="s">
        <v>59</v>
      </c>
      <c r="H799" s="296" t="s">
        <v>1772</v>
      </c>
      <c r="I799" s="296" t="s">
        <v>3232</v>
      </c>
      <c r="J799" s="296" t="s">
        <v>5828</v>
      </c>
      <c r="K799" s="116" t="s">
        <v>5833</v>
      </c>
      <c r="L799" s="296"/>
    </row>
    <row r="800" spans="1:12" ht="26.4">
      <c r="A800" s="296">
        <v>650</v>
      </c>
      <c r="B800" s="562">
        <v>43819</v>
      </c>
      <c r="C800" s="296" t="s">
        <v>5622</v>
      </c>
      <c r="D800" s="296" t="s">
        <v>4976</v>
      </c>
      <c r="E800" s="296" t="s">
        <v>3226</v>
      </c>
      <c r="F800" s="296" t="s">
        <v>5834</v>
      </c>
      <c r="G800" s="116" t="s">
        <v>9</v>
      </c>
      <c r="H800" s="296" t="s">
        <v>1772</v>
      </c>
      <c r="I800" s="296" t="s">
        <v>877</v>
      </c>
      <c r="J800" s="296" t="s">
        <v>5834</v>
      </c>
      <c r="K800" s="116" t="s">
        <v>5835</v>
      </c>
      <c r="L800" s="296"/>
    </row>
    <row r="801" spans="1:12">
      <c r="A801" s="296">
        <v>651</v>
      </c>
      <c r="B801" s="562">
        <v>43819</v>
      </c>
      <c r="C801" s="296" t="s">
        <v>5622</v>
      </c>
      <c r="D801" s="296" t="s">
        <v>4976</v>
      </c>
      <c r="E801" s="296" t="s">
        <v>3226</v>
      </c>
      <c r="F801" s="296" t="s">
        <v>5834</v>
      </c>
      <c r="G801" s="296" t="s">
        <v>5612</v>
      </c>
      <c r="H801" s="296" t="s">
        <v>1772</v>
      </c>
      <c r="I801" s="296" t="s">
        <v>4284</v>
      </c>
      <c r="J801" s="296" t="s">
        <v>5829</v>
      </c>
      <c r="K801" s="116" t="s">
        <v>5836</v>
      </c>
      <c r="L801" s="296"/>
    </row>
    <row r="802" spans="1:12">
      <c r="A802" s="296">
        <v>652</v>
      </c>
      <c r="B802" s="562">
        <v>43819</v>
      </c>
      <c r="C802" s="296" t="s">
        <v>5622</v>
      </c>
      <c r="D802" s="296" t="s">
        <v>4976</v>
      </c>
      <c r="E802" s="296" t="s">
        <v>3226</v>
      </c>
      <c r="F802" s="296" t="s">
        <v>5834</v>
      </c>
      <c r="G802" s="296" t="s">
        <v>5454</v>
      </c>
      <c r="H802" s="296" t="s">
        <v>1772</v>
      </c>
      <c r="I802" s="296" t="s">
        <v>4284</v>
      </c>
      <c r="J802" s="296" t="s">
        <v>5829</v>
      </c>
      <c r="K802" s="116" t="s">
        <v>5836</v>
      </c>
      <c r="L802" s="296"/>
    </row>
    <row r="803" spans="1:12">
      <c r="A803" s="296">
        <v>653</v>
      </c>
      <c r="B803" s="562">
        <v>43819</v>
      </c>
      <c r="C803" s="296" t="s">
        <v>5622</v>
      </c>
      <c r="D803" s="296" t="s">
        <v>5072</v>
      </c>
      <c r="E803" s="296" t="s">
        <v>3227</v>
      </c>
      <c r="F803" s="296" t="s">
        <v>1152</v>
      </c>
      <c r="G803" s="116" t="s">
        <v>3124</v>
      </c>
      <c r="H803" s="296" t="s">
        <v>3341</v>
      </c>
      <c r="I803" s="296" t="s">
        <v>1152</v>
      </c>
      <c r="J803" s="296" t="s">
        <v>52</v>
      </c>
      <c r="K803" s="116" t="s">
        <v>5838</v>
      </c>
      <c r="L803" s="296"/>
    </row>
    <row r="804" spans="1:12">
      <c r="A804" s="296">
        <v>654</v>
      </c>
      <c r="B804" s="562">
        <v>43819</v>
      </c>
      <c r="C804" s="296" t="s">
        <v>5622</v>
      </c>
      <c r="D804" s="296" t="s">
        <v>5074</v>
      </c>
      <c r="E804" s="296" t="s">
        <v>3227</v>
      </c>
      <c r="F804" s="296" t="s">
        <v>5328</v>
      </c>
      <c r="G804" s="116" t="s">
        <v>3124</v>
      </c>
      <c r="H804" s="296" t="s">
        <v>3341</v>
      </c>
      <c r="I804" s="296" t="s">
        <v>5328</v>
      </c>
      <c r="J804" s="296" t="s">
        <v>52</v>
      </c>
      <c r="K804" s="116" t="s">
        <v>5838</v>
      </c>
      <c r="L804" s="296"/>
    </row>
    <row r="805" spans="1:12">
      <c r="A805" s="296">
        <v>655</v>
      </c>
      <c r="B805" s="562">
        <v>43819</v>
      </c>
      <c r="C805" s="296" t="s">
        <v>5622</v>
      </c>
      <c r="D805" s="296" t="s">
        <v>5076</v>
      </c>
      <c r="E805" s="296" t="s">
        <v>3227</v>
      </c>
      <c r="F805" s="296" t="s">
        <v>5329</v>
      </c>
      <c r="G805" s="116" t="s">
        <v>3124</v>
      </c>
      <c r="H805" s="296" t="s">
        <v>3341</v>
      </c>
      <c r="I805" s="296" t="s">
        <v>5329</v>
      </c>
      <c r="J805" s="296" t="s">
        <v>52</v>
      </c>
      <c r="K805" s="116" t="s">
        <v>5838</v>
      </c>
      <c r="L805" s="296"/>
    </row>
    <row r="806" spans="1:12">
      <c r="A806" s="296">
        <v>656</v>
      </c>
      <c r="B806" s="562">
        <v>43819</v>
      </c>
      <c r="C806" s="296" t="s">
        <v>5622</v>
      </c>
      <c r="D806" s="296" t="s">
        <v>5075</v>
      </c>
      <c r="E806" s="296" t="s">
        <v>3227</v>
      </c>
      <c r="F806" s="296" t="s">
        <v>5330</v>
      </c>
      <c r="G806" s="116" t="s">
        <v>3124</v>
      </c>
      <c r="H806" s="296" t="s">
        <v>3341</v>
      </c>
      <c r="I806" s="296" t="s">
        <v>5330</v>
      </c>
      <c r="J806" s="296" t="s">
        <v>52</v>
      </c>
      <c r="K806" s="116" t="s">
        <v>5838</v>
      </c>
      <c r="L806" s="296"/>
    </row>
    <row r="807" spans="1:12">
      <c r="A807" s="296">
        <v>657</v>
      </c>
      <c r="B807" s="562">
        <v>43819</v>
      </c>
      <c r="C807" s="296" t="s">
        <v>5622</v>
      </c>
      <c r="D807" s="296" t="s">
        <v>5077</v>
      </c>
      <c r="E807" s="296" t="s">
        <v>3227</v>
      </c>
      <c r="F807" s="296" t="s">
        <v>5331</v>
      </c>
      <c r="G807" s="116" t="s">
        <v>3124</v>
      </c>
      <c r="H807" s="296" t="s">
        <v>3341</v>
      </c>
      <c r="I807" s="296" t="s">
        <v>5331</v>
      </c>
      <c r="J807" s="296" t="s">
        <v>52</v>
      </c>
      <c r="K807" s="116" t="s">
        <v>5838</v>
      </c>
      <c r="L807" s="296"/>
    </row>
    <row r="808" spans="1:12" ht="26.4">
      <c r="A808" s="296">
        <v>658</v>
      </c>
      <c r="B808" s="562">
        <v>43819</v>
      </c>
      <c r="C808" s="296" t="s">
        <v>5622</v>
      </c>
      <c r="D808" s="296" t="s">
        <v>2077</v>
      </c>
      <c r="E808" s="296" t="s">
        <v>3010</v>
      </c>
      <c r="F808" s="296" t="s">
        <v>5195</v>
      </c>
      <c r="G808" s="116" t="s">
        <v>3124</v>
      </c>
      <c r="H808" s="296" t="s">
        <v>60</v>
      </c>
      <c r="I808" s="296" t="s">
        <v>4903</v>
      </c>
      <c r="J808" s="296" t="s">
        <v>5839</v>
      </c>
      <c r="K808" s="116" t="s">
        <v>5841</v>
      </c>
      <c r="L808" s="296"/>
    </row>
    <row r="809" spans="1:12" ht="26.4">
      <c r="A809" s="296">
        <v>659</v>
      </c>
      <c r="B809" s="562">
        <v>43819</v>
      </c>
      <c r="C809" s="296" t="s">
        <v>5622</v>
      </c>
      <c r="D809" s="296" t="s">
        <v>2078</v>
      </c>
      <c r="E809" s="296" t="s">
        <v>3010</v>
      </c>
      <c r="F809" s="296" t="s">
        <v>5196</v>
      </c>
      <c r="G809" s="116" t="s">
        <v>3124</v>
      </c>
      <c r="H809" s="296" t="s">
        <v>60</v>
      </c>
      <c r="I809" s="296" t="s">
        <v>4903</v>
      </c>
      <c r="J809" s="296" t="s">
        <v>5839</v>
      </c>
      <c r="K809" s="116" t="s">
        <v>5841</v>
      </c>
      <c r="L809" s="296"/>
    </row>
    <row r="810" spans="1:12" ht="26.4">
      <c r="A810" s="296">
        <v>660</v>
      </c>
      <c r="B810" s="562">
        <v>43819</v>
      </c>
      <c r="C810" s="296" t="s">
        <v>5622</v>
      </c>
      <c r="D810" s="296" t="s">
        <v>2079</v>
      </c>
      <c r="E810" s="296" t="s">
        <v>3010</v>
      </c>
      <c r="F810" s="296" t="s">
        <v>5188</v>
      </c>
      <c r="G810" s="116" t="s">
        <v>3124</v>
      </c>
      <c r="H810" s="296" t="s">
        <v>60</v>
      </c>
      <c r="I810" s="296" t="s">
        <v>4903</v>
      </c>
      <c r="J810" s="296" t="s">
        <v>5839</v>
      </c>
      <c r="K810" s="116" t="s">
        <v>5841</v>
      </c>
      <c r="L810" s="296"/>
    </row>
    <row r="811" spans="1:12" ht="26.4">
      <c r="A811" s="296">
        <v>661</v>
      </c>
      <c r="B811" s="562">
        <v>43819</v>
      </c>
      <c r="C811" s="296" t="s">
        <v>5622</v>
      </c>
      <c r="D811" s="296" t="s">
        <v>4923</v>
      </c>
      <c r="E811" s="296" t="s">
        <v>1361</v>
      </c>
      <c r="F811" s="296" t="s">
        <v>5189</v>
      </c>
      <c r="G811" s="116" t="s">
        <v>3124</v>
      </c>
      <c r="H811" s="296" t="s">
        <v>60</v>
      </c>
      <c r="I811" s="296" t="s">
        <v>4903</v>
      </c>
      <c r="J811" s="296" t="s">
        <v>5839</v>
      </c>
      <c r="K811" s="116" t="s">
        <v>5841</v>
      </c>
      <c r="L811" s="296"/>
    </row>
    <row r="812" spans="1:12" ht="26.4">
      <c r="A812" s="296">
        <v>662</v>
      </c>
      <c r="B812" s="562">
        <v>43819</v>
      </c>
      <c r="C812" s="296" t="s">
        <v>5622</v>
      </c>
      <c r="D812" s="296" t="s">
        <v>4946</v>
      </c>
      <c r="E812" s="296" t="s">
        <v>3303</v>
      </c>
      <c r="F812" s="296" t="s">
        <v>5199</v>
      </c>
      <c r="G812" s="116" t="s">
        <v>3124</v>
      </c>
      <c r="H812" s="296" t="s">
        <v>60</v>
      </c>
      <c r="I812" s="296" t="s">
        <v>4903</v>
      </c>
      <c r="J812" s="296" t="s">
        <v>5839</v>
      </c>
      <c r="K812" s="116" t="s">
        <v>5841</v>
      </c>
      <c r="L812" s="296"/>
    </row>
    <row r="813" spans="1:12" ht="26.4">
      <c r="A813" s="296">
        <v>663</v>
      </c>
      <c r="B813" s="562">
        <v>43819</v>
      </c>
      <c r="C813" s="296" t="s">
        <v>5622</v>
      </c>
      <c r="D813" s="296" t="s">
        <v>4950</v>
      </c>
      <c r="E813" s="296" t="s">
        <v>3303</v>
      </c>
      <c r="F813" s="296" t="s">
        <v>5200</v>
      </c>
      <c r="G813" s="116" t="s">
        <v>3124</v>
      </c>
      <c r="H813" s="296" t="s">
        <v>60</v>
      </c>
      <c r="I813" s="296" t="s">
        <v>4903</v>
      </c>
      <c r="J813" s="296" t="s">
        <v>5839</v>
      </c>
      <c r="K813" s="116" t="s">
        <v>5841</v>
      </c>
      <c r="L813" s="296"/>
    </row>
    <row r="814" spans="1:12" ht="26.4">
      <c r="A814" s="296">
        <v>664</v>
      </c>
      <c r="B814" s="562">
        <v>43819</v>
      </c>
      <c r="C814" s="296" t="s">
        <v>5622</v>
      </c>
      <c r="D814" s="296" t="s">
        <v>4959</v>
      </c>
      <c r="E814" s="296" t="s">
        <v>3012</v>
      </c>
      <c r="F814" s="296" t="s">
        <v>5203</v>
      </c>
      <c r="G814" s="116" t="s">
        <v>3124</v>
      </c>
      <c r="H814" s="296" t="s">
        <v>60</v>
      </c>
      <c r="I814" s="296" t="s">
        <v>4903</v>
      </c>
      <c r="J814" s="296" t="s">
        <v>5839</v>
      </c>
      <c r="K814" s="116" t="s">
        <v>5841</v>
      </c>
      <c r="L814" s="296"/>
    </row>
    <row r="815" spans="1:12" ht="26.4">
      <c r="A815" s="296">
        <v>665</v>
      </c>
      <c r="B815" s="562">
        <v>43819</v>
      </c>
      <c r="C815" s="296" t="s">
        <v>5622</v>
      </c>
      <c r="D815" s="296" t="s">
        <v>4963</v>
      </c>
      <c r="E815" s="296" t="s">
        <v>3012</v>
      </c>
      <c r="F815" s="296" t="s">
        <v>5204</v>
      </c>
      <c r="G815" s="116" t="s">
        <v>3124</v>
      </c>
      <c r="H815" s="296" t="s">
        <v>60</v>
      </c>
      <c r="I815" s="296" t="s">
        <v>4903</v>
      </c>
      <c r="J815" s="296" t="s">
        <v>5839</v>
      </c>
      <c r="K815" s="116" t="s">
        <v>5841</v>
      </c>
      <c r="L815" s="296"/>
    </row>
    <row r="816" spans="1:12" ht="26.4">
      <c r="A816" s="296">
        <v>666</v>
      </c>
      <c r="B816" s="562">
        <v>43819</v>
      </c>
      <c r="C816" s="296" t="s">
        <v>5622</v>
      </c>
      <c r="D816" s="296" t="s">
        <v>4984</v>
      </c>
      <c r="E816" s="296" t="s">
        <v>3226</v>
      </c>
      <c r="F816" s="296" t="s">
        <v>5208</v>
      </c>
      <c r="G816" s="116" t="s">
        <v>3124</v>
      </c>
      <c r="H816" s="296" t="s">
        <v>60</v>
      </c>
      <c r="I816" s="296" t="s">
        <v>4903</v>
      </c>
      <c r="J816" s="296" t="s">
        <v>5839</v>
      </c>
      <c r="K816" s="116" t="s">
        <v>5841</v>
      </c>
      <c r="L816" s="296"/>
    </row>
    <row r="817" spans="1:12" ht="26.4">
      <c r="A817" s="296">
        <v>667</v>
      </c>
      <c r="B817" s="562">
        <v>43819</v>
      </c>
      <c r="C817" s="296" t="s">
        <v>5622</v>
      </c>
      <c r="D817" s="296" t="s">
        <v>4988</v>
      </c>
      <c r="E817" s="296" t="s">
        <v>3226</v>
      </c>
      <c r="F817" s="296" t="s">
        <v>5209</v>
      </c>
      <c r="G817" s="116" t="s">
        <v>3124</v>
      </c>
      <c r="H817" s="296" t="s">
        <v>60</v>
      </c>
      <c r="I817" s="296" t="s">
        <v>4903</v>
      </c>
      <c r="J817" s="296" t="s">
        <v>5839</v>
      </c>
      <c r="K817" s="116" t="s">
        <v>5841</v>
      </c>
      <c r="L817" s="296"/>
    </row>
    <row r="818" spans="1:12" ht="26.4">
      <c r="A818" s="296">
        <v>668</v>
      </c>
      <c r="B818" s="562">
        <v>43819</v>
      </c>
      <c r="C818" s="296" t="s">
        <v>5622</v>
      </c>
      <c r="D818" s="296" t="s">
        <v>5000</v>
      </c>
      <c r="E818" s="296" t="s">
        <v>686</v>
      </c>
      <c r="F818" s="296" t="s">
        <v>5211</v>
      </c>
      <c r="G818" s="116" t="s">
        <v>3124</v>
      </c>
      <c r="H818" s="296" t="s">
        <v>60</v>
      </c>
      <c r="I818" s="296" t="s">
        <v>4903</v>
      </c>
      <c r="J818" s="296" t="s">
        <v>5839</v>
      </c>
      <c r="K818" s="116" t="s">
        <v>5841</v>
      </c>
      <c r="L818" s="296"/>
    </row>
    <row r="819" spans="1:12" ht="26.4">
      <c r="A819" s="296">
        <v>669</v>
      </c>
      <c r="B819" s="562">
        <v>43819</v>
      </c>
      <c r="C819" s="296" t="s">
        <v>5622</v>
      </c>
      <c r="D819" s="296" t="s">
        <v>5109</v>
      </c>
      <c r="E819" s="296" t="s">
        <v>5656</v>
      </c>
      <c r="F819" s="296" t="s">
        <v>5434</v>
      </c>
      <c r="G819" s="116" t="s">
        <v>3124</v>
      </c>
      <c r="H819" s="296" t="s">
        <v>60</v>
      </c>
      <c r="I819" s="296" t="s">
        <v>4903</v>
      </c>
      <c r="J819" s="296" t="s">
        <v>5839</v>
      </c>
      <c r="K819" s="116" t="s">
        <v>5841</v>
      </c>
      <c r="L819" s="296"/>
    </row>
    <row r="820" spans="1:12" ht="26.4">
      <c r="A820" s="296">
        <v>670</v>
      </c>
      <c r="B820" s="562">
        <v>43819</v>
      </c>
      <c r="C820" s="296" t="s">
        <v>5622</v>
      </c>
      <c r="D820" s="296" t="s">
        <v>5127</v>
      </c>
      <c r="E820" s="296" t="s">
        <v>1343</v>
      </c>
      <c r="F820" s="296" t="s">
        <v>5437</v>
      </c>
      <c r="G820" s="116" t="s">
        <v>3124</v>
      </c>
      <c r="H820" s="296" t="s">
        <v>60</v>
      </c>
      <c r="I820" s="296" t="s">
        <v>4903</v>
      </c>
      <c r="J820" s="296" t="s">
        <v>5839</v>
      </c>
      <c r="K820" s="116" t="s">
        <v>5842</v>
      </c>
      <c r="L820" s="296"/>
    </row>
    <row r="821" spans="1:12" ht="26.4">
      <c r="A821" s="296">
        <v>671</v>
      </c>
      <c r="B821" s="562">
        <v>43819</v>
      </c>
      <c r="C821" s="296" t="s">
        <v>5622</v>
      </c>
      <c r="D821" s="116" t="s">
        <v>5155</v>
      </c>
      <c r="E821" s="116" t="s">
        <v>2638</v>
      </c>
      <c r="F821" s="116" t="s">
        <v>1295</v>
      </c>
      <c r="G821" s="116" t="s">
        <v>3124</v>
      </c>
      <c r="H821" s="296" t="s">
        <v>1772</v>
      </c>
      <c r="I821" s="296" t="s">
        <v>5798</v>
      </c>
      <c r="J821" s="296" t="s">
        <v>5797</v>
      </c>
      <c r="K821" s="116" t="s">
        <v>5843</v>
      </c>
      <c r="L821" s="296"/>
    </row>
    <row r="822" spans="1:12" ht="26.4">
      <c r="A822" s="296">
        <v>672</v>
      </c>
      <c r="B822" s="562">
        <v>43819</v>
      </c>
      <c r="C822" s="296" t="s">
        <v>5622</v>
      </c>
      <c r="D822" s="116" t="s">
        <v>5156</v>
      </c>
      <c r="E822" s="116" t="s">
        <v>2638</v>
      </c>
      <c r="F822" s="116" t="s">
        <v>1296</v>
      </c>
      <c r="G822" s="116" t="s">
        <v>3124</v>
      </c>
      <c r="H822" s="296" t="s">
        <v>1772</v>
      </c>
      <c r="I822" s="296" t="s">
        <v>5798</v>
      </c>
      <c r="J822" s="296" t="s">
        <v>5797</v>
      </c>
      <c r="K822" s="116" t="s">
        <v>5843</v>
      </c>
      <c r="L822" s="296"/>
    </row>
    <row r="823" spans="1:12" ht="26.4">
      <c r="A823" s="296">
        <v>673</v>
      </c>
      <c r="B823" s="562">
        <v>43819</v>
      </c>
      <c r="C823" s="296" t="s">
        <v>5622</v>
      </c>
      <c r="D823" s="116" t="s">
        <v>5157</v>
      </c>
      <c r="E823" s="116" t="s">
        <v>2638</v>
      </c>
      <c r="F823" s="116" t="s">
        <v>1297</v>
      </c>
      <c r="G823" s="116" t="s">
        <v>3124</v>
      </c>
      <c r="H823" s="296" t="s">
        <v>1772</v>
      </c>
      <c r="I823" s="296" t="s">
        <v>5798</v>
      </c>
      <c r="J823" s="296" t="s">
        <v>5797</v>
      </c>
      <c r="K823" s="116" t="s">
        <v>5843</v>
      </c>
      <c r="L823" s="296"/>
    </row>
    <row r="824" spans="1:12" ht="26.4">
      <c r="A824" s="296">
        <v>674</v>
      </c>
      <c r="B824" s="562">
        <v>43819</v>
      </c>
      <c r="C824" s="296" t="s">
        <v>5622</v>
      </c>
      <c r="D824" s="116" t="s">
        <v>4883</v>
      </c>
      <c r="E824" s="116" t="s">
        <v>2638</v>
      </c>
      <c r="F824" s="116" t="s">
        <v>4884</v>
      </c>
      <c r="G824" s="116" t="s">
        <v>3124</v>
      </c>
      <c r="H824" s="296" t="s">
        <v>1772</v>
      </c>
      <c r="I824" s="296" t="s">
        <v>5798</v>
      </c>
      <c r="J824" s="296" t="s">
        <v>5797</v>
      </c>
      <c r="K824" s="116" t="s">
        <v>5843</v>
      </c>
      <c r="L824" s="296"/>
    </row>
    <row r="825" spans="1:12" ht="26.4">
      <c r="A825" s="296">
        <v>675</v>
      </c>
      <c r="B825" s="562">
        <v>43819</v>
      </c>
      <c r="C825" s="296" t="s">
        <v>5622</v>
      </c>
      <c r="D825" s="116" t="s">
        <v>4886</v>
      </c>
      <c r="E825" s="116" t="s">
        <v>2638</v>
      </c>
      <c r="F825" s="116" t="s">
        <v>4887</v>
      </c>
      <c r="G825" s="116" t="s">
        <v>3124</v>
      </c>
      <c r="H825" s="296" t="s">
        <v>1772</v>
      </c>
      <c r="I825" s="296" t="s">
        <v>5798</v>
      </c>
      <c r="J825" s="296" t="s">
        <v>5797</v>
      </c>
      <c r="K825" s="116" t="s">
        <v>5843</v>
      </c>
      <c r="L825" s="296"/>
    </row>
    <row r="826" spans="1:12" ht="26.4">
      <c r="A826" s="296">
        <v>676</v>
      </c>
      <c r="B826" s="562">
        <v>43819</v>
      </c>
      <c r="C826" s="296" t="s">
        <v>5622</v>
      </c>
      <c r="D826" s="116" t="s">
        <v>4889</v>
      </c>
      <c r="E826" s="116" t="s">
        <v>2638</v>
      </c>
      <c r="F826" s="116" t="s">
        <v>4890</v>
      </c>
      <c r="G826" s="116" t="s">
        <v>3124</v>
      </c>
      <c r="H826" s="296" t="s">
        <v>1772</v>
      </c>
      <c r="I826" s="296" t="s">
        <v>5798</v>
      </c>
      <c r="J826" s="296" t="s">
        <v>5797</v>
      </c>
      <c r="K826" s="116" t="s">
        <v>5843</v>
      </c>
      <c r="L826" s="296"/>
    </row>
    <row r="827" spans="1:12" ht="26.4">
      <c r="A827" s="296">
        <v>677</v>
      </c>
      <c r="B827" s="562">
        <v>43819</v>
      </c>
      <c r="C827" s="296" t="s">
        <v>5622</v>
      </c>
      <c r="D827" s="116" t="s">
        <v>4892</v>
      </c>
      <c r="E827" s="116" t="s">
        <v>2638</v>
      </c>
      <c r="F827" s="116" t="s">
        <v>4893</v>
      </c>
      <c r="G827" s="116" t="s">
        <v>3124</v>
      </c>
      <c r="H827" s="296" t="s">
        <v>1772</v>
      </c>
      <c r="I827" s="296" t="s">
        <v>5798</v>
      </c>
      <c r="J827" s="296" t="s">
        <v>5797</v>
      </c>
      <c r="K827" s="116" t="s">
        <v>5843</v>
      </c>
      <c r="L827" s="296"/>
    </row>
    <row r="828" spans="1:12" ht="26.4">
      <c r="A828" s="296">
        <v>678</v>
      </c>
      <c r="B828" s="562">
        <v>43819</v>
      </c>
      <c r="C828" s="296" t="s">
        <v>5622</v>
      </c>
      <c r="D828" s="116" t="s">
        <v>5159</v>
      </c>
      <c r="E828" s="116" t="s">
        <v>2638</v>
      </c>
      <c r="F828" s="116" t="s">
        <v>1298</v>
      </c>
      <c r="G828" s="116" t="s">
        <v>3124</v>
      </c>
      <c r="H828" s="296" t="s">
        <v>1772</v>
      </c>
      <c r="I828" s="296" t="s">
        <v>5798</v>
      </c>
      <c r="J828" s="296" t="s">
        <v>5797</v>
      </c>
      <c r="K828" s="116" t="s">
        <v>5843</v>
      </c>
      <c r="L828" s="296"/>
    </row>
    <row r="829" spans="1:12" ht="26.4">
      <c r="A829" s="296">
        <v>679</v>
      </c>
      <c r="B829" s="562">
        <v>43819</v>
      </c>
      <c r="C829" s="296" t="s">
        <v>5622</v>
      </c>
      <c r="D829" s="116" t="s">
        <v>5160</v>
      </c>
      <c r="E829" s="116" t="s">
        <v>2638</v>
      </c>
      <c r="F829" s="116" t="s">
        <v>1299</v>
      </c>
      <c r="G829" s="116" t="s">
        <v>3124</v>
      </c>
      <c r="H829" s="296" t="s">
        <v>1772</v>
      </c>
      <c r="I829" s="296" t="s">
        <v>5798</v>
      </c>
      <c r="J829" s="296" t="s">
        <v>5797</v>
      </c>
      <c r="K829" s="116" t="s">
        <v>5843</v>
      </c>
      <c r="L829" s="296"/>
    </row>
    <row r="830" spans="1:12" ht="26.4">
      <c r="A830" s="296">
        <v>680</v>
      </c>
      <c r="B830" s="562">
        <v>43819</v>
      </c>
      <c r="C830" s="296" t="s">
        <v>5622</v>
      </c>
      <c r="D830" s="116" t="s">
        <v>5161</v>
      </c>
      <c r="E830" s="116" t="s">
        <v>2638</v>
      </c>
      <c r="F830" s="116" t="s">
        <v>1300</v>
      </c>
      <c r="G830" s="116" t="s">
        <v>3124</v>
      </c>
      <c r="H830" s="296" t="s">
        <v>1772</v>
      </c>
      <c r="I830" s="296" t="s">
        <v>5798</v>
      </c>
      <c r="J830" s="296" t="s">
        <v>5797</v>
      </c>
      <c r="K830" s="116" t="s">
        <v>5843</v>
      </c>
      <c r="L830" s="296"/>
    </row>
    <row r="831" spans="1:12" ht="26.4">
      <c r="A831" s="296">
        <v>681</v>
      </c>
      <c r="B831" s="562">
        <v>43819</v>
      </c>
      <c r="C831" s="296" t="s">
        <v>5622</v>
      </c>
      <c r="D831" s="116" t="s">
        <v>5162</v>
      </c>
      <c r="E831" s="116" t="s">
        <v>2638</v>
      </c>
      <c r="F831" s="116" t="s">
        <v>1301</v>
      </c>
      <c r="G831" s="116" t="s">
        <v>3124</v>
      </c>
      <c r="H831" s="296" t="s">
        <v>1772</v>
      </c>
      <c r="I831" s="296" t="s">
        <v>5798</v>
      </c>
      <c r="J831" s="296" t="s">
        <v>5797</v>
      </c>
      <c r="K831" s="116" t="s">
        <v>5843</v>
      </c>
      <c r="L831" s="296"/>
    </row>
    <row r="832" spans="1:12" ht="26.4">
      <c r="A832" s="296">
        <v>682</v>
      </c>
      <c r="B832" s="562">
        <v>43819</v>
      </c>
      <c r="C832" s="296" t="s">
        <v>5622</v>
      </c>
      <c r="D832" s="116" t="s">
        <v>5163</v>
      </c>
      <c r="E832" s="116" t="s">
        <v>2638</v>
      </c>
      <c r="F832" s="116" t="s">
        <v>1302</v>
      </c>
      <c r="G832" s="116" t="s">
        <v>3124</v>
      </c>
      <c r="H832" s="296" t="s">
        <v>1772</v>
      </c>
      <c r="I832" s="296" t="s">
        <v>5798</v>
      </c>
      <c r="J832" s="296" t="s">
        <v>5797</v>
      </c>
      <c r="K832" s="116" t="s">
        <v>5843</v>
      </c>
      <c r="L832" s="296"/>
    </row>
    <row r="833" spans="1:12" ht="26.4">
      <c r="A833" s="296">
        <v>683</v>
      </c>
      <c r="B833" s="562">
        <v>43819</v>
      </c>
      <c r="C833" s="296" t="s">
        <v>5622</v>
      </c>
      <c r="D833" s="116" t="s">
        <v>5164</v>
      </c>
      <c r="E833" s="116" t="s">
        <v>2638</v>
      </c>
      <c r="F833" s="116" t="s">
        <v>1303</v>
      </c>
      <c r="G833" s="116" t="s">
        <v>3124</v>
      </c>
      <c r="H833" s="296" t="s">
        <v>1772</v>
      </c>
      <c r="I833" s="296" t="s">
        <v>5798</v>
      </c>
      <c r="J833" s="296" t="s">
        <v>5797</v>
      </c>
      <c r="K833" s="116" t="s">
        <v>5843</v>
      </c>
      <c r="L833" s="296"/>
    </row>
    <row r="834" spans="1:12" ht="26.4">
      <c r="A834" s="296">
        <v>684</v>
      </c>
      <c r="B834" s="562">
        <v>43819</v>
      </c>
      <c r="C834" s="296" t="s">
        <v>5622</v>
      </c>
      <c r="D834" s="116" t="s">
        <v>5165</v>
      </c>
      <c r="E834" s="116" t="s">
        <v>2638</v>
      </c>
      <c r="F834" s="116" t="s">
        <v>1304</v>
      </c>
      <c r="G834" s="116" t="s">
        <v>3124</v>
      </c>
      <c r="H834" s="296" t="s">
        <v>1772</v>
      </c>
      <c r="I834" s="296" t="s">
        <v>5798</v>
      </c>
      <c r="J834" s="296" t="s">
        <v>5797</v>
      </c>
      <c r="K834" s="116" t="s">
        <v>5843</v>
      </c>
      <c r="L834" s="296"/>
    </row>
    <row r="835" spans="1:12" ht="26.4">
      <c r="A835" s="296">
        <v>685</v>
      </c>
      <c r="B835" s="562">
        <v>43819</v>
      </c>
      <c r="C835" s="296" t="s">
        <v>5622</v>
      </c>
      <c r="D835" s="116" t="s">
        <v>5166</v>
      </c>
      <c r="E835" s="116" t="s">
        <v>2638</v>
      </c>
      <c r="F835" s="116" t="s">
        <v>1305</v>
      </c>
      <c r="G835" s="116" t="s">
        <v>3124</v>
      </c>
      <c r="H835" s="296" t="s">
        <v>1772</v>
      </c>
      <c r="I835" s="296" t="s">
        <v>5798</v>
      </c>
      <c r="J835" s="296" t="s">
        <v>5797</v>
      </c>
      <c r="K835" s="116" t="s">
        <v>5843</v>
      </c>
      <c r="L835" s="296"/>
    </row>
    <row r="836" spans="1:12" ht="26.4">
      <c r="A836" s="296">
        <v>686</v>
      </c>
      <c r="B836" s="562">
        <v>43819</v>
      </c>
      <c r="C836" s="296" t="s">
        <v>5622</v>
      </c>
      <c r="D836" s="116" t="s">
        <v>5167</v>
      </c>
      <c r="E836" s="116" t="s">
        <v>2638</v>
      </c>
      <c r="F836" s="116" t="s">
        <v>1306</v>
      </c>
      <c r="G836" s="116" t="s">
        <v>3124</v>
      </c>
      <c r="H836" s="296" t="s">
        <v>1772</v>
      </c>
      <c r="I836" s="296" t="s">
        <v>5798</v>
      </c>
      <c r="J836" s="296" t="s">
        <v>5797</v>
      </c>
      <c r="K836" s="116" t="s">
        <v>5843</v>
      </c>
      <c r="L836" s="296"/>
    </row>
    <row r="837" spans="1:12" ht="26.4">
      <c r="A837" s="296">
        <v>687</v>
      </c>
      <c r="B837" s="562">
        <v>43819</v>
      </c>
      <c r="C837" s="296" t="s">
        <v>5622</v>
      </c>
      <c r="D837" s="116" t="s">
        <v>5168</v>
      </c>
      <c r="E837" s="116" t="s">
        <v>2638</v>
      </c>
      <c r="F837" s="116" t="s">
        <v>1307</v>
      </c>
      <c r="G837" s="116" t="s">
        <v>3124</v>
      </c>
      <c r="H837" s="296" t="s">
        <v>1772</v>
      </c>
      <c r="I837" s="296" t="s">
        <v>5798</v>
      </c>
      <c r="J837" s="296" t="s">
        <v>5797</v>
      </c>
      <c r="K837" s="116" t="s">
        <v>5843</v>
      </c>
      <c r="L837" s="296"/>
    </row>
    <row r="838" spans="1:12" ht="26.4">
      <c r="A838" s="296">
        <v>688</v>
      </c>
      <c r="B838" s="562">
        <v>43819</v>
      </c>
      <c r="C838" s="296" t="s">
        <v>5622</v>
      </c>
      <c r="D838" s="116" t="s">
        <v>5169</v>
      </c>
      <c r="E838" s="116" t="s">
        <v>2638</v>
      </c>
      <c r="F838" s="116" t="s">
        <v>1308</v>
      </c>
      <c r="G838" s="116" t="s">
        <v>3124</v>
      </c>
      <c r="H838" s="296" t="s">
        <v>1772</v>
      </c>
      <c r="I838" s="296" t="s">
        <v>5798</v>
      </c>
      <c r="J838" s="296" t="s">
        <v>5797</v>
      </c>
      <c r="K838" s="116" t="s">
        <v>5843</v>
      </c>
      <c r="L838" s="296"/>
    </row>
    <row r="839" spans="1:12" ht="26.4">
      <c r="A839" s="296">
        <v>689</v>
      </c>
      <c r="B839" s="562">
        <v>43819</v>
      </c>
      <c r="C839" s="296" t="s">
        <v>5622</v>
      </c>
      <c r="D839" s="116" t="s">
        <v>5170</v>
      </c>
      <c r="E839" s="116" t="s">
        <v>2638</v>
      </c>
      <c r="F839" s="116" t="s">
        <v>1309</v>
      </c>
      <c r="G839" s="116" t="s">
        <v>3124</v>
      </c>
      <c r="H839" s="296" t="s">
        <v>1772</v>
      </c>
      <c r="I839" s="296" t="s">
        <v>5798</v>
      </c>
      <c r="J839" s="296" t="s">
        <v>5797</v>
      </c>
      <c r="K839" s="116" t="s">
        <v>5843</v>
      </c>
      <c r="L839" s="296"/>
    </row>
    <row r="840" spans="1:12" ht="26.4">
      <c r="A840" s="296">
        <v>690</v>
      </c>
      <c r="B840" s="562">
        <v>43819</v>
      </c>
      <c r="C840" s="296" t="s">
        <v>5622</v>
      </c>
      <c r="D840" s="116" t="s">
        <v>5171</v>
      </c>
      <c r="E840" s="116" t="s">
        <v>2638</v>
      </c>
      <c r="F840" s="116" t="s">
        <v>1310</v>
      </c>
      <c r="G840" s="116" t="s">
        <v>3124</v>
      </c>
      <c r="H840" s="296" t="s">
        <v>1772</v>
      </c>
      <c r="I840" s="296" t="s">
        <v>5798</v>
      </c>
      <c r="J840" s="296" t="s">
        <v>5797</v>
      </c>
      <c r="K840" s="116" t="s">
        <v>5843</v>
      </c>
      <c r="L840" s="296"/>
    </row>
    <row r="841" spans="1:12" ht="26.4">
      <c r="A841" s="296">
        <v>691</v>
      </c>
      <c r="B841" s="562">
        <v>43819</v>
      </c>
      <c r="C841" s="296" t="s">
        <v>5622</v>
      </c>
      <c r="D841" s="116" t="s">
        <v>5172</v>
      </c>
      <c r="E841" s="116" t="s">
        <v>2638</v>
      </c>
      <c r="F841" s="116" t="s">
        <v>1311</v>
      </c>
      <c r="G841" s="116" t="s">
        <v>3124</v>
      </c>
      <c r="H841" s="296" t="s">
        <v>1772</v>
      </c>
      <c r="I841" s="296" t="s">
        <v>5798</v>
      </c>
      <c r="J841" s="296" t="s">
        <v>5797</v>
      </c>
      <c r="K841" s="116" t="s">
        <v>5843</v>
      </c>
      <c r="L841" s="296"/>
    </row>
    <row r="842" spans="1:12" ht="26.4">
      <c r="A842" s="296">
        <v>692</v>
      </c>
      <c r="B842" s="562">
        <v>43819</v>
      </c>
      <c r="C842" s="296" t="s">
        <v>5622</v>
      </c>
      <c r="D842" s="116" t="s">
        <v>5173</v>
      </c>
      <c r="E842" s="116" t="s">
        <v>2638</v>
      </c>
      <c r="F842" s="116" t="s">
        <v>1312</v>
      </c>
      <c r="G842" s="116" t="s">
        <v>3124</v>
      </c>
      <c r="H842" s="296" t="s">
        <v>1772</v>
      </c>
      <c r="I842" s="296" t="s">
        <v>5798</v>
      </c>
      <c r="J842" s="296" t="s">
        <v>5797</v>
      </c>
      <c r="K842" s="116" t="s">
        <v>5843</v>
      </c>
      <c r="L842" s="296"/>
    </row>
    <row r="843" spans="1:12" ht="26.4">
      <c r="A843" s="296">
        <v>693</v>
      </c>
      <c r="B843" s="562">
        <v>43819</v>
      </c>
      <c r="C843" s="296" t="s">
        <v>5622</v>
      </c>
      <c r="D843" s="116" t="s">
        <v>5174</v>
      </c>
      <c r="E843" s="116" t="s">
        <v>2638</v>
      </c>
      <c r="F843" s="116" t="s">
        <v>1313</v>
      </c>
      <c r="G843" s="116" t="s">
        <v>3124</v>
      </c>
      <c r="H843" s="296" t="s">
        <v>1772</v>
      </c>
      <c r="I843" s="296" t="s">
        <v>5798</v>
      </c>
      <c r="J843" s="296" t="s">
        <v>5797</v>
      </c>
      <c r="K843" s="116" t="s">
        <v>5843</v>
      </c>
      <c r="L843" s="296"/>
    </row>
    <row r="844" spans="1:12" ht="26.4">
      <c r="A844" s="296">
        <v>694</v>
      </c>
      <c r="B844" s="562">
        <v>43819</v>
      </c>
      <c r="C844" s="296" t="s">
        <v>5622</v>
      </c>
      <c r="D844" s="116" t="s">
        <v>5175</v>
      </c>
      <c r="E844" s="116" t="s">
        <v>2638</v>
      </c>
      <c r="F844" s="116" t="s">
        <v>1314</v>
      </c>
      <c r="G844" s="116" t="s">
        <v>3124</v>
      </c>
      <c r="H844" s="296" t="s">
        <v>1772</v>
      </c>
      <c r="I844" s="296" t="s">
        <v>5798</v>
      </c>
      <c r="J844" s="296" t="s">
        <v>5797</v>
      </c>
      <c r="K844" s="116" t="s">
        <v>5843</v>
      </c>
      <c r="L844" s="296"/>
    </row>
    <row r="845" spans="1:12" ht="26.4">
      <c r="A845" s="296">
        <v>695</v>
      </c>
      <c r="B845" s="562">
        <v>43819</v>
      </c>
      <c r="C845" s="296" t="s">
        <v>5622</v>
      </c>
      <c r="D845" s="116" t="s">
        <v>5176</v>
      </c>
      <c r="E845" s="116" t="s">
        <v>2638</v>
      </c>
      <c r="F845" s="116" t="s">
        <v>1315</v>
      </c>
      <c r="G845" s="116" t="s">
        <v>3124</v>
      </c>
      <c r="H845" s="296" t="s">
        <v>1772</v>
      </c>
      <c r="I845" s="296" t="s">
        <v>5798</v>
      </c>
      <c r="J845" s="296" t="s">
        <v>5797</v>
      </c>
      <c r="K845" s="116" t="s">
        <v>5843</v>
      </c>
      <c r="L845" s="296"/>
    </row>
    <row r="846" spans="1:12" ht="26.4">
      <c r="A846" s="296">
        <v>696</v>
      </c>
      <c r="B846" s="562">
        <v>43819</v>
      </c>
      <c r="C846" s="296" t="s">
        <v>5622</v>
      </c>
      <c r="D846" s="116" t="s">
        <v>5177</v>
      </c>
      <c r="E846" s="116" t="s">
        <v>2638</v>
      </c>
      <c r="F846" s="116" t="s">
        <v>1316</v>
      </c>
      <c r="G846" s="116" t="s">
        <v>3124</v>
      </c>
      <c r="H846" s="296" t="s">
        <v>1772</v>
      </c>
      <c r="I846" s="296" t="s">
        <v>5798</v>
      </c>
      <c r="J846" s="296" t="s">
        <v>5797</v>
      </c>
      <c r="K846" s="116" t="s">
        <v>5843</v>
      </c>
      <c r="L846" s="296"/>
    </row>
    <row r="847" spans="1:12" ht="26.4">
      <c r="A847" s="296">
        <v>697</v>
      </c>
      <c r="B847" s="562">
        <v>43819</v>
      </c>
      <c r="C847" s="296" t="s">
        <v>5622</v>
      </c>
      <c r="D847" s="116" t="s">
        <v>5178</v>
      </c>
      <c r="E847" s="116" t="s">
        <v>2638</v>
      </c>
      <c r="F847" s="116" t="s">
        <v>1317</v>
      </c>
      <c r="G847" s="116" t="s">
        <v>3124</v>
      </c>
      <c r="H847" s="296" t="s">
        <v>1772</v>
      </c>
      <c r="I847" s="296" t="s">
        <v>5798</v>
      </c>
      <c r="J847" s="296" t="s">
        <v>5797</v>
      </c>
      <c r="K847" s="116" t="s">
        <v>5843</v>
      </c>
      <c r="L847" s="296"/>
    </row>
    <row r="848" spans="1:12" ht="26.4">
      <c r="A848" s="296">
        <v>698</v>
      </c>
      <c r="B848" s="562">
        <v>43819</v>
      </c>
      <c r="C848" s="296" t="s">
        <v>5622</v>
      </c>
      <c r="D848" s="116" t="s">
        <v>5179</v>
      </c>
      <c r="E848" s="116" t="s">
        <v>2638</v>
      </c>
      <c r="F848" s="116" t="s">
        <v>1318</v>
      </c>
      <c r="G848" s="116" t="s">
        <v>3124</v>
      </c>
      <c r="H848" s="296" t="s">
        <v>1772</v>
      </c>
      <c r="I848" s="296" t="s">
        <v>5798</v>
      </c>
      <c r="J848" s="296" t="s">
        <v>5797</v>
      </c>
      <c r="K848" s="116" t="s">
        <v>5843</v>
      </c>
      <c r="L848" s="296"/>
    </row>
    <row r="849" spans="1:12" ht="26.4">
      <c r="A849" s="296">
        <v>699</v>
      </c>
      <c r="B849" s="562">
        <v>43819</v>
      </c>
      <c r="C849" s="296" t="s">
        <v>5622</v>
      </c>
      <c r="D849" s="116" t="s">
        <v>5180</v>
      </c>
      <c r="E849" s="116" t="s">
        <v>2638</v>
      </c>
      <c r="F849" s="116" t="s">
        <v>1319</v>
      </c>
      <c r="G849" s="116" t="s">
        <v>3124</v>
      </c>
      <c r="H849" s="296" t="s">
        <v>1772</v>
      </c>
      <c r="I849" s="296" t="s">
        <v>5798</v>
      </c>
      <c r="J849" s="296" t="s">
        <v>5797</v>
      </c>
      <c r="K849" s="116" t="s">
        <v>5843</v>
      </c>
      <c r="L849" s="296"/>
    </row>
    <row r="850" spans="1:12" ht="26.4">
      <c r="A850" s="296">
        <v>700</v>
      </c>
      <c r="B850" s="562">
        <v>43819</v>
      </c>
      <c r="C850" s="296" t="s">
        <v>5622</v>
      </c>
      <c r="D850" s="116" t="s">
        <v>5181</v>
      </c>
      <c r="E850" s="116" t="s">
        <v>2638</v>
      </c>
      <c r="F850" s="116" t="s">
        <v>1320</v>
      </c>
      <c r="G850" s="116" t="s">
        <v>3124</v>
      </c>
      <c r="H850" s="296" t="s">
        <v>1772</v>
      </c>
      <c r="I850" s="296" t="s">
        <v>5798</v>
      </c>
      <c r="J850" s="296" t="s">
        <v>5797</v>
      </c>
      <c r="K850" s="116" t="s">
        <v>5843</v>
      </c>
      <c r="L850" s="296"/>
    </row>
    <row r="851" spans="1:12" ht="26.4">
      <c r="A851" s="296">
        <v>701</v>
      </c>
      <c r="B851" s="562">
        <v>43819</v>
      </c>
      <c r="C851" s="296" t="s">
        <v>5622</v>
      </c>
      <c r="D851" s="116" t="s">
        <v>5182</v>
      </c>
      <c r="E851" s="116" t="s">
        <v>2638</v>
      </c>
      <c r="F851" s="116" t="s">
        <v>1321</v>
      </c>
      <c r="G851" s="116" t="s">
        <v>3124</v>
      </c>
      <c r="H851" s="296" t="s">
        <v>1772</v>
      </c>
      <c r="I851" s="296" t="s">
        <v>5798</v>
      </c>
      <c r="J851" s="296" t="s">
        <v>5797</v>
      </c>
      <c r="K851" s="116" t="s">
        <v>5843</v>
      </c>
      <c r="L851" s="296"/>
    </row>
    <row r="852" spans="1:12" ht="26.4">
      <c r="A852" s="296">
        <v>702</v>
      </c>
      <c r="B852" s="562">
        <v>43819</v>
      </c>
      <c r="C852" s="296" t="s">
        <v>5622</v>
      </c>
      <c r="D852" s="116" t="s">
        <v>5183</v>
      </c>
      <c r="E852" s="116" t="s">
        <v>2638</v>
      </c>
      <c r="F852" s="116" t="s">
        <v>1322</v>
      </c>
      <c r="G852" s="116" t="s">
        <v>3124</v>
      </c>
      <c r="H852" s="296" t="s">
        <v>1772</v>
      </c>
      <c r="I852" s="296" t="s">
        <v>5798</v>
      </c>
      <c r="J852" s="296" t="s">
        <v>5797</v>
      </c>
      <c r="K852" s="116" t="s">
        <v>5843</v>
      </c>
      <c r="L852" s="296"/>
    </row>
    <row r="853" spans="1:12" ht="26.4">
      <c r="A853" s="296">
        <v>703</v>
      </c>
      <c r="B853" s="562">
        <v>43819</v>
      </c>
      <c r="C853" s="296" t="s">
        <v>5622</v>
      </c>
      <c r="D853" s="116" t="s">
        <v>5184</v>
      </c>
      <c r="E853" s="116" t="s">
        <v>2638</v>
      </c>
      <c r="F853" s="116" t="s">
        <v>2790</v>
      </c>
      <c r="G853" s="116" t="s">
        <v>3124</v>
      </c>
      <c r="H853" s="296" t="s">
        <v>1772</v>
      </c>
      <c r="I853" s="296" t="s">
        <v>5798</v>
      </c>
      <c r="J853" s="296" t="s">
        <v>5797</v>
      </c>
      <c r="K853" s="116" t="s">
        <v>5843</v>
      </c>
      <c r="L853" s="296"/>
    </row>
    <row r="854" spans="1:12" ht="26.4">
      <c r="A854" s="296">
        <v>704</v>
      </c>
      <c r="B854" s="562">
        <v>43819</v>
      </c>
      <c r="C854" s="296" t="s">
        <v>5622</v>
      </c>
      <c r="D854" s="116" t="s">
        <v>5185</v>
      </c>
      <c r="E854" s="116" t="s">
        <v>2638</v>
      </c>
      <c r="F854" s="116" t="s">
        <v>2791</v>
      </c>
      <c r="G854" s="116" t="s">
        <v>3124</v>
      </c>
      <c r="H854" s="296" t="s">
        <v>1772</v>
      </c>
      <c r="I854" s="296" t="s">
        <v>5798</v>
      </c>
      <c r="J854" s="296" t="s">
        <v>5797</v>
      </c>
      <c r="K854" s="116" t="s">
        <v>5843</v>
      </c>
      <c r="L854" s="296"/>
    </row>
    <row r="855" spans="1:12" ht="26.4">
      <c r="A855" s="296">
        <v>705</v>
      </c>
      <c r="B855" s="562">
        <v>43819</v>
      </c>
      <c r="C855" s="296" t="s">
        <v>5622</v>
      </c>
      <c r="D855" s="116" t="s">
        <v>5186</v>
      </c>
      <c r="E855" s="116" t="s">
        <v>2638</v>
      </c>
      <c r="F855" s="116" t="s">
        <v>1323</v>
      </c>
      <c r="G855" s="116" t="s">
        <v>3124</v>
      </c>
      <c r="H855" s="296" t="s">
        <v>1772</v>
      </c>
      <c r="I855" s="296" t="s">
        <v>5798</v>
      </c>
      <c r="J855" s="296" t="s">
        <v>5797</v>
      </c>
      <c r="K855" s="116" t="s">
        <v>5843</v>
      </c>
      <c r="L855" s="296"/>
    </row>
    <row r="856" spans="1:12" ht="26.4">
      <c r="A856" s="296">
        <v>706</v>
      </c>
      <c r="B856" s="562">
        <v>43819</v>
      </c>
      <c r="C856" s="296" t="s">
        <v>5622</v>
      </c>
      <c r="D856" s="116" t="s">
        <v>1936</v>
      </c>
      <c r="E856" s="116" t="s">
        <v>2638</v>
      </c>
      <c r="F856" s="116" t="s">
        <v>1937</v>
      </c>
      <c r="G856" s="116" t="s">
        <v>3124</v>
      </c>
      <c r="H856" s="296" t="s">
        <v>3341</v>
      </c>
      <c r="I856" s="116" t="s">
        <v>1937</v>
      </c>
      <c r="J856" s="296" t="s">
        <v>52</v>
      </c>
      <c r="K856" s="116" t="s">
        <v>5844</v>
      </c>
      <c r="L856" s="296"/>
    </row>
    <row r="857" spans="1:12" ht="26.4">
      <c r="A857" s="296">
        <v>707</v>
      </c>
      <c r="B857" s="562">
        <v>43819</v>
      </c>
      <c r="C857" s="296" t="s">
        <v>5622</v>
      </c>
      <c r="D857" s="116" t="s">
        <v>2053</v>
      </c>
      <c r="E857" s="116" t="s">
        <v>3010</v>
      </c>
      <c r="F857" s="116" t="s">
        <v>3177</v>
      </c>
      <c r="G857" s="116" t="s">
        <v>3124</v>
      </c>
      <c r="H857" s="296" t="s">
        <v>1772</v>
      </c>
      <c r="I857" s="116" t="s">
        <v>3177</v>
      </c>
      <c r="J857" s="116" t="s">
        <v>1900</v>
      </c>
      <c r="K857" s="116" t="s">
        <v>5846</v>
      </c>
      <c r="L857" s="296"/>
    </row>
    <row r="858" spans="1:12">
      <c r="A858" s="296">
        <v>708</v>
      </c>
      <c r="B858" s="562">
        <v>43819</v>
      </c>
      <c r="C858" s="296" t="s">
        <v>5622</v>
      </c>
      <c r="D858" s="116" t="s">
        <v>2053</v>
      </c>
      <c r="E858" s="116" t="s">
        <v>3010</v>
      </c>
      <c r="F858" s="116" t="s">
        <v>3177</v>
      </c>
      <c r="G858" s="296" t="s">
        <v>5612</v>
      </c>
      <c r="H858" s="296" t="s">
        <v>1772</v>
      </c>
      <c r="I858" s="296" t="s">
        <v>5682</v>
      </c>
      <c r="J858" s="296" t="s">
        <v>5845</v>
      </c>
      <c r="K858" s="116" t="s">
        <v>5847</v>
      </c>
      <c r="L858" s="296"/>
    </row>
    <row r="859" spans="1:12" ht="26.4">
      <c r="A859" s="296">
        <v>709</v>
      </c>
      <c r="B859" s="562">
        <v>43819</v>
      </c>
      <c r="C859" s="296" t="s">
        <v>5622</v>
      </c>
      <c r="D859" s="116" t="s">
        <v>5013</v>
      </c>
      <c r="E859" s="116" t="s">
        <v>1263</v>
      </c>
      <c r="F859" s="116" t="s">
        <v>5218</v>
      </c>
      <c r="G859" s="116" t="s">
        <v>3124</v>
      </c>
      <c r="H859" s="296" t="s">
        <v>60</v>
      </c>
      <c r="I859" s="296" t="s">
        <v>5221</v>
      </c>
      <c r="J859" s="296" t="s">
        <v>2994</v>
      </c>
      <c r="K859" s="116" t="s">
        <v>5848</v>
      </c>
      <c r="L859" s="296"/>
    </row>
    <row r="860" spans="1:12" ht="26.4">
      <c r="A860" s="296">
        <v>710</v>
      </c>
      <c r="B860" s="562">
        <v>43819</v>
      </c>
      <c r="C860" s="296" t="s">
        <v>5622</v>
      </c>
      <c r="D860" s="116" t="s">
        <v>5285</v>
      </c>
      <c r="E860" s="116" t="s">
        <v>1185</v>
      </c>
      <c r="F860" s="116" t="s">
        <v>5218</v>
      </c>
      <c r="G860" s="116" t="s">
        <v>3124</v>
      </c>
      <c r="H860" s="296" t="s">
        <v>60</v>
      </c>
      <c r="I860" s="296" t="s">
        <v>5221</v>
      </c>
      <c r="J860" s="296" t="s">
        <v>2994</v>
      </c>
      <c r="K860" s="116" t="s">
        <v>5848</v>
      </c>
      <c r="L860" s="296"/>
    </row>
    <row r="861" spans="1:12" ht="26.4">
      <c r="A861" s="296">
        <v>711</v>
      </c>
      <c r="B861" s="562">
        <v>43819</v>
      </c>
      <c r="C861" s="296" t="s">
        <v>5622</v>
      </c>
      <c r="D861" s="116" t="s">
        <v>5008</v>
      </c>
      <c r="E861" s="116" t="s">
        <v>1263</v>
      </c>
      <c r="F861" s="116" t="s">
        <v>5216</v>
      </c>
      <c r="G861" s="116" t="s">
        <v>3124</v>
      </c>
      <c r="H861" s="296" t="s">
        <v>5849</v>
      </c>
      <c r="I861" s="116" t="s">
        <v>5216</v>
      </c>
      <c r="J861" s="296" t="s">
        <v>52</v>
      </c>
      <c r="K861" s="116" t="s">
        <v>5850</v>
      </c>
      <c r="L861" s="296"/>
    </row>
    <row r="862" spans="1:12" ht="26.4">
      <c r="A862" s="296">
        <v>712</v>
      </c>
      <c r="B862" s="562">
        <v>43819</v>
      </c>
      <c r="C862" s="296" t="s">
        <v>5622</v>
      </c>
      <c r="D862" s="116" t="s">
        <v>5264</v>
      </c>
      <c r="E862" s="116" t="s">
        <v>1263</v>
      </c>
      <c r="F862" s="116" t="s">
        <v>5234</v>
      </c>
      <c r="G862" s="116" t="s">
        <v>3124</v>
      </c>
      <c r="H862" s="296" t="s">
        <v>5849</v>
      </c>
      <c r="I862" s="116" t="s">
        <v>5234</v>
      </c>
      <c r="J862" s="296" t="s">
        <v>52</v>
      </c>
      <c r="K862" s="116" t="s">
        <v>5850</v>
      </c>
      <c r="L862" s="296"/>
    </row>
    <row r="863" spans="1:12" ht="26.4">
      <c r="A863" s="296">
        <v>713</v>
      </c>
      <c r="B863" s="562">
        <v>43819</v>
      </c>
      <c r="C863" s="296" t="s">
        <v>5622</v>
      </c>
      <c r="D863" s="116" t="s">
        <v>5010</v>
      </c>
      <c r="E863" s="116" t="s">
        <v>1263</v>
      </c>
      <c r="F863" s="116" t="s">
        <v>5244</v>
      </c>
      <c r="G863" s="116" t="s">
        <v>3124</v>
      </c>
      <c r="H863" s="296" t="s">
        <v>5849</v>
      </c>
      <c r="I863" s="116" t="s">
        <v>5244</v>
      </c>
      <c r="J863" s="296" t="s">
        <v>52</v>
      </c>
      <c r="K863" s="116" t="s">
        <v>5850</v>
      </c>
      <c r="L863" s="296"/>
    </row>
    <row r="864" spans="1:12" ht="26.4">
      <c r="A864" s="296">
        <v>714</v>
      </c>
      <c r="B864" s="562">
        <v>43819</v>
      </c>
      <c r="C864" s="296" t="s">
        <v>5622</v>
      </c>
      <c r="D864" s="116" t="s">
        <v>5268</v>
      </c>
      <c r="E864" s="116" t="s">
        <v>1263</v>
      </c>
      <c r="F864" s="116" t="s">
        <v>5254</v>
      </c>
      <c r="G864" s="116" t="s">
        <v>3124</v>
      </c>
      <c r="H864" s="296" t="s">
        <v>5849</v>
      </c>
      <c r="I864" s="116" t="s">
        <v>5254</v>
      </c>
      <c r="J864" s="296" t="s">
        <v>52</v>
      </c>
      <c r="K864" s="116" t="s">
        <v>5850</v>
      </c>
      <c r="L864" s="296"/>
    </row>
    <row r="865" spans="1:12" ht="26.4">
      <c r="A865" s="296">
        <v>715</v>
      </c>
      <c r="B865" s="562">
        <v>43819</v>
      </c>
      <c r="C865" s="296" t="s">
        <v>5622</v>
      </c>
      <c r="D865" s="116" t="s">
        <v>5049</v>
      </c>
      <c r="E865" s="116" t="s">
        <v>1185</v>
      </c>
      <c r="F865" s="116" t="s">
        <v>5216</v>
      </c>
      <c r="G865" s="116" t="s">
        <v>3124</v>
      </c>
      <c r="H865" s="296" t="s">
        <v>5849</v>
      </c>
      <c r="I865" s="116" t="s">
        <v>5216</v>
      </c>
      <c r="J865" s="296" t="s">
        <v>52</v>
      </c>
      <c r="K865" s="116" t="s">
        <v>5850</v>
      </c>
      <c r="L865" s="296"/>
    </row>
    <row r="866" spans="1:12" ht="26.4">
      <c r="A866" s="296">
        <v>716</v>
      </c>
      <c r="B866" s="562">
        <v>43819</v>
      </c>
      <c r="C866" s="296" t="s">
        <v>5622</v>
      </c>
      <c r="D866" s="116" t="s">
        <v>5315</v>
      </c>
      <c r="E866" s="116" t="s">
        <v>1242</v>
      </c>
      <c r="F866" s="116" t="s">
        <v>5297</v>
      </c>
      <c r="G866" s="116" t="s">
        <v>3124</v>
      </c>
      <c r="H866" s="296" t="s">
        <v>5849</v>
      </c>
      <c r="I866" s="116" t="s">
        <v>5297</v>
      </c>
      <c r="J866" s="296" t="s">
        <v>52</v>
      </c>
      <c r="K866" s="116" t="s">
        <v>5850</v>
      </c>
      <c r="L866" s="296"/>
    </row>
    <row r="867" spans="1:12" ht="26.4">
      <c r="A867" s="296">
        <v>717</v>
      </c>
      <c r="B867" s="562">
        <v>43819</v>
      </c>
      <c r="C867" s="296" t="s">
        <v>5622</v>
      </c>
      <c r="D867" s="116" t="s">
        <v>5319</v>
      </c>
      <c r="E867" s="116" t="s">
        <v>1242</v>
      </c>
      <c r="F867" s="116" t="s">
        <v>5307</v>
      </c>
      <c r="G867" s="116" t="s">
        <v>3124</v>
      </c>
      <c r="H867" s="296" t="s">
        <v>5849</v>
      </c>
      <c r="I867" s="116" t="s">
        <v>5307</v>
      </c>
      <c r="J867" s="296" t="s">
        <v>52</v>
      </c>
      <c r="K867" s="116" t="s">
        <v>5850</v>
      </c>
      <c r="L867" s="296"/>
    </row>
    <row r="868" spans="1:12" ht="26.4">
      <c r="A868" s="296">
        <v>718</v>
      </c>
      <c r="B868" s="562">
        <v>43819</v>
      </c>
      <c r="C868" s="296" t="s">
        <v>5622</v>
      </c>
      <c r="D868" s="116" t="s">
        <v>5356</v>
      </c>
      <c r="E868" s="116" t="s">
        <v>1331</v>
      </c>
      <c r="F868" s="116" t="s">
        <v>5338</v>
      </c>
      <c r="G868" s="116" t="s">
        <v>3124</v>
      </c>
      <c r="H868" s="296" t="s">
        <v>5849</v>
      </c>
      <c r="I868" s="116" t="s">
        <v>5338</v>
      </c>
      <c r="J868" s="296" t="s">
        <v>52</v>
      </c>
      <c r="K868" s="116" t="s">
        <v>5850</v>
      </c>
      <c r="L868" s="296"/>
    </row>
    <row r="869" spans="1:12" ht="26.4">
      <c r="A869" s="296">
        <v>719</v>
      </c>
      <c r="B869" s="562">
        <v>43819</v>
      </c>
      <c r="C869" s="296" t="s">
        <v>5622</v>
      </c>
      <c r="D869" s="116" t="s">
        <v>5360</v>
      </c>
      <c r="E869" s="116" t="s">
        <v>1331</v>
      </c>
      <c r="F869" s="116" t="s">
        <v>5348</v>
      </c>
      <c r="G869" s="116" t="s">
        <v>3124</v>
      </c>
      <c r="H869" s="296" t="s">
        <v>5849</v>
      </c>
      <c r="I869" s="116" t="s">
        <v>5348</v>
      </c>
      <c r="J869" s="296" t="s">
        <v>52</v>
      </c>
      <c r="K869" s="116" t="s">
        <v>5850</v>
      </c>
      <c r="L869" s="296"/>
    </row>
    <row r="870" spans="1:12" ht="26.4">
      <c r="A870" s="296">
        <v>720</v>
      </c>
      <c r="B870" s="562">
        <v>43819</v>
      </c>
      <c r="C870" s="296" t="s">
        <v>5622</v>
      </c>
      <c r="D870" s="116" t="s">
        <v>5370</v>
      </c>
      <c r="E870" s="116" t="s">
        <v>1335</v>
      </c>
      <c r="F870" s="116" t="s">
        <v>5387</v>
      </c>
      <c r="G870" s="116" t="s">
        <v>3124</v>
      </c>
      <c r="H870" s="296" t="s">
        <v>5849</v>
      </c>
      <c r="I870" s="116" t="s">
        <v>5387</v>
      </c>
      <c r="J870" s="296" t="s">
        <v>52</v>
      </c>
      <c r="K870" s="116" t="s">
        <v>5850</v>
      </c>
      <c r="L870" s="296"/>
    </row>
    <row r="871" spans="1:12" ht="26.4">
      <c r="A871" s="296">
        <v>721</v>
      </c>
      <c r="B871" s="562">
        <v>43819</v>
      </c>
      <c r="C871" s="296" t="s">
        <v>5622</v>
      </c>
      <c r="D871" s="116" t="s">
        <v>5374</v>
      </c>
      <c r="E871" s="116" t="s">
        <v>1335</v>
      </c>
      <c r="F871" s="116" t="s">
        <v>5391</v>
      </c>
      <c r="G871" s="116" t="s">
        <v>3124</v>
      </c>
      <c r="H871" s="296" t="s">
        <v>5849</v>
      </c>
      <c r="I871" s="116" t="s">
        <v>5391</v>
      </c>
      <c r="J871" s="296" t="s">
        <v>52</v>
      </c>
      <c r="K871" s="116" t="s">
        <v>5850</v>
      </c>
      <c r="L871" s="296"/>
    </row>
    <row r="872" spans="1:12" ht="26.4">
      <c r="A872" s="296">
        <v>722</v>
      </c>
      <c r="B872" s="562">
        <v>43819</v>
      </c>
      <c r="C872" s="296" t="s">
        <v>5622</v>
      </c>
      <c r="D872" s="116" t="s">
        <v>5378</v>
      </c>
      <c r="E872" s="116" t="s">
        <v>1338</v>
      </c>
      <c r="F872" s="116" t="s">
        <v>5410</v>
      </c>
      <c r="G872" s="116" t="s">
        <v>3124</v>
      </c>
      <c r="H872" s="296" t="s">
        <v>5849</v>
      </c>
      <c r="I872" s="116" t="s">
        <v>5410</v>
      </c>
      <c r="J872" s="296" t="s">
        <v>52</v>
      </c>
      <c r="K872" s="116" t="s">
        <v>5850</v>
      </c>
      <c r="L872" s="296"/>
    </row>
    <row r="873" spans="1:12" ht="26.4">
      <c r="A873" s="296">
        <v>723</v>
      </c>
      <c r="B873" s="562">
        <v>43819</v>
      </c>
      <c r="C873" s="296" t="s">
        <v>5622</v>
      </c>
      <c r="D873" s="116" t="s">
        <v>5382</v>
      </c>
      <c r="E873" s="116" t="s">
        <v>1338</v>
      </c>
      <c r="F873" s="116" t="s">
        <v>5414</v>
      </c>
      <c r="G873" s="116" t="s">
        <v>3124</v>
      </c>
      <c r="H873" s="296" t="s">
        <v>5849</v>
      </c>
      <c r="I873" s="116" t="s">
        <v>5414</v>
      </c>
      <c r="J873" s="296" t="s">
        <v>52</v>
      </c>
      <c r="K873" s="116" t="s">
        <v>5850</v>
      </c>
      <c r="L873" s="296"/>
    </row>
    <row r="874" spans="1:12" ht="26.4">
      <c r="A874" s="296">
        <v>724</v>
      </c>
      <c r="B874" s="562">
        <v>43819</v>
      </c>
      <c r="C874" s="296" t="s">
        <v>5622</v>
      </c>
      <c r="D874" s="116" t="s">
        <v>5007</v>
      </c>
      <c r="E874" s="116" t="s">
        <v>1263</v>
      </c>
      <c r="F874" s="116" t="s">
        <v>5213</v>
      </c>
      <c r="G874" s="116" t="s">
        <v>86</v>
      </c>
      <c r="H874" s="296" t="s">
        <v>1772</v>
      </c>
      <c r="I874" s="116" t="s">
        <v>5007</v>
      </c>
      <c r="J874" s="116" t="s">
        <v>5009</v>
      </c>
      <c r="K874" s="116" t="s">
        <v>5722</v>
      </c>
      <c r="L874" s="296"/>
    </row>
    <row r="875" spans="1:12" ht="26.4">
      <c r="A875" s="296">
        <v>725</v>
      </c>
      <c r="B875" s="562">
        <v>43819</v>
      </c>
      <c r="C875" s="296" t="s">
        <v>5622</v>
      </c>
      <c r="D875" s="116" t="s">
        <v>5013</v>
      </c>
      <c r="E875" s="116" t="s">
        <v>1263</v>
      </c>
      <c r="F875" s="116" t="s">
        <v>5218</v>
      </c>
      <c r="G875" s="116" t="s">
        <v>86</v>
      </c>
      <c r="H875" s="296" t="s">
        <v>1772</v>
      </c>
      <c r="I875" s="116" t="s">
        <v>5013</v>
      </c>
      <c r="J875" s="116" t="s">
        <v>5011</v>
      </c>
      <c r="K875" s="116" t="s">
        <v>5722</v>
      </c>
      <c r="L875" s="296"/>
    </row>
    <row r="876" spans="1:12" ht="26.4">
      <c r="A876" s="296">
        <v>726</v>
      </c>
      <c r="B876" s="562">
        <v>43819</v>
      </c>
      <c r="C876" s="296" t="s">
        <v>5622</v>
      </c>
      <c r="D876" s="116" t="s">
        <v>5014</v>
      </c>
      <c r="E876" s="116" t="s">
        <v>1263</v>
      </c>
      <c r="F876" s="116" t="s">
        <v>5222</v>
      </c>
      <c r="G876" s="116" t="s">
        <v>86</v>
      </c>
      <c r="H876" s="296" t="s">
        <v>1772</v>
      </c>
      <c r="I876" s="116" t="s">
        <v>5014</v>
      </c>
      <c r="J876" s="116" t="s">
        <v>5012</v>
      </c>
      <c r="K876" s="116" t="s">
        <v>5722</v>
      </c>
      <c r="L876" s="296"/>
    </row>
    <row r="877" spans="1:12" ht="26.4">
      <c r="A877" s="296">
        <v>727</v>
      </c>
      <c r="B877" s="562">
        <v>43819</v>
      </c>
      <c r="C877" s="296" t="s">
        <v>5622</v>
      </c>
      <c r="D877" s="116" t="s">
        <v>5261</v>
      </c>
      <c r="E877" s="116" t="s">
        <v>1263</v>
      </c>
      <c r="F877" s="116" t="s">
        <v>5225</v>
      </c>
      <c r="G877" s="116" t="s">
        <v>86</v>
      </c>
      <c r="H877" s="296" t="s">
        <v>1772</v>
      </c>
      <c r="I877" s="116" t="s">
        <v>5261</v>
      </c>
      <c r="J877" s="116" t="s">
        <v>5267</v>
      </c>
      <c r="K877" s="116" t="s">
        <v>5722</v>
      </c>
      <c r="L877" s="296"/>
    </row>
    <row r="878" spans="1:12" ht="26.4">
      <c r="A878" s="296">
        <v>728</v>
      </c>
      <c r="B878" s="562">
        <v>43819</v>
      </c>
      <c r="C878" s="296" t="s">
        <v>5622</v>
      </c>
      <c r="D878" s="116" t="s">
        <v>5262</v>
      </c>
      <c r="E878" s="116" t="s">
        <v>1263</v>
      </c>
      <c r="F878" s="116" t="s">
        <v>5228</v>
      </c>
      <c r="G878" s="116" t="s">
        <v>86</v>
      </c>
      <c r="H878" s="296" t="s">
        <v>1772</v>
      </c>
      <c r="I878" s="116" t="s">
        <v>5262</v>
      </c>
      <c r="J878" s="116" t="s">
        <v>5268</v>
      </c>
      <c r="K878" s="116" t="s">
        <v>5722</v>
      </c>
      <c r="L878" s="296"/>
    </row>
    <row r="879" spans="1:12" ht="26.4">
      <c r="A879" s="296">
        <v>729</v>
      </c>
      <c r="B879" s="562">
        <v>43819</v>
      </c>
      <c r="C879" s="296" t="s">
        <v>5622</v>
      </c>
      <c r="D879" s="116" t="s">
        <v>5263</v>
      </c>
      <c r="E879" s="116" t="s">
        <v>1263</v>
      </c>
      <c r="F879" s="116" t="s">
        <v>5232</v>
      </c>
      <c r="G879" s="116" t="s">
        <v>86</v>
      </c>
      <c r="H879" s="296" t="s">
        <v>1772</v>
      </c>
      <c r="I879" s="116" t="s">
        <v>5263</v>
      </c>
      <c r="J879" s="116" t="s">
        <v>5851</v>
      </c>
      <c r="K879" s="116" t="s">
        <v>5722</v>
      </c>
      <c r="L879" s="296"/>
    </row>
    <row r="880" spans="1:12" ht="26.4">
      <c r="A880" s="296">
        <v>730</v>
      </c>
      <c r="B880" s="562">
        <v>43819</v>
      </c>
      <c r="C880" s="296" t="s">
        <v>5622</v>
      </c>
      <c r="D880" s="116" t="s">
        <v>5265</v>
      </c>
      <c r="E880" s="116" t="s">
        <v>1263</v>
      </c>
      <c r="F880" s="116" t="s">
        <v>5235</v>
      </c>
      <c r="G880" s="116" t="s">
        <v>86</v>
      </c>
      <c r="H880" s="296" t="s">
        <v>1772</v>
      </c>
      <c r="I880" s="116" t="s">
        <v>5265</v>
      </c>
      <c r="J880" s="116" t="s">
        <v>5852</v>
      </c>
      <c r="K880" s="116" t="s">
        <v>5722</v>
      </c>
      <c r="L880" s="296"/>
    </row>
    <row r="881" spans="1:12" ht="26.4">
      <c r="A881" s="296">
        <v>731</v>
      </c>
      <c r="B881" s="562">
        <v>43819</v>
      </c>
      <c r="C881" s="296" t="s">
        <v>5622</v>
      </c>
      <c r="D881" s="116" t="s">
        <v>5266</v>
      </c>
      <c r="E881" s="116" t="s">
        <v>1263</v>
      </c>
      <c r="F881" s="116" t="s">
        <v>5238</v>
      </c>
      <c r="G881" s="116" t="s">
        <v>86</v>
      </c>
      <c r="H881" s="296" t="s">
        <v>1772</v>
      </c>
      <c r="I881" s="116" t="s">
        <v>5266</v>
      </c>
      <c r="J881" s="116" t="s">
        <v>5853</v>
      </c>
      <c r="K881" s="116" t="s">
        <v>5722</v>
      </c>
      <c r="L881" s="296"/>
    </row>
    <row r="882" spans="1:12" ht="26.4">
      <c r="A882" s="296">
        <v>732</v>
      </c>
      <c r="B882" s="562">
        <v>43819</v>
      </c>
      <c r="C882" s="296" t="s">
        <v>5622</v>
      </c>
      <c r="D882" s="116" t="s">
        <v>5009</v>
      </c>
      <c r="E882" s="116" t="s">
        <v>1263</v>
      </c>
      <c r="F882" s="116" t="s">
        <v>5241</v>
      </c>
      <c r="G882" s="116" t="s">
        <v>86</v>
      </c>
      <c r="H882" s="296" t="s">
        <v>1772</v>
      </c>
      <c r="I882" s="116" t="s">
        <v>5009</v>
      </c>
      <c r="J882" s="116" t="s">
        <v>5854</v>
      </c>
      <c r="K882" s="116" t="s">
        <v>5722</v>
      </c>
      <c r="L882" s="296"/>
    </row>
    <row r="883" spans="1:12" ht="26.4">
      <c r="A883" s="296">
        <v>733</v>
      </c>
      <c r="B883" s="562">
        <v>43819</v>
      </c>
      <c r="C883" s="296" t="s">
        <v>5622</v>
      </c>
      <c r="D883" s="116" t="s">
        <v>5011</v>
      </c>
      <c r="E883" s="116" t="s">
        <v>1263</v>
      </c>
      <c r="F883" s="116" t="s">
        <v>5246</v>
      </c>
      <c r="G883" s="116" t="s">
        <v>86</v>
      </c>
      <c r="H883" s="296" t="s">
        <v>1772</v>
      </c>
      <c r="I883" s="116" t="s">
        <v>5011</v>
      </c>
      <c r="J883" s="116" t="s">
        <v>5855</v>
      </c>
      <c r="K883" s="116" t="s">
        <v>5722</v>
      </c>
      <c r="L883" s="296"/>
    </row>
    <row r="884" spans="1:12" ht="26.4">
      <c r="A884" s="296">
        <v>734</v>
      </c>
      <c r="B884" s="562">
        <v>43819</v>
      </c>
      <c r="C884" s="296" t="s">
        <v>5622</v>
      </c>
      <c r="D884" s="116" t="s">
        <v>5012</v>
      </c>
      <c r="E884" s="116" t="s">
        <v>1263</v>
      </c>
      <c r="F884" s="116" t="s">
        <v>5249</v>
      </c>
      <c r="G884" s="116" t="s">
        <v>86</v>
      </c>
      <c r="H884" s="296" t="s">
        <v>1772</v>
      </c>
      <c r="I884" s="116" t="s">
        <v>5012</v>
      </c>
      <c r="J884" s="116" t="s">
        <v>5856</v>
      </c>
      <c r="K884" s="116" t="s">
        <v>5722</v>
      </c>
      <c r="L884" s="296"/>
    </row>
    <row r="885" spans="1:12" ht="26.4">
      <c r="A885" s="296">
        <v>735</v>
      </c>
      <c r="B885" s="562">
        <v>43819</v>
      </c>
      <c r="C885" s="296" t="s">
        <v>5622</v>
      </c>
      <c r="D885" s="116" t="s">
        <v>5267</v>
      </c>
      <c r="E885" s="116" t="s">
        <v>1263</v>
      </c>
      <c r="F885" s="116" t="s">
        <v>5252</v>
      </c>
      <c r="G885" s="116" t="s">
        <v>86</v>
      </c>
      <c r="H885" s="296" t="s">
        <v>1772</v>
      </c>
      <c r="I885" s="116" t="s">
        <v>5267</v>
      </c>
      <c r="J885" s="116" t="s">
        <v>5857</v>
      </c>
      <c r="K885" s="116" t="s">
        <v>5722</v>
      </c>
      <c r="L885" s="296"/>
    </row>
    <row r="886" spans="1:12" ht="26.4">
      <c r="A886" s="296">
        <v>736</v>
      </c>
      <c r="B886" s="562">
        <v>43819</v>
      </c>
      <c r="C886" s="296" t="s">
        <v>5622</v>
      </c>
      <c r="D886" s="116" t="s">
        <v>5269</v>
      </c>
      <c r="E886" s="116" t="s">
        <v>1263</v>
      </c>
      <c r="F886" s="116" t="s">
        <v>5255</v>
      </c>
      <c r="G886" s="116" t="s">
        <v>86</v>
      </c>
      <c r="H886" s="296" t="s">
        <v>1772</v>
      </c>
      <c r="I886" s="116" t="s">
        <v>5269</v>
      </c>
      <c r="J886" s="116" t="s">
        <v>5858</v>
      </c>
      <c r="K886" s="116" t="s">
        <v>5722</v>
      </c>
      <c r="L886" s="296"/>
    </row>
    <row r="887" spans="1:12" ht="26.4">
      <c r="A887" s="296">
        <v>737</v>
      </c>
      <c r="B887" s="562">
        <v>43819</v>
      </c>
      <c r="C887" s="296" t="s">
        <v>5622</v>
      </c>
      <c r="D887" s="116" t="s">
        <v>5270</v>
      </c>
      <c r="E887" s="116" t="s">
        <v>1263</v>
      </c>
      <c r="F887" s="116" t="s">
        <v>5258</v>
      </c>
      <c r="G887" s="116" t="s">
        <v>86</v>
      </c>
      <c r="H887" s="296" t="s">
        <v>1772</v>
      </c>
      <c r="I887" s="116" t="s">
        <v>5270</v>
      </c>
      <c r="J887" s="116" t="s">
        <v>5859</v>
      </c>
      <c r="K887" s="116" t="s">
        <v>5722</v>
      </c>
      <c r="L887" s="296"/>
    </row>
    <row r="888" spans="1:12" ht="26.4">
      <c r="A888" s="296">
        <v>738</v>
      </c>
      <c r="B888" s="562">
        <v>43819</v>
      </c>
      <c r="C888" s="296" t="s">
        <v>5622</v>
      </c>
      <c r="D888" s="116" t="s">
        <v>5048</v>
      </c>
      <c r="E888" s="116" t="s">
        <v>1185</v>
      </c>
      <c r="F888" s="116" t="s">
        <v>5213</v>
      </c>
      <c r="G888" s="116" t="s">
        <v>86</v>
      </c>
      <c r="H888" s="296" t="s">
        <v>1772</v>
      </c>
      <c r="I888" s="116" t="s">
        <v>5048</v>
      </c>
      <c r="J888" s="116" t="s">
        <v>5860</v>
      </c>
      <c r="K888" s="116" t="s">
        <v>5722</v>
      </c>
      <c r="L888" s="296"/>
    </row>
    <row r="889" spans="1:12" ht="26.4">
      <c r="A889" s="296">
        <v>739</v>
      </c>
      <c r="B889" s="562">
        <v>43819</v>
      </c>
      <c r="C889" s="296" t="s">
        <v>5622</v>
      </c>
      <c r="D889" s="116" t="s">
        <v>5285</v>
      </c>
      <c r="E889" s="116" t="s">
        <v>1185</v>
      </c>
      <c r="F889" s="116" t="s">
        <v>5218</v>
      </c>
      <c r="G889" s="116" t="s">
        <v>86</v>
      </c>
      <c r="H889" s="296" t="s">
        <v>1772</v>
      </c>
      <c r="I889" s="116" t="s">
        <v>5285</v>
      </c>
      <c r="J889" s="116" t="s">
        <v>5861</v>
      </c>
      <c r="K889" s="116" t="s">
        <v>5722</v>
      </c>
      <c r="L889" s="296"/>
    </row>
    <row r="890" spans="1:12" ht="26.4">
      <c r="A890" s="296">
        <v>740</v>
      </c>
      <c r="B890" s="562">
        <v>43819</v>
      </c>
      <c r="C890" s="296" t="s">
        <v>5622</v>
      </c>
      <c r="D890" s="116" t="s">
        <v>5286</v>
      </c>
      <c r="E890" s="116" t="s">
        <v>1185</v>
      </c>
      <c r="F890" s="116" t="s">
        <v>5222</v>
      </c>
      <c r="G890" s="116" t="s">
        <v>86</v>
      </c>
      <c r="H890" s="296" t="s">
        <v>1772</v>
      </c>
      <c r="I890" s="116" t="s">
        <v>5286</v>
      </c>
      <c r="J890" s="116" t="s">
        <v>5862</v>
      </c>
      <c r="K890" s="116" t="s">
        <v>5722</v>
      </c>
      <c r="L890" s="296"/>
    </row>
    <row r="891" spans="1:12" ht="26.4">
      <c r="A891" s="296">
        <v>741</v>
      </c>
      <c r="B891" s="562">
        <v>43819</v>
      </c>
      <c r="C891" s="296" t="s">
        <v>5622</v>
      </c>
      <c r="D891" s="116" t="s">
        <v>5287</v>
      </c>
      <c r="E891" s="116" t="s">
        <v>1185</v>
      </c>
      <c r="F891" s="116" t="s">
        <v>5225</v>
      </c>
      <c r="G891" s="116" t="s">
        <v>86</v>
      </c>
      <c r="H891" s="296" t="s">
        <v>1772</v>
      </c>
      <c r="I891" s="116" t="s">
        <v>5287</v>
      </c>
      <c r="J891" s="116" t="s">
        <v>5863</v>
      </c>
      <c r="K891" s="116" t="s">
        <v>5722</v>
      </c>
      <c r="L891" s="296"/>
    </row>
    <row r="892" spans="1:12" ht="26.4">
      <c r="A892" s="296">
        <v>742</v>
      </c>
      <c r="B892" s="562">
        <v>43819</v>
      </c>
      <c r="C892" s="296" t="s">
        <v>5622</v>
      </c>
      <c r="D892" s="116" t="s">
        <v>5288</v>
      </c>
      <c r="E892" s="116" t="s">
        <v>1185</v>
      </c>
      <c r="F892" s="116" t="s">
        <v>5228</v>
      </c>
      <c r="G892" s="116" t="s">
        <v>86</v>
      </c>
      <c r="H892" s="296" t="s">
        <v>1772</v>
      </c>
      <c r="I892" s="116" t="s">
        <v>5288</v>
      </c>
      <c r="J892" s="116" t="s">
        <v>5864</v>
      </c>
      <c r="K892" s="116" t="s">
        <v>5722</v>
      </c>
      <c r="L892" s="296"/>
    </row>
    <row r="893" spans="1:12" ht="26.4">
      <c r="A893" s="296">
        <v>743</v>
      </c>
      <c r="B893" s="562">
        <v>43819</v>
      </c>
      <c r="C893" s="296" t="s">
        <v>5622</v>
      </c>
      <c r="D893" s="116" t="s">
        <v>5314</v>
      </c>
      <c r="E893" s="116" t="s">
        <v>1242</v>
      </c>
      <c r="F893" s="116" t="s">
        <v>5295</v>
      </c>
      <c r="G893" s="116" t="s">
        <v>86</v>
      </c>
      <c r="H893" s="296" t="s">
        <v>1772</v>
      </c>
      <c r="I893" s="116" t="s">
        <v>5314</v>
      </c>
      <c r="J893" s="116" t="s">
        <v>5865</v>
      </c>
      <c r="K893" s="116" t="s">
        <v>5722</v>
      </c>
      <c r="L893" s="296"/>
    </row>
    <row r="894" spans="1:12" ht="26.4">
      <c r="A894" s="296">
        <v>744</v>
      </c>
      <c r="B894" s="562">
        <v>43819</v>
      </c>
      <c r="C894" s="296" t="s">
        <v>5622</v>
      </c>
      <c r="D894" s="116" t="s">
        <v>5316</v>
      </c>
      <c r="E894" s="116" t="s">
        <v>1242</v>
      </c>
      <c r="F894" s="116" t="s">
        <v>5298</v>
      </c>
      <c r="G894" s="116" t="s">
        <v>86</v>
      </c>
      <c r="H894" s="296" t="s">
        <v>1772</v>
      </c>
      <c r="I894" s="116" t="s">
        <v>5316</v>
      </c>
      <c r="J894" s="116" t="s">
        <v>5866</v>
      </c>
      <c r="K894" s="116" t="s">
        <v>5722</v>
      </c>
      <c r="L894" s="296"/>
    </row>
    <row r="895" spans="1:12" ht="26.4">
      <c r="A895" s="296">
        <v>745</v>
      </c>
      <c r="B895" s="562">
        <v>43819</v>
      </c>
      <c r="C895" s="296" t="s">
        <v>5622</v>
      </c>
      <c r="D895" s="116" t="s">
        <v>5317</v>
      </c>
      <c r="E895" s="116" t="s">
        <v>1242</v>
      </c>
      <c r="F895" s="116" t="s">
        <v>5301</v>
      </c>
      <c r="G895" s="116" t="s">
        <v>86</v>
      </c>
      <c r="H895" s="296" t="s">
        <v>1772</v>
      </c>
      <c r="I895" s="116" t="s">
        <v>5317</v>
      </c>
      <c r="J895" s="116" t="s">
        <v>5867</v>
      </c>
      <c r="K895" s="116" t="s">
        <v>5722</v>
      </c>
      <c r="L895" s="296"/>
    </row>
    <row r="896" spans="1:12" ht="26.4">
      <c r="A896" s="296">
        <v>746</v>
      </c>
      <c r="B896" s="562">
        <v>43819</v>
      </c>
      <c r="C896" s="296" t="s">
        <v>5622</v>
      </c>
      <c r="D896" s="116" t="s">
        <v>5318</v>
      </c>
      <c r="E896" s="116" t="s">
        <v>1242</v>
      </c>
      <c r="F896" s="116" t="s">
        <v>5304</v>
      </c>
      <c r="G896" s="116" t="s">
        <v>86</v>
      </c>
      <c r="H896" s="296" t="s">
        <v>1772</v>
      </c>
      <c r="I896" s="116" t="s">
        <v>5318</v>
      </c>
      <c r="J896" s="116" t="s">
        <v>5868</v>
      </c>
      <c r="K896" s="116" t="s">
        <v>5722</v>
      </c>
      <c r="L896" s="296"/>
    </row>
    <row r="897" spans="1:12" ht="26.4">
      <c r="A897" s="296">
        <v>747</v>
      </c>
      <c r="B897" s="562">
        <v>43819</v>
      </c>
      <c r="C897" s="296" t="s">
        <v>5622</v>
      </c>
      <c r="D897" s="116" t="s">
        <v>5320</v>
      </c>
      <c r="E897" s="116" t="s">
        <v>1242</v>
      </c>
      <c r="F897" s="116" t="s">
        <v>5308</v>
      </c>
      <c r="G897" s="116" t="s">
        <v>86</v>
      </c>
      <c r="H897" s="296" t="s">
        <v>1772</v>
      </c>
      <c r="I897" s="116" t="s">
        <v>5320</v>
      </c>
      <c r="J897" s="116" t="s">
        <v>5869</v>
      </c>
      <c r="K897" s="116" t="s">
        <v>5722</v>
      </c>
      <c r="L897" s="296"/>
    </row>
    <row r="898" spans="1:12" ht="26.4">
      <c r="A898" s="296">
        <v>748</v>
      </c>
      <c r="B898" s="562">
        <v>43819</v>
      </c>
      <c r="C898" s="296" t="s">
        <v>5622</v>
      </c>
      <c r="D898" s="116" t="s">
        <v>5321</v>
      </c>
      <c r="E898" s="116" t="s">
        <v>1242</v>
      </c>
      <c r="F898" s="116" t="s">
        <v>5311</v>
      </c>
      <c r="G898" s="116" t="s">
        <v>86</v>
      </c>
      <c r="H898" s="296" t="s">
        <v>1772</v>
      </c>
      <c r="I898" s="116" t="s">
        <v>5321</v>
      </c>
      <c r="J898" s="116" t="s">
        <v>5870</v>
      </c>
      <c r="K898" s="116" t="s">
        <v>5722</v>
      </c>
      <c r="L898" s="296"/>
    </row>
    <row r="899" spans="1:12" ht="26.4">
      <c r="A899" s="296">
        <v>749</v>
      </c>
      <c r="B899" s="562">
        <v>43819</v>
      </c>
      <c r="C899" s="296" t="s">
        <v>5622</v>
      </c>
      <c r="D899" s="116" t="s">
        <v>5355</v>
      </c>
      <c r="E899" s="116" t="s">
        <v>1331</v>
      </c>
      <c r="F899" s="116" t="s">
        <v>5336</v>
      </c>
      <c r="G899" s="116" t="s">
        <v>86</v>
      </c>
      <c r="H899" s="296" t="s">
        <v>1772</v>
      </c>
      <c r="I899" s="116" t="s">
        <v>5355</v>
      </c>
      <c r="J899" s="116" t="s">
        <v>5871</v>
      </c>
      <c r="K899" s="116" t="s">
        <v>5722</v>
      </c>
      <c r="L899" s="296"/>
    </row>
    <row r="900" spans="1:12" ht="26.4">
      <c r="A900" s="296">
        <v>750</v>
      </c>
      <c r="B900" s="562">
        <v>43819</v>
      </c>
      <c r="C900" s="296" t="s">
        <v>5622</v>
      </c>
      <c r="D900" s="116" t="s">
        <v>5357</v>
      </c>
      <c r="E900" s="116" t="s">
        <v>1331</v>
      </c>
      <c r="F900" s="116" t="s">
        <v>5339</v>
      </c>
      <c r="G900" s="116" t="s">
        <v>86</v>
      </c>
      <c r="H900" s="296" t="s">
        <v>1772</v>
      </c>
      <c r="I900" s="116" t="s">
        <v>5357</v>
      </c>
      <c r="J900" s="116" t="s">
        <v>5872</v>
      </c>
      <c r="K900" s="116" t="s">
        <v>5722</v>
      </c>
      <c r="L900" s="296"/>
    </row>
    <row r="901" spans="1:12" ht="26.4">
      <c r="A901" s="296">
        <v>751</v>
      </c>
      <c r="B901" s="562">
        <v>43819</v>
      </c>
      <c r="C901" s="296" t="s">
        <v>5622</v>
      </c>
      <c r="D901" s="116" t="s">
        <v>5358</v>
      </c>
      <c r="E901" s="116" t="s">
        <v>1331</v>
      </c>
      <c r="F901" s="116" t="s">
        <v>5342</v>
      </c>
      <c r="G901" s="116" t="s">
        <v>86</v>
      </c>
      <c r="H901" s="296" t="s">
        <v>1772</v>
      </c>
      <c r="I901" s="116" t="s">
        <v>5358</v>
      </c>
      <c r="J901" s="116" t="s">
        <v>5873</v>
      </c>
      <c r="K901" s="116" t="s">
        <v>5722</v>
      </c>
      <c r="L901" s="296"/>
    </row>
    <row r="902" spans="1:12" ht="26.4">
      <c r="A902" s="296">
        <v>752</v>
      </c>
      <c r="B902" s="562">
        <v>43819</v>
      </c>
      <c r="C902" s="296" t="s">
        <v>5622</v>
      </c>
      <c r="D902" s="116" t="s">
        <v>5359</v>
      </c>
      <c r="E902" s="116" t="s">
        <v>1331</v>
      </c>
      <c r="F902" s="116" t="s">
        <v>5345</v>
      </c>
      <c r="G902" s="116" t="s">
        <v>86</v>
      </c>
      <c r="H902" s="296" t="s">
        <v>1772</v>
      </c>
      <c r="I902" s="116" t="s">
        <v>5359</v>
      </c>
      <c r="J902" s="116" t="s">
        <v>5874</v>
      </c>
      <c r="K902" s="116" t="s">
        <v>5722</v>
      </c>
      <c r="L902" s="296"/>
    </row>
    <row r="903" spans="1:12" ht="26.4">
      <c r="A903" s="296">
        <v>753</v>
      </c>
      <c r="B903" s="562">
        <v>43819</v>
      </c>
      <c r="C903" s="296" t="s">
        <v>5622</v>
      </c>
      <c r="D903" s="116" t="s">
        <v>5361</v>
      </c>
      <c r="E903" s="116" t="s">
        <v>1331</v>
      </c>
      <c r="F903" s="116" t="s">
        <v>5349</v>
      </c>
      <c r="G903" s="116" t="s">
        <v>86</v>
      </c>
      <c r="H903" s="296" t="s">
        <v>1772</v>
      </c>
      <c r="I903" s="116" t="s">
        <v>5361</v>
      </c>
      <c r="J903" s="116" t="s">
        <v>5875</v>
      </c>
      <c r="K903" s="116" t="s">
        <v>5722</v>
      </c>
      <c r="L903" s="296"/>
    </row>
    <row r="904" spans="1:12" ht="26.4">
      <c r="A904" s="296">
        <v>754</v>
      </c>
      <c r="B904" s="562">
        <v>43819</v>
      </c>
      <c r="C904" s="296" t="s">
        <v>5622</v>
      </c>
      <c r="D904" s="116" t="s">
        <v>5362</v>
      </c>
      <c r="E904" s="116" t="s">
        <v>1331</v>
      </c>
      <c r="F904" s="116" t="s">
        <v>5352</v>
      </c>
      <c r="G904" s="116" t="s">
        <v>86</v>
      </c>
      <c r="H904" s="296" t="s">
        <v>1772</v>
      </c>
      <c r="I904" s="116" t="s">
        <v>5362</v>
      </c>
      <c r="J904" s="116" t="s">
        <v>5876</v>
      </c>
      <c r="K904" s="116" t="s">
        <v>5722</v>
      </c>
      <c r="L904" s="296"/>
    </row>
    <row r="905" spans="1:12" ht="26.4">
      <c r="A905" s="296">
        <v>755</v>
      </c>
      <c r="B905" s="562">
        <v>43819</v>
      </c>
      <c r="C905" s="296" t="s">
        <v>5622</v>
      </c>
      <c r="D905" s="116" t="s">
        <v>5369</v>
      </c>
      <c r="E905" s="116" t="s">
        <v>1335</v>
      </c>
      <c r="F905" s="116" t="s">
        <v>5386</v>
      </c>
      <c r="G905" s="116" t="s">
        <v>86</v>
      </c>
      <c r="H905" s="296" t="s">
        <v>1772</v>
      </c>
      <c r="I905" s="116" t="s">
        <v>5369</v>
      </c>
      <c r="J905" s="116" t="s">
        <v>5877</v>
      </c>
      <c r="K905" s="116" t="s">
        <v>5722</v>
      </c>
      <c r="L905" s="296"/>
    </row>
    <row r="906" spans="1:12" ht="26.4">
      <c r="A906" s="296">
        <v>756</v>
      </c>
      <c r="B906" s="562">
        <v>43819</v>
      </c>
      <c r="C906" s="296" t="s">
        <v>5622</v>
      </c>
      <c r="D906" s="116" t="s">
        <v>5371</v>
      </c>
      <c r="E906" s="116" t="s">
        <v>1335</v>
      </c>
      <c r="F906" s="116" t="s">
        <v>5388</v>
      </c>
      <c r="G906" s="116" t="s">
        <v>86</v>
      </c>
      <c r="H906" s="296" t="s">
        <v>1772</v>
      </c>
      <c r="I906" s="116" t="s">
        <v>5371</v>
      </c>
      <c r="J906" s="116" t="s">
        <v>5878</v>
      </c>
      <c r="K906" s="116" t="s">
        <v>5722</v>
      </c>
      <c r="L906" s="296"/>
    </row>
    <row r="907" spans="1:12" ht="26.4">
      <c r="A907" s="296">
        <v>757</v>
      </c>
      <c r="B907" s="562">
        <v>43819</v>
      </c>
      <c r="C907" s="296" t="s">
        <v>5622</v>
      </c>
      <c r="D907" s="116" t="s">
        <v>5372</v>
      </c>
      <c r="E907" s="116" t="s">
        <v>1335</v>
      </c>
      <c r="F907" s="116" t="s">
        <v>5389</v>
      </c>
      <c r="G907" s="116" t="s">
        <v>86</v>
      </c>
      <c r="H907" s="296" t="s">
        <v>1772</v>
      </c>
      <c r="I907" s="116" t="s">
        <v>5372</v>
      </c>
      <c r="J907" s="116" t="s">
        <v>5879</v>
      </c>
      <c r="K907" s="116" t="s">
        <v>5722</v>
      </c>
      <c r="L907" s="296"/>
    </row>
    <row r="908" spans="1:12" ht="26.4">
      <c r="A908" s="296">
        <v>758</v>
      </c>
      <c r="B908" s="562">
        <v>43819</v>
      </c>
      <c r="C908" s="296" t="s">
        <v>5622</v>
      </c>
      <c r="D908" s="116" t="s">
        <v>5373</v>
      </c>
      <c r="E908" s="116" t="s">
        <v>1335</v>
      </c>
      <c r="F908" s="116" t="s">
        <v>5390</v>
      </c>
      <c r="G908" s="116" t="s">
        <v>86</v>
      </c>
      <c r="H908" s="296" t="s">
        <v>1772</v>
      </c>
      <c r="I908" s="116" t="s">
        <v>5373</v>
      </c>
      <c r="J908" s="116" t="s">
        <v>5880</v>
      </c>
      <c r="K908" s="116" t="s">
        <v>5722</v>
      </c>
      <c r="L908" s="296"/>
    </row>
    <row r="909" spans="1:12" ht="26.4">
      <c r="A909" s="296">
        <v>759</v>
      </c>
      <c r="B909" s="562">
        <v>43819</v>
      </c>
      <c r="C909" s="296" t="s">
        <v>5622</v>
      </c>
      <c r="D909" s="116" t="s">
        <v>5375</v>
      </c>
      <c r="E909" s="116" t="s">
        <v>1335</v>
      </c>
      <c r="F909" s="116" t="s">
        <v>5392</v>
      </c>
      <c r="G909" s="116" t="s">
        <v>86</v>
      </c>
      <c r="H909" s="296" t="s">
        <v>1772</v>
      </c>
      <c r="I909" s="116" t="s">
        <v>5375</v>
      </c>
      <c r="J909" s="116" t="s">
        <v>5881</v>
      </c>
      <c r="K909" s="116" t="s">
        <v>5722</v>
      </c>
      <c r="L909" s="296"/>
    </row>
    <row r="910" spans="1:12" ht="26.4">
      <c r="A910" s="296">
        <v>760</v>
      </c>
      <c r="B910" s="562">
        <v>43819</v>
      </c>
      <c r="C910" s="296" t="s">
        <v>5622</v>
      </c>
      <c r="D910" s="116" t="s">
        <v>5376</v>
      </c>
      <c r="E910" s="116" t="s">
        <v>1335</v>
      </c>
      <c r="F910" s="116" t="s">
        <v>5393</v>
      </c>
      <c r="G910" s="116" t="s">
        <v>86</v>
      </c>
      <c r="H910" s="296" t="s">
        <v>1772</v>
      </c>
      <c r="I910" s="116" t="s">
        <v>5376</v>
      </c>
      <c r="J910" s="116" t="s">
        <v>5882</v>
      </c>
      <c r="K910" s="116" t="s">
        <v>5722</v>
      </c>
      <c r="L910" s="296"/>
    </row>
    <row r="911" spans="1:12" ht="26.4">
      <c r="A911" s="296">
        <v>761</v>
      </c>
      <c r="B911" s="562">
        <v>43819</v>
      </c>
      <c r="C911" s="296" t="s">
        <v>5622</v>
      </c>
      <c r="D911" s="116" t="s">
        <v>5377</v>
      </c>
      <c r="E911" s="116" t="s">
        <v>1338</v>
      </c>
      <c r="F911" s="116" t="s">
        <v>5409</v>
      </c>
      <c r="G911" s="116" t="s">
        <v>86</v>
      </c>
      <c r="H911" s="296" t="s">
        <v>1772</v>
      </c>
      <c r="I911" s="116" t="s">
        <v>5377</v>
      </c>
      <c r="J911" s="116" t="s">
        <v>5883</v>
      </c>
      <c r="K911" s="116" t="s">
        <v>5722</v>
      </c>
      <c r="L911" s="296"/>
    </row>
    <row r="912" spans="1:12" ht="26.4">
      <c r="A912" s="296">
        <v>762</v>
      </c>
      <c r="B912" s="562">
        <v>43819</v>
      </c>
      <c r="C912" s="296" t="s">
        <v>5622</v>
      </c>
      <c r="D912" s="116" t="s">
        <v>5379</v>
      </c>
      <c r="E912" s="116" t="s">
        <v>1338</v>
      </c>
      <c r="F912" s="116" t="s">
        <v>5411</v>
      </c>
      <c r="G912" s="116" t="s">
        <v>86</v>
      </c>
      <c r="H912" s="296" t="s">
        <v>1772</v>
      </c>
      <c r="I912" s="116" t="s">
        <v>5379</v>
      </c>
      <c r="J912" s="116" t="s">
        <v>5884</v>
      </c>
      <c r="K912" s="116" t="s">
        <v>5722</v>
      </c>
      <c r="L912" s="296"/>
    </row>
    <row r="913" spans="1:12" ht="26.4">
      <c r="A913" s="296">
        <v>763</v>
      </c>
      <c r="B913" s="562">
        <v>43819</v>
      </c>
      <c r="C913" s="296" t="s">
        <v>5622</v>
      </c>
      <c r="D913" s="116" t="s">
        <v>5380</v>
      </c>
      <c r="E913" s="116" t="s">
        <v>1338</v>
      </c>
      <c r="F913" s="116" t="s">
        <v>5412</v>
      </c>
      <c r="G913" s="116" t="s">
        <v>86</v>
      </c>
      <c r="H913" s="296" t="s">
        <v>1772</v>
      </c>
      <c r="I913" s="116" t="s">
        <v>5380</v>
      </c>
      <c r="J913" s="116" t="s">
        <v>5885</v>
      </c>
      <c r="K913" s="116" t="s">
        <v>5722</v>
      </c>
      <c r="L913" s="296"/>
    </row>
    <row r="914" spans="1:12" ht="26.4">
      <c r="A914" s="296">
        <v>764</v>
      </c>
      <c r="B914" s="562">
        <v>43819</v>
      </c>
      <c r="C914" s="296" t="s">
        <v>5622</v>
      </c>
      <c r="D914" s="116" t="s">
        <v>5381</v>
      </c>
      <c r="E914" s="116" t="s">
        <v>1338</v>
      </c>
      <c r="F914" s="116" t="s">
        <v>5413</v>
      </c>
      <c r="G914" s="116" t="s">
        <v>86</v>
      </c>
      <c r="H914" s="296" t="s">
        <v>1772</v>
      </c>
      <c r="I914" s="116" t="s">
        <v>5381</v>
      </c>
      <c r="J914" s="116" t="s">
        <v>5886</v>
      </c>
      <c r="K914" s="116" t="s">
        <v>5722</v>
      </c>
      <c r="L914" s="296"/>
    </row>
    <row r="915" spans="1:12" ht="26.4">
      <c r="A915" s="296">
        <v>765</v>
      </c>
      <c r="B915" s="562">
        <v>43819</v>
      </c>
      <c r="C915" s="296" t="s">
        <v>5622</v>
      </c>
      <c r="D915" s="116" t="s">
        <v>5383</v>
      </c>
      <c r="E915" s="116" t="s">
        <v>1338</v>
      </c>
      <c r="F915" s="116" t="s">
        <v>5415</v>
      </c>
      <c r="G915" s="116" t="s">
        <v>86</v>
      </c>
      <c r="H915" s="296" t="s">
        <v>1772</v>
      </c>
      <c r="I915" s="116" t="s">
        <v>5383</v>
      </c>
      <c r="J915" s="116" t="s">
        <v>5887</v>
      </c>
      <c r="K915" s="116" t="s">
        <v>5722</v>
      </c>
      <c r="L915" s="296"/>
    </row>
    <row r="916" spans="1:12" ht="26.4">
      <c r="A916" s="296">
        <v>766</v>
      </c>
      <c r="B916" s="562">
        <v>43819</v>
      </c>
      <c r="C916" s="296" t="s">
        <v>5622</v>
      </c>
      <c r="D916" s="116" t="s">
        <v>5384</v>
      </c>
      <c r="E916" s="116" t="s">
        <v>1338</v>
      </c>
      <c r="F916" s="116" t="s">
        <v>5416</v>
      </c>
      <c r="G916" s="116" t="s">
        <v>86</v>
      </c>
      <c r="H916" s="296" t="s">
        <v>1772</v>
      </c>
      <c r="I916" s="116" t="s">
        <v>5384</v>
      </c>
      <c r="J916" s="116" t="s">
        <v>5888</v>
      </c>
      <c r="K916" s="116" t="s">
        <v>5722</v>
      </c>
      <c r="L916" s="296"/>
    </row>
    <row r="917" spans="1:12" ht="26.4">
      <c r="A917" s="296">
        <v>767</v>
      </c>
      <c r="B917" s="562">
        <v>43819</v>
      </c>
      <c r="C917" s="296" t="s">
        <v>5622</v>
      </c>
      <c r="D917" s="116" t="s">
        <v>52</v>
      </c>
      <c r="E917" s="116" t="s">
        <v>52</v>
      </c>
      <c r="F917" s="290" t="s">
        <v>5921</v>
      </c>
      <c r="G917" s="116" t="s">
        <v>52</v>
      </c>
      <c r="H917" s="296" t="s">
        <v>3341</v>
      </c>
      <c r="I917" s="290" t="s">
        <v>5918</v>
      </c>
      <c r="J917" s="116" t="s">
        <v>5919</v>
      </c>
      <c r="K917" s="116" t="s">
        <v>5920</v>
      </c>
      <c r="L917" s="296"/>
    </row>
    <row r="918" spans="1:12" ht="26.4">
      <c r="A918" s="296">
        <v>768</v>
      </c>
      <c r="B918" s="562">
        <v>43819</v>
      </c>
      <c r="C918" s="296" t="s">
        <v>5622</v>
      </c>
      <c r="D918" s="116" t="s">
        <v>52</v>
      </c>
      <c r="E918" s="116" t="s">
        <v>52</v>
      </c>
      <c r="F918" s="116" t="s">
        <v>5922</v>
      </c>
      <c r="G918" s="116" t="s">
        <v>52</v>
      </c>
      <c r="H918" s="296" t="s">
        <v>3036</v>
      </c>
      <c r="I918" s="290" t="s">
        <v>5918</v>
      </c>
      <c r="J918" s="116" t="s">
        <v>5919</v>
      </c>
      <c r="K918" s="116" t="s">
        <v>5920</v>
      </c>
      <c r="L918" s="296"/>
    </row>
    <row r="919" spans="1:12" ht="39.6">
      <c r="A919" s="296">
        <v>769</v>
      </c>
      <c r="B919" s="562">
        <v>43822</v>
      </c>
      <c r="C919" s="296" t="s">
        <v>6085</v>
      </c>
      <c r="D919" s="296" t="s">
        <v>3681</v>
      </c>
      <c r="E919" s="296" t="s">
        <v>3421</v>
      </c>
      <c r="F919" s="296" t="s">
        <v>3392</v>
      </c>
      <c r="G919" s="296" t="s">
        <v>1771</v>
      </c>
      <c r="H919" s="296" t="s">
        <v>1772</v>
      </c>
      <c r="I919" s="116" t="s">
        <v>4658</v>
      </c>
      <c r="J919" s="116" t="s">
        <v>5949</v>
      </c>
      <c r="K919" s="296" t="s">
        <v>5950</v>
      </c>
      <c r="L919" s="296"/>
    </row>
    <row r="920" spans="1:12">
      <c r="A920" s="296">
        <v>770</v>
      </c>
      <c r="B920" s="562">
        <v>43823</v>
      </c>
      <c r="C920" s="296" t="s">
        <v>6085</v>
      </c>
      <c r="D920" s="296" t="s">
        <v>52</v>
      </c>
      <c r="E920" s="296" t="s">
        <v>52</v>
      </c>
      <c r="F920" s="296" t="s">
        <v>5703</v>
      </c>
      <c r="G920" s="296" t="s">
        <v>1771</v>
      </c>
      <c r="H920" s="296" t="s">
        <v>1772</v>
      </c>
      <c r="I920" s="116" t="s">
        <v>6029</v>
      </c>
      <c r="J920" s="116" t="s">
        <v>6028</v>
      </c>
      <c r="K920" s="296" t="s">
        <v>6030</v>
      </c>
      <c r="L920" s="296"/>
    </row>
    <row r="921" spans="1:12">
      <c r="A921" s="296">
        <v>771</v>
      </c>
      <c r="B921" s="562">
        <v>43823</v>
      </c>
      <c r="C921" s="296" t="s">
        <v>6085</v>
      </c>
      <c r="D921" s="296" t="s">
        <v>1576</v>
      </c>
      <c r="E921" s="296" t="s">
        <v>3010</v>
      </c>
      <c r="F921" s="296" t="s">
        <v>1509</v>
      </c>
      <c r="G921" s="296" t="s">
        <v>9</v>
      </c>
      <c r="H921" s="296" t="s">
        <v>1772</v>
      </c>
      <c r="I921" s="296" t="s">
        <v>1509</v>
      </c>
      <c r="J921" s="296" t="s">
        <v>5680</v>
      </c>
      <c r="K921" s="296" t="s">
        <v>6086</v>
      </c>
      <c r="L921" s="296"/>
    </row>
    <row r="922" spans="1:12">
      <c r="A922" s="296">
        <v>772</v>
      </c>
      <c r="B922" s="562">
        <v>43823</v>
      </c>
      <c r="C922" s="296" t="s">
        <v>6085</v>
      </c>
      <c r="D922" s="296" t="s">
        <v>1720</v>
      </c>
      <c r="E922" s="296" t="s">
        <v>1343</v>
      </c>
      <c r="F922" s="296" t="s">
        <v>1078</v>
      </c>
      <c r="G922" s="296" t="s">
        <v>9</v>
      </c>
      <c r="H922" s="296" t="s">
        <v>1772</v>
      </c>
      <c r="I922" s="296" t="s">
        <v>1078</v>
      </c>
      <c r="J922" s="296" t="s">
        <v>6007</v>
      </c>
      <c r="K922" s="296" t="s">
        <v>6086</v>
      </c>
      <c r="L922" s="296"/>
    </row>
    <row r="923" spans="1:12">
      <c r="A923" s="296">
        <v>773</v>
      </c>
      <c r="B923" s="562">
        <v>43830</v>
      </c>
      <c r="C923" s="296" t="s">
        <v>6162</v>
      </c>
      <c r="D923" s="296" t="s">
        <v>1907</v>
      </c>
      <c r="E923" s="296" t="s">
        <v>2638</v>
      </c>
      <c r="F923" s="296" t="s">
        <v>3663</v>
      </c>
      <c r="G923" s="296" t="s">
        <v>59</v>
      </c>
      <c r="H923" s="296" t="s">
        <v>1772</v>
      </c>
      <c r="I923" s="116" t="s">
        <v>2857</v>
      </c>
      <c r="J923" s="116" t="s">
        <v>3657</v>
      </c>
      <c r="K923" s="296" t="s">
        <v>6161</v>
      </c>
      <c r="L923" s="296"/>
    </row>
    <row r="924" spans="1:12" ht="26.4">
      <c r="A924" s="296">
        <v>774</v>
      </c>
      <c r="B924" s="562">
        <v>43830</v>
      </c>
      <c r="C924" s="296" t="s">
        <v>6162</v>
      </c>
      <c r="D924" s="296" t="s">
        <v>3666</v>
      </c>
      <c r="E924" s="296" t="s">
        <v>3479</v>
      </c>
      <c r="F924" s="296" t="s">
        <v>3699</v>
      </c>
      <c r="G924" s="296" t="s">
        <v>59</v>
      </c>
      <c r="H924" s="296" t="s">
        <v>1772</v>
      </c>
      <c r="I924" s="116" t="s">
        <v>3378</v>
      </c>
      <c r="J924" s="116" t="s">
        <v>6163</v>
      </c>
      <c r="K924" s="296" t="s">
        <v>6164</v>
      </c>
      <c r="L924" s="296"/>
    </row>
    <row r="925" spans="1:12" ht="26.4">
      <c r="A925" s="296">
        <v>775</v>
      </c>
      <c r="B925" s="562">
        <v>43830</v>
      </c>
      <c r="C925" s="296" t="s">
        <v>6162</v>
      </c>
      <c r="D925" s="296" t="s">
        <v>3672</v>
      </c>
      <c r="E925" s="296" t="s">
        <v>3420</v>
      </c>
      <c r="F925" s="296" t="s">
        <v>3700</v>
      </c>
      <c r="G925" s="296" t="s">
        <v>59</v>
      </c>
      <c r="H925" s="296" t="s">
        <v>1772</v>
      </c>
      <c r="I925" s="116" t="s">
        <v>3378</v>
      </c>
      <c r="J925" s="116" t="s">
        <v>6163</v>
      </c>
      <c r="K925" s="296" t="s">
        <v>6164</v>
      </c>
      <c r="L925" s="296"/>
    </row>
    <row r="926" spans="1:12" ht="26.4">
      <c r="A926" s="296">
        <v>776</v>
      </c>
      <c r="B926" s="562">
        <v>43830</v>
      </c>
      <c r="C926" s="296" t="s">
        <v>6162</v>
      </c>
      <c r="D926" s="296" t="s">
        <v>3695</v>
      </c>
      <c r="E926" s="296" t="s">
        <v>4088</v>
      </c>
      <c r="F926" s="296" t="s">
        <v>3703</v>
      </c>
      <c r="G926" s="296" t="s">
        <v>59</v>
      </c>
      <c r="H926" s="296" t="s">
        <v>1772</v>
      </c>
      <c r="I926" s="116" t="s">
        <v>3378</v>
      </c>
      <c r="J926" s="116" t="s">
        <v>6163</v>
      </c>
      <c r="K926" s="296" t="s">
        <v>6164</v>
      </c>
      <c r="L926" s="296"/>
    </row>
    <row r="927" spans="1:12">
      <c r="A927" s="296">
        <v>777</v>
      </c>
      <c r="B927" s="562">
        <v>43830</v>
      </c>
      <c r="C927" s="296" t="s">
        <v>6162</v>
      </c>
      <c r="D927" s="296" t="s">
        <v>1936</v>
      </c>
      <c r="E927" s="296" t="s">
        <v>2638</v>
      </c>
      <c r="F927" s="296" t="s">
        <v>1937</v>
      </c>
      <c r="G927" s="296" t="s">
        <v>60</v>
      </c>
      <c r="H927" s="296" t="s">
        <v>1772</v>
      </c>
      <c r="I927" s="116" t="s">
        <v>4425</v>
      </c>
      <c r="J927" s="116" t="s">
        <v>6165</v>
      </c>
      <c r="K927" s="296" t="s">
        <v>6166</v>
      </c>
      <c r="L927" s="296"/>
    </row>
    <row r="928" spans="1:12" ht="39.6">
      <c r="A928" s="296">
        <v>778</v>
      </c>
      <c r="B928" s="562">
        <v>43830</v>
      </c>
      <c r="C928" s="296" t="s">
        <v>6162</v>
      </c>
      <c r="D928" s="296" t="s">
        <v>5081</v>
      </c>
      <c r="E928" s="296" t="s">
        <v>1086</v>
      </c>
      <c r="F928" s="296" t="s">
        <v>1112</v>
      </c>
      <c r="G928" s="296" t="s">
        <v>60</v>
      </c>
      <c r="H928" s="296" t="s">
        <v>1772</v>
      </c>
      <c r="I928" s="116" t="s">
        <v>2807</v>
      </c>
      <c r="J928" s="116" t="s">
        <v>30</v>
      </c>
      <c r="K928" s="116" t="s">
        <v>6167</v>
      </c>
      <c r="L928" s="296"/>
    </row>
    <row r="929" spans="1:12" ht="39.6">
      <c r="A929" s="296">
        <v>779</v>
      </c>
      <c r="B929" s="562">
        <v>43830</v>
      </c>
      <c r="C929" s="296" t="s">
        <v>6162</v>
      </c>
      <c r="D929" s="296" t="s">
        <v>5082</v>
      </c>
      <c r="E929" s="296" t="s">
        <v>1086</v>
      </c>
      <c r="F929" s="296" t="s">
        <v>2016</v>
      </c>
      <c r="G929" s="296" t="s">
        <v>60</v>
      </c>
      <c r="H929" s="296" t="s">
        <v>1772</v>
      </c>
      <c r="I929" s="116" t="s">
        <v>1944</v>
      </c>
      <c r="J929" s="116" t="s">
        <v>30</v>
      </c>
      <c r="K929" s="116" t="s">
        <v>6167</v>
      </c>
      <c r="L929" s="296"/>
    </row>
    <row r="930" spans="1:12">
      <c r="A930" s="296">
        <v>780</v>
      </c>
      <c r="B930" s="562">
        <v>43832</v>
      </c>
      <c r="C930" s="296" t="s">
        <v>6162</v>
      </c>
      <c r="D930" s="296" t="s">
        <v>5050</v>
      </c>
      <c r="E930" s="296" t="s">
        <v>1185</v>
      </c>
      <c r="F930" s="296" t="s">
        <v>5283</v>
      </c>
      <c r="G930" s="296" t="s">
        <v>60</v>
      </c>
      <c r="H930" s="296" t="s">
        <v>1772</v>
      </c>
      <c r="I930" s="116" t="s">
        <v>4903</v>
      </c>
      <c r="J930" s="116" t="s">
        <v>5839</v>
      </c>
      <c r="K930" s="296" t="s">
        <v>6168</v>
      </c>
      <c r="L930" s="296"/>
    </row>
    <row r="931" spans="1:12" ht="26.4">
      <c r="A931" s="296">
        <v>781</v>
      </c>
      <c r="B931" s="562">
        <v>43832</v>
      </c>
      <c r="C931" s="296" t="s">
        <v>6162</v>
      </c>
      <c r="D931" s="296" t="s">
        <v>2109</v>
      </c>
      <c r="E931" s="296" t="s">
        <v>3012</v>
      </c>
      <c r="F931" s="296" t="s">
        <v>1277</v>
      </c>
      <c r="G931" s="296" t="s">
        <v>59</v>
      </c>
      <c r="H931" s="296" t="s">
        <v>1772</v>
      </c>
      <c r="I931" s="116" t="s">
        <v>1974</v>
      </c>
      <c r="J931" s="116" t="s">
        <v>6169</v>
      </c>
      <c r="K931" s="296" t="s">
        <v>6170</v>
      </c>
      <c r="L931" s="296"/>
    </row>
    <row r="932" spans="1:12" ht="26.4">
      <c r="A932" s="296">
        <v>782</v>
      </c>
      <c r="B932" s="562">
        <v>43832</v>
      </c>
      <c r="C932" s="296" t="s">
        <v>6162</v>
      </c>
      <c r="D932" s="296" t="s">
        <v>2138</v>
      </c>
      <c r="E932" s="296" t="s">
        <v>686</v>
      </c>
      <c r="F932" s="296" t="s">
        <v>1277</v>
      </c>
      <c r="G932" s="296" t="s">
        <v>59</v>
      </c>
      <c r="H932" s="296" t="s">
        <v>1772</v>
      </c>
      <c r="I932" s="116" t="s">
        <v>1974</v>
      </c>
      <c r="J932" s="116" t="s">
        <v>6169</v>
      </c>
      <c r="K932" s="296" t="s">
        <v>6170</v>
      </c>
      <c r="L932" s="296"/>
    </row>
    <row r="933" spans="1:12" ht="52.8">
      <c r="A933" s="296">
        <v>783</v>
      </c>
      <c r="B933" s="562">
        <v>43832</v>
      </c>
      <c r="C933" s="296" t="s">
        <v>6162</v>
      </c>
      <c r="D933" s="296" t="s">
        <v>52</v>
      </c>
      <c r="E933" s="296" t="s">
        <v>5703</v>
      </c>
      <c r="F933" s="296" t="s">
        <v>5703</v>
      </c>
      <c r="G933" s="296" t="s">
        <v>3336</v>
      </c>
      <c r="H933" s="296" t="s">
        <v>1772</v>
      </c>
      <c r="I933" s="116" t="s">
        <v>6171</v>
      </c>
      <c r="J933" s="116" t="s">
        <v>6172</v>
      </c>
      <c r="K933" s="296" t="s">
        <v>6170</v>
      </c>
      <c r="L933" s="296"/>
    </row>
    <row r="934" spans="1:12" ht="66">
      <c r="A934" s="296">
        <v>784</v>
      </c>
      <c r="B934" s="562">
        <v>43833</v>
      </c>
      <c r="C934" s="296" t="s">
        <v>6162</v>
      </c>
      <c r="D934" s="296" t="s">
        <v>52</v>
      </c>
      <c r="E934" s="296" t="s">
        <v>5703</v>
      </c>
      <c r="F934" s="296" t="s">
        <v>5065</v>
      </c>
      <c r="G934" s="296" t="s">
        <v>59</v>
      </c>
      <c r="H934" s="296" t="s">
        <v>6179</v>
      </c>
      <c r="I934" s="116" t="s">
        <v>6181</v>
      </c>
      <c r="J934" s="116" t="s">
        <v>6182</v>
      </c>
      <c r="K934" s="116" t="s">
        <v>6180</v>
      </c>
      <c r="L934" s="296"/>
    </row>
    <row r="935" spans="1:12" ht="66">
      <c r="A935" s="296">
        <v>785</v>
      </c>
      <c r="B935" s="562">
        <v>43833</v>
      </c>
      <c r="C935" s="296" t="s">
        <v>6162</v>
      </c>
      <c r="D935" s="296" t="s">
        <v>52</v>
      </c>
      <c r="E935" s="296" t="s">
        <v>5703</v>
      </c>
      <c r="F935" s="296" t="s">
        <v>5065</v>
      </c>
      <c r="G935" s="296" t="s">
        <v>59</v>
      </c>
      <c r="H935" s="296" t="s">
        <v>6179</v>
      </c>
      <c r="I935" s="116" t="s">
        <v>6183</v>
      </c>
      <c r="J935" s="116" t="s">
        <v>6182</v>
      </c>
      <c r="K935" s="116" t="s">
        <v>6185</v>
      </c>
      <c r="L935" s="296"/>
    </row>
    <row r="936" spans="1:12">
      <c r="A936" s="296">
        <v>786</v>
      </c>
      <c r="B936" s="562">
        <v>43833</v>
      </c>
      <c r="C936" s="296" t="s">
        <v>6162</v>
      </c>
      <c r="D936" s="296" t="s">
        <v>3667</v>
      </c>
      <c r="E936" s="296" t="s">
        <v>3479</v>
      </c>
      <c r="F936" s="296" t="s">
        <v>3380</v>
      </c>
      <c r="G936" s="296" t="s">
        <v>3423</v>
      </c>
      <c r="H936" s="296" t="s">
        <v>6179</v>
      </c>
      <c r="I936" s="116" t="s">
        <v>3382</v>
      </c>
      <c r="J936" s="116" t="s">
        <v>109</v>
      </c>
      <c r="K936" s="296" t="s">
        <v>6184</v>
      </c>
      <c r="L936" s="296"/>
    </row>
    <row r="937" spans="1:12">
      <c r="A937" s="296">
        <v>787</v>
      </c>
      <c r="B937" s="562">
        <v>43833</v>
      </c>
      <c r="C937" s="296" t="s">
        <v>6162</v>
      </c>
      <c r="D937" s="296" t="s">
        <v>3673</v>
      </c>
      <c r="E937" s="296" t="s">
        <v>3420</v>
      </c>
      <c r="F937" s="296" t="s">
        <v>3380</v>
      </c>
      <c r="G937" s="296" t="s">
        <v>3423</v>
      </c>
      <c r="H937" s="296" t="s">
        <v>6179</v>
      </c>
      <c r="I937" s="116" t="s">
        <v>3382</v>
      </c>
      <c r="J937" s="116" t="s">
        <v>109</v>
      </c>
      <c r="K937" s="296" t="s">
        <v>6184</v>
      </c>
      <c r="L937" s="296"/>
    </row>
    <row r="938" spans="1:12">
      <c r="A938" s="296">
        <v>788</v>
      </c>
      <c r="B938" s="562">
        <v>43833</v>
      </c>
      <c r="C938" s="296" t="s">
        <v>6162</v>
      </c>
      <c r="D938" s="296" t="s">
        <v>3684</v>
      </c>
      <c r="E938" s="296" t="s">
        <v>3421</v>
      </c>
      <c r="F938" s="296" t="s">
        <v>3380</v>
      </c>
      <c r="G938" s="296" t="s">
        <v>3423</v>
      </c>
      <c r="H938" s="296" t="s">
        <v>6179</v>
      </c>
      <c r="I938" s="116" t="s">
        <v>3382</v>
      </c>
      <c r="J938" s="116" t="s">
        <v>109</v>
      </c>
      <c r="K938" s="296" t="s">
        <v>6184</v>
      </c>
      <c r="L938" s="296"/>
    </row>
    <row r="939" spans="1:12">
      <c r="A939" s="296">
        <v>789</v>
      </c>
      <c r="B939" s="562">
        <v>43833</v>
      </c>
      <c r="C939" s="296" t="s">
        <v>6162</v>
      </c>
      <c r="D939" s="296" t="s">
        <v>3696</v>
      </c>
      <c r="E939" s="296" t="s">
        <v>4088</v>
      </c>
      <c r="F939" s="296" t="s">
        <v>3380</v>
      </c>
      <c r="G939" s="296" t="s">
        <v>3423</v>
      </c>
      <c r="H939" s="296" t="s">
        <v>6179</v>
      </c>
      <c r="I939" s="116" t="s">
        <v>3382</v>
      </c>
      <c r="J939" s="116" t="s">
        <v>109</v>
      </c>
      <c r="K939" s="296" t="s">
        <v>6184</v>
      </c>
      <c r="L939" s="296"/>
    </row>
    <row r="940" spans="1:12">
      <c r="A940" s="296">
        <v>790</v>
      </c>
      <c r="B940" s="562">
        <v>43833</v>
      </c>
      <c r="C940" s="296" t="s">
        <v>6162</v>
      </c>
      <c r="D940" s="296" t="s">
        <v>2064</v>
      </c>
      <c r="E940" s="296" t="s">
        <v>3010</v>
      </c>
      <c r="F940" s="296" t="s">
        <v>219</v>
      </c>
      <c r="G940" s="296" t="s">
        <v>3423</v>
      </c>
      <c r="H940" s="296" t="s">
        <v>6179</v>
      </c>
      <c r="I940" s="116" t="s">
        <v>19</v>
      </c>
      <c r="J940" s="116" t="s">
        <v>26</v>
      </c>
      <c r="K940" s="296" t="s">
        <v>6184</v>
      </c>
      <c r="L940" s="296"/>
    </row>
    <row r="941" spans="1:12" ht="26.4">
      <c r="A941" s="296">
        <v>791</v>
      </c>
      <c r="B941" s="562">
        <v>43836</v>
      </c>
      <c r="C941" s="296" t="s">
        <v>6162</v>
      </c>
      <c r="D941" s="296" t="s">
        <v>52</v>
      </c>
      <c r="E941" s="296" t="s">
        <v>5703</v>
      </c>
      <c r="F941" s="296" t="s">
        <v>1885</v>
      </c>
      <c r="G941" s="296" t="s">
        <v>3423</v>
      </c>
      <c r="H941" s="296" t="s">
        <v>6179</v>
      </c>
      <c r="I941" s="296" t="s">
        <v>214</v>
      </c>
      <c r="J941" s="116" t="s">
        <v>6187</v>
      </c>
      <c r="K941" s="296" t="s">
        <v>6186</v>
      </c>
      <c r="L941" s="296"/>
    </row>
    <row r="942" spans="1:12">
      <c r="A942" s="296">
        <v>792</v>
      </c>
      <c r="B942" s="562">
        <v>43836</v>
      </c>
      <c r="C942" s="296" t="s">
        <v>6162</v>
      </c>
      <c r="D942" s="296" t="s">
        <v>52</v>
      </c>
      <c r="E942" s="296" t="s">
        <v>5703</v>
      </c>
      <c r="F942" s="296" t="s">
        <v>1885</v>
      </c>
      <c r="G942" s="296" t="s">
        <v>3423</v>
      </c>
      <c r="H942" s="296" t="s">
        <v>6179</v>
      </c>
      <c r="I942" s="116" t="s">
        <v>68</v>
      </c>
      <c r="J942" s="116" t="s">
        <v>3658</v>
      </c>
      <c r="K942" s="296" t="s">
        <v>5796</v>
      </c>
      <c r="L942" s="296"/>
    </row>
    <row r="943" spans="1:12">
      <c r="A943" s="296">
        <v>793</v>
      </c>
      <c r="B943" s="562">
        <v>43473</v>
      </c>
      <c r="C943" s="296" t="s">
        <v>6197</v>
      </c>
      <c r="D943" s="296" t="s">
        <v>6189</v>
      </c>
      <c r="E943" s="296" t="s">
        <v>678</v>
      </c>
      <c r="F943" s="296" t="s">
        <v>5064</v>
      </c>
      <c r="G943" s="296" t="s">
        <v>3423</v>
      </c>
      <c r="H943" s="296" t="s">
        <v>3341</v>
      </c>
      <c r="I943" s="116"/>
      <c r="J943" s="116"/>
      <c r="K943" s="296" t="s">
        <v>6198</v>
      </c>
      <c r="L943" s="296"/>
    </row>
    <row r="944" spans="1:12">
      <c r="A944" s="296">
        <v>794</v>
      </c>
      <c r="B944" s="562">
        <v>43473</v>
      </c>
      <c r="C944" s="296" t="s">
        <v>6197</v>
      </c>
      <c r="D944" s="296" t="s">
        <v>6190</v>
      </c>
      <c r="E944" s="296" t="s">
        <v>686</v>
      </c>
      <c r="F944" s="296" t="s">
        <v>5064</v>
      </c>
      <c r="G944" s="296" t="s">
        <v>3423</v>
      </c>
      <c r="H944" s="296" t="s">
        <v>3341</v>
      </c>
      <c r="I944" s="116"/>
      <c r="J944" s="116"/>
      <c r="K944" s="296" t="s">
        <v>6198</v>
      </c>
      <c r="L944" s="296"/>
    </row>
    <row r="945" spans="1:12">
      <c r="A945" s="296">
        <v>795</v>
      </c>
      <c r="B945" s="562">
        <v>43473</v>
      </c>
      <c r="C945" s="296" t="s">
        <v>6197</v>
      </c>
      <c r="D945" s="296" t="s">
        <v>6191</v>
      </c>
      <c r="E945" s="296" t="s">
        <v>1263</v>
      </c>
      <c r="F945" s="296" t="s">
        <v>5064</v>
      </c>
      <c r="G945" s="296" t="s">
        <v>3423</v>
      </c>
      <c r="H945" s="296" t="s">
        <v>3341</v>
      </c>
      <c r="I945" s="116"/>
      <c r="J945" s="116"/>
      <c r="K945" s="296" t="s">
        <v>6198</v>
      </c>
      <c r="L945" s="296"/>
    </row>
    <row r="946" spans="1:12">
      <c r="A946" s="296">
        <v>796</v>
      </c>
      <c r="B946" s="562">
        <v>43473</v>
      </c>
      <c r="C946" s="296" t="s">
        <v>6197</v>
      </c>
      <c r="D946" s="296" t="s">
        <v>6192</v>
      </c>
      <c r="E946" s="296" t="s">
        <v>879</v>
      </c>
      <c r="F946" s="296" t="s">
        <v>5064</v>
      </c>
      <c r="G946" s="296" t="s">
        <v>3423</v>
      </c>
      <c r="H946" s="296" t="s">
        <v>3341</v>
      </c>
      <c r="I946" s="116"/>
      <c r="J946" s="116"/>
      <c r="K946" s="296" t="s">
        <v>6198</v>
      </c>
      <c r="L946" s="296"/>
    </row>
    <row r="947" spans="1:12">
      <c r="A947" s="296">
        <v>797</v>
      </c>
      <c r="B947" s="562">
        <v>43473</v>
      </c>
      <c r="C947" s="296" t="s">
        <v>6197</v>
      </c>
      <c r="D947" s="296" t="s">
        <v>6193</v>
      </c>
      <c r="E947" s="296" t="s">
        <v>1341</v>
      </c>
      <c r="F947" s="296" t="s">
        <v>5064</v>
      </c>
      <c r="G947" s="296" t="s">
        <v>3423</v>
      </c>
      <c r="H947" s="296" t="s">
        <v>3341</v>
      </c>
      <c r="I947" s="296"/>
      <c r="J947" s="296"/>
      <c r="K947" s="296" t="s">
        <v>6198</v>
      </c>
      <c r="L947" s="296"/>
    </row>
    <row r="948" spans="1:12">
      <c r="A948" s="296">
        <v>798</v>
      </c>
      <c r="B948" s="562">
        <v>43473</v>
      </c>
      <c r="C948" s="296" t="s">
        <v>6197</v>
      </c>
      <c r="D948" s="296" t="s">
        <v>6194</v>
      </c>
      <c r="E948" s="296" t="s">
        <v>1343</v>
      </c>
      <c r="F948" s="296" t="s">
        <v>5064</v>
      </c>
      <c r="G948" s="296" t="s">
        <v>3423</v>
      </c>
      <c r="H948" s="296" t="s">
        <v>3341</v>
      </c>
      <c r="I948" s="296"/>
      <c r="J948" s="296"/>
      <c r="K948" s="296" t="s">
        <v>6198</v>
      </c>
      <c r="L948" s="296"/>
    </row>
    <row r="949" spans="1:12">
      <c r="A949" s="296">
        <v>799</v>
      </c>
      <c r="B949" s="562">
        <v>43473</v>
      </c>
      <c r="C949" s="296" t="s">
        <v>6197</v>
      </c>
      <c r="D949" s="296" t="s">
        <v>6195</v>
      </c>
      <c r="E949" s="296" t="s">
        <v>3979</v>
      </c>
      <c r="F949" s="296" t="s">
        <v>5064</v>
      </c>
      <c r="G949" s="296" t="s">
        <v>3423</v>
      </c>
      <c r="H949" s="296" t="s">
        <v>3341</v>
      </c>
      <c r="I949" s="296"/>
      <c r="J949" s="296"/>
      <c r="K949" s="296" t="s">
        <v>6198</v>
      </c>
      <c r="L949" s="296"/>
    </row>
    <row r="950" spans="1:12">
      <c r="A950" s="296">
        <v>800</v>
      </c>
      <c r="B950" s="562">
        <v>43473</v>
      </c>
      <c r="C950" s="296" t="s">
        <v>6197</v>
      </c>
      <c r="D950" s="296" t="s">
        <v>6196</v>
      </c>
      <c r="E950" s="296" t="s">
        <v>1366</v>
      </c>
      <c r="F950" s="296" t="s">
        <v>5064</v>
      </c>
      <c r="G950" s="296" t="s">
        <v>3423</v>
      </c>
      <c r="H950" s="296" t="s">
        <v>3341</v>
      </c>
      <c r="I950" s="296"/>
      <c r="J950" s="296"/>
      <c r="K950" s="296" t="s">
        <v>6198</v>
      </c>
      <c r="L950" s="296"/>
    </row>
    <row r="951" spans="1:12" ht="66">
      <c r="A951" s="296">
        <v>801</v>
      </c>
      <c r="B951" s="562">
        <v>43846</v>
      </c>
      <c r="C951" s="296" t="s">
        <v>6205</v>
      </c>
      <c r="D951" s="296" t="s">
        <v>4927</v>
      </c>
      <c r="E951" s="296" t="s">
        <v>3479</v>
      </c>
      <c r="F951" s="296" t="s">
        <v>5065</v>
      </c>
      <c r="G951" s="296" t="s">
        <v>3423</v>
      </c>
      <c r="H951" s="296" t="s">
        <v>1772</v>
      </c>
      <c r="I951" s="348" t="s">
        <v>6173</v>
      </c>
      <c r="J951" s="348" t="s">
        <v>6200</v>
      </c>
      <c r="K951" s="296" t="s">
        <v>6204</v>
      </c>
      <c r="L951" s="296"/>
    </row>
    <row r="952" spans="1:12" ht="52.8">
      <c r="A952" s="296">
        <v>802</v>
      </c>
      <c r="B952" s="562">
        <v>43846</v>
      </c>
      <c r="C952" s="296" t="s">
        <v>6205</v>
      </c>
      <c r="D952" s="296" t="s">
        <v>5823</v>
      </c>
      <c r="E952" s="296" t="s">
        <v>3420</v>
      </c>
      <c r="F952" s="296" t="s">
        <v>5065</v>
      </c>
      <c r="G952" s="296" t="s">
        <v>3423</v>
      </c>
      <c r="H952" s="296" t="s">
        <v>1772</v>
      </c>
      <c r="I952" s="348" t="s">
        <v>6173</v>
      </c>
      <c r="J952" s="348" t="s">
        <v>6201</v>
      </c>
      <c r="K952" s="296" t="s">
        <v>6204</v>
      </c>
      <c r="L952" s="296"/>
    </row>
    <row r="953" spans="1:12" ht="66">
      <c r="A953" s="296">
        <v>803</v>
      </c>
      <c r="B953" s="562">
        <v>43846</v>
      </c>
      <c r="C953" s="296" t="s">
        <v>6205</v>
      </c>
      <c r="D953" s="296" t="s">
        <v>4931</v>
      </c>
      <c r="E953" s="296" t="s">
        <v>3421</v>
      </c>
      <c r="F953" s="296" t="s">
        <v>5065</v>
      </c>
      <c r="G953" s="296" t="s">
        <v>3423</v>
      </c>
      <c r="H953" s="296" t="s">
        <v>1772</v>
      </c>
      <c r="I953" s="348" t="s">
        <v>6173</v>
      </c>
      <c r="J953" s="348" t="s">
        <v>6202</v>
      </c>
      <c r="K953" s="296" t="s">
        <v>6204</v>
      </c>
      <c r="L953" s="296"/>
    </row>
    <row r="954" spans="1:12" ht="66">
      <c r="A954" s="296">
        <v>804</v>
      </c>
      <c r="B954" s="562">
        <v>43846</v>
      </c>
      <c r="C954" s="296" t="s">
        <v>6205</v>
      </c>
      <c r="D954" s="296" t="s">
        <v>4935</v>
      </c>
      <c r="E954" s="296" t="s">
        <v>4088</v>
      </c>
      <c r="F954" s="296" t="s">
        <v>5065</v>
      </c>
      <c r="G954" s="296" t="s">
        <v>3423</v>
      </c>
      <c r="H954" s="296" t="s">
        <v>1772</v>
      </c>
      <c r="I954" s="348" t="s">
        <v>6173</v>
      </c>
      <c r="J954" s="348" t="s">
        <v>6203</v>
      </c>
      <c r="K954" s="296" t="s">
        <v>6204</v>
      </c>
      <c r="L954" s="296"/>
    </row>
    <row r="955" spans="1:12" ht="26.4">
      <c r="A955" s="296">
        <v>805</v>
      </c>
      <c r="B955" s="562">
        <v>43846</v>
      </c>
      <c r="C955" s="296" t="s">
        <v>6205</v>
      </c>
      <c r="D955" s="296" t="s">
        <v>52</v>
      </c>
      <c r="E955" s="296" t="s">
        <v>3479</v>
      </c>
      <c r="F955" s="296" t="s">
        <v>52</v>
      </c>
      <c r="G955" s="296" t="s">
        <v>5806</v>
      </c>
      <c r="H955" s="296" t="s">
        <v>3341</v>
      </c>
      <c r="I955" s="116" t="s">
        <v>4442</v>
      </c>
      <c r="J955" s="296"/>
      <c r="K955" s="296" t="s">
        <v>6211</v>
      </c>
      <c r="L955" s="296"/>
    </row>
    <row r="956" spans="1:12" ht="26.4">
      <c r="A956" s="296">
        <v>806</v>
      </c>
      <c r="B956" s="562">
        <v>43846</v>
      </c>
      <c r="C956" s="296" t="s">
        <v>6205</v>
      </c>
      <c r="D956" s="296" t="s">
        <v>52</v>
      </c>
      <c r="E956" s="296" t="s">
        <v>3479</v>
      </c>
      <c r="F956" s="296" t="s">
        <v>52</v>
      </c>
      <c r="G956" s="296" t="s">
        <v>3605</v>
      </c>
      <c r="H956" s="296" t="s">
        <v>3341</v>
      </c>
      <c r="I956" s="116" t="s">
        <v>6206</v>
      </c>
      <c r="J956" s="296"/>
      <c r="K956" s="296" t="s">
        <v>6209</v>
      </c>
      <c r="L956" s="296"/>
    </row>
    <row r="957" spans="1:12" ht="39.6">
      <c r="A957" s="319">
        <v>807</v>
      </c>
      <c r="B957" s="561">
        <v>43846</v>
      </c>
      <c r="C957" s="319" t="s">
        <v>6205</v>
      </c>
      <c r="D957" s="319" t="s">
        <v>52</v>
      </c>
      <c r="E957" s="319" t="s">
        <v>3479</v>
      </c>
      <c r="F957" s="319" t="s">
        <v>52</v>
      </c>
      <c r="G957" s="319" t="s">
        <v>6210</v>
      </c>
      <c r="H957" s="319" t="s">
        <v>3341</v>
      </c>
      <c r="I957" s="474" t="s">
        <v>4670</v>
      </c>
      <c r="J957" s="319"/>
      <c r="K957" s="319" t="s">
        <v>6212</v>
      </c>
      <c r="L957" s="319"/>
    </row>
    <row r="958" spans="1:12" ht="26.4">
      <c r="A958" s="480">
        <v>808</v>
      </c>
      <c r="B958" s="482">
        <v>43857</v>
      </c>
      <c r="C958" s="480" t="s">
        <v>6205</v>
      </c>
      <c r="D958" s="319" t="s">
        <v>3680</v>
      </c>
      <c r="E958" s="480" t="s">
        <v>3421</v>
      </c>
      <c r="F958" s="480" t="s">
        <v>3395</v>
      </c>
      <c r="G958" s="480" t="s">
        <v>1771</v>
      </c>
      <c r="H958" s="480" t="s">
        <v>1772</v>
      </c>
      <c r="I958" s="481" t="s">
        <v>3705</v>
      </c>
      <c r="J958" s="481" t="s">
        <v>6214</v>
      </c>
      <c r="K958" s="480" t="s">
        <v>6215</v>
      </c>
      <c r="L958" s="480"/>
    </row>
    <row r="959" spans="1:12" ht="26.4">
      <c r="A959" s="478">
        <v>809</v>
      </c>
      <c r="B959" s="479">
        <v>43857</v>
      </c>
      <c r="C959" s="478" t="s">
        <v>6205</v>
      </c>
      <c r="D959" s="478" t="s">
        <v>3680</v>
      </c>
      <c r="E959" s="478" t="s">
        <v>3421</v>
      </c>
      <c r="F959" s="478" t="s">
        <v>3395</v>
      </c>
      <c r="G959" s="478" t="s">
        <v>61</v>
      </c>
      <c r="H959" s="478" t="s">
        <v>1772</v>
      </c>
      <c r="I959" s="478" t="s">
        <v>107</v>
      </c>
      <c r="J959" s="478" t="s">
        <v>101</v>
      </c>
      <c r="K959" s="483" t="s">
        <v>6216</v>
      </c>
      <c r="L959" s="478"/>
    </row>
    <row r="960" spans="1:12" ht="52.8">
      <c r="A960" s="478">
        <v>810</v>
      </c>
      <c r="B960" s="479">
        <v>43857</v>
      </c>
      <c r="C960" s="478" t="s">
        <v>6205</v>
      </c>
      <c r="D960" s="478" t="s">
        <v>1553</v>
      </c>
      <c r="E960" s="478" t="s">
        <v>2638</v>
      </c>
      <c r="F960" s="478" t="s">
        <v>3357</v>
      </c>
      <c r="G960" s="478" t="s">
        <v>1771</v>
      </c>
      <c r="H960" s="478" t="s">
        <v>1772</v>
      </c>
      <c r="I960" s="483" t="s">
        <v>5748</v>
      </c>
      <c r="J960" s="483" t="s">
        <v>6218</v>
      </c>
      <c r="K960" s="483" t="s">
        <v>6221</v>
      </c>
      <c r="L960" s="478"/>
    </row>
    <row r="961" spans="1:12" ht="26.4">
      <c r="A961" s="478">
        <v>811</v>
      </c>
      <c r="B961" s="479">
        <v>43858</v>
      </c>
      <c r="C961" s="478" t="s">
        <v>6205</v>
      </c>
      <c r="D961" s="478" t="s">
        <v>1547</v>
      </c>
      <c r="E961" s="478" t="s">
        <v>2638</v>
      </c>
      <c r="F961" s="478" t="s">
        <v>99</v>
      </c>
      <c r="G961" s="478" t="s">
        <v>61</v>
      </c>
      <c r="H961" s="478" t="s">
        <v>1772</v>
      </c>
      <c r="I961" s="478" t="s">
        <v>101</v>
      </c>
      <c r="J961" s="478" t="s">
        <v>52</v>
      </c>
      <c r="K961" s="483" t="s">
        <v>6312</v>
      </c>
      <c r="L961" s="478"/>
    </row>
    <row r="962" spans="1:12" ht="52.8">
      <c r="A962" s="478">
        <v>812</v>
      </c>
      <c r="B962" s="479">
        <v>43858</v>
      </c>
      <c r="C962" s="478" t="s">
        <v>6205</v>
      </c>
      <c r="D962" s="478" t="s">
        <v>1548</v>
      </c>
      <c r="E962" s="478" t="s">
        <v>2638</v>
      </c>
      <c r="F962" s="478" t="s">
        <v>3380</v>
      </c>
      <c r="G962" s="478" t="s">
        <v>1771</v>
      </c>
      <c r="H962" s="478" t="s">
        <v>3341</v>
      </c>
      <c r="I962" s="483" t="s">
        <v>4537</v>
      </c>
      <c r="J962" s="478"/>
      <c r="K962" s="483" t="s">
        <v>6315</v>
      </c>
      <c r="L962" s="478"/>
    </row>
    <row r="963" spans="1:12" ht="92.4">
      <c r="A963" s="478">
        <v>813</v>
      </c>
      <c r="B963" s="479">
        <v>43858</v>
      </c>
      <c r="C963" s="478" t="s">
        <v>6205</v>
      </c>
      <c r="D963" s="478" t="s">
        <v>1548</v>
      </c>
      <c r="E963" s="478" t="s">
        <v>2638</v>
      </c>
      <c r="F963" s="478" t="s">
        <v>3380</v>
      </c>
      <c r="G963" s="483" t="s">
        <v>93</v>
      </c>
      <c r="H963" s="478" t="s">
        <v>3036</v>
      </c>
      <c r="I963" s="483" t="s">
        <v>5706</v>
      </c>
      <c r="J963" s="483" t="s">
        <v>6314</v>
      </c>
      <c r="K963" s="483" t="s">
        <v>6313</v>
      </c>
      <c r="L963" s="478"/>
    </row>
    <row r="964" spans="1:12" ht="195" customHeight="1">
      <c r="A964" s="478">
        <v>814</v>
      </c>
      <c r="B964" s="479">
        <v>43858</v>
      </c>
      <c r="C964" s="478" t="s">
        <v>6205</v>
      </c>
      <c r="D964" s="478" t="s">
        <v>1549</v>
      </c>
      <c r="E964" s="478" t="s">
        <v>2638</v>
      </c>
      <c r="F964" s="478" t="s">
        <v>3428</v>
      </c>
      <c r="G964" s="483" t="s">
        <v>93</v>
      </c>
      <c r="H964" s="478" t="s">
        <v>3036</v>
      </c>
      <c r="I964" s="483" t="s">
        <v>5705</v>
      </c>
      <c r="J964" s="483" t="s">
        <v>6311</v>
      </c>
      <c r="K964" s="483" t="s">
        <v>6313</v>
      </c>
      <c r="L964" s="478"/>
    </row>
    <row r="965" spans="1:12" ht="52.8">
      <c r="A965" s="478">
        <v>815</v>
      </c>
      <c r="B965" s="479">
        <v>43858</v>
      </c>
      <c r="C965" s="478" t="s">
        <v>6205</v>
      </c>
      <c r="D965" s="478" t="s">
        <v>1553</v>
      </c>
      <c r="E965" s="478" t="s">
        <v>2638</v>
      </c>
      <c r="F965" s="478" t="s">
        <v>3357</v>
      </c>
      <c r="G965" s="483" t="s">
        <v>93</v>
      </c>
      <c r="H965" s="478" t="s">
        <v>3036</v>
      </c>
      <c r="I965" s="483" t="s">
        <v>5614</v>
      </c>
      <c r="J965" s="483" t="s">
        <v>6308</v>
      </c>
      <c r="K965" s="483" t="s">
        <v>6313</v>
      </c>
      <c r="L965" s="478"/>
    </row>
    <row r="966" spans="1:12" ht="92.4">
      <c r="A966" s="478">
        <v>816</v>
      </c>
      <c r="B966" s="479">
        <v>43858</v>
      </c>
      <c r="C966" s="478" t="s">
        <v>6205</v>
      </c>
      <c r="D966" s="478" t="s">
        <v>1550</v>
      </c>
      <c r="E966" s="478" t="s">
        <v>2638</v>
      </c>
      <c r="F966" s="478" t="s">
        <v>110</v>
      </c>
      <c r="G966" s="483" t="s">
        <v>93</v>
      </c>
      <c r="H966" s="478" t="s">
        <v>3036</v>
      </c>
      <c r="I966" s="483" t="s">
        <v>4430</v>
      </c>
      <c r="J966" s="483" t="s">
        <v>6309</v>
      </c>
      <c r="K966" s="483" t="s">
        <v>6313</v>
      </c>
      <c r="L966" s="478"/>
    </row>
    <row r="967" spans="1:12" ht="92.4">
      <c r="A967" s="480">
        <v>817</v>
      </c>
      <c r="B967" s="482">
        <v>43858</v>
      </c>
      <c r="C967" s="480" t="s">
        <v>6205</v>
      </c>
      <c r="D967" s="480" t="s">
        <v>1551</v>
      </c>
      <c r="E967" s="480" t="s">
        <v>2638</v>
      </c>
      <c r="F967" s="480" t="s">
        <v>112</v>
      </c>
      <c r="G967" s="486" t="s">
        <v>93</v>
      </c>
      <c r="H967" s="480" t="s">
        <v>3036</v>
      </c>
      <c r="I967" s="486" t="s">
        <v>4431</v>
      </c>
      <c r="J967" s="486" t="s">
        <v>6310</v>
      </c>
      <c r="K967" s="486" t="s">
        <v>6313</v>
      </c>
      <c r="L967" s="480"/>
    </row>
    <row r="968" spans="1:12" ht="39.6">
      <c r="A968" s="296">
        <v>818</v>
      </c>
      <c r="B968" s="562">
        <v>43861</v>
      </c>
      <c r="C968" s="296" t="s">
        <v>6205</v>
      </c>
      <c r="D968" s="66" t="s">
        <v>52</v>
      </c>
      <c r="E968" s="296" t="s">
        <v>6415</v>
      </c>
      <c r="F968" s="296" t="s">
        <v>6416</v>
      </c>
      <c r="G968" s="296" t="s">
        <v>3124</v>
      </c>
      <c r="H968" s="296" t="s">
        <v>3036</v>
      </c>
      <c r="I968" s="296"/>
      <c r="J968" s="116" t="s">
        <v>6319</v>
      </c>
      <c r="K968" s="116" t="s">
        <v>6418</v>
      </c>
      <c r="L968" s="296"/>
    </row>
    <row r="969" spans="1:12" ht="343.2">
      <c r="A969" s="296">
        <v>819</v>
      </c>
      <c r="B969" s="562">
        <v>43861</v>
      </c>
      <c r="C969" s="296" t="s">
        <v>6205</v>
      </c>
      <c r="D969" s="296" t="s">
        <v>52</v>
      </c>
      <c r="E969" s="296" t="s">
        <v>6415</v>
      </c>
      <c r="F969" s="296" t="s">
        <v>6417</v>
      </c>
      <c r="G969" s="296" t="s">
        <v>3124</v>
      </c>
      <c r="H969" s="296" t="s">
        <v>3036</v>
      </c>
      <c r="I969" s="296"/>
      <c r="J969" s="290" t="s">
        <v>6320</v>
      </c>
      <c r="K969" s="296" t="s">
        <v>6419</v>
      </c>
      <c r="L969" s="296"/>
    </row>
    <row r="970" spans="1:12">
      <c r="A970" s="296">
        <v>820</v>
      </c>
      <c r="B970" s="562">
        <v>43861</v>
      </c>
      <c r="C970" s="296" t="s">
        <v>6205</v>
      </c>
      <c r="D970" s="296" t="s">
        <v>52</v>
      </c>
      <c r="E970" s="296" t="s">
        <v>6415</v>
      </c>
      <c r="F970" s="296"/>
      <c r="G970" s="296" t="s">
        <v>3336</v>
      </c>
      <c r="H970" s="296" t="s">
        <v>3036</v>
      </c>
      <c r="I970" s="296"/>
      <c r="J970" s="116" t="s">
        <v>6420</v>
      </c>
      <c r="K970" s="296"/>
      <c r="L970" s="296"/>
    </row>
    <row r="971" spans="1:12">
      <c r="A971" s="296">
        <v>821</v>
      </c>
      <c r="B971" s="562">
        <v>43864</v>
      </c>
      <c r="C971" s="296" t="s">
        <v>6205</v>
      </c>
      <c r="D971" s="296" t="s">
        <v>2764</v>
      </c>
      <c r="E971" s="296" t="s">
        <v>3127</v>
      </c>
      <c r="F971" s="296" t="s">
        <v>52</v>
      </c>
      <c r="G971" s="296" t="s">
        <v>3025</v>
      </c>
      <c r="H971" s="296" t="s">
        <v>1772</v>
      </c>
      <c r="I971" s="296" t="s">
        <v>6467</v>
      </c>
      <c r="J971" s="116" t="s">
        <v>6323</v>
      </c>
      <c r="K971" s="296" t="s">
        <v>6468</v>
      </c>
      <c r="L971" s="296"/>
    </row>
    <row r="972" spans="1:12" ht="52.8">
      <c r="A972" s="296">
        <v>822</v>
      </c>
      <c r="B972" s="562">
        <v>43864</v>
      </c>
      <c r="C972" s="296" t="s">
        <v>6205</v>
      </c>
      <c r="D972" s="296" t="s">
        <v>52</v>
      </c>
      <c r="E972" s="296" t="s">
        <v>3327</v>
      </c>
      <c r="F972" s="116" t="s">
        <v>6507</v>
      </c>
      <c r="G972" s="296" t="s">
        <v>6483</v>
      </c>
      <c r="H972" s="296" t="s">
        <v>3036</v>
      </c>
      <c r="I972" s="296" t="s">
        <v>52</v>
      </c>
      <c r="J972" s="116" t="s">
        <v>6507</v>
      </c>
      <c r="K972" s="116" t="s">
        <v>6676</v>
      </c>
      <c r="L972" s="296"/>
    </row>
    <row r="973" spans="1:12" ht="52.8">
      <c r="A973" s="296">
        <v>823</v>
      </c>
      <c r="B973" s="562">
        <v>43864</v>
      </c>
      <c r="C973" s="296" t="s">
        <v>6205</v>
      </c>
      <c r="D973" s="296" t="s">
        <v>52</v>
      </c>
      <c r="E973" s="296" t="s">
        <v>3327</v>
      </c>
      <c r="F973" s="116" t="s">
        <v>6513</v>
      </c>
      <c r="G973" s="296" t="s">
        <v>6483</v>
      </c>
      <c r="H973" s="296" t="s">
        <v>3036</v>
      </c>
      <c r="I973" s="296" t="s">
        <v>52</v>
      </c>
      <c r="J973" s="116" t="s">
        <v>6513</v>
      </c>
      <c r="K973" s="116" t="s">
        <v>6676</v>
      </c>
      <c r="L973" s="296"/>
    </row>
    <row r="974" spans="1:12" ht="52.8">
      <c r="A974" s="296">
        <v>824</v>
      </c>
      <c r="B974" s="562">
        <v>43864</v>
      </c>
      <c r="C974" s="296" t="s">
        <v>6205</v>
      </c>
      <c r="D974" s="296" t="s">
        <v>52</v>
      </c>
      <c r="E974" s="296" t="s">
        <v>3327</v>
      </c>
      <c r="F974" s="116" t="s">
        <v>6605</v>
      </c>
      <c r="G974" s="296" t="s">
        <v>6483</v>
      </c>
      <c r="H974" s="296" t="s">
        <v>3036</v>
      </c>
      <c r="I974" s="296" t="s">
        <v>52</v>
      </c>
      <c r="J974" s="116" t="s">
        <v>6605</v>
      </c>
      <c r="K974" s="116" t="s">
        <v>6676</v>
      </c>
      <c r="L974" s="296"/>
    </row>
    <row r="975" spans="1:12" ht="52.8">
      <c r="A975" s="296">
        <v>825</v>
      </c>
      <c r="B975" s="562">
        <v>43864</v>
      </c>
      <c r="C975" s="296" t="s">
        <v>6205</v>
      </c>
      <c r="D975" s="296" t="s">
        <v>52</v>
      </c>
      <c r="E975" s="296" t="s">
        <v>3327</v>
      </c>
      <c r="F975" s="116" t="s">
        <v>6653</v>
      </c>
      <c r="G975" s="296" t="s">
        <v>6483</v>
      </c>
      <c r="H975" s="296" t="s">
        <v>3036</v>
      </c>
      <c r="I975" s="296" t="s">
        <v>52</v>
      </c>
      <c r="J975" s="116" t="s">
        <v>6653</v>
      </c>
      <c r="K975" s="116" t="s">
        <v>6676</v>
      </c>
      <c r="L975" s="296"/>
    </row>
    <row r="976" spans="1:12" ht="52.8">
      <c r="A976" s="296">
        <v>826</v>
      </c>
      <c r="B976" s="562">
        <v>43864</v>
      </c>
      <c r="C976" s="296" t="s">
        <v>6205</v>
      </c>
      <c r="D976" s="296" t="s">
        <v>52</v>
      </c>
      <c r="E976" s="296" t="s">
        <v>3327</v>
      </c>
      <c r="F976" s="116" t="s">
        <v>6659</v>
      </c>
      <c r="G976" s="296" t="s">
        <v>6483</v>
      </c>
      <c r="H976" s="296" t="s">
        <v>3036</v>
      </c>
      <c r="I976" s="296" t="s">
        <v>52</v>
      </c>
      <c r="J976" s="116" t="s">
        <v>6659</v>
      </c>
      <c r="K976" s="116" t="s">
        <v>6676</v>
      </c>
      <c r="L976" s="296"/>
    </row>
    <row r="977" spans="1:12" ht="52.8">
      <c r="A977" s="296">
        <v>827</v>
      </c>
      <c r="B977" s="562">
        <v>43864</v>
      </c>
      <c r="C977" s="296" t="s">
        <v>6205</v>
      </c>
      <c r="D977" s="296" t="s">
        <v>52</v>
      </c>
      <c r="E977" s="296" t="s">
        <v>3327</v>
      </c>
      <c r="F977" s="116" t="s">
        <v>6672</v>
      </c>
      <c r="G977" s="296" t="s">
        <v>6483</v>
      </c>
      <c r="H977" s="296" t="s">
        <v>3036</v>
      </c>
      <c r="I977" s="296" t="s">
        <v>52</v>
      </c>
      <c r="J977" s="116" t="s">
        <v>6672</v>
      </c>
      <c r="K977" s="116" t="s">
        <v>6676</v>
      </c>
      <c r="L977" s="296"/>
    </row>
    <row r="978" spans="1:12">
      <c r="A978" s="296">
        <v>828</v>
      </c>
      <c r="B978" s="562">
        <v>43865</v>
      </c>
      <c r="C978" s="296" t="s">
        <v>6205</v>
      </c>
      <c r="D978" s="296" t="s">
        <v>1600</v>
      </c>
      <c r="E978" s="112" t="s">
        <v>3012</v>
      </c>
      <c r="F978" s="296" t="s">
        <v>1273</v>
      </c>
      <c r="G978" s="296" t="s">
        <v>5612</v>
      </c>
      <c r="H978" s="296" t="s">
        <v>1772</v>
      </c>
      <c r="I978" s="296" t="s">
        <v>4260</v>
      </c>
      <c r="J978" s="116" t="s">
        <v>5514</v>
      </c>
      <c r="K978" s="296" t="s">
        <v>3908</v>
      </c>
      <c r="L978" s="296"/>
    </row>
    <row r="979" spans="1:12" ht="26.4">
      <c r="A979" s="296">
        <v>829</v>
      </c>
      <c r="B979" s="562">
        <v>43879</v>
      </c>
      <c r="C979" s="296" t="s">
        <v>6683</v>
      </c>
      <c r="D979" s="296" t="s">
        <v>1757</v>
      </c>
      <c r="E979" s="296" t="s">
        <v>1185</v>
      </c>
      <c r="F979" s="296" t="s">
        <v>1204</v>
      </c>
      <c r="G979" s="296" t="s">
        <v>61</v>
      </c>
      <c r="H979" s="296" t="s">
        <v>1772</v>
      </c>
      <c r="I979" s="296" t="s">
        <v>107</v>
      </c>
      <c r="J979" s="116" t="s">
        <v>101</v>
      </c>
      <c r="K979" s="116" t="s">
        <v>6840</v>
      </c>
      <c r="L979" s="296"/>
    </row>
    <row r="980" spans="1:12" ht="26.4">
      <c r="A980" s="296">
        <v>830</v>
      </c>
      <c r="B980" s="562">
        <v>43879</v>
      </c>
      <c r="C980" s="296" t="s">
        <v>6683</v>
      </c>
      <c r="D980" s="296" t="s">
        <v>1675</v>
      </c>
      <c r="E980" s="296" t="s">
        <v>1242</v>
      </c>
      <c r="F980" s="296" t="s">
        <v>258</v>
      </c>
      <c r="G980" s="296" t="s">
        <v>61</v>
      </c>
      <c r="H980" s="296" t="s">
        <v>1772</v>
      </c>
      <c r="I980" s="296" t="s">
        <v>107</v>
      </c>
      <c r="J980" s="116" t="s">
        <v>101</v>
      </c>
      <c r="K980" s="116" t="s">
        <v>6840</v>
      </c>
      <c r="L980" s="296"/>
    </row>
    <row r="981" spans="1:12" ht="26.4">
      <c r="A981" s="296">
        <v>831</v>
      </c>
      <c r="B981" s="562">
        <v>43879</v>
      </c>
      <c r="C981" s="296" t="s">
        <v>6683</v>
      </c>
      <c r="D981" s="296" t="s">
        <v>1704</v>
      </c>
      <c r="E981" s="296" t="s">
        <v>1331</v>
      </c>
      <c r="F981" s="296" t="s">
        <v>258</v>
      </c>
      <c r="G981" s="296" t="s">
        <v>61</v>
      </c>
      <c r="H981" s="296" t="s">
        <v>1772</v>
      </c>
      <c r="I981" s="296" t="s">
        <v>107</v>
      </c>
      <c r="J981" s="116" t="s">
        <v>101</v>
      </c>
      <c r="K981" s="116" t="s">
        <v>6840</v>
      </c>
      <c r="L981" s="296"/>
    </row>
    <row r="982" spans="1:12" ht="26.4">
      <c r="A982" s="296">
        <v>832</v>
      </c>
      <c r="B982" s="562">
        <v>43879</v>
      </c>
      <c r="C982" s="296" t="s">
        <v>6683</v>
      </c>
      <c r="D982" s="296" t="s">
        <v>6682</v>
      </c>
      <c r="E982" s="296" t="s">
        <v>1335</v>
      </c>
      <c r="F982" s="296" t="s">
        <v>258</v>
      </c>
      <c r="G982" s="296" t="s">
        <v>61</v>
      </c>
      <c r="H982" s="296" t="s">
        <v>1772</v>
      </c>
      <c r="I982" s="296" t="s">
        <v>107</v>
      </c>
      <c r="J982" s="116" t="s">
        <v>101</v>
      </c>
      <c r="K982" s="116" t="s">
        <v>6840</v>
      </c>
      <c r="L982" s="296"/>
    </row>
    <row r="983" spans="1:12" ht="26.4">
      <c r="A983" s="296">
        <v>833</v>
      </c>
      <c r="B983" s="562">
        <v>43879</v>
      </c>
      <c r="C983" s="296" t="s">
        <v>6683</v>
      </c>
      <c r="D983" s="296" t="s">
        <v>1710</v>
      </c>
      <c r="E983" s="296" t="s">
        <v>1338</v>
      </c>
      <c r="F983" s="296" t="s">
        <v>258</v>
      </c>
      <c r="G983" s="296" t="s">
        <v>61</v>
      </c>
      <c r="H983" s="296" t="s">
        <v>1772</v>
      </c>
      <c r="I983" s="296" t="s">
        <v>107</v>
      </c>
      <c r="J983" s="116" t="s">
        <v>101</v>
      </c>
      <c r="K983" s="116" t="s">
        <v>6840</v>
      </c>
      <c r="L983" s="296"/>
    </row>
    <row r="984" spans="1:12" ht="52.8">
      <c r="A984" s="296">
        <v>834</v>
      </c>
      <c r="B984" s="562">
        <v>43879</v>
      </c>
      <c r="C984" s="296" t="s">
        <v>6683</v>
      </c>
      <c r="D984" s="296" t="s">
        <v>1702</v>
      </c>
      <c r="E984" s="116" t="s">
        <v>1329</v>
      </c>
      <c r="F984" s="296" t="s">
        <v>1164</v>
      </c>
      <c r="G984" s="296" t="s">
        <v>4578</v>
      </c>
      <c r="H984" s="296" t="s">
        <v>6179</v>
      </c>
      <c r="I984" s="340" t="s">
        <v>4760</v>
      </c>
      <c r="J984" s="487" t="s">
        <v>6684</v>
      </c>
      <c r="K984" s="296" t="s">
        <v>6685</v>
      </c>
      <c r="L984" s="296"/>
    </row>
    <row r="985" spans="1:12">
      <c r="A985" s="296">
        <v>835</v>
      </c>
      <c r="B985" s="562">
        <v>43879</v>
      </c>
      <c r="C985" s="296" t="s">
        <v>6683</v>
      </c>
      <c r="D985" s="296" t="s">
        <v>2065</v>
      </c>
      <c r="E985" s="112" t="s">
        <v>3010</v>
      </c>
      <c r="F985" s="296" t="s">
        <v>4111</v>
      </c>
      <c r="G985" s="296" t="s">
        <v>6686</v>
      </c>
      <c r="H985" s="296" t="s">
        <v>6687</v>
      </c>
      <c r="I985" s="296" t="s">
        <v>4111</v>
      </c>
      <c r="J985" s="116"/>
      <c r="K985" s="296" t="s">
        <v>6688</v>
      </c>
      <c r="L985" s="296"/>
    </row>
    <row r="986" spans="1:12" ht="26.4">
      <c r="A986" s="296">
        <v>836</v>
      </c>
      <c r="B986" s="562">
        <v>43885</v>
      </c>
      <c r="C986" s="296" t="s">
        <v>6683</v>
      </c>
      <c r="D986" s="296" t="s">
        <v>1552</v>
      </c>
      <c r="E986" s="296" t="s">
        <v>2638</v>
      </c>
      <c r="F986" s="296" t="s">
        <v>114</v>
      </c>
      <c r="G986" s="296" t="s">
        <v>1771</v>
      </c>
      <c r="H986" s="296" t="s">
        <v>1772</v>
      </c>
      <c r="I986" s="337" t="s">
        <v>4825</v>
      </c>
      <c r="J986" s="337" t="s">
        <v>6689</v>
      </c>
      <c r="K986" s="296" t="s">
        <v>6690</v>
      </c>
      <c r="L986" s="296"/>
    </row>
    <row r="987" spans="1:12">
      <c r="A987" s="296">
        <v>837</v>
      </c>
      <c r="B987" s="562">
        <v>43887</v>
      </c>
      <c r="C987" s="296" t="s">
        <v>6683</v>
      </c>
      <c r="D987" s="296" t="s">
        <v>6821</v>
      </c>
      <c r="E987" s="296" t="s">
        <v>678</v>
      </c>
      <c r="F987" s="296" t="s">
        <v>5064</v>
      </c>
      <c r="G987" s="296" t="s">
        <v>6686</v>
      </c>
      <c r="H987" s="296" t="s">
        <v>3036</v>
      </c>
      <c r="I987" s="296"/>
      <c r="J987" s="116" t="s">
        <v>5064</v>
      </c>
      <c r="K987" s="296" t="s">
        <v>6709</v>
      </c>
      <c r="L987" s="296"/>
    </row>
    <row r="988" spans="1:12">
      <c r="A988" s="296">
        <v>838</v>
      </c>
      <c r="B988" s="562">
        <v>43887</v>
      </c>
      <c r="C988" s="296" t="s">
        <v>6683</v>
      </c>
      <c r="D988" s="296" t="s">
        <v>6822</v>
      </c>
      <c r="E988" s="296" t="s">
        <v>678</v>
      </c>
      <c r="F988" s="296" t="s">
        <v>5065</v>
      </c>
      <c r="G988" s="296" t="s">
        <v>6686</v>
      </c>
      <c r="H988" s="296" t="s">
        <v>3036</v>
      </c>
      <c r="I988" s="296"/>
      <c r="J988" s="116" t="s">
        <v>5065</v>
      </c>
      <c r="K988" s="296" t="s">
        <v>6709</v>
      </c>
      <c r="L988" s="296"/>
    </row>
    <row r="989" spans="1:12" ht="66">
      <c r="A989" s="296">
        <v>839</v>
      </c>
      <c r="B989" s="562">
        <v>43887</v>
      </c>
      <c r="C989" s="296" t="s">
        <v>6683</v>
      </c>
      <c r="D989" s="296" t="s">
        <v>52</v>
      </c>
      <c r="E989" s="296" t="s">
        <v>6415</v>
      </c>
      <c r="F989" s="296" t="s">
        <v>5065</v>
      </c>
      <c r="G989" s="296" t="s">
        <v>59</v>
      </c>
      <c r="H989" s="296" t="s">
        <v>1772</v>
      </c>
      <c r="I989" s="116" t="s">
        <v>6807</v>
      </c>
      <c r="J989" s="116" t="s">
        <v>6808</v>
      </c>
      <c r="K989" s="296" t="s">
        <v>6811</v>
      </c>
      <c r="L989" s="296"/>
    </row>
    <row r="990" spans="1:12" ht="180" customHeight="1">
      <c r="A990" s="296">
        <v>840</v>
      </c>
      <c r="B990" s="562">
        <v>43887</v>
      </c>
      <c r="C990" s="296" t="s">
        <v>6683</v>
      </c>
      <c r="D990" s="296" t="s">
        <v>52</v>
      </c>
      <c r="E990" s="296" t="s">
        <v>6415</v>
      </c>
      <c r="F990" s="296" t="s">
        <v>5065</v>
      </c>
      <c r="G990" s="296" t="s">
        <v>3336</v>
      </c>
      <c r="H990" s="296" t="s">
        <v>1772</v>
      </c>
      <c r="I990" s="116" t="s">
        <v>6809</v>
      </c>
      <c r="J990" s="116" t="s">
        <v>6810</v>
      </c>
      <c r="K990" s="296" t="s">
        <v>6811</v>
      </c>
      <c r="L990" s="296"/>
    </row>
    <row r="991" spans="1:12">
      <c r="A991" s="296">
        <v>841</v>
      </c>
      <c r="B991" s="562">
        <v>43889</v>
      </c>
      <c r="C991" s="296" t="s">
        <v>6683</v>
      </c>
      <c r="D991" s="296" t="s">
        <v>6812</v>
      </c>
      <c r="E991" s="296" t="s">
        <v>3226</v>
      </c>
      <c r="F991" s="296" t="s">
        <v>6817</v>
      </c>
      <c r="G991" s="296" t="s">
        <v>3124</v>
      </c>
      <c r="H991" s="296" t="s">
        <v>3036</v>
      </c>
      <c r="I991" s="296"/>
      <c r="J991" s="116" t="s">
        <v>6823</v>
      </c>
      <c r="K991" s="296" t="s">
        <v>6820</v>
      </c>
      <c r="L991" s="296"/>
    </row>
    <row r="992" spans="1:12">
      <c r="A992" s="296">
        <v>842</v>
      </c>
      <c r="B992" s="562">
        <v>43889</v>
      </c>
      <c r="C992" s="296" t="s">
        <v>6683</v>
      </c>
      <c r="D992" s="296" t="s">
        <v>6813</v>
      </c>
      <c r="E992" s="296" t="s">
        <v>3226</v>
      </c>
      <c r="F992" s="296" t="s">
        <v>6818</v>
      </c>
      <c r="G992" s="296" t="s">
        <v>3124</v>
      </c>
      <c r="H992" s="296" t="s">
        <v>3036</v>
      </c>
      <c r="I992" s="296"/>
      <c r="J992" s="116" t="s">
        <v>6824</v>
      </c>
      <c r="K992" s="296" t="s">
        <v>6820</v>
      </c>
      <c r="L992" s="296"/>
    </row>
    <row r="993" spans="1:12" ht="39.6">
      <c r="A993" s="296">
        <v>843</v>
      </c>
      <c r="B993" s="562">
        <v>43889</v>
      </c>
      <c r="C993" s="296" t="s">
        <v>6683</v>
      </c>
      <c r="D993" s="296" t="s">
        <v>6814</v>
      </c>
      <c r="E993" s="296" t="s">
        <v>3226</v>
      </c>
      <c r="F993" s="296" t="s">
        <v>6819</v>
      </c>
      <c r="G993" s="296" t="s">
        <v>3124</v>
      </c>
      <c r="H993" s="296" t="s">
        <v>3036</v>
      </c>
      <c r="I993" s="296"/>
      <c r="J993" s="116" t="s">
        <v>6825</v>
      </c>
      <c r="K993" s="296" t="s">
        <v>6820</v>
      </c>
      <c r="L993" s="296"/>
    </row>
    <row r="994" spans="1:12" ht="250.8">
      <c r="A994" s="296">
        <v>844</v>
      </c>
      <c r="B994" s="562">
        <v>43892</v>
      </c>
      <c r="C994" s="296" t="s">
        <v>6683</v>
      </c>
      <c r="D994" s="296" t="s">
        <v>52</v>
      </c>
      <c r="E994" s="296" t="s">
        <v>52</v>
      </c>
      <c r="F994" s="296" t="s">
        <v>52</v>
      </c>
      <c r="G994" s="296" t="s">
        <v>3025</v>
      </c>
      <c r="H994" s="296" t="s">
        <v>1772</v>
      </c>
      <c r="I994" s="116" t="s">
        <v>6828</v>
      </c>
      <c r="J994" s="116" t="s">
        <v>6827</v>
      </c>
      <c r="K994" s="116" t="s">
        <v>6996</v>
      </c>
      <c r="L994" s="296"/>
    </row>
    <row r="995" spans="1:12" ht="198">
      <c r="A995" s="296">
        <v>845</v>
      </c>
      <c r="B995" s="562">
        <v>43892</v>
      </c>
      <c r="C995" s="296" t="s">
        <v>6683</v>
      </c>
      <c r="D995" s="296" t="s">
        <v>52</v>
      </c>
      <c r="E995" s="296" t="s">
        <v>52</v>
      </c>
      <c r="F995" s="296" t="s">
        <v>52</v>
      </c>
      <c r="G995" s="296" t="s">
        <v>3025</v>
      </c>
      <c r="H995" s="296" t="s">
        <v>1772</v>
      </c>
      <c r="I995" s="116" t="s">
        <v>3028</v>
      </c>
      <c r="J995" s="116" t="s">
        <v>6826</v>
      </c>
      <c r="K995" s="116" t="s">
        <v>6997</v>
      </c>
      <c r="L995" s="296"/>
    </row>
    <row r="996" spans="1:12">
      <c r="A996" s="296">
        <v>846</v>
      </c>
      <c r="B996" s="562">
        <v>43894</v>
      </c>
      <c r="C996" s="296" t="s">
        <v>6683</v>
      </c>
      <c r="D996" s="296" t="s">
        <v>5081</v>
      </c>
      <c r="E996" s="112" t="s">
        <v>1086</v>
      </c>
      <c r="F996" s="296" t="s">
        <v>1112</v>
      </c>
      <c r="G996" s="296" t="s">
        <v>60</v>
      </c>
      <c r="H996" s="296" t="s">
        <v>1772</v>
      </c>
      <c r="I996" s="296" t="s">
        <v>30</v>
      </c>
      <c r="J996" s="112" t="s">
        <v>6843</v>
      </c>
      <c r="K996" s="296" t="s">
        <v>6846</v>
      </c>
      <c r="L996" s="296"/>
    </row>
    <row r="997" spans="1:12">
      <c r="A997" s="296">
        <v>847</v>
      </c>
      <c r="B997" s="562">
        <v>43894</v>
      </c>
      <c r="C997" s="296" t="s">
        <v>6683</v>
      </c>
      <c r="D997" s="296" t="s">
        <v>5124</v>
      </c>
      <c r="E997" s="296" t="s">
        <v>1343</v>
      </c>
      <c r="F997" s="296" t="s">
        <v>2034</v>
      </c>
      <c r="G997" s="296" t="s">
        <v>60</v>
      </c>
      <c r="H997" s="296" t="s">
        <v>1772</v>
      </c>
      <c r="I997" s="296" t="s">
        <v>6843</v>
      </c>
      <c r="J997" s="116" t="s">
        <v>6847</v>
      </c>
      <c r="K997" s="296" t="s">
        <v>6846</v>
      </c>
      <c r="L997" s="296"/>
    </row>
    <row r="998" spans="1:12" ht="118.8">
      <c r="A998" s="296">
        <v>848</v>
      </c>
      <c r="B998" s="562">
        <v>43896</v>
      </c>
      <c r="C998" s="296" t="s">
        <v>6683</v>
      </c>
      <c r="D998" s="518" t="s">
        <v>5012</v>
      </c>
      <c r="E998" s="296" t="s">
        <v>1263</v>
      </c>
      <c r="F998" s="296" t="s">
        <v>5222</v>
      </c>
      <c r="G998" s="296" t="s">
        <v>3336</v>
      </c>
      <c r="H998" s="296" t="s">
        <v>1772</v>
      </c>
      <c r="I998" s="116" t="s">
        <v>6849</v>
      </c>
      <c r="J998" s="116" t="s">
        <v>6848</v>
      </c>
      <c r="K998" s="296" t="s">
        <v>6850</v>
      </c>
      <c r="L998" s="296" t="s">
        <v>6902</v>
      </c>
    </row>
    <row r="999" spans="1:12" ht="52.8">
      <c r="A999" s="296">
        <v>849</v>
      </c>
      <c r="B999" s="562">
        <v>43896</v>
      </c>
      <c r="C999" s="296" t="s">
        <v>6683</v>
      </c>
      <c r="D999" s="518" t="s">
        <v>5268</v>
      </c>
      <c r="E999" s="296" t="s">
        <v>1263</v>
      </c>
      <c r="F999" s="296" t="s">
        <v>5222</v>
      </c>
      <c r="G999" s="296" t="s">
        <v>3336</v>
      </c>
      <c r="H999" s="296" t="s">
        <v>1772</v>
      </c>
      <c r="I999" s="116" t="s">
        <v>5274</v>
      </c>
      <c r="J999" s="116" t="s">
        <v>6851</v>
      </c>
      <c r="K999" s="296" t="s">
        <v>6850</v>
      </c>
      <c r="L999" s="296" t="s">
        <v>6902</v>
      </c>
    </row>
    <row r="1000" spans="1:12" ht="66">
      <c r="A1000" s="296">
        <v>850</v>
      </c>
      <c r="B1000" s="562">
        <v>43896</v>
      </c>
      <c r="C1000" s="296" t="s">
        <v>6683</v>
      </c>
      <c r="D1000" s="518" t="s">
        <v>5853</v>
      </c>
      <c r="E1000" s="296" t="s">
        <v>1263</v>
      </c>
      <c r="F1000" s="296" t="s">
        <v>5238</v>
      </c>
      <c r="G1000" s="296" t="s">
        <v>3336</v>
      </c>
      <c r="H1000" s="296" t="s">
        <v>1772</v>
      </c>
      <c r="I1000" s="116" t="s">
        <v>5276</v>
      </c>
      <c r="J1000" s="116" t="s">
        <v>6852</v>
      </c>
      <c r="K1000" s="296" t="s">
        <v>6850</v>
      </c>
      <c r="L1000" s="296" t="s">
        <v>6902</v>
      </c>
    </row>
    <row r="1001" spans="1:12" ht="52.8">
      <c r="A1001" s="296">
        <v>851</v>
      </c>
      <c r="B1001" s="562">
        <v>43896</v>
      </c>
      <c r="C1001" s="296" t="s">
        <v>6683</v>
      </c>
      <c r="D1001" s="518" t="s">
        <v>5856</v>
      </c>
      <c r="E1001" s="296" t="s">
        <v>1263</v>
      </c>
      <c r="F1001" s="296" t="s">
        <v>5249</v>
      </c>
      <c r="G1001" s="296" t="s">
        <v>3336</v>
      </c>
      <c r="H1001" s="296" t="s">
        <v>1772</v>
      </c>
      <c r="I1001" s="116" t="s">
        <v>6854</v>
      </c>
      <c r="J1001" s="116" t="s">
        <v>6853</v>
      </c>
      <c r="K1001" s="296" t="s">
        <v>6850</v>
      </c>
      <c r="L1001" s="296" t="s">
        <v>6902</v>
      </c>
    </row>
    <row r="1002" spans="1:12" ht="66">
      <c r="A1002" s="296">
        <v>852</v>
      </c>
      <c r="B1002" s="562">
        <v>43896</v>
      </c>
      <c r="C1002" s="296" t="s">
        <v>6683</v>
      </c>
      <c r="D1002" s="518" t="s">
        <v>5859</v>
      </c>
      <c r="E1002" s="296" t="s">
        <v>1263</v>
      </c>
      <c r="F1002" s="296" t="s">
        <v>5258</v>
      </c>
      <c r="G1002" s="296" t="s">
        <v>3336</v>
      </c>
      <c r="H1002" s="296" t="s">
        <v>1772</v>
      </c>
      <c r="I1002" s="116" t="s">
        <v>5280</v>
      </c>
      <c r="J1002" s="116" t="s">
        <v>6855</v>
      </c>
      <c r="K1002" s="296" t="s">
        <v>6850</v>
      </c>
      <c r="L1002" s="296" t="s">
        <v>6902</v>
      </c>
    </row>
    <row r="1003" spans="1:12" ht="66">
      <c r="A1003" s="296">
        <v>853</v>
      </c>
      <c r="B1003" s="562">
        <v>43896</v>
      </c>
      <c r="C1003" s="296" t="s">
        <v>6683</v>
      </c>
      <c r="D1003" s="518" t="s">
        <v>5862</v>
      </c>
      <c r="E1003" s="296" t="s">
        <v>1185</v>
      </c>
      <c r="F1003" s="79" t="s">
        <v>5222</v>
      </c>
      <c r="G1003" s="296" t="s">
        <v>3336</v>
      </c>
      <c r="H1003" s="296" t="s">
        <v>1772</v>
      </c>
      <c r="I1003" s="116" t="s">
        <v>5291</v>
      </c>
      <c r="J1003" s="116" t="s">
        <v>6856</v>
      </c>
      <c r="K1003" s="296" t="s">
        <v>6850</v>
      </c>
      <c r="L1003" s="296" t="s">
        <v>6902</v>
      </c>
    </row>
    <row r="1004" spans="1:12" ht="52.8">
      <c r="A1004" s="296">
        <v>854</v>
      </c>
      <c r="B1004" s="562">
        <v>43896</v>
      </c>
      <c r="C1004" s="296" t="s">
        <v>6683</v>
      </c>
      <c r="D1004" s="518" t="s">
        <v>5864</v>
      </c>
      <c r="E1004" s="296" t="s">
        <v>1185</v>
      </c>
      <c r="F1004" s="79" t="s">
        <v>5228</v>
      </c>
      <c r="G1004" s="296" t="s">
        <v>3336</v>
      </c>
      <c r="H1004" s="296" t="s">
        <v>1772</v>
      </c>
      <c r="I1004" s="116" t="s">
        <v>5293</v>
      </c>
      <c r="J1004" s="116" t="s">
        <v>6857</v>
      </c>
      <c r="K1004" s="296" t="s">
        <v>6850</v>
      </c>
      <c r="L1004" s="296" t="s">
        <v>6902</v>
      </c>
    </row>
    <row r="1005" spans="1:12" ht="66">
      <c r="A1005" s="296">
        <v>855</v>
      </c>
      <c r="B1005" s="562">
        <v>43896</v>
      </c>
      <c r="C1005" s="296" t="s">
        <v>6683</v>
      </c>
      <c r="D1005" s="518" t="s">
        <v>5867</v>
      </c>
      <c r="E1005" s="296" t="s">
        <v>1242</v>
      </c>
      <c r="F1005" s="296" t="s">
        <v>5301</v>
      </c>
      <c r="G1005" s="296" t="s">
        <v>3336</v>
      </c>
      <c r="H1005" s="296" t="s">
        <v>1772</v>
      </c>
      <c r="I1005" s="116" t="s">
        <v>5323</v>
      </c>
      <c r="J1005" s="116" t="s">
        <v>6859</v>
      </c>
      <c r="K1005" s="296" t="s">
        <v>6850</v>
      </c>
      <c r="L1005" s="296" t="s">
        <v>6902</v>
      </c>
    </row>
    <row r="1006" spans="1:12" ht="52.8">
      <c r="A1006" s="296">
        <v>856</v>
      </c>
      <c r="B1006" s="562">
        <v>43896</v>
      </c>
      <c r="C1006" s="296" t="s">
        <v>6683</v>
      </c>
      <c r="D1006" s="518" t="s">
        <v>5870</v>
      </c>
      <c r="E1006" s="296" t="s">
        <v>1242</v>
      </c>
      <c r="F1006" s="296" t="s">
        <v>5311</v>
      </c>
      <c r="G1006" s="296" t="s">
        <v>3336</v>
      </c>
      <c r="H1006" s="296" t="s">
        <v>1772</v>
      </c>
      <c r="I1006" s="116" t="s">
        <v>5327</v>
      </c>
      <c r="J1006" s="116" t="s">
        <v>6860</v>
      </c>
      <c r="K1006" s="296" t="s">
        <v>6850</v>
      </c>
      <c r="L1006" s="296" t="s">
        <v>6902</v>
      </c>
    </row>
    <row r="1007" spans="1:12" ht="66">
      <c r="A1007" s="296">
        <v>857</v>
      </c>
      <c r="B1007" s="562">
        <v>43896</v>
      </c>
      <c r="C1007" s="296" t="s">
        <v>6683</v>
      </c>
      <c r="D1007" s="518" t="s">
        <v>5873</v>
      </c>
      <c r="E1007" s="296" t="s">
        <v>1331</v>
      </c>
      <c r="F1007" s="296" t="s">
        <v>5342</v>
      </c>
      <c r="G1007" s="296" t="s">
        <v>3336</v>
      </c>
      <c r="H1007" s="296" t="s">
        <v>1772</v>
      </c>
      <c r="I1007" s="116" t="s">
        <v>5365</v>
      </c>
      <c r="J1007" s="116" t="s">
        <v>6861</v>
      </c>
      <c r="K1007" s="296" t="s">
        <v>6850</v>
      </c>
      <c r="L1007" s="296" t="s">
        <v>6902</v>
      </c>
    </row>
    <row r="1008" spans="1:12" ht="52.8">
      <c r="A1008" s="296">
        <v>858</v>
      </c>
      <c r="B1008" s="562">
        <v>43896</v>
      </c>
      <c r="C1008" s="296" t="s">
        <v>6683</v>
      </c>
      <c r="D1008" s="518" t="s">
        <v>5876</v>
      </c>
      <c r="E1008" s="296" t="s">
        <v>1331</v>
      </c>
      <c r="F1008" s="296" t="s">
        <v>5352</v>
      </c>
      <c r="G1008" s="296" t="s">
        <v>3336</v>
      </c>
      <c r="H1008" s="296" t="s">
        <v>1772</v>
      </c>
      <c r="I1008" s="116" t="s">
        <v>5368</v>
      </c>
      <c r="J1008" s="116" t="s">
        <v>6862</v>
      </c>
      <c r="K1008" s="296" t="s">
        <v>6850</v>
      </c>
      <c r="L1008" s="296" t="s">
        <v>6902</v>
      </c>
    </row>
    <row r="1009" spans="1:12" ht="66">
      <c r="A1009" s="296">
        <v>859</v>
      </c>
      <c r="B1009" s="562">
        <v>43896</v>
      </c>
      <c r="C1009" s="296" t="s">
        <v>6683</v>
      </c>
      <c r="D1009" s="518" t="s">
        <v>5879</v>
      </c>
      <c r="E1009" s="296" t="s">
        <v>1335</v>
      </c>
      <c r="F1009" s="296" t="s">
        <v>5389</v>
      </c>
      <c r="G1009" s="296" t="s">
        <v>3336</v>
      </c>
      <c r="H1009" s="296" t="s">
        <v>1772</v>
      </c>
      <c r="I1009" s="116" t="s">
        <v>5406</v>
      </c>
      <c r="J1009" s="116" t="s">
        <v>6863</v>
      </c>
      <c r="K1009" s="296" t="s">
        <v>6850</v>
      </c>
      <c r="L1009" s="296" t="s">
        <v>6902</v>
      </c>
    </row>
    <row r="1010" spans="1:12" ht="52.8">
      <c r="A1010" s="296">
        <v>860</v>
      </c>
      <c r="B1010" s="562">
        <v>43896</v>
      </c>
      <c r="C1010" s="296" t="s">
        <v>6683</v>
      </c>
      <c r="D1010" s="518" t="s">
        <v>5882</v>
      </c>
      <c r="E1010" s="296" t="s">
        <v>1335</v>
      </c>
      <c r="F1010" s="296" t="s">
        <v>5393</v>
      </c>
      <c r="G1010" s="296" t="s">
        <v>3336</v>
      </c>
      <c r="H1010" s="296" t="s">
        <v>1772</v>
      </c>
      <c r="I1010" s="116" t="s">
        <v>5405</v>
      </c>
      <c r="J1010" s="116" t="s">
        <v>6864</v>
      </c>
      <c r="K1010" s="296" t="s">
        <v>6850</v>
      </c>
      <c r="L1010" s="296" t="s">
        <v>6902</v>
      </c>
    </row>
    <row r="1011" spans="1:12" ht="66">
      <c r="A1011" s="296">
        <v>861</v>
      </c>
      <c r="B1011" s="562">
        <v>43896</v>
      </c>
      <c r="C1011" s="296" t="s">
        <v>6683</v>
      </c>
      <c r="D1011" s="518" t="s">
        <v>5885</v>
      </c>
      <c r="E1011" s="296" t="s">
        <v>1338</v>
      </c>
      <c r="F1011" s="296" t="s">
        <v>5412</v>
      </c>
      <c r="G1011" s="296" t="s">
        <v>3336</v>
      </c>
      <c r="H1011" s="296" t="s">
        <v>1772</v>
      </c>
      <c r="I1011" s="116" t="s">
        <v>5432</v>
      </c>
      <c r="J1011" s="116" t="s">
        <v>6865</v>
      </c>
      <c r="K1011" s="296" t="s">
        <v>6850</v>
      </c>
      <c r="L1011" s="296" t="s">
        <v>6902</v>
      </c>
    </row>
    <row r="1012" spans="1:12" ht="52.8">
      <c r="A1012" s="296">
        <v>862</v>
      </c>
      <c r="B1012" s="562">
        <v>43896</v>
      </c>
      <c r="C1012" s="296" t="s">
        <v>6683</v>
      </c>
      <c r="D1012" s="518" t="s">
        <v>5888</v>
      </c>
      <c r="E1012" s="296" t="s">
        <v>1338</v>
      </c>
      <c r="F1012" s="296" t="s">
        <v>5416</v>
      </c>
      <c r="G1012" s="296" t="s">
        <v>3336</v>
      </c>
      <c r="H1012" s="296" t="s">
        <v>1772</v>
      </c>
      <c r="I1012" s="116" t="s">
        <v>5428</v>
      </c>
      <c r="J1012" s="116" t="s">
        <v>6866</v>
      </c>
      <c r="K1012" s="296" t="s">
        <v>6850</v>
      </c>
      <c r="L1012" s="296" t="s">
        <v>6902</v>
      </c>
    </row>
    <row r="1013" spans="1:12" ht="66">
      <c r="A1013" s="296">
        <v>863</v>
      </c>
      <c r="B1013" s="562">
        <v>43896</v>
      </c>
      <c r="C1013" s="296" t="s">
        <v>6683</v>
      </c>
      <c r="D1013" s="518" t="s">
        <v>5267</v>
      </c>
      <c r="E1013" s="296" t="s">
        <v>1263</v>
      </c>
      <c r="F1013" s="296" t="s">
        <v>5225</v>
      </c>
      <c r="G1013" s="296" t="s">
        <v>3336</v>
      </c>
      <c r="H1013" s="296" t="s">
        <v>1772</v>
      </c>
      <c r="I1013" s="116" t="s">
        <v>5273</v>
      </c>
      <c r="J1013" s="116" t="s">
        <v>6867</v>
      </c>
      <c r="K1013" s="296" t="s">
        <v>6850</v>
      </c>
      <c r="L1013" s="296" t="s">
        <v>6902</v>
      </c>
    </row>
    <row r="1014" spans="1:12" ht="92.4">
      <c r="A1014" s="296">
        <v>864</v>
      </c>
      <c r="B1014" s="562">
        <v>43896</v>
      </c>
      <c r="C1014" s="296" t="s">
        <v>6683</v>
      </c>
      <c r="D1014" s="518" t="s">
        <v>5854</v>
      </c>
      <c r="E1014" s="296" t="s">
        <v>1263</v>
      </c>
      <c r="F1014" s="296" t="s">
        <v>5241</v>
      </c>
      <c r="G1014" s="296" t="s">
        <v>3336</v>
      </c>
      <c r="H1014" s="296" t="s">
        <v>1772</v>
      </c>
      <c r="I1014" s="116" t="s">
        <v>5277</v>
      </c>
      <c r="J1014" s="116" t="s">
        <v>6868</v>
      </c>
      <c r="K1014" s="296" t="s">
        <v>6850</v>
      </c>
      <c r="L1014" s="296" t="s">
        <v>6902</v>
      </c>
    </row>
    <row r="1015" spans="1:12" ht="66">
      <c r="A1015" s="296">
        <v>865</v>
      </c>
      <c r="B1015" s="562">
        <v>43896</v>
      </c>
      <c r="C1015" s="296" t="s">
        <v>6683</v>
      </c>
      <c r="D1015" s="518" t="s">
        <v>5863</v>
      </c>
      <c r="E1015" s="296" t="s">
        <v>1185</v>
      </c>
      <c r="F1015" s="296" t="s">
        <v>5225</v>
      </c>
      <c r="G1015" s="296" t="s">
        <v>3336</v>
      </c>
      <c r="H1015" s="296" t="s">
        <v>1772</v>
      </c>
      <c r="I1015" s="116" t="s">
        <v>5292</v>
      </c>
      <c r="J1015" s="116" t="s">
        <v>6869</v>
      </c>
      <c r="K1015" s="296" t="s">
        <v>6850</v>
      </c>
      <c r="L1015" s="296" t="s">
        <v>6902</v>
      </c>
    </row>
    <row r="1016" spans="1:12" ht="92.4">
      <c r="A1016" s="296">
        <v>866</v>
      </c>
      <c r="B1016" s="562">
        <v>43896</v>
      </c>
      <c r="C1016" s="296" t="s">
        <v>6683</v>
      </c>
      <c r="D1016" s="518" t="s">
        <v>5868</v>
      </c>
      <c r="E1016" s="296" t="s">
        <v>1242</v>
      </c>
      <c r="F1016" s="296" t="s">
        <v>5304</v>
      </c>
      <c r="G1016" s="296" t="s">
        <v>3336</v>
      </c>
      <c r="H1016" s="296" t="s">
        <v>1772</v>
      </c>
      <c r="I1016" s="116" t="s">
        <v>5325</v>
      </c>
      <c r="J1016" s="116" t="s">
        <v>6870</v>
      </c>
      <c r="K1016" s="296" t="s">
        <v>6850</v>
      </c>
      <c r="L1016" s="296" t="s">
        <v>6902</v>
      </c>
    </row>
    <row r="1017" spans="1:12" ht="92.4">
      <c r="A1017" s="296">
        <v>867</v>
      </c>
      <c r="B1017" s="562">
        <v>43896</v>
      </c>
      <c r="C1017" s="296" t="s">
        <v>6683</v>
      </c>
      <c r="D1017" s="518" t="s">
        <v>5874</v>
      </c>
      <c r="E1017" s="296" t="s">
        <v>6858</v>
      </c>
      <c r="F1017" s="296" t="s">
        <v>5345</v>
      </c>
      <c r="G1017" s="296" t="s">
        <v>3336</v>
      </c>
      <c r="H1017" s="296" t="s">
        <v>1772</v>
      </c>
      <c r="I1017" s="116" t="s">
        <v>5366</v>
      </c>
      <c r="J1017" s="116" t="s">
        <v>6871</v>
      </c>
      <c r="K1017" s="296" t="s">
        <v>6850</v>
      </c>
      <c r="L1017" s="296" t="s">
        <v>6902</v>
      </c>
    </row>
    <row r="1018" spans="1:12" ht="92.4">
      <c r="A1018" s="296">
        <v>868</v>
      </c>
      <c r="B1018" s="562">
        <v>43896</v>
      </c>
      <c r="C1018" s="296" t="s">
        <v>6683</v>
      </c>
      <c r="D1018" s="518" t="s">
        <v>5880</v>
      </c>
      <c r="E1018" s="296" t="s">
        <v>1335</v>
      </c>
      <c r="F1018" s="296" t="s">
        <v>5390</v>
      </c>
      <c r="G1018" s="296" t="s">
        <v>3336</v>
      </c>
      <c r="H1018" s="296" t="s">
        <v>1772</v>
      </c>
      <c r="I1018" s="116" t="s">
        <v>5431</v>
      </c>
      <c r="J1018" s="116" t="s">
        <v>6873</v>
      </c>
      <c r="K1018" s="296" t="s">
        <v>6850</v>
      </c>
      <c r="L1018" s="296" t="s">
        <v>6902</v>
      </c>
    </row>
    <row r="1019" spans="1:12" ht="92.4">
      <c r="A1019" s="296">
        <v>869</v>
      </c>
      <c r="B1019" s="562">
        <v>43896</v>
      </c>
      <c r="C1019" s="296" t="s">
        <v>6683</v>
      </c>
      <c r="D1019" s="518" t="s">
        <v>5886</v>
      </c>
      <c r="E1019" s="296" t="s">
        <v>1338</v>
      </c>
      <c r="F1019" s="296" t="s">
        <v>5413</v>
      </c>
      <c r="G1019" s="296" t="s">
        <v>3336</v>
      </c>
      <c r="H1019" s="296" t="s">
        <v>1772</v>
      </c>
      <c r="I1019" s="116" t="s">
        <v>5430</v>
      </c>
      <c r="J1019" s="116" t="s">
        <v>6872</v>
      </c>
      <c r="K1019" s="296" t="s">
        <v>6850</v>
      </c>
      <c r="L1019" s="296" t="s">
        <v>6902</v>
      </c>
    </row>
    <row r="1020" spans="1:12" ht="118.8">
      <c r="A1020" s="296">
        <v>870</v>
      </c>
      <c r="B1020" s="562">
        <v>43896</v>
      </c>
      <c r="C1020" s="296" t="s">
        <v>6683</v>
      </c>
      <c r="D1020" s="518" t="s">
        <v>5011</v>
      </c>
      <c r="E1020" s="296" t="s">
        <v>1263</v>
      </c>
      <c r="F1020" s="296" t="s">
        <v>5218</v>
      </c>
      <c r="G1020" s="296" t="s">
        <v>3336</v>
      </c>
      <c r="H1020" s="296" t="s">
        <v>1772</v>
      </c>
      <c r="I1020" s="116" t="s">
        <v>5272</v>
      </c>
      <c r="J1020" s="116" t="s">
        <v>6874</v>
      </c>
      <c r="K1020" s="296" t="s">
        <v>6850</v>
      </c>
      <c r="L1020" s="296" t="s">
        <v>6902</v>
      </c>
    </row>
    <row r="1021" spans="1:12" ht="118.8">
      <c r="A1021" s="296">
        <v>871</v>
      </c>
      <c r="B1021" s="562">
        <v>43896</v>
      </c>
      <c r="C1021" s="296" t="s">
        <v>6683</v>
      </c>
      <c r="D1021" s="518" t="s">
        <v>5852</v>
      </c>
      <c r="E1021" s="296" t="s">
        <v>1263</v>
      </c>
      <c r="F1021" s="296" t="s">
        <v>5235</v>
      </c>
      <c r="G1021" s="296" t="s">
        <v>3336</v>
      </c>
      <c r="H1021" s="296" t="s">
        <v>1772</v>
      </c>
      <c r="I1021" s="116" t="s">
        <v>5275</v>
      </c>
      <c r="J1021" s="116" t="s">
        <v>6875</v>
      </c>
      <c r="K1021" s="296" t="s">
        <v>6850</v>
      </c>
      <c r="L1021" s="296" t="s">
        <v>6902</v>
      </c>
    </row>
    <row r="1022" spans="1:12" ht="118.8">
      <c r="A1022" s="296">
        <v>872</v>
      </c>
      <c r="B1022" s="562">
        <v>43896</v>
      </c>
      <c r="C1022" s="296" t="s">
        <v>6683</v>
      </c>
      <c r="D1022" s="518" t="s">
        <v>5855</v>
      </c>
      <c r="E1022" s="296" t="s">
        <v>1263</v>
      </c>
      <c r="F1022" s="296" t="s">
        <v>5246</v>
      </c>
      <c r="G1022" s="296" t="s">
        <v>3336</v>
      </c>
      <c r="H1022" s="296" t="s">
        <v>1772</v>
      </c>
      <c r="I1022" s="116" t="s">
        <v>5278</v>
      </c>
      <c r="J1022" s="116" t="s">
        <v>6876</v>
      </c>
      <c r="K1022" s="296" t="s">
        <v>6850</v>
      </c>
      <c r="L1022" s="296" t="s">
        <v>6902</v>
      </c>
    </row>
    <row r="1023" spans="1:12" ht="145.19999999999999">
      <c r="A1023" s="296">
        <v>873</v>
      </c>
      <c r="B1023" s="562">
        <v>43896</v>
      </c>
      <c r="C1023" s="296" t="s">
        <v>6683</v>
      </c>
      <c r="D1023" s="518" t="s">
        <v>5858</v>
      </c>
      <c r="E1023" s="296" t="s">
        <v>1263</v>
      </c>
      <c r="F1023" s="296" t="s">
        <v>5255</v>
      </c>
      <c r="G1023" s="296" t="s">
        <v>3336</v>
      </c>
      <c r="H1023" s="296" t="s">
        <v>1772</v>
      </c>
      <c r="I1023" s="116" t="s">
        <v>5279</v>
      </c>
      <c r="J1023" s="116" t="s">
        <v>6877</v>
      </c>
      <c r="K1023" s="296" t="s">
        <v>6850</v>
      </c>
      <c r="L1023" s="296" t="s">
        <v>6902</v>
      </c>
    </row>
    <row r="1024" spans="1:12" ht="118.8">
      <c r="A1024" s="296">
        <v>874</v>
      </c>
      <c r="B1024" s="562">
        <v>43896</v>
      </c>
      <c r="C1024" s="296" t="s">
        <v>6683</v>
      </c>
      <c r="D1024" s="518" t="s">
        <v>5861</v>
      </c>
      <c r="E1024" s="296" t="s">
        <v>1185</v>
      </c>
      <c r="F1024" s="296" t="s">
        <v>5218</v>
      </c>
      <c r="G1024" s="296" t="s">
        <v>3336</v>
      </c>
      <c r="H1024" s="296" t="s">
        <v>1772</v>
      </c>
      <c r="I1024" s="116" t="s">
        <v>5290</v>
      </c>
      <c r="J1024" s="116" t="s">
        <v>6878</v>
      </c>
      <c r="K1024" s="296" t="s">
        <v>6850</v>
      </c>
      <c r="L1024" s="296" t="s">
        <v>6902</v>
      </c>
    </row>
    <row r="1025" spans="1:12" ht="118.8">
      <c r="A1025" s="296">
        <v>875</v>
      </c>
      <c r="B1025" s="562">
        <v>43896</v>
      </c>
      <c r="C1025" s="296" t="s">
        <v>6683</v>
      </c>
      <c r="D1025" s="518" t="s">
        <v>5866</v>
      </c>
      <c r="E1025" s="296" t="s">
        <v>1242</v>
      </c>
      <c r="F1025" s="296" t="s">
        <v>5298</v>
      </c>
      <c r="G1025" s="296" t="s">
        <v>3336</v>
      </c>
      <c r="H1025" s="296" t="s">
        <v>1772</v>
      </c>
      <c r="I1025" s="116" t="s">
        <v>5324</v>
      </c>
      <c r="J1025" s="116" t="s">
        <v>6879</v>
      </c>
      <c r="K1025" s="296" t="s">
        <v>6850</v>
      </c>
      <c r="L1025" s="296" t="s">
        <v>6902</v>
      </c>
    </row>
    <row r="1026" spans="1:12" ht="118.8">
      <c r="A1026" s="296">
        <v>876</v>
      </c>
      <c r="B1026" s="562">
        <v>43896</v>
      </c>
      <c r="C1026" s="296" t="s">
        <v>6683</v>
      </c>
      <c r="D1026" s="518" t="s">
        <v>5869</v>
      </c>
      <c r="E1026" s="296" t="s">
        <v>1242</v>
      </c>
      <c r="F1026" s="296" t="s">
        <v>5308</v>
      </c>
      <c r="G1026" s="296" t="s">
        <v>3336</v>
      </c>
      <c r="H1026" s="296" t="s">
        <v>1772</v>
      </c>
      <c r="I1026" s="116" t="s">
        <v>5326</v>
      </c>
      <c r="J1026" s="116" t="s">
        <v>6880</v>
      </c>
      <c r="K1026" s="296" t="s">
        <v>6850</v>
      </c>
      <c r="L1026" s="296" t="s">
        <v>6902</v>
      </c>
    </row>
    <row r="1027" spans="1:12" ht="118.8">
      <c r="A1027" s="296">
        <v>877</v>
      </c>
      <c r="B1027" s="562">
        <v>43896</v>
      </c>
      <c r="C1027" s="296" t="s">
        <v>6683</v>
      </c>
      <c r="D1027" s="518" t="s">
        <v>5872</v>
      </c>
      <c r="E1027" s="296" t="s">
        <v>6858</v>
      </c>
      <c r="F1027" s="296" t="s">
        <v>5339</v>
      </c>
      <c r="G1027" s="296" t="s">
        <v>3336</v>
      </c>
      <c r="H1027" s="296" t="s">
        <v>1772</v>
      </c>
      <c r="I1027" s="116" t="s">
        <v>5364</v>
      </c>
      <c r="J1027" s="116" t="s">
        <v>6881</v>
      </c>
      <c r="K1027" s="296" t="s">
        <v>6850</v>
      </c>
      <c r="L1027" s="296" t="s">
        <v>6902</v>
      </c>
    </row>
    <row r="1028" spans="1:12" ht="118.8">
      <c r="A1028" s="296">
        <v>878</v>
      </c>
      <c r="B1028" s="562">
        <v>43896</v>
      </c>
      <c r="C1028" s="296" t="s">
        <v>6683</v>
      </c>
      <c r="D1028" s="518" t="s">
        <v>5875</v>
      </c>
      <c r="E1028" s="296" t="s">
        <v>6858</v>
      </c>
      <c r="F1028" s="296" t="s">
        <v>5349</v>
      </c>
      <c r="G1028" s="296" t="s">
        <v>3336</v>
      </c>
      <c r="H1028" s="296" t="s">
        <v>1772</v>
      </c>
      <c r="I1028" s="116" t="s">
        <v>5367</v>
      </c>
      <c r="J1028" s="116" t="s">
        <v>6882</v>
      </c>
      <c r="K1028" s="296" t="s">
        <v>6850</v>
      </c>
      <c r="L1028" s="296" t="s">
        <v>6902</v>
      </c>
    </row>
    <row r="1029" spans="1:12" ht="118.8">
      <c r="A1029" s="296">
        <v>879</v>
      </c>
      <c r="B1029" s="562">
        <v>43896</v>
      </c>
      <c r="C1029" s="296" t="s">
        <v>6683</v>
      </c>
      <c r="D1029" s="518" t="s">
        <v>5878</v>
      </c>
      <c r="E1029" s="296" t="s">
        <v>1335</v>
      </c>
      <c r="F1029" s="296" t="s">
        <v>5388</v>
      </c>
      <c r="G1029" s="296" t="s">
        <v>3336</v>
      </c>
      <c r="H1029" s="296" t="s">
        <v>1772</v>
      </c>
      <c r="I1029" s="116" t="s">
        <v>5407</v>
      </c>
      <c r="J1029" s="116" t="s">
        <v>6883</v>
      </c>
      <c r="K1029" s="296" t="s">
        <v>6850</v>
      </c>
      <c r="L1029" s="296" t="s">
        <v>6902</v>
      </c>
    </row>
    <row r="1030" spans="1:12" ht="118.8">
      <c r="A1030" s="296">
        <v>880</v>
      </c>
      <c r="B1030" s="562">
        <v>43896</v>
      </c>
      <c r="C1030" s="296" t="s">
        <v>6683</v>
      </c>
      <c r="D1030" s="518" t="s">
        <v>5881</v>
      </c>
      <c r="E1030" s="296" t="s">
        <v>1335</v>
      </c>
      <c r="F1030" s="296" t="s">
        <v>5392</v>
      </c>
      <c r="G1030" s="296" t="s">
        <v>3336</v>
      </c>
      <c r="H1030" s="296" t="s">
        <v>1772</v>
      </c>
      <c r="I1030" s="116" t="s">
        <v>6884</v>
      </c>
      <c r="J1030" s="116" t="s">
        <v>6884</v>
      </c>
      <c r="K1030" s="296" t="s">
        <v>6850</v>
      </c>
      <c r="L1030" s="296" t="s">
        <v>6902</v>
      </c>
    </row>
    <row r="1031" spans="1:12" ht="118.8">
      <c r="A1031" s="296">
        <v>881</v>
      </c>
      <c r="B1031" s="562">
        <v>43896</v>
      </c>
      <c r="C1031" s="296" t="s">
        <v>6683</v>
      </c>
      <c r="D1031" s="518" t="s">
        <v>5884</v>
      </c>
      <c r="E1031" s="296" t="s">
        <v>1338</v>
      </c>
      <c r="F1031" s="296" t="s">
        <v>5411</v>
      </c>
      <c r="G1031" s="296" t="s">
        <v>3336</v>
      </c>
      <c r="H1031" s="296" t="s">
        <v>1772</v>
      </c>
      <c r="I1031" s="116" t="s">
        <v>5433</v>
      </c>
      <c r="J1031" s="116" t="s">
        <v>6885</v>
      </c>
      <c r="K1031" s="296" t="s">
        <v>6850</v>
      </c>
      <c r="L1031" s="296" t="s">
        <v>6902</v>
      </c>
    </row>
    <row r="1032" spans="1:12" ht="118.8">
      <c r="A1032" s="296">
        <v>882</v>
      </c>
      <c r="B1032" s="562">
        <v>43896</v>
      </c>
      <c r="C1032" s="296" t="s">
        <v>6683</v>
      </c>
      <c r="D1032" s="518" t="s">
        <v>5887</v>
      </c>
      <c r="E1032" s="296" t="s">
        <v>1338</v>
      </c>
      <c r="F1032" s="296" t="s">
        <v>5415</v>
      </c>
      <c r="G1032" s="296" t="s">
        <v>3336</v>
      </c>
      <c r="H1032" s="296" t="s">
        <v>1772</v>
      </c>
      <c r="I1032" s="116" t="s">
        <v>5429</v>
      </c>
      <c r="J1032" s="116" t="s">
        <v>6886</v>
      </c>
      <c r="K1032" s="296" t="s">
        <v>6850</v>
      </c>
      <c r="L1032" s="296" t="s">
        <v>6902</v>
      </c>
    </row>
    <row r="1033" spans="1:12">
      <c r="A1033" s="296">
        <v>883</v>
      </c>
      <c r="B1033" s="562">
        <v>43899</v>
      </c>
      <c r="C1033" s="296" t="s">
        <v>6683</v>
      </c>
      <c r="D1033" s="296" t="s">
        <v>5127</v>
      </c>
      <c r="E1033" s="296" t="s">
        <v>1343</v>
      </c>
      <c r="F1033" s="296" t="s">
        <v>5437</v>
      </c>
      <c r="G1033" s="296" t="s">
        <v>6891</v>
      </c>
      <c r="H1033" s="296" t="s">
        <v>3036</v>
      </c>
      <c r="I1033" s="296"/>
      <c r="J1033" s="116" t="s">
        <v>6892</v>
      </c>
      <c r="K1033" s="296" t="s">
        <v>6894</v>
      </c>
      <c r="L1033" s="296"/>
    </row>
    <row r="1034" spans="1:12">
      <c r="A1034" s="296">
        <v>884</v>
      </c>
      <c r="B1034" s="562">
        <v>43899</v>
      </c>
      <c r="C1034" s="296" t="s">
        <v>6683</v>
      </c>
      <c r="D1034" s="296" t="s">
        <v>6890</v>
      </c>
      <c r="E1034" s="296" t="s">
        <v>1343</v>
      </c>
      <c r="F1034" s="296" t="s">
        <v>5438</v>
      </c>
      <c r="G1034" s="296" t="s">
        <v>6891</v>
      </c>
      <c r="H1034" s="296" t="s">
        <v>3036</v>
      </c>
      <c r="I1034" s="296"/>
      <c r="J1034" s="116" t="s">
        <v>6893</v>
      </c>
      <c r="K1034" s="296" t="s">
        <v>6894</v>
      </c>
      <c r="L1034" s="296"/>
    </row>
    <row r="1035" spans="1:12" ht="39.6">
      <c r="A1035" s="296">
        <v>885</v>
      </c>
      <c r="B1035" s="562">
        <v>43899</v>
      </c>
      <c r="C1035" s="296" t="s">
        <v>6683</v>
      </c>
      <c r="D1035" s="112" t="s">
        <v>2072</v>
      </c>
      <c r="E1035" s="296" t="s">
        <v>3010</v>
      </c>
      <c r="F1035" s="296" t="s">
        <v>5064</v>
      </c>
      <c r="G1035" s="296" t="s">
        <v>3336</v>
      </c>
      <c r="H1035" s="296" t="s">
        <v>6179</v>
      </c>
      <c r="I1035" s="116" t="s">
        <v>4121</v>
      </c>
      <c r="J1035" s="116" t="s">
        <v>6895</v>
      </c>
      <c r="K1035" s="296" t="s">
        <v>6896</v>
      </c>
      <c r="L1035" s="296" t="s">
        <v>6903</v>
      </c>
    </row>
    <row r="1036" spans="1:12" ht="39.6">
      <c r="A1036" s="296">
        <v>886</v>
      </c>
      <c r="B1036" s="562">
        <v>43899</v>
      </c>
      <c r="C1036" s="296" t="s">
        <v>6683</v>
      </c>
      <c r="D1036" s="296" t="s">
        <v>4930</v>
      </c>
      <c r="E1036" s="296" t="s">
        <v>3421</v>
      </c>
      <c r="F1036" s="296" t="s">
        <v>5064</v>
      </c>
      <c r="G1036" s="296" t="s">
        <v>3336</v>
      </c>
      <c r="H1036" s="296" t="s">
        <v>6179</v>
      </c>
      <c r="I1036" s="116" t="s">
        <v>4119</v>
      </c>
      <c r="J1036" s="116" t="s">
        <v>4122</v>
      </c>
      <c r="K1036" s="116" t="s">
        <v>6897</v>
      </c>
      <c r="L1036" s="296" t="s">
        <v>6903</v>
      </c>
    </row>
    <row r="1037" spans="1:12" ht="39.6">
      <c r="A1037" s="296">
        <v>887</v>
      </c>
      <c r="B1037" s="562">
        <v>43899</v>
      </c>
      <c r="C1037" s="296" t="s">
        <v>6683</v>
      </c>
      <c r="D1037" s="296" t="s">
        <v>4939</v>
      </c>
      <c r="E1037" s="296" t="s">
        <v>5800</v>
      </c>
      <c r="F1037" s="296" t="s">
        <v>5064</v>
      </c>
      <c r="G1037" s="296" t="s">
        <v>3336</v>
      </c>
      <c r="H1037" s="296" t="s">
        <v>6179</v>
      </c>
      <c r="I1037" s="296" t="s">
        <v>4119</v>
      </c>
      <c r="J1037" s="116" t="s">
        <v>4122</v>
      </c>
      <c r="K1037" s="296" t="s">
        <v>6897</v>
      </c>
      <c r="L1037" s="296" t="s">
        <v>6903</v>
      </c>
    </row>
    <row r="1038" spans="1:12" ht="26.4">
      <c r="A1038" s="296">
        <v>888</v>
      </c>
      <c r="B1038" s="562">
        <v>43899</v>
      </c>
      <c r="C1038" s="296" t="s">
        <v>6683</v>
      </c>
      <c r="D1038" s="296" t="s">
        <v>2144</v>
      </c>
      <c r="E1038" s="296" t="s">
        <v>1263</v>
      </c>
      <c r="F1038" s="296" t="s">
        <v>3380</v>
      </c>
      <c r="G1038" s="296" t="s">
        <v>3336</v>
      </c>
      <c r="H1038" s="296" t="s">
        <v>6179</v>
      </c>
      <c r="I1038" s="296" t="s">
        <v>6178</v>
      </c>
      <c r="J1038" s="116" t="s">
        <v>6899</v>
      </c>
      <c r="K1038" s="296" t="s">
        <v>6900</v>
      </c>
      <c r="L1038" s="296" t="s">
        <v>6903</v>
      </c>
    </row>
    <row r="1039" spans="1:12" ht="26.4">
      <c r="A1039" s="296">
        <v>889</v>
      </c>
      <c r="B1039" s="562">
        <v>43899</v>
      </c>
      <c r="C1039" s="296" t="s">
        <v>6683</v>
      </c>
      <c r="D1039" s="296" t="s">
        <v>2161</v>
      </c>
      <c r="E1039" s="296" t="s">
        <v>1060</v>
      </c>
      <c r="F1039" s="296" t="s">
        <v>3380</v>
      </c>
      <c r="G1039" s="296" t="s">
        <v>3336</v>
      </c>
      <c r="H1039" s="296" t="s">
        <v>6179</v>
      </c>
      <c r="I1039" s="296" t="s">
        <v>6178</v>
      </c>
      <c r="J1039" s="116" t="s">
        <v>6899</v>
      </c>
      <c r="K1039" s="296" t="s">
        <v>6900</v>
      </c>
      <c r="L1039" s="296" t="s">
        <v>6903</v>
      </c>
    </row>
    <row r="1040" spans="1:12" ht="66" customHeight="1">
      <c r="A1040" s="296">
        <v>890</v>
      </c>
      <c r="B1040" s="562">
        <v>43899</v>
      </c>
      <c r="C1040" s="296" t="s">
        <v>6683</v>
      </c>
      <c r="D1040" s="296" t="s">
        <v>3666</v>
      </c>
      <c r="E1040" s="296" t="s">
        <v>3479</v>
      </c>
      <c r="F1040" s="296" t="s">
        <v>3699</v>
      </c>
      <c r="G1040" s="296" t="s">
        <v>3336</v>
      </c>
      <c r="H1040" s="296" t="s">
        <v>6179</v>
      </c>
      <c r="I1040" s="116" t="s">
        <v>3379</v>
      </c>
      <c r="J1040" s="116" t="s">
        <v>1940</v>
      </c>
      <c r="K1040" s="296" t="s">
        <v>6901</v>
      </c>
      <c r="L1040" s="296" t="s">
        <v>6903</v>
      </c>
    </row>
    <row r="1041" spans="1:12" ht="66">
      <c r="A1041" s="296">
        <v>891</v>
      </c>
      <c r="B1041" s="562">
        <v>43899</v>
      </c>
      <c r="C1041" s="296" t="s">
        <v>6683</v>
      </c>
      <c r="D1041" s="296" t="s">
        <v>3672</v>
      </c>
      <c r="E1041" s="296" t="s">
        <v>3420</v>
      </c>
      <c r="F1041" s="296" t="s">
        <v>3700</v>
      </c>
      <c r="G1041" s="296" t="s">
        <v>3336</v>
      </c>
      <c r="H1041" s="296" t="s">
        <v>6179</v>
      </c>
      <c r="I1041" s="116" t="s">
        <v>3379</v>
      </c>
      <c r="J1041" s="116" t="s">
        <v>1940</v>
      </c>
      <c r="K1041" s="296" t="s">
        <v>6901</v>
      </c>
      <c r="L1041" s="296" t="s">
        <v>6903</v>
      </c>
    </row>
    <row r="1042" spans="1:12" ht="66">
      <c r="A1042" s="296">
        <v>892</v>
      </c>
      <c r="B1042" s="562">
        <v>43899</v>
      </c>
      <c r="C1042" s="296" t="s">
        <v>6683</v>
      </c>
      <c r="D1042" s="296" t="s">
        <v>3683</v>
      </c>
      <c r="E1042" s="296" t="s">
        <v>3421</v>
      </c>
      <c r="F1042" s="296" t="s">
        <v>3702</v>
      </c>
      <c r="G1042" s="296" t="s">
        <v>3336</v>
      </c>
      <c r="H1042" s="296" t="s">
        <v>6179</v>
      </c>
      <c r="I1042" s="116" t="s">
        <v>3379</v>
      </c>
      <c r="J1042" s="116" t="s">
        <v>1940</v>
      </c>
      <c r="K1042" s="296" t="s">
        <v>6901</v>
      </c>
      <c r="L1042" s="296" t="s">
        <v>6903</v>
      </c>
    </row>
    <row r="1043" spans="1:12" ht="66">
      <c r="A1043" s="296">
        <v>893</v>
      </c>
      <c r="B1043" s="562">
        <v>43899</v>
      </c>
      <c r="C1043" s="296" t="s">
        <v>6683</v>
      </c>
      <c r="D1043" s="296" t="s">
        <v>3695</v>
      </c>
      <c r="E1043" s="296" t="s">
        <v>4088</v>
      </c>
      <c r="F1043" s="296" t="s">
        <v>3703</v>
      </c>
      <c r="G1043" s="296" t="s">
        <v>3336</v>
      </c>
      <c r="H1043" s="296" t="s">
        <v>6179</v>
      </c>
      <c r="I1043" s="116" t="s">
        <v>3379</v>
      </c>
      <c r="J1043" s="116" t="s">
        <v>1940</v>
      </c>
      <c r="K1043" s="296" t="s">
        <v>6901</v>
      </c>
      <c r="L1043" s="296" t="s">
        <v>6903</v>
      </c>
    </row>
    <row r="1044" spans="1:12" ht="26.4">
      <c r="A1044" s="296">
        <v>894</v>
      </c>
      <c r="B1044" s="562">
        <v>43900</v>
      </c>
      <c r="C1044" s="296" t="s">
        <v>6683</v>
      </c>
      <c r="D1044" s="296" t="s">
        <v>5009</v>
      </c>
      <c r="E1044" s="296" t="s">
        <v>1263</v>
      </c>
      <c r="F1044" s="296" t="s">
        <v>5213</v>
      </c>
      <c r="G1044" s="296" t="s">
        <v>59</v>
      </c>
      <c r="H1044" s="296" t="s">
        <v>1772</v>
      </c>
      <c r="I1044" s="116" t="s">
        <v>5215</v>
      </c>
      <c r="J1044" s="116" t="s">
        <v>6904</v>
      </c>
      <c r="K1044" s="296" t="s">
        <v>6906</v>
      </c>
      <c r="L1044" s="296" t="s">
        <v>6905</v>
      </c>
    </row>
    <row r="1045" spans="1:12" ht="26.4">
      <c r="A1045" s="296">
        <v>895</v>
      </c>
      <c r="B1045" s="562">
        <v>43900</v>
      </c>
      <c r="C1045" s="296" t="s">
        <v>6683</v>
      </c>
      <c r="D1045" s="296" t="s">
        <v>5860</v>
      </c>
      <c r="E1045" s="296" t="s">
        <v>1185</v>
      </c>
      <c r="F1045" s="296" t="s">
        <v>5213</v>
      </c>
      <c r="G1045" s="296" t="s">
        <v>59</v>
      </c>
      <c r="H1045" s="296" t="s">
        <v>1772</v>
      </c>
      <c r="I1045" s="116" t="s">
        <v>5215</v>
      </c>
      <c r="J1045" s="116" t="s">
        <v>6904</v>
      </c>
      <c r="K1045" s="296" t="s">
        <v>6906</v>
      </c>
      <c r="L1045" s="296" t="s">
        <v>6905</v>
      </c>
    </row>
    <row r="1046" spans="1:12">
      <c r="A1046" s="296">
        <v>896</v>
      </c>
      <c r="B1046" s="562">
        <v>43900</v>
      </c>
      <c r="C1046" s="296" t="s">
        <v>6683</v>
      </c>
      <c r="D1046" s="296" t="s">
        <v>2059</v>
      </c>
      <c r="E1046" s="296" t="s">
        <v>3010</v>
      </c>
      <c r="F1046" s="296" t="s">
        <v>6693</v>
      </c>
      <c r="G1046" s="296" t="s">
        <v>59</v>
      </c>
      <c r="H1046" s="296" t="s">
        <v>1772</v>
      </c>
      <c r="I1046" s="296" t="s">
        <v>3217</v>
      </c>
      <c r="J1046" s="116" t="s">
        <v>6919</v>
      </c>
      <c r="K1046" s="296" t="s">
        <v>6907</v>
      </c>
      <c r="L1046" s="296" t="s">
        <v>6903</v>
      </c>
    </row>
    <row r="1047" spans="1:12">
      <c r="A1047" s="296">
        <v>897</v>
      </c>
      <c r="B1047" s="562">
        <v>43900</v>
      </c>
      <c r="C1047" s="296" t="s">
        <v>6683</v>
      </c>
      <c r="D1047" s="296" t="s">
        <v>2069</v>
      </c>
      <c r="E1047" s="296" t="s">
        <v>3010</v>
      </c>
      <c r="F1047" s="296" t="s">
        <v>6696</v>
      </c>
      <c r="G1047" s="296" t="s">
        <v>59</v>
      </c>
      <c r="H1047" s="296" t="s">
        <v>1772</v>
      </c>
      <c r="I1047" s="296" t="s">
        <v>1956</v>
      </c>
      <c r="J1047" s="116" t="s">
        <v>6918</v>
      </c>
      <c r="K1047" s="296" t="s">
        <v>6907</v>
      </c>
      <c r="L1047" s="296" t="s">
        <v>6903</v>
      </c>
    </row>
    <row r="1048" spans="1:12" ht="79.2">
      <c r="A1048" s="296">
        <v>898</v>
      </c>
      <c r="B1048" s="562">
        <v>43901</v>
      </c>
      <c r="C1048" s="296" t="s">
        <v>6683</v>
      </c>
      <c r="D1048" s="296" t="s">
        <v>4919</v>
      </c>
      <c r="E1048" s="296" t="s">
        <v>1361</v>
      </c>
      <c r="F1048" s="296" t="s">
        <v>5065</v>
      </c>
      <c r="G1048" s="296" t="s">
        <v>59</v>
      </c>
      <c r="H1048" s="296" t="s">
        <v>1772</v>
      </c>
      <c r="I1048" s="116" t="s">
        <v>6699</v>
      </c>
      <c r="J1048" s="116" t="s">
        <v>6908</v>
      </c>
      <c r="K1048" s="116" t="s">
        <v>6909</v>
      </c>
      <c r="L1048" s="296" t="s">
        <v>6910</v>
      </c>
    </row>
    <row r="1049" spans="1:12">
      <c r="A1049" s="296">
        <v>899</v>
      </c>
      <c r="B1049" s="562">
        <v>43901</v>
      </c>
      <c r="C1049" s="296" t="s">
        <v>6683</v>
      </c>
      <c r="D1049" s="296" t="s">
        <v>2059</v>
      </c>
      <c r="E1049" s="296" t="s">
        <v>3010</v>
      </c>
      <c r="F1049" s="296" t="s">
        <v>6693</v>
      </c>
      <c r="G1049" s="296" t="s">
        <v>59</v>
      </c>
      <c r="H1049" s="296" t="s">
        <v>1772</v>
      </c>
      <c r="I1049" s="296" t="s">
        <v>1963</v>
      </c>
      <c r="J1049" s="116" t="s">
        <v>6911</v>
      </c>
      <c r="K1049" s="296" t="s">
        <v>6907</v>
      </c>
      <c r="L1049" s="296" t="s">
        <v>6910</v>
      </c>
    </row>
    <row r="1050" spans="1:12">
      <c r="A1050" s="296">
        <v>890</v>
      </c>
      <c r="B1050" s="562">
        <v>43901</v>
      </c>
      <c r="C1050" s="296" t="s">
        <v>6683</v>
      </c>
      <c r="D1050" s="296" t="s">
        <v>2069</v>
      </c>
      <c r="E1050" s="296" t="s">
        <v>3010</v>
      </c>
      <c r="F1050" s="296" t="s">
        <v>6696</v>
      </c>
      <c r="G1050" s="296" t="s">
        <v>59</v>
      </c>
      <c r="H1050" s="296" t="s">
        <v>1772</v>
      </c>
      <c r="I1050" s="296" t="s">
        <v>1963</v>
      </c>
      <c r="J1050" s="116" t="s">
        <v>6911</v>
      </c>
      <c r="K1050" s="296" t="s">
        <v>6907</v>
      </c>
      <c r="L1050" s="296" t="s">
        <v>6910</v>
      </c>
    </row>
    <row r="1051" spans="1:12" ht="26.4">
      <c r="A1051" s="296">
        <v>891</v>
      </c>
      <c r="B1051" s="562">
        <v>43901</v>
      </c>
      <c r="C1051" s="296" t="s">
        <v>6683</v>
      </c>
      <c r="D1051" s="296" t="s">
        <v>2057</v>
      </c>
      <c r="E1051" s="296" t="s">
        <v>3010</v>
      </c>
      <c r="F1051" s="296" t="s">
        <v>6691</v>
      </c>
      <c r="G1051" s="296" t="s">
        <v>59</v>
      </c>
      <c r="H1051" s="296" t="s">
        <v>1772</v>
      </c>
      <c r="I1051" s="116" t="s">
        <v>3215</v>
      </c>
      <c r="J1051" s="116" t="s">
        <v>6914</v>
      </c>
      <c r="K1051" s="296" t="s">
        <v>6907</v>
      </c>
      <c r="L1051" s="296" t="s">
        <v>6910</v>
      </c>
    </row>
    <row r="1052" spans="1:12" ht="26.4">
      <c r="A1052" s="296">
        <v>892</v>
      </c>
      <c r="B1052" s="562">
        <v>43901</v>
      </c>
      <c r="C1052" s="296" t="s">
        <v>6683</v>
      </c>
      <c r="D1052" s="296" t="s">
        <v>2058</v>
      </c>
      <c r="E1052" s="296" t="s">
        <v>3010</v>
      </c>
      <c r="F1052" s="296" t="s">
        <v>6692</v>
      </c>
      <c r="G1052" s="296" t="s">
        <v>59</v>
      </c>
      <c r="H1052" s="296" t="s">
        <v>1772</v>
      </c>
      <c r="I1052" s="116" t="s">
        <v>3216</v>
      </c>
      <c r="J1052" s="116" t="s">
        <v>6915</v>
      </c>
      <c r="K1052" s="296" t="s">
        <v>6907</v>
      </c>
      <c r="L1052" s="296" t="s">
        <v>6910</v>
      </c>
    </row>
    <row r="1053" spans="1:12" ht="26.4">
      <c r="A1053" s="296">
        <v>893</v>
      </c>
      <c r="B1053" s="562">
        <v>43901</v>
      </c>
      <c r="C1053" s="296" t="s">
        <v>6683</v>
      </c>
      <c r="D1053" s="296" t="s">
        <v>2067</v>
      </c>
      <c r="E1053" s="296" t="s">
        <v>3010</v>
      </c>
      <c r="F1053" s="116" t="s">
        <v>6694</v>
      </c>
      <c r="G1053" s="296" t="s">
        <v>59</v>
      </c>
      <c r="H1053" s="296" t="s">
        <v>1772</v>
      </c>
      <c r="I1053" s="116" t="s">
        <v>4896</v>
      </c>
      <c r="J1053" s="116" t="s">
        <v>6916</v>
      </c>
      <c r="K1053" s="296" t="s">
        <v>6907</v>
      </c>
      <c r="L1053" s="296" t="s">
        <v>6910</v>
      </c>
    </row>
    <row r="1054" spans="1:12" ht="26.4">
      <c r="A1054" s="296">
        <v>894</v>
      </c>
      <c r="B1054" s="562">
        <v>43901</v>
      </c>
      <c r="C1054" s="296" t="s">
        <v>6683</v>
      </c>
      <c r="D1054" s="296" t="s">
        <v>2068</v>
      </c>
      <c r="E1054" s="296" t="s">
        <v>3010</v>
      </c>
      <c r="F1054" s="116" t="s">
        <v>6695</v>
      </c>
      <c r="G1054" s="296" t="s">
        <v>59</v>
      </c>
      <c r="H1054" s="296" t="s">
        <v>1772</v>
      </c>
      <c r="I1054" s="116" t="s">
        <v>4898</v>
      </c>
      <c r="J1054" s="116" t="s">
        <v>6917</v>
      </c>
      <c r="K1054" s="296" t="s">
        <v>6907</v>
      </c>
      <c r="L1054" s="296" t="s">
        <v>6910</v>
      </c>
    </row>
    <row r="1055" spans="1:12">
      <c r="A1055" s="296">
        <v>895</v>
      </c>
      <c r="B1055" s="562">
        <v>43901</v>
      </c>
      <c r="C1055" s="296" t="s">
        <v>6683</v>
      </c>
      <c r="D1055" s="296" t="s">
        <v>2048</v>
      </c>
      <c r="E1055" s="296" t="s">
        <v>3010</v>
      </c>
      <c r="F1055" s="296" t="s">
        <v>1888</v>
      </c>
      <c r="G1055" s="296" t="s">
        <v>59</v>
      </c>
      <c r="H1055" s="296" t="s">
        <v>1772</v>
      </c>
      <c r="I1055" s="116" t="s">
        <v>1946</v>
      </c>
      <c r="J1055" s="116" t="s">
        <v>6912</v>
      </c>
      <c r="K1055" s="296" t="s">
        <v>6907</v>
      </c>
      <c r="L1055" s="296" t="s">
        <v>6910</v>
      </c>
    </row>
    <row r="1056" spans="1:12">
      <c r="A1056" s="296">
        <v>896</v>
      </c>
      <c r="B1056" s="562">
        <v>43901</v>
      </c>
      <c r="C1056" s="296" t="s">
        <v>6683</v>
      </c>
      <c r="D1056" s="296" t="s">
        <v>2049</v>
      </c>
      <c r="E1056" s="296" t="s">
        <v>3010</v>
      </c>
      <c r="F1056" s="296" t="s">
        <v>1889</v>
      </c>
      <c r="G1056" s="296" t="s">
        <v>59</v>
      </c>
      <c r="H1056" s="296" t="s">
        <v>1772</v>
      </c>
      <c r="I1056" s="116" t="s">
        <v>1948</v>
      </c>
      <c r="J1056" s="116" t="s">
        <v>6913</v>
      </c>
      <c r="K1056" s="296" t="s">
        <v>6907</v>
      </c>
      <c r="L1056" s="296" t="s">
        <v>6910</v>
      </c>
    </row>
    <row r="1057" spans="1:12" ht="188.25" customHeight="1">
      <c r="A1057" s="296">
        <v>897</v>
      </c>
      <c r="B1057" s="562">
        <v>43902</v>
      </c>
      <c r="C1057" s="296" t="s">
        <v>6683</v>
      </c>
      <c r="D1057" s="116" t="s">
        <v>6922</v>
      </c>
      <c r="E1057" s="116" t="s">
        <v>6923</v>
      </c>
      <c r="F1057" s="296" t="s">
        <v>6924</v>
      </c>
      <c r="G1057" s="296" t="s">
        <v>3336</v>
      </c>
      <c r="H1057" s="296" t="s">
        <v>1772</v>
      </c>
      <c r="I1057" s="116" t="s">
        <v>6321</v>
      </c>
      <c r="J1057" s="116" t="s">
        <v>6921</v>
      </c>
      <c r="K1057" s="116" t="s">
        <v>6932</v>
      </c>
      <c r="L1057" s="296" t="s">
        <v>6925</v>
      </c>
    </row>
    <row r="1058" spans="1:12">
      <c r="A1058" s="296">
        <v>898</v>
      </c>
      <c r="B1058" s="562">
        <v>43902</v>
      </c>
      <c r="C1058" s="296" t="s">
        <v>6683</v>
      </c>
      <c r="D1058" s="296" t="s">
        <v>52</v>
      </c>
      <c r="E1058" s="296" t="s">
        <v>2638</v>
      </c>
      <c r="F1058" s="296" t="s">
        <v>6927</v>
      </c>
      <c r="G1058" s="296" t="s">
        <v>2997</v>
      </c>
      <c r="H1058" s="296" t="s">
        <v>1772</v>
      </c>
      <c r="I1058" s="296" t="s">
        <v>116</v>
      </c>
      <c r="J1058" s="116" t="s">
        <v>6926</v>
      </c>
      <c r="K1058" s="296" t="s">
        <v>6928</v>
      </c>
      <c r="L1058" s="296" t="s">
        <v>6925</v>
      </c>
    </row>
    <row r="1059" spans="1:12">
      <c r="A1059" s="296">
        <v>899</v>
      </c>
      <c r="B1059" s="562">
        <v>43902</v>
      </c>
      <c r="C1059" s="296" t="s">
        <v>6683</v>
      </c>
      <c r="D1059" s="296" t="s">
        <v>2064</v>
      </c>
      <c r="E1059" s="296" t="s">
        <v>3010</v>
      </c>
      <c r="F1059" s="296" t="s">
        <v>6174</v>
      </c>
      <c r="G1059" s="296" t="s">
        <v>2997</v>
      </c>
      <c r="H1059" s="296" t="s">
        <v>1772</v>
      </c>
      <c r="I1059" s="296" t="s">
        <v>26</v>
      </c>
      <c r="J1059" s="116" t="s">
        <v>3431</v>
      </c>
      <c r="K1059" s="296" t="s">
        <v>6931</v>
      </c>
      <c r="L1059" s="296" t="s">
        <v>6925</v>
      </c>
    </row>
    <row r="1060" spans="1:12">
      <c r="A1060" s="296">
        <v>900</v>
      </c>
      <c r="B1060" s="562">
        <v>43902</v>
      </c>
      <c r="C1060" s="296" t="s">
        <v>6683</v>
      </c>
      <c r="D1060" s="296" t="s">
        <v>4912</v>
      </c>
      <c r="E1060" s="296" t="s">
        <v>1184</v>
      </c>
      <c r="F1060" s="296" t="s">
        <v>6176</v>
      </c>
      <c r="G1060" s="296" t="s">
        <v>2997</v>
      </c>
      <c r="H1060" s="296" t="s">
        <v>1772</v>
      </c>
      <c r="I1060" s="296" t="s">
        <v>35</v>
      </c>
      <c r="J1060" s="116" t="s">
        <v>3431</v>
      </c>
      <c r="K1060" s="296" t="s">
        <v>6931</v>
      </c>
      <c r="L1060" s="296" t="s">
        <v>6925</v>
      </c>
    </row>
    <row r="1061" spans="1:12" ht="26.4">
      <c r="A1061" s="296">
        <v>8901</v>
      </c>
      <c r="B1061" s="562">
        <v>43902</v>
      </c>
      <c r="C1061" s="296" t="s">
        <v>6683</v>
      </c>
      <c r="D1061" s="296" t="s">
        <v>5015</v>
      </c>
      <c r="E1061" s="296" t="s">
        <v>1263</v>
      </c>
      <c r="F1061" s="296" t="s">
        <v>5446</v>
      </c>
      <c r="G1061" s="296" t="s">
        <v>2997</v>
      </c>
      <c r="H1061" s="296" t="s">
        <v>1772</v>
      </c>
      <c r="I1061" s="296" t="s">
        <v>1983</v>
      </c>
      <c r="J1061" s="116" t="s">
        <v>6929</v>
      </c>
      <c r="K1061" s="296" t="s">
        <v>6930</v>
      </c>
      <c r="L1061" s="296" t="s">
        <v>6925</v>
      </c>
    </row>
    <row r="1062" spans="1:12" ht="39.6">
      <c r="A1062" s="296">
        <v>902</v>
      </c>
      <c r="B1062" s="562">
        <v>43902</v>
      </c>
      <c r="C1062" s="296" t="s">
        <v>6683</v>
      </c>
      <c r="D1062" s="521" t="s">
        <v>2059</v>
      </c>
      <c r="E1062" s="296" t="s">
        <v>3010</v>
      </c>
      <c r="F1062" s="522" t="s">
        <v>6693</v>
      </c>
      <c r="G1062" s="296" t="s">
        <v>3336</v>
      </c>
      <c r="H1062" s="296" t="s">
        <v>1772</v>
      </c>
      <c r="I1062" s="296" t="s">
        <v>6911</v>
      </c>
      <c r="J1062" s="116" t="s">
        <v>6961</v>
      </c>
      <c r="K1062" s="296" t="s">
        <v>6954</v>
      </c>
      <c r="L1062" s="296" t="s">
        <v>6960</v>
      </c>
    </row>
    <row r="1063" spans="1:12" ht="39.6">
      <c r="A1063" s="296">
        <v>903</v>
      </c>
      <c r="B1063" s="562">
        <v>43902</v>
      </c>
      <c r="C1063" s="296" t="s">
        <v>6683</v>
      </c>
      <c r="D1063" s="521" t="s">
        <v>2069</v>
      </c>
      <c r="E1063" s="296" t="s">
        <v>3010</v>
      </c>
      <c r="F1063" s="522" t="s">
        <v>6696</v>
      </c>
      <c r="G1063" s="296" t="s">
        <v>3336</v>
      </c>
      <c r="H1063" s="296" t="s">
        <v>1772</v>
      </c>
      <c r="I1063" s="296" t="s">
        <v>6911</v>
      </c>
      <c r="J1063" s="116" t="s">
        <v>6962</v>
      </c>
      <c r="K1063" s="296" t="s">
        <v>6954</v>
      </c>
      <c r="L1063" s="296" t="s">
        <v>6960</v>
      </c>
    </row>
    <row r="1064" spans="1:12" ht="52.8">
      <c r="A1064" s="296">
        <v>904</v>
      </c>
      <c r="B1064" s="562">
        <v>43902</v>
      </c>
      <c r="C1064" s="296" t="s">
        <v>6683</v>
      </c>
      <c r="D1064" s="521" t="s">
        <v>5024</v>
      </c>
      <c r="E1064" s="296" t="s">
        <v>6933</v>
      </c>
      <c r="F1064" s="522" t="s">
        <v>1067</v>
      </c>
      <c r="G1064" s="296" t="s">
        <v>3336</v>
      </c>
      <c r="H1064" s="296" t="s">
        <v>1772</v>
      </c>
      <c r="I1064" s="116" t="s">
        <v>2795</v>
      </c>
      <c r="J1064" s="116" t="s">
        <v>6963</v>
      </c>
      <c r="K1064" s="296" t="s">
        <v>6954</v>
      </c>
      <c r="L1064" s="296" t="s">
        <v>6960</v>
      </c>
    </row>
    <row r="1065" spans="1:12" ht="52.8">
      <c r="A1065" s="296">
        <v>905</v>
      </c>
      <c r="B1065" s="562">
        <v>43902</v>
      </c>
      <c r="C1065" s="296" t="s">
        <v>6683</v>
      </c>
      <c r="D1065" s="521" t="s">
        <v>5030</v>
      </c>
      <c r="E1065" s="296" t="s">
        <v>6933</v>
      </c>
      <c r="F1065" s="522" t="s">
        <v>1067</v>
      </c>
      <c r="G1065" s="296" t="s">
        <v>3336</v>
      </c>
      <c r="H1065" s="296" t="s">
        <v>1772</v>
      </c>
      <c r="I1065" s="116" t="s">
        <v>2795</v>
      </c>
      <c r="J1065" s="116" t="s">
        <v>6964</v>
      </c>
      <c r="K1065" s="296" t="s">
        <v>6954</v>
      </c>
      <c r="L1065" s="296" t="s">
        <v>6960</v>
      </c>
    </row>
    <row r="1066" spans="1:12" ht="52.8">
      <c r="A1066" s="296">
        <v>906</v>
      </c>
      <c r="B1066" s="562">
        <v>43902</v>
      </c>
      <c r="C1066" s="296" t="s">
        <v>6683</v>
      </c>
      <c r="D1066" s="521" t="s">
        <v>5114</v>
      </c>
      <c r="E1066" s="296" t="s">
        <v>6934</v>
      </c>
      <c r="F1066" s="522" t="s">
        <v>5723</v>
      </c>
      <c r="G1066" s="296" t="s">
        <v>3336</v>
      </c>
      <c r="H1066" s="296" t="s">
        <v>1772</v>
      </c>
      <c r="I1066" s="116" t="s">
        <v>2800</v>
      </c>
      <c r="J1066" s="116" t="s">
        <v>6965</v>
      </c>
      <c r="K1066" s="296" t="s">
        <v>6954</v>
      </c>
      <c r="L1066" s="296" t="s">
        <v>6960</v>
      </c>
    </row>
    <row r="1067" spans="1:12" ht="52.8">
      <c r="A1067" s="296">
        <v>907</v>
      </c>
      <c r="B1067" s="562">
        <v>43902</v>
      </c>
      <c r="C1067" s="296" t="s">
        <v>6683</v>
      </c>
      <c r="D1067" s="521" t="s">
        <v>5118</v>
      </c>
      <c r="E1067" s="296" t="s">
        <v>6934</v>
      </c>
      <c r="F1067" s="522" t="s">
        <v>5724</v>
      </c>
      <c r="G1067" s="296" t="s">
        <v>3336</v>
      </c>
      <c r="H1067" s="296" t="s">
        <v>1772</v>
      </c>
      <c r="I1067" s="116" t="s">
        <v>2800</v>
      </c>
      <c r="J1067" s="116" t="s">
        <v>6966</v>
      </c>
      <c r="K1067" s="296" t="s">
        <v>6954</v>
      </c>
      <c r="L1067" s="296" t="s">
        <v>6960</v>
      </c>
    </row>
    <row r="1068" spans="1:12" ht="66">
      <c r="A1068" s="296">
        <v>908</v>
      </c>
      <c r="B1068" s="562">
        <v>43902</v>
      </c>
      <c r="C1068" s="296" t="s">
        <v>6683</v>
      </c>
      <c r="D1068" s="521" t="s">
        <v>5123</v>
      </c>
      <c r="E1068" s="296" t="s">
        <v>6935</v>
      </c>
      <c r="F1068" s="522" t="s">
        <v>6227</v>
      </c>
      <c r="G1068" s="296" t="s">
        <v>3336</v>
      </c>
      <c r="H1068" s="296" t="s">
        <v>1772</v>
      </c>
      <c r="I1068" s="116" t="s">
        <v>3347</v>
      </c>
      <c r="J1068" s="116" t="s">
        <v>6967</v>
      </c>
      <c r="K1068" s="296" t="s">
        <v>6954</v>
      </c>
      <c r="L1068" s="296" t="s">
        <v>6960</v>
      </c>
    </row>
    <row r="1069" spans="1:12" ht="66">
      <c r="A1069" s="296">
        <v>909</v>
      </c>
      <c r="B1069" s="562">
        <v>43902</v>
      </c>
      <c r="C1069" s="296" t="s">
        <v>6683</v>
      </c>
      <c r="D1069" s="521" t="s">
        <v>6225</v>
      </c>
      <c r="E1069" s="296" t="s">
        <v>6935</v>
      </c>
      <c r="F1069" s="522" t="s">
        <v>6228</v>
      </c>
      <c r="G1069" s="296" t="s">
        <v>3336</v>
      </c>
      <c r="H1069" s="296" t="s">
        <v>1772</v>
      </c>
      <c r="I1069" s="116" t="s">
        <v>3347</v>
      </c>
      <c r="J1069" s="116" t="s">
        <v>6968</v>
      </c>
      <c r="K1069" s="296" t="s">
        <v>6954</v>
      </c>
      <c r="L1069" s="296" t="s">
        <v>6960</v>
      </c>
    </row>
    <row r="1070" spans="1:12" ht="79.2">
      <c r="A1070" s="296">
        <v>910</v>
      </c>
      <c r="B1070" s="562">
        <v>43902</v>
      </c>
      <c r="C1070" s="296" t="s">
        <v>6683</v>
      </c>
      <c r="D1070" s="521" t="s">
        <v>4923</v>
      </c>
      <c r="E1070" s="296" t="s">
        <v>6936</v>
      </c>
      <c r="F1070" s="522" t="s">
        <v>5189</v>
      </c>
      <c r="G1070" s="296" t="s">
        <v>3336</v>
      </c>
      <c r="H1070" s="296" t="s">
        <v>1772</v>
      </c>
      <c r="I1070" s="296" t="s">
        <v>4901</v>
      </c>
      <c r="J1070" s="116" t="s">
        <v>6969</v>
      </c>
      <c r="K1070" s="296" t="s">
        <v>6954</v>
      </c>
      <c r="L1070" s="296" t="s">
        <v>6960</v>
      </c>
    </row>
    <row r="1071" spans="1:12" ht="39.6">
      <c r="A1071" s="296">
        <v>911</v>
      </c>
      <c r="B1071" s="562">
        <v>43902</v>
      </c>
      <c r="C1071" s="296" t="s">
        <v>6683</v>
      </c>
      <c r="D1071" s="521" t="s">
        <v>4972</v>
      </c>
      <c r="E1071" s="296" t="s">
        <v>6937</v>
      </c>
      <c r="F1071" s="522" t="s">
        <v>6953</v>
      </c>
      <c r="G1071" s="296" t="s">
        <v>3336</v>
      </c>
      <c r="H1071" s="296" t="s">
        <v>1772</v>
      </c>
      <c r="I1071" s="116" t="s">
        <v>4122</v>
      </c>
      <c r="J1071" s="116" t="s">
        <v>6971</v>
      </c>
      <c r="K1071" s="296" t="s">
        <v>6954</v>
      </c>
      <c r="L1071" s="296" t="s">
        <v>6960</v>
      </c>
    </row>
    <row r="1072" spans="1:12">
      <c r="A1072" s="296">
        <v>912</v>
      </c>
      <c r="B1072" s="562">
        <v>43902</v>
      </c>
      <c r="C1072" s="296" t="s">
        <v>6683</v>
      </c>
      <c r="D1072" s="521" t="s">
        <v>5019</v>
      </c>
      <c r="E1072" s="296" t="s">
        <v>6938</v>
      </c>
      <c r="F1072" s="522" t="s">
        <v>6953</v>
      </c>
      <c r="G1072" s="296" t="s">
        <v>3336</v>
      </c>
      <c r="H1072" s="296" t="s">
        <v>1772</v>
      </c>
      <c r="I1072" s="296" t="s">
        <v>4119</v>
      </c>
      <c r="J1072" s="116" t="s">
        <v>6971</v>
      </c>
      <c r="K1072" s="296" t="s">
        <v>6954</v>
      </c>
      <c r="L1072" s="296" t="s">
        <v>6960</v>
      </c>
    </row>
    <row r="1073" spans="1:12">
      <c r="A1073" s="296">
        <v>913</v>
      </c>
      <c r="B1073" s="562">
        <v>43902</v>
      </c>
      <c r="C1073" s="296" t="s">
        <v>6683</v>
      </c>
      <c r="D1073" s="521" t="s">
        <v>5022</v>
      </c>
      <c r="E1073" s="296" t="s">
        <v>6939</v>
      </c>
      <c r="F1073" s="522" t="s">
        <v>6953</v>
      </c>
      <c r="G1073" s="296" t="s">
        <v>3336</v>
      </c>
      <c r="H1073" s="296" t="s">
        <v>1772</v>
      </c>
      <c r="I1073" s="296" t="s">
        <v>4119</v>
      </c>
      <c r="J1073" s="116" t="s">
        <v>6971</v>
      </c>
      <c r="K1073" s="296" t="s">
        <v>6954</v>
      </c>
      <c r="L1073" s="296" t="s">
        <v>6960</v>
      </c>
    </row>
    <row r="1074" spans="1:12">
      <c r="A1074" s="296">
        <v>914</v>
      </c>
      <c r="B1074" s="562">
        <v>43902</v>
      </c>
      <c r="C1074" s="296" t="s">
        <v>6683</v>
      </c>
      <c r="D1074" s="521" t="s">
        <v>5027</v>
      </c>
      <c r="E1074" s="296" t="s">
        <v>6933</v>
      </c>
      <c r="F1074" s="522" t="s">
        <v>6953</v>
      </c>
      <c r="G1074" s="296" t="s">
        <v>3336</v>
      </c>
      <c r="H1074" s="296" t="s">
        <v>1772</v>
      </c>
      <c r="I1074" s="296" t="s">
        <v>4119</v>
      </c>
      <c r="J1074" s="116" t="s">
        <v>6971</v>
      </c>
      <c r="K1074" s="296" t="s">
        <v>6954</v>
      </c>
      <c r="L1074" s="296" t="s">
        <v>6960</v>
      </c>
    </row>
    <row r="1075" spans="1:12">
      <c r="A1075" s="296">
        <v>915</v>
      </c>
      <c r="B1075" s="562">
        <v>43902</v>
      </c>
      <c r="C1075" s="296" t="s">
        <v>6683</v>
      </c>
      <c r="D1075" s="521" t="s">
        <v>5038</v>
      </c>
      <c r="E1075" s="296" t="s">
        <v>6940</v>
      </c>
      <c r="F1075" s="522" t="s">
        <v>6953</v>
      </c>
      <c r="G1075" s="296" t="s">
        <v>3336</v>
      </c>
      <c r="H1075" s="296" t="s">
        <v>1772</v>
      </c>
      <c r="I1075" s="296" t="s">
        <v>4119</v>
      </c>
      <c r="J1075" s="116" t="s">
        <v>6971</v>
      </c>
      <c r="K1075" s="296" t="s">
        <v>6954</v>
      </c>
      <c r="L1075" s="296" t="s">
        <v>6960</v>
      </c>
    </row>
    <row r="1076" spans="1:12">
      <c r="A1076" s="296">
        <v>916</v>
      </c>
      <c r="B1076" s="562">
        <v>43902</v>
      </c>
      <c r="C1076" s="296" t="s">
        <v>6683</v>
      </c>
      <c r="D1076" s="521" t="s">
        <v>5041</v>
      </c>
      <c r="E1076" s="296" t="s">
        <v>6941</v>
      </c>
      <c r="F1076" s="522" t="s">
        <v>6953</v>
      </c>
      <c r="G1076" s="296" t="s">
        <v>3336</v>
      </c>
      <c r="H1076" s="296" t="s">
        <v>1772</v>
      </c>
      <c r="I1076" s="296" t="s">
        <v>4119</v>
      </c>
      <c r="J1076" s="116" t="s">
        <v>6971</v>
      </c>
      <c r="K1076" s="296" t="s">
        <v>6954</v>
      </c>
      <c r="L1076" s="296" t="s">
        <v>6960</v>
      </c>
    </row>
    <row r="1077" spans="1:12">
      <c r="A1077" s="296">
        <v>917</v>
      </c>
      <c r="B1077" s="562">
        <v>43902</v>
      </c>
      <c r="C1077" s="296" t="s">
        <v>6683</v>
      </c>
      <c r="D1077" s="521" t="s">
        <v>5294</v>
      </c>
      <c r="E1077" s="296" t="s">
        <v>6942</v>
      </c>
      <c r="F1077" s="522" t="s">
        <v>6953</v>
      </c>
      <c r="G1077" s="296" t="s">
        <v>3336</v>
      </c>
      <c r="H1077" s="296" t="s">
        <v>1772</v>
      </c>
      <c r="I1077" s="296" t="s">
        <v>4119</v>
      </c>
      <c r="J1077" s="116" t="s">
        <v>6971</v>
      </c>
      <c r="K1077" s="296" t="s">
        <v>6954</v>
      </c>
      <c r="L1077" s="296" t="s">
        <v>6960</v>
      </c>
    </row>
    <row r="1078" spans="1:12">
      <c r="A1078" s="296">
        <v>918</v>
      </c>
      <c r="B1078" s="562">
        <v>43902</v>
      </c>
      <c r="C1078" s="296" t="s">
        <v>6683</v>
      </c>
      <c r="D1078" s="521" t="s">
        <v>5062</v>
      </c>
      <c r="E1078" s="296" t="s">
        <v>6943</v>
      </c>
      <c r="F1078" s="522" t="s">
        <v>6953</v>
      </c>
      <c r="G1078" s="296" t="s">
        <v>3336</v>
      </c>
      <c r="H1078" s="296" t="s">
        <v>1772</v>
      </c>
      <c r="I1078" s="296" t="s">
        <v>4119</v>
      </c>
      <c r="J1078" s="116" t="s">
        <v>6971</v>
      </c>
      <c r="K1078" s="296" t="s">
        <v>6954</v>
      </c>
      <c r="L1078" s="296" t="s">
        <v>6960</v>
      </c>
    </row>
    <row r="1079" spans="1:12">
      <c r="A1079" s="296">
        <v>919</v>
      </c>
      <c r="B1079" s="562">
        <v>43902</v>
      </c>
      <c r="C1079" s="296" t="s">
        <v>6683</v>
      </c>
      <c r="D1079" s="521" t="s">
        <v>5067</v>
      </c>
      <c r="E1079" s="296" t="s">
        <v>6944</v>
      </c>
      <c r="F1079" s="522" t="s">
        <v>6953</v>
      </c>
      <c r="G1079" s="296" t="s">
        <v>3336</v>
      </c>
      <c r="H1079" s="296" t="s">
        <v>1772</v>
      </c>
      <c r="I1079" s="296" t="s">
        <v>4119</v>
      </c>
      <c r="J1079" s="116" t="s">
        <v>6971</v>
      </c>
      <c r="K1079" s="296" t="s">
        <v>6954</v>
      </c>
      <c r="L1079" s="296" t="s">
        <v>6960</v>
      </c>
    </row>
    <row r="1080" spans="1:12">
      <c r="A1080" s="296">
        <v>920</v>
      </c>
      <c r="B1080" s="562">
        <v>43902</v>
      </c>
      <c r="C1080" s="296" t="s">
        <v>6683</v>
      </c>
      <c r="D1080" s="521" t="s">
        <v>5079</v>
      </c>
      <c r="E1080" s="296" t="s">
        <v>6945</v>
      </c>
      <c r="F1080" s="522" t="s">
        <v>6953</v>
      </c>
      <c r="G1080" s="296" t="s">
        <v>3336</v>
      </c>
      <c r="H1080" s="296" t="s">
        <v>1772</v>
      </c>
      <c r="I1080" s="296" t="s">
        <v>4119</v>
      </c>
      <c r="J1080" s="116" t="s">
        <v>6971</v>
      </c>
      <c r="K1080" s="296" t="s">
        <v>6954</v>
      </c>
      <c r="L1080" s="296" t="s">
        <v>6960</v>
      </c>
    </row>
    <row r="1081" spans="1:12">
      <c r="A1081" s="296">
        <v>921</v>
      </c>
      <c r="B1081" s="562">
        <v>43902</v>
      </c>
      <c r="C1081" s="296" t="s">
        <v>6683</v>
      </c>
      <c r="D1081" s="521" t="s">
        <v>5094</v>
      </c>
      <c r="E1081" s="296" t="s">
        <v>6946</v>
      </c>
      <c r="F1081" s="522" t="s">
        <v>6953</v>
      </c>
      <c r="G1081" s="296" t="s">
        <v>3336</v>
      </c>
      <c r="H1081" s="296" t="s">
        <v>1772</v>
      </c>
      <c r="I1081" s="296" t="s">
        <v>4119</v>
      </c>
      <c r="J1081" s="116" t="s">
        <v>6971</v>
      </c>
      <c r="K1081" s="296" t="s">
        <v>6954</v>
      </c>
      <c r="L1081" s="296" t="s">
        <v>6960</v>
      </c>
    </row>
    <row r="1082" spans="1:12">
      <c r="A1082" s="296">
        <v>922</v>
      </c>
      <c r="B1082" s="562">
        <v>43902</v>
      </c>
      <c r="C1082" s="296" t="s">
        <v>6683</v>
      </c>
      <c r="D1082" s="521" t="s">
        <v>5095</v>
      </c>
      <c r="E1082" s="296" t="s">
        <v>6947</v>
      </c>
      <c r="F1082" s="522" t="s">
        <v>6953</v>
      </c>
      <c r="G1082" s="296" t="s">
        <v>3336</v>
      </c>
      <c r="H1082" s="296" t="s">
        <v>1772</v>
      </c>
      <c r="I1082" s="296" t="s">
        <v>4119</v>
      </c>
      <c r="J1082" s="116" t="s">
        <v>6971</v>
      </c>
      <c r="K1082" s="296" t="s">
        <v>6954</v>
      </c>
      <c r="L1082" s="296" t="s">
        <v>6960</v>
      </c>
    </row>
    <row r="1083" spans="1:12">
      <c r="A1083" s="296">
        <v>923</v>
      </c>
      <c r="B1083" s="562">
        <v>43902</v>
      </c>
      <c r="C1083" s="296" t="s">
        <v>6683</v>
      </c>
      <c r="D1083" s="521" t="s">
        <v>5098</v>
      </c>
      <c r="E1083" s="296" t="s">
        <v>6948</v>
      </c>
      <c r="F1083" s="522" t="s">
        <v>6953</v>
      </c>
      <c r="G1083" s="296" t="s">
        <v>3336</v>
      </c>
      <c r="H1083" s="296" t="s">
        <v>1772</v>
      </c>
      <c r="I1083" s="296" t="s">
        <v>4119</v>
      </c>
      <c r="J1083" s="116" t="s">
        <v>6971</v>
      </c>
      <c r="K1083" s="296" t="s">
        <v>6954</v>
      </c>
      <c r="L1083" s="296" t="s">
        <v>6960</v>
      </c>
    </row>
    <row r="1084" spans="1:12">
      <c r="A1084" s="296">
        <v>924</v>
      </c>
      <c r="B1084" s="562">
        <v>43902</v>
      </c>
      <c r="C1084" s="296" t="s">
        <v>6683</v>
      </c>
      <c r="D1084" s="521" t="s">
        <v>5101</v>
      </c>
      <c r="E1084" s="296" t="s">
        <v>6949</v>
      </c>
      <c r="F1084" s="522" t="s">
        <v>6953</v>
      </c>
      <c r="G1084" s="296" t="s">
        <v>3336</v>
      </c>
      <c r="H1084" s="296" t="s">
        <v>1772</v>
      </c>
      <c r="I1084" s="296" t="s">
        <v>4119</v>
      </c>
      <c r="J1084" s="116" t="s">
        <v>6971</v>
      </c>
      <c r="K1084" s="296" t="s">
        <v>6954</v>
      </c>
      <c r="L1084" s="296" t="s">
        <v>6960</v>
      </c>
    </row>
    <row r="1085" spans="1:12">
      <c r="A1085" s="296">
        <v>925</v>
      </c>
      <c r="B1085" s="562">
        <v>43902</v>
      </c>
      <c r="C1085" s="296" t="s">
        <v>6683</v>
      </c>
      <c r="D1085" s="296" t="s">
        <v>5102</v>
      </c>
      <c r="E1085" s="296" t="s">
        <v>6950</v>
      </c>
      <c r="F1085" s="296" t="s">
        <v>6953</v>
      </c>
      <c r="G1085" s="296" t="s">
        <v>3336</v>
      </c>
      <c r="H1085" s="296" t="s">
        <v>1772</v>
      </c>
      <c r="I1085" s="296" t="s">
        <v>4119</v>
      </c>
      <c r="J1085" s="116" t="s">
        <v>6971</v>
      </c>
      <c r="K1085" s="296" t="s">
        <v>6954</v>
      </c>
      <c r="L1085" s="296" t="s">
        <v>6960</v>
      </c>
    </row>
    <row r="1086" spans="1:12">
      <c r="A1086" s="296">
        <v>926</v>
      </c>
      <c r="B1086" s="562">
        <v>43902</v>
      </c>
      <c r="C1086" s="296" t="s">
        <v>6683</v>
      </c>
      <c r="D1086" s="296" t="s">
        <v>5115</v>
      </c>
      <c r="E1086" s="296" t="s">
        <v>6951</v>
      </c>
      <c r="F1086" s="296" t="s">
        <v>6953</v>
      </c>
      <c r="G1086" s="296" t="s">
        <v>3336</v>
      </c>
      <c r="H1086" s="296" t="s">
        <v>1772</v>
      </c>
      <c r="I1086" s="296" t="s">
        <v>4119</v>
      </c>
      <c r="J1086" s="116" t="s">
        <v>6971</v>
      </c>
      <c r="K1086" s="296" t="s">
        <v>6954</v>
      </c>
      <c r="L1086" s="296" t="s">
        <v>6960</v>
      </c>
    </row>
    <row r="1087" spans="1:12">
      <c r="A1087" s="296">
        <v>927</v>
      </c>
      <c r="B1087" s="562">
        <v>43902</v>
      </c>
      <c r="C1087" s="296" t="s">
        <v>6683</v>
      </c>
      <c r="D1087" s="296" t="s">
        <v>5143</v>
      </c>
      <c r="E1087" s="296" t="s">
        <v>6952</v>
      </c>
      <c r="F1087" s="296" t="s">
        <v>6953</v>
      </c>
      <c r="G1087" s="296" t="s">
        <v>3336</v>
      </c>
      <c r="H1087" s="296" t="s">
        <v>1772</v>
      </c>
      <c r="I1087" s="296" t="s">
        <v>4119</v>
      </c>
      <c r="J1087" s="116" t="s">
        <v>6971</v>
      </c>
      <c r="K1087" s="296" t="s">
        <v>6954</v>
      </c>
      <c r="L1087" s="296" t="s">
        <v>6960</v>
      </c>
    </row>
    <row r="1088" spans="1:12" ht="26.4">
      <c r="A1088" s="296">
        <v>928</v>
      </c>
      <c r="B1088" s="562">
        <v>43902</v>
      </c>
      <c r="C1088" s="296" t="s">
        <v>6683</v>
      </c>
      <c r="D1088" s="296" t="s">
        <v>52</v>
      </c>
      <c r="E1088" s="296" t="s">
        <v>52</v>
      </c>
      <c r="F1088" s="296" t="s">
        <v>52</v>
      </c>
      <c r="G1088" s="296" t="s">
        <v>6958</v>
      </c>
      <c r="H1088" s="296" t="s">
        <v>3036</v>
      </c>
      <c r="I1088" s="296"/>
      <c r="J1088" s="296" t="s">
        <v>6955</v>
      </c>
      <c r="K1088" s="116" t="s">
        <v>6959</v>
      </c>
      <c r="L1088" s="296"/>
    </row>
    <row r="1089" spans="1:12" ht="26.4">
      <c r="A1089" s="296">
        <v>929</v>
      </c>
      <c r="B1089" s="562">
        <v>43902</v>
      </c>
      <c r="C1089" s="296" t="s">
        <v>6683</v>
      </c>
      <c r="D1089" s="296" t="s">
        <v>52</v>
      </c>
      <c r="E1089" s="296" t="s">
        <v>52</v>
      </c>
      <c r="F1089" s="296" t="s">
        <v>52</v>
      </c>
      <c r="G1089" s="296" t="s">
        <v>3025</v>
      </c>
      <c r="H1089" s="296" t="s">
        <v>2438</v>
      </c>
      <c r="I1089" s="116" t="s">
        <v>4477</v>
      </c>
      <c r="J1089" s="116" t="s">
        <v>6972</v>
      </c>
      <c r="K1089" s="296" t="s">
        <v>6976</v>
      </c>
      <c r="L1089" s="296"/>
    </row>
    <row r="1090" spans="1:12" ht="26.4">
      <c r="A1090" s="296">
        <v>930</v>
      </c>
      <c r="B1090" s="562">
        <v>43902</v>
      </c>
      <c r="C1090" s="296" t="s">
        <v>6683</v>
      </c>
      <c r="D1090" s="296" t="s">
        <v>52</v>
      </c>
      <c r="E1090" s="296" t="s">
        <v>52</v>
      </c>
      <c r="F1090" s="296" t="s">
        <v>52</v>
      </c>
      <c r="G1090" s="296" t="s">
        <v>3025</v>
      </c>
      <c r="H1090" s="296" t="s">
        <v>2438</v>
      </c>
      <c r="I1090" s="116" t="s">
        <v>4480</v>
      </c>
      <c r="J1090" s="116" t="s">
        <v>6973</v>
      </c>
      <c r="K1090" s="296" t="s">
        <v>6977</v>
      </c>
      <c r="L1090" s="296"/>
    </row>
    <row r="1091" spans="1:12" ht="26.4">
      <c r="A1091" s="296">
        <v>931</v>
      </c>
      <c r="B1091" s="561">
        <v>43902</v>
      </c>
      <c r="C1091" s="319" t="s">
        <v>6683</v>
      </c>
      <c r="D1091" s="319" t="s">
        <v>52</v>
      </c>
      <c r="E1091" s="319" t="s">
        <v>52</v>
      </c>
      <c r="F1091" s="319" t="s">
        <v>52</v>
      </c>
      <c r="G1091" s="319" t="s">
        <v>3025</v>
      </c>
      <c r="H1091" s="319" t="s">
        <v>2438</v>
      </c>
      <c r="I1091" s="474" t="s">
        <v>5927</v>
      </c>
      <c r="J1091" s="474" t="s">
        <v>6974</v>
      </c>
      <c r="K1091" s="474" t="s">
        <v>6975</v>
      </c>
      <c r="L1091" s="319"/>
    </row>
    <row r="1092" spans="1:12" ht="92.4">
      <c r="A1092" s="296">
        <v>932</v>
      </c>
      <c r="B1092" s="562">
        <v>43902</v>
      </c>
      <c r="C1092" s="296" t="s">
        <v>6683</v>
      </c>
      <c r="D1092" s="296" t="s">
        <v>2052</v>
      </c>
      <c r="E1092" s="296" t="s">
        <v>3010</v>
      </c>
      <c r="F1092" s="296" t="s">
        <v>2648</v>
      </c>
      <c r="G1092" s="296" t="s">
        <v>59</v>
      </c>
      <c r="H1092" s="296" t="s">
        <v>1772</v>
      </c>
      <c r="I1092" s="116" t="s">
        <v>2649</v>
      </c>
      <c r="J1092" s="116" t="s">
        <v>6978</v>
      </c>
      <c r="K1092" s="296" t="s">
        <v>6979</v>
      </c>
      <c r="L1092" s="296"/>
    </row>
    <row r="1093" spans="1:12" ht="92.4">
      <c r="A1093" s="296">
        <v>933</v>
      </c>
      <c r="B1093" s="562">
        <v>43902</v>
      </c>
      <c r="C1093" s="296" t="s">
        <v>6683</v>
      </c>
      <c r="D1093" s="296" t="s">
        <v>52</v>
      </c>
      <c r="E1093" s="296" t="s">
        <v>52</v>
      </c>
      <c r="F1093" s="296" t="s">
        <v>52</v>
      </c>
      <c r="G1093" s="296" t="s">
        <v>3025</v>
      </c>
      <c r="H1093" s="296" t="s">
        <v>2438</v>
      </c>
      <c r="I1093" s="116" t="s">
        <v>3161</v>
      </c>
      <c r="J1093" s="116" t="s">
        <v>6980</v>
      </c>
      <c r="K1093" s="296" t="s">
        <v>6981</v>
      </c>
      <c r="L1093" s="296"/>
    </row>
    <row r="1094" spans="1:12">
      <c r="A1094" s="296">
        <v>934</v>
      </c>
      <c r="B1094" s="562">
        <v>43906</v>
      </c>
      <c r="C1094" s="296" t="s">
        <v>6683</v>
      </c>
      <c r="D1094" s="296" t="s">
        <v>1577</v>
      </c>
      <c r="E1094" s="296" t="s">
        <v>3010</v>
      </c>
      <c r="F1094" s="296" t="s">
        <v>45</v>
      </c>
      <c r="G1094" s="296" t="s">
        <v>6891</v>
      </c>
      <c r="H1094" s="296" t="s">
        <v>1772</v>
      </c>
      <c r="I1094" s="296" t="s">
        <v>126</v>
      </c>
      <c r="J1094" s="296" t="s">
        <v>128</v>
      </c>
      <c r="K1094" s="296" t="s">
        <v>6982</v>
      </c>
      <c r="L1094" s="296"/>
    </row>
    <row r="1095" spans="1:12" ht="26.4">
      <c r="A1095" s="296">
        <v>935</v>
      </c>
      <c r="B1095" s="562">
        <v>43906</v>
      </c>
      <c r="C1095" s="296" t="s">
        <v>6683</v>
      </c>
      <c r="D1095" s="296" t="s">
        <v>6812</v>
      </c>
      <c r="E1095" s="296" t="s">
        <v>3226</v>
      </c>
      <c r="F1095" s="296" t="s">
        <v>6985</v>
      </c>
      <c r="G1095" s="296" t="s">
        <v>2997</v>
      </c>
      <c r="H1095" s="296" t="s">
        <v>1772</v>
      </c>
      <c r="I1095" s="523" t="s">
        <v>341</v>
      </c>
      <c r="J1095" s="296" t="s">
        <v>6983</v>
      </c>
      <c r="K1095" s="116" t="s">
        <v>6988</v>
      </c>
      <c r="L1095" s="296"/>
    </row>
    <row r="1096" spans="1:12">
      <c r="A1096" s="296">
        <v>936</v>
      </c>
      <c r="B1096" s="562">
        <v>43906</v>
      </c>
      <c r="C1096" s="296" t="s">
        <v>6683</v>
      </c>
      <c r="D1096" s="296" t="s">
        <v>6813</v>
      </c>
      <c r="E1096" s="296" t="s">
        <v>3226</v>
      </c>
      <c r="F1096" s="296" t="s">
        <v>6986</v>
      </c>
      <c r="G1096" s="296" t="s">
        <v>2997</v>
      </c>
      <c r="H1096" s="296" t="s">
        <v>6179</v>
      </c>
      <c r="I1096" s="296" t="s">
        <v>6987</v>
      </c>
      <c r="J1096" s="296" t="s">
        <v>6984</v>
      </c>
      <c r="K1096" s="296" t="s">
        <v>6989</v>
      </c>
      <c r="L1096" s="296"/>
    </row>
    <row r="1097" spans="1:12" ht="79.2">
      <c r="A1097" s="296">
        <v>937</v>
      </c>
      <c r="B1097" s="562">
        <v>43906</v>
      </c>
      <c r="C1097" s="296" t="s">
        <v>6683</v>
      </c>
      <c r="D1097" s="296" t="s">
        <v>6813</v>
      </c>
      <c r="E1097" s="296" t="s">
        <v>3226</v>
      </c>
      <c r="F1097" s="296" t="s">
        <v>6986</v>
      </c>
      <c r="G1097" s="296" t="s">
        <v>3336</v>
      </c>
      <c r="H1097" s="296" t="s">
        <v>1772</v>
      </c>
      <c r="I1097" s="116" t="s">
        <v>6991</v>
      </c>
      <c r="J1097" s="116" t="s">
        <v>6990</v>
      </c>
      <c r="K1097" s="116" t="s">
        <v>6992</v>
      </c>
      <c r="L1097" s="296"/>
    </row>
    <row r="1098" spans="1:12" ht="26.4">
      <c r="A1098" s="296">
        <v>938</v>
      </c>
      <c r="B1098" s="562">
        <v>43906</v>
      </c>
      <c r="C1098" s="296" t="s">
        <v>6683</v>
      </c>
      <c r="D1098" s="296" t="s">
        <v>52</v>
      </c>
      <c r="E1098" s="296" t="s">
        <v>6415</v>
      </c>
      <c r="F1098" s="296" t="s">
        <v>4107</v>
      </c>
      <c r="G1098" s="296" t="s">
        <v>3336</v>
      </c>
      <c r="H1098" s="296" t="s">
        <v>1772</v>
      </c>
      <c r="I1098" s="116" t="s">
        <v>6993</v>
      </c>
      <c r="J1098" s="116" t="s">
        <v>6993</v>
      </c>
      <c r="K1098" s="116" t="s">
        <v>6994</v>
      </c>
      <c r="L1098" s="296"/>
    </row>
    <row r="1099" spans="1:12" ht="26.4">
      <c r="A1099" s="296">
        <v>939</v>
      </c>
      <c r="B1099" s="562">
        <v>43906</v>
      </c>
      <c r="C1099" s="296" t="s">
        <v>6683</v>
      </c>
      <c r="D1099" s="296" t="s">
        <v>5081</v>
      </c>
      <c r="E1099" s="296" t="s">
        <v>1086</v>
      </c>
      <c r="F1099" s="296" t="s">
        <v>1112</v>
      </c>
      <c r="G1099" s="296" t="s">
        <v>2997</v>
      </c>
      <c r="H1099" s="296" t="s">
        <v>1772</v>
      </c>
      <c r="I1099" s="296" t="s">
        <v>6843</v>
      </c>
      <c r="J1099" s="296" t="s">
        <v>2807</v>
      </c>
      <c r="K1099" s="116" t="s">
        <v>6995</v>
      </c>
      <c r="L1099" s="296"/>
    </row>
    <row r="1100" spans="1:12" ht="26.4">
      <c r="A1100" s="296">
        <v>940</v>
      </c>
      <c r="B1100" s="562">
        <v>43909</v>
      </c>
      <c r="C1100" s="296" t="s">
        <v>7003</v>
      </c>
      <c r="D1100" s="296" t="s">
        <v>1613</v>
      </c>
      <c r="E1100" s="296" t="s">
        <v>3226</v>
      </c>
      <c r="F1100" s="296" t="s">
        <v>861</v>
      </c>
      <c r="G1100" s="296" t="s">
        <v>3423</v>
      </c>
      <c r="H1100" s="296" t="s">
        <v>1772</v>
      </c>
      <c r="I1100" s="296"/>
      <c r="J1100" s="296"/>
      <c r="K1100" s="116" t="s">
        <v>7002</v>
      </c>
      <c r="L1100" s="296"/>
    </row>
    <row r="1101" spans="1:12" ht="26.4">
      <c r="A1101" s="296">
        <v>941</v>
      </c>
      <c r="B1101" s="562">
        <v>43909</v>
      </c>
      <c r="C1101" s="296" t="s">
        <v>7003</v>
      </c>
      <c r="D1101" s="296" t="s">
        <v>1614</v>
      </c>
      <c r="E1101" s="296" t="s">
        <v>3226</v>
      </c>
      <c r="F1101" s="296" t="s">
        <v>862</v>
      </c>
      <c r="G1101" s="296" t="s">
        <v>3423</v>
      </c>
      <c r="H1101" s="296" t="s">
        <v>1772</v>
      </c>
      <c r="I1101" s="296"/>
      <c r="J1101" s="296"/>
      <c r="K1101" s="116" t="s">
        <v>6999</v>
      </c>
      <c r="L1101" s="296"/>
    </row>
    <row r="1102" spans="1:12" ht="26.4">
      <c r="A1102" s="296">
        <v>942</v>
      </c>
      <c r="B1102" s="562">
        <v>43909</v>
      </c>
      <c r="C1102" s="296" t="s">
        <v>7003</v>
      </c>
      <c r="D1102" s="296" t="s">
        <v>3591</v>
      </c>
      <c r="E1102" s="296" t="s">
        <v>3226</v>
      </c>
      <c r="F1102" s="296" t="s">
        <v>3593</v>
      </c>
      <c r="G1102" s="296" t="s">
        <v>3423</v>
      </c>
      <c r="H1102" s="296" t="s">
        <v>1772</v>
      </c>
      <c r="I1102" s="296"/>
      <c r="J1102" s="296"/>
      <c r="K1102" s="116" t="s">
        <v>7000</v>
      </c>
      <c r="L1102" s="296"/>
    </row>
    <row r="1103" spans="1:12" ht="26.4">
      <c r="A1103" s="296">
        <v>943</v>
      </c>
      <c r="B1103" s="562">
        <v>43909</v>
      </c>
      <c r="C1103" s="296" t="s">
        <v>7003</v>
      </c>
      <c r="D1103" s="296" t="s">
        <v>3592</v>
      </c>
      <c r="E1103" s="296" t="s">
        <v>3226</v>
      </c>
      <c r="F1103" s="296" t="s">
        <v>3594</v>
      </c>
      <c r="G1103" s="296" t="s">
        <v>3423</v>
      </c>
      <c r="H1103" s="296" t="s">
        <v>1772</v>
      </c>
      <c r="I1103" s="296"/>
      <c r="J1103" s="296"/>
      <c r="K1103" s="116" t="s">
        <v>7001</v>
      </c>
      <c r="L1103" s="296"/>
    </row>
    <row r="1104" spans="1:12" ht="105.6">
      <c r="A1104" s="296">
        <v>944</v>
      </c>
      <c r="B1104" s="562">
        <v>43913</v>
      </c>
      <c r="C1104" s="296" t="s">
        <v>7003</v>
      </c>
      <c r="D1104" s="296" t="s">
        <v>1586</v>
      </c>
      <c r="E1104" s="296" t="s">
        <v>1361</v>
      </c>
      <c r="F1104" s="296" t="s">
        <v>3041</v>
      </c>
      <c r="G1104" s="116" t="s">
        <v>93</v>
      </c>
      <c r="H1104" s="296" t="s">
        <v>1772</v>
      </c>
      <c r="I1104" s="116" t="s">
        <v>5931</v>
      </c>
      <c r="J1104" s="116" t="s">
        <v>7007</v>
      </c>
      <c r="K1104" s="116" t="s">
        <v>7319</v>
      </c>
      <c r="L1104" s="296"/>
    </row>
    <row r="1105" spans="1:12" ht="39.6">
      <c r="A1105" s="296">
        <v>945</v>
      </c>
      <c r="B1105" s="562">
        <v>43913</v>
      </c>
      <c r="C1105" s="296" t="s">
        <v>7003</v>
      </c>
      <c r="D1105" s="296" t="s">
        <v>1586</v>
      </c>
      <c r="E1105" s="296" t="s">
        <v>1361</v>
      </c>
      <c r="F1105" s="296" t="s">
        <v>3041</v>
      </c>
      <c r="G1105" s="296" t="s">
        <v>1771</v>
      </c>
      <c r="H1105" s="296" t="s">
        <v>1772</v>
      </c>
      <c r="I1105" s="116" t="s">
        <v>5942</v>
      </c>
      <c r="J1105" s="116" t="s">
        <v>7015</v>
      </c>
      <c r="K1105" s="116" t="s">
        <v>7319</v>
      </c>
      <c r="L1105" s="296"/>
    </row>
    <row r="1106" spans="1:12" ht="92.4">
      <c r="A1106" s="296">
        <v>946</v>
      </c>
      <c r="B1106" s="562">
        <v>43913</v>
      </c>
      <c r="C1106" s="296" t="s">
        <v>7003</v>
      </c>
      <c r="D1106" s="296" t="s">
        <v>1589</v>
      </c>
      <c r="E1106" s="296" t="s">
        <v>1452</v>
      </c>
      <c r="F1106" s="296" t="s">
        <v>336</v>
      </c>
      <c r="G1106" s="116" t="s">
        <v>93</v>
      </c>
      <c r="H1106" s="296" t="s">
        <v>1772</v>
      </c>
      <c r="I1106" s="116" t="s">
        <v>5972</v>
      </c>
      <c r="J1106" s="116" t="s">
        <v>7010</v>
      </c>
      <c r="K1106" s="116" t="s">
        <v>7319</v>
      </c>
      <c r="L1106" s="296"/>
    </row>
    <row r="1107" spans="1:12" ht="39.6">
      <c r="A1107" s="296">
        <v>947</v>
      </c>
      <c r="B1107" s="562">
        <v>43913</v>
      </c>
      <c r="C1107" s="296" t="s">
        <v>7003</v>
      </c>
      <c r="D1107" s="296" t="s">
        <v>1589</v>
      </c>
      <c r="E1107" s="296" t="s">
        <v>1452</v>
      </c>
      <c r="F1107" s="296" t="s">
        <v>336</v>
      </c>
      <c r="G1107" s="296" t="s">
        <v>1771</v>
      </c>
      <c r="H1107" s="296" t="s">
        <v>1772</v>
      </c>
      <c r="I1107" s="116" t="s">
        <v>6243</v>
      </c>
      <c r="J1107" s="116" t="s">
        <v>7016</v>
      </c>
      <c r="K1107" s="116" t="s">
        <v>7319</v>
      </c>
      <c r="L1107" s="296"/>
    </row>
    <row r="1108" spans="1:12" ht="105.6">
      <c r="A1108" s="296">
        <v>948</v>
      </c>
      <c r="B1108" s="562">
        <v>43913</v>
      </c>
      <c r="C1108" s="296" t="s">
        <v>7003</v>
      </c>
      <c r="D1108" s="296" t="s">
        <v>1662</v>
      </c>
      <c r="E1108" s="296" t="s">
        <v>1060</v>
      </c>
      <c r="F1108" s="296" t="s">
        <v>1515</v>
      </c>
      <c r="G1108" s="116" t="s">
        <v>93</v>
      </c>
      <c r="H1108" s="296" t="s">
        <v>1772</v>
      </c>
      <c r="I1108" s="116" t="s">
        <v>5941</v>
      </c>
      <c r="J1108" s="116" t="s">
        <v>7017</v>
      </c>
      <c r="K1108" s="116" t="s">
        <v>7319</v>
      </c>
      <c r="L1108" s="296"/>
    </row>
    <row r="1109" spans="1:12" ht="39.6">
      <c r="A1109" s="296">
        <v>949</v>
      </c>
      <c r="B1109" s="562">
        <v>43913</v>
      </c>
      <c r="C1109" s="296" t="s">
        <v>7003</v>
      </c>
      <c r="D1109" s="296" t="s">
        <v>1662</v>
      </c>
      <c r="E1109" s="296" t="s">
        <v>1060</v>
      </c>
      <c r="F1109" s="296" t="s">
        <v>1515</v>
      </c>
      <c r="G1109" s="296" t="s">
        <v>1771</v>
      </c>
      <c r="H1109" s="296" t="s">
        <v>1772</v>
      </c>
      <c r="I1109" s="116" t="s">
        <v>2822</v>
      </c>
      <c r="J1109" s="116" t="s">
        <v>7018</v>
      </c>
      <c r="K1109" s="116" t="s">
        <v>7319</v>
      </c>
      <c r="L1109" s="296"/>
    </row>
    <row r="1110" spans="1:12" ht="145.19999999999999">
      <c r="A1110" s="296">
        <v>950</v>
      </c>
      <c r="B1110" s="562">
        <v>43913</v>
      </c>
      <c r="C1110" s="296" t="s">
        <v>7003</v>
      </c>
      <c r="D1110" s="296" t="s">
        <v>1666</v>
      </c>
      <c r="E1110" s="296" t="s">
        <v>1776</v>
      </c>
      <c r="F1110" s="296" t="s">
        <v>1518</v>
      </c>
      <c r="G1110" s="116" t="s">
        <v>93</v>
      </c>
      <c r="H1110" s="296" t="s">
        <v>1772</v>
      </c>
      <c r="I1110" s="116" t="s">
        <v>2818</v>
      </c>
      <c r="J1110" s="116" t="s">
        <v>7019</v>
      </c>
      <c r="K1110" s="116" t="s">
        <v>7319</v>
      </c>
      <c r="L1110" s="296"/>
    </row>
    <row r="1111" spans="1:12" ht="52.8">
      <c r="A1111" s="296">
        <v>951</v>
      </c>
      <c r="B1111" s="562">
        <v>43913</v>
      </c>
      <c r="C1111" s="296" t="s">
        <v>7003</v>
      </c>
      <c r="D1111" s="296" t="s">
        <v>1666</v>
      </c>
      <c r="E1111" s="296" t="s">
        <v>1776</v>
      </c>
      <c r="F1111" s="296" t="s">
        <v>1518</v>
      </c>
      <c r="G1111" s="296" t="s">
        <v>1771</v>
      </c>
      <c r="H1111" s="296" t="s">
        <v>1772</v>
      </c>
      <c r="I1111" s="116" t="s">
        <v>7011</v>
      </c>
      <c r="J1111" s="116" t="s">
        <v>7020</v>
      </c>
      <c r="K1111" s="116" t="s">
        <v>7319</v>
      </c>
      <c r="L1111" s="296"/>
    </row>
    <row r="1112" spans="1:12" ht="92.4">
      <c r="A1112" s="296">
        <v>952</v>
      </c>
      <c r="B1112" s="562">
        <v>43913</v>
      </c>
      <c r="C1112" s="296" t="s">
        <v>7003</v>
      </c>
      <c r="D1112" s="296" t="s">
        <v>1668</v>
      </c>
      <c r="E1112" s="296" t="s">
        <v>1185</v>
      </c>
      <c r="F1112" s="296" t="s">
        <v>1180</v>
      </c>
      <c r="G1112" s="116" t="s">
        <v>93</v>
      </c>
      <c r="H1112" s="296" t="s">
        <v>1772</v>
      </c>
      <c r="I1112" s="116" t="s">
        <v>5959</v>
      </c>
      <c r="J1112" s="116" t="s">
        <v>7021</v>
      </c>
      <c r="K1112" s="116" t="s">
        <v>7319</v>
      </c>
      <c r="L1112" s="296"/>
    </row>
    <row r="1113" spans="1:12" ht="39.6">
      <c r="A1113" s="296">
        <v>953</v>
      </c>
      <c r="B1113" s="562">
        <v>43913</v>
      </c>
      <c r="C1113" s="296" t="s">
        <v>7003</v>
      </c>
      <c r="D1113" s="296" t="s">
        <v>1668</v>
      </c>
      <c r="E1113" s="296" t="s">
        <v>1185</v>
      </c>
      <c r="F1113" s="296" t="s">
        <v>1180</v>
      </c>
      <c r="G1113" s="296" t="s">
        <v>1771</v>
      </c>
      <c r="H1113" s="296" t="s">
        <v>1772</v>
      </c>
      <c r="I1113" s="116" t="s">
        <v>7012</v>
      </c>
      <c r="J1113" s="116" t="s">
        <v>7022</v>
      </c>
      <c r="K1113" s="116" t="s">
        <v>7319</v>
      </c>
      <c r="L1113" s="296"/>
    </row>
    <row r="1114" spans="1:12" ht="79.2">
      <c r="A1114" s="296">
        <v>954</v>
      </c>
      <c r="B1114" s="562">
        <v>43913</v>
      </c>
      <c r="C1114" s="296" t="s">
        <v>7003</v>
      </c>
      <c r="D1114" s="116" t="s">
        <v>1672</v>
      </c>
      <c r="E1114" s="296" t="s">
        <v>1186</v>
      </c>
      <c r="F1114" s="116" t="s">
        <v>1180</v>
      </c>
      <c r="G1114" s="116" t="s">
        <v>93</v>
      </c>
      <c r="H1114" s="296" t="s">
        <v>1772</v>
      </c>
      <c r="I1114" s="116" t="s">
        <v>5960</v>
      </c>
      <c r="J1114" s="116" t="s">
        <v>7023</v>
      </c>
      <c r="K1114" s="116" t="s">
        <v>7319</v>
      </c>
      <c r="L1114" s="296"/>
    </row>
    <row r="1115" spans="1:12" ht="39.6">
      <c r="A1115" s="296">
        <v>955</v>
      </c>
      <c r="B1115" s="562">
        <v>43913</v>
      </c>
      <c r="C1115" s="296" t="s">
        <v>7003</v>
      </c>
      <c r="D1115" s="116" t="s">
        <v>1672</v>
      </c>
      <c r="E1115" s="296" t="s">
        <v>1186</v>
      </c>
      <c r="F1115" s="116" t="s">
        <v>1180</v>
      </c>
      <c r="G1115" s="296" t="s">
        <v>1771</v>
      </c>
      <c r="H1115" s="296" t="s">
        <v>1772</v>
      </c>
      <c r="I1115" s="116" t="s">
        <v>2823</v>
      </c>
      <c r="J1115" s="116" t="s">
        <v>7024</v>
      </c>
      <c r="K1115" s="116" t="s">
        <v>7319</v>
      </c>
      <c r="L1115" s="296"/>
    </row>
    <row r="1116" spans="1:12" ht="79.2">
      <c r="A1116" s="296">
        <v>956</v>
      </c>
      <c r="B1116" s="562">
        <v>43913</v>
      </c>
      <c r="C1116" s="296" t="s">
        <v>7003</v>
      </c>
      <c r="D1116" s="116" t="s">
        <v>1676</v>
      </c>
      <c r="E1116" s="116" t="s">
        <v>1242</v>
      </c>
      <c r="F1116" s="116" t="s">
        <v>47</v>
      </c>
      <c r="G1116" s="116" t="s">
        <v>93</v>
      </c>
      <c r="H1116" s="296" t="s">
        <v>1772</v>
      </c>
      <c r="I1116" s="116" t="s">
        <v>5953</v>
      </c>
      <c r="J1116" s="116" t="s">
        <v>7025</v>
      </c>
      <c r="K1116" s="116" t="s">
        <v>7319</v>
      </c>
      <c r="L1116" s="296"/>
    </row>
    <row r="1117" spans="1:12" ht="39.6">
      <c r="A1117" s="296">
        <v>957</v>
      </c>
      <c r="B1117" s="562">
        <v>43913</v>
      </c>
      <c r="C1117" s="296" t="s">
        <v>7003</v>
      </c>
      <c r="D1117" s="116" t="s">
        <v>1676</v>
      </c>
      <c r="E1117" s="116" t="s">
        <v>1242</v>
      </c>
      <c r="F1117" s="116" t="s">
        <v>47</v>
      </c>
      <c r="G1117" s="296" t="s">
        <v>1771</v>
      </c>
      <c r="H1117" s="296" t="s">
        <v>1772</v>
      </c>
      <c r="I1117" s="116" t="s">
        <v>7013</v>
      </c>
      <c r="J1117" s="116" t="s">
        <v>7026</v>
      </c>
      <c r="K1117" s="116" t="s">
        <v>7319</v>
      </c>
      <c r="L1117" s="296"/>
    </row>
    <row r="1118" spans="1:12" ht="105.6">
      <c r="A1118" s="296">
        <v>958</v>
      </c>
      <c r="B1118" s="562">
        <v>43913</v>
      </c>
      <c r="C1118" s="296" t="s">
        <v>7003</v>
      </c>
      <c r="D1118" s="116" t="s">
        <v>1682</v>
      </c>
      <c r="E1118" s="296" t="s">
        <v>3227</v>
      </c>
      <c r="F1118" s="116" t="s">
        <v>1134</v>
      </c>
      <c r="G1118" s="116" t="s">
        <v>93</v>
      </c>
      <c r="H1118" s="296" t="s">
        <v>1772</v>
      </c>
      <c r="I1118" s="116" t="s">
        <v>5982</v>
      </c>
      <c r="J1118" s="116" t="s">
        <v>7027</v>
      </c>
      <c r="K1118" s="116" t="s">
        <v>7319</v>
      </c>
      <c r="L1118" s="296"/>
    </row>
    <row r="1119" spans="1:12" ht="39.6">
      <c r="A1119" s="296">
        <v>959</v>
      </c>
      <c r="B1119" s="562">
        <v>43913</v>
      </c>
      <c r="C1119" s="296" t="s">
        <v>7003</v>
      </c>
      <c r="D1119" s="116" t="s">
        <v>1682</v>
      </c>
      <c r="E1119" s="296" t="s">
        <v>3227</v>
      </c>
      <c r="F1119" s="116" t="s">
        <v>1134</v>
      </c>
      <c r="G1119" s="296" t="s">
        <v>1771</v>
      </c>
      <c r="H1119" s="296" t="s">
        <v>1772</v>
      </c>
      <c r="I1119" s="116" t="s">
        <v>2846</v>
      </c>
      <c r="J1119" s="116" t="s">
        <v>7028</v>
      </c>
      <c r="K1119" s="116" t="s">
        <v>7319</v>
      </c>
      <c r="L1119" s="296"/>
    </row>
    <row r="1120" spans="1:12" ht="105.6">
      <c r="A1120" s="296">
        <v>960</v>
      </c>
      <c r="B1120" s="562">
        <v>43913</v>
      </c>
      <c r="C1120" s="296" t="s">
        <v>7003</v>
      </c>
      <c r="D1120" s="116" t="s">
        <v>1686</v>
      </c>
      <c r="E1120" s="296" t="s">
        <v>1086</v>
      </c>
      <c r="F1120" s="116" t="s">
        <v>46</v>
      </c>
      <c r="G1120" s="116" t="s">
        <v>93</v>
      </c>
      <c r="H1120" s="296" t="s">
        <v>1772</v>
      </c>
      <c r="I1120" s="116" t="s">
        <v>5933</v>
      </c>
      <c r="J1120" s="116" t="s">
        <v>7029</v>
      </c>
      <c r="K1120" s="116" t="s">
        <v>7319</v>
      </c>
      <c r="L1120" s="296"/>
    </row>
    <row r="1121" spans="1:12" ht="39.6">
      <c r="A1121" s="296">
        <v>961</v>
      </c>
      <c r="B1121" s="562">
        <v>43913</v>
      </c>
      <c r="C1121" s="296" t="s">
        <v>7003</v>
      </c>
      <c r="D1121" s="116" t="s">
        <v>1686</v>
      </c>
      <c r="E1121" s="296" t="s">
        <v>1086</v>
      </c>
      <c r="F1121" s="116" t="s">
        <v>46</v>
      </c>
      <c r="G1121" s="296" t="s">
        <v>1771</v>
      </c>
      <c r="H1121" s="296" t="s">
        <v>1772</v>
      </c>
      <c r="I1121" s="116" t="s">
        <v>2847</v>
      </c>
      <c r="J1121" s="116" t="s">
        <v>7030</v>
      </c>
      <c r="K1121" s="116" t="s">
        <v>7319</v>
      </c>
      <c r="L1121" s="296"/>
    </row>
    <row r="1122" spans="1:12" ht="145.19999999999999">
      <c r="A1122" s="296">
        <v>962</v>
      </c>
      <c r="B1122" s="562">
        <v>43913</v>
      </c>
      <c r="C1122" s="296" t="s">
        <v>7003</v>
      </c>
      <c r="D1122" s="116" t="s">
        <v>1698</v>
      </c>
      <c r="E1122" s="116" t="s">
        <v>1329</v>
      </c>
      <c r="F1122" s="116" t="s">
        <v>1353</v>
      </c>
      <c r="G1122" s="116" t="s">
        <v>93</v>
      </c>
      <c r="H1122" s="296" t="s">
        <v>1772</v>
      </c>
      <c r="I1122" s="116" t="s">
        <v>2824</v>
      </c>
      <c r="J1122" s="116" t="s">
        <v>7031</v>
      </c>
      <c r="K1122" s="116" t="s">
        <v>7319</v>
      </c>
      <c r="L1122" s="296"/>
    </row>
    <row r="1123" spans="1:12" ht="52.8">
      <c r="A1123" s="296">
        <v>963</v>
      </c>
      <c r="B1123" s="562">
        <v>43913</v>
      </c>
      <c r="C1123" s="296" t="s">
        <v>7003</v>
      </c>
      <c r="D1123" s="116" t="s">
        <v>1698</v>
      </c>
      <c r="E1123" s="116" t="s">
        <v>1329</v>
      </c>
      <c r="F1123" s="116" t="s">
        <v>1353</v>
      </c>
      <c r="G1123" s="296" t="s">
        <v>1771</v>
      </c>
      <c r="H1123" s="296" t="s">
        <v>1772</v>
      </c>
      <c r="I1123" s="116" t="s">
        <v>7014</v>
      </c>
      <c r="J1123" s="116" t="s">
        <v>7032</v>
      </c>
      <c r="K1123" s="116" t="s">
        <v>7319</v>
      </c>
      <c r="L1123" s="296"/>
    </row>
    <row r="1124" spans="1:12">
      <c r="A1124" s="296">
        <v>964</v>
      </c>
      <c r="B1124" s="562">
        <v>43911</v>
      </c>
      <c r="C1124" s="296" t="s">
        <v>7003</v>
      </c>
      <c r="D1124" s="296" t="s">
        <v>5026</v>
      </c>
      <c r="E1124" s="296" t="s">
        <v>1060</v>
      </c>
      <c r="F1124" s="296" t="s">
        <v>1071</v>
      </c>
      <c r="G1124" s="296" t="s">
        <v>60</v>
      </c>
      <c r="H1124" s="296" t="s">
        <v>6179</v>
      </c>
      <c r="I1124" s="296" t="s">
        <v>699</v>
      </c>
      <c r="J1124" s="296" t="s">
        <v>2807</v>
      </c>
      <c r="K1124" s="296" t="s">
        <v>7043</v>
      </c>
      <c r="L1124" s="296"/>
    </row>
    <row r="1125" spans="1:12" ht="39.6">
      <c r="A1125" s="296">
        <v>965</v>
      </c>
      <c r="B1125" s="562">
        <v>43911</v>
      </c>
      <c r="C1125" s="296" t="s">
        <v>7003</v>
      </c>
      <c r="D1125" s="296" t="s">
        <v>5055</v>
      </c>
      <c r="E1125" s="296" t="s">
        <v>1186</v>
      </c>
      <c r="F1125" s="296" t="s">
        <v>1177</v>
      </c>
      <c r="G1125" s="296" t="s">
        <v>59</v>
      </c>
      <c r="H1125" s="296" t="s">
        <v>1772</v>
      </c>
      <c r="I1125" s="116" t="s">
        <v>1364</v>
      </c>
      <c r="J1125" s="116" t="s">
        <v>7044</v>
      </c>
      <c r="K1125" s="116" t="s">
        <v>7046</v>
      </c>
      <c r="L1125" s="296"/>
    </row>
    <row r="1126" spans="1:12" ht="39.6">
      <c r="A1126" s="296">
        <v>966</v>
      </c>
      <c r="B1126" s="562">
        <v>43911</v>
      </c>
      <c r="C1126" s="296" t="s">
        <v>7003</v>
      </c>
      <c r="D1126" s="296" t="s">
        <v>5044</v>
      </c>
      <c r="E1126" s="296" t="s">
        <v>1185</v>
      </c>
      <c r="F1126" s="296" t="s">
        <v>1177</v>
      </c>
      <c r="G1126" s="296" t="s">
        <v>59</v>
      </c>
      <c r="H1126" s="296" t="s">
        <v>1772</v>
      </c>
      <c r="I1126" s="116" t="s">
        <v>1364</v>
      </c>
      <c r="J1126" s="116" t="s">
        <v>7044</v>
      </c>
      <c r="K1126" s="116" t="s">
        <v>7046</v>
      </c>
      <c r="L1126" s="296"/>
    </row>
    <row r="1127" spans="1:12" ht="39.6">
      <c r="A1127" s="296">
        <v>967</v>
      </c>
      <c r="B1127" s="562">
        <v>43911</v>
      </c>
      <c r="C1127" s="296" t="s">
        <v>7003</v>
      </c>
      <c r="D1127" s="296" t="s">
        <v>5124</v>
      </c>
      <c r="E1127" s="296" t="s">
        <v>1343</v>
      </c>
      <c r="F1127" s="296" t="s">
        <v>2034</v>
      </c>
      <c r="G1127" s="296" t="s">
        <v>59</v>
      </c>
      <c r="H1127" s="296" t="s">
        <v>1772</v>
      </c>
      <c r="I1127" s="296" t="s">
        <v>6316</v>
      </c>
      <c r="J1127" s="116" t="s">
        <v>7047</v>
      </c>
      <c r="K1127" s="116" t="s">
        <v>7046</v>
      </c>
      <c r="L1127" s="296"/>
    </row>
    <row r="1128" spans="1:12" ht="145.19999999999999">
      <c r="A1128" s="296">
        <v>968</v>
      </c>
      <c r="B1128" s="562">
        <v>43916</v>
      </c>
      <c r="C1128" s="296" t="s">
        <v>7003</v>
      </c>
      <c r="D1128" s="296" t="s">
        <v>2057</v>
      </c>
      <c r="E1128" s="296" t="s">
        <v>3010</v>
      </c>
      <c r="F1128" s="296" t="s">
        <v>6691</v>
      </c>
      <c r="G1128" s="296" t="s">
        <v>3336</v>
      </c>
      <c r="H1128" s="296" t="s">
        <v>6179</v>
      </c>
      <c r="I1128" s="116" t="s">
        <v>3340</v>
      </c>
      <c r="J1128" s="116" t="s">
        <v>7323</v>
      </c>
      <c r="K1128" s="116" t="s">
        <v>7049</v>
      </c>
      <c r="L1128" s="296"/>
    </row>
    <row r="1129" spans="1:12" ht="118.8">
      <c r="A1129" s="296">
        <v>969</v>
      </c>
      <c r="B1129" s="562">
        <v>43916</v>
      </c>
      <c r="C1129" s="296" t="s">
        <v>7003</v>
      </c>
      <c r="D1129" s="296" t="s">
        <v>2058</v>
      </c>
      <c r="E1129" s="296" t="s">
        <v>3010</v>
      </c>
      <c r="F1129" s="296" t="s">
        <v>6692</v>
      </c>
      <c r="G1129" s="296" t="s">
        <v>3336</v>
      </c>
      <c r="H1129" s="296" t="s">
        <v>6179</v>
      </c>
      <c r="I1129" s="116" t="s">
        <v>1955</v>
      </c>
      <c r="J1129" s="116" t="s">
        <v>7324</v>
      </c>
      <c r="K1129" s="116" t="s">
        <v>7049</v>
      </c>
      <c r="L1129" s="296"/>
    </row>
    <row r="1130" spans="1:12" ht="118.8">
      <c r="A1130" s="296">
        <v>970</v>
      </c>
      <c r="B1130" s="562">
        <v>43916</v>
      </c>
      <c r="C1130" s="296" t="s">
        <v>7003</v>
      </c>
      <c r="D1130" s="296" t="s">
        <v>2059</v>
      </c>
      <c r="E1130" s="296" t="s">
        <v>3010</v>
      </c>
      <c r="F1130" s="296" t="s">
        <v>6693</v>
      </c>
      <c r="G1130" s="296" t="s">
        <v>3336</v>
      </c>
      <c r="H1130" s="296" t="s">
        <v>6179</v>
      </c>
      <c r="I1130" s="116" t="s">
        <v>6961</v>
      </c>
      <c r="J1130" s="116" t="s">
        <v>7321</v>
      </c>
      <c r="K1130" s="116" t="s">
        <v>7049</v>
      </c>
      <c r="L1130" s="296"/>
    </row>
    <row r="1131" spans="1:12" ht="145.19999999999999">
      <c r="A1131" s="296">
        <v>971</v>
      </c>
      <c r="B1131" s="562">
        <v>43916</v>
      </c>
      <c r="C1131" s="296" t="s">
        <v>7003</v>
      </c>
      <c r="D1131" s="296" t="s">
        <v>2067</v>
      </c>
      <c r="E1131" s="296" t="s">
        <v>3010</v>
      </c>
      <c r="F1131" s="296" t="s">
        <v>6694</v>
      </c>
      <c r="G1131" s="296" t="s">
        <v>3336</v>
      </c>
      <c r="H1131" s="296" t="s">
        <v>6179</v>
      </c>
      <c r="I1131" s="116" t="s">
        <v>3340</v>
      </c>
      <c r="J1131" s="116" t="s">
        <v>7325</v>
      </c>
      <c r="K1131" s="116" t="s">
        <v>7049</v>
      </c>
      <c r="L1131" s="296"/>
    </row>
    <row r="1132" spans="1:12" ht="145.19999999999999">
      <c r="A1132" s="296">
        <v>972</v>
      </c>
      <c r="B1132" s="562">
        <v>43916</v>
      </c>
      <c r="C1132" s="296" t="s">
        <v>7003</v>
      </c>
      <c r="D1132" s="296" t="s">
        <v>2068</v>
      </c>
      <c r="E1132" s="296" t="s">
        <v>3010</v>
      </c>
      <c r="F1132" s="296" t="s">
        <v>6695</v>
      </c>
      <c r="G1132" s="296" t="s">
        <v>3336</v>
      </c>
      <c r="H1132" s="296" t="s">
        <v>6179</v>
      </c>
      <c r="I1132" s="116" t="s">
        <v>6920</v>
      </c>
      <c r="J1132" s="116" t="s">
        <v>7326</v>
      </c>
      <c r="K1132" s="116" t="s">
        <v>7049</v>
      </c>
      <c r="L1132" s="296"/>
    </row>
    <row r="1133" spans="1:12" ht="118.8">
      <c r="A1133" s="296">
        <v>973</v>
      </c>
      <c r="B1133" s="562">
        <v>43916</v>
      </c>
      <c r="C1133" s="296" t="s">
        <v>7003</v>
      </c>
      <c r="D1133" s="296" t="s">
        <v>2069</v>
      </c>
      <c r="E1133" s="296" t="s">
        <v>3010</v>
      </c>
      <c r="F1133" s="296" t="s">
        <v>6696</v>
      </c>
      <c r="G1133" s="296" t="s">
        <v>3336</v>
      </c>
      <c r="H1133" s="296" t="s">
        <v>6179</v>
      </c>
      <c r="I1133" s="116" t="s">
        <v>6962</v>
      </c>
      <c r="J1133" s="116" t="s">
        <v>7320</v>
      </c>
      <c r="K1133" s="116" t="s">
        <v>7049</v>
      </c>
      <c r="L1133" s="296"/>
    </row>
    <row r="1134" spans="1:12" ht="132">
      <c r="A1134" s="296">
        <v>974</v>
      </c>
      <c r="B1134" s="562">
        <v>43917</v>
      </c>
      <c r="C1134" s="296" t="s">
        <v>7003</v>
      </c>
      <c r="D1134" s="296" t="s">
        <v>4921</v>
      </c>
      <c r="E1134" s="296" t="s">
        <v>1361</v>
      </c>
      <c r="F1134" s="296" t="s">
        <v>1027</v>
      </c>
      <c r="G1134" s="296" t="s">
        <v>3336</v>
      </c>
      <c r="H1134" s="296" t="s">
        <v>6179</v>
      </c>
      <c r="I1134" s="116" t="s">
        <v>7048</v>
      </c>
      <c r="J1134" s="116" t="s">
        <v>7322</v>
      </c>
      <c r="K1134" s="116" t="s">
        <v>7049</v>
      </c>
      <c r="L1134" s="296"/>
    </row>
    <row r="1135" spans="1:12" ht="132">
      <c r="A1135" s="296">
        <v>975</v>
      </c>
      <c r="B1135" s="562">
        <v>43917</v>
      </c>
      <c r="C1135" s="296" t="s">
        <v>7003</v>
      </c>
      <c r="D1135" s="296" t="s">
        <v>4917</v>
      </c>
      <c r="E1135" s="296" t="s">
        <v>1361</v>
      </c>
      <c r="F1135" s="296" t="s">
        <v>1027</v>
      </c>
      <c r="G1135" s="296" t="s">
        <v>3336</v>
      </c>
      <c r="H1135" s="296" t="s">
        <v>6179</v>
      </c>
      <c r="I1135" s="116" t="s">
        <v>1969</v>
      </c>
      <c r="J1135" s="116" t="s">
        <v>7327</v>
      </c>
      <c r="K1135" s="116" t="s">
        <v>7049</v>
      </c>
      <c r="L1135" s="296"/>
    </row>
    <row r="1136" spans="1:12" ht="118.8">
      <c r="A1136" s="296">
        <v>976</v>
      </c>
      <c r="B1136" s="562">
        <v>43917</v>
      </c>
      <c r="C1136" s="296" t="s">
        <v>7003</v>
      </c>
      <c r="D1136" s="296" t="s">
        <v>4937</v>
      </c>
      <c r="E1136" s="296" t="s">
        <v>1452</v>
      </c>
      <c r="F1136" s="296" t="s">
        <v>665</v>
      </c>
      <c r="G1136" s="296" t="s">
        <v>3336</v>
      </c>
      <c r="H1136" s="296" t="s">
        <v>6179</v>
      </c>
      <c r="I1136" s="116" t="s">
        <v>1971</v>
      </c>
      <c r="J1136" s="116" t="s">
        <v>7328</v>
      </c>
      <c r="K1136" s="116" t="s">
        <v>7049</v>
      </c>
      <c r="L1136" s="296"/>
    </row>
    <row r="1137" spans="1:12" ht="118.8">
      <c r="A1137" s="296">
        <v>977</v>
      </c>
      <c r="B1137" s="562">
        <v>43917</v>
      </c>
      <c r="C1137" s="296" t="s">
        <v>7003</v>
      </c>
      <c r="D1137" s="296" t="s">
        <v>4938</v>
      </c>
      <c r="E1137" s="296" t="s">
        <v>1452</v>
      </c>
      <c r="F1137" s="296" t="s">
        <v>669</v>
      </c>
      <c r="G1137" s="296" t="s">
        <v>3336</v>
      </c>
      <c r="H1137" s="296" t="s">
        <v>6179</v>
      </c>
      <c r="I1137" s="116" t="s">
        <v>1972</v>
      </c>
      <c r="J1137" s="116" t="s">
        <v>7329</v>
      </c>
      <c r="K1137" s="116" t="s">
        <v>7049</v>
      </c>
      <c r="L1137" s="296"/>
    </row>
    <row r="1138" spans="1:12" ht="118.8">
      <c r="A1138" s="296">
        <v>978</v>
      </c>
      <c r="B1138" s="562">
        <v>43917</v>
      </c>
      <c r="C1138" s="296" t="s">
        <v>7003</v>
      </c>
      <c r="D1138" s="296" t="s">
        <v>4942</v>
      </c>
      <c r="E1138" s="296" t="s">
        <v>1452</v>
      </c>
      <c r="F1138" s="296" t="s">
        <v>665</v>
      </c>
      <c r="G1138" s="296" t="s">
        <v>3336</v>
      </c>
      <c r="H1138" s="296" t="s">
        <v>6179</v>
      </c>
      <c r="I1138" s="116" t="s">
        <v>1971</v>
      </c>
      <c r="J1138" s="116" t="s">
        <v>7330</v>
      </c>
      <c r="K1138" s="116" t="s">
        <v>7049</v>
      </c>
      <c r="L1138" s="296"/>
    </row>
    <row r="1139" spans="1:12" ht="118.8">
      <c r="A1139" s="296">
        <v>979</v>
      </c>
      <c r="B1139" s="562">
        <v>43917</v>
      </c>
      <c r="C1139" s="296" t="s">
        <v>7003</v>
      </c>
      <c r="D1139" s="296" t="s">
        <v>4944</v>
      </c>
      <c r="E1139" s="296" t="s">
        <v>1452</v>
      </c>
      <c r="F1139" s="296" t="s">
        <v>669</v>
      </c>
      <c r="G1139" s="296" t="s">
        <v>3336</v>
      </c>
      <c r="H1139" s="296" t="s">
        <v>6179</v>
      </c>
      <c r="I1139" s="116" t="s">
        <v>1972</v>
      </c>
      <c r="J1139" s="116" t="s">
        <v>7331</v>
      </c>
      <c r="K1139" s="116" t="s">
        <v>7049</v>
      </c>
      <c r="L1139" s="296"/>
    </row>
    <row r="1140" spans="1:12" ht="118.8">
      <c r="A1140" s="296">
        <v>980</v>
      </c>
      <c r="B1140" s="562">
        <v>43917</v>
      </c>
      <c r="C1140" s="296" t="s">
        <v>7003</v>
      </c>
      <c r="D1140" s="296" t="s">
        <v>4967</v>
      </c>
      <c r="E1140" s="296" t="s">
        <v>3012</v>
      </c>
      <c r="F1140" s="296" t="s">
        <v>667</v>
      </c>
      <c r="G1140" s="296" t="s">
        <v>3336</v>
      </c>
      <c r="H1140" s="296" t="s">
        <v>6179</v>
      </c>
      <c r="I1140" s="116" t="s">
        <v>1975</v>
      </c>
      <c r="J1140" s="116" t="s">
        <v>7332</v>
      </c>
      <c r="K1140" s="116" t="s">
        <v>7049</v>
      </c>
      <c r="L1140" s="296"/>
    </row>
    <row r="1141" spans="1:12" ht="118.8">
      <c r="A1141" s="296">
        <v>981</v>
      </c>
      <c r="B1141" s="562">
        <v>43917</v>
      </c>
      <c r="C1141" s="296" t="s">
        <v>7003</v>
      </c>
      <c r="D1141" s="296" t="s">
        <v>4968</v>
      </c>
      <c r="E1141" s="296" t="s">
        <v>3012</v>
      </c>
      <c r="F1141" s="296" t="s">
        <v>1976</v>
      </c>
      <c r="G1141" s="296" t="s">
        <v>3336</v>
      </c>
      <c r="H1141" s="296" t="s">
        <v>6179</v>
      </c>
      <c r="I1141" s="116" t="s">
        <v>1978</v>
      </c>
      <c r="J1141" s="116" t="s">
        <v>7333</v>
      </c>
      <c r="K1141" s="116" t="s">
        <v>7049</v>
      </c>
      <c r="L1141" s="296"/>
    </row>
    <row r="1142" spans="1:12" ht="118.8">
      <c r="A1142" s="296">
        <v>982</v>
      </c>
      <c r="B1142" s="562">
        <v>43917</v>
      </c>
      <c r="C1142" s="296" t="s">
        <v>7003</v>
      </c>
      <c r="D1142" s="296" t="s">
        <v>4955</v>
      </c>
      <c r="E1142" s="296" t="s">
        <v>3012</v>
      </c>
      <c r="F1142" s="296" t="s">
        <v>667</v>
      </c>
      <c r="G1142" s="296" t="s">
        <v>3336</v>
      </c>
      <c r="H1142" s="296" t="s">
        <v>6179</v>
      </c>
      <c r="I1142" s="116" t="s">
        <v>1975</v>
      </c>
      <c r="J1142" s="116" t="s">
        <v>7334</v>
      </c>
      <c r="K1142" s="116" t="s">
        <v>7049</v>
      </c>
      <c r="L1142" s="296"/>
    </row>
    <row r="1143" spans="1:12" ht="92.4">
      <c r="A1143" s="296">
        <v>983</v>
      </c>
      <c r="B1143" s="562">
        <v>43917</v>
      </c>
      <c r="C1143" s="296" t="s">
        <v>7003</v>
      </c>
      <c r="D1143" s="296" t="s">
        <v>4957</v>
      </c>
      <c r="E1143" s="296" t="s">
        <v>3012</v>
      </c>
      <c r="F1143" s="296" t="s">
        <v>1976</v>
      </c>
      <c r="G1143" s="296" t="s">
        <v>3336</v>
      </c>
      <c r="H1143" s="296" t="s">
        <v>6179</v>
      </c>
      <c r="I1143" s="116" t="s">
        <v>1978</v>
      </c>
      <c r="J1143" s="116" t="s">
        <v>7335</v>
      </c>
      <c r="K1143" s="116" t="s">
        <v>7049</v>
      </c>
      <c r="L1143" s="296"/>
    </row>
    <row r="1144" spans="1:12" ht="132">
      <c r="A1144" s="296">
        <v>984</v>
      </c>
      <c r="B1144" s="562">
        <v>43917</v>
      </c>
      <c r="C1144" s="296" t="s">
        <v>7003</v>
      </c>
      <c r="D1144" s="296" t="s">
        <v>4974</v>
      </c>
      <c r="E1144" s="296" t="s">
        <v>3226</v>
      </c>
      <c r="F1144" s="296" t="s">
        <v>875</v>
      </c>
      <c r="G1144" s="296" t="s">
        <v>3336</v>
      </c>
      <c r="H1144" s="296" t="s">
        <v>6179</v>
      </c>
      <c r="I1144" s="116" t="s">
        <v>1984</v>
      </c>
      <c r="J1144" s="116" t="s">
        <v>7336</v>
      </c>
      <c r="K1144" s="116" t="s">
        <v>7049</v>
      </c>
      <c r="L1144" s="296"/>
    </row>
    <row r="1145" spans="1:12" ht="132">
      <c r="A1145" s="296">
        <v>985</v>
      </c>
      <c r="B1145" s="562">
        <v>43917</v>
      </c>
      <c r="C1145" s="296" t="s">
        <v>7003</v>
      </c>
      <c r="D1145" s="296" t="s">
        <v>4975</v>
      </c>
      <c r="E1145" s="296" t="s">
        <v>3226</v>
      </c>
      <c r="F1145" s="296" t="s">
        <v>876</v>
      </c>
      <c r="G1145" s="296" t="s">
        <v>3336</v>
      </c>
      <c r="H1145" s="296" t="s">
        <v>6179</v>
      </c>
      <c r="I1145" s="116" t="s">
        <v>1985</v>
      </c>
      <c r="J1145" s="116" t="s">
        <v>7337</v>
      </c>
      <c r="K1145" s="116" t="s">
        <v>7049</v>
      </c>
      <c r="L1145" s="296"/>
    </row>
    <row r="1146" spans="1:12" ht="145.19999999999999">
      <c r="A1146" s="296">
        <v>986</v>
      </c>
      <c r="B1146" s="562">
        <v>43917</v>
      </c>
      <c r="C1146" s="296" t="s">
        <v>7003</v>
      </c>
      <c r="D1146" s="296" t="s">
        <v>4976</v>
      </c>
      <c r="E1146" s="296" t="s">
        <v>3226</v>
      </c>
      <c r="F1146" s="296" t="s">
        <v>5834</v>
      </c>
      <c r="G1146" s="296" t="s">
        <v>3336</v>
      </c>
      <c r="H1146" s="296" t="s">
        <v>6179</v>
      </c>
      <c r="I1146" s="116" t="s">
        <v>1986</v>
      </c>
      <c r="J1146" s="116" t="s">
        <v>7338</v>
      </c>
      <c r="K1146" s="116" t="s">
        <v>7049</v>
      </c>
      <c r="L1146" s="296"/>
    </row>
    <row r="1147" spans="1:12" ht="132">
      <c r="A1147" s="296">
        <v>987</v>
      </c>
      <c r="B1147" s="562">
        <v>43917</v>
      </c>
      <c r="C1147" s="296" t="s">
        <v>7003</v>
      </c>
      <c r="D1147" s="296" t="s">
        <v>4980</v>
      </c>
      <c r="E1147" s="296" t="s">
        <v>3226</v>
      </c>
      <c r="F1147" s="296" t="s">
        <v>875</v>
      </c>
      <c r="G1147" s="296" t="s">
        <v>3336</v>
      </c>
      <c r="H1147" s="296" t="s">
        <v>6179</v>
      </c>
      <c r="I1147" s="116" t="s">
        <v>1984</v>
      </c>
      <c r="J1147" s="116" t="s">
        <v>7339</v>
      </c>
      <c r="K1147" s="116" t="s">
        <v>7049</v>
      </c>
      <c r="L1147" s="296"/>
    </row>
    <row r="1148" spans="1:12" ht="132">
      <c r="A1148" s="296">
        <v>988</v>
      </c>
      <c r="B1148" s="562">
        <v>43917</v>
      </c>
      <c r="C1148" s="296" t="s">
        <v>7003</v>
      </c>
      <c r="D1148" s="296" t="s">
        <v>4982</v>
      </c>
      <c r="E1148" s="296" t="s">
        <v>3226</v>
      </c>
      <c r="F1148" s="296" t="s">
        <v>876</v>
      </c>
      <c r="G1148" s="296" t="s">
        <v>3336</v>
      </c>
      <c r="H1148" s="296" t="s">
        <v>6179</v>
      </c>
      <c r="I1148" s="116" t="s">
        <v>1985</v>
      </c>
      <c r="J1148" s="116" t="s">
        <v>7340</v>
      </c>
      <c r="K1148" s="116" t="s">
        <v>7049</v>
      </c>
      <c r="L1148" s="296"/>
    </row>
    <row r="1149" spans="1:12" ht="118.8">
      <c r="A1149" s="296">
        <v>989</v>
      </c>
      <c r="B1149" s="562">
        <v>43917</v>
      </c>
      <c r="C1149" s="296" t="s">
        <v>7003</v>
      </c>
      <c r="D1149" s="296" t="s">
        <v>4994</v>
      </c>
      <c r="E1149" s="296" t="s">
        <v>686</v>
      </c>
      <c r="F1149" s="296" t="s">
        <v>812</v>
      </c>
      <c r="G1149" s="296" t="s">
        <v>3336</v>
      </c>
      <c r="H1149" s="296" t="s">
        <v>6179</v>
      </c>
      <c r="I1149" s="116" t="s">
        <v>7051</v>
      </c>
      <c r="J1149" s="116" t="s">
        <v>7341</v>
      </c>
      <c r="K1149" s="116" t="s">
        <v>7049</v>
      </c>
      <c r="L1149" s="296"/>
    </row>
    <row r="1150" spans="1:12" ht="66">
      <c r="A1150" s="296">
        <v>990</v>
      </c>
      <c r="B1150" s="562">
        <v>43917</v>
      </c>
      <c r="C1150" s="296" t="s">
        <v>7003</v>
      </c>
      <c r="D1150" s="296" t="s">
        <v>4996</v>
      </c>
      <c r="E1150" s="296" t="s">
        <v>686</v>
      </c>
      <c r="F1150" s="296" t="s">
        <v>813</v>
      </c>
      <c r="G1150" s="296" t="s">
        <v>3336</v>
      </c>
      <c r="H1150" s="296" t="s">
        <v>6179</v>
      </c>
      <c r="I1150" s="116" t="s">
        <v>1993</v>
      </c>
      <c r="J1150" s="116" t="s">
        <v>7349</v>
      </c>
      <c r="K1150" s="116" t="s">
        <v>7049</v>
      </c>
      <c r="L1150" s="296"/>
    </row>
    <row r="1151" spans="1:12" ht="118.8">
      <c r="A1151" s="296">
        <v>991</v>
      </c>
      <c r="B1151" s="562">
        <v>43917</v>
      </c>
      <c r="C1151" s="296" t="s">
        <v>7003</v>
      </c>
      <c r="D1151" s="296" t="s">
        <v>5024</v>
      </c>
      <c r="E1151" s="296" t="s">
        <v>1060</v>
      </c>
      <c r="F1151" s="296" t="s">
        <v>1067</v>
      </c>
      <c r="G1151" s="296" t="s">
        <v>3336</v>
      </c>
      <c r="H1151" s="296" t="s">
        <v>6179</v>
      </c>
      <c r="I1151" s="116" t="s">
        <v>6963</v>
      </c>
      <c r="J1151" s="116" t="s">
        <v>7342</v>
      </c>
      <c r="K1151" s="116" t="s">
        <v>7049</v>
      </c>
      <c r="L1151" s="296"/>
    </row>
    <row r="1152" spans="1:12" ht="118.8">
      <c r="A1152" s="296">
        <v>992</v>
      </c>
      <c r="B1152" s="562">
        <v>43917</v>
      </c>
      <c r="C1152" s="296" t="s">
        <v>7003</v>
      </c>
      <c r="D1152" s="296" t="s">
        <v>5025</v>
      </c>
      <c r="E1152" s="296" t="s">
        <v>1060</v>
      </c>
      <c r="F1152" s="296" t="s">
        <v>1069</v>
      </c>
      <c r="G1152" s="296" t="s">
        <v>3336</v>
      </c>
      <c r="H1152" s="296" t="s">
        <v>6179</v>
      </c>
      <c r="I1152" s="116" t="s">
        <v>2000</v>
      </c>
      <c r="J1152" s="116" t="s">
        <v>7343</v>
      </c>
      <c r="K1152" s="116" t="s">
        <v>7049</v>
      </c>
      <c r="L1152" s="296"/>
    </row>
    <row r="1153" spans="1:12" ht="118.8">
      <c r="A1153" s="296">
        <v>993</v>
      </c>
      <c r="B1153" s="562">
        <v>43917</v>
      </c>
      <c r="C1153" s="296" t="s">
        <v>7003</v>
      </c>
      <c r="D1153" s="296" t="s">
        <v>5026</v>
      </c>
      <c r="E1153" s="296" t="s">
        <v>1060</v>
      </c>
      <c r="F1153" s="296" t="s">
        <v>1071</v>
      </c>
      <c r="G1153" s="296" t="s">
        <v>3336</v>
      </c>
      <c r="H1153" s="296" t="s">
        <v>6179</v>
      </c>
      <c r="I1153" s="116" t="s">
        <v>2001</v>
      </c>
      <c r="J1153" s="116" t="s">
        <v>7344</v>
      </c>
      <c r="K1153" s="116" t="s">
        <v>7311</v>
      </c>
      <c r="L1153" s="296"/>
    </row>
    <row r="1154" spans="1:12" ht="118.8">
      <c r="A1154" s="296">
        <v>994</v>
      </c>
      <c r="B1154" s="562">
        <v>43917</v>
      </c>
      <c r="C1154" s="296" t="s">
        <v>7003</v>
      </c>
      <c r="D1154" s="296" t="s">
        <v>5030</v>
      </c>
      <c r="E1154" s="296" t="s">
        <v>1060</v>
      </c>
      <c r="F1154" s="296" t="s">
        <v>1067</v>
      </c>
      <c r="G1154" s="296" t="s">
        <v>3336</v>
      </c>
      <c r="H1154" s="296" t="s">
        <v>6179</v>
      </c>
      <c r="I1154" s="116" t="s">
        <v>6964</v>
      </c>
      <c r="J1154" s="116" t="s">
        <v>7345</v>
      </c>
      <c r="K1154" s="116" t="s">
        <v>7049</v>
      </c>
      <c r="L1154" s="296"/>
    </row>
    <row r="1155" spans="1:12" ht="132">
      <c r="A1155" s="296">
        <v>995</v>
      </c>
      <c r="B1155" s="562">
        <v>43917</v>
      </c>
      <c r="C1155" s="296" t="s">
        <v>7003</v>
      </c>
      <c r="D1155" s="296" t="s">
        <v>5032</v>
      </c>
      <c r="E1155" s="296" t="s">
        <v>1060</v>
      </c>
      <c r="F1155" s="296" t="s">
        <v>1069</v>
      </c>
      <c r="G1155" s="296" t="s">
        <v>3336</v>
      </c>
      <c r="H1155" s="296" t="s">
        <v>6179</v>
      </c>
      <c r="I1155" s="116" t="s">
        <v>2000</v>
      </c>
      <c r="J1155" s="116" t="s">
        <v>7346</v>
      </c>
      <c r="K1155" s="116" t="s">
        <v>7049</v>
      </c>
      <c r="L1155" s="296"/>
    </row>
    <row r="1156" spans="1:12" ht="118.8">
      <c r="A1156" s="296">
        <v>996</v>
      </c>
      <c r="B1156" s="562">
        <v>43917</v>
      </c>
      <c r="C1156" s="296" t="s">
        <v>7003</v>
      </c>
      <c r="D1156" s="296" t="s">
        <v>5043</v>
      </c>
      <c r="E1156" s="296" t="s">
        <v>1185</v>
      </c>
      <c r="F1156" s="296" t="s">
        <v>1175</v>
      </c>
      <c r="G1156" s="296" t="s">
        <v>3336</v>
      </c>
      <c r="H1156" s="296" t="s">
        <v>6179</v>
      </c>
      <c r="I1156" s="296" t="s">
        <v>2004</v>
      </c>
      <c r="J1156" s="116" t="s">
        <v>7347</v>
      </c>
      <c r="K1156" s="116" t="s">
        <v>7049</v>
      </c>
      <c r="L1156" s="296"/>
    </row>
    <row r="1157" spans="1:12" ht="66">
      <c r="A1157" s="296">
        <v>997</v>
      </c>
      <c r="B1157" s="562">
        <v>43917</v>
      </c>
      <c r="C1157" s="296" t="s">
        <v>7003</v>
      </c>
      <c r="D1157" s="296" t="s">
        <v>5044</v>
      </c>
      <c r="E1157" s="296" t="s">
        <v>1185</v>
      </c>
      <c r="F1157" s="296" t="s">
        <v>1177</v>
      </c>
      <c r="G1157" s="296" t="s">
        <v>3336</v>
      </c>
      <c r="H1157" s="296" t="s">
        <v>6179</v>
      </c>
      <c r="I1157" s="296" t="s">
        <v>3191</v>
      </c>
      <c r="J1157" s="116" t="s">
        <v>7059</v>
      </c>
      <c r="K1157" s="116" t="s">
        <v>7348</v>
      </c>
      <c r="L1157" s="296"/>
    </row>
    <row r="1158" spans="1:12" ht="118.8">
      <c r="A1158" s="296">
        <v>998</v>
      </c>
      <c r="B1158" s="562">
        <v>43917</v>
      </c>
      <c r="C1158" s="296" t="s">
        <v>7003</v>
      </c>
      <c r="D1158" s="296" t="s">
        <v>5046</v>
      </c>
      <c r="E1158" s="296" t="s">
        <v>1185</v>
      </c>
      <c r="F1158" s="296" t="s">
        <v>1175</v>
      </c>
      <c r="G1158" s="296" t="s">
        <v>3336</v>
      </c>
      <c r="H1158" s="296" t="s">
        <v>6179</v>
      </c>
      <c r="I1158" s="296" t="s">
        <v>2004</v>
      </c>
      <c r="J1158" s="116" t="s">
        <v>7351</v>
      </c>
      <c r="K1158" s="116" t="s">
        <v>7049</v>
      </c>
      <c r="L1158" s="296"/>
    </row>
    <row r="1159" spans="1:12" ht="118.8">
      <c r="A1159" s="296">
        <v>999</v>
      </c>
      <c r="B1159" s="562">
        <v>43917</v>
      </c>
      <c r="C1159" s="296" t="s">
        <v>7003</v>
      </c>
      <c r="D1159" s="296" t="s">
        <v>5054</v>
      </c>
      <c r="E1159" s="296" t="s">
        <v>1186</v>
      </c>
      <c r="F1159" s="296" t="s">
        <v>1175</v>
      </c>
      <c r="G1159" s="296" t="s">
        <v>3336</v>
      </c>
      <c r="H1159" s="296" t="s">
        <v>6179</v>
      </c>
      <c r="I1159" s="296" t="s">
        <v>2004</v>
      </c>
      <c r="J1159" s="116" t="s">
        <v>7352</v>
      </c>
      <c r="K1159" s="116" t="s">
        <v>7049</v>
      </c>
      <c r="L1159" s="296"/>
    </row>
    <row r="1160" spans="1:12" ht="66">
      <c r="A1160" s="296">
        <v>1000</v>
      </c>
      <c r="B1160" s="562">
        <v>43917</v>
      </c>
      <c r="C1160" s="296" t="s">
        <v>7003</v>
      </c>
      <c r="D1160" s="296" t="s">
        <v>5055</v>
      </c>
      <c r="E1160" s="296" t="s">
        <v>1186</v>
      </c>
      <c r="F1160" s="296" t="s">
        <v>1177</v>
      </c>
      <c r="G1160" s="296" t="s">
        <v>3336</v>
      </c>
      <c r="H1160" s="296" t="s">
        <v>6179</v>
      </c>
      <c r="I1160" s="296" t="s">
        <v>3191</v>
      </c>
      <c r="J1160" s="116" t="s">
        <v>7060</v>
      </c>
      <c r="K1160" s="116" t="s">
        <v>7348</v>
      </c>
      <c r="L1160" s="296"/>
    </row>
    <row r="1161" spans="1:12" ht="118.8">
      <c r="A1161" s="296">
        <v>1001</v>
      </c>
      <c r="B1161" s="562">
        <v>43917</v>
      </c>
      <c r="C1161" s="296" t="s">
        <v>7003</v>
      </c>
      <c r="D1161" s="296" t="s">
        <v>5058</v>
      </c>
      <c r="E1161" s="296" t="s">
        <v>1186</v>
      </c>
      <c r="F1161" s="296" t="s">
        <v>1175</v>
      </c>
      <c r="G1161" s="296" t="s">
        <v>3336</v>
      </c>
      <c r="H1161" s="296" t="s">
        <v>6179</v>
      </c>
      <c r="I1161" s="296" t="s">
        <v>2004</v>
      </c>
      <c r="J1161" s="116" t="s">
        <v>7353</v>
      </c>
      <c r="K1161" s="116" t="s">
        <v>7049</v>
      </c>
      <c r="L1161" s="296"/>
    </row>
    <row r="1162" spans="1:12" ht="145.19999999999999">
      <c r="A1162" s="296">
        <v>1002</v>
      </c>
      <c r="B1162" s="562">
        <v>43917</v>
      </c>
      <c r="C1162" s="296" t="s">
        <v>7003</v>
      </c>
      <c r="D1162" s="296" t="s">
        <v>5068</v>
      </c>
      <c r="E1162" s="296" t="s">
        <v>3934</v>
      </c>
      <c r="F1162" s="296" t="s">
        <v>1152</v>
      </c>
      <c r="G1162" s="296" t="s">
        <v>3336</v>
      </c>
      <c r="H1162" s="296" t="s">
        <v>6179</v>
      </c>
      <c r="I1162" s="116" t="s">
        <v>2009</v>
      </c>
      <c r="J1162" s="116" t="s">
        <v>7354</v>
      </c>
      <c r="K1162" s="116" t="s">
        <v>7049</v>
      </c>
      <c r="L1162" s="296"/>
    </row>
    <row r="1163" spans="1:12" ht="132">
      <c r="A1163" s="296">
        <v>1003</v>
      </c>
      <c r="B1163" s="562">
        <v>43917</v>
      </c>
      <c r="C1163" s="296" t="s">
        <v>7003</v>
      </c>
      <c r="D1163" s="296" t="s">
        <v>5069</v>
      </c>
      <c r="E1163" s="296" t="s">
        <v>3934</v>
      </c>
      <c r="F1163" s="296" t="s">
        <v>2012</v>
      </c>
      <c r="G1163" s="296" t="s">
        <v>3336</v>
      </c>
      <c r="H1163" s="296" t="s">
        <v>6179</v>
      </c>
      <c r="I1163" s="116" t="s">
        <v>2010</v>
      </c>
      <c r="J1163" s="116" t="s">
        <v>7355</v>
      </c>
      <c r="K1163" s="116" t="s">
        <v>7049</v>
      </c>
      <c r="L1163" s="296"/>
    </row>
    <row r="1164" spans="1:12" ht="132">
      <c r="A1164" s="296">
        <v>1004</v>
      </c>
      <c r="B1164" s="562">
        <v>43917</v>
      </c>
      <c r="C1164" s="296" t="s">
        <v>7003</v>
      </c>
      <c r="D1164" s="296" t="s">
        <v>5081</v>
      </c>
      <c r="E1164" s="296" t="s">
        <v>1086</v>
      </c>
      <c r="F1164" s="296" t="s">
        <v>1112</v>
      </c>
      <c r="G1164" s="296" t="s">
        <v>3336</v>
      </c>
      <c r="H1164" s="296" t="s">
        <v>6179</v>
      </c>
      <c r="I1164" s="116" t="s">
        <v>2015</v>
      </c>
      <c r="J1164" s="116" t="s">
        <v>7356</v>
      </c>
      <c r="K1164" s="116" t="s">
        <v>7049</v>
      </c>
      <c r="L1164" s="296"/>
    </row>
    <row r="1165" spans="1:12" ht="145.19999999999999">
      <c r="A1165" s="296">
        <v>1005</v>
      </c>
      <c r="B1165" s="562">
        <v>43917</v>
      </c>
      <c r="C1165" s="296" t="s">
        <v>7003</v>
      </c>
      <c r="D1165" s="296" t="s">
        <v>5082</v>
      </c>
      <c r="E1165" s="296" t="s">
        <v>1086</v>
      </c>
      <c r="F1165" s="296" t="s">
        <v>2016</v>
      </c>
      <c r="G1165" s="296" t="s">
        <v>3336</v>
      </c>
      <c r="H1165" s="296" t="s">
        <v>6179</v>
      </c>
      <c r="I1165" s="116" t="s">
        <v>2018</v>
      </c>
      <c r="J1165" s="116" t="s">
        <v>7357</v>
      </c>
      <c r="K1165" s="116" t="s">
        <v>7049</v>
      </c>
      <c r="L1165" s="296"/>
    </row>
    <row r="1166" spans="1:12" ht="118.8">
      <c r="A1166" s="296">
        <v>1006</v>
      </c>
      <c r="B1166" s="562">
        <v>43917</v>
      </c>
      <c r="C1166" s="296" t="s">
        <v>7003</v>
      </c>
      <c r="D1166" s="296" t="s">
        <v>5087</v>
      </c>
      <c r="E1166" s="116" t="s">
        <v>1329</v>
      </c>
      <c r="F1166" s="296" t="s">
        <v>3239</v>
      </c>
      <c r="G1166" s="296" t="s">
        <v>3336</v>
      </c>
      <c r="H1166" s="296" t="s">
        <v>6179</v>
      </c>
      <c r="I1166" s="116" t="s">
        <v>2020</v>
      </c>
      <c r="J1166" s="116" t="s">
        <v>7358</v>
      </c>
      <c r="K1166" s="116" t="s">
        <v>7049</v>
      </c>
      <c r="L1166" s="296"/>
    </row>
    <row r="1167" spans="1:12" ht="118.8">
      <c r="A1167" s="296">
        <v>1007</v>
      </c>
      <c r="B1167" s="185">
        <v>43917</v>
      </c>
      <c r="C1167" s="116" t="s">
        <v>7003</v>
      </c>
      <c r="D1167" s="296" t="s">
        <v>5105</v>
      </c>
      <c r="E1167" s="296" t="s">
        <v>1478</v>
      </c>
      <c r="F1167" s="296" t="s">
        <v>5662</v>
      </c>
      <c r="G1167" s="296" t="s">
        <v>3336</v>
      </c>
      <c r="H1167" s="296" t="s">
        <v>6179</v>
      </c>
      <c r="I1167" s="116" t="s">
        <v>2027</v>
      </c>
      <c r="J1167" s="116" t="s">
        <v>7359</v>
      </c>
      <c r="K1167" s="116" t="s">
        <v>7049</v>
      </c>
      <c r="L1167" s="296"/>
    </row>
    <row r="1168" spans="1:12" ht="118.8">
      <c r="A1168" s="296">
        <v>1008</v>
      </c>
      <c r="B1168" s="185">
        <v>43917</v>
      </c>
      <c r="C1168" s="116" t="s">
        <v>7003</v>
      </c>
      <c r="D1168" s="296" t="s">
        <v>5107</v>
      </c>
      <c r="E1168" s="296" t="s">
        <v>1478</v>
      </c>
      <c r="F1168" s="296" t="s">
        <v>5663</v>
      </c>
      <c r="G1168" s="296" t="s">
        <v>3336</v>
      </c>
      <c r="H1168" s="296" t="s">
        <v>6179</v>
      </c>
      <c r="I1168" s="116" t="s">
        <v>2027</v>
      </c>
      <c r="J1168" s="116" t="s">
        <v>7360</v>
      </c>
      <c r="K1168" s="116" t="s">
        <v>7049</v>
      </c>
      <c r="L1168" s="296"/>
    </row>
    <row r="1169" spans="1:12" ht="118.8">
      <c r="A1169" s="296">
        <v>1009</v>
      </c>
      <c r="B1169" s="185">
        <v>43917</v>
      </c>
      <c r="C1169" s="116" t="s">
        <v>7003</v>
      </c>
      <c r="D1169" s="296" t="s">
        <v>5114</v>
      </c>
      <c r="E1169" s="296" t="s">
        <v>1341</v>
      </c>
      <c r="F1169" s="296" t="s">
        <v>5723</v>
      </c>
      <c r="G1169" s="296" t="s">
        <v>3336</v>
      </c>
      <c r="H1169" s="296" t="s">
        <v>6179</v>
      </c>
      <c r="I1169" s="116" t="s">
        <v>6965</v>
      </c>
      <c r="J1169" s="116" t="s">
        <v>7361</v>
      </c>
      <c r="K1169" s="116" t="s">
        <v>7049</v>
      </c>
      <c r="L1169" s="296"/>
    </row>
    <row r="1170" spans="1:12" ht="118.8">
      <c r="A1170" s="296">
        <v>1110</v>
      </c>
      <c r="B1170" s="185">
        <v>43917</v>
      </c>
      <c r="C1170" s="116" t="s">
        <v>7003</v>
      </c>
      <c r="D1170" s="296" t="s">
        <v>5118</v>
      </c>
      <c r="E1170" s="296" t="s">
        <v>1341</v>
      </c>
      <c r="F1170" s="296" t="s">
        <v>5724</v>
      </c>
      <c r="G1170" s="296" t="s">
        <v>3336</v>
      </c>
      <c r="H1170" s="296" t="s">
        <v>6179</v>
      </c>
      <c r="I1170" s="116" t="s">
        <v>6966</v>
      </c>
      <c r="J1170" s="116" t="s">
        <v>7362</v>
      </c>
      <c r="K1170" s="116" t="s">
        <v>7049</v>
      </c>
      <c r="L1170" s="296"/>
    </row>
    <row r="1171" spans="1:12" ht="118.8">
      <c r="A1171" s="296">
        <v>1111</v>
      </c>
      <c r="B1171" s="185">
        <v>43917</v>
      </c>
      <c r="C1171" s="116" t="s">
        <v>7003</v>
      </c>
      <c r="D1171" s="296" t="s">
        <v>5123</v>
      </c>
      <c r="E1171" s="296" t="s">
        <v>1343</v>
      </c>
      <c r="F1171" s="296" t="s">
        <v>6227</v>
      </c>
      <c r="G1171" s="296" t="s">
        <v>3336</v>
      </c>
      <c r="H1171" s="296" t="s">
        <v>6179</v>
      </c>
      <c r="I1171" s="116" t="s">
        <v>6967</v>
      </c>
      <c r="J1171" s="116" t="s">
        <v>7341</v>
      </c>
      <c r="K1171" s="116" t="s">
        <v>7049</v>
      </c>
      <c r="L1171" s="296"/>
    </row>
    <row r="1172" spans="1:12" ht="118.8">
      <c r="A1172" s="296">
        <v>1112</v>
      </c>
      <c r="B1172" s="185">
        <v>43917</v>
      </c>
      <c r="C1172" s="116" t="s">
        <v>7003</v>
      </c>
      <c r="D1172" s="296" t="s">
        <v>6225</v>
      </c>
      <c r="E1172" s="296" t="s">
        <v>1343</v>
      </c>
      <c r="F1172" s="296" t="s">
        <v>6228</v>
      </c>
      <c r="G1172" s="296" t="s">
        <v>3336</v>
      </c>
      <c r="H1172" s="296" t="s">
        <v>6179</v>
      </c>
      <c r="I1172" s="116" t="s">
        <v>6968</v>
      </c>
      <c r="J1172" s="116" t="s">
        <v>7363</v>
      </c>
      <c r="K1172" s="116" t="s">
        <v>7049</v>
      </c>
      <c r="L1172" s="296"/>
    </row>
    <row r="1173" spans="1:12" ht="118.8">
      <c r="A1173" s="296">
        <v>1113</v>
      </c>
      <c r="B1173" s="185">
        <v>43917</v>
      </c>
      <c r="C1173" s="116" t="s">
        <v>7003</v>
      </c>
      <c r="D1173" s="296" t="s">
        <v>5132</v>
      </c>
      <c r="E1173" s="296" t="s">
        <v>2272</v>
      </c>
      <c r="F1173" s="296" t="s">
        <v>5665</v>
      </c>
      <c r="G1173" s="296" t="s">
        <v>3336</v>
      </c>
      <c r="H1173" s="296" t="s">
        <v>6179</v>
      </c>
      <c r="I1173" s="116" t="s">
        <v>2806</v>
      </c>
      <c r="J1173" s="116" t="s">
        <v>7364</v>
      </c>
      <c r="K1173" s="116" t="s">
        <v>7049</v>
      </c>
      <c r="L1173" s="296"/>
    </row>
    <row r="1174" spans="1:12" ht="118.8">
      <c r="A1174" s="296">
        <v>1114</v>
      </c>
      <c r="B1174" s="185">
        <v>43917</v>
      </c>
      <c r="C1174" s="116" t="s">
        <v>7003</v>
      </c>
      <c r="D1174" s="296" t="s">
        <v>6812</v>
      </c>
      <c r="E1174" s="296" t="s">
        <v>3226</v>
      </c>
      <c r="F1174" s="296" t="s">
        <v>6817</v>
      </c>
      <c r="G1174" s="296" t="s">
        <v>3336</v>
      </c>
      <c r="H1174" s="296" t="s">
        <v>6179</v>
      </c>
      <c r="I1174" s="116" t="s">
        <v>7005</v>
      </c>
      <c r="J1174" s="116" t="s">
        <v>7368</v>
      </c>
      <c r="K1174" s="116" t="s">
        <v>7369</v>
      </c>
      <c r="L1174" s="296"/>
    </row>
    <row r="1175" spans="1:12" ht="198">
      <c r="A1175" s="296">
        <v>1115</v>
      </c>
      <c r="B1175" s="185">
        <v>43917</v>
      </c>
      <c r="C1175" s="116" t="s">
        <v>7003</v>
      </c>
      <c r="D1175" s="296" t="s">
        <v>6813</v>
      </c>
      <c r="E1175" s="296" t="s">
        <v>3226</v>
      </c>
      <c r="F1175" s="296" t="s">
        <v>6844</v>
      </c>
      <c r="G1175" s="296" t="s">
        <v>3336</v>
      </c>
      <c r="H1175" s="296" t="s">
        <v>6179</v>
      </c>
      <c r="I1175" s="116" t="s">
        <v>7006</v>
      </c>
      <c r="J1175" s="116" t="s">
        <v>7370</v>
      </c>
      <c r="K1175" s="116" t="s">
        <v>7049</v>
      </c>
      <c r="L1175" s="296"/>
    </row>
    <row r="1176" spans="1:12">
      <c r="A1176" s="296">
        <v>1116</v>
      </c>
      <c r="B1176" s="185">
        <v>43917</v>
      </c>
      <c r="C1176" s="116" t="s">
        <v>7003</v>
      </c>
      <c r="D1176" s="296" t="s">
        <v>6812</v>
      </c>
      <c r="E1176" s="296" t="s">
        <v>3226</v>
      </c>
      <c r="F1176" s="296" t="s">
        <v>7277</v>
      </c>
      <c r="G1176" s="296" t="s">
        <v>7365</v>
      </c>
      <c r="H1176" s="296" t="s">
        <v>1772</v>
      </c>
      <c r="I1176" s="296" t="s">
        <v>6815</v>
      </c>
      <c r="J1176" s="296" t="s">
        <v>7053</v>
      </c>
      <c r="K1176" s="116" t="s">
        <v>7366</v>
      </c>
      <c r="L1176" s="296"/>
    </row>
    <row r="1177" spans="1:12">
      <c r="A1177" s="296">
        <v>1117</v>
      </c>
      <c r="B1177" s="185">
        <v>43917</v>
      </c>
      <c r="C1177" s="116" t="s">
        <v>7003</v>
      </c>
      <c r="D1177" s="296" t="s">
        <v>6812</v>
      </c>
      <c r="E1177" s="296" t="s">
        <v>3226</v>
      </c>
      <c r="F1177" s="296" t="s">
        <v>7277</v>
      </c>
      <c r="G1177" s="296" t="s">
        <v>9</v>
      </c>
      <c r="H1177" s="296" t="s">
        <v>1772</v>
      </c>
      <c r="I1177" s="296" t="s">
        <v>6817</v>
      </c>
      <c r="J1177" s="296" t="s">
        <v>7277</v>
      </c>
      <c r="K1177" s="116" t="s">
        <v>7366</v>
      </c>
      <c r="L1177" s="296"/>
    </row>
    <row r="1178" spans="1:12">
      <c r="A1178" s="296">
        <v>1118</v>
      </c>
      <c r="B1178" s="185">
        <v>43917</v>
      </c>
      <c r="C1178" s="116" t="s">
        <v>7003</v>
      </c>
      <c r="D1178" s="296" t="s">
        <v>6812</v>
      </c>
      <c r="E1178" s="296" t="s">
        <v>3226</v>
      </c>
      <c r="F1178" s="296" t="s">
        <v>7277</v>
      </c>
      <c r="G1178" s="296" t="s">
        <v>86</v>
      </c>
      <c r="H1178" s="296" t="s">
        <v>1772</v>
      </c>
      <c r="I1178" s="296" t="s">
        <v>6815</v>
      </c>
      <c r="J1178" s="296" t="s">
        <v>7054</v>
      </c>
      <c r="K1178" s="116" t="s">
        <v>7366</v>
      </c>
      <c r="L1178" s="296"/>
    </row>
    <row r="1179" spans="1:12">
      <c r="A1179" s="296">
        <v>1119</v>
      </c>
      <c r="B1179" s="185">
        <v>43917</v>
      </c>
      <c r="C1179" s="116" t="s">
        <v>7003</v>
      </c>
      <c r="D1179" s="296" t="s">
        <v>6813</v>
      </c>
      <c r="E1179" s="296" t="s">
        <v>3226</v>
      </c>
      <c r="F1179" s="296" t="s">
        <v>7278</v>
      </c>
      <c r="G1179" s="296" t="s">
        <v>9</v>
      </c>
      <c r="H1179" s="296" t="s">
        <v>1772</v>
      </c>
      <c r="I1179" s="296" t="s">
        <v>6844</v>
      </c>
      <c r="J1179" s="296" t="s">
        <v>7278</v>
      </c>
      <c r="K1179" s="116" t="s">
        <v>7366</v>
      </c>
      <c r="L1179" s="296"/>
    </row>
    <row r="1180" spans="1:12">
      <c r="A1180" s="296">
        <v>1120</v>
      </c>
      <c r="B1180" s="185">
        <v>43917</v>
      </c>
      <c r="C1180" s="116" t="s">
        <v>7003</v>
      </c>
      <c r="D1180" s="296" t="s">
        <v>6813</v>
      </c>
      <c r="E1180" s="296" t="s">
        <v>3226</v>
      </c>
      <c r="F1180" s="296" t="s">
        <v>7278</v>
      </c>
      <c r="G1180" s="296" t="s">
        <v>7365</v>
      </c>
      <c r="H1180" s="296" t="s">
        <v>1772</v>
      </c>
      <c r="I1180" s="296" t="s">
        <v>6845</v>
      </c>
      <c r="J1180" s="296" t="s">
        <v>7056</v>
      </c>
      <c r="K1180" s="116" t="s">
        <v>7366</v>
      </c>
      <c r="L1180" s="296"/>
    </row>
    <row r="1181" spans="1:12">
      <c r="A1181" s="296">
        <v>1121</v>
      </c>
      <c r="B1181" s="185">
        <v>43917</v>
      </c>
      <c r="C1181" s="116" t="s">
        <v>7003</v>
      </c>
      <c r="D1181" s="296" t="s">
        <v>6813</v>
      </c>
      <c r="E1181" s="296" t="s">
        <v>3226</v>
      </c>
      <c r="F1181" s="296" t="s">
        <v>7278</v>
      </c>
      <c r="G1181" s="296" t="s">
        <v>86</v>
      </c>
      <c r="H1181" s="296" t="s">
        <v>1772</v>
      </c>
      <c r="I1181" s="296" t="s">
        <v>6845</v>
      </c>
      <c r="J1181" s="296" t="s">
        <v>7057</v>
      </c>
      <c r="K1181" s="116" t="s">
        <v>7366</v>
      </c>
      <c r="L1181" s="296"/>
    </row>
    <row r="1182" spans="1:12">
      <c r="A1182" s="296">
        <v>1122</v>
      </c>
      <c r="B1182" s="185">
        <v>43917</v>
      </c>
      <c r="C1182" s="116" t="s">
        <v>7003</v>
      </c>
      <c r="D1182" s="296" t="s">
        <v>6812</v>
      </c>
      <c r="E1182" s="296" t="s">
        <v>3226</v>
      </c>
      <c r="F1182" s="296" t="s">
        <v>7277</v>
      </c>
      <c r="G1182" s="296" t="s">
        <v>59</v>
      </c>
      <c r="H1182" s="296" t="s">
        <v>1772</v>
      </c>
      <c r="I1182" s="296" t="s">
        <v>6823</v>
      </c>
      <c r="J1182" s="116" t="s">
        <v>7055</v>
      </c>
      <c r="K1182" s="116" t="s">
        <v>7367</v>
      </c>
      <c r="L1182" s="296"/>
    </row>
    <row r="1183" spans="1:12" ht="66">
      <c r="A1183" s="296">
        <v>1123</v>
      </c>
      <c r="B1183" s="185">
        <v>43917</v>
      </c>
      <c r="C1183" s="116" t="s">
        <v>7003</v>
      </c>
      <c r="D1183" s="296" t="s">
        <v>6813</v>
      </c>
      <c r="E1183" s="296" t="s">
        <v>3226</v>
      </c>
      <c r="F1183" s="296" t="s">
        <v>7278</v>
      </c>
      <c r="G1183" s="296" t="s">
        <v>59</v>
      </c>
      <c r="H1183" s="296" t="s">
        <v>1772</v>
      </c>
      <c r="I1183" s="296" t="s">
        <v>6824</v>
      </c>
      <c r="J1183" s="116" t="s">
        <v>7058</v>
      </c>
      <c r="K1183" s="116" t="s">
        <v>7367</v>
      </c>
      <c r="L1183" s="296"/>
    </row>
    <row r="1184" spans="1:12" ht="39.6">
      <c r="A1184" s="296">
        <v>1124</v>
      </c>
      <c r="B1184" s="562">
        <v>43923</v>
      </c>
      <c r="C1184" s="116" t="s">
        <v>7003</v>
      </c>
      <c r="D1184" s="296" t="s">
        <v>2049</v>
      </c>
      <c r="E1184" s="296" t="s">
        <v>3010</v>
      </c>
      <c r="F1184" s="296" t="s">
        <v>1889</v>
      </c>
      <c r="G1184" s="296" t="s">
        <v>3336</v>
      </c>
      <c r="H1184" s="296" t="s">
        <v>1772</v>
      </c>
      <c r="I1184" s="290" t="s">
        <v>7063</v>
      </c>
      <c r="J1184" s="290" t="s">
        <v>7064</v>
      </c>
      <c r="K1184" s="296" t="s">
        <v>7065</v>
      </c>
      <c r="L1184" s="296" t="s">
        <v>7066</v>
      </c>
    </row>
    <row r="1185" spans="1:12" ht="105.6">
      <c r="A1185" s="296">
        <v>1125</v>
      </c>
      <c r="B1185" s="562">
        <v>43923</v>
      </c>
      <c r="C1185" s="116" t="s">
        <v>7003</v>
      </c>
      <c r="D1185" s="296" t="s">
        <v>2051</v>
      </c>
      <c r="E1185" s="296" t="s">
        <v>3010</v>
      </c>
      <c r="F1185" s="296" t="s">
        <v>1899</v>
      </c>
      <c r="G1185" s="296" t="s">
        <v>3336</v>
      </c>
      <c r="H1185" s="296" t="s">
        <v>1772</v>
      </c>
      <c r="I1185" s="116" t="s">
        <v>1965</v>
      </c>
      <c r="J1185" s="116" t="s">
        <v>7371</v>
      </c>
      <c r="K1185" s="296" t="s">
        <v>7065</v>
      </c>
      <c r="L1185" s="296" t="s">
        <v>7066</v>
      </c>
    </row>
    <row r="1186" spans="1:12" ht="158.4">
      <c r="A1186" s="296">
        <v>1126</v>
      </c>
      <c r="B1186" s="562">
        <v>43923</v>
      </c>
      <c r="C1186" s="116" t="s">
        <v>7003</v>
      </c>
      <c r="D1186" s="296" t="s">
        <v>2053</v>
      </c>
      <c r="E1186" s="296" t="s">
        <v>3010</v>
      </c>
      <c r="F1186" s="296" t="s">
        <v>1900</v>
      </c>
      <c r="G1186" s="296" t="s">
        <v>3336</v>
      </c>
      <c r="H1186" s="296" t="s">
        <v>1772</v>
      </c>
      <c r="I1186" s="116" t="s">
        <v>6978</v>
      </c>
      <c r="J1186" s="116" t="s">
        <v>7372</v>
      </c>
      <c r="K1186" s="296" t="s">
        <v>7065</v>
      </c>
      <c r="L1186" s="296" t="s">
        <v>7066</v>
      </c>
    </row>
    <row r="1187" spans="1:12" ht="145.19999999999999">
      <c r="A1187" s="296">
        <v>1127</v>
      </c>
      <c r="B1187" s="562">
        <v>43923</v>
      </c>
      <c r="C1187" s="116" t="s">
        <v>7003</v>
      </c>
      <c r="D1187" s="296" t="s">
        <v>2055</v>
      </c>
      <c r="E1187" s="296" t="s">
        <v>3010</v>
      </c>
      <c r="F1187" s="296" t="s">
        <v>217</v>
      </c>
      <c r="G1187" s="296" t="s">
        <v>3336</v>
      </c>
      <c r="H1187" s="296" t="s">
        <v>1772</v>
      </c>
      <c r="I1187" s="116" t="s">
        <v>2861</v>
      </c>
      <c r="J1187" s="116" t="s">
        <v>7373</v>
      </c>
      <c r="K1187" s="296" t="s">
        <v>7065</v>
      </c>
      <c r="L1187" s="296" t="s">
        <v>7066</v>
      </c>
    </row>
    <row r="1188" spans="1:12" ht="158.4">
      <c r="A1188" s="296">
        <v>1128</v>
      </c>
      <c r="B1188" s="562">
        <v>43923</v>
      </c>
      <c r="C1188" s="116" t="s">
        <v>7003</v>
      </c>
      <c r="D1188" s="296" t="s">
        <v>2056</v>
      </c>
      <c r="E1188" s="296" t="s">
        <v>3010</v>
      </c>
      <c r="F1188" s="296" t="s">
        <v>1901</v>
      </c>
      <c r="G1188" s="296" t="s">
        <v>3336</v>
      </c>
      <c r="H1188" s="296" t="s">
        <v>1772</v>
      </c>
      <c r="I1188" s="116" t="s">
        <v>2862</v>
      </c>
      <c r="J1188" s="116" t="s">
        <v>7374</v>
      </c>
      <c r="K1188" s="296" t="s">
        <v>7065</v>
      </c>
      <c r="L1188" s="296" t="s">
        <v>7066</v>
      </c>
    </row>
    <row r="1189" spans="1:12" ht="158.4">
      <c r="A1189" s="296">
        <v>1129</v>
      </c>
      <c r="B1189" s="562">
        <v>43923</v>
      </c>
      <c r="C1189" s="116" t="s">
        <v>7003</v>
      </c>
      <c r="D1189" s="296" t="s">
        <v>5721</v>
      </c>
      <c r="E1189" s="296" t="s">
        <v>3010</v>
      </c>
      <c r="F1189" s="296" t="s">
        <v>1902</v>
      </c>
      <c r="G1189" s="296" t="s">
        <v>3336</v>
      </c>
      <c r="H1189" s="296" t="s">
        <v>1772</v>
      </c>
      <c r="I1189" s="116" t="s">
        <v>2860</v>
      </c>
      <c r="J1189" s="116" t="s">
        <v>7375</v>
      </c>
      <c r="K1189" s="296" t="s">
        <v>7065</v>
      </c>
      <c r="L1189" s="296" t="s">
        <v>7066</v>
      </c>
    </row>
    <row r="1190" spans="1:12" ht="158.4">
      <c r="A1190" s="296">
        <v>1130</v>
      </c>
      <c r="B1190" s="562">
        <v>43923</v>
      </c>
      <c r="C1190" s="116" t="s">
        <v>7003</v>
      </c>
      <c r="D1190" s="296" t="s">
        <v>2064</v>
      </c>
      <c r="E1190" s="296" t="s">
        <v>3010</v>
      </c>
      <c r="F1190" s="296" t="s">
        <v>6174</v>
      </c>
      <c r="G1190" s="296" t="s">
        <v>3336</v>
      </c>
      <c r="H1190" s="296" t="s">
        <v>1772</v>
      </c>
      <c r="I1190" s="116" t="s">
        <v>6898</v>
      </c>
      <c r="J1190" s="116" t="s">
        <v>7376</v>
      </c>
      <c r="K1190" s="296" t="s">
        <v>7065</v>
      </c>
      <c r="L1190" s="296" t="s">
        <v>7066</v>
      </c>
    </row>
    <row r="1191" spans="1:12" ht="16.5" customHeight="1">
      <c r="A1191" s="672">
        <v>1131</v>
      </c>
      <c r="B1191" s="678">
        <v>43924</v>
      </c>
      <c r="C1191" s="675" t="s">
        <v>7003</v>
      </c>
      <c r="D1191" s="296" t="s">
        <v>2039</v>
      </c>
      <c r="E1191" s="116" t="s">
        <v>3010</v>
      </c>
      <c r="F1191" s="672" t="s">
        <v>1885</v>
      </c>
      <c r="G1191" s="672" t="s">
        <v>59</v>
      </c>
      <c r="H1191" s="672" t="s">
        <v>1772</v>
      </c>
      <c r="I1191" s="675" t="s">
        <v>6187</v>
      </c>
      <c r="J1191" s="675" t="s">
        <v>7067</v>
      </c>
      <c r="K1191" s="675" t="s">
        <v>7070</v>
      </c>
      <c r="L1191" s="672" t="s">
        <v>6925</v>
      </c>
    </row>
    <row r="1192" spans="1:12">
      <c r="A1192" s="673"/>
      <c r="B1192" s="679"/>
      <c r="C1192" s="676"/>
      <c r="D1192" s="296" t="s">
        <v>2082</v>
      </c>
      <c r="E1192" s="116" t="s">
        <v>1184</v>
      </c>
      <c r="F1192" s="673"/>
      <c r="G1192" s="673"/>
      <c r="H1192" s="673"/>
      <c r="I1192" s="676"/>
      <c r="J1192" s="676"/>
      <c r="K1192" s="676"/>
      <c r="L1192" s="673"/>
    </row>
    <row r="1193" spans="1:12">
      <c r="A1193" s="673"/>
      <c r="B1193" s="679"/>
      <c r="C1193" s="676"/>
      <c r="D1193" s="296" t="s">
        <v>2088</v>
      </c>
      <c r="E1193" s="116" t="s">
        <v>1361</v>
      </c>
      <c r="F1193" s="673"/>
      <c r="G1193" s="673"/>
      <c r="H1193" s="673"/>
      <c r="I1193" s="676"/>
      <c r="J1193" s="676"/>
      <c r="K1193" s="676"/>
      <c r="L1193" s="673"/>
    </row>
    <row r="1194" spans="1:12">
      <c r="A1194" s="673"/>
      <c r="B1194" s="679"/>
      <c r="C1194" s="676"/>
      <c r="D1194" s="296" t="s">
        <v>3665</v>
      </c>
      <c r="E1194" s="116" t="s">
        <v>3479</v>
      </c>
      <c r="F1194" s="673"/>
      <c r="G1194" s="673"/>
      <c r="H1194" s="673"/>
      <c r="I1194" s="676"/>
      <c r="J1194" s="676"/>
      <c r="K1194" s="676"/>
      <c r="L1194" s="673"/>
    </row>
    <row r="1195" spans="1:12">
      <c r="A1195" s="673"/>
      <c r="B1195" s="679"/>
      <c r="C1195" s="676"/>
      <c r="D1195" s="296" t="s">
        <v>3671</v>
      </c>
      <c r="E1195" s="116" t="s">
        <v>3420</v>
      </c>
      <c r="F1195" s="673"/>
      <c r="G1195" s="673"/>
      <c r="H1195" s="673"/>
      <c r="I1195" s="676"/>
      <c r="J1195" s="676"/>
      <c r="K1195" s="676"/>
      <c r="L1195" s="673"/>
    </row>
    <row r="1196" spans="1:12">
      <c r="A1196" s="673"/>
      <c r="B1196" s="679"/>
      <c r="C1196" s="676"/>
      <c r="D1196" s="296" t="s">
        <v>3682</v>
      </c>
      <c r="E1196" s="116" t="s">
        <v>3421</v>
      </c>
      <c r="F1196" s="673"/>
      <c r="G1196" s="673"/>
      <c r="H1196" s="673"/>
      <c r="I1196" s="676"/>
      <c r="J1196" s="676"/>
      <c r="K1196" s="676"/>
      <c r="L1196" s="673"/>
    </row>
    <row r="1197" spans="1:12">
      <c r="A1197" s="673"/>
      <c r="B1197" s="679"/>
      <c r="C1197" s="676"/>
      <c r="D1197" s="296" t="s">
        <v>3694</v>
      </c>
      <c r="E1197" s="116" t="s">
        <v>4088</v>
      </c>
      <c r="F1197" s="673"/>
      <c r="G1197" s="673"/>
      <c r="H1197" s="673"/>
      <c r="I1197" s="676"/>
      <c r="J1197" s="676"/>
      <c r="K1197" s="676"/>
      <c r="L1197" s="673"/>
    </row>
    <row r="1198" spans="1:12">
      <c r="A1198" s="673"/>
      <c r="B1198" s="679"/>
      <c r="C1198" s="676"/>
      <c r="D1198" s="296" t="s">
        <v>2094</v>
      </c>
      <c r="E1198" s="116" t="s">
        <v>1288</v>
      </c>
      <c r="F1198" s="673"/>
      <c r="G1198" s="673"/>
      <c r="H1198" s="673"/>
      <c r="I1198" s="676"/>
      <c r="J1198" s="676"/>
      <c r="K1198" s="676"/>
      <c r="L1198" s="673"/>
    </row>
    <row r="1199" spans="1:12">
      <c r="A1199" s="673"/>
      <c r="B1199" s="679"/>
      <c r="C1199" s="676"/>
      <c r="D1199" s="296" t="s">
        <v>2103</v>
      </c>
      <c r="E1199" s="116" t="s">
        <v>3012</v>
      </c>
      <c r="F1199" s="673"/>
      <c r="G1199" s="673"/>
      <c r="H1199" s="673"/>
      <c r="I1199" s="676"/>
      <c r="J1199" s="676"/>
      <c r="K1199" s="676"/>
      <c r="L1199" s="673"/>
    </row>
    <row r="1200" spans="1:12">
      <c r="A1200" s="673"/>
      <c r="B1200" s="679"/>
      <c r="C1200" s="676"/>
      <c r="D1200" s="296" t="s">
        <v>2111</v>
      </c>
      <c r="E1200" s="116" t="s">
        <v>3977</v>
      </c>
      <c r="F1200" s="673"/>
      <c r="G1200" s="673"/>
      <c r="H1200" s="673"/>
      <c r="I1200" s="676"/>
      <c r="J1200" s="676"/>
      <c r="K1200" s="676"/>
      <c r="L1200" s="673"/>
    </row>
    <row r="1201" spans="1:12">
      <c r="A1201" s="673"/>
      <c r="B1201" s="679"/>
      <c r="C1201" s="676"/>
      <c r="D1201" s="296" t="s">
        <v>2117</v>
      </c>
      <c r="E1201" s="116" t="s">
        <v>3226</v>
      </c>
      <c r="F1201" s="673"/>
      <c r="G1201" s="673"/>
      <c r="H1201" s="673"/>
      <c r="I1201" s="676"/>
      <c r="J1201" s="676"/>
      <c r="K1201" s="676"/>
      <c r="L1201" s="673"/>
    </row>
    <row r="1202" spans="1:12">
      <c r="A1202" s="673"/>
      <c r="B1202" s="679"/>
      <c r="C1202" s="676"/>
      <c r="D1202" s="296" t="s">
        <v>2126</v>
      </c>
      <c r="E1202" s="116" t="s">
        <v>678</v>
      </c>
      <c r="F1202" s="673"/>
      <c r="G1202" s="673"/>
      <c r="H1202" s="673"/>
      <c r="I1202" s="676"/>
      <c r="J1202" s="676"/>
      <c r="K1202" s="676"/>
      <c r="L1202" s="673"/>
    </row>
    <row r="1203" spans="1:12">
      <c r="A1203" s="673"/>
      <c r="B1203" s="679"/>
      <c r="C1203" s="676"/>
      <c r="D1203" s="296" t="s">
        <v>2132</v>
      </c>
      <c r="E1203" s="116" t="s">
        <v>686</v>
      </c>
      <c r="F1203" s="673"/>
      <c r="G1203" s="673"/>
      <c r="H1203" s="673"/>
      <c r="I1203" s="676"/>
      <c r="J1203" s="676"/>
      <c r="K1203" s="676"/>
      <c r="L1203" s="673"/>
    </row>
    <row r="1204" spans="1:12">
      <c r="A1204" s="673"/>
      <c r="B1204" s="679"/>
      <c r="C1204" s="676"/>
      <c r="D1204" s="296" t="s">
        <v>2142</v>
      </c>
      <c r="E1204" s="116" t="s">
        <v>1263</v>
      </c>
      <c r="F1204" s="673"/>
      <c r="G1204" s="673"/>
      <c r="H1204" s="673"/>
      <c r="I1204" s="676"/>
      <c r="J1204" s="676"/>
      <c r="K1204" s="676"/>
      <c r="L1204" s="673"/>
    </row>
    <row r="1205" spans="1:12" ht="26.4">
      <c r="A1205" s="673"/>
      <c r="B1205" s="679"/>
      <c r="C1205" s="676"/>
      <c r="D1205" s="296" t="s">
        <v>2149</v>
      </c>
      <c r="E1205" s="116" t="s">
        <v>1029</v>
      </c>
      <c r="F1205" s="673"/>
      <c r="G1205" s="673"/>
      <c r="H1205" s="673"/>
      <c r="I1205" s="676"/>
      <c r="J1205" s="676"/>
      <c r="K1205" s="676"/>
      <c r="L1205" s="673"/>
    </row>
    <row r="1206" spans="1:12">
      <c r="A1206" s="673"/>
      <c r="B1206" s="679"/>
      <c r="C1206" s="676"/>
      <c r="D1206" s="296" t="s">
        <v>2154</v>
      </c>
      <c r="E1206" s="116" t="s">
        <v>1043</v>
      </c>
      <c r="F1206" s="673"/>
      <c r="G1206" s="673"/>
      <c r="H1206" s="673"/>
      <c r="I1206" s="676"/>
      <c r="J1206" s="676"/>
      <c r="K1206" s="676"/>
      <c r="L1206" s="673"/>
    </row>
    <row r="1207" spans="1:12">
      <c r="A1207" s="673"/>
      <c r="B1207" s="679"/>
      <c r="C1207" s="676"/>
      <c r="D1207" s="296" t="s">
        <v>2159</v>
      </c>
      <c r="E1207" s="116" t="s">
        <v>1060</v>
      </c>
      <c r="F1207" s="673"/>
      <c r="G1207" s="673"/>
      <c r="H1207" s="673"/>
      <c r="I1207" s="676"/>
      <c r="J1207" s="676"/>
      <c r="K1207" s="676"/>
      <c r="L1207" s="673"/>
    </row>
    <row r="1208" spans="1:12">
      <c r="A1208" s="673"/>
      <c r="B1208" s="679"/>
      <c r="C1208" s="676"/>
      <c r="D1208" s="296" t="s">
        <v>2167</v>
      </c>
      <c r="E1208" s="116" t="s">
        <v>3752</v>
      </c>
      <c r="F1208" s="673"/>
      <c r="G1208" s="673"/>
      <c r="H1208" s="673"/>
      <c r="I1208" s="676"/>
      <c r="J1208" s="676"/>
      <c r="K1208" s="676"/>
      <c r="L1208" s="673"/>
    </row>
    <row r="1209" spans="1:12">
      <c r="A1209" s="673"/>
      <c r="B1209" s="679"/>
      <c r="C1209" s="676"/>
      <c r="D1209" s="296" t="s">
        <v>2172</v>
      </c>
      <c r="E1209" s="116" t="s">
        <v>1185</v>
      </c>
      <c r="F1209" s="673"/>
      <c r="G1209" s="673"/>
      <c r="H1209" s="673"/>
      <c r="I1209" s="676"/>
      <c r="J1209" s="676"/>
      <c r="K1209" s="676"/>
      <c r="L1209" s="673"/>
    </row>
    <row r="1210" spans="1:12">
      <c r="A1210" s="673"/>
      <c r="B1210" s="679"/>
      <c r="C1210" s="676"/>
      <c r="D1210" s="296" t="s">
        <v>2178</v>
      </c>
      <c r="E1210" s="116" t="s">
        <v>1186</v>
      </c>
      <c r="F1210" s="673"/>
      <c r="G1210" s="673"/>
      <c r="H1210" s="673"/>
      <c r="I1210" s="676"/>
      <c r="J1210" s="676"/>
      <c r="K1210" s="676"/>
      <c r="L1210" s="673"/>
    </row>
    <row r="1211" spans="1:12" ht="26.4">
      <c r="A1211" s="673"/>
      <c r="B1211" s="679"/>
      <c r="C1211" s="676"/>
      <c r="D1211" s="296" t="s">
        <v>2184</v>
      </c>
      <c r="E1211" s="116" t="s">
        <v>1242</v>
      </c>
      <c r="F1211" s="673"/>
      <c r="G1211" s="673"/>
      <c r="H1211" s="673"/>
      <c r="I1211" s="676"/>
      <c r="J1211" s="676"/>
      <c r="K1211" s="676"/>
      <c r="L1211" s="673"/>
    </row>
    <row r="1212" spans="1:12">
      <c r="A1212" s="673"/>
      <c r="B1212" s="679"/>
      <c r="C1212" s="676"/>
      <c r="D1212" s="296" t="s">
        <v>2189</v>
      </c>
      <c r="E1212" s="116" t="s">
        <v>3981</v>
      </c>
      <c r="F1212" s="673"/>
      <c r="G1212" s="673"/>
      <c r="H1212" s="673"/>
      <c r="I1212" s="676"/>
      <c r="J1212" s="676"/>
      <c r="K1212" s="676"/>
      <c r="L1212" s="673"/>
    </row>
    <row r="1213" spans="1:12">
      <c r="A1213" s="673"/>
      <c r="B1213" s="679"/>
      <c r="C1213" s="676"/>
      <c r="D1213" s="296" t="s">
        <v>2194</v>
      </c>
      <c r="E1213" s="116" t="s">
        <v>3227</v>
      </c>
      <c r="F1213" s="673"/>
      <c r="G1213" s="673"/>
      <c r="H1213" s="673"/>
      <c r="I1213" s="676"/>
      <c r="J1213" s="676"/>
      <c r="K1213" s="676"/>
      <c r="L1213" s="673"/>
    </row>
    <row r="1214" spans="1:12">
      <c r="A1214" s="673"/>
      <c r="B1214" s="679"/>
      <c r="C1214" s="676"/>
      <c r="D1214" s="296" t="s">
        <v>2201</v>
      </c>
      <c r="E1214" s="116" t="s">
        <v>1086</v>
      </c>
      <c r="F1214" s="673"/>
      <c r="G1214" s="673"/>
      <c r="H1214" s="673"/>
      <c r="I1214" s="676"/>
      <c r="J1214" s="676"/>
      <c r="K1214" s="676"/>
      <c r="L1214" s="673"/>
    </row>
    <row r="1215" spans="1:12" ht="26.4">
      <c r="A1215" s="673"/>
      <c r="B1215" s="679"/>
      <c r="C1215" s="676"/>
      <c r="D1215" s="296" t="s">
        <v>2208</v>
      </c>
      <c r="E1215" s="116" t="s">
        <v>1329</v>
      </c>
      <c r="F1215" s="673"/>
      <c r="G1215" s="673"/>
      <c r="H1215" s="673"/>
      <c r="I1215" s="676"/>
      <c r="J1215" s="676"/>
      <c r="K1215" s="676"/>
      <c r="L1215" s="673"/>
    </row>
    <row r="1216" spans="1:12">
      <c r="A1216" s="673"/>
      <c r="B1216" s="679"/>
      <c r="C1216" s="676"/>
      <c r="D1216" s="296" t="s">
        <v>2214</v>
      </c>
      <c r="E1216" s="116" t="s">
        <v>1331</v>
      </c>
      <c r="F1216" s="673"/>
      <c r="G1216" s="673"/>
      <c r="H1216" s="673"/>
      <c r="I1216" s="676"/>
      <c r="J1216" s="676"/>
      <c r="K1216" s="676"/>
      <c r="L1216" s="673"/>
    </row>
    <row r="1217" spans="1:12">
      <c r="A1217" s="673"/>
      <c r="B1217" s="679"/>
      <c r="C1217" s="676"/>
      <c r="D1217" s="296" t="s">
        <v>2220</v>
      </c>
      <c r="E1217" s="116" t="s">
        <v>1335</v>
      </c>
      <c r="F1217" s="673"/>
      <c r="G1217" s="673"/>
      <c r="H1217" s="673"/>
      <c r="I1217" s="676"/>
      <c r="J1217" s="676"/>
      <c r="K1217" s="676"/>
      <c r="L1217" s="673"/>
    </row>
    <row r="1218" spans="1:12">
      <c r="A1218" s="673"/>
      <c r="B1218" s="679"/>
      <c r="C1218" s="676"/>
      <c r="D1218" s="296" t="s">
        <v>2226</v>
      </c>
      <c r="E1218" s="116" t="s">
        <v>1338</v>
      </c>
      <c r="F1218" s="673"/>
      <c r="G1218" s="673"/>
      <c r="H1218" s="673"/>
      <c r="I1218" s="676"/>
      <c r="J1218" s="676"/>
      <c r="K1218" s="676"/>
      <c r="L1218" s="673"/>
    </row>
    <row r="1219" spans="1:12">
      <c r="A1219" s="673"/>
      <c r="B1219" s="679"/>
      <c r="C1219" s="676"/>
      <c r="D1219" s="296" t="s">
        <v>2232</v>
      </c>
      <c r="E1219" s="116" t="s">
        <v>5656</v>
      </c>
      <c r="F1219" s="673"/>
      <c r="G1219" s="673"/>
      <c r="H1219" s="673"/>
      <c r="I1219" s="676"/>
      <c r="J1219" s="676"/>
      <c r="K1219" s="676"/>
      <c r="L1219" s="673"/>
    </row>
    <row r="1220" spans="1:12">
      <c r="A1220" s="673"/>
      <c r="B1220" s="679"/>
      <c r="C1220" s="676"/>
      <c r="D1220" s="296" t="s">
        <v>2239</v>
      </c>
      <c r="E1220" s="116" t="s">
        <v>1341</v>
      </c>
      <c r="F1220" s="673"/>
      <c r="G1220" s="673"/>
      <c r="H1220" s="673"/>
      <c r="I1220" s="676"/>
      <c r="J1220" s="676"/>
      <c r="K1220" s="676"/>
      <c r="L1220" s="673"/>
    </row>
    <row r="1221" spans="1:12">
      <c r="A1221" s="673"/>
      <c r="B1221" s="679"/>
      <c r="C1221" s="676"/>
      <c r="D1221" s="296" t="s">
        <v>2245</v>
      </c>
      <c r="E1221" s="116" t="s">
        <v>1343</v>
      </c>
      <c r="F1221" s="673"/>
      <c r="G1221" s="673"/>
      <c r="H1221" s="673"/>
      <c r="I1221" s="676"/>
      <c r="J1221" s="676"/>
      <c r="K1221" s="676"/>
      <c r="L1221" s="673"/>
    </row>
    <row r="1222" spans="1:12">
      <c r="A1222" s="674"/>
      <c r="B1222" s="680"/>
      <c r="C1222" s="677"/>
      <c r="D1222" s="296" t="s">
        <v>2255</v>
      </c>
      <c r="E1222" s="116" t="s">
        <v>3979</v>
      </c>
      <c r="F1222" s="674"/>
      <c r="G1222" s="674"/>
      <c r="H1222" s="674"/>
      <c r="I1222" s="677"/>
      <c r="J1222" s="677"/>
      <c r="K1222" s="677"/>
      <c r="L1222" s="674"/>
    </row>
    <row r="1223" spans="1:12" ht="16.5" customHeight="1">
      <c r="A1223" s="672">
        <v>1132</v>
      </c>
      <c r="B1223" s="678">
        <v>43924</v>
      </c>
      <c r="C1223" s="675" t="s">
        <v>7003</v>
      </c>
      <c r="D1223" s="296" t="s">
        <v>2039</v>
      </c>
      <c r="E1223" s="116" t="s">
        <v>3010</v>
      </c>
      <c r="F1223" s="672" t="s">
        <v>1885</v>
      </c>
      <c r="G1223" s="672" t="s">
        <v>3336</v>
      </c>
      <c r="H1223" s="672" t="s">
        <v>1772</v>
      </c>
      <c r="I1223" s="675" t="s">
        <v>3701</v>
      </c>
      <c r="J1223" s="675" t="s">
        <v>7068</v>
      </c>
      <c r="K1223" s="675" t="s">
        <v>7070</v>
      </c>
      <c r="L1223" s="672" t="s">
        <v>6925</v>
      </c>
    </row>
    <row r="1224" spans="1:12">
      <c r="A1224" s="673"/>
      <c r="B1224" s="679"/>
      <c r="C1224" s="676"/>
      <c r="D1224" s="296" t="s">
        <v>2082</v>
      </c>
      <c r="E1224" s="116" t="s">
        <v>1184</v>
      </c>
      <c r="F1224" s="673"/>
      <c r="G1224" s="673"/>
      <c r="H1224" s="673"/>
      <c r="I1224" s="676"/>
      <c r="J1224" s="676"/>
      <c r="K1224" s="676"/>
      <c r="L1224" s="673"/>
    </row>
    <row r="1225" spans="1:12">
      <c r="A1225" s="673"/>
      <c r="B1225" s="679"/>
      <c r="C1225" s="676"/>
      <c r="D1225" s="296" t="s">
        <v>2088</v>
      </c>
      <c r="E1225" s="116" t="s">
        <v>1361</v>
      </c>
      <c r="F1225" s="673"/>
      <c r="G1225" s="673"/>
      <c r="H1225" s="673"/>
      <c r="I1225" s="676"/>
      <c r="J1225" s="676"/>
      <c r="K1225" s="676"/>
      <c r="L1225" s="673"/>
    </row>
    <row r="1226" spans="1:12">
      <c r="A1226" s="673"/>
      <c r="B1226" s="679"/>
      <c r="C1226" s="676"/>
      <c r="D1226" s="296" t="s">
        <v>3665</v>
      </c>
      <c r="E1226" s="116" t="s">
        <v>3479</v>
      </c>
      <c r="F1226" s="673"/>
      <c r="G1226" s="673"/>
      <c r="H1226" s="673"/>
      <c r="I1226" s="676"/>
      <c r="J1226" s="676"/>
      <c r="K1226" s="676"/>
      <c r="L1226" s="673"/>
    </row>
    <row r="1227" spans="1:12">
      <c r="A1227" s="673"/>
      <c r="B1227" s="679"/>
      <c r="C1227" s="676"/>
      <c r="D1227" s="296" t="s">
        <v>3671</v>
      </c>
      <c r="E1227" s="116" t="s">
        <v>3420</v>
      </c>
      <c r="F1227" s="673"/>
      <c r="G1227" s="673"/>
      <c r="H1227" s="673"/>
      <c r="I1227" s="676"/>
      <c r="J1227" s="676"/>
      <c r="K1227" s="676"/>
      <c r="L1227" s="673"/>
    </row>
    <row r="1228" spans="1:12">
      <c r="A1228" s="673"/>
      <c r="B1228" s="679"/>
      <c r="C1228" s="676"/>
      <c r="D1228" s="296" t="s">
        <v>3682</v>
      </c>
      <c r="E1228" s="116" t="s">
        <v>3421</v>
      </c>
      <c r="F1228" s="673"/>
      <c r="G1228" s="673"/>
      <c r="H1228" s="673"/>
      <c r="I1228" s="676"/>
      <c r="J1228" s="676"/>
      <c r="K1228" s="676"/>
      <c r="L1228" s="673"/>
    </row>
    <row r="1229" spans="1:12">
      <c r="A1229" s="673"/>
      <c r="B1229" s="679"/>
      <c r="C1229" s="676"/>
      <c r="D1229" s="296" t="s">
        <v>3694</v>
      </c>
      <c r="E1229" s="116" t="s">
        <v>4088</v>
      </c>
      <c r="F1229" s="673"/>
      <c r="G1229" s="673"/>
      <c r="H1229" s="673"/>
      <c r="I1229" s="676"/>
      <c r="J1229" s="676"/>
      <c r="K1229" s="676"/>
      <c r="L1229" s="673"/>
    </row>
    <row r="1230" spans="1:12">
      <c r="A1230" s="673"/>
      <c r="B1230" s="679"/>
      <c r="C1230" s="676"/>
      <c r="D1230" s="296" t="s">
        <v>2094</v>
      </c>
      <c r="E1230" s="116" t="s">
        <v>1288</v>
      </c>
      <c r="F1230" s="673"/>
      <c r="G1230" s="673"/>
      <c r="H1230" s="673"/>
      <c r="I1230" s="676"/>
      <c r="J1230" s="676"/>
      <c r="K1230" s="676"/>
      <c r="L1230" s="673"/>
    </row>
    <row r="1231" spans="1:12">
      <c r="A1231" s="673"/>
      <c r="B1231" s="679"/>
      <c r="C1231" s="676"/>
      <c r="D1231" s="296" t="s">
        <v>2103</v>
      </c>
      <c r="E1231" s="116" t="s">
        <v>3012</v>
      </c>
      <c r="F1231" s="673"/>
      <c r="G1231" s="673"/>
      <c r="H1231" s="673"/>
      <c r="I1231" s="676"/>
      <c r="J1231" s="676"/>
      <c r="K1231" s="676"/>
      <c r="L1231" s="673"/>
    </row>
    <row r="1232" spans="1:12">
      <c r="A1232" s="673"/>
      <c r="B1232" s="679"/>
      <c r="C1232" s="676"/>
      <c r="D1232" s="296" t="s">
        <v>2111</v>
      </c>
      <c r="E1232" s="116" t="s">
        <v>3977</v>
      </c>
      <c r="F1232" s="673"/>
      <c r="G1232" s="673"/>
      <c r="H1232" s="673"/>
      <c r="I1232" s="676"/>
      <c r="J1232" s="676"/>
      <c r="K1232" s="676"/>
      <c r="L1232" s="673"/>
    </row>
    <row r="1233" spans="1:12">
      <c r="A1233" s="673"/>
      <c r="B1233" s="679"/>
      <c r="C1233" s="676"/>
      <c r="D1233" s="296" t="s">
        <v>2117</v>
      </c>
      <c r="E1233" s="116" t="s">
        <v>3226</v>
      </c>
      <c r="F1233" s="673"/>
      <c r="G1233" s="673"/>
      <c r="H1233" s="673"/>
      <c r="I1233" s="676"/>
      <c r="J1233" s="676"/>
      <c r="K1233" s="676"/>
      <c r="L1233" s="673"/>
    </row>
    <row r="1234" spans="1:12">
      <c r="A1234" s="673"/>
      <c r="B1234" s="679"/>
      <c r="C1234" s="676"/>
      <c r="D1234" s="296" t="s">
        <v>2126</v>
      </c>
      <c r="E1234" s="116" t="s">
        <v>678</v>
      </c>
      <c r="F1234" s="673"/>
      <c r="G1234" s="673"/>
      <c r="H1234" s="673"/>
      <c r="I1234" s="676"/>
      <c r="J1234" s="676"/>
      <c r="K1234" s="676"/>
      <c r="L1234" s="673"/>
    </row>
    <row r="1235" spans="1:12">
      <c r="A1235" s="673"/>
      <c r="B1235" s="679"/>
      <c r="C1235" s="676"/>
      <c r="D1235" s="296" t="s">
        <v>2132</v>
      </c>
      <c r="E1235" s="116" t="s">
        <v>686</v>
      </c>
      <c r="F1235" s="673"/>
      <c r="G1235" s="673"/>
      <c r="H1235" s="673"/>
      <c r="I1235" s="676"/>
      <c r="J1235" s="676"/>
      <c r="K1235" s="676"/>
      <c r="L1235" s="673"/>
    </row>
    <row r="1236" spans="1:12">
      <c r="A1236" s="673"/>
      <c r="B1236" s="679"/>
      <c r="C1236" s="676"/>
      <c r="D1236" s="296" t="s">
        <v>2142</v>
      </c>
      <c r="E1236" s="116" t="s">
        <v>1263</v>
      </c>
      <c r="F1236" s="673"/>
      <c r="G1236" s="673"/>
      <c r="H1236" s="673"/>
      <c r="I1236" s="676"/>
      <c r="J1236" s="676"/>
      <c r="K1236" s="676"/>
      <c r="L1236" s="673"/>
    </row>
    <row r="1237" spans="1:12" ht="26.4">
      <c r="A1237" s="673"/>
      <c r="B1237" s="679"/>
      <c r="C1237" s="676"/>
      <c r="D1237" s="296" t="s">
        <v>2149</v>
      </c>
      <c r="E1237" s="116" t="s">
        <v>1029</v>
      </c>
      <c r="F1237" s="673"/>
      <c r="G1237" s="673"/>
      <c r="H1237" s="673"/>
      <c r="I1237" s="676"/>
      <c r="J1237" s="676"/>
      <c r="K1237" s="676"/>
      <c r="L1237" s="673"/>
    </row>
    <row r="1238" spans="1:12">
      <c r="A1238" s="673"/>
      <c r="B1238" s="679"/>
      <c r="C1238" s="676"/>
      <c r="D1238" s="296" t="s">
        <v>2154</v>
      </c>
      <c r="E1238" s="116" t="s">
        <v>1043</v>
      </c>
      <c r="F1238" s="673"/>
      <c r="G1238" s="673"/>
      <c r="H1238" s="673"/>
      <c r="I1238" s="676"/>
      <c r="J1238" s="676"/>
      <c r="K1238" s="676"/>
      <c r="L1238" s="673"/>
    </row>
    <row r="1239" spans="1:12">
      <c r="A1239" s="673"/>
      <c r="B1239" s="679"/>
      <c r="C1239" s="676"/>
      <c r="D1239" s="296" t="s">
        <v>2159</v>
      </c>
      <c r="E1239" s="116" t="s">
        <v>1060</v>
      </c>
      <c r="F1239" s="673"/>
      <c r="G1239" s="673"/>
      <c r="H1239" s="673"/>
      <c r="I1239" s="676"/>
      <c r="J1239" s="676"/>
      <c r="K1239" s="676"/>
      <c r="L1239" s="673"/>
    </row>
    <row r="1240" spans="1:12">
      <c r="A1240" s="673"/>
      <c r="B1240" s="679"/>
      <c r="C1240" s="676"/>
      <c r="D1240" s="296" t="s">
        <v>2167</v>
      </c>
      <c r="E1240" s="116" t="s">
        <v>3752</v>
      </c>
      <c r="F1240" s="673"/>
      <c r="G1240" s="673"/>
      <c r="H1240" s="673"/>
      <c r="I1240" s="676"/>
      <c r="J1240" s="676"/>
      <c r="K1240" s="676"/>
      <c r="L1240" s="673"/>
    </row>
    <row r="1241" spans="1:12">
      <c r="A1241" s="673"/>
      <c r="B1241" s="679"/>
      <c r="C1241" s="676"/>
      <c r="D1241" s="296" t="s">
        <v>2172</v>
      </c>
      <c r="E1241" s="116" t="s">
        <v>1185</v>
      </c>
      <c r="F1241" s="673"/>
      <c r="G1241" s="673"/>
      <c r="H1241" s="673"/>
      <c r="I1241" s="676"/>
      <c r="J1241" s="676"/>
      <c r="K1241" s="676"/>
      <c r="L1241" s="673"/>
    </row>
    <row r="1242" spans="1:12">
      <c r="A1242" s="673"/>
      <c r="B1242" s="679"/>
      <c r="C1242" s="676"/>
      <c r="D1242" s="296" t="s">
        <v>2178</v>
      </c>
      <c r="E1242" s="116" t="s">
        <v>1186</v>
      </c>
      <c r="F1242" s="673"/>
      <c r="G1242" s="673"/>
      <c r="H1242" s="673"/>
      <c r="I1242" s="676"/>
      <c r="J1242" s="676"/>
      <c r="K1242" s="676"/>
      <c r="L1242" s="673"/>
    </row>
    <row r="1243" spans="1:12" ht="26.4">
      <c r="A1243" s="673"/>
      <c r="B1243" s="679"/>
      <c r="C1243" s="676"/>
      <c r="D1243" s="296" t="s">
        <v>2184</v>
      </c>
      <c r="E1243" s="116" t="s">
        <v>1242</v>
      </c>
      <c r="F1243" s="673"/>
      <c r="G1243" s="673"/>
      <c r="H1243" s="673"/>
      <c r="I1243" s="676"/>
      <c r="J1243" s="676"/>
      <c r="K1243" s="676"/>
      <c r="L1243" s="673"/>
    </row>
    <row r="1244" spans="1:12">
      <c r="A1244" s="673"/>
      <c r="B1244" s="679"/>
      <c r="C1244" s="676"/>
      <c r="D1244" s="296" t="s">
        <v>2189</v>
      </c>
      <c r="E1244" s="116" t="s">
        <v>3981</v>
      </c>
      <c r="F1244" s="673"/>
      <c r="G1244" s="673"/>
      <c r="H1244" s="673"/>
      <c r="I1244" s="676"/>
      <c r="J1244" s="676"/>
      <c r="K1244" s="676"/>
      <c r="L1244" s="673"/>
    </row>
    <row r="1245" spans="1:12">
      <c r="A1245" s="673"/>
      <c r="B1245" s="679"/>
      <c r="C1245" s="676"/>
      <c r="D1245" s="296" t="s">
        <v>2194</v>
      </c>
      <c r="E1245" s="116" t="s">
        <v>3227</v>
      </c>
      <c r="F1245" s="673"/>
      <c r="G1245" s="673"/>
      <c r="H1245" s="673"/>
      <c r="I1245" s="676"/>
      <c r="J1245" s="676"/>
      <c r="K1245" s="676"/>
      <c r="L1245" s="673"/>
    </row>
    <row r="1246" spans="1:12">
      <c r="A1246" s="673"/>
      <c r="B1246" s="679"/>
      <c r="C1246" s="676"/>
      <c r="D1246" s="296" t="s">
        <v>2201</v>
      </c>
      <c r="E1246" s="116" t="s">
        <v>1086</v>
      </c>
      <c r="F1246" s="673"/>
      <c r="G1246" s="673"/>
      <c r="H1246" s="673"/>
      <c r="I1246" s="676"/>
      <c r="J1246" s="676"/>
      <c r="K1246" s="676"/>
      <c r="L1246" s="673"/>
    </row>
    <row r="1247" spans="1:12" ht="26.4">
      <c r="A1247" s="673"/>
      <c r="B1247" s="679"/>
      <c r="C1247" s="676"/>
      <c r="D1247" s="296" t="s">
        <v>2208</v>
      </c>
      <c r="E1247" s="116" t="s">
        <v>1329</v>
      </c>
      <c r="F1247" s="673"/>
      <c r="G1247" s="673"/>
      <c r="H1247" s="673"/>
      <c r="I1247" s="676"/>
      <c r="J1247" s="676"/>
      <c r="K1247" s="676"/>
      <c r="L1247" s="673"/>
    </row>
    <row r="1248" spans="1:12">
      <c r="A1248" s="673"/>
      <c r="B1248" s="679"/>
      <c r="C1248" s="676"/>
      <c r="D1248" s="296" t="s">
        <v>2214</v>
      </c>
      <c r="E1248" s="116" t="s">
        <v>1331</v>
      </c>
      <c r="F1248" s="673"/>
      <c r="G1248" s="673"/>
      <c r="H1248" s="673"/>
      <c r="I1248" s="676"/>
      <c r="J1248" s="676"/>
      <c r="K1248" s="676"/>
      <c r="L1248" s="673"/>
    </row>
    <row r="1249" spans="1:12">
      <c r="A1249" s="673"/>
      <c r="B1249" s="679"/>
      <c r="C1249" s="676"/>
      <c r="D1249" s="296" t="s">
        <v>2220</v>
      </c>
      <c r="E1249" s="116" t="s">
        <v>1335</v>
      </c>
      <c r="F1249" s="673"/>
      <c r="G1249" s="673"/>
      <c r="H1249" s="673"/>
      <c r="I1249" s="676"/>
      <c r="J1249" s="676"/>
      <c r="K1249" s="676"/>
      <c r="L1249" s="673"/>
    </row>
    <row r="1250" spans="1:12">
      <c r="A1250" s="673"/>
      <c r="B1250" s="679"/>
      <c r="C1250" s="676"/>
      <c r="D1250" s="296" t="s">
        <v>2226</v>
      </c>
      <c r="E1250" s="116" t="s">
        <v>1338</v>
      </c>
      <c r="F1250" s="673"/>
      <c r="G1250" s="673"/>
      <c r="H1250" s="673"/>
      <c r="I1250" s="676"/>
      <c r="J1250" s="676"/>
      <c r="K1250" s="676"/>
      <c r="L1250" s="673"/>
    </row>
    <row r="1251" spans="1:12">
      <c r="A1251" s="673"/>
      <c r="B1251" s="679"/>
      <c r="C1251" s="676"/>
      <c r="D1251" s="296" t="s">
        <v>2232</v>
      </c>
      <c r="E1251" s="116" t="s">
        <v>5656</v>
      </c>
      <c r="F1251" s="673"/>
      <c r="G1251" s="673"/>
      <c r="H1251" s="673"/>
      <c r="I1251" s="676"/>
      <c r="J1251" s="676"/>
      <c r="K1251" s="676"/>
      <c r="L1251" s="673"/>
    </row>
    <row r="1252" spans="1:12">
      <c r="A1252" s="673"/>
      <c r="B1252" s="679"/>
      <c r="C1252" s="676"/>
      <c r="D1252" s="296" t="s">
        <v>2239</v>
      </c>
      <c r="E1252" s="116" t="s">
        <v>1341</v>
      </c>
      <c r="F1252" s="673"/>
      <c r="G1252" s="673"/>
      <c r="H1252" s="673"/>
      <c r="I1252" s="676"/>
      <c r="J1252" s="676"/>
      <c r="K1252" s="676"/>
      <c r="L1252" s="673"/>
    </row>
    <row r="1253" spans="1:12">
      <c r="A1253" s="673"/>
      <c r="B1253" s="679"/>
      <c r="C1253" s="676"/>
      <c r="D1253" s="296" t="s">
        <v>2245</v>
      </c>
      <c r="E1253" s="116" t="s">
        <v>1343</v>
      </c>
      <c r="F1253" s="673"/>
      <c r="G1253" s="673"/>
      <c r="H1253" s="673"/>
      <c r="I1253" s="676"/>
      <c r="J1253" s="676"/>
      <c r="K1253" s="676"/>
      <c r="L1253" s="673"/>
    </row>
    <row r="1254" spans="1:12">
      <c r="A1254" s="674"/>
      <c r="B1254" s="680"/>
      <c r="C1254" s="677"/>
      <c r="D1254" s="296" t="s">
        <v>2255</v>
      </c>
      <c r="E1254" s="116" t="s">
        <v>3979</v>
      </c>
      <c r="F1254" s="674"/>
      <c r="G1254" s="674"/>
      <c r="H1254" s="674"/>
      <c r="I1254" s="677"/>
      <c r="J1254" s="677"/>
      <c r="K1254" s="677"/>
      <c r="L1254" s="674"/>
    </row>
    <row r="1255" spans="1:12" ht="25.5" customHeight="1">
      <c r="A1255" s="681">
        <v>1133</v>
      </c>
      <c r="B1255" s="682">
        <v>43924</v>
      </c>
      <c r="C1255" s="683" t="s">
        <v>7003</v>
      </c>
      <c r="D1255" s="296" t="s">
        <v>1904</v>
      </c>
      <c r="E1255" s="116" t="s">
        <v>2638</v>
      </c>
      <c r="F1255" s="296" t="s">
        <v>1942</v>
      </c>
      <c r="G1255" s="681" t="s">
        <v>3336</v>
      </c>
      <c r="H1255" s="681" t="s">
        <v>1772</v>
      </c>
      <c r="I1255" s="683" t="s">
        <v>1940</v>
      </c>
      <c r="J1255" s="683" t="s">
        <v>7069</v>
      </c>
      <c r="K1255" s="683" t="s">
        <v>7070</v>
      </c>
      <c r="L1255" s="681" t="s">
        <v>6925</v>
      </c>
    </row>
    <row r="1256" spans="1:12" ht="25.5" customHeight="1">
      <c r="A1256" s="681"/>
      <c r="B1256" s="682"/>
      <c r="C1256" s="683"/>
      <c r="D1256" s="296" t="s">
        <v>2040</v>
      </c>
      <c r="E1256" s="116" t="s">
        <v>3010</v>
      </c>
      <c r="F1256" s="296" t="s">
        <v>1886</v>
      </c>
      <c r="G1256" s="681"/>
      <c r="H1256" s="681"/>
      <c r="I1256" s="683"/>
      <c r="J1256" s="683"/>
      <c r="K1256" s="683"/>
      <c r="L1256" s="681"/>
    </row>
    <row r="1257" spans="1:12">
      <c r="A1257" s="681"/>
      <c r="B1257" s="682"/>
      <c r="C1257" s="683"/>
      <c r="D1257" s="296" t="s">
        <v>2083</v>
      </c>
      <c r="E1257" s="116" t="s">
        <v>1184</v>
      </c>
      <c r="F1257" s="296" t="s">
        <v>1966</v>
      </c>
      <c r="G1257" s="681"/>
      <c r="H1257" s="681"/>
      <c r="I1257" s="683"/>
      <c r="J1257" s="683"/>
      <c r="K1257" s="683"/>
      <c r="L1257" s="681"/>
    </row>
    <row r="1258" spans="1:12">
      <c r="A1258" s="681"/>
      <c r="B1258" s="682"/>
      <c r="C1258" s="683"/>
      <c r="D1258" s="296" t="s">
        <v>2089</v>
      </c>
      <c r="E1258" s="116" t="s">
        <v>1361</v>
      </c>
      <c r="F1258" s="296" t="s">
        <v>1967</v>
      </c>
      <c r="G1258" s="681"/>
      <c r="H1258" s="681"/>
      <c r="I1258" s="683"/>
      <c r="J1258" s="683"/>
      <c r="K1258" s="683"/>
      <c r="L1258" s="681"/>
    </row>
    <row r="1259" spans="1:12">
      <c r="A1259" s="681"/>
      <c r="B1259" s="682"/>
      <c r="C1259" s="683"/>
      <c r="D1259" s="296" t="s">
        <v>3666</v>
      </c>
      <c r="E1259" s="116" t="s">
        <v>3479</v>
      </c>
      <c r="F1259" s="296" t="s">
        <v>3699</v>
      </c>
      <c r="G1259" s="681"/>
      <c r="H1259" s="681"/>
      <c r="I1259" s="683"/>
      <c r="J1259" s="683"/>
      <c r="K1259" s="683"/>
      <c r="L1259" s="681"/>
    </row>
    <row r="1260" spans="1:12">
      <c r="A1260" s="681"/>
      <c r="B1260" s="682"/>
      <c r="C1260" s="683"/>
      <c r="D1260" s="296" t="s">
        <v>3672</v>
      </c>
      <c r="E1260" s="116" t="s">
        <v>3420</v>
      </c>
      <c r="F1260" s="296" t="s">
        <v>3700</v>
      </c>
      <c r="G1260" s="681"/>
      <c r="H1260" s="681"/>
      <c r="I1260" s="683"/>
      <c r="J1260" s="683"/>
      <c r="K1260" s="683"/>
      <c r="L1260" s="681"/>
    </row>
    <row r="1261" spans="1:12">
      <c r="A1261" s="681"/>
      <c r="B1261" s="682"/>
      <c r="C1261" s="683"/>
      <c r="D1261" s="296" t="s">
        <v>3683</v>
      </c>
      <c r="E1261" s="116" t="s">
        <v>3421</v>
      </c>
      <c r="F1261" s="296" t="s">
        <v>3702</v>
      </c>
      <c r="G1261" s="681"/>
      <c r="H1261" s="681"/>
      <c r="I1261" s="683"/>
      <c r="J1261" s="683"/>
      <c r="K1261" s="683"/>
      <c r="L1261" s="681"/>
    </row>
    <row r="1262" spans="1:12">
      <c r="A1262" s="681"/>
      <c r="B1262" s="682"/>
      <c r="C1262" s="683"/>
      <c r="D1262" s="296" t="s">
        <v>3695</v>
      </c>
      <c r="E1262" s="116" t="s">
        <v>4088</v>
      </c>
      <c r="F1262" s="296" t="s">
        <v>3703</v>
      </c>
      <c r="G1262" s="681"/>
      <c r="H1262" s="681"/>
      <c r="I1262" s="683"/>
      <c r="J1262" s="683"/>
      <c r="K1262" s="683"/>
      <c r="L1262" s="681"/>
    </row>
    <row r="1263" spans="1:12">
      <c r="A1263" s="681"/>
      <c r="B1263" s="682"/>
      <c r="C1263" s="683"/>
      <c r="D1263" s="296" t="s">
        <v>2095</v>
      </c>
      <c r="E1263" s="116" t="s">
        <v>1288</v>
      </c>
      <c r="F1263" s="296" t="s">
        <v>1970</v>
      </c>
      <c r="G1263" s="681"/>
      <c r="H1263" s="681"/>
      <c r="I1263" s="683"/>
      <c r="J1263" s="683"/>
      <c r="K1263" s="683"/>
      <c r="L1263" s="681"/>
    </row>
    <row r="1264" spans="1:12">
      <c r="A1264" s="681"/>
      <c r="B1264" s="682"/>
      <c r="C1264" s="683"/>
      <c r="D1264" s="296" t="s">
        <v>2104</v>
      </c>
      <c r="E1264" s="116" t="s">
        <v>3012</v>
      </c>
      <c r="F1264" s="296" t="s">
        <v>1973</v>
      </c>
      <c r="G1264" s="681"/>
      <c r="H1264" s="681"/>
      <c r="I1264" s="683"/>
      <c r="J1264" s="683"/>
      <c r="K1264" s="683"/>
      <c r="L1264" s="681"/>
    </row>
    <row r="1265" spans="1:12">
      <c r="A1265" s="681"/>
      <c r="B1265" s="682"/>
      <c r="C1265" s="683"/>
      <c r="D1265" s="296" t="s">
        <v>2112</v>
      </c>
      <c r="E1265" s="116" t="s">
        <v>3977</v>
      </c>
      <c r="F1265" s="296" t="s">
        <v>1979</v>
      </c>
      <c r="G1265" s="681"/>
      <c r="H1265" s="681"/>
      <c r="I1265" s="683"/>
      <c r="J1265" s="683"/>
      <c r="K1265" s="683"/>
      <c r="L1265" s="681"/>
    </row>
    <row r="1266" spans="1:12">
      <c r="A1266" s="681"/>
      <c r="B1266" s="682"/>
      <c r="C1266" s="683"/>
      <c r="D1266" s="296" t="s">
        <v>2118</v>
      </c>
      <c r="E1266" s="116" t="s">
        <v>3226</v>
      </c>
      <c r="F1266" s="296" t="s">
        <v>1988</v>
      </c>
      <c r="G1266" s="681"/>
      <c r="H1266" s="681"/>
      <c r="I1266" s="683"/>
      <c r="J1266" s="683"/>
      <c r="K1266" s="683"/>
      <c r="L1266" s="681"/>
    </row>
    <row r="1267" spans="1:12">
      <c r="A1267" s="681"/>
      <c r="B1267" s="682"/>
      <c r="C1267" s="683"/>
      <c r="D1267" s="296" t="s">
        <v>2127</v>
      </c>
      <c r="E1267" s="116" t="s">
        <v>678</v>
      </c>
      <c r="F1267" s="296" t="s">
        <v>1987</v>
      </c>
      <c r="G1267" s="681"/>
      <c r="H1267" s="681"/>
      <c r="I1267" s="683"/>
      <c r="J1267" s="683"/>
      <c r="K1267" s="683"/>
      <c r="L1267" s="681"/>
    </row>
    <row r="1268" spans="1:12">
      <c r="A1268" s="681"/>
      <c r="B1268" s="682"/>
      <c r="C1268" s="683"/>
      <c r="D1268" s="296" t="s">
        <v>2133</v>
      </c>
      <c r="E1268" s="116" t="s">
        <v>686</v>
      </c>
      <c r="F1268" s="296" t="s">
        <v>1989</v>
      </c>
      <c r="G1268" s="681"/>
      <c r="H1268" s="681"/>
      <c r="I1268" s="683"/>
      <c r="J1268" s="683"/>
      <c r="K1268" s="683"/>
      <c r="L1268" s="681"/>
    </row>
    <row r="1269" spans="1:12">
      <c r="A1269" s="681"/>
      <c r="B1269" s="682"/>
      <c r="C1269" s="683"/>
      <c r="D1269" s="296" t="s">
        <v>2143</v>
      </c>
      <c r="E1269" s="116" t="s">
        <v>1263</v>
      </c>
      <c r="F1269" s="296" t="s">
        <v>1994</v>
      </c>
      <c r="G1269" s="681"/>
      <c r="H1269" s="681"/>
      <c r="I1269" s="683"/>
      <c r="J1269" s="683"/>
      <c r="K1269" s="683"/>
      <c r="L1269" s="681"/>
    </row>
    <row r="1270" spans="1:12">
      <c r="A1270" s="681"/>
      <c r="B1270" s="682"/>
      <c r="C1270" s="683"/>
      <c r="D1270" s="296" t="s">
        <v>2147</v>
      </c>
      <c r="E1270" s="116" t="s">
        <v>879</v>
      </c>
      <c r="F1270" s="296" t="s">
        <v>1995</v>
      </c>
      <c r="G1270" s="681"/>
      <c r="H1270" s="681"/>
      <c r="I1270" s="683"/>
      <c r="J1270" s="683"/>
      <c r="K1270" s="683"/>
      <c r="L1270" s="681"/>
    </row>
    <row r="1271" spans="1:12" ht="26.4">
      <c r="A1271" s="681"/>
      <c r="B1271" s="682"/>
      <c r="C1271" s="683"/>
      <c r="D1271" s="296" t="s">
        <v>2150</v>
      </c>
      <c r="E1271" s="116" t="s">
        <v>1029</v>
      </c>
      <c r="F1271" s="296" t="s">
        <v>1997</v>
      </c>
      <c r="G1271" s="681"/>
      <c r="H1271" s="681"/>
      <c r="I1271" s="683"/>
      <c r="J1271" s="683"/>
      <c r="K1271" s="683"/>
      <c r="L1271" s="681"/>
    </row>
    <row r="1272" spans="1:12">
      <c r="A1272" s="681"/>
      <c r="B1272" s="682"/>
      <c r="C1272" s="683"/>
      <c r="D1272" s="296" t="s">
        <v>2155</v>
      </c>
      <c r="E1272" s="116" t="s">
        <v>1043</v>
      </c>
      <c r="F1272" s="296" t="s">
        <v>1998</v>
      </c>
      <c r="G1272" s="681"/>
      <c r="H1272" s="681"/>
      <c r="I1272" s="683"/>
      <c r="J1272" s="683"/>
      <c r="K1272" s="683"/>
      <c r="L1272" s="681"/>
    </row>
    <row r="1273" spans="1:12">
      <c r="A1273" s="681"/>
      <c r="B1273" s="682"/>
      <c r="C1273" s="683"/>
      <c r="D1273" s="296" t="s">
        <v>2160</v>
      </c>
      <c r="E1273" s="116" t="s">
        <v>1060</v>
      </c>
      <c r="F1273" s="296" t="s">
        <v>1999</v>
      </c>
      <c r="G1273" s="681"/>
      <c r="H1273" s="681"/>
      <c r="I1273" s="683"/>
      <c r="J1273" s="683"/>
      <c r="K1273" s="683"/>
      <c r="L1273" s="681"/>
    </row>
    <row r="1274" spans="1:12">
      <c r="A1274" s="681"/>
      <c r="B1274" s="682"/>
      <c r="C1274" s="683"/>
      <c r="D1274" s="296" t="s">
        <v>2168</v>
      </c>
      <c r="E1274" s="116" t="s">
        <v>3752</v>
      </c>
      <c r="F1274" s="296" t="s">
        <v>2002</v>
      </c>
      <c r="G1274" s="681"/>
      <c r="H1274" s="681"/>
      <c r="I1274" s="683"/>
      <c r="J1274" s="683"/>
      <c r="K1274" s="683"/>
      <c r="L1274" s="681"/>
    </row>
    <row r="1275" spans="1:12">
      <c r="A1275" s="681"/>
      <c r="B1275" s="682"/>
      <c r="C1275" s="683"/>
      <c r="D1275" s="296" t="s">
        <v>2173</v>
      </c>
      <c r="E1275" s="116" t="s">
        <v>1185</v>
      </c>
      <c r="F1275" s="296" t="s">
        <v>2003</v>
      </c>
      <c r="G1275" s="681"/>
      <c r="H1275" s="681"/>
      <c r="I1275" s="683"/>
      <c r="J1275" s="683"/>
      <c r="K1275" s="683"/>
      <c r="L1275" s="681"/>
    </row>
    <row r="1276" spans="1:12">
      <c r="A1276" s="681"/>
      <c r="B1276" s="682"/>
      <c r="C1276" s="683"/>
      <c r="D1276" s="296" t="s">
        <v>2179</v>
      </c>
      <c r="E1276" s="116" t="s">
        <v>1186</v>
      </c>
      <c r="F1276" s="296" t="s">
        <v>2005</v>
      </c>
      <c r="G1276" s="681"/>
      <c r="H1276" s="681"/>
      <c r="I1276" s="683"/>
      <c r="J1276" s="683"/>
      <c r="K1276" s="683"/>
      <c r="L1276" s="681"/>
    </row>
    <row r="1277" spans="1:12" ht="26.4">
      <c r="A1277" s="681"/>
      <c r="B1277" s="682"/>
      <c r="C1277" s="683"/>
      <c r="D1277" s="296" t="s">
        <v>2185</v>
      </c>
      <c r="E1277" s="116" t="s">
        <v>1242</v>
      </c>
      <c r="F1277" s="296" t="s">
        <v>2006</v>
      </c>
      <c r="G1277" s="681"/>
      <c r="H1277" s="681"/>
      <c r="I1277" s="683"/>
      <c r="J1277" s="683"/>
      <c r="K1277" s="683"/>
      <c r="L1277" s="681"/>
    </row>
    <row r="1278" spans="1:12">
      <c r="A1278" s="681"/>
      <c r="B1278" s="682"/>
      <c r="C1278" s="683"/>
      <c r="D1278" s="296" t="s">
        <v>2190</v>
      </c>
      <c r="E1278" s="116" t="s">
        <v>3981</v>
      </c>
      <c r="F1278" s="296" t="s">
        <v>2007</v>
      </c>
      <c r="G1278" s="681"/>
      <c r="H1278" s="681"/>
      <c r="I1278" s="683"/>
      <c r="J1278" s="683"/>
      <c r="K1278" s="683"/>
      <c r="L1278" s="681"/>
    </row>
    <row r="1279" spans="1:12">
      <c r="A1279" s="681"/>
      <c r="B1279" s="682"/>
      <c r="C1279" s="683"/>
      <c r="D1279" s="296" t="s">
        <v>2195</v>
      </c>
      <c r="E1279" s="116" t="s">
        <v>3227</v>
      </c>
      <c r="F1279" s="296" t="s">
        <v>2008</v>
      </c>
      <c r="G1279" s="681"/>
      <c r="H1279" s="681"/>
      <c r="I1279" s="683"/>
      <c r="J1279" s="683"/>
      <c r="K1279" s="683"/>
      <c r="L1279" s="681"/>
    </row>
    <row r="1280" spans="1:12">
      <c r="A1280" s="681"/>
      <c r="B1280" s="682"/>
      <c r="C1280" s="683"/>
      <c r="D1280" s="296" t="s">
        <v>2202</v>
      </c>
      <c r="E1280" s="116" t="s">
        <v>1086</v>
      </c>
      <c r="F1280" s="296" t="s">
        <v>2014</v>
      </c>
      <c r="G1280" s="681"/>
      <c r="H1280" s="681"/>
      <c r="I1280" s="683"/>
      <c r="J1280" s="683"/>
      <c r="K1280" s="683"/>
      <c r="L1280" s="681"/>
    </row>
    <row r="1281" spans="1:12" ht="26.4">
      <c r="A1281" s="681"/>
      <c r="B1281" s="682"/>
      <c r="C1281" s="683"/>
      <c r="D1281" s="296" t="s">
        <v>2209</v>
      </c>
      <c r="E1281" s="116" t="s">
        <v>1329</v>
      </c>
      <c r="F1281" s="296" t="s">
        <v>2019</v>
      </c>
      <c r="G1281" s="681"/>
      <c r="H1281" s="681"/>
      <c r="I1281" s="683"/>
      <c r="J1281" s="683"/>
      <c r="K1281" s="683"/>
      <c r="L1281" s="681"/>
    </row>
    <row r="1282" spans="1:12">
      <c r="A1282" s="681"/>
      <c r="B1282" s="682"/>
      <c r="C1282" s="683"/>
      <c r="D1282" s="296" t="s">
        <v>2215</v>
      </c>
      <c r="E1282" s="116" t="s">
        <v>1331</v>
      </c>
      <c r="F1282" s="296" t="s">
        <v>2021</v>
      </c>
      <c r="G1282" s="681"/>
      <c r="H1282" s="681"/>
      <c r="I1282" s="683"/>
      <c r="J1282" s="683"/>
      <c r="K1282" s="683"/>
      <c r="L1282" s="681"/>
    </row>
    <row r="1283" spans="1:12">
      <c r="A1283" s="681"/>
      <c r="B1283" s="682"/>
      <c r="C1283" s="683"/>
      <c r="D1283" s="296" t="s">
        <v>2221</v>
      </c>
      <c r="E1283" s="116" t="s">
        <v>1335</v>
      </c>
      <c r="F1283" s="296" t="s">
        <v>2022</v>
      </c>
      <c r="G1283" s="681"/>
      <c r="H1283" s="681"/>
      <c r="I1283" s="683"/>
      <c r="J1283" s="683"/>
      <c r="K1283" s="683"/>
      <c r="L1283" s="681"/>
    </row>
    <row r="1284" spans="1:12">
      <c r="A1284" s="681"/>
      <c r="B1284" s="682"/>
      <c r="C1284" s="683"/>
      <c r="D1284" s="296" t="s">
        <v>2227</v>
      </c>
      <c r="E1284" s="116" t="s">
        <v>1338</v>
      </c>
      <c r="F1284" s="296" t="s">
        <v>2023</v>
      </c>
      <c r="G1284" s="681"/>
      <c r="H1284" s="681"/>
      <c r="I1284" s="683"/>
      <c r="J1284" s="683"/>
      <c r="K1284" s="683"/>
      <c r="L1284" s="681"/>
    </row>
    <row r="1285" spans="1:12">
      <c r="A1285" s="681"/>
      <c r="B1285" s="682"/>
      <c r="C1285" s="683"/>
      <c r="D1285" s="296" t="s">
        <v>2233</v>
      </c>
      <c r="E1285" s="116" t="s">
        <v>5656</v>
      </c>
      <c r="F1285" s="296" t="s">
        <v>2024</v>
      </c>
      <c r="G1285" s="681"/>
      <c r="H1285" s="681"/>
      <c r="I1285" s="683"/>
      <c r="J1285" s="683"/>
      <c r="K1285" s="683"/>
      <c r="L1285" s="681"/>
    </row>
    <row r="1286" spans="1:12">
      <c r="A1286" s="681"/>
      <c r="B1286" s="682"/>
      <c r="C1286" s="683"/>
      <c r="D1286" s="296" t="s">
        <v>2240</v>
      </c>
      <c r="E1286" s="116" t="s">
        <v>1341</v>
      </c>
      <c r="F1286" s="296" t="s">
        <v>2028</v>
      </c>
      <c r="G1286" s="681"/>
      <c r="H1286" s="681"/>
      <c r="I1286" s="683"/>
      <c r="J1286" s="683"/>
      <c r="K1286" s="683"/>
      <c r="L1286" s="681"/>
    </row>
    <row r="1287" spans="1:12">
      <c r="A1287" s="681"/>
      <c r="B1287" s="682"/>
      <c r="C1287" s="683"/>
      <c r="D1287" s="296" t="s">
        <v>2246</v>
      </c>
      <c r="E1287" s="116" t="s">
        <v>1343</v>
      </c>
      <c r="F1287" s="296" t="s">
        <v>2029</v>
      </c>
      <c r="G1287" s="681"/>
      <c r="H1287" s="681"/>
      <c r="I1287" s="683"/>
      <c r="J1287" s="683"/>
      <c r="K1287" s="683"/>
      <c r="L1287" s="681"/>
    </row>
    <row r="1288" spans="1:12">
      <c r="A1288" s="681"/>
      <c r="B1288" s="682"/>
      <c r="C1288" s="683"/>
      <c r="D1288" s="296" t="s">
        <v>2256</v>
      </c>
      <c r="E1288" s="116" t="s">
        <v>3979</v>
      </c>
      <c r="F1288" s="296" t="s">
        <v>2035</v>
      </c>
      <c r="G1288" s="681"/>
      <c r="H1288" s="681"/>
      <c r="I1288" s="683"/>
      <c r="J1288" s="683"/>
      <c r="K1288" s="683"/>
      <c r="L1288" s="681"/>
    </row>
    <row r="1289" spans="1:12">
      <c r="A1289" s="681"/>
      <c r="B1289" s="682"/>
      <c r="C1289" s="683"/>
      <c r="D1289" s="296" t="s">
        <v>2261</v>
      </c>
      <c r="E1289" s="296" t="s">
        <v>1366</v>
      </c>
      <c r="F1289" s="296" t="s">
        <v>1996</v>
      </c>
      <c r="G1289" s="681"/>
      <c r="H1289" s="681"/>
      <c r="I1289" s="683"/>
      <c r="J1289" s="683"/>
      <c r="K1289" s="683"/>
      <c r="L1289" s="681"/>
    </row>
    <row r="1290" spans="1:12">
      <c r="A1290" s="681"/>
      <c r="B1290" s="682"/>
      <c r="C1290" s="683"/>
      <c r="D1290" s="296" t="s">
        <v>2263</v>
      </c>
      <c r="E1290" s="296" t="s">
        <v>1247</v>
      </c>
      <c r="F1290" s="296" t="s">
        <v>2038</v>
      </c>
      <c r="G1290" s="681"/>
      <c r="H1290" s="681"/>
      <c r="I1290" s="683"/>
      <c r="J1290" s="683"/>
      <c r="K1290" s="683"/>
      <c r="L1290" s="681"/>
    </row>
    <row r="1291" spans="1:12">
      <c r="A1291" s="296">
        <v>1134</v>
      </c>
      <c r="B1291" s="562">
        <v>43924</v>
      </c>
      <c r="C1291" s="296" t="s">
        <v>7003</v>
      </c>
      <c r="D1291" s="296" t="s">
        <v>52</v>
      </c>
      <c r="E1291" s="296" t="s">
        <v>3327</v>
      </c>
      <c r="F1291" s="116" t="s">
        <v>6507</v>
      </c>
      <c r="G1291" s="296" t="s">
        <v>2653</v>
      </c>
      <c r="H1291" s="296" t="s">
        <v>3036</v>
      </c>
      <c r="I1291" s="296" t="s">
        <v>52</v>
      </c>
      <c r="J1291" s="296" t="s">
        <v>7245</v>
      </c>
      <c r="K1291" s="296" t="s">
        <v>7246</v>
      </c>
      <c r="L1291" s="296" t="s">
        <v>52</v>
      </c>
    </row>
    <row r="1292" spans="1:12">
      <c r="A1292" s="296">
        <v>1135</v>
      </c>
      <c r="B1292" s="562">
        <v>43924</v>
      </c>
      <c r="C1292" s="296" t="s">
        <v>7003</v>
      </c>
      <c r="D1292" s="296" t="s">
        <v>52</v>
      </c>
      <c r="E1292" s="296" t="s">
        <v>3327</v>
      </c>
      <c r="F1292" s="116" t="s">
        <v>6513</v>
      </c>
      <c r="G1292" s="296" t="s">
        <v>2653</v>
      </c>
      <c r="H1292" s="296" t="s">
        <v>3036</v>
      </c>
      <c r="I1292" s="296" t="s">
        <v>52</v>
      </c>
      <c r="J1292" s="296" t="s">
        <v>7245</v>
      </c>
      <c r="K1292" s="296" t="s">
        <v>7246</v>
      </c>
      <c r="L1292" s="296" t="s">
        <v>52</v>
      </c>
    </row>
    <row r="1293" spans="1:12">
      <c r="A1293" s="296">
        <v>1136</v>
      </c>
      <c r="B1293" s="562">
        <v>43924</v>
      </c>
      <c r="C1293" s="296" t="s">
        <v>7003</v>
      </c>
      <c r="D1293" s="296" t="s">
        <v>52</v>
      </c>
      <c r="E1293" s="296" t="s">
        <v>3327</v>
      </c>
      <c r="F1293" s="116" t="s">
        <v>6605</v>
      </c>
      <c r="G1293" s="296" t="s">
        <v>2653</v>
      </c>
      <c r="H1293" s="296" t="s">
        <v>3036</v>
      </c>
      <c r="I1293" s="296" t="s">
        <v>52</v>
      </c>
      <c r="J1293" s="296" t="s">
        <v>7245</v>
      </c>
      <c r="K1293" s="296" t="s">
        <v>7246</v>
      </c>
      <c r="L1293" s="296" t="s">
        <v>52</v>
      </c>
    </row>
    <row r="1294" spans="1:12">
      <c r="A1294" s="296">
        <v>1137</v>
      </c>
      <c r="B1294" s="562">
        <v>43924</v>
      </c>
      <c r="C1294" s="296" t="s">
        <v>7003</v>
      </c>
      <c r="D1294" s="296" t="s">
        <v>2054</v>
      </c>
      <c r="E1294" s="296" t="s">
        <v>3010</v>
      </c>
      <c r="F1294" s="296" t="s">
        <v>5683</v>
      </c>
      <c r="G1294" s="296" t="s">
        <v>9</v>
      </c>
      <c r="H1294" s="296" t="s">
        <v>1772</v>
      </c>
      <c r="I1294" s="296" t="s">
        <v>5683</v>
      </c>
      <c r="J1294" s="296" t="s">
        <v>7250</v>
      </c>
      <c r="K1294" s="296" t="s">
        <v>7251</v>
      </c>
      <c r="L1294" s="296" t="s">
        <v>7252</v>
      </c>
    </row>
    <row r="1295" spans="1:12" ht="105.6">
      <c r="A1295" s="296">
        <v>1138</v>
      </c>
      <c r="B1295" s="562">
        <v>43924</v>
      </c>
      <c r="C1295" s="296" t="s">
        <v>7003</v>
      </c>
      <c r="D1295" s="296" t="s">
        <v>2054</v>
      </c>
      <c r="E1295" s="296" t="s">
        <v>3010</v>
      </c>
      <c r="F1295" s="296" t="s">
        <v>7250</v>
      </c>
      <c r="G1295" s="296" t="s">
        <v>3336</v>
      </c>
      <c r="H1295" s="296" t="s">
        <v>1772</v>
      </c>
      <c r="I1295" s="116" t="s">
        <v>7253</v>
      </c>
      <c r="J1295" s="116" t="s">
        <v>7254</v>
      </c>
      <c r="K1295" s="296" t="s">
        <v>7251</v>
      </c>
      <c r="L1295" s="296" t="s">
        <v>7252</v>
      </c>
    </row>
    <row r="1296" spans="1:12" ht="237.6">
      <c r="A1296" s="296">
        <v>1139</v>
      </c>
      <c r="B1296" s="562">
        <v>43924</v>
      </c>
      <c r="C1296" s="296" t="s">
        <v>7003</v>
      </c>
      <c r="D1296" s="296" t="s">
        <v>5124</v>
      </c>
      <c r="E1296" s="296" t="s">
        <v>1343</v>
      </c>
      <c r="F1296" s="296" t="s">
        <v>2034</v>
      </c>
      <c r="G1296" s="296" t="s">
        <v>3336</v>
      </c>
      <c r="H1296" s="296" t="s">
        <v>1772</v>
      </c>
      <c r="I1296" s="116" t="s">
        <v>2805</v>
      </c>
      <c r="J1296" s="116" t="s">
        <v>7377</v>
      </c>
      <c r="K1296" s="116" t="s">
        <v>7310</v>
      </c>
      <c r="L1296" s="296" t="s">
        <v>7275</v>
      </c>
    </row>
    <row r="1297" spans="1:12" ht="224.4">
      <c r="A1297" s="296">
        <v>1140</v>
      </c>
      <c r="B1297" s="562">
        <v>43924</v>
      </c>
      <c r="C1297" s="296" t="s">
        <v>7003</v>
      </c>
      <c r="D1297" s="296" t="s">
        <v>5044</v>
      </c>
      <c r="E1297" s="296" t="s">
        <v>1185</v>
      </c>
      <c r="F1297" s="296" t="s">
        <v>1177</v>
      </c>
      <c r="G1297" s="296" t="s">
        <v>3336</v>
      </c>
      <c r="H1297" s="296" t="s">
        <v>1772</v>
      </c>
      <c r="I1297" s="116" t="s">
        <v>7061</v>
      </c>
      <c r="J1297" s="116" t="s">
        <v>7378</v>
      </c>
      <c r="K1297" s="116" t="s">
        <v>7310</v>
      </c>
      <c r="L1297" s="296" t="s">
        <v>7275</v>
      </c>
    </row>
    <row r="1298" spans="1:12" ht="224.4">
      <c r="A1298" s="296">
        <v>1141</v>
      </c>
      <c r="B1298" s="562">
        <v>43924</v>
      </c>
      <c r="C1298" s="296" t="s">
        <v>7003</v>
      </c>
      <c r="D1298" s="296" t="s">
        <v>5055</v>
      </c>
      <c r="E1298" s="296" t="s">
        <v>1186</v>
      </c>
      <c r="F1298" s="296" t="s">
        <v>1177</v>
      </c>
      <c r="G1298" s="296" t="s">
        <v>3336</v>
      </c>
      <c r="H1298" s="296" t="s">
        <v>1772</v>
      </c>
      <c r="I1298" s="116" t="s">
        <v>7062</v>
      </c>
      <c r="J1298" s="116" t="s">
        <v>7379</v>
      </c>
      <c r="K1298" s="116" t="s">
        <v>7310</v>
      </c>
      <c r="L1298" s="296" t="s">
        <v>7275</v>
      </c>
    </row>
    <row r="1299" spans="1:12" ht="26.4">
      <c r="A1299" s="296">
        <v>1142</v>
      </c>
      <c r="B1299" s="562">
        <v>43929</v>
      </c>
      <c r="C1299" s="296" t="s">
        <v>7003</v>
      </c>
      <c r="D1299" s="296" t="s">
        <v>4932</v>
      </c>
      <c r="E1299" s="296" t="s">
        <v>3421</v>
      </c>
      <c r="F1299" s="296" t="s">
        <v>5061</v>
      </c>
      <c r="G1299" s="296" t="s">
        <v>59</v>
      </c>
      <c r="H1299" s="296" t="s">
        <v>3036</v>
      </c>
      <c r="I1299" s="296"/>
      <c r="J1299" s="116" t="s">
        <v>6316</v>
      </c>
      <c r="K1299" s="116" t="s">
        <v>7310</v>
      </c>
      <c r="L1299" s="296" t="s">
        <v>7284</v>
      </c>
    </row>
    <row r="1300" spans="1:12" ht="132">
      <c r="A1300" s="296">
        <v>1143</v>
      </c>
      <c r="B1300" s="562">
        <v>43935</v>
      </c>
      <c r="C1300" s="296" t="s">
        <v>7003</v>
      </c>
      <c r="D1300" s="296" t="s">
        <v>5009</v>
      </c>
      <c r="E1300" s="296" t="s">
        <v>1263</v>
      </c>
      <c r="F1300" s="296" t="s">
        <v>5213</v>
      </c>
      <c r="G1300" s="296" t="s">
        <v>3336</v>
      </c>
      <c r="H1300" s="296" t="s">
        <v>1772</v>
      </c>
      <c r="I1300" s="116" t="s">
        <v>5271</v>
      </c>
      <c r="J1300" s="116" t="s">
        <v>7285</v>
      </c>
      <c r="K1300" s="116" t="s">
        <v>7310</v>
      </c>
      <c r="L1300" s="296" t="s">
        <v>7286</v>
      </c>
    </row>
    <row r="1301" spans="1:12" ht="92.4">
      <c r="A1301" s="296">
        <v>1144</v>
      </c>
      <c r="B1301" s="562">
        <v>43935</v>
      </c>
      <c r="C1301" s="296" t="s">
        <v>7003</v>
      </c>
      <c r="D1301" s="296" t="s">
        <v>5267</v>
      </c>
      <c r="E1301" s="296" t="s">
        <v>1263</v>
      </c>
      <c r="F1301" s="296" t="s">
        <v>5225</v>
      </c>
      <c r="G1301" s="296" t="s">
        <v>3336</v>
      </c>
      <c r="H1301" s="296" t="s">
        <v>1772</v>
      </c>
      <c r="I1301" s="116" t="s">
        <v>6887</v>
      </c>
      <c r="J1301" s="116" t="s">
        <v>7287</v>
      </c>
      <c r="K1301" s="116" t="s">
        <v>7310</v>
      </c>
      <c r="L1301" s="296" t="s">
        <v>7286</v>
      </c>
    </row>
    <row r="1302" spans="1:12" ht="118.8">
      <c r="A1302" s="296">
        <v>1145</v>
      </c>
      <c r="B1302" s="562">
        <v>43935</v>
      </c>
      <c r="C1302" s="296" t="s">
        <v>7003</v>
      </c>
      <c r="D1302" s="296" t="s">
        <v>5854</v>
      </c>
      <c r="E1302" s="296" t="s">
        <v>1263</v>
      </c>
      <c r="F1302" s="296" t="s">
        <v>5241</v>
      </c>
      <c r="G1302" s="296" t="s">
        <v>3336</v>
      </c>
      <c r="H1302" s="296" t="s">
        <v>1772</v>
      </c>
      <c r="I1302" s="116" t="s">
        <v>6868</v>
      </c>
      <c r="J1302" s="116" t="s">
        <v>7288</v>
      </c>
      <c r="K1302" s="116" t="s">
        <v>7310</v>
      </c>
      <c r="L1302" s="296" t="s">
        <v>7286</v>
      </c>
    </row>
    <row r="1303" spans="1:12" ht="132">
      <c r="A1303" s="296">
        <v>1146</v>
      </c>
      <c r="B1303" s="562">
        <v>43935</v>
      </c>
      <c r="C1303" s="296" t="s">
        <v>7003</v>
      </c>
      <c r="D1303" s="296" t="s">
        <v>5860</v>
      </c>
      <c r="E1303" s="296" t="s">
        <v>1185</v>
      </c>
      <c r="F1303" s="296" t="s">
        <v>5213</v>
      </c>
      <c r="G1303" s="296" t="s">
        <v>3336</v>
      </c>
      <c r="H1303" s="296" t="s">
        <v>1772</v>
      </c>
      <c r="I1303" s="116" t="s">
        <v>5289</v>
      </c>
      <c r="J1303" s="116" t="s">
        <v>7289</v>
      </c>
      <c r="K1303" s="116" t="s">
        <v>7310</v>
      </c>
      <c r="L1303" s="296" t="s">
        <v>7286</v>
      </c>
    </row>
    <row r="1304" spans="1:12" ht="92.4">
      <c r="A1304" s="296">
        <v>1147</v>
      </c>
      <c r="B1304" s="562">
        <v>43935</v>
      </c>
      <c r="C1304" s="296" t="s">
        <v>7003</v>
      </c>
      <c r="D1304" s="296" t="s">
        <v>5863</v>
      </c>
      <c r="E1304" s="296" t="s">
        <v>1185</v>
      </c>
      <c r="F1304" s="296" t="s">
        <v>5225</v>
      </c>
      <c r="G1304" s="296" t="s">
        <v>3336</v>
      </c>
      <c r="H1304" s="296" t="s">
        <v>1772</v>
      </c>
      <c r="I1304" s="116" t="s">
        <v>6869</v>
      </c>
      <c r="J1304" s="116" t="s">
        <v>7290</v>
      </c>
      <c r="K1304" s="116" t="s">
        <v>7310</v>
      </c>
      <c r="L1304" s="296" t="s">
        <v>7286</v>
      </c>
    </row>
    <row r="1305" spans="1:12" ht="132">
      <c r="A1305" s="296">
        <v>1148</v>
      </c>
      <c r="B1305" s="562">
        <v>43935</v>
      </c>
      <c r="C1305" s="296" t="s">
        <v>7003</v>
      </c>
      <c r="D1305" s="296" t="s">
        <v>5865</v>
      </c>
      <c r="E1305" s="296" t="s">
        <v>1242</v>
      </c>
      <c r="F1305" s="296" t="s">
        <v>5295</v>
      </c>
      <c r="G1305" s="296" t="s">
        <v>3336</v>
      </c>
      <c r="H1305" s="296" t="s">
        <v>1772</v>
      </c>
      <c r="I1305" s="116" t="s">
        <v>5322</v>
      </c>
      <c r="J1305" s="116" t="s">
        <v>7291</v>
      </c>
      <c r="K1305" s="116" t="s">
        <v>7310</v>
      </c>
      <c r="L1305" s="296" t="s">
        <v>7286</v>
      </c>
    </row>
    <row r="1306" spans="1:12" ht="118.8">
      <c r="A1306" s="296">
        <v>1149</v>
      </c>
      <c r="B1306" s="562">
        <v>43935</v>
      </c>
      <c r="C1306" s="296" t="s">
        <v>7003</v>
      </c>
      <c r="D1306" s="296" t="s">
        <v>5868</v>
      </c>
      <c r="E1306" s="296" t="s">
        <v>1242</v>
      </c>
      <c r="F1306" s="296" t="s">
        <v>5304</v>
      </c>
      <c r="G1306" s="296" t="s">
        <v>3336</v>
      </c>
      <c r="H1306" s="296" t="s">
        <v>1772</v>
      </c>
      <c r="I1306" s="116" t="s">
        <v>6870</v>
      </c>
      <c r="J1306" s="116" t="s">
        <v>7292</v>
      </c>
      <c r="K1306" s="116" t="s">
        <v>7310</v>
      </c>
      <c r="L1306" s="296" t="s">
        <v>7286</v>
      </c>
    </row>
    <row r="1307" spans="1:12" ht="132">
      <c r="A1307" s="296">
        <v>1150</v>
      </c>
      <c r="B1307" s="562">
        <v>43935</v>
      </c>
      <c r="C1307" s="296" t="s">
        <v>7003</v>
      </c>
      <c r="D1307" s="296" t="s">
        <v>5871</v>
      </c>
      <c r="E1307" s="296" t="s">
        <v>1331</v>
      </c>
      <c r="F1307" s="296" t="s">
        <v>5336</v>
      </c>
      <c r="G1307" s="296" t="s">
        <v>3336</v>
      </c>
      <c r="H1307" s="296" t="s">
        <v>1772</v>
      </c>
      <c r="I1307" s="116" t="s">
        <v>5363</v>
      </c>
      <c r="J1307" s="116" t="s">
        <v>7293</v>
      </c>
      <c r="K1307" s="116" t="s">
        <v>7310</v>
      </c>
      <c r="L1307" s="296" t="s">
        <v>7286</v>
      </c>
    </row>
    <row r="1308" spans="1:12" ht="118.8">
      <c r="A1308" s="296">
        <v>1151</v>
      </c>
      <c r="B1308" s="562">
        <v>43935</v>
      </c>
      <c r="C1308" s="296" t="s">
        <v>7003</v>
      </c>
      <c r="D1308" s="296" t="s">
        <v>5874</v>
      </c>
      <c r="E1308" s="296" t="s">
        <v>1331</v>
      </c>
      <c r="F1308" s="296" t="s">
        <v>5345</v>
      </c>
      <c r="G1308" s="296" t="s">
        <v>3336</v>
      </c>
      <c r="H1308" s="296" t="s">
        <v>1772</v>
      </c>
      <c r="I1308" s="116" t="s">
        <v>6871</v>
      </c>
      <c r="J1308" s="116" t="s">
        <v>7294</v>
      </c>
      <c r="K1308" s="116" t="s">
        <v>7310</v>
      </c>
      <c r="L1308" s="296" t="s">
        <v>7286</v>
      </c>
    </row>
    <row r="1309" spans="1:12" ht="132">
      <c r="A1309" s="296">
        <v>1152</v>
      </c>
      <c r="B1309" s="562">
        <v>43935</v>
      </c>
      <c r="C1309" s="296" t="s">
        <v>7003</v>
      </c>
      <c r="D1309" s="296" t="s">
        <v>5877</v>
      </c>
      <c r="E1309" s="296" t="s">
        <v>1335</v>
      </c>
      <c r="F1309" s="296" t="s">
        <v>5386</v>
      </c>
      <c r="G1309" s="296" t="s">
        <v>3336</v>
      </c>
      <c r="H1309" s="296" t="s">
        <v>1772</v>
      </c>
      <c r="I1309" s="116" t="s">
        <v>5408</v>
      </c>
      <c r="J1309" s="116" t="s">
        <v>7295</v>
      </c>
      <c r="K1309" s="116" t="s">
        <v>7310</v>
      </c>
      <c r="L1309" s="296" t="s">
        <v>7286</v>
      </c>
    </row>
    <row r="1310" spans="1:12" ht="118.8">
      <c r="A1310" s="296">
        <v>1153</v>
      </c>
      <c r="B1310" s="562">
        <v>43935</v>
      </c>
      <c r="C1310" s="296" t="s">
        <v>7003</v>
      </c>
      <c r="D1310" s="296" t="s">
        <v>5880</v>
      </c>
      <c r="E1310" s="296" t="s">
        <v>1335</v>
      </c>
      <c r="F1310" s="296" t="s">
        <v>5390</v>
      </c>
      <c r="G1310" s="296" t="s">
        <v>3336</v>
      </c>
      <c r="H1310" s="296" t="s">
        <v>1772</v>
      </c>
      <c r="I1310" s="116" t="s">
        <v>6873</v>
      </c>
      <c r="J1310" s="116" t="s">
        <v>7296</v>
      </c>
      <c r="K1310" s="116" t="s">
        <v>7310</v>
      </c>
      <c r="L1310" s="296" t="s">
        <v>7286</v>
      </c>
    </row>
    <row r="1311" spans="1:12" ht="132">
      <c r="A1311" s="296">
        <v>1154</v>
      </c>
      <c r="B1311" s="562">
        <v>43935</v>
      </c>
      <c r="C1311" s="296" t="s">
        <v>7003</v>
      </c>
      <c r="D1311" s="296" t="s">
        <v>5883</v>
      </c>
      <c r="E1311" s="296" t="s">
        <v>1338</v>
      </c>
      <c r="F1311" s="296" t="s">
        <v>5409</v>
      </c>
      <c r="G1311" s="296" t="s">
        <v>3336</v>
      </c>
      <c r="H1311" s="296" t="s">
        <v>1772</v>
      </c>
      <c r="I1311" s="116" t="s">
        <v>5385</v>
      </c>
      <c r="J1311" s="116" t="s">
        <v>7297</v>
      </c>
      <c r="K1311" s="116" t="s">
        <v>7310</v>
      </c>
      <c r="L1311" s="296" t="s">
        <v>7286</v>
      </c>
    </row>
    <row r="1312" spans="1:12" ht="118.8">
      <c r="A1312" s="296">
        <v>1155</v>
      </c>
      <c r="B1312" s="562">
        <v>43935</v>
      </c>
      <c r="C1312" s="296" t="s">
        <v>7003</v>
      </c>
      <c r="D1312" s="296" t="s">
        <v>5886</v>
      </c>
      <c r="E1312" s="296" t="s">
        <v>1338</v>
      </c>
      <c r="F1312" s="296" t="s">
        <v>5413</v>
      </c>
      <c r="G1312" s="296" t="s">
        <v>3336</v>
      </c>
      <c r="H1312" s="296" t="s">
        <v>1772</v>
      </c>
      <c r="I1312" s="116" t="s">
        <v>6872</v>
      </c>
      <c r="J1312" s="116" t="s">
        <v>7298</v>
      </c>
      <c r="K1312" s="116" t="s">
        <v>7310</v>
      </c>
      <c r="L1312" s="296" t="s">
        <v>7286</v>
      </c>
    </row>
    <row r="1313" spans="1:12" ht="145.19999999999999">
      <c r="A1313" s="296">
        <v>1156</v>
      </c>
      <c r="B1313" s="562">
        <v>43935</v>
      </c>
      <c r="C1313" s="296" t="s">
        <v>7003</v>
      </c>
      <c r="D1313" s="296" t="s">
        <v>5011</v>
      </c>
      <c r="E1313" s="296" t="s">
        <v>1263</v>
      </c>
      <c r="F1313" s="296" t="s">
        <v>5218</v>
      </c>
      <c r="G1313" s="296" t="s">
        <v>3336</v>
      </c>
      <c r="H1313" s="296" t="s">
        <v>1772</v>
      </c>
      <c r="I1313" s="116" t="s">
        <v>6874</v>
      </c>
      <c r="J1313" s="116" t="s">
        <v>7299</v>
      </c>
      <c r="K1313" s="116" t="s">
        <v>7310</v>
      </c>
      <c r="L1313" s="296" t="s">
        <v>7286</v>
      </c>
    </row>
    <row r="1314" spans="1:12" ht="145.19999999999999">
      <c r="A1314" s="296">
        <v>1157</v>
      </c>
      <c r="B1314" s="562">
        <v>43935</v>
      </c>
      <c r="C1314" s="296" t="s">
        <v>7003</v>
      </c>
      <c r="D1314" s="296" t="s">
        <v>5852</v>
      </c>
      <c r="E1314" s="296" t="s">
        <v>1263</v>
      </c>
      <c r="F1314" s="296" t="s">
        <v>5235</v>
      </c>
      <c r="G1314" s="296" t="s">
        <v>3336</v>
      </c>
      <c r="H1314" s="296" t="s">
        <v>1772</v>
      </c>
      <c r="I1314" s="116" t="s">
        <v>6875</v>
      </c>
      <c r="J1314" s="116" t="s">
        <v>7300</v>
      </c>
      <c r="K1314" s="116" t="s">
        <v>7310</v>
      </c>
      <c r="L1314" s="296" t="s">
        <v>7286</v>
      </c>
    </row>
    <row r="1315" spans="1:12" ht="145.19999999999999">
      <c r="A1315" s="296">
        <v>1158</v>
      </c>
      <c r="B1315" s="562">
        <v>43935</v>
      </c>
      <c r="C1315" s="296" t="s">
        <v>7003</v>
      </c>
      <c r="D1315" s="296" t="s">
        <v>5855</v>
      </c>
      <c r="E1315" s="296" t="s">
        <v>1263</v>
      </c>
      <c r="F1315" s="296" t="s">
        <v>5246</v>
      </c>
      <c r="G1315" s="296" t="s">
        <v>3336</v>
      </c>
      <c r="H1315" s="296" t="s">
        <v>1772</v>
      </c>
      <c r="I1315" s="116" t="s">
        <v>6888</v>
      </c>
      <c r="J1315" s="116" t="s">
        <v>7301</v>
      </c>
      <c r="K1315" s="116" t="s">
        <v>7310</v>
      </c>
      <c r="L1315" s="296" t="s">
        <v>7286</v>
      </c>
    </row>
    <row r="1316" spans="1:12" ht="145.19999999999999">
      <c r="A1316" s="296">
        <v>1159</v>
      </c>
      <c r="B1316" s="562">
        <v>43935</v>
      </c>
      <c r="C1316" s="296" t="s">
        <v>7003</v>
      </c>
      <c r="D1316" s="296" t="s">
        <v>5866</v>
      </c>
      <c r="E1316" s="296" t="s">
        <v>1242</v>
      </c>
      <c r="F1316" s="296" t="s">
        <v>5298</v>
      </c>
      <c r="G1316" s="296" t="s">
        <v>3336</v>
      </c>
      <c r="H1316" s="296" t="s">
        <v>1772</v>
      </c>
      <c r="I1316" s="116" t="s">
        <v>6879</v>
      </c>
      <c r="J1316" s="116" t="s">
        <v>7302</v>
      </c>
      <c r="K1316" s="116" t="s">
        <v>7310</v>
      </c>
      <c r="L1316" s="296" t="s">
        <v>7286</v>
      </c>
    </row>
    <row r="1317" spans="1:12" ht="145.19999999999999">
      <c r="A1317" s="296">
        <v>1160</v>
      </c>
      <c r="B1317" s="562">
        <v>43935</v>
      </c>
      <c r="C1317" s="296" t="s">
        <v>7003</v>
      </c>
      <c r="D1317" s="296" t="s">
        <v>5869</v>
      </c>
      <c r="E1317" s="296" t="s">
        <v>1242</v>
      </c>
      <c r="F1317" s="296" t="s">
        <v>5308</v>
      </c>
      <c r="G1317" s="296" t="s">
        <v>3336</v>
      </c>
      <c r="H1317" s="296" t="s">
        <v>1772</v>
      </c>
      <c r="I1317" s="116" t="s">
        <v>6880</v>
      </c>
      <c r="J1317" s="116" t="s">
        <v>7303</v>
      </c>
      <c r="K1317" s="116" t="s">
        <v>7310</v>
      </c>
      <c r="L1317" s="296" t="s">
        <v>7286</v>
      </c>
    </row>
    <row r="1318" spans="1:12" ht="145.19999999999999">
      <c r="A1318" s="296">
        <v>1161</v>
      </c>
      <c r="B1318" s="562">
        <v>43935</v>
      </c>
      <c r="C1318" s="296" t="s">
        <v>7003</v>
      </c>
      <c r="D1318" s="296" t="s">
        <v>5872</v>
      </c>
      <c r="E1318" s="296" t="s">
        <v>1331</v>
      </c>
      <c r="F1318" s="296" t="s">
        <v>5339</v>
      </c>
      <c r="G1318" s="296" t="s">
        <v>3336</v>
      </c>
      <c r="H1318" s="296" t="s">
        <v>1772</v>
      </c>
      <c r="I1318" s="116" t="s">
        <v>6881</v>
      </c>
      <c r="J1318" s="116" t="s">
        <v>7304</v>
      </c>
      <c r="K1318" s="116" t="s">
        <v>7310</v>
      </c>
      <c r="L1318" s="296" t="s">
        <v>7286</v>
      </c>
    </row>
    <row r="1319" spans="1:12" ht="145.19999999999999">
      <c r="A1319" s="296">
        <v>1162</v>
      </c>
      <c r="B1319" s="562">
        <v>43935</v>
      </c>
      <c r="C1319" s="296" t="s">
        <v>7003</v>
      </c>
      <c r="D1319" s="296" t="s">
        <v>5875</v>
      </c>
      <c r="E1319" s="296" t="s">
        <v>1331</v>
      </c>
      <c r="F1319" s="296" t="s">
        <v>5349</v>
      </c>
      <c r="G1319" s="296" t="s">
        <v>3336</v>
      </c>
      <c r="H1319" s="296" t="s">
        <v>1772</v>
      </c>
      <c r="I1319" s="116" t="s">
        <v>6882</v>
      </c>
      <c r="J1319" s="116" t="s">
        <v>7305</v>
      </c>
      <c r="K1319" s="116" t="s">
        <v>7310</v>
      </c>
      <c r="L1319" s="296" t="s">
        <v>7286</v>
      </c>
    </row>
    <row r="1320" spans="1:12" ht="145.19999999999999">
      <c r="A1320" s="296">
        <v>1163</v>
      </c>
      <c r="B1320" s="562">
        <v>43935</v>
      </c>
      <c r="C1320" s="296" t="s">
        <v>7003</v>
      </c>
      <c r="D1320" s="296" t="s">
        <v>5878</v>
      </c>
      <c r="E1320" s="296" t="s">
        <v>1335</v>
      </c>
      <c r="F1320" s="296" t="s">
        <v>5388</v>
      </c>
      <c r="G1320" s="296" t="s">
        <v>3336</v>
      </c>
      <c r="H1320" s="296" t="s">
        <v>1772</v>
      </c>
      <c r="I1320" s="116" t="s">
        <v>6883</v>
      </c>
      <c r="J1320" s="116" t="s">
        <v>7306</v>
      </c>
      <c r="K1320" s="116" t="s">
        <v>7310</v>
      </c>
      <c r="L1320" s="296" t="s">
        <v>7286</v>
      </c>
    </row>
    <row r="1321" spans="1:12" ht="145.19999999999999">
      <c r="A1321" s="296">
        <v>1164</v>
      </c>
      <c r="B1321" s="562">
        <v>43935</v>
      </c>
      <c r="C1321" s="296" t="s">
        <v>7003</v>
      </c>
      <c r="D1321" s="296" t="s">
        <v>5881</v>
      </c>
      <c r="E1321" s="296" t="s">
        <v>1335</v>
      </c>
      <c r="F1321" s="296" t="s">
        <v>5392</v>
      </c>
      <c r="G1321" s="296" t="s">
        <v>3336</v>
      </c>
      <c r="H1321" s="296" t="s">
        <v>1772</v>
      </c>
      <c r="I1321" s="116" t="s">
        <v>6884</v>
      </c>
      <c r="J1321" s="116" t="s">
        <v>7307</v>
      </c>
      <c r="K1321" s="116" t="s">
        <v>7310</v>
      </c>
      <c r="L1321" s="296" t="s">
        <v>7286</v>
      </c>
    </row>
    <row r="1322" spans="1:12" ht="145.19999999999999">
      <c r="A1322" s="296">
        <v>1165</v>
      </c>
      <c r="B1322" s="562">
        <v>43935</v>
      </c>
      <c r="C1322" s="296" t="s">
        <v>7003</v>
      </c>
      <c r="D1322" s="296" t="s">
        <v>5884</v>
      </c>
      <c r="E1322" s="296" t="s">
        <v>1338</v>
      </c>
      <c r="F1322" s="296" t="s">
        <v>5411</v>
      </c>
      <c r="G1322" s="296" t="s">
        <v>3336</v>
      </c>
      <c r="H1322" s="296" t="s">
        <v>1772</v>
      </c>
      <c r="I1322" s="116" t="s">
        <v>6885</v>
      </c>
      <c r="J1322" s="116" t="s">
        <v>7308</v>
      </c>
      <c r="K1322" s="116" t="s">
        <v>7310</v>
      </c>
      <c r="L1322" s="296" t="s">
        <v>7286</v>
      </c>
    </row>
    <row r="1323" spans="1:12" ht="145.19999999999999">
      <c r="A1323" s="296">
        <v>1166</v>
      </c>
      <c r="B1323" s="562">
        <v>43935</v>
      </c>
      <c r="C1323" s="296" t="s">
        <v>7003</v>
      </c>
      <c r="D1323" s="296" t="s">
        <v>5887</v>
      </c>
      <c r="E1323" s="296" t="s">
        <v>1338</v>
      </c>
      <c r="F1323" s="296" t="s">
        <v>5415</v>
      </c>
      <c r="G1323" s="296" t="s">
        <v>3336</v>
      </c>
      <c r="H1323" s="296" t="s">
        <v>1772</v>
      </c>
      <c r="I1323" s="116" t="s">
        <v>6886</v>
      </c>
      <c r="J1323" s="116" t="s">
        <v>7309</v>
      </c>
      <c r="K1323" s="116" t="s">
        <v>7310</v>
      </c>
      <c r="L1323" s="296" t="s">
        <v>7286</v>
      </c>
    </row>
    <row r="1324" spans="1:12">
      <c r="A1324" s="296">
        <v>1167</v>
      </c>
      <c r="B1324" s="562">
        <v>43935</v>
      </c>
      <c r="C1324" s="296" t="s">
        <v>7003</v>
      </c>
      <c r="D1324" s="296" t="s">
        <v>4976</v>
      </c>
      <c r="E1324" s="296" t="s">
        <v>3226</v>
      </c>
      <c r="F1324" s="296" t="s">
        <v>7050</v>
      </c>
      <c r="G1324" s="296" t="s">
        <v>9</v>
      </c>
      <c r="H1324" s="296" t="s">
        <v>1772</v>
      </c>
      <c r="I1324" s="296" t="s">
        <v>7050</v>
      </c>
      <c r="J1324" s="296" t="s">
        <v>877</v>
      </c>
      <c r="K1324" s="296" t="s">
        <v>7312</v>
      </c>
      <c r="L1324" s="296" t="s">
        <v>52</v>
      </c>
    </row>
    <row r="1325" spans="1:12">
      <c r="A1325" s="296">
        <v>1168</v>
      </c>
      <c r="B1325" s="562">
        <v>43935</v>
      </c>
      <c r="C1325" s="296" t="s">
        <v>7003</v>
      </c>
      <c r="D1325" s="296" t="s">
        <v>4976</v>
      </c>
      <c r="E1325" s="296" t="s">
        <v>3226</v>
      </c>
      <c r="F1325" s="296" t="s">
        <v>877</v>
      </c>
      <c r="G1325" s="296" t="s">
        <v>59</v>
      </c>
      <c r="H1325" s="296" t="s">
        <v>1772</v>
      </c>
      <c r="I1325" s="296" t="s">
        <v>7052</v>
      </c>
      <c r="J1325" s="296" t="s">
        <v>7313</v>
      </c>
      <c r="K1325" s="296" t="s">
        <v>7312</v>
      </c>
      <c r="L1325" s="296" t="s">
        <v>52</v>
      </c>
    </row>
    <row r="1326" spans="1:12">
      <c r="A1326" s="296">
        <v>1169</v>
      </c>
      <c r="B1326" s="562">
        <v>43935</v>
      </c>
      <c r="C1326" s="296" t="s">
        <v>7003</v>
      </c>
      <c r="D1326" s="296" t="s">
        <v>4996</v>
      </c>
      <c r="E1326" s="296" t="s">
        <v>686</v>
      </c>
      <c r="F1326" s="296" t="s">
        <v>813</v>
      </c>
      <c r="G1326" s="296" t="s">
        <v>5612</v>
      </c>
      <c r="H1326" s="296" t="s">
        <v>1772</v>
      </c>
      <c r="I1326" s="296" t="s">
        <v>5671</v>
      </c>
      <c r="J1326" s="296" t="s">
        <v>7314</v>
      </c>
      <c r="K1326" s="296" t="s">
        <v>7312</v>
      </c>
      <c r="L1326" s="296" t="s">
        <v>52</v>
      </c>
    </row>
    <row r="1327" spans="1:12">
      <c r="A1327" s="296">
        <v>1170</v>
      </c>
      <c r="B1327" s="562">
        <v>43935</v>
      </c>
      <c r="C1327" s="296" t="s">
        <v>7003</v>
      </c>
      <c r="D1327" s="296" t="s">
        <v>5026</v>
      </c>
      <c r="E1327" s="296" t="s">
        <v>1060</v>
      </c>
      <c r="F1327" s="296" t="s">
        <v>1071</v>
      </c>
      <c r="G1327" s="296" t="s">
        <v>9</v>
      </c>
      <c r="H1327" s="296" t="s">
        <v>1772</v>
      </c>
      <c r="I1327" s="296" t="s">
        <v>1071</v>
      </c>
      <c r="J1327" s="296" t="s">
        <v>7315</v>
      </c>
      <c r="K1327" s="296" t="s">
        <v>7312</v>
      </c>
      <c r="L1327" s="296" t="s">
        <v>52</v>
      </c>
    </row>
    <row r="1328" spans="1:12">
      <c r="A1328" s="296">
        <v>1171</v>
      </c>
      <c r="B1328" s="562">
        <v>43935</v>
      </c>
      <c r="C1328" s="296" t="s">
        <v>7003</v>
      </c>
      <c r="D1328" s="296" t="s">
        <v>5026</v>
      </c>
      <c r="E1328" s="296" t="s">
        <v>1060</v>
      </c>
      <c r="F1328" s="296" t="s">
        <v>7315</v>
      </c>
      <c r="G1328" s="296" t="s">
        <v>5612</v>
      </c>
      <c r="H1328" s="296" t="s">
        <v>1772</v>
      </c>
      <c r="I1328" s="296" t="s">
        <v>4343</v>
      </c>
      <c r="J1328" s="296" t="s">
        <v>7316</v>
      </c>
      <c r="K1328" s="296" t="s">
        <v>7312</v>
      </c>
      <c r="L1328" s="296" t="s">
        <v>52</v>
      </c>
    </row>
    <row r="1329" spans="1:12">
      <c r="A1329" s="296">
        <v>1172</v>
      </c>
      <c r="B1329" s="562">
        <v>43935</v>
      </c>
      <c r="C1329" s="296" t="s">
        <v>7003</v>
      </c>
      <c r="D1329" s="296" t="s">
        <v>5026</v>
      </c>
      <c r="E1329" s="296" t="s">
        <v>1060</v>
      </c>
      <c r="F1329" s="296" t="s">
        <v>7315</v>
      </c>
      <c r="G1329" s="296" t="s">
        <v>59</v>
      </c>
      <c r="H1329" s="296" t="s">
        <v>1772</v>
      </c>
      <c r="I1329" s="296" t="s">
        <v>3253</v>
      </c>
      <c r="J1329" s="296" t="s">
        <v>7317</v>
      </c>
      <c r="K1329" s="296" t="s">
        <v>7312</v>
      </c>
      <c r="L1329" s="296" t="s">
        <v>52</v>
      </c>
    </row>
    <row r="1330" spans="1:12">
      <c r="A1330" s="296">
        <v>1173</v>
      </c>
      <c r="B1330" s="562">
        <v>43935</v>
      </c>
      <c r="C1330" s="296" t="s">
        <v>7003</v>
      </c>
      <c r="D1330" s="296" t="s">
        <v>5082</v>
      </c>
      <c r="E1330" s="296" t="s">
        <v>1086</v>
      </c>
      <c r="F1330" s="296" t="s">
        <v>2016</v>
      </c>
      <c r="G1330" s="296" t="s">
        <v>5612</v>
      </c>
      <c r="H1330" s="296" t="s">
        <v>1772</v>
      </c>
      <c r="I1330" s="296" t="s">
        <v>4382</v>
      </c>
      <c r="J1330" s="296" t="s">
        <v>7318</v>
      </c>
      <c r="K1330" s="296" t="s">
        <v>7312</v>
      </c>
      <c r="L1330" s="296" t="s">
        <v>52</v>
      </c>
    </row>
    <row r="1331" spans="1:12" ht="118.8">
      <c r="A1331" s="296">
        <v>1174</v>
      </c>
      <c r="B1331" s="562">
        <v>43942</v>
      </c>
      <c r="C1331" s="296" t="s">
        <v>7003</v>
      </c>
      <c r="D1331" s="296" t="s">
        <v>4998</v>
      </c>
      <c r="E1331" s="296" t="s">
        <v>686</v>
      </c>
      <c r="F1331" s="296" t="s">
        <v>812</v>
      </c>
      <c r="G1331" s="296" t="s">
        <v>3336</v>
      </c>
      <c r="H1331" s="296" t="s">
        <v>1772</v>
      </c>
      <c r="I1331" s="296" t="s">
        <v>1991</v>
      </c>
      <c r="J1331" s="116" t="s">
        <v>7380</v>
      </c>
      <c r="K1331" s="296" t="s">
        <v>7381</v>
      </c>
      <c r="L1331" s="296" t="s">
        <v>7382</v>
      </c>
    </row>
    <row r="1332" spans="1:12" ht="26.4">
      <c r="A1332" s="296">
        <v>1175</v>
      </c>
      <c r="B1332" s="562">
        <v>43942</v>
      </c>
      <c r="C1332" s="296" t="s">
        <v>7003</v>
      </c>
      <c r="D1332" s="296" t="s">
        <v>52</v>
      </c>
      <c r="E1332" s="296" t="s">
        <v>6415</v>
      </c>
      <c r="F1332" s="296" t="s">
        <v>7383</v>
      </c>
      <c r="G1332" s="296" t="s">
        <v>97</v>
      </c>
      <c r="H1332" s="296" t="s">
        <v>3341</v>
      </c>
      <c r="I1332" s="296" t="s">
        <v>52</v>
      </c>
      <c r="J1332" s="296" t="s">
        <v>52</v>
      </c>
      <c r="K1332" s="116" t="s">
        <v>7384</v>
      </c>
      <c r="L1332" s="296" t="s">
        <v>7385</v>
      </c>
    </row>
    <row r="1333" spans="1:12" ht="26.4">
      <c r="A1333" s="296">
        <v>1176</v>
      </c>
      <c r="B1333" s="562">
        <v>43942</v>
      </c>
      <c r="C1333" s="296" t="s">
        <v>7003</v>
      </c>
      <c r="D1333" s="296" t="s">
        <v>52</v>
      </c>
      <c r="E1333" s="296" t="s">
        <v>6415</v>
      </c>
      <c r="F1333" s="296" t="s">
        <v>7383</v>
      </c>
      <c r="G1333" s="116" t="s">
        <v>63</v>
      </c>
      <c r="H1333" s="296" t="s">
        <v>3341</v>
      </c>
      <c r="I1333" s="296" t="s">
        <v>52</v>
      </c>
      <c r="J1333" s="296" t="s">
        <v>52</v>
      </c>
      <c r="K1333" s="116" t="s">
        <v>7384</v>
      </c>
      <c r="L1333" s="296" t="s">
        <v>7385</v>
      </c>
    </row>
    <row r="1334" spans="1:12" ht="118.8">
      <c r="A1334" s="296">
        <v>1177</v>
      </c>
      <c r="B1334" s="562">
        <v>43942</v>
      </c>
      <c r="C1334" s="296" t="s">
        <v>7003</v>
      </c>
      <c r="D1334" s="296" t="s">
        <v>52</v>
      </c>
      <c r="E1334" s="296" t="s">
        <v>6415</v>
      </c>
      <c r="F1334" s="296" t="s">
        <v>7387</v>
      </c>
      <c r="G1334" s="296" t="s">
        <v>5454</v>
      </c>
      <c r="H1334" s="296" t="s">
        <v>3341</v>
      </c>
      <c r="I1334" s="296" t="s">
        <v>52</v>
      </c>
      <c r="J1334" s="296" t="s">
        <v>52</v>
      </c>
      <c r="K1334" s="116" t="s">
        <v>7388</v>
      </c>
      <c r="L1334" s="296" t="s">
        <v>7386</v>
      </c>
    </row>
    <row r="1335" spans="1:12" ht="66">
      <c r="A1335" s="296">
        <v>1178</v>
      </c>
      <c r="B1335" s="562">
        <v>43943</v>
      </c>
      <c r="C1335" s="296" t="s">
        <v>7003</v>
      </c>
      <c r="D1335" s="296" t="s">
        <v>52</v>
      </c>
      <c r="E1335" s="296" t="s">
        <v>1341</v>
      </c>
      <c r="F1335" s="296" t="s">
        <v>52</v>
      </c>
      <c r="G1335" s="296" t="s">
        <v>5806</v>
      </c>
      <c r="H1335" s="296" t="s">
        <v>1772</v>
      </c>
      <c r="I1335" s="344" t="s">
        <v>6479</v>
      </c>
      <c r="J1335" s="344" t="s">
        <v>7389</v>
      </c>
      <c r="K1335" s="296" t="s">
        <v>7391</v>
      </c>
      <c r="L1335" s="296" t="s">
        <v>7392</v>
      </c>
    </row>
    <row r="1336" spans="1:12" ht="52.8">
      <c r="A1336" s="296">
        <v>1179</v>
      </c>
      <c r="B1336" s="562">
        <v>43943</v>
      </c>
      <c r="C1336" s="296" t="s">
        <v>7003</v>
      </c>
      <c r="D1336" s="296" t="s">
        <v>52</v>
      </c>
      <c r="E1336" s="296" t="s">
        <v>1341</v>
      </c>
      <c r="F1336" s="296" t="s">
        <v>52</v>
      </c>
      <c r="G1336" s="296" t="s">
        <v>5806</v>
      </c>
      <c r="H1336" s="296" t="s">
        <v>1772</v>
      </c>
      <c r="I1336" s="344" t="s">
        <v>6480</v>
      </c>
      <c r="J1336" s="344" t="s">
        <v>7390</v>
      </c>
      <c r="K1336" s="296" t="s">
        <v>7391</v>
      </c>
      <c r="L1336" s="296" t="s">
        <v>7392</v>
      </c>
    </row>
    <row r="1337" spans="1:12" ht="26.4">
      <c r="A1337" s="296">
        <v>1180</v>
      </c>
      <c r="B1337" s="562">
        <v>43945</v>
      </c>
      <c r="C1337" s="296" t="s">
        <v>7003</v>
      </c>
      <c r="D1337" s="296" t="s">
        <v>52</v>
      </c>
      <c r="E1337" s="296" t="s">
        <v>6415</v>
      </c>
      <c r="F1337" s="296" t="s">
        <v>52</v>
      </c>
      <c r="G1337" s="296" t="s">
        <v>59</v>
      </c>
      <c r="H1337" s="296" t="s">
        <v>1772</v>
      </c>
      <c r="I1337" s="296"/>
      <c r="J1337" s="296"/>
      <c r="K1337" s="116" t="s">
        <v>7659</v>
      </c>
      <c r="L1337" s="296" t="s">
        <v>7657</v>
      </c>
    </row>
    <row r="1338" spans="1:12" ht="39.6">
      <c r="A1338" s="296">
        <v>1181</v>
      </c>
      <c r="B1338" s="562">
        <v>43945</v>
      </c>
      <c r="C1338" s="296" t="s">
        <v>7003</v>
      </c>
      <c r="D1338" s="296" t="s">
        <v>52</v>
      </c>
      <c r="E1338" s="296" t="s">
        <v>6415</v>
      </c>
      <c r="F1338" s="296" t="s">
        <v>52</v>
      </c>
      <c r="G1338" s="116" t="s">
        <v>63</v>
      </c>
      <c r="H1338" s="296" t="s">
        <v>1772</v>
      </c>
      <c r="I1338" s="296"/>
      <c r="J1338" s="296"/>
      <c r="K1338" s="116" t="s">
        <v>7658</v>
      </c>
      <c r="L1338" s="296" t="s">
        <v>7657</v>
      </c>
    </row>
    <row r="1339" spans="1:12" ht="26.4">
      <c r="A1339" s="296">
        <v>1182</v>
      </c>
      <c r="B1339" s="562">
        <v>43945</v>
      </c>
      <c r="C1339" s="296" t="s">
        <v>7003</v>
      </c>
      <c r="D1339" s="296" t="s">
        <v>52</v>
      </c>
      <c r="E1339" s="296" t="s">
        <v>6415</v>
      </c>
      <c r="F1339" s="296" t="s">
        <v>52</v>
      </c>
      <c r="G1339" s="296" t="s">
        <v>3336</v>
      </c>
      <c r="H1339" s="296" t="s">
        <v>1772</v>
      </c>
      <c r="I1339" s="296"/>
      <c r="J1339" s="296"/>
      <c r="K1339" s="116" t="s">
        <v>7660</v>
      </c>
      <c r="L1339" s="296" t="s">
        <v>7657</v>
      </c>
    </row>
    <row r="1340" spans="1:12" ht="39.6">
      <c r="A1340" s="296">
        <v>1183</v>
      </c>
      <c r="B1340" s="562">
        <v>43948</v>
      </c>
      <c r="C1340" s="296" t="s">
        <v>7003</v>
      </c>
      <c r="D1340" s="296" t="s">
        <v>52</v>
      </c>
      <c r="E1340" s="296" t="s">
        <v>6415</v>
      </c>
      <c r="F1340" s="296" t="s">
        <v>52</v>
      </c>
      <c r="G1340" s="116" t="s">
        <v>1878</v>
      </c>
      <c r="H1340" s="296" t="s">
        <v>1772</v>
      </c>
      <c r="I1340" s="296" t="s">
        <v>1884</v>
      </c>
      <c r="J1340" s="296" t="s">
        <v>7661</v>
      </c>
      <c r="K1340" s="116" t="s">
        <v>7669</v>
      </c>
      <c r="L1340" s="296" t="s">
        <v>7668</v>
      </c>
    </row>
    <row r="1341" spans="1:12" ht="39.6">
      <c r="A1341" s="296">
        <v>1184</v>
      </c>
      <c r="B1341" s="562">
        <v>43948</v>
      </c>
      <c r="C1341" s="296" t="s">
        <v>7003</v>
      </c>
      <c r="D1341" s="296" t="s">
        <v>52</v>
      </c>
      <c r="E1341" s="296" t="s">
        <v>6415</v>
      </c>
      <c r="F1341" s="296" t="s">
        <v>52</v>
      </c>
      <c r="G1341" s="116" t="s">
        <v>1878</v>
      </c>
      <c r="H1341" s="296" t="s">
        <v>3341</v>
      </c>
      <c r="I1341" s="296" t="s">
        <v>1883</v>
      </c>
      <c r="J1341" s="296" t="s">
        <v>52</v>
      </c>
      <c r="K1341" s="116" t="s">
        <v>7669</v>
      </c>
      <c r="L1341" s="296" t="s">
        <v>7668</v>
      </c>
    </row>
    <row r="1342" spans="1:12" ht="26.4">
      <c r="A1342" s="296">
        <v>1185</v>
      </c>
      <c r="B1342" s="562">
        <v>43950</v>
      </c>
      <c r="C1342" s="296" t="s">
        <v>7003</v>
      </c>
      <c r="D1342" s="296" t="s">
        <v>5728</v>
      </c>
      <c r="E1342" s="296" t="s">
        <v>3979</v>
      </c>
      <c r="F1342" s="296" t="s">
        <v>5726</v>
      </c>
      <c r="G1342" s="296" t="s">
        <v>3336</v>
      </c>
      <c r="H1342" s="296" t="s">
        <v>1772</v>
      </c>
      <c r="I1342" s="296" t="s">
        <v>7716</v>
      </c>
      <c r="J1342" s="296" t="s">
        <v>7715</v>
      </c>
      <c r="K1342" s="116" t="s">
        <v>7717</v>
      </c>
      <c r="L1342" s="296" t="s">
        <v>6925</v>
      </c>
    </row>
    <row r="1343" spans="1:12" ht="25.5" customHeight="1">
      <c r="A1343" s="672">
        <v>1186</v>
      </c>
      <c r="B1343" s="678">
        <v>43955</v>
      </c>
      <c r="C1343" s="672" t="s">
        <v>7003</v>
      </c>
      <c r="D1343" s="296" t="s">
        <v>2057</v>
      </c>
      <c r="E1343" s="296" t="s">
        <v>3010</v>
      </c>
      <c r="F1343" s="296" t="s">
        <v>6691</v>
      </c>
      <c r="G1343" s="675" t="s">
        <v>7718</v>
      </c>
      <c r="H1343" s="672" t="s">
        <v>1772</v>
      </c>
      <c r="I1343" s="672" t="s">
        <v>128</v>
      </c>
      <c r="J1343" s="672" t="s">
        <v>126</v>
      </c>
      <c r="K1343" s="672" t="s">
        <v>7719</v>
      </c>
      <c r="L1343" s="672" t="s">
        <v>7720</v>
      </c>
    </row>
    <row r="1344" spans="1:12">
      <c r="A1344" s="673"/>
      <c r="B1344" s="679"/>
      <c r="C1344" s="673"/>
      <c r="D1344" s="296" t="s">
        <v>2058</v>
      </c>
      <c r="E1344" s="296" t="s">
        <v>3010</v>
      </c>
      <c r="F1344" s="296" t="s">
        <v>6692</v>
      </c>
      <c r="G1344" s="676"/>
      <c r="H1344" s="673"/>
      <c r="I1344" s="673"/>
      <c r="J1344" s="673"/>
      <c r="K1344" s="673"/>
      <c r="L1344" s="673"/>
    </row>
    <row r="1345" spans="1:12">
      <c r="A1345" s="673"/>
      <c r="B1345" s="679"/>
      <c r="C1345" s="673"/>
      <c r="D1345" s="296" t="s">
        <v>2059</v>
      </c>
      <c r="E1345" s="296" t="s">
        <v>3010</v>
      </c>
      <c r="F1345" s="296" t="s">
        <v>6693</v>
      </c>
      <c r="G1345" s="676"/>
      <c r="H1345" s="673"/>
      <c r="I1345" s="673"/>
      <c r="J1345" s="673"/>
      <c r="K1345" s="673"/>
      <c r="L1345" s="673"/>
    </row>
    <row r="1346" spans="1:12">
      <c r="A1346" s="673"/>
      <c r="B1346" s="679"/>
      <c r="C1346" s="673"/>
      <c r="D1346" s="296" t="s">
        <v>4917</v>
      </c>
      <c r="E1346" s="296" t="s">
        <v>1361</v>
      </c>
      <c r="F1346" s="296" t="s">
        <v>1027</v>
      </c>
      <c r="G1346" s="676"/>
      <c r="H1346" s="673"/>
      <c r="I1346" s="673"/>
      <c r="J1346" s="673"/>
      <c r="K1346" s="673"/>
      <c r="L1346" s="673"/>
    </row>
    <row r="1347" spans="1:12">
      <c r="A1347" s="673"/>
      <c r="B1347" s="679"/>
      <c r="C1347" s="673"/>
      <c r="D1347" s="296" t="s">
        <v>4937</v>
      </c>
      <c r="E1347" s="296" t="s">
        <v>1288</v>
      </c>
      <c r="F1347" s="296" t="s">
        <v>665</v>
      </c>
      <c r="G1347" s="676"/>
      <c r="H1347" s="673"/>
      <c r="I1347" s="673"/>
      <c r="J1347" s="673"/>
      <c r="K1347" s="673"/>
      <c r="L1347" s="673"/>
    </row>
    <row r="1348" spans="1:12">
      <c r="A1348" s="673"/>
      <c r="B1348" s="679"/>
      <c r="C1348" s="673"/>
      <c r="D1348" s="296" t="s">
        <v>4938</v>
      </c>
      <c r="E1348" s="296" t="s">
        <v>1288</v>
      </c>
      <c r="F1348" s="296" t="s">
        <v>669</v>
      </c>
      <c r="G1348" s="676"/>
      <c r="H1348" s="673"/>
      <c r="I1348" s="673"/>
      <c r="J1348" s="673"/>
      <c r="K1348" s="673"/>
      <c r="L1348" s="673"/>
    </row>
    <row r="1349" spans="1:12">
      <c r="A1349" s="673"/>
      <c r="B1349" s="679"/>
      <c r="C1349" s="673"/>
      <c r="D1349" s="296" t="s">
        <v>4967</v>
      </c>
      <c r="E1349" s="296" t="s">
        <v>3012</v>
      </c>
      <c r="F1349" s="296" t="s">
        <v>667</v>
      </c>
      <c r="G1349" s="676"/>
      <c r="H1349" s="673"/>
      <c r="I1349" s="673"/>
      <c r="J1349" s="673"/>
      <c r="K1349" s="673"/>
      <c r="L1349" s="673"/>
    </row>
    <row r="1350" spans="1:12">
      <c r="A1350" s="673"/>
      <c r="B1350" s="679"/>
      <c r="C1350" s="673"/>
      <c r="D1350" s="296" t="s">
        <v>4968</v>
      </c>
      <c r="E1350" s="296" t="s">
        <v>3012</v>
      </c>
      <c r="F1350" s="296" t="s">
        <v>1976</v>
      </c>
      <c r="G1350" s="676"/>
      <c r="H1350" s="673"/>
      <c r="I1350" s="673"/>
      <c r="J1350" s="673"/>
      <c r="K1350" s="673"/>
      <c r="L1350" s="673"/>
    </row>
    <row r="1351" spans="1:12">
      <c r="A1351" s="673"/>
      <c r="B1351" s="679"/>
      <c r="C1351" s="673"/>
      <c r="D1351" s="296" t="s">
        <v>4974</v>
      </c>
      <c r="E1351" s="296" t="s">
        <v>3226</v>
      </c>
      <c r="F1351" s="296" t="s">
        <v>875</v>
      </c>
      <c r="G1351" s="676"/>
      <c r="H1351" s="673"/>
      <c r="I1351" s="673"/>
      <c r="J1351" s="673"/>
      <c r="K1351" s="673"/>
      <c r="L1351" s="673"/>
    </row>
    <row r="1352" spans="1:12">
      <c r="A1352" s="673"/>
      <c r="B1352" s="679"/>
      <c r="C1352" s="673"/>
      <c r="D1352" s="296" t="s">
        <v>4975</v>
      </c>
      <c r="E1352" s="296" t="s">
        <v>3226</v>
      </c>
      <c r="F1352" s="296" t="s">
        <v>876</v>
      </c>
      <c r="G1352" s="676"/>
      <c r="H1352" s="673"/>
      <c r="I1352" s="673"/>
      <c r="J1352" s="673"/>
      <c r="K1352" s="673"/>
      <c r="L1352" s="673"/>
    </row>
    <row r="1353" spans="1:12">
      <c r="A1353" s="673"/>
      <c r="B1353" s="679"/>
      <c r="C1353" s="673"/>
      <c r="D1353" s="296" t="s">
        <v>4994</v>
      </c>
      <c r="E1353" s="296" t="s">
        <v>686</v>
      </c>
      <c r="F1353" s="296" t="s">
        <v>812</v>
      </c>
      <c r="G1353" s="676"/>
      <c r="H1353" s="673"/>
      <c r="I1353" s="673"/>
      <c r="J1353" s="673"/>
      <c r="K1353" s="673"/>
      <c r="L1353" s="673"/>
    </row>
    <row r="1354" spans="1:12">
      <c r="A1354" s="673"/>
      <c r="B1354" s="679"/>
      <c r="C1354" s="673"/>
      <c r="D1354" s="296" t="s">
        <v>5024</v>
      </c>
      <c r="E1354" s="296" t="s">
        <v>1060</v>
      </c>
      <c r="F1354" s="296" t="s">
        <v>1067</v>
      </c>
      <c r="G1354" s="676"/>
      <c r="H1354" s="673"/>
      <c r="I1354" s="673"/>
      <c r="J1354" s="673"/>
      <c r="K1354" s="673"/>
      <c r="L1354" s="673"/>
    </row>
    <row r="1355" spans="1:12">
      <c r="A1355" s="673"/>
      <c r="B1355" s="679"/>
      <c r="C1355" s="673"/>
      <c r="D1355" s="296" t="s">
        <v>5025</v>
      </c>
      <c r="E1355" s="296" t="s">
        <v>1060</v>
      </c>
      <c r="F1355" s="296" t="s">
        <v>1069</v>
      </c>
      <c r="G1355" s="676"/>
      <c r="H1355" s="673"/>
      <c r="I1355" s="673"/>
      <c r="J1355" s="673"/>
      <c r="K1355" s="673"/>
      <c r="L1355" s="673"/>
    </row>
    <row r="1356" spans="1:12">
      <c r="A1356" s="673"/>
      <c r="B1356" s="679"/>
      <c r="C1356" s="673"/>
      <c r="D1356" s="296" t="s">
        <v>5043</v>
      </c>
      <c r="E1356" s="296" t="s">
        <v>1185</v>
      </c>
      <c r="F1356" s="296" t="s">
        <v>1175</v>
      </c>
      <c r="G1356" s="676"/>
      <c r="H1356" s="673"/>
      <c r="I1356" s="673"/>
      <c r="J1356" s="673"/>
      <c r="K1356" s="673"/>
      <c r="L1356" s="673"/>
    </row>
    <row r="1357" spans="1:12">
      <c r="A1357" s="673"/>
      <c r="B1357" s="679"/>
      <c r="C1357" s="673"/>
      <c r="D1357" s="296" t="s">
        <v>5054</v>
      </c>
      <c r="E1357" s="296" t="s">
        <v>1186</v>
      </c>
      <c r="F1357" s="296" t="s">
        <v>1175</v>
      </c>
      <c r="G1357" s="676"/>
      <c r="H1357" s="673"/>
      <c r="I1357" s="673"/>
      <c r="J1357" s="673"/>
      <c r="K1357" s="673"/>
      <c r="L1357" s="673"/>
    </row>
    <row r="1358" spans="1:12">
      <c r="A1358" s="673"/>
      <c r="B1358" s="679"/>
      <c r="C1358" s="673"/>
      <c r="D1358" s="296" t="s">
        <v>5068</v>
      </c>
      <c r="E1358" s="296" t="s">
        <v>3227</v>
      </c>
      <c r="F1358" s="296" t="s">
        <v>1152</v>
      </c>
      <c r="G1358" s="676"/>
      <c r="H1358" s="673"/>
      <c r="I1358" s="673"/>
      <c r="J1358" s="673"/>
      <c r="K1358" s="673"/>
      <c r="L1358" s="673"/>
    </row>
    <row r="1359" spans="1:12">
      <c r="A1359" s="673"/>
      <c r="B1359" s="679"/>
      <c r="C1359" s="673"/>
      <c r="D1359" s="296" t="s">
        <v>5069</v>
      </c>
      <c r="E1359" s="296" t="s">
        <v>3227</v>
      </c>
      <c r="F1359" s="296" t="s">
        <v>2012</v>
      </c>
      <c r="G1359" s="676"/>
      <c r="H1359" s="673"/>
      <c r="I1359" s="673"/>
      <c r="J1359" s="673"/>
      <c r="K1359" s="673"/>
      <c r="L1359" s="673"/>
    </row>
    <row r="1360" spans="1:12">
      <c r="A1360" s="673"/>
      <c r="B1360" s="679"/>
      <c r="C1360" s="673"/>
      <c r="D1360" s="296" t="s">
        <v>5081</v>
      </c>
      <c r="E1360" s="296" t="s">
        <v>1086</v>
      </c>
      <c r="F1360" s="296" t="s">
        <v>1112</v>
      </c>
      <c r="G1360" s="676"/>
      <c r="H1360" s="673"/>
      <c r="I1360" s="673"/>
      <c r="J1360" s="673"/>
      <c r="K1360" s="673"/>
      <c r="L1360" s="673"/>
    </row>
    <row r="1361" spans="1:12" ht="26.4">
      <c r="A1361" s="673"/>
      <c r="B1361" s="679"/>
      <c r="C1361" s="673"/>
      <c r="D1361" s="296" t="s">
        <v>5087</v>
      </c>
      <c r="E1361" s="116" t="s">
        <v>1329</v>
      </c>
      <c r="F1361" s="296" t="s">
        <v>3239</v>
      </c>
      <c r="G1361" s="676"/>
      <c r="H1361" s="673"/>
      <c r="I1361" s="673"/>
      <c r="J1361" s="673"/>
      <c r="K1361" s="673"/>
      <c r="L1361" s="673"/>
    </row>
    <row r="1362" spans="1:12">
      <c r="A1362" s="673"/>
      <c r="B1362" s="679"/>
      <c r="C1362" s="673"/>
      <c r="D1362" s="296" t="s">
        <v>5105</v>
      </c>
      <c r="E1362" s="296" t="s">
        <v>5656</v>
      </c>
      <c r="F1362" s="296" t="s">
        <v>5662</v>
      </c>
      <c r="G1362" s="676"/>
      <c r="H1362" s="673"/>
      <c r="I1362" s="673"/>
      <c r="J1362" s="673"/>
      <c r="K1362" s="673"/>
      <c r="L1362" s="673"/>
    </row>
    <row r="1363" spans="1:12">
      <c r="A1363" s="673"/>
      <c r="B1363" s="679"/>
      <c r="C1363" s="673"/>
      <c r="D1363" s="296" t="s">
        <v>5114</v>
      </c>
      <c r="E1363" s="296" t="s">
        <v>1341</v>
      </c>
      <c r="F1363" s="296" t="s">
        <v>5723</v>
      </c>
      <c r="G1363" s="676"/>
      <c r="H1363" s="673"/>
      <c r="I1363" s="673"/>
      <c r="J1363" s="673"/>
      <c r="K1363" s="673"/>
      <c r="L1363" s="673"/>
    </row>
    <row r="1364" spans="1:12">
      <c r="A1364" s="673"/>
      <c r="B1364" s="679"/>
      <c r="C1364" s="673"/>
      <c r="D1364" s="296" t="s">
        <v>5123</v>
      </c>
      <c r="E1364" s="296" t="s">
        <v>1343</v>
      </c>
      <c r="F1364" s="296" t="s">
        <v>6227</v>
      </c>
      <c r="G1364" s="676"/>
      <c r="H1364" s="673"/>
      <c r="I1364" s="673"/>
      <c r="J1364" s="673"/>
      <c r="K1364" s="673"/>
      <c r="L1364" s="673"/>
    </row>
    <row r="1365" spans="1:12">
      <c r="A1365" s="674"/>
      <c r="B1365" s="680"/>
      <c r="C1365" s="674"/>
      <c r="D1365" s="296" t="s">
        <v>5132</v>
      </c>
      <c r="E1365" s="296" t="s">
        <v>3979</v>
      </c>
      <c r="F1365" s="296" t="s">
        <v>5665</v>
      </c>
      <c r="G1365" s="677"/>
      <c r="H1365" s="674"/>
      <c r="I1365" s="674"/>
      <c r="J1365" s="674"/>
      <c r="K1365" s="674"/>
      <c r="L1365" s="674"/>
    </row>
    <row r="1366" spans="1:12">
      <c r="A1366" s="296">
        <v>1187</v>
      </c>
      <c r="B1366" s="562">
        <v>43971</v>
      </c>
      <c r="C1366" s="296" t="s">
        <v>7722</v>
      </c>
      <c r="D1366" s="296" t="s">
        <v>52</v>
      </c>
      <c r="E1366" s="296" t="s">
        <v>5448</v>
      </c>
      <c r="F1366" s="296" t="s">
        <v>2288</v>
      </c>
      <c r="G1366" s="296" t="s">
        <v>64</v>
      </c>
      <c r="H1366" s="296" t="s">
        <v>1772</v>
      </c>
      <c r="I1366" s="296" t="s">
        <v>38</v>
      </c>
      <c r="J1366" s="296" t="s">
        <v>16</v>
      </c>
      <c r="K1366" s="296" t="s">
        <v>7721</v>
      </c>
      <c r="L1366" s="296" t="s">
        <v>52</v>
      </c>
    </row>
    <row r="1367" spans="1:12" ht="52.8">
      <c r="A1367" s="296">
        <v>1188</v>
      </c>
      <c r="B1367" s="562">
        <v>43971</v>
      </c>
      <c r="C1367" s="296" t="s">
        <v>7722</v>
      </c>
      <c r="D1367" s="296" t="s">
        <v>1760</v>
      </c>
      <c r="E1367" s="296" t="s">
        <v>1331</v>
      </c>
      <c r="F1367" s="296" t="s">
        <v>1524</v>
      </c>
      <c r="G1367" s="296" t="s">
        <v>1771</v>
      </c>
      <c r="H1367" s="296" t="s">
        <v>1772</v>
      </c>
      <c r="I1367" s="116" t="s">
        <v>4592</v>
      </c>
      <c r="J1367" s="116" t="s">
        <v>7723</v>
      </c>
      <c r="K1367" s="296" t="s">
        <v>7724</v>
      </c>
      <c r="L1367" s="296" t="s">
        <v>7725</v>
      </c>
    </row>
    <row r="1368" spans="1:12" ht="52.8">
      <c r="A1368" s="296">
        <v>1189</v>
      </c>
      <c r="B1368" s="562">
        <v>43971</v>
      </c>
      <c r="C1368" s="296" t="s">
        <v>7722</v>
      </c>
      <c r="D1368" s="296" t="s">
        <v>1761</v>
      </c>
      <c r="E1368" s="296" t="s">
        <v>1335</v>
      </c>
      <c r="F1368" s="296" t="s">
        <v>1525</v>
      </c>
      <c r="G1368" s="296" t="s">
        <v>1771</v>
      </c>
      <c r="H1368" s="296" t="s">
        <v>1772</v>
      </c>
      <c r="I1368" s="116" t="s">
        <v>4595</v>
      </c>
      <c r="J1368" s="116" t="s">
        <v>7726</v>
      </c>
      <c r="K1368" s="296" t="s">
        <v>7724</v>
      </c>
      <c r="L1368" s="296" t="s">
        <v>7725</v>
      </c>
    </row>
    <row r="1369" spans="1:12" ht="52.8">
      <c r="A1369" s="296">
        <v>1190</v>
      </c>
      <c r="B1369" s="562">
        <v>43971</v>
      </c>
      <c r="C1369" s="296" t="s">
        <v>7722</v>
      </c>
      <c r="D1369" s="296" t="s">
        <v>1762</v>
      </c>
      <c r="E1369" s="296" t="s">
        <v>1338</v>
      </c>
      <c r="F1369" s="296" t="s">
        <v>1526</v>
      </c>
      <c r="G1369" s="296" t="s">
        <v>1771</v>
      </c>
      <c r="H1369" s="296" t="s">
        <v>1772</v>
      </c>
      <c r="I1369" s="116" t="s">
        <v>4596</v>
      </c>
      <c r="J1369" s="116" t="s">
        <v>7727</v>
      </c>
      <c r="K1369" s="296" t="s">
        <v>7724</v>
      </c>
      <c r="L1369" s="296" t="s">
        <v>7725</v>
      </c>
    </row>
    <row r="1370" spans="1:12" ht="26.4">
      <c r="A1370" s="296">
        <v>1191</v>
      </c>
      <c r="B1370" s="562">
        <v>43984</v>
      </c>
      <c r="C1370" s="296" t="s">
        <v>7722</v>
      </c>
      <c r="D1370" s="296" t="s">
        <v>5124</v>
      </c>
      <c r="E1370" s="296" t="s">
        <v>1343</v>
      </c>
      <c r="F1370" s="296" t="s">
        <v>2034</v>
      </c>
      <c r="G1370" s="296" t="s">
        <v>60</v>
      </c>
      <c r="H1370" s="296" t="s">
        <v>1772</v>
      </c>
      <c r="I1370" s="296" t="s">
        <v>4882</v>
      </c>
      <c r="J1370" s="296" t="s">
        <v>7763</v>
      </c>
      <c r="K1370" s="116" t="s">
        <v>7728</v>
      </c>
      <c r="L1370" s="296" t="s">
        <v>7729</v>
      </c>
    </row>
    <row r="1371" spans="1:12" ht="26.4">
      <c r="A1371" s="296">
        <v>1192</v>
      </c>
      <c r="B1371" s="562">
        <v>43992</v>
      </c>
      <c r="C1371" s="296" t="s">
        <v>7722</v>
      </c>
      <c r="D1371" s="296" t="s">
        <v>52</v>
      </c>
      <c r="E1371" s="296" t="s">
        <v>6712</v>
      </c>
      <c r="F1371" s="116" t="s">
        <v>7730</v>
      </c>
      <c r="G1371" s="296" t="s">
        <v>7731</v>
      </c>
      <c r="H1371" s="296" t="s">
        <v>1772</v>
      </c>
      <c r="I1371" s="296" t="s">
        <v>7732</v>
      </c>
      <c r="J1371" s="296" t="s">
        <v>7733</v>
      </c>
      <c r="K1371" s="296" t="s">
        <v>7734</v>
      </c>
      <c r="L1371" s="296" t="s">
        <v>7735</v>
      </c>
    </row>
    <row r="1372" spans="1:12" ht="39.6">
      <c r="A1372" s="296">
        <v>1193</v>
      </c>
      <c r="B1372" s="562">
        <v>43998</v>
      </c>
      <c r="C1372" s="296" t="s">
        <v>7722</v>
      </c>
      <c r="D1372" s="296" t="s">
        <v>4993</v>
      </c>
      <c r="E1372" s="296" t="s">
        <v>686</v>
      </c>
      <c r="F1372" s="296" t="s">
        <v>5145</v>
      </c>
      <c r="G1372" s="296" t="s">
        <v>9</v>
      </c>
      <c r="H1372" s="296" t="s">
        <v>1772</v>
      </c>
      <c r="I1372" s="296" t="s">
        <v>5145</v>
      </c>
      <c r="J1372" s="296" t="s">
        <v>2280</v>
      </c>
      <c r="K1372" s="116" t="s">
        <v>7738</v>
      </c>
      <c r="L1372" s="296" t="s">
        <v>7739</v>
      </c>
    </row>
    <row r="1373" spans="1:12" ht="26.4">
      <c r="A1373" s="296">
        <v>1194</v>
      </c>
      <c r="B1373" s="562">
        <v>44004</v>
      </c>
      <c r="C1373" s="296" t="s">
        <v>7722</v>
      </c>
      <c r="D1373" s="296" t="s">
        <v>2109</v>
      </c>
      <c r="E1373" s="296" t="s">
        <v>3012</v>
      </c>
      <c r="F1373" s="296" t="s">
        <v>1277</v>
      </c>
      <c r="G1373" s="296" t="s">
        <v>59</v>
      </c>
      <c r="H1373" s="296" t="s">
        <v>1772</v>
      </c>
      <c r="I1373" s="116" t="s">
        <v>6169</v>
      </c>
      <c r="J1373" s="116" t="s">
        <v>7743</v>
      </c>
      <c r="K1373" s="116" t="s">
        <v>7744</v>
      </c>
      <c r="L1373" s="296" t="s">
        <v>52</v>
      </c>
    </row>
    <row r="1374" spans="1:12" ht="26.4">
      <c r="A1374" s="296">
        <v>1195</v>
      </c>
      <c r="B1374" s="562">
        <v>44004</v>
      </c>
      <c r="C1374" s="296" t="s">
        <v>7722</v>
      </c>
      <c r="D1374" s="296" t="s">
        <v>2138</v>
      </c>
      <c r="E1374" s="296" t="s">
        <v>686</v>
      </c>
      <c r="F1374" s="296" t="s">
        <v>1277</v>
      </c>
      <c r="G1374" s="296" t="s">
        <v>59</v>
      </c>
      <c r="H1374" s="296" t="s">
        <v>1772</v>
      </c>
      <c r="I1374" s="116" t="s">
        <v>6169</v>
      </c>
      <c r="J1374" s="116" t="s">
        <v>7743</v>
      </c>
      <c r="K1374" s="116" t="s">
        <v>7744</v>
      </c>
      <c r="L1374" s="296" t="s">
        <v>52</v>
      </c>
    </row>
    <row r="1375" spans="1:12" ht="26.4">
      <c r="A1375" s="296">
        <v>1196</v>
      </c>
      <c r="B1375" s="562">
        <v>44004</v>
      </c>
      <c r="C1375" s="296" t="s">
        <v>7722</v>
      </c>
      <c r="D1375" s="296" t="s">
        <v>2109</v>
      </c>
      <c r="E1375" s="296" t="s">
        <v>3012</v>
      </c>
      <c r="F1375" s="296" t="s">
        <v>1277</v>
      </c>
      <c r="G1375" s="296" t="s">
        <v>3336</v>
      </c>
      <c r="H1375" s="296" t="s">
        <v>1772</v>
      </c>
      <c r="I1375" s="116" t="s">
        <v>6169</v>
      </c>
      <c r="J1375" s="116" t="s">
        <v>7745</v>
      </c>
      <c r="K1375" s="116" t="s">
        <v>7746</v>
      </c>
      <c r="L1375" s="296" t="s">
        <v>52</v>
      </c>
    </row>
    <row r="1376" spans="1:12" ht="26.4">
      <c r="A1376" s="296">
        <v>1197</v>
      </c>
      <c r="B1376" s="562">
        <v>44004</v>
      </c>
      <c r="C1376" s="296" t="s">
        <v>7722</v>
      </c>
      <c r="D1376" s="296" t="s">
        <v>2138</v>
      </c>
      <c r="E1376" s="296" t="s">
        <v>686</v>
      </c>
      <c r="F1376" s="296" t="s">
        <v>1277</v>
      </c>
      <c r="G1376" s="296" t="s">
        <v>3336</v>
      </c>
      <c r="H1376" s="296" t="s">
        <v>1772</v>
      </c>
      <c r="I1376" s="116" t="s">
        <v>6169</v>
      </c>
      <c r="J1376" s="116" t="s">
        <v>7745</v>
      </c>
      <c r="K1376" s="116" t="s">
        <v>7746</v>
      </c>
      <c r="L1376" s="296" t="s">
        <v>52</v>
      </c>
    </row>
    <row r="1377" spans="1:12" ht="26.4">
      <c r="A1377" s="296">
        <v>1198</v>
      </c>
      <c r="B1377" s="562">
        <v>44005</v>
      </c>
      <c r="C1377" s="296" t="s">
        <v>7722</v>
      </c>
      <c r="D1377" s="296" t="s">
        <v>52</v>
      </c>
      <c r="E1377" s="296" t="s">
        <v>6712</v>
      </c>
      <c r="F1377" s="296" t="s">
        <v>7273</v>
      </c>
      <c r="G1377" s="296" t="s">
        <v>7731</v>
      </c>
      <c r="H1377" s="296" t="s">
        <v>1772</v>
      </c>
      <c r="I1377" s="296" t="s">
        <v>7747</v>
      </c>
      <c r="J1377" s="296" t="s">
        <v>7748</v>
      </c>
      <c r="K1377" s="116" t="s">
        <v>7749</v>
      </c>
      <c r="L1377" s="296" t="s">
        <v>52</v>
      </c>
    </row>
    <row r="1378" spans="1:12">
      <c r="A1378" s="296">
        <v>1199</v>
      </c>
      <c r="B1378" s="562">
        <v>44005</v>
      </c>
      <c r="C1378" s="296" t="s">
        <v>7722</v>
      </c>
      <c r="D1378" s="296" t="s">
        <v>5044</v>
      </c>
      <c r="E1378" s="296" t="s">
        <v>1185</v>
      </c>
      <c r="F1378" s="296" t="s">
        <v>1177</v>
      </c>
      <c r="G1378" s="296" t="s">
        <v>60</v>
      </c>
      <c r="H1378" s="296" t="s">
        <v>1772</v>
      </c>
      <c r="I1378" s="296" t="s">
        <v>1983</v>
      </c>
      <c r="J1378" s="296" t="s">
        <v>7763</v>
      </c>
      <c r="K1378" s="296" t="s">
        <v>7764</v>
      </c>
      <c r="L1378" s="296" t="s">
        <v>52</v>
      </c>
    </row>
    <row r="1379" spans="1:12">
      <c r="A1379" s="296">
        <v>1200</v>
      </c>
      <c r="B1379" s="562">
        <v>44005</v>
      </c>
      <c r="C1379" s="296" t="s">
        <v>7722</v>
      </c>
      <c r="D1379" s="296" t="s">
        <v>5055</v>
      </c>
      <c r="E1379" s="296" t="s">
        <v>1186</v>
      </c>
      <c r="F1379" s="296" t="s">
        <v>1177</v>
      </c>
      <c r="G1379" s="296" t="s">
        <v>60</v>
      </c>
      <c r="H1379" s="296" t="s">
        <v>1772</v>
      </c>
      <c r="I1379" s="296" t="s">
        <v>1983</v>
      </c>
      <c r="J1379" s="296" t="s">
        <v>7763</v>
      </c>
      <c r="K1379" s="296" t="s">
        <v>7764</v>
      </c>
      <c r="L1379" s="296" t="s">
        <v>52</v>
      </c>
    </row>
    <row r="1380" spans="1:12">
      <c r="A1380" s="672">
        <v>1201</v>
      </c>
      <c r="B1380" s="678">
        <v>44005</v>
      </c>
      <c r="C1380" s="672" t="s">
        <v>7722</v>
      </c>
      <c r="D1380" s="296" t="s">
        <v>4904</v>
      </c>
      <c r="E1380" s="296" t="s">
        <v>3010</v>
      </c>
      <c r="F1380" s="296" t="s">
        <v>5197</v>
      </c>
      <c r="G1380" s="672" t="s">
        <v>61</v>
      </c>
      <c r="H1380" s="672" t="s">
        <v>1772</v>
      </c>
      <c r="I1380" s="672" t="s">
        <v>6354</v>
      </c>
      <c r="J1380" s="672" t="s">
        <v>7765</v>
      </c>
      <c r="K1380" s="672" t="s">
        <v>7766</v>
      </c>
      <c r="L1380" s="672" t="s">
        <v>52</v>
      </c>
    </row>
    <row r="1381" spans="1:12">
      <c r="A1381" s="673"/>
      <c r="B1381" s="679"/>
      <c r="C1381" s="673"/>
      <c r="D1381" s="296" t="s">
        <v>4907</v>
      </c>
      <c r="E1381" s="296" t="s">
        <v>3010</v>
      </c>
      <c r="F1381" s="296" t="s">
        <v>5198</v>
      </c>
      <c r="G1381" s="673"/>
      <c r="H1381" s="673"/>
      <c r="I1381" s="673"/>
      <c r="J1381" s="673"/>
      <c r="K1381" s="673"/>
      <c r="L1381" s="673"/>
    </row>
    <row r="1382" spans="1:12">
      <c r="A1382" s="673"/>
      <c r="B1382" s="679"/>
      <c r="C1382" s="673"/>
      <c r="D1382" s="296" t="s">
        <v>4910</v>
      </c>
      <c r="E1382" s="296" t="s">
        <v>3010</v>
      </c>
      <c r="F1382" s="296" t="s">
        <v>5187</v>
      </c>
      <c r="G1382" s="673"/>
      <c r="H1382" s="673"/>
      <c r="I1382" s="673"/>
      <c r="J1382" s="673"/>
      <c r="K1382" s="673"/>
      <c r="L1382" s="673"/>
    </row>
    <row r="1383" spans="1:12">
      <c r="A1383" s="673"/>
      <c r="B1383" s="679"/>
      <c r="C1383" s="673"/>
      <c r="D1383" s="296" t="s">
        <v>4924</v>
      </c>
      <c r="E1383" s="296" t="s">
        <v>1361</v>
      </c>
      <c r="F1383" s="296" t="s">
        <v>5192</v>
      </c>
      <c r="G1383" s="673"/>
      <c r="H1383" s="673"/>
      <c r="I1383" s="673"/>
      <c r="J1383" s="673"/>
      <c r="K1383" s="673"/>
      <c r="L1383" s="673"/>
    </row>
    <row r="1384" spans="1:12">
      <c r="A1384" s="673"/>
      <c r="B1384" s="679"/>
      <c r="C1384" s="673"/>
      <c r="D1384" s="296" t="s">
        <v>4948</v>
      </c>
      <c r="E1384" s="296" t="s">
        <v>1288</v>
      </c>
      <c r="F1384" s="296" t="s">
        <v>5202</v>
      </c>
      <c r="G1384" s="673"/>
      <c r="H1384" s="673"/>
      <c r="I1384" s="673"/>
      <c r="J1384" s="673"/>
      <c r="K1384" s="673"/>
      <c r="L1384" s="673"/>
    </row>
    <row r="1385" spans="1:12">
      <c r="A1385" s="673"/>
      <c r="B1385" s="679"/>
      <c r="C1385" s="673"/>
      <c r="D1385" s="296" t="s">
        <v>4952</v>
      </c>
      <c r="E1385" s="296" t="s">
        <v>1288</v>
      </c>
      <c r="F1385" s="296" t="s">
        <v>5201</v>
      </c>
      <c r="G1385" s="673"/>
      <c r="H1385" s="673"/>
      <c r="I1385" s="673"/>
      <c r="J1385" s="673"/>
      <c r="K1385" s="673"/>
      <c r="L1385" s="673"/>
    </row>
    <row r="1386" spans="1:12">
      <c r="A1386" s="673"/>
      <c r="B1386" s="679"/>
      <c r="C1386" s="673"/>
      <c r="D1386" s="296" t="s">
        <v>4961</v>
      </c>
      <c r="E1386" s="296" t="s">
        <v>3012</v>
      </c>
      <c r="F1386" s="296" t="s">
        <v>5205</v>
      </c>
      <c r="G1386" s="673"/>
      <c r="H1386" s="673"/>
      <c r="I1386" s="673"/>
      <c r="J1386" s="673"/>
      <c r="K1386" s="673"/>
      <c r="L1386" s="673"/>
    </row>
    <row r="1387" spans="1:12">
      <c r="A1387" s="673"/>
      <c r="B1387" s="679"/>
      <c r="C1387" s="673"/>
      <c r="D1387" s="296" t="s">
        <v>4965</v>
      </c>
      <c r="E1387" s="296" t="s">
        <v>3012</v>
      </c>
      <c r="F1387" s="296" t="s">
        <v>5206</v>
      </c>
      <c r="G1387" s="673"/>
      <c r="H1387" s="673"/>
      <c r="I1387" s="673"/>
      <c r="J1387" s="673"/>
      <c r="K1387" s="673"/>
      <c r="L1387" s="673"/>
    </row>
    <row r="1388" spans="1:12">
      <c r="A1388" s="673"/>
      <c r="B1388" s="679"/>
      <c r="C1388" s="673"/>
      <c r="D1388" s="296" t="s">
        <v>4986</v>
      </c>
      <c r="E1388" s="296" t="s">
        <v>3226</v>
      </c>
      <c r="F1388" s="296" t="s">
        <v>5207</v>
      </c>
      <c r="G1388" s="673"/>
      <c r="H1388" s="673"/>
      <c r="I1388" s="673"/>
      <c r="J1388" s="673"/>
      <c r="K1388" s="673"/>
      <c r="L1388" s="673"/>
    </row>
    <row r="1389" spans="1:12">
      <c r="A1389" s="673"/>
      <c r="B1389" s="679"/>
      <c r="C1389" s="673"/>
      <c r="D1389" s="296" t="s">
        <v>4990</v>
      </c>
      <c r="E1389" s="296" t="s">
        <v>3226</v>
      </c>
      <c r="F1389" s="296" t="s">
        <v>5210</v>
      </c>
      <c r="G1389" s="673"/>
      <c r="H1389" s="673"/>
      <c r="I1389" s="673"/>
      <c r="J1389" s="673"/>
      <c r="K1389" s="673"/>
      <c r="L1389" s="673"/>
    </row>
    <row r="1390" spans="1:12">
      <c r="A1390" s="673"/>
      <c r="B1390" s="679"/>
      <c r="C1390" s="673"/>
      <c r="D1390" s="296" t="s">
        <v>5052</v>
      </c>
      <c r="E1390" s="296" t="s">
        <v>1185</v>
      </c>
      <c r="F1390" s="296" t="s">
        <v>5284</v>
      </c>
      <c r="G1390" s="673"/>
      <c r="H1390" s="673"/>
      <c r="I1390" s="673"/>
      <c r="J1390" s="673"/>
      <c r="K1390" s="673"/>
      <c r="L1390" s="673"/>
    </row>
    <row r="1391" spans="1:12">
      <c r="A1391" s="673"/>
      <c r="B1391" s="679"/>
      <c r="C1391" s="673"/>
      <c r="D1391" s="296" t="s">
        <v>5111</v>
      </c>
      <c r="E1391" s="296" t="s">
        <v>5656</v>
      </c>
      <c r="F1391" s="296" t="s">
        <v>5435</v>
      </c>
      <c r="G1391" s="673"/>
      <c r="H1391" s="673"/>
      <c r="I1391" s="673"/>
      <c r="J1391" s="673"/>
      <c r="K1391" s="673"/>
      <c r="L1391" s="673"/>
    </row>
    <row r="1392" spans="1:12">
      <c r="A1392" s="674"/>
      <c r="B1392" s="680"/>
      <c r="C1392" s="674"/>
      <c r="D1392" s="296" t="s">
        <v>5129</v>
      </c>
      <c r="E1392" s="296" t="s">
        <v>1343</v>
      </c>
      <c r="F1392" s="296" t="s">
        <v>5438</v>
      </c>
      <c r="G1392" s="674"/>
      <c r="H1392" s="674"/>
      <c r="I1392" s="674"/>
      <c r="J1392" s="674"/>
      <c r="K1392" s="674"/>
      <c r="L1392" s="674"/>
    </row>
    <row r="1393" spans="1:12" ht="31.5" customHeight="1">
      <c r="A1393" s="672">
        <v>1202</v>
      </c>
      <c r="B1393" s="678">
        <v>44005</v>
      </c>
      <c r="C1393" s="672" t="s">
        <v>7722</v>
      </c>
      <c r="D1393" s="296" t="s">
        <v>4904</v>
      </c>
      <c r="E1393" s="296" t="s">
        <v>3010</v>
      </c>
      <c r="F1393" s="296" t="s">
        <v>5197</v>
      </c>
      <c r="G1393" s="672" t="s">
        <v>3336</v>
      </c>
      <c r="H1393" s="672" t="s">
        <v>1772</v>
      </c>
      <c r="I1393" s="675" t="s">
        <v>7773</v>
      </c>
      <c r="J1393" s="675" t="s">
        <v>7774</v>
      </c>
      <c r="K1393" s="672" t="s">
        <v>7766</v>
      </c>
      <c r="L1393" s="672" t="s">
        <v>52</v>
      </c>
    </row>
    <row r="1394" spans="1:12">
      <c r="A1394" s="673"/>
      <c r="B1394" s="679"/>
      <c r="C1394" s="673"/>
      <c r="D1394" s="296" t="s">
        <v>4907</v>
      </c>
      <c r="E1394" s="296" t="s">
        <v>3010</v>
      </c>
      <c r="F1394" s="296" t="s">
        <v>5198</v>
      </c>
      <c r="G1394" s="673"/>
      <c r="H1394" s="673"/>
      <c r="I1394" s="673"/>
      <c r="J1394" s="673"/>
      <c r="K1394" s="673"/>
      <c r="L1394" s="673"/>
    </row>
    <row r="1395" spans="1:12" ht="37.5" customHeight="1">
      <c r="A1395" s="673"/>
      <c r="B1395" s="679"/>
      <c r="C1395" s="673"/>
      <c r="D1395" s="296" t="s">
        <v>4910</v>
      </c>
      <c r="E1395" s="296" t="s">
        <v>3010</v>
      </c>
      <c r="F1395" s="296" t="s">
        <v>5187</v>
      </c>
      <c r="G1395" s="673"/>
      <c r="H1395" s="673"/>
      <c r="I1395" s="673"/>
      <c r="J1395" s="673"/>
      <c r="K1395" s="673"/>
      <c r="L1395" s="673"/>
    </row>
    <row r="1396" spans="1:12">
      <c r="A1396" s="673"/>
      <c r="B1396" s="679"/>
      <c r="C1396" s="673"/>
      <c r="D1396" s="296" t="s">
        <v>4924</v>
      </c>
      <c r="E1396" s="296" t="s">
        <v>1361</v>
      </c>
      <c r="F1396" s="296" t="s">
        <v>5192</v>
      </c>
      <c r="G1396" s="673"/>
      <c r="H1396" s="673"/>
      <c r="I1396" s="673"/>
      <c r="J1396" s="673"/>
      <c r="K1396" s="673"/>
      <c r="L1396" s="673"/>
    </row>
    <row r="1397" spans="1:12" ht="37.5" customHeight="1">
      <c r="A1397" s="673"/>
      <c r="B1397" s="679"/>
      <c r="C1397" s="673"/>
      <c r="D1397" s="296" t="s">
        <v>4948</v>
      </c>
      <c r="E1397" s="296" t="s">
        <v>1288</v>
      </c>
      <c r="F1397" s="296" t="s">
        <v>5202</v>
      </c>
      <c r="G1397" s="673"/>
      <c r="H1397" s="673"/>
      <c r="I1397" s="673"/>
      <c r="J1397" s="673"/>
      <c r="K1397" s="673"/>
      <c r="L1397" s="673"/>
    </row>
    <row r="1398" spans="1:12">
      <c r="A1398" s="673"/>
      <c r="B1398" s="679"/>
      <c r="C1398" s="673"/>
      <c r="D1398" s="296" t="s">
        <v>4952</v>
      </c>
      <c r="E1398" s="296" t="s">
        <v>1288</v>
      </c>
      <c r="F1398" s="296" t="s">
        <v>5201</v>
      </c>
      <c r="G1398" s="673"/>
      <c r="H1398" s="673"/>
      <c r="I1398" s="673"/>
      <c r="J1398" s="673"/>
      <c r="K1398" s="673"/>
      <c r="L1398" s="673"/>
    </row>
    <row r="1399" spans="1:12" ht="40.5" customHeight="1">
      <c r="A1399" s="673"/>
      <c r="B1399" s="679"/>
      <c r="C1399" s="673"/>
      <c r="D1399" s="296" t="s">
        <v>4961</v>
      </c>
      <c r="E1399" s="296" t="s">
        <v>3012</v>
      </c>
      <c r="F1399" s="296" t="s">
        <v>5205</v>
      </c>
      <c r="G1399" s="673"/>
      <c r="H1399" s="673"/>
      <c r="I1399" s="673"/>
      <c r="J1399" s="673"/>
      <c r="K1399" s="673"/>
      <c r="L1399" s="673"/>
    </row>
    <row r="1400" spans="1:12">
      <c r="A1400" s="673"/>
      <c r="B1400" s="679"/>
      <c r="C1400" s="673"/>
      <c r="D1400" s="296" t="s">
        <v>4965</v>
      </c>
      <c r="E1400" s="296" t="s">
        <v>3012</v>
      </c>
      <c r="F1400" s="296" t="s">
        <v>5206</v>
      </c>
      <c r="G1400" s="673"/>
      <c r="H1400" s="673"/>
      <c r="I1400" s="673"/>
      <c r="J1400" s="673"/>
      <c r="K1400" s="673"/>
      <c r="L1400" s="673"/>
    </row>
    <row r="1401" spans="1:12">
      <c r="A1401" s="673"/>
      <c r="B1401" s="679"/>
      <c r="C1401" s="673"/>
      <c r="D1401" s="296" t="s">
        <v>4986</v>
      </c>
      <c r="E1401" s="296" t="s">
        <v>3226</v>
      </c>
      <c r="F1401" s="296" t="s">
        <v>5207</v>
      </c>
      <c r="G1401" s="673"/>
      <c r="H1401" s="673"/>
      <c r="I1401" s="673"/>
      <c r="J1401" s="673"/>
      <c r="K1401" s="673"/>
      <c r="L1401" s="673"/>
    </row>
    <row r="1402" spans="1:12" ht="42" customHeight="1">
      <c r="A1402" s="673"/>
      <c r="B1402" s="679"/>
      <c r="C1402" s="673"/>
      <c r="D1402" s="296" t="s">
        <v>4990</v>
      </c>
      <c r="E1402" s="296" t="s">
        <v>3226</v>
      </c>
      <c r="F1402" s="296" t="s">
        <v>5210</v>
      </c>
      <c r="G1402" s="673"/>
      <c r="H1402" s="673"/>
      <c r="I1402" s="673"/>
      <c r="J1402" s="673"/>
      <c r="K1402" s="673"/>
      <c r="L1402" s="673"/>
    </row>
    <row r="1403" spans="1:12" ht="31.5" customHeight="1">
      <c r="A1403" s="673"/>
      <c r="B1403" s="679"/>
      <c r="C1403" s="673"/>
      <c r="D1403" s="296" t="s">
        <v>5052</v>
      </c>
      <c r="E1403" s="296" t="s">
        <v>1185</v>
      </c>
      <c r="F1403" s="296" t="s">
        <v>5284</v>
      </c>
      <c r="G1403" s="673"/>
      <c r="H1403" s="673"/>
      <c r="I1403" s="673"/>
      <c r="J1403" s="673"/>
      <c r="K1403" s="673"/>
      <c r="L1403" s="673"/>
    </row>
    <row r="1404" spans="1:12" ht="33.75" customHeight="1">
      <c r="A1404" s="673"/>
      <c r="B1404" s="679"/>
      <c r="C1404" s="673"/>
      <c r="D1404" s="296" t="s">
        <v>5111</v>
      </c>
      <c r="E1404" s="296" t="s">
        <v>5656</v>
      </c>
      <c r="F1404" s="296" t="s">
        <v>5435</v>
      </c>
      <c r="G1404" s="673"/>
      <c r="H1404" s="673"/>
      <c r="I1404" s="673"/>
      <c r="J1404" s="673"/>
      <c r="K1404" s="673"/>
      <c r="L1404" s="673"/>
    </row>
    <row r="1405" spans="1:12" ht="27.75" customHeight="1">
      <c r="A1405" s="674"/>
      <c r="B1405" s="680"/>
      <c r="C1405" s="674"/>
      <c r="D1405" s="296" t="s">
        <v>5129</v>
      </c>
      <c r="E1405" s="296" t="s">
        <v>1343</v>
      </c>
      <c r="F1405" s="296" t="s">
        <v>5438</v>
      </c>
      <c r="G1405" s="674"/>
      <c r="H1405" s="674"/>
      <c r="I1405" s="674"/>
      <c r="J1405" s="674"/>
      <c r="K1405" s="674"/>
      <c r="L1405" s="674"/>
    </row>
    <row r="1406" spans="1:12" ht="94.5" customHeight="1">
      <c r="A1406" s="681">
        <v>1203</v>
      </c>
      <c r="B1406" s="682">
        <v>44005</v>
      </c>
      <c r="C1406" s="681" t="s">
        <v>7722</v>
      </c>
      <c r="D1406" s="296" t="s">
        <v>5034</v>
      </c>
      <c r="E1406" s="296" t="s">
        <v>1060</v>
      </c>
      <c r="F1406" s="296" t="s">
        <v>5281</v>
      </c>
      <c r="G1406" s="681" t="s">
        <v>61</v>
      </c>
      <c r="H1406" s="681" t="s">
        <v>1772</v>
      </c>
      <c r="I1406" s="683" t="s">
        <v>7770</v>
      </c>
      <c r="J1406" s="683" t="s">
        <v>7771</v>
      </c>
      <c r="K1406" s="681" t="s">
        <v>7772</v>
      </c>
      <c r="L1406" s="681" t="s">
        <v>52</v>
      </c>
    </row>
    <row r="1407" spans="1:12" ht="84" customHeight="1">
      <c r="A1407" s="681"/>
      <c r="B1407" s="682"/>
      <c r="C1407" s="681"/>
      <c r="D1407" s="296" t="s">
        <v>5036</v>
      </c>
      <c r="E1407" s="296" t="s">
        <v>1060</v>
      </c>
      <c r="F1407" s="296" t="s">
        <v>5282</v>
      </c>
      <c r="G1407" s="681"/>
      <c r="H1407" s="681"/>
      <c r="I1407" s="683"/>
      <c r="J1407" s="683"/>
      <c r="K1407" s="681"/>
      <c r="L1407" s="681"/>
    </row>
    <row r="1408" spans="1:12" ht="85.5" customHeight="1">
      <c r="A1408" s="681"/>
      <c r="B1408" s="682"/>
      <c r="C1408" s="681"/>
      <c r="D1408" s="296" t="s">
        <v>5059</v>
      </c>
      <c r="E1408" s="296" t="s">
        <v>1186</v>
      </c>
      <c r="F1408" s="296" t="s">
        <v>5284</v>
      </c>
      <c r="G1408" s="681"/>
      <c r="H1408" s="681"/>
      <c r="I1408" s="683"/>
      <c r="J1408" s="683"/>
      <c r="K1408" s="681"/>
      <c r="L1408" s="681"/>
    </row>
    <row r="1409" spans="1:12" ht="84.75" customHeight="1">
      <c r="A1409" s="681"/>
      <c r="B1409" s="682"/>
      <c r="C1409" s="681"/>
      <c r="D1409" s="296" t="s">
        <v>5121</v>
      </c>
      <c r="E1409" s="296" t="s">
        <v>1341</v>
      </c>
      <c r="F1409" s="296" t="s">
        <v>5436</v>
      </c>
      <c r="G1409" s="681"/>
      <c r="H1409" s="681"/>
      <c r="I1409" s="683"/>
      <c r="J1409" s="683"/>
      <c r="K1409" s="681"/>
      <c r="L1409" s="681"/>
    </row>
    <row r="1410" spans="1:12" ht="65.25" customHeight="1">
      <c r="A1410" s="681">
        <v>1204</v>
      </c>
      <c r="B1410" s="682">
        <v>44005</v>
      </c>
      <c r="C1410" s="681" t="s">
        <v>7722</v>
      </c>
      <c r="D1410" s="296" t="s">
        <v>5034</v>
      </c>
      <c r="E1410" s="296" t="s">
        <v>1060</v>
      </c>
      <c r="F1410" s="296" t="s">
        <v>5281</v>
      </c>
      <c r="G1410" s="681" t="s">
        <v>3336</v>
      </c>
      <c r="H1410" s="681" t="s">
        <v>1772</v>
      </c>
      <c r="I1410" s="683" t="s">
        <v>7773</v>
      </c>
      <c r="J1410" s="683" t="s">
        <v>7786</v>
      </c>
      <c r="K1410" s="681" t="s">
        <v>7772</v>
      </c>
      <c r="L1410" s="681" t="s">
        <v>52</v>
      </c>
    </row>
    <row r="1411" spans="1:12" ht="83.25" customHeight="1">
      <c r="A1411" s="681"/>
      <c r="B1411" s="682"/>
      <c r="C1411" s="681"/>
      <c r="D1411" s="296" t="s">
        <v>5036</v>
      </c>
      <c r="E1411" s="296" t="s">
        <v>1060</v>
      </c>
      <c r="F1411" s="296" t="s">
        <v>5282</v>
      </c>
      <c r="G1411" s="681"/>
      <c r="H1411" s="681"/>
      <c r="I1411" s="683"/>
      <c r="J1411" s="683"/>
      <c r="K1411" s="681"/>
      <c r="L1411" s="681"/>
    </row>
    <row r="1412" spans="1:12" ht="103.5" customHeight="1">
      <c r="A1412" s="681"/>
      <c r="B1412" s="682"/>
      <c r="C1412" s="681"/>
      <c r="D1412" s="296" t="s">
        <v>5059</v>
      </c>
      <c r="E1412" s="296" t="s">
        <v>1186</v>
      </c>
      <c r="F1412" s="296" t="s">
        <v>5284</v>
      </c>
      <c r="G1412" s="681"/>
      <c r="H1412" s="681"/>
      <c r="I1412" s="683"/>
      <c r="J1412" s="683"/>
      <c r="K1412" s="681"/>
      <c r="L1412" s="681"/>
    </row>
    <row r="1413" spans="1:12" ht="140.25" customHeight="1">
      <c r="A1413" s="681"/>
      <c r="B1413" s="682"/>
      <c r="C1413" s="681"/>
      <c r="D1413" s="296" t="s">
        <v>5121</v>
      </c>
      <c r="E1413" s="296" t="s">
        <v>1341</v>
      </c>
      <c r="F1413" s="296" t="s">
        <v>5436</v>
      </c>
      <c r="G1413" s="681"/>
      <c r="H1413" s="681"/>
      <c r="I1413" s="683"/>
      <c r="J1413" s="683"/>
      <c r="K1413" s="681"/>
      <c r="L1413" s="681"/>
    </row>
    <row r="1414" spans="1:12">
      <c r="A1414" s="296">
        <v>1205</v>
      </c>
      <c r="B1414" s="562">
        <v>44006</v>
      </c>
      <c r="C1414" s="296" t="s">
        <v>7722</v>
      </c>
      <c r="D1414" s="296" t="s">
        <v>2109</v>
      </c>
      <c r="E1414" s="296" t="s">
        <v>3012</v>
      </c>
      <c r="F1414" s="296" t="s">
        <v>1277</v>
      </c>
      <c r="G1414" s="296" t="s">
        <v>9</v>
      </c>
      <c r="H1414" s="296" t="s">
        <v>1772</v>
      </c>
      <c r="I1414" s="296" t="s">
        <v>1277</v>
      </c>
      <c r="J1414" s="296" t="s">
        <v>2286</v>
      </c>
      <c r="K1414" s="296" t="s">
        <v>7791</v>
      </c>
      <c r="L1414" s="296" t="s">
        <v>52</v>
      </c>
    </row>
    <row r="1415" spans="1:12">
      <c r="A1415" s="296">
        <v>1206</v>
      </c>
      <c r="B1415" s="562">
        <v>44006</v>
      </c>
      <c r="C1415" s="296" t="s">
        <v>7722</v>
      </c>
      <c r="D1415" s="296" t="s">
        <v>2138</v>
      </c>
      <c r="E1415" s="296" t="s">
        <v>686</v>
      </c>
      <c r="F1415" s="296" t="s">
        <v>1277</v>
      </c>
      <c r="G1415" s="296" t="s">
        <v>9</v>
      </c>
      <c r="H1415" s="296" t="s">
        <v>1772</v>
      </c>
      <c r="I1415" s="296" t="s">
        <v>1277</v>
      </c>
      <c r="J1415" s="296" t="s">
        <v>2286</v>
      </c>
      <c r="K1415" s="296" t="s">
        <v>7791</v>
      </c>
      <c r="L1415" s="296" t="s">
        <v>52</v>
      </c>
    </row>
    <row r="1416" spans="1:12">
      <c r="A1416" s="296">
        <v>1207</v>
      </c>
      <c r="B1416" s="562">
        <v>44008</v>
      </c>
      <c r="C1416" s="296" t="s">
        <v>7722</v>
      </c>
      <c r="D1416" s="296" t="s">
        <v>6225</v>
      </c>
      <c r="E1416" s="296" t="s">
        <v>1343</v>
      </c>
      <c r="F1416" s="296" t="s">
        <v>6228</v>
      </c>
      <c r="G1416" s="296" t="s">
        <v>60</v>
      </c>
      <c r="H1416" s="296" t="s">
        <v>1772</v>
      </c>
      <c r="I1416" s="296" t="s">
        <v>6847</v>
      </c>
      <c r="J1416" s="296" t="s">
        <v>30</v>
      </c>
      <c r="K1416" s="296" t="s">
        <v>6168</v>
      </c>
      <c r="L1416" s="296" t="s">
        <v>52</v>
      </c>
    </row>
    <row r="1417" spans="1:12" ht="237.6">
      <c r="A1417" s="296">
        <v>1208</v>
      </c>
      <c r="B1417" s="562">
        <v>44015</v>
      </c>
      <c r="C1417" s="296" t="s">
        <v>7722</v>
      </c>
      <c r="D1417" s="296" t="s">
        <v>5124</v>
      </c>
      <c r="E1417" s="296" t="s">
        <v>1343</v>
      </c>
      <c r="F1417" s="296" t="s">
        <v>2034</v>
      </c>
      <c r="G1417" s="296" t="s">
        <v>3336</v>
      </c>
      <c r="H1417" s="296" t="s">
        <v>1772</v>
      </c>
      <c r="I1417" s="116" t="s">
        <v>7644</v>
      </c>
      <c r="J1417" s="340" t="s">
        <v>7792</v>
      </c>
      <c r="K1417" s="116" t="s">
        <v>7793</v>
      </c>
      <c r="L1417" s="296" t="s">
        <v>7794</v>
      </c>
    </row>
    <row r="1418" spans="1:12" ht="369.6">
      <c r="A1418" s="296">
        <v>1209</v>
      </c>
      <c r="B1418" s="562">
        <v>44015</v>
      </c>
      <c r="C1418" s="296" t="s">
        <v>7722</v>
      </c>
      <c r="D1418" s="296" t="s">
        <v>6812</v>
      </c>
      <c r="E1418" s="296" t="s">
        <v>3226</v>
      </c>
      <c r="F1418" s="296" t="s">
        <v>7277</v>
      </c>
      <c r="G1418" s="296" t="s">
        <v>3336</v>
      </c>
      <c r="H1418" s="296" t="s">
        <v>1772</v>
      </c>
      <c r="I1418" s="116" t="s">
        <v>7484</v>
      </c>
      <c r="J1418" s="116" t="s">
        <v>7795</v>
      </c>
      <c r="K1418" s="116" t="s">
        <v>7797</v>
      </c>
      <c r="L1418" s="296" t="s">
        <v>7796</v>
      </c>
    </row>
    <row r="1419" spans="1:12" ht="237.6">
      <c r="A1419" s="296">
        <v>1210</v>
      </c>
      <c r="B1419" s="562">
        <v>44015</v>
      </c>
      <c r="C1419" s="296" t="s">
        <v>7722</v>
      </c>
      <c r="D1419" s="296" t="s">
        <v>6813</v>
      </c>
      <c r="E1419" s="296" t="s">
        <v>3226</v>
      </c>
      <c r="F1419" s="296" t="s">
        <v>7278</v>
      </c>
      <c r="G1419" s="296" t="s">
        <v>3336</v>
      </c>
      <c r="H1419" s="296" t="s">
        <v>1772</v>
      </c>
      <c r="I1419" s="116" t="s">
        <v>7485</v>
      </c>
      <c r="J1419" s="116" t="s">
        <v>7798</v>
      </c>
      <c r="K1419" s="116" t="s">
        <v>7797</v>
      </c>
      <c r="L1419" s="296" t="s">
        <v>7796</v>
      </c>
    </row>
    <row r="1420" spans="1:12" ht="171.6">
      <c r="A1420" s="296">
        <v>1211</v>
      </c>
      <c r="B1420" s="562">
        <v>44015</v>
      </c>
      <c r="C1420" s="296" t="s">
        <v>7722</v>
      </c>
      <c r="D1420" s="296" t="s">
        <v>6814</v>
      </c>
      <c r="E1420" s="296" t="s">
        <v>3226</v>
      </c>
      <c r="F1420" s="296" t="s">
        <v>7279</v>
      </c>
      <c r="G1420" s="296" t="s">
        <v>3336</v>
      </c>
      <c r="H1420" s="296" t="s">
        <v>1772</v>
      </c>
      <c r="I1420" s="116" t="s">
        <v>7486</v>
      </c>
      <c r="J1420" s="116" t="s">
        <v>7799</v>
      </c>
      <c r="K1420" s="116" t="s">
        <v>7797</v>
      </c>
      <c r="L1420" s="296" t="s">
        <v>7796</v>
      </c>
    </row>
    <row r="1421" spans="1:12" ht="39.6">
      <c r="A1421" s="296">
        <v>1212</v>
      </c>
      <c r="B1421" s="562">
        <v>44015</v>
      </c>
      <c r="C1421" s="296" t="s">
        <v>7722</v>
      </c>
      <c r="D1421" s="296" t="s">
        <v>1620</v>
      </c>
      <c r="E1421" s="296" t="s">
        <v>686</v>
      </c>
      <c r="F1421" s="296" t="s">
        <v>3435</v>
      </c>
      <c r="G1421" s="296" t="s">
        <v>59</v>
      </c>
      <c r="H1421" s="296" t="s">
        <v>1772</v>
      </c>
      <c r="I1421" s="116" t="s">
        <v>692</v>
      </c>
      <c r="J1421" s="116" t="s">
        <v>3453</v>
      </c>
      <c r="K1421" s="296" t="s">
        <v>7801</v>
      </c>
      <c r="L1421" s="296" t="s">
        <v>52</v>
      </c>
    </row>
    <row r="1422" spans="1:12" ht="158.4">
      <c r="A1422" s="296">
        <v>1213</v>
      </c>
      <c r="B1422" s="562">
        <v>44025</v>
      </c>
      <c r="C1422" s="296" t="s">
        <v>7722</v>
      </c>
      <c r="D1422" s="296" t="s">
        <v>1577</v>
      </c>
      <c r="E1422" s="296" t="s">
        <v>3010</v>
      </c>
      <c r="F1422" s="296" t="s">
        <v>45</v>
      </c>
      <c r="G1422" s="296" t="s">
        <v>1771</v>
      </c>
      <c r="H1422" s="296" t="s">
        <v>3036</v>
      </c>
      <c r="I1422" s="116" t="s">
        <v>5755</v>
      </c>
      <c r="J1422" s="116" t="s">
        <v>7806</v>
      </c>
      <c r="K1422" s="296" t="s">
        <v>7803</v>
      </c>
      <c r="L1422" s="296" t="s">
        <v>7886</v>
      </c>
    </row>
    <row r="1423" spans="1:12" ht="184.8">
      <c r="A1423" s="296">
        <v>1214</v>
      </c>
      <c r="B1423" s="562">
        <v>44026</v>
      </c>
      <c r="C1423" s="296" t="s">
        <v>7722</v>
      </c>
      <c r="D1423" s="296" t="s">
        <v>2764</v>
      </c>
      <c r="E1423" s="296" t="s">
        <v>3127</v>
      </c>
      <c r="F1423" s="296" t="s">
        <v>52</v>
      </c>
      <c r="G1423" s="296" t="s">
        <v>2304</v>
      </c>
      <c r="H1423" s="296" t="s">
        <v>1772</v>
      </c>
      <c r="I1423" s="340" t="s">
        <v>7815</v>
      </c>
      <c r="J1423" s="340" t="s">
        <v>7805</v>
      </c>
      <c r="K1423" s="296" t="s">
        <v>7810</v>
      </c>
      <c r="L1423" s="296" t="s">
        <v>7811</v>
      </c>
    </row>
    <row r="1424" spans="1:12" ht="184.8">
      <c r="A1424" s="296">
        <v>1215</v>
      </c>
      <c r="B1424" s="562">
        <v>44026</v>
      </c>
      <c r="C1424" s="296" t="s">
        <v>7722</v>
      </c>
      <c r="D1424" s="296" t="s">
        <v>2764</v>
      </c>
      <c r="E1424" s="296" t="s">
        <v>3127</v>
      </c>
      <c r="F1424" s="296" t="s">
        <v>52</v>
      </c>
      <c r="G1424" s="296" t="s">
        <v>2438</v>
      </c>
      <c r="H1424" s="296" t="s">
        <v>1772</v>
      </c>
      <c r="I1424" s="344" t="s">
        <v>6828</v>
      </c>
      <c r="J1424" s="344" t="s">
        <v>7887</v>
      </c>
      <c r="K1424" s="296" t="s">
        <v>7810</v>
      </c>
      <c r="L1424" s="296" t="s">
        <v>7811</v>
      </c>
    </row>
    <row r="1425" spans="1:12" ht="66">
      <c r="A1425" s="296">
        <v>1216</v>
      </c>
      <c r="B1425" s="562">
        <v>44026</v>
      </c>
      <c r="C1425" s="296" t="s">
        <v>7722</v>
      </c>
      <c r="D1425" s="296" t="s">
        <v>2446</v>
      </c>
      <c r="E1425" s="296" t="s">
        <v>3127</v>
      </c>
      <c r="F1425" s="296" t="s">
        <v>52</v>
      </c>
      <c r="G1425" s="296" t="s">
        <v>2438</v>
      </c>
      <c r="H1425" s="296" t="s">
        <v>1772</v>
      </c>
      <c r="I1425" s="344" t="s">
        <v>3144</v>
      </c>
      <c r="J1425" s="344" t="s">
        <v>7808</v>
      </c>
      <c r="K1425" s="296" t="s">
        <v>7810</v>
      </c>
      <c r="L1425" s="296" t="s">
        <v>7812</v>
      </c>
    </row>
    <row r="1426" spans="1:12" ht="105.6">
      <c r="A1426" s="296">
        <v>1217</v>
      </c>
      <c r="B1426" s="562">
        <v>44026</v>
      </c>
      <c r="C1426" s="296" t="s">
        <v>7722</v>
      </c>
      <c r="D1426" s="296" t="s">
        <v>2446</v>
      </c>
      <c r="E1426" s="296" t="s">
        <v>3127</v>
      </c>
      <c r="F1426" s="296" t="s">
        <v>52</v>
      </c>
      <c r="G1426" s="296" t="s">
        <v>2304</v>
      </c>
      <c r="H1426" s="296" t="s">
        <v>1772</v>
      </c>
      <c r="I1426" s="340" t="s">
        <v>2447</v>
      </c>
      <c r="J1426" s="340" t="s">
        <v>7882</v>
      </c>
      <c r="K1426" s="296" t="s">
        <v>7810</v>
      </c>
      <c r="L1426" s="296" t="s">
        <v>7812</v>
      </c>
    </row>
    <row r="1427" spans="1:12" ht="66">
      <c r="A1427" s="296">
        <v>1218</v>
      </c>
      <c r="B1427" s="562">
        <v>44026</v>
      </c>
      <c r="C1427" s="296" t="s">
        <v>7722</v>
      </c>
      <c r="D1427" s="296" t="s">
        <v>2448</v>
      </c>
      <c r="E1427" s="296" t="s">
        <v>3127</v>
      </c>
      <c r="F1427" s="296" t="s">
        <v>52</v>
      </c>
      <c r="G1427" s="296" t="s">
        <v>2438</v>
      </c>
      <c r="H1427" s="296" t="s">
        <v>1772</v>
      </c>
      <c r="I1427" s="116" t="s">
        <v>3147</v>
      </c>
      <c r="J1427" s="116" t="s">
        <v>7816</v>
      </c>
      <c r="K1427" s="296" t="s">
        <v>7810</v>
      </c>
      <c r="L1427" s="296" t="s">
        <v>7813</v>
      </c>
    </row>
    <row r="1428" spans="1:12" ht="39.6">
      <c r="A1428" s="296">
        <v>1219</v>
      </c>
      <c r="B1428" s="562">
        <v>44026</v>
      </c>
      <c r="C1428" s="296" t="s">
        <v>7722</v>
      </c>
      <c r="D1428" s="296" t="s">
        <v>2448</v>
      </c>
      <c r="E1428" s="296" t="s">
        <v>3127</v>
      </c>
      <c r="F1428" s="296" t="s">
        <v>52</v>
      </c>
      <c r="G1428" s="296" t="s">
        <v>2304</v>
      </c>
      <c r="H1428" s="296" t="s">
        <v>1772</v>
      </c>
      <c r="I1428" s="116" t="s">
        <v>3151</v>
      </c>
      <c r="J1428" s="116" t="s">
        <v>7817</v>
      </c>
      <c r="K1428" s="296" t="s">
        <v>7810</v>
      </c>
      <c r="L1428" s="296" t="s">
        <v>7813</v>
      </c>
    </row>
    <row r="1429" spans="1:12" ht="92.4">
      <c r="A1429" s="296">
        <v>1220</v>
      </c>
      <c r="B1429" s="562">
        <v>44026</v>
      </c>
      <c r="C1429" s="296" t="s">
        <v>7722</v>
      </c>
      <c r="D1429" s="296" t="s">
        <v>2449</v>
      </c>
      <c r="E1429" s="296" t="s">
        <v>3127</v>
      </c>
      <c r="F1429" s="296" t="s">
        <v>52</v>
      </c>
      <c r="G1429" s="296" t="s">
        <v>2438</v>
      </c>
      <c r="H1429" s="296" t="s">
        <v>1772</v>
      </c>
      <c r="I1429" s="116" t="s">
        <v>6980</v>
      </c>
      <c r="J1429" s="116" t="s">
        <v>7809</v>
      </c>
      <c r="K1429" s="296" t="s">
        <v>7810</v>
      </c>
      <c r="L1429" s="296" t="s">
        <v>7814</v>
      </c>
    </row>
    <row r="1430" spans="1:12" ht="39.6">
      <c r="A1430" s="296">
        <v>1221</v>
      </c>
      <c r="B1430" s="562">
        <v>44028</v>
      </c>
      <c r="C1430" s="296" t="s">
        <v>7722</v>
      </c>
      <c r="D1430" s="296" t="s">
        <v>2450</v>
      </c>
      <c r="E1430" s="296" t="s">
        <v>3127</v>
      </c>
      <c r="F1430" s="296" t="s">
        <v>52</v>
      </c>
      <c r="G1430" s="296" t="s">
        <v>2304</v>
      </c>
      <c r="H1430" s="296" t="s">
        <v>1772</v>
      </c>
      <c r="I1430" s="116" t="s">
        <v>7819</v>
      </c>
      <c r="J1430" s="116" t="s">
        <v>7818</v>
      </c>
      <c r="K1430" s="296" t="s">
        <v>7810</v>
      </c>
      <c r="L1430" s="296" t="s">
        <v>7812</v>
      </c>
    </row>
    <row r="1431" spans="1:12" ht="132">
      <c r="A1431" s="296">
        <v>1222</v>
      </c>
      <c r="B1431" s="562">
        <v>44029</v>
      </c>
      <c r="C1431" s="296" t="s">
        <v>7722</v>
      </c>
      <c r="D1431" s="296" t="s">
        <v>1561</v>
      </c>
      <c r="E1431" s="296" t="s">
        <v>3010</v>
      </c>
      <c r="F1431" s="296" t="s">
        <v>41</v>
      </c>
      <c r="G1431" s="296" t="s">
        <v>93</v>
      </c>
      <c r="H1431" s="296" t="s">
        <v>1772</v>
      </c>
      <c r="I1431" s="116" t="s">
        <v>3273</v>
      </c>
      <c r="J1431" s="116" t="s">
        <v>7820</v>
      </c>
      <c r="K1431" s="296" t="s">
        <v>7821</v>
      </c>
      <c r="L1431" s="296" t="s">
        <v>7813</v>
      </c>
    </row>
    <row r="1432" spans="1:12" ht="118.8">
      <c r="A1432" s="296">
        <v>1223</v>
      </c>
      <c r="B1432" s="562">
        <v>44029</v>
      </c>
      <c r="C1432" s="296" t="s">
        <v>7722</v>
      </c>
      <c r="D1432" s="296" t="s">
        <v>2052</v>
      </c>
      <c r="E1432" s="296" t="s">
        <v>3010</v>
      </c>
      <c r="F1432" s="296" t="s">
        <v>2648</v>
      </c>
      <c r="G1432" s="296" t="s">
        <v>3336</v>
      </c>
      <c r="H1432" s="296" t="s">
        <v>1772</v>
      </c>
      <c r="I1432" s="116" t="s">
        <v>7432</v>
      </c>
      <c r="J1432" s="116" t="s">
        <v>7822</v>
      </c>
      <c r="K1432" s="116" t="s">
        <v>7310</v>
      </c>
      <c r="L1432" s="296" t="s">
        <v>7813</v>
      </c>
    </row>
    <row r="1433" spans="1:12" ht="39.6">
      <c r="A1433" s="296">
        <v>1224</v>
      </c>
      <c r="B1433" s="562">
        <v>44029</v>
      </c>
      <c r="C1433" s="296" t="s">
        <v>7722</v>
      </c>
      <c r="D1433" s="296" t="s">
        <v>52</v>
      </c>
      <c r="E1433" s="296" t="s">
        <v>3175</v>
      </c>
      <c r="F1433" s="296" t="s">
        <v>7823</v>
      </c>
      <c r="G1433" s="296" t="s">
        <v>75</v>
      </c>
      <c r="H1433" s="296" t="s">
        <v>3036</v>
      </c>
      <c r="I1433" s="296" t="s">
        <v>52</v>
      </c>
      <c r="J1433" s="296" t="s">
        <v>7823</v>
      </c>
      <c r="K1433" s="116" t="s">
        <v>7835</v>
      </c>
      <c r="L1433" s="296" t="s">
        <v>52</v>
      </c>
    </row>
    <row r="1434" spans="1:12" ht="38.25" customHeight="1">
      <c r="A1434" s="681">
        <v>1225</v>
      </c>
      <c r="B1434" s="682">
        <v>44032</v>
      </c>
      <c r="C1434" s="681" t="s">
        <v>7722</v>
      </c>
      <c r="D1434" s="296" t="s">
        <v>7837</v>
      </c>
      <c r="E1434" s="116" t="s">
        <v>2638</v>
      </c>
      <c r="F1434" s="681" t="s">
        <v>7872</v>
      </c>
      <c r="G1434" s="681" t="s">
        <v>3124</v>
      </c>
      <c r="H1434" s="681" t="s">
        <v>3036</v>
      </c>
      <c r="I1434" s="681" t="s">
        <v>52</v>
      </c>
      <c r="J1434" s="681" t="s">
        <v>7872</v>
      </c>
      <c r="K1434" s="683" t="s">
        <v>7874</v>
      </c>
      <c r="L1434" s="681" t="s">
        <v>7889</v>
      </c>
    </row>
    <row r="1435" spans="1:12">
      <c r="A1435" s="681"/>
      <c r="B1435" s="682"/>
      <c r="C1435" s="681"/>
      <c r="D1435" s="296" t="s">
        <v>7836</v>
      </c>
      <c r="E1435" s="116" t="s">
        <v>3010</v>
      </c>
      <c r="F1435" s="681"/>
      <c r="G1435" s="681"/>
      <c r="H1435" s="681"/>
      <c r="I1435" s="681"/>
      <c r="J1435" s="681"/>
      <c r="K1435" s="683"/>
      <c r="L1435" s="681"/>
    </row>
    <row r="1436" spans="1:12">
      <c r="A1436" s="681"/>
      <c r="B1436" s="682"/>
      <c r="C1436" s="681"/>
      <c r="D1436" s="296" t="s">
        <v>7838</v>
      </c>
      <c r="E1436" s="116" t="s">
        <v>1184</v>
      </c>
      <c r="F1436" s="681"/>
      <c r="G1436" s="681"/>
      <c r="H1436" s="681"/>
      <c r="I1436" s="681"/>
      <c r="J1436" s="681"/>
      <c r="K1436" s="683"/>
      <c r="L1436" s="681"/>
    </row>
    <row r="1437" spans="1:12">
      <c r="A1437" s="681"/>
      <c r="B1437" s="682"/>
      <c r="C1437" s="681"/>
      <c r="D1437" s="296" t="s">
        <v>7839</v>
      </c>
      <c r="E1437" s="116" t="s">
        <v>1361</v>
      </c>
      <c r="F1437" s="681"/>
      <c r="G1437" s="681"/>
      <c r="H1437" s="681"/>
      <c r="I1437" s="681"/>
      <c r="J1437" s="681"/>
      <c r="K1437" s="683"/>
      <c r="L1437" s="681"/>
    </row>
    <row r="1438" spans="1:12">
      <c r="A1438" s="681"/>
      <c r="B1438" s="682"/>
      <c r="C1438" s="681"/>
      <c r="D1438" s="296" t="s">
        <v>7840</v>
      </c>
      <c r="E1438" s="116" t="s">
        <v>3479</v>
      </c>
      <c r="F1438" s="681"/>
      <c r="G1438" s="681"/>
      <c r="H1438" s="681"/>
      <c r="I1438" s="681"/>
      <c r="J1438" s="681"/>
      <c r="K1438" s="683"/>
      <c r="L1438" s="681"/>
    </row>
    <row r="1439" spans="1:12">
      <c r="A1439" s="681"/>
      <c r="B1439" s="682"/>
      <c r="C1439" s="681"/>
      <c r="D1439" s="296" t="s">
        <v>7841</v>
      </c>
      <c r="E1439" s="116" t="s">
        <v>3420</v>
      </c>
      <c r="F1439" s="681"/>
      <c r="G1439" s="681"/>
      <c r="H1439" s="681"/>
      <c r="I1439" s="681"/>
      <c r="J1439" s="681"/>
      <c r="K1439" s="683"/>
      <c r="L1439" s="681"/>
    </row>
    <row r="1440" spans="1:12">
      <c r="A1440" s="681"/>
      <c r="B1440" s="682"/>
      <c r="C1440" s="681"/>
      <c r="D1440" s="296" t="s">
        <v>7842</v>
      </c>
      <c r="E1440" s="116" t="s">
        <v>3421</v>
      </c>
      <c r="F1440" s="681"/>
      <c r="G1440" s="681"/>
      <c r="H1440" s="681"/>
      <c r="I1440" s="681"/>
      <c r="J1440" s="681"/>
      <c r="K1440" s="683"/>
      <c r="L1440" s="681"/>
    </row>
    <row r="1441" spans="1:12">
      <c r="A1441" s="681"/>
      <c r="B1441" s="682"/>
      <c r="C1441" s="681"/>
      <c r="D1441" s="296" t="s">
        <v>7843</v>
      </c>
      <c r="E1441" s="116" t="s">
        <v>4088</v>
      </c>
      <c r="F1441" s="681"/>
      <c r="G1441" s="681"/>
      <c r="H1441" s="681"/>
      <c r="I1441" s="681"/>
      <c r="J1441" s="681"/>
      <c r="K1441" s="683"/>
      <c r="L1441" s="681"/>
    </row>
    <row r="1442" spans="1:12">
      <c r="A1442" s="681"/>
      <c r="B1442" s="682"/>
      <c r="C1442" s="681"/>
      <c r="D1442" s="296" t="s">
        <v>7844</v>
      </c>
      <c r="E1442" s="116" t="s">
        <v>1288</v>
      </c>
      <c r="F1442" s="681"/>
      <c r="G1442" s="681"/>
      <c r="H1442" s="681"/>
      <c r="I1442" s="681"/>
      <c r="J1442" s="681"/>
      <c r="K1442" s="683"/>
      <c r="L1442" s="681"/>
    </row>
    <row r="1443" spans="1:12">
      <c r="A1443" s="681"/>
      <c r="B1443" s="682"/>
      <c r="C1443" s="681"/>
      <c r="D1443" s="296" t="s">
        <v>7845</v>
      </c>
      <c r="E1443" s="116" t="s">
        <v>3012</v>
      </c>
      <c r="F1443" s="681"/>
      <c r="G1443" s="681"/>
      <c r="H1443" s="681"/>
      <c r="I1443" s="681"/>
      <c r="J1443" s="681"/>
      <c r="K1443" s="683"/>
      <c r="L1443" s="681"/>
    </row>
    <row r="1444" spans="1:12">
      <c r="A1444" s="681"/>
      <c r="B1444" s="682"/>
      <c r="C1444" s="681"/>
      <c r="D1444" s="296" t="s">
        <v>7846</v>
      </c>
      <c r="E1444" s="116" t="s">
        <v>3977</v>
      </c>
      <c r="F1444" s="681"/>
      <c r="G1444" s="681"/>
      <c r="H1444" s="681"/>
      <c r="I1444" s="681"/>
      <c r="J1444" s="681"/>
      <c r="K1444" s="683"/>
      <c r="L1444" s="681"/>
    </row>
    <row r="1445" spans="1:12">
      <c r="A1445" s="681"/>
      <c r="B1445" s="682"/>
      <c r="C1445" s="681"/>
      <c r="D1445" s="296" t="s">
        <v>7847</v>
      </c>
      <c r="E1445" s="116" t="s">
        <v>3226</v>
      </c>
      <c r="F1445" s="681"/>
      <c r="G1445" s="681"/>
      <c r="H1445" s="681"/>
      <c r="I1445" s="681"/>
      <c r="J1445" s="681"/>
      <c r="K1445" s="683"/>
      <c r="L1445" s="681"/>
    </row>
    <row r="1446" spans="1:12">
      <c r="A1446" s="681"/>
      <c r="B1446" s="682"/>
      <c r="C1446" s="681"/>
      <c r="D1446" s="296" t="s">
        <v>7848</v>
      </c>
      <c r="E1446" s="116" t="s">
        <v>678</v>
      </c>
      <c r="F1446" s="681"/>
      <c r="G1446" s="681"/>
      <c r="H1446" s="681"/>
      <c r="I1446" s="681"/>
      <c r="J1446" s="681"/>
      <c r="K1446" s="683"/>
      <c r="L1446" s="681"/>
    </row>
    <row r="1447" spans="1:12">
      <c r="A1447" s="681"/>
      <c r="B1447" s="682"/>
      <c r="C1447" s="681"/>
      <c r="D1447" s="296" t="s">
        <v>7849</v>
      </c>
      <c r="E1447" s="116" t="s">
        <v>686</v>
      </c>
      <c r="F1447" s="681"/>
      <c r="G1447" s="681"/>
      <c r="H1447" s="681"/>
      <c r="I1447" s="681"/>
      <c r="J1447" s="681"/>
      <c r="K1447" s="683"/>
      <c r="L1447" s="681"/>
    </row>
    <row r="1448" spans="1:12">
      <c r="A1448" s="681"/>
      <c r="B1448" s="682"/>
      <c r="C1448" s="681"/>
      <c r="D1448" s="296" t="s">
        <v>7850</v>
      </c>
      <c r="E1448" s="116" t="s">
        <v>1263</v>
      </c>
      <c r="F1448" s="681"/>
      <c r="G1448" s="681"/>
      <c r="H1448" s="681"/>
      <c r="I1448" s="681"/>
      <c r="J1448" s="681"/>
      <c r="K1448" s="683"/>
      <c r="L1448" s="681"/>
    </row>
    <row r="1449" spans="1:12">
      <c r="A1449" s="681"/>
      <c r="B1449" s="682"/>
      <c r="C1449" s="681"/>
      <c r="D1449" s="296" t="s">
        <v>7851</v>
      </c>
      <c r="E1449" s="116" t="s">
        <v>879</v>
      </c>
      <c r="F1449" s="681"/>
      <c r="G1449" s="681"/>
      <c r="H1449" s="681"/>
      <c r="I1449" s="681"/>
      <c r="J1449" s="681"/>
      <c r="K1449" s="683"/>
      <c r="L1449" s="681"/>
    </row>
    <row r="1450" spans="1:12" ht="26.4">
      <c r="A1450" s="681"/>
      <c r="B1450" s="682"/>
      <c r="C1450" s="681"/>
      <c r="D1450" s="296" t="s">
        <v>7852</v>
      </c>
      <c r="E1450" s="116" t="s">
        <v>1029</v>
      </c>
      <c r="F1450" s="681"/>
      <c r="G1450" s="681"/>
      <c r="H1450" s="681"/>
      <c r="I1450" s="681"/>
      <c r="J1450" s="681"/>
      <c r="K1450" s="683"/>
      <c r="L1450" s="681"/>
    </row>
    <row r="1451" spans="1:12">
      <c r="A1451" s="681"/>
      <c r="B1451" s="682"/>
      <c r="C1451" s="681"/>
      <c r="D1451" s="296" t="s">
        <v>7853</v>
      </c>
      <c r="E1451" s="116" t="s">
        <v>1043</v>
      </c>
      <c r="F1451" s="681"/>
      <c r="G1451" s="681"/>
      <c r="H1451" s="681"/>
      <c r="I1451" s="681"/>
      <c r="J1451" s="681"/>
      <c r="K1451" s="683"/>
      <c r="L1451" s="681"/>
    </row>
    <row r="1452" spans="1:12">
      <c r="A1452" s="681"/>
      <c r="B1452" s="682"/>
      <c r="C1452" s="681"/>
      <c r="D1452" s="296" t="s">
        <v>7854</v>
      </c>
      <c r="E1452" s="116" t="s">
        <v>1060</v>
      </c>
      <c r="F1452" s="681"/>
      <c r="G1452" s="681"/>
      <c r="H1452" s="681"/>
      <c r="I1452" s="681"/>
      <c r="J1452" s="681"/>
      <c r="K1452" s="683"/>
      <c r="L1452" s="681"/>
    </row>
    <row r="1453" spans="1:12">
      <c r="A1453" s="681"/>
      <c r="B1453" s="682"/>
      <c r="C1453" s="681"/>
      <c r="D1453" s="296" t="s">
        <v>7855</v>
      </c>
      <c r="E1453" s="116" t="s">
        <v>3752</v>
      </c>
      <c r="F1453" s="681"/>
      <c r="G1453" s="681"/>
      <c r="H1453" s="681"/>
      <c r="I1453" s="681"/>
      <c r="J1453" s="681"/>
      <c r="K1453" s="683"/>
      <c r="L1453" s="681"/>
    </row>
    <row r="1454" spans="1:12">
      <c r="A1454" s="681"/>
      <c r="B1454" s="682"/>
      <c r="C1454" s="681"/>
      <c r="D1454" s="296" t="s">
        <v>7856</v>
      </c>
      <c r="E1454" s="116" t="s">
        <v>1185</v>
      </c>
      <c r="F1454" s="681"/>
      <c r="G1454" s="681"/>
      <c r="H1454" s="681"/>
      <c r="I1454" s="681"/>
      <c r="J1454" s="681"/>
      <c r="K1454" s="683"/>
      <c r="L1454" s="681"/>
    </row>
    <row r="1455" spans="1:12">
      <c r="A1455" s="681"/>
      <c r="B1455" s="682"/>
      <c r="C1455" s="681"/>
      <c r="D1455" s="296" t="s">
        <v>7857</v>
      </c>
      <c r="E1455" s="116" t="s">
        <v>1186</v>
      </c>
      <c r="F1455" s="681"/>
      <c r="G1455" s="681"/>
      <c r="H1455" s="681"/>
      <c r="I1455" s="681"/>
      <c r="J1455" s="681"/>
      <c r="K1455" s="683"/>
      <c r="L1455" s="681"/>
    </row>
    <row r="1456" spans="1:12" ht="26.4">
      <c r="A1456" s="681"/>
      <c r="B1456" s="682"/>
      <c r="C1456" s="681"/>
      <c r="D1456" s="296" t="s">
        <v>7858</v>
      </c>
      <c r="E1456" s="116" t="s">
        <v>1242</v>
      </c>
      <c r="F1456" s="681"/>
      <c r="G1456" s="681"/>
      <c r="H1456" s="681"/>
      <c r="I1456" s="681"/>
      <c r="J1456" s="681"/>
      <c r="K1456" s="683"/>
      <c r="L1456" s="681"/>
    </row>
    <row r="1457" spans="1:12">
      <c r="A1457" s="681"/>
      <c r="B1457" s="682"/>
      <c r="C1457" s="681"/>
      <c r="D1457" s="296" t="s">
        <v>7859</v>
      </c>
      <c r="E1457" s="116" t="s">
        <v>3981</v>
      </c>
      <c r="F1457" s="681"/>
      <c r="G1457" s="681"/>
      <c r="H1457" s="681"/>
      <c r="I1457" s="681"/>
      <c r="J1457" s="681"/>
      <c r="K1457" s="683"/>
      <c r="L1457" s="681"/>
    </row>
    <row r="1458" spans="1:12">
      <c r="A1458" s="681"/>
      <c r="B1458" s="682"/>
      <c r="C1458" s="681"/>
      <c r="D1458" s="296" t="s">
        <v>7860</v>
      </c>
      <c r="E1458" s="116" t="s">
        <v>3227</v>
      </c>
      <c r="F1458" s="681"/>
      <c r="G1458" s="681"/>
      <c r="H1458" s="681"/>
      <c r="I1458" s="681"/>
      <c r="J1458" s="681"/>
      <c r="K1458" s="683"/>
      <c r="L1458" s="681"/>
    </row>
    <row r="1459" spans="1:12">
      <c r="A1459" s="681"/>
      <c r="B1459" s="682"/>
      <c r="C1459" s="681"/>
      <c r="D1459" s="296" t="s">
        <v>7861</v>
      </c>
      <c r="E1459" s="116" t="s">
        <v>1086</v>
      </c>
      <c r="F1459" s="681"/>
      <c r="G1459" s="681"/>
      <c r="H1459" s="681"/>
      <c r="I1459" s="681"/>
      <c r="J1459" s="681"/>
      <c r="K1459" s="683"/>
      <c r="L1459" s="681"/>
    </row>
    <row r="1460" spans="1:12" ht="26.4">
      <c r="A1460" s="681"/>
      <c r="B1460" s="682"/>
      <c r="C1460" s="681"/>
      <c r="D1460" s="296" t="s">
        <v>7862</v>
      </c>
      <c r="E1460" s="116" t="s">
        <v>1329</v>
      </c>
      <c r="F1460" s="681"/>
      <c r="G1460" s="681"/>
      <c r="H1460" s="681"/>
      <c r="I1460" s="681"/>
      <c r="J1460" s="681"/>
      <c r="K1460" s="683"/>
      <c r="L1460" s="681"/>
    </row>
    <row r="1461" spans="1:12">
      <c r="A1461" s="681"/>
      <c r="B1461" s="682"/>
      <c r="C1461" s="681"/>
      <c r="D1461" s="296" t="s">
        <v>7863</v>
      </c>
      <c r="E1461" s="116" t="s">
        <v>1331</v>
      </c>
      <c r="F1461" s="681"/>
      <c r="G1461" s="681"/>
      <c r="H1461" s="681"/>
      <c r="I1461" s="681"/>
      <c r="J1461" s="681"/>
      <c r="K1461" s="683"/>
      <c r="L1461" s="681"/>
    </row>
    <row r="1462" spans="1:12">
      <c r="A1462" s="681"/>
      <c r="B1462" s="682"/>
      <c r="C1462" s="681"/>
      <c r="D1462" s="296" t="s">
        <v>7864</v>
      </c>
      <c r="E1462" s="116" t="s">
        <v>1335</v>
      </c>
      <c r="F1462" s="681"/>
      <c r="G1462" s="681"/>
      <c r="H1462" s="681"/>
      <c r="I1462" s="681"/>
      <c r="J1462" s="681"/>
      <c r="K1462" s="683"/>
      <c r="L1462" s="681"/>
    </row>
    <row r="1463" spans="1:12">
      <c r="A1463" s="681"/>
      <c r="B1463" s="682"/>
      <c r="C1463" s="681"/>
      <c r="D1463" s="296" t="s">
        <v>7865</v>
      </c>
      <c r="E1463" s="116" t="s">
        <v>1338</v>
      </c>
      <c r="F1463" s="681"/>
      <c r="G1463" s="681"/>
      <c r="H1463" s="681"/>
      <c r="I1463" s="681"/>
      <c r="J1463" s="681"/>
      <c r="K1463" s="683"/>
      <c r="L1463" s="681"/>
    </row>
    <row r="1464" spans="1:12">
      <c r="A1464" s="681"/>
      <c r="B1464" s="682"/>
      <c r="C1464" s="681"/>
      <c r="D1464" s="296" t="s">
        <v>7866</v>
      </c>
      <c r="E1464" s="116" t="s">
        <v>5656</v>
      </c>
      <c r="F1464" s="681"/>
      <c r="G1464" s="681"/>
      <c r="H1464" s="681"/>
      <c r="I1464" s="681"/>
      <c r="J1464" s="681"/>
      <c r="K1464" s="683"/>
      <c r="L1464" s="681"/>
    </row>
    <row r="1465" spans="1:12">
      <c r="A1465" s="681"/>
      <c r="B1465" s="682"/>
      <c r="C1465" s="681"/>
      <c r="D1465" s="296" t="s">
        <v>7867</v>
      </c>
      <c r="E1465" s="116" t="s">
        <v>1341</v>
      </c>
      <c r="F1465" s="681"/>
      <c r="G1465" s="681"/>
      <c r="H1465" s="681"/>
      <c r="I1465" s="681"/>
      <c r="J1465" s="681"/>
      <c r="K1465" s="683"/>
      <c r="L1465" s="681"/>
    </row>
    <row r="1466" spans="1:12">
      <c r="A1466" s="681"/>
      <c r="B1466" s="682"/>
      <c r="C1466" s="681"/>
      <c r="D1466" s="296" t="s">
        <v>7868</v>
      </c>
      <c r="E1466" s="116" t="s">
        <v>1343</v>
      </c>
      <c r="F1466" s="681"/>
      <c r="G1466" s="681"/>
      <c r="H1466" s="681"/>
      <c r="I1466" s="681"/>
      <c r="J1466" s="681"/>
      <c r="K1466" s="683"/>
      <c r="L1466" s="681"/>
    </row>
    <row r="1467" spans="1:12">
      <c r="A1467" s="681"/>
      <c r="B1467" s="682"/>
      <c r="C1467" s="681"/>
      <c r="D1467" s="296" t="s">
        <v>7869</v>
      </c>
      <c r="E1467" s="116" t="s">
        <v>3979</v>
      </c>
      <c r="F1467" s="681"/>
      <c r="G1467" s="681"/>
      <c r="H1467" s="681"/>
      <c r="I1467" s="681"/>
      <c r="J1467" s="681"/>
      <c r="K1467" s="683"/>
      <c r="L1467" s="681"/>
    </row>
    <row r="1468" spans="1:12">
      <c r="A1468" s="681"/>
      <c r="B1468" s="682"/>
      <c r="C1468" s="681"/>
      <c r="D1468" s="296" t="s">
        <v>7870</v>
      </c>
      <c r="E1468" s="296" t="s">
        <v>1366</v>
      </c>
      <c r="F1468" s="681"/>
      <c r="G1468" s="681"/>
      <c r="H1468" s="681"/>
      <c r="I1468" s="681"/>
      <c r="J1468" s="681"/>
      <c r="K1468" s="683"/>
      <c r="L1468" s="681"/>
    </row>
    <row r="1469" spans="1:12">
      <c r="A1469" s="681"/>
      <c r="B1469" s="682"/>
      <c r="C1469" s="681"/>
      <c r="D1469" s="296" t="s">
        <v>7871</v>
      </c>
      <c r="E1469" s="296" t="s">
        <v>1247</v>
      </c>
      <c r="F1469" s="681"/>
      <c r="G1469" s="681"/>
      <c r="H1469" s="681"/>
      <c r="I1469" s="681"/>
      <c r="J1469" s="681"/>
      <c r="K1469" s="683"/>
      <c r="L1469" s="681"/>
    </row>
    <row r="1470" spans="1:12" ht="25.5" customHeight="1">
      <c r="A1470" s="672">
        <v>1226</v>
      </c>
      <c r="B1470" s="678">
        <v>44032</v>
      </c>
      <c r="C1470" s="672" t="s">
        <v>7722</v>
      </c>
      <c r="D1470" s="296" t="s">
        <v>2072</v>
      </c>
      <c r="E1470" s="116" t="s">
        <v>3010</v>
      </c>
      <c r="F1470" s="672" t="s">
        <v>5064</v>
      </c>
      <c r="G1470" s="675" t="s">
        <v>7718</v>
      </c>
      <c r="H1470" s="675" t="s">
        <v>1772</v>
      </c>
      <c r="I1470" s="672" t="s">
        <v>128</v>
      </c>
      <c r="J1470" s="672" t="s">
        <v>126</v>
      </c>
      <c r="K1470" s="675" t="s">
        <v>7875</v>
      </c>
      <c r="L1470" s="672" t="s">
        <v>7889</v>
      </c>
    </row>
    <row r="1471" spans="1:12">
      <c r="A1471" s="673"/>
      <c r="B1471" s="679"/>
      <c r="C1471" s="673"/>
      <c r="D1471" s="296" t="s">
        <v>4914</v>
      </c>
      <c r="E1471" s="116" t="s">
        <v>1184</v>
      </c>
      <c r="F1471" s="673"/>
      <c r="G1471" s="676"/>
      <c r="H1471" s="676"/>
      <c r="I1471" s="673"/>
      <c r="J1471" s="673"/>
      <c r="K1471" s="676"/>
      <c r="L1471" s="673"/>
    </row>
    <row r="1472" spans="1:12">
      <c r="A1472" s="673"/>
      <c r="B1472" s="679"/>
      <c r="C1472" s="673"/>
      <c r="D1472" s="296" t="s">
        <v>4918</v>
      </c>
      <c r="E1472" s="116" t="s">
        <v>1361</v>
      </c>
      <c r="F1472" s="673"/>
      <c r="G1472" s="676"/>
      <c r="H1472" s="676"/>
      <c r="I1472" s="673"/>
      <c r="J1472" s="673"/>
      <c r="K1472" s="676"/>
      <c r="L1472" s="673"/>
    </row>
    <row r="1473" spans="1:12">
      <c r="A1473" s="673"/>
      <c r="B1473" s="679"/>
      <c r="C1473" s="673"/>
      <c r="D1473" s="296" t="s">
        <v>4926</v>
      </c>
      <c r="E1473" s="116" t="s">
        <v>3479</v>
      </c>
      <c r="F1473" s="673"/>
      <c r="G1473" s="676"/>
      <c r="H1473" s="676"/>
      <c r="I1473" s="673"/>
      <c r="J1473" s="673"/>
      <c r="K1473" s="676"/>
      <c r="L1473" s="673"/>
    </row>
    <row r="1474" spans="1:12">
      <c r="A1474" s="673"/>
      <c r="B1474" s="679"/>
      <c r="C1474" s="673"/>
      <c r="D1474" s="296" t="s">
        <v>5822</v>
      </c>
      <c r="E1474" s="116" t="s">
        <v>3420</v>
      </c>
      <c r="F1474" s="673"/>
      <c r="G1474" s="676"/>
      <c r="H1474" s="676"/>
      <c r="I1474" s="673"/>
      <c r="J1474" s="673"/>
      <c r="K1474" s="676"/>
      <c r="L1474" s="673"/>
    </row>
    <row r="1475" spans="1:12">
      <c r="A1475" s="673"/>
      <c r="B1475" s="679"/>
      <c r="C1475" s="673"/>
      <c r="D1475" s="296" t="s">
        <v>4930</v>
      </c>
      <c r="E1475" s="116" t="s">
        <v>3421</v>
      </c>
      <c r="F1475" s="673"/>
      <c r="G1475" s="676"/>
      <c r="H1475" s="676"/>
      <c r="I1475" s="673"/>
      <c r="J1475" s="673"/>
      <c r="K1475" s="676"/>
      <c r="L1475" s="673"/>
    </row>
    <row r="1476" spans="1:12">
      <c r="A1476" s="673"/>
      <c r="B1476" s="679"/>
      <c r="C1476" s="673"/>
      <c r="D1476" s="296" t="s">
        <v>4934</v>
      </c>
      <c r="E1476" s="116" t="s">
        <v>4088</v>
      </c>
      <c r="F1476" s="673"/>
      <c r="G1476" s="676"/>
      <c r="H1476" s="676"/>
      <c r="I1476" s="673"/>
      <c r="J1476" s="673"/>
      <c r="K1476" s="676"/>
      <c r="L1476" s="673"/>
    </row>
    <row r="1477" spans="1:12">
      <c r="A1477" s="673"/>
      <c r="B1477" s="679"/>
      <c r="C1477" s="673"/>
      <c r="D1477" s="296" t="s">
        <v>4939</v>
      </c>
      <c r="E1477" s="116" t="s">
        <v>1288</v>
      </c>
      <c r="F1477" s="673"/>
      <c r="G1477" s="676"/>
      <c r="H1477" s="676"/>
      <c r="I1477" s="673"/>
      <c r="J1477" s="673"/>
      <c r="K1477" s="676"/>
      <c r="L1477" s="673"/>
    </row>
    <row r="1478" spans="1:12">
      <c r="A1478" s="673"/>
      <c r="B1478" s="679"/>
      <c r="C1478" s="673"/>
      <c r="D1478" s="296" t="s">
        <v>4969</v>
      </c>
      <c r="E1478" s="116" t="s">
        <v>3012</v>
      </c>
      <c r="F1478" s="673"/>
      <c r="G1478" s="676"/>
      <c r="H1478" s="676"/>
      <c r="I1478" s="673"/>
      <c r="J1478" s="673"/>
      <c r="K1478" s="676"/>
      <c r="L1478" s="673"/>
    </row>
    <row r="1479" spans="1:12">
      <c r="A1479" s="673"/>
      <c r="B1479" s="679"/>
      <c r="C1479" s="673"/>
      <c r="D1479" s="296" t="s">
        <v>4972</v>
      </c>
      <c r="E1479" s="116" t="s">
        <v>3977</v>
      </c>
      <c r="F1479" s="673"/>
      <c r="G1479" s="676"/>
      <c r="H1479" s="676"/>
      <c r="I1479" s="673"/>
      <c r="J1479" s="673"/>
      <c r="K1479" s="676"/>
      <c r="L1479" s="673"/>
    </row>
    <row r="1480" spans="1:12">
      <c r="A1480" s="673"/>
      <c r="B1480" s="679"/>
      <c r="C1480" s="673"/>
      <c r="D1480" s="296" t="s">
        <v>4977</v>
      </c>
      <c r="E1480" s="116" t="s">
        <v>3226</v>
      </c>
      <c r="F1480" s="673"/>
      <c r="G1480" s="676"/>
      <c r="H1480" s="676"/>
      <c r="I1480" s="673"/>
      <c r="J1480" s="673"/>
      <c r="K1480" s="676"/>
      <c r="L1480" s="673"/>
    </row>
    <row r="1481" spans="1:12">
      <c r="A1481" s="673"/>
      <c r="B1481" s="679"/>
      <c r="C1481" s="673"/>
      <c r="D1481" s="296" t="s">
        <v>6821</v>
      </c>
      <c r="E1481" s="116" t="s">
        <v>678</v>
      </c>
      <c r="F1481" s="673"/>
      <c r="G1481" s="676"/>
      <c r="H1481" s="676"/>
      <c r="I1481" s="673"/>
      <c r="J1481" s="673"/>
      <c r="K1481" s="676"/>
      <c r="L1481" s="673"/>
    </row>
    <row r="1482" spans="1:12" ht="26.4">
      <c r="A1482" s="673"/>
      <c r="B1482" s="679"/>
      <c r="C1482" s="673"/>
      <c r="D1482" s="296" t="s">
        <v>5019</v>
      </c>
      <c r="E1482" s="116" t="s">
        <v>1029</v>
      </c>
      <c r="F1482" s="673"/>
      <c r="G1482" s="676"/>
      <c r="H1482" s="676"/>
      <c r="I1482" s="673"/>
      <c r="J1482" s="673"/>
      <c r="K1482" s="676"/>
      <c r="L1482" s="673"/>
    </row>
    <row r="1483" spans="1:12">
      <c r="A1483" s="673"/>
      <c r="B1483" s="679"/>
      <c r="C1483" s="673"/>
      <c r="D1483" s="296" t="s">
        <v>5022</v>
      </c>
      <c r="E1483" s="116" t="s">
        <v>1043</v>
      </c>
      <c r="F1483" s="673"/>
      <c r="G1483" s="676"/>
      <c r="H1483" s="676"/>
      <c r="I1483" s="673"/>
      <c r="J1483" s="673"/>
      <c r="K1483" s="676"/>
      <c r="L1483" s="673"/>
    </row>
    <row r="1484" spans="1:12">
      <c r="A1484" s="673"/>
      <c r="B1484" s="679"/>
      <c r="C1484" s="673"/>
      <c r="D1484" s="296" t="s">
        <v>5027</v>
      </c>
      <c r="E1484" s="116" t="s">
        <v>1060</v>
      </c>
      <c r="F1484" s="673"/>
      <c r="G1484" s="676"/>
      <c r="H1484" s="676"/>
      <c r="I1484" s="673"/>
      <c r="J1484" s="673"/>
      <c r="K1484" s="676"/>
      <c r="L1484" s="673"/>
    </row>
    <row r="1485" spans="1:12">
      <c r="A1485" s="673"/>
      <c r="B1485" s="679"/>
      <c r="C1485" s="673"/>
      <c r="D1485" s="296" t="s">
        <v>5038</v>
      </c>
      <c r="E1485" s="116" t="s">
        <v>3752</v>
      </c>
      <c r="F1485" s="673"/>
      <c r="G1485" s="676"/>
      <c r="H1485" s="676"/>
      <c r="I1485" s="673"/>
      <c r="J1485" s="673"/>
      <c r="K1485" s="676"/>
      <c r="L1485" s="673"/>
    </row>
    <row r="1486" spans="1:12">
      <c r="A1486" s="673"/>
      <c r="B1486" s="679"/>
      <c r="C1486" s="673"/>
      <c r="D1486" s="296" t="s">
        <v>5041</v>
      </c>
      <c r="E1486" s="116" t="s">
        <v>1185</v>
      </c>
      <c r="F1486" s="673"/>
      <c r="G1486" s="676"/>
      <c r="H1486" s="676"/>
      <c r="I1486" s="673"/>
      <c r="J1486" s="673"/>
      <c r="K1486" s="676"/>
      <c r="L1486" s="673"/>
    </row>
    <row r="1487" spans="1:12">
      <c r="A1487" s="673"/>
      <c r="B1487" s="679"/>
      <c r="C1487" s="673"/>
      <c r="D1487" s="296" t="s">
        <v>5294</v>
      </c>
      <c r="E1487" s="116" t="s">
        <v>1186</v>
      </c>
      <c r="F1487" s="673"/>
      <c r="G1487" s="676"/>
      <c r="H1487" s="676"/>
      <c r="I1487" s="673"/>
      <c r="J1487" s="673"/>
      <c r="K1487" s="676"/>
      <c r="L1487" s="673"/>
    </row>
    <row r="1488" spans="1:12" ht="26.4">
      <c r="A1488" s="673"/>
      <c r="B1488" s="679"/>
      <c r="C1488" s="673"/>
      <c r="D1488" s="296" t="s">
        <v>5062</v>
      </c>
      <c r="E1488" s="116" t="s">
        <v>1242</v>
      </c>
      <c r="F1488" s="673"/>
      <c r="G1488" s="676"/>
      <c r="H1488" s="676"/>
      <c r="I1488" s="673"/>
      <c r="J1488" s="673"/>
      <c r="K1488" s="676"/>
      <c r="L1488" s="673"/>
    </row>
    <row r="1489" spans="1:12">
      <c r="A1489" s="673"/>
      <c r="B1489" s="679"/>
      <c r="C1489" s="673"/>
      <c r="D1489" s="296" t="s">
        <v>5067</v>
      </c>
      <c r="E1489" s="116" t="s">
        <v>3981</v>
      </c>
      <c r="F1489" s="673"/>
      <c r="G1489" s="676"/>
      <c r="H1489" s="676"/>
      <c r="I1489" s="673"/>
      <c r="J1489" s="673"/>
      <c r="K1489" s="676"/>
      <c r="L1489" s="673"/>
    </row>
    <row r="1490" spans="1:12">
      <c r="A1490" s="673"/>
      <c r="B1490" s="679"/>
      <c r="C1490" s="673"/>
      <c r="D1490" s="296" t="s">
        <v>5079</v>
      </c>
      <c r="E1490" s="116" t="s">
        <v>3227</v>
      </c>
      <c r="F1490" s="673"/>
      <c r="G1490" s="676"/>
      <c r="H1490" s="676"/>
      <c r="I1490" s="673"/>
      <c r="J1490" s="673"/>
      <c r="K1490" s="676"/>
      <c r="L1490" s="673"/>
    </row>
    <row r="1491" spans="1:12">
      <c r="A1491" s="673"/>
      <c r="B1491" s="679"/>
      <c r="C1491" s="673"/>
      <c r="D1491" s="296" t="s">
        <v>5094</v>
      </c>
      <c r="E1491" s="116" t="s">
        <v>1086</v>
      </c>
      <c r="F1491" s="673"/>
      <c r="G1491" s="676"/>
      <c r="H1491" s="676"/>
      <c r="I1491" s="673"/>
      <c r="J1491" s="673"/>
      <c r="K1491" s="676"/>
      <c r="L1491" s="673"/>
    </row>
    <row r="1492" spans="1:12" ht="26.4">
      <c r="A1492" s="673"/>
      <c r="B1492" s="679"/>
      <c r="C1492" s="673"/>
      <c r="D1492" s="296" t="s">
        <v>5095</v>
      </c>
      <c r="E1492" s="116" t="s">
        <v>1329</v>
      </c>
      <c r="F1492" s="673"/>
      <c r="G1492" s="676"/>
      <c r="H1492" s="676"/>
      <c r="I1492" s="673"/>
      <c r="J1492" s="673"/>
      <c r="K1492" s="676"/>
      <c r="L1492" s="673"/>
    </row>
    <row r="1493" spans="1:12">
      <c r="A1493" s="673"/>
      <c r="B1493" s="679"/>
      <c r="C1493" s="673"/>
      <c r="D1493" s="296" t="s">
        <v>5098</v>
      </c>
      <c r="E1493" s="116" t="s">
        <v>1331</v>
      </c>
      <c r="F1493" s="673"/>
      <c r="G1493" s="676"/>
      <c r="H1493" s="676"/>
      <c r="I1493" s="673"/>
      <c r="J1493" s="673"/>
      <c r="K1493" s="676"/>
      <c r="L1493" s="673"/>
    </row>
    <row r="1494" spans="1:12">
      <c r="A1494" s="673"/>
      <c r="B1494" s="679"/>
      <c r="C1494" s="673"/>
      <c r="D1494" s="296" t="s">
        <v>5101</v>
      </c>
      <c r="E1494" s="116" t="s">
        <v>1335</v>
      </c>
      <c r="F1494" s="673"/>
      <c r="G1494" s="676"/>
      <c r="H1494" s="676"/>
      <c r="I1494" s="673"/>
      <c r="J1494" s="673"/>
      <c r="K1494" s="676"/>
      <c r="L1494" s="673"/>
    </row>
    <row r="1495" spans="1:12">
      <c r="A1495" s="673"/>
      <c r="B1495" s="679"/>
      <c r="C1495" s="673"/>
      <c r="D1495" s="296" t="s">
        <v>5102</v>
      </c>
      <c r="E1495" s="116" t="s">
        <v>1338</v>
      </c>
      <c r="F1495" s="673"/>
      <c r="G1495" s="676"/>
      <c r="H1495" s="676"/>
      <c r="I1495" s="673"/>
      <c r="J1495" s="673"/>
      <c r="K1495" s="676"/>
      <c r="L1495" s="673"/>
    </row>
    <row r="1496" spans="1:12">
      <c r="A1496" s="673"/>
      <c r="B1496" s="679"/>
      <c r="C1496" s="673"/>
      <c r="D1496" s="296" t="s">
        <v>5115</v>
      </c>
      <c r="E1496" s="116" t="s">
        <v>5656</v>
      </c>
      <c r="F1496" s="673"/>
      <c r="G1496" s="676"/>
      <c r="H1496" s="676"/>
      <c r="I1496" s="673"/>
      <c r="J1496" s="673"/>
      <c r="K1496" s="676"/>
      <c r="L1496" s="673"/>
    </row>
    <row r="1497" spans="1:12">
      <c r="A1497" s="674"/>
      <c r="B1497" s="680"/>
      <c r="C1497" s="674"/>
      <c r="D1497" s="296" t="s">
        <v>5143</v>
      </c>
      <c r="E1497" s="296" t="s">
        <v>1247</v>
      </c>
      <c r="F1497" s="674"/>
      <c r="G1497" s="677"/>
      <c r="H1497" s="677"/>
      <c r="I1497" s="674"/>
      <c r="J1497" s="674"/>
      <c r="K1497" s="677"/>
      <c r="L1497" s="674"/>
    </row>
    <row r="1498" spans="1:12">
      <c r="A1498" s="672">
        <v>1227</v>
      </c>
      <c r="B1498" s="678">
        <v>44032</v>
      </c>
      <c r="C1498" s="672" t="s">
        <v>7722</v>
      </c>
      <c r="D1498" s="296" t="s">
        <v>2073</v>
      </c>
      <c r="E1498" s="116" t="s">
        <v>3010</v>
      </c>
      <c r="F1498" s="672" t="s">
        <v>5065</v>
      </c>
      <c r="G1498" s="675" t="s">
        <v>7718</v>
      </c>
      <c r="H1498" s="675" t="s">
        <v>1772</v>
      </c>
      <c r="I1498" s="672" t="s">
        <v>128</v>
      </c>
      <c r="J1498" s="672" t="s">
        <v>126</v>
      </c>
      <c r="K1498" s="675" t="s">
        <v>7876</v>
      </c>
      <c r="L1498" s="672" t="s">
        <v>7889</v>
      </c>
    </row>
    <row r="1499" spans="1:12">
      <c r="A1499" s="673"/>
      <c r="B1499" s="679"/>
      <c r="C1499" s="673"/>
      <c r="D1499" s="296" t="s">
        <v>4915</v>
      </c>
      <c r="E1499" s="116" t="s">
        <v>1184</v>
      </c>
      <c r="F1499" s="673"/>
      <c r="G1499" s="676"/>
      <c r="H1499" s="676"/>
      <c r="I1499" s="673"/>
      <c r="J1499" s="673"/>
      <c r="K1499" s="676"/>
      <c r="L1499" s="673"/>
    </row>
    <row r="1500" spans="1:12">
      <c r="A1500" s="673"/>
      <c r="B1500" s="679"/>
      <c r="C1500" s="673"/>
      <c r="D1500" s="296" t="s">
        <v>4918</v>
      </c>
      <c r="E1500" s="116" t="s">
        <v>1361</v>
      </c>
      <c r="F1500" s="673"/>
      <c r="G1500" s="676"/>
      <c r="H1500" s="676"/>
      <c r="I1500" s="673"/>
      <c r="J1500" s="673"/>
      <c r="K1500" s="676"/>
      <c r="L1500" s="673"/>
    </row>
    <row r="1501" spans="1:12">
      <c r="A1501" s="673"/>
      <c r="B1501" s="679"/>
      <c r="C1501" s="673"/>
      <c r="D1501" s="296" t="s">
        <v>4926</v>
      </c>
      <c r="E1501" s="116" t="s">
        <v>3479</v>
      </c>
      <c r="F1501" s="673"/>
      <c r="G1501" s="676"/>
      <c r="H1501" s="676"/>
      <c r="I1501" s="673"/>
      <c r="J1501" s="673"/>
      <c r="K1501" s="676"/>
      <c r="L1501" s="673"/>
    </row>
    <row r="1502" spans="1:12">
      <c r="A1502" s="673"/>
      <c r="B1502" s="679"/>
      <c r="C1502" s="673"/>
      <c r="D1502" s="296" t="s">
        <v>5822</v>
      </c>
      <c r="E1502" s="116" t="s">
        <v>3420</v>
      </c>
      <c r="F1502" s="673"/>
      <c r="G1502" s="676"/>
      <c r="H1502" s="676"/>
      <c r="I1502" s="673"/>
      <c r="J1502" s="673"/>
      <c r="K1502" s="676"/>
      <c r="L1502" s="673"/>
    </row>
    <row r="1503" spans="1:12">
      <c r="A1503" s="673"/>
      <c r="B1503" s="679"/>
      <c r="C1503" s="673"/>
      <c r="D1503" s="296" t="s">
        <v>4930</v>
      </c>
      <c r="E1503" s="116" t="s">
        <v>3421</v>
      </c>
      <c r="F1503" s="673"/>
      <c r="G1503" s="676"/>
      <c r="H1503" s="676"/>
      <c r="I1503" s="673"/>
      <c r="J1503" s="673"/>
      <c r="K1503" s="676"/>
      <c r="L1503" s="673"/>
    </row>
    <row r="1504" spans="1:12">
      <c r="A1504" s="673"/>
      <c r="B1504" s="679"/>
      <c r="C1504" s="673"/>
      <c r="D1504" s="296" t="s">
        <v>4934</v>
      </c>
      <c r="E1504" s="116" t="s">
        <v>4088</v>
      </c>
      <c r="F1504" s="673"/>
      <c r="G1504" s="676"/>
      <c r="H1504" s="676"/>
      <c r="I1504" s="673"/>
      <c r="J1504" s="673"/>
      <c r="K1504" s="676"/>
      <c r="L1504" s="673"/>
    </row>
    <row r="1505" spans="1:12">
      <c r="A1505" s="673"/>
      <c r="B1505" s="679"/>
      <c r="C1505" s="673"/>
      <c r="D1505" s="296" t="s">
        <v>4939</v>
      </c>
      <c r="E1505" s="116" t="s">
        <v>1288</v>
      </c>
      <c r="F1505" s="673"/>
      <c r="G1505" s="676"/>
      <c r="H1505" s="676"/>
      <c r="I1505" s="673"/>
      <c r="J1505" s="673"/>
      <c r="K1505" s="676"/>
      <c r="L1505" s="673"/>
    </row>
    <row r="1506" spans="1:12">
      <c r="A1506" s="673"/>
      <c r="B1506" s="679"/>
      <c r="C1506" s="673"/>
      <c r="D1506" s="296" t="s">
        <v>4969</v>
      </c>
      <c r="E1506" s="116" t="s">
        <v>3012</v>
      </c>
      <c r="F1506" s="673"/>
      <c r="G1506" s="676"/>
      <c r="H1506" s="676"/>
      <c r="I1506" s="673"/>
      <c r="J1506" s="673"/>
      <c r="K1506" s="676"/>
      <c r="L1506" s="673"/>
    </row>
    <row r="1507" spans="1:12">
      <c r="A1507" s="673"/>
      <c r="B1507" s="679"/>
      <c r="C1507" s="673"/>
      <c r="D1507" s="296" t="s">
        <v>4972</v>
      </c>
      <c r="E1507" s="116" t="s">
        <v>3977</v>
      </c>
      <c r="F1507" s="673"/>
      <c r="G1507" s="676"/>
      <c r="H1507" s="676"/>
      <c r="I1507" s="673"/>
      <c r="J1507" s="673"/>
      <c r="K1507" s="676"/>
      <c r="L1507" s="673"/>
    </row>
    <row r="1508" spans="1:12">
      <c r="A1508" s="673"/>
      <c r="B1508" s="679"/>
      <c r="C1508" s="673"/>
      <c r="D1508" s="296" t="s">
        <v>4977</v>
      </c>
      <c r="E1508" s="116" t="s">
        <v>3226</v>
      </c>
      <c r="F1508" s="673"/>
      <c r="G1508" s="676"/>
      <c r="H1508" s="676"/>
      <c r="I1508" s="673"/>
      <c r="J1508" s="673"/>
      <c r="K1508" s="676"/>
      <c r="L1508" s="673"/>
    </row>
    <row r="1509" spans="1:12">
      <c r="A1509" s="673"/>
      <c r="B1509" s="679"/>
      <c r="C1509" s="673"/>
      <c r="D1509" s="296" t="s">
        <v>6821</v>
      </c>
      <c r="E1509" s="116" t="s">
        <v>678</v>
      </c>
      <c r="F1509" s="673"/>
      <c r="G1509" s="676"/>
      <c r="H1509" s="676"/>
      <c r="I1509" s="673"/>
      <c r="J1509" s="673"/>
      <c r="K1509" s="676"/>
      <c r="L1509" s="673"/>
    </row>
    <row r="1510" spans="1:12" ht="26.4">
      <c r="A1510" s="673"/>
      <c r="B1510" s="679"/>
      <c r="C1510" s="673"/>
      <c r="D1510" s="296" t="s">
        <v>5019</v>
      </c>
      <c r="E1510" s="116" t="s">
        <v>1029</v>
      </c>
      <c r="F1510" s="673"/>
      <c r="G1510" s="676"/>
      <c r="H1510" s="676"/>
      <c r="I1510" s="673"/>
      <c r="J1510" s="673"/>
      <c r="K1510" s="676"/>
      <c r="L1510" s="673"/>
    </row>
    <row r="1511" spans="1:12">
      <c r="A1511" s="673"/>
      <c r="B1511" s="679"/>
      <c r="C1511" s="673"/>
      <c r="D1511" s="296" t="s">
        <v>5022</v>
      </c>
      <c r="E1511" s="116" t="s">
        <v>1043</v>
      </c>
      <c r="F1511" s="673"/>
      <c r="G1511" s="676"/>
      <c r="H1511" s="676"/>
      <c r="I1511" s="673"/>
      <c r="J1511" s="673"/>
      <c r="K1511" s="676"/>
      <c r="L1511" s="673"/>
    </row>
    <row r="1512" spans="1:12">
      <c r="A1512" s="673"/>
      <c r="B1512" s="679"/>
      <c r="C1512" s="673"/>
      <c r="D1512" s="296" t="s">
        <v>5027</v>
      </c>
      <c r="E1512" s="116" t="s">
        <v>1060</v>
      </c>
      <c r="F1512" s="673"/>
      <c r="G1512" s="676"/>
      <c r="H1512" s="676"/>
      <c r="I1512" s="673"/>
      <c r="J1512" s="673"/>
      <c r="K1512" s="676"/>
      <c r="L1512" s="673"/>
    </row>
    <row r="1513" spans="1:12">
      <c r="A1513" s="673"/>
      <c r="B1513" s="679"/>
      <c r="C1513" s="673"/>
      <c r="D1513" s="296" t="s">
        <v>5038</v>
      </c>
      <c r="E1513" s="116" t="s">
        <v>3752</v>
      </c>
      <c r="F1513" s="673"/>
      <c r="G1513" s="676"/>
      <c r="H1513" s="676"/>
      <c r="I1513" s="673"/>
      <c r="J1513" s="673"/>
      <c r="K1513" s="676"/>
      <c r="L1513" s="673"/>
    </row>
    <row r="1514" spans="1:12">
      <c r="A1514" s="673"/>
      <c r="B1514" s="679"/>
      <c r="C1514" s="673"/>
      <c r="D1514" s="296" t="s">
        <v>5041</v>
      </c>
      <c r="E1514" s="116" t="s">
        <v>1185</v>
      </c>
      <c r="F1514" s="673"/>
      <c r="G1514" s="676"/>
      <c r="H1514" s="676"/>
      <c r="I1514" s="673"/>
      <c r="J1514" s="673"/>
      <c r="K1514" s="676"/>
      <c r="L1514" s="673"/>
    </row>
    <row r="1515" spans="1:12">
      <c r="A1515" s="673"/>
      <c r="B1515" s="679"/>
      <c r="C1515" s="673"/>
      <c r="D1515" s="296" t="s">
        <v>5294</v>
      </c>
      <c r="E1515" s="116" t="s">
        <v>1186</v>
      </c>
      <c r="F1515" s="673"/>
      <c r="G1515" s="676"/>
      <c r="H1515" s="676"/>
      <c r="I1515" s="673"/>
      <c r="J1515" s="673"/>
      <c r="K1515" s="676"/>
      <c r="L1515" s="673"/>
    </row>
    <row r="1516" spans="1:12" ht="26.4">
      <c r="A1516" s="673"/>
      <c r="B1516" s="679"/>
      <c r="C1516" s="673"/>
      <c r="D1516" s="296" t="s">
        <v>5062</v>
      </c>
      <c r="E1516" s="116" t="s">
        <v>1242</v>
      </c>
      <c r="F1516" s="673"/>
      <c r="G1516" s="676"/>
      <c r="H1516" s="676"/>
      <c r="I1516" s="673"/>
      <c r="J1516" s="673"/>
      <c r="K1516" s="676"/>
      <c r="L1516" s="673"/>
    </row>
    <row r="1517" spans="1:12">
      <c r="A1517" s="673"/>
      <c r="B1517" s="679"/>
      <c r="C1517" s="673"/>
      <c r="D1517" s="296" t="s">
        <v>5067</v>
      </c>
      <c r="E1517" s="116" t="s">
        <v>3981</v>
      </c>
      <c r="F1517" s="673"/>
      <c r="G1517" s="676"/>
      <c r="H1517" s="676"/>
      <c r="I1517" s="673"/>
      <c r="J1517" s="673"/>
      <c r="K1517" s="676"/>
      <c r="L1517" s="673"/>
    </row>
    <row r="1518" spans="1:12">
      <c r="A1518" s="673"/>
      <c r="B1518" s="679"/>
      <c r="C1518" s="673"/>
      <c r="D1518" s="296" t="s">
        <v>5079</v>
      </c>
      <c r="E1518" s="116" t="s">
        <v>3227</v>
      </c>
      <c r="F1518" s="673"/>
      <c r="G1518" s="676"/>
      <c r="H1518" s="676"/>
      <c r="I1518" s="673"/>
      <c r="J1518" s="673"/>
      <c r="K1518" s="676"/>
      <c r="L1518" s="673"/>
    </row>
    <row r="1519" spans="1:12">
      <c r="A1519" s="673"/>
      <c r="B1519" s="679"/>
      <c r="C1519" s="673"/>
      <c r="D1519" s="296" t="s">
        <v>5094</v>
      </c>
      <c r="E1519" s="116" t="s">
        <v>1086</v>
      </c>
      <c r="F1519" s="673"/>
      <c r="G1519" s="676"/>
      <c r="H1519" s="676"/>
      <c r="I1519" s="673"/>
      <c r="J1519" s="673"/>
      <c r="K1519" s="676"/>
      <c r="L1519" s="673"/>
    </row>
    <row r="1520" spans="1:12" ht="26.4">
      <c r="A1520" s="673"/>
      <c r="B1520" s="679"/>
      <c r="C1520" s="673"/>
      <c r="D1520" s="296" t="s">
        <v>5095</v>
      </c>
      <c r="E1520" s="116" t="s">
        <v>1329</v>
      </c>
      <c r="F1520" s="673"/>
      <c r="G1520" s="676"/>
      <c r="H1520" s="676"/>
      <c r="I1520" s="673"/>
      <c r="J1520" s="673"/>
      <c r="K1520" s="676"/>
      <c r="L1520" s="673"/>
    </row>
    <row r="1521" spans="1:12">
      <c r="A1521" s="673"/>
      <c r="B1521" s="679"/>
      <c r="C1521" s="673"/>
      <c r="D1521" s="296" t="s">
        <v>5098</v>
      </c>
      <c r="E1521" s="116" t="s">
        <v>1331</v>
      </c>
      <c r="F1521" s="673"/>
      <c r="G1521" s="676"/>
      <c r="H1521" s="676"/>
      <c r="I1521" s="673"/>
      <c r="J1521" s="673"/>
      <c r="K1521" s="676"/>
      <c r="L1521" s="673"/>
    </row>
    <row r="1522" spans="1:12">
      <c r="A1522" s="673"/>
      <c r="B1522" s="679"/>
      <c r="C1522" s="673"/>
      <c r="D1522" s="296" t="s">
        <v>5101</v>
      </c>
      <c r="E1522" s="116" t="s">
        <v>1335</v>
      </c>
      <c r="F1522" s="673"/>
      <c r="G1522" s="676"/>
      <c r="H1522" s="676"/>
      <c r="I1522" s="673"/>
      <c r="J1522" s="673"/>
      <c r="K1522" s="676"/>
      <c r="L1522" s="673"/>
    </row>
    <row r="1523" spans="1:12">
      <c r="A1523" s="673"/>
      <c r="B1523" s="679"/>
      <c r="C1523" s="673"/>
      <c r="D1523" s="296" t="s">
        <v>5102</v>
      </c>
      <c r="E1523" s="116" t="s">
        <v>1338</v>
      </c>
      <c r="F1523" s="673"/>
      <c r="G1523" s="676"/>
      <c r="H1523" s="676"/>
      <c r="I1523" s="673"/>
      <c r="J1523" s="673"/>
      <c r="K1523" s="676"/>
      <c r="L1523" s="673"/>
    </row>
    <row r="1524" spans="1:12">
      <c r="A1524" s="673"/>
      <c r="B1524" s="679"/>
      <c r="C1524" s="673"/>
      <c r="D1524" s="296" t="s">
        <v>5115</v>
      </c>
      <c r="E1524" s="116" t="s">
        <v>5656</v>
      </c>
      <c r="F1524" s="673"/>
      <c r="G1524" s="676"/>
      <c r="H1524" s="676"/>
      <c r="I1524" s="673"/>
      <c r="J1524" s="673"/>
      <c r="K1524" s="676"/>
      <c r="L1524" s="673"/>
    </row>
    <row r="1525" spans="1:12">
      <c r="A1525" s="674"/>
      <c r="B1525" s="680"/>
      <c r="C1525" s="674"/>
      <c r="D1525" s="296" t="s">
        <v>5143</v>
      </c>
      <c r="E1525" s="296" t="s">
        <v>1247</v>
      </c>
      <c r="F1525" s="674"/>
      <c r="G1525" s="677"/>
      <c r="H1525" s="677"/>
      <c r="I1525" s="674"/>
      <c r="J1525" s="674"/>
      <c r="K1525" s="677"/>
      <c r="L1525" s="674"/>
    </row>
    <row r="1526" spans="1:12" ht="26.4">
      <c r="A1526" s="296">
        <v>1228</v>
      </c>
      <c r="B1526" s="562">
        <v>44033</v>
      </c>
      <c r="C1526" s="296" t="s">
        <v>7722</v>
      </c>
      <c r="D1526" s="296" t="s">
        <v>2048</v>
      </c>
      <c r="E1526" s="296" t="s">
        <v>3010</v>
      </c>
      <c r="F1526" s="296" t="s">
        <v>1888</v>
      </c>
      <c r="G1526" s="296" t="s">
        <v>61</v>
      </c>
      <c r="H1526" s="296" t="s">
        <v>1772</v>
      </c>
      <c r="I1526" s="296" t="s">
        <v>7879</v>
      </c>
      <c r="J1526" s="116" t="s">
        <v>7880</v>
      </c>
      <c r="K1526" s="116" t="s">
        <v>7881</v>
      </c>
      <c r="L1526" s="296" t="s">
        <v>52</v>
      </c>
    </row>
    <row r="1527" spans="1:12" ht="26.4">
      <c r="A1527" s="296">
        <v>1229</v>
      </c>
      <c r="B1527" s="562">
        <v>44033</v>
      </c>
      <c r="C1527" s="296" t="s">
        <v>7722</v>
      </c>
      <c r="D1527" s="296" t="s">
        <v>2049</v>
      </c>
      <c r="E1527" s="296" t="s">
        <v>3010</v>
      </c>
      <c r="F1527" s="296" t="s">
        <v>1889</v>
      </c>
      <c r="G1527" s="296" t="s">
        <v>61</v>
      </c>
      <c r="H1527" s="296" t="s">
        <v>1772</v>
      </c>
      <c r="I1527" s="296" t="s">
        <v>7879</v>
      </c>
      <c r="J1527" s="116" t="s">
        <v>7880</v>
      </c>
      <c r="K1527" s="116" t="s">
        <v>7881</v>
      </c>
      <c r="L1527" s="296" t="s">
        <v>52</v>
      </c>
    </row>
    <row r="1528" spans="1:12" ht="171.6">
      <c r="A1528" s="296">
        <v>1230</v>
      </c>
      <c r="B1528" s="562">
        <v>44033</v>
      </c>
      <c r="C1528" s="296" t="s">
        <v>7722</v>
      </c>
      <c r="D1528" s="296" t="s">
        <v>1577</v>
      </c>
      <c r="E1528" s="296" t="s">
        <v>3010</v>
      </c>
      <c r="F1528" s="296" t="s">
        <v>45</v>
      </c>
      <c r="G1528" s="296" t="s">
        <v>93</v>
      </c>
      <c r="H1528" s="296" t="s">
        <v>1772</v>
      </c>
      <c r="I1528" s="116" t="s">
        <v>7884</v>
      </c>
      <c r="J1528" s="116" t="s">
        <v>7883</v>
      </c>
      <c r="K1528" s="116" t="s">
        <v>7885</v>
      </c>
      <c r="L1528" s="296" t="s">
        <v>7886</v>
      </c>
    </row>
    <row r="1529" spans="1:12" ht="25.5" customHeight="1">
      <c r="A1529" s="672">
        <v>1231</v>
      </c>
      <c r="B1529" s="678">
        <v>44034</v>
      </c>
      <c r="C1529" s="672" t="s">
        <v>7722</v>
      </c>
      <c r="D1529" s="296" t="s">
        <v>2042</v>
      </c>
      <c r="E1529" s="116" t="s">
        <v>3010</v>
      </c>
      <c r="F1529" s="672" t="s">
        <v>4107</v>
      </c>
      <c r="G1529" s="672" t="s">
        <v>59</v>
      </c>
      <c r="H1529" s="672" t="s">
        <v>1772</v>
      </c>
      <c r="I1529" s="675" t="s">
        <v>4108</v>
      </c>
      <c r="J1529" s="675" t="s">
        <v>7888</v>
      </c>
      <c r="K1529" s="672" t="s">
        <v>7890</v>
      </c>
      <c r="L1529" s="672" t="s">
        <v>7889</v>
      </c>
    </row>
    <row r="1530" spans="1:12">
      <c r="A1530" s="673"/>
      <c r="B1530" s="679"/>
      <c r="C1530" s="673"/>
      <c r="D1530" s="296" t="s">
        <v>2085</v>
      </c>
      <c r="E1530" s="116" t="s">
        <v>1184</v>
      </c>
      <c r="F1530" s="673"/>
      <c r="G1530" s="673"/>
      <c r="H1530" s="673"/>
      <c r="I1530" s="676"/>
      <c r="J1530" s="676"/>
      <c r="K1530" s="673"/>
      <c r="L1530" s="673"/>
    </row>
    <row r="1531" spans="1:12">
      <c r="A1531" s="673"/>
      <c r="B1531" s="679"/>
      <c r="C1531" s="673"/>
      <c r="D1531" s="296" t="s">
        <v>2091</v>
      </c>
      <c r="E1531" s="116" t="s">
        <v>1361</v>
      </c>
      <c r="F1531" s="673"/>
      <c r="G1531" s="673"/>
      <c r="H1531" s="673"/>
      <c r="I1531" s="676"/>
      <c r="J1531" s="676"/>
      <c r="K1531" s="673"/>
      <c r="L1531" s="673"/>
    </row>
    <row r="1532" spans="1:12">
      <c r="A1532" s="673"/>
      <c r="B1532" s="679"/>
      <c r="C1532" s="673"/>
      <c r="D1532" s="296" t="s">
        <v>3668</v>
      </c>
      <c r="E1532" s="116" t="s">
        <v>3479</v>
      </c>
      <c r="F1532" s="673"/>
      <c r="G1532" s="673"/>
      <c r="H1532" s="673"/>
      <c r="I1532" s="676"/>
      <c r="J1532" s="676"/>
      <c r="K1532" s="673"/>
      <c r="L1532" s="673"/>
    </row>
    <row r="1533" spans="1:12">
      <c r="A1533" s="673"/>
      <c r="B1533" s="679"/>
      <c r="C1533" s="673"/>
      <c r="D1533" s="296" t="s">
        <v>3674</v>
      </c>
      <c r="E1533" s="116" t="s">
        <v>3420</v>
      </c>
      <c r="F1533" s="673"/>
      <c r="G1533" s="673"/>
      <c r="H1533" s="673"/>
      <c r="I1533" s="676"/>
      <c r="J1533" s="676"/>
      <c r="K1533" s="673"/>
      <c r="L1533" s="673"/>
    </row>
    <row r="1534" spans="1:12">
      <c r="A1534" s="673"/>
      <c r="B1534" s="679"/>
      <c r="C1534" s="673"/>
      <c r="D1534" s="296" t="s">
        <v>3685</v>
      </c>
      <c r="E1534" s="116" t="s">
        <v>3421</v>
      </c>
      <c r="F1534" s="673"/>
      <c r="G1534" s="673"/>
      <c r="H1534" s="673"/>
      <c r="I1534" s="676"/>
      <c r="J1534" s="676"/>
      <c r="K1534" s="673"/>
      <c r="L1534" s="673"/>
    </row>
    <row r="1535" spans="1:12">
      <c r="A1535" s="673"/>
      <c r="B1535" s="679"/>
      <c r="C1535" s="673"/>
      <c r="D1535" s="296" t="s">
        <v>3697</v>
      </c>
      <c r="E1535" s="116" t="s">
        <v>4088</v>
      </c>
      <c r="F1535" s="673"/>
      <c r="G1535" s="673"/>
      <c r="H1535" s="673"/>
      <c r="I1535" s="676"/>
      <c r="J1535" s="676"/>
      <c r="K1535" s="673"/>
      <c r="L1535" s="673"/>
    </row>
    <row r="1536" spans="1:12">
      <c r="A1536" s="673"/>
      <c r="B1536" s="679"/>
      <c r="C1536" s="673"/>
      <c r="D1536" s="296" t="s">
        <v>2097</v>
      </c>
      <c r="E1536" s="116" t="s">
        <v>1288</v>
      </c>
      <c r="F1536" s="673"/>
      <c r="G1536" s="673"/>
      <c r="H1536" s="673"/>
      <c r="I1536" s="676"/>
      <c r="J1536" s="676"/>
      <c r="K1536" s="673"/>
      <c r="L1536" s="673"/>
    </row>
    <row r="1537" spans="1:12">
      <c r="A1537" s="673"/>
      <c r="B1537" s="679"/>
      <c r="C1537" s="673"/>
      <c r="D1537" s="296" t="s">
        <v>2106</v>
      </c>
      <c r="E1537" s="116" t="s">
        <v>3012</v>
      </c>
      <c r="F1537" s="673"/>
      <c r="G1537" s="673"/>
      <c r="H1537" s="673"/>
      <c r="I1537" s="676"/>
      <c r="J1537" s="676"/>
      <c r="K1537" s="673"/>
      <c r="L1537" s="673"/>
    </row>
    <row r="1538" spans="1:12">
      <c r="A1538" s="673"/>
      <c r="B1538" s="679"/>
      <c r="C1538" s="673"/>
      <c r="D1538" s="296" t="s">
        <v>2114</v>
      </c>
      <c r="E1538" s="116" t="s">
        <v>3977</v>
      </c>
      <c r="F1538" s="673"/>
      <c r="G1538" s="673"/>
      <c r="H1538" s="673"/>
      <c r="I1538" s="676"/>
      <c r="J1538" s="676"/>
      <c r="K1538" s="673"/>
      <c r="L1538" s="673"/>
    </row>
    <row r="1539" spans="1:12">
      <c r="A1539" s="673"/>
      <c r="B1539" s="679"/>
      <c r="C1539" s="673"/>
      <c r="D1539" s="296" t="s">
        <v>2120</v>
      </c>
      <c r="E1539" s="116" t="s">
        <v>3226</v>
      </c>
      <c r="F1539" s="673"/>
      <c r="G1539" s="673"/>
      <c r="H1539" s="673"/>
      <c r="I1539" s="676"/>
      <c r="J1539" s="676"/>
      <c r="K1539" s="673"/>
      <c r="L1539" s="673"/>
    </row>
    <row r="1540" spans="1:12">
      <c r="A1540" s="673"/>
      <c r="B1540" s="679"/>
      <c r="C1540" s="673"/>
      <c r="D1540" s="296" t="s">
        <v>2129</v>
      </c>
      <c r="E1540" s="116" t="s">
        <v>678</v>
      </c>
      <c r="F1540" s="673"/>
      <c r="G1540" s="673"/>
      <c r="H1540" s="673"/>
      <c r="I1540" s="676"/>
      <c r="J1540" s="676"/>
      <c r="K1540" s="673"/>
      <c r="L1540" s="673"/>
    </row>
    <row r="1541" spans="1:12">
      <c r="A1541" s="673"/>
      <c r="B1541" s="679"/>
      <c r="C1541" s="673"/>
      <c r="D1541" s="296" t="s">
        <v>2135</v>
      </c>
      <c r="E1541" s="116" t="s">
        <v>686</v>
      </c>
      <c r="F1541" s="673"/>
      <c r="G1541" s="673"/>
      <c r="H1541" s="673"/>
      <c r="I1541" s="676"/>
      <c r="J1541" s="676"/>
      <c r="K1541" s="673"/>
      <c r="L1541" s="673"/>
    </row>
    <row r="1542" spans="1:12">
      <c r="A1542" s="673"/>
      <c r="B1542" s="679"/>
      <c r="C1542" s="673"/>
      <c r="D1542" s="296" t="s">
        <v>2145</v>
      </c>
      <c r="E1542" s="116" t="s">
        <v>1263</v>
      </c>
      <c r="F1542" s="673"/>
      <c r="G1542" s="673"/>
      <c r="H1542" s="673"/>
      <c r="I1542" s="676"/>
      <c r="J1542" s="676"/>
      <c r="K1542" s="673"/>
      <c r="L1542" s="673"/>
    </row>
    <row r="1543" spans="1:12" ht="26.4">
      <c r="A1543" s="673"/>
      <c r="B1543" s="679"/>
      <c r="C1543" s="673"/>
      <c r="D1543" s="296" t="s">
        <v>2152</v>
      </c>
      <c r="E1543" s="116" t="s">
        <v>1029</v>
      </c>
      <c r="F1543" s="673"/>
      <c r="G1543" s="673"/>
      <c r="H1543" s="673"/>
      <c r="I1543" s="676"/>
      <c r="J1543" s="676"/>
      <c r="K1543" s="673"/>
      <c r="L1543" s="673"/>
    </row>
    <row r="1544" spans="1:12">
      <c r="A1544" s="673"/>
      <c r="B1544" s="679"/>
      <c r="C1544" s="673"/>
      <c r="D1544" s="296" t="s">
        <v>2157</v>
      </c>
      <c r="E1544" s="116" t="s">
        <v>1043</v>
      </c>
      <c r="F1544" s="673"/>
      <c r="G1544" s="673"/>
      <c r="H1544" s="673"/>
      <c r="I1544" s="676"/>
      <c r="J1544" s="676"/>
      <c r="K1544" s="673"/>
      <c r="L1544" s="673"/>
    </row>
    <row r="1545" spans="1:12">
      <c r="A1545" s="673"/>
      <c r="B1545" s="679"/>
      <c r="C1545" s="673"/>
      <c r="D1545" s="296" t="s">
        <v>2162</v>
      </c>
      <c r="E1545" s="116" t="s">
        <v>1060</v>
      </c>
      <c r="F1545" s="673"/>
      <c r="G1545" s="673"/>
      <c r="H1545" s="673"/>
      <c r="I1545" s="676"/>
      <c r="J1545" s="676"/>
      <c r="K1545" s="673"/>
      <c r="L1545" s="673"/>
    </row>
    <row r="1546" spans="1:12">
      <c r="A1546" s="673"/>
      <c r="B1546" s="679"/>
      <c r="C1546" s="673"/>
      <c r="D1546" s="296" t="s">
        <v>2170</v>
      </c>
      <c r="E1546" s="116" t="s">
        <v>3752</v>
      </c>
      <c r="F1546" s="673"/>
      <c r="G1546" s="673"/>
      <c r="H1546" s="673"/>
      <c r="I1546" s="676"/>
      <c r="J1546" s="676"/>
      <c r="K1546" s="673"/>
      <c r="L1546" s="673"/>
    </row>
    <row r="1547" spans="1:12">
      <c r="A1547" s="673"/>
      <c r="B1547" s="679"/>
      <c r="C1547" s="673"/>
      <c r="D1547" s="296" t="s">
        <v>2175</v>
      </c>
      <c r="E1547" s="116" t="s">
        <v>1185</v>
      </c>
      <c r="F1547" s="673"/>
      <c r="G1547" s="673"/>
      <c r="H1547" s="673"/>
      <c r="I1547" s="676"/>
      <c r="J1547" s="676"/>
      <c r="K1547" s="673"/>
      <c r="L1547" s="673"/>
    </row>
    <row r="1548" spans="1:12">
      <c r="A1548" s="673"/>
      <c r="B1548" s="679"/>
      <c r="C1548" s="673"/>
      <c r="D1548" s="296" t="s">
        <v>2181</v>
      </c>
      <c r="E1548" s="116" t="s">
        <v>1186</v>
      </c>
      <c r="F1548" s="673"/>
      <c r="G1548" s="673"/>
      <c r="H1548" s="673"/>
      <c r="I1548" s="676"/>
      <c r="J1548" s="676"/>
      <c r="K1548" s="673"/>
      <c r="L1548" s="673"/>
    </row>
    <row r="1549" spans="1:12" ht="26.4">
      <c r="A1549" s="673"/>
      <c r="B1549" s="679"/>
      <c r="C1549" s="673"/>
      <c r="D1549" s="296" t="s">
        <v>2187</v>
      </c>
      <c r="E1549" s="116" t="s">
        <v>1242</v>
      </c>
      <c r="F1549" s="673"/>
      <c r="G1549" s="673"/>
      <c r="H1549" s="673"/>
      <c r="I1549" s="676"/>
      <c r="J1549" s="676"/>
      <c r="K1549" s="673"/>
      <c r="L1549" s="673"/>
    </row>
    <row r="1550" spans="1:12">
      <c r="A1550" s="673"/>
      <c r="B1550" s="679"/>
      <c r="C1550" s="673"/>
      <c r="D1550" s="296" t="s">
        <v>2192</v>
      </c>
      <c r="E1550" s="116" t="s">
        <v>3981</v>
      </c>
      <c r="F1550" s="673"/>
      <c r="G1550" s="673"/>
      <c r="H1550" s="673"/>
      <c r="I1550" s="676"/>
      <c r="J1550" s="676"/>
      <c r="K1550" s="673"/>
      <c r="L1550" s="673"/>
    </row>
    <row r="1551" spans="1:12">
      <c r="A1551" s="673"/>
      <c r="B1551" s="679"/>
      <c r="C1551" s="673"/>
      <c r="D1551" s="296" t="s">
        <v>2197</v>
      </c>
      <c r="E1551" s="116" t="s">
        <v>3227</v>
      </c>
      <c r="F1551" s="673"/>
      <c r="G1551" s="673"/>
      <c r="H1551" s="673"/>
      <c r="I1551" s="676"/>
      <c r="J1551" s="676"/>
      <c r="K1551" s="673"/>
      <c r="L1551" s="673"/>
    </row>
    <row r="1552" spans="1:12">
      <c r="A1552" s="673"/>
      <c r="B1552" s="679"/>
      <c r="C1552" s="673"/>
      <c r="D1552" s="296" t="s">
        <v>2204</v>
      </c>
      <c r="E1552" s="116" t="s">
        <v>1086</v>
      </c>
      <c r="F1552" s="673"/>
      <c r="G1552" s="673"/>
      <c r="H1552" s="673"/>
      <c r="I1552" s="676"/>
      <c r="J1552" s="676"/>
      <c r="K1552" s="673"/>
      <c r="L1552" s="673"/>
    </row>
    <row r="1553" spans="1:12" ht="26.4">
      <c r="A1553" s="673"/>
      <c r="B1553" s="679"/>
      <c r="C1553" s="673"/>
      <c r="D1553" s="296" t="s">
        <v>2211</v>
      </c>
      <c r="E1553" s="116" t="s">
        <v>1329</v>
      </c>
      <c r="F1553" s="673"/>
      <c r="G1553" s="673"/>
      <c r="H1553" s="673"/>
      <c r="I1553" s="676"/>
      <c r="J1553" s="676"/>
      <c r="K1553" s="673"/>
      <c r="L1553" s="673"/>
    </row>
    <row r="1554" spans="1:12">
      <c r="A1554" s="673"/>
      <c r="B1554" s="679"/>
      <c r="C1554" s="673"/>
      <c r="D1554" s="296" t="s">
        <v>2217</v>
      </c>
      <c r="E1554" s="116" t="s">
        <v>1331</v>
      </c>
      <c r="F1554" s="673"/>
      <c r="G1554" s="673"/>
      <c r="H1554" s="673"/>
      <c r="I1554" s="676"/>
      <c r="J1554" s="676"/>
      <c r="K1554" s="673"/>
      <c r="L1554" s="673"/>
    </row>
    <row r="1555" spans="1:12">
      <c r="A1555" s="673"/>
      <c r="B1555" s="679"/>
      <c r="C1555" s="673"/>
      <c r="D1555" s="296" t="s">
        <v>2223</v>
      </c>
      <c r="E1555" s="116" t="s">
        <v>1335</v>
      </c>
      <c r="F1555" s="673"/>
      <c r="G1555" s="673"/>
      <c r="H1555" s="673"/>
      <c r="I1555" s="676"/>
      <c r="J1555" s="676"/>
      <c r="K1555" s="673"/>
      <c r="L1555" s="673"/>
    </row>
    <row r="1556" spans="1:12">
      <c r="A1556" s="673"/>
      <c r="B1556" s="679"/>
      <c r="C1556" s="673"/>
      <c r="D1556" s="296" t="s">
        <v>2229</v>
      </c>
      <c r="E1556" s="116" t="s">
        <v>1338</v>
      </c>
      <c r="F1556" s="673"/>
      <c r="G1556" s="673"/>
      <c r="H1556" s="673"/>
      <c r="I1556" s="676"/>
      <c r="J1556" s="676"/>
      <c r="K1556" s="673"/>
      <c r="L1556" s="673"/>
    </row>
    <row r="1557" spans="1:12">
      <c r="A1557" s="673"/>
      <c r="B1557" s="679"/>
      <c r="C1557" s="673"/>
      <c r="D1557" s="296" t="s">
        <v>2235</v>
      </c>
      <c r="E1557" s="116" t="s">
        <v>5656</v>
      </c>
      <c r="F1557" s="673"/>
      <c r="G1557" s="673"/>
      <c r="H1557" s="673"/>
      <c r="I1557" s="676"/>
      <c r="J1557" s="676"/>
      <c r="K1557" s="673"/>
      <c r="L1557" s="673"/>
    </row>
    <row r="1558" spans="1:12">
      <c r="A1558" s="673"/>
      <c r="B1558" s="679"/>
      <c r="C1558" s="673"/>
      <c r="D1558" s="296" t="s">
        <v>2242</v>
      </c>
      <c r="E1558" s="116" t="s">
        <v>1341</v>
      </c>
      <c r="F1558" s="673"/>
      <c r="G1558" s="673"/>
      <c r="H1558" s="673"/>
      <c r="I1558" s="676"/>
      <c r="J1558" s="676"/>
      <c r="K1558" s="673"/>
      <c r="L1558" s="673"/>
    </row>
    <row r="1559" spans="1:12">
      <c r="A1559" s="673"/>
      <c r="B1559" s="679"/>
      <c r="C1559" s="673"/>
      <c r="D1559" s="296" t="s">
        <v>2248</v>
      </c>
      <c r="E1559" s="116" t="s">
        <v>1343</v>
      </c>
      <c r="F1559" s="673"/>
      <c r="G1559" s="673"/>
      <c r="H1559" s="673"/>
      <c r="I1559" s="676"/>
      <c r="J1559" s="676"/>
      <c r="K1559" s="673"/>
      <c r="L1559" s="673"/>
    </row>
    <row r="1560" spans="1:12">
      <c r="A1560" s="673"/>
      <c r="B1560" s="679"/>
      <c r="C1560" s="673"/>
      <c r="D1560" s="296" t="s">
        <v>2258</v>
      </c>
      <c r="E1560" s="116" t="s">
        <v>3979</v>
      </c>
      <c r="F1560" s="673"/>
      <c r="G1560" s="673"/>
      <c r="H1560" s="673"/>
      <c r="I1560" s="676"/>
      <c r="J1560" s="676"/>
      <c r="K1560" s="673"/>
      <c r="L1560" s="673"/>
    </row>
    <row r="1561" spans="1:12">
      <c r="A1561" s="672">
        <v>1232</v>
      </c>
      <c r="B1561" s="678">
        <v>44034</v>
      </c>
      <c r="C1561" s="672" t="s">
        <v>7722</v>
      </c>
      <c r="D1561" s="296" t="s">
        <v>2042</v>
      </c>
      <c r="E1561" s="116" t="s">
        <v>3010</v>
      </c>
      <c r="F1561" s="672" t="s">
        <v>4107</v>
      </c>
      <c r="G1561" s="672" t="s">
        <v>60</v>
      </c>
      <c r="H1561" s="672" t="s">
        <v>1772</v>
      </c>
      <c r="I1561" s="672" t="s">
        <v>4109</v>
      </c>
      <c r="J1561" s="672" t="s">
        <v>7891</v>
      </c>
      <c r="K1561" s="672" t="s">
        <v>7890</v>
      </c>
      <c r="L1561" s="672" t="s">
        <v>7889</v>
      </c>
    </row>
    <row r="1562" spans="1:12">
      <c r="A1562" s="673"/>
      <c r="B1562" s="679"/>
      <c r="C1562" s="673"/>
      <c r="D1562" s="296" t="s">
        <v>2085</v>
      </c>
      <c r="E1562" s="116" t="s">
        <v>1184</v>
      </c>
      <c r="F1562" s="673"/>
      <c r="G1562" s="673"/>
      <c r="H1562" s="673"/>
      <c r="I1562" s="673"/>
      <c r="J1562" s="673"/>
      <c r="K1562" s="673"/>
      <c r="L1562" s="673"/>
    </row>
    <row r="1563" spans="1:12">
      <c r="A1563" s="673"/>
      <c r="B1563" s="679"/>
      <c r="C1563" s="673"/>
      <c r="D1563" s="296" t="s">
        <v>2091</v>
      </c>
      <c r="E1563" s="116" t="s">
        <v>1361</v>
      </c>
      <c r="F1563" s="673"/>
      <c r="G1563" s="673"/>
      <c r="H1563" s="673"/>
      <c r="I1563" s="673"/>
      <c r="J1563" s="673"/>
      <c r="K1563" s="673"/>
      <c r="L1563" s="673"/>
    </row>
    <row r="1564" spans="1:12">
      <c r="A1564" s="673"/>
      <c r="B1564" s="679"/>
      <c r="C1564" s="673"/>
      <c r="D1564" s="296" t="s">
        <v>3668</v>
      </c>
      <c r="E1564" s="116" t="s">
        <v>3479</v>
      </c>
      <c r="F1564" s="673"/>
      <c r="G1564" s="673"/>
      <c r="H1564" s="673"/>
      <c r="I1564" s="673"/>
      <c r="J1564" s="673"/>
      <c r="K1564" s="673"/>
      <c r="L1564" s="673"/>
    </row>
    <row r="1565" spans="1:12">
      <c r="A1565" s="673"/>
      <c r="B1565" s="679"/>
      <c r="C1565" s="673"/>
      <c r="D1565" s="296" t="s">
        <v>3674</v>
      </c>
      <c r="E1565" s="116" t="s">
        <v>3420</v>
      </c>
      <c r="F1565" s="673"/>
      <c r="G1565" s="673"/>
      <c r="H1565" s="673"/>
      <c r="I1565" s="673"/>
      <c r="J1565" s="673"/>
      <c r="K1565" s="673"/>
      <c r="L1565" s="673"/>
    </row>
    <row r="1566" spans="1:12">
      <c r="A1566" s="673"/>
      <c r="B1566" s="679"/>
      <c r="C1566" s="673"/>
      <c r="D1566" s="296" t="s">
        <v>3685</v>
      </c>
      <c r="E1566" s="116" t="s">
        <v>3421</v>
      </c>
      <c r="F1566" s="673"/>
      <c r="G1566" s="673"/>
      <c r="H1566" s="673"/>
      <c r="I1566" s="673"/>
      <c r="J1566" s="673"/>
      <c r="K1566" s="673"/>
      <c r="L1566" s="673"/>
    </row>
    <row r="1567" spans="1:12">
      <c r="A1567" s="673"/>
      <c r="B1567" s="679"/>
      <c r="C1567" s="673"/>
      <c r="D1567" s="296" t="s">
        <v>3697</v>
      </c>
      <c r="E1567" s="116" t="s">
        <v>4088</v>
      </c>
      <c r="F1567" s="673"/>
      <c r="G1567" s="673"/>
      <c r="H1567" s="673"/>
      <c r="I1567" s="673"/>
      <c r="J1567" s="673"/>
      <c r="K1567" s="673"/>
      <c r="L1567" s="673"/>
    </row>
    <row r="1568" spans="1:12">
      <c r="A1568" s="673"/>
      <c r="B1568" s="679"/>
      <c r="C1568" s="673"/>
      <c r="D1568" s="296" t="s">
        <v>2097</v>
      </c>
      <c r="E1568" s="116" t="s">
        <v>1288</v>
      </c>
      <c r="F1568" s="673"/>
      <c r="G1568" s="673"/>
      <c r="H1568" s="673"/>
      <c r="I1568" s="673"/>
      <c r="J1568" s="673"/>
      <c r="K1568" s="673"/>
      <c r="L1568" s="673"/>
    </row>
    <row r="1569" spans="1:12">
      <c r="A1569" s="673"/>
      <c r="B1569" s="679"/>
      <c r="C1569" s="673"/>
      <c r="D1569" s="296" t="s">
        <v>2106</v>
      </c>
      <c r="E1569" s="116" t="s">
        <v>3012</v>
      </c>
      <c r="F1569" s="673"/>
      <c r="G1569" s="673"/>
      <c r="H1569" s="673"/>
      <c r="I1569" s="673"/>
      <c r="J1569" s="673"/>
      <c r="K1569" s="673"/>
      <c r="L1569" s="673"/>
    </row>
    <row r="1570" spans="1:12">
      <c r="A1570" s="673"/>
      <c r="B1570" s="679"/>
      <c r="C1570" s="673"/>
      <c r="D1570" s="296" t="s">
        <v>2114</v>
      </c>
      <c r="E1570" s="116" t="s">
        <v>3977</v>
      </c>
      <c r="F1570" s="673"/>
      <c r="G1570" s="673"/>
      <c r="H1570" s="673"/>
      <c r="I1570" s="673"/>
      <c r="J1570" s="673"/>
      <c r="K1570" s="673"/>
      <c r="L1570" s="673"/>
    </row>
    <row r="1571" spans="1:12">
      <c r="A1571" s="673"/>
      <c r="B1571" s="679"/>
      <c r="C1571" s="673"/>
      <c r="D1571" s="296" t="s">
        <v>2120</v>
      </c>
      <c r="E1571" s="116" t="s">
        <v>3226</v>
      </c>
      <c r="F1571" s="673"/>
      <c r="G1571" s="673"/>
      <c r="H1571" s="673"/>
      <c r="I1571" s="673"/>
      <c r="J1571" s="673"/>
      <c r="K1571" s="673"/>
      <c r="L1571" s="673"/>
    </row>
    <row r="1572" spans="1:12">
      <c r="A1572" s="673"/>
      <c r="B1572" s="679"/>
      <c r="C1572" s="673"/>
      <c r="D1572" s="296" t="s">
        <v>2129</v>
      </c>
      <c r="E1572" s="116" t="s">
        <v>678</v>
      </c>
      <c r="F1572" s="673"/>
      <c r="G1572" s="673"/>
      <c r="H1572" s="673"/>
      <c r="I1572" s="673"/>
      <c r="J1572" s="673"/>
      <c r="K1572" s="673"/>
      <c r="L1572" s="673"/>
    </row>
    <row r="1573" spans="1:12">
      <c r="A1573" s="673"/>
      <c r="B1573" s="679"/>
      <c r="C1573" s="673"/>
      <c r="D1573" s="296" t="s">
        <v>2135</v>
      </c>
      <c r="E1573" s="116" t="s">
        <v>686</v>
      </c>
      <c r="F1573" s="673"/>
      <c r="G1573" s="673"/>
      <c r="H1573" s="673"/>
      <c r="I1573" s="673"/>
      <c r="J1573" s="673"/>
      <c r="K1573" s="673"/>
      <c r="L1573" s="673"/>
    </row>
    <row r="1574" spans="1:12">
      <c r="A1574" s="673"/>
      <c r="B1574" s="679"/>
      <c r="C1574" s="673"/>
      <c r="D1574" s="296" t="s">
        <v>2145</v>
      </c>
      <c r="E1574" s="116" t="s">
        <v>1263</v>
      </c>
      <c r="F1574" s="673"/>
      <c r="G1574" s="673"/>
      <c r="H1574" s="673"/>
      <c r="I1574" s="673"/>
      <c r="J1574" s="673"/>
      <c r="K1574" s="673"/>
      <c r="L1574" s="673"/>
    </row>
    <row r="1575" spans="1:12" ht="26.4">
      <c r="A1575" s="673"/>
      <c r="B1575" s="679"/>
      <c r="C1575" s="673"/>
      <c r="D1575" s="296" t="s">
        <v>2152</v>
      </c>
      <c r="E1575" s="116" t="s">
        <v>1029</v>
      </c>
      <c r="F1575" s="673"/>
      <c r="G1575" s="673"/>
      <c r="H1575" s="673"/>
      <c r="I1575" s="673"/>
      <c r="J1575" s="673"/>
      <c r="K1575" s="673"/>
      <c r="L1575" s="673"/>
    </row>
    <row r="1576" spans="1:12">
      <c r="A1576" s="673"/>
      <c r="B1576" s="679"/>
      <c r="C1576" s="673"/>
      <c r="D1576" s="296" t="s">
        <v>2157</v>
      </c>
      <c r="E1576" s="116" t="s">
        <v>1043</v>
      </c>
      <c r="F1576" s="673"/>
      <c r="G1576" s="673"/>
      <c r="H1576" s="673"/>
      <c r="I1576" s="673"/>
      <c r="J1576" s="673"/>
      <c r="K1576" s="673"/>
      <c r="L1576" s="673"/>
    </row>
    <row r="1577" spans="1:12">
      <c r="A1577" s="673"/>
      <c r="B1577" s="679"/>
      <c r="C1577" s="673"/>
      <c r="D1577" s="296" t="s">
        <v>2162</v>
      </c>
      <c r="E1577" s="116" t="s">
        <v>1060</v>
      </c>
      <c r="F1577" s="673"/>
      <c r="G1577" s="673"/>
      <c r="H1577" s="673"/>
      <c r="I1577" s="673"/>
      <c r="J1577" s="673"/>
      <c r="K1577" s="673"/>
      <c r="L1577" s="673"/>
    </row>
    <row r="1578" spans="1:12">
      <c r="A1578" s="673"/>
      <c r="B1578" s="679"/>
      <c r="C1578" s="673"/>
      <c r="D1578" s="296" t="s">
        <v>2170</v>
      </c>
      <c r="E1578" s="116" t="s">
        <v>3752</v>
      </c>
      <c r="F1578" s="673"/>
      <c r="G1578" s="673"/>
      <c r="H1578" s="673"/>
      <c r="I1578" s="673"/>
      <c r="J1578" s="673"/>
      <c r="K1578" s="673"/>
      <c r="L1578" s="673"/>
    </row>
    <row r="1579" spans="1:12">
      <c r="A1579" s="673"/>
      <c r="B1579" s="679"/>
      <c r="C1579" s="673"/>
      <c r="D1579" s="296" t="s">
        <v>2175</v>
      </c>
      <c r="E1579" s="116" t="s">
        <v>1185</v>
      </c>
      <c r="F1579" s="673"/>
      <c r="G1579" s="673"/>
      <c r="H1579" s="673"/>
      <c r="I1579" s="673"/>
      <c r="J1579" s="673"/>
      <c r="K1579" s="673"/>
      <c r="L1579" s="673"/>
    </row>
    <row r="1580" spans="1:12">
      <c r="A1580" s="673"/>
      <c r="B1580" s="679"/>
      <c r="C1580" s="673"/>
      <c r="D1580" s="296" t="s">
        <v>2181</v>
      </c>
      <c r="E1580" s="116" t="s">
        <v>1186</v>
      </c>
      <c r="F1580" s="673"/>
      <c r="G1580" s="673"/>
      <c r="H1580" s="673"/>
      <c r="I1580" s="673"/>
      <c r="J1580" s="673"/>
      <c r="K1580" s="673"/>
      <c r="L1580" s="673"/>
    </row>
    <row r="1581" spans="1:12" ht="26.4">
      <c r="A1581" s="673"/>
      <c r="B1581" s="679"/>
      <c r="C1581" s="673"/>
      <c r="D1581" s="296" t="s">
        <v>2187</v>
      </c>
      <c r="E1581" s="116" t="s">
        <v>1242</v>
      </c>
      <c r="F1581" s="673"/>
      <c r="G1581" s="673"/>
      <c r="H1581" s="673"/>
      <c r="I1581" s="673"/>
      <c r="J1581" s="673"/>
      <c r="K1581" s="673"/>
      <c r="L1581" s="673"/>
    </row>
    <row r="1582" spans="1:12">
      <c r="A1582" s="673"/>
      <c r="B1582" s="679"/>
      <c r="C1582" s="673"/>
      <c r="D1582" s="296" t="s">
        <v>2192</v>
      </c>
      <c r="E1582" s="116" t="s">
        <v>3981</v>
      </c>
      <c r="F1582" s="673"/>
      <c r="G1582" s="673"/>
      <c r="H1582" s="673"/>
      <c r="I1582" s="673"/>
      <c r="J1582" s="673"/>
      <c r="K1582" s="673"/>
      <c r="L1582" s="673"/>
    </row>
    <row r="1583" spans="1:12">
      <c r="A1583" s="673"/>
      <c r="B1583" s="679"/>
      <c r="C1583" s="673"/>
      <c r="D1583" s="296" t="s">
        <v>2197</v>
      </c>
      <c r="E1583" s="116" t="s">
        <v>3227</v>
      </c>
      <c r="F1583" s="673"/>
      <c r="G1583" s="673"/>
      <c r="H1583" s="673"/>
      <c r="I1583" s="673"/>
      <c r="J1583" s="673"/>
      <c r="K1583" s="673"/>
      <c r="L1583" s="673"/>
    </row>
    <row r="1584" spans="1:12">
      <c r="A1584" s="673"/>
      <c r="B1584" s="679"/>
      <c r="C1584" s="673"/>
      <c r="D1584" s="296" t="s">
        <v>2204</v>
      </c>
      <c r="E1584" s="116" t="s">
        <v>1086</v>
      </c>
      <c r="F1584" s="673"/>
      <c r="G1584" s="673"/>
      <c r="H1584" s="673"/>
      <c r="I1584" s="673"/>
      <c r="J1584" s="673"/>
      <c r="K1584" s="673"/>
      <c r="L1584" s="673"/>
    </row>
    <row r="1585" spans="1:12" ht="26.4">
      <c r="A1585" s="673"/>
      <c r="B1585" s="679"/>
      <c r="C1585" s="673"/>
      <c r="D1585" s="296" t="s">
        <v>2211</v>
      </c>
      <c r="E1585" s="116" t="s">
        <v>1329</v>
      </c>
      <c r="F1585" s="673"/>
      <c r="G1585" s="673"/>
      <c r="H1585" s="673"/>
      <c r="I1585" s="673"/>
      <c r="J1585" s="673"/>
      <c r="K1585" s="673"/>
      <c r="L1585" s="673"/>
    </row>
    <row r="1586" spans="1:12">
      <c r="A1586" s="673"/>
      <c r="B1586" s="679"/>
      <c r="C1586" s="673"/>
      <c r="D1586" s="296" t="s">
        <v>2217</v>
      </c>
      <c r="E1586" s="116" t="s">
        <v>1331</v>
      </c>
      <c r="F1586" s="673"/>
      <c r="G1586" s="673"/>
      <c r="H1586" s="673"/>
      <c r="I1586" s="673"/>
      <c r="J1586" s="673"/>
      <c r="K1586" s="673"/>
      <c r="L1586" s="673"/>
    </row>
    <row r="1587" spans="1:12">
      <c r="A1587" s="673"/>
      <c r="B1587" s="679"/>
      <c r="C1587" s="673"/>
      <c r="D1587" s="296" t="s">
        <v>2223</v>
      </c>
      <c r="E1587" s="116" t="s">
        <v>1335</v>
      </c>
      <c r="F1587" s="673"/>
      <c r="G1587" s="673"/>
      <c r="H1587" s="673"/>
      <c r="I1587" s="673"/>
      <c r="J1587" s="673"/>
      <c r="K1587" s="673"/>
      <c r="L1587" s="673"/>
    </row>
    <row r="1588" spans="1:12">
      <c r="A1588" s="673"/>
      <c r="B1588" s="679"/>
      <c r="C1588" s="673"/>
      <c r="D1588" s="296" t="s">
        <v>2229</v>
      </c>
      <c r="E1588" s="116" t="s">
        <v>1338</v>
      </c>
      <c r="F1588" s="673"/>
      <c r="G1588" s="673"/>
      <c r="H1588" s="673"/>
      <c r="I1588" s="673"/>
      <c r="J1588" s="673"/>
      <c r="K1588" s="673"/>
      <c r="L1588" s="673"/>
    </row>
    <row r="1589" spans="1:12">
      <c r="A1589" s="673"/>
      <c r="B1589" s="679"/>
      <c r="C1589" s="673"/>
      <c r="D1589" s="296" t="s">
        <v>2235</v>
      </c>
      <c r="E1589" s="116" t="s">
        <v>5656</v>
      </c>
      <c r="F1589" s="673"/>
      <c r="G1589" s="673"/>
      <c r="H1589" s="673"/>
      <c r="I1589" s="673"/>
      <c r="J1589" s="673"/>
      <c r="K1589" s="673"/>
      <c r="L1589" s="673"/>
    </row>
    <row r="1590" spans="1:12">
      <c r="A1590" s="673"/>
      <c r="B1590" s="679"/>
      <c r="C1590" s="673"/>
      <c r="D1590" s="296" t="s">
        <v>2242</v>
      </c>
      <c r="E1590" s="116" t="s">
        <v>1341</v>
      </c>
      <c r="F1590" s="673"/>
      <c r="G1590" s="673"/>
      <c r="H1590" s="673"/>
      <c r="I1590" s="673"/>
      <c r="J1590" s="673"/>
      <c r="K1590" s="673"/>
      <c r="L1590" s="673"/>
    </row>
    <row r="1591" spans="1:12">
      <c r="A1591" s="673"/>
      <c r="B1591" s="679"/>
      <c r="C1591" s="673"/>
      <c r="D1591" s="296" t="s">
        <v>2248</v>
      </c>
      <c r="E1591" s="116" t="s">
        <v>1343</v>
      </c>
      <c r="F1591" s="673"/>
      <c r="G1591" s="673"/>
      <c r="H1591" s="673"/>
      <c r="I1591" s="673"/>
      <c r="J1591" s="673"/>
      <c r="K1591" s="673"/>
      <c r="L1591" s="673"/>
    </row>
    <row r="1592" spans="1:12">
      <c r="A1592" s="673"/>
      <c r="B1592" s="679"/>
      <c r="C1592" s="673"/>
      <c r="D1592" s="296" t="s">
        <v>2258</v>
      </c>
      <c r="E1592" s="116" t="s">
        <v>3979</v>
      </c>
      <c r="F1592" s="673"/>
      <c r="G1592" s="673"/>
      <c r="H1592" s="673"/>
      <c r="I1592" s="673"/>
      <c r="J1592" s="673"/>
      <c r="K1592" s="673"/>
      <c r="L1592" s="673"/>
    </row>
    <row r="1593" spans="1:12" ht="25.5" customHeight="1">
      <c r="A1593" s="672">
        <v>1233</v>
      </c>
      <c r="B1593" s="678">
        <v>44034</v>
      </c>
      <c r="C1593" s="672" t="s">
        <v>7722</v>
      </c>
      <c r="D1593" s="296" t="s">
        <v>2042</v>
      </c>
      <c r="E1593" s="116" t="s">
        <v>3010</v>
      </c>
      <c r="F1593" s="672" t="s">
        <v>4107</v>
      </c>
      <c r="G1593" s="672" t="s">
        <v>3336</v>
      </c>
      <c r="H1593" s="672" t="s">
        <v>1772</v>
      </c>
      <c r="I1593" s="675" t="s">
        <v>6993</v>
      </c>
      <c r="J1593" s="675" t="s">
        <v>7892</v>
      </c>
      <c r="K1593" s="672" t="s">
        <v>7890</v>
      </c>
      <c r="L1593" s="672" t="s">
        <v>7889</v>
      </c>
    </row>
    <row r="1594" spans="1:12">
      <c r="A1594" s="673"/>
      <c r="B1594" s="679"/>
      <c r="C1594" s="673"/>
      <c r="D1594" s="296" t="s">
        <v>2085</v>
      </c>
      <c r="E1594" s="116" t="s">
        <v>1184</v>
      </c>
      <c r="F1594" s="673"/>
      <c r="G1594" s="673"/>
      <c r="H1594" s="673"/>
      <c r="I1594" s="676"/>
      <c r="J1594" s="676"/>
      <c r="K1594" s="673"/>
      <c r="L1594" s="673"/>
    </row>
    <row r="1595" spans="1:12">
      <c r="A1595" s="673"/>
      <c r="B1595" s="679"/>
      <c r="C1595" s="673"/>
      <c r="D1595" s="296" t="s">
        <v>2091</v>
      </c>
      <c r="E1595" s="116" t="s">
        <v>1361</v>
      </c>
      <c r="F1595" s="673"/>
      <c r="G1595" s="673"/>
      <c r="H1595" s="673"/>
      <c r="I1595" s="676"/>
      <c r="J1595" s="676"/>
      <c r="K1595" s="673"/>
      <c r="L1595" s="673"/>
    </row>
    <row r="1596" spans="1:12">
      <c r="A1596" s="673"/>
      <c r="B1596" s="679"/>
      <c r="C1596" s="673"/>
      <c r="D1596" s="296" t="s">
        <v>3668</v>
      </c>
      <c r="E1596" s="116" t="s">
        <v>3479</v>
      </c>
      <c r="F1596" s="673"/>
      <c r="G1596" s="673"/>
      <c r="H1596" s="673"/>
      <c r="I1596" s="676"/>
      <c r="J1596" s="676"/>
      <c r="K1596" s="673"/>
      <c r="L1596" s="673"/>
    </row>
    <row r="1597" spans="1:12">
      <c r="A1597" s="673"/>
      <c r="B1597" s="679"/>
      <c r="C1597" s="673"/>
      <c r="D1597" s="296" t="s">
        <v>3674</v>
      </c>
      <c r="E1597" s="116" t="s">
        <v>3420</v>
      </c>
      <c r="F1597" s="673"/>
      <c r="G1597" s="673"/>
      <c r="H1597" s="673"/>
      <c r="I1597" s="676"/>
      <c r="J1597" s="676"/>
      <c r="K1597" s="673"/>
      <c r="L1597" s="673"/>
    </row>
    <row r="1598" spans="1:12">
      <c r="A1598" s="673"/>
      <c r="B1598" s="679"/>
      <c r="C1598" s="673"/>
      <c r="D1598" s="296" t="s">
        <v>3685</v>
      </c>
      <c r="E1598" s="116" t="s">
        <v>3421</v>
      </c>
      <c r="F1598" s="673"/>
      <c r="G1598" s="673"/>
      <c r="H1598" s="673"/>
      <c r="I1598" s="676"/>
      <c r="J1598" s="676"/>
      <c r="K1598" s="673"/>
      <c r="L1598" s="673"/>
    </row>
    <row r="1599" spans="1:12">
      <c r="A1599" s="673"/>
      <c r="B1599" s="679"/>
      <c r="C1599" s="673"/>
      <c r="D1599" s="296" t="s">
        <v>3697</v>
      </c>
      <c r="E1599" s="116" t="s">
        <v>4088</v>
      </c>
      <c r="F1599" s="673"/>
      <c r="G1599" s="673"/>
      <c r="H1599" s="673"/>
      <c r="I1599" s="676"/>
      <c r="J1599" s="676"/>
      <c r="K1599" s="673"/>
      <c r="L1599" s="673"/>
    </row>
    <row r="1600" spans="1:12">
      <c r="A1600" s="673"/>
      <c r="B1600" s="679"/>
      <c r="C1600" s="673"/>
      <c r="D1600" s="296" t="s">
        <v>2097</v>
      </c>
      <c r="E1600" s="116" t="s">
        <v>1288</v>
      </c>
      <c r="F1600" s="673"/>
      <c r="G1600" s="673"/>
      <c r="H1600" s="673"/>
      <c r="I1600" s="676"/>
      <c r="J1600" s="676"/>
      <c r="K1600" s="673"/>
      <c r="L1600" s="673"/>
    </row>
    <row r="1601" spans="1:12">
      <c r="A1601" s="673"/>
      <c r="B1601" s="679"/>
      <c r="C1601" s="673"/>
      <c r="D1601" s="296" t="s">
        <v>2106</v>
      </c>
      <c r="E1601" s="116" t="s">
        <v>3012</v>
      </c>
      <c r="F1601" s="673"/>
      <c r="G1601" s="673"/>
      <c r="H1601" s="673"/>
      <c r="I1601" s="676"/>
      <c r="J1601" s="676"/>
      <c r="K1601" s="673"/>
      <c r="L1601" s="673"/>
    </row>
    <row r="1602" spans="1:12">
      <c r="A1602" s="673"/>
      <c r="B1602" s="679"/>
      <c r="C1602" s="673"/>
      <c r="D1602" s="296" t="s">
        <v>2114</v>
      </c>
      <c r="E1602" s="116" t="s">
        <v>3977</v>
      </c>
      <c r="F1602" s="673"/>
      <c r="G1602" s="673"/>
      <c r="H1602" s="673"/>
      <c r="I1602" s="676"/>
      <c r="J1602" s="676"/>
      <c r="K1602" s="673"/>
      <c r="L1602" s="673"/>
    </row>
    <row r="1603" spans="1:12">
      <c r="A1603" s="673"/>
      <c r="B1603" s="679"/>
      <c r="C1603" s="673"/>
      <c r="D1603" s="296" t="s">
        <v>2120</v>
      </c>
      <c r="E1603" s="116" t="s">
        <v>3226</v>
      </c>
      <c r="F1603" s="673"/>
      <c r="G1603" s="673"/>
      <c r="H1603" s="673"/>
      <c r="I1603" s="676"/>
      <c r="J1603" s="676"/>
      <c r="K1603" s="673"/>
      <c r="L1603" s="673"/>
    </row>
    <row r="1604" spans="1:12">
      <c r="A1604" s="673"/>
      <c r="B1604" s="679"/>
      <c r="C1604" s="673"/>
      <c r="D1604" s="296" t="s">
        <v>2129</v>
      </c>
      <c r="E1604" s="116" t="s">
        <v>678</v>
      </c>
      <c r="F1604" s="673"/>
      <c r="G1604" s="673"/>
      <c r="H1604" s="673"/>
      <c r="I1604" s="676"/>
      <c r="J1604" s="676"/>
      <c r="K1604" s="673"/>
      <c r="L1604" s="673"/>
    </row>
    <row r="1605" spans="1:12">
      <c r="A1605" s="673"/>
      <c r="B1605" s="679"/>
      <c r="C1605" s="673"/>
      <c r="D1605" s="296" t="s">
        <v>2135</v>
      </c>
      <c r="E1605" s="116" t="s">
        <v>686</v>
      </c>
      <c r="F1605" s="673"/>
      <c r="G1605" s="673"/>
      <c r="H1605" s="673"/>
      <c r="I1605" s="676"/>
      <c r="J1605" s="676"/>
      <c r="K1605" s="673"/>
      <c r="L1605" s="673"/>
    </row>
    <row r="1606" spans="1:12">
      <c r="A1606" s="673"/>
      <c r="B1606" s="679"/>
      <c r="C1606" s="673"/>
      <c r="D1606" s="296" t="s">
        <v>2145</v>
      </c>
      <c r="E1606" s="116" t="s">
        <v>1263</v>
      </c>
      <c r="F1606" s="673"/>
      <c r="G1606" s="673"/>
      <c r="H1606" s="673"/>
      <c r="I1606" s="676"/>
      <c r="J1606" s="676"/>
      <c r="K1606" s="673"/>
      <c r="L1606" s="673"/>
    </row>
    <row r="1607" spans="1:12" ht="26.4">
      <c r="A1607" s="673"/>
      <c r="B1607" s="679"/>
      <c r="C1607" s="673"/>
      <c r="D1607" s="296" t="s">
        <v>2152</v>
      </c>
      <c r="E1607" s="116" t="s">
        <v>1029</v>
      </c>
      <c r="F1607" s="673"/>
      <c r="G1607" s="673"/>
      <c r="H1607" s="673"/>
      <c r="I1607" s="676"/>
      <c r="J1607" s="676"/>
      <c r="K1607" s="673"/>
      <c r="L1607" s="673"/>
    </row>
    <row r="1608" spans="1:12">
      <c r="A1608" s="673"/>
      <c r="B1608" s="679"/>
      <c r="C1608" s="673"/>
      <c r="D1608" s="296" t="s">
        <v>2157</v>
      </c>
      <c r="E1608" s="116" t="s">
        <v>1043</v>
      </c>
      <c r="F1608" s="673"/>
      <c r="G1608" s="673"/>
      <c r="H1608" s="673"/>
      <c r="I1608" s="676"/>
      <c r="J1608" s="676"/>
      <c r="K1608" s="673"/>
      <c r="L1608" s="673"/>
    </row>
    <row r="1609" spans="1:12">
      <c r="A1609" s="673"/>
      <c r="B1609" s="679"/>
      <c r="C1609" s="673"/>
      <c r="D1609" s="296" t="s">
        <v>2162</v>
      </c>
      <c r="E1609" s="116" t="s">
        <v>1060</v>
      </c>
      <c r="F1609" s="673"/>
      <c r="G1609" s="673"/>
      <c r="H1609" s="673"/>
      <c r="I1609" s="676"/>
      <c r="J1609" s="676"/>
      <c r="K1609" s="673"/>
      <c r="L1609" s="673"/>
    </row>
    <row r="1610" spans="1:12">
      <c r="A1610" s="673"/>
      <c r="B1610" s="679"/>
      <c r="C1610" s="673"/>
      <c r="D1610" s="296" t="s">
        <v>2170</v>
      </c>
      <c r="E1610" s="116" t="s">
        <v>3752</v>
      </c>
      <c r="F1610" s="673"/>
      <c r="G1610" s="673"/>
      <c r="H1610" s="673"/>
      <c r="I1610" s="676"/>
      <c r="J1610" s="676"/>
      <c r="K1610" s="673"/>
      <c r="L1610" s="673"/>
    </row>
    <row r="1611" spans="1:12">
      <c r="A1611" s="673"/>
      <c r="B1611" s="679"/>
      <c r="C1611" s="673"/>
      <c r="D1611" s="296" t="s">
        <v>2175</v>
      </c>
      <c r="E1611" s="116" t="s">
        <v>1185</v>
      </c>
      <c r="F1611" s="673"/>
      <c r="G1611" s="673"/>
      <c r="H1611" s="673"/>
      <c r="I1611" s="676"/>
      <c r="J1611" s="676"/>
      <c r="K1611" s="673"/>
      <c r="L1611" s="673"/>
    </row>
    <row r="1612" spans="1:12">
      <c r="A1612" s="673"/>
      <c r="B1612" s="679"/>
      <c r="C1612" s="673"/>
      <c r="D1612" s="296" t="s">
        <v>2181</v>
      </c>
      <c r="E1612" s="116" t="s">
        <v>1186</v>
      </c>
      <c r="F1612" s="673"/>
      <c r="G1612" s="673"/>
      <c r="H1612" s="673"/>
      <c r="I1612" s="676"/>
      <c r="J1612" s="676"/>
      <c r="K1612" s="673"/>
      <c r="L1612" s="673"/>
    </row>
    <row r="1613" spans="1:12" ht="26.4">
      <c r="A1613" s="673"/>
      <c r="B1613" s="679"/>
      <c r="C1613" s="673"/>
      <c r="D1613" s="296" t="s">
        <v>2187</v>
      </c>
      <c r="E1613" s="116" t="s">
        <v>1242</v>
      </c>
      <c r="F1613" s="673"/>
      <c r="G1613" s="673"/>
      <c r="H1613" s="673"/>
      <c r="I1613" s="676"/>
      <c r="J1613" s="676"/>
      <c r="K1613" s="673"/>
      <c r="L1613" s="673"/>
    </row>
    <row r="1614" spans="1:12">
      <c r="A1614" s="673"/>
      <c r="B1614" s="679"/>
      <c r="C1614" s="673"/>
      <c r="D1614" s="296" t="s">
        <v>2192</v>
      </c>
      <c r="E1614" s="116" t="s">
        <v>3981</v>
      </c>
      <c r="F1614" s="673"/>
      <c r="G1614" s="673"/>
      <c r="H1614" s="673"/>
      <c r="I1614" s="676"/>
      <c r="J1614" s="676"/>
      <c r="K1614" s="673"/>
      <c r="L1614" s="673"/>
    </row>
    <row r="1615" spans="1:12">
      <c r="A1615" s="673"/>
      <c r="B1615" s="679"/>
      <c r="C1615" s="673"/>
      <c r="D1615" s="296" t="s">
        <v>2197</v>
      </c>
      <c r="E1615" s="116" t="s">
        <v>3227</v>
      </c>
      <c r="F1615" s="673"/>
      <c r="G1615" s="673"/>
      <c r="H1615" s="673"/>
      <c r="I1615" s="676"/>
      <c r="J1615" s="676"/>
      <c r="K1615" s="673"/>
      <c r="L1615" s="673"/>
    </row>
    <row r="1616" spans="1:12">
      <c r="A1616" s="673"/>
      <c r="B1616" s="679"/>
      <c r="C1616" s="673"/>
      <c r="D1616" s="296" t="s">
        <v>2204</v>
      </c>
      <c r="E1616" s="116" t="s">
        <v>1086</v>
      </c>
      <c r="F1616" s="673"/>
      <c r="G1616" s="673"/>
      <c r="H1616" s="673"/>
      <c r="I1616" s="676"/>
      <c r="J1616" s="676"/>
      <c r="K1616" s="673"/>
      <c r="L1616" s="673"/>
    </row>
    <row r="1617" spans="1:12" ht="26.4">
      <c r="A1617" s="673"/>
      <c r="B1617" s="679"/>
      <c r="C1617" s="673"/>
      <c r="D1617" s="296" t="s">
        <v>2211</v>
      </c>
      <c r="E1617" s="116" t="s">
        <v>1329</v>
      </c>
      <c r="F1617" s="673"/>
      <c r="G1617" s="673"/>
      <c r="H1617" s="673"/>
      <c r="I1617" s="676"/>
      <c r="J1617" s="676"/>
      <c r="K1617" s="673"/>
      <c r="L1617" s="673"/>
    </row>
    <row r="1618" spans="1:12">
      <c r="A1618" s="673"/>
      <c r="B1618" s="679"/>
      <c r="C1618" s="673"/>
      <c r="D1618" s="296" t="s">
        <v>2217</v>
      </c>
      <c r="E1618" s="116" t="s">
        <v>1331</v>
      </c>
      <c r="F1618" s="673"/>
      <c r="G1618" s="673"/>
      <c r="H1618" s="673"/>
      <c r="I1618" s="676"/>
      <c r="J1618" s="676"/>
      <c r="K1618" s="673"/>
      <c r="L1618" s="673"/>
    </row>
    <row r="1619" spans="1:12">
      <c r="A1619" s="673"/>
      <c r="B1619" s="679"/>
      <c r="C1619" s="673"/>
      <c r="D1619" s="296" t="s">
        <v>2223</v>
      </c>
      <c r="E1619" s="116" t="s">
        <v>1335</v>
      </c>
      <c r="F1619" s="673"/>
      <c r="G1619" s="673"/>
      <c r="H1619" s="673"/>
      <c r="I1619" s="676"/>
      <c r="J1619" s="676"/>
      <c r="K1619" s="673"/>
      <c r="L1619" s="673"/>
    </row>
    <row r="1620" spans="1:12">
      <c r="A1620" s="673"/>
      <c r="B1620" s="679"/>
      <c r="C1620" s="673"/>
      <c r="D1620" s="296" t="s">
        <v>2229</v>
      </c>
      <c r="E1620" s="116" t="s">
        <v>1338</v>
      </c>
      <c r="F1620" s="673"/>
      <c r="G1620" s="673"/>
      <c r="H1620" s="673"/>
      <c r="I1620" s="676"/>
      <c r="J1620" s="676"/>
      <c r="K1620" s="673"/>
      <c r="L1620" s="673"/>
    </row>
    <row r="1621" spans="1:12">
      <c r="A1621" s="673"/>
      <c r="B1621" s="679"/>
      <c r="C1621" s="673"/>
      <c r="D1621" s="296" t="s">
        <v>2235</v>
      </c>
      <c r="E1621" s="116" t="s">
        <v>5656</v>
      </c>
      <c r="F1621" s="673"/>
      <c r="G1621" s="673"/>
      <c r="H1621" s="673"/>
      <c r="I1621" s="676"/>
      <c r="J1621" s="676"/>
      <c r="K1621" s="673"/>
      <c r="L1621" s="673"/>
    </row>
    <row r="1622" spans="1:12">
      <c r="A1622" s="673"/>
      <c r="B1622" s="679"/>
      <c r="C1622" s="673"/>
      <c r="D1622" s="296" t="s">
        <v>2242</v>
      </c>
      <c r="E1622" s="116" t="s">
        <v>1341</v>
      </c>
      <c r="F1622" s="673"/>
      <c r="G1622" s="673"/>
      <c r="H1622" s="673"/>
      <c r="I1622" s="676"/>
      <c r="J1622" s="676"/>
      <c r="K1622" s="673"/>
      <c r="L1622" s="673"/>
    </row>
    <row r="1623" spans="1:12">
      <c r="A1623" s="673"/>
      <c r="B1623" s="679"/>
      <c r="C1623" s="673"/>
      <c r="D1623" s="296" t="s">
        <v>2248</v>
      </c>
      <c r="E1623" s="116" t="s">
        <v>1343</v>
      </c>
      <c r="F1623" s="673"/>
      <c r="G1623" s="673"/>
      <c r="H1623" s="673"/>
      <c r="I1623" s="676"/>
      <c r="J1623" s="676"/>
      <c r="K1623" s="673"/>
      <c r="L1623" s="673"/>
    </row>
    <row r="1624" spans="1:12">
      <c r="A1624" s="674"/>
      <c r="B1624" s="680"/>
      <c r="C1624" s="674"/>
      <c r="D1624" s="296" t="s">
        <v>2258</v>
      </c>
      <c r="E1624" s="116" t="s">
        <v>3979</v>
      </c>
      <c r="F1624" s="674"/>
      <c r="G1624" s="674"/>
      <c r="H1624" s="674"/>
      <c r="I1624" s="677"/>
      <c r="J1624" s="677"/>
      <c r="K1624" s="674"/>
      <c r="L1624" s="674"/>
    </row>
    <row r="1625" spans="1:12" ht="409.6">
      <c r="A1625" s="296">
        <v>1234</v>
      </c>
      <c r="B1625" s="562">
        <v>44054</v>
      </c>
      <c r="C1625" s="296" t="s">
        <v>7802</v>
      </c>
      <c r="D1625" s="296" t="s">
        <v>52</v>
      </c>
      <c r="E1625" s="296" t="s">
        <v>3175</v>
      </c>
      <c r="F1625" s="296" t="s">
        <v>52</v>
      </c>
      <c r="G1625" s="296" t="s">
        <v>7893</v>
      </c>
      <c r="H1625" s="296" t="s">
        <v>1772</v>
      </c>
      <c r="I1625" s="116" t="s">
        <v>7894</v>
      </c>
      <c r="J1625" s="116" t="s">
        <v>7896</v>
      </c>
      <c r="K1625" s="296" t="s">
        <v>7890</v>
      </c>
      <c r="L1625" s="296" t="s">
        <v>7889</v>
      </c>
    </row>
    <row r="1626" spans="1:12" ht="26.4">
      <c r="A1626" s="296">
        <v>1235</v>
      </c>
      <c r="B1626" s="562">
        <v>44057</v>
      </c>
      <c r="C1626" s="296" t="s">
        <v>7802</v>
      </c>
      <c r="D1626" s="296" t="s">
        <v>7897</v>
      </c>
      <c r="E1626" s="296" t="s">
        <v>3127</v>
      </c>
      <c r="F1626" s="296" t="s">
        <v>52</v>
      </c>
      <c r="G1626" s="296" t="s">
        <v>3025</v>
      </c>
      <c r="H1626" s="296" t="s">
        <v>3036</v>
      </c>
      <c r="I1626" s="296" t="s">
        <v>52</v>
      </c>
      <c r="J1626" s="296" t="s">
        <v>7897</v>
      </c>
      <c r="K1626" s="116" t="s">
        <v>7898</v>
      </c>
      <c r="L1626" s="296" t="s">
        <v>7899</v>
      </c>
    </row>
    <row r="1627" spans="1:12" ht="132">
      <c r="A1627" s="296">
        <v>1236</v>
      </c>
      <c r="B1627" s="562">
        <v>44057</v>
      </c>
      <c r="C1627" s="296" t="s">
        <v>7802</v>
      </c>
      <c r="D1627" s="296" t="s">
        <v>52</v>
      </c>
      <c r="E1627" s="296" t="s">
        <v>2638</v>
      </c>
      <c r="F1627" s="296" t="s">
        <v>52</v>
      </c>
      <c r="G1627" s="296" t="s">
        <v>5806</v>
      </c>
      <c r="H1627" s="296" t="s">
        <v>1772</v>
      </c>
      <c r="I1627" s="116" t="s">
        <v>7900</v>
      </c>
      <c r="J1627" s="116" t="s">
        <v>7908</v>
      </c>
      <c r="K1627" s="116" t="s">
        <v>7901</v>
      </c>
      <c r="L1627" s="296" t="s">
        <v>7899</v>
      </c>
    </row>
    <row r="1628" spans="1:12" ht="66">
      <c r="A1628" s="296">
        <v>1237</v>
      </c>
      <c r="B1628" s="562">
        <v>44057</v>
      </c>
      <c r="C1628" s="296" t="s">
        <v>7802</v>
      </c>
      <c r="D1628" s="296" t="s">
        <v>52</v>
      </c>
      <c r="E1628" s="296" t="s">
        <v>2638</v>
      </c>
      <c r="F1628" s="296" t="s">
        <v>52</v>
      </c>
      <c r="G1628" s="116" t="s">
        <v>5625</v>
      </c>
      <c r="H1628" s="296" t="s">
        <v>1772</v>
      </c>
      <c r="I1628" s="116" t="s">
        <v>7904</v>
      </c>
      <c r="J1628" s="296" t="s">
        <v>7905</v>
      </c>
      <c r="K1628" s="116" t="s">
        <v>7906</v>
      </c>
      <c r="L1628" s="296" t="s">
        <v>7899</v>
      </c>
    </row>
    <row r="1629" spans="1:12" ht="39.6">
      <c r="A1629" s="296">
        <v>1238</v>
      </c>
      <c r="B1629" s="562">
        <v>44057</v>
      </c>
      <c r="C1629" s="296" t="s">
        <v>7802</v>
      </c>
      <c r="D1629" s="296" t="s">
        <v>3681</v>
      </c>
      <c r="E1629" s="296" t="s">
        <v>3421</v>
      </c>
      <c r="F1629" s="296" t="s">
        <v>3392</v>
      </c>
      <c r="G1629" s="296" t="s">
        <v>1771</v>
      </c>
      <c r="H1629" s="296" t="s">
        <v>1772</v>
      </c>
      <c r="I1629" s="116" t="s">
        <v>7909</v>
      </c>
      <c r="J1629" s="116" t="s">
        <v>7909</v>
      </c>
      <c r="K1629" s="116" t="s">
        <v>7910</v>
      </c>
      <c r="L1629" s="296" t="s">
        <v>7911</v>
      </c>
    </row>
    <row r="1630" spans="1:12" ht="26.4">
      <c r="A1630" s="296">
        <v>1239</v>
      </c>
      <c r="B1630" s="562">
        <v>44057</v>
      </c>
      <c r="C1630" s="296" t="s">
        <v>7802</v>
      </c>
      <c r="D1630" s="296" t="s">
        <v>1652</v>
      </c>
      <c r="E1630" s="296" t="s">
        <v>879</v>
      </c>
      <c r="F1630" s="296" t="s">
        <v>712</v>
      </c>
      <c r="G1630" s="296" t="s">
        <v>1771</v>
      </c>
      <c r="H1630" s="296" t="s">
        <v>1772</v>
      </c>
      <c r="I1630" s="116" t="s">
        <v>1840</v>
      </c>
      <c r="J1630" s="116" t="s">
        <v>7912</v>
      </c>
      <c r="K1630" s="116" t="s">
        <v>7913</v>
      </c>
      <c r="L1630" s="296" t="s">
        <v>7911</v>
      </c>
    </row>
    <row r="1631" spans="1:12" ht="39.6">
      <c r="A1631" s="296">
        <v>1240</v>
      </c>
      <c r="B1631" s="562">
        <v>44060</v>
      </c>
      <c r="C1631" s="296" t="s">
        <v>7802</v>
      </c>
      <c r="D1631" s="296" t="s">
        <v>52</v>
      </c>
      <c r="E1631" s="296" t="s">
        <v>3327</v>
      </c>
      <c r="F1631" s="296" t="s">
        <v>52</v>
      </c>
      <c r="G1631" s="296" t="s">
        <v>7916</v>
      </c>
      <c r="H1631" s="296" t="s">
        <v>3036</v>
      </c>
      <c r="I1631" s="296" t="s">
        <v>52</v>
      </c>
      <c r="J1631" s="296" t="s">
        <v>7916</v>
      </c>
      <c r="K1631" s="116" t="s">
        <v>7917</v>
      </c>
      <c r="L1631" s="296" t="s">
        <v>7918</v>
      </c>
    </row>
    <row r="1632" spans="1:12" ht="26.4">
      <c r="A1632" s="296">
        <v>1241</v>
      </c>
      <c r="B1632" s="562">
        <v>44061</v>
      </c>
      <c r="C1632" s="296" t="s">
        <v>7802</v>
      </c>
      <c r="D1632" s="296" t="s">
        <v>52</v>
      </c>
      <c r="E1632" s="296" t="s">
        <v>3420</v>
      </c>
      <c r="F1632" s="296" t="s">
        <v>52</v>
      </c>
      <c r="G1632" s="296" t="s">
        <v>5806</v>
      </c>
      <c r="H1632" s="296" t="s">
        <v>1772</v>
      </c>
      <c r="I1632" s="116" t="s">
        <v>5639</v>
      </c>
      <c r="J1632" s="116" t="s">
        <v>7919</v>
      </c>
      <c r="K1632" s="116" t="s">
        <v>7920</v>
      </c>
      <c r="L1632" s="296" t="s">
        <v>52</v>
      </c>
    </row>
    <row r="1633" spans="1:12" ht="39.6">
      <c r="A1633" s="296">
        <v>1242</v>
      </c>
      <c r="B1633" s="562">
        <v>44061</v>
      </c>
      <c r="C1633" s="296" t="s">
        <v>7802</v>
      </c>
      <c r="D1633" s="296" t="s">
        <v>52</v>
      </c>
      <c r="E1633" s="296" t="s">
        <v>3421</v>
      </c>
      <c r="F1633" s="296" t="s">
        <v>52</v>
      </c>
      <c r="G1633" s="296" t="s">
        <v>5806</v>
      </c>
      <c r="H1633" s="296" t="s">
        <v>1772</v>
      </c>
      <c r="I1633" s="116" t="s">
        <v>7922</v>
      </c>
      <c r="J1633" s="116" t="s">
        <v>7923</v>
      </c>
      <c r="K1633" s="116" t="s">
        <v>7920</v>
      </c>
      <c r="L1633" s="296" t="s">
        <v>52</v>
      </c>
    </row>
    <row r="1634" spans="1:12" ht="39.6">
      <c r="A1634" s="296">
        <v>1243</v>
      </c>
      <c r="B1634" s="562">
        <v>44061</v>
      </c>
      <c r="C1634" s="296" t="s">
        <v>7802</v>
      </c>
      <c r="D1634" s="296" t="s">
        <v>52</v>
      </c>
      <c r="E1634" s="296" t="s">
        <v>4088</v>
      </c>
      <c r="F1634" s="296" t="s">
        <v>52</v>
      </c>
      <c r="G1634" s="296" t="s">
        <v>5806</v>
      </c>
      <c r="H1634" s="296" t="s">
        <v>1772</v>
      </c>
      <c r="I1634" s="116" t="s">
        <v>4446</v>
      </c>
      <c r="J1634" s="296" t="s">
        <v>7925</v>
      </c>
      <c r="K1634" s="116" t="s">
        <v>7920</v>
      </c>
      <c r="L1634" s="296" t="s">
        <v>52</v>
      </c>
    </row>
    <row r="1635" spans="1:12" ht="39.6">
      <c r="A1635" s="296">
        <v>1244</v>
      </c>
      <c r="B1635" s="562">
        <v>44061</v>
      </c>
      <c r="C1635" s="296" t="s">
        <v>7802</v>
      </c>
      <c r="D1635" s="296" t="s">
        <v>52</v>
      </c>
      <c r="E1635" s="296" t="s">
        <v>4088</v>
      </c>
      <c r="F1635" s="296" t="s">
        <v>52</v>
      </c>
      <c r="G1635" s="116" t="s">
        <v>5625</v>
      </c>
      <c r="H1635" s="296" t="s">
        <v>3036</v>
      </c>
      <c r="I1635" s="296" t="s">
        <v>52</v>
      </c>
      <c r="J1635" s="116" t="s">
        <v>7926</v>
      </c>
      <c r="K1635" s="116" t="s">
        <v>8024</v>
      </c>
      <c r="L1635" s="296" t="s">
        <v>7965</v>
      </c>
    </row>
    <row r="1636" spans="1:12" ht="26.4">
      <c r="A1636" s="296">
        <v>1245</v>
      </c>
      <c r="B1636" s="562">
        <v>44061</v>
      </c>
      <c r="C1636" s="296" t="s">
        <v>7802</v>
      </c>
      <c r="D1636" s="296" t="s">
        <v>52</v>
      </c>
      <c r="E1636" s="296" t="s">
        <v>3012</v>
      </c>
      <c r="F1636" s="296" t="s">
        <v>52</v>
      </c>
      <c r="G1636" s="296" t="s">
        <v>5806</v>
      </c>
      <c r="H1636" s="296" t="s">
        <v>1772</v>
      </c>
      <c r="I1636" s="116" t="s">
        <v>7928</v>
      </c>
      <c r="J1636" s="116" t="s">
        <v>7929</v>
      </c>
      <c r="K1636" s="116" t="s">
        <v>7920</v>
      </c>
      <c r="L1636" s="296" t="s">
        <v>52</v>
      </c>
    </row>
    <row r="1637" spans="1:12" ht="26.4">
      <c r="A1637" s="296">
        <v>1246</v>
      </c>
      <c r="B1637" s="562">
        <v>44061</v>
      </c>
      <c r="C1637" s="296" t="s">
        <v>7802</v>
      </c>
      <c r="D1637" s="296" t="s">
        <v>52</v>
      </c>
      <c r="E1637" s="296" t="s">
        <v>3977</v>
      </c>
      <c r="F1637" s="296" t="s">
        <v>52</v>
      </c>
      <c r="G1637" s="296" t="s">
        <v>5806</v>
      </c>
      <c r="H1637" s="296" t="s">
        <v>1772</v>
      </c>
      <c r="I1637" s="116" t="s">
        <v>7931</v>
      </c>
      <c r="J1637" s="116" t="s">
        <v>7932</v>
      </c>
      <c r="K1637" s="116" t="s">
        <v>7920</v>
      </c>
      <c r="L1637" s="296" t="s">
        <v>52</v>
      </c>
    </row>
    <row r="1638" spans="1:12" ht="39.6">
      <c r="A1638" s="296">
        <v>1247</v>
      </c>
      <c r="B1638" s="562">
        <v>44061</v>
      </c>
      <c r="C1638" s="296" t="s">
        <v>7802</v>
      </c>
      <c r="D1638" s="296" t="s">
        <v>52</v>
      </c>
      <c r="E1638" s="296" t="s">
        <v>3226</v>
      </c>
      <c r="F1638" s="296" t="s">
        <v>52</v>
      </c>
      <c r="G1638" s="296" t="s">
        <v>5806</v>
      </c>
      <c r="H1638" s="296" t="s">
        <v>1772</v>
      </c>
      <c r="I1638" s="116" t="s">
        <v>7934</v>
      </c>
      <c r="J1638" s="116" t="s">
        <v>7935</v>
      </c>
      <c r="K1638" s="116" t="s">
        <v>7920</v>
      </c>
      <c r="L1638" s="296" t="s">
        <v>52</v>
      </c>
    </row>
    <row r="1639" spans="1:12" ht="26.4">
      <c r="A1639" s="296">
        <v>1248</v>
      </c>
      <c r="B1639" s="562">
        <v>44061</v>
      </c>
      <c r="C1639" s="296" t="s">
        <v>7802</v>
      </c>
      <c r="D1639" s="296" t="s">
        <v>52</v>
      </c>
      <c r="E1639" s="296" t="s">
        <v>678</v>
      </c>
      <c r="F1639" s="296" t="s">
        <v>52</v>
      </c>
      <c r="G1639" s="296" t="s">
        <v>5806</v>
      </c>
      <c r="H1639" s="296" t="s">
        <v>1772</v>
      </c>
      <c r="I1639" s="116" t="s">
        <v>3797</v>
      </c>
      <c r="J1639" s="116" t="s">
        <v>7937</v>
      </c>
      <c r="K1639" s="116" t="s">
        <v>7920</v>
      </c>
      <c r="L1639" s="296" t="s">
        <v>52</v>
      </c>
    </row>
    <row r="1640" spans="1:12" ht="26.4">
      <c r="A1640" s="296">
        <v>1249</v>
      </c>
      <c r="B1640" s="562">
        <v>44061</v>
      </c>
      <c r="C1640" s="296" t="s">
        <v>7802</v>
      </c>
      <c r="D1640" s="296" t="s">
        <v>52</v>
      </c>
      <c r="E1640" s="296" t="s">
        <v>686</v>
      </c>
      <c r="F1640" s="296" t="s">
        <v>52</v>
      </c>
      <c r="G1640" s="296" t="s">
        <v>5806</v>
      </c>
      <c r="H1640" s="296" t="s">
        <v>1772</v>
      </c>
      <c r="I1640" s="116" t="s">
        <v>7939</v>
      </c>
      <c r="J1640" s="116" t="s">
        <v>7940</v>
      </c>
      <c r="K1640" s="116" t="s">
        <v>7920</v>
      </c>
      <c r="L1640" s="296" t="s">
        <v>52</v>
      </c>
    </row>
    <row r="1641" spans="1:12" ht="26.4">
      <c r="A1641" s="296">
        <v>1250</v>
      </c>
      <c r="B1641" s="562">
        <v>44061</v>
      </c>
      <c r="C1641" s="296" t="s">
        <v>7802</v>
      </c>
      <c r="D1641" s="296" t="s">
        <v>52</v>
      </c>
      <c r="E1641" s="296" t="s">
        <v>1263</v>
      </c>
      <c r="F1641" s="296" t="s">
        <v>52</v>
      </c>
      <c r="G1641" s="296" t="s">
        <v>5806</v>
      </c>
      <c r="H1641" s="296" t="s">
        <v>1772</v>
      </c>
      <c r="I1641" s="116" t="s">
        <v>7942</v>
      </c>
      <c r="J1641" s="116" t="s">
        <v>7943</v>
      </c>
      <c r="K1641" s="116" t="s">
        <v>7920</v>
      </c>
      <c r="L1641" s="296" t="s">
        <v>52</v>
      </c>
    </row>
    <row r="1642" spans="1:12" ht="26.4">
      <c r="A1642" s="296">
        <v>1251</v>
      </c>
      <c r="B1642" s="562">
        <v>44061</v>
      </c>
      <c r="C1642" s="296" t="s">
        <v>7802</v>
      </c>
      <c r="D1642" s="296" t="s">
        <v>52</v>
      </c>
      <c r="E1642" s="296" t="s">
        <v>879</v>
      </c>
      <c r="F1642" s="296" t="s">
        <v>52</v>
      </c>
      <c r="G1642" s="296" t="s">
        <v>5806</v>
      </c>
      <c r="H1642" s="296" t="s">
        <v>1772</v>
      </c>
      <c r="I1642" s="116" t="s">
        <v>4450</v>
      </c>
      <c r="J1642" s="116" t="s">
        <v>7945</v>
      </c>
      <c r="K1642" s="116" t="s">
        <v>7920</v>
      </c>
      <c r="L1642" s="296" t="s">
        <v>52</v>
      </c>
    </row>
    <row r="1643" spans="1:12" ht="26.4">
      <c r="A1643" s="296">
        <v>1252</v>
      </c>
      <c r="B1643" s="562">
        <v>44061</v>
      </c>
      <c r="C1643" s="296" t="s">
        <v>7802</v>
      </c>
      <c r="D1643" s="296" t="s">
        <v>52</v>
      </c>
      <c r="E1643" s="296" t="s">
        <v>1029</v>
      </c>
      <c r="F1643" s="296" t="s">
        <v>52</v>
      </c>
      <c r="G1643" s="296" t="s">
        <v>5806</v>
      </c>
      <c r="H1643" s="296" t="s">
        <v>1772</v>
      </c>
      <c r="I1643" s="116" t="s">
        <v>7947</v>
      </c>
      <c r="J1643" s="116" t="s">
        <v>7948</v>
      </c>
      <c r="K1643" s="116" t="s">
        <v>7920</v>
      </c>
      <c r="L1643" s="296" t="s">
        <v>52</v>
      </c>
    </row>
    <row r="1644" spans="1:12" ht="26.4">
      <c r="A1644" s="296">
        <v>1253</v>
      </c>
      <c r="B1644" s="562">
        <v>44061</v>
      </c>
      <c r="C1644" s="296" t="s">
        <v>7802</v>
      </c>
      <c r="D1644" s="296" t="s">
        <v>52</v>
      </c>
      <c r="E1644" s="296" t="s">
        <v>1043</v>
      </c>
      <c r="F1644" s="296" t="s">
        <v>52</v>
      </c>
      <c r="G1644" s="296" t="s">
        <v>5806</v>
      </c>
      <c r="H1644" s="296" t="s">
        <v>1772</v>
      </c>
      <c r="I1644" s="116" t="s">
        <v>7950</v>
      </c>
      <c r="J1644" s="116" t="s">
        <v>7951</v>
      </c>
      <c r="K1644" s="116" t="s">
        <v>7920</v>
      </c>
      <c r="L1644" s="296" t="s">
        <v>52</v>
      </c>
    </row>
    <row r="1645" spans="1:12" ht="39.6">
      <c r="A1645" s="296">
        <v>1254</v>
      </c>
      <c r="B1645" s="562">
        <v>44061</v>
      </c>
      <c r="C1645" s="296" t="s">
        <v>7802</v>
      </c>
      <c r="D1645" s="296" t="s">
        <v>52</v>
      </c>
      <c r="E1645" s="296" t="s">
        <v>1060</v>
      </c>
      <c r="F1645" s="296" t="s">
        <v>52</v>
      </c>
      <c r="G1645" s="296" t="s">
        <v>5806</v>
      </c>
      <c r="H1645" s="296" t="s">
        <v>1772</v>
      </c>
      <c r="I1645" s="116" t="s">
        <v>7953</v>
      </c>
      <c r="J1645" s="116" t="s">
        <v>7954</v>
      </c>
      <c r="K1645" s="116" t="s">
        <v>7920</v>
      </c>
      <c r="L1645" s="296" t="s">
        <v>52</v>
      </c>
    </row>
    <row r="1646" spans="1:12" ht="39.6">
      <c r="A1646" s="296">
        <v>1255</v>
      </c>
      <c r="B1646" s="562">
        <v>44061</v>
      </c>
      <c r="C1646" s="296" t="s">
        <v>7802</v>
      </c>
      <c r="D1646" s="296" t="s">
        <v>52</v>
      </c>
      <c r="E1646" s="296" t="s">
        <v>3752</v>
      </c>
      <c r="F1646" s="296" t="s">
        <v>52</v>
      </c>
      <c r="G1646" s="296" t="s">
        <v>5806</v>
      </c>
      <c r="H1646" s="296" t="s">
        <v>1772</v>
      </c>
      <c r="I1646" s="116" t="s">
        <v>7956</v>
      </c>
      <c r="J1646" s="116" t="s">
        <v>7957</v>
      </c>
      <c r="K1646" s="116" t="s">
        <v>7920</v>
      </c>
      <c r="L1646" s="296" t="s">
        <v>52</v>
      </c>
    </row>
    <row r="1647" spans="1:12" ht="39.6">
      <c r="A1647" s="296">
        <v>1256</v>
      </c>
      <c r="B1647" s="562">
        <v>44061</v>
      </c>
      <c r="C1647" s="296" t="s">
        <v>7802</v>
      </c>
      <c r="D1647" s="296" t="s">
        <v>52</v>
      </c>
      <c r="E1647" s="296" t="s">
        <v>1242</v>
      </c>
      <c r="F1647" s="296" t="s">
        <v>52</v>
      </c>
      <c r="G1647" s="296" t="s">
        <v>5806</v>
      </c>
      <c r="H1647" s="296" t="s">
        <v>1772</v>
      </c>
      <c r="I1647" s="116" t="s">
        <v>7959</v>
      </c>
      <c r="J1647" s="116" t="s">
        <v>7960</v>
      </c>
      <c r="K1647" s="116" t="s">
        <v>7920</v>
      </c>
      <c r="L1647" s="296" t="s">
        <v>52</v>
      </c>
    </row>
    <row r="1648" spans="1:12" ht="26.4">
      <c r="A1648" s="296">
        <v>1257</v>
      </c>
      <c r="B1648" s="562">
        <v>44061</v>
      </c>
      <c r="C1648" s="296" t="s">
        <v>7802</v>
      </c>
      <c r="D1648" s="296" t="s">
        <v>52</v>
      </c>
      <c r="E1648" s="296" t="s">
        <v>3981</v>
      </c>
      <c r="F1648" s="296" t="s">
        <v>52</v>
      </c>
      <c r="G1648" s="296" t="s">
        <v>5806</v>
      </c>
      <c r="H1648" s="296" t="s">
        <v>1772</v>
      </c>
      <c r="I1648" s="116" t="s">
        <v>7962</v>
      </c>
      <c r="J1648" s="116" t="s">
        <v>7963</v>
      </c>
      <c r="K1648" s="116" t="s">
        <v>7920</v>
      </c>
      <c r="L1648" s="296" t="s">
        <v>52</v>
      </c>
    </row>
    <row r="1649" spans="1:12" ht="52.8">
      <c r="A1649" s="296">
        <v>1258</v>
      </c>
      <c r="B1649" s="562">
        <v>44068</v>
      </c>
      <c r="C1649" s="296" t="s">
        <v>7967</v>
      </c>
      <c r="D1649" s="296" t="s">
        <v>1556</v>
      </c>
      <c r="E1649" s="296" t="s">
        <v>3010</v>
      </c>
      <c r="F1649" s="296" t="s">
        <v>3433</v>
      </c>
      <c r="G1649" s="296" t="s">
        <v>1771</v>
      </c>
      <c r="H1649" s="296" t="s">
        <v>1772</v>
      </c>
      <c r="I1649" s="116" t="s">
        <v>5709</v>
      </c>
      <c r="J1649" s="116" t="s">
        <v>7969</v>
      </c>
      <c r="K1649" s="116" t="s">
        <v>7970</v>
      </c>
      <c r="L1649" s="296" t="s">
        <v>7968</v>
      </c>
    </row>
    <row r="1650" spans="1:12" ht="52.8">
      <c r="A1650" s="296">
        <v>1259</v>
      </c>
      <c r="B1650" s="562">
        <v>44068</v>
      </c>
      <c r="C1650" s="296" t="s">
        <v>7967</v>
      </c>
      <c r="D1650" s="296" t="s">
        <v>1555</v>
      </c>
      <c r="E1650" s="296" t="s">
        <v>3010</v>
      </c>
      <c r="F1650" s="296" t="s">
        <v>3432</v>
      </c>
      <c r="G1650" s="296" t="s">
        <v>1771</v>
      </c>
      <c r="H1650" s="296" t="s">
        <v>1772</v>
      </c>
      <c r="I1650" s="116" t="s">
        <v>5708</v>
      </c>
      <c r="J1650" s="116" t="s">
        <v>7971</v>
      </c>
      <c r="K1650" s="116" t="s">
        <v>7970</v>
      </c>
      <c r="L1650" s="296" t="s">
        <v>7968</v>
      </c>
    </row>
    <row r="1651" spans="1:12" ht="52.8">
      <c r="A1651" s="296">
        <v>1260</v>
      </c>
      <c r="B1651" s="562">
        <v>44068</v>
      </c>
      <c r="C1651" s="296" t="s">
        <v>7967</v>
      </c>
      <c r="D1651" s="296" t="s">
        <v>1583</v>
      </c>
      <c r="E1651" s="296" t="s">
        <v>1184</v>
      </c>
      <c r="F1651" s="296" t="s">
        <v>3578</v>
      </c>
      <c r="G1651" s="296" t="s">
        <v>1771</v>
      </c>
      <c r="H1651" s="296" t="s">
        <v>1772</v>
      </c>
      <c r="I1651" s="116" t="s">
        <v>5711</v>
      </c>
      <c r="J1651" s="116" t="s">
        <v>7972</v>
      </c>
      <c r="K1651" s="116" t="s">
        <v>7970</v>
      </c>
      <c r="L1651" s="296" t="s">
        <v>7968</v>
      </c>
    </row>
    <row r="1652" spans="1:12" ht="39.6">
      <c r="A1652" s="296">
        <v>1261</v>
      </c>
      <c r="B1652" s="562">
        <v>44068</v>
      </c>
      <c r="C1652" s="296" t="s">
        <v>7967</v>
      </c>
      <c r="D1652" s="296" t="s">
        <v>1581</v>
      </c>
      <c r="E1652" s="296" t="s">
        <v>1184</v>
      </c>
      <c r="F1652" s="296" t="s">
        <v>248</v>
      </c>
      <c r="G1652" s="296" t="s">
        <v>1771</v>
      </c>
      <c r="H1652" s="296" t="s">
        <v>1772</v>
      </c>
      <c r="I1652" s="116" t="s">
        <v>4830</v>
      </c>
      <c r="J1652" s="116" t="s">
        <v>7973</v>
      </c>
      <c r="K1652" s="116" t="s">
        <v>7970</v>
      </c>
      <c r="L1652" s="296" t="s">
        <v>7968</v>
      </c>
    </row>
    <row r="1653" spans="1:12" ht="52.8">
      <c r="A1653" s="296">
        <v>1262</v>
      </c>
      <c r="B1653" s="562">
        <v>44068</v>
      </c>
      <c r="C1653" s="296" t="s">
        <v>7967</v>
      </c>
      <c r="D1653" s="296" t="s">
        <v>1631</v>
      </c>
      <c r="E1653" s="296" t="s">
        <v>686</v>
      </c>
      <c r="F1653" s="296" t="s">
        <v>3439</v>
      </c>
      <c r="G1653" s="296" t="s">
        <v>1771</v>
      </c>
      <c r="H1653" s="296" t="s">
        <v>1772</v>
      </c>
      <c r="I1653" s="116" t="s">
        <v>5817</v>
      </c>
      <c r="J1653" s="116" t="s">
        <v>7974</v>
      </c>
      <c r="K1653" s="116" t="s">
        <v>7970</v>
      </c>
      <c r="L1653" s="296" t="s">
        <v>7968</v>
      </c>
    </row>
    <row r="1654" spans="1:12" ht="52.8">
      <c r="A1654" s="296">
        <v>1263</v>
      </c>
      <c r="B1654" s="562">
        <v>44068</v>
      </c>
      <c r="C1654" s="296" t="s">
        <v>7967</v>
      </c>
      <c r="D1654" s="296" t="s">
        <v>1644</v>
      </c>
      <c r="E1654" s="296" t="s">
        <v>1263</v>
      </c>
      <c r="F1654" s="296" t="s">
        <v>1502</v>
      </c>
      <c r="G1654" s="296" t="s">
        <v>1771</v>
      </c>
      <c r="H1654" s="296" t="s">
        <v>1772</v>
      </c>
      <c r="I1654" s="116" t="s">
        <v>6266</v>
      </c>
      <c r="J1654" s="116" t="s">
        <v>7975</v>
      </c>
      <c r="K1654" s="116" t="s">
        <v>7970</v>
      </c>
      <c r="L1654" s="296" t="s">
        <v>7968</v>
      </c>
    </row>
    <row r="1655" spans="1:12" ht="39.6">
      <c r="A1655" s="296">
        <v>1264</v>
      </c>
      <c r="B1655" s="562">
        <v>44068</v>
      </c>
      <c r="C1655" s="296" t="s">
        <v>7967</v>
      </c>
      <c r="D1655" s="296" t="s">
        <v>1653</v>
      </c>
      <c r="E1655" s="296" t="s">
        <v>879</v>
      </c>
      <c r="F1655" s="296" t="s">
        <v>3439</v>
      </c>
      <c r="G1655" s="296" t="s">
        <v>1771</v>
      </c>
      <c r="H1655" s="296" t="s">
        <v>1772</v>
      </c>
      <c r="I1655" s="116" t="s">
        <v>5820</v>
      </c>
      <c r="J1655" s="116" t="s">
        <v>7976</v>
      </c>
      <c r="K1655" s="116" t="s">
        <v>7970</v>
      </c>
      <c r="L1655" s="296" t="s">
        <v>7968</v>
      </c>
    </row>
    <row r="1656" spans="1:12" ht="52.8">
      <c r="A1656" s="296">
        <v>1265</v>
      </c>
      <c r="B1656" s="562">
        <v>44068</v>
      </c>
      <c r="C1656" s="296" t="s">
        <v>7967</v>
      </c>
      <c r="D1656" s="296" t="s">
        <v>1670</v>
      </c>
      <c r="E1656" s="296" t="s">
        <v>1185</v>
      </c>
      <c r="F1656" s="296" t="s">
        <v>3441</v>
      </c>
      <c r="G1656" s="296" t="s">
        <v>1771</v>
      </c>
      <c r="H1656" s="296" t="s">
        <v>1772</v>
      </c>
      <c r="I1656" s="116" t="s">
        <v>5743</v>
      </c>
      <c r="J1656" s="116" t="s">
        <v>7977</v>
      </c>
      <c r="K1656" s="116" t="s">
        <v>7970</v>
      </c>
      <c r="L1656" s="296" t="s">
        <v>7968</v>
      </c>
    </row>
    <row r="1657" spans="1:12" ht="52.8">
      <c r="A1657" s="296">
        <v>1266</v>
      </c>
      <c r="B1657" s="562">
        <v>44068</v>
      </c>
      <c r="C1657" s="296" t="s">
        <v>7967</v>
      </c>
      <c r="D1657" s="296" t="s">
        <v>1673</v>
      </c>
      <c r="E1657" s="296" t="s">
        <v>1186</v>
      </c>
      <c r="F1657" s="296" t="s">
        <v>3441</v>
      </c>
      <c r="G1657" s="296" t="s">
        <v>1771</v>
      </c>
      <c r="H1657" s="296" t="s">
        <v>1772</v>
      </c>
      <c r="I1657" s="116" t="s">
        <v>5744</v>
      </c>
      <c r="J1657" s="116" t="s">
        <v>7978</v>
      </c>
      <c r="K1657" s="116" t="s">
        <v>7970</v>
      </c>
      <c r="L1657" s="296" t="s">
        <v>7968</v>
      </c>
    </row>
    <row r="1658" spans="1:12" ht="39.6">
      <c r="A1658" s="296">
        <v>1267</v>
      </c>
      <c r="B1658" s="562">
        <v>44068</v>
      </c>
      <c r="C1658" s="296" t="s">
        <v>7967</v>
      </c>
      <c r="D1658" s="296" t="s">
        <v>1724</v>
      </c>
      <c r="E1658" s="296" t="s">
        <v>1366</v>
      </c>
      <c r="F1658" s="296" t="s">
        <v>3435</v>
      </c>
      <c r="G1658" s="296" t="s">
        <v>1771</v>
      </c>
      <c r="H1658" s="296" t="s">
        <v>1772</v>
      </c>
      <c r="I1658" s="116" t="s">
        <v>5745</v>
      </c>
      <c r="J1658" s="116" t="s">
        <v>8084</v>
      </c>
      <c r="K1658" s="116" t="s">
        <v>7970</v>
      </c>
      <c r="L1658" s="296" t="s">
        <v>7968</v>
      </c>
    </row>
    <row r="1659" spans="1:12" ht="38.25" customHeight="1">
      <c r="A1659" s="681">
        <v>1268</v>
      </c>
      <c r="B1659" s="682">
        <v>44071</v>
      </c>
      <c r="C1659" s="681" t="s">
        <v>7967</v>
      </c>
      <c r="D1659" s="296" t="s">
        <v>5155</v>
      </c>
      <c r="E1659" s="296" t="s">
        <v>2638</v>
      </c>
      <c r="F1659" s="296" t="s">
        <v>1295</v>
      </c>
      <c r="G1659" s="672" t="s">
        <v>59</v>
      </c>
      <c r="H1659" s="672" t="s">
        <v>1772</v>
      </c>
      <c r="I1659" s="675" t="s">
        <v>3030</v>
      </c>
      <c r="J1659" s="675" t="s">
        <v>7979</v>
      </c>
      <c r="K1659" s="672" t="s">
        <v>7980</v>
      </c>
      <c r="L1659" s="672" t="s">
        <v>52</v>
      </c>
    </row>
    <row r="1660" spans="1:12">
      <c r="A1660" s="681"/>
      <c r="B1660" s="682"/>
      <c r="C1660" s="681"/>
      <c r="D1660" s="296" t="s">
        <v>5156</v>
      </c>
      <c r="E1660" s="296" t="s">
        <v>2638</v>
      </c>
      <c r="F1660" s="296" t="s">
        <v>1296</v>
      </c>
      <c r="G1660" s="673"/>
      <c r="H1660" s="673"/>
      <c r="I1660" s="676"/>
      <c r="J1660" s="676"/>
      <c r="K1660" s="673"/>
      <c r="L1660" s="673"/>
    </row>
    <row r="1661" spans="1:12">
      <c r="A1661" s="681"/>
      <c r="B1661" s="682"/>
      <c r="C1661" s="681"/>
      <c r="D1661" s="296" t="s">
        <v>5157</v>
      </c>
      <c r="E1661" s="296" t="s">
        <v>2638</v>
      </c>
      <c r="F1661" s="296" t="s">
        <v>1297</v>
      </c>
      <c r="G1661" s="673"/>
      <c r="H1661" s="673"/>
      <c r="I1661" s="676"/>
      <c r="J1661" s="676"/>
      <c r="K1661" s="673"/>
      <c r="L1661" s="673"/>
    </row>
    <row r="1662" spans="1:12">
      <c r="A1662" s="681"/>
      <c r="B1662" s="682"/>
      <c r="C1662" s="681"/>
      <c r="D1662" s="296" t="s">
        <v>4883</v>
      </c>
      <c r="E1662" s="296" t="s">
        <v>2638</v>
      </c>
      <c r="F1662" s="296" t="s">
        <v>4884</v>
      </c>
      <c r="G1662" s="673"/>
      <c r="H1662" s="673"/>
      <c r="I1662" s="676"/>
      <c r="J1662" s="676"/>
      <c r="K1662" s="673"/>
      <c r="L1662" s="673"/>
    </row>
    <row r="1663" spans="1:12">
      <c r="A1663" s="681"/>
      <c r="B1663" s="682"/>
      <c r="C1663" s="681"/>
      <c r="D1663" s="296" t="s">
        <v>4886</v>
      </c>
      <c r="E1663" s="296" t="s">
        <v>2638</v>
      </c>
      <c r="F1663" s="296" t="s">
        <v>4887</v>
      </c>
      <c r="G1663" s="673"/>
      <c r="H1663" s="673"/>
      <c r="I1663" s="676"/>
      <c r="J1663" s="676"/>
      <c r="K1663" s="673"/>
      <c r="L1663" s="673"/>
    </row>
    <row r="1664" spans="1:12">
      <c r="A1664" s="681"/>
      <c r="B1664" s="682"/>
      <c r="C1664" s="681"/>
      <c r="D1664" s="296" t="s">
        <v>4889</v>
      </c>
      <c r="E1664" s="296" t="s">
        <v>2638</v>
      </c>
      <c r="F1664" s="296" t="s">
        <v>4890</v>
      </c>
      <c r="G1664" s="673"/>
      <c r="H1664" s="673"/>
      <c r="I1664" s="676"/>
      <c r="J1664" s="676"/>
      <c r="K1664" s="673"/>
      <c r="L1664" s="673"/>
    </row>
    <row r="1665" spans="1:12">
      <c r="A1665" s="681"/>
      <c r="B1665" s="682"/>
      <c r="C1665" s="681"/>
      <c r="D1665" s="296" t="s">
        <v>4892</v>
      </c>
      <c r="E1665" s="296" t="s">
        <v>2638</v>
      </c>
      <c r="F1665" s="296" t="s">
        <v>4893</v>
      </c>
      <c r="G1665" s="673"/>
      <c r="H1665" s="673"/>
      <c r="I1665" s="676"/>
      <c r="J1665" s="676"/>
      <c r="K1665" s="673"/>
      <c r="L1665" s="673"/>
    </row>
    <row r="1666" spans="1:12">
      <c r="A1666" s="681"/>
      <c r="B1666" s="682"/>
      <c r="C1666" s="681"/>
      <c r="D1666" s="296" t="s">
        <v>5159</v>
      </c>
      <c r="E1666" s="296" t="s">
        <v>2638</v>
      </c>
      <c r="F1666" s="296" t="s">
        <v>1298</v>
      </c>
      <c r="G1666" s="673"/>
      <c r="H1666" s="673"/>
      <c r="I1666" s="676"/>
      <c r="J1666" s="676"/>
      <c r="K1666" s="673"/>
      <c r="L1666" s="673"/>
    </row>
    <row r="1667" spans="1:12">
      <c r="A1667" s="681"/>
      <c r="B1667" s="682"/>
      <c r="C1667" s="681"/>
      <c r="D1667" s="296" t="s">
        <v>5160</v>
      </c>
      <c r="E1667" s="296" t="s">
        <v>2638</v>
      </c>
      <c r="F1667" s="296" t="s">
        <v>1299</v>
      </c>
      <c r="G1667" s="673"/>
      <c r="H1667" s="673"/>
      <c r="I1667" s="676"/>
      <c r="J1667" s="676"/>
      <c r="K1667" s="673"/>
      <c r="L1667" s="673"/>
    </row>
    <row r="1668" spans="1:12">
      <c r="A1668" s="681"/>
      <c r="B1668" s="682"/>
      <c r="C1668" s="681"/>
      <c r="D1668" s="296" t="s">
        <v>5161</v>
      </c>
      <c r="E1668" s="296" t="s">
        <v>2638</v>
      </c>
      <c r="F1668" s="296" t="s">
        <v>1300</v>
      </c>
      <c r="G1668" s="673"/>
      <c r="H1668" s="673"/>
      <c r="I1668" s="676"/>
      <c r="J1668" s="676"/>
      <c r="K1668" s="673"/>
      <c r="L1668" s="673"/>
    </row>
    <row r="1669" spans="1:12">
      <c r="A1669" s="681"/>
      <c r="B1669" s="682"/>
      <c r="C1669" s="681"/>
      <c r="D1669" s="296" t="s">
        <v>5162</v>
      </c>
      <c r="E1669" s="296" t="s">
        <v>2638</v>
      </c>
      <c r="F1669" s="296" t="s">
        <v>1301</v>
      </c>
      <c r="G1669" s="673"/>
      <c r="H1669" s="673"/>
      <c r="I1669" s="676"/>
      <c r="J1669" s="676"/>
      <c r="K1669" s="673"/>
      <c r="L1669" s="673"/>
    </row>
    <row r="1670" spans="1:12">
      <c r="A1670" s="681"/>
      <c r="B1670" s="682"/>
      <c r="C1670" s="681"/>
      <c r="D1670" s="296" t="s">
        <v>5163</v>
      </c>
      <c r="E1670" s="296" t="s">
        <v>2638</v>
      </c>
      <c r="F1670" s="296" t="s">
        <v>1302</v>
      </c>
      <c r="G1670" s="673"/>
      <c r="H1670" s="673"/>
      <c r="I1670" s="676"/>
      <c r="J1670" s="676"/>
      <c r="K1670" s="673"/>
      <c r="L1670" s="673"/>
    </row>
    <row r="1671" spans="1:12">
      <c r="A1671" s="681"/>
      <c r="B1671" s="682"/>
      <c r="C1671" s="681"/>
      <c r="D1671" s="296" t="s">
        <v>5164</v>
      </c>
      <c r="E1671" s="296" t="s">
        <v>2638</v>
      </c>
      <c r="F1671" s="296" t="s">
        <v>1303</v>
      </c>
      <c r="G1671" s="673"/>
      <c r="H1671" s="673"/>
      <c r="I1671" s="676"/>
      <c r="J1671" s="676"/>
      <c r="K1671" s="673"/>
      <c r="L1671" s="673"/>
    </row>
    <row r="1672" spans="1:12">
      <c r="A1672" s="681"/>
      <c r="B1672" s="682"/>
      <c r="C1672" s="681"/>
      <c r="D1672" s="296" t="s">
        <v>5165</v>
      </c>
      <c r="E1672" s="296" t="s">
        <v>2638</v>
      </c>
      <c r="F1672" s="296" t="s">
        <v>1304</v>
      </c>
      <c r="G1672" s="673"/>
      <c r="H1672" s="673"/>
      <c r="I1672" s="676"/>
      <c r="J1672" s="676"/>
      <c r="K1672" s="673"/>
      <c r="L1672" s="673"/>
    </row>
    <row r="1673" spans="1:12">
      <c r="A1673" s="681"/>
      <c r="B1673" s="682"/>
      <c r="C1673" s="681"/>
      <c r="D1673" s="296" t="s">
        <v>5166</v>
      </c>
      <c r="E1673" s="296" t="s">
        <v>2638</v>
      </c>
      <c r="F1673" s="296" t="s">
        <v>1305</v>
      </c>
      <c r="G1673" s="673"/>
      <c r="H1673" s="673"/>
      <c r="I1673" s="676"/>
      <c r="J1673" s="676"/>
      <c r="K1673" s="673"/>
      <c r="L1673" s="673"/>
    </row>
    <row r="1674" spans="1:12">
      <c r="A1674" s="681"/>
      <c r="B1674" s="682"/>
      <c r="C1674" s="681"/>
      <c r="D1674" s="296" t="s">
        <v>5167</v>
      </c>
      <c r="E1674" s="296" t="s">
        <v>2638</v>
      </c>
      <c r="F1674" s="296" t="s">
        <v>1306</v>
      </c>
      <c r="G1674" s="673"/>
      <c r="H1674" s="673"/>
      <c r="I1674" s="676"/>
      <c r="J1674" s="676"/>
      <c r="K1674" s="673"/>
      <c r="L1674" s="673"/>
    </row>
    <row r="1675" spans="1:12">
      <c r="A1675" s="681"/>
      <c r="B1675" s="682"/>
      <c r="C1675" s="681"/>
      <c r="D1675" s="296" t="s">
        <v>5168</v>
      </c>
      <c r="E1675" s="296" t="s">
        <v>2638</v>
      </c>
      <c r="F1675" s="296" t="s">
        <v>1307</v>
      </c>
      <c r="G1675" s="673"/>
      <c r="H1675" s="673"/>
      <c r="I1675" s="676"/>
      <c r="J1675" s="676"/>
      <c r="K1675" s="673"/>
      <c r="L1675" s="673"/>
    </row>
    <row r="1676" spans="1:12">
      <c r="A1676" s="681"/>
      <c r="B1676" s="682"/>
      <c r="C1676" s="681"/>
      <c r="D1676" s="296" t="s">
        <v>5169</v>
      </c>
      <c r="E1676" s="296" t="s">
        <v>2638</v>
      </c>
      <c r="F1676" s="296" t="s">
        <v>1308</v>
      </c>
      <c r="G1676" s="673"/>
      <c r="H1676" s="673"/>
      <c r="I1676" s="676"/>
      <c r="J1676" s="676"/>
      <c r="K1676" s="673"/>
      <c r="L1676" s="673"/>
    </row>
    <row r="1677" spans="1:12">
      <c r="A1677" s="681"/>
      <c r="B1677" s="682"/>
      <c r="C1677" s="681"/>
      <c r="D1677" s="296" t="s">
        <v>5170</v>
      </c>
      <c r="E1677" s="296" t="s">
        <v>2638</v>
      </c>
      <c r="F1677" s="296" t="s">
        <v>1309</v>
      </c>
      <c r="G1677" s="673"/>
      <c r="H1677" s="673"/>
      <c r="I1677" s="676"/>
      <c r="J1677" s="676"/>
      <c r="K1677" s="673"/>
      <c r="L1677" s="673"/>
    </row>
    <row r="1678" spans="1:12">
      <c r="A1678" s="681"/>
      <c r="B1678" s="682"/>
      <c r="C1678" s="681"/>
      <c r="D1678" s="296" t="s">
        <v>5171</v>
      </c>
      <c r="E1678" s="296" t="s">
        <v>2638</v>
      </c>
      <c r="F1678" s="296" t="s">
        <v>1310</v>
      </c>
      <c r="G1678" s="673"/>
      <c r="H1678" s="673"/>
      <c r="I1678" s="676"/>
      <c r="J1678" s="676"/>
      <c r="K1678" s="673"/>
      <c r="L1678" s="673"/>
    </row>
    <row r="1679" spans="1:12">
      <c r="A1679" s="681"/>
      <c r="B1679" s="682"/>
      <c r="C1679" s="681"/>
      <c r="D1679" s="296" t="s">
        <v>5172</v>
      </c>
      <c r="E1679" s="296" t="s">
        <v>2638</v>
      </c>
      <c r="F1679" s="296" t="s">
        <v>1311</v>
      </c>
      <c r="G1679" s="673"/>
      <c r="H1679" s="673"/>
      <c r="I1679" s="676"/>
      <c r="J1679" s="676"/>
      <c r="K1679" s="673"/>
      <c r="L1679" s="673"/>
    </row>
    <row r="1680" spans="1:12">
      <c r="A1680" s="681"/>
      <c r="B1680" s="682"/>
      <c r="C1680" s="681"/>
      <c r="D1680" s="296" t="s">
        <v>5173</v>
      </c>
      <c r="E1680" s="296" t="s">
        <v>2638</v>
      </c>
      <c r="F1680" s="296" t="s">
        <v>1312</v>
      </c>
      <c r="G1680" s="673"/>
      <c r="H1680" s="673"/>
      <c r="I1680" s="676"/>
      <c r="J1680" s="676"/>
      <c r="K1680" s="673"/>
      <c r="L1680" s="673"/>
    </row>
    <row r="1681" spans="1:12">
      <c r="A1681" s="681"/>
      <c r="B1681" s="682"/>
      <c r="C1681" s="681"/>
      <c r="D1681" s="296" t="s">
        <v>5174</v>
      </c>
      <c r="E1681" s="296" t="s">
        <v>2638</v>
      </c>
      <c r="F1681" s="296" t="s">
        <v>1313</v>
      </c>
      <c r="G1681" s="673"/>
      <c r="H1681" s="673"/>
      <c r="I1681" s="676"/>
      <c r="J1681" s="676"/>
      <c r="K1681" s="673"/>
      <c r="L1681" s="673"/>
    </row>
    <row r="1682" spans="1:12">
      <c r="A1682" s="681"/>
      <c r="B1682" s="682"/>
      <c r="C1682" s="681"/>
      <c r="D1682" s="296" t="s">
        <v>5175</v>
      </c>
      <c r="E1682" s="296" t="s">
        <v>2638</v>
      </c>
      <c r="F1682" s="296" t="s">
        <v>1314</v>
      </c>
      <c r="G1682" s="673"/>
      <c r="H1682" s="673"/>
      <c r="I1682" s="676"/>
      <c r="J1682" s="676"/>
      <c r="K1682" s="673"/>
      <c r="L1682" s="673"/>
    </row>
    <row r="1683" spans="1:12">
      <c r="A1683" s="681"/>
      <c r="B1683" s="682"/>
      <c r="C1683" s="681"/>
      <c r="D1683" s="296" t="s">
        <v>5176</v>
      </c>
      <c r="E1683" s="296" t="s">
        <v>2638</v>
      </c>
      <c r="F1683" s="296" t="s">
        <v>1315</v>
      </c>
      <c r="G1683" s="673"/>
      <c r="H1683" s="673"/>
      <c r="I1683" s="676"/>
      <c r="J1683" s="676"/>
      <c r="K1683" s="673"/>
      <c r="L1683" s="673"/>
    </row>
    <row r="1684" spans="1:12">
      <c r="A1684" s="681"/>
      <c r="B1684" s="682"/>
      <c r="C1684" s="681"/>
      <c r="D1684" s="296" t="s">
        <v>5177</v>
      </c>
      <c r="E1684" s="296" t="s">
        <v>2638</v>
      </c>
      <c r="F1684" s="296" t="s">
        <v>1316</v>
      </c>
      <c r="G1684" s="673"/>
      <c r="H1684" s="673"/>
      <c r="I1684" s="676"/>
      <c r="J1684" s="676"/>
      <c r="K1684" s="673"/>
      <c r="L1684" s="673"/>
    </row>
    <row r="1685" spans="1:12">
      <c r="A1685" s="681"/>
      <c r="B1685" s="682"/>
      <c r="C1685" s="681"/>
      <c r="D1685" s="296" t="s">
        <v>5178</v>
      </c>
      <c r="E1685" s="296" t="s">
        <v>2638</v>
      </c>
      <c r="F1685" s="296" t="s">
        <v>1317</v>
      </c>
      <c r="G1685" s="673"/>
      <c r="H1685" s="673"/>
      <c r="I1685" s="676"/>
      <c r="J1685" s="676"/>
      <c r="K1685" s="673"/>
      <c r="L1685" s="673"/>
    </row>
    <row r="1686" spans="1:12">
      <c r="A1686" s="681"/>
      <c r="B1686" s="682"/>
      <c r="C1686" s="681"/>
      <c r="D1686" s="296" t="s">
        <v>5179</v>
      </c>
      <c r="E1686" s="296" t="s">
        <v>2638</v>
      </c>
      <c r="F1686" s="296" t="s">
        <v>1318</v>
      </c>
      <c r="G1686" s="673"/>
      <c r="H1686" s="673"/>
      <c r="I1686" s="676"/>
      <c r="J1686" s="676"/>
      <c r="K1686" s="673"/>
      <c r="L1686" s="673"/>
    </row>
    <row r="1687" spans="1:12">
      <c r="A1687" s="681"/>
      <c r="B1687" s="682"/>
      <c r="C1687" s="681"/>
      <c r="D1687" s="296" t="s">
        <v>5180</v>
      </c>
      <c r="E1687" s="296" t="s">
        <v>2638</v>
      </c>
      <c r="F1687" s="296" t="s">
        <v>1319</v>
      </c>
      <c r="G1687" s="673"/>
      <c r="H1687" s="673"/>
      <c r="I1687" s="676"/>
      <c r="J1687" s="676"/>
      <c r="K1687" s="673"/>
      <c r="L1687" s="673"/>
    </row>
    <row r="1688" spans="1:12">
      <c r="A1688" s="681"/>
      <c r="B1688" s="682"/>
      <c r="C1688" s="681"/>
      <c r="D1688" s="296" t="s">
        <v>5181</v>
      </c>
      <c r="E1688" s="296" t="s">
        <v>2638</v>
      </c>
      <c r="F1688" s="296" t="s">
        <v>1320</v>
      </c>
      <c r="G1688" s="673"/>
      <c r="H1688" s="673"/>
      <c r="I1688" s="676"/>
      <c r="J1688" s="676"/>
      <c r="K1688" s="673"/>
      <c r="L1688" s="673"/>
    </row>
    <row r="1689" spans="1:12">
      <c r="A1689" s="681"/>
      <c r="B1689" s="682"/>
      <c r="C1689" s="681"/>
      <c r="D1689" s="296" t="s">
        <v>5182</v>
      </c>
      <c r="E1689" s="296" t="s">
        <v>2638</v>
      </c>
      <c r="F1689" s="296" t="s">
        <v>1321</v>
      </c>
      <c r="G1689" s="673"/>
      <c r="H1689" s="673"/>
      <c r="I1689" s="676"/>
      <c r="J1689" s="676"/>
      <c r="K1689" s="673"/>
      <c r="L1689" s="673"/>
    </row>
    <row r="1690" spans="1:12">
      <c r="A1690" s="681"/>
      <c r="B1690" s="682"/>
      <c r="C1690" s="681"/>
      <c r="D1690" s="296" t="s">
        <v>5183</v>
      </c>
      <c r="E1690" s="296" t="s">
        <v>2638</v>
      </c>
      <c r="F1690" s="296" t="s">
        <v>1322</v>
      </c>
      <c r="G1690" s="673"/>
      <c r="H1690" s="673"/>
      <c r="I1690" s="676"/>
      <c r="J1690" s="676"/>
      <c r="K1690" s="673"/>
      <c r="L1690" s="673"/>
    </row>
    <row r="1691" spans="1:12">
      <c r="A1691" s="681"/>
      <c r="B1691" s="682"/>
      <c r="C1691" s="681"/>
      <c r="D1691" s="296" t="s">
        <v>5184</v>
      </c>
      <c r="E1691" s="296" t="s">
        <v>2638</v>
      </c>
      <c r="F1691" s="296" t="s">
        <v>2790</v>
      </c>
      <c r="G1691" s="673"/>
      <c r="H1691" s="673"/>
      <c r="I1691" s="676"/>
      <c r="J1691" s="676"/>
      <c r="K1691" s="673"/>
      <c r="L1691" s="673"/>
    </row>
    <row r="1692" spans="1:12">
      <c r="A1692" s="681"/>
      <c r="B1692" s="682"/>
      <c r="C1692" s="681"/>
      <c r="D1692" s="296" t="s">
        <v>5185</v>
      </c>
      <c r="E1692" s="296" t="s">
        <v>2638</v>
      </c>
      <c r="F1692" s="296" t="s">
        <v>2791</v>
      </c>
      <c r="G1692" s="673"/>
      <c r="H1692" s="673"/>
      <c r="I1692" s="676"/>
      <c r="J1692" s="676"/>
      <c r="K1692" s="673"/>
      <c r="L1692" s="673"/>
    </row>
    <row r="1693" spans="1:12">
      <c r="A1693" s="681"/>
      <c r="B1693" s="682"/>
      <c r="C1693" s="681"/>
      <c r="D1693" s="296" t="s">
        <v>5186</v>
      </c>
      <c r="E1693" s="296" t="s">
        <v>2638</v>
      </c>
      <c r="F1693" s="296" t="s">
        <v>1323</v>
      </c>
      <c r="G1693" s="674"/>
      <c r="H1693" s="674"/>
      <c r="I1693" s="677"/>
      <c r="J1693" s="677"/>
      <c r="K1693" s="674"/>
      <c r="L1693" s="674"/>
    </row>
    <row r="1694" spans="1:12" ht="26.4">
      <c r="A1694" s="296">
        <v>1269</v>
      </c>
      <c r="B1694" s="562">
        <v>44071</v>
      </c>
      <c r="C1694" s="296" t="s">
        <v>7967</v>
      </c>
      <c r="D1694" s="296" t="s">
        <v>5154</v>
      </c>
      <c r="E1694" s="296" t="s">
        <v>2638</v>
      </c>
      <c r="F1694" s="296" t="s">
        <v>1939</v>
      </c>
      <c r="G1694" s="296" t="s">
        <v>59</v>
      </c>
      <c r="H1694" s="296" t="s">
        <v>1772</v>
      </c>
      <c r="I1694" s="296" t="s">
        <v>7396</v>
      </c>
      <c r="J1694" s="116" t="s">
        <v>7981</v>
      </c>
      <c r="K1694" s="296" t="s">
        <v>7980</v>
      </c>
      <c r="L1694" s="296" t="s">
        <v>52</v>
      </c>
    </row>
    <row r="1695" spans="1:12">
      <c r="A1695" s="681">
        <v>1270</v>
      </c>
      <c r="B1695" s="682">
        <v>44071</v>
      </c>
      <c r="C1695" s="681" t="s">
        <v>7967</v>
      </c>
      <c r="D1695" s="296" t="s">
        <v>5155</v>
      </c>
      <c r="E1695" s="296" t="s">
        <v>2638</v>
      </c>
      <c r="F1695" s="296" t="s">
        <v>1295</v>
      </c>
      <c r="G1695" s="672" t="s">
        <v>3336</v>
      </c>
      <c r="H1695" s="672" t="s">
        <v>1772</v>
      </c>
      <c r="I1695" s="675" t="s">
        <v>3031</v>
      </c>
      <c r="J1695" s="675" t="s">
        <v>7982</v>
      </c>
      <c r="K1695" s="672" t="s">
        <v>7980</v>
      </c>
      <c r="L1695" s="672" t="s">
        <v>52</v>
      </c>
    </row>
    <row r="1696" spans="1:12">
      <c r="A1696" s="681"/>
      <c r="B1696" s="682"/>
      <c r="C1696" s="681"/>
      <c r="D1696" s="296" t="s">
        <v>5156</v>
      </c>
      <c r="E1696" s="296" t="s">
        <v>2638</v>
      </c>
      <c r="F1696" s="296" t="s">
        <v>1296</v>
      </c>
      <c r="G1696" s="673"/>
      <c r="H1696" s="673"/>
      <c r="I1696" s="676"/>
      <c r="J1696" s="676"/>
      <c r="K1696" s="673"/>
      <c r="L1696" s="673"/>
    </row>
    <row r="1697" spans="1:12">
      <c r="A1697" s="681"/>
      <c r="B1697" s="682"/>
      <c r="C1697" s="681"/>
      <c r="D1697" s="296" t="s">
        <v>5157</v>
      </c>
      <c r="E1697" s="296" t="s">
        <v>2638</v>
      </c>
      <c r="F1697" s="296" t="s">
        <v>1297</v>
      </c>
      <c r="G1697" s="673"/>
      <c r="H1697" s="673"/>
      <c r="I1697" s="676"/>
      <c r="J1697" s="676"/>
      <c r="K1697" s="673"/>
      <c r="L1697" s="673"/>
    </row>
    <row r="1698" spans="1:12">
      <c r="A1698" s="681"/>
      <c r="B1698" s="682"/>
      <c r="C1698" s="681"/>
      <c r="D1698" s="296" t="s">
        <v>4883</v>
      </c>
      <c r="E1698" s="296" t="s">
        <v>2638</v>
      </c>
      <c r="F1698" s="296" t="s">
        <v>4884</v>
      </c>
      <c r="G1698" s="673"/>
      <c r="H1698" s="673"/>
      <c r="I1698" s="676"/>
      <c r="J1698" s="676"/>
      <c r="K1698" s="673"/>
      <c r="L1698" s="673"/>
    </row>
    <row r="1699" spans="1:12">
      <c r="A1699" s="681"/>
      <c r="B1699" s="682"/>
      <c r="C1699" s="681"/>
      <c r="D1699" s="296" t="s">
        <v>4886</v>
      </c>
      <c r="E1699" s="296" t="s">
        <v>2638</v>
      </c>
      <c r="F1699" s="296" t="s">
        <v>4887</v>
      </c>
      <c r="G1699" s="673"/>
      <c r="H1699" s="673"/>
      <c r="I1699" s="676"/>
      <c r="J1699" s="676"/>
      <c r="K1699" s="673"/>
      <c r="L1699" s="673"/>
    </row>
    <row r="1700" spans="1:12">
      <c r="A1700" s="681"/>
      <c r="B1700" s="682"/>
      <c r="C1700" s="681"/>
      <c r="D1700" s="296" t="s">
        <v>4889</v>
      </c>
      <c r="E1700" s="296" t="s">
        <v>2638</v>
      </c>
      <c r="F1700" s="296" t="s">
        <v>4890</v>
      </c>
      <c r="G1700" s="673"/>
      <c r="H1700" s="673"/>
      <c r="I1700" s="676"/>
      <c r="J1700" s="676"/>
      <c r="K1700" s="673"/>
      <c r="L1700" s="673"/>
    </row>
    <row r="1701" spans="1:12">
      <c r="A1701" s="681"/>
      <c r="B1701" s="682"/>
      <c r="C1701" s="681"/>
      <c r="D1701" s="296" t="s">
        <v>4892</v>
      </c>
      <c r="E1701" s="296" t="s">
        <v>2638</v>
      </c>
      <c r="F1701" s="296" t="s">
        <v>4893</v>
      </c>
      <c r="G1701" s="673"/>
      <c r="H1701" s="673"/>
      <c r="I1701" s="676"/>
      <c r="J1701" s="676"/>
      <c r="K1701" s="673"/>
      <c r="L1701" s="673"/>
    </row>
    <row r="1702" spans="1:12">
      <c r="A1702" s="681"/>
      <c r="B1702" s="682"/>
      <c r="C1702" s="681"/>
      <c r="D1702" s="296" t="s">
        <v>5159</v>
      </c>
      <c r="E1702" s="296" t="s">
        <v>2638</v>
      </c>
      <c r="F1702" s="296" t="s">
        <v>1298</v>
      </c>
      <c r="G1702" s="673"/>
      <c r="H1702" s="673"/>
      <c r="I1702" s="676"/>
      <c r="J1702" s="676"/>
      <c r="K1702" s="673"/>
      <c r="L1702" s="673"/>
    </row>
    <row r="1703" spans="1:12">
      <c r="A1703" s="681"/>
      <c r="B1703" s="682"/>
      <c r="C1703" s="681"/>
      <c r="D1703" s="296" t="s">
        <v>5160</v>
      </c>
      <c r="E1703" s="296" t="s">
        <v>2638</v>
      </c>
      <c r="F1703" s="296" t="s">
        <v>1299</v>
      </c>
      <c r="G1703" s="673"/>
      <c r="H1703" s="673"/>
      <c r="I1703" s="676"/>
      <c r="J1703" s="676"/>
      <c r="K1703" s="673"/>
      <c r="L1703" s="673"/>
    </row>
    <row r="1704" spans="1:12">
      <c r="A1704" s="681"/>
      <c r="B1704" s="682"/>
      <c r="C1704" s="681"/>
      <c r="D1704" s="296" t="s">
        <v>5161</v>
      </c>
      <c r="E1704" s="296" t="s">
        <v>2638</v>
      </c>
      <c r="F1704" s="296" t="s">
        <v>1300</v>
      </c>
      <c r="G1704" s="673"/>
      <c r="H1704" s="673"/>
      <c r="I1704" s="676"/>
      <c r="J1704" s="676"/>
      <c r="K1704" s="673"/>
      <c r="L1704" s="673"/>
    </row>
    <row r="1705" spans="1:12">
      <c r="A1705" s="681"/>
      <c r="B1705" s="682"/>
      <c r="C1705" s="681"/>
      <c r="D1705" s="296" t="s">
        <v>5162</v>
      </c>
      <c r="E1705" s="296" t="s">
        <v>2638</v>
      </c>
      <c r="F1705" s="296" t="s">
        <v>1301</v>
      </c>
      <c r="G1705" s="673"/>
      <c r="H1705" s="673"/>
      <c r="I1705" s="676"/>
      <c r="J1705" s="676"/>
      <c r="K1705" s="673"/>
      <c r="L1705" s="673"/>
    </row>
    <row r="1706" spans="1:12">
      <c r="A1706" s="681"/>
      <c r="B1706" s="682"/>
      <c r="C1706" s="681"/>
      <c r="D1706" s="296" t="s">
        <v>5163</v>
      </c>
      <c r="E1706" s="296" t="s">
        <v>2638</v>
      </c>
      <c r="F1706" s="296" t="s">
        <v>1302</v>
      </c>
      <c r="G1706" s="673"/>
      <c r="H1706" s="673"/>
      <c r="I1706" s="676"/>
      <c r="J1706" s="676"/>
      <c r="K1706" s="673"/>
      <c r="L1706" s="673"/>
    </row>
    <row r="1707" spans="1:12">
      <c r="A1707" s="681"/>
      <c r="B1707" s="682"/>
      <c r="C1707" s="681"/>
      <c r="D1707" s="296" t="s">
        <v>5164</v>
      </c>
      <c r="E1707" s="296" t="s">
        <v>2638</v>
      </c>
      <c r="F1707" s="296" t="s">
        <v>1303</v>
      </c>
      <c r="G1707" s="673"/>
      <c r="H1707" s="673"/>
      <c r="I1707" s="676"/>
      <c r="J1707" s="676"/>
      <c r="K1707" s="673"/>
      <c r="L1707" s="673"/>
    </row>
    <row r="1708" spans="1:12">
      <c r="A1708" s="681"/>
      <c r="B1708" s="682"/>
      <c r="C1708" s="681"/>
      <c r="D1708" s="296" t="s">
        <v>5165</v>
      </c>
      <c r="E1708" s="296" t="s">
        <v>2638</v>
      </c>
      <c r="F1708" s="296" t="s">
        <v>1304</v>
      </c>
      <c r="G1708" s="673"/>
      <c r="H1708" s="673"/>
      <c r="I1708" s="676"/>
      <c r="J1708" s="676"/>
      <c r="K1708" s="673"/>
      <c r="L1708" s="673"/>
    </row>
    <row r="1709" spans="1:12">
      <c r="A1709" s="681"/>
      <c r="B1709" s="682"/>
      <c r="C1709" s="681"/>
      <c r="D1709" s="296" t="s">
        <v>5166</v>
      </c>
      <c r="E1709" s="296" t="s">
        <v>2638</v>
      </c>
      <c r="F1709" s="296" t="s">
        <v>1305</v>
      </c>
      <c r="G1709" s="673"/>
      <c r="H1709" s="673"/>
      <c r="I1709" s="676"/>
      <c r="J1709" s="676"/>
      <c r="K1709" s="673"/>
      <c r="L1709" s="673"/>
    </row>
    <row r="1710" spans="1:12">
      <c r="A1710" s="681"/>
      <c r="B1710" s="682"/>
      <c r="C1710" s="681"/>
      <c r="D1710" s="296" t="s">
        <v>5167</v>
      </c>
      <c r="E1710" s="296" t="s">
        <v>2638</v>
      </c>
      <c r="F1710" s="296" t="s">
        <v>1306</v>
      </c>
      <c r="G1710" s="673"/>
      <c r="H1710" s="673"/>
      <c r="I1710" s="676"/>
      <c r="J1710" s="676"/>
      <c r="K1710" s="673"/>
      <c r="L1710" s="673"/>
    </row>
    <row r="1711" spans="1:12">
      <c r="A1711" s="681"/>
      <c r="B1711" s="682"/>
      <c r="C1711" s="681"/>
      <c r="D1711" s="296" t="s">
        <v>5168</v>
      </c>
      <c r="E1711" s="296" t="s">
        <v>2638</v>
      </c>
      <c r="F1711" s="296" t="s">
        <v>1307</v>
      </c>
      <c r="G1711" s="673"/>
      <c r="H1711" s="673"/>
      <c r="I1711" s="676"/>
      <c r="J1711" s="676"/>
      <c r="K1711" s="673"/>
      <c r="L1711" s="673"/>
    </row>
    <row r="1712" spans="1:12">
      <c r="A1712" s="681"/>
      <c r="B1712" s="682"/>
      <c r="C1712" s="681"/>
      <c r="D1712" s="296" t="s">
        <v>5169</v>
      </c>
      <c r="E1712" s="296" t="s">
        <v>2638</v>
      </c>
      <c r="F1712" s="296" t="s">
        <v>1308</v>
      </c>
      <c r="G1712" s="673"/>
      <c r="H1712" s="673"/>
      <c r="I1712" s="676"/>
      <c r="J1712" s="676"/>
      <c r="K1712" s="673"/>
      <c r="L1712" s="673"/>
    </row>
    <row r="1713" spans="1:12">
      <c r="A1713" s="681"/>
      <c r="B1713" s="682"/>
      <c r="C1713" s="681"/>
      <c r="D1713" s="296" t="s">
        <v>5170</v>
      </c>
      <c r="E1713" s="296" t="s">
        <v>2638</v>
      </c>
      <c r="F1713" s="296" t="s">
        <v>1309</v>
      </c>
      <c r="G1713" s="673"/>
      <c r="H1713" s="673"/>
      <c r="I1713" s="676"/>
      <c r="J1713" s="676"/>
      <c r="K1713" s="673"/>
      <c r="L1713" s="673"/>
    </row>
    <row r="1714" spans="1:12">
      <c r="A1714" s="681"/>
      <c r="B1714" s="682"/>
      <c r="C1714" s="681"/>
      <c r="D1714" s="296" t="s">
        <v>5171</v>
      </c>
      <c r="E1714" s="296" t="s">
        <v>2638</v>
      </c>
      <c r="F1714" s="296" t="s">
        <v>1310</v>
      </c>
      <c r="G1714" s="673"/>
      <c r="H1714" s="673"/>
      <c r="I1714" s="676"/>
      <c r="J1714" s="676"/>
      <c r="K1714" s="673"/>
      <c r="L1714" s="673"/>
    </row>
    <row r="1715" spans="1:12">
      <c r="A1715" s="681"/>
      <c r="B1715" s="682"/>
      <c r="C1715" s="681"/>
      <c r="D1715" s="296" t="s">
        <v>5172</v>
      </c>
      <c r="E1715" s="296" t="s">
        <v>2638</v>
      </c>
      <c r="F1715" s="296" t="s">
        <v>1311</v>
      </c>
      <c r="G1715" s="673"/>
      <c r="H1715" s="673"/>
      <c r="I1715" s="676"/>
      <c r="J1715" s="676"/>
      <c r="K1715" s="673"/>
      <c r="L1715" s="673"/>
    </row>
    <row r="1716" spans="1:12">
      <c r="A1716" s="681"/>
      <c r="B1716" s="682"/>
      <c r="C1716" s="681"/>
      <c r="D1716" s="296" t="s">
        <v>5173</v>
      </c>
      <c r="E1716" s="296" t="s">
        <v>2638</v>
      </c>
      <c r="F1716" s="296" t="s">
        <v>1312</v>
      </c>
      <c r="G1716" s="673"/>
      <c r="H1716" s="673"/>
      <c r="I1716" s="676"/>
      <c r="J1716" s="676"/>
      <c r="K1716" s="673"/>
      <c r="L1716" s="673"/>
    </row>
    <row r="1717" spans="1:12">
      <c r="A1717" s="681"/>
      <c r="B1717" s="682"/>
      <c r="C1717" s="681"/>
      <c r="D1717" s="296" t="s">
        <v>5174</v>
      </c>
      <c r="E1717" s="296" t="s">
        <v>2638</v>
      </c>
      <c r="F1717" s="296" t="s">
        <v>1313</v>
      </c>
      <c r="G1717" s="673"/>
      <c r="H1717" s="673"/>
      <c r="I1717" s="676"/>
      <c r="J1717" s="676"/>
      <c r="K1717" s="673"/>
      <c r="L1717" s="673"/>
    </row>
    <row r="1718" spans="1:12">
      <c r="A1718" s="681"/>
      <c r="B1718" s="682"/>
      <c r="C1718" s="681"/>
      <c r="D1718" s="296" t="s">
        <v>5175</v>
      </c>
      <c r="E1718" s="296" t="s">
        <v>2638</v>
      </c>
      <c r="F1718" s="296" t="s">
        <v>1314</v>
      </c>
      <c r="G1718" s="673"/>
      <c r="H1718" s="673"/>
      <c r="I1718" s="676"/>
      <c r="J1718" s="676"/>
      <c r="K1718" s="673"/>
      <c r="L1718" s="673"/>
    </row>
    <row r="1719" spans="1:12">
      <c r="A1719" s="681"/>
      <c r="B1719" s="682"/>
      <c r="C1719" s="681"/>
      <c r="D1719" s="296" t="s">
        <v>5176</v>
      </c>
      <c r="E1719" s="296" t="s">
        <v>2638</v>
      </c>
      <c r="F1719" s="296" t="s">
        <v>1315</v>
      </c>
      <c r="G1719" s="673"/>
      <c r="H1719" s="673"/>
      <c r="I1719" s="676"/>
      <c r="J1719" s="676"/>
      <c r="K1719" s="673"/>
      <c r="L1719" s="673"/>
    </row>
    <row r="1720" spans="1:12">
      <c r="A1720" s="681"/>
      <c r="B1720" s="682"/>
      <c r="C1720" s="681"/>
      <c r="D1720" s="296" t="s">
        <v>5177</v>
      </c>
      <c r="E1720" s="296" t="s">
        <v>2638</v>
      </c>
      <c r="F1720" s="296" t="s">
        <v>1316</v>
      </c>
      <c r="G1720" s="673"/>
      <c r="H1720" s="673"/>
      <c r="I1720" s="676"/>
      <c r="J1720" s="676"/>
      <c r="K1720" s="673"/>
      <c r="L1720" s="673"/>
    </row>
    <row r="1721" spans="1:12">
      <c r="A1721" s="681"/>
      <c r="B1721" s="682"/>
      <c r="C1721" s="681"/>
      <c r="D1721" s="296" t="s">
        <v>5178</v>
      </c>
      <c r="E1721" s="296" t="s">
        <v>2638</v>
      </c>
      <c r="F1721" s="296" t="s">
        <v>1317</v>
      </c>
      <c r="G1721" s="673"/>
      <c r="H1721" s="673"/>
      <c r="I1721" s="676"/>
      <c r="J1721" s="676"/>
      <c r="K1721" s="673"/>
      <c r="L1721" s="673"/>
    </row>
    <row r="1722" spans="1:12">
      <c r="A1722" s="681"/>
      <c r="B1722" s="682"/>
      <c r="C1722" s="681"/>
      <c r="D1722" s="296" t="s">
        <v>5179</v>
      </c>
      <c r="E1722" s="296" t="s">
        <v>2638</v>
      </c>
      <c r="F1722" s="296" t="s">
        <v>1318</v>
      </c>
      <c r="G1722" s="673"/>
      <c r="H1722" s="673"/>
      <c r="I1722" s="676"/>
      <c r="J1722" s="676"/>
      <c r="K1722" s="673"/>
      <c r="L1722" s="673"/>
    </row>
    <row r="1723" spans="1:12">
      <c r="A1723" s="681"/>
      <c r="B1723" s="682"/>
      <c r="C1723" s="681"/>
      <c r="D1723" s="296" t="s">
        <v>5180</v>
      </c>
      <c r="E1723" s="296" t="s">
        <v>2638</v>
      </c>
      <c r="F1723" s="296" t="s">
        <v>1319</v>
      </c>
      <c r="G1723" s="673"/>
      <c r="H1723" s="673"/>
      <c r="I1723" s="676"/>
      <c r="J1723" s="676"/>
      <c r="K1723" s="673"/>
      <c r="L1723" s="673"/>
    </row>
    <row r="1724" spans="1:12">
      <c r="A1724" s="681"/>
      <c r="B1724" s="682"/>
      <c r="C1724" s="681"/>
      <c r="D1724" s="296" t="s">
        <v>5181</v>
      </c>
      <c r="E1724" s="296" t="s">
        <v>2638</v>
      </c>
      <c r="F1724" s="296" t="s">
        <v>1320</v>
      </c>
      <c r="G1724" s="673"/>
      <c r="H1724" s="673"/>
      <c r="I1724" s="676"/>
      <c r="J1724" s="676"/>
      <c r="K1724" s="673"/>
      <c r="L1724" s="673"/>
    </row>
    <row r="1725" spans="1:12">
      <c r="A1725" s="681"/>
      <c r="B1725" s="682"/>
      <c r="C1725" s="681"/>
      <c r="D1725" s="296" t="s">
        <v>5182</v>
      </c>
      <c r="E1725" s="296" t="s">
        <v>2638</v>
      </c>
      <c r="F1725" s="296" t="s">
        <v>1321</v>
      </c>
      <c r="G1725" s="673"/>
      <c r="H1725" s="673"/>
      <c r="I1725" s="676"/>
      <c r="J1725" s="676"/>
      <c r="K1725" s="673"/>
      <c r="L1725" s="673"/>
    </row>
    <row r="1726" spans="1:12">
      <c r="A1726" s="681"/>
      <c r="B1726" s="682"/>
      <c r="C1726" s="681"/>
      <c r="D1726" s="296" t="s">
        <v>5183</v>
      </c>
      <c r="E1726" s="296" t="s">
        <v>2638</v>
      </c>
      <c r="F1726" s="296" t="s">
        <v>1322</v>
      </c>
      <c r="G1726" s="673"/>
      <c r="H1726" s="673"/>
      <c r="I1726" s="676"/>
      <c r="J1726" s="676"/>
      <c r="K1726" s="673"/>
      <c r="L1726" s="673"/>
    </row>
    <row r="1727" spans="1:12">
      <c r="A1727" s="681"/>
      <c r="B1727" s="682"/>
      <c r="C1727" s="681"/>
      <c r="D1727" s="296" t="s">
        <v>5184</v>
      </c>
      <c r="E1727" s="296" t="s">
        <v>2638</v>
      </c>
      <c r="F1727" s="296" t="s">
        <v>2790</v>
      </c>
      <c r="G1727" s="673"/>
      <c r="H1727" s="673"/>
      <c r="I1727" s="676"/>
      <c r="J1727" s="676"/>
      <c r="K1727" s="673"/>
      <c r="L1727" s="673"/>
    </row>
    <row r="1728" spans="1:12">
      <c r="A1728" s="681"/>
      <c r="B1728" s="682"/>
      <c r="C1728" s="681"/>
      <c r="D1728" s="296" t="s">
        <v>5185</v>
      </c>
      <c r="E1728" s="296" t="s">
        <v>2638</v>
      </c>
      <c r="F1728" s="296" t="s">
        <v>2791</v>
      </c>
      <c r="G1728" s="673"/>
      <c r="H1728" s="673"/>
      <c r="I1728" s="676"/>
      <c r="J1728" s="676"/>
      <c r="K1728" s="673"/>
      <c r="L1728" s="673"/>
    </row>
    <row r="1729" spans="1:12">
      <c r="A1729" s="681"/>
      <c r="B1729" s="682"/>
      <c r="C1729" s="681"/>
      <c r="D1729" s="296" t="s">
        <v>5186</v>
      </c>
      <c r="E1729" s="296" t="s">
        <v>2638</v>
      </c>
      <c r="F1729" s="296" t="s">
        <v>1323</v>
      </c>
      <c r="G1729" s="674"/>
      <c r="H1729" s="674"/>
      <c r="I1729" s="677"/>
      <c r="J1729" s="677"/>
      <c r="K1729" s="674"/>
      <c r="L1729" s="674"/>
    </row>
    <row r="1730" spans="1:12" ht="92.4">
      <c r="A1730" s="296">
        <v>1271</v>
      </c>
      <c r="B1730" s="562">
        <v>44071</v>
      </c>
      <c r="C1730" s="296" t="s">
        <v>7967</v>
      </c>
      <c r="D1730" s="296" t="s">
        <v>5154</v>
      </c>
      <c r="E1730" s="296" t="s">
        <v>2638</v>
      </c>
      <c r="F1730" s="296" t="s">
        <v>1939</v>
      </c>
      <c r="G1730" s="296" t="s">
        <v>3336</v>
      </c>
      <c r="H1730" s="296" t="s">
        <v>1772</v>
      </c>
      <c r="I1730" s="296" t="s">
        <v>7396</v>
      </c>
      <c r="J1730" s="116" t="s">
        <v>7983</v>
      </c>
      <c r="K1730" s="296" t="s">
        <v>7980</v>
      </c>
      <c r="L1730" s="296" t="s">
        <v>52</v>
      </c>
    </row>
    <row r="1731" spans="1:12" ht="39.6">
      <c r="A1731" s="116">
        <v>1272</v>
      </c>
      <c r="B1731" s="185">
        <v>44082</v>
      </c>
      <c r="C1731" s="116" t="s">
        <v>7967</v>
      </c>
      <c r="D1731" s="116" t="s">
        <v>52</v>
      </c>
      <c r="E1731" s="116" t="s">
        <v>1341</v>
      </c>
      <c r="F1731" s="116" t="s">
        <v>52</v>
      </c>
      <c r="G1731" s="116" t="s">
        <v>5625</v>
      </c>
      <c r="H1731" s="116" t="s">
        <v>1772</v>
      </c>
      <c r="I1731" s="116" t="s">
        <v>4626</v>
      </c>
      <c r="J1731" s="116" t="s">
        <v>7993</v>
      </c>
      <c r="K1731" s="116" t="s">
        <v>7994</v>
      </c>
      <c r="L1731" s="116" t="s">
        <v>7995</v>
      </c>
    </row>
    <row r="1732" spans="1:12" ht="26.4">
      <c r="A1732" s="116">
        <v>1273</v>
      </c>
      <c r="B1732" s="185">
        <v>44082</v>
      </c>
      <c r="C1732" s="116" t="s">
        <v>7967</v>
      </c>
      <c r="D1732" s="116" t="s">
        <v>52</v>
      </c>
      <c r="E1732" s="116" t="s">
        <v>1341</v>
      </c>
      <c r="F1732" s="116" t="s">
        <v>52</v>
      </c>
      <c r="G1732" s="116" t="s">
        <v>3605</v>
      </c>
      <c r="H1732" s="116" t="s">
        <v>1772</v>
      </c>
      <c r="I1732" s="116" t="s">
        <v>7996</v>
      </c>
      <c r="J1732" s="116" t="s">
        <v>7997</v>
      </c>
      <c r="K1732" s="116" t="s">
        <v>7994</v>
      </c>
      <c r="L1732" s="116" t="s">
        <v>7995</v>
      </c>
    </row>
    <row r="1733" spans="1:12" ht="343.2">
      <c r="A1733" s="116">
        <v>1274</v>
      </c>
      <c r="B1733" s="185">
        <v>44082</v>
      </c>
      <c r="C1733" s="116" t="s">
        <v>7967</v>
      </c>
      <c r="D1733" s="116" t="s">
        <v>5015</v>
      </c>
      <c r="E1733" s="116" t="s">
        <v>1263</v>
      </c>
      <c r="F1733" s="116" t="s">
        <v>5446</v>
      </c>
      <c r="G1733" s="116" t="s">
        <v>3336</v>
      </c>
      <c r="H1733" s="116" t="s">
        <v>1772</v>
      </c>
      <c r="I1733" s="116" t="s">
        <v>6322</v>
      </c>
      <c r="J1733" s="116" t="s">
        <v>7999</v>
      </c>
      <c r="K1733" s="116" t="s">
        <v>8000</v>
      </c>
      <c r="L1733" s="116" t="s">
        <v>8001</v>
      </c>
    </row>
    <row r="1734" spans="1:12" ht="145.19999999999999">
      <c r="A1734" s="296">
        <v>1275</v>
      </c>
      <c r="B1734" s="185">
        <v>44082</v>
      </c>
      <c r="C1734" s="116" t="s">
        <v>7967</v>
      </c>
      <c r="D1734" s="296" t="s">
        <v>2057</v>
      </c>
      <c r="E1734" s="296" t="s">
        <v>3010</v>
      </c>
      <c r="F1734" s="296" t="s">
        <v>6691</v>
      </c>
      <c r="G1734" s="296" t="s">
        <v>3336</v>
      </c>
      <c r="H1734" s="116" t="s">
        <v>1772</v>
      </c>
      <c r="I1734" s="116" t="s">
        <v>7323</v>
      </c>
      <c r="J1734" s="116" t="s">
        <v>8002</v>
      </c>
      <c r="K1734" s="116" t="s">
        <v>8003</v>
      </c>
      <c r="L1734" s="296" t="s">
        <v>8004</v>
      </c>
    </row>
    <row r="1735" spans="1:12" ht="26.4">
      <c r="A1735" s="116">
        <v>1276</v>
      </c>
      <c r="B1735" s="185">
        <v>44082</v>
      </c>
      <c r="C1735" s="116" t="s">
        <v>7967</v>
      </c>
      <c r="D1735" s="116" t="s">
        <v>52</v>
      </c>
      <c r="E1735" s="116" t="s">
        <v>6712</v>
      </c>
      <c r="F1735" s="116" t="s">
        <v>7714</v>
      </c>
      <c r="G1735" s="116" t="s">
        <v>7731</v>
      </c>
      <c r="H1735" s="116" t="s">
        <v>1772</v>
      </c>
      <c r="I1735" s="116" t="s">
        <v>7675</v>
      </c>
      <c r="J1735" s="116" t="s">
        <v>8005</v>
      </c>
      <c r="K1735" s="116" t="s">
        <v>8006</v>
      </c>
      <c r="L1735" s="116" t="s">
        <v>8007</v>
      </c>
    </row>
    <row r="1736" spans="1:12" ht="369.6">
      <c r="A1736" s="296">
        <v>1277</v>
      </c>
      <c r="B1736" s="562">
        <v>44084</v>
      </c>
      <c r="C1736" s="116" t="s">
        <v>7967</v>
      </c>
      <c r="D1736" s="296" t="s">
        <v>5002</v>
      </c>
      <c r="E1736" s="296" t="s">
        <v>686</v>
      </c>
      <c r="F1736" s="296" t="s">
        <v>5212</v>
      </c>
      <c r="G1736" s="296" t="s">
        <v>3336</v>
      </c>
      <c r="H1736" s="116" t="s">
        <v>1772</v>
      </c>
      <c r="I1736" s="116" t="s">
        <v>7773</v>
      </c>
      <c r="J1736" s="116" t="s">
        <v>7774</v>
      </c>
      <c r="K1736" s="296" t="s">
        <v>7766</v>
      </c>
      <c r="L1736" s="296" t="s">
        <v>52</v>
      </c>
    </row>
    <row r="1737" spans="1:12" ht="369.6">
      <c r="A1737" s="296">
        <v>1278</v>
      </c>
      <c r="B1737" s="562">
        <v>44084</v>
      </c>
      <c r="C1737" s="116" t="s">
        <v>7967</v>
      </c>
      <c r="D1737" s="296" t="s">
        <v>6812</v>
      </c>
      <c r="E1737" s="296" t="s">
        <v>3226</v>
      </c>
      <c r="F1737" s="296" t="s">
        <v>7277</v>
      </c>
      <c r="G1737" s="296" t="s">
        <v>3336</v>
      </c>
      <c r="H1737" s="116" t="s">
        <v>1772</v>
      </c>
      <c r="I1737" s="116" t="s">
        <v>7795</v>
      </c>
      <c r="J1737" s="116" t="s">
        <v>8029</v>
      </c>
      <c r="K1737" s="296" t="s">
        <v>8030</v>
      </c>
      <c r="L1737" s="296" t="s">
        <v>8028</v>
      </c>
    </row>
    <row r="1738" spans="1:12" ht="237.6">
      <c r="A1738" s="296">
        <v>1279</v>
      </c>
      <c r="B1738" s="562">
        <v>44084</v>
      </c>
      <c r="C1738" s="116" t="s">
        <v>7967</v>
      </c>
      <c r="D1738" s="296" t="s">
        <v>6813</v>
      </c>
      <c r="E1738" s="296" t="s">
        <v>3226</v>
      </c>
      <c r="F1738" s="296" t="s">
        <v>7278</v>
      </c>
      <c r="G1738" s="296" t="s">
        <v>3336</v>
      </c>
      <c r="H1738" s="116" t="s">
        <v>1772</v>
      </c>
      <c r="I1738" s="116" t="s">
        <v>7798</v>
      </c>
      <c r="J1738" s="116" t="s">
        <v>8029</v>
      </c>
      <c r="K1738" s="296" t="s">
        <v>8030</v>
      </c>
      <c r="L1738" s="296" t="s">
        <v>8028</v>
      </c>
    </row>
    <row r="1739" spans="1:12" ht="171.6">
      <c r="A1739" s="296">
        <v>1280</v>
      </c>
      <c r="B1739" s="562">
        <v>44084</v>
      </c>
      <c r="C1739" s="116" t="s">
        <v>7967</v>
      </c>
      <c r="D1739" s="296" t="s">
        <v>6814</v>
      </c>
      <c r="E1739" s="296" t="s">
        <v>3226</v>
      </c>
      <c r="F1739" s="296" t="s">
        <v>7279</v>
      </c>
      <c r="G1739" s="296" t="s">
        <v>3336</v>
      </c>
      <c r="H1739" s="116" t="s">
        <v>1772</v>
      </c>
      <c r="I1739" s="116" t="s">
        <v>7799</v>
      </c>
      <c r="J1739" s="116" t="s">
        <v>8029</v>
      </c>
      <c r="K1739" s="296" t="s">
        <v>8030</v>
      </c>
      <c r="L1739" s="296" t="s">
        <v>8028</v>
      </c>
    </row>
    <row r="1740" spans="1:12" ht="26.4">
      <c r="A1740" s="296">
        <v>1281</v>
      </c>
      <c r="B1740" s="562">
        <v>44084</v>
      </c>
      <c r="C1740" s="116" t="s">
        <v>7967</v>
      </c>
      <c r="D1740" s="296" t="s">
        <v>52</v>
      </c>
      <c r="E1740" s="296" t="s">
        <v>6712</v>
      </c>
      <c r="F1740" s="296" t="s">
        <v>6716</v>
      </c>
      <c r="G1740" s="296" t="s">
        <v>7731</v>
      </c>
      <c r="H1740" s="296" t="s">
        <v>1772</v>
      </c>
      <c r="I1740" s="116" t="s">
        <v>8031</v>
      </c>
      <c r="J1740" s="116" t="s">
        <v>8032</v>
      </c>
      <c r="K1740" s="116" t="s">
        <v>8033</v>
      </c>
      <c r="L1740" s="296" t="s">
        <v>8034</v>
      </c>
    </row>
    <row r="1741" spans="1:12" ht="132">
      <c r="A1741" s="296">
        <v>1282</v>
      </c>
      <c r="B1741" s="562">
        <v>44085</v>
      </c>
      <c r="C1741" s="116" t="s">
        <v>7967</v>
      </c>
      <c r="D1741" s="296" t="s">
        <v>5009</v>
      </c>
      <c r="E1741" s="296" t="s">
        <v>1263</v>
      </c>
      <c r="F1741" s="296" t="s">
        <v>5213</v>
      </c>
      <c r="G1741" s="296" t="s">
        <v>3336</v>
      </c>
      <c r="H1741" s="296" t="s">
        <v>1772</v>
      </c>
      <c r="I1741" s="116" t="s">
        <v>7516</v>
      </c>
      <c r="J1741" s="116" t="s">
        <v>8035</v>
      </c>
      <c r="K1741" s="296" t="s">
        <v>8030</v>
      </c>
      <c r="L1741" s="296" t="s">
        <v>8036</v>
      </c>
    </row>
    <row r="1742" spans="1:12" ht="145.19999999999999">
      <c r="A1742" s="296">
        <v>1283</v>
      </c>
      <c r="B1742" s="562">
        <v>44085</v>
      </c>
      <c r="C1742" s="116" t="s">
        <v>7967</v>
      </c>
      <c r="D1742" s="296" t="s">
        <v>5011</v>
      </c>
      <c r="E1742" s="296" t="s">
        <v>1263</v>
      </c>
      <c r="F1742" s="296" t="s">
        <v>5218</v>
      </c>
      <c r="G1742" s="296" t="s">
        <v>3336</v>
      </c>
      <c r="H1742" s="296" t="s">
        <v>1772</v>
      </c>
      <c r="I1742" s="116" t="s">
        <v>7517</v>
      </c>
      <c r="J1742" s="116" t="s">
        <v>8035</v>
      </c>
      <c r="K1742" s="296" t="s">
        <v>8030</v>
      </c>
      <c r="L1742" s="296" t="s">
        <v>8037</v>
      </c>
    </row>
    <row r="1743" spans="1:12" ht="66">
      <c r="A1743" s="296">
        <v>1284</v>
      </c>
      <c r="B1743" s="562">
        <v>44085</v>
      </c>
      <c r="C1743" s="116" t="s">
        <v>7967</v>
      </c>
      <c r="D1743" s="296" t="s">
        <v>5012</v>
      </c>
      <c r="E1743" s="296" t="s">
        <v>1263</v>
      </c>
      <c r="F1743" s="296" t="s">
        <v>5222</v>
      </c>
      <c r="G1743" s="296" t="s">
        <v>3336</v>
      </c>
      <c r="H1743" s="296" t="s">
        <v>1772</v>
      </c>
      <c r="I1743" s="116" t="s">
        <v>6889</v>
      </c>
      <c r="J1743" s="116" t="s">
        <v>8035</v>
      </c>
      <c r="K1743" s="296" t="s">
        <v>8030</v>
      </c>
      <c r="L1743" s="296" t="s">
        <v>8038</v>
      </c>
    </row>
    <row r="1744" spans="1:12" ht="92.4">
      <c r="A1744" s="296">
        <v>1285</v>
      </c>
      <c r="B1744" s="562">
        <v>44085</v>
      </c>
      <c r="C1744" s="116" t="s">
        <v>7967</v>
      </c>
      <c r="D1744" s="296" t="s">
        <v>5267</v>
      </c>
      <c r="E1744" s="296" t="s">
        <v>1263</v>
      </c>
      <c r="F1744" s="296" t="s">
        <v>5225</v>
      </c>
      <c r="G1744" s="296" t="s">
        <v>3336</v>
      </c>
      <c r="H1744" s="296" t="s">
        <v>1772</v>
      </c>
      <c r="I1744" s="116" t="s">
        <v>7518</v>
      </c>
      <c r="J1744" s="116" t="s">
        <v>8035</v>
      </c>
      <c r="K1744" s="296" t="s">
        <v>8030</v>
      </c>
      <c r="L1744" s="296" t="s">
        <v>8039</v>
      </c>
    </row>
    <row r="1745" spans="1:12" ht="66">
      <c r="A1745" s="296">
        <v>1286</v>
      </c>
      <c r="B1745" s="562">
        <v>44085</v>
      </c>
      <c r="C1745" s="116" t="s">
        <v>7967</v>
      </c>
      <c r="D1745" s="296" t="s">
        <v>5268</v>
      </c>
      <c r="E1745" s="296" t="s">
        <v>1263</v>
      </c>
      <c r="F1745" s="296" t="s">
        <v>5228</v>
      </c>
      <c r="G1745" s="296" t="s">
        <v>3336</v>
      </c>
      <c r="H1745" s="296" t="s">
        <v>1772</v>
      </c>
      <c r="I1745" s="116" t="s">
        <v>6851</v>
      </c>
      <c r="J1745" s="116" t="s">
        <v>8035</v>
      </c>
      <c r="K1745" s="296" t="s">
        <v>8030</v>
      </c>
      <c r="L1745" s="296" t="s">
        <v>8040</v>
      </c>
    </row>
    <row r="1746" spans="1:12" ht="132">
      <c r="A1746" s="296">
        <v>1287</v>
      </c>
      <c r="B1746" s="562">
        <v>44085</v>
      </c>
      <c r="C1746" s="116" t="s">
        <v>7967</v>
      </c>
      <c r="D1746" s="296" t="s">
        <v>5851</v>
      </c>
      <c r="E1746" s="296" t="s">
        <v>1263</v>
      </c>
      <c r="F1746" s="296" t="s">
        <v>5232</v>
      </c>
      <c r="G1746" s="296" t="s">
        <v>3336</v>
      </c>
      <c r="H1746" s="296" t="s">
        <v>1772</v>
      </c>
      <c r="I1746" s="116" t="s">
        <v>7519</v>
      </c>
      <c r="J1746" s="116" t="s">
        <v>8035</v>
      </c>
      <c r="K1746" s="296" t="s">
        <v>8030</v>
      </c>
      <c r="L1746" s="296" t="s">
        <v>8041</v>
      </c>
    </row>
    <row r="1747" spans="1:12" ht="145.19999999999999">
      <c r="A1747" s="296">
        <v>1288</v>
      </c>
      <c r="B1747" s="562">
        <v>44085</v>
      </c>
      <c r="C1747" s="116" t="s">
        <v>7967</v>
      </c>
      <c r="D1747" s="296" t="s">
        <v>5852</v>
      </c>
      <c r="E1747" s="296" t="s">
        <v>1263</v>
      </c>
      <c r="F1747" s="296" t="s">
        <v>5235</v>
      </c>
      <c r="G1747" s="296" t="s">
        <v>3336</v>
      </c>
      <c r="H1747" s="296" t="s">
        <v>1772</v>
      </c>
      <c r="I1747" s="116" t="s">
        <v>7520</v>
      </c>
      <c r="J1747" s="116" t="s">
        <v>8035</v>
      </c>
      <c r="K1747" s="296" t="s">
        <v>8030</v>
      </c>
      <c r="L1747" s="296" t="s">
        <v>8042</v>
      </c>
    </row>
    <row r="1748" spans="1:12" ht="66">
      <c r="A1748" s="296">
        <v>1289</v>
      </c>
      <c r="B1748" s="562">
        <v>44085</v>
      </c>
      <c r="C1748" s="116" t="s">
        <v>7967</v>
      </c>
      <c r="D1748" s="296" t="s">
        <v>5853</v>
      </c>
      <c r="E1748" s="296" t="s">
        <v>1263</v>
      </c>
      <c r="F1748" s="296" t="s">
        <v>5238</v>
      </c>
      <c r="G1748" s="296" t="s">
        <v>3336</v>
      </c>
      <c r="H1748" s="296" t="s">
        <v>1772</v>
      </c>
      <c r="I1748" s="116" t="s">
        <v>6852</v>
      </c>
      <c r="J1748" s="116" t="s">
        <v>8035</v>
      </c>
      <c r="K1748" s="296" t="s">
        <v>8030</v>
      </c>
      <c r="L1748" s="296" t="s">
        <v>8043</v>
      </c>
    </row>
    <row r="1749" spans="1:12" ht="118.8">
      <c r="A1749" s="296">
        <v>1290</v>
      </c>
      <c r="B1749" s="562">
        <v>44085</v>
      </c>
      <c r="C1749" s="116" t="s">
        <v>7967</v>
      </c>
      <c r="D1749" s="296" t="s">
        <v>5854</v>
      </c>
      <c r="E1749" s="296" t="s">
        <v>1263</v>
      </c>
      <c r="F1749" s="296" t="s">
        <v>5241</v>
      </c>
      <c r="G1749" s="296" t="s">
        <v>3336</v>
      </c>
      <c r="H1749" s="296" t="s">
        <v>1772</v>
      </c>
      <c r="I1749" s="116" t="s">
        <v>7521</v>
      </c>
      <c r="J1749" s="116" t="s">
        <v>8035</v>
      </c>
      <c r="K1749" s="296" t="s">
        <v>8030</v>
      </c>
      <c r="L1749" s="296" t="s">
        <v>8044</v>
      </c>
    </row>
    <row r="1750" spans="1:12" ht="145.19999999999999">
      <c r="A1750" s="296">
        <v>1291</v>
      </c>
      <c r="B1750" s="562">
        <v>44085</v>
      </c>
      <c r="C1750" s="116" t="s">
        <v>7967</v>
      </c>
      <c r="D1750" s="296" t="s">
        <v>5855</v>
      </c>
      <c r="E1750" s="296" t="s">
        <v>1263</v>
      </c>
      <c r="F1750" s="296" t="s">
        <v>5246</v>
      </c>
      <c r="G1750" s="296" t="s">
        <v>3336</v>
      </c>
      <c r="H1750" s="296" t="s">
        <v>1772</v>
      </c>
      <c r="I1750" s="116" t="s">
        <v>7522</v>
      </c>
      <c r="J1750" s="116" t="s">
        <v>8035</v>
      </c>
      <c r="K1750" s="296" t="s">
        <v>8030</v>
      </c>
      <c r="L1750" s="296" t="s">
        <v>8045</v>
      </c>
    </row>
    <row r="1751" spans="1:12" ht="66">
      <c r="A1751" s="296">
        <v>1292</v>
      </c>
      <c r="B1751" s="562">
        <v>44085</v>
      </c>
      <c r="C1751" s="116" t="s">
        <v>7967</v>
      </c>
      <c r="D1751" s="296" t="s">
        <v>5856</v>
      </c>
      <c r="E1751" s="296" t="s">
        <v>1263</v>
      </c>
      <c r="F1751" s="296" t="s">
        <v>5249</v>
      </c>
      <c r="G1751" s="296" t="s">
        <v>3336</v>
      </c>
      <c r="H1751" s="296" t="s">
        <v>1772</v>
      </c>
      <c r="I1751" s="116" t="s">
        <v>6853</v>
      </c>
      <c r="J1751" s="116" t="s">
        <v>8035</v>
      </c>
      <c r="K1751" s="296" t="s">
        <v>8030</v>
      </c>
      <c r="L1751" s="296" t="s">
        <v>8046</v>
      </c>
    </row>
    <row r="1752" spans="1:12" ht="132">
      <c r="A1752" s="296">
        <v>1293</v>
      </c>
      <c r="B1752" s="562">
        <v>44085</v>
      </c>
      <c r="C1752" s="116" t="s">
        <v>7967</v>
      </c>
      <c r="D1752" s="296" t="s">
        <v>5857</v>
      </c>
      <c r="E1752" s="296" t="s">
        <v>1263</v>
      </c>
      <c r="F1752" s="296" t="s">
        <v>5252</v>
      </c>
      <c r="G1752" s="296" t="s">
        <v>3336</v>
      </c>
      <c r="H1752" s="296" t="s">
        <v>1772</v>
      </c>
      <c r="I1752" s="116" t="s">
        <v>7523</v>
      </c>
      <c r="J1752" s="116" t="s">
        <v>8035</v>
      </c>
      <c r="K1752" s="296" t="s">
        <v>8030</v>
      </c>
      <c r="L1752" s="296" t="s">
        <v>8047</v>
      </c>
    </row>
    <row r="1753" spans="1:12" ht="145.19999999999999">
      <c r="A1753" s="296">
        <v>1294</v>
      </c>
      <c r="B1753" s="562">
        <v>44085</v>
      </c>
      <c r="C1753" s="116" t="s">
        <v>7967</v>
      </c>
      <c r="D1753" s="296" t="s">
        <v>5858</v>
      </c>
      <c r="E1753" s="296" t="s">
        <v>1263</v>
      </c>
      <c r="F1753" s="296" t="s">
        <v>5255</v>
      </c>
      <c r="G1753" s="296" t="s">
        <v>3336</v>
      </c>
      <c r="H1753" s="296" t="s">
        <v>1772</v>
      </c>
      <c r="I1753" s="116" t="s">
        <v>7524</v>
      </c>
      <c r="J1753" s="116" t="s">
        <v>8035</v>
      </c>
      <c r="K1753" s="296" t="s">
        <v>8030</v>
      </c>
      <c r="L1753" s="296" t="s">
        <v>8048</v>
      </c>
    </row>
    <row r="1754" spans="1:12" ht="66">
      <c r="A1754" s="296">
        <v>1295</v>
      </c>
      <c r="B1754" s="562">
        <v>44085</v>
      </c>
      <c r="C1754" s="116" t="s">
        <v>7967</v>
      </c>
      <c r="D1754" s="296" t="s">
        <v>5859</v>
      </c>
      <c r="E1754" s="296" t="s">
        <v>1263</v>
      </c>
      <c r="F1754" s="296" t="s">
        <v>5258</v>
      </c>
      <c r="G1754" s="296" t="s">
        <v>3336</v>
      </c>
      <c r="H1754" s="296" t="s">
        <v>1772</v>
      </c>
      <c r="I1754" s="116" t="s">
        <v>6855</v>
      </c>
      <c r="J1754" s="116" t="s">
        <v>8035</v>
      </c>
      <c r="K1754" s="296" t="s">
        <v>8030</v>
      </c>
      <c r="L1754" s="296" t="s">
        <v>8049</v>
      </c>
    </row>
    <row r="1755" spans="1:12" ht="132">
      <c r="A1755" s="296">
        <v>1296</v>
      </c>
      <c r="B1755" s="562">
        <v>44085</v>
      </c>
      <c r="C1755" s="116" t="s">
        <v>7967</v>
      </c>
      <c r="D1755" s="296" t="s">
        <v>5860</v>
      </c>
      <c r="E1755" s="296" t="s">
        <v>1185</v>
      </c>
      <c r="F1755" s="296" t="s">
        <v>5213</v>
      </c>
      <c r="G1755" s="296" t="s">
        <v>3336</v>
      </c>
      <c r="H1755" s="296" t="s">
        <v>1772</v>
      </c>
      <c r="I1755" s="116" t="s">
        <v>7559</v>
      </c>
      <c r="J1755" s="116" t="s">
        <v>8035</v>
      </c>
      <c r="K1755" s="296" t="s">
        <v>8030</v>
      </c>
      <c r="L1755" s="296" t="s">
        <v>8050</v>
      </c>
    </row>
    <row r="1756" spans="1:12" ht="118.8">
      <c r="A1756" s="296">
        <v>1297</v>
      </c>
      <c r="B1756" s="562">
        <v>44085</v>
      </c>
      <c r="C1756" s="116" t="s">
        <v>7967</v>
      </c>
      <c r="D1756" s="296" t="s">
        <v>5861</v>
      </c>
      <c r="E1756" s="296" t="s">
        <v>1185</v>
      </c>
      <c r="F1756" s="296" t="s">
        <v>5218</v>
      </c>
      <c r="G1756" s="296" t="s">
        <v>3336</v>
      </c>
      <c r="H1756" s="296" t="s">
        <v>1772</v>
      </c>
      <c r="I1756" s="116" t="s">
        <v>7560</v>
      </c>
      <c r="J1756" s="116" t="s">
        <v>8035</v>
      </c>
      <c r="K1756" s="296" t="s">
        <v>8030</v>
      </c>
      <c r="L1756" s="296" t="s">
        <v>8051</v>
      </c>
    </row>
    <row r="1757" spans="1:12" ht="66">
      <c r="A1757" s="296">
        <v>1298</v>
      </c>
      <c r="B1757" s="562">
        <v>44085</v>
      </c>
      <c r="C1757" s="116" t="s">
        <v>7967</v>
      </c>
      <c r="D1757" s="296" t="s">
        <v>5862</v>
      </c>
      <c r="E1757" s="296" t="s">
        <v>1185</v>
      </c>
      <c r="F1757" s="296" t="s">
        <v>5222</v>
      </c>
      <c r="G1757" s="296" t="s">
        <v>3336</v>
      </c>
      <c r="H1757" s="296" t="s">
        <v>1772</v>
      </c>
      <c r="I1757" s="116" t="s">
        <v>6856</v>
      </c>
      <c r="J1757" s="116" t="s">
        <v>8035</v>
      </c>
      <c r="K1757" s="296" t="s">
        <v>8030</v>
      </c>
      <c r="L1757" s="296" t="s">
        <v>8052</v>
      </c>
    </row>
    <row r="1758" spans="1:12" ht="92.4">
      <c r="A1758" s="296">
        <v>1299</v>
      </c>
      <c r="B1758" s="562">
        <v>44085</v>
      </c>
      <c r="C1758" s="116" t="s">
        <v>7967</v>
      </c>
      <c r="D1758" s="296" t="s">
        <v>5863</v>
      </c>
      <c r="E1758" s="296" t="s">
        <v>1185</v>
      </c>
      <c r="F1758" s="296" t="s">
        <v>5225</v>
      </c>
      <c r="G1758" s="296" t="s">
        <v>3336</v>
      </c>
      <c r="H1758" s="296" t="s">
        <v>1772</v>
      </c>
      <c r="I1758" s="116" t="s">
        <v>7561</v>
      </c>
      <c r="J1758" s="116" t="s">
        <v>8035</v>
      </c>
      <c r="K1758" s="296" t="s">
        <v>8030</v>
      </c>
      <c r="L1758" s="296" t="s">
        <v>8053</v>
      </c>
    </row>
    <row r="1759" spans="1:12" ht="66">
      <c r="A1759" s="296">
        <v>1300</v>
      </c>
      <c r="B1759" s="562">
        <v>44085</v>
      </c>
      <c r="C1759" s="116" t="s">
        <v>7967</v>
      </c>
      <c r="D1759" s="296" t="s">
        <v>5864</v>
      </c>
      <c r="E1759" s="296" t="s">
        <v>1185</v>
      </c>
      <c r="F1759" s="296" t="s">
        <v>5228</v>
      </c>
      <c r="G1759" s="296" t="s">
        <v>3336</v>
      </c>
      <c r="H1759" s="296" t="s">
        <v>1772</v>
      </c>
      <c r="I1759" s="116" t="s">
        <v>6857</v>
      </c>
      <c r="J1759" s="116" t="s">
        <v>8035</v>
      </c>
      <c r="K1759" s="296" t="s">
        <v>8030</v>
      </c>
      <c r="L1759" s="296" t="s">
        <v>8054</v>
      </c>
    </row>
    <row r="1760" spans="1:12" ht="132">
      <c r="A1760" s="296">
        <v>1301</v>
      </c>
      <c r="B1760" s="562">
        <v>44085</v>
      </c>
      <c r="C1760" s="116" t="s">
        <v>7967</v>
      </c>
      <c r="D1760" s="296" t="s">
        <v>5865</v>
      </c>
      <c r="E1760" s="296" t="s">
        <v>1242</v>
      </c>
      <c r="F1760" s="296" t="s">
        <v>5295</v>
      </c>
      <c r="G1760" s="296" t="s">
        <v>3336</v>
      </c>
      <c r="H1760" s="296" t="s">
        <v>1772</v>
      </c>
      <c r="I1760" s="116" t="s">
        <v>7291</v>
      </c>
      <c r="J1760" s="116" t="s">
        <v>8035</v>
      </c>
      <c r="K1760" s="296" t="s">
        <v>8030</v>
      </c>
      <c r="L1760" s="296" t="s">
        <v>8055</v>
      </c>
    </row>
    <row r="1761" spans="1:12" ht="145.19999999999999">
      <c r="A1761" s="296">
        <v>1302</v>
      </c>
      <c r="B1761" s="562">
        <v>44085</v>
      </c>
      <c r="C1761" s="116" t="s">
        <v>7967</v>
      </c>
      <c r="D1761" s="296" t="s">
        <v>5866</v>
      </c>
      <c r="E1761" s="296" t="s">
        <v>1242</v>
      </c>
      <c r="F1761" s="296" t="s">
        <v>5298</v>
      </c>
      <c r="G1761" s="296" t="s">
        <v>3336</v>
      </c>
      <c r="H1761" s="296" t="s">
        <v>1772</v>
      </c>
      <c r="I1761" s="116" t="s">
        <v>7571</v>
      </c>
      <c r="J1761" s="116" t="s">
        <v>8035</v>
      </c>
      <c r="K1761" s="296" t="s">
        <v>8030</v>
      </c>
      <c r="L1761" s="296" t="s">
        <v>8056</v>
      </c>
    </row>
    <row r="1762" spans="1:12" ht="66">
      <c r="A1762" s="296">
        <v>1303</v>
      </c>
      <c r="B1762" s="562">
        <v>44085</v>
      </c>
      <c r="C1762" s="116" t="s">
        <v>7967</v>
      </c>
      <c r="D1762" s="296" t="s">
        <v>5867</v>
      </c>
      <c r="E1762" s="296" t="s">
        <v>1242</v>
      </c>
      <c r="F1762" s="296" t="s">
        <v>5301</v>
      </c>
      <c r="G1762" s="296" t="s">
        <v>3336</v>
      </c>
      <c r="H1762" s="296" t="s">
        <v>1772</v>
      </c>
      <c r="I1762" s="116" t="s">
        <v>6859</v>
      </c>
      <c r="J1762" s="116" t="s">
        <v>8035</v>
      </c>
      <c r="K1762" s="296" t="s">
        <v>8030</v>
      </c>
      <c r="L1762" s="296" t="s">
        <v>8057</v>
      </c>
    </row>
    <row r="1763" spans="1:12" ht="118.8">
      <c r="A1763" s="296">
        <v>1304</v>
      </c>
      <c r="B1763" s="562">
        <v>44085</v>
      </c>
      <c r="C1763" s="116" t="s">
        <v>7967</v>
      </c>
      <c r="D1763" s="296" t="s">
        <v>5868</v>
      </c>
      <c r="E1763" s="296" t="s">
        <v>1242</v>
      </c>
      <c r="F1763" s="296" t="s">
        <v>5304</v>
      </c>
      <c r="G1763" s="296" t="s">
        <v>3336</v>
      </c>
      <c r="H1763" s="296" t="s">
        <v>1772</v>
      </c>
      <c r="I1763" s="116" t="s">
        <v>7572</v>
      </c>
      <c r="J1763" s="116" t="s">
        <v>8035</v>
      </c>
      <c r="K1763" s="296" t="s">
        <v>8030</v>
      </c>
      <c r="L1763" s="296" t="s">
        <v>8058</v>
      </c>
    </row>
    <row r="1764" spans="1:12" ht="145.19999999999999">
      <c r="A1764" s="296">
        <v>1305</v>
      </c>
      <c r="B1764" s="562">
        <v>44085</v>
      </c>
      <c r="C1764" s="116" t="s">
        <v>7967</v>
      </c>
      <c r="D1764" s="296" t="s">
        <v>5869</v>
      </c>
      <c r="E1764" s="296" t="s">
        <v>1242</v>
      </c>
      <c r="F1764" s="296" t="s">
        <v>5308</v>
      </c>
      <c r="G1764" s="296" t="s">
        <v>3336</v>
      </c>
      <c r="H1764" s="296" t="s">
        <v>1772</v>
      </c>
      <c r="I1764" s="116" t="s">
        <v>7573</v>
      </c>
      <c r="J1764" s="116" t="s">
        <v>8035</v>
      </c>
      <c r="K1764" s="296" t="s">
        <v>8030</v>
      </c>
      <c r="L1764" s="296" t="s">
        <v>8059</v>
      </c>
    </row>
    <row r="1765" spans="1:12" ht="66">
      <c r="A1765" s="296">
        <v>1306</v>
      </c>
      <c r="B1765" s="562">
        <v>44085</v>
      </c>
      <c r="C1765" s="116" t="s">
        <v>7967</v>
      </c>
      <c r="D1765" s="296" t="s">
        <v>5870</v>
      </c>
      <c r="E1765" s="296" t="s">
        <v>1242</v>
      </c>
      <c r="F1765" s="296" t="s">
        <v>5311</v>
      </c>
      <c r="G1765" s="296" t="s">
        <v>3336</v>
      </c>
      <c r="H1765" s="296" t="s">
        <v>1772</v>
      </c>
      <c r="I1765" s="116" t="s">
        <v>6860</v>
      </c>
      <c r="J1765" s="116" t="s">
        <v>8035</v>
      </c>
      <c r="K1765" s="296" t="s">
        <v>8030</v>
      </c>
      <c r="L1765" s="296" t="s">
        <v>8060</v>
      </c>
    </row>
    <row r="1766" spans="1:12" ht="132">
      <c r="A1766" s="296">
        <v>1307</v>
      </c>
      <c r="B1766" s="562">
        <v>44085</v>
      </c>
      <c r="C1766" s="116" t="s">
        <v>7967</v>
      </c>
      <c r="D1766" s="296" t="s">
        <v>5871</v>
      </c>
      <c r="E1766" s="296" t="s">
        <v>1331</v>
      </c>
      <c r="F1766" s="296" t="s">
        <v>5336</v>
      </c>
      <c r="G1766" s="296" t="s">
        <v>3336</v>
      </c>
      <c r="H1766" s="296" t="s">
        <v>1772</v>
      </c>
      <c r="I1766" s="116" t="s">
        <v>7611</v>
      </c>
      <c r="J1766" s="116" t="s">
        <v>8035</v>
      </c>
      <c r="K1766" s="296" t="s">
        <v>8030</v>
      </c>
      <c r="L1766" s="296" t="s">
        <v>8061</v>
      </c>
    </row>
    <row r="1767" spans="1:12" ht="145.19999999999999">
      <c r="A1767" s="296">
        <v>1308</v>
      </c>
      <c r="B1767" s="562">
        <v>44085</v>
      </c>
      <c r="C1767" s="116" t="s">
        <v>7967</v>
      </c>
      <c r="D1767" s="296" t="s">
        <v>5872</v>
      </c>
      <c r="E1767" s="296" t="s">
        <v>1331</v>
      </c>
      <c r="F1767" s="296" t="s">
        <v>5339</v>
      </c>
      <c r="G1767" s="296" t="s">
        <v>3336</v>
      </c>
      <c r="H1767" s="296" t="s">
        <v>1772</v>
      </c>
      <c r="I1767" s="116" t="s">
        <v>7612</v>
      </c>
      <c r="J1767" s="116" t="s">
        <v>8035</v>
      </c>
      <c r="K1767" s="296" t="s">
        <v>8030</v>
      </c>
      <c r="L1767" s="296" t="s">
        <v>8062</v>
      </c>
    </row>
    <row r="1768" spans="1:12" ht="66">
      <c r="A1768" s="296">
        <v>1309</v>
      </c>
      <c r="B1768" s="562">
        <v>44085</v>
      </c>
      <c r="C1768" s="116" t="s">
        <v>7967</v>
      </c>
      <c r="D1768" s="296" t="s">
        <v>5873</v>
      </c>
      <c r="E1768" s="296" t="s">
        <v>1331</v>
      </c>
      <c r="F1768" s="296" t="s">
        <v>5342</v>
      </c>
      <c r="G1768" s="296" t="s">
        <v>3336</v>
      </c>
      <c r="H1768" s="296" t="s">
        <v>1772</v>
      </c>
      <c r="I1768" s="116" t="s">
        <v>6861</v>
      </c>
      <c r="J1768" s="116" t="s">
        <v>8035</v>
      </c>
      <c r="K1768" s="296" t="s">
        <v>8030</v>
      </c>
      <c r="L1768" s="296" t="s">
        <v>8063</v>
      </c>
    </row>
    <row r="1769" spans="1:12" ht="118.8">
      <c r="A1769" s="296">
        <v>1310</v>
      </c>
      <c r="B1769" s="562">
        <v>44085</v>
      </c>
      <c r="C1769" s="116" t="s">
        <v>7967</v>
      </c>
      <c r="D1769" s="296" t="s">
        <v>5874</v>
      </c>
      <c r="E1769" s="296" t="s">
        <v>1331</v>
      </c>
      <c r="F1769" s="296" t="s">
        <v>5345</v>
      </c>
      <c r="G1769" s="296" t="s">
        <v>3336</v>
      </c>
      <c r="H1769" s="296" t="s">
        <v>1772</v>
      </c>
      <c r="I1769" s="116" t="s">
        <v>7613</v>
      </c>
      <c r="J1769" s="116" t="s">
        <v>8035</v>
      </c>
      <c r="K1769" s="296" t="s">
        <v>8030</v>
      </c>
      <c r="L1769" s="296" t="s">
        <v>8064</v>
      </c>
    </row>
    <row r="1770" spans="1:12" ht="145.19999999999999">
      <c r="A1770" s="296">
        <v>1311</v>
      </c>
      <c r="B1770" s="562">
        <v>44085</v>
      </c>
      <c r="C1770" s="116" t="s">
        <v>7967</v>
      </c>
      <c r="D1770" s="296" t="s">
        <v>5875</v>
      </c>
      <c r="E1770" s="296" t="s">
        <v>1331</v>
      </c>
      <c r="F1770" s="296" t="s">
        <v>5349</v>
      </c>
      <c r="G1770" s="296" t="s">
        <v>3336</v>
      </c>
      <c r="H1770" s="296" t="s">
        <v>1772</v>
      </c>
      <c r="I1770" s="116" t="s">
        <v>7614</v>
      </c>
      <c r="J1770" s="116" t="s">
        <v>8035</v>
      </c>
      <c r="K1770" s="296" t="s">
        <v>8030</v>
      </c>
      <c r="L1770" s="296" t="s">
        <v>8065</v>
      </c>
    </row>
    <row r="1771" spans="1:12" ht="66">
      <c r="A1771" s="296">
        <v>1312</v>
      </c>
      <c r="B1771" s="562">
        <v>44085</v>
      </c>
      <c r="C1771" s="116" t="s">
        <v>7967</v>
      </c>
      <c r="D1771" s="296" t="s">
        <v>5876</v>
      </c>
      <c r="E1771" s="296" t="s">
        <v>1331</v>
      </c>
      <c r="F1771" s="296" t="s">
        <v>5352</v>
      </c>
      <c r="G1771" s="296" t="s">
        <v>3336</v>
      </c>
      <c r="H1771" s="296" t="s">
        <v>1772</v>
      </c>
      <c r="I1771" s="116" t="s">
        <v>6862</v>
      </c>
      <c r="J1771" s="116" t="s">
        <v>8035</v>
      </c>
      <c r="K1771" s="296" t="s">
        <v>8030</v>
      </c>
      <c r="L1771" s="296" t="s">
        <v>8066</v>
      </c>
    </row>
    <row r="1772" spans="1:12" ht="132">
      <c r="A1772" s="296">
        <v>1313</v>
      </c>
      <c r="B1772" s="562">
        <v>44085</v>
      </c>
      <c r="C1772" s="116" t="s">
        <v>7967</v>
      </c>
      <c r="D1772" s="296" t="s">
        <v>5877</v>
      </c>
      <c r="E1772" s="296" t="s">
        <v>1335</v>
      </c>
      <c r="F1772" s="296" t="s">
        <v>5386</v>
      </c>
      <c r="G1772" s="296" t="s">
        <v>3336</v>
      </c>
      <c r="H1772" s="296" t="s">
        <v>1772</v>
      </c>
      <c r="I1772" s="116" t="s">
        <v>7295</v>
      </c>
      <c r="J1772" s="116" t="s">
        <v>8035</v>
      </c>
      <c r="K1772" s="296" t="s">
        <v>8030</v>
      </c>
      <c r="L1772" s="296" t="s">
        <v>8066</v>
      </c>
    </row>
    <row r="1773" spans="1:12" ht="145.19999999999999">
      <c r="A1773" s="296">
        <v>1314</v>
      </c>
      <c r="B1773" s="562">
        <v>44085</v>
      </c>
      <c r="C1773" s="116" t="s">
        <v>7967</v>
      </c>
      <c r="D1773" s="296" t="s">
        <v>5878</v>
      </c>
      <c r="E1773" s="296" t="s">
        <v>1335</v>
      </c>
      <c r="F1773" s="296" t="s">
        <v>5388</v>
      </c>
      <c r="G1773" s="296" t="s">
        <v>3336</v>
      </c>
      <c r="H1773" s="296" t="s">
        <v>1772</v>
      </c>
      <c r="I1773" s="116" t="s">
        <v>7619</v>
      </c>
      <c r="J1773" s="116" t="s">
        <v>8035</v>
      </c>
      <c r="K1773" s="296" t="s">
        <v>8030</v>
      </c>
      <c r="L1773" s="296" t="s">
        <v>8067</v>
      </c>
    </row>
    <row r="1774" spans="1:12" ht="66">
      <c r="A1774" s="296">
        <v>1315</v>
      </c>
      <c r="B1774" s="562">
        <v>44085</v>
      </c>
      <c r="C1774" s="116" t="s">
        <v>7967</v>
      </c>
      <c r="D1774" s="296" t="s">
        <v>5879</v>
      </c>
      <c r="E1774" s="296" t="s">
        <v>1335</v>
      </c>
      <c r="F1774" s="296" t="s">
        <v>5389</v>
      </c>
      <c r="G1774" s="296" t="s">
        <v>3336</v>
      </c>
      <c r="H1774" s="296" t="s">
        <v>1772</v>
      </c>
      <c r="I1774" s="116" t="s">
        <v>6863</v>
      </c>
      <c r="J1774" s="116" t="s">
        <v>8035</v>
      </c>
      <c r="K1774" s="296" t="s">
        <v>8030</v>
      </c>
      <c r="L1774" s="296" t="s">
        <v>8068</v>
      </c>
    </row>
    <row r="1775" spans="1:12" ht="118.8">
      <c r="A1775" s="296">
        <v>1316</v>
      </c>
      <c r="B1775" s="562">
        <v>44085</v>
      </c>
      <c r="C1775" s="116" t="s">
        <v>7967</v>
      </c>
      <c r="D1775" s="296" t="s">
        <v>5880</v>
      </c>
      <c r="E1775" s="296" t="s">
        <v>1335</v>
      </c>
      <c r="F1775" s="296" t="s">
        <v>5390</v>
      </c>
      <c r="G1775" s="296" t="s">
        <v>3336</v>
      </c>
      <c r="H1775" s="296" t="s">
        <v>1772</v>
      </c>
      <c r="I1775" s="116" t="s">
        <v>7620</v>
      </c>
      <c r="J1775" s="116" t="s">
        <v>8035</v>
      </c>
      <c r="K1775" s="296" t="s">
        <v>8030</v>
      </c>
      <c r="L1775" s="296" t="s">
        <v>8069</v>
      </c>
    </row>
    <row r="1776" spans="1:12" ht="145.19999999999999">
      <c r="A1776" s="296">
        <v>1317</v>
      </c>
      <c r="B1776" s="562">
        <v>44085</v>
      </c>
      <c r="C1776" s="116" t="s">
        <v>7967</v>
      </c>
      <c r="D1776" s="296" t="s">
        <v>5881</v>
      </c>
      <c r="E1776" s="296" t="s">
        <v>1335</v>
      </c>
      <c r="F1776" s="296" t="s">
        <v>5392</v>
      </c>
      <c r="G1776" s="296" t="s">
        <v>3336</v>
      </c>
      <c r="H1776" s="296" t="s">
        <v>1772</v>
      </c>
      <c r="I1776" s="116" t="s">
        <v>7621</v>
      </c>
      <c r="J1776" s="116" t="s">
        <v>8035</v>
      </c>
      <c r="K1776" s="296" t="s">
        <v>8030</v>
      </c>
      <c r="L1776" s="296" t="s">
        <v>8070</v>
      </c>
    </row>
    <row r="1777" spans="1:12" ht="66">
      <c r="A1777" s="296">
        <v>1318</v>
      </c>
      <c r="B1777" s="562">
        <v>44085</v>
      </c>
      <c r="C1777" s="116" t="s">
        <v>7967</v>
      </c>
      <c r="D1777" s="296" t="s">
        <v>5882</v>
      </c>
      <c r="E1777" s="296" t="s">
        <v>1335</v>
      </c>
      <c r="F1777" s="296" t="s">
        <v>5393</v>
      </c>
      <c r="G1777" s="296" t="s">
        <v>3336</v>
      </c>
      <c r="H1777" s="296" t="s">
        <v>1772</v>
      </c>
      <c r="I1777" s="116" t="s">
        <v>6864</v>
      </c>
      <c r="J1777" s="116" t="s">
        <v>8035</v>
      </c>
      <c r="K1777" s="296" t="s">
        <v>8030</v>
      </c>
      <c r="L1777" s="296" t="s">
        <v>8071</v>
      </c>
    </row>
    <row r="1778" spans="1:12" ht="132">
      <c r="A1778" s="296">
        <v>1319</v>
      </c>
      <c r="B1778" s="562">
        <v>44085</v>
      </c>
      <c r="C1778" s="116" t="s">
        <v>7967</v>
      </c>
      <c r="D1778" s="296" t="s">
        <v>5883</v>
      </c>
      <c r="E1778" s="296" t="s">
        <v>1338</v>
      </c>
      <c r="F1778" s="296" t="s">
        <v>5409</v>
      </c>
      <c r="G1778" s="296" t="s">
        <v>3336</v>
      </c>
      <c r="H1778" s="296" t="s">
        <v>1772</v>
      </c>
      <c r="I1778" s="115" t="s">
        <v>7626</v>
      </c>
      <c r="J1778" s="116" t="s">
        <v>8035</v>
      </c>
      <c r="K1778" s="296" t="s">
        <v>8030</v>
      </c>
      <c r="L1778" s="296" t="s">
        <v>8072</v>
      </c>
    </row>
    <row r="1779" spans="1:12" ht="145.19999999999999">
      <c r="A1779" s="296">
        <v>1320</v>
      </c>
      <c r="B1779" s="562">
        <v>44085</v>
      </c>
      <c r="C1779" s="116" t="s">
        <v>7967</v>
      </c>
      <c r="D1779" s="296" t="s">
        <v>5884</v>
      </c>
      <c r="E1779" s="296" t="s">
        <v>1338</v>
      </c>
      <c r="F1779" s="296" t="s">
        <v>5411</v>
      </c>
      <c r="G1779" s="296" t="s">
        <v>3336</v>
      </c>
      <c r="H1779" s="296" t="s">
        <v>1772</v>
      </c>
      <c r="I1779" s="116" t="s">
        <v>7627</v>
      </c>
      <c r="J1779" s="116" t="s">
        <v>8035</v>
      </c>
      <c r="K1779" s="296" t="s">
        <v>8030</v>
      </c>
      <c r="L1779" s="296" t="s">
        <v>8073</v>
      </c>
    </row>
    <row r="1780" spans="1:12" ht="66">
      <c r="A1780" s="296">
        <v>1321</v>
      </c>
      <c r="B1780" s="562">
        <v>44085</v>
      </c>
      <c r="C1780" s="116" t="s">
        <v>7967</v>
      </c>
      <c r="D1780" s="296" t="s">
        <v>5885</v>
      </c>
      <c r="E1780" s="296" t="s">
        <v>1338</v>
      </c>
      <c r="F1780" s="296" t="s">
        <v>5412</v>
      </c>
      <c r="G1780" s="296" t="s">
        <v>3336</v>
      </c>
      <c r="H1780" s="296" t="s">
        <v>1772</v>
      </c>
      <c r="I1780" s="116" t="s">
        <v>6865</v>
      </c>
      <c r="J1780" s="116" t="s">
        <v>8035</v>
      </c>
      <c r="K1780" s="296" t="s">
        <v>8030</v>
      </c>
      <c r="L1780" s="296" t="s">
        <v>8074</v>
      </c>
    </row>
    <row r="1781" spans="1:12" ht="118.8">
      <c r="A1781" s="296">
        <v>1322</v>
      </c>
      <c r="B1781" s="562">
        <v>44085</v>
      </c>
      <c r="C1781" s="116" t="s">
        <v>7967</v>
      </c>
      <c r="D1781" s="296" t="s">
        <v>5886</v>
      </c>
      <c r="E1781" s="296" t="s">
        <v>1338</v>
      </c>
      <c r="F1781" s="296" t="s">
        <v>5413</v>
      </c>
      <c r="G1781" s="296" t="s">
        <v>3336</v>
      </c>
      <c r="H1781" s="296" t="s">
        <v>1772</v>
      </c>
      <c r="I1781" s="116" t="s">
        <v>7628</v>
      </c>
      <c r="J1781" s="116" t="s">
        <v>8035</v>
      </c>
      <c r="K1781" s="296" t="s">
        <v>8030</v>
      </c>
      <c r="L1781" s="296" t="s">
        <v>8075</v>
      </c>
    </row>
    <row r="1782" spans="1:12" ht="145.19999999999999">
      <c r="A1782" s="296">
        <v>1323</v>
      </c>
      <c r="B1782" s="562">
        <v>44085</v>
      </c>
      <c r="C1782" s="116" t="s">
        <v>7967</v>
      </c>
      <c r="D1782" s="296" t="s">
        <v>5887</v>
      </c>
      <c r="E1782" s="296" t="s">
        <v>1338</v>
      </c>
      <c r="F1782" s="296" t="s">
        <v>5415</v>
      </c>
      <c r="G1782" s="296" t="s">
        <v>3336</v>
      </c>
      <c r="H1782" s="296" t="s">
        <v>1772</v>
      </c>
      <c r="I1782" s="116" t="s">
        <v>7629</v>
      </c>
      <c r="J1782" s="116" t="s">
        <v>8035</v>
      </c>
      <c r="K1782" s="296" t="s">
        <v>8030</v>
      </c>
      <c r="L1782" s="296" t="s">
        <v>8076</v>
      </c>
    </row>
    <row r="1783" spans="1:12" ht="66">
      <c r="A1783" s="296">
        <v>1324</v>
      </c>
      <c r="B1783" s="562">
        <v>44085</v>
      </c>
      <c r="C1783" s="116" t="s">
        <v>7967</v>
      </c>
      <c r="D1783" s="296" t="s">
        <v>5888</v>
      </c>
      <c r="E1783" s="296" t="s">
        <v>1338</v>
      </c>
      <c r="F1783" s="296" t="s">
        <v>5416</v>
      </c>
      <c r="G1783" s="296" t="s">
        <v>3336</v>
      </c>
      <c r="H1783" s="296" t="s">
        <v>1772</v>
      </c>
      <c r="I1783" s="116" t="s">
        <v>6866</v>
      </c>
      <c r="J1783" s="116" t="s">
        <v>8035</v>
      </c>
      <c r="K1783" s="296" t="s">
        <v>8030</v>
      </c>
      <c r="L1783" s="296" t="s">
        <v>8077</v>
      </c>
    </row>
    <row r="1784" spans="1:12" ht="79.2">
      <c r="A1784" s="296">
        <v>1325</v>
      </c>
      <c r="B1784" s="562">
        <v>44088</v>
      </c>
      <c r="C1784" s="116" t="s">
        <v>7967</v>
      </c>
      <c r="D1784" s="296" t="s">
        <v>5000</v>
      </c>
      <c r="E1784" s="296" t="s">
        <v>686</v>
      </c>
      <c r="F1784" s="296" t="s">
        <v>5211</v>
      </c>
      <c r="G1784" s="296" t="s">
        <v>3336</v>
      </c>
      <c r="H1784" s="296" t="s">
        <v>1772</v>
      </c>
      <c r="I1784" s="116" t="s">
        <v>7488</v>
      </c>
      <c r="J1784" s="116" t="s">
        <v>8078</v>
      </c>
      <c r="K1784" s="296" t="s">
        <v>8079</v>
      </c>
      <c r="L1784" s="296" t="s">
        <v>8080</v>
      </c>
    </row>
    <row r="1785" spans="1:12" ht="79.2">
      <c r="A1785" s="296">
        <v>1326</v>
      </c>
      <c r="B1785" s="562">
        <v>44088</v>
      </c>
      <c r="C1785" s="116" t="s">
        <v>7967</v>
      </c>
      <c r="D1785" s="296" t="s">
        <v>5050</v>
      </c>
      <c r="E1785" s="296" t="s">
        <v>1185</v>
      </c>
      <c r="F1785" s="296" t="s">
        <v>5283</v>
      </c>
      <c r="G1785" s="296" t="s">
        <v>3336</v>
      </c>
      <c r="H1785" s="296" t="s">
        <v>1772</v>
      </c>
      <c r="I1785" s="116" t="s">
        <v>7488</v>
      </c>
      <c r="J1785" s="116" t="s">
        <v>8081</v>
      </c>
      <c r="K1785" s="296" t="s">
        <v>8079</v>
      </c>
      <c r="L1785" s="296" t="s">
        <v>8082</v>
      </c>
    </row>
    <row r="1786" spans="1:12" ht="26.4">
      <c r="A1786" s="116">
        <v>1327</v>
      </c>
      <c r="B1786" s="185">
        <v>44216</v>
      </c>
      <c r="C1786" s="116" t="s">
        <v>7967</v>
      </c>
      <c r="D1786" s="116" t="s">
        <v>52</v>
      </c>
      <c r="E1786" s="116" t="s">
        <v>3010</v>
      </c>
      <c r="F1786" s="116" t="s">
        <v>52</v>
      </c>
      <c r="G1786" s="116" t="s">
        <v>5625</v>
      </c>
      <c r="H1786" s="116" t="s">
        <v>1772</v>
      </c>
      <c r="I1786" s="116" t="s">
        <v>6474</v>
      </c>
      <c r="J1786" s="116" t="s">
        <v>6474</v>
      </c>
      <c r="K1786" s="116" t="s">
        <v>8085</v>
      </c>
      <c r="L1786" s="116" t="s">
        <v>52</v>
      </c>
    </row>
    <row r="1787" spans="1:12" ht="264">
      <c r="A1787" s="296">
        <v>1328</v>
      </c>
      <c r="B1787" s="185">
        <v>44216</v>
      </c>
      <c r="C1787" s="116" t="s">
        <v>7967</v>
      </c>
      <c r="D1787" s="296" t="s">
        <v>52</v>
      </c>
      <c r="E1787" s="296" t="s">
        <v>73</v>
      </c>
      <c r="F1787" s="296" t="s">
        <v>52</v>
      </c>
      <c r="G1787" s="116" t="s">
        <v>5905</v>
      </c>
      <c r="H1787" s="116" t="s">
        <v>1772</v>
      </c>
      <c r="I1787" s="116" t="s">
        <v>6679</v>
      </c>
      <c r="J1787" s="116" t="s">
        <v>8087</v>
      </c>
      <c r="K1787" s="116" t="s">
        <v>8088</v>
      </c>
      <c r="L1787" s="296" t="s">
        <v>52</v>
      </c>
    </row>
    <row r="1788" spans="1:12" ht="26.4">
      <c r="A1788" s="296">
        <v>1329</v>
      </c>
      <c r="B1788" s="562">
        <v>44229</v>
      </c>
      <c r="C1788" s="296" t="s">
        <v>8090</v>
      </c>
      <c r="D1788" s="296" t="s">
        <v>52</v>
      </c>
      <c r="E1788" s="296" t="s">
        <v>3327</v>
      </c>
      <c r="F1788" s="296" t="s">
        <v>8091</v>
      </c>
      <c r="G1788" s="296" t="s">
        <v>7916</v>
      </c>
      <c r="H1788" s="296" t="s">
        <v>1772</v>
      </c>
      <c r="I1788" s="296" t="s">
        <v>1945</v>
      </c>
      <c r="J1788" s="296" t="s">
        <v>8092</v>
      </c>
      <c r="K1788" s="116" t="s">
        <v>8093</v>
      </c>
      <c r="L1788" s="296" t="s">
        <v>8098</v>
      </c>
    </row>
    <row r="1789" spans="1:12" ht="26.4">
      <c r="A1789" s="296">
        <v>1330</v>
      </c>
      <c r="B1789" s="562">
        <v>44229</v>
      </c>
      <c r="C1789" s="296" t="s">
        <v>8090</v>
      </c>
      <c r="D1789" s="296" t="s">
        <v>52</v>
      </c>
      <c r="E1789" s="296" t="s">
        <v>3327</v>
      </c>
      <c r="F1789" s="296" t="s">
        <v>8091</v>
      </c>
      <c r="G1789" s="296" t="s">
        <v>2652</v>
      </c>
      <c r="H1789" s="296" t="s">
        <v>1772</v>
      </c>
      <c r="I1789" s="296" t="s">
        <v>2655</v>
      </c>
      <c r="J1789" s="296" t="s">
        <v>8094</v>
      </c>
      <c r="K1789" s="116" t="s">
        <v>8093</v>
      </c>
      <c r="L1789" s="296" t="s">
        <v>8098</v>
      </c>
    </row>
    <row r="1790" spans="1:12" ht="132">
      <c r="A1790" s="296">
        <v>1331</v>
      </c>
      <c r="B1790" s="562">
        <v>44229</v>
      </c>
      <c r="C1790" s="296" t="s">
        <v>8090</v>
      </c>
      <c r="D1790" s="296" t="s">
        <v>52</v>
      </c>
      <c r="E1790" s="296" t="s">
        <v>3327</v>
      </c>
      <c r="F1790" s="296" t="s">
        <v>8091</v>
      </c>
      <c r="G1790" s="296" t="s">
        <v>2650</v>
      </c>
      <c r="H1790" s="296" t="s">
        <v>1772</v>
      </c>
      <c r="I1790" s="116" t="s">
        <v>2656</v>
      </c>
      <c r="J1790" s="116" t="s">
        <v>8095</v>
      </c>
      <c r="K1790" s="116" t="s">
        <v>8093</v>
      </c>
      <c r="L1790" s="296" t="s">
        <v>8098</v>
      </c>
    </row>
    <row r="1791" spans="1:12" ht="66">
      <c r="A1791" s="296">
        <v>1332</v>
      </c>
      <c r="B1791" s="562">
        <v>44229</v>
      </c>
      <c r="C1791" s="296" t="s">
        <v>8090</v>
      </c>
      <c r="D1791" s="296" t="s">
        <v>52</v>
      </c>
      <c r="E1791" s="296" t="s">
        <v>3327</v>
      </c>
      <c r="F1791" s="296" t="s">
        <v>6653</v>
      </c>
      <c r="G1791" s="296" t="s">
        <v>2653</v>
      </c>
      <c r="H1791" s="296" t="s">
        <v>1772</v>
      </c>
      <c r="I1791" s="116" t="s">
        <v>8099</v>
      </c>
      <c r="J1791" s="116" t="s">
        <v>8100</v>
      </c>
      <c r="K1791" s="116" t="s">
        <v>8101</v>
      </c>
      <c r="L1791" s="296" t="s">
        <v>52</v>
      </c>
    </row>
    <row r="1792" spans="1:12" ht="118.8">
      <c r="A1792" s="296">
        <v>1333</v>
      </c>
      <c r="B1792" s="562">
        <v>44229</v>
      </c>
      <c r="C1792" s="296" t="s">
        <v>8090</v>
      </c>
      <c r="D1792" s="296" t="s">
        <v>52</v>
      </c>
      <c r="E1792" s="296" t="s">
        <v>3327</v>
      </c>
      <c r="F1792" s="296" t="s">
        <v>6653</v>
      </c>
      <c r="G1792" s="296" t="s">
        <v>2650</v>
      </c>
      <c r="H1792" s="296" t="s">
        <v>1772</v>
      </c>
      <c r="I1792" s="116" t="s">
        <v>7804</v>
      </c>
      <c r="J1792" s="116" t="s">
        <v>8104</v>
      </c>
      <c r="K1792" s="116" t="s">
        <v>8101</v>
      </c>
      <c r="L1792" s="296" t="s">
        <v>52</v>
      </c>
    </row>
    <row r="1793" spans="1:12" ht="34.5" customHeight="1">
      <c r="A1793" s="296">
        <v>1334</v>
      </c>
      <c r="B1793" s="562">
        <v>44328</v>
      </c>
      <c r="C1793" s="296" t="s">
        <v>8090</v>
      </c>
      <c r="D1793" s="296" t="s">
        <v>52</v>
      </c>
      <c r="E1793" s="296" t="s">
        <v>3181</v>
      </c>
      <c r="F1793" s="296" t="s">
        <v>52</v>
      </c>
      <c r="G1793" s="296" t="s">
        <v>8105</v>
      </c>
      <c r="H1793" s="296" t="s">
        <v>12</v>
      </c>
      <c r="I1793" s="296" t="s">
        <v>52</v>
      </c>
      <c r="J1793" s="296" t="s">
        <v>52</v>
      </c>
      <c r="K1793" s="116" t="s">
        <v>8108</v>
      </c>
      <c r="L1793" s="296" t="s">
        <v>8107</v>
      </c>
    </row>
    <row r="1794" spans="1:12" ht="52.8">
      <c r="A1794" s="296">
        <v>1335</v>
      </c>
      <c r="B1794" s="562">
        <v>44357</v>
      </c>
      <c r="C1794" s="296" t="s">
        <v>8120</v>
      </c>
      <c r="D1794" s="296" t="s">
        <v>52</v>
      </c>
      <c r="E1794" s="296" t="s">
        <v>3327</v>
      </c>
      <c r="F1794" s="296" t="s">
        <v>8113</v>
      </c>
      <c r="G1794" s="296" t="s">
        <v>6958</v>
      </c>
      <c r="H1794" s="296" t="s">
        <v>12</v>
      </c>
      <c r="I1794" s="296" t="s">
        <v>52</v>
      </c>
      <c r="J1794" s="296" t="s">
        <v>8113</v>
      </c>
      <c r="K1794" s="116" t="s">
        <v>8123</v>
      </c>
      <c r="L1794" s="296" t="s">
        <v>8107</v>
      </c>
    </row>
    <row r="1795" spans="1:12" ht="39.6">
      <c r="A1795" s="296">
        <v>1337</v>
      </c>
      <c r="B1795" s="562">
        <v>44740</v>
      </c>
      <c r="C1795" s="296" t="s">
        <v>8128</v>
      </c>
      <c r="D1795" s="521" t="s">
        <v>8129</v>
      </c>
      <c r="E1795" s="296" t="s">
        <v>3010</v>
      </c>
      <c r="F1795" s="296" t="s">
        <v>8132</v>
      </c>
      <c r="G1795" s="296" t="s">
        <v>3124</v>
      </c>
      <c r="H1795" s="296" t="s">
        <v>12</v>
      </c>
      <c r="I1795" s="296" t="s">
        <v>52</v>
      </c>
      <c r="J1795" s="296" t="s">
        <v>8132</v>
      </c>
      <c r="K1795" s="116" t="s">
        <v>8156</v>
      </c>
      <c r="L1795" s="296" t="s">
        <v>8107</v>
      </c>
    </row>
    <row r="1796" spans="1:12" ht="39.6">
      <c r="A1796" s="116">
        <v>1336</v>
      </c>
      <c r="B1796" s="562">
        <v>44740</v>
      </c>
      <c r="C1796" s="116" t="s">
        <v>8128</v>
      </c>
      <c r="D1796" s="635" t="s">
        <v>8131</v>
      </c>
      <c r="E1796" s="116" t="s">
        <v>3010</v>
      </c>
      <c r="F1796" s="116" t="s">
        <v>8130</v>
      </c>
      <c r="G1796" s="116" t="s">
        <v>3124</v>
      </c>
      <c r="H1796" s="116" t="s">
        <v>12</v>
      </c>
      <c r="I1796" s="116" t="s">
        <v>52</v>
      </c>
      <c r="J1796" s="116" t="s">
        <v>8130</v>
      </c>
      <c r="K1796" s="116" t="s">
        <v>8156</v>
      </c>
      <c r="L1796" s="116" t="s">
        <v>8107</v>
      </c>
    </row>
    <row r="1797" spans="1:12" ht="39.6">
      <c r="A1797" s="116">
        <v>1339</v>
      </c>
      <c r="B1797" s="562">
        <v>44740</v>
      </c>
      <c r="C1797" s="116" t="s">
        <v>8128</v>
      </c>
      <c r="D1797" s="340" t="s">
        <v>8133</v>
      </c>
      <c r="E1797" s="116" t="s">
        <v>1184</v>
      </c>
      <c r="F1797" s="116" t="s">
        <v>8136</v>
      </c>
      <c r="G1797" s="116" t="s">
        <v>3124</v>
      </c>
      <c r="H1797" s="116" t="s">
        <v>12</v>
      </c>
      <c r="I1797" s="116" t="s">
        <v>52</v>
      </c>
      <c r="J1797" s="116" t="s">
        <v>8136</v>
      </c>
      <c r="K1797" s="116" t="s">
        <v>8156</v>
      </c>
      <c r="L1797" s="116" t="s">
        <v>8107</v>
      </c>
    </row>
    <row r="1798" spans="1:12" ht="39.6">
      <c r="A1798" s="116">
        <v>1338</v>
      </c>
      <c r="B1798" s="562">
        <v>44740</v>
      </c>
      <c r="C1798" s="116" t="s">
        <v>8128</v>
      </c>
      <c r="D1798" s="340" t="s">
        <v>8135</v>
      </c>
      <c r="E1798" s="116" t="s">
        <v>1184</v>
      </c>
      <c r="F1798" s="116" t="s">
        <v>8134</v>
      </c>
      <c r="G1798" s="116" t="s">
        <v>3124</v>
      </c>
      <c r="H1798" s="116" t="s">
        <v>12</v>
      </c>
      <c r="I1798" s="116" t="s">
        <v>52</v>
      </c>
      <c r="J1798" s="116" t="s">
        <v>8134</v>
      </c>
      <c r="K1798" s="116" t="s">
        <v>8156</v>
      </c>
      <c r="L1798" s="116" t="s">
        <v>8107</v>
      </c>
    </row>
    <row r="1799" spans="1:12" ht="124.5" customHeight="1">
      <c r="A1799" s="296">
        <v>1339</v>
      </c>
      <c r="B1799" s="562">
        <v>44788</v>
      </c>
      <c r="C1799" s="296" t="s">
        <v>8159</v>
      </c>
      <c r="D1799" s="340" t="s">
        <v>2064</v>
      </c>
      <c r="E1799" s="296" t="s">
        <v>3010</v>
      </c>
      <c r="F1799" s="340" t="s">
        <v>6174</v>
      </c>
      <c r="G1799" s="116" t="s">
        <v>59</v>
      </c>
      <c r="H1799" s="639" t="s">
        <v>1772</v>
      </c>
      <c r="I1799" s="639" t="s">
        <v>1949</v>
      </c>
      <c r="J1799" s="639" t="s">
        <v>8160</v>
      </c>
      <c r="K1799" s="350" t="s">
        <v>8178</v>
      </c>
      <c r="L1799" s="350" t="s">
        <v>8107</v>
      </c>
    </row>
    <row r="1800" spans="1:12" ht="241.5" customHeight="1">
      <c r="A1800" s="296">
        <v>1340</v>
      </c>
      <c r="B1800" s="562">
        <v>44788</v>
      </c>
      <c r="C1800" s="296" t="s">
        <v>8159</v>
      </c>
      <c r="D1800" s="340" t="s">
        <v>2064</v>
      </c>
      <c r="E1800" s="296" t="s">
        <v>3010</v>
      </c>
      <c r="F1800" s="340" t="s">
        <v>6174</v>
      </c>
      <c r="G1800" s="296" t="s">
        <v>3336</v>
      </c>
      <c r="H1800" s="296" t="s">
        <v>1772</v>
      </c>
      <c r="I1800" s="116" t="s">
        <v>7376</v>
      </c>
      <c r="J1800" s="116" t="s">
        <v>8165</v>
      </c>
      <c r="K1800" s="350" t="s">
        <v>8178</v>
      </c>
      <c r="L1800" s="350" t="s">
        <v>8107</v>
      </c>
    </row>
    <row r="1801" spans="1:12" ht="108" customHeight="1">
      <c r="A1801" s="296">
        <v>1341</v>
      </c>
      <c r="B1801" s="562">
        <v>44788</v>
      </c>
      <c r="C1801" s="296" t="s">
        <v>8159</v>
      </c>
      <c r="D1801" s="50" t="s">
        <v>4912</v>
      </c>
      <c r="E1801" s="296" t="s">
        <v>1184</v>
      </c>
      <c r="F1801" s="50" t="s">
        <v>6176</v>
      </c>
      <c r="G1801" s="116" t="s">
        <v>59</v>
      </c>
      <c r="H1801" s="639" t="s">
        <v>1772</v>
      </c>
      <c r="I1801" s="639" t="s">
        <v>7438</v>
      </c>
      <c r="J1801" s="639" t="s">
        <v>8166</v>
      </c>
      <c r="K1801" s="350" t="s">
        <v>8178</v>
      </c>
      <c r="L1801" s="350" t="s">
        <v>8107</v>
      </c>
    </row>
    <row r="1802" spans="1:12" ht="219" customHeight="1">
      <c r="A1802" s="296">
        <v>1342</v>
      </c>
      <c r="B1802" s="562">
        <v>44788</v>
      </c>
      <c r="C1802" s="296" t="s">
        <v>8159</v>
      </c>
      <c r="D1802" s="50" t="s">
        <v>4912</v>
      </c>
      <c r="E1802" s="296" t="s">
        <v>1184</v>
      </c>
      <c r="F1802" s="50" t="s">
        <v>6176</v>
      </c>
      <c r="G1802" s="296" t="s">
        <v>3336</v>
      </c>
      <c r="H1802" s="296" t="s">
        <v>1772</v>
      </c>
      <c r="I1802" s="116" t="s">
        <v>6177</v>
      </c>
      <c r="J1802" s="116" t="s">
        <v>8164</v>
      </c>
      <c r="K1802" s="350" t="s">
        <v>8178</v>
      </c>
      <c r="L1802" s="350" t="s">
        <v>8107</v>
      </c>
    </row>
  </sheetData>
  <autoFilter ref="A7:L1802" xr:uid="{23E2C675-82C0-4352-AF4D-1B2DF5748AF6}"/>
  <mergeCells count="185">
    <mergeCell ref="A1695:A1729"/>
    <mergeCell ref="B1695:B1729"/>
    <mergeCell ref="C1695:C1729"/>
    <mergeCell ref="G1695:G1729"/>
    <mergeCell ref="H1695:H1729"/>
    <mergeCell ref="I1695:I1729"/>
    <mergeCell ref="J1695:J1729"/>
    <mergeCell ref="K1695:K1729"/>
    <mergeCell ref="L1695:L1729"/>
    <mergeCell ref="C1659:C1693"/>
    <mergeCell ref="B1659:B1693"/>
    <mergeCell ref="A1659:A1693"/>
    <mergeCell ref="G1659:G1693"/>
    <mergeCell ref="H1659:H1693"/>
    <mergeCell ref="I1659:I1693"/>
    <mergeCell ref="J1659:J1693"/>
    <mergeCell ref="K1659:K1693"/>
    <mergeCell ref="L1659:L1693"/>
    <mergeCell ref="L1593:L1624"/>
    <mergeCell ref="A1593:A1624"/>
    <mergeCell ref="B1593:B1624"/>
    <mergeCell ref="C1593:C1624"/>
    <mergeCell ref="F1593:F1624"/>
    <mergeCell ref="G1593:G1624"/>
    <mergeCell ref="H1593:H1624"/>
    <mergeCell ref="I1593:I1624"/>
    <mergeCell ref="J1593:J1624"/>
    <mergeCell ref="K1593:K1624"/>
    <mergeCell ref="L1529:L1560"/>
    <mergeCell ref="A1561:A1592"/>
    <mergeCell ref="B1561:B1592"/>
    <mergeCell ref="C1561:C1592"/>
    <mergeCell ref="F1561:F1592"/>
    <mergeCell ref="G1561:G1592"/>
    <mergeCell ref="H1561:H1592"/>
    <mergeCell ref="I1561:I1592"/>
    <mergeCell ref="J1561:J1592"/>
    <mergeCell ref="K1561:K1592"/>
    <mergeCell ref="L1561:L1592"/>
    <mergeCell ref="A1529:A1560"/>
    <mergeCell ref="B1529:B1560"/>
    <mergeCell ref="C1529:C1560"/>
    <mergeCell ref="F1529:F1560"/>
    <mergeCell ref="G1529:G1560"/>
    <mergeCell ref="H1529:H1560"/>
    <mergeCell ref="I1529:I1560"/>
    <mergeCell ref="J1529:J1560"/>
    <mergeCell ref="K1529:K1560"/>
    <mergeCell ref="I1410:I1413"/>
    <mergeCell ref="J1410:J1413"/>
    <mergeCell ref="K1410:K1413"/>
    <mergeCell ref="L1410:L1413"/>
    <mergeCell ref="A1410:A1413"/>
    <mergeCell ref="B1410:B1413"/>
    <mergeCell ref="C1410:C1413"/>
    <mergeCell ref="G1410:G1413"/>
    <mergeCell ref="H1410:H1413"/>
    <mergeCell ref="L1393:L1405"/>
    <mergeCell ref="A1380:A1392"/>
    <mergeCell ref="A1393:A1405"/>
    <mergeCell ref="A1406:A1409"/>
    <mergeCell ref="B1406:B1409"/>
    <mergeCell ref="C1406:C1409"/>
    <mergeCell ref="G1406:G1409"/>
    <mergeCell ref="H1406:H1409"/>
    <mergeCell ref="I1406:I1409"/>
    <mergeCell ref="J1406:J1409"/>
    <mergeCell ref="K1406:K1409"/>
    <mergeCell ref="L1406:L1409"/>
    <mergeCell ref="G1393:G1405"/>
    <mergeCell ref="H1393:H1405"/>
    <mergeCell ref="I1393:I1405"/>
    <mergeCell ref="J1393:J1405"/>
    <mergeCell ref="K1393:K1405"/>
    <mergeCell ref="I1380:I1392"/>
    <mergeCell ref="J1380:J1392"/>
    <mergeCell ref="K1380:K1392"/>
    <mergeCell ref="L1380:L1392"/>
    <mergeCell ref="B1393:B1405"/>
    <mergeCell ref="C1393:C1405"/>
    <mergeCell ref="B1380:B1392"/>
    <mergeCell ref="C1380:C1392"/>
    <mergeCell ref="G1380:G1392"/>
    <mergeCell ref="H1380:H1392"/>
    <mergeCell ref="A395:A401"/>
    <mergeCell ref="I399:I401"/>
    <mergeCell ref="K395:K401"/>
    <mergeCell ref="D395:D401"/>
    <mergeCell ref="B395:B401"/>
    <mergeCell ref="C395:C401"/>
    <mergeCell ref="J1191:J1222"/>
    <mergeCell ref="K1191:K1222"/>
    <mergeCell ref="K1255:K1290"/>
    <mergeCell ref="K1343:K1365"/>
    <mergeCell ref="A1255:A1290"/>
    <mergeCell ref="G1255:G1290"/>
    <mergeCell ref="H1255:H1290"/>
    <mergeCell ref="I1255:I1290"/>
    <mergeCell ref="J1255:J1290"/>
    <mergeCell ref="B1255:B1290"/>
    <mergeCell ref="C1255:C1290"/>
    <mergeCell ref="L395:L401"/>
    <mergeCell ref="H395:H401"/>
    <mergeCell ref="G395:G401"/>
    <mergeCell ref="F395:F401"/>
    <mergeCell ref="E395:E401"/>
    <mergeCell ref="L237:L272"/>
    <mergeCell ref="F237:F272"/>
    <mergeCell ref="G237:G272"/>
    <mergeCell ref="H237:H272"/>
    <mergeCell ref="A1:G1"/>
    <mergeCell ref="A3:G3"/>
    <mergeCell ref="K237:K272"/>
    <mergeCell ref="A237:A272"/>
    <mergeCell ref="D237:D272"/>
    <mergeCell ref="E237:E272"/>
    <mergeCell ref="B237:B272"/>
    <mergeCell ref="C237:C272"/>
    <mergeCell ref="K417:K418"/>
    <mergeCell ref="L417:L418"/>
    <mergeCell ref="A417:A418"/>
    <mergeCell ref="E417:E418"/>
    <mergeCell ref="G417:G418"/>
    <mergeCell ref="H417:H418"/>
    <mergeCell ref="D417:D418"/>
    <mergeCell ref="F417:F418"/>
    <mergeCell ref="B417:B418"/>
    <mergeCell ref="C417:C418"/>
    <mergeCell ref="L1191:L1222"/>
    <mergeCell ref="A1191:A1222"/>
    <mergeCell ref="F1191:F1222"/>
    <mergeCell ref="G1191:G1222"/>
    <mergeCell ref="H1191:H1222"/>
    <mergeCell ref="I1191:I1222"/>
    <mergeCell ref="B1191:B1222"/>
    <mergeCell ref="C1191:C1222"/>
    <mergeCell ref="A1223:A1254"/>
    <mergeCell ref="F1223:F1254"/>
    <mergeCell ref="G1223:G1254"/>
    <mergeCell ref="H1223:H1254"/>
    <mergeCell ref="I1223:I1254"/>
    <mergeCell ref="B1223:B1254"/>
    <mergeCell ref="C1223:C1254"/>
    <mergeCell ref="J1223:J1254"/>
    <mergeCell ref="K1223:K1254"/>
    <mergeCell ref="L1223:L1254"/>
    <mergeCell ref="L1343:L1365"/>
    <mergeCell ref="A1343:A1365"/>
    <mergeCell ref="G1343:G1365"/>
    <mergeCell ref="H1343:H1365"/>
    <mergeCell ref="I1343:I1365"/>
    <mergeCell ref="J1343:J1365"/>
    <mergeCell ref="B1343:B1365"/>
    <mergeCell ref="C1343:C1365"/>
    <mergeCell ref="L1255:L1290"/>
    <mergeCell ref="A1434:A1469"/>
    <mergeCell ref="B1434:B1469"/>
    <mergeCell ref="C1434:C1469"/>
    <mergeCell ref="F1434:F1469"/>
    <mergeCell ref="G1434:G1469"/>
    <mergeCell ref="H1434:H1469"/>
    <mergeCell ref="I1434:I1469"/>
    <mergeCell ref="J1434:J1469"/>
    <mergeCell ref="K1434:K1469"/>
    <mergeCell ref="L1434:L1469"/>
    <mergeCell ref="L1470:L1497"/>
    <mergeCell ref="K1470:K1497"/>
    <mergeCell ref="J1470:J1497"/>
    <mergeCell ref="I1470:I1497"/>
    <mergeCell ref="H1470:H1497"/>
    <mergeCell ref="C1470:C1497"/>
    <mergeCell ref="B1470:B1497"/>
    <mergeCell ref="I1498:I1525"/>
    <mergeCell ref="J1498:J1525"/>
    <mergeCell ref="K1498:K1525"/>
    <mergeCell ref="L1498:L1525"/>
    <mergeCell ref="A1470:A1497"/>
    <mergeCell ref="F1470:F1497"/>
    <mergeCell ref="G1470:G1497"/>
    <mergeCell ref="A1498:A1525"/>
    <mergeCell ref="B1498:B1525"/>
    <mergeCell ref="C1498:C1525"/>
    <mergeCell ref="F1498:F1525"/>
    <mergeCell ref="G1498:G1525"/>
    <mergeCell ref="H1498:H1525"/>
  </mergeCells>
  <phoneticPr fontId="100" type="noConversion"/>
  <pageMargins left="0.75" right="0.75" top="1" bottom="1" header="0.5" footer="0.5"/>
  <pageSetup paperSize="8" scale="10" fitToHeight="7"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8">
    <pageSetUpPr fitToPage="1"/>
  </sheetPr>
  <dimension ref="A1:T26"/>
  <sheetViews>
    <sheetView zoomScaleNormal="100" workbookViewId="0">
      <selection activeCell="O7" sqref="O7"/>
    </sheetView>
  </sheetViews>
  <sheetFormatPr defaultRowHeight="13.2"/>
  <cols>
    <col min="1" max="1" width="9.77734375" customWidth="1"/>
    <col min="2" max="3" width="14"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9.5546875" customWidth="1"/>
    <col min="12" max="12" width="11" customWidth="1"/>
    <col min="13" max="13" width="29.21875" customWidth="1"/>
    <col min="14" max="14" width="14.21875" style="7" customWidth="1"/>
    <col min="15" max="15" width="102" customWidth="1"/>
    <col min="16" max="16" width="43.7773437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0.199999999999999">
      <c r="A2" s="280" t="s">
        <v>677</v>
      </c>
      <c r="B2" s="276"/>
      <c r="C2" s="272"/>
      <c r="D2" s="269"/>
      <c r="E2" s="570"/>
      <c r="F2" s="269"/>
      <c r="G2" s="269"/>
      <c r="H2" s="269"/>
      <c r="I2" s="269"/>
      <c r="J2" s="269"/>
      <c r="K2" s="269"/>
      <c r="L2" s="269"/>
      <c r="M2" s="269"/>
      <c r="N2" s="269"/>
      <c r="O2" s="270"/>
      <c r="P2" s="269"/>
      <c r="Q2" s="269"/>
      <c r="R2" s="269"/>
      <c r="S2" s="269"/>
      <c r="T2" s="271"/>
    </row>
    <row r="3" spans="1:20" ht="74.25" customHeight="1">
      <c r="A3" s="264" t="s">
        <v>678</v>
      </c>
      <c r="B3" s="265"/>
      <c r="C3" s="266"/>
      <c r="D3" s="266"/>
      <c r="E3" s="579"/>
      <c r="F3" s="248"/>
      <c r="G3" s="249"/>
      <c r="H3" s="748" t="s">
        <v>7938</v>
      </c>
      <c r="I3" s="749"/>
      <c r="J3" s="749"/>
      <c r="K3" s="750"/>
      <c r="L3" s="913" t="s">
        <v>3839</v>
      </c>
      <c r="M3" s="914"/>
      <c r="N3" s="618" t="s">
        <v>8106</v>
      </c>
      <c r="O3" s="250" t="s">
        <v>8204</v>
      </c>
      <c r="P3" s="251"/>
      <c r="Q3" s="251"/>
      <c r="R3" s="251"/>
      <c r="S3" s="251"/>
      <c r="T3" s="252"/>
    </row>
    <row r="4" spans="1:20" ht="70.5" customHeight="1">
      <c r="A4" s="230" t="s">
        <v>86</v>
      </c>
      <c r="B4" s="229" t="s">
        <v>3768</v>
      </c>
      <c r="C4" s="229" t="s">
        <v>5612</v>
      </c>
      <c r="D4" s="229" t="s">
        <v>59</v>
      </c>
      <c r="E4" s="234" t="s">
        <v>60</v>
      </c>
      <c r="F4" s="234" t="s">
        <v>61</v>
      </c>
      <c r="G4" s="229" t="s">
        <v>62</v>
      </c>
      <c r="H4" s="751" t="s">
        <v>3101</v>
      </c>
      <c r="I4" s="752"/>
      <c r="J4" s="752"/>
      <c r="K4" s="753"/>
      <c r="L4" s="235" t="s">
        <v>97</v>
      </c>
      <c r="M4" s="229" t="s">
        <v>63</v>
      </c>
      <c r="N4" s="231" t="s">
        <v>6421</v>
      </c>
      <c r="O4" s="229" t="s">
        <v>98</v>
      </c>
      <c r="P4" s="229" t="s">
        <v>1877</v>
      </c>
      <c r="Q4" s="751" t="s">
        <v>1878</v>
      </c>
      <c r="R4" s="752"/>
      <c r="S4" s="753"/>
      <c r="T4" s="229" t="s">
        <v>1879</v>
      </c>
    </row>
    <row r="5" spans="1:20" ht="45.75" customHeight="1">
      <c r="A5" s="229"/>
      <c r="B5" s="229"/>
      <c r="C5" s="229"/>
      <c r="D5" s="229"/>
      <c r="E5" s="234"/>
      <c r="F5" s="229"/>
      <c r="G5" s="229"/>
      <c r="H5" s="234" t="s">
        <v>90</v>
      </c>
      <c r="I5" s="234" t="s">
        <v>91</v>
      </c>
      <c r="J5" s="234" t="s">
        <v>92</v>
      </c>
      <c r="K5" s="234" t="s">
        <v>93</v>
      </c>
      <c r="L5" s="234"/>
      <c r="M5" s="229"/>
      <c r="N5" s="231"/>
      <c r="O5" s="229"/>
      <c r="P5" s="229" t="s">
        <v>1880</v>
      </c>
      <c r="Q5" s="229" t="s">
        <v>1881</v>
      </c>
      <c r="R5" s="229" t="s">
        <v>1882</v>
      </c>
      <c r="S5" s="229" t="s">
        <v>7661</v>
      </c>
      <c r="T5" s="229"/>
    </row>
    <row r="6" spans="1:20" s="8" customFormat="1" ht="90" customHeight="1">
      <c r="A6" s="212" t="s">
        <v>1615</v>
      </c>
      <c r="B6" s="16" t="s">
        <v>66</v>
      </c>
      <c r="C6" s="16" t="s">
        <v>4243</v>
      </c>
      <c r="D6" s="9" t="s">
        <v>3964</v>
      </c>
      <c r="E6" s="51" t="s">
        <v>68</v>
      </c>
      <c r="F6" s="60"/>
      <c r="G6" s="60"/>
      <c r="H6" s="51" t="s">
        <v>101</v>
      </c>
      <c r="I6" s="51" t="s">
        <v>101</v>
      </c>
      <c r="J6" s="39" t="s">
        <v>52</v>
      </c>
      <c r="K6" s="9" t="s">
        <v>5614</v>
      </c>
      <c r="L6" s="9" t="s">
        <v>1395</v>
      </c>
      <c r="M6" s="9" t="s">
        <v>7453</v>
      </c>
      <c r="N6" s="39" t="s">
        <v>38</v>
      </c>
      <c r="O6" s="66" t="s">
        <v>6436</v>
      </c>
      <c r="P6" s="81"/>
      <c r="Q6" s="39" t="s">
        <v>128</v>
      </c>
      <c r="R6" s="111" t="s">
        <v>128</v>
      </c>
      <c r="S6" s="111" t="s">
        <v>128</v>
      </c>
      <c r="T6" s="111" t="s">
        <v>3971</v>
      </c>
    </row>
    <row r="7" spans="1:20" ht="124.5" customHeight="1">
      <c r="A7" s="213" t="s">
        <v>1616</v>
      </c>
      <c r="B7" s="16" t="s">
        <v>679</v>
      </c>
      <c r="C7" s="16" t="s">
        <v>4285</v>
      </c>
      <c r="D7" s="9" t="s">
        <v>1237</v>
      </c>
      <c r="E7" s="51" t="s">
        <v>337</v>
      </c>
      <c r="F7" s="9"/>
      <c r="G7" s="9"/>
      <c r="H7" s="51" t="s">
        <v>101</v>
      </c>
      <c r="I7" s="51" t="s">
        <v>101</v>
      </c>
      <c r="J7" s="39" t="s">
        <v>52</v>
      </c>
      <c r="K7" s="9" t="s">
        <v>5961</v>
      </c>
      <c r="L7" s="9" t="s">
        <v>1410</v>
      </c>
      <c r="M7" s="9" t="s">
        <v>7489</v>
      </c>
      <c r="N7" s="39" t="s">
        <v>38</v>
      </c>
      <c r="O7" s="66" t="s">
        <v>5774</v>
      </c>
      <c r="P7" s="81"/>
      <c r="Q7" s="111" t="s">
        <v>128</v>
      </c>
      <c r="R7" s="111" t="s">
        <v>128</v>
      </c>
      <c r="S7" s="111" t="s">
        <v>128</v>
      </c>
      <c r="T7" s="111" t="s">
        <v>4428</v>
      </c>
    </row>
    <row r="8" spans="1:20">
      <c r="A8" s="812" t="s">
        <v>1617</v>
      </c>
      <c r="B8" s="860" t="s">
        <v>1238</v>
      </c>
      <c r="C8" s="860" t="s">
        <v>4286</v>
      </c>
      <c r="D8" s="864" t="s">
        <v>1384</v>
      </c>
      <c r="E8" s="866" t="s">
        <v>27</v>
      </c>
      <c r="F8" s="82" t="s">
        <v>33</v>
      </c>
      <c r="G8" s="9" t="s">
        <v>680</v>
      </c>
      <c r="H8" s="866" t="s">
        <v>52</v>
      </c>
      <c r="I8" s="866" t="s">
        <v>101</v>
      </c>
      <c r="J8" s="866" t="s">
        <v>107</v>
      </c>
      <c r="K8" s="910" t="s">
        <v>5614</v>
      </c>
      <c r="L8" s="768" t="s">
        <v>1410</v>
      </c>
      <c r="M8" s="768" t="s">
        <v>7489</v>
      </c>
      <c r="N8" s="762" t="s">
        <v>16</v>
      </c>
      <c r="O8" s="759" t="s">
        <v>6112</v>
      </c>
      <c r="P8" s="778"/>
      <c r="Q8" s="774" t="s">
        <v>128</v>
      </c>
      <c r="R8" s="774" t="s">
        <v>128</v>
      </c>
      <c r="S8" s="774" t="s">
        <v>128</v>
      </c>
      <c r="T8" s="774" t="s">
        <v>4106</v>
      </c>
    </row>
    <row r="9" spans="1:20">
      <c r="A9" s="813" t="e">
        <v>#N/A</v>
      </c>
      <c r="B9" s="861" t="e">
        <v>#N/A</v>
      </c>
      <c r="C9" s="861"/>
      <c r="D9" s="873" t="e">
        <v>#N/A</v>
      </c>
      <c r="E9" s="874" t="e">
        <v>#N/A</v>
      </c>
      <c r="F9" s="82" t="s">
        <v>34</v>
      </c>
      <c r="G9" s="9" t="s">
        <v>1446</v>
      </c>
      <c r="H9" s="874" t="e">
        <v>#N/A</v>
      </c>
      <c r="I9" s="874" t="e">
        <v>#N/A</v>
      </c>
      <c r="J9" s="874" t="e">
        <v>#N/A</v>
      </c>
      <c r="K9" s="911" t="e">
        <v>#N/A</v>
      </c>
      <c r="L9" s="769"/>
      <c r="M9" s="769"/>
      <c r="N9" s="763"/>
      <c r="O9" s="760"/>
      <c r="P9" s="778"/>
      <c r="Q9" s="774"/>
      <c r="R9" s="774"/>
      <c r="S9" s="774"/>
      <c r="T9" s="774"/>
    </row>
    <row r="10" spans="1:20">
      <c r="A10" s="813" t="e">
        <v>#N/A</v>
      </c>
      <c r="B10" s="861" t="e">
        <v>#N/A</v>
      </c>
      <c r="C10" s="861"/>
      <c r="D10" s="873" t="e">
        <v>#N/A</v>
      </c>
      <c r="E10" s="874" t="e">
        <v>#N/A</v>
      </c>
      <c r="F10" s="82" t="s">
        <v>202</v>
      </c>
      <c r="G10" s="9" t="s">
        <v>1447</v>
      </c>
      <c r="H10" s="874" t="e">
        <v>#N/A</v>
      </c>
      <c r="I10" s="874" t="e">
        <v>#N/A</v>
      </c>
      <c r="J10" s="874" t="e">
        <v>#N/A</v>
      </c>
      <c r="K10" s="911" t="e">
        <v>#N/A</v>
      </c>
      <c r="L10" s="769"/>
      <c r="M10" s="769"/>
      <c r="N10" s="763"/>
      <c r="O10" s="760"/>
      <c r="P10" s="778"/>
      <c r="Q10" s="774"/>
      <c r="R10" s="774"/>
      <c r="S10" s="774"/>
      <c r="T10" s="774"/>
    </row>
    <row r="11" spans="1:20">
      <c r="A11" s="813" t="e">
        <v>#N/A</v>
      </c>
      <c r="B11" s="861" t="e">
        <v>#N/A</v>
      </c>
      <c r="C11" s="861"/>
      <c r="D11" s="873" t="e">
        <v>#N/A</v>
      </c>
      <c r="E11" s="874" t="e">
        <v>#N/A</v>
      </c>
      <c r="F11" s="82" t="s">
        <v>203</v>
      </c>
      <c r="G11" s="9" t="s">
        <v>681</v>
      </c>
      <c r="H11" s="874" t="e">
        <v>#N/A</v>
      </c>
      <c r="I11" s="874" t="e">
        <v>#N/A</v>
      </c>
      <c r="J11" s="874" t="e">
        <v>#N/A</v>
      </c>
      <c r="K11" s="911" t="e">
        <v>#N/A</v>
      </c>
      <c r="L11" s="769"/>
      <c r="M11" s="769"/>
      <c r="N11" s="763"/>
      <c r="O11" s="760"/>
      <c r="P11" s="778"/>
      <c r="Q11" s="774"/>
      <c r="R11" s="774"/>
      <c r="S11" s="774"/>
      <c r="T11" s="774"/>
    </row>
    <row r="12" spans="1:20" ht="12.75" customHeight="1">
      <c r="A12" s="813" t="e">
        <v>#N/A</v>
      </c>
      <c r="B12" s="861" t="e">
        <v>#N/A</v>
      </c>
      <c r="C12" s="861"/>
      <c r="D12" s="873" t="e">
        <v>#N/A</v>
      </c>
      <c r="E12" s="874" t="e">
        <v>#N/A</v>
      </c>
      <c r="F12" s="82">
        <v>96</v>
      </c>
      <c r="G12" s="9" t="s">
        <v>208</v>
      </c>
      <c r="H12" s="874" t="e">
        <v>#N/A</v>
      </c>
      <c r="I12" s="874" t="e">
        <v>#N/A</v>
      </c>
      <c r="J12" s="874" t="e">
        <v>#N/A</v>
      </c>
      <c r="K12" s="911" t="e">
        <v>#N/A</v>
      </c>
      <c r="L12" s="769"/>
      <c r="M12" s="769"/>
      <c r="N12" s="763"/>
      <c r="O12" s="760"/>
      <c r="P12" s="778"/>
      <c r="Q12" s="774"/>
      <c r="R12" s="774"/>
      <c r="S12" s="774"/>
      <c r="T12" s="774"/>
    </row>
    <row r="13" spans="1:20" ht="12.75" customHeight="1">
      <c r="A13" s="813" t="e">
        <v>#N/A</v>
      </c>
      <c r="B13" s="861" t="e">
        <v>#N/A</v>
      </c>
      <c r="C13" s="861"/>
      <c r="D13" s="873" t="e">
        <v>#N/A</v>
      </c>
      <c r="E13" s="874" t="e">
        <v>#N/A</v>
      </c>
      <c r="F13" s="82" t="s">
        <v>682</v>
      </c>
      <c r="G13" s="9" t="s">
        <v>2293</v>
      </c>
      <c r="H13" s="874" t="e">
        <v>#N/A</v>
      </c>
      <c r="I13" s="874" t="e">
        <v>#N/A</v>
      </c>
      <c r="J13" s="874" t="e">
        <v>#N/A</v>
      </c>
      <c r="K13" s="911" t="e">
        <v>#N/A</v>
      </c>
      <c r="L13" s="769"/>
      <c r="M13" s="769"/>
      <c r="N13" s="763"/>
      <c r="O13" s="760"/>
      <c r="P13" s="778"/>
      <c r="Q13" s="774"/>
      <c r="R13" s="774"/>
      <c r="S13" s="774"/>
      <c r="T13" s="774"/>
    </row>
    <row r="14" spans="1:20" ht="12.75" customHeight="1">
      <c r="A14" s="813" t="e">
        <v>#N/A</v>
      </c>
      <c r="B14" s="861" t="e">
        <v>#N/A</v>
      </c>
      <c r="C14" s="862"/>
      <c r="D14" s="873" t="e">
        <v>#N/A</v>
      </c>
      <c r="E14" s="874" t="e">
        <v>#N/A</v>
      </c>
      <c r="F14" s="82">
        <v>99</v>
      </c>
      <c r="G14" s="9" t="s">
        <v>4083</v>
      </c>
      <c r="H14" s="875" t="e">
        <v>#N/A</v>
      </c>
      <c r="I14" s="875" t="e">
        <v>#N/A</v>
      </c>
      <c r="J14" s="875" t="e">
        <v>#N/A</v>
      </c>
      <c r="K14" s="912" t="e">
        <v>#N/A</v>
      </c>
      <c r="L14" s="770"/>
      <c r="M14" s="770"/>
      <c r="N14" s="764"/>
      <c r="O14" s="761"/>
      <c r="P14" s="778"/>
      <c r="Q14" s="774"/>
      <c r="R14" s="774"/>
      <c r="S14" s="774"/>
      <c r="T14" s="774"/>
    </row>
    <row r="15" spans="1:20" ht="69.75" customHeight="1">
      <c r="A15" s="213" t="s">
        <v>1618</v>
      </c>
      <c r="B15" s="67" t="s">
        <v>3437</v>
      </c>
      <c r="C15" s="67" t="s">
        <v>4287</v>
      </c>
      <c r="D15" s="9" t="s">
        <v>3936</v>
      </c>
      <c r="E15" s="39" t="s">
        <v>3431</v>
      </c>
      <c r="F15" s="9"/>
      <c r="G15" s="9"/>
      <c r="H15" s="39" t="s">
        <v>52</v>
      </c>
      <c r="I15" s="39" t="s">
        <v>101</v>
      </c>
      <c r="J15" s="39" t="s">
        <v>107</v>
      </c>
      <c r="K15" s="187" t="s">
        <v>5739</v>
      </c>
      <c r="L15" s="9" t="s">
        <v>1399</v>
      </c>
      <c r="M15" s="9" t="s">
        <v>7490</v>
      </c>
      <c r="N15" s="39" t="s">
        <v>16</v>
      </c>
      <c r="O15" s="66" t="s">
        <v>5775</v>
      </c>
      <c r="P15" s="81"/>
      <c r="Q15" s="111" t="s">
        <v>128</v>
      </c>
      <c r="R15" s="111" t="s">
        <v>128</v>
      </c>
      <c r="S15" s="111" t="s">
        <v>128</v>
      </c>
      <c r="T15" s="111" t="s">
        <v>4428</v>
      </c>
    </row>
    <row r="16" spans="1:20" s="8" customFormat="1" ht="30.6">
      <c r="A16" s="207" t="s">
        <v>7848</v>
      </c>
      <c r="B16" s="207" t="s">
        <v>7872</v>
      </c>
      <c r="C16" s="399" t="s">
        <v>7873</v>
      </c>
      <c r="D16" s="131" t="s">
        <v>7877</v>
      </c>
      <c r="E16" s="132" t="s">
        <v>6165</v>
      </c>
      <c r="F16" s="33"/>
      <c r="G16" s="34"/>
      <c r="H16" s="34"/>
      <c r="I16" s="34"/>
      <c r="J16" s="34"/>
      <c r="K16" s="34"/>
      <c r="L16" s="149"/>
      <c r="M16" s="131"/>
      <c r="N16" s="137" t="s">
        <v>118</v>
      </c>
      <c r="O16" s="142"/>
      <c r="P16" s="131" t="s">
        <v>7878</v>
      </c>
      <c r="Q16" s="133" t="s">
        <v>126</v>
      </c>
      <c r="R16" s="133" t="s">
        <v>126</v>
      </c>
      <c r="S16" s="133" t="s">
        <v>128</v>
      </c>
      <c r="T16" s="130" t="s">
        <v>7722</v>
      </c>
    </row>
    <row r="17" spans="1:20" s="8" customFormat="1" ht="66" customHeight="1">
      <c r="A17" s="208" t="s">
        <v>2126</v>
      </c>
      <c r="B17" s="211" t="s">
        <v>1885</v>
      </c>
      <c r="C17" s="211" t="s">
        <v>4197</v>
      </c>
      <c r="D17" s="189" t="s">
        <v>7067</v>
      </c>
      <c r="E17" s="301" t="s">
        <v>3658</v>
      </c>
      <c r="F17" s="33"/>
      <c r="G17" s="34"/>
      <c r="H17" s="34"/>
      <c r="I17" s="34"/>
      <c r="J17" s="34"/>
      <c r="K17" s="34"/>
      <c r="L17" s="33"/>
      <c r="M17" s="135"/>
      <c r="N17" s="32" t="s">
        <v>118</v>
      </c>
      <c r="O17" s="34"/>
      <c r="P17" s="189" t="s">
        <v>7068</v>
      </c>
      <c r="Q17" s="143" t="s">
        <v>126</v>
      </c>
      <c r="R17" s="143" t="s">
        <v>128</v>
      </c>
      <c r="S17" s="144" t="s">
        <v>128</v>
      </c>
      <c r="T17" s="301" t="s">
        <v>7003</v>
      </c>
    </row>
    <row r="18" spans="1:20" s="8" customFormat="1" ht="61.2">
      <c r="A18" s="208" t="s">
        <v>2127</v>
      </c>
      <c r="B18" s="211" t="s">
        <v>1987</v>
      </c>
      <c r="C18" s="211" t="s">
        <v>4288</v>
      </c>
      <c r="D18" s="131" t="s">
        <v>2289</v>
      </c>
      <c r="E18" s="132" t="s">
        <v>3660</v>
      </c>
      <c r="F18" s="33"/>
      <c r="G18" s="34"/>
      <c r="H18" s="34"/>
      <c r="I18" s="34"/>
      <c r="J18" s="34"/>
      <c r="K18" s="34"/>
      <c r="L18" s="149"/>
      <c r="M18" s="131"/>
      <c r="N18" s="137" t="s">
        <v>118</v>
      </c>
      <c r="O18" s="142"/>
      <c r="P18" s="131" t="s">
        <v>7069</v>
      </c>
      <c r="Q18" s="133" t="s">
        <v>126</v>
      </c>
      <c r="R18" s="133" t="s">
        <v>128</v>
      </c>
      <c r="S18" s="133" t="s">
        <v>128</v>
      </c>
      <c r="T18" s="130" t="s">
        <v>7003</v>
      </c>
    </row>
    <row r="19" spans="1:20" s="8" customFormat="1" ht="45" customHeight="1">
      <c r="A19" s="208" t="s">
        <v>2128</v>
      </c>
      <c r="B19" s="211" t="s">
        <v>3380</v>
      </c>
      <c r="C19" s="211" t="s">
        <v>4130</v>
      </c>
      <c r="D19" s="135" t="s">
        <v>6175</v>
      </c>
      <c r="E19" s="32" t="s">
        <v>109</v>
      </c>
      <c r="F19" s="138"/>
      <c r="G19" s="34"/>
      <c r="H19" s="34"/>
      <c r="I19" s="34"/>
      <c r="J19" s="34"/>
      <c r="K19" s="34"/>
      <c r="L19" s="33"/>
      <c r="M19" s="135"/>
      <c r="N19" s="32" t="s">
        <v>118</v>
      </c>
      <c r="O19" s="34"/>
      <c r="P19" s="135" t="s">
        <v>3415</v>
      </c>
      <c r="Q19" s="143" t="s">
        <v>126</v>
      </c>
      <c r="R19" s="143" t="s">
        <v>128</v>
      </c>
      <c r="S19" s="143" t="s">
        <v>128</v>
      </c>
      <c r="T19" s="130" t="s">
        <v>6162</v>
      </c>
    </row>
    <row r="20" spans="1:20" s="8" customFormat="1" ht="45" customHeight="1">
      <c r="A20" s="208" t="s">
        <v>2129</v>
      </c>
      <c r="B20" s="211" t="s">
        <v>4107</v>
      </c>
      <c r="C20" s="211" t="s">
        <v>4200</v>
      </c>
      <c r="D20" s="135" t="s">
        <v>7888</v>
      </c>
      <c r="E20" s="32" t="s">
        <v>7891</v>
      </c>
      <c r="F20" s="33"/>
      <c r="G20" s="34"/>
      <c r="H20" s="34"/>
      <c r="I20" s="34"/>
      <c r="J20" s="34"/>
      <c r="K20" s="34"/>
      <c r="L20" s="138"/>
      <c r="M20" s="135"/>
      <c r="N20" s="32" t="s">
        <v>118</v>
      </c>
      <c r="O20" s="32"/>
      <c r="P20" s="135" t="s">
        <v>7892</v>
      </c>
      <c r="Q20" s="143" t="s">
        <v>126</v>
      </c>
      <c r="R20" s="143" t="s">
        <v>126</v>
      </c>
      <c r="S20" s="143" t="s">
        <v>128</v>
      </c>
      <c r="T20" s="143" t="s">
        <v>7722</v>
      </c>
    </row>
    <row r="21" spans="1:20" s="8" customFormat="1" ht="37.5" customHeight="1">
      <c r="A21" s="208" t="s">
        <v>2130</v>
      </c>
      <c r="B21" s="211" t="s">
        <v>3663</v>
      </c>
      <c r="C21" s="211" t="s">
        <v>4141</v>
      </c>
      <c r="D21" s="135" t="s">
        <v>3657</v>
      </c>
      <c r="E21" s="32" t="s">
        <v>1944</v>
      </c>
      <c r="F21" s="33"/>
      <c r="G21" s="34"/>
      <c r="H21" s="34"/>
      <c r="I21" s="34"/>
      <c r="J21" s="34"/>
      <c r="K21" s="34"/>
      <c r="L21" s="33"/>
      <c r="M21" s="135"/>
      <c r="N21" s="32" t="s">
        <v>118</v>
      </c>
      <c r="O21" s="34"/>
      <c r="P21" s="135" t="s">
        <v>7398</v>
      </c>
      <c r="Q21" s="143" t="s">
        <v>126</v>
      </c>
      <c r="R21" s="143" t="s">
        <v>128</v>
      </c>
      <c r="S21" s="144" t="s">
        <v>128</v>
      </c>
      <c r="T21" s="130" t="s">
        <v>4106</v>
      </c>
    </row>
    <row r="22" spans="1:20" s="8" customFormat="1" ht="51" customHeight="1">
      <c r="A22" s="211" t="s">
        <v>2131</v>
      </c>
      <c r="B22" s="211" t="s">
        <v>2277</v>
      </c>
      <c r="C22" s="211" t="s">
        <v>4257</v>
      </c>
      <c r="D22" s="135" t="s">
        <v>7448</v>
      </c>
      <c r="E22" s="32" t="s">
        <v>2279</v>
      </c>
      <c r="F22" s="33"/>
      <c r="G22" s="34"/>
      <c r="H22" s="34"/>
      <c r="I22" s="34"/>
      <c r="J22" s="34"/>
      <c r="K22" s="34"/>
      <c r="L22" s="33"/>
      <c r="M22" s="135"/>
      <c r="N22" s="32" t="s">
        <v>118</v>
      </c>
      <c r="O22" s="34"/>
      <c r="P22" s="135" t="s">
        <v>7463</v>
      </c>
      <c r="Q22" s="143" t="s">
        <v>126</v>
      </c>
      <c r="R22" s="143" t="s">
        <v>128</v>
      </c>
      <c r="S22" s="144" t="s">
        <v>128</v>
      </c>
      <c r="T22" s="130" t="s">
        <v>6162</v>
      </c>
    </row>
    <row r="23" spans="1:20" s="8" customFormat="1" ht="79.349999999999994" customHeight="1">
      <c r="A23" s="211" t="s">
        <v>6821</v>
      </c>
      <c r="B23" s="211" t="s">
        <v>5064</v>
      </c>
      <c r="C23" s="211" t="s">
        <v>4118</v>
      </c>
      <c r="D23" s="135" t="s">
        <v>4119</v>
      </c>
      <c r="E23" s="32" t="s">
        <v>337</v>
      </c>
      <c r="F23" s="33"/>
      <c r="G23" s="34"/>
      <c r="H23" s="34"/>
      <c r="I23" s="34"/>
      <c r="J23" s="34"/>
      <c r="K23" s="34"/>
      <c r="L23" s="33"/>
      <c r="M23" s="135"/>
      <c r="N23" s="32" t="s">
        <v>118</v>
      </c>
      <c r="O23" s="34"/>
      <c r="P23" s="135" t="s">
        <v>6970</v>
      </c>
      <c r="Q23" s="143" t="s">
        <v>126</v>
      </c>
      <c r="R23" s="143" t="s">
        <v>126</v>
      </c>
      <c r="S23" s="395" t="s">
        <v>126</v>
      </c>
      <c r="T23" s="143" t="s">
        <v>7722</v>
      </c>
    </row>
    <row r="24" spans="1:20" ht="163.19999999999999">
      <c r="A24" s="211" t="s">
        <v>6822</v>
      </c>
      <c r="B24" s="211" t="s">
        <v>5065</v>
      </c>
      <c r="C24" s="211" t="s">
        <v>4120</v>
      </c>
      <c r="D24" s="135" t="s">
        <v>6708</v>
      </c>
      <c r="E24" s="32" t="s">
        <v>337</v>
      </c>
      <c r="F24" s="33"/>
      <c r="G24" s="34"/>
      <c r="H24" s="34"/>
      <c r="I24" s="34"/>
      <c r="J24" s="34"/>
      <c r="K24" s="34"/>
      <c r="L24" s="33"/>
      <c r="M24" s="135"/>
      <c r="N24" s="32" t="s">
        <v>118</v>
      </c>
      <c r="O24" s="34"/>
      <c r="P24" s="135" t="s">
        <v>6839</v>
      </c>
      <c r="Q24" s="143" t="s">
        <v>126</v>
      </c>
      <c r="R24" s="143" t="s">
        <v>126</v>
      </c>
      <c r="S24" s="395" t="s">
        <v>126</v>
      </c>
      <c r="T24" s="143" t="s">
        <v>7722</v>
      </c>
    </row>
    <row r="25" spans="1:20" ht="71.400000000000006">
      <c r="A25" s="208" t="s">
        <v>4992</v>
      </c>
      <c r="B25" s="211" t="s">
        <v>5061</v>
      </c>
      <c r="C25" s="398" t="s">
        <v>4881</v>
      </c>
      <c r="D25" s="135" t="s">
        <v>6316</v>
      </c>
      <c r="E25" s="384" t="s">
        <v>4882</v>
      </c>
      <c r="F25" s="384"/>
      <c r="G25" s="384"/>
      <c r="H25" s="384"/>
      <c r="I25" s="384"/>
      <c r="J25" s="384"/>
      <c r="K25" s="384"/>
      <c r="L25" s="384"/>
      <c r="M25" s="384"/>
      <c r="N25" s="384" t="s">
        <v>118</v>
      </c>
      <c r="O25" s="384"/>
      <c r="P25" s="385" t="s">
        <v>6317</v>
      </c>
      <c r="Q25" s="143" t="s">
        <v>126</v>
      </c>
      <c r="R25" s="143" t="s">
        <v>126</v>
      </c>
      <c r="S25" s="143" t="s">
        <v>128</v>
      </c>
      <c r="T25" s="143" t="s">
        <v>6205</v>
      </c>
    </row>
    <row r="26" spans="1:20">
      <c r="A26" s="280" t="s">
        <v>684</v>
      </c>
      <c r="B26" s="276"/>
      <c r="C26" s="272"/>
      <c r="D26" s="269"/>
      <c r="E26" s="570"/>
      <c r="F26" s="269"/>
      <c r="G26" s="269"/>
      <c r="H26" s="269"/>
      <c r="I26" s="269"/>
      <c r="J26" s="269"/>
      <c r="K26" s="269"/>
      <c r="L26" s="269"/>
      <c r="M26" s="269"/>
      <c r="N26" s="269"/>
      <c r="O26" s="269"/>
      <c r="P26" s="269"/>
      <c r="Q26" s="269"/>
      <c r="R26" s="269"/>
      <c r="S26" s="269"/>
      <c r="T26" s="269"/>
    </row>
  </sheetData>
  <mergeCells count="22">
    <mergeCell ref="H3:K3"/>
    <mergeCell ref="K8:K14"/>
    <mergeCell ref="H4:K4"/>
    <mergeCell ref="T8:T14"/>
    <mergeCell ref="Q8:Q14"/>
    <mergeCell ref="P8:P14"/>
    <mergeCell ref="R8:R14"/>
    <mergeCell ref="S8:S14"/>
    <mergeCell ref="O8:O14"/>
    <mergeCell ref="M8:M14"/>
    <mergeCell ref="L8:L14"/>
    <mergeCell ref="N8:N14"/>
    <mergeCell ref="J8:J14"/>
    <mergeCell ref="Q4:S4"/>
    <mergeCell ref="L3:M3"/>
    <mergeCell ref="A8:A14"/>
    <mergeCell ref="E8:E14"/>
    <mergeCell ref="H8:H14"/>
    <mergeCell ref="I8:I14"/>
    <mergeCell ref="B8:B14"/>
    <mergeCell ref="D8:D14"/>
    <mergeCell ref="C8:C14"/>
  </mergeCells>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7FDFBA43-B1AA-4869-BB58-3E5D39F4C53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8BF6B5E3-3AC3-4871-AA11-3CC726D3CA68}">
            <xm:f>'\\IC.Green.Net\IC_User_DFS\Users\deel1\Desktop\[Maternity Services Data Set Technical Output Specification.xlsm]MAT101Booking'!#REF!=yes</xm:f>
            <x14:dxf>
              <fill>
                <patternFill>
                  <bgColor indexed="43"/>
                </patternFill>
              </fill>
            </x14:dxf>
          </x14:cfRule>
          <xm:sqref>P17</xm:sqref>
        </x14:conditionalFormatting>
        <x14:conditionalFormatting xmlns:xm="http://schemas.microsoft.com/office/excel/2006/main">
          <x14:cfRule type="expression" priority="3" stopIfTrue="1" id="{AD083836-7E82-4649-AC82-4548A0D2180C}">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00A24BA9-F737-4155-BD09-B840927A5257}">
            <xm:f>'\\IC.Green.Net\IC_User_DFS\Users\deel1\Desktop\[Maternity Services Data Set Technical Output Specification.xlsm]MAT101Booking'!#REF!=yes</xm:f>
            <x14:dxf>
              <fill>
                <patternFill>
                  <bgColor indexed="43"/>
                </patternFill>
              </fill>
            </x14:dxf>
          </x14:cfRule>
          <xm:sqref>P18</xm:sqref>
        </x14:conditionalFormatting>
        <x14:conditionalFormatting xmlns:xm="http://schemas.microsoft.com/office/excel/2006/main">
          <x14:cfRule type="expression" priority="1" stopIfTrue="1" id="{951DFC08-9079-4CE9-A062-62BE9DA57CA4}">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4E30029F-CD53-41F6-867A-F4BC06AA9C8B}">
            <xm:f>'\\IC.Green.Net\IC_User_DFS\Users\deel1\Desktop\[Maternity Services Data Set Technical Output Specification.xlsm]MAT101Booking'!#REF!=yes</xm:f>
            <x14:dxf>
              <fill>
                <patternFill>
                  <bgColor indexed="43"/>
                </patternFill>
              </fill>
            </x14:dxf>
          </x14:cfRule>
          <xm:sqref>P16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2">
    <pageSetUpPr fitToPage="1"/>
  </sheetPr>
  <dimension ref="A1:T148"/>
  <sheetViews>
    <sheetView zoomScaleNormal="100" workbookViewId="0">
      <selection activeCell="O7" sqref="O7"/>
    </sheetView>
  </sheetViews>
  <sheetFormatPr defaultRowHeight="13.2"/>
  <cols>
    <col min="1" max="1" width="9.21875" style="57" customWidth="1"/>
    <col min="2" max="2" width="19" customWidth="1"/>
    <col min="3" max="3" width="14" customWidth="1"/>
    <col min="4" max="4" width="55.21875" customWidth="1"/>
    <col min="5" max="5" width="14" style="12" customWidth="1"/>
    <col min="6" max="6" width="10.21875" customWidth="1"/>
    <col min="7" max="7" width="36" customWidth="1"/>
    <col min="8" max="9" width="11.5546875" customWidth="1"/>
    <col min="10" max="10" width="10.21875" customWidth="1"/>
    <col min="11" max="11" width="32.77734375" customWidth="1"/>
    <col min="12" max="12" width="11" customWidth="1"/>
    <col min="13" max="13" width="29.21875" customWidth="1"/>
    <col min="14" max="14" width="14.21875" style="7" customWidth="1"/>
    <col min="15" max="15" width="102" customWidth="1"/>
    <col min="16" max="16" width="43.7773437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0.199999999999999">
      <c r="A2" s="280" t="s">
        <v>685</v>
      </c>
      <c r="B2" s="276"/>
      <c r="C2" s="272"/>
      <c r="D2" s="269"/>
      <c r="E2" s="570"/>
      <c r="F2" s="269"/>
      <c r="G2" s="269"/>
      <c r="H2" s="269"/>
      <c r="I2" s="269"/>
      <c r="J2" s="269"/>
      <c r="K2" s="269"/>
      <c r="L2" s="269"/>
      <c r="M2" s="269"/>
      <c r="N2" s="269"/>
      <c r="O2" s="270"/>
      <c r="P2" s="269"/>
      <c r="Q2" s="269"/>
      <c r="R2" s="269"/>
      <c r="S2" s="269"/>
      <c r="T2" s="271"/>
    </row>
    <row r="3" spans="1:20" ht="111.75" customHeight="1">
      <c r="A3" s="246" t="s">
        <v>686</v>
      </c>
      <c r="B3" s="246"/>
      <c r="C3" s="246"/>
      <c r="D3" s="246"/>
      <c r="E3" s="571"/>
      <c r="F3" s="248"/>
      <c r="G3" s="249"/>
      <c r="H3" s="748" t="s">
        <v>7941</v>
      </c>
      <c r="I3" s="749"/>
      <c r="J3" s="749"/>
      <c r="K3" s="750"/>
      <c r="L3" s="748" t="s">
        <v>3843</v>
      </c>
      <c r="M3" s="749"/>
      <c r="N3" s="618" t="s">
        <v>8110</v>
      </c>
      <c r="O3" s="250" t="s">
        <v>8203</v>
      </c>
      <c r="P3" s="251"/>
      <c r="Q3" s="251"/>
      <c r="R3" s="251"/>
      <c r="S3" s="251"/>
      <c r="T3" s="252"/>
    </row>
    <row r="4" spans="1:20" ht="70.5" customHeight="1">
      <c r="A4" s="230" t="s">
        <v>86</v>
      </c>
      <c r="B4" s="229" t="s">
        <v>3768</v>
      </c>
      <c r="C4" s="229" t="s">
        <v>5612</v>
      </c>
      <c r="D4" s="229" t="s">
        <v>59</v>
      </c>
      <c r="E4" s="234" t="s">
        <v>60</v>
      </c>
      <c r="F4" s="234" t="s">
        <v>61</v>
      </c>
      <c r="G4" s="229" t="s">
        <v>62</v>
      </c>
      <c r="H4" s="751" t="s">
        <v>3101</v>
      </c>
      <c r="I4" s="752"/>
      <c r="J4" s="752"/>
      <c r="K4" s="753"/>
      <c r="L4" s="235" t="s">
        <v>97</v>
      </c>
      <c r="M4" s="229" t="s">
        <v>63</v>
      </c>
      <c r="N4" s="231" t="s">
        <v>6421</v>
      </c>
      <c r="O4" s="229" t="s">
        <v>98</v>
      </c>
      <c r="P4" s="229" t="s">
        <v>1877</v>
      </c>
      <c r="Q4" s="751" t="s">
        <v>1878</v>
      </c>
      <c r="R4" s="752"/>
      <c r="S4" s="753"/>
      <c r="T4" s="229" t="s">
        <v>1879</v>
      </c>
    </row>
    <row r="5" spans="1:20" ht="41.25" customHeight="1">
      <c r="A5" s="229"/>
      <c r="B5" s="229"/>
      <c r="C5" s="229"/>
      <c r="D5" s="229"/>
      <c r="E5" s="234"/>
      <c r="F5" s="229"/>
      <c r="G5" s="229"/>
      <c r="H5" s="234" t="s">
        <v>90</v>
      </c>
      <c r="I5" s="234" t="s">
        <v>91</v>
      </c>
      <c r="J5" s="234" t="s">
        <v>92</v>
      </c>
      <c r="K5" s="234" t="s">
        <v>93</v>
      </c>
      <c r="L5" s="234"/>
      <c r="M5" s="229"/>
      <c r="N5" s="231"/>
      <c r="O5" s="229"/>
      <c r="P5" s="229" t="s">
        <v>1880</v>
      </c>
      <c r="Q5" s="229" t="s">
        <v>1881</v>
      </c>
      <c r="R5" s="229" t="s">
        <v>1882</v>
      </c>
      <c r="S5" s="229" t="s">
        <v>7661</v>
      </c>
      <c r="T5" s="229"/>
    </row>
    <row r="6" spans="1:20" s="8" customFormat="1" ht="71.25" customHeight="1">
      <c r="A6" s="212" t="s">
        <v>1621</v>
      </c>
      <c r="B6" s="67" t="s">
        <v>1284</v>
      </c>
      <c r="C6" s="67" t="s">
        <v>4289</v>
      </c>
      <c r="D6" s="21" t="s">
        <v>3965</v>
      </c>
      <c r="E6" s="70" t="s">
        <v>68</v>
      </c>
      <c r="F6" s="9"/>
      <c r="G6" s="25"/>
      <c r="H6" s="51" t="s">
        <v>101</v>
      </c>
      <c r="I6" s="51" t="s">
        <v>101</v>
      </c>
      <c r="J6" s="51" t="s">
        <v>52</v>
      </c>
      <c r="K6" s="60" t="s">
        <v>5614</v>
      </c>
      <c r="L6" s="9" t="s">
        <v>1413</v>
      </c>
      <c r="M6" s="9" t="s">
        <v>7496</v>
      </c>
      <c r="N6" s="39" t="s">
        <v>38</v>
      </c>
      <c r="O6" s="66" t="s">
        <v>6437</v>
      </c>
      <c r="P6" s="81"/>
      <c r="Q6" s="39" t="s">
        <v>128</v>
      </c>
      <c r="R6" s="111" t="s">
        <v>128</v>
      </c>
      <c r="S6" s="111" t="s">
        <v>128</v>
      </c>
      <c r="T6" s="111" t="s">
        <v>3971</v>
      </c>
    </row>
    <row r="7" spans="1:20" s="8" customFormat="1" ht="61.5" customHeight="1">
      <c r="A7" s="212" t="s">
        <v>1619</v>
      </c>
      <c r="B7" s="67" t="s">
        <v>66</v>
      </c>
      <c r="C7" s="67" t="s">
        <v>4243</v>
      </c>
      <c r="D7" s="21" t="s">
        <v>3964</v>
      </c>
      <c r="E7" s="70" t="s">
        <v>68</v>
      </c>
      <c r="F7" s="20"/>
      <c r="G7" s="30"/>
      <c r="H7" s="51" t="s">
        <v>101</v>
      </c>
      <c r="I7" s="51" t="s">
        <v>101</v>
      </c>
      <c r="J7" s="51" t="s">
        <v>52</v>
      </c>
      <c r="K7" s="60" t="s">
        <v>5614</v>
      </c>
      <c r="L7" s="9" t="s">
        <v>1395</v>
      </c>
      <c r="M7" s="9" t="s">
        <v>7453</v>
      </c>
      <c r="N7" s="39" t="s">
        <v>38</v>
      </c>
      <c r="O7" s="66" t="s">
        <v>6438</v>
      </c>
      <c r="P7" s="81"/>
      <c r="Q7" s="111" t="s">
        <v>128</v>
      </c>
      <c r="R7" s="111" t="s">
        <v>128</v>
      </c>
      <c r="S7" s="111" t="s">
        <v>128</v>
      </c>
      <c r="T7" s="111" t="s">
        <v>3971</v>
      </c>
    </row>
    <row r="8" spans="1:20" s="8" customFormat="1" ht="50.25" customHeight="1">
      <c r="A8" s="212" t="s">
        <v>1750</v>
      </c>
      <c r="B8" s="67" t="s">
        <v>2288</v>
      </c>
      <c r="C8" s="67" t="s">
        <v>4260</v>
      </c>
      <c r="D8" s="21" t="s">
        <v>2296</v>
      </c>
      <c r="E8" s="70" t="s">
        <v>68</v>
      </c>
      <c r="F8" s="39"/>
      <c r="G8" s="9"/>
      <c r="H8" s="51" t="s">
        <v>52</v>
      </c>
      <c r="I8" s="51" t="s">
        <v>101</v>
      </c>
      <c r="J8" s="51" t="s">
        <v>52</v>
      </c>
      <c r="K8" s="60" t="s">
        <v>5614</v>
      </c>
      <c r="L8" s="9" t="s">
        <v>1403</v>
      </c>
      <c r="M8" s="9" t="s">
        <v>7470</v>
      </c>
      <c r="N8" s="39" t="s">
        <v>16</v>
      </c>
      <c r="O8" s="66" t="s">
        <v>2515</v>
      </c>
      <c r="P8" s="81"/>
      <c r="Q8" s="111" t="s">
        <v>128</v>
      </c>
      <c r="R8" s="111" t="s">
        <v>128</v>
      </c>
      <c r="S8" s="111" t="s">
        <v>128</v>
      </c>
      <c r="T8" s="111" t="s">
        <v>2989</v>
      </c>
    </row>
    <row r="9" spans="1:20" s="8" customFormat="1" ht="152.25" customHeight="1">
      <c r="A9" s="212" t="s">
        <v>1622</v>
      </c>
      <c r="B9" s="67" t="s">
        <v>688</v>
      </c>
      <c r="C9" s="67" t="s">
        <v>4290</v>
      </c>
      <c r="D9" s="21" t="s">
        <v>689</v>
      </c>
      <c r="E9" s="70" t="s">
        <v>337</v>
      </c>
      <c r="F9" s="9"/>
      <c r="G9" s="66"/>
      <c r="H9" s="51" t="s">
        <v>101</v>
      </c>
      <c r="I9" s="51" t="s">
        <v>101</v>
      </c>
      <c r="J9" s="51" t="s">
        <v>52</v>
      </c>
      <c r="K9" s="60" t="s">
        <v>5934</v>
      </c>
      <c r="L9" s="9" t="s">
        <v>1410</v>
      </c>
      <c r="M9" s="9" t="s">
        <v>7497</v>
      </c>
      <c r="N9" s="39" t="s">
        <v>38</v>
      </c>
      <c r="O9" s="66" t="s">
        <v>5776</v>
      </c>
      <c r="P9" s="81"/>
      <c r="Q9" s="111" t="s">
        <v>128</v>
      </c>
      <c r="R9" s="111" t="s">
        <v>128</v>
      </c>
      <c r="S9" s="111" t="s">
        <v>128</v>
      </c>
      <c r="T9" s="111" t="s">
        <v>5622</v>
      </c>
    </row>
    <row r="10" spans="1:20" s="8" customFormat="1" ht="40.799999999999997">
      <c r="A10" s="212" t="s">
        <v>1623</v>
      </c>
      <c r="B10" s="67" t="s">
        <v>691</v>
      </c>
      <c r="C10" s="67" t="s">
        <v>4291</v>
      </c>
      <c r="D10" s="21" t="s">
        <v>692</v>
      </c>
      <c r="E10" s="70" t="s">
        <v>341</v>
      </c>
      <c r="F10" s="26"/>
      <c r="G10" s="27"/>
      <c r="H10" s="51" t="s">
        <v>52</v>
      </c>
      <c r="I10" s="51" t="s">
        <v>101</v>
      </c>
      <c r="J10" s="51" t="s">
        <v>52</v>
      </c>
      <c r="K10" s="60" t="s">
        <v>5614</v>
      </c>
      <c r="L10" s="9" t="s">
        <v>1410</v>
      </c>
      <c r="M10" s="9" t="s">
        <v>693</v>
      </c>
      <c r="N10" s="39" t="s">
        <v>16</v>
      </c>
      <c r="O10" s="66" t="s">
        <v>4512</v>
      </c>
      <c r="P10" s="81"/>
      <c r="Q10" s="111" t="s">
        <v>128</v>
      </c>
      <c r="R10" s="111" t="s">
        <v>128</v>
      </c>
      <c r="S10" s="111" t="s">
        <v>128</v>
      </c>
      <c r="T10" s="111" t="s">
        <v>2989</v>
      </c>
    </row>
    <row r="11" spans="1:20" s="8" customFormat="1" ht="271.5" customHeight="1">
      <c r="A11" s="212" t="s">
        <v>1620</v>
      </c>
      <c r="B11" s="67" t="s">
        <v>3435</v>
      </c>
      <c r="C11" s="67" t="s">
        <v>4244</v>
      </c>
      <c r="D11" s="21" t="s">
        <v>3453</v>
      </c>
      <c r="E11" s="70" t="s">
        <v>3431</v>
      </c>
      <c r="F11" s="9"/>
      <c r="G11" s="25"/>
      <c r="H11" s="51" t="s">
        <v>52</v>
      </c>
      <c r="I11" s="51" t="s">
        <v>101</v>
      </c>
      <c r="J11" s="51" t="s">
        <v>107</v>
      </c>
      <c r="K11" s="60" t="s">
        <v>4491</v>
      </c>
      <c r="L11" s="9" t="s">
        <v>1394</v>
      </c>
      <c r="M11" s="9" t="s">
        <v>7441</v>
      </c>
      <c r="N11" s="39" t="s">
        <v>16</v>
      </c>
      <c r="O11" s="66" t="s">
        <v>5777</v>
      </c>
      <c r="P11" s="81"/>
      <c r="Q11" s="111" t="s">
        <v>128</v>
      </c>
      <c r="R11" s="111" t="s">
        <v>128</v>
      </c>
      <c r="S11" s="111" t="s">
        <v>128</v>
      </c>
      <c r="T11" s="111" t="s">
        <v>5622</v>
      </c>
    </row>
    <row r="12" spans="1:20" s="8" customFormat="1" ht="45" customHeight="1">
      <c r="A12" s="867" t="s">
        <v>1624</v>
      </c>
      <c r="B12" s="815" t="s">
        <v>694</v>
      </c>
      <c r="C12" s="815" t="s">
        <v>4293</v>
      </c>
      <c r="D12" s="915" t="s">
        <v>1377</v>
      </c>
      <c r="E12" s="918" t="s">
        <v>27</v>
      </c>
      <c r="F12" s="83" t="s">
        <v>33</v>
      </c>
      <c r="G12" s="84" t="s">
        <v>3630</v>
      </c>
      <c r="H12" s="762" t="s">
        <v>52</v>
      </c>
      <c r="I12" s="762" t="s">
        <v>101</v>
      </c>
      <c r="J12" s="762" t="s">
        <v>107</v>
      </c>
      <c r="K12" s="768" t="s">
        <v>5614</v>
      </c>
      <c r="L12" s="768" t="s">
        <v>1414</v>
      </c>
      <c r="M12" s="768" t="s">
        <v>7498</v>
      </c>
      <c r="N12" s="762" t="s">
        <v>16</v>
      </c>
      <c r="O12" s="759" t="s">
        <v>6439</v>
      </c>
      <c r="P12" s="775"/>
      <c r="Q12" s="771" t="s">
        <v>128</v>
      </c>
      <c r="R12" s="771" t="s">
        <v>128</v>
      </c>
      <c r="S12" s="771" t="s">
        <v>128</v>
      </c>
      <c r="T12" s="771" t="s">
        <v>3358</v>
      </c>
    </row>
    <row r="13" spans="1:20" s="8" customFormat="1" ht="45" customHeight="1">
      <c r="A13" s="868"/>
      <c r="B13" s="816" t="e">
        <v>#N/A</v>
      </c>
      <c r="C13" s="816" t="e">
        <v>#N/A</v>
      </c>
      <c r="D13" s="916" t="e">
        <v>#N/A</v>
      </c>
      <c r="E13" s="919" t="e">
        <v>#N/A</v>
      </c>
      <c r="F13" s="83" t="s">
        <v>34</v>
      </c>
      <c r="G13" s="85" t="s">
        <v>4099</v>
      </c>
      <c r="H13" s="763" t="e">
        <v>#N/A</v>
      </c>
      <c r="I13" s="763" t="e">
        <v>#N/A</v>
      </c>
      <c r="J13" s="763" t="e">
        <v>#N/A</v>
      </c>
      <c r="K13" s="769" t="e">
        <v>#N/A</v>
      </c>
      <c r="L13" s="769" t="e">
        <v>#N/A</v>
      </c>
      <c r="M13" s="769" t="e">
        <v>#N/A</v>
      </c>
      <c r="N13" s="763" t="e">
        <v>#N/A</v>
      </c>
      <c r="O13" s="760" t="e">
        <v>#N/A</v>
      </c>
      <c r="P13" s="776"/>
      <c r="Q13" s="772"/>
      <c r="R13" s="772"/>
      <c r="S13" s="772"/>
      <c r="T13" s="772"/>
    </row>
    <row r="14" spans="1:20" s="8" customFormat="1" ht="45" customHeight="1">
      <c r="A14" s="868"/>
      <c r="B14" s="816" t="e">
        <v>#N/A</v>
      </c>
      <c r="C14" s="816" t="e">
        <v>#N/A</v>
      </c>
      <c r="D14" s="916" t="e">
        <v>#N/A</v>
      </c>
      <c r="E14" s="919" t="e">
        <v>#N/A</v>
      </c>
      <c r="F14" s="83" t="s">
        <v>202</v>
      </c>
      <c r="G14" s="85" t="s">
        <v>4100</v>
      </c>
      <c r="H14" s="763" t="e">
        <v>#N/A</v>
      </c>
      <c r="I14" s="763" t="e">
        <v>#N/A</v>
      </c>
      <c r="J14" s="763" t="e">
        <v>#N/A</v>
      </c>
      <c r="K14" s="769" t="e">
        <v>#N/A</v>
      </c>
      <c r="L14" s="769" t="e">
        <v>#N/A</v>
      </c>
      <c r="M14" s="769" t="e">
        <v>#N/A</v>
      </c>
      <c r="N14" s="763" t="e">
        <v>#N/A</v>
      </c>
      <c r="O14" s="760" t="e">
        <v>#N/A</v>
      </c>
      <c r="P14" s="776"/>
      <c r="Q14" s="772"/>
      <c r="R14" s="772"/>
      <c r="S14" s="772"/>
      <c r="T14" s="772"/>
    </row>
    <row r="15" spans="1:20" s="8" customFormat="1" ht="51">
      <c r="A15" s="868"/>
      <c r="B15" s="816" t="e">
        <v>#N/A</v>
      </c>
      <c r="C15" s="816" t="e">
        <v>#N/A</v>
      </c>
      <c r="D15" s="916" t="e">
        <v>#N/A</v>
      </c>
      <c r="E15" s="919" t="e">
        <v>#N/A</v>
      </c>
      <c r="F15" s="83" t="s">
        <v>203</v>
      </c>
      <c r="G15" s="85" t="s">
        <v>3631</v>
      </c>
      <c r="H15" s="763" t="e">
        <v>#N/A</v>
      </c>
      <c r="I15" s="763" t="e">
        <v>#N/A</v>
      </c>
      <c r="J15" s="763" t="e">
        <v>#N/A</v>
      </c>
      <c r="K15" s="769" t="e">
        <v>#N/A</v>
      </c>
      <c r="L15" s="769" t="e">
        <v>#N/A</v>
      </c>
      <c r="M15" s="769" t="e">
        <v>#N/A</v>
      </c>
      <c r="N15" s="763" t="e">
        <v>#N/A</v>
      </c>
      <c r="O15" s="760" t="e">
        <v>#N/A</v>
      </c>
      <c r="P15" s="776"/>
      <c r="Q15" s="772"/>
      <c r="R15" s="772"/>
      <c r="S15" s="772"/>
      <c r="T15" s="772"/>
    </row>
    <row r="16" spans="1:20" s="8" customFormat="1" ht="45" customHeight="1">
      <c r="A16" s="868"/>
      <c r="B16" s="816" t="e">
        <v>#N/A</v>
      </c>
      <c r="C16" s="816" t="e">
        <v>#N/A</v>
      </c>
      <c r="D16" s="916" t="e">
        <v>#N/A</v>
      </c>
      <c r="E16" s="919" t="e">
        <v>#N/A</v>
      </c>
      <c r="F16" s="83" t="s">
        <v>682</v>
      </c>
      <c r="G16" s="84" t="s">
        <v>695</v>
      </c>
      <c r="H16" s="763" t="e">
        <v>#N/A</v>
      </c>
      <c r="I16" s="763" t="e">
        <v>#N/A</v>
      </c>
      <c r="J16" s="763" t="e">
        <v>#N/A</v>
      </c>
      <c r="K16" s="769" t="e">
        <v>#N/A</v>
      </c>
      <c r="L16" s="769" t="e">
        <v>#N/A</v>
      </c>
      <c r="M16" s="769" t="e">
        <v>#N/A</v>
      </c>
      <c r="N16" s="763" t="e">
        <v>#N/A</v>
      </c>
      <c r="O16" s="760" t="e">
        <v>#N/A</v>
      </c>
      <c r="P16" s="776"/>
      <c r="Q16" s="772"/>
      <c r="R16" s="772"/>
      <c r="S16" s="772"/>
      <c r="T16" s="772"/>
    </row>
    <row r="17" spans="1:20" s="8" customFormat="1" ht="45" customHeight="1">
      <c r="A17" s="869"/>
      <c r="B17" s="817" t="e">
        <v>#N/A</v>
      </c>
      <c r="C17" s="817" t="e">
        <v>#N/A</v>
      </c>
      <c r="D17" s="917" t="e">
        <v>#N/A</v>
      </c>
      <c r="E17" s="920" t="e">
        <v>#N/A</v>
      </c>
      <c r="F17" s="83" t="s">
        <v>181</v>
      </c>
      <c r="G17" s="84" t="s">
        <v>696</v>
      </c>
      <c r="H17" s="764" t="e">
        <v>#N/A</v>
      </c>
      <c r="I17" s="764" t="e">
        <v>#N/A</v>
      </c>
      <c r="J17" s="764" t="e">
        <v>#N/A</v>
      </c>
      <c r="K17" s="770" t="e">
        <v>#N/A</v>
      </c>
      <c r="L17" s="770" t="e">
        <v>#N/A</v>
      </c>
      <c r="M17" s="770" t="e">
        <v>#N/A</v>
      </c>
      <c r="N17" s="764" t="e">
        <v>#N/A</v>
      </c>
      <c r="O17" s="761" t="e">
        <v>#N/A</v>
      </c>
      <c r="P17" s="777"/>
      <c r="Q17" s="773"/>
      <c r="R17" s="773"/>
      <c r="S17" s="773"/>
      <c r="T17" s="773"/>
    </row>
    <row r="18" spans="1:20" s="8" customFormat="1" ht="138.75" customHeight="1">
      <c r="A18" s="212" t="s">
        <v>1625</v>
      </c>
      <c r="B18" s="16" t="s">
        <v>697</v>
      </c>
      <c r="C18" s="16" t="s">
        <v>4294</v>
      </c>
      <c r="D18" s="9" t="s">
        <v>698</v>
      </c>
      <c r="E18" s="39" t="s">
        <v>699</v>
      </c>
      <c r="F18" s="9"/>
      <c r="G18" s="25"/>
      <c r="H18" s="51" t="s">
        <v>52</v>
      </c>
      <c r="I18" s="51" t="s">
        <v>101</v>
      </c>
      <c r="J18" s="51" t="s">
        <v>52</v>
      </c>
      <c r="K18" s="60" t="s">
        <v>5614</v>
      </c>
      <c r="L18" s="9" t="s">
        <v>1436</v>
      </c>
      <c r="M18" s="9" t="s">
        <v>7497</v>
      </c>
      <c r="N18" s="39" t="s">
        <v>16</v>
      </c>
      <c r="O18" s="66" t="s">
        <v>2519</v>
      </c>
      <c r="P18" s="81"/>
      <c r="Q18" s="39" t="s">
        <v>128</v>
      </c>
      <c r="R18" s="111" t="s">
        <v>128</v>
      </c>
      <c r="S18" s="111" t="s">
        <v>128</v>
      </c>
      <c r="T18" s="111" t="s">
        <v>2989</v>
      </c>
    </row>
    <row r="19" spans="1:20" s="8" customFormat="1" ht="28.5" customHeight="1">
      <c r="A19" s="867" t="s">
        <v>1626</v>
      </c>
      <c r="B19" s="756" t="s">
        <v>1534</v>
      </c>
      <c r="C19" s="756" t="s">
        <v>4295</v>
      </c>
      <c r="D19" s="864" t="s">
        <v>3757</v>
      </c>
      <c r="E19" s="866" t="s">
        <v>27</v>
      </c>
      <c r="F19" s="83" t="s">
        <v>33</v>
      </c>
      <c r="G19" s="84" t="s">
        <v>1535</v>
      </c>
      <c r="H19" s="762" t="s">
        <v>52</v>
      </c>
      <c r="I19" s="762" t="s">
        <v>101</v>
      </c>
      <c r="J19" s="762" t="s">
        <v>107</v>
      </c>
      <c r="K19" s="762" t="s">
        <v>5614</v>
      </c>
      <c r="L19" s="768" t="s">
        <v>1436</v>
      </c>
      <c r="M19" s="768" t="s">
        <v>7499</v>
      </c>
      <c r="N19" s="762" t="s">
        <v>16</v>
      </c>
      <c r="O19" s="759" t="s">
        <v>6113</v>
      </c>
      <c r="P19" s="775"/>
      <c r="Q19" s="762" t="s">
        <v>128</v>
      </c>
      <c r="R19" s="771" t="s">
        <v>128</v>
      </c>
      <c r="S19" s="771" t="s">
        <v>128</v>
      </c>
      <c r="T19" s="771" t="s">
        <v>3749</v>
      </c>
    </row>
    <row r="20" spans="1:20" s="8" customFormat="1" ht="40.5" customHeight="1">
      <c r="A20" s="869" t="e">
        <v>#N/A</v>
      </c>
      <c r="B20" s="757" t="e">
        <v>#N/A</v>
      </c>
      <c r="C20" s="757" t="e">
        <v>#N/A</v>
      </c>
      <c r="D20" s="873" t="e">
        <v>#N/A</v>
      </c>
      <c r="E20" s="874" t="e">
        <v>#N/A</v>
      </c>
      <c r="F20" s="83" t="s">
        <v>34</v>
      </c>
      <c r="G20" s="84" t="s">
        <v>1536</v>
      </c>
      <c r="H20" s="764" t="e">
        <v>#N/A</v>
      </c>
      <c r="I20" s="764" t="e">
        <v>#N/A</v>
      </c>
      <c r="J20" s="764" t="e">
        <v>#N/A</v>
      </c>
      <c r="K20" s="764" t="e">
        <v>#N/A</v>
      </c>
      <c r="L20" s="770" t="e">
        <v>#N/A</v>
      </c>
      <c r="M20" s="770" t="e">
        <v>#N/A</v>
      </c>
      <c r="N20" s="764" t="e">
        <v>#N/A</v>
      </c>
      <c r="O20" s="761" t="e">
        <v>#N/A</v>
      </c>
      <c r="P20" s="777"/>
      <c r="Q20" s="764"/>
      <c r="R20" s="773"/>
      <c r="S20" s="773"/>
      <c r="T20" s="773"/>
    </row>
    <row r="21" spans="1:20" s="8" customFormat="1" ht="12.75" customHeight="1">
      <c r="A21" s="867" t="s">
        <v>1627</v>
      </c>
      <c r="B21" s="756" t="s">
        <v>701</v>
      </c>
      <c r="C21" s="756" t="s">
        <v>4296</v>
      </c>
      <c r="D21" s="864" t="s">
        <v>702</v>
      </c>
      <c r="E21" s="866" t="s">
        <v>27</v>
      </c>
      <c r="F21" s="83" t="s">
        <v>33</v>
      </c>
      <c r="G21" s="84" t="s">
        <v>703</v>
      </c>
      <c r="H21" s="762" t="s">
        <v>52</v>
      </c>
      <c r="I21" s="762" t="s">
        <v>101</v>
      </c>
      <c r="J21" s="762" t="s">
        <v>107</v>
      </c>
      <c r="K21" s="759" t="s">
        <v>5614</v>
      </c>
      <c r="L21" s="768" t="s">
        <v>1436</v>
      </c>
      <c r="M21" s="768" t="s">
        <v>7500</v>
      </c>
      <c r="N21" s="762" t="s">
        <v>16</v>
      </c>
      <c r="O21" s="759" t="s">
        <v>6114</v>
      </c>
      <c r="P21" s="775"/>
      <c r="Q21" s="762" t="s">
        <v>128</v>
      </c>
      <c r="R21" s="771" t="s">
        <v>128</v>
      </c>
      <c r="S21" s="771" t="s">
        <v>128</v>
      </c>
      <c r="T21" s="771" t="s">
        <v>2989</v>
      </c>
    </row>
    <row r="22" spans="1:20" s="8" customFormat="1" ht="49.5" customHeight="1">
      <c r="A22" s="869" t="e">
        <v>#N/A</v>
      </c>
      <c r="B22" s="757" t="e">
        <v>#N/A</v>
      </c>
      <c r="C22" s="757" t="e">
        <v>#N/A</v>
      </c>
      <c r="D22" s="873" t="e">
        <v>#N/A</v>
      </c>
      <c r="E22" s="874" t="e">
        <v>#N/A</v>
      </c>
      <c r="F22" s="83" t="s">
        <v>34</v>
      </c>
      <c r="G22" s="84" t="s">
        <v>705</v>
      </c>
      <c r="H22" s="764" t="e">
        <v>#N/A</v>
      </c>
      <c r="I22" s="764" t="e">
        <v>#N/A</v>
      </c>
      <c r="J22" s="764" t="e">
        <v>#N/A</v>
      </c>
      <c r="K22" s="761" t="e">
        <v>#N/A</v>
      </c>
      <c r="L22" s="770" t="e">
        <v>#N/A</v>
      </c>
      <c r="M22" s="770" t="e">
        <v>#N/A</v>
      </c>
      <c r="N22" s="764" t="e">
        <v>#N/A</v>
      </c>
      <c r="O22" s="761" t="e">
        <v>#N/A</v>
      </c>
      <c r="P22" s="777"/>
      <c r="Q22" s="764"/>
      <c r="R22" s="773"/>
      <c r="S22" s="773"/>
      <c r="T22" s="773"/>
    </row>
    <row r="23" spans="1:20" s="8" customFormat="1" ht="10.199999999999999">
      <c r="A23" s="867" t="s">
        <v>1628</v>
      </c>
      <c r="B23" s="756" t="s">
        <v>25</v>
      </c>
      <c r="C23" s="756" t="s">
        <v>4297</v>
      </c>
      <c r="D23" s="864" t="s">
        <v>3806</v>
      </c>
      <c r="E23" s="866" t="s">
        <v>27</v>
      </c>
      <c r="F23" s="83" t="s">
        <v>33</v>
      </c>
      <c r="G23" s="60" t="s">
        <v>707</v>
      </c>
      <c r="H23" s="762" t="s">
        <v>52</v>
      </c>
      <c r="I23" s="762" t="s">
        <v>101</v>
      </c>
      <c r="J23" s="762" t="s">
        <v>107</v>
      </c>
      <c r="K23" s="759" t="s">
        <v>5614</v>
      </c>
      <c r="L23" s="768" t="s">
        <v>1436</v>
      </c>
      <c r="M23" s="768" t="s">
        <v>7500</v>
      </c>
      <c r="N23" s="762" t="s">
        <v>16</v>
      </c>
      <c r="O23" s="759" t="s">
        <v>6115</v>
      </c>
      <c r="P23" s="775"/>
      <c r="Q23" s="762" t="s">
        <v>128</v>
      </c>
      <c r="R23" s="771" t="s">
        <v>128</v>
      </c>
      <c r="S23" s="771" t="s">
        <v>128</v>
      </c>
      <c r="T23" s="771" t="s">
        <v>3803</v>
      </c>
    </row>
    <row r="24" spans="1:20" s="8" customFormat="1" ht="12.75" customHeight="1">
      <c r="A24" s="868" t="e">
        <v>#N/A</v>
      </c>
      <c r="B24" s="758" t="e">
        <v>#N/A</v>
      </c>
      <c r="C24" s="758" t="e">
        <v>#N/A</v>
      </c>
      <c r="D24" s="873" t="e">
        <v>#N/A</v>
      </c>
      <c r="E24" s="874" t="e">
        <v>#N/A</v>
      </c>
      <c r="F24" s="83" t="s">
        <v>34</v>
      </c>
      <c r="G24" s="60" t="s">
        <v>708</v>
      </c>
      <c r="H24" s="763" t="e">
        <v>#N/A</v>
      </c>
      <c r="I24" s="763" t="e">
        <v>#N/A</v>
      </c>
      <c r="J24" s="763" t="e">
        <v>#N/A</v>
      </c>
      <c r="K24" s="760" t="e">
        <v>#N/A</v>
      </c>
      <c r="L24" s="769" t="e">
        <v>#N/A</v>
      </c>
      <c r="M24" s="769" t="e">
        <v>#N/A</v>
      </c>
      <c r="N24" s="763" t="e">
        <v>#N/A</v>
      </c>
      <c r="O24" s="760" t="e">
        <v>#N/A</v>
      </c>
      <c r="P24" s="776"/>
      <c r="Q24" s="763"/>
      <c r="R24" s="772"/>
      <c r="S24" s="772"/>
      <c r="T24" s="772"/>
    </row>
    <row r="25" spans="1:20" s="8" customFormat="1" ht="12.75" customHeight="1">
      <c r="A25" s="868" t="e">
        <v>#N/A</v>
      </c>
      <c r="B25" s="758" t="e">
        <v>#N/A</v>
      </c>
      <c r="C25" s="758" t="e">
        <v>#N/A</v>
      </c>
      <c r="D25" s="873" t="e">
        <v>#N/A</v>
      </c>
      <c r="E25" s="874" t="e">
        <v>#N/A</v>
      </c>
      <c r="F25" s="83" t="s">
        <v>202</v>
      </c>
      <c r="G25" s="60" t="s">
        <v>3808</v>
      </c>
      <c r="H25" s="763" t="e">
        <v>#N/A</v>
      </c>
      <c r="I25" s="763" t="e">
        <v>#N/A</v>
      </c>
      <c r="J25" s="763" t="e">
        <v>#N/A</v>
      </c>
      <c r="K25" s="760" t="e">
        <v>#N/A</v>
      </c>
      <c r="L25" s="769" t="e">
        <v>#N/A</v>
      </c>
      <c r="M25" s="769" t="e">
        <v>#N/A</v>
      </c>
      <c r="N25" s="763" t="e">
        <v>#N/A</v>
      </c>
      <c r="O25" s="760" t="e">
        <v>#N/A</v>
      </c>
      <c r="P25" s="776"/>
      <c r="Q25" s="763"/>
      <c r="R25" s="772"/>
      <c r="S25" s="772"/>
      <c r="T25" s="772"/>
    </row>
    <row r="26" spans="1:20" s="8" customFormat="1" ht="12.75" customHeight="1">
      <c r="A26" s="868" t="e">
        <v>#N/A</v>
      </c>
      <c r="B26" s="758" t="e">
        <v>#N/A</v>
      </c>
      <c r="C26" s="758" t="e">
        <v>#N/A</v>
      </c>
      <c r="D26" s="873" t="e">
        <v>#N/A</v>
      </c>
      <c r="E26" s="874" t="e">
        <v>#N/A</v>
      </c>
      <c r="F26" s="83" t="s">
        <v>203</v>
      </c>
      <c r="G26" s="60" t="s">
        <v>709</v>
      </c>
      <c r="H26" s="763" t="e">
        <v>#N/A</v>
      </c>
      <c r="I26" s="763" t="e">
        <v>#N/A</v>
      </c>
      <c r="J26" s="763" t="e">
        <v>#N/A</v>
      </c>
      <c r="K26" s="760" t="e">
        <v>#N/A</v>
      </c>
      <c r="L26" s="769" t="e">
        <v>#N/A</v>
      </c>
      <c r="M26" s="769" t="e">
        <v>#N/A</v>
      </c>
      <c r="N26" s="763" t="e">
        <v>#N/A</v>
      </c>
      <c r="O26" s="760" t="e">
        <v>#N/A</v>
      </c>
      <c r="P26" s="776"/>
      <c r="Q26" s="763"/>
      <c r="R26" s="772"/>
      <c r="S26" s="772"/>
      <c r="T26" s="772"/>
    </row>
    <row r="27" spans="1:20" s="8" customFormat="1" ht="12.75" customHeight="1">
      <c r="A27" s="868" t="e">
        <v>#N/A</v>
      </c>
      <c r="B27" s="758" t="e">
        <v>#N/A</v>
      </c>
      <c r="C27" s="758" t="e">
        <v>#N/A</v>
      </c>
      <c r="D27" s="873" t="e">
        <v>#N/A</v>
      </c>
      <c r="E27" s="874" t="e">
        <v>#N/A</v>
      </c>
      <c r="F27" s="83" t="s">
        <v>261</v>
      </c>
      <c r="G27" s="60" t="s">
        <v>710</v>
      </c>
      <c r="H27" s="763" t="e">
        <v>#N/A</v>
      </c>
      <c r="I27" s="763" t="e">
        <v>#N/A</v>
      </c>
      <c r="J27" s="763" t="e">
        <v>#N/A</v>
      </c>
      <c r="K27" s="760" t="e">
        <v>#N/A</v>
      </c>
      <c r="L27" s="769" t="e">
        <v>#N/A</v>
      </c>
      <c r="M27" s="769" t="e">
        <v>#N/A</v>
      </c>
      <c r="N27" s="763" t="e">
        <v>#N/A</v>
      </c>
      <c r="O27" s="760" t="e">
        <v>#N/A</v>
      </c>
      <c r="P27" s="776"/>
      <c r="Q27" s="763"/>
      <c r="R27" s="772"/>
      <c r="S27" s="772"/>
      <c r="T27" s="772"/>
    </row>
    <row r="28" spans="1:20" s="8" customFormat="1" ht="12.75" customHeight="1">
      <c r="A28" s="868" t="e">
        <v>#N/A</v>
      </c>
      <c r="B28" s="758" t="e">
        <v>#N/A</v>
      </c>
      <c r="C28" s="758" t="e">
        <v>#N/A</v>
      </c>
      <c r="D28" s="873" t="e">
        <v>#N/A</v>
      </c>
      <c r="E28" s="874" t="e">
        <v>#N/A</v>
      </c>
      <c r="F28" s="83" t="s">
        <v>31</v>
      </c>
      <c r="G28" s="60" t="s">
        <v>711</v>
      </c>
      <c r="H28" s="763" t="e">
        <v>#N/A</v>
      </c>
      <c r="I28" s="763" t="e">
        <v>#N/A</v>
      </c>
      <c r="J28" s="763" t="e">
        <v>#N/A</v>
      </c>
      <c r="K28" s="760" t="e">
        <v>#N/A</v>
      </c>
      <c r="L28" s="769" t="e">
        <v>#N/A</v>
      </c>
      <c r="M28" s="769" t="e">
        <v>#N/A</v>
      </c>
      <c r="N28" s="763" t="e">
        <v>#N/A</v>
      </c>
      <c r="O28" s="760" t="e">
        <v>#N/A</v>
      </c>
      <c r="P28" s="776"/>
      <c r="Q28" s="763"/>
      <c r="R28" s="772"/>
      <c r="S28" s="772"/>
      <c r="T28" s="772"/>
    </row>
    <row r="29" spans="1:20" s="8" customFormat="1" ht="49.5" customHeight="1">
      <c r="A29" s="869" t="e">
        <v>#N/A</v>
      </c>
      <c r="B29" s="757" t="e">
        <v>#N/A</v>
      </c>
      <c r="C29" s="757" t="e">
        <v>#N/A</v>
      </c>
      <c r="D29" s="873" t="e">
        <v>#N/A</v>
      </c>
      <c r="E29" s="874" t="e">
        <v>#N/A</v>
      </c>
      <c r="F29" s="83" t="s">
        <v>682</v>
      </c>
      <c r="G29" s="60" t="s">
        <v>3809</v>
      </c>
      <c r="H29" s="764" t="e">
        <v>#N/A</v>
      </c>
      <c r="I29" s="764" t="e">
        <v>#N/A</v>
      </c>
      <c r="J29" s="764" t="e">
        <v>#N/A</v>
      </c>
      <c r="K29" s="761" t="e">
        <v>#N/A</v>
      </c>
      <c r="L29" s="770" t="e">
        <v>#N/A</v>
      </c>
      <c r="M29" s="770" t="e">
        <v>#N/A</v>
      </c>
      <c r="N29" s="764" t="e">
        <v>#N/A</v>
      </c>
      <c r="O29" s="761" t="e">
        <v>#N/A</v>
      </c>
      <c r="P29" s="777"/>
      <c r="Q29" s="764"/>
      <c r="R29" s="773"/>
      <c r="S29" s="773"/>
      <c r="T29" s="773"/>
    </row>
    <row r="30" spans="1:20" s="8" customFormat="1" ht="25.35" customHeight="1">
      <c r="A30" s="867" t="s">
        <v>1630</v>
      </c>
      <c r="B30" s="815" t="s">
        <v>712</v>
      </c>
      <c r="C30" s="815" t="s">
        <v>4298</v>
      </c>
      <c r="D30" s="759" t="s">
        <v>713</v>
      </c>
      <c r="E30" s="762" t="s">
        <v>26</v>
      </c>
      <c r="F30" s="51"/>
      <c r="G30" s="16" t="s">
        <v>4020</v>
      </c>
      <c r="H30" s="762" t="s">
        <v>52</v>
      </c>
      <c r="I30" s="762" t="s">
        <v>101</v>
      </c>
      <c r="J30" s="762" t="s">
        <v>107</v>
      </c>
      <c r="K30" s="759" t="s">
        <v>5614</v>
      </c>
      <c r="L30" s="768" t="s">
        <v>1436</v>
      </c>
      <c r="M30" s="768" t="s">
        <v>7501</v>
      </c>
      <c r="N30" s="762" t="s">
        <v>16</v>
      </c>
      <c r="O30" s="759" t="s">
        <v>6116</v>
      </c>
      <c r="P30" s="775"/>
      <c r="Q30" s="762" t="s">
        <v>128</v>
      </c>
      <c r="R30" s="771" t="s">
        <v>128</v>
      </c>
      <c r="S30" s="771" t="s">
        <v>128</v>
      </c>
      <c r="T30" s="771" t="s">
        <v>3358</v>
      </c>
    </row>
    <row r="31" spans="1:20" s="8" customFormat="1" ht="11.1" customHeight="1">
      <c r="A31" s="868" t="e">
        <v>#N/A</v>
      </c>
      <c r="B31" s="816" t="e">
        <v>#N/A</v>
      </c>
      <c r="C31" s="816" t="e">
        <v>#N/A</v>
      </c>
      <c r="D31" s="760" t="e">
        <v>#N/A</v>
      </c>
      <c r="E31" s="763" t="e">
        <v>#N/A</v>
      </c>
      <c r="F31" s="51" t="s">
        <v>368</v>
      </c>
      <c r="G31" s="60" t="s">
        <v>2607</v>
      </c>
      <c r="H31" s="763" t="e">
        <v>#N/A</v>
      </c>
      <c r="I31" s="763" t="e">
        <v>#N/A</v>
      </c>
      <c r="J31" s="763" t="e">
        <v>#N/A</v>
      </c>
      <c r="K31" s="760" t="e">
        <v>#N/A</v>
      </c>
      <c r="L31" s="769" t="e">
        <v>#N/A</v>
      </c>
      <c r="M31" s="769" t="e">
        <v>#N/A</v>
      </c>
      <c r="N31" s="763" t="e">
        <v>#N/A</v>
      </c>
      <c r="O31" s="760" t="e">
        <v>#N/A</v>
      </c>
      <c r="P31" s="776"/>
      <c r="Q31" s="763"/>
      <c r="R31" s="772"/>
      <c r="S31" s="772"/>
      <c r="T31" s="772"/>
    </row>
    <row r="32" spans="1:20" s="8" customFormat="1" ht="11.1" customHeight="1">
      <c r="A32" s="868" t="e">
        <v>#N/A</v>
      </c>
      <c r="B32" s="816" t="e">
        <v>#N/A</v>
      </c>
      <c r="C32" s="816" t="e">
        <v>#N/A</v>
      </c>
      <c r="D32" s="760" t="e">
        <v>#N/A</v>
      </c>
      <c r="E32" s="763" t="e">
        <v>#N/A</v>
      </c>
      <c r="F32" s="51" t="s">
        <v>370</v>
      </c>
      <c r="G32" s="60" t="s">
        <v>2608</v>
      </c>
      <c r="H32" s="763" t="e">
        <v>#N/A</v>
      </c>
      <c r="I32" s="763" t="e">
        <v>#N/A</v>
      </c>
      <c r="J32" s="763" t="e">
        <v>#N/A</v>
      </c>
      <c r="K32" s="760" t="e">
        <v>#N/A</v>
      </c>
      <c r="L32" s="769" t="e">
        <v>#N/A</v>
      </c>
      <c r="M32" s="769" t="e">
        <v>#N/A</v>
      </c>
      <c r="N32" s="763" t="e">
        <v>#N/A</v>
      </c>
      <c r="O32" s="760" t="e">
        <v>#N/A</v>
      </c>
      <c r="P32" s="776"/>
      <c r="Q32" s="763"/>
      <c r="R32" s="772"/>
      <c r="S32" s="772"/>
      <c r="T32" s="772"/>
    </row>
    <row r="33" spans="1:20" s="8" customFormat="1" ht="11.1" customHeight="1">
      <c r="A33" s="868" t="e">
        <v>#N/A</v>
      </c>
      <c r="B33" s="816" t="e">
        <v>#N/A</v>
      </c>
      <c r="C33" s="816" t="e">
        <v>#N/A</v>
      </c>
      <c r="D33" s="760" t="e">
        <v>#N/A</v>
      </c>
      <c r="E33" s="763" t="e">
        <v>#N/A</v>
      </c>
      <c r="F33" s="51" t="s">
        <v>372</v>
      </c>
      <c r="G33" s="60" t="s">
        <v>2609</v>
      </c>
      <c r="H33" s="763" t="e">
        <v>#N/A</v>
      </c>
      <c r="I33" s="763" t="e">
        <v>#N/A</v>
      </c>
      <c r="J33" s="763" t="e">
        <v>#N/A</v>
      </c>
      <c r="K33" s="760" t="e">
        <v>#N/A</v>
      </c>
      <c r="L33" s="769" t="e">
        <v>#N/A</v>
      </c>
      <c r="M33" s="769" t="e">
        <v>#N/A</v>
      </c>
      <c r="N33" s="763" t="e">
        <v>#N/A</v>
      </c>
      <c r="O33" s="760" t="e">
        <v>#N/A</v>
      </c>
      <c r="P33" s="776"/>
      <c r="Q33" s="763"/>
      <c r="R33" s="772"/>
      <c r="S33" s="772"/>
      <c r="T33" s="772"/>
    </row>
    <row r="34" spans="1:20" s="8" customFormat="1" ht="11.1" customHeight="1">
      <c r="A34" s="868" t="e">
        <v>#N/A</v>
      </c>
      <c r="B34" s="816" t="e">
        <v>#N/A</v>
      </c>
      <c r="C34" s="816" t="e">
        <v>#N/A</v>
      </c>
      <c r="D34" s="760" t="e">
        <v>#N/A</v>
      </c>
      <c r="E34" s="763" t="e">
        <v>#N/A</v>
      </c>
      <c r="F34" s="51" t="s">
        <v>374</v>
      </c>
      <c r="G34" s="60" t="s">
        <v>2610</v>
      </c>
      <c r="H34" s="763" t="e">
        <v>#N/A</v>
      </c>
      <c r="I34" s="763" t="e">
        <v>#N/A</v>
      </c>
      <c r="J34" s="763" t="e">
        <v>#N/A</v>
      </c>
      <c r="K34" s="760" t="e">
        <v>#N/A</v>
      </c>
      <c r="L34" s="769" t="e">
        <v>#N/A</v>
      </c>
      <c r="M34" s="769" t="e">
        <v>#N/A</v>
      </c>
      <c r="N34" s="763" t="e">
        <v>#N/A</v>
      </c>
      <c r="O34" s="760" t="e">
        <v>#N/A</v>
      </c>
      <c r="P34" s="776"/>
      <c r="Q34" s="763"/>
      <c r="R34" s="772"/>
      <c r="S34" s="772"/>
      <c r="T34" s="772"/>
    </row>
    <row r="35" spans="1:20" s="8" customFormat="1" ht="11.1" customHeight="1">
      <c r="A35" s="868" t="e">
        <v>#N/A</v>
      </c>
      <c r="B35" s="816" t="e">
        <v>#N/A</v>
      </c>
      <c r="C35" s="816" t="e">
        <v>#N/A</v>
      </c>
      <c r="D35" s="760" t="e">
        <v>#N/A</v>
      </c>
      <c r="E35" s="763" t="e">
        <v>#N/A</v>
      </c>
      <c r="F35" s="51"/>
      <c r="G35" s="16" t="s">
        <v>4021</v>
      </c>
      <c r="H35" s="763" t="e">
        <v>#N/A</v>
      </c>
      <c r="I35" s="763" t="e">
        <v>#N/A</v>
      </c>
      <c r="J35" s="763" t="e">
        <v>#N/A</v>
      </c>
      <c r="K35" s="760" t="e">
        <v>#N/A</v>
      </c>
      <c r="L35" s="769" t="e">
        <v>#N/A</v>
      </c>
      <c r="M35" s="769" t="e">
        <v>#N/A</v>
      </c>
      <c r="N35" s="763" t="e">
        <v>#N/A</v>
      </c>
      <c r="O35" s="760" t="e">
        <v>#N/A</v>
      </c>
      <c r="P35" s="776"/>
      <c r="Q35" s="763"/>
      <c r="R35" s="772"/>
      <c r="S35" s="772"/>
      <c r="T35" s="772"/>
    </row>
    <row r="36" spans="1:20" s="8" customFormat="1" ht="11.1" customHeight="1">
      <c r="A36" s="868" t="e">
        <v>#N/A</v>
      </c>
      <c r="B36" s="816" t="e">
        <v>#N/A</v>
      </c>
      <c r="C36" s="816" t="e">
        <v>#N/A</v>
      </c>
      <c r="D36" s="760" t="e">
        <v>#N/A</v>
      </c>
      <c r="E36" s="763" t="e">
        <v>#N/A</v>
      </c>
      <c r="F36" s="51" t="s">
        <v>719</v>
      </c>
      <c r="G36" s="60" t="s">
        <v>720</v>
      </c>
      <c r="H36" s="763" t="e">
        <v>#N/A</v>
      </c>
      <c r="I36" s="763" t="e">
        <v>#N/A</v>
      </c>
      <c r="J36" s="763" t="e">
        <v>#N/A</v>
      </c>
      <c r="K36" s="760" t="e">
        <v>#N/A</v>
      </c>
      <c r="L36" s="769" t="e">
        <v>#N/A</v>
      </c>
      <c r="M36" s="769" t="e">
        <v>#N/A</v>
      </c>
      <c r="N36" s="763" t="e">
        <v>#N/A</v>
      </c>
      <c r="O36" s="760" t="e">
        <v>#N/A</v>
      </c>
      <c r="P36" s="776"/>
      <c r="Q36" s="763"/>
      <c r="R36" s="772"/>
      <c r="S36" s="772"/>
      <c r="T36" s="772"/>
    </row>
    <row r="37" spans="1:20" s="8" customFormat="1" ht="11.1" customHeight="1">
      <c r="A37" s="868" t="e">
        <v>#N/A</v>
      </c>
      <c r="B37" s="816" t="e">
        <v>#N/A</v>
      </c>
      <c r="C37" s="816" t="e">
        <v>#N/A</v>
      </c>
      <c r="D37" s="760" t="e">
        <v>#N/A</v>
      </c>
      <c r="E37" s="763" t="e">
        <v>#N/A</v>
      </c>
      <c r="F37" s="51" t="s">
        <v>721</v>
      </c>
      <c r="G37" s="60" t="s">
        <v>722</v>
      </c>
      <c r="H37" s="763" t="e">
        <v>#N/A</v>
      </c>
      <c r="I37" s="763" t="e">
        <v>#N/A</v>
      </c>
      <c r="J37" s="763" t="e">
        <v>#N/A</v>
      </c>
      <c r="K37" s="760" t="e">
        <v>#N/A</v>
      </c>
      <c r="L37" s="769" t="e">
        <v>#N/A</v>
      </c>
      <c r="M37" s="769" t="e">
        <v>#N/A</v>
      </c>
      <c r="N37" s="763" t="e">
        <v>#N/A</v>
      </c>
      <c r="O37" s="760" t="e">
        <v>#N/A</v>
      </c>
      <c r="P37" s="776"/>
      <c r="Q37" s="763"/>
      <c r="R37" s="772"/>
      <c r="S37" s="772"/>
      <c r="T37" s="772"/>
    </row>
    <row r="38" spans="1:20" s="8" customFormat="1" ht="22.35" customHeight="1">
      <c r="A38" s="868" t="e">
        <v>#N/A</v>
      </c>
      <c r="B38" s="816" t="e">
        <v>#N/A</v>
      </c>
      <c r="C38" s="816" t="e">
        <v>#N/A</v>
      </c>
      <c r="D38" s="760" t="e">
        <v>#N/A</v>
      </c>
      <c r="E38" s="763" t="e">
        <v>#N/A</v>
      </c>
      <c r="F38" s="51"/>
      <c r="G38" s="16" t="s">
        <v>723</v>
      </c>
      <c r="H38" s="763" t="e">
        <v>#N/A</v>
      </c>
      <c r="I38" s="763" t="e">
        <v>#N/A</v>
      </c>
      <c r="J38" s="763" t="e">
        <v>#N/A</v>
      </c>
      <c r="K38" s="760" t="e">
        <v>#N/A</v>
      </c>
      <c r="L38" s="769" t="e">
        <v>#N/A</v>
      </c>
      <c r="M38" s="769" t="e">
        <v>#N/A</v>
      </c>
      <c r="N38" s="763" t="e">
        <v>#N/A</v>
      </c>
      <c r="O38" s="760" t="e">
        <v>#N/A</v>
      </c>
      <c r="P38" s="776"/>
      <c r="Q38" s="763"/>
      <c r="R38" s="772"/>
      <c r="S38" s="772"/>
      <c r="T38" s="772"/>
    </row>
    <row r="39" spans="1:20" s="8" customFormat="1" ht="11.1" customHeight="1">
      <c r="A39" s="868" t="e">
        <v>#N/A</v>
      </c>
      <c r="B39" s="816" t="e">
        <v>#N/A</v>
      </c>
      <c r="C39" s="816" t="e">
        <v>#N/A</v>
      </c>
      <c r="D39" s="760" t="e">
        <v>#N/A</v>
      </c>
      <c r="E39" s="763" t="e">
        <v>#N/A</v>
      </c>
      <c r="F39" s="51" t="s">
        <v>471</v>
      </c>
      <c r="G39" s="60" t="s">
        <v>724</v>
      </c>
      <c r="H39" s="763" t="e">
        <v>#N/A</v>
      </c>
      <c r="I39" s="763" t="e">
        <v>#N/A</v>
      </c>
      <c r="J39" s="763" t="e">
        <v>#N/A</v>
      </c>
      <c r="K39" s="760" t="e">
        <v>#N/A</v>
      </c>
      <c r="L39" s="769" t="e">
        <v>#N/A</v>
      </c>
      <c r="M39" s="769" t="e">
        <v>#N/A</v>
      </c>
      <c r="N39" s="763" t="e">
        <v>#N/A</v>
      </c>
      <c r="O39" s="760" t="e">
        <v>#N/A</v>
      </c>
      <c r="P39" s="776"/>
      <c r="Q39" s="763"/>
      <c r="R39" s="772"/>
      <c r="S39" s="772"/>
      <c r="T39" s="772"/>
    </row>
    <row r="40" spans="1:20" s="8" customFormat="1" ht="11.1" customHeight="1">
      <c r="A40" s="868" t="e">
        <v>#N/A</v>
      </c>
      <c r="B40" s="816" t="e">
        <v>#N/A</v>
      </c>
      <c r="C40" s="816" t="e">
        <v>#N/A</v>
      </c>
      <c r="D40" s="760" t="e">
        <v>#N/A</v>
      </c>
      <c r="E40" s="763" t="e">
        <v>#N/A</v>
      </c>
      <c r="F40" s="51" t="s">
        <v>473</v>
      </c>
      <c r="G40" s="60" t="s">
        <v>53</v>
      </c>
      <c r="H40" s="763" t="e">
        <v>#N/A</v>
      </c>
      <c r="I40" s="763" t="e">
        <v>#N/A</v>
      </c>
      <c r="J40" s="763" t="e">
        <v>#N/A</v>
      </c>
      <c r="K40" s="760" t="e">
        <v>#N/A</v>
      </c>
      <c r="L40" s="769" t="e">
        <v>#N/A</v>
      </c>
      <c r="M40" s="769" t="e">
        <v>#N/A</v>
      </c>
      <c r="N40" s="763" t="e">
        <v>#N/A</v>
      </c>
      <c r="O40" s="760" t="e">
        <v>#N/A</v>
      </c>
      <c r="P40" s="776"/>
      <c r="Q40" s="763"/>
      <c r="R40" s="772"/>
      <c r="S40" s="772"/>
      <c r="T40" s="772"/>
    </row>
    <row r="41" spans="1:20" s="8" customFormat="1" ht="21.75" customHeight="1">
      <c r="A41" s="868" t="e">
        <v>#N/A</v>
      </c>
      <c r="B41" s="816" t="e">
        <v>#N/A</v>
      </c>
      <c r="C41" s="816" t="e">
        <v>#N/A</v>
      </c>
      <c r="D41" s="760" t="e">
        <v>#N/A</v>
      </c>
      <c r="E41" s="763" t="e">
        <v>#N/A</v>
      </c>
      <c r="F41" s="51" t="s">
        <v>475</v>
      </c>
      <c r="G41" s="60" t="s">
        <v>725</v>
      </c>
      <c r="H41" s="763" t="e">
        <v>#N/A</v>
      </c>
      <c r="I41" s="763" t="e">
        <v>#N/A</v>
      </c>
      <c r="J41" s="763" t="e">
        <v>#N/A</v>
      </c>
      <c r="K41" s="760" t="e">
        <v>#N/A</v>
      </c>
      <c r="L41" s="769" t="e">
        <v>#N/A</v>
      </c>
      <c r="M41" s="769" t="e">
        <v>#N/A</v>
      </c>
      <c r="N41" s="763" t="e">
        <v>#N/A</v>
      </c>
      <c r="O41" s="760" t="e">
        <v>#N/A</v>
      </c>
      <c r="P41" s="776"/>
      <c r="Q41" s="763"/>
      <c r="R41" s="772"/>
      <c r="S41" s="772"/>
      <c r="T41" s="772"/>
    </row>
    <row r="42" spans="1:20" s="8" customFormat="1" ht="39" customHeight="1">
      <c r="A42" s="868" t="e">
        <v>#N/A</v>
      </c>
      <c r="B42" s="816" t="e">
        <v>#N/A</v>
      </c>
      <c r="C42" s="816" t="e">
        <v>#N/A</v>
      </c>
      <c r="D42" s="760" t="e">
        <v>#N/A</v>
      </c>
      <c r="E42" s="763" t="e">
        <v>#N/A</v>
      </c>
      <c r="F42" s="51"/>
      <c r="G42" s="16" t="s">
        <v>726</v>
      </c>
      <c r="H42" s="763" t="e">
        <v>#N/A</v>
      </c>
      <c r="I42" s="763" t="e">
        <v>#N/A</v>
      </c>
      <c r="J42" s="763" t="e">
        <v>#N/A</v>
      </c>
      <c r="K42" s="760" t="e">
        <v>#N/A</v>
      </c>
      <c r="L42" s="769" t="e">
        <v>#N/A</v>
      </c>
      <c r="M42" s="769" t="e">
        <v>#N/A</v>
      </c>
      <c r="N42" s="763" t="e">
        <v>#N/A</v>
      </c>
      <c r="O42" s="760" t="e">
        <v>#N/A</v>
      </c>
      <c r="P42" s="776"/>
      <c r="Q42" s="763"/>
      <c r="R42" s="772"/>
      <c r="S42" s="772"/>
      <c r="T42" s="772"/>
    </row>
    <row r="43" spans="1:20" s="8" customFormat="1" ht="11.1" customHeight="1">
      <c r="A43" s="868" t="e">
        <v>#N/A</v>
      </c>
      <c r="B43" s="816" t="e">
        <v>#N/A</v>
      </c>
      <c r="C43" s="816" t="e">
        <v>#N/A</v>
      </c>
      <c r="D43" s="760" t="e">
        <v>#N/A</v>
      </c>
      <c r="E43" s="763" t="e">
        <v>#N/A</v>
      </c>
      <c r="F43" s="51" t="s">
        <v>727</v>
      </c>
      <c r="G43" s="60" t="s">
        <v>728</v>
      </c>
      <c r="H43" s="763" t="e">
        <v>#N/A</v>
      </c>
      <c r="I43" s="763" t="e">
        <v>#N/A</v>
      </c>
      <c r="J43" s="763" t="e">
        <v>#N/A</v>
      </c>
      <c r="K43" s="760" t="e">
        <v>#N/A</v>
      </c>
      <c r="L43" s="769" t="e">
        <v>#N/A</v>
      </c>
      <c r="M43" s="769" t="e">
        <v>#N/A</v>
      </c>
      <c r="N43" s="763" t="e">
        <v>#N/A</v>
      </c>
      <c r="O43" s="760" t="e">
        <v>#N/A</v>
      </c>
      <c r="P43" s="776"/>
      <c r="Q43" s="763"/>
      <c r="R43" s="772"/>
      <c r="S43" s="772"/>
      <c r="T43" s="772"/>
    </row>
    <row r="44" spans="1:20" s="8" customFormat="1" ht="11.1" customHeight="1">
      <c r="A44" s="868" t="e">
        <v>#N/A</v>
      </c>
      <c r="B44" s="816" t="e">
        <v>#N/A</v>
      </c>
      <c r="C44" s="816" t="e">
        <v>#N/A</v>
      </c>
      <c r="D44" s="760" t="e">
        <v>#N/A</v>
      </c>
      <c r="E44" s="763" t="e">
        <v>#N/A</v>
      </c>
      <c r="F44" s="51" t="s">
        <v>729</v>
      </c>
      <c r="G44" s="60" t="s">
        <v>730</v>
      </c>
      <c r="H44" s="763" t="e">
        <v>#N/A</v>
      </c>
      <c r="I44" s="763" t="e">
        <v>#N/A</v>
      </c>
      <c r="J44" s="763" t="e">
        <v>#N/A</v>
      </c>
      <c r="K44" s="760" t="e">
        <v>#N/A</v>
      </c>
      <c r="L44" s="769" t="e">
        <v>#N/A</v>
      </c>
      <c r="M44" s="769" t="e">
        <v>#N/A</v>
      </c>
      <c r="N44" s="763" t="e">
        <v>#N/A</v>
      </c>
      <c r="O44" s="760" t="e">
        <v>#N/A</v>
      </c>
      <c r="P44" s="776"/>
      <c r="Q44" s="763"/>
      <c r="R44" s="772"/>
      <c r="S44" s="772"/>
      <c r="T44" s="772"/>
    </row>
    <row r="45" spans="1:20" s="8" customFormat="1" ht="11.1" customHeight="1">
      <c r="A45" s="868" t="e">
        <v>#N/A</v>
      </c>
      <c r="B45" s="816" t="e">
        <v>#N/A</v>
      </c>
      <c r="C45" s="816" t="e">
        <v>#N/A</v>
      </c>
      <c r="D45" s="760" t="e">
        <v>#N/A</v>
      </c>
      <c r="E45" s="763" t="e">
        <v>#N/A</v>
      </c>
      <c r="F45" s="51" t="s">
        <v>731</v>
      </c>
      <c r="G45" s="60" t="s">
        <v>732</v>
      </c>
      <c r="H45" s="763" t="e">
        <v>#N/A</v>
      </c>
      <c r="I45" s="763" t="e">
        <v>#N/A</v>
      </c>
      <c r="J45" s="763" t="e">
        <v>#N/A</v>
      </c>
      <c r="K45" s="760" t="e">
        <v>#N/A</v>
      </c>
      <c r="L45" s="769" t="e">
        <v>#N/A</v>
      </c>
      <c r="M45" s="769" t="e">
        <v>#N/A</v>
      </c>
      <c r="N45" s="763" t="e">
        <v>#N/A</v>
      </c>
      <c r="O45" s="760" t="e">
        <v>#N/A</v>
      </c>
      <c r="P45" s="776"/>
      <c r="Q45" s="763"/>
      <c r="R45" s="772"/>
      <c r="S45" s="772"/>
      <c r="T45" s="772"/>
    </row>
    <row r="46" spans="1:20" s="8" customFormat="1" ht="13.35" customHeight="1">
      <c r="A46" s="868" t="e">
        <v>#N/A</v>
      </c>
      <c r="B46" s="816" t="e">
        <v>#N/A</v>
      </c>
      <c r="C46" s="816" t="e">
        <v>#N/A</v>
      </c>
      <c r="D46" s="760" t="e">
        <v>#N/A</v>
      </c>
      <c r="E46" s="763" t="e">
        <v>#N/A</v>
      </c>
      <c r="F46" s="51"/>
      <c r="G46" s="16" t="s">
        <v>733</v>
      </c>
      <c r="H46" s="763" t="e">
        <v>#N/A</v>
      </c>
      <c r="I46" s="763" t="e">
        <v>#N/A</v>
      </c>
      <c r="J46" s="763" t="e">
        <v>#N/A</v>
      </c>
      <c r="K46" s="760" t="e">
        <v>#N/A</v>
      </c>
      <c r="L46" s="769" t="e">
        <v>#N/A</v>
      </c>
      <c r="M46" s="769" t="e">
        <v>#N/A</v>
      </c>
      <c r="N46" s="763" t="e">
        <v>#N/A</v>
      </c>
      <c r="O46" s="760" t="e">
        <v>#N/A</v>
      </c>
      <c r="P46" s="776"/>
      <c r="Q46" s="763"/>
      <c r="R46" s="772"/>
      <c r="S46" s="772"/>
      <c r="T46" s="772"/>
    </row>
    <row r="47" spans="1:20" s="8" customFormat="1" ht="11.1" customHeight="1">
      <c r="A47" s="868" t="e">
        <v>#N/A</v>
      </c>
      <c r="B47" s="816" t="e">
        <v>#N/A</v>
      </c>
      <c r="C47" s="816" t="e">
        <v>#N/A</v>
      </c>
      <c r="D47" s="760" t="e">
        <v>#N/A</v>
      </c>
      <c r="E47" s="763" t="e">
        <v>#N/A</v>
      </c>
      <c r="F47" s="51" t="s">
        <v>734</v>
      </c>
      <c r="G47" s="60" t="s">
        <v>735</v>
      </c>
      <c r="H47" s="763" t="e">
        <v>#N/A</v>
      </c>
      <c r="I47" s="763" t="e">
        <v>#N/A</v>
      </c>
      <c r="J47" s="763" t="e">
        <v>#N/A</v>
      </c>
      <c r="K47" s="760" t="e">
        <v>#N/A</v>
      </c>
      <c r="L47" s="769" t="e">
        <v>#N/A</v>
      </c>
      <c r="M47" s="769" t="e">
        <v>#N/A</v>
      </c>
      <c r="N47" s="763" t="e">
        <v>#N/A</v>
      </c>
      <c r="O47" s="760" t="e">
        <v>#N/A</v>
      </c>
      <c r="P47" s="776"/>
      <c r="Q47" s="763"/>
      <c r="R47" s="772"/>
      <c r="S47" s="772"/>
      <c r="T47" s="772"/>
    </row>
    <row r="48" spans="1:20" s="8" customFormat="1" ht="11.1" customHeight="1">
      <c r="A48" s="868" t="e">
        <v>#N/A</v>
      </c>
      <c r="B48" s="816" t="e">
        <v>#N/A</v>
      </c>
      <c r="C48" s="816" t="e">
        <v>#N/A</v>
      </c>
      <c r="D48" s="760" t="e">
        <v>#N/A</v>
      </c>
      <c r="E48" s="763" t="e">
        <v>#N/A</v>
      </c>
      <c r="F48" s="51" t="s">
        <v>736</v>
      </c>
      <c r="G48" s="60" t="s">
        <v>737</v>
      </c>
      <c r="H48" s="763" t="e">
        <v>#N/A</v>
      </c>
      <c r="I48" s="763" t="e">
        <v>#N/A</v>
      </c>
      <c r="J48" s="763" t="e">
        <v>#N/A</v>
      </c>
      <c r="K48" s="760" t="e">
        <v>#N/A</v>
      </c>
      <c r="L48" s="769" t="e">
        <v>#N/A</v>
      </c>
      <c r="M48" s="769" t="e">
        <v>#N/A</v>
      </c>
      <c r="N48" s="763" t="e">
        <v>#N/A</v>
      </c>
      <c r="O48" s="760" t="e">
        <v>#N/A</v>
      </c>
      <c r="P48" s="776"/>
      <c r="Q48" s="763"/>
      <c r="R48" s="772"/>
      <c r="S48" s="772"/>
      <c r="T48" s="772"/>
    </row>
    <row r="49" spans="1:20" s="8" customFormat="1" ht="11.1" customHeight="1">
      <c r="A49" s="868" t="e">
        <v>#N/A</v>
      </c>
      <c r="B49" s="816" t="e">
        <v>#N/A</v>
      </c>
      <c r="C49" s="816" t="e">
        <v>#N/A</v>
      </c>
      <c r="D49" s="760" t="e">
        <v>#N/A</v>
      </c>
      <c r="E49" s="763" t="e">
        <v>#N/A</v>
      </c>
      <c r="F49" s="51" t="s">
        <v>738</v>
      </c>
      <c r="G49" s="60" t="s">
        <v>739</v>
      </c>
      <c r="H49" s="763" t="e">
        <v>#N/A</v>
      </c>
      <c r="I49" s="763" t="e">
        <v>#N/A</v>
      </c>
      <c r="J49" s="763" t="e">
        <v>#N/A</v>
      </c>
      <c r="K49" s="760" t="e">
        <v>#N/A</v>
      </c>
      <c r="L49" s="769" t="e">
        <v>#N/A</v>
      </c>
      <c r="M49" s="769" t="e">
        <v>#N/A</v>
      </c>
      <c r="N49" s="763" t="e">
        <v>#N/A</v>
      </c>
      <c r="O49" s="760" t="e">
        <v>#N/A</v>
      </c>
      <c r="P49" s="776"/>
      <c r="Q49" s="763"/>
      <c r="R49" s="772"/>
      <c r="S49" s="772"/>
      <c r="T49" s="772"/>
    </row>
    <row r="50" spans="1:20" s="8" customFormat="1" ht="21.75" customHeight="1">
      <c r="A50" s="868" t="e">
        <v>#N/A</v>
      </c>
      <c r="B50" s="816" t="e">
        <v>#N/A</v>
      </c>
      <c r="C50" s="816" t="e">
        <v>#N/A</v>
      </c>
      <c r="D50" s="760" t="e">
        <v>#N/A</v>
      </c>
      <c r="E50" s="763" t="e">
        <v>#N/A</v>
      </c>
      <c r="F50" s="51" t="s">
        <v>740</v>
      </c>
      <c r="G50" s="60" t="s">
        <v>741</v>
      </c>
      <c r="H50" s="763" t="e">
        <v>#N/A</v>
      </c>
      <c r="I50" s="763" t="e">
        <v>#N/A</v>
      </c>
      <c r="J50" s="763" t="e">
        <v>#N/A</v>
      </c>
      <c r="K50" s="760" t="e">
        <v>#N/A</v>
      </c>
      <c r="L50" s="769" t="e">
        <v>#N/A</v>
      </c>
      <c r="M50" s="769" t="e">
        <v>#N/A</v>
      </c>
      <c r="N50" s="763" t="e">
        <v>#N/A</v>
      </c>
      <c r="O50" s="760" t="e">
        <v>#N/A</v>
      </c>
      <c r="P50" s="776"/>
      <c r="Q50" s="763"/>
      <c r="R50" s="772"/>
      <c r="S50" s="772"/>
      <c r="T50" s="772"/>
    </row>
    <row r="51" spans="1:20" s="8" customFormat="1" ht="11.1" customHeight="1">
      <c r="A51" s="868" t="e">
        <v>#N/A</v>
      </c>
      <c r="B51" s="816" t="e">
        <v>#N/A</v>
      </c>
      <c r="C51" s="816" t="e">
        <v>#N/A</v>
      </c>
      <c r="D51" s="760" t="e">
        <v>#N/A</v>
      </c>
      <c r="E51" s="763" t="e">
        <v>#N/A</v>
      </c>
      <c r="F51" s="51" t="s">
        <v>742</v>
      </c>
      <c r="G51" s="60" t="s">
        <v>743</v>
      </c>
      <c r="H51" s="763" t="e">
        <v>#N/A</v>
      </c>
      <c r="I51" s="763" t="e">
        <v>#N/A</v>
      </c>
      <c r="J51" s="763" t="e">
        <v>#N/A</v>
      </c>
      <c r="K51" s="760" t="e">
        <v>#N/A</v>
      </c>
      <c r="L51" s="769" t="e">
        <v>#N/A</v>
      </c>
      <c r="M51" s="769" t="e">
        <v>#N/A</v>
      </c>
      <c r="N51" s="763" t="e">
        <v>#N/A</v>
      </c>
      <c r="O51" s="760" t="e">
        <v>#N/A</v>
      </c>
      <c r="P51" s="776"/>
      <c r="Q51" s="763"/>
      <c r="R51" s="772"/>
      <c r="S51" s="772"/>
      <c r="T51" s="772"/>
    </row>
    <row r="52" spans="1:20" s="8" customFormat="1" ht="11.1" customHeight="1">
      <c r="A52" s="868" t="e">
        <v>#N/A</v>
      </c>
      <c r="B52" s="816" t="e">
        <v>#N/A</v>
      </c>
      <c r="C52" s="816" t="e">
        <v>#N/A</v>
      </c>
      <c r="D52" s="760" t="e">
        <v>#N/A</v>
      </c>
      <c r="E52" s="763" t="e">
        <v>#N/A</v>
      </c>
      <c r="F52" s="51"/>
      <c r="G52" s="16" t="s">
        <v>4022</v>
      </c>
      <c r="H52" s="763" t="e">
        <v>#N/A</v>
      </c>
      <c r="I52" s="763" t="e">
        <v>#N/A</v>
      </c>
      <c r="J52" s="763" t="e">
        <v>#N/A</v>
      </c>
      <c r="K52" s="760" t="e">
        <v>#N/A</v>
      </c>
      <c r="L52" s="769" t="e">
        <v>#N/A</v>
      </c>
      <c r="M52" s="769" t="e">
        <v>#N/A</v>
      </c>
      <c r="N52" s="763" t="e">
        <v>#N/A</v>
      </c>
      <c r="O52" s="760" t="e">
        <v>#N/A</v>
      </c>
      <c r="P52" s="776"/>
      <c r="Q52" s="763"/>
      <c r="R52" s="772"/>
      <c r="S52" s="772"/>
      <c r="T52" s="772"/>
    </row>
    <row r="53" spans="1:20" s="8" customFormat="1" ht="11.1" customHeight="1">
      <c r="A53" s="868" t="e">
        <v>#N/A</v>
      </c>
      <c r="B53" s="816" t="e">
        <v>#N/A</v>
      </c>
      <c r="C53" s="816" t="e">
        <v>#N/A</v>
      </c>
      <c r="D53" s="760" t="e">
        <v>#N/A</v>
      </c>
      <c r="E53" s="763" t="e">
        <v>#N/A</v>
      </c>
      <c r="F53" s="51" t="s">
        <v>744</v>
      </c>
      <c r="G53" s="60" t="s">
        <v>356</v>
      </c>
      <c r="H53" s="763" t="e">
        <v>#N/A</v>
      </c>
      <c r="I53" s="763" t="e">
        <v>#N/A</v>
      </c>
      <c r="J53" s="763" t="e">
        <v>#N/A</v>
      </c>
      <c r="K53" s="760" t="e">
        <v>#N/A</v>
      </c>
      <c r="L53" s="769" t="e">
        <v>#N/A</v>
      </c>
      <c r="M53" s="769" t="e">
        <v>#N/A</v>
      </c>
      <c r="N53" s="763" t="e">
        <v>#N/A</v>
      </c>
      <c r="O53" s="760" t="e">
        <v>#N/A</v>
      </c>
      <c r="P53" s="776"/>
      <c r="Q53" s="763"/>
      <c r="R53" s="772"/>
      <c r="S53" s="772"/>
      <c r="T53" s="772"/>
    </row>
    <row r="54" spans="1:20" s="8" customFormat="1" ht="11.1" customHeight="1">
      <c r="A54" s="868" t="e">
        <v>#N/A</v>
      </c>
      <c r="B54" s="816" t="e">
        <v>#N/A</v>
      </c>
      <c r="C54" s="816" t="e">
        <v>#N/A</v>
      </c>
      <c r="D54" s="760" t="e">
        <v>#N/A</v>
      </c>
      <c r="E54" s="763" t="e">
        <v>#N/A</v>
      </c>
      <c r="F54" s="51"/>
      <c r="G54" s="16" t="s">
        <v>745</v>
      </c>
      <c r="H54" s="763" t="e">
        <v>#N/A</v>
      </c>
      <c r="I54" s="763" t="e">
        <v>#N/A</v>
      </c>
      <c r="J54" s="763" t="e">
        <v>#N/A</v>
      </c>
      <c r="K54" s="760" t="e">
        <v>#N/A</v>
      </c>
      <c r="L54" s="769" t="e">
        <v>#N/A</v>
      </c>
      <c r="M54" s="769" t="e">
        <v>#N/A</v>
      </c>
      <c r="N54" s="763" t="e">
        <v>#N/A</v>
      </c>
      <c r="O54" s="760" t="e">
        <v>#N/A</v>
      </c>
      <c r="P54" s="776"/>
      <c r="Q54" s="763"/>
      <c r="R54" s="772"/>
      <c r="S54" s="772"/>
      <c r="T54" s="772"/>
    </row>
    <row r="55" spans="1:20" s="8" customFormat="1" ht="11.1" customHeight="1">
      <c r="A55" s="868" t="e">
        <v>#N/A</v>
      </c>
      <c r="B55" s="816" t="e">
        <v>#N/A</v>
      </c>
      <c r="C55" s="816" t="e">
        <v>#N/A</v>
      </c>
      <c r="D55" s="760" t="e">
        <v>#N/A</v>
      </c>
      <c r="E55" s="763" t="e">
        <v>#N/A</v>
      </c>
      <c r="F55" s="51" t="s">
        <v>746</v>
      </c>
      <c r="G55" s="60" t="s">
        <v>747</v>
      </c>
      <c r="H55" s="763" t="e">
        <v>#N/A</v>
      </c>
      <c r="I55" s="763" t="e">
        <v>#N/A</v>
      </c>
      <c r="J55" s="763" t="e">
        <v>#N/A</v>
      </c>
      <c r="K55" s="760" t="e">
        <v>#N/A</v>
      </c>
      <c r="L55" s="769" t="e">
        <v>#N/A</v>
      </c>
      <c r="M55" s="769" t="e">
        <v>#N/A</v>
      </c>
      <c r="N55" s="763" t="e">
        <v>#N/A</v>
      </c>
      <c r="O55" s="760" t="e">
        <v>#N/A</v>
      </c>
      <c r="P55" s="776"/>
      <c r="Q55" s="763"/>
      <c r="R55" s="772"/>
      <c r="S55" s="772"/>
      <c r="T55" s="772"/>
    </row>
    <row r="56" spans="1:20" s="8" customFormat="1" ht="11.1" customHeight="1">
      <c r="A56" s="868" t="e">
        <v>#N/A</v>
      </c>
      <c r="B56" s="816" t="e">
        <v>#N/A</v>
      </c>
      <c r="C56" s="816" t="e">
        <v>#N/A</v>
      </c>
      <c r="D56" s="760" t="e">
        <v>#N/A</v>
      </c>
      <c r="E56" s="763" t="e">
        <v>#N/A</v>
      </c>
      <c r="F56" s="51" t="s">
        <v>748</v>
      </c>
      <c r="G56" s="60" t="s">
        <v>749</v>
      </c>
      <c r="H56" s="763" t="e">
        <v>#N/A</v>
      </c>
      <c r="I56" s="763" t="e">
        <v>#N/A</v>
      </c>
      <c r="J56" s="763" t="e">
        <v>#N/A</v>
      </c>
      <c r="K56" s="760" t="e">
        <v>#N/A</v>
      </c>
      <c r="L56" s="769" t="e">
        <v>#N/A</v>
      </c>
      <c r="M56" s="769" t="e">
        <v>#N/A</v>
      </c>
      <c r="N56" s="763" t="e">
        <v>#N/A</v>
      </c>
      <c r="O56" s="760" t="e">
        <v>#N/A</v>
      </c>
      <c r="P56" s="776"/>
      <c r="Q56" s="763"/>
      <c r="R56" s="772"/>
      <c r="S56" s="772"/>
      <c r="T56" s="772"/>
    </row>
    <row r="57" spans="1:20" s="8" customFormat="1" ht="11.1" customHeight="1">
      <c r="A57" s="868" t="e">
        <v>#N/A</v>
      </c>
      <c r="B57" s="816" t="e">
        <v>#N/A</v>
      </c>
      <c r="C57" s="816" t="e">
        <v>#N/A</v>
      </c>
      <c r="D57" s="760" t="e">
        <v>#N/A</v>
      </c>
      <c r="E57" s="763" t="e">
        <v>#N/A</v>
      </c>
      <c r="F57" s="51" t="s">
        <v>750</v>
      </c>
      <c r="G57" s="60" t="s">
        <v>751</v>
      </c>
      <c r="H57" s="763" t="e">
        <v>#N/A</v>
      </c>
      <c r="I57" s="763" t="e">
        <v>#N/A</v>
      </c>
      <c r="J57" s="763" t="e">
        <v>#N/A</v>
      </c>
      <c r="K57" s="760" t="e">
        <v>#N/A</v>
      </c>
      <c r="L57" s="769" t="e">
        <v>#N/A</v>
      </c>
      <c r="M57" s="769" t="e">
        <v>#N/A</v>
      </c>
      <c r="N57" s="763" t="e">
        <v>#N/A</v>
      </c>
      <c r="O57" s="760" t="e">
        <v>#N/A</v>
      </c>
      <c r="P57" s="776"/>
      <c r="Q57" s="763"/>
      <c r="R57" s="772"/>
      <c r="S57" s="772"/>
      <c r="T57" s="772"/>
    </row>
    <row r="58" spans="1:20" s="8" customFormat="1" ht="33.75" customHeight="1">
      <c r="A58" s="868" t="e">
        <v>#N/A</v>
      </c>
      <c r="B58" s="816" t="e">
        <v>#N/A</v>
      </c>
      <c r="C58" s="816" t="e">
        <v>#N/A</v>
      </c>
      <c r="D58" s="760" t="e">
        <v>#N/A</v>
      </c>
      <c r="E58" s="763" t="e">
        <v>#N/A</v>
      </c>
      <c r="F58" s="51" t="s">
        <v>752</v>
      </c>
      <c r="G58" s="60" t="s">
        <v>54</v>
      </c>
      <c r="H58" s="763" t="e">
        <v>#N/A</v>
      </c>
      <c r="I58" s="763" t="e">
        <v>#N/A</v>
      </c>
      <c r="J58" s="763" t="e">
        <v>#N/A</v>
      </c>
      <c r="K58" s="760" t="e">
        <v>#N/A</v>
      </c>
      <c r="L58" s="769" t="e">
        <v>#N/A</v>
      </c>
      <c r="M58" s="769" t="e">
        <v>#N/A</v>
      </c>
      <c r="N58" s="763" t="e">
        <v>#N/A</v>
      </c>
      <c r="O58" s="760" t="e">
        <v>#N/A</v>
      </c>
      <c r="P58" s="776"/>
      <c r="Q58" s="763"/>
      <c r="R58" s="772"/>
      <c r="S58" s="772"/>
      <c r="T58" s="772"/>
    </row>
    <row r="59" spans="1:20" s="8" customFormat="1" ht="11.1" customHeight="1">
      <c r="A59" s="868" t="e">
        <v>#N/A</v>
      </c>
      <c r="B59" s="816" t="e">
        <v>#N/A</v>
      </c>
      <c r="C59" s="816" t="e">
        <v>#N/A</v>
      </c>
      <c r="D59" s="760" t="e">
        <v>#N/A</v>
      </c>
      <c r="E59" s="763" t="e">
        <v>#N/A</v>
      </c>
      <c r="F59" s="51"/>
      <c r="G59" s="16" t="s">
        <v>4019</v>
      </c>
      <c r="H59" s="763" t="e">
        <v>#N/A</v>
      </c>
      <c r="I59" s="763" t="e">
        <v>#N/A</v>
      </c>
      <c r="J59" s="763" t="e">
        <v>#N/A</v>
      </c>
      <c r="K59" s="760" t="e">
        <v>#N/A</v>
      </c>
      <c r="L59" s="769" t="e">
        <v>#N/A</v>
      </c>
      <c r="M59" s="769" t="e">
        <v>#N/A</v>
      </c>
      <c r="N59" s="763" t="e">
        <v>#N/A</v>
      </c>
      <c r="O59" s="760" t="e">
        <v>#N/A</v>
      </c>
      <c r="P59" s="776"/>
      <c r="Q59" s="763"/>
      <c r="R59" s="772"/>
      <c r="S59" s="772"/>
      <c r="T59" s="772"/>
    </row>
    <row r="60" spans="1:20" s="8" customFormat="1" ht="11.1" customHeight="1">
      <c r="A60" s="868" t="e">
        <v>#N/A</v>
      </c>
      <c r="B60" s="816" t="e">
        <v>#N/A</v>
      </c>
      <c r="C60" s="816" t="e">
        <v>#N/A</v>
      </c>
      <c r="D60" s="760" t="e">
        <v>#N/A</v>
      </c>
      <c r="E60" s="763" t="e">
        <v>#N/A</v>
      </c>
      <c r="F60" s="51" t="s">
        <v>754</v>
      </c>
      <c r="G60" s="60" t="s">
        <v>755</v>
      </c>
      <c r="H60" s="763" t="e">
        <v>#N/A</v>
      </c>
      <c r="I60" s="763" t="e">
        <v>#N/A</v>
      </c>
      <c r="J60" s="763" t="e">
        <v>#N/A</v>
      </c>
      <c r="K60" s="760" t="e">
        <v>#N/A</v>
      </c>
      <c r="L60" s="769" t="e">
        <v>#N/A</v>
      </c>
      <c r="M60" s="769" t="e">
        <v>#N/A</v>
      </c>
      <c r="N60" s="763" t="e">
        <v>#N/A</v>
      </c>
      <c r="O60" s="760" t="e">
        <v>#N/A</v>
      </c>
      <c r="P60" s="776"/>
      <c r="Q60" s="763"/>
      <c r="R60" s="772"/>
      <c r="S60" s="772"/>
      <c r="T60" s="772"/>
    </row>
    <row r="61" spans="1:20" s="8" customFormat="1" ht="11.1" customHeight="1">
      <c r="A61" s="868" t="e">
        <v>#N/A</v>
      </c>
      <c r="B61" s="816" t="e">
        <v>#N/A</v>
      </c>
      <c r="C61" s="816" t="e">
        <v>#N/A</v>
      </c>
      <c r="D61" s="760" t="e">
        <v>#N/A</v>
      </c>
      <c r="E61" s="763" t="e">
        <v>#N/A</v>
      </c>
      <c r="F61" s="51"/>
      <c r="G61" s="16" t="s">
        <v>4023</v>
      </c>
      <c r="H61" s="763" t="e">
        <v>#N/A</v>
      </c>
      <c r="I61" s="763" t="e">
        <v>#N/A</v>
      </c>
      <c r="J61" s="763" t="e">
        <v>#N/A</v>
      </c>
      <c r="K61" s="760" t="e">
        <v>#N/A</v>
      </c>
      <c r="L61" s="769" t="e">
        <v>#N/A</v>
      </c>
      <c r="M61" s="769" t="e">
        <v>#N/A</v>
      </c>
      <c r="N61" s="763" t="e">
        <v>#N/A</v>
      </c>
      <c r="O61" s="760" t="e">
        <v>#N/A</v>
      </c>
      <c r="P61" s="776"/>
      <c r="Q61" s="763"/>
      <c r="R61" s="772"/>
      <c r="S61" s="772"/>
      <c r="T61" s="772"/>
    </row>
    <row r="62" spans="1:20" s="8" customFormat="1" ht="11.1" customHeight="1">
      <c r="A62" s="868" t="e">
        <v>#N/A</v>
      </c>
      <c r="B62" s="816" t="e">
        <v>#N/A</v>
      </c>
      <c r="C62" s="816" t="e">
        <v>#N/A</v>
      </c>
      <c r="D62" s="760" t="e">
        <v>#N/A</v>
      </c>
      <c r="E62" s="763" t="e">
        <v>#N/A</v>
      </c>
      <c r="F62" s="51" t="s">
        <v>757</v>
      </c>
      <c r="G62" s="60" t="s">
        <v>758</v>
      </c>
      <c r="H62" s="763" t="e">
        <v>#N/A</v>
      </c>
      <c r="I62" s="763" t="e">
        <v>#N/A</v>
      </c>
      <c r="J62" s="763" t="e">
        <v>#N/A</v>
      </c>
      <c r="K62" s="760" t="e">
        <v>#N/A</v>
      </c>
      <c r="L62" s="769" t="e">
        <v>#N/A</v>
      </c>
      <c r="M62" s="769" t="e">
        <v>#N/A</v>
      </c>
      <c r="N62" s="763" t="e">
        <v>#N/A</v>
      </c>
      <c r="O62" s="760" t="e">
        <v>#N/A</v>
      </c>
      <c r="P62" s="776"/>
      <c r="Q62" s="763"/>
      <c r="R62" s="772"/>
      <c r="S62" s="772"/>
      <c r="T62" s="772"/>
    </row>
    <row r="63" spans="1:20" s="8" customFormat="1" ht="21.75" customHeight="1">
      <c r="A63" s="868" t="e">
        <v>#N/A</v>
      </c>
      <c r="B63" s="816" t="e">
        <v>#N/A</v>
      </c>
      <c r="C63" s="816" t="e">
        <v>#N/A</v>
      </c>
      <c r="D63" s="760" t="e">
        <v>#N/A</v>
      </c>
      <c r="E63" s="763" t="e">
        <v>#N/A</v>
      </c>
      <c r="F63" s="51"/>
      <c r="G63" s="16" t="s">
        <v>759</v>
      </c>
      <c r="H63" s="763" t="e">
        <v>#N/A</v>
      </c>
      <c r="I63" s="763" t="e">
        <v>#N/A</v>
      </c>
      <c r="J63" s="763" t="e">
        <v>#N/A</v>
      </c>
      <c r="K63" s="760" t="e">
        <v>#N/A</v>
      </c>
      <c r="L63" s="769" t="e">
        <v>#N/A</v>
      </c>
      <c r="M63" s="769" t="e">
        <v>#N/A</v>
      </c>
      <c r="N63" s="763" t="e">
        <v>#N/A</v>
      </c>
      <c r="O63" s="760" t="e">
        <v>#N/A</v>
      </c>
      <c r="P63" s="776"/>
      <c r="Q63" s="763"/>
      <c r="R63" s="772"/>
      <c r="S63" s="772"/>
      <c r="T63" s="772"/>
    </row>
    <row r="64" spans="1:20" s="8" customFormat="1" ht="11.1" customHeight="1">
      <c r="A64" s="868" t="e">
        <v>#N/A</v>
      </c>
      <c r="B64" s="816" t="e">
        <v>#N/A</v>
      </c>
      <c r="C64" s="816" t="e">
        <v>#N/A</v>
      </c>
      <c r="D64" s="760" t="e">
        <v>#N/A</v>
      </c>
      <c r="E64" s="763" t="e">
        <v>#N/A</v>
      </c>
      <c r="F64" s="51" t="s">
        <v>760</v>
      </c>
      <c r="G64" s="60" t="s">
        <v>761</v>
      </c>
      <c r="H64" s="763" t="e">
        <v>#N/A</v>
      </c>
      <c r="I64" s="763" t="e">
        <v>#N/A</v>
      </c>
      <c r="J64" s="763" t="e">
        <v>#N/A</v>
      </c>
      <c r="K64" s="760" t="e">
        <v>#N/A</v>
      </c>
      <c r="L64" s="769" t="e">
        <v>#N/A</v>
      </c>
      <c r="M64" s="769" t="e">
        <v>#N/A</v>
      </c>
      <c r="N64" s="763" t="e">
        <v>#N/A</v>
      </c>
      <c r="O64" s="760" t="e">
        <v>#N/A</v>
      </c>
      <c r="P64" s="776"/>
      <c r="Q64" s="763"/>
      <c r="R64" s="772"/>
      <c r="S64" s="772"/>
      <c r="T64" s="772"/>
    </row>
    <row r="65" spans="1:20" s="8" customFormat="1" ht="11.1" customHeight="1">
      <c r="A65" s="868" t="e">
        <v>#N/A</v>
      </c>
      <c r="B65" s="816" t="e">
        <v>#N/A</v>
      </c>
      <c r="C65" s="816" t="e">
        <v>#N/A</v>
      </c>
      <c r="D65" s="760" t="e">
        <v>#N/A</v>
      </c>
      <c r="E65" s="763" t="e">
        <v>#N/A</v>
      </c>
      <c r="F65" s="51" t="s">
        <v>762</v>
      </c>
      <c r="G65" s="60" t="s">
        <v>763</v>
      </c>
      <c r="H65" s="763" t="e">
        <v>#N/A</v>
      </c>
      <c r="I65" s="763" t="e">
        <v>#N/A</v>
      </c>
      <c r="J65" s="763" t="e">
        <v>#N/A</v>
      </c>
      <c r="K65" s="760" t="e">
        <v>#N/A</v>
      </c>
      <c r="L65" s="769" t="e">
        <v>#N/A</v>
      </c>
      <c r="M65" s="769" t="e">
        <v>#N/A</v>
      </c>
      <c r="N65" s="763" t="e">
        <v>#N/A</v>
      </c>
      <c r="O65" s="760" t="e">
        <v>#N/A</v>
      </c>
      <c r="P65" s="776"/>
      <c r="Q65" s="763"/>
      <c r="R65" s="772"/>
      <c r="S65" s="772"/>
      <c r="T65" s="772"/>
    </row>
    <row r="66" spans="1:20" s="8" customFormat="1" ht="22.35" customHeight="1">
      <c r="A66" s="868" t="e">
        <v>#N/A</v>
      </c>
      <c r="B66" s="816" t="e">
        <v>#N/A</v>
      </c>
      <c r="C66" s="816" t="e">
        <v>#N/A</v>
      </c>
      <c r="D66" s="760" t="e">
        <v>#N/A</v>
      </c>
      <c r="E66" s="763" t="e">
        <v>#N/A</v>
      </c>
      <c r="F66" s="51"/>
      <c r="G66" s="16" t="s">
        <v>1279</v>
      </c>
      <c r="H66" s="763" t="e">
        <v>#N/A</v>
      </c>
      <c r="I66" s="763" t="e">
        <v>#N/A</v>
      </c>
      <c r="J66" s="763" t="e">
        <v>#N/A</v>
      </c>
      <c r="K66" s="760" t="e">
        <v>#N/A</v>
      </c>
      <c r="L66" s="769" t="e">
        <v>#N/A</v>
      </c>
      <c r="M66" s="769" t="e">
        <v>#N/A</v>
      </c>
      <c r="N66" s="763" t="e">
        <v>#N/A</v>
      </c>
      <c r="O66" s="760" t="e">
        <v>#N/A</v>
      </c>
      <c r="P66" s="776"/>
      <c r="Q66" s="763"/>
      <c r="R66" s="772"/>
      <c r="S66" s="772"/>
      <c r="T66" s="772"/>
    </row>
    <row r="67" spans="1:20" s="8" customFormat="1" ht="11.1" customHeight="1">
      <c r="A67" s="868" t="e">
        <v>#N/A</v>
      </c>
      <c r="B67" s="816" t="e">
        <v>#N/A</v>
      </c>
      <c r="C67" s="816" t="e">
        <v>#N/A</v>
      </c>
      <c r="D67" s="760" t="e">
        <v>#N/A</v>
      </c>
      <c r="E67" s="763" t="e">
        <v>#N/A</v>
      </c>
      <c r="F67" s="51" t="s">
        <v>764</v>
      </c>
      <c r="G67" s="60" t="s">
        <v>765</v>
      </c>
      <c r="H67" s="763" t="e">
        <v>#N/A</v>
      </c>
      <c r="I67" s="763" t="e">
        <v>#N/A</v>
      </c>
      <c r="J67" s="763" t="e">
        <v>#N/A</v>
      </c>
      <c r="K67" s="760" t="e">
        <v>#N/A</v>
      </c>
      <c r="L67" s="769" t="e">
        <v>#N/A</v>
      </c>
      <c r="M67" s="769" t="e">
        <v>#N/A</v>
      </c>
      <c r="N67" s="763" t="e">
        <v>#N/A</v>
      </c>
      <c r="O67" s="760" t="e">
        <v>#N/A</v>
      </c>
      <c r="P67" s="776"/>
      <c r="Q67" s="763"/>
      <c r="R67" s="772"/>
      <c r="S67" s="772"/>
      <c r="T67" s="772"/>
    </row>
    <row r="68" spans="1:20" s="8" customFormat="1" ht="11.1" customHeight="1">
      <c r="A68" s="868" t="e">
        <v>#N/A</v>
      </c>
      <c r="B68" s="816" t="e">
        <v>#N/A</v>
      </c>
      <c r="C68" s="816" t="e">
        <v>#N/A</v>
      </c>
      <c r="D68" s="760" t="e">
        <v>#N/A</v>
      </c>
      <c r="E68" s="763" t="e">
        <v>#N/A</v>
      </c>
      <c r="F68" s="51" t="s">
        <v>766</v>
      </c>
      <c r="G68" s="60" t="s">
        <v>767</v>
      </c>
      <c r="H68" s="763" t="e">
        <v>#N/A</v>
      </c>
      <c r="I68" s="763" t="e">
        <v>#N/A</v>
      </c>
      <c r="J68" s="763" t="e">
        <v>#N/A</v>
      </c>
      <c r="K68" s="760" t="e">
        <v>#N/A</v>
      </c>
      <c r="L68" s="769" t="e">
        <v>#N/A</v>
      </c>
      <c r="M68" s="769" t="e">
        <v>#N/A</v>
      </c>
      <c r="N68" s="763" t="e">
        <v>#N/A</v>
      </c>
      <c r="O68" s="760" t="e">
        <v>#N/A</v>
      </c>
      <c r="P68" s="776"/>
      <c r="Q68" s="763"/>
      <c r="R68" s="772"/>
      <c r="S68" s="772"/>
      <c r="T68" s="772"/>
    </row>
    <row r="69" spans="1:20" s="8" customFormat="1" ht="11.1" customHeight="1">
      <c r="A69" s="868" t="e">
        <v>#N/A</v>
      </c>
      <c r="B69" s="816" t="e">
        <v>#N/A</v>
      </c>
      <c r="C69" s="816" t="e">
        <v>#N/A</v>
      </c>
      <c r="D69" s="760" t="e">
        <v>#N/A</v>
      </c>
      <c r="E69" s="763" t="e">
        <v>#N/A</v>
      </c>
      <c r="F69" s="51" t="s">
        <v>768</v>
      </c>
      <c r="G69" s="60" t="s">
        <v>769</v>
      </c>
      <c r="H69" s="763" t="e">
        <v>#N/A</v>
      </c>
      <c r="I69" s="763" t="e">
        <v>#N/A</v>
      </c>
      <c r="J69" s="763" t="e">
        <v>#N/A</v>
      </c>
      <c r="K69" s="760" t="e">
        <v>#N/A</v>
      </c>
      <c r="L69" s="769" t="e">
        <v>#N/A</v>
      </c>
      <c r="M69" s="769" t="e">
        <v>#N/A</v>
      </c>
      <c r="N69" s="763" t="e">
        <v>#N/A</v>
      </c>
      <c r="O69" s="760" t="e">
        <v>#N/A</v>
      </c>
      <c r="P69" s="776"/>
      <c r="Q69" s="763"/>
      <c r="R69" s="772"/>
      <c r="S69" s="772"/>
      <c r="T69" s="772"/>
    </row>
    <row r="70" spans="1:20" s="8" customFormat="1" ht="11.1" customHeight="1">
      <c r="A70" s="868" t="e">
        <v>#N/A</v>
      </c>
      <c r="B70" s="816" t="e">
        <v>#N/A</v>
      </c>
      <c r="C70" s="816" t="e">
        <v>#N/A</v>
      </c>
      <c r="D70" s="760" t="e">
        <v>#N/A</v>
      </c>
      <c r="E70" s="763" t="e">
        <v>#N/A</v>
      </c>
      <c r="F70" s="51" t="s">
        <v>770</v>
      </c>
      <c r="G70" s="60" t="s">
        <v>771</v>
      </c>
      <c r="H70" s="763" t="e">
        <v>#N/A</v>
      </c>
      <c r="I70" s="763" t="e">
        <v>#N/A</v>
      </c>
      <c r="J70" s="763" t="e">
        <v>#N/A</v>
      </c>
      <c r="K70" s="760" t="e">
        <v>#N/A</v>
      </c>
      <c r="L70" s="769" t="e">
        <v>#N/A</v>
      </c>
      <c r="M70" s="769" t="e">
        <v>#N/A</v>
      </c>
      <c r="N70" s="763" t="e">
        <v>#N/A</v>
      </c>
      <c r="O70" s="760" t="e">
        <v>#N/A</v>
      </c>
      <c r="P70" s="776"/>
      <c r="Q70" s="763"/>
      <c r="R70" s="772"/>
      <c r="S70" s="772"/>
      <c r="T70" s="772"/>
    </row>
    <row r="71" spans="1:20" s="8" customFormat="1" ht="11.1" customHeight="1">
      <c r="A71" s="868" t="e">
        <v>#N/A</v>
      </c>
      <c r="B71" s="816" t="e">
        <v>#N/A</v>
      </c>
      <c r="C71" s="816" t="e">
        <v>#N/A</v>
      </c>
      <c r="D71" s="760" t="e">
        <v>#N/A</v>
      </c>
      <c r="E71" s="763" t="e">
        <v>#N/A</v>
      </c>
      <c r="F71" s="51" t="s">
        <v>772</v>
      </c>
      <c r="G71" s="60" t="s">
        <v>773</v>
      </c>
      <c r="H71" s="763" t="e">
        <v>#N/A</v>
      </c>
      <c r="I71" s="763" t="e">
        <v>#N/A</v>
      </c>
      <c r="J71" s="763" t="e">
        <v>#N/A</v>
      </c>
      <c r="K71" s="760" t="e">
        <v>#N/A</v>
      </c>
      <c r="L71" s="769" t="e">
        <v>#N/A</v>
      </c>
      <c r="M71" s="769" t="e">
        <v>#N/A</v>
      </c>
      <c r="N71" s="763" t="e">
        <v>#N/A</v>
      </c>
      <c r="O71" s="760" t="e">
        <v>#N/A</v>
      </c>
      <c r="P71" s="776"/>
      <c r="Q71" s="763"/>
      <c r="R71" s="772"/>
      <c r="S71" s="772"/>
      <c r="T71" s="772"/>
    </row>
    <row r="72" spans="1:20" s="8" customFormat="1" ht="11.1" customHeight="1">
      <c r="A72" s="868" t="e">
        <v>#N/A</v>
      </c>
      <c r="B72" s="816" t="e">
        <v>#N/A</v>
      </c>
      <c r="C72" s="816" t="e">
        <v>#N/A</v>
      </c>
      <c r="D72" s="760" t="e">
        <v>#N/A</v>
      </c>
      <c r="E72" s="763" t="e">
        <v>#N/A</v>
      </c>
      <c r="F72" s="51" t="s">
        <v>774</v>
      </c>
      <c r="G72" s="60" t="s">
        <v>775</v>
      </c>
      <c r="H72" s="763" t="e">
        <v>#N/A</v>
      </c>
      <c r="I72" s="763" t="e">
        <v>#N/A</v>
      </c>
      <c r="J72" s="763" t="e">
        <v>#N/A</v>
      </c>
      <c r="K72" s="760" t="e">
        <v>#N/A</v>
      </c>
      <c r="L72" s="769" t="e">
        <v>#N/A</v>
      </c>
      <c r="M72" s="769" t="e">
        <v>#N/A</v>
      </c>
      <c r="N72" s="763" t="e">
        <v>#N/A</v>
      </c>
      <c r="O72" s="760" t="e">
        <v>#N/A</v>
      </c>
      <c r="P72" s="776"/>
      <c r="Q72" s="763"/>
      <c r="R72" s="772"/>
      <c r="S72" s="772"/>
      <c r="T72" s="772"/>
    </row>
    <row r="73" spans="1:20" s="8" customFormat="1" ht="11.1" customHeight="1">
      <c r="A73" s="868" t="e">
        <v>#N/A</v>
      </c>
      <c r="B73" s="816" t="e">
        <v>#N/A</v>
      </c>
      <c r="C73" s="816" t="e">
        <v>#N/A</v>
      </c>
      <c r="D73" s="760" t="e">
        <v>#N/A</v>
      </c>
      <c r="E73" s="763" t="e">
        <v>#N/A</v>
      </c>
      <c r="F73" s="51" t="s">
        <v>776</v>
      </c>
      <c r="G73" s="60" t="s">
        <v>777</v>
      </c>
      <c r="H73" s="763" t="e">
        <v>#N/A</v>
      </c>
      <c r="I73" s="763" t="e">
        <v>#N/A</v>
      </c>
      <c r="J73" s="763" t="e">
        <v>#N/A</v>
      </c>
      <c r="K73" s="760" t="e">
        <v>#N/A</v>
      </c>
      <c r="L73" s="769" t="e">
        <v>#N/A</v>
      </c>
      <c r="M73" s="769" t="e">
        <v>#N/A</v>
      </c>
      <c r="N73" s="763" t="e">
        <v>#N/A</v>
      </c>
      <c r="O73" s="760" t="e">
        <v>#N/A</v>
      </c>
      <c r="P73" s="776"/>
      <c r="Q73" s="763"/>
      <c r="R73" s="772"/>
      <c r="S73" s="772"/>
      <c r="T73" s="772"/>
    </row>
    <row r="74" spans="1:20" s="8" customFormat="1" ht="24" customHeight="1">
      <c r="A74" s="868" t="e">
        <v>#N/A</v>
      </c>
      <c r="B74" s="816" t="e">
        <v>#N/A</v>
      </c>
      <c r="C74" s="816" t="e">
        <v>#N/A</v>
      </c>
      <c r="D74" s="760" t="e">
        <v>#N/A</v>
      </c>
      <c r="E74" s="763" t="e">
        <v>#N/A</v>
      </c>
      <c r="F74" s="51"/>
      <c r="G74" s="16" t="s">
        <v>778</v>
      </c>
      <c r="H74" s="763" t="e">
        <v>#N/A</v>
      </c>
      <c r="I74" s="763" t="e">
        <v>#N/A</v>
      </c>
      <c r="J74" s="763" t="e">
        <v>#N/A</v>
      </c>
      <c r="K74" s="760" t="e">
        <v>#N/A</v>
      </c>
      <c r="L74" s="769" t="e">
        <v>#N/A</v>
      </c>
      <c r="M74" s="769" t="e">
        <v>#N/A</v>
      </c>
      <c r="N74" s="763" t="e">
        <v>#N/A</v>
      </c>
      <c r="O74" s="760" t="e">
        <v>#N/A</v>
      </c>
      <c r="P74" s="776"/>
      <c r="Q74" s="763"/>
      <c r="R74" s="772"/>
      <c r="S74" s="772"/>
      <c r="T74" s="772"/>
    </row>
    <row r="75" spans="1:20" s="8" customFormat="1" ht="11.1" customHeight="1">
      <c r="A75" s="868" t="e">
        <v>#N/A</v>
      </c>
      <c r="B75" s="816" t="e">
        <v>#N/A</v>
      </c>
      <c r="C75" s="816" t="e">
        <v>#N/A</v>
      </c>
      <c r="D75" s="760" t="e">
        <v>#N/A</v>
      </c>
      <c r="E75" s="763" t="e">
        <v>#N/A</v>
      </c>
      <c r="F75" s="51" t="s">
        <v>397</v>
      </c>
      <c r="G75" s="60" t="s">
        <v>779</v>
      </c>
      <c r="H75" s="763" t="e">
        <v>#N/A</v>
      </c>
      <c r="I75" s="763" t="e">
        <v>#N/A</v>
      </c>
      <c r="J75" s="763" t="e">
        <v>#N/A</v>
      </c>
      <c r="K75" s="760" t="e">
        <v>#N/A</v>
      </c>
      <c r="L75" s="769" t="e">
        <v>#N/A</v>
      </c>
      <c r="M75" s="769" t="e">
        <v>#N/A</v>
      </c>
      <c r="N75" s="763" t="e">
        <v>#N/A</v>
      </c>
      <c r="O75" s="760" t="e">
        <v>#N/A</v>
      </c>
      <c r="P75" s="776"/>
      <c r="Q75" s="763"/>
      <c r="R75" s="772"/>
      <c r="S75" s="772"/>
      <c r="T75" s="772"/>
    </row>
    <row r="76" spans="1:20" s="8" customFormat="1" ht="11.1" customHeight="1">
      <c r="A76" s="868" t="e">
        <v>#N/A</v>
      </c>
      <c r="B76" s="816" t="e">
        <v>#N/A</v>
      </c>
      <c r="C76" s="816" t="e">
        <v>#N/A</v>
      </c>
      <c r="D76" s="760" t="e">
        <v>#N/A</v>
      </c>
      <c r="E76" s="763" t="e">
        <v>#N/A</v>
      </c>
      <c r="F76" s="51" t="s">
        <v>399</v>
      </c>
      <c r="G76" s="60" t="s">
        <v>2611</v>
      </c>
      <c r="H76" s="763" t="e">
        <v>#N/A</v>
      </c>
      <c r="I76" s="763" t="e">
        <v>#N/A</v>
      </c>
      <c r="J76" s="763" t="e">
        <v>#N/A</v>
      </c>
      <c r="K76" s="760" t="e">
        <v>#N/A</v>
      </c>
      <c r="L76" s="769" t="e">
        <v>#N/A</v>
      </c>
      <c r="M76" s="769" t="e">
        <v>#N/A</v>
      </c>
      <c r="N76" s="763" t="e">
        <v>#N/A</v>
      </c>
      <c r="O76" s="760" t="e">
        <v>#N/A</v>
      </c>
      <c r="P76" s="776"/>
      <c r="Q76" s="763"/>
      <c r="R76" s="772"/>
      <c r="S76" s="772"/>
      <c r="T76" s="772"/>
    </row>
    <row r="77" spans="1:20" s="8" customFormat="1" ht="11.1" customHeight="1">
      <c r="A77" s="868" t="e">
        <v>#N/A</v>
      </c>
      <c r="B77" s="816" t="e">
        <v>#N/A</v>
      </c>
      <c r="C77" s="816" t="e">
        <v>#N/A</v>
      </c>
      <c r="D77" s="760" t="e">
        <v>#N/A</v>
      </c>
      <c r="E77" s="763" t="e">
        <v>#N/A</v>
      </c>
      <c r="F77" s="51" t="s">
        <v>401</v>
      </c>
      <c r="G77" s="60" t="s">
        <v>2612</v>
      </c>
      <c r="H77" s="763" t="e">
        <v>#N/A</v>
      </c>
      <c r="I77" s="763" t="e">
        <v>#N/A</v>
      </c>
      <c r="J77" s="763" t="e">
        <v>#N/A</v>
      </c>
      <c r="K77" s="760" t="e">
        <v>#N/A</v>
      </c>
      <c r="L77" s="769" t="e">
        <v>#N/A</v>
      </c>
      <c r="M77" s="769" t="e">
        <v>#N/A</v>
      </c>
      <c r="N77" s="763" t="e">
        <v>#N/A</v>
      </c>
      <c r="O77" s="760" t="e">
        <v>#N/A</v>
      </c>
      <c r="P77" s="776"/>
      <c r="Q77" s="763"/>
      <c r="R77" s="772"/>
      <c r="S77" s="772"/>
      <c r="T77" s="772"/>
    </row>
    <row r="78" spans="1:20" s="8" customFormat="1" ht="11.1" customHeight="1">
      <c r="A78" s="868" t="e">
        <v>#N/A</v>
      </c>
      <c r="B78" s="816" t="e">
        <v>#N/A</v>
      </c>
      <c r="C78" s="816" t="e">
        <v>#N/A</v>
      </c>
      <c r="D78" s="760" t="e">
        <v>#N/A</v>
      </c>
      <c r="E78" s="763" t="e">
        <v>#N/A</v>
      </c>
      <c r="F78" s="51" t="s">
        <v>403</v>
      </c>
      <c r="G78" s="60" t="s">
        <v>3612</v>
      </c>
      <c r="H78" s="763" t="e">
        <v>#N/A</v>
      </c>
      <c r="I78" s="763" t="e">
        <v>#N/A</v>
      </c>
      <c r="J78" s="763" t="e">
        <v>#N/A</v>
      </c>
      <c r="K78" s="760" t="e">
        <v>#N/A</v>
      </c>
      <c r="L78" s="769" t="e">
        <v>#N/A</v>
      </c>
      <c r="M78" s="769" t="e">
        <v>#N/A</v>
      </c>
      <c r="N78" s="763" t="e">
        <v>#N/A</v>
      </c>
      <c r="O78" s="760" t="e">
        <v>#N/A</v>
      </c>
      <c r="P78" s="776"/>
      <c r="Q78" s="763"/>
      <c r="R78" s="772"/>
      <c r="S78" s="772"/>
      <c r="T78" s="772"/>
    </row>
    <row r="79" spans="1:20" s="8" customFormat="1" ht="11.1" customHeight="1">
      <c r="A79" s="868" t="e">
        <v>#N/A</v>
      </c>
      <c r="B79" s="816" t="e">
        <v>#N/A</v>
      </c>
      <c r="C79" s="816" t="e">
        <v>#N/A</v>
      </c>
      <c r="D79" s="760" t="e">
        <v>#N/A</v>
      </c>
      <c r="E79" s="763" t="e">
        <v>#N/A</v>
      </c>
      <c r="F79" s="51" t="s">
        <v>781</v>
      </c>
      <c r="G79" s="60" t="s">
        <v>2613</v>
      </c>
      <c r="H79" s="763" t="e">
        <v>#N/A</v>
      </c>
      <c r="I79" s="763" t="e">
        <v>#N/A</v>
      </c>
      <c r="J79" s="763" t="e">
        <v>#N/A</v>
      </c>
      <c r="K79" s="760" t="e">
        <v>#N/A</v>
      </c>
      <c r="L79" s="769" t="e">
        <v>#N/A</v>
      </c>
      <c r="M79" s="769" t="e">
        <v>#N/A</v>
      </c>
      <c r="N79" s="763" t="e">
        <v>#N/A</v>
      </c>
      <c r="O79" s="760" t="e">
        <v>#N/A</v>
      </c>
      <c r="P79" s="776"/>
      <c r="Q79" s="763"/>
      <c r="R79" s="772"/>
      <c r="S79" s="772"/>
      <c r="T79" s="772"/>
    </row>
    <row r="80" spans="1:20" s="8" customFormat="1" ht="11.1" customHeight="1">
      <c r="A80" s="868" t="e">
        <v>#N/A</v>
      </c>
      <c r="B80" s="816" t="e">
        <v>#N/A</v>
      </c>
      <c r="C80" s="816" t="e">
        <v>#N/A</v>
      </c>
      <c r="D80" s="760" t="e">
        <v>#N/A</v>
      </c>
      <c r="E80" s="763" t="e">
        <v>#N/A</v>
      </c>
      <c r="F80" s="51"/>
      <c r="G80" s="16" t="s">
        <v>4024</v>
      </c>
      <c r="H80" s="763" t="e">
        <v>#N/A</v>
      </c>
      <c r="I80" s="763" t="e">
        <v>#N/A</v>
      </c>
      <c r="J80" s="763" t="e">
        <v>#N/A</v>
      </c>
      <c r="K80" s="760" t="e">
        <v>#N/A</v>
      </c>
      <c r="L80" s="769" t="e">
        <v>#N/A</v>
      </c>
      <c r="M80" s="769" t="e">
        <v>#N/A</v>
      </c>
      <c r="N80" s="763" t="e">
        <v>#N/A</v>
      </c>
      <c r="O80" s="760" t="e">
        <v>#N/A</v>
      </c>
      <c r="P80" s="776"/>
      <c r="Q80" s="763"/>
      <c r="R80" s="772"/>
      <c r="S80" s="772"/>
      <c r="T80" s="772"/>
    </row>
    <row r="81" spans="1:20" s="8" customFormat="1" ht="11.1" customHeight="1">
      <c r="A81" s="868" t="e">
        <v>#N/A</v>
      </c>
      <c r="B81" s="816" t="e">
        <v>#N/A</v>
      </c>
      <c r="C81" s="816" t="e">
        <v>#N/A</v>
      </c>
      <c r="D81" s="760" t="e">
        <v>#N/A</v>
      </c>
      <c r="E81" s="763" t="e">
        <v>#N/A</v>
      </c>
      <c r="F81" s="51" t="s">
        <v>405</v>
      </c>
      <c r="G81" s="60" t="s">
        <v>782</v>
      </c>
      <c r="H81" s="763" t="e">
        <v>#N/A</v>
      </c>
      <c r="I81" s="763" t="e">
        <v>#N/A</v>
      </c>
      <c r="J81" s="763" t="e">
        <v>#N/A</v>
      </c>
      <c r="K81" s="760" t="e">
        <v>#N/A</v>
      </c>
      <c r="L81" s="769" t="e">
        <v>#N/A</v>
      </c>
      <c r="M81" s="769" t="e">
        <v>#N/A</v>
      </c>
      <c r="N81" s="763" t="e">
        <v>#N/A</v>
      </c>
      <c r="O81" s="760" t="e">
        <v>#N/A</v>
      </c>
      <c r="P81" s="776"/>
      <c r="Q81" s="763"/>
      <c r="R81" s="772"/>
      <c r="S81" s="772"/>
      <c r="T81" s="772"/>
    </row>
    <row r="82" spans="1:20" s="8" customFormat="1" ht="11.1" customHeight="1">
      <c r="A82" s="868" t="e">
        <v>#N/A</v>
      </c>
      <c r="B82" s="816" t="e">
        <v>#N/A</v>
      </c>
      <c r="C82" s="816" t="e">
        <v>#N/A</v>
      </c>
      <c r="D82" s="760" t="e">
        <v>#N/A</v>
      </c>
      <c r="E82" s="763" t="e">
        <v>#N/A</v>
      </c>
      <c r="F82" s="51" t="s">
        <v>406</v>
      </c>
      <c r="G82" s="60" t="s">
        <v>783</v>
      </c>
      <c r="H82" s="763" t="e">
        <v>#N/A</v>
      </c>
      <c r="I82" s="763" t="e">
        <v>#N/A</v>
      </c>
      <c r="J82" s="763" t="e">
        <v>#N/A</v>
      </c>
      <c r="K82" s="760" t="e">
        <v>#N/A</v>
      </c>
      <c r="L82" s="769" t="e">
        <v>#N/A</v>
      </c>
      <c r="M82" s="769" t="e">
        <v>#N/A</v>
      </c>
      <c r="N82" s="763" t="e">
        <v>#N/A</v>
      </c>
      <c r="O82" s="760" t="e">
        <v>#N/A</v>
      </c>
      <c r="P82" s="776"/>
      <c r="Q82" s="763"/>
      <c r="R82" s="772"/>
      <c r="S82" s="772"/>
      <c r="T82" s="772"/>
    </row>
    <row r="83" spans="1:20" s="8" customFormat="1" ht="11.1" customHeight="1">
      <c r="A83" s="868" t="e">
        <v>#N/A</v>
      </c>
      <c r="B83" s="816" t="e">
        <v>#N/A</v>
      </c>
      <c r="C83" s="816" t="e">
        <v>#N/A</v>
      </c>
      <c r="D83" s="760" t="e">
        <v>#N/A</v>
      </c>
      <c r="E83" s="763" t="e">
        <v>#N/A</v>
      </c>
      <c r="F83" s="51" t="s">
        <v>408</v>
      </c>
      <c r="G83" s="60" t="s">
        <v>784</v>
      </c>
      <c r="H83" s="763" t="e">
        <v>#N/A</v>
      </c>
      <c r="I83" s="763" t="e">
        <v>#N/A</v>
      </c>
      <c r="J83" s="763" t="e">
        <v>#N/A</v>
      </c>
      <c r="K83" s="760" t="e">
        <v>#N/A</v>
      </c>
      <c r="L83" s="769" t="e">
        <v>#N/A</v>
      </c>
      <c r="M83" s="769" t="e">
        <v>#N/A</v>
      </c>
      <c r="N83" s="763" t="e">
        <v>#N/A</v>
      </c>
      <c r="O83" s="760" t="e">
        <v>#N/A</v>
      </c>
      <c r="P83" s="776"/>
      <c r="Q83" s="763"/>
      <c r="R83" s="772"/>
      <c r="S83" s="772"/>
      <c r="T83" s="772"/>
    </row>
    <row r="84" spans="1:20" s="8" customFormat="1" ht="11.1" customHeight="1">
      <c r="A84" s="868" t="e">
        <v>#N/A</v>
      </c>
      <c r="B84" s="816" t="e">
        <v>#N/A</v>
      </c>
      <c r="C84" s="816" t="e">
        <v>#N/A</v>
      </c>
      <c r="D84" s="760" t="e">
        <v>#N/A</v>
      </c>
      <c r="E84" s="763" t="e">
        <v>#N/A</v>
      </c>
      <c r="F84" s="51" t="s">
        <v>410</v>
      </c>
      <c r="G84" s="60" t="s">
        <v>785</v>
      </c>
      <c r="H84" s="763" t="e">
        <v>#N/A</v>
      </c>
      <c r="I84" s="763" t="e">
        <v>#N/A</v>
      </c>
      <c r="J84" s="763" t="e">
        <v>#N/A</v>
      </c>
      <c r="K84" s="760" t="e">
        <v>#N/A</v>
      </c>
      <c r="L84" s="769" t="e">
        <v>#N/A</v>
      </c>
      <c r="M84" s="769" t="e">
        <v>#N/A</v>
      </c>
      <c r="N84" s="763" t="e">
        <v>#N/A</v>
      </c>
      <c r="O84" s="760" t="e">
        <v>#N/A</v>
      </c>
      <c r="P84" s="776"/>
      <c r="Q84" s="763"/>
      <c r="R84" s="772"/>
      <c r="S84" s="772"/>
      <c r="T84" s="772"/>
    </row>
    <row r="85" spans="1:20" s="8" customFormat="1" ht="11.1" customHeight="1">
      <c r="A85" s="868" t="e">
        <v>#N/A</v>
      </c>
      <c r="B85" s="816" t="e">
        <v>#N/A</v>
      </c>
      <c r="C85" s="816" t="e">
        <v>#N/A</v>
      </c>
      <c r="D85" s="760" t="e">
        <v>#N/A</v>
      </c>
      <c r="E85" s="763" t="e">
        <v>#N/A</v>
      </c>
      <c r="F85" s="51" t="s">
        <v>412</v>
      </c>
      <c r="G85" s="60" t="s">
        <v>786</v>
      </c>
      <c r="H85" s="763" t="e">
        <v>#N/A</v>
      </c>
      <c r="I85" s="763" t="e">
        <v>#N/A</v>
      </c>
      <c r="J85" s="763" t="e">
        <v>#N/A</v>
      </c>
      <c r="K85" s="760" t="e">
        <v>#N/A</v>
      </c>
      <c r="L85" s="769" t="e">
        <v>#N/A</v>
      </c>
      <c r="M85" s="769" t="e">
        <v>#N/A</v>
      </c>
      <c r="N85" s="763" t="e">
        <v>#N/A</v>
      </c>
      <c r="O85" s="760" t="e">
        <v>#N/A</v>
      </c>
      <c r="P85" s="776"/>
      <c r="Q85" s="763"/>
      <c r="R85" s="772"/>
      <c r="S85" s="772"/>
      <c r="T85" s="772"/>
    </row>
    <row r="86" spans="1:20" s="8" customFormat="1" ht="11.1" customHeight="1">
      <c r="A86" s="868" t="e">
        <v>#N/A</v>
      </c>
      <c r="B86" s="816" t="e">
        <v>#N/A</v>
      </c>
      <c r="C86" s="816" t="e">
        <v>#N/A</v>
      </c>
      <c r="D86" s="760" t="e">
        <v>#N/A</v>
      </c>
      <c r="E86" s="763" t="e">
        <v>#N/A</v>
      </c>
      <c r="F86" s="51"/>
      <c r="G86" s="16" t="s">
        <v>787</v>
      </c>
      <c r="H86" s="763" t="e">
        <v>#N/A</v>
      </c>
      <c r="I86" s="763" t="e">
        <v>#N/A</v>
      </c>
      <c r="J86" s="763" t="e">
        <v>#N/A</v>
      </c>
      <c r="K86" s="760" t="e">
        <v>#N/A</v>
      </c>
      <c r="L86" s="769" t="e">
        <v>#N/A</v>
      </c>
      <c r="M86" s="769" t="e">
        <v>#N/A</v>
      </c>
      <c r="N86" s="763" t="e">
        <v>#N/A</v>
      </c>
      <c r="O86" s="760" t="e">
        <v>#N/A</v>
      </c>
      <c r="P86" s="776"/>
      <c r="Q86" s="763"/>
      <c r="R86" s="772"/>
      <c r="S86" s="772"/>
      <c r="T86" s="772"/>
    </row>
    <row r="87" spans="1:20" s="8" customFormat="1" ht="11.1" customHeight="1">
      <c r="A87" s="869" t="e">
        <v>#N/A</v>
      </c>
      <c r="B87" s="817" t="e">
        <v>#N/A</v>
      </c>
      <c r="C87" s="817" t="e">
        <v>#N/A</v>
      </c>
      <c r="D87" s="761" t="e">
        <v>#N/A</v>
      </c>
      <c r="E87" s="764" t="e">
        <v>#N/A</v>
      </c>
      <c r="F87" s="51" t="s">
        <v>788</v>
      </c>
      <c r="G87" s="60" t="s">
        <v>789</v>
      </c>
      <c r="H87" s="764" t="e">
        <v>#N/A</v>
      </c>
      <c r="I87" s="764" t="e">
        <v>#N/A</v>
      </c>
      <c r="J87" s="764" t="e">
        <v>#N/A</v>
      </c>
      <c r="K87" s="761" t="e">
        <v>#N/A</v>
      </c>
      <c r="L87" s="770" t="e">
        <v>#N/A</v>
      </c>
      <c r="M87" s="770" t="e">
        <v>#N/A</v>
      </c>
      <c r="N87" s="764" t="e">
        <v>#N/A</v>
      </c>
      <c r="O87" s="761" t="e">
        <v>#N/A</v>
      </c>
      <c r="P87" s="777"/>
      <c r="Q87" s="764"/>
      <c r="R87" s="773"/>
      <c r="S87" s="773"/>
      <c r="T87" s="773"/>
    </row>
    <row r="88" spans="1:20" s="8" customFormat="1" ht="138" customHeight="1">
      <c r="A88" s="212" t="s">
        <v>1631</v>
      </c>
      <c r="B88" s="202" t="s">
        <v>3439</v>
      </c>
      <c r="C88" s="202" t="s">
        <v>4299</v>
      </c>
      <c r="D88" s="9" t="s">
        <v>3440</v>
      </c>
      <c r="E88" s="51" t="s">
        <v>792</v>
      </c>
      <c r="F88" s="60"/>
      <c r="G88" s="60"/>
      <c r="H88" s="51" t="s">
        <v>52</v>
      </c>
      <c r="I88" s="51" t="s">
        <v>101</v>
      </c>
      <c r="J88" s="51" t="s">
        <v>107</v>
      </c>
      <c r="K88" s="60" t="s">
        <v>5740</v>
      </c>
      <c r="L88" s="9" t="s">
        <v>1436</v>
      </c>
      <c r="M88" s="9" t="s">
        <v>7501</v>
      </c>
      <c r="N88" s="39" t="s">
        <v>16</v>
      </c>
      <c r="O88" s="66" t="s">
        <v>7988</v>
      </c>
      <c r="P88" s="81"/>
      <c r="Q88" s="39" t="s">
        <v>128</v>
      </c>
      <c r="R88" s="111" t="s">
        <v>128</v>
      </c>
      <c r="S88" s="111" t="s">
        <v>128</v>
      </c>
      <c r="T88" s="111" t="s">
        <v>7967</v>
      </c>
    </row>
    <row r="89" spans="1:20" s="8" customFormat="1" ht="37.5" customHeight="1">
      <c r="A89" s="867" t="s">
        <v>1629</v>
      </c>
      <c r="B89" s="756" t="s">
        <v>1278</v>
      </c>
      <c r="C89" s="756" t="s">
        <v>4300</v>
      </c>
      <c r="D89" s="759" t="s">
        <v>833</v>
      </c>
      <c r="E89" s="762" t="s">
        <v>28</v>
      </c>
      <c r="F89" s="39" t="s">
        <v>128</v>
      </c>
      <c r="G89" s="9" t="s">
        <v>834</v>
      </c>
      <c r="H89" s="762" t="s">
        <v>52</v>
      </c>
      <c r="I89" s="762" t="s">
        <v>101</v>
      </c>
      <c r="J89" s="762" t="s">
        <v>107</v>
      </c>
      <c r="K89" s="759" t="s">
        <v>5614</v>
      </c>
      <c r="L89" s="768" t="s">
        <v>1436</v>
      </c>
      <c r="M89" s="768" t="s">
        <v>835</v>
      </c>
      <c r="N89" s="762" t="s">
        <v>16</v>
      </c>
      <c r="O89" s="759" t="s">
        <v>6117</v>
      </c>
      <c r="P89" s="775"/>
      <c r="Q89" s="762" t="s">
        <v>128</v>
      </c>
      <c r="R89" s="771" t="s">
        <v>128</v>
      </c>
      <c r="S89" s="771" t="s">
        <v>128</v>
      </c>
      <c r="T89" s="771" t="s">
        <v>2989</v>
      </c>
    </row>
    <row r="90" spans="1:20" s="8" customFormat="1" ht="23.25" customHeight="1">
      <c r="A90" s="868" t="e">
        <v>#N/A</v>
      </c>
      <c r="B90" s="758" t="e">
        <v>#N/A</v>
      </c>
      <c r="C90" s="758" t="e">
        <v>#N/A</v>
      </c>
      <c r="D90" s="760" t="e">
        <v>#N/A</v>
      </c>
      <c r="E90" s="763" t="e">
        <v>#N/A</v>
      </c>
      <c r="F90" s="51" t="s">
        <v>126</v>
      </c>
      <c r="G90" s="60" t="s">
        <v>836</v>
      </c>
      <c r="H90" s="763" t="e">
        <v>#N/A</v>
      </c>
      <c r="I90" s="763" t="e">
        <v>#N/A</v>
      </c>
      <c r="J90" s="763" t="e">
        <v>#N/A</v>
      </c>
      <c r="K90" s="760" t="e">
        <v>#N/A</v>
      </c>
      <c r="L90" s="769" t="e">
        <v>#N/A</v>
      </c>
      <c r="M90" s="769" t="e">
        <v>#N/A</v>
      </c>
      <c r="N90" s="763" t="e">
        <v>#N/A</v>
      </c>
      <c r="O90" s="760" t="e">
        <v>#N/A</v>
      </c>
      <c r="P90" s="776"/>
      <c r="Q90" s="763"/>
      <c r="R90" s="772"/>
      <c r="S90" s="772"/>
      <c r="T90" s="772"/>
    </row>
    <row r="91" spans="1:20" s="8" customFormat="1" ht="22.5" customHeight="1">
      <c r="A91" s="869" t="e">
        <v>#N/A</v>
      </c>
      <c r="B91" s="757" t="e">
        <v>#N/A</v>
      </c>
      <c r="C91" s="757" t="e">
        <v>#N/A</v>
      </c>
      <c r="D91" s="761" t="e">
        <v>#N/A</v>
      </c>
      <c r="E91" s="764" t="e">
        <v>#N/A</v>
      </c>
      <c r="F91" s="51" t="s">
        <v>179</v>
      </c>
      <c r="G91" s="60" t="s">
        <v>837</v>
      </c>
      <c r="H91" s="764" t="e">
        <v>#N/A</v>
      </c>
      <c r="I91" s="764" t="e">
        <v>#N/A</v>
      </c>
      <c r="J91" s="764" t="e">
        <v>#N/A</v>
      </c>
      <c r="K91" s="761" t="e">
        <v>#N/A</v>
      </c>
      <c r="L91" s="770" t="e">
        <v>#N/A</v>
      </c>
      <c r="M91" s="770" t="e">
        <v>#N/A</v>
      </c>
      <c r="N91" s="764" t="e">
        <v>#N/A</v>
      </c>
      <c r="O91" s="761" t="e">
        <v>#N/A</v>
      </c>
      <c r="P91" s="777"/>
      <c r="Q91" s="764"/>
      <c r="R91" s="773"/>
      <c r="S91" s="773"/>
      <c r="T91" s="773"/>
    </row>
    <row r="92" spans="1:20" s="8" customFormat="1" ht="37.35" customHeight="1">
      <c r="A92" s="867" t="s">
        <v>1751</v>
      </c>
      <c r="B92" s="815" t="s">
        <v>793</v>
      </c>
      <c r="C92" s="815" t="s">
        <v>4301</v>
      </c>
      <c r="D92" s="759" t="s">
        <v>7491</v>
      </c>
      <c r="E92" s="762" t="s">
        <v>28</v>
      </c>
      <c r="F92" s="51">
        <v>5</v>
      </c>
      <c r="G92" s="60" t="s">
        <v>795</v>
      </c>
      <c r="H92" s="762" t="s">
        <v>52</v>
      </c>
      <c r="I92" s="762" t="s">
        <v>101</v>
      </c>
      <c r="J92" s="762" t="s">
        <v>107</v>
      </c>
      <c r="K92" s="759" t="s">
        <v>5614</v>
      </c>
      <c r="L92" s="768" t="s">
        <v>1436</v>
      </c>
      <c r="M92" s="768" t="s">
        <v>796</v>
      </c>
      <c r="N92" s="762" t="s">
        <v>16</v>
      </c>
      <c r="O92" s="759" t="s">
        <v>6118</v>
      </c>
      <c r="P92" s="775"/>
      <c r="Q92" s="762" t="s">
        <v>128</v>
      </c>
      <c r="R92" s="771" t="s">
        <v>128</v>
      </c>
      <c r="S92" s="771" t="s">
        <v>128</v>
      </c>
      <c r="T92" s="771" t="s">
        <v>2989</v>
      </c>
    </row>
    <row r="93" spans="1:20" s="8" customFormat="1" ht="36" customHeight="1">
      <c r="A93" s="868" t="e">
        <v>#N/A</v>
      </c>
      <c r="B93" s="816" t="e">
        <v>#N/A</v>
      </c>
      <c r="C93" s="816" t="e">
        <v>#N/A</v>
      </c>
      <c r="D93" s="760" t="e">
        <v>#N/A</v>
      </c>
      <c r="E93" s="763" t="e">
        <v>#N/A</v>
      </c>
      <c r="F93" s="51">
        <v>6</v>
      </c>
      <c r="G93" s="60" t="s">
        <v>797</v>
      </c>
      <c r="H93" s="763" t="e">
        <v>#N/A</v>
      </c>
      <c r="I93" s="763" t="e">
        <v>#N/A</v>
      </c>
      <c r="J93" s="763" t="e">
        <v>#N/A</v>
      </c>
      <c r="K93" s="760" t="e">
        <v>#N/A</v>
      </c>
      <c r="L93" s="769" t="e">
        <v>#N/A</v>
      </c>
      <c r="M93" s="769" t="e">
        <v>#N/A</v>
      </c>
      <c r="N93" s="763" t="e">
        <v>#N/A</v>
      </c>
      <c r="O93" s="760" t="e">
        <v>#N/A</v>
      </c>
      <c r="P93" s="776"/>
      <c r="Q93" s="763"/>
      <c r="R93" s="772"/>
      <c r="S93" s="772"/>
      <c r="T93" s="772"/>
    </row>
    <row r="94" spans="1:20" s="8" customFormat="1" ht="24" customHeight="1">
      <c r="A94" s="868" t="e">
        <v>#N/A</v>
      </c>
      <c r="B94" s="816" t="e">
        <v>#N/A</v>
      </c>
      <c r="C94" s="816" t="e">
        <v>#N/A</v>
      </c>
      <c r="D94" s="760" t="e">
        <v>#N/A</v>
      </c>
      <c r="E94" s="763" t="e">
        <v>#N/A</v>
      </c>
      <c r="F94" s="51">
        <v>7</v>
      </c>
      <c r="G94" s="60" t="s">
        <v>798</v>
      </c>
      <c r="H94" s="763" t="e">
        <v>#N/A</v>
      </c>
      <c r="I94" s="763" t="e">
        <v>#N/A</v>
      </c>
      <c r="J94" s="763" t="e">
        <v>#N/A</v>
      </c>
      <c r="K94" s="760" t="e">
        <v>#N/A</v>
      </c>
      <c r="L94" s="769" t="e">
        <v>#N/A</v>
      </c>
      <c r="M94" s="769" t="e">
        <v>#N/A</v>
      </c>
      <c r="N94" s="763" t="e">
        <v>#N/A</v>
      </c>
      <c r="O94" s="760" t="e">
        <v>#N/A</v>
      </c>
      <c r="P94" s="776"/>
      <c r="Q94" s="763"/>
      <c r="R94" s="772"/>
      <c r="S94" s="772"/>
      <c r="T94" s="772"/>
    </row>
    <row r="95" spans="1:20" s="8" customFormat="1" ht="26.85" customHeight="1">
      <c r="A95" s="868" t="e">
        <v>#N/A</v>
      </c>
      <c r="B95" s="816" t="e">
        <v>#N/A</v>
      </c>
      <c r="C95" s="816" t="e">
        <v>#N/A</v>
      </c>
      <c r="D95" s="760" t="e">
        <v>#N/A</v>
      </c>
      <c r="E95" s="763" t="e">
        <v>#N/A</v>
      </c>
      <c r="F95" s="51">
        <v>2</v>
      </c>
      <c r="G95" s="60" t="s">
        <v>799</v>
      </c>
      <c r="H95" s="763" t="e">
        <v>#N/A</v>
      </c>
      <c r="I95" s="763" t="e">
        <v>#N/A</v>
      </c>
      <c r="J95" s="763" t="e">
        <v>#N/A</v>
      </c>
      <c r="K95" s="760" t="e">
        <v>#N/A</v>
      </c>
      <c r="L95" s="769" t="e">
        <v>#N/A</v>
      </c>
      <c r="M95" s="769" t="e">
        <v>#N/A</v>
      </c>
      <c r="N95" s="763" t="e">
        <v>#N/A</v>
      </c>
      <c r="O95" s="760" t="e">
        <v>#N/A</v>
      </c>
      <c r="P95" s="776"/>
      <c r="Q95" s="763"/>
      <c r="R95" s="772"/>
      <c r="S95" s="772"/>
      <c r="T95" s="772"/>
    </row>
    <row r="96" spans="1:20" s="8" customFormat="1" ht="27" customHeight="1">
      <c r="A96" s="868" t="e">
        <v>#N/A</v>
      </c>
      <c r="B96" s="816" t="e">
        <v>#N/A</v>
      </c>
      <c r="C96" s="816" t="e">
        <v>#N/A</v>
      </c>
      <c r="D96" s="760" t="e">
        <v>#N/A</v>
      </c>
      <c r="E96" s="763" t="e">
        <v>#N/A</v>
      </c>
      <c r="F96" s="51">
        <v>3</v>
      </c>
      <c r="G96" s="60" t="s">
        <v>800</v>
      </c>
      <c r="H96" s="763" t="e">
        <v>#N/A</v>
      </c>
      <c r="I96" s="763" t="e">
        <v>#N/A</v>
      </c>
      <c r="J96" s="763" t="e">
        <v>#N/A</v>
      </c>
      <c r="K96" s="760" t="e">
        <v>#N/A</v>
      </c>
      <c r="L96" s="769" t="e">
        <v>#N/A</v>
      </c>
      <c r="M96" s="769" t="e">
        <v>#N/A</v>
      </c>
      <c r="N96" s="763" t="e">
        <v>#N/A</v>
      </c>
      <c r="O96" s="760" t="e">
        <v>#N/A</v>
      </c>
      <c r="P96" s="776"/>
      <c r="Q96" s="763"/>
      <c r="R96" s="772"/>
      <c r="S96" s="772"/>
      <c r="T96" s="772"/>
    </row>
    <row r="97" spans="1:20" s="8" customFormat="1" ht="26.85" customHeight="1">
      <c r="A97" s="869" t="e">
        <v>#N/A</v>
      </c>
      <c r="B97" s="817" t="e">
        <v>#N/A</v>
      </c>
      <c r="C97" s="817" t="e">
        <v>#N/A</v>
      </c>
      <c r="D97" s="761" t="e">
        <v>#N/A</v>
      </c>
      <c r="E97" s="764" t="e">
        <v>#N/A</v>
      </c>
      <c r="F97" s="51">
        <v>4</v>
      </c>
      <c r="G97" s="60" t="s">
        <v>801</v>
      </c>
      <c r="H97" s="764" t="e">
        <v>#N/A</v>
      </c>
      <c r="I97" s="764" t="e">
        <v>#N/A</v>
      </c>
      <c r="J97" s="764" t="e">
        <v>#N/A</v>
      </c>
      <c r="K97" s="761" t="e">
        <v>#N/A</v>
      </c>
      <c r="L97" s="770" t="e">
        <v>#N/A</v>
      </c>
      <c r="M97" s="770" t="e">
        <v>#N/A</v>
      </c>
      <c r="N97" s="764" t="e">
        <v>#N/A</v>
      </c>
      <c r="O97" s="761" t="e">
        <v>#N/A</v>
      </c>
      <c r="P97" s="777"/>
      <c r="Q97" s="764"/>
      <c r="R97" s="773"/>
      <c r="S97" s="773"/>
      <c r="T97" s="773"/>
    </row>
    <row r="98" spans="1:20" s="8" customFormat="1" ht="389.25" customHeight="1">
      <c r="A98" s="212" t="s">
        <v>1752</v>
      </c>
      <c r="B98" s="67" t="s">
        <v>853</v>
      </c>
      <c r="C98" s="67" t="s">
        <v>4302</v>
      </c>
      <c r="D98" s="9" t="s">
        <v>854</v>
      </c>
      <c r="E98" s="51" t="s">
        <v>337</v>
      </c>
      <c r="F98" s="60"/>
      <c r="G98" s="60"/>
      <c r="H98" s="51" t="s">
        <v>52</v>
      </c>
      <c r="I98" s="51" t="s">
        <v>101</v>
      </c>
      <c r="J98" s="51" t="s">
        <v>52</v>
      </c>
      <c r="K98" s="60" t="s">
        <v>2810</v>
      </c>
      <c r="L98" s="9" t="s">
        <v>1410</v>
      </c>
      <c r="M98" s="9" t="s">
        <v>7502</v>
      </c>
      <c r="N98" s="39" t="s">
        <v>16</v>
      </c>
      <c r="O98" s="66" t="s">
        <v>6440</v>
      </c>
      <c r="P98" s="81"/>
      <c r="Q98" s="39" t="s">
        <v>128</v>
      </c>
      <c r="R98" s="111" t="s">
        <v>128</v>
      </c>
      <c r="S98" s="111" t="s">
        <v>128</v>
      </c>
      <c r="T98" s="111" t="s">
        <v>2989</v>
      </c>
    </row>
    <row r="99" spans="1:20" s="8" customFormat="1" ht="116.25" customHeight="1">
      <c r="A99" s="212" t="s">
        <v>1632</v>
      </c>
      <c r="B99" s="67" t="s">
        <v>856</v>
      </c>
      <c r="C99" s="67" t="s">
        <v>4303</v>
      </c>
      <c r="D99" s="9" t="s">
        <v>857</v>
      </c>
      <c r="E99" s="51" t="s">
        <v>337</v>
      </c>
      <c r="F99" s="60"/>
      <c r="G99" s="60"/>
      <c r="H99" s="51" t="s">
        <v>52</v>
      </c>
      <c r="I99" s="51" t="s">
        <v>101</v>
      </c>
      <c r="J99" s="51" t="s">
        <v>52</v>
      </c>
      <c r="K99" s="60" t="s">
        <v>2813</v>
      </c>
      <c r="L99" s="9" t="s">
        <v>1410</v>
      </c>
      <c r="M99" s="9" t="s">
        <v>7480</v>
      </c>
      <c r="N99" s="39" t="s">
        <v>16</v>
      </c>
      <c r="O99" s="66" t="s">
        <v>5778</v>
      </c>
      <c r="P99" s="81"/>
      <c r="Q99" s="39" t="s">
        <v>128</v>
      </c>
      <c r="R99" s="111" t="s">
        <v>128</v>
      </c>
      <c r="S99" s="111" t="s">
        <v>128</v>
      </c>
      <c r="T99" s="111" t="s">
        <v>2989</v>
      </c>
    </row>
    <row r="100" spans="1:20" s="8" customFormat="1" ht="177" customHeight="1">
      <c r="A100" s="212" t="s">
        <v>1633</v>
      </c>
      <c r="B100" s="16" t="s">
        <v>802</v>
      </c>
      <c r="C100" s="16" t="s">
        <v>4304</v>
      </c>
      <c r="D100" s="9" t="s">
        <v>803</v>
      </c>
      <c r="E100" s="51" t="s">
        <v>337</v>
      </c>
      <c r="F100" s="60"/>
      <c r="G100" s="60"/>
      <c r="H100" s="51" t="s">
        <v>52</v>
      </c>
      <c r="I100" s="51" t="s">
        <v>101</v>
      </c>
      <c r="J100" s="51" t="s">
        <v>52</v>
      </c>
      <c r="K100" s="60" t="s">
        <v>2815</v>
      </c>
      <c r="L100" s="9" t="s">
        <v>1410</v>
      </c>
      <c r="M100" s="9" t="s">
        <v>804</v>
      </c>
      <c r="N100" s="39" t="s">
        <v>16</v>
      </c>
      <c r="O100" s="66" t="s">
        <v>6441</v>
      </c>
      <c r="P100" s="81"/>
      <c r="Q100" s="39" t="s">
        <v>128</v>
      </c>
      <c r="R100" s="111" t="s">
        <v>128</v>
      </c>
      <c r="S100" s="111" t="s">
        <v>128</v>
      </c>
      <c r="T100" s="111" t="s">
        <v>2989</v>
      </c>
    </row>
    <row r="101" spans="1:20" s="8" customFormat="1" ht="55.5" customHeight="1">
      <c r="A101" s="867" t="s">
        <v>1634</v>
      </c>
      <c r="B101" s="756" t="s">
        <v>805</v>
      </c>
      <c r="C101" s="756" t="s">
        <v>4305</v>
      </c>
      <c r="D101" s="864" t="s">
        <v>806</v>
      </c>
      <c r="E101" s="762" t="s">
        <v>27</v>
      </c>
      <c r="F101" s="51" t="s">
        <v>33</v>
      </c>
      <c r="G101" s="60" t="s">
        <v>807</v>
      </c>
      <c r="H101" s="762" t="s">
        <v>52</v>
      </c>
      <c r="I101" s="762" t="s">
        <v>101</v>
      </c>
      <c r="J101" s="762" t="s">
        <v>107</v>
      </c>
      <c r="K101" s="759" t="s">
        <v>1785</v>
      </c>
      <c r="L101" s="768" t="s">
        <v>1410</v>
      </c>
      <c r="M101" s="768" t="s">
        <v>7503</v>
      </c>
      <c r="N101" s="762" t="s">
        <v>16</v>
      </c>
      <c r="O101" s="759" t="s">
        <v>6119</v>
      </c>
      <c r="P101" s="775"/>
      <c r="Q101" s="762" t="s">
        <v>128</v>
      </c>
      <c r="R101" s="771" t="s">
        <v>128</v>
      </c>
      <c r="S101" s="771" t="s">
        <v>128</v>
      </c>
      <c r="T101" s="771" t="s">
        <v>2989</v>
      </c>
    </row>
    <row r="102" spans="1:20" s="8" customFormat="1" ht="58.5" customHeight="1">
      <c r="A102" s="869" t="e">
        <v>#N/A</v>
      </c>
      <c r="B102" s="757" t="e">
        <v>#N/A</v>
      </c>
      <c r="C102" s="757" t="e">
        <v>#N/A</v>
      </c>
      <c r="D102" s="873" t="e">
        <v>#N/A</v>
      </c>
      <c r="E102" s="764" t="e">
        <v>#N/A</v>
      </c>
      <c r="F102" s="51" t="s">
        <v>34</v>
      </c>
      <c r="G102" s="60" t="s">
        <v>809</v>
      </c>
      <c r="H102" s="764" t="e">
        <v>#N/A</v>
      </c>
      <c r="I102" s="764" t="e">
        <v>#N/A</v>
      </c>
      <c r="J102" s="764" t="e">
        <v>#N/A</v>
      </c>
      <c r="K102" s="761" t="e">
        <v>#N/A</v>
      </c>
      <c r="L102" s="770" t="e">
        <v>#N/A</v>
      </c>
      <c r="M102" s="770" t="e">
        <v>#N/A</v>
      </c>
      <c r="N102" s="764" t="e">
        <v>#N/A</v>
      </c>
      <c r="O102" s="761" t="e">
        <v>#N/A</v>
      </c>
      <c r="P102" s="777"/>
      <c r="Q102" s="764"/>
      <c r="R102" s="773"/>
      <c r="S102" s="773"/>
      <c r="T102" s="773"/>
    </row>
    <row r="103" spans="1:20" s="8" customFormat="1" ht="161.25" customHeight="1">
      <c r="A103" s="212" t="s">
        <v>1635</v>
      </c>
      <c r="B103" s="16" t="s">
        <v>1538</v>
      </c>
      <c r="C103" s="16" t="s">
        <v>4306</v>
      </c>
      <c r="D103" s="21" t="s">
        <v>1742</v>
      </c>
      <c r="E103" s="51" t="s">
        <v>337</v>
      </c>
      <c r="F103" s="60"/>
      <c r="G103" s="60"/>
      <c r="H103" s="51" t="s">
        <v>52</v>
      </c>
      <c r="I103" s="51" t="s">
        <v>101</v>
      </c>
      <c r="J103" s="51" t="s">
        <v>52</v>
      </c>
      <c r="K103" s="60" t="s">
        <v>2816</v>
      </c>
      <c r="L103" s="9" t="s">
        <v>1410</v>
      </c>
      <c r="M103" s="9" t="s">
        <v>7504</v>
      </c>
      <c r="N103" s="39" t="s">
        <v>16</v>
      </c>
      <c r="O103" s="66" t="s">
        <v>6120</v>
      </c>
      <c r="P103" s="81"/>
      <c r="Q103" s="39" t="s">
        <v>128</v>
      </c>
      <c r="R103" s="111" t="s">
        <v>128</v>
      </c>
      <c r="S103" s="111" t="s">
        <v>128</v>
      </c>
      <c r="T103" s="111" t="s">
        <v>2989</v>
      </c>
    </row>
    <row r="104" spans="1:20" s="8" customFormat="1" ht="149.25" customHeight="1">
      <c r="A104" s="212" t="s">
        <v>1636</v>
      </c>
      <c r="B104" s="16" t="s">
        <v>1537</v>
      </c>
      <c r="C104" s="16" t="s">
        <v>4307</v>
      </c>
      <c r="D104" s="9" t="s">
        <v>1741</v>
      </c>
      <c r="E104" s="51" t="s">
        <v>337</v>
      </c>
      <c r="F104" s="60"/>
      <c r="G104" s="60"/>
      <c r="H104" s="51" t="s">
        <v>52</v>
      </c>
      <c r="I104" s="51" t="s">
        <v>101</v>
      </c>
      <c r="J104" s="51" t="s">
        <v>52</v>
      </c>
      <c r="K104" s="60" t="s">
        <v>2817</v>
      </c>
      <c r="L104" s="9" t="s">
        <v>1410</v>
      </c>
      <c r="M104" s="9" t="s">
        <v>7505</v>
      </c>
      <c r="N104" s="39" t="s">
        <v>16</v>
      </c>
      <c r="O104" s="66" t="s">
        <v>5779</v>
      </c>
      <c r="P104" s="81"/>
      <c r="Q104" s="39" t="s">
        <v>128</v>
      </c>
      <c r="R104" s="111" t="s">
        <v>128</v>
      </c>
      <c r="S104" s="111" t="s">
        <v>128</v>
      </c>
      <c r="T104" s="111" t="s">
        <v>2989</v>
      </c>
    </row>
    <row r="105" spans="1:20" s="8" customFormat="1" ht="30.6">
      <c r="A105" s="207" t="s">
        <v>7849</v>
      </c>
      <c r="B105" s="207" t="s">
        <v>7872</v>
      </c>
      <c r="C105" s="399" t="s">
        <v>7873</v>
      </c>
      <c r="D105" s="131" t="s">
        <v>7877</v>
      </c>
      <c r="E105" s="132" t="s">
        <v>6165</v>
      </c>
      <c r="F105" s="33"/>
      <c r="G105" s="34"/>
      <c r="H105" s="34"/>
      <c r="I105" s="34"/>
      <c r="J105" s="34"/>
      <c r="K105" s="34"/>
      <c r="L105" s="149"/>
      <c r="M105" s="131"/>
      <c r="N105" s="137" t="s">
        <v>118</v>
      </c>
      <c r="O105" s="142"/>
      <c r="P105" s="131" t="s">
        <v>7878</v>
      </c>
      <c r="Q105" s="133" t="s">
        <v>126</v>
      </c>
      <c r="R105" s="133" t="s">
        <v>126</v>
      </c>
      <c r="S105" s="133" t="s">
        <v>128</v>
      </c>
      <c r="T105" s="130" t="s">
        <v>7722</v>
      </c>
    </row>
    <row r="106" spans="1:20" s="8" customFormat="1" ht="62.25" customHeight="1">
      <c r="A106" s="208" t="s">
        <v>2132</v>
      </c>
      <c r="B106" s="211" t="s">
        <v>1885</v>
      </c>
      <c r="C106" s="399" t="s">
        <v>4197</v>
      </c>
      <c r="D106" s="189" t="s">
        <v>7067</v>
      </c>
      <c r="E106" s="301" t="s">
        <v>3658</v>
      </c>
      <c r="F106" s="33"/>
      <c r="G106" s="34"/>
      <c r="H106" s="34"/>
      <c r="I106" s="34"/>
      <c r="J106" s="34"/>
      <c r="K106" s="34"/>
      <c r="L106" s="33"/>
      <c r="M106" s="135"/>
      <c r="N106" s="32" t="s">
        <v>118</v>
      </c>
      <c r="O106" s="34"/>
      <c r="P106" s="189" t="s">
        <v>7068</v>
      </c>
      <c r="Q106" s="143" t="s">
        <v>126</v>
      </c>
      <c r="R106" s="143" t="s">
        <v>128</v>
      </c>
      <c r="S106" s="144" t="s">
        <v>128</v>
      </c>
      <c r="T106" s="301" t="s">
        <v>7003</v>
      </c>
    </row>
    <row r="107" spans="1:20" s="8" customFormat="1" ht="61.2">
      <c r="A107" s="208" t="s">
        <v>2133</v>
      </c>
      <c r="B107" s="211" t="s">
        <v>1989</v>
      </c>
      <c r="C107" s="399" t="s">
        <v>4308</v>
      </c>
      <c r="D107" s="131" t="s">
        <v>2289</v>
      </c>
      <c r="E107" s="132" t="s">
        <v>3660</v>
      </c>
      <c r="F107" s="33"/>
      <c r="G107" s="34"/>
      <c r="H107" s="34"/>
      <c r="I107" s="34"/>
      <c r="J107" s="34"/>
      <c r="K107" s="34"/>
      <c r="L107" s="149"/>
      <c r="M107" s="131"/>
      <c r="N107" s="137" t="s">
        <v>118</v>
      </c>
      <c r="O107" s="142"/>
      <c r="P107" s="131" t="s">
        <v>7069</v>
      </c>
      <c r="Q107" s="133" t="s">
        <v>126</v>
      </c>
      <c r="R107" s="133" t="s">
        <v>128</v>
      </c>
      <c r="S107" s="133" t="s">
        <v>128</v>
      </c>
      <c r="T107" s="130" t="s">
        <v>7003</v>
      </c>
    </row>
    <row r="108" spans="1:20" s="8" customFormat="1" ht="45" customHeight="1">
      <c r="A108" s="208" t="s">
        <v>2134</v>
      </c>
      <c r="B108" s="211" t="s">
        <v>3380</v>
      </c>
      <c r="C108" s="399" t="s">
        <v>4130</v>
      </c>
      <c r="D108" s="135" t="s">
        <v>6175</v>
      </c>
      <c r="E108" s="32" t="s">
        <v>109</v>
      </c>
      <c r="F108" s="138"/>
      <c r="G108" s="34"/>
      <c r="H108" s="34"/>
      <c r="I108" s="34"/>
      <c r="J108" s="34"/>
      <c r="K108" s="34"/>
      <c r="L108" s="33"/>
      <c r="M108" s="135"/>
      <c r="N108" s="32" t="s">
        <v>118</v>
      </c>
      <c r="O108" s="34"/>
      <c r="P108" s="135" t="s">
        <v>3415</v>
      </c>
      <c r="Q108" s="143" t="s">
        <v>126</v>
      </c>
      <c r="R108" s="143" t="s">
        <v>128</v>
      </c>
      <c r="S108" s="143" t="s">
        <v>128</v>
      </c>
      <c r="T108" s="130" t="s">
        <v>6162</v>
      </c>
    </row>
    <row r="109" spans="1:20" s="8" customFormat="1" ht="45" customHeight="1">
      <c r="A109" s="208" t="s">
        <v>2135</v>
      </c>
      <c r="B109" s="211" t="s">
        <v>4107</v>
      </c>
      <c r="C109" s="399" t="s">
        <v>4200</v>
      </c>
      <c r="D109" s="135" t="s">
        <v>7888</v>
      </c>
      <c r="E109" s="32" t="s">
        <v>7891</v>
      </c>
      <c r="F109" s="33"/>
      <c r="G109" s="34"/>
      <c r="H109" s="34"/>
      <c r="I109" s="34"/>
      <c r="J109" s="34"/>
      <c r="K109" s="34"/>
      <c r="L109" s="138"/>
      <c r="M109" s="135"/>
      <c r="N109" s="32" t="s">
        <v>118</v>
      </c>
      <c r="O109" s="32"/>
      <c r="P109" s="135" t="s">
        <v>7892</v>
      </c>
      <c r="Q109" s="143" t="s">
        <v>126</v>
      </c>
      <c r="R109" s="143" t="s">
        <v>126</v>
      </c>
      <c r="S109" s="143" t="s">
        <v>128</v>
      </c>
      <c r="T109" s="143" t="s">
        <v>7722</v>
      </c>
    </row>
    <row r="110" spans="1:20" s="8" customFormat="1" ht="38.1" customHeight="1">
      <c r="A110" s="208" t="s">
        <v>2136</v>
      </c>
      <c r="B110" s="211" t="s">
        <v>3663</v>
      </c>
      <c r="C110" s="399" t="s">
        <v>4141</v>
      </c>
      <c r="D110" s="135" t="s">
        <v>3657</v>
      </c>
      <c r="E110" s="32" t="s">
        <v>1944</v>
      </c>
      <c r="F110" s="33"/>
      <c r="G110" s="34"/>
      <c r="H110" s="34"/>
      <c r="I110" s="34"/>
      <c r="J110" s="34"/>
      <c r="K110" s="34"/>
      <c r="L110" s="33"/>
      <c r="M110" s="135"/>
      <c r="N110" s="32" t="s">
        <v>118</v>
      </c>
      <c r="O110" s="34"/>
      <c r="P110" s="135" t="s">
        <v>7398</v>
      </c>
      <c r="Q110" s="143" t="s">
        <v>126</v>
      </c>
      <c r="R110" s="143" t="s">
        <v>128</v>
      </c>
      <c r="S110" s="144" t="s">
        <v>128</v>
      </c>
      <c r="T110" s="130" t="s">
        <v>4106</v>
      </c>
    </row>
    <row r="111" spans="1:20" s="8" customFormat="1" ht="51" customHeight="1">
      <c r="A111" s="211" t="s">
        <v>2137</v>
      </c>
      <c r="B111" s="211" t="s">
        <v>2277</v>
      </c>
      <c r="C111" s="399" t="s">
        <v>4257</v>
      </c>
      <c r="D111" s="135" t="s">
        <v>7448</v>
      </c>
      <c r="E111" s="32" t="s">
        <v>2279</v>
      </c>
      <c r="F111" s="33"/>
      <c r="G111" s="34"/>
      <c r="H111" s="34"/>
      <c r="I111" s="34"/>
      <c r="J111" s="34"/>
      <c r="K111" s="34"/>
      <c r="L111" s="33"/>
      <c r="M111" s="135"/>
      <c r="N111" s="32" t="s">
        <v>118</v>
      </c>
      <c r="O111" s="34"/>
      <c r="P111" s="135" t="s">
        <v>7463</v>
      </c>
      <c r="Q111" s="143" t="s">
        <v>126</v>
      </c>
      <c r="R111" s="143" t="s">
        <v>128</v>
      </c>
      <c r="S111" s="144" t="s">
        <v>128</v>
      </c>
      <c r="T111" s="130" t="s">
        <v>6162</v>
      </c>
    </row>
    <row r="112" spans="1:20" s="8" customFormat="1" ht="51" customHeight="1">
      <c r="A112" s="211" t="s">
        <v>2138</v>
      </c>
      <c r="B112" s="211" t="s">
        <v>2286</v>
      </c>
      <c r="C112" s="399" t="s">
        <v>4267</v>
      </c>
      <c r="D112" s="156" t="s">
        <v>7743</v>
      </c>
      <c r="E112" s="157" t="s">
        <v>2279</v>
      </c>
      <c r="F112" s="32"/>
      <c r="G112" s="158"/>
      <c r="H112" s="157"/>
      <c r="I112" s="157"/>
      <c r="J112" s="157"/>
      <c r="K112" s="157"/>
      <c r="L112" s="157"/>
      <c r="M112" s="157"/>
      <c r="N112" s="32" t="s">
        <v>118</v>
      </c>
      <c r="O112" s="159"/>
      <c r="P112" s="156" t="s">
        <v>7745</v>
      </c>
      <c r="Q112" s="143" t="s">
        <v>126</v>
      </c>
      <c r="R112" s="143" t="s">
        <v>128</v>
      </c>
      <c r="S112" s="144" t="s">
        <v>128</v>
      </c>
      <c r="T112" s="130" t="s">
        <v>7722</v>
      </c>
    </row>
    <row r="113" spans="1:20" s="53" customFormat="1" ht="39.75" customHeight="1">
      <c r="A113" s="211" t="s">
        <v>4993</v>
      </c>
      <c r="B113" s="211" t="s">
        <v>2280</v>
      </c>
      <c r="C113" s="399" t="s">
        <v>4309</v>
      </c>
      <c r="D113" s="135" t="s">
        <v>7492</v>
      </c>
      <c r="E113" s="32" t="s">
        <v>2279</v>
      </c>
      <c r="F113" s="33"/>
      <c r="G113" s="34"/>
      <c r="H113" s="34"/>
      <c r="I113" s="34"/>
      <c r="J113" s="34"/>
      <c r="K113" s="34"/>
      <c r="L113" s="33"/>
      <c r="M113" s="135"/>
      <c r="N113" s="32" t="s">
        <v>118</v>
      </c>
      <c r="O113" s="34"/>
      <c r="P113" s="135" t="s">
        <v>7506</v>
      </c>
      <c r="Q113" s="143" t="s">
        <v>126</v>
      </c>
      <c r="R113" s="143" t="s">
        <v>128</v>
      </c>
      <c r="S113" s="144" t="s">
        <v>128</v>
      </c>
      <c r="T113" s="130" t="s">
        <v>7722</v>
      </c>
    </row>
    <row r="114" spans="1:20" s="53" customFormat="1" ht="111.75" customHeight="1">
      <c r="A114" s="211" t="s">
        <v>4994</v>
      </c>
      <c r="B114" s="211" t="s">
        <v>812</v>
      </c>
      <c r="C114" s="399" t="s">
        <v>4310</v>
      </c>
      <c r="D114" s="135" t="s">
        <v>3224</v>
      </c>
      <c r="E114" s="32" t="s">
        <v>2807</v>
      </c>
      <c r="F114" s="135"/>
      <c r="G114" s="34"/>
      <c r="H114" s="34"/>
      <c r="I114" s="34"/>
      <c r="J114" s="34"/>
      <c r="K114" s="34"/>
      <c r="L114" s="33"/>
      <c r="M114" s="135"/>
      <c r="N114" s="32" t="s">
        <v>118</v>
      </c>
      <c r="O114" s="34"/>
      <c r="P114" s="135" t="s">
        <v>7341</v>
      </c>
      <c r="Q114" s="143" t="s">
        <v>126</v>
      </c>
      <c r="R114" s="143" t="s">
        <v>128</v>
      </c>
      <c r="S114" s="144" t="s">
        <v>126</v>
      </c>
      <c r="T114" s="130" t="s">
        <v>7003</v>
      </c>
    </row>
    <row r="115" spans="1:20" s="53" customFormat="1" ht="65.25" customHeight="1">
      <c r="A115" s="211" t="s">
        <v>4996</v>
      </c>
      <c r="B115" s="211" t="s">
        <v>813</v>
      </c>
      <c r="C115" s="399" t="s">
        <v>7314</v>
      </c>
      <c r="D115" s="135" t="s">
        <v>7493</v>
      </c>
      <c r="E115" s="32" t="s">
        <v>2807</v>
      </c>
      <c r="F115" s="33"/>
      <c r="G115" s="34"/>
      <c r="H115" s="34"/>
      <c r="I115" s="34"/>
      <c r="J115" s="34"/>
      <c r="K115" s="34"/>
      <c r="L115" s="33"/>
      <c r="M115" s="147"/>
      <c r="N115" s="32" t="s">
        <v>118</v>
      </c>
      <c r="O115" s="34"/>
      <c r="P115" s="135" t="s">
        <v>7350</v>
      </c>
      <c r="Q115" s="32" t="s">
        <v>126</v>
      </c>
      <c r="R115" s="143" t="s">
        <v>128</v>
      </c>
      <c r="S115" s="143" t="s">
        <v>128</v>
      </c>
      <c r="T115" s="130" t="s">
        <v>7003</v>
      </c>
    </row>
    <row r="116" spans="1:20" s="160" customFormat="1" ht="57" customHeight="1">
      <c r="A116" s="211" t="s">
        <v>4995</v>
      </c>
      <c r="B116" s="211" t="s">
        <v>1992</v>
      </c>
      <c r="C116" s="399" t="s">
        <v>4311</v>
      </c>
      <c r="D116" s="135" t="s">
        <v>7494</v>
      </c>
      <c r="E116" s="32" t="s">
        <v>699</v>
      </c>
      <c r="F116" s="135"/>
      <c r="G116" s="34"/>
      <c r="H116" s="34"/>
      <c r="I116" s="34"/>
      <c r="J116" s="34"/>
      <c r="K116" s="34"/>
      <c r="L116" s="33"/>
      <c r="M116" s="135"/>
      <c r="N116" s="32" t="s">
        <v>118</v>
      </c>
      <c r="O116" s="34"/>
      <c r="P116" s="135" t="s">
        <v>7004</v>
      </c>
      <c r="Q116" s="143" t="s">
        <v>126</v>
      </c>
      <c r="R116" s="143" t="s">
        <v>128</v>
      </c>
      <c r="S116" s="143" t="s">
        <v>128</v>
      </c>
      <c r="T116" s="130" t="s">
        <v>3194</v>
      </c>
    </row>
    <row r="117" spans="1:20" ht="111" customHeight="1">
      <c r="A117" s="433" t="s">
        <v>4998</v>
      </c>
      <c r="B117" s="208" t="s">
        <v>812</v>
      </c>
      <c r="C117" s="208" t="s">
        <v>4999</v>
      </c>
      <c r="D117" s="135" t="s">
        <v>7495</v>
      </c>
      <c r="E117" s="32" t="s">
        <v>30</v>
      </c>
      <c r="F117" s="397"/>
      <c r="G117" s="397"/>
      <c r="H117" s="397"/>
      <c r="I117" s="397"/>
      <c r="J117" s="397"/>
      <c r="K117" s="397"/>
      <c r="L117" s="397"/>
      <c r="M117" s="397"/>
      <c r="N117" s="32" t="s">
        <v>118</v>
      </c>
      <c r="O117" s="397"/>
      <c r="P117" s="135" t="s">
        <v>7380</v>
      </c>
      <c r="Q117" s="143" t="s">
        <v>126</v>
      </c>
      <c r="R117" s="32" t="s">
        <v>128</v>
      </c>
      <c r="S117" s="32" t="s">
        <v>128</v>
      </c>
      <c r="T117" s="130" t="s">
        <v>7003</v>
      </c>
    </row>
    <row r="118" spans="1:20" ht="80.099999999999994" customHeight="1">
      <c r="A118" s="208" t="s">
        <v>4997</v>
      </c>
      <c r="B118" s="393" t="s">
        <v>5061</v>
      </c>
      <c r="C118" s="398" t="s">
        <v>4881</v>
      </c>
      <c r="D118" s="385" t="s">
        <v>6316</v>
      </c>
      <c r="E118" s="32" t="s">
        <v>4882</v>
      </c>
      <c r="F118" s="384"/>
      <c r="G118" s="384"/>
      <c r="H118" s="384"/>
      <c r="I118" s="384"/>
      <c r="J118" s="384"/>
      <c r="K118" s="384"/>
      <c r="L118" s="384"/>
      <c r="M118" s="384"/>
      <c r="N118" s="32" t="s">
        <v>118</v>
      </c>
      <c r="O118" s="384"/>
      <c r="P118" s="385" t="s">
        <v>6317</v>
      </c>
      <c r="Q118" s="143" t="s">
        <v>126</v>
      </c>
      <c r="R118" s="143" t="s">
        <v>126</v>
      </c>
      <c r="S118" s="143" t="s">
        <v>128</v>
      </c>
      <c r="T118" s="130" t="s">
        <v>6205</v>
      </c>
    </row>
    <row r="119" spans="1:20" ht="12.75" customHeight="1">
      <c r="A119" s="784" t="s">
        <v>5000</v>
      </c>
      <c r="B119" s="784" t="s">
        <v>5211</v>
      </c>
      <c r="C119" s="784" t="s">
        <v>5001</v>
      </c>
      <c r="D119" s="787" t="s">
        <v>7411</v>
      </c>
      <c r="E119" s="781" t="s">
        <v>5839</v>
      </c>
      <c r="F119" s="135" t="s">
        <v>6379</v>
      </c>
      <c r="G119" s="135" t="s">
        <v>6382</v>
      </c>
      <c r="H119" s="923"/>
      <c r="I119" s="923"/>
      <c r="J119" s="923"/>
      <c r="K119" s="923"/>
      <c r="L119" s="923"/>
      <c r="M119" s="923"/>
      <c r="N119" s="806" t="s">
        <v>118</v>
      </c>
      <c r="O119" s="923"/>
      <c r="P119" s="787" t="s">
        <v>8078</v>
      </c>
      <c r="Q119" s="806" t="s">
        <v>126</v>
      </c>
      <c r="R119" s="806" t="s">
        <v>128</v>
      </c>
      <c r="S119" s="806" t="s">
        <v>128</v>
      </c>
      <c r="T119" s="806" t="s">
        <v>7967</v>
      </c>
    </row>
    <row r="120" spans="1:20" ht="12.75" customHeight="1">
      <c r="A120" s="785"/>
      <c r="B120" s="785"/>
      <c r="C120" s="785"/>
      <c r="D120" s="788"/>
      <c r="E120" s="782"/>
      <c r="F120" s="135" t="s">
        <v>6380</v>
      </c>
      <c r="G120" s="135" t="s">
        <v>6383</v>
      </c>
      <c r="H120" s="924"/>
      <c r="I120" s="924"/>
      <c r="J120" s="924"/>
      <c r="K120" s="924"/>
      <c r="L120" s="924"/>
      <c r="M120" s="924"/>
      <c r="N120" s="831"/>
      <c r="O120" s="924"/>
      <c r="P120" s="788"/>
      <c r="Q120" s="831"/>
      <c r="R120" s="831"/>
      <c r="S120" s="831"/>
      <c r="T120" s="831"/>
    </row>
    <row r="121" spans="1:20" ht="39" customHeight="1">
      <c r="A121" s="786"/>
      <c r="B121" s="786"/>
      <c r="C121" s="786"/>
      <c r="D121" s="789"/>
      <c r="E121" s="783"/>
      <c r="F121" s="135" t="s">
        <v>6381</v>
      </c>
      <c r="G121" s="135" t="s">
        <v>6384</v>
      </c>
      <c r="H121" s="925"/>
      <c r="I121" s="925"/>
      <c r="J121" s="925"/>
      <c r="K121" s="925"/>
      <c r="L121" s="925"/>
      <c r="M121" s="925"/>
      <c r="N121" s="807"/>
      <c r="O121" s="925"/>
      <c r="P121" s="789"/>
      <c r="Q121" s="807"/>
      <c r="R121" s="807"/>
      <c r="S121" s="807"/>
      <c r="T121" s="807"/>
    </row>
    <row r="122" spans="1:20" ht="12" customHeight="1">
      <c r="A122" s="794" t="s">
        <v>5002</v>
      </c>
      <c r="B122" s="794" t="s">
        <v>5212</v>
      </c>
      <c r="C122" s="794" t="s">
        <v>5003</v>
      </c>
      <c r="D122" s="921" t="s">
        <v>7412</v>
      </c>
      <c r="E122" s="793" t="s">
        <v>5839</v>
      </c>
      <c r="F122" s="135" t="s">
        <v>6328</v>
      </c>
      <c r="G122" s="135" t="s">
        <v>6329</v>
      </c>
      <c r="H122" s="826"/>
      <c r="I122" s="826"/>
      <c r="J122" s="826"/>
      <c r="K122" s="826"/>
      <c r="L122" s="826" t="s">
        <v>8027</v>
      </c>
      <c r="M122" s="826"/>
      <c r="N122" s="922" t="s">
        <v>118</v>
      </c>
      <c r="O122" s="926"/>
      <c r="P122" s="921" t="s">
        <v>8026</v>
      </c>
      <c r="Q122" s="922" t="s">
        <v>126</v>
      </c>
      <c r="R122" s="922" t="s">
        <v>128</v>
      </c>
      <c r="S122" s="922" t="s">
        <v>128</v>
      </c>
      <c r="T122" s="922" t="s">
        <v>7967</v>
      </c>
    </row>
    <row r="123" spans="1:20" ht="12.75" customHeight="1">
      <c r="A123" s="794"/>
      <c r="B123" s="794"/>
      <c r="C123" s="794"/>
      <c r="D123" s="921"/>
      <c r="E123" s="793"/>
      <c r="F123" s="135" t="s">
        <v>6331</v>
      </c>
      <c r="G123" s="135" t="s">
        <v>6330</v>
      </c>
      <c r="H123" s="826"/>
      <c r="I123" s="826"/>
      <c r="J123" s="826"/>
      <c r="K123" s="826"/>
      <c r="L123" s="826"/>
      <c r="M123" s="826"/>
      <c r="N123" s="922"/>
      <c r="O123" s="926"/>
      <c r="P123" s="921"/>
      <c r="Q123" s="922"/>
      <c r="R123" s="922"/>
      <c r="S123" s="922"/>
      <c r="T123" s="922"/>
    </row>
    <row r="124" spans="1:20" ht="12.75" customHeight="1">
      <c r="A124" s="794"/>
      <c r="B124" s="794"/>
      <c r="C124" s="794"/>
      <c r="D124" s="921"/>
      <c r="E124" s="793"/>
      <c r="F124" s="135" t="s">
        <v>6332</v>
      </c>
      <c r="G124" s="135" t="s">
        <v>6355</v>
      </c>
      <c r="H124" s="826"/>
      <c r="I124" s="826"/>
      <c r="J124" s="826"/>
      <c r="K124" s="826"/>
      <c r="L124" s="826"/>
      <c r="M124" s="826"/>
      <c r="N124" s="922"/>
      <c r="O124" s="926"/>
      <c r="P124" s="921"/>
      <c r="Q124" s="922"/>
      <c r="R124" s="922"/>
      <c r="S124" s="922"/>
      <c r="T124" s="922"/>
    </row>
    <row r="125" spans="1:20" ht="12.75" customHeight="1">
      <c r="A125" s="794"/>
      <c r="B125" s="794"/>
      <c r="C125" s="794"/>
      <c r="D125" s="921"/>
      <c r="E125" s="793"/>
      <c r="F125" s="135" t="s">
        <v>6333</v>
      </c>
      <c r="G125" s="135" t="s">
        <v>6356</v>
      </c>
      <c r="H125" s="826"/>
      <c r="I125" s="826"/>
      <c r="J125" s="826"/>
      <c r="K125" s="826"/>
      <c r="L125" s="826"/>
      <c r="M125" s="826"/>
      <c r="N125" s="922"/>
      <c r="O125" s="926"/>
      <c r="P125" s="921"/>
      <c r="Q125" s="922"/>
      <c r="R125" s="922"/>
      <c r="S125" s="922"/>
      <c r="T125" s="922"/>
    </row>
    <row r="126" spans="1:20" ht="12.75" customHeight="1">
      <c r="A126" s="794"/>
      <c r="B126" s="794"/>
      <c r="C126" s="794"/>
      <c r="D126" s="921"/>
      <c r="E126" s="793"/>
      <c r="F126" s="135" t="s">
        <v>6334</v>
      </c>
      <c r="G126" s="135" t="s">
        <v>6357</v>
      </c>
      <c r="H126" s="826"/>
      <c r="I126" s="826"/>
      <c r="J126" s="826"/>
      <c r="K126" s="826"/>
      <c r="L126" s="826"/>
      <c r="M126" s="826"/>
      <c r="N126" s="922"/>
      <c r="O126" s="926"/>
      <c r="P126" s="921"/>
      <c r="Q126" s="922"/>
      <c r="R126" s="922"/>
      <c r="S126" s="922"/>
      <c r="T126" s="922"/>
    </row>
    <row r="127" spans="1:20" ht="12.75" customHeight="1">
      <c r="A127" s="794"/>
      <c r="B127" s="794"/>
      <c r="C127" s="794"/>
      <c r="D127" s="921"/>
      <c r="E127" s="793"/>
      <c r="F127" s="135" t="s">
        <v>6335</v>
      </c>
      <c r="G127" s="135" t="s">
        <v>6358</v>
      </c>
      <c r="H127" s="826"/>
      <c r="I127" s="826"/>
      <c r="J127" s="826"/>
      <c r="K127" s="826"/>
      <c r="L127" s="826"/>
      <c r="M127" s="826"/>
      <c r="N127" s="922"/>
      <c r="O127" s="926"/>
      <c r="P127" s="921"/>
      <c r="Q127" s="922"/>
      <c r="R127" s="922"/>
      <c r="S127" s="922"/>
      <c r="T127" s="922"/>
    </row>
    <row r="128" spans="1:20" ht="12.75" customHeight="1">
      <c r="A128" s="794"/>
      <c r="B128" s="794"/>
      <c r="C128" s="794"/>
      <c r="D128" s="921"/>
      <c r="E128" s="793"/>
      <c r="F128" s="135" t="s">
        <v>6336</v>
      </c>
      <c r="G128" s="135" t="s">
        <v>6359</v>
      </c>
      <c r="H128" s="826"/>
      <c r="I128" s="826"/>
      <c r="J128" s="826"/>
      <c r="K128" s="826"/>
      <c r="L128" s="826"/>
      <c r="M128" s="826"/>
      <c r="N128" s="922"/>
      <c r="O128" s="926"/>
      <c r="P128" s="921"/>
      <c r="Q128" s="922"/>
      <c r="R128" s="922"/>
      <c r="S128" s="922"/>
      <c r="T128" s="922"/>
    </row>
    <row r="129" spans="1:20" ht="12.75" customHeight="1">
      <c r="A129" s="794"/>
      <c r="B129" s="794"/>
      <c r="C129" s="794"/>
      <c r="D129" s="921"/>
      <c r="E129" s="793"/>
      <c r="F129" s="135" t="s">
        <v>6337</v>
      </c>
      <c r="G129" s="135" t="s">
        <v>6360</v>
      </c>
      <c r="H129" s="826"/>
      <c r="I129" s="826"/>
      <c r="J129" s="826"/>
      <c r="K129" s="826"/>
      <c r="L129" s="826"/>
      <c r="M129" s="826"/>
      <c r="N129" s="922"/>
      <c r="O129" s="926"/>
      <c r="P129" s="921"/>
      <c r="Q129" s="922"/>
      <c r="R129" s="922"/>
      <c r="S129" s="922"/>
      <c r="T129" s="922"/>
    </row>
    <row r="130" spans="1:20" ht="12.75" customHeight="1">
      <c r="A130" s="794"/>
      <c r="B130" s="794"/>
      <c r="C130" s="794"/>
      <c r="D130" s="921"/>
      <c r="E130" s="793"/>
      <c r="F130" s="135" t="s">
        <v>6338</v>
      </c>
      <c r="G130" s="135" t="s">
        <v>6361</v>
      </c>
      <c r="H130" s="826"/>
      <c r="I130" s="826"/>
      <c r="J130" s="826"/>
      <c r="K130" s="826"/>
      <c r="L130" s="826"/>
      <c r="M130" s="826"/>
      <c r="N130" s="922"/>
      <c r="O130" s="926"/>
      <c r="P130" s="921"/>
      <c r="Q130" s="922"/>
      <c r="R130" s="922"/>
      <c r="S130" s="922"/>
      <c r="T130" s="922"/>
    </row>
    <row r="131" spans="1:20" ht="12.75" customHeight="1">
      <c r="A131" s="794"/>
      <c r="B131" s="794"/>
      <c r="C131" s="794"/>
      <c r="D131" s="921"/>
      <c r="E131" s="793"/>
      <c r="F131" s="135" t="s">
        <v>6339</v>
      </c>
      <c r="G131" s="135" t="s">
        <v>6362</v>
      </c>
      <c r="H131" s="826"/>
      <c r="I131" s="826"/>
      <c r="J131" s="826"/>
      <c r="K131" s="826"/>
      <c r="L131" s="826"/>
      <c r="M131" s="826"/>
      <c r="N131" s="922"/>
      <c r="O131" s="926"/>
      <c r="P131" s="921"/>
      <c r="Q131" s="922"/>
      <c r="R131" s="922"/>
      <c r="S131" s="922"/>
      <c r="T131" s="922"/>
    </row>
    <row r="132" spans="1:20" ht="12.75" customHeight="1">
      <c r="A132" s="794"/>
      <c r="B132" s="794"/>
      <c r="C132" s="794"/>
      <c r="D132" s="921"/>
      <c r="E132" s="793"/>
      <c r="F132" s="135" t="s">
        <v>6340</v>
      </c>
      <c r="G132" s="135" t="s">
        <v>6363</v>
      </c>
      <c r="H132" s="826"/>
      <c r="I132" s="826"/>
      <c r="J132" s="826"/>
      <c r="K132" s="826"/>
      <c r="L132" s="826"/>
      <c r="M132" s="826"/>
      <c r="N132" s="922"/>
      <c r="O132" s="926"/>
      <c r="P132" s="921"/>
      <c r="Q132" s="922"/>
      <c r="R132" s="922"/>
      <c r="S132" s="922"/>
      <c r="T132" s="922"/>
    </row>
    <row r="133" spans="1:20" ht="12.75" customHeight="1">
      <c r="A133" s="794"/>
      <c r="B133" s="794"/>
      <c r="C133" s="794"/>
      <c r="D133" s="921"/>
      <c r="E133" s="793"/>
      <c r="F133" s="135" t="s">
        <v>6341</v>
      </c>
      <c r="G133" s="135" t="s">
        <v>6364</v>
      </c>
      <c r="H133" s="826"/>
      <c r="I133" s="826"/>
      <c r="J133" s="826"/>
      <c r="K133" s="826"/>
      <c r="L133" s="826"/>
      <c r="M133" s="826"/>
      <c r="N133" s="922"/>
      <c r="O133" s="926"/>
      <c r="P133" s="921"/>
      <c r="Q133" s="922"/>
      <c r="R133" s="922"/>
      <c r="S133" s="922"/>
      <c r="T133" s="922"/>
    </row>
    <row r="134" spans="1:20" ht="12.75" customHeight="1">
      <c r="A134" s="794"/>
      <c r="B134" s="794"/>
      <c r="C134" s="794"/>
      <c r="D134" s="921"/>
      <c r="E134" s="793"/>
      <c r="F134" s="135" t="s">
        <v>6365</v>
      </c>
      <c r="G134" s="135" t="s">
        <v>6366</v>
      </c>
      <c r="H134" s="826"/>
      <c r="I134" s="826"/>
      <c r="J134" s="826"/>
      <c r="K134" s="826"/>
      <c r="L134" s="826"/>
      <c r="M134" s="826"/>
      <c r="N134" s="922"/>
      <c r="O134" s="926"/>
      <c r="P134" s="921"/>
      <c r="Q134" s="922"/>
      <c r="R134" s="922"/>
      <c r="S134" s="922"/>
      <c r="T134" s="922"/>
    </row>
    <row r="135" spans="1:20" ht="12.75" customHeight="1">
      <c r="A135" s="794"/>
      <c r="B135" s="794"/>
      <c r="C135" s="794"/>
      <c r="D135" s="921"/>
      <c r="E135" s="793"/>
      <c r="F135" s="135" t="s">
        <v>6342</v>
      </c>
      <c r="G135" s="135" t="s">
        <v>6367</v>
      </c>
      <c r="H135" s="826"/>
      <c r="I135" s="826"/>
      <c r="J135" s="826"/>
      <c r="K135" s="826"/>
      <c r="L135" s="826"/>
      <c r="M135" s="826"/>
      <c r="N135" s="922"/>
      <c r="O135" s="926"/>
      <c r="P135" s="921"/>
      <c r="Q135" s="922"/>
      <c r="R135" s="922"/>
      <c r="S135" s="922"/>
      <c r="T135" s="922"/>
    </row>
    <row r="136" spans="1:20" ht="12.75" customHeight="1">
      <c r="A136" s="794"/>
      <c r="B136" s="794"/>
      <c r="C136" s="794"/>
      <c r="D136" s="921"/>
      <c r="E136" s="793"/>
      <c r="F136" s="135" t="s">
        <v>6343</v>
      </c>
      <c r="G136" s="135" t="s">
        <v>6368</v>
      </c>
      <c r="H136" s="826"/>
      <c r="I136" s="826"/>
      <c r="J136" s="826"/>
      <c r="K136" s="826"/>
      <c r="L136" s="826"/>
      <c r="M136" s="826"/>
      <c r="N136" s="922"/>
      <c r="O136" s="926"/>
      <c r="P136" s="921"/>
      <c r="Q136" s="922"/>
      <c r="R136" s="922"/>
      <c r="S136" s="922"/>
      <c r="T136" s="922"/>
    </row>
    <row r="137" spans="1:20" ht="12.75" customHeight="1">
      <c r="A137" s="794"/>
      <c r="B137" s="794"/>
      <c r="C137" s="794"/>
      <c r="D137" s="921"/>
      <c r="E137" s="793"/>
      <c r="F137" s="135" t="s">
        <v>6344</v>
      </c>
      <c r="G137" s="135" t="s">
        <v>6369</v>
      </c>
      <c r="H137" s="826"/>
      <c r="I137" s="826"/>
      <c r="J137" s="826"/>
      <c r="K137" s="826"/>
      <c r="L137" s="826"/>
      <c r="M137" s="826"/>
      <c r="N137" s="922"/>
      <c r="O137" s="926"/>
      <c r="P137" s="921"/>
      <c r="Q137" s="922"/>
      <c r="R137" s="922"/>
      <c r="S137" s="922"/>
      <c r="T137" s="922"/>
    </row>
    <row r="138" spans="1:20" ht="12.75" customHeight="1">
      <c r="A138" s="794"/>
      <c r="B138" s="794"/>
      <c r="C138" s="794"/>
      <c r="D138" s="921"/>
      <c r="E138" s="793"/>
      <c r="F138" s="135" t="s">
        <v>6345</v>
      </c>
      <c r="G138" s="135" t="s">
        <v>6370</v>
      </c>
      <c r="H138" s="826"/>
      <c r="I138" s="826"/>
      <c r="J138" s="826"/>
      <c r="K138" s="826"/>
      <c r="L138" s="826"/>
      <c r="M138" s="826"/>
      <c r="N138" s="922"/>
      <c r="O138" s="926"/>
      <c r="P138" s="921"/>
      <c r="Q138" s="922"/>
      <c r="R138" s="922"/>
      <c r="S138" s="922"/>
      <c r="T138" s="922"/>
    </row>
    <row r="139" spans="1:20" ht="12.75" customHeight="1">
      <c r="A139" s="794"/>
      <c r="B139" s="794"/>
      <c r="C139" s="794"/>
      <c r="D139" s="921"/>
      <c r="E139" s="793"/>
      <c r="F139" s="135" t="s">
        <v>6346</v>
      </c>
      <c r="G139" s="135" t="s">
        <v>6371</v>
      </c>
      <c r="H139" s="826"/>
      <c r="I139" s="826"/>
      <c r="J139" s="826"/>
      <c r="K139" s="826"/>
      <c r="L139" s="826"/>
      <c r="M139" s="826"/>
      <c r="N139" s="922"/>
      <c r="O139" s="926"/>
      <c r="P139" s="921"/>
      <c r="Q139" s="922"/>
      <c r="R139" s="922"/>
      <c r="S139" s="922"/>
      <c r="T139" s="922"/>
    </row>
    <row r="140" spans="1:20" ht="12.75" customHeight="1">
      <c r="A140" s="794"/>
      <c r="B140" s="794"/>
      <c r="C140" s="794"/>
      <c r="D140" s="921"/>
      <c r="E140" s="793"/>
      <c r="F140" s="135" t="s">
        <v>6347</v>
      </c>
      <c r="G140" s="135" t="s">
        <v>6372</v>
      </c>
      <c r="H140" s="826"/>
      <c r="I140" s="826"/>
      <c r="J140" s="826"/>
      <c r="K140" s="826"/>
      <c r="L140" s="826"/>
      <c r="M140" s="826"/>
      <c r="N140" s="922"/>
      <c r="O140" s="926"/>
      <c r="P140" s="921"/>
      <c r="Q140" s="922"/>
      <c r="R140" s="922"/>
      <c r="S140" s="922"/>
      <c r="T140" s="922"/>
    </row>
    <row r="141" spans="1:20" ht="12.75" customHeight="1">
      <c r="A141" s="794"/>
      <c r="B141" s="794"/>
      <c r="C141" s="794"/>
      <c r="D141" s="921"/>
      <c r="E141" s="793"/>
      <c r="F141" s="135" t="s">
        <v>6348</v>
      </c>
      <c r="G141" s="135" t="s">
        <v>6373</v>
      </c>
      <c r="H141" s="826"/>
      <c r="I141" s="826"/>
      <c r="J141" s="826"/>
      <c r="K141" s="826"/>
      <c r="L141" s="826"/>
      <c r="M141" s="826"/>
      <c r="N141" s="922"/>
      <c r="O141" s="926"/>
      <c r="P141" s="921"/>
      <c r="Q141" s="922"/>
      <c r="R141" s="922"/>
      <c r="S141" s="922"/>
      <c r="T141" s="922"/>
    </row>
    <row r="142" spans="1:20" ht="12.75" customHeight="1">
      <c r="A142" s="794"/>
      <c r="B142" s="794"/>
      <c r="C142" s="794"/>
      <c r="D142" s="921"/>
      <c r="E142" s="793"/>
      <c r="F142" s="135" t="s">
        <v>6349</v>
      </c>
      <c r="G142" s="135" t="s">
        <v>6374</v>
      </c>
      <c r="H142" s="826"/>
      <c r="I142" s="826"/>
      <c r="J142" s="826"/>
      <c r="K142" s="826"/>
      <c r="L142" s="826"/>
      <c r="M142" s="826"/>
      <c r="N142" s="922"/>
      <c r="O142" s="926"/>
      <c r="P142" s="921"/>
      <c r="Q142" s="922"/>
      <c r="R142" s="922"/>
      <c r="S142" s="922"/>
      <c r="T142" s="922"/>
    </row>
    <row r="143" spans="1:20" ht="12.75" customHeight="1">
      <c r="A143" s="794"/>
      <c r="B143" s="794"/>
      <c r="C143" s="794"/>
      <c r="D143" s="921"/>
      <c r="E143" s="793"/>
      <c r="F143" s="135" t="s">
        <v>6350</v>
      </c>
      <c r="G143" s="135" t="s">
        <v>6375</v>
      </c>
      <c r="H143" s="826"/>
      <c r="I143" s="826"/>
      <c r="J143" s="826"/>
      <c r="K143" s="826"/>
      <c r="L143" s="826"/>
      <c r="M143" s="826"/>
      <c r="N143" s="922"/>
      <c r="O143" s="926"/>
      <c r="P143" s="921"/>
      <c r="Q143" s="922"/>
      <c r="R143" s="922"/>
      <c r="S143" s="922"/>
      <c r="T143" s="922"/>
    </row>
    <row r="144" spans="1:20" ht="12.75" customHeight="1">
      <c r="A144" s="794"/>
      <c r="B144" s="794"/>
      <c r="C144" s="794"/>
      <c r="D144" s="921"/>
      <c r="E144" s="793"/>
      <c r="F144" s="135" t="s">
        <v>6351</v>
      </c>
      <c r="G144" s="135" t="s">
        <v>6376</v>
      </c>
      <c r="H144" s="826"/>
      <c r="I144" s="826"/>
      <c r="J144" s="826"/>
      <c r="K144" s="826"/>
      <c r="L144" s="826"/>
      <c r="M144" s="826"/>
      <c r="N144" s="922"/>
      <c r="O144" s="926"/>
      <c r="P144" s="921"/>
      <c r="Q144" s="922"/>
      <c r="R144" s="922"/>
      <c r="S144" s="922"/>
      <c r="T144" s="922"/>
    </row>
    <row r="145" spans="1:20" ht="12.75" customHeight="1">
      <c r="A145" s="794"/>
      <c r="B145" s="794"/>
      <c r="C145" s="794"/>
      <c r="D145" s="921"/>
      <c r="E145" s="793"/>
      <c r="F145" s="135" t="s">
        <v>6352</v>
      </c>
      <c r="G145" s="135" t="s">
        <v>6377</v>
      </c>
      <c r="H145" s="826"/>
      <c r="I145" s="826"/>
      <c r="J145" s="826"/>
      <c r="K145" s="826"/>
      <c r="L145" s="826"/>
      <c r="M145" s="826"/>
      <c r="N145" s="922"/>
      <c r="O145" s="926"/>
      <c r="P145" s="921"/>
      <c r="Q145" s="922"/>
      <c r="R145" s="922"/>
      <c r="S145" s="922"/>
      <c r="T145" s="922"/>
    </row>
    <row r="146" spans="1:20" ht="21" customHeight="1">
      <c r="A146" s="794"/>
      <c r="B146" s="794"/>
      <c r="C146" s="794"/>
      <c r="D146" s="921"/>
      <c r="E146" s="793"/>
      <c r="F146" s="135" t="s">
        <v>6353</v>
      </c>
      <c r="G146" s="135" t="s">
        <v>6378</v>
      </c>
      <c r="H146" s="826"/>
      <c r="I146" s="826"/>
      <c r="J146" s="826"/>
      <c r="K146" s="826"/>
      <c r="L146" s="826"/>
      <c r="M146" s="826"/>
      <c r="N146" s="922"/>
      <c r="O146" s="926"/>
      <c r="P146" s="921"/>
      <c r="Q146" s="922"/>
      <c r="R146" s="922"/>
      <c r="S146" s="922"/>
      <c r="T146" s="922"/>
    </row>
    <row r="147" spans="1:20" ht="12" customHeight="1">
      <c r="A147" s="794"/>
      <c r="B147" s="794"/>
      <c r="C147" s="794"/>
      <c r="D147" s="921"/>
      <c r="E147" s="793"/>
      <c r="F147" s="135" t="s">
        <v>7765</v>
      </c>
      <c r="G147" s="135" t="s">
        <v>7767</v>
      </c>
      <c r="H147" s="826"/>
      <c r="I147" s="826"/>
      <c r="J147" s="826"/>
      <c r="K147" s="826"/>
      <c r="L147" s="826"/>
      <c r="M147" s="826"/>
      <c r="N147" s="922"/>
      <c r="O147" s="926"/>
      <c r="P147" s="921"/>
      <c r="Q147" s="922"/>
      <c r="R147" s="922"/>
      <c r="S147" s="922"/>
      <c r="T147" s="922"/>
    </row>
    <row r="148" spans="1:20">
      <c r="A148" s="278" t="s">
        <v>815</v>
      </c>
      <c r="B148" s="272"/>
      <c r="C148" s="272"/>
      <c r="D148" s="269"/>
      <c r="E148" s="570"/>
      <c r="F148" s="269"/>
      <c r="G148" s="269"/>
      <c r="H148" s="269"/>
      <c r="I148" s="269"/>
      <c r="J148" s="269"/>
      <c r="K148" s="269"/>
      <c r="L148" s="269"/>
      <c r="M148" s="269"/>
      <c r="N148" s="269"/>
      <c r="O148" s="269"/>
      <c r="P148" s="269"/>
      <c r="Q148" s="269"/>
      <c r="R148" s="269"/>
      <c r="S148" s="269"/>
      <c r="T148" s="271"/>
    </row>
  </sheetData>
  <sortState xmlns:xlrd2="http://schemas.microsoft.com/office/spreadsheetml/2017/richdata2" ref="A106:T122">
    <sortCondition ref="A106:A122"/>
  </sortState>
  <mergeCells count="184">
    <mergeCell ref="S122:S147"/>
    <mergeCell ref="T122:T147"/>
    <mergeCell ref="A119:A121"/>
    <mergeCell ref="B119:B121"/>
    <mergeCell ref="C119:C121"/>
    <mergeCell ref="D119:D121"/>
    <mergeCell ref="E119:E121"/>
    <mergeCell ref="H119:H121"/>
    <mergeCell ref="I119:I121"/>
    <mergeCell ref="J119:J121"/>
    <mergeCell ref="K119:K121"/>
    <mergeCell ref="L119:L121"/>
    <mergeCell ref="M119:M121"/>
    <mergeCell ref="N119:N121"/>
    <mergeCell ref="O119:O121"/>
    <mergeCell ref="P119:P121"/>
    <mergeCell ref="Q119:Q121"/>
    <mergeCell ref="R119:R121"/>
    <mergeCell ref="S119:S121"/>
    <mergeCell ref="T119:T121"/>
    <mergeCell ref="K122:K147"/>
    <mergeCell ref="L122:L147"/>
    <mergeCell ref="N122:N147"/>
    <mergeCell ref="O122:O147"/>
    <mergeCell ref="M122:M147"/>
    <mergeCell ref="P122:P147"/>
    <mergeCell ref="Q122:Q147"/>
    <mergeCell ref="R122:R147"/>
    <mergeCell ref="A122:A147"/>
    <mergeCell ref="B122:B147"/>
    <mergeCell ref="C122:C147"/>
    <mergeCell ref="D122:D147"/>
    <mergeCell ref="E122:E147"/>
    <mergeCell ref="H122:H147"/>
    <mergeCell ref="I122:I147"/>
    <mergeCell ref="J122:J147"/>
    <mergeCell ref="S101:S102"/>
    <mergeCell ref="T101:T102"/>
    <mergeCell ref="Q92:Q97"/>
    <mergeCell ref="R92:R97"/>
    <mergeCell ref="S92:S97"/>
    <mergeCell ref="T92:T97"/>
    <mergeCell ref="P101:P102"/>
    <mergeCell ref="P92:P97"/>
    <mergeCell ref="Q101:Q102"/>
    <mergeCell ref="R101:R102"/>
    <mergeCell ref="T89:T91"/>
    <mergeCell ref="S89:S91"/>
    <mergeCell ref="R89:R91"/>
    <mergeCell ref="P30:P87"/>
    <mergeCell ref="Q30:Q87"/>
    <mergeCell ref="R30:R87"/>
    <mergeCell ref="S30:S87"/>
    <mergeCell ref="T30:T87"/>
    <mergeCell ref="Q89:Q91"/>
    <mergeCell ref="P89:P91"/>
    <mergeCell ref="L21:L22"/>
    <mergeCell ref="M21:M22"/>
    <mergeCell ref="M23:M29"/>
    <mergeCell ref="L23:L29"/>
    <mergeCell ref="S12:S17"/>
    <mergeCell ref="T12:T17"/>
    <mergeCell ref="P19:P20"/>
    <mergeCell ref="Q19:Q20"/>
    <mergeCell ref="R19:R20"/>
    <mergeCell ref="S19:S20"/>
    <mergeCell ref="T19:T20"/>
    <mergeCell ref="S21:S22"/>
    <mergeCell ref="T21:T22"/>
    <mergeCell ref="P12:P17"/>
    <mergeCell ref="Q12:Q17"/>
    <mergeCell ref="R12:R17"/>
    <mergeCell ref="S23:S29"/>
    <mergeCell ref="T23:T29"/>
    <mergeCell ref="P21:P22"/>
    <mergeCell ref="Q21:Q22"/>
    <mergeCell ref="R21:R22"/>
    <mergeCell ref="P23:P29"/>
    <mergeCell ref="R23:R29"/>
    <mergeCell ref="Q23:Q29"/>
    <mergeCell ref="M101:M102"/>
    <mergeCell ref="K101:K102"/>
    <mergeCell ref="H92:H97"/>
    <mergeCell ref="I92:I97"/>
    <mergeCell ref="N23:N29"/>
    <mergeCell ref="N21:N22"/>
    <mergeCell ref="N101:N102"/>
    <mergeCell ref="J30:J87"/>
    <mergeCell ref="K30:K87"/>
    <mergeCell ref="M30:M87"/>
    <mergeCell ref="J101:J102"/>
    <mergeCell ref="I23:I29"/>
    <mergeCell ref="I21:I22"/>
    <mergeCell ref="J21:J22"/>
    <mergeCell ref="K21:K22"/>
    <mergeCell ref="N92:N97"/>
    <mergeCell ref="J89:J91"/>
    <mergeCell ref="K92:K97"/>
    <mergeCell ref="J92:J97"/>
    <mergeCell ref="K89:K91"/>
    <mergeCell ref="L89:L91"/>
    <mergeCell ref="M89:M91"/>
    <mergeCell ref="L92:L97"/>
    <mergeCell ref="M92:M97"/>
    <mergeCell ref="H3:K3"/>
    <mergeCell ref="C12:C17"/>
    <mergeCell ref="C19:C20"/>
    <mergeCell ref="N89:N91"/>
    <mergeCell ref="C101:C102"/>
    <mergeCell ref="L30:L87"/>
    <mergeCell ref="H21:H22"/>
    <mergeCell ref="O12:O17"/>
    <mergeCell ref="O23:O29"/>
    <mergeCell ref="O89:O91"/>
    <mergeCell ref="H30:H87"/>
    <mergeCell ref="I30:I87"/>
    <mergeCell ref="O101:O102"/>
    <mergeCell ref="O30:O87"/>
    <mergeCell ref="O92:O97"/>
    <mergeCell ref="O21:O22"/>
    <mergeCell ref="O19:O20"/>
    <mergeCell ref="N30:N87"/>
    <mergeCell ref="L12:L17"/>
    <mergeCell ref="M19:M20"/>
    <mergeCell ref="N12:N17"/>
    <mergeCell ref="H89:H91"/>
    <mergeCell ref="I89:I91"/>
    <mergeCell ref="L101:L102"/>
    <mergeCell ref="L19:L20"/>
    <mergeCell ref="B12:B17"/>
    <mergeCell ref="D12:D17"/>
    <mergeCell ref="E12:E17"/>
    <mergeCell ref="N19:N20"/>
    <mergeCell ref="I12:I17"/>
    <mergeCell ref="J12:J17"/>
    <mergeCell ref="M12:M17"/>
    <mergeCell ref="H12:H17"/>
    <mergeCell ref="K12:K17"/>
    <mergeCell ref="C92:C97"/>
    <mergeCell ref="H4:K4"/>
    <mergeCell ref="B19:B20"/>
    <mergeCell ref="D19:D20"/>
    <mergeCell ref="E19:E20"/>
    <mergeCell ref="H19:H20"/>
    <mergeCell ref="I19:I20"/>
    <mergeCell ref="J19:J20"/>
    <mergeCell ref="K19:K20"/>
    <mergeCell ref="D30:D87"/>
    <mergeCell ref="E30:E87"/>
    <mergeCell ref="H23:H29"/>
    <mergeCell ref="D89:D91"/>
    <mergeCell ref="E89:E91"/>
    <mergeCell ref="E23:E29"/>
    <mergeCell ref="D23:D29"/>
    <mergeCell ref="C21:C22"/>
    <mergeCell ref="C23:C29"/>
    <mergeCell ref="C30:C87"/>
    <mergeCell ref="C89:C91"/>
    <mergeCell ref="J23:J29"/>
    <mergeCell ref="K23:K29"/>
    <mergeCell ref="L3:M3"/>
    <mergeCell ref="Q4:S4"/>
    <mergeCell ref="A89:A91"/>
    <mergeCell ref="A92:A97"/>
    <mergeCell ref="A101:A102"/>
    <mergeCell ref="A12:A17"/>
    <mergeCell ref="A19:A20"/>
    <mergeCell ref="A21:A22"/>
    <mergeCell ref="A23:A29"/>
    <mergeCell ref="A30:A87"/>
    <mergeCell ref="B89:B91"/>
    <mergeCell ref="B21:B22"/>
    <mergeCell ref="D21:D22"/>
    <mergeCell ref="E21:E22"/>
    <mergeCell ref="B101:B102"/>
    <mergeCell ref="D101:D102"/>
    <mergeCell ref="E101:E102"/>
    <mergeCell ref="H101:H102"/>
    <mergeCell ref="I101:I102"/>
    <mergeCell ref="B92:B97"/>
    <mergeCell ref="D92:D97"/>
    <mergeCell ref="E92:E97"/>
    <mergeCell ref="B23:B29"/>
    <mergeCell ref="B30:B87"/>
  </mergeCells>
  <pageMargins left="0.25" right="0.25" top="0.75" bottom="0.75" header="0.3" footer="0.3"/>
  <pageSetup paperSize="8" scale="41" fitToHeight="0" orientation="landscape" r:id="rId1"/>
  <rowBreaks count="1" manualBreakCount="1">
    <brk id="22" max="13" man="1"/>
  </rowBreaks>
  <ignoredErrors>
    <ignoredError sqref="F124" twoDigitTextYear="1"/>
  </ignoredErrors>
  <extLst>
    <ext xmlns:x14="http://schemas.microsoft.com/office/spreadsheetml/2009/9/main" uri="{78C0D931-6437-407d-A8EE-F0AAD7539E65}">
      <x14:conditionalFormattings>
        <x14:conditionalFormatting xmlns:xm="http://schemas.microsoft.com/office/excel/2006/main">
          <x14:cfRule type="expression" priority="5" stopIfTrue="1" id="{19E62AE3-7804-4BE6-9591-8324CF8F110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F4CDA151-2E06-4448-9D7F-7122432890E8}">
            <xm:f>'\\IC.Green.Net\IC_User_DFS\Users\deel1\Desktop\[Maternity Services Data Set Technical Output Specification.xlsm]MAT101Booking'!#REF!=yes</xm:f>
            <x14:dxf>
              <fill>
                <patternFill>
                  <bgColor indexed="43"/>
                </patternFill>
              </fill>
            </x14:dxf>
          </x14:cfRule>
          <xm:sqref>P106</xm:sqref>
        </x14:conditionalFormatting>
        <x14:conditionalFormatting xmlns:xm="http://schemas.microsoft.com/office/excel/2006/main">
          <x14:cfRule type="expression" priority="3" stopIfTrue="1" id="{BEAC5FC1-BD81-47F4-B7D7-16866E094A5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DDDAF242-91BF-4EE6-AAC6-BF6D290B6078}">
            <xm:f>'\\IC.Green.Net\IC_User_DFS\Users\deel1\Desktop\[Maternity Services Data Set Technical Output Specification.xlsm]MAT101Booking'!#REF!=yes</xm:f>
            <x14:dxf>
              <fill>
                <patternFill>
                  <bgColor indexed="43"/>
                </patternFill>
              </fill>
            </x14:dxf>
          </x14:cfRule>
          <xm:sqref>P107</xm:sqref>
        </x14:conditionalFormatting>
        <x14:conditionalFormatting xmlns:xm="http://schemas.microsoft.com/office/excel/2006/main">
          <x14:cfRule type="expression" priority="1" stopIfTrue="1" id="{9F2D4553-B227-40A7-B9F6-43C7A894158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0234D614-6ED8-49E1-B832-C044E7C62044}">
            <xm:f>'\\IC.Green.Net\IC_User_DFS\Users\deel1\Desktop\[Maternity Services Data Set Technical Output Specification.xlsm]MAT101Booking'!#REF!=yes</xm:f>
            <x14:dxf>
              <fill>
                <patternFill>
                  <bgColor indexed="43"/>
                </patternFill>
              </fill>
            </x14:dxf>
          </x14:cfRule>
          <xm:sqref>P105</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4">
    <pageSetUpPr fitToPage="1"/>
  </sheetPr>
  <dimension ref="A1:T62"/>
  <sheetViews>
    <sheetView zoomScaleNormal="100" workbookViewId="0">
      <selection activeCell="O7" sqref="O7"/>
    </sheetView>
  </sheetViews>
  <sheetFormatPr defaultRowHeight="13.2"/>
  <cols>
    <col min="1" max="1" width="10.5546875" customWidth="1"/>
    <col min="2" max="2" width="16.77734375" customWidth="1"/>
    <col min="3" max="3" width="13"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1" customWidth="1"/>
    <col min="13" max="13" width="29.21875" customWidth="1"/>
    <col min="14" max="14" width="14.21875" style="7" customWidth="1"/>
    <col min="15" max="15" width="102" customWidth="1"/>
    <col min="16" max="16" width="49.4414062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8" customHeight="1">
      <c r="A2" s="280" t="s">
        <v>1262</v>
      </c>
      <c r="B2" s="276"/>
      <c r="C2" s="272"/>
      <c r="D2" s="269"/>
      <c r="E2" s="570"/>
      <c r="F2" s="269"/>
      <c r="G2" s="269"/>
      <c r="H2" s="269"/>
      <c r="I2" s="269"/>
      <c r="J2" s="269"/>
      <c r="K2" s="269"/>
      <c r="L2" s="269"/>
      <c r="M2" s="269"/>
      <c r="N2" s="269"/>
      <c r="O2" s="270"/>
      <c r="P2" s="269"/>
      <c r="Q2" s="269"/>
      <c r="R2" s="269"/>
      <c r="S2" s="269"/>
      <c r="T2" s="271"/>
    </row>
    <row r="3" spans="1:20" ht="114.75" customHeight="1">
      <c r="A3" s="257" t="s">
        <v>1263</v>
      </c>
      <c r="B3" s="261"/>
      <c r="C3" s="262"/>
      <c r="D3" s="263"/>
      <c r="E3" s="577"/>
      <c r="F3" s="248"/>
      <c r="G3" s="249"/>
      <c r="H3" s="748" t="s">
        <v>7944</v>
      </c>
      <c r="I3" s="749"/>
      <c r="J3" s="749"/>
      <c r="K3" s="750"/>
      <c r="L3" s="748" t="s">
        <v>3845</v>
      </c>
      <c r="M3" s="749"/>
      <c r="N3" s="618" t="s">
        <v>8106</v>
      </c>
      <c r="O3" s="250" t="s">
        <v>8202</v>
      </c>
      <c r="P3" s="251"/>
      <c r="Q3" s="251"/>
      <c r="R3" s="251"/>
      <c r="S3" s="251"/>
      <c r="T3" s="252"/>
    </row>
    <row r="4" spans="1:20" ht="70.5" customHeight="1">
      <c r="A4" s="230" t="s">
        <v>86</v>
      </c>
      <c r="B4" s="229" t="s">
        <v>3768</v>
      </c>
      <c r="C4" s="229" t="s">
        <v>5612</v>
      </c>
      <c r="D4" s="229" t="s">
        <v>59</v>
      </c>
      <c r="E4" s="234" t="s">
        <v>60</v>
      </c>
      <c r="F4" s="234" t="s">
        <v>61</v>
      </c>
      <c r="G4" s="229" t="s">
        <v>62</v>
      </c>
      <c r="H4" s="751" t="s">
        <v>3101</v>
      </c>
      <c r="I4" s="752"/>
      <c r="J4" s="752"/>
      <c r="K4" s="753"/>
      <c r="L4" s="235" t="s">
        <v>97</v>
      </c>
      <c r="M4" s="229" t="s">
        <v>63</v>
      </c>
      <c r="N4" s="231" t="s">
        <v>6421</v>
      </c>
      <c r="O4" s="229" t="s">
        <v>98</v>
      </c>
      <c r="P4" s="229" t="s">
        <v>1877</v>
      </c>
      <c r="Q4" s="751" t="s">
        <v>1878</v>
      </c>
      <c r="R4" s="752"/>
      <c r="S4" s="753"/>
      <c r="T4" s="229" t="s">
        <v>1879</v>
      </c>
    </row>
    <row r="5" spans="1:20" ht="41.25" customHeight="1">
      <c r="A5" s="239"/>
      <c r="B5" s="229"/>
      <c r="C5" s="229"/>
      <c r="D5" s="229"/>
      <c r="E5" s="234"/>
      <c r="F5" s="229"/>
      <c r="G5" s="229"/>
      <c r="H5" s="234" t="s">
        <v>90</v>
      </c>
      <c r="I5" s="234" t="s">
        <v>91</v>
      </c>
      <c r="J5" s="234" t="s">
        <v>92</v>
      </c>
      <c r="K5" s="234" t="s">
        <v>93</v>
      </c>
      <c r="L5" s="234"/>
      <c r="M5" s="229"/>
      <c r="N5" s="231"/>
      <c r="O5" s="229"/>
      <c r="P5" s="229" t="s">
        <v>1880</v>
      </c>
      <c r="Q5" s="229" t="s">
        <v>1881</v>
      </c>
      <c r="R5" s="229" t="s">
        <v>1882</v>
      </c>
      <c r="S5" s="229" t="s">
        <v>7661</v>
      </c>
      <c r="T5" s="229"/>
    </row>
    <row r="6" spans="1:20" s="8" customFormat="1" ht="89.25" customHeight="1">
      <c r="A6" s="16" t="s">
        <v>1638</v>
      </c>
      <c r="B6" s="16" t="s">
        <v>1265</v>
      </c>
      <c r="C6" s="16" t="s">
        <v>4313</v>
      </c>
      <c r="D6" s="60" t="s">
        <v>3966</v>
      </c>
      <c r="E6" s="51" t="s">
        <v>68</v>
      </c>
      <c r="F6" s="60"/>
      <c r="G6" s="86"/>
      <c r="H6" s="51" t="s">
        <v>101</v>
      </c>
      <c r="I6" s="51" t="s">
        <v>101</v>
      </c>
      <c r="J6" s="51" t="s">
        <v>52</v>
      </c>
      <c r="K6" s="60" t="s">
        <v>5614</v>
      </c>
      <c r="L6" s="9" t="s">
        <v>1416</v>
      </c>
      <c r="M6" s="9" t="s">
        <v>7496</v>
      </c>
      <c r="N6" s="39" t="s">
        <v>38</v>
      </c>
      <c r="O6" s="66" t="s">
        <v>6442</v>
      </c>
      <c r="P6" s="81"/>
      <c r="Q6" s="39" t="s">
        <v>128</v>
      </c>
      <c r="R6" s="111" t="s">
        <v>128</v>
      </c>
      <c r="S6" s="111" t="s">
        <v>128</v>
      </c>
      <c r="T6" s="111" t="s">
        <v>3971</v>
      </c>
    </row>
    <row r="7" spans="1:20" s="8" customFormat="1" ht="108" customHeight="1">
      <c r="A7" s="212" t="s">
        <v>1637</v>
      </c>
      <c r="B7" s="16" t="s">
        <v>1284</v>
      </c>
      <c r="C7" s="16" t="s">
        <v>4289</v>
      </c>
      <c r="D7" s="60" t="s">
        <v>3965</v>
      </c>
      <c r="E7" s="51" t="s">
        <v>68</v>
      </c>
      <c r="F7" s="60"/>
      <c r="G7" s="86"/>
      <c r="H7" s="51" t="s">
        <v>101</v>
      </c>
      <c r="I7" s="51" t="s">
        <v>101</v>
      </c>
      <c r="J7" s="51" t="s">
        <v>52</v>
      </c>
      <c r="K7" s="60" t="s">
        <v>5614</v>
      </c>
      <c r="L7" s="9" t="s">
        <v>1417</v>
      </c>
      <c r="M7" s="9" t="s">
        <v>7496</v>
      </c>
      <c r="N7" s="39" t="s">
        <v>38</v>
      </c>
      <c r="O7" s="66" t="s">
        <v>6121</v>
      </c>
      <c r="P7" s="81"/>
      <c r="Q7" s="39" t="s">
        <v>128</v>
      </c>
      <c r="R7" s="111" t="s">
        <v>128</v>
      </c>
      <c r="S7" s="111" t="s">
        <v>128</v>
      </c>
      <c r="T7" s="111" t="s">
        <v>3971</v>
      </c>
    </row>
    <row r="8" spans="1:20" s="8" customFormat="1" ht="10.199999999999999">
      <c r="A8" s="812" t="s">
        <v>1639</v>
      </c>
      <c r="B8" s="876" t="s">
        <v>3643</v>
      </c>
      <c r="C8" s="876" t="s">
        <v>4314</v>
      </c>
      <c r="D8" s="759" t="s">
        <v>1286</v>
      </c>
      <c r="E8" s="762" t="s">
        <v>27</v>
      </c>
      <c r="F8" s="51" t="s">
        <v>33</v>
      </c>
      <c r="G8" s="60" t="s">
        <v>816</v>
      </c>
      <c r="H8" s="762" t="s">
        <v>101</v>
      </c>
      <c r="I8" s="762" t="s">
        <v>101</v>
      </c>
      <c r="J8" s="762" t="s">
        <v>107</v>
      </c>
      <c r="K8" s="759" t="s">
        <v>5614</v>
      </c>
      <c r="L8" s="768" t="s">
        <v>1436</v>
      </c>
      <c r="M8" s="768" t="s">
        <v>7496</v>
      </c>
      <c r="N8" s="762" t="s">
        <v>38</v>
      </c>
      <c r="O8" s="759" t="s">
        <v>6443</v>
      </c>
      <c r="P8" s="775"/>
      <c r="Q8" s="762" t="s">
        <v>128</v>
      </c>
      <c r="R8" s="771" t="s">
        <v>128</v>
      </c>
      <c r="S8" s="771" t="s">
        <v>128</v>
      </c>
      <c r="T8" s="771" t="s">
        <v>3642</v>
      </c>
    </row>
    <row r="9" spans="1:20" s="8" customFormat="1" ht="10.199999999999999">
      <c r="A9" s="813" t="e">
        <v>#N/A</v>
      </c>
      <c r="B9" s="877" t="e">
        <v>#N/A</v>
      </c>
      <c r="C9" s="877"/>
      <c r="D9" s="760" t="e">
        <v>#N/A</v>
      </c>
      <c r="E9" s="763" t="e">
        <v>#N/A</v>
      </c>
      <c r="F9" s="51" t="s">
        <v>34</v>
      </c>
      <c r="G9" s="60" t="s">
        <v>817</v>
      </c>
      <c r="H9" s="763" t="e">
        <v>#N/A</v>
      </c>
      <c r="I9" s="763" t="e">
        <v>#N/A</v>
      </c>
      <c r="J9" s="763" t="e">
        <v>#N/A</v>
      </c>
      <c r="K9" s="760" t="e">
        <v>#N/A</v>
      </c>
      <c r="L9" s="769" t="e">
        <v>#N/A</v>
      </c>
      <c r="M9" s="769" t="e">
        <v>#N/A</v>
      </c>
      <c r="N9" s="763" t="e">
        <v>#N/A</v>
      </c>
      <c r="O9" s="760" t="e">
        <v>#N/A</v>
      </c>
      <c r="P9" s="776"/>
      <c r="Q9" s="763"/>
      <c r="R9" s="772"/>
      <c r="S9" s="772"/>
      <c r="T9" s="772"/>
    </row>
    <row r="10" spans="1:20" s="8" customFormat="1" ht="10.199999999999999">
      <c r="A10" s="813" t="e">
        <v>#N/A</v>
      </c>
      <c r="B10" s="877" t="e">
        <v>#N/A</v>
      </c>
      <c r="C10" s="877"/>
      <c r="D10" s="760" t="e">
        <v>#N/A</v>
      </c>
      <c r="E10" s="763" t="e">
        <v>#N/A</v>
      </c>
      <c r="F10" s="51" t="s">
        <v>202</v>
      </c>
      <c r="G10" s="60" t="s">
        <v>818</v>
      </c>
      <c r="H10" s="763" t="e">
        <v>#N/A</v>
      </c>
      <c r="I10" s="763" t="e">
        <v>#N/A</v>
      </c>
      <c r="J10" s="763" t="e">
        <v>#N/A</v>
      </c>
      <c r="K10" s="760" t="e">
        <v>#N/A</v>
      </c>
      <c r="L10" s="769" t="e">
        <v>#N/A</v>
      </c>
      <c r="M10" s="769" t="e">
        <v>#N/A</v>
      </c>
      <c r="N10" s="763" t="e">
        <v>#N/A</v>
      </c>
      <c r="O10" s="760" t="e">
        <v>#N/A</v>
      </c>
      <c r="P10" s="776"/>
      <c r="Q10" s="763"/>
      <c r="R10" s="772"/>
      <c r="S10" s="772"/>
      <c r="T10" s="772"/>
    </row>
    <row r="11" spans="1:20" s="8" customFormat="1" ht="10.199999999999999">
      <c r="A11" s="813" t="e">
        <v>#N/A</v>
      </c>
      <c r="B11" s="877" t="e">
        <v>#N/A</v>
      </c>
      <c r="C11" s="877"/>
      <c r="D11" s="760" t="e">
        <v>#N/A</v>
      </c>
      <c r="E11" s="763" t="e">
        <v>#N/A</v>
      </c>
      <c r="F11" s="51" t="s">
        <v>203</v>
      </c>
      <c r="G11" s="60" t="s">
        <v>819</v>
      </c>
      <c r="H11" s="763" t="e">
        <v>#N/A</v>
      </c>
      <c r="I11" s="763" t="e">
        <v>#N/A</v>
      </c>
      <c r="J11" s="763" t="e">
        <v>#N/A</v>
      </c>
      <c r="K11" s="760" t="e">
        <v>#N/A</v>
      </c>
      <c r="L11" s="769" t="e">
        <v>#N/A</v>
      </c>
      <c r="M11" s="769" t="e">
        <v>#N/A</v>
      </c>
      <c r="N11" s="763" t="e">
        <v>#N/A</v>
      </c>
      <c r="O11" s="760" t="e">
        <v>#N/A</v>
      </c>
      <c r="P11" s="776"/>
      <c r="Q11" s="763"/>
      <c r="R11" s="772"/>
      <c r="S11" s="772"/>
      <c r="T11" s="772"/>
    </row>
    <row r="12" spans="1:20" s="8" customFormat="1" ht="10.199999999999999">
      <c r="A12" s="813" t="e">
        <v>#N/A</v>
      </c>
      <c r="B12" s="877" t="e">
        <v>#N/A</v>
      </c>
      <c r="C12" s="877"/>
      <c r="D12" s="760" t="e">
        <v>#N/A</v>
      </c>
      <c r="E12" s="763" t="e">
        <v>#N/A</v>
      </c>
      <c r="F12" s="51" t="s">
        <v>261</v>
      </c>
      <c r="G12" s="60" t="s">
        <v>820</v>
      </c>
      <c r="H12" s="763" t="e">
        <v>#N/A</v>
      </c>
      <c r="I12" s="763" t="e">
        <v>#N/A</v>
      </c>
      <c r="J12" s="763" t="e">
        <v>#N/A</v>
      </c>
      <c r="K12" s="760" t="e">
        <v>#N/A</v>
      </c>
      <c r="L12" s="769" t="e">
        <v>#N/A</v>
      </c>
      <c r="M12" s="769" t="e">
        <v>#N/A</v>
      </c>
      <c r="N12" s="763" t="e">
        <v>#N/A</v>
      </c>
      <c r="O12" s="760" t="e">
        <v>#N/A</v>
      </c>
      <c r="P12" s="776"/>
      <c r="Q12" s="763"/>
      <c r="R12" s="772"/>
      <c r="S12" s="772"/>
      <c r="T12" s="772"/>
    </row>
    <row r="13" spans="1:20" s="8" customFormat="1" ht="12.75" customHeight="1">
      <c r="A13" s="813" t="e">
        <v>#N/A</v>
      </c>
      <c r="B13" s="877" t="e">
        <v>#N/A</v>
      </c>
      <c r="C13" s="877"/>
      <c r="D13" s="760" t="e">
        <v>#N/A</v>
      </c>
      <c r="E13" s="763" t="e">
        <v>#N/A</v>
      </c>
      <c r="F13" s="45" t="s">
        <v>31</v>
      </c>
      <c r="G13" s="60" t="s">
        <v>821</v>
      </c>
      <c r="H13" s="763" t="e">
        <v>#N/A</v>
      </c>
      <c r="I13" s="763" t="e">
        <v>#N/A</v>
      </c>
      <c r="J13" s="763" t="e">
        <v>#N/A</v>
      </c>
      <c r="K13" s="760" t="e">
        <v>#N/A</v>
      </c>
      <c r="L13" s="769" t="e">
        <v>#N/A</v>
      </c>
      <c r="M13" s="769" t="e">
        <v>#N/A</v>
      </c>
      <c r="N13" s="763" t="e">
        <v>#N/A</v>
      </c>
      <c r="O13" s="760" t="e">
        <v>#N/A</v>
      </c>
      <c r="P13" s="776"/>
      <c r="Q13" s="763"/>
      <c r="R13" s="772"/>
      <c r="S13" s="772"/>
      <c r="T13" s="772"/>
    </row>
    <row r="14" spans="1:20" s="8" customFormat="1" ht="12.75" customHeight="1">
      <c r="A14" s="813" t="e">
        <v>#N/A</v>
      </c>
      <c r="B14" s="877" t="e">
        <v>#N/A</v>
      </c>
      <c r="C14" s="877"/>
      <c r="D14" s="760" t="e">
        <v>#N/A</v>
      </c>
      <c r="E14" s="763" t="e">
        <v>#N/A</v>
      </c>
      <c r="F14" s="45" t="s">
        <v>273</v>
      </c>
      <c r="G14" s="60" t="s">
        <v>1239</v>
      </c>
      <c r="H14" s="763" t="e">
        <v>#N/A</v>
      </c>
      <c r="I14" s="763" t="e">
        <v>#N/A</v>
      </c>
      <c r="J14" s="763" t="e">
        <v>#N/A</v>
      </c>
      <c r="K14" s="760" t="e">
        <v>#N/A</v>
      </c>
      <c r="L14" s="769" t="e">
        <v>#N/A</v>
      </c>
      <c r="M14" s="769" t="e">
        <v>#N/A</v>
      </c>
      <c r="N14" s="763" t="e">
        <v>#N/A</v>
      </c>
      <c r="O14" s="760" t="e">
        <v>#N/A</v>
      </c>
      <c r="P14" s="776"/>
      <c r="Q14" s="763"/>
      <c r="R14" s="772"/>
      <c r="S14" s="772"/>
      <c r="T14" s="772"/>
    </row>
    <row r="15" spans="1:20" s="8" customFormat="1" ht="12.75" customHeight="1">
      <c r="A15" s="813" t="e">
        <v>#N/A</v>
      </c>
      <c r="B15" s="877" t="e">
        <v>#N/A</v>
      </c>
      <c r="C15" s="877"/>
      <c r="D15" s="760" t="e">
        <v>#N/A</v>
      </c>
      <c r="E15" s="763" t="e">
        <v>#N/A</v>
      </c>
      <c r="F15" s="45" t="s">
        <v>352</v>
      </c>
      <c r="G15" s="60" t="s">
        <v>1290</v>
      </c>
      <c r="H15" s="763" t="e">
        <v>#N/A</v>
      </c>
      <c r="I15" s="763" t="e">
        <v>#N/A</v>
      </c>
      <c r="J15" s="763" t="e">
        <v>#N/A</v>
      </c>
      <c r="K15" s="760" t="e">
        <v>#N/A</v>
      </c>
      <c r="L15" s="769" t="e">
        <v>#N/A</v>
      </c>
      <c r="M15" s="769" t="e">
        <v>#N/A</v>
      </c>
      <c r="N15" s="763" t="e">
        <v>#N/A</v>
      </c>
      <c r="O15" s="760" t="e">
        <v>#N/A</v>
      </c>
      <c r="P15" s="776"/>
      <c r="Q15" s="763"/>
      <c r="R15" s="772"/>
      <c r="S15" s="772"/>
      <c r="T15" s="772"/>
    </row>
    <row r="16" spans="1:20" s="8" customFormat="1" ht="12.75" customHeight="1">
      <c r="A16" s="813" t="e">
        <v>#N/A</v>
      </c>
      <c r="B16" s="877" t="e">
        <v>#N/A</v>
      </c>
      <c r="C16" s="877"/>
      <c r="D16" s="760" t="e">
        <v>#N/A</v>
      </c>
      <c r="E16" s="763" t="e">
        <v>#N/A</v>
      </c>
      <c r="F16" s="45" t="s">
        <v>275</v>
      </c>
      <c r="G16" s="60" t="s">
        <v>1291</v>
      </c>
      <c r="H16" s="763" t="e">
        <v>#N/A</v>
      </c>
      <c r="I16" s="763" t="e">
        <v>#N/A</v>
      </c>
      <c r="J16" s="763" t="e">
        <v>#N/A</v>
      </c>
      <c r="K16" s="760" t="e">
        <v>#N/A</v>
      </c>
      <c r="L16" s="769" t="e">
        <v>#N/A</v>
      </c>
      <c r="M16" s="769" t="e">
        <v>#N/A</v>
      </c>
      <c r="N16" s="763" t="e">
        <v>#N/A</v>
      </c>
      <c r="O16" s="760" t="e">
        <v>#N/A</v>
      </c>
      <c r="P16" s="776"/>
      <c r="Q16" s="763"/>
      <c r="R16" s="772"/>
      <c r="S16" s="772"/>
      <c r="T16" s="772"/>
    </row>
    <row r="17" spans="1:20" s="8" customFormat="1" ht="12.75" customHeight="1">
      <c r="A17" s="813" t="e">
        <v>#N/A</v>
      </c>
      <c r="B17" s="877" t="e">
        <v>#N/A</v>
      </c>
      <c r="C17" s="877"/>
      <c r="D17" s="760" t="e">
        <v>#N/A</v>
      </c>
      <c r="E17" s="763" t="e">
        <v>#N/A</v>
      </c>
      <c r="F17" s="45" t="s">
        <v>277</v>
      </c>
      <c r="G17" s="60" t="s">
        <v>1293</v>
      </c>
      <c r="H17" s="763" t="e">
        <v>#N/A</v>
      </c>
      <c r="I17" s="763" t="e">
        <v>#N/A</v>
      </c>
      <c r="J17" s="763" t="e">
        <v>#N/A</v>
      </c>
      <c r="K17" s="760" t="e">
        <v>#N/A</v>
      </c>
      <c r="L17" s="769" t="e">
        <v>#N/A</v>
      </c>
      <c r="M17" s="769" t="e">
        <v>#N/A</v>
      </c>
      <c r="N17" s="763" t="e">
        <v>#N/A</v>
      </c>
      <c r="O17" s="760" t="e">
        <v>#N/A</v>
      </c>
      <c r="P17" s="776"/>
      <c r="Q17" s="763"/>
      <c r="R17" s="772"/>
      <c r="S17" s="772"/>
      <c r="T17" s="772"/>
    </row>
    <row r="18" spans="1:20" s="8" customFormat="1" ht="10.199999999999999">
      <c r="A18" s="813" t="e">
        <v>#N/A</v>
      </c>
      <c r="B18" s="877" t="e">
        <v>#N/A</v>
      </c>
      <c r="C18" s="877"/>
      <c r="D18" s="760" t="e">
        <v>#N/A</v>
      </c>
      <c r="E18" s="763" t="e">
        <v>#N/A</v>
      </c>
      <c r="F18" s="45" t="s">
        <v>279</v>
      </c>
      <c r="G18" s="60" t="s">
        <v>1294</v>
      </c>
      <c r="H18" s="763" t="e">
        <v>#N/A</v>
      </c>
      <c r="I18" s="763" t="e">
        <v>#N/A</v>
      </c>
      <c r="J18" s="763" t="e">
        <v>#N/A</v>
      </c>
      <c r="K18" s="760" t="e">
        <v>#N/A</v>
      </c>
      <c r="L18" s="769" t="e">
        <v>#N/A</v>
      </c>
      <c r="M18" s="769" t="e">
        <v>#N/A</v>
      </c>
      <c r="N18" s="763" t="e">
        <v>#N/A</v>
      </c>
      <c r="O18" s="760" t="e">
        <v>#N/A</v>
      </c>
      <c r="P18" s="776"/>
      <c r="Q18" s="763"/>
      <c r="R18" s="772"/>
      <c r="S18" s="772"/>
      <c r="T18" s="772"/>
    </row>
    <row r="19" spans="1:20" s="8" customFormat="1" ht="20.399999999999999">
      <c r="A19" s="813" t="e">
        <v>#N/A</v>
      </c>
      <c r="B19" s="877" t="e">
        <v>#N/A</v>
      </c>
      <c r="C19" s="877"/>
      <c r="D19" s="760" t="e">
        <v>#N/A</v>
      </c>
      <c r="E19" s="763" t="e">
        <v>#N/A</v>
      </c>
      <c r="F19" s="45" t="s">
        <v>281</v>
      </c>
      <c r="G19" s="60" t="s">
        <v>1292</v>
      </c>
      <c r="H19" s="763" t="e">
        <v>#N/A</v>
      </c>
      <c r="I19" s="763" t="e">
        <v>#N/A</v>
      </c>
      <c r="J19" s="763" t="e">
        <v>#N/A</v>
      </c>
      <c r="K19" s="760" t="e">
        <v>#N/A</v>
      </c>
      <c r="L19" s="769" t="e">
        <v>#N/A</v>
      </c>
      <c r="M19" s="769" t="e">
        <v>#N/A</v>
      </c>
      <c r="N19" s="763" t="e">
        <v>#N/A</v>
      </c>
      <c r="O19" s="760" t="e">
        <v>#N/A</v>
      </c>
      <c r="P19" s="776"/>
      <c r="Q19" s="763"/>
      <c r="R19" s="772"/>
      <c r="S19" s="772"/>
      <c r="T19" s="772"/>
    </row>
    <row r="20" spans="1:20" s="8" customFormat="1" ht="12.75" customHeight="1">
      <c r="A20" s="813" t="e">
        <v>#N/A</v>
      </c>
      <c r="B20" s="877" t="e">
        <v>#N/A</v>
      </c>
      <c r="C20" s="895"/>
      <c r="D20" s="760" t="e">
        <v>#N/A</v>
      </c>
      <c r="E20" s="763" t="e">
        <v>#N/A</v>
      </c>
      <c r="F20" s="51">
        <v>97</v>
      </c>
      <c r="G20" s="60" t="s">
        <v>208</v>
      </c>
      <c r="H20" s="763" t="e">
        <v>#N/A</v>
      </c>
      <c r="I20" s="763" t="e">
        <v>#N/A</v>
      </c>
      <c r="J20" s="763" t="e">
        <v>#N/A</v>
      </c>
      <c r="K20" s="760" t="e">
        <v>#N/A</v>
      </c>
      <c r="L20" s="770" t="e">
        <v>#N/A</v>
      </c>
      <c r="M20" s="770" t="e">
        <v>#N/A</v>
      </c>
      <c r="N20" s="764" t="e">
        <v>#N/A</v>
      </c>
      <c r="O20" s="761" t="e">
        <v>#N/A</v>
      </c>
      <c r="P20" s="777"/>
      <c r="Q20" s="764"/>
      <c r="R20" s="773"/>
      <c r="S20" s="773"/>
      <c r="T20" s="773"/>
    </row>
    <row r="21" spans="1:20" s="8" customFormat="1" ht="61.2">
      <c r="A21" s="16" t="s">
        <v>1640</v>
      </c>
      <c r="B21" s="94" t="s">
        <v>2285</v>
      </c>
      <c r="C21" s="94" t="s">
        <v>4315</v>
      </c>
      <c r="D21" s="66" t="s">
        <v>2297</v>
      </c>
      <c r="E21" s="39" t="s">
        <v>68</v>
      </c>
      <c r="F21" s="39"/>
      <c r="G21" s="9"/>
      <c r="H21" s="39" t="s">
        <v>52</v>
      </c>
      <c r="I21" s="39" t="s">
        <v>101</v>
      </c>
      <c r="J21" s="39" t="s">
        <v>52</v>
      </c>
      <c r="K21" s="66" t="s">
        <v>5614</v>
      </c>
      <c r="L21" s="9" t="s">
        <v>1418</v>
      </c>
      <c r="M21" s="9" t="s">
        <v>7511</v>
      </c>
      <c r="N21" s="39" t="s">
        <v>16</v>
      </c>
      <c r="O21" s="66" t="s">
        <v>5974</v>
      </c>
      <c r="P21" s="81"/>
      <c r="Q21" s="39" t="s">
        <v>128</v>
      </c>
      <c r="R21" s="111" t="s">
        <v>128</v>
      </c>
      <c r="S21" s="111" t="s">
        <v>128</v>
      </c>
      <c r="T21" s="111" t="s">
        <v>2989</v>
      </c>
    </row>
    <row r="22" spans="1:20" s="8" customFormat="1" ht="120.75" customHeight="1">
      <c r="A22" s="219" t="s">
        <v>1641</v>
      </c>
      <c r="B22" s="209" t="s">
        <v>838</v>
      </c>
      <c r="C22" s="209" t="s">
        <v>4316</v>
      </c>
      <c r="D22" s="65" t="s">
        <v>839</v>
      </c>
      <c r="E22" s="62" t="s">
        <v>699</v>
      </c>
      <c r="F22" s="65"/>
      <c r="G22" s="65"/>
      <c r="H22" s="62" t="s">
        <v>52</v>
      </c>
      <c r="I22" s="62" t="s">
        <v>101</v>
      </c>
      <c r="J22" s="62" t="s">
        <v>52</v>
      </c>
      <c r="K22" s="65" t="s">
        <v>5614</v>
      </c>
      <c r="L22" s="9" t="s">
        <v>1419</v>
      </c>
      <c r="M22" s="9" t="s">
        <v>7497</v>
      </c>
      <c r="N22" s="39" t="s">
        <v>16</v>
      </c>
      <c r="O22" s="66" t="s">
        <v>5975</v>
      </c>
      <c r="P22" s="81"/>
      <c r="Q22" s="39" t="s">
        <v>128</v>
      </c>
      <c r="R22" s="111" t="s">
        <v>128</v>
      </c>
      <c r="S22" s="111" t="s">
        <v>128</v>
      </c>
      <c r="T22" s="111" t="s">
        <v>2989</v>
      </c>
    </row>
    <row r="23" spans="1:20" s="8" customFormat="1" ht="22.5" customHeight="1">
      <c r="A23" s="867" t="s">
        <v>1642</v>
      </c>
      <c r="B23" s="815" t="s">
        <v>1204</v>
      </c>
      <c r="C23" s="815" t="s">
        <v>4317</v>
      </c>
      <c r="D23" s="768" t="s">
        <v>1232</v>
      </c>
      <c r="E23" s="762" t="s">
        <v>27</v>
      </c>
      <c r="F23" s="45" t="s">
        <v>203</v>
      </c>
      <c r="G23" s="60" t="s">
        <v>1215</v>
      </c>
      <c r="H23" s="762" t="s">
        <v>52</v>
      </c>
      <c r="I23" s="762" t="s">
        <v>101</v>
      </c>
      <c r="J23" s="762" t="s">
        <v>107</v>
      </c>
      <c r="K23" s="768" t="s">
        <v>2442</v>
      </c>
      <c r="L23" s="768" t="s">
        <v>1419</v>
      </c>
      <c r="M23" s="768" t="s">
        <v>7512</v>
      </c>
      <c r="N23" s="762" t="s">
        <v>16</v>
      </c>
      <c r="O23" s="779" t="s">
        <v>6122</v>
      </c>
      <c r="P23" s="775"/>
      <c r="Q23" s="762" t="s">
        <v>128</v>
      </c>
      <c r="R23" s="771" t="s">
        <v>128</v>
      </c>
      <c r="S23" s="771" t="s">
        <v>128</v>
      </c>
      <c r="T23" s="771" t="s">
        <v>2989</v>
      </c>
    </row>
    <row r="24" spans="1:20" s="8" customFormat="1" ht="53.25" customHeight="1">
      <c r="A24" s="868"/>
      <c r="B24" s="816" t="e">
        <v>#N/A</v>
      </c>
      <c r="C24" s="816" t="e">
        <v>#N/A</v>
      </c>
      <c r="D24" s="769" t="e">
        <v>#N/A</v>
      </c>
      <c r="E24" s="763" t="e">
        <v>#N/A</v>
      </c>
      <c r="F24" s="45" t="s">
        <v>261</v>
      </c>
      <c r="G24" s="60" t="s">
        <v>1216</v>
      </c>
      <c r="H24" s="763" t="e">
        <v>#N/A</v>
      </c>
      <c r="I24" s="763" t="e">
        <v>#N/A</v>
      </c>
      <c r="J24" s="763" t="e">
        <v>#N/A</v>
      </c>
      <c r="K24" s="769" t="e">
        <v>#N/A</v>
      </c>
      <c r="L24" s="769" t="e">
        <v>#N/A</v>
      </c>
      <c r="M24" s="769" t="e">
        <v>#N/A</v>
      </c>
      <c r="N24" s="763" t="e">
        <v>#N/A</v>
      </c>
      <c r="O24" s="779" t="e">
        <v>#N/A</v>
      </c>
      <c r="P24" s="776"/>
      <c r="Q24" s="763"/>
      <c r="R24" s="772"/>
      <c r="S24" s="772"/>
      <c r="T24" s="772"/>
    </row>
    <row r="25" spans="1:20" s="8" customFormat="1" ht="60.75" customHeight="1">
      <c r="A25" s="869"/>
      <c r="B25" s="817" t="e">
        <v>#N/A</v>
      </c>
      <c r="C25" s="817" t="e">
        <v>#N/A</v>
      </c>
      <c r="D25" s="770" t="e">
        <v>#N/A</v>
      </c>
      <c r="E25" s="764" t="e">
        <v>#N/A</v>
      </c>
      <c r="F25" s="45" t="s">
        <v>31</v>
      </c>
      <c r="G25" s="60" t="s">
        <v>1769</v>
      </c>
      <c r="H25" s="764" t="e">
        <v>#N/A</v>
      </c>
      <c r="I25" s="764" t="e">
        <v>#N/A</v>
      </c>
      <c r="J25" s="764" t="e">
        <v>#N/A</v>
      </c>
      <c r="K25" s="770" t="e">
        <v>#N/A</v>
      </c>
      <c r="L25" s="770" t="e">
        <v>#N/A</v>
      </c>
      <c r="M25" s="770" t="e">
        <v>#N/A</v>
      </c>
      <c r="N25" s="764" t="e">
        <v>#N/A</v>
      </c>
      <c r="O25" s="779" t="e">
        <v>#N/A</v>
      </c>
      <c r="P25" s="777"/>
      <c r="Q25" s="764"/>
      <c r="R25" s="773"/>
      <c r="S25" s="773"/>
      <c r="T25" s="773"/>
    </row>
    <row r="26" spans="1:20" s="8" customFormat="1" ht="156" customHeight="1">
      <c r="A26" s="212" t="s">
        <v>1643</v>
      </c>
      <c r="B26" s="16" t="s">
        <v>1486</v>
      </c>
      <c r="C26" s="16" t="s">
        <v>4318</v>
      </c>
      <c r="D26" s="60" t="s">
        <v>1487</v>
      </c>
      <c r="E26" s="51" t="s">
        <v>1385</v>
      </c>
      <c r="F26" s="60"/>
      <c r="G26" s="60"/>
      <c r="H26" s="51" t="s">
        <v>52</v>
      </c>
      <c r="I26" s="51" t="s">
        <v>101</v>
      </c>
      <c r="J26" s="51" t="s">
        <v>52</v>
      </c>
      <c r="K26" s="60" t="s">
        <v>4577</v>
      </c>
      <c r="L26" s="9" t="s">
        <v>1419</v>
      </c>
      <c r="M26" s="9" t="s">
        <v>7513</v>
      </c>
      <c r="N26" s="39" t="s">
        <v>16</v>
      </c>
      <c r="O26" s="66" t="s">
        <v>6123</v>
      </c>
      <c r="P26" s="81"/>
      <c r="Q26" s="39" t="s">
        <v>128</v>
      </c>
      <c r="R26" s="111" t="s">
        <v>128</v>
      </c>
      <c r="S26" s="111" t="s">
        <v>128</v>
      </c>
      <c r="T26" s="111" t="s">
        <v>4428</v>
      </c>
    </row>
    <row r="27" spans="1:20" s="8" customFormat="1" ht="30" customHeight="1">
      <c r="A27" s="867" t="s">
        <v>1644</v>
      </c>
      <c r="B27" s="815" t="s">
        <v>1502</v>
      </c>
      <c r="C27" s="815" t="s">
        <v>4319</v>
      </c>
      <c r="D27" s="768" t="s">
        <v>1232</v>
      </c>
      <c r="E27" s="762" t="s">
        <v>27</v>
      </c>
      <c r="F27" s="45" t="s">
        <v>33</v>
      </c>
      <c r="G27" s="60" t="s">
        <v>259</v>
      </c>
      <c r="H27" s="762" t="s">
        <v>52</v>
      </c>
      <c r="I27" s="762" t="s">
        <v>101</v>
      </c>
      <c r="J27" s="762" t="s">
        <v>107</v>
      </c>
      <c r="K27" s="768" t="s">
        <v>2444</v>
      </c>
      <c r="L27" s="768" t="s">
        <v>1419</v>
      </c>
      <c r="M27" s="768" t="s">
        <v>7513</v>
      </c>
      <c r="N27" s="762" t="s">
        <v>16</v>
      </c>
      <c r="O27" s="779" t="s">
        <v>7989</v>
      </c>
      <c r="P27" s="775"/>
      <c r="Q27" s="762" t="s">
        <v>128</v>
      </c>
      <c r="R27" s="771" t="s">
        <v>128</v>
      </c>
      <c r="S27" s="771" t="s">
        <v>128</v>
      </c>
      <c r="T27" s="771" t="s">
        <v>7967</v>
      </c>
    </row>
    <row r="28" spans="1:20" s="8" customFormat="1" ht="33.75" customHeight="1">
      <c r="A28" s="868"/>
      <c r="B28" s="816" t="e">
        <v>#N/A</v>
      </c>
      <c r="C28" s="816" t="e">
        <v>#N/A</v>
      </c>
      <c r="D28" s="769" t="e">
        <v>#N/A</v>
      </c>
      <c r="E28" s="763" t="e">
        <v>#N/A</v>
      </c>
      <c r="F28" s="45" t="s">
        <v>34</v>
      </c>
      <c r="G28" s="60" t="s">
        <v>1215</v>
      </c>
      <c r="H28" s="763" t="e">
        <v>#N/A</v>
      </c>
      <c r="I28" s="763" t="e">
        <v>#N/A</v>
      </c>
      <c r="J28" s="763" t="e">
        <v>#N/A</v>
      </c>
      <c r="K28" s="769" t="e">
        <v>#N/A</v>
      </c>
      <c r="L28" s="769" t="e">
        <v>#N/A</v>
      </c>
      <c r="M28" s="769" t="e">
        <v>#N/A</v>
      </c>
      <c r="N28" s="763" t="e">
        <v>#N/A</v>
      </c>
      <c r="O28" s="779" t="e">
        <v>#N/A</v>
      </c>
      <c r="P28" s="776"/>
      <c r="Q28" s="763"/>
      <c r="R28" s="772"/>
      <c r="S28" s="772"/>
      <c r="T28" s="772"/>
    </row>
    <row r="29" spans="1:20" s="8" customFormat="1" ht="33.75" customHeight="1">
      <c r="A29" s="868"/>
      <c r="B29" s="816" t="e">
        <v>#N/A</v>
      </c>
      <c r="C29" s="816" t="e">
        <v>#N/A</v>
      </c>
      <c r="D29" s="769" t="e">
        <v>#N/A</v>
      </c>
      <c r="E29" s="763" t="e">
        <v>#N/A</v>
      </c>
      <c r="F29" s="45" t="s">
        <v>202</v>
      </c>
      <c r="G29" s="60" t="s">
        <v>1216</v>
      </c>
      <c r="H29" s="763" t="e">
        <v>#N/A</v>
      </c>
      <c r="I29" s="763" t="e">
        <v>#N/A</v>
      </c>
      <c r="J29" s="763" t="e">
        <v>#N/A</v>
      </c>
      <c r="K29" s="769" t="e">
        <v>#N/A</v>
      </c>
      <c r="L29" s="769" t="e">
        <v>#N/A</v>
      </c>
      <c r="M29" s="769" t="e">
        <v>#N/A</v>
      </c>
      <c r="N29" s="763" t="e">
        <v>#N/A</v>
      </c>
      <c r="O29" s="779" t="e">
        <v>#N/A</v>
      </c>
      <c r="P29" s="776"/>
      <c r="Q29" s="763"/>
      <c r="R29" s="772"/>
      <c r="S29" s="772"/>
      <c r="T29" s="772"/>
    </row>
    <row r="30" spans="1:20" s="8" customFormat="1" ht="29.25" customHeight="1">
      <c r="A30" s="869"/>
      <c r="B30" s="817" t="e">
        <v>#N/A</v>
      </c>
      <c r="C30" s="817" t="e">
        <v>#N/A</v>
      </c>
      <c r="D30" s="770" t="e">
        <v>#N/A</v>
      </c>
      <c r="E30" s="764" t="e">
        <v>#N/A</v>
      </c>
      <c r="F30" s="45" t="s">
        <v>203</v>
      </c>
      <c r="G30" s="60" t="s">
        <v>1769</v>
      </c>
      <c r="H30" s="764" t="e">
        <v>#N/A</v>
      </c>
      <c r="I30" s="764" t="e">
        <v>#N/A</v>
      </c>
      <c r="J30" s="764" t="e">
        <v>#N/A</v>
      </c>
      <c r="K30" s="770" t="e">
        <v>#N/A</v>
      </c>
      <c r="L30" s="770" t="e">
        <v>#N/A</v>
      </c>
      <c r="M30" s="770" t="e">
        <v>#N/A</v>
      </c>
      <c r="N30" s="764" t="e">
        <v>#N/A</v>
      </c>
      <c r="O30" s="779" t="e">
        <v>#N/A</v>
      </c>
      <c r="P30" s="777"/>
      <c r="Q30" s="764"/>
      <c r="R30" s="773"/>
      <c r="S30" s="773"/>
      <c r="T30" s="773"/>
    </row>
    <row r="31" spans="1:20" s="8" customFormat="1" ht="151.35" customHeight="1">
      <c r="A31" s="212" t="s">
        <v>1645</v>
      </c>
      <c r="B31" s="16" t="s">
        <v>1528</v>
      </c>
      <c r="C31" s="16" t="s">
        <v>4320</v>
      </c>
      <c r="D31" s="60" t="s">
        <v>1779</v>
      </c>
      <c r="E31" s="51" t="s">
        <v>1440</v>
      </c>
      <c r="F31" s="60"/>
      <c r="G31" s="60"/>
      <c r="H31" s="51" t="s">
        <v>52</v>
      </c>
      <c r="I31" s="51" t="s">
        <v>101</v>
      </c>
      <c r="J31" s="51" t="s">
        <v>52</v>
      </c>
      <c r="K31" s="60" t="s">
        <v>4584</v>
      </c>
      <c r="L31" s="9" t="s">
        <v>1419</v>
      </c>
      <c r="M31" s="9" t="s">
        <v>7513</v>
      </c>
      <c r="N31" s="39" t="s">
        <v>16</v>
      </c>
      <c r="O31" s="66" t="s">
        <v>6444</v>
      </c>
      <c r="P31" s="81"/>
      <c r="Q31" s="39" t="s">
        <v>128</v>
      </c>
      <c r="R31" s="111" t="s">
        <v>128</v>
      </c>
      <c r="S31" s="111" t="s">
        <v>128</v>
      </c>
      <c r="T31" s="111" t="s">
        <v>4428</v>
      </c>
    </row>
    <row r="32" spans="1:20" s="8" customFormat="1" ht="36.75" customHeight="1">
      <c r="A32" s="867" t="s">
        <v>1646</v>
      </c>
      <c r="B32" s="815" t="s">
        <v>1205</v>
      </c>
      <c r="C32" s="815" t="s">
        <v>4321</v>
      </c>
      <c r="D32" s="768" t="s">
        <v>1780</v>
      </c>
      <c r="E32" s="762" t="s">
        <v>27</v>
      </c>
      <c r="F32" s="45" t="s">
        <v>33</v>
      </c>
      <c r="G32" s="60" t="s">
        <v>1215</v>
      </c>
      <c r="H32" s="762" t="s">
        <v>52</v>
      </c>
      <c r="I32" s="762" t="s">
        <v>101</v>
      </c>
      <c r="J32" s="762" t="s">
        <v>107</v>
      </c>
      <c r="K32" s="768" t="s">
        <v>2443</v>
      </c>
      <c r="L32" s="768" t="s">
        <v>1419</v>
      </c>
      <c r="M32" s="768" t="s">
        <v>7513</v>
      </c>
      <c r="N32" s="762" t="s">
        <v>16</v>
      </c>
      <c r="O32" s="779" t="s">
        <v>6445</v>
      </c>
      <c r="P32" s="775"/>
      <c r="Q32" s="762" t="s">
        <v>128</v>
      </c>
      <c r="R32" s="771" t="s">
        <v>128</v>
      </c>
      <c r="S32" s="771" t="s">
        <v>128</v>
      </c>
      <c r="T32" s="771" t="s">
        <v>2989</v>
      </c>
    </row>
    <row r="33" spans="1:20" s="8" customFormat="1" ht="39" customHeight="1">
      <c r="A33" s="868"/>
      <c r="B33" s="816" t="e">
        <v>#N/A</v>
      </c>
      <c r="C33" s="816" t="e">
        <v>#N/A</v>
      </c>
      <c r="D33" s="769" t="e">
        <v>#N/A</v>
      </c>
      <c r="E33" s="763" t="e">
        <v>#N/A</v>
      </c>
      <c r="F33" s="45" t="s">
        <v>34</v>
      </c>
      <c r="G33" s="60" t="s">
        <v>1216</v>
      </c>
      <c r="H33" s="763" t="e">
        <v>#N/A</v>
      </c>
      <c r="I33" s="763" t="e">
        <v>#N/A</v>
      </c>
      <c r="J33" s="763" t="e">
        <v>#N/A</v>
      </c>
      <c r="K33" s="769" t="e">
        <v>#N/A</v>
      </c>
      <c r="L33" s="769" t="e">
        <v>#N/A</v>
      </c>
      <c r="M33" s="769" t="e">
        <v>#N/A</v>
      </c>
      <c r="N33" s="763" t="e">
        <v>#N/A</v>
      </c>
      <c r="O33" s="779" t="e">
        <v>#N/A</v>
      </c>
      <c r="P33" s="776"/>
      <c r="Q33" s="763"/>
      <c r="R33" s="772"/>
      <c r="S33" s="772"/>
      <c r="T33" s="772"/>
    </row>
    <row r="34" spans="1:20" s="8" customFormat="1" ht="46.5" customHeight="1">
      <c r="A34" s="869"/>
      <c r="B34" s="817" t="e">
        <v>#N/A</v>
      </c>
      <c r="C34" s="817" t="e">
        <v>#N/A</v>
      </c>
      <c r="D34" s="770" t="e">
        <v>#N/A</v>
      </c>
      <c r="E34" s="764" t="e">
        <v>#N/A</v>
      </c>
      <c r="F34" s="45" t="s">
        <v>202</v>
      </c>
      <c r="G34" s="60" t="s">
        <v>1769</v>
      </c>
      <c r="H34" s="764" t="e">
        <v>#N/A</v>
      </c>
      <c r="I34" s="764" t="e">
        <v>#N/A</v>
      </c>
      <c r="J34" s="764" t="e">
        <v>#N/A</v>
      </c>
      <c r="K34" s="770" t="e">
        <v>#N/A</v>
      </c>
      <c r="L34" s="770" t="e">
        <v>#N/A</v>
      </c>
      <c r="M34" s="770" t="e">
        <v>#N/A</v>
      </c>
      <c r="N34" s="764" t="e">
        <v>#N/A</v>
      </c>
      <c r="O34" s="779" t="e">
        <v>#N/A</v>
      </c>
      <c r="P34" s="777"/>
      <c r="Q34" s="764"/>
      <c r="R34" s="773"/>
      <c r="S34" s="773"/>
      <c r="T34" s="773"/>
    </row>
    <row r="35" spans="1:20" s="8" customFormat="1" ht="155.25" customHeight="1">
      <c r="A35" s="212" t="s">
        <v>1647</v>
      </c>
      <c r="B35" s="16" t="s">
        <v>1485</v>
      </c>
      <c r="C35" s="16" t="s">
        <v>4322</v>
      </c>
      <c r="D35" s="60" t="s">
        <v>1503</v>
      </c>
      <c r="E35" s="51" t="s">
        <v>1385</v>
      </c>
      <c r="F35" s="60"/>
      <c r="G35" s="60"/>
      <c r="H35" s="51" t="s">
        <v>52</v>
      </c>
      <c r="I35" s="51" t="s">
        <v>101</v>
      </c>
      <c r="J35" s="51" t="s">
        <v>52</v>
      </c>
      <c r="K35" s="60" t="s">
        <v>4585</v>
      </c>
      <c r="L35" s="9" t="s">
        <v>1419</v>
      </c>
      <c r="M35" s="9" t="s">
        <v>7513</v>
      </c>
      <c r="N35" s="39" t="s">
        <v>16</v>
      </c>
      <c r="O35" s="66" t="s">
        <v>6446</v>
      </c>
      <c r="P35" s="81"/>
      <c r="Q35" s="39" t="s">
        <v>128</v>
      </c>
      <c r="R35" s="111" t="s">
        <v>128</v>
      </c>
      <c r="S35" s="111" t="s">
        <v>128</v>
      </c>
      <c r="T35" s="111" t="s">
        <v>4428</v>
      </c>
    </row>
    <row r="36" spans="1:20" s="8" customFormat="1" ht="48.75" customHeight="1">
      <c r="A36" s="213" t="s">
        <v>1648</v>
      </c>
      <c r="B36" s="67" t="s">
        <v>1512</v>
      </c>
      <c r="C36" s="67" t="s">
        <v>5668</v>
      </c>
      <c r="D36" s="9" t="s">
        <v>1231</v>
      </c>
      <c r="E36" s="51" t="s">
        <v>1259</v>
      </c>
      <c r="F36" s="9"/>
      <c r="G36" s="9"/>
      <c r="H36" s="51" t="s">
        <v>52</v>
      </c>
      <c r="I36" s="51" t="s">
        <v>101</v>
      </c>
      <c r="J36" s="51" t="s">
        <v>52</v>
      </c>
      <c r="K36" s="9" t="s">
        <v>5614</v>
      </c>
      <c r="L36" s="9" t="s">
        <v>1419</v>
      </c>
      <c r="M36" s="9" t="s">
        <v>7514</v>
      </c>
      <c r="N36" s="39" t="s">
        <v>16</v>
      </c>
      <c r="O36" s="66" t="s">
        <v>6263</v>
      </c>
      <c r="P36" s="81"/>
      <c r="Q36" s="39" t="s">
        <v>128</v>
      </c>
      <c r="R36" s="111" t="s">
        <v>128</v>
      </c>
      <c r="S36" s="111" t="s">
        <v>128</v>
      </c>
      <c r="T36" s="111" t="s">
        <v>5622</v>
      </c>
    </row>
    <row r="37" spans="1:20" s="8" customFormat="1" ht="66" customHeight="1">
      <c r="A37" s="220" t="s">
        <v>1649</v>
      </c>
      <c r="B37" s="221" t="s">
        <v>1513</v>
      </c>
      <c r="C37" s="221" t="s">
        <v>4324</v>
      </c>
      <c r="D37" s="9" t="s">
        <v>1283</v>
      </c>
      <c r="E37" s="51" t="s">
        <v>1259</v>
      </c>
      <c r="F37" s="9"/>
      <c r="G37" s="9"/>
      <c r="H37" s="51" t="s">
        <v>52</v>
      </c>
      <c r="I37" s="51" t="s">
        <v>101</v>
      </c>
      <c r="J37" s="51" t="s">
        <v>52</v>
      </c>
      <c r="K37" s="9" t="s">
        <v>5814</v>
      </c>
      <c r="L37" s="9" t="s">
        <v>1419</v>
      </c>
      <c r="M37" s="9" t="s">
        <v>7514</v>
      </c>
      <c r="N37" s="39" t="s">
        <v>16</v>
      </c>
      <c r="O37" s="66" t="s">
        <v>6447</v>
      </c>
      <c r="P37" s="81"/>
      <c r="Q37" s="39" t="s">
        <v>128</v>
      </c>
      <c r="R37" s="111" t="s">
        <v>128</v>
      </c>
      <c r="S37" s="111" t="s">
        <v>128</v>
      </c>
      <c r="T37" s="111" t="s">
        <v>4106</v>
      </c>
    </row>
    <row r="38" spans="1:20" s="8" customFormat="1" ht="20.399999999999999">
      <c r="A38" s="207" t="s">
        <v>7850</v>
      </c>
      <c r="B38" s="207" t="s">
        <v>7872</v>
      </c>
      <c r="C38" s="399" t="s">
        <v>7873</v>
      </c>
      <c r="D38" s="131" t="s">
        <v>7877</v>
      </c>
      <c r="E38" s="132" t="s">
        <v>6165</v>
      </c>
      <c r="F38" s="33"/>
      <c r="G38" s="34"/>
      <c r="H38" s="34"/>
      <c r="I38" s="34"/>
      <c r="J38" s="34"/>
      <c r="K38" s="34"/>
      <c r="L38" s="149"/>
      <c r="M38" s="131"/>
      <c r="N38" s="137" t="s">
        <v>118</v>
      </c>
      <c r="O38" s="142"/>
      <c r="P38" s="131" t="s">
        <v>7878</v>
      </c>
      <c r="Q38" s="133" t="s">
        <v>126</v>
      </c>
      <c r="R38" s="133" t="s">
        <v>126</v>
      </c>
      <c r="S38" s="133" t="s">
        <v>128</v>
      </c>
      <c r="T38" s="130" t="s">
        <v>7722</v>
      </c>
    </row>
    <row r="39" spans="1:20" s="8" customFormat="1" ht="69.599999999999994" customHeight="1">
      <c r="A39" s="208" t="s">
        <v>2142</v>
      </c>
      <c r="B39" s="211" t="s">
        <v>1885</v>
      </c>
      <c r="C39" s="402" t="s">
        <v>4197</v>
      </c>
      <c r="D39" s="189" t="s">
        <v>7067</v>
      </c>
      <c r="E39" s="301" t="s">
        <v>3658</v>
      </c>
      <c r="F39" s="33"/>
      <c r="G39" s="34"/>
      <c r="H39" s="34"/>
      <c r="I39" s="34"/>
      <c r="J39" s="34"/>
      <c r="K39" s="34"/>
      <c r="L39" s="33"/>
      <c r="M39" s="135"/>
      <c r="N39" s="32" t="s">
        <v>118</v>
      </c>
      <c r="O39" s="34"/>
      <c r="P39" s="189" t="s">
        <v>7068</v>
      </c>
      <c r="Q39" s="143" t="s">
        <v>126</v>
      </c>
      <c r="R39" s="143" t="s">
        <v>128</v>
      </c>
      <c r="S39" s="144" t="s">
        <v>128</v>
      </c>
      <c r="T39" s="301" t="s">
        <v>7003</v>
      </c>
    </row>
    <row r="40" spans="1:20" s="8" customFormat="1" ht="51">
      <c r="A40" s="208" t="s">
        <v>2143</v>
      </c>
      <c r="B40" s="211" t="s">
        <v>1994</v>
      </c>
      <c r="C40" s="402" t="s">
        <v>4325</v>
      </c>
      <c r="D40" s="131" t="s">
        <v>2289</v>
      </c>
      <c r="E40" s="132" t="s">
        <v>3660</v>
      </c>
      <c r="F40" s="33"/>
      <c r="G40" s="34"/>
      <c r="H40" s="34"/>
      <c r="I40" s="34"/>
      <c r="J40" s="34"/>
      <c r="K40" s="34"/>
      <c r="L40" s="149"/>
      <c r="M40" s="131"/>
      <c r="N40" s="137" t="s">
        <v>118</v>
      </c>
      <c r="O40" s="142"/>
      <c r="P40" s="131" t="s">
        <v>7069</v>
      </c>
      <c r="Q40" s="133" t="s">
        <v>126</v>
      </c>
      <c r="R40" s="133" t="s">
        <v>128</v>
      </c>
      <c r="S40" s="133" t="s">
        <v>128</v>
      </c>
      <c r="T40" s="130" t="s">
        <v>7003</v>
      </c>
    </row>
    <row r="41" spans="1:20" s="8" customFormat="1" ht="45" customHeight="1">
      <c r="A41" s="208" t="s">
        <v>2144</v>
      </c>
      <c r="B41" s="211" t="s">
        <v>3380</v>
      </c>
      <c r="C41" s="402" t="s">
        <v>4130</v>
      </c>
      <c r="D41" s="135" t="s">
        <v>6175</v>
      </c>
      <c r="E41" s="32" t="s">
        <v>109</v>
      </c>
      <c r="F41" s="138"/>
      <c r="G41" s="34"/>
      <c r="H41" s="34"/>
      <c r="I41" s="34"/>
      <c r="J41" s="34"/>
      <c r="K41" s="34"/>
      <c r="L41" s="33"/>
      <c r="M41" s="135"/>
      <c r="N41" s="32" t="s">
        <v>118</v>
      </c>
      <c r="O41" s="34"/>
      <c r="P41" s="135" t="s">
        <v>6899</v>
      </c>
      <c r="Q41" s="143" t="s">
        <v>126</v>
      </c>
      <c r="R41" s="143" t="s">
        <v>128</v>
      </c>
      <c r="S41" s="143" t="s">
        <v>128</v>
      </c>
      <c r="T41" s="130" t="s">
        <v>6162</v>
      </c>
    </row>
    <row r="42" spans="1:20" s="8" customFormat="1" ht="45" customHeight="1">
      <c r="A42" s="208" t="s">
        <v>2145</v>
      </c>
      <c r="B42" s="211" t="s">
        <v>4107</v>
      </c>
      <c r="C42" s="402" t="s">
        <v>4200</v>
      </c>
      <c r="D42" s="135" t="s">
        <v>7888</v>
      </c>
      <c r="E42" s="32" t="s">
        <v>7891</v>
      </c>
      <c r="F42" s="33"/>
      <c r="G42" s="34"/>
      <c r="H42" s="34"/>
      <c r="I42" s="34"/>
      <c r="J42" s="34"/>
      <c r="K42" s="34"/>
      <c r="L42" s="138"/>
      <c r="M42" s="135"/>
      <c r="N42" s="32" t="s">
        <v>118</v>
      </c>
      <c r="O42" s="32"/>
      <c r="P42" s="135" t="s">
        <v>7892</v>
      </c>
      <c r="Q42" s="143" t="s">
        <v>126</v>
      </c>
      <c r="R42" s="143" t="s">
        <v>126</v>
      </c>
      <c r="S42" s="143" t="s">
        <v>128</v>
      </c>
      <c r="T42" s="143" t="s">
        <v>7722</v>
      </c>
    </row>
    <row r="43" spans="1:20" s="8" customFormat="1" ht="20.399999999999999">
      <c r="A43" s="208" t="s">
        <v>2146</v>
      </c>
      <c r="B43" s="211" t="s">
        <v>3663</v>
      </c>
      <c r="C43" s="402" t="s">
        <v>4141</v>
      </c>
      <c r="D43" s="135" t="s">
        <v>3657</v>
      </c>
      <c r="E43" s="32" t="s">
        <v>1944</v>
      </c>
      <c r="F43" s="33"/>
      <c r="G43" s="34"/>
      <c r="H43" s="34"/>
      <c r="I43" s="34"/>
      <c r="J43" s="34"/>
      <c r="K43" s="34"/>
      <c r="L43" s="33"/>
      <c r="M43" s="135"/>
      <c r="N43" s="32" t="s">
        <v>118</v>
      </c>
      <c r="O43" s="34"/>
      <c r="P43" s="135" t="s">
        <v>7398</v>
      </c>
      <c r="Q43" s="143" t="s">
        <v>126</v>
      </c>
      <c r="R43" s="143" t="s">
        <v>128</v>
      </c>
      <c r="S43" s="144" t="s">
        <v>128</v>
      </c>
      <c r="T43" s="130" t="s">
        <v>4106</v>
      </c>
    </row>
    <row r="44" spans="1:20" s="8" customFormat="1" ht="51" customHeight="1">
      <c r="A44" s="211" t="s">
        <v>5004</v>
      </c>
      <c r="B44" s="211" t="s">
        <v>2280</v>
      </c>
      <c r="C44" s="402" t="s">
        <v>4309</v>
      </c>
      <c r="D44" s="135" t="s">
        <v>7492</v>
      </c>
      <c r="E44" s="32" t="s">
        <v>2279</v>
      </c>
      <c r="F44" s="33"/>
      <c r="G44" s="34"/>
      <c r="H44" s="34"/>
      <c r="I44" s="34"/>
      <c r="J44" s="34"/>
      <c r="K44" s="34"/>
      <c r="L44" s="33"/>
      <c r="M44" s="135"/>
      <c r="N44" s="32" t="s">
        <v>118</v>
      </c>
      <c r="O44" s="34"/>
      <c r="P44" s="135" t="s">
        <v>7506</v>
      </c>
      <c r="Q44" s="143" t="s">
        <v>126</v>
      </c>
      <c r="R44" s="143" t="s">
        <v>128</v>
      </c>
      <c r="S44" s="144" t="s">
        <v>128</v>
      </c>
      <c r="T44" s="130" t="s">
        <v>6162</v>
      </c>
    </row>
    <row r="45" spans="1:20" s="8" customFormat="1" ht="51" customHeight="1">
      <c r="A45" s="211" t="s">
        <v>5005</v>
      </c>
      <c r="B45" s="211" t="s">
        <v>2282</v>
      </c>
      <c r="C45" s="402" t="s">
        <v>4326</v>
      </c>
      <c r="D45" s="135" t="s">
        <v>7507</v>
      </c>
      <c r="E45" s="32" t="s">
        <v>2279</v>
      </c>
      <c r="F45" s="33"/>
      <c r="G45" s="34"/>
      <c r="H45" s="34"/>
      <c r="I45" s="34"/>
      <c r="J45" s="34"/>
      <c r="K45" s="34"/>
      <c r="L45" s="33"/>
      <c r="M45" s="135"/>
      <c r="N45" s="32" t="s">
        <v>118</v>
      </c>
      <c r="O45" s="34"/>
      <c r="P45" s="135" t="s">
        <v>7515</v>
      </c>
      <c r="Q45" s="143" t="s">
        <v>126</v>
      </c>
      <c r="R45" s="143" t="s">
        <v>128</v>
      </c>
      <c r="S45" s="144" t="s">
        <v>128</v>
      </c>
      <c r="T45" s="130" t="s">
        <v>6162</v>
      </c>
    </row>
    <row r="46" spans="1:20" s="8" customFormat="1" ht="78.599999999999994" customHeight="1">
      <c r="A46" s="208" t="s">
        <v>5006</v>
      </c>
      <c r="B46" s="393" t="s">
        <v>5061</v>
      </c>
      <c r="C46" s="398" t="s">
        <v>4881</v>
      </c>
      <c r="D46" s="385" t="s">
        <v>6316</v>
      </c>
      <c r="E46" s="384" t="s">
        <v>4882</v>
      </c>
      <c r="F46" s="384"/>
      <c r="G46" s="384"/>
      <c r="H46" s="384"/>
      <c r="I46" s="384"/>
      <c r="J46" s="384"/>
      <c r="K46" s="384"/>
      <c r="L46" s="384"/>
      <c r="M46" s="384"/>
      <c r="N46" s="384" t="s">
        <v>118</v>
      </c>
      <c r="O46" s="384"/>
      <c r="P46" s="385" t="s">
        <v>6317</v>
      </c>
      <c r="Q46" s="143" t="s">
        <v>126</v>
      </c>
      <c r="R46" s="143" t="s">
        <v>126</v>
      </c>
      <c r="S46" s="143" t="s">
        <v>128</v>
      </c>
      <c r="T46" s="143" t="s">
        <v>6205</v>
      </c>
    </row>
    <row r="47" spans="1:20" ht="285.60000000000002">
      <c r="A47" s="453" t="s">
        <v>5015</v>
      </c>
      <c r="B47" s="393" t="s">
        <v>5446</v>
      </c>
      <c r="C47" s="398" t="s">
        <v>5830</v>
      </c>
      <c r="D47" s="385" t="s">
        <v>5447</v>
      </c>
      <c r="E47" s="417" t="s">
        <v>27</v>
      </c>
      <c r="F47" s="417"/>
      <c r="G47" s="417"/>
      <c r="H47" s="417"/>
      <c r="I47" s="417"/>
      <c r="J47" s="417"/>
      <c r="K47" s="417"/>
      <c r="L47" s="417"/>
      <c r="M47" s="417"/>
      <c r="N47" s="417" t="s">
        <v>118</v>
      </c>
      <c r="O47" s="417"/>
      <c r="P47" s="452" t="s">
        <v>7999</v>
      </c>
      <c r="Q47" s="417" t="s">
        <v>126</v>
      </c>
      <c r="R47" s="417" t="s">
        <v>128</v>
      </c>
      <c r="S47" s="417" t="s">
        <v>128</v>
      </c>
      <c r="T47" s="417" t="s">
        <v>7967</v>
      </c>
    </row>
    <row r="48" spans="1:20" ht="61.2">
      <c r="A48" s="396" t="s">
        <v>5009</v>
      </c>
      <c r="B48" s="446" t="s">
        <v>5213</v>
      </c>
      <c r="C48" s="208" t="s">
        <v>5214</v>
      </c>
      <c r="D48" s="158" t="s">
        <v>7508</v>
      </c>
      <c r="E48" s="32" t="s">
        <v>2994</v>
      </c>
      <c r="F48" s="32"/>
      <c r="G48" s="32"/>
      <c r="H48" s="32"/>
      <c r="I48" s="32"/>
      <c r="J48" s="32"/>
      <c r="K48" s="32"/>
      <c r="L48" s="32"/>
      <c r="M48" s="32"/>
      <c r="N48" s="32" t="s">
        <v>118</v>
      </c>
      <c r="O48" s="32"/>
      <c r="P48" s="158" t="s">
        <v>8035</v>
      </c>
      <c r="Q48" s="143" t="s">
        <v>126</v>
      </c>
      <c r="R48" s="143" t="s">
        <v>128</v>
      </c>
      <c r="S48" s="143" t="s">
        <v>128</v>
      </c>
      <c r="T48" s="143" t="s">
        <v>7967</v>
      </c>
    </row>
    <row r="49" spans="1:20" ht="129" customHeight="1">
      <c r="A49" s="396" t="s">
        <v>5011</v>
      </c>
      <c r="B49" s="446" t="s">
        <v>5218</v>
      </c>
      <c r="C49" s="208" t="s">
        <v>5219</v>
      </c>
      <c r="D49" s="158" t="s">
        <v>5220</v>
      </c>
      <c r="E49" s="32" t="s">
        <v>2994</v>
      </c>
      <c r="F49" s="32"/>
      <c r="G49" s="32"/>
      <c r="H49" s="32"/>
      <c r="I49" s="32"/>
      <c r="J49" s="32"/>
      <c r="K49" s="32"/>
      <c r="L49" s="32"/>
      <c r="M49" s="32"/>
      <c r="N49" s="32" t="s">
        <v>118</v>
      </c>
      <c r="O49" s="32"/>
      <c r="P49" s="158" t="s">
        <v>8035</v>
      </c>
      <c r="Q49" s="143" t="s">
        <v>126</v>
      </c>
      <c r="R49" s="143" t="s">
        <v>128</v>
      </c>
      <c r="S49" s="143" t="s">
        <v>128</v>
      </c>
      <c r="T49" s="143" t="s">
        <v>7967</v>
      </c>
    </row>
    <row r="50" spans="1:20" ht="61.2">
      <c r="A50" s="396" t="s">
        <v>5012</v>
      </c>
      <c r="B50" s="446" t="s">
        <v>5222</v>
      </c>
      <c r="C50" s="208" t="s">
        <v>5223</v>
      </c>
      <c r="D50" s="158" t="s">
        <v>5224</v>
      </c>
      <c r="E50" s="32" t="s">
        <v>5217</v>
      </c>
      <c r="F50" s="32"/>
      <c r="G50" s="32"/>
      <c r="H50" s="32"/>
      <c r="I50" s="32"/>
      <c r="J50" s="32"/>
      <c r="K50" s="32"/>
      <c r="L50" s="32"/>
      <c r="M50" s="32"/>
      <c r="N50" s="32" t="s">
        <v>118</v>
      </c>
      <c r="O50" s="32"/>
      <c r="P50" s="158" t="s">
        <v>8035</v>
      </c>
      <c r="Q50" s="143" t="s">
        <v>126</v>
      </c>
      <c r="R50" s="143" t="s">
        <v>128</v>
      </c>
      <c r="S50" s="143" t="s">
        <v>128</v>
      </c>
      <c r="T50" s="143" t="s">
        <v>7967</v>
      </c>
    </row>
    <row r="51" spans="1:20" ht="102.6" customHeight="1">
      <c r="A51" s="396" t="s">
        <v>5267</v>
      </c>
      <c r="B51" s="446" t="s">
        <v>5225</v>
      </c>
      <c r="C51" s="208" t="s">
        <v>5226</v>
      </c>
      <c r="D51" s="158" t="s">
        <v>5227</v>
      </c>
      <c r="E51" s="32" t="s">
        <v>947</v>
      </c>
      <c r="F51" s="32"/>
      <c r="G51" s="32"/>
      <c r="H51" s="32"/>
      <c r="I51" s="32"/>
      <c r="J51" s="32"/>
      <c r="K51" s="32"/>
      <c r="L51" s="32"/>
      <c r="M51" s="32"/>
      <c r="N51" s="32" t="s">
        <v>118</v>
      </c>
      <c r="O51" s="32"/>
      <c r="P51" s="158" t="s">
        <v>8035</v>
      </c>
      <c r="Q51" s="143" t="s">
        <v>126</v>
      </c>
      <c r="R51" s="143" t="s">
        <v>128</v>
      </c>
      <c r="S51" s="143" t="s">
        <v>128</v>
      </c>
      <c r="T51" s="143" t="s">
        <v>7967</v>
      </c>
    </row>
    <row r="52" spans="1:20" ht="61.2">
      <c r="A52" s="396" t="s">
        <v>5268</v>
      </c>
      <c r="B52" s="446" t="s">
        <v>5228</v>
      </c>
      <c r="C52" s="208" t="s">
        <v>5229</v>
      </c>
      <c r="D52" s="158" t="s">
        <v>5230</v>
      </c>
      <c r="E52" s="32" t="s">
        <v>5231</v>
      </c>
      <c r="F52" s="32"/>
      <c r="G52" s="32"/>
      <c r="H52" s="32"/>
      <c r="I52" s="32"/>
      <c r="J52" s="32"/>
      <c r="K52" s="32"/>
      <c r="L52" s="32"/>
      <c r="M52" s="32"/>
      <c r="N52" s="32" t="s">
        <v>118</v>
      </c>
      <c r="O52" s="32"/>
      <c r="P52" s="158" t="s">
        <v>8035</v>
      </c>
      <c r="Q52" s="143" t="s">
        <v>126</v>
      </c>
      <c r="R52" s="143" t="s">
        <v>128</v>
      </c>
      <c r="S52" s="143" t="s">
        <v>128</v>
      </c>
      <c r="T52" s="143" t="s">
        <v>7967</v>
      </c>
    </row>
    <row r="53" spans="1:20" ht="61.2">
      <c r="A53" s="396" t="s">
        <v>5851</v>
      </c>
      <c r="B53" s="446" t="s">
        <v>5232</v>
      </c>
      <c r="C53" s="208" t="s">
        <v>5233</v>
      </c>
      <c r="D53" s="158" t="s">
        <v>7509</v>
      </c>
      <c r="E53" s="32" t="s">
        <v>2994</v>
      </c>
      <c r="F53" s="32"/>
      <c r="G53" s="32"/>
      <c r="H53" s="32"/>
      <c r="I53" s="32"/>
      <c r="J53" s="32"/>
      <c r="K53" s="32"/>
      <c r="L53" s="32"/>
      <c r="M53" s="32"/>
      <c r="N53" s="32" t="s">
        <v>118</v>
      </c>
      <c r="O53" s="32"/>
      <c r="P53" s="158" t="s">
        <v>8035</v>
      </c>
      <c r="Q53" s="143" t="s">
        <v>126</v>
      </c>
      <c r="R53" s="143" t="s">
        <v>128</v>
      </c>
      <c r="S53" s="143" t="s">
        <v>128</v>
      </c>
      <c r="T53" s="143" t="s">
        <v>7967</v>
      </c>
    </row>
    <row r="54" spans="1:20" ht="61.2">
      <c r="A54" s="396" t="s">
        <v>5852</v>
      </c>
      <c r="B54" s="446" t="s">
        <v>5235</v>
      </c>
      <c r="C54" s="208" t="s">
        <v>5236</v>
      </c>
      <c r="D54" s="158" t="s">
        <v>5237</v>
      </c>
      <c r="E54" s="32" t="s">
        <v>2994</v>
      </c>
      <c r="F54" s="32"/>
      <c r="G54" s="32"/>
      <c r="H54" s="32"/>
      <c r="I54" s="32"/>
      <c r="J54" s="32"/>
      <c r="K54" s="32"/>
      <c r="L54" s="32"/>
      <c r="M54" s="32"/>
      <c r="N54" s="32" t="s">
        <v>118</v>
      </c>
      <c r="O54" s="32"/>
      <c r="P54" s="158" t="s">
        <v>8035</v>
      </c>
      <c r="Q54" s="143" t="s">
        <v>126</v>
      </c>
      <c r="R54" s="143" t="s">
        <v>128</v>
      </c>
      <c r="S54" s="143" t="s">
        <v>128</v>
      </c>
      <c r="T54" s="143" t="s">
        <v>7967</v>
      </c>
    </row>
    <row r="55" spans="1:20" ht="61.2">
      <c r="A55" s="396" t="s">
        <v>5853</v>
      </c>
      <c r="B55" s="446" t="s">
        <v>5238</v>
      </c>
      <c r="C55" s="208" t="s">
        <v>5239</v>
      </c>
      <c r="D55" s="158" t="s">
        <v>5240</v>
      </c>
      <c r="E55" s="32" t="s">
        <v>5217</v>
      </c>
      <c r="F55" s="32"/>
      <c r="G55" s="32"/>
      <c r="H55" s="32"/>
      <c r="I55" s="32"/>
      <c r="J55" s="32"/>
      <c r="K55" s="32"/>
      <c r="L55" s="32"/>
      <c r="M55" s="32"/>
      <c r="N55" s="32" t="s">
        <v>118</v>
      </c>
      <c r="O55" s="32"/>
      <c r="P55" s="158" t="s">
        <v>8035</v>
      </c>
      <c r="Q55" s="143" t="s">
        <v>126</v>
      </c>
      <c r="R55" s="143" t="s">
        <v>128</v>
      </c>
      <c r="S55" s="143" t="s">
        <v>128</v>
      </c>
      <c r="T55" s="143" t="s">
        <v>7967</v>
      </c>
    </row>
    <row r="56" spans="1:20" ht="108.75" customHeight="1">
      <c r="A56" s="396" t="s">
        <v>5854</v>
      </c>
      <c r="B56" s="446" t="s">
        <v>5241</v>
      </c>
      <c r="C56" s="208" t="s">
        <v>5242</v>
      </c>
      <c r="D56" s="158" t="s">
        <v>5243</v>
      </c>
      <c r="E56" s="32" t="s">
        <v>2626</v>
      </c>
      <c r="F56" s="32"/>
      <c r="G56" s="32"/>
      <c r="H56" s="32"/>
      <c r="I56" s="32"/>
      <c r="J56" s="32"/>
      <c r="K56" s="32"/>
      <c r="L56" s="32"/>
      <c r="M56" s="32"/>
      <c r="N56" s="32" t="s">
        <v>118</v>
      </c>
      <c r="O56" s="32"/>
      <c r="P56" s="158" t="s">
        <v>8035</v>
      </c>
      <c r="Q56" s="143" t="s">
        <v>126</v>
      </c>
      <c r="R56" s="143" t="s">
        <v>128</v>
      </c>
      <c r="S56" s="143" t="s">
        <v>128</v>
      </c>
      <c r="T56" s="143" t="s">
        <v>7967</v>
      </c>
    </row>
    <row r="57" spans="1:20" ht="121.35" customHeight="1">
      <c r="A57" s="396" t="s">
        <v>5855</v>
      </c>
      <c r="B57" s="446" t="s">
        <v>5246</v>
      </c>
      <c r="C57" s="208" t="s">
        <v>5247</v>
      </c>
      <c r="D57" s="158" t="s">
        <v>5248</v>
      </c>
      <c r="E57" s="32" t="s">
        <v>2626</v>
      </c>
      <c r="F57" s="32"/>
      <c r="G57" s="32"/>
      <c r="H57" s="32"/>
      <c r="I57" s="32"/>
      <c r="J57" s="32"/>
      <c r="K57" s="32"/>
      <c r="L57" s="32"/>
      <c r="M57" s="32"/>
      <c r="N57" s="32" t="s">
        <v>118</v>
      </c>
      <c r="O57" s="32"/>
      <c r="P57" s="158" t="s">
        <v>8035</v>
      </c>
      <c r="Q57" s="143" t="s">
        <v>126</v>
      </c>
      <c r="R57" s="143" t="s">
        <v>128</v>
      </c>
      <c r="S57" s="143" t="s">
        <v>128</v>
      </c>
      <c r="T57" s="143" t="s">
        <v>7967</v>
      </c>
    </row>
    <row r="58" spans="1:20" ht="61.2">
      <c r="A58" s="396" t="s">
        <v>5856</v>
      </c>
      <c r="B58" s="446" t="s">
        <v>5249</v>
      </c>
      <c r="C58" s="208" t="s">
        <v>5250</v>
      </c>
      <c r="D58" s="135" t="s">
        <v>5251</v>
      </c>
      <c r="E58" s="32" t="s">
        <v>5245</v>
      </c>
      <c r="F58" s="32"/>
      <c r="G58" s="32"/>
      <c r="H58" s="32"/>
      <c r="I58" s="32"/>
      <c r="J58" s="32"/>
      <c r="K58" s="32"/>
      <c r="L58" s="32"/>
      <c r="M58" s="32"/>
      <c r="N58" s="32" t="s">
        <v>118</v>
      </c>
      <c r="O58" s="32"/>
      <c r="P58" s="158" t="s">
        <v>8035</v>
      </c>
      <c r="Q58" s="143" t="s">
        <v>126</v>
      </c>
      <c r="R58" s="143" t="s">
        <v>128</v>
      </c>
      <c r="S58" s="143" t="s">
        <v>128</v>
      </c>
      <c r="T58" s="143" t="s">
        <v>7967</v>
      </c>
    </row>
    <row r="59" spans="1:20" ht="61.2">
      <c r="A59" s="396" t="s">
        <v>5857</v>
      </c>
      <c r="B59" s="446" t="s">
        <v>5252</v>
      </c>
      <c r="C59" s="208" t="s">
        <v>5253</v>
      </c>
      <c r="D59" s="158" t="s">
        <v>7510</v>
      </c>
      <c r="E59" s="32" t="s">
        <v>2994</v>
      </c>
      <c r="F59" s="32"/>
      <c r="G59" s="32"/>
      <c r="H59" s="32"/>
      <c r="I59" s="32"/>
      <c r="J59" s="32"/>
      <c r="K59" s="32"/>
      <c r="L59" s="32"/>
      <c r="M59" s="32"/>
      <c r="N59" s="32" t="s">
        <v>118</v>
      </c>
      <c r="O59" s="32"/>
      <c r="P59" s="158" t="s">
        <v>8035</v>
      </c>
      <c r="Q59" s="143" t="s">
        <v>126</v>
      </c>
      <c r="R59" s="143" t="s">
        <v>128</v>
      </c>
      <c r="S59" s="143" t="s">
        <v>128</v>
      </c>
      <c r="T59" s="143" t="s">
        <v>7967</v>
      </c>
    </row>
    <row r="60" spans="1:20" ht="61.2">
      <c r="A60" s="396" t="s">
        <v>5858</v>
      </c>
      <c r="B60" s="446" t="s">
        <v>5255</v>
      </c>
      <c r="C60" s="208" t="s">
        <v>5256</v>
      </c>
      <c r="D60" s="158" t="s">
        <v>5257</v>
      </c>
      <c r="E60" s="32" t="s">
        <v>2994</v>
      </c>
      <c r="F60" s="32"/>
      <c r="G60" s="32"/>
      <c r="H60" s="32"/>
      <c r="I60" s="32"/>
      <c r="J60" s="32"/>
      <c r="K60" s="32"/>
      <c r="L60" s="32"/>
      <c r="M60" s="32"/>
      <c r="N60" s="32" t="s">
        <v>118</v>
      </c>
      <c r="O60" s="32"/>
      <c r="P60" s="158" t="s">
        <v>8035</v>
      </c>
      <c r="Q60" s="143" t="s">
        <v>126</v>
      </c>
      <c r="R60" s="143" t="s">
        <v>128</v>
      </c>
      <c r="S60" s="143" t="s">
        <v>128</v>
      </c>
      <c r="T60" s="143" t="s">
        <v>7967</v>
      </c>
    </row>
    <row r="61" spans="1:20" ht="61.2">
      <c r="A61" s="396" t="s">
        <v>5859</v>
      </c>
      <c r="B61" s="446" t="s">
        <v>5258</v>
      </c>
      <c r="C61" s="208" t="s">
        <v>5259</v>
      </c>
      <c r="D61" s="158" t="s">
        <v>5260</v>
      </c>
      <c r="E61" s="32" t="s">
        <v>5217</v>
      </c>
      <c r="F61" s="32"/>
      <c r="G61" s="32"/>
      <c r="H61" s="32"/>
      <c r="I61" s="32"/>
      <c r="J61" s="32"/>
      <c r="K61" s="32"/>
      <c r="L61" s="32"/>
      <c r="M61" s="32"/>
      <c r="N61" s="32" t="s">
        <v>118</v>
      </c>
      <c r="O61" s="32"/>
      <c r="P61" s="158" t="s">
        <v>8035</v>
      </c>
      <c r="Q61" s="143" t="s">
        <v>126</v>
      </c>
      <c r="R61" s="143" t="s">
        <v>128</v>
      </c>
      <c r="S61" s="143" t="s">
        <v>128</v>
      </c>
      <c r="T61" s="143" t="s">
        <v>7967</v>
      </c>
    </row>
    <row r="62" spans="1:20">
      <c r="A62" s="285" t="s">
        <v>1264</v>
      </c>
      <c r="B62" s="284"/>
      <c r="C62" s="281"/>
      <c r="D62" s="282"/>
      <c r="E62" s="576"/>
      <c r="F62" s="282"/>
      <c r="G62" s="282"/>
      <c r="H62" s="282"/>
      <c r="I62" s="282"/>
      <c r="J62" s="282"/>
      <c r="K62" s="282"/>
      <c r="L62" s="282"/>
      <c r="M62" s="282"/>
      <c r="N62" s="282"/>
      <c r="O62" s="282"/>
      <c r="P62" s="282"/>
      <c r="Q62" s="282"/>
      <c r="R62" s="282"/>
      <c r="S62" s="282"/>
      <c r="T62" s="425"/>
    </row>
  </sheetData>
  <sortState xmlns:xlrd2="http://schemas.microsoft.com/office/spreadsheetml/2017/richdata2" ref="A39:T53">
    <sortCondition ref="A39:A53"/>
  </sortState>
  <mergeCells count="76">
    <mergeCell ref="T23:T25"/>
    <mergeCell ref="R8:R20"/>
    <mergeCell ref="S8:S20"/>
    <mergeCell ref="T8:T20"/>
    <mergeCell ref="R23:R25"/>
    <mergeCell ref="S23:S25"/>
    <mergeCell ref="O32:O34"/>
    <mergeCell ref="D32:D34"/>
    <mergeCell ref="E32:E34"/>
    <mergeCell ref="H32:H34"/>
    <mergeCell ref="I32:I34"/>
    <mergeCell ref="J32:J34"/>
    <mergeCell ref="K32:K34"/>
    <mergeCell ref="L32:L34"/>
    <mergeCell ref="M32:M34"/>
    <mergeCell ref="N32:N34"/>
    <mergeCell ref="T32:T34"/>
    <mergeCell ref="R27:R30"/>
    <mergeCell ref="S27:S30"/>
    <mergeCell ref="T27:T30"/>
    <mergeCell ref="S32:S34"/>
    <mergeCell ref="P32:P34"/>
    <mergeCell ref="Q32:Q34"/>
    <mergeCell ref="R32:R34"/>
    <mergeCell ref="Q27:Q30"/>
    <mergeCell ref="P27:P30"/>
    <mergeCell ref="O23:O25"/>
    <mergeCell ref="O27:O30"/>
    <mergeCell ref="N27:N30"/>
    <mergeCell ref="M27:M30"/>
    <mergeCell ref="H27:H30"/>
    <mergeCell ref="I27:I30"/>
    <mergeCell ref="J27:J30"/>
    <mergeCell ref="K27:K30"/>
    <mergeCell ref="L27:L30"/>
    <mergeCell ref="K23:K25"/>
    <mergeCell ref="L23:L25"/>
    <mergeCell ref="D23:D25"/>
    <mergeCell ref="E23:E25"/>
    <mergeCell ref="D8:D20"/>
    <mergeCell ref="D27:D30"/>
    <mergeCell ref="E27:E30"/>
    <mergeCell ref="L8:L20"/>
    <mergeCell ref="M8:M20"/>
    <mergeCell ref="N8:N20"/>
    <mergeCell ref="H3:K3"/>
    <mergeCell ref="H4:K4"/>
    <mergeCell ref="K8:K20"/>
    <mergeCell ref="I8:I20"/>
    <mergeCell ref="H8:H20"/>
    <mergeCell ref="J8:J20"/>
    <mergeCell ref="L3:M3"/>
    <mergeCell ref="A27:A30"/>
    <mergeCell ref="A32:A34"/>
    <mergeCell ref="B32:B34"/>
    <mergeCell ref="A8:A20"/>
    <mergeCell ref="A23:A25"/>
    <mergeCell ref="B23:B25"/>
    <mergeCell ref="B27:B30"/>
    <mergeCell ref="B8:B20"/>
    <mergeCell ref="Q4:S4"/>
    <mergeCell ref="C8:C20"/>
    <mergeCell ref="C23:C25"/>
    <mergeCell ref="C27:C30"/>
    <mergeCell ref="C32:C34"/>
    <mergeCell ref="Q23:Q25"/>
    <mergeCell ref="P8:P20"/>
    <mergeCell ref="P23:P25"/>
    <mergeCell ref="Q8:Q20"/>
    <mergeCell ref="E8:E20"/>
    <mergeCell ref="O8:O20"/>
    <mergeCell ref="N23:N25"/>
    <mergeCell ref="M23:M25"/>
    <mergeCell ref="H23:H25"/>
    <mergeCell ref="I23:I25"/>
    <mergeCell ref="J23:J25"/>
  </mergeCells>
  <phoneticPr fontId="105" type="noConversion"/>
  <pageMargins left="0.25" right="0.25" top="0.75" bottom="0.75" header="0.3" footer="0.3"/>
  <pageSetup paperSize="8" scale="44" fitToHeight="0" orientation="landscape" r:id="rId1"/>
  <rowBreaks count="1" manualBreakCount="1">
    <brk id="31" max="13" man="1"/>
  </rowBreaks>
  <extLst>
    <ext xmlns:x14="http://schemas.microsoft.com/office/spreadsheetml/2009/9/main" uri="{78C0D931-6437-407d-A8EE-F0AAD7539E65}">
      <x14:conditionalFormattings>
        <x14:conditionalFormatting xmlns:xm="http://schemas.microsoft.com/office/excel/2006/main">
          <x14:cfRule type="expression" priority="5" stopIfTrue="1" id="{350D46C1-CDF5-4D33-BA36-084661E38F3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1FD9A800-62F7-487E-8BAE-970B4C9ED060}">
            <xm:f>'\\IC.Green.Net\IC_User_DFS\Users\deel1\Desktop\[Maternity Services Data Set Technical Output Specification.xlsm]MAT101Booking'!#REF!=yes</xm:f>
            <x14:dxf>
              <fill>
                <patternFill>
                  <bgColor indexed="43"/>
                </patternFill>
              </fill>
            </x14:dxf>
          </x14:cfRule>
          <xm:sqref>P39</xm:sqref>
        </x14:conditionalFormatting>
        <x14:conditionalFormatting xmlns:xm="http://schemas.microsoft.com/office/excel/2006/main">
          <x14:cfRule type="expression" priority="3" stopIfTrue="1" id="{499992EF-2E28-4AC4-BD68-C4221CDC724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D5F2C2FD-85B4-459E-B527-11B10D7B9EE4}">
            <xm:f>'\\IC.Green.Net\IC_User_DFS\Users\deel1\Desktop\[Maternity Services Data Set Technical Output Specification.xlsm]MAT101Booking'!#REF!=yes</xm:f>
            <x14:dxf>
              <fill>
                <patternFill>
                  <bgColor indexed="43"/>
                </patternFill>
              </fill>
            </x14:dxf>
          </x14:cfRule>
          <xm:sqref>P40</xm:sqref>
        </x14:conditionalFormatting>
        <x14:conditionalFormatting xmlns:xm="http://schemas.microsoft.com/office/excel/2006/main">
          <x14:cfRule type="expression" priority="1" stopIfTrue="1" id="{3682A055-5629-4984-8A77-83A66FF7C8C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587D99DA-450E-41BD-A933-DF139411254A}">
            <xm:f>'\\IC.Green.Net\IC_User_DFS\Users\deel1\Desktop\[Maternity Services Data Set Technical Output Specification.xlsm]MAT101Booking'!#REF!=yes</xm:f>
            <x14:dxf>
              <fill>
                <patternFill>
                  <bgColor indexed="43"/>
                </patternFill>
              </fill>
            </x14:dxf>
          </x14:cfRule>
          <xm:sqref>P38</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5">
    <pageSetUpPr fitToPage="1"/>
  </sheetPr>
  <dimension ref="A1:T86"/>
  <sheetViews>
    <sheetView zoomScaleNormal="100" workbookViewId="0">
      <selection activeCell="O7" sqref="O7"/>
    </sheetView>
  </sheetViews>
  <sheetFormatPr defaultRowHeight="13.2"/>
  <cols>
    <col min="1" max="1" width="9.77734375" customWidth="1"/>
    <col min="2" max="2" width="19" customWidth="1"/>
    <col min="3" max="3" width="12.77734375" customWidth="1"/>
    <col min="4" max="4" width="34" customWidth="1"/>
    <col min="5" max="5" width="13.21875" style="12" customWidth="1"/>
    <col min="6" max="6" width="9.5546875" customWidth="1"/>
    <col min="7" max="7" width="31.21875" customWidth="1"/>
    <col min="8" max="9" width="11.5546875" customWidth="1"/>
    <col min="10" max="10" width="10.21875" customWidth="1"/>
    <col min="11" max="11" width="32.77734375" customWidth="1"/>
    <col min="12" max="12" width="11" customWidth="1"/>
    <col min="13" max="13" width="29.21875" customWidth="1"/>
    <col min="14" max="14" width="14.21875" style="7" customWidth="1"/>
    <col min="15" max="15" width="102" customWidth="1"/>
    <col min="16" max="16" width="43.7773437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21" customHeight="1">
      <c r="A2" s="280" t="s">
        <v>878</v>
      </c>
      <c r="B2" s="276"/>
      <c r="C2" s="272"/>
      <c r="D2" s="269"/>
      <c r="E2" s="570"/>
      <c r="F2" s="269"/>
      <c r="G2" s="269"/>
      <c r="H2" s="269"/>
      <c r="I2" s="269"/>
      <c r="J2" s="269"/>
      <c r="K2" s="269"/>
      <c r="L2" s="269"/>
      <c r="M2" s="269"/>
      <c r="N2" s="269"/>
      <c r="O2" s="270"/>
      <c r="P2" s="269"/>
      <c r="Q2" s="269"/>
      <c r="R2" s="269"/>
      <c r="S2" s="269"/>
      <c r="T2" s="271"/>
    </row>
    <row r="3" spans="1:20" ht="122.25" customHeight="1">
      <c r="A3" s="257" t="s">
        <v>879</v>
      </c>
      <c r="B3" s="261"/>
      <c r="C3" s="262"/>
      <c r="D3" s="262"/>
      <c r="E3" s="578"/>
      <c r="F3" s="248"/>
      <c r="G3" s="249"/>
      <c r="H3" s="748" t="s">
        <v>7946</v>
      </c>
      <c r="I3" s="749"/>
      <c r="J3" s="749"/>
      <c r="K3" s="750"/>
      <c r="L3" s="913" t="s">
        <v>3848</v>
      </c>
      <c r="M3" s="914"/>
      <c r="N3" s="618" t="s">
        <v>8106</v>
      </c>
      <c r="O3" s="250" t="s">
        <v>8201</v>
      </c>
      <c r="P3" s="251"/>
      <c r="Q3" s="251"/>
      <c r="R3" s="251"/>
      <c r="S3" s="251"/>
      <c r="T3" s="252"/>
    </row>
    <row r="4" spans="1:20" ht="70.5" customHeight="1">
      <c r="A4" s="229" t="s">
        <v>86</v>
      </c>
      <c r="B4" s="229" t="s">
        <v>3768</v>
      </c>
      <c r="C4" s="229" t="s">
        <v>5612</v>
      </c>
      <c r="D4" s="229" t="s">
        <v>59</v>
      </c>
      <c r="E4" s="234" t="s">
        <v>60</v>
      </c>
      <c r="F4" s="234" t="s">
        <v>61</v>
      </c>
      <c r="G4" s="229" t="s">
        <v>62</v>
      </c>
      <c r="H4" s="751" t="s">
        <v>3101</v>
      </c>
      <c r="I4" s="752"/>
      <c r="J4" s="752"/>
      <c r="K4" s="753"/>
      <c r="L4" s="235" t="s">
        <v>97</v>
      </c>
      <c r="M4" s="229" t="s">
        <v>63</v>
      </c>
      <c r="N4" s="231" t="s">
        <v>6421</v>
      </c>
      <c r="O4" s="229" t="s">
        <v>98</v>
      </c>
      <c r="P4" s="229" t="s">
        <v>1877</v>
      </c>
      <c r="Q4" s="751" t="s">
        <v>1878</v>
      </c>
      <c r="R4" s="752"/>
      <c r="S4" s="753"/>
      <c r="T4" s="229" t="s">
        <v>1879</v>
      </c>
    </row>
    <row r="5" spans="1:20" ht="41.25" customHeight="1">
      <c r="A5" s="229"/>
      <c r="B5" s="229"/>
      <c r="C5" s="229"/>
      <c r="D5" s="229"/>
      <c r="E5" s="234"/>
      <c r="F5" s="229"/>
      <c r="G5" s="229"/>
      <c r="H5" s="234" t="s">
        <v>90</v>
      </c>
      <c r="I5" s="234" t="s">
        <v>91</v>
      </c>
      <c r="J5" s="234" t="s">
        <v>92</v>
      </c>
      <c r="K5" s="234" t="s">
        <v>93</v>
      </c>
      <c r="L5" s="234"/>
      <c r="M5" s="229"/>
      <c r="N5" s="231"/>
      <c r="O5" s="229"/>
      <c r="P5" s="229" t="s">
        <v>1880</v>
      </c>
      <c r="Q5" s="229" t="s">
        <v>1881</v>
      </c>
      <c r="R5" s="229" t="s">
        <v>1882</v>
      </c>
      <c r="S5" s="229" t="s">
        <v>7661</v>
      </c>
      <c r="T5" s="229"/>
    </row>
    <row r="6" spans="1:20" s="8" customFormat="1" ht="149.25" customHeight="1">
      <c r="A6" s="16" t="s">
        <v>1753</v>
      </c>
      <c r="B6" s="16" t="s">
        <v>1281</v>
      </c>
      <c r="C6" s="16" t="s">
        <v>4327</v>
      </c>
      <c r="D6" s="21" t="s">
        <v>7525</v>
      </c>
      <c r="E6" s="51" t="s">
        <v>68</v>
      </c>
      <c r="F6" s="60"/>
      <c r="G6" s="60"/>
      <c r="H6" s="51" t="s">
        <v>101</v>
      </c>
      <c r="I6" s="51" t="s">
        <v>101</v>
      </c>
      <c r="J6" s="51" t="s">
        <v>52</v>
      </c>
      <c r="K6" s="60" t="s">
        <v>5614</v>
      </c>
      <c r="L6" s="9" t="s">
        <v>1423</v>
      </c>
      <c r="M6" s="9" t="s">
        <v>7496</v>
      </c>
      <c r="N6" s="39" t="s">
        <v>38</v>
      </c>
      <c r="O6" s="66" t="s">
        <v>5780</v>
      </c>
      <c r="P6" s="81"/>
      <c r="Q6" s="39" t="s">
        <v>128</v>
      </c>
      <c r="R6" s="111" t="s">
        <v>128</v>
      </c>
      <c r="S6" s="111" t="s">
        <v>128</v>
      </c>
      <c r="T6" s="111" t="s">
        <v>2989</v>
      </c>
    </row>
    <row r="7" spans="1:20" s="8" customFormat="1" ht="116.25" customHeight="1">
      <c r="A7" s="16" t="s">
        <v>1754</v>
      </c>
      <c r="B7" s="16" t="s">
        <v>880</v>
      </c>
      <c r="C7" s="16" t="s">
        <v>5685</v>
      </c>
      <c r="D7" s="21" t="s">
        <v>881</v>
      </c>
      <c r="E7" s="51" t="s">
        <v>337</v>
      </c>
      <c r="F7" s="60"/>
      <c r="G7" s="60"/>
      <c r="H7" s="51" t="s">
        <v>101</v>
      </c>
      <c r="I7" s="51" t="s">
        <v>101</v>
      </c>
      <c r="J7" s="51" t="s">
        <v>52</v>
      </c>
      <c r="K7" s="60" t="s">
        <v>4856</v>
      </c>
      <c r="L7" s="9" t="s">
        <v>1410</v>
      </c>
      <c r="M7" s="9" t="s">
        <v>7497</v>
      </c>
      <c r="N7" s="39" t="s">
        <v>38</v>
      </c>
      <c r="O7" s="66" t="s">
        <v>6448</v>
      </c>
      <c r="P7" s="81"/>
      <c r="Q7" s="111" t="s">
        <v>128</v>
      </c>
      <c r="R7" s="111" t="s">
        <v>128</v>
      </c>
      <c r="S7" s="111" t="s">
        <v>128</v>
      </c>
      <c r="T7" s="111" t="s">
        <v>5622</v>
      </c>
    </row>
    <row r="8" spans="1:20" s="8" customFormat="1" ht="97.5" customHeight="1">
      <c r="A8" s="16" t="s">
        <v>1650</v>
      </c>
      <c r="B8" s="353" t="s">
        <v>3435</v>
      </c>
      <c r="C8" s="353" t="s">
        <v>4244</v>
      </c>
      <c r="D8" s="123" t="s">
        <v>3743</v>
      </c>
      <c r="E8" s="352" t="s">
        <v>3431</v>
      </c>
      <c r="F8" s="60"/>
      <c r="G8" s="60"/>
      <c r="H8" s="51" t="s">
        <v>101</v>
      </c>
      <c r="I8" s="51" t="s">
        <v>101</v>
      </c>
      <c r="J8" s="51" t="s">
        <v>107</v>
      </c>
      <c r="K8" s="60" t="s">
        <v>4491</v>
      </c>
      <c r="L8" s="9" t="s">
        <v>1394</v>
      </c>
      <c r="M8" s="9" t="s">
        <v>7527</v>
      </c>
      <c r="N8" s="39" t="s">
        <v>38</v>
      </c>
      <c r="O8" s="66" t="s">
        <v>5781</v>
      </c>
      <c r="P8" s="81"/>
      <c r="Q8" s="111" t="s">
        <v>128</v>
      </c>
      <c r="R8" s="111" t="s">
        <v>128</v>
      </c>
      <c r="S8" s="111" t="s">
        <v>128</v>
      </c>
      <c r="T8" s="111" t="s">
        <v>4428</v>
      </c>
    </row>
    <row r="9" spans="1:20" s="8" customFormat="1" ht="76.5" customHeight="1">
      <c r="A9" s="16" t="s">
        <v>1755</v>
      </c>
      <c r="B9" s="16" t="s">
        <v>883</v>
      </c>
      <c r="C9" s="16" t="s">
        <v>4329</v>
      </c>
      <c r="D9" s="60" t="s">
        <v>884</v>
      </c>
      <c r="E9" s="51" t="s">
        <v>699</v>
      </c>
      <c r="F9" s="60"/>
      <c r="G9" s="60"/>
      <c r="H9" s="51" t="s">
        <v>52</v>
      </c>
      <c r="I9" s="51" t="s">
        <v>101</v>
      </c>
      <c r="J9" s="51" t="s">
        <v>52</v>
      </c>
      <c r="K9" s="60" t="s">
        <v>5614</v>
      </c>
      <c r="L9" s="9" t="s">
        <v>1424</v>
      </c>
      <c r="M9" s="9" t="s">
        <v>7497</v>
      </c>
      <c r="N9" s="39" t="s">
        <v>16</v>
      </c>
      <c r="O9" s="66" t="s">
        <v>5979</v>
      </c>
      <c r="P9" s="81"/>
      <c r="Q9" s="111" t="s">
        <v>128</v>
      </c>
      <c r="R9" s="111" t="s">
        <v>128</v>
      </c>
      <c r="S9" s="111" t="s">
        <v>128</v>
      </c>
      <c r="T9" s="111" t="s">
        <v>2989</v>
      </c>
    </row>
    <row r="10" spans="1:20" s="8" customFormat="1" ht="11.1" customHeight="1">
      <c r="A10" s="812" t="s">
        <v>1756</v>
      </c>
      <c r="B10" s="876" t="s">
        <v>3644</v>
      </c>
      <c r="C10" s="876" t="s">
        <v>4330</v>
      </c>
      <c r="D10" s="759" t="s">
        <v>7526</v>
      </c>
      <c r="E10" s="762" t="s">
        <v>27</v>
      </c>
      <c r="F10" s="51" t="s">
        <v>33</v>
      </c>
      <c r="G10" s="60" t="s">
        <v>887</v>
      </c>
      <c r="H10" s="762" t="s">
        <v>52</v>
      </c>
      <c r="I10" s="762" t="s">
        <v>101</v>
      </c>
      <c r="J10" s="762" t="s">
        <v>107</v>
      </c>
      <c r="K10" s="759" t="s">
        <v>5614</v>
      </c>
      <c r="L10" s="768" t="s">
        <v>1424</v>
      </c>
      <c r="M10" s="768" t="s">
        <v>7528</v>
      </c>
      <c r="N10" s="762" t="s">
        <v>16</v>
      </c>
      <c r="O10" s="779" t="s">
        <v>6124</v>
      </c>
      <c r="P10" s="775"/>
      <c r="Q10" s="771" t="s">
        <v>128</v>
      </c>
      <c r="R10" s="771" t="s">
        <v>128</v>
      </c>
      <c r="S10" s="771" t="s">
        <v>128</v>
      </c>
      <c r="T10" s="771" t="s">
        <v>3642</v>
      </c>
    </row>
    <row r="11" spans="1:20" s="8" customFormat="1" ht="11.1" customHeight="1">
      <c r="A11" s="813" t="e">
        <v>#N/A</v>
      </c>
      <c r="B11" s="877" t="e">
        <v>#N/A</v>
      </c>
      <c r="C11" s="877"/>
      <c r="D11" s="760" t="e">
        <v>#N/A</v>
      </c>
      <c r="E11" s="763" t="e">
        <v>#N/A</v>
      </c>
      <c r="F11" s="51" t="s">
        <v>34</v>
      </c>
      <c r="G11" s="60" t="s">
        <v>889</v>
      </c>
      <c r="H11" s="763" t="e">
        <v>#N/A</v>
      </c>
      <c r="I11" s="763" t="e">
        <v>#N/A</v>
      </c>
      <c r="J11" s="763" t="e">
        <v>#N/A</v>
      </c>
      <c r="K11" s="760" t="e">
        <v>#N/A</v>
      </c>
      <c r="L11" s="769" t="e">
        <v>#N/A</v>
      </c>
      <c r="M11" s="769" t="e">
        <v>#N/A</v>
      </c>
      <c r="N11" s="763" t="e">
        <v>#N/A</v>
      </c>
      <c r="O11" s="779" t="e">
        <v>#N/A</v>
      </c>
      <c r="P11" s="776"/>
      <c r="Q11" s="772"/>
      <c r="R11" s="772"/>
      <c r="S11" s="772"/>
      <c r="T11" s="772"/>
    </row>
    <row r="12" spans="1:20" s="8" customFormat="1" ht="11.1" customHeight="1">
      <c r="A12" s="813" t="e">
        <v>#N/A</v>
      </c>
      <c r="B12" s="877" t="e">
        <v>#N/A</v>
      </c>
      <c r="C12" s="877"/>
      <c r="D12" s="760" t="e">
        <v>#N/A</v>
      </c>
      <c r="E12" s="763" t="e">
        <v>#N/A</v>
      </c>
      <c r="F12" s="51" t="s">
        <v>202</v>
      </c>
      <c r="G12" s="60" t="s">
        <v>890</v>
      </c>
      <c r="H12" s="763" t="e">
        <v>#N/A</v>
      </c>
      <c r="I12" s="763" t="e">
        <v>#N/A</v>
      </c>
      <c r="J12" s="763" t="e">
        <v>#N/A</v>
      </c>
      <c r="K12" s="760" t="e">
        <v>#N/A</v>
      </c>
      <c r="L12" s="769" t="e">
        <v>#N/A</v>
      </c>
      <c r="M12" s="769" t="e">
        <v>#N/A</v>
      </c>
      <c r="N12" s="763" t="e">
        <v>#N/A</v>
      </c>
      <c r="O12" s="779" t="e">
        <v>#N/A</v>
      </c>
      <c r="P12" s="776"/>
      <c r="Q12" s="772"/>
      <c r="R12" s="772"/>
      <c r="S12" s="772"/>
      <c r="T12" s="772"/>
    </row>
    <row r="13" spans="1:20" s="8" customFormat="1" ht="11.1" customHeight="1">
      <c r="A13" s="813" t="e">
        <v>#N/A</v>
      </c>
      <c r="B13" s="877" t="e">
        <v>#N/A</v>
      </c>
      <c r="C13" s="877"/>
      <c r="D13" s="760" t="e">
        <v>#N/A</v>
      </c>
      <c r="E13" s="763" t="e">
        <v>#N/A</v>
      </c>
      <c r="F13" s="51" t="s">
        <v>203</v>
      </c>
      <c r="G13" s="60" t="s">
        <v>891</v>
      </c>
      <c r="H13" s="763" t="e">
        <v>#N/A</v>
      </c>
      <c r="I13" s="763" t="e">
        <v>#N/A</v>
      </c>
      <c r="J13" s="763" t="e">
        <v>#N/A</v>
      </c>
      <c r="K13" s="760" t="e">
        <v>#N/A</v>
      </c>
      <c r="L13" s="769" t="e">
        <v>#N/A</v>
      </c>
      <c r="M13" s="769" t="e">
        <v>#N/A</v>
      </c>
      <c r="N13" s="763" t="e">
        <v>#N/A</v>
      </c>
      <c r="O13" s="779" t="e">
        <v>#N/A</v>
      </c>
      <c r="P13" s="776"/>
      <c r="Q13" s="772"/>
      <c r="R13" s="772"/>
      <c r="S13" s="772"/>
      <c r="T13" s="772"/>
    </row>
    <row r="14" spans="1:20" s="8" customFormat="1" ht="11.1" customHeight="1">
      <c r="A14" s="813" t="e">
        <v>#N/A</v>
      </c>
      <c r="B14" s="877" t="e">
        <v>#N/A</v>
      </c>
      <c r="C14" s="877"/>
      <c r="D14" s="760" t="e">
        <v>#N/A</v>
      </c>
      <c r="E14" s="763" t="e">
        <v>#N/A</v>
      </c>
      <c r="F14" s="51" t="s">
        <v>261</v>
      </c>
      <c r="G14" s="60" t="s">
        <v>892</v>
      </c>
      <c r="H14" s="763" t="e">
        <v>#N/A</v>
      </c>
      <c r="I14" s="763" t="e">
        <v>#N/A</v>
      </c>
      <c r="J14" s="763" t="e">
        <v>#N/A</v>
      </c>
      <c r="K14" s="760" t="e">
        <v>#N/A</v>
      </c>
      <c r="L14" s="769" t="e">
        <v>#N/A</v>
      </c>
      <c r="M14" s="769" t="e">
        <v>#N/A</v>
      </c>
      <c r="N14" s="763" t="e">
        <v>#N/A</v>
      </c>
      <c r="O14" s="779" t="e">
        <v>#N/A</v>
      </c>
      <c r="P14" s="776"/>
      <c r="Q14" s="772"/>
      <c r="R14" s="772"/>
      <c r="S14" s="772"/>
      <c r="T14" s="772"/>
    </row>
    <row r="15" spans="1:20" s="8" customFormat="1" ht="11.1" customHeight="1">
      <c r="A15" s="813" t="e">
        <v>#N/A</v>
      </c>
      <c r="B15" s="877" t="e">
        <v>#N/A</v>
      </c>
      <c r="C15" s="877"/>
      <c r="D15" s="760" t="e">
        <v>#N/A</v>
      </c>
      <c r="E15" s="763" t="e">
        <v>#N/A</v>
      </c>
      <c r="F15" s="51" t="s">
        <v>31</v>
      </c>
      <c r="G15" s="60" t="s">
        <v>623</v>
      </c>
      <c r="H15" s="763" t="e">
        <v>#N/A</v>
      </c>
      <c r="I15" s="763" t="e">
        <v>#N/A</v>
      </c>
      <c r="J15" s="763" t="e">
        <v>#N/A</v>
      </c>
      <c r="K15" s="760" t="e">
        <v>#N/A</v>
      </c>
      <c r="L15" s="769" t="e">
        <v>#N/A</v>
      </c>
      <c r="M15" s="769" t="e">
        <v>#N/A</v>
      </c>
      <c r="N15" s="763" t="e">
        <v>#N/A</v>
      </c>
      <c r="O15" s="779" t="e">
        <v>#N/A</v>
      </c>
      <c r="P15" s="776"/>
      <c r="Q15" s="772"/>
      <c r="R15" s="772"/>
      <c r="S15" s="772"/>
      <c r="T15" s="772"/>
    </row>
    <row r="16" spans="1:20" s="8" customFormat="1" ht="11.1" customHeight="1">
      <c r="A16" s="813" t="e">
        <v>#N/A</v>
      </c>
      <c r="B16" s="877" t="e">
        <v>#N/A</v>
      </c>
      <c r="C16" s="877"/>
      <c r="D16" s="760" t="e">
        <v>#N/A</v>
      </c>
      <c r="E16" s="763" t="e">
        <v>#N/A</v>
      </c>
      <c r="F16" s="51" t="s">
        <v>273</v>
      </c>
      <c r="G16" s="60" t="s">
        <v>893</v>
      </c>
      <c r="H16" s="763" t="e">
        <v>#N/A</v>
      </c>
      <c r="I16" s="763" t="e">
        <v>#N/A</v>
      </c>
      <c r="J16" s="763" t="e">
        <v>#N/A</v>
      </c>
      <c r="K16" s="760" t="e">
        <v>#N/A</v>
      </c>
      <c r="L16" s="769" t="e">
        <v>#N/A</v>
      </c>
      <c r="M16" s="769" t="e">
        <v>#N/A</v>
      </c>
      <c r="N16" s="763" t="e">
        <v>#N/A</v>
      </c>
      <c r="O16" s="779" t="e">
        <v>#N/A</v>
      </c>
      <c r="P16" s="776"/>
      <c r="Q16" s="772"/>
      <c r="R16" s="772"/>
      <c r="S16" s="772"/>
      <c r="T16" s="772"/>
    </row>
    <row r="17" spans="1:20" s="8" customFormat="1" ht="11.1" customHeight="1">
      <c r="A17" s="813" t="e">
        <v>#N/A</v>
      </c>
      <c r="B17" s="877" t="e">
        <v>#N/A</v>
      </c>
      <c r="C17" s="877"/>
      <c r="D17" s="760" t="e">
        <v>#N/A</v>
      </c>
      <c r="E17" s="763" t="e">
        <v>#N/A</v>
      </c>
      <c r="F17" s="51" t="s">
        <v>352</v>
      </c>
      <c r="G17" s="60" t="s">
        <v>894</v>
      </c>
      <c r="H17" s="763" t="e">
        <v>#N/A</v>
      </c>
      <c r="I17" s="763" t="e">
        <v>#N/A</v>
      </c>
      <c r="J17" s="763" t="e">
        <v>#N/A</v>
      </c>
      <c r="K17" s="760" t="e">
        <v>#N/A</v>
      </c>
      <c r="L17" s="769" t="e">
        <v>#N/A</v>
      </c>
      <c r="M17" s="769" t="e">
        <v>#N/A</v>
      </c>
      <c r="N17" s="763" t="e">
        <v>#N/A</v>
      </c>
      <c r="O17" s="779" t="e">
        <v>#N/A</v>
      </c>
      <c r="P17" s="776"/>
      <c r="Q17" s="772"/>
      <c r="R17" s="772"/>
      <c r="S17" s="772"/>
      <c r="T17" s="772"/>
    </row>
    <row r="18" spans="1:20" s="8" customFormat="1" ht="12" customHeight="1">
      <c r="A18" s="814" t="e">
        <v>#N/A</v>
      </c>
      <c r="B18" s="895" t="e">
        <v>#N/A</v>
      </c>
      <c r="C18" s="895"/>
      <c r="D18" s="761" t="e">
        <v>#N/A</v>
      </c>
      <c r="E18" s="764" t="e">
        <v>#N/A</v>
      </c>
      <c r="F18" s="51" t="s">
        <v>682</v>
      </c>
      <c r="G18" s="60" t="s">
        <v>208</v>
      </c>
      <c r="H18" s="764" t="e">
        <v>#N/A</v>
      </c>
      <c r="I18" s="764" t="e">
        <v>#N/A</v>
      </c>
      <c r="J18" s="764" t="e">
        <v>#N/A</v>
      </c>
      <c r="K18" s="761" t="e">
        <v>#N/A</v>
      </c>
      <c r="L18" s="770" t="e">
        <v>#N/A</v>
      </c>
      <c r="M18" s="770" t="e">
        <v>#N/A</v>
      </c>
      <c r="N18" s="764" t="e">
        <v>#N/A</v>
      </c>
      <c r="O18" s="779" t="e">
        <v>#N/A</v>
      </c>
      <c r="P18" s="777"/>
      <c r="Q18" s="773"/>
      <c r="R18" s="773"/>
      <c r="S18" s="773"/>
      <c r="T18" s="773"/>
    </row>
    <row r="19" spans="1:20" s="8" customFormat="1" ht="47.1" customHeight="1">
      <c r="A19" s="16" t="s">
        <v>1654</v>
      </c>
      <c r="B19" s="16" t="s">
        <v>1280</v>
      </c>
      <c r="C19" s="16" t="s">
        <v>4331</v>
      </c>
      <c r="D19" s="60" t="s">
        <v>895</v>
      </c>
      <c r="E19" s="51" t="s">
        <v>30</v>
      </c>
      <c r="F19" s="60"/>
      <c r="G19" s="60"/>
      <c r="H19" s="51" t="s">
        <v>52</v>
      </c>
      <c r="I19" s="51" t="s">
        <v>101</v>
      </c>
      <c r="J19" s="51" t="s">
        <v>52</v>
      </c>
      <c r="K19" s="60" t="s">
        <v>5614</v>
      </c>
      <c r="L19" s="9" t="s">
        <v>1424</v>
      </c>
      <c r="M19" s="9" t="s">
        <v>7529</v>
      </c>
      <c r="N19" s="39" t="s">
        <v>16</v>
      </c>
      <c r="O19" s="66" t="s">
        <v>2538</v>
      </c>
      <c r="P19" s="81"/>
      <c r="Q19" s="111" t="s">
        <v>128</v>
      </c>
      <c r="R19" s="111" t="s">
        <v>128</v>
      </c>
      <c r="S19" s="111" t="s">
        <v>128</v>
      </c>
      <c r="T19" s="111" t="s">
        <v>2989</v>
      </c>
    </row>
    <row r="20" spans="1:20" s="8" customFormat="1" ht="22.5" customHeight="1">
      <c r="A20" s="867" t="s">
        <v>1652</v>
      </c>
      <c r="B20" s="815" t="s">
        <v>712</v>
      </c>
      <c r="C20" s="815" t="s">
        <v>4298</v>
      </c>
      <c r="D20" s="759" t="s">
        <v>713</v>
      </c>
      <c r="E20" s="762" t="s">
        <v>26</v>
      </c>
      <c r="F20" s="51"/>
      <c r="G20" s="16" t="s">
        <v>4026</v>
      </c>
      <c r="H20" s="762" t="s">
        <v>52</v>
      </c>
      <c r="I20" s="762" t="s">
        <v>101</v>
      </c>
      <c r="J20" s="762" t="s">
        <v>107</v>
      </c>
      <c r="K20" s="759" t="s">
        <v>5614</v>
      </c>
      <c r="L20" s="768" t="s">
        <v>1424</v>
      </c>
      <c r="M20" s="768" t="s">
        <v>7501</v>
      </c>
      <c r="N20" s="762" t="s">
        <v>15</v>
      </c>
      <c r="O20" s="779" t="s">
        <v>7915</v>
      </c>
      <c r="P20" s="775"/>
      <c r="Q20" s="771" t="s">
        <v>128</v>
      </c>
      <c r="R20" s="771" t="s">
        <v>128</v>
      </c>
      <c r="S20" s="771" t="s">
        <v>128</v>
      </c>
      <c r="T20" s="771" t="s">
        <v>7802</v>
      </c>
    </row>
    <row r="21" spans="1:20" s="8" customFormat="1" ht="12.75" customHeight="1">
      <c r="A21" s="868" t="e">
        <v>#N/A</v>
      </c>
      <c r="B21" s="816" t="e">
        <v>#N/A</v>
      </c>
      <c r="C21" s="816" t="e">
        <v>#N/A</v>
      </c>
      <c r="D21" s="760" t="e">
        <v>#N/A</v>
      </c>
      <c r="E21" s="763" t="e">
        <v>#N/A</v>
      </c>
      <c r="F21" s="51" t="s">
        <v>368</v>
      </c>
      <c r="G21" s="60" t="s">
        <v>715</v>
      </c>
      <c r="H21" s="763" t="e">
        <v>#N/A</v>
      </c>
      <c r="I21" s="763" t="e">
        <v>#N/A</v>
      </c>
      <c r="J21" s="763" t="e">
        <v>#N/A</v>
      </c>
      <c r="K21" s="760" t="e">
        <v>#N/A</v>
      </c>
      <c r="L21" s="769" t="e">
        <v>#N/A</v>
      </c>
      <c r="M21" s="769" t="e">
        <v>#N/A</v>
      </c>
      <c r="N21" s="763" t="e">
        <v>#N/A</v>
      </c>
      <c r="O21" s="779" t="e">
        <v>#N/A</v>
      </c>
      <c r="P21" s="776"/>
      <c r="Q21" s="772"/>
      <c r="R21" s="772"/>
      <c r="S21" s="772"/>
      <c r="T21" s="772"/>
    </row>
    <row r="22" spans="1:20" s="8" customFormat="1" ht="12.75" customHeight="1">
      <c r="A22" s="868" t="e">
        <v>#N/A</v>
      </c>
      <c r="B22" s="816" t="e">
        <v>#N/A</v>
      </c>
      <c r="C22" s="816" t="e">
        <v>#N/A</v>
      </c>
      <c r="D22" s="760" t="e">
        <v>#N/A</v>
      </c>
      <c r="E22" s="763" t="e">
        <v>#N/A</v>
      </c>
      <c r="F22" s="51" t="s">
        <v>370</v>
      </c>
      <c r="G22" s="60" t="s">
        <v>716</v>
      </c>
      <c r="H22" s="763" t="e">
        <v>#N/A</v>
      </c>
      <c r="I22" s="763" t="e">
        <v>#N/A</v>
      </c>
      <c r="J22" s="763" t="e">
        <v>#N/A</v>
      </c>
      <c r="K22" s="760" t="e">
        <v>#N/A</v>
      </c>
      <c r="L22" s="769" t="e">
        <v>#N/A</v>
      </c>
      <c r="M22" s="769" t="e">
        <v>#N/A</v>
      </c>
      <c r="N22" s="763" t="e">
        <v>#N/A</v>
      </c>
      <c r="O22" s="779" t="e">
        <v>#N/A</v>
      </c>
      <c r="P22" s="776"/>
      <c r="Q22" s="772"/>
      <c r="R22" s="772"/>
      <c r="S22" s="772"/>
      <c r="T22" s="772"/>
    </row>
    <row r="23" spans="1:20" s="8" customFormat="1" ht="12.75" customHeight="1">
      <c r="A23" s="868" t="e">
        <v>#N/A</v>
      </c>
      <c r="B23" s="816" t="e">
        <v>#N/A</v>
      </c>
      <c r="C23" s="816" t="e">
        <v>#N/A</v>
      </c>
      <c r="D23" s="760" t="e">
        <v>#N/A</v>
      </c>
      <c r="E23" s="763" t="e">
        <v>#N/A</v>
      </c>
      <c r="F23" s="51" t="s">
        <v>372</v>
      </c>
      <c r="G23" s="60" t="s">
        <v>717</v>
      </c>
      <c r="H23" s="763" t="e">
        <v>#N/A</v>
      </c>
      <c r="I23" s="763" t="e">
        <v>#N/A</v>
      </c>
      <c r="J23" s="763" t="e">
        <v>#N/A</v>
      </c>
      <c r="K23" s="760" t="e">
        <v>#N/A</v>
      </c>
      <c r="L23" s="769" t="e">
        <v>#N/A</v>
      </c>
      <c r="M23" s="769" t="e">
        <v>#N/A</v>
      </c>
      <c r="N23" s="763" t="e">
        <v>#N/A</v>
      </c>
      <c r="O23" s="779" t="e">
        <v>#N/A</v>
      </c>
      <c r="P23" s="776"/>
      <c r="Q23" s="772"/>
      <c r="R23" s="772"/>
      <c r="S23" s="772"/>
      <c r="T23" s="772"/>
    </row>
    <row r="24" spans="1:20" s="8" customFormat="1" ht="12.75" customHeight="1">
      <c r="A24" s="868" t="e">
        <v>#N/A</v>
      </c>
      <c r="B24" s="816" t="e">
        <v>#N/A</v>
      </c>
      <c r="C24" s="816" t="e">
        <v>#N/A</v>
      </c>
      <c r="D24" s="760" t="e">
        <v>#N/A</v>
      </c>
      <c r="E24" s="763" t="e">
        <v>#N/A</v>
      </c>
      <c r="F24" s="51" t="s">
        <v>374</v>
      </c>
      <c r="G24" s="60" t="s">
        <v>718</v>
      </c>
      <c r="H24" s="763" t="e">
        <v>#N/A</v>
      </c>
      <c r="I24" s="763" t="e">
        <v>#N/A</v>
      </c>
      <c r="J24" s="763" t="e">
        <v>#N/A</v>
      </c>
      <c r="K24" s="760" t="e">
        <v>#N/A</v>
      </c>
      <c r="L24" s="769" t="e">
        <v>#N/A</v>
      </c>
      <c r="M24" s="769" t="e">
        <v>#N/A</v>
      </c>
      <c r="N24" s="763" t="e">
        <v>#N/A</v>
      </c>
      <c r="O24" s="779" t="e">
        <v>#N/A</v>
      </c>
      <c r="P24" s="776"/>
      <c r="Q24" s="772"/>
      <c r="R24" s="772"/>
      <c r="S24" s="772"/>
      <c r="T24" s="772"/>
    </row>
    <row r="25" spans="1:20" s="8" customFormat="1" ht="12.75" customHeight="1">
      <c r="A25" s="868" t="e">
        <v>#N/A</v>
      </c>
      <c r="B25" s="816" t="e">
        <v>#N/A</v>
      </c>
      <c r="C25" s="816" t="e">
        <v>#N/A</v>
      </c>
      <c r="D25" s="760" t="e">
        <v>#N/A</v>
      </c>
      <c r="E25" s="763" t="e">
        <v>#N/A</v>
      </c>
      <c r="F25" s="51"/>
      <c r="G25" s="16" t="s">
        <v>4021</v>
      </c>
      <c r="H25" s="763" t="e">
        <v>#N/A</v>
      </c>
      <c r="I25" s="763" t="e">
        <v>#N/A</v>
      </c>
      <c r="J25" s="763" t="e">
        <v>#N/A</v>
      </c>
      <c r="K25" s="760" t="e">
        <v>#N/A</v>
      </c>
      <c r="L25" s="769" t="e">
        <v>#N/A</v>
      </c>
      <c r="M25" s="769" t="e">
        <v>#N/A</v>
      </c>
      <c r="N25" s="763" t="e">
        <v>#N/A</v>
      </c>
      <c r="O25" s="779" t="e">
        <v>#N/A</v>
      </c>
      <c r="P25" s="776"/>
      <c r="Q25" s="772"/>
      <c r="R25" s="772"/>
      <c r="S25" s="772"/>
      <c r="T25" s="772"/>
    </row>
    <row r="26" spans="1:20" s="8" customFormat="1" ht="12.75" customHeight="1">
      <c r="A26" s="868" t="e">
        <v>#N/A</v>
      </c>
      <c r="B26" s="816" t="e">
        <v>#N/A</v>
      </c>
      <c r="C26" s="816" t="e">
        <v>#N/A</v>
      </c>
      <c r="D26" s="760" t="e">
        <v>#N/A</v>
      </c>
      <c r="E26" s="763" t="e">
        <v>#N/A</v>
      </c>
      <c r="F26" s="51" t="s">
        <v>719</v>
      </c>
      <c r="G26" s="60" t="s">
        <v>720</v>
      </c>
      <c r="H26" s="763" t="e">
        <v>#N/A</v>
      </c>
      <c r="I26" s="763" t="e">
        <v>#N/A</v>
      </c>
      <c r="J26" s="763" t="e">
        <v>#N/A</v>
      </c>
      <c r="K26" s="760" t="e">
        <v>#N/A</v>
      </c>
      <c r="L26" s="769" t="e">
        <v>#N/A</v>
      </c>
      <c r="M26" s="769" t="e">
        <v>#N/A</v>
      </c>
      <c r="N26" s="763" t="e">
        <v>#N/A</v>
      </c>
      <c r="O26" s="779" t="e">
        <v>#N/A</v>
      </c>
      <c r="P26" s="776"/>
      <c r="Q26" s="772"/>
      <c r="R26" s="772"/>
      <c r="S26" s="772"/>
      <c r="T26" s="772"/>
    </row>
    <row r="27" spans="1:20" s="8" customFormat="1" ht="12.75" customHeight="1">
      <c r="A27" s="868" t="e">
        <v>#N/A</v>
      </c>
      <c r="B27" s="816" t="e">
        <v>#N/A</v>
      </c>
      <c r="C27" s="816" t="e">
        <v>#N/A</v>
      </c>
      <c r="D27" s="760" t="e">
        <v>#N/A</v>
      </c>
      <c r="E27" s="763" t="e">
        <v>#N/A</v>
      </c>
      <c r="F27" s="51" t="s">
        <v>721</v>
      </c>
      <c r="G27" s="60" t="s">
        <v>722</v>
      </c>
      <c r="H27" s="763" t="e">
        <v>#N/A</v>
      </c>
      <c r="I27" s="763" t="e">
        <v>#N/A</v>
      </c>
      <c r="J27" s="763" t="e">
        <v>#N/A</v>
      </c>
      <c r="K27" s="760" t="e">
        <v>#N/A</v>
      </c>
      <c r="L27" s="769" t="e">
        <v>#N/A</v>
      </c>
      <c r="M27" s="769" t="e">
        <v>#N/A</v>
      </c>
      <c r="N27" s="763" t="e">
        <v>#N/A</v>
      </c>
      <c r="O27" s="779" t="e">
        <v>#N/A</v>
      </c>
      <c r="P27" s="776"/>
      <c r="Q27" s="772"/>
      <c r="R27" s="772"/>
      <c r="S27" s="772"/>
      <c r="T27" s="772"/>
    </row>
    <row r="28" spans="1:20" s="8" customFormat="1" ht="23.25" customHeight="1">
      <c r="A28" s="868" t="e">
        <v>#N/A</v>
      </c>
      <c r="B28" s="816" t="e">
        <v>#N/A</v>
      </c>
      <c r="C28" s="816" t="e">
        <v>#N/A</v>
      </c>
      <c r="D28" s="760" t="e">
        <v>#N/A</v>
      </c>
      <c r="E28" s="763" t="e">
        <v>#N/A</v>
      </c>
      <c r="F28" s="51"/>
      <c r="G28" s="379" t="s">
        <v>4027</v>
      </c>
      <c r="H28" s="763" t="e">
        <v>#N/A</v>
      </c>
      <c r="I28" s="763" t="e">
        <v>#N/A</v>
      </c>
      <c r="J28" s="763" t="e">
        <v>#N/A</v>
      </c>
      <c r="K28" s="760" t="e">
        <v>#N/A</v>
      </c>
      <c r="L28" s="769" t="e">
        <v>#N/A</v>
      </c>
      <c r="M28" s="769" t="e">
        <v>#N/A</v>
      </c>
      <c r="N28" s="763" t="e">
        <v>#N/A</v>
      </c>
      <c r="O28" s="779" t="e">
        <v>#N/A</v>
      </c>
      <c r="P28" s="776"/>
      <c r="Q28" s="772"/>
      <c r="R28" s="772"/>
      <c r="S28" s="772"/>
      <c r="T28" s="772"/>
    </row>
    <row r="29" spans="1:20" s="8" customFormat="1" ht="12.75" customHeight="1">
      <c r="A29" s="868" t="e">
        <v>#N/A</v>
      </c>
      <c r="B29" s="816" t="e">
        <v>#N/A</v>
      </c>
      <c r="C29" s="816" t="e">
        <v>#N/A</v>
      </c>
      <c r="D29" s="760" t="e">
        <v>#N/A</v>
      </c>
      <c r="E29" s="763" t="e">
        <v>#N/A</v>
      </c>
      <c r="F29" s="51" t="s">
        <v>471</v>
      </c>
      <c r="G29" s="60" t="s">
        <v>724</v>
      </c>
      <c r="H29" s="763" t="e">
        <v>#N/A</v>
      </c>
      <c r="I29" s="763" t="e">
        <v>#N/A</v>
      </c>
      <c r="J29" s="763" t="e">
        <v>#N/A</v>
      </c>
      <c r="K29" s="760" t="e">
        <v>#N/A</v>
      </c>
      <c r="L29" s="769" t="e">
        <v>#N/A</v>
      </c>
      <c r="M29" s="769" t="e">
        <v>#N/A</v>
      </c>
      <c r="N29" s="763" t="e">
        <v>#N/A</v>
      </c>
      <c r="O29" s="779" t="e">
        <v>#N/A</v>
      </c>
      <c r="P29" s="776"/>
      <c r="Q29" s="772"/>
      <c r="R29" s="772"/>
      <c r="S29" s="772"/>
      <c r="T29" s="772"/>
    </row>
    <row r="30" spans="1:20" s="8" customFormat="1" ht="12.75" customHeight="1">
      <c r="A30" s="868" t="e">
        <v>#N/A</v>
      </c>
      <c r="B30" s="816" t="e">
        <v>#N/A</v>
      </c>
      <c r="C30" s="816" t="e">
        <v>#N/A</v>
      </c>
      <c r="D30" s="760" t="e">
        <v>#N/A</v>
      </c>
      <c r="E30" s="763" t="e">
        <v>#N/A</v>
      </c>
      <c r="F30" s="51" t="s">
        <v>473</v>
      </c>
      <c r="G30" s="60" t="s">
        <v>53</v>
      </c>
      <c r="H30" s="763" t="e">
        <v>#N/A</v>
      </c>
      <c r="I30" s="763" t="e">
        <v>#N/A</v>
      </c>
      <c r="J30" s="763" t="e">
        <v>#N/A</v>
      </c>
      <c r="K30" s="760" t="e">
        <v>#N/A</v>
      </c>
      <c r="L30" s="769" t="e">
        <v>#N/A</v>
      </c>
      <c r="M30" s="769" t="e">
        <v>#N/A</v>
      </c>
      <c r="N30" s="763" t="e">
        <v>#N/A</v>
      </c>
      <c r="O30" s="779" t="e">
        <v>#N/A</v>
      </c>
      <c r="P30" s="776"/>
      <c r="Q30" s="772"/>
      <c r="R30" s="772"/>
      <c r="S30" s="772"/>
      <c r="T30" s="772"/>
    </row>
    <row r="31" spans="1:20" s="8" customFormat="1" ht="12.75" customHeight="1">
      <c r="A31" s="868" t="e">
        <v>#N/A</v>
      </c>
      <c r="B31" s="816" t="e">
        <v>#N/A</v>
      </c>
      <c r="C31" s="816" t="e">
        <v>#N/A</v>
      </c>
      <c r="D31" s="760" t="e">
        <v>#N/A</v>
      </c>
      <c r="E31" s="763" t="e">
        <v>#N/A</v>
      </c>
      <c r="F31" s="51" t="s">
        <v>475</v>
      </c>
      <c r="G31" s="60" t="s">
        <v>725</v>
      </c>
      <c r="H31" s="763" t="e">
        <v>#N/A</v>
      </c>
      <c r="I31" s="763" t="e">
        <v>#N/A</v>
      </c>
      <c r="J31" s="763" t="e">
        <v>#N/A</v>
      </c>
      <c r="K31" s="760" t="e">
        <v>#N/A</v>
      </c>
      <c r="L31" s="769" t="e">
        <v>#N/A</v>
      </c>
      <c r="M31" s="769" t="e">
        <v>#N/A</v>
      </c>
      <c r="N31" s="763" t="e">
        <v>#N/A</v>
      </c>
      <c r="O31" s="779" t="e">
        <v>#N/A</v>
      </c>
      <c r="P31" s="776"/>
      <c r="Q31" s="772"/>
      <c r="R31" s="772"/>
      <c r="S31" s="772"/>
      <c r="T31" s="772"/>
    </row>
    <row r="32" spans="1:20" s="8" customFormat="1" ht="30.6">
      <c r="A32" s="868" t="e">
        <v>#N/A</v>
      </c>
      <c r="B32" s="816" t="e">
        <v>#N/A</v>
      </c>
      <c r="C32" s="816" t="e">
        <v>#N/A</v>
      </c>
      <c r="D32" s="760" t="e">
        <v>#N/A</v>
      </c>
      <c r="E32" s="763" t="e">
        <v>#N/A</v>
      </c>
      <c r="F32" s="51"/>
      <c r="G32" s="16" t="s">
        <v>726</v>
      </c>
      <c r="H32" s="763" t="e">
        <v>#N/A</v>
      </c>
      <c r="I32" s="763" t="e">
        <v>#N/A</v>
      </c>
      <c r="J32" s="763" t="e">
        <v>#N/A</v>
      </c>
      <c r="K32" s="760" t="e">
        <v>#N/A</v>
      </c>
      <c r="L32" s="769" t="e">
        <v>#N/A</v>
      </c>
      <c r="M32" s="769" t="e">
        <v>#N/A</v>
      </c>
      <c r="N32" s="763" t="e">
        <v>#N/A</v>
      </c>
      <c r="O32" s="779" t="e">
        <v>#N/A</v>
      </c>
      <c r="P32" s="776"/>
      <c r="Q32" s="772"/>
      <c r="R32" s="772"/>
      <c r="S32" s="772"/>
      <c r="T32" s="772"/>
    </row>
    <row r="33" spans="1:20" s="8" customFormat="1" ht="12.75" customHeight="1">
      <c r="A33" s="868" t="e">
        <v>#N/A</v>
      </c>
      <c r="B33" s="816" t="e">
        <v>#N/A</v>
      </c>
      <c r="C33" s="816" t="e">
        <v>#N/A</v>
      </c>
      <c r="D33" s="760" t="e">
        <v>#N/A</v>
      </c>
      <c r="E33" s="763" t="e">
        <v>#N/A</v>
      </c>
      <c r="F33" s="51" t="s">
        <v>727</v>
      </c>
      <c r="G33" s="60" t="s">
        <v>728</v>
      </c>
      <c r="H33" s="763" t="e">
        <v>#N/A</v>
      </c>
      <c r="I33" s="763" t="e">
        <v>#N/A</v>
      </c>
      <c r="J33" s="763" t="e">
        <v>#N/A</v>
      </c>
      <c r="K33" s="760" t="e">
        <v>#N/A</v>
      </c>
      <c r="L33" s="769" t="e">
        <v>#N/A</v>
      </c>
      <c r="M33" s="769" t="e">
        <v>#N/A</v>
      </c>
      <c r="N33" s="763" t="e">
        <v>#N/A</v>
      </c>
      <c r="O33" s="779" t="e">
        <v>#N/A</v>
      </c>
      <c r="P33" s="776"/>
      <c r="Q33" s="772"/>
      <c r="R33" s="772"/>
      <c r="S33" s="772"/>
      <c r="T33" s="772"/>
    </row>
    <row r="34" spans="1:20" s="8" customFormat="1" ht="12.75" customHeight="1">
      <c r="A34" s="868" t="e">
        <v>#N/A</v>
      </c>
      <c r="B34" s="816" t="e">
        <v>#N/A</v>
      </c>
      <c r="C34" s="816" t="e">
        <v>#N/A</v>
      </c>
      <c r="D34" s="760" t="e">
        <v>#N/A</v>
      </c>
      <c r="E34" s="763" t="e">
        <v>#N/A</v>
      </c>
      <c r="F34" s="51" t="s">
        <v>729</v>
      </c>
      <c r="G34" s="60" t="s">
        <v>730</v>
      </c>
      <c r="H34" s="763" t="e">
        <v>#N/A</v>
      </c>
      <c r="I34" s="763" t="e">
        <v>#N/A</v>
      </c>
      <c r="J34" s="763" t="e">
        <v>#N/A</v>
      </c>
      <c r="K34" s="760" t="e">
        <v>#N/A</v>
      </c>
      <c r="L34" s="769" t="e">
        <v>#N/A</v>
      </c>
      <c r="M34" s="769" t="e">
        <v>#N/A</v>
      </c>
      <c r="N34" s="763" t="e">
        <v>#N/A</v>
      </c>
      <c r="O34" s="779" t="e">
        <v>#N/A</v>
      </c>
      <c r="P34" s="776"/>
      <c r="Q34" s="772"/>
      <c r="R34" s="772"/>
      <c r="S34" s="772"/>
      <c r="T34" s="772"/>
    </row>
    <row r="35" spans="1:20" s="8" customFormat="1" ht="12.75" customHeight="1">
      <c r="A35" s="868" t="e">
        <v>#N/A</v>
      </c>
      <c r="B35" s="816" t="e">
        <v>#N/A</v>
      </c>
      <c r="C35" s="816" t="e">
        <v>#N/A</v>
      </c>
      <c r="D35" s="760" t="e">
        <v>#N/A</v>
      </c>
      <c r="E35" s="763" t="e">
        <v>#N/A</v>
      </c>
      <c r="F35" s="51" t="s">
        <v>731</v>
      </c>
      <c r="G35" s="60" t="s">
        <v>732</v>
      </c>
      <c r="H35" s="763" t="e">
        <v>#N/A</v>
      </c>
      <c r="I35" s="763" t="e">
        <v>#N/A</v>
      </c>
      <c r="J35" s="763" t="e">
        <v>#N/A</v>
      </c>
      <c r="K35" s="760" t="e">
        <v>#N/A</v>
      </c>
      <c r="L35" s="769" t="e">
        <v>#N/A</v>
      </c>
      <c r="M35" s="769" t="e">
        <v>#N/A</v>
      </c>
      <c r="N35" s="763" t="e">
        <v>#N/A</v>
      </c>
      <c r="O35" s="779" t="e">
        <v>#N/A</v>
      </c>
      <c r="P35" s="776"/>
      <c r="Q35" s="772"/>
      <c r="R35" s="772"/>
      <c r="S35" s="772"/>
      <c r="T35" s="772"/>
    </row>
    <row r="36" spans="1:20" s="8" customFormat="1" ht="12.75" customHeight="1">
      <c r="A36" s="868" t="e">
        <v>#N/A</v>
      </c>
      <c r="B36" s="816" t="e">
        <v>#N/A</v>
      </c>
      <c r="C36" s="816" t="e">
        <v>#N/A</v>
      </c>
      <c r="D36" s="760" t="e">
        <v>#N/A</v>
      </c>
      <c r="E36" s="763" t="e">
        <v>#N/A</v>
      </c>
      <c r="F36" s="51"/>
      <c r="G36" s="16" t="s">
        <v>733</v>
      </c>
      <c r="H36" s="763" t="e">
        <v>#N/A</v>
      </c>
      <c r="I36" s="763" t="e">
        <v>#N/A</v>
      </c>
      <c r="J36" s="763" t="e">
        <v>#N/A</v>
      </c>
      <c r="K36" s="760" t="e">
        <v>#N/A</v>
      </c>
      <c r="L36" s="769" t="e">
        <v>#N/A</v>
      </c>
      <c r="M36" s="769" t="e">
        <v>#N/A</v>
      </c>
      <c r="N36" s="763" t="e">
        <v>#N/A</v>
      </c>
      <c r="O36" s="779" t="e">
        <v>#N/A</v>
      </c>
      <c r="P36" s="776"/>
      <c r="Q36" s="772"/>
      <c r="R36" s="772"/>
      <c r="S36" s="772"/>
      <c r="T36" s="772"/>
    </row>
    <row r="37" spans="1:20" s="8" customFormat="1" ht="12.75" customHeight="1">
      <c r="A37" s="868" t="e">
        <v>#N/A</v>
      </c>
      <c r="B37" s="816" t="e">
        <v>#N/A</v>
      </c>
      <c r="C37" s="816" t="e">
        <v>#N/A</v>
      </c>
      <c r="D37" s="760" t="e">
        <v>#N/A</v>
      </c>
      <c r="E37" s="763" t="e">
        <v>#N/A</v>
      </c>
      <c r="F37" s="51" t="s">
        <v>734</v>
      </c>
      <c r="G37" s="60" t="s">
        <v>735</v>
      </c>
      <c r="H37" s="763" t="e">
        <v>#N/A</v>
      </c>
      <c r="I37" s="763" t="e">
        <v>#N/A</v>
      </c>
      <c r="J37" s="763" t="e">
        <v>#N/A</v>
      </c>
      <c r="K37" s="760" t="e">
        <v>#N/A</v>
      </c>
      <c r="L37" s="769" t="e">
        <v>#N/A</v>
      </c>
      <c r="M37" s="769" t="e">
        <v>#N/A</v>
      </c>
      <c r="N37" s="763" t="e">
        <v>#N/A</v>
      </c>
      <c r="O37" s="779" t="e">
        <v>#N/A</v>
      </c>
      <c r="P37" s="776"/>
      <c r="Q37" s="772"/>
      <c r="R37" s="772"/>
      <c r="S37" s="772"/>
      <c r="T37" s="772"/>
    </row>
    <row r="38" spans="1:20" s="8" customFormat="1" ht="12.75" customHeight="1">
      <c r="A38" s="868" t="e">
        <v>#N/A</v>
      </c>
      <c r="B38" s="816" t="e">
        <v>#N/A</v>
      </c>
      <c r="C38" s="816" t="e">
        <v>#N/A</v>
      </c>
      <c r="D38" s="760" t="e">
        <v>#N/A</v>
      </c>
      <c r="E38" s="763" t="e">
        <v>#N/A</v>
      </c>
      <c r="F38" s="51" t="s">
        <v>736</v>
      </c>
      <c r="G38" s="60" t="s">
        <v>737</v>
      </c>
      <c r="H38" s="763" t="e">
        <v>#N/A</v>
      </c>
      <c r="I38" s="763" t="e">
        <v>#N/A</v>
      </c>
      <c r="J38" s="763" t="e">
        <v>#N/A</v>
      </c>
      <c r="K38" s="760" t="e">
        <v>#N/A</v>
      </c>
      <c r="L38" s="769" t="e">
        <v>#N/A</v>
      </c>
      <c r="M38" s="769" t="e">
        <v>#N/A</v>
      </c>
      <c r="N38" s="763" t="e">
        <v>#N/A</v>
      </c>
      <c r="O38" s="779" t="e">
        <v>#N/A</v>
      </c>
      <c r="P38" s="776"/>
      <c r="Q38" s="772"/>
      <c r="R38" s="772"/>
      <c r="S38" s="772"/>
      <c r="T38" s="772"/>
    </row>
    <row r="39" spans="1:20" s="8" customFormat="1" ht="12.75" customHeight="1">
      <c r="A39" s="868" t="e">
        <v>#N/A</v>
      </c>
      <c r="B39" s="816" t="e">
        <v>#N/A</v>
      </c>
      <c r="C39" s="816" t="e">
        <v>#N/A</v>
      </c>
      <c r="D39" s="760" t="e">
        <v>#N/A</v>
      </c>
      <c r="E39" s="763" t="e">
        <v>#N/A</v>
      </c>
      <c r="F39" s="51" t="s">
        <v>738</v>
      </c>
      <c r="G39" s="60" t="s">
        <v>739</v>
      </c>
      <c r="H39" s="763" t="e">
        <v>#N/A</v>
      </c>
      <c r="I39" s="763" t="e">
        <v>#N/A</v>
      </c>
      <c r="J39" s="763" t="e">
        <v>#N/A</v>
      </c>
      <c r="K39" s="760" t="e">
        <v>#N/A</v>
      </c>
      <c r="L39" s="769" t="e">
        <v>#N/A</v>
      </c>
      <c r="M39" s="769" t="e">
        <v>#N/A</v>
      </c>
      <c r="N39" s="763" t="e">
        <v>#N/A</v>
      </c>
      <c r="O39" s="779" t="e">
        <v>#N/A</v>
      </c>
      <c r="P39" s="776"/>
      <c r="Q39" s="772"/>
      <c r="R39" s="772"/>
      <c r="S39" s="772"/>
      <c r="T39" s="772"/>
    </row>
    <row r="40" spans="1:20" s="8" customFormat="1" ht="20.399999999999999">
      <c r="A40" s="868" t="e">
        <v>#N/A</v>
      </c>
      <c r="B40" s="816" t="e">
        <v>#N/A</v>
      </c>
      <c r="C40" s="816" t="e">
        <v>#N/A</v>
      </c>
      <c r="D40" s="760" t="e">
        <v>#N/A</v>
      </c>
      <c r="E40" s="763" t="e">
        <v>#N/A</v>
      </c>
      <c r="F40" s="51" t="s">
        <v>740</v>
      </c>
      <c r="G40" s="60" t="s">
        <v>741</v>
      </c>
      <c r="H40" s="763" t="e">
        <v>#N/A</v>
      </c>
      <c r="I40" s="763" t="e">
        <v>#N/A</v>
      </c>
      <c r="J40" s="763" t="e">
        <v>#N/A</v>
      </c>
      <c r="K40" s="760" t="e">
        <v>#N/A</v>
      </c>
      <c r="L40" s="769" t="e">
        <v>#N/A</v>
      </c>
      <c r="M40" s="769" t="e">
        <v>#N/A</v>
      </c>
      <c r="N40" s="763" t="e">
        <v>#N/A</v>
      </c>
      <c r="O40" s="779" t="e">
        <v>#N/A</v>
      </c>
      <c r="P40" s="776"/>
      <c r="Q40" s="772"/>
      <c r="R40" s="772"/>
      <c r="S40" s="772"/>
      <c r="T40" s="772"/>
    </row>
    <row r="41" spans="1:20" s="8" customFormat="1" ht="12.75" customHeight="1">
      <c r="A41" s="868" t="e">
        <v>#N/A</v>
      </c>
      <c r="B41" s="816" t="e">
        <v>#N/A</v>
      </c>
      <c r="C41" s="816" t="e">
        <v>#N/A</v>
      </c>
      <c r="D41" s="760" t="e">
        <v>#N/A</v>
      </c>
      <c r="E41" s="763" t="e">
        <v>#N/A</v>
      </c>
      <c r="F41" s="51" t="s">
        <v>742</v>
      </c>
      <c r="G41" s="60" t="s">
        <v>743</v>
      </c>
      <c r="H41" s="763" t="e">
        <v>#N/A</v>
      </c>
      <c r="I41" s="763" t="e">
        <v>#N/A</v>
      </c>
      <c r="J41" s="763" t="e">
        <v>#N/A</v>
      </c>
      <c r="K41" s="760" t="e">
        <v>#N/A</v>
      </c>
      <c r="L41" s="769" t="e">
        <v>#N/A</v>
      </c>
      <c r="M41" s="769" t="e">
        <v>#N/A</v>
      </c>
      <c r="N41" s="763" t="e">
        <v>#N/A</v>
      </c>
      <c r="O41" s="779" t="e">
        <v>#N/A</v>
      </c>
      <c r="P41" s="776"/>
      <c r="Q41" s="772"/>
      <c r="R41" s="772"/>
      <c r="S41" s="772"/>
      <c r="T41" s="772"/>
    </row>
    <row r="42" spans="1:20" s="8" customFormat="1" ht="12.75" customHeight="1">
      <c r="A42" s="868" t="e">
        <v>#N/A</v>
      </c>
      <c r="B42" s="816" t="e">
        <v>#N/A</v>
      </c>
      <c r="C42" s="816" t="e">
        <v>#N/A</v>
      </c>
      <c r="D42" s="760" t="e">
        <v>#N/A</v>
      </c>
      <c r="E42" s="763" t="e">
        <v>#N/A</v>
      </c>
      <c r="F42" s="51"/>
      <c r="G42" s="16" t="s">
        <v>4022</v>
      </c>
      <c r="H42" s="763" t="e">
        <v>#N/A</v>
      </c>
      <c r="I42" s="763" t="e">
        <v>#N/A</v>
      </c>
      <c r="J42" s="763" t="e">
        <v>#N/A</v>
      </c>
      <c r="K42" s="760" t="e">
        <v>#N/A</v>
      </c>
      <c r="L42" s="769" t="e">
        <v>#N/A</v>
      </c>
      <c r="M42" s="769" t="e">
        <v>#N/A</v>
      </c>
      <c r="N42" s="763" t="e">
        <v>#N/A</v>
      </c>
      <c r="O42" s="779" t="e">
        <v>#N/A</v>
      </c>
      <c r="P42" s="776"/>
      <c r="Q42" s="772"/>
      <c r="R42" s="772"/>
      <c r="S42" s="772"/>
      <c r="T42" s="772"/>
    </row>
    <row r="43" spans="1:20" s="8" customFormat="1" ht="12.75" customHeight="1">
      <c r="A43" s="868" t="e">
        <v>#N/A</v>
      </c>
      <c r="B43" s="816" t="e">
        <v>#N/A</v>
      </c>
      <c r="C43" s="816" t="e">
        <v>#N/A</v>
      </c>
      <c r="D43" s="760" t="e">
        <v>#N/A</v>
      </c>
      <c r="E43" s="763" t="e">
        <v>#N/A</v>
      </c>
      <c r="F43" s="51" t="s">
        <v>744</v>
      </c>
      <c r="G43" s="60" t="s">
        <v>356</v>
      </c>
      <c r="H43" s="763" t="e">
        <v>#N/A</v>
      </c>
      <c r="I43" s="763" t="e">
        <v>#N/A</v>
      </c>
      <c r="J43" s="763" t="e">
        <v>#N/A</v>
      </c>
      <c r="K43" s="760" t="e">
        <v>#N/A</v>
      </c>
      <c r="L43" s="769" t="e">
        <v>#N/A</v>
      </c>
      <c r="M43" s="769" t="e">
        <v>#N/A</v>
      </c>
      <c r="N43" s="763" t="e">
        <v>#N/A</v>
      </c>
      <c r="O43" s="779" t="e">
        <v>#N/A</v>
      </c>
      <c r="P43" s="776"/>
      <c r="Q43" s="772"/>
      <c r="R43" s="772"/>
      <c r="S43" s="772"/>
      <c r="T43" s="772"/>
    </row>
    <row r="44" spans="1:20" s="8" customFormat="1" ht="12.75" customHeight="1">
      <c r="A44" s="868" t="e">
        <v>#N/A</v>
      </c>
      <c r="B44" s="816" t="e">
        <v>#N/A</v>
      </c>
      <c r="C44" s="816" t="e">
        <v>#N/A</v>
      </c>
      <c r="D44" s="760" t="e">
        <v>#N/A</v>
      </c>
      <c r="E44" s="763" t="e">
        <v>#N/A</v>
      </c>
      <c r="F44" s="51"/>
      <c r="G44" s="16" t="s">
        <v>745</v>
      </c>
      <c r="H44" s="763" t="e">
        <v>#N/A</v>
      </c>
      <c r="I44" s="763" t="e">
        <v>#N/A</v>
      </c>
      <c r="J44" s="763" t="e">
        <v>#N/A</v>
      </c>
      <c r="K44" s="760" t="e">
        <v>#N/A</v>
      </c>
      <c r="L44" s="769" t="e">
        <v>#N/A</v>
      </c>
      <c r="M44" s="769" t="e">
        <v>#N/A</v>
      </c>
      <c r="N44" s="763" t="e">
        <v>#N/A</v>
      </c>
      <c r="O44" s="779" t="e">
        <v>#N/A</v>
      </c>
      <c r="P44" s="776"/>
      <c r="Q44" s="772"/>
      <c r="R44" s="772"/>
      <c r="S44" s="772"/>
      <c r="T44" s="772"/>
    </row>
    <row r="45" spans="1:20" s="8" customFormat="1" ht="12.75" customHeight="1">
      <c r="A45" s="868" t="e">
        <v>#N/A</v>
      </c>
      <c r="B45" s="816" t="e">
        <v>#N/A</v>
      </c>
      <c r="C45" s="816" t="e">
        <v>#N/A</v>
      </c>
      <c r="D45" s="760" t="e">
        <v>#N/A</v>
      </c>
      <c r="E45" s="763" t="e">
        <v>#N/A</v>
      </c>
      <c r="F45" s="51" t="s">
        <v>746</v>
      </c>
      <c r="G45" s="60" t="s">
        <v>747</v>
      </c>
      <c r="H45" s="763" t="e">
        <v>#N/A</v>
      </c>
      <c r="I45" s="763" t="e">
        <v>#N/A</v>
      </c>
      <c r="J45" s="763" t="e">
        <v>#N/A</v>
      </c>
      <c r="K45" s="760" t="e">
        <v>#N/A</v>
      </c>
      <c r="L45" s="769" t="e">
        <v>#N/A</v>
      </c>
      <c r="M45" s="769" t="e">
        <v>#N/A</v>
      </c>
      <c r="N45" s="763" t="e">
        <v>#N/A</v>
      </c>
      <c r="O45" s="779" t="e">
        <v>#N/A</v>
      </c>
      <c r="P45" s="776"/>
      <c r="Q45" s="772"/>
      <c r="R45" s="772"/>
      <c r="S45" s="772"/>
      <c r="T45" s="772"/>
    </row>
    <row r="46" spans="1:20" s="8" customFormat="1" ht="12.75" customHeight="1">
      <c r="A46" s="868" t="e">
        <v>#N/A</v>
      </c>
      <c r="B46" s="816" t="e">
        <v>#N/A</v>
      </c>
      <c r="C46" s="816" t="e">
        <v>#N/A</v>
      </c>
      <c r="D46" s="760" t="e">
        <v>#N/A</v>
      </c>
      <c r="E46" s="763" t="e">
        <v>#N/A</v>
      </c>
      <c r="F46" s="51" t="s">
        <v>748</v>
      </c>
      <c r="G46" s="60" t="s">
        <v>749</v>
      </c>
      <c r="H46" s="763" t="e">
        <v>#N/A</v>
      </c>
      <c r="I46" s="763" t="e">
        <v>#N/A</v>
      </c>
      <c r="J46" s="763" t="e">
        <v>#N/A</v>
      </c>
      <c r="K46" s="760" t="e">
        <v>#N/A</v>
      </c>
      <c r="L46" s="769" t="e">
        <v>#N/A</v>
      </c>
      <c r="M46" s="769" t="e">
        <v>#N/A</v>
      </c>
      <c r="N46" s="763" t="e">
        <v>#N/A</v>
      </c>
      <c r="O46" s="779" t="e">
        <v>#N/A</v>
      </c>
      <c r="P46" s="776"/>
      <c r="Q46" s="772"/>
      <c r="R46" s="772"/>
      <c r="S46" s="772"/>
      <c r="T46" s="772"/>
    </row>
    <row r="47" spans="1:20" s="8" customFormat="1" ht="12.75" customHeight="1">
      <c r="A47" s="868" t="e">
        <v>#N/A</v>
      </c>
      <c r="B47" s="816" t="e">
        <v>#N/A</v>
      </c>
      <c r="C47" s="816" t="e">
        <v>#N/A</v>
      </c>
      <c r="D47" s="760" t="e">
        <v>#N/A</v>
      </c>
      <c r="E47" s="763" t="e">
        <v>#N/A</v>
      </c>
      <c r="F47" s="51" t="s">
        <v>750</v>
      </c>
      <c r="G47" s="60" t="s">
        <v>751</v>
      </c>
      <c r="H47" s="763" t="e">
        <v>#N/A</v>
      </c>
      <c r="I47" s="763" t="e">
        <v>#N/A</v>
      </c>
      <c r="J47" s="763" t="e">
        <v>#N/A</v>
      </c>
      <c r="K47" s="760" t="e">
        <v>#N/A</v>
      </c>
      <c r="L47" s="769" t="e">
        <v>#N/A</v>
      </c>
      <c r="M47" s="769" t="e">
        <v>#N/A</v>
      </c>
      <c r="N47" s="763" t="e">
        <v>#N/A</v>
      </c>
      <c r="O47" s="779" t="e">
        <v>#N/A</v>
      </c>
      <c r="P47" s="776"/>
      <c r="Q47" s="772"/>
      <c r="R47" s="772"/>
      <c r="S47" s="772"/>
      <c r="T47" s="772"/>
    </row>
    <row r="48" spans="1:20" s="8" customFormat="1" ht="20.399999999999999">
      <c r="A48" s="868" t="e">
        <v>#N/A</v>
      </c>
      <c r="B48" s="816" t="e">
        <v>#N/A</v>
      </c>
      <c r="C48" s="816" t="e">
        <v>#N/A</v>
      </c>
      <c r="D48" s="760" t="e">
        <v>#N/A</v>
      </c>
      <c r="E48" s="763" t="e">
        <v>#N/A</v>
      </c>
      <c r="F48" s="51" t="s">
        <v>752</v>
      </c>
      <c r="G48" s="60" t="s">
        <v>54</v>
      </c>
      <c r="H48" s="763" t="e">
        <v>#N/A</v>
      </c>
      <c r="I48" s="763" t="e">
        <v>#N/A</v>
      </c>
      <c r="J48" s="763" t="e">
        <v>#N/A</v>
      </c>
      <c r="K48" s="760" t="e">
        <v>#N/A</v>
      </c>
      <c r="L48" s="769" t="e">
        <v>#N/A</v>
      </c>
      <c r="M48" s="769" t="e">
        <v>#N/A</v>
      </c>
      <c r="N48" s="763" t="e">
        <v>#N/A</v>
      </c>
      <c r="O48" s="779" t="e">
        <v>#N/A</v>
      </c>
      <c r="P48" s="776"/>
      <c r="Q48" s="772"/>
      <c r="R48" s="772"/>
      <c r="S48" s="772"/>
      <c r="T48" s="772"/>
    </row>
    <row r="49" spans="1:20" s="8" customFormat="1" ht="12.75" customHeight="1">
      <c r="A49" s="868" t="e">
        <v>#N/A</v>
      </c>
      <c r="B49" s="816" t="e">
        <v>#N/A</v>
      </c>
      <c r="C49" s="816" t="e">
        <v>#N/A</v>
      </c>
      <c r="D49" s="760" t="e">
        <v>#N/A</v>
      </c>
      <c r="E49" s="763" t="e">
        <v>#N/A</v>
      </c>
      <c r="F49" s="51"/>
      <c r="G49" s="16" t="s">
        <v>753</v>
      </c>
      <c r="H49" s="763" t="e">
        <v>#N/A</v>
      </c>
      <c r="I49" s="763" t="e">
        <v>#N/A</v>
      </c>
      <c r="J49" s="763" t="e">
        <v>#N/A</v>
      </c>
      <c r="K49" s="760" t="e">
        <v>#N/A</v>
      </c>
      <c r="L49" s="769" t="e">
        <v>#N/A</v>
      </c>
      <c r="M49" s="769" t="e">
        <v>#N/A</v>
      </c>
      <c r="N49" s="763" t="e">
        <v>#N/A</v>
      </c>
      <c r="O49" s="779" t="e">
        <v>#N/A</v>
      </c>
      <c r="P49" s="776"/>
      <c r="Q49" s="772"/>
      <c r="R49" s="772"/>
      <c r="S49" s="772"/>
      <c r="T49" s="772"/>
    </row>
    <row r="50" spans="1:20" s="8" customFormat="1" ht="12.75" customHeight="1">
      <c r="A50" s="868" t="e">
        <v>#N/A</v>
      </c>
      <c r="B50" s="816" t="e">
        <v>#N/A</v>
      </c>
      <c r="C50" s="816" t="e">
        <v>#N/A</v>
      </c>
      <c r="D50" s="760" t="e">
        <v>#N/A</v>
      </c>
      <c r="E50" s="763" t="e">
        <v>#N/A</v>
      </c>
      <c r="F50" s="51" t="s">
        <v>754</v>
      </c>
      <c r="G50" s="60" t="s">
        <v>755</v>
      </c>
      <c r="H50" s="763" t="e">
        <v>#N/A</v>
      </c>
      <c r="I50" s="763" t="e">
        <v>#N/A</v>
      </c>
      <c r="J50" s="763" t="e">
        <v>#N/A</v>
      </c>
      <c r="K50" s="760" t="e">
        <v>#N/A</v>
      </c>
      <c r="L50" s="769" t="e">
        <v>#N/A</v>
      </c>
      <c r="M50" s="769" t="e">
        <v>#N/A</v>
      </c>
      <c r="N50" s="763" t="e">
        <v>#N/A</v>
      </c>
      <c r="O50" s="779" t="e">
        <v>#N/A</v>
      </c>
      <c r="P50" s="776"/>
      <c r="Q50" s="772"/>
      <c r="R50" s="772"/>
      <c r="S50" s="772"/>
      <c r="T50" s="772"/>
    </row>
    <row r="51" spans="1:20" s="8" customFormat="1" ht="12.75" customHeight="1">
      <c r="A51" s="868" t="e">
        <v>#N/A</v>
      </c>
      <c r="B51" s="816" t="e">
        <v>#N/A</v>
      </c>
      <c r="C51" s="816" t="e">
        <v>#N/A</v>
      </c>
      <c r="D51" s="760" t="e">
        <v>#N/A</v>
      </c>
      <c r="E51" s="763" t="e">
        <v>#N/A</v>
      </c>
      <c r="F51" s="51"/>
      <c r="G51" s="16" t="s">
        <v>4023</v>
      </c>
      <c r="H51" s="763" t="e">
        <v>#N/A</v>
      </c>
      <c r="I51" s="763" t="e">
        <v>#N/A</v>
      </c>
      <c r="J51" s="763" t="e">
        <v>#N/A</v>
      </c>
      <c r="K51" s="760" t="e">
        <v>#N/A</v>
      </c>
      <c r="L51" s="769" t="e">
        <v>#N/A</v>
      </c>
      <c r="M51" s="769" t="e">
        <v>#N/A</v>
      </c>
      <c r="N51" s="763" t="e">
        <v>#N/A</v>
      </c>
      <c r="O51" s="779" t="e">
        <v>#N/A</v>
      </c>
      <c r="P51" s="776"/>
      <c r="Q51" s="772"/>
      <c r="R51" s="772"/>
      <c r="S51" s="772"/>
      <c r="T51" s="772"/>
    </row>
    <row r="52" spans="1:20" s="8" customFormat="1" ht="12.75" customHeight="1">
      <c r="A52" s="868" t="e">
        <v>#N/A</v>
      </c>
      <c r="B52" s="816" t="e">
        <v>#N/A</v>
      </c>
      <c r="C52" s="816" t="e">
        <v>#N/A</v>
      </c>
      <c r="D52" s="760" t="e">
        <v>#N/A</v>
      </c>
      <c r="E52" s="763" t="e">
        <v>#N/A</v>
      </c>
      <c r="F52" s="51" t="s">
        <v>757</v>
      </c>
      <c r="G52" s="60" t="s">
        <v>758</v>
      </c>
      <c r="H52" s="763" t="e">
        <v>#N/A</v>
      </c>
      <c r="I52" s="763" t="e">
        <v>#N/A</v>
      </c>
      <c r="J52" s="763" t="e">
        <v>#N/A</v>
      </c>
      <c r="K52" s="760" t="e">
        <v>#N/A</v>
      </c>
      <c r="L52" s="769" t="e">
        <v>#N/A</v>
      </c>
      <c r="M52" s="769" t="e">
        <v>#N/A</v>
      </c>
      <c r="N52" s="763" t="e">
        <v>#N/A</v>
      </c>
      <c r="O52" s="779" t="e">
        <v>#N/A</v>
      </c>
      <c r="P52" s="776"/>
      <c r="Q52" s="772"/>
      <c r="R52" s="772"/>
      <c r="S52" s="772"/>
      <c r="T52" s="772"/>
    </row>
    <row r="53" spans="1:20" s="8" customFormat="1" ht="20.399999999999999">
      <c r="A53" s="868" t="e">
        <v>#N/A</v>
      </c>
      <c r="B53" s="816" t="e">
        <v>#N/A</v>
      </c>
      <c r="C53" s="816" t="e">
        <v>#N/A</v>
      </c>
      <c r="D53" s="760" t="e">
        <v>#N/A</v>
      </c>
      <c r="E53" s="763" t="e">
        <v>#N/A</v>
      </c>
      <c r="F53" s="51"/>
      <c r="G53" s="16" t="s">
        <v>759</v>
      </c>
      <c r="H53" s="763" t="e">
        <v>#N/A</v>
      </c>
      <c r="I53" s="763" t="e">
        <v>#N/A</v>
      </c>
      <c r="J53" s="763" t="e">
        <v>#N/A</v>
      </c>
      <c r="K53" s="760" t="e">
        <v>#N/A</v>
      </c>
      <c r="L53" s="769" t="e">
        <v>#N/A</v>
      </c>
      <c r="M53" s="769" t="e">
        <v>#N/A</v>
      </c>
      <c r="N53" s="763" t="e">
        <v>#N/A</v>
      </c>
      <c r="O53" s="779" t="e">
        <v>#N/A</v>
      </c>
      <c r="P53" s="776"/>
      <c r="Q53" s="772"/>
      <c r="R53" s="772"/>
      <c r="S53" s="772"/>
      <c r="T53" s="772"/>
    </row>
    <row r="54" spans="1:20" s="8" customFormat="1" ht="12.75" customHeight="1">
      <c r="A54" s="868" t="e">
        <v>#N/A</v>
      </c>
      <c r="B54" s="816" t="e">
        <v>#N/A</v>
      </c>
      <c r="C54" s="816" t="e">
        <v>#N/A</v>
      </c>
      <c r="D54" s="760" t="e">
        <v>#N/A</v>
      </c>
      <c r="E54" s="763" t="e">
        <v>#N/A</v>
      </c>
      <c r="F54" s="51" t="s">
        <v>760</v>
      </c>
      <c r="G54" s="60" t="s">
        <v>761</v>
      </c>
      <c r="H54" s="763" t="e">
        <v>#N/A</v>
      </c>
      <c r="I54" s="763" t="e">
        <v>#N/A</v>
      </c>
      <c r="J54" s="763" t="e">
        <v>#N/A</v>
      </c>
      <c r="K54" s="760" t="e">
        <v>#N/A</v>
      </c>
      <c r="L54" s="769" t="e">
        <v>#N/A</v>
      </c>
      <c r="M54" s="769" t="e">
        <v>#N/A</v>
      </c>
      <c r="N54" s="763" t="e">
        <v>#N/A</v>
      </c>
      <c r="O54" s="779" t="e">
        <v>#N/A</v>
      </c>
      <c r="P54" s="776"/>
      <c r="Q54" s="772"/>
      <c r="R54" s="772"/>
      <c r="S54" s="772"/>
      <c r="T54" s="772"/>
    </row>
    <row r="55" spans="1:20" s="8" customFormat="1" ht="12.75" customHeight="1">
      <c r="A55" s="868" t="e">
        <v>#N/A</v>
      </c>
      <c r="B55" s="816" t="e">
        <v>#N/A</v>
      </c>
      <c r="C55" s="816" t="e">
        <v>#N/A</v>
      </c>
      <c r="D55" s="760" t="e">
        <v>#N/A</v>
      </c>
      <c r="E55" s="763" t="e">
        <v>#N/A</v>
      </c>
      <c r="F55" s="51" t="s">
        <v>762</v>
      </c>
      <c r="G55" s="60" t="s">
        <v>763</v>
      </c>
      <c r="H55" s="763" t="e">
        <v>#N/A</v>
      </c>
      <c r="I55" s="763" t="e">
        <v>#N/A</v>
      </c>
      <c r="J55" s="763" t="e">
        <v>#N/A</v>
      </c>
      <c r="K55" s="760" t="e">
        <v>#N/A</v>
      </c>
      <c r="L55" s="769" t="e">
        <v>#N/A</v>
      </c>
      <c r="M55" s="769" t="e">
        <v>#N/A</v>
      </c>
      <c r="N55" s="763" t="e">
        <v>#N/A</v>
      </c>
      <c r="O55" s="779" t="e">
        <v>#N/A</v>
      </c>
      <c r="P55" s="776"/>
      <c r="Q55" s="772"/>
      <c r="R55" s="772"/>
      <c r="S55" s="772"/>
      <c r="T55" s="772"/>
    </row>
    <row r="56" spans="1:20" s="8" customFormat="1" ht="20.399999999999999">
      <c r="A56" s="868" t="e">
        <v>#N/A</v>
      </c>
      <c r="B56" s="816" t="e">
        <v>#N/A</v>
      </c>
      <c r="C56" s="816" t="e">
        <v>#N/A</v>
      </c>
      <c r="D56" s="760" t="e">
        <v>#N/A</v>
      </c>
      <c r="E56" s="763" t="e">
        <v>#N/A</v>
      </c>
      <c r="F56" s="51"/>
      <c r="G56" s="16" t="s">
        <v>1279</v>
      </c>
      <c r="H56" s="763" t="e">
        <v>#N/A</v>
      </c>
      <c r="I56" s="763" t="e">
        <v>#N/A</v>
      </c>
      <c r="J56" s="763" t="e">
        <v>#N/A</v>
      </c>
      <c r="K56" s="760" t="e">
        <v>#N/A</v>
      </c>
      <c r="L56" s="769" t="e">
        <v>#N/A</v>
      </c>
      <c r="M56" s="769" t="e">
        <v>#N/A</v>
      </c>
      <c r="N56" s="763" t="e">
        <v>#N/A</v>
      </c>
      <c r="O56" s="779" t="e">
        <v>#N/A</v>
      </c>
      <c r="P56" s="776"/>
      <c r="Q56" s="772"/>
      <c r="R56" s="772"/>
      <c r="S56" s="772"/>
      <c r="T56" s="772"/>
    </row>
    <row r="57" spans="1:20" s="8" customFormat="1" ht="12.75" customHeight="1">
      <c r="A57" s="868" t="e">
        <v>#N/A</v>
      </c>
      <c r="B57" s="816" t="e">
        <v>#N/A</v>
      </c>
      <c r="C57" s="816" t="e">
        <v>#N/A</v>
      </c>
      <c r="D57" s="760" t="e">
        <v>#N/A</v>
      </c>
      <c r="E57" s="763" t="e">
        <v>#N/A</v>
      </c>
      <c r="F57" s="51" t="s">
        <v>764</v>
      </c>
      <c r="G57" s="60" t="s">
        <v>765</v>
      </c>
      <c r="H57" s="763" t="e">
        <v>#N/A</v>
      </c>
      <c r="I57" s="763" t="e">
        <v>#N/A</v>
      </c>
      <c r="J57" s="763" t="e">
        <v>#N/A</v>
      </c>
      <c r="K57" s="760" t="e">
        <v>#N/A</v>
      </c>
      <c r="L57" s="769" t="e">
        <v>#N/A</v>
      </c>
      <c r="M57" s="769" t="e">
        <v>#N/A</v>
      </c>
      <c r="N57" s="763" t="e">
        <v>#N/A</v>
      </c>
      <c r="O57" s="779" t="e">
        <v>#N/A</v>
      </c>
      <c r="P57" s="776"/>
      <c r="Q57" s="772"/>
      <c r="R57" s="772"/>
      <c r="S57" s="772"/>
      <c r="T57" s="772"/>
    </row>
    <row r="58" spans="1:20" s="8" customFormat="1" ht="12.75" customHeight="1">
      <c r="A58" s="868" t="e">
        <v>#N/A</v>
      </c>
      <c r="B58" s="816" t="e">
        <v>#N/A</v>
      </c>
      <c r="C58" s="816" t="e">
        <v>#N/A</v>
      </c>
      <c r="D58" s="760" t="e">
        <v>#N/A</v>
      </c>
      <c r="E58" s="763" t="e">
        <v>#N/A</v>
      </c>
      <c r="F58" s="51" t="s">
        <v>766</v>
      </c>
      <c r="G58" s="60" t="s">
        <v>767</v>
      </c>
      <c r="H58" s="763" t="e">
        <v>#N/A</v>
      </c>
      <c r="I58" s="763" t="e">
        <v>#N/A</v>
      </c>
      <c r="J58" s="763" t="e">
        <v>#N/A</v>
      </c>
      <c r="K58" s="760" t="e">
        <v>#N/A</v>
      </c>
      <c r="L58" s="769" t="e">
        <v>#N/A</v>
      </c>
      <c r="M58" s="769" t="e">
        <v>#N/A</v>
      </c>
      <c r="N58" s="763" t="e">
        <v>#N/A</v>
      </c>
      <c r="O58" s="779" t="e">
        <v>#N/A</v>
      </c>
      <c r="P58" s="776"/>
      <c r="Q58" s="772"/>
      <c r="R58" s="772"/>
      <c r="S58" s="772"/>
      <c r="T58" s="772"/>
    </row>
    <row r="59" spans="1:20" s="8" customFormat="1" ht="12.75" customHeight="1">
      <c r="A59" s="868" t="e">
        <v>#N/A</v>
      </c>
      <c r="B59" s="816" t="e">
        <v>#N/A</v>
      </c>
      <c r="C59" s="816" t="e">
        <v>#N/A</v>
      </c>
      <c r="D59" s="760" t="e">
        <v>#N/A</v>
      </c>
      <c r="E59" s="763" t="e">
        <v>#N/A</v>
      </c>
      <c r="F59" s="51" t="s">
        <v>768</v>
      </c>
      <c r="G59" s="60" t="s">
        <v>769</v>
      </c>
      <c r="H59" s="763" t="e">
        <v>#N/A</v>
      </c>
      <c r="I59" s="763" t="e">
        <v>#N/A</v>
      </c>
      <c r="J59" s="763" t="e">
        <v>#N/A</v>
      </c>
      <c r="K59" s="760" t="e">
        <v>#N/A</v>
      </c>
      <c r="L59" s="769" t="e">
        <v>#N/A</v>
      </c>
      <c r="M59" s="769" t="e">
        <v>#N/A</v>
      </c>
      <c r="N59" s="763" t="e">
        <v>#N/A</v>
      </c>
      <c r="O59" s="779" t="e">
        <v>#N/A</v>
      </c>
      <c r="P59" s="776"/>
      <c r="Q59" s="772"/>
      <c r="R59" s="772"/>
      <c r="S59" s="772"/>
      <c r="T59" s="772"/>
    </row>
    <row r="60" spans="1:20" s="8" customFormat="1" ht="12.75" customHeight="1">
      <c r="A60" s="868" t="e">
        <v>#N/A</v>
      </c>
      <c r="B60" s="816" t="e">
        <v>#N/A</v>
      </c>
      <c r="C60" s="816" t="e">
        <v>#N/A</v>
      </c>
      <c r="D60" s="760" t="e">
        <v>#N/A</v>
      </c>
      <c r="E60" s="763" t="e">
        <v>#N/A</v>
      </c>
      <c r="F60" s="51" t="s">
        <v>770</v>
      </c>
      <c r="G60" s="60" t="s">
        <v>771</v>
      </c>
      <c r="H60" s="763" t="e">
        <v>#N/A</v>
      </c>
      <c r="I60" s="763" t="e">
        <v>#N/A</v>
      </c>
      <c r="J60" s="763" t="e">
        <v>#N/A</v>
      </c>
      <c r="K60" s="760" t="e">
        <v>#N/A</v>
      </c>
      <c r="L60" s="769" t="e">
        <v>#N/A</v>
      </c>
      <c r="M60" s="769" t="e">
        <v>#N/A</v>
      </c>
      <c r="N60" s="763" t="e">
        <v>#N/A</v>
      </c>
      <c r="O60" s="779" t="e">
        <v>#N/A</v>
      </c>
      <c r="P60" s="776"/>
      <c r="Q60" s="772"/>
      <c r="R60" s="772"/>
      <c r="S60" s="772"/>
      <c r="T60" s="772"/>
    </row>
    <row r="61" spans="1:20" s="8" customFormat="1" ht="12.75" customHeight="1">
      <c r="A61" s="868" t="e">
        <v>#N/A</v>
      </c>
      <c r="B61" s="816" t="e">
        <v>#N/A</v>
      </c>
      <c r="C61" s="816" t="e">
        <v>#N/A</v>
      </c>
      <c r="D61" s="760" t="e">
        <v>#N/A</v>
      </c>
      <c r="E61" s="763" t="e">
        <v>#N/A</v>
      </c>
      <c r="F61" s="51" t="s">
        <v>772</v>
      </c>
      <c r="G61" s="60" t="s">
        <v>773</v>
      </c>
      <c r="H61" s="763" t="e">
        <v>#N/A</v>
      </c>
      <c r="I61" s="763" t="e">
        <v>#N/A</v>
      </c>
      <c r="J61" s="763" t="e">
        <v>#N/A</v>
      </c>
      <c r="K61" s="760" t="e">
        <v>#N/A</v>
      </c>
      <c r="L61" s="769" t="e">
        <v>#N/A</v>
      </c>
      <c r="M61" s="769" t="e">
        <v>#N/A</v>
      </c>
      <c r="N61" s="763" t="e">
        <v>#N/A</v>
      </c>
      <c r="O61" s="779" t="e">
        <v>#N/A</v>
      </c>
      <c r="P61" s="776"/>
      <c r="Q61" s="772"/>
      <c r="R61" s="772"/>
      <c r="S61" s="772"/>
      <c r="T61" s="772"/>
    </row>
    <row r="62" spans="1:20" s="8" customFormat="1" ht="12.75" customHeight="1">
      <c r="A62" s="868" t="e">
        <v>#N/A</v>
      </c>
      <c r="B62" s="816" t="e">
        <v>#N/A</v>
      </c>
      <c r="C62" s="816" t="e">
        <v>#N/A</v>
      </c>
      <c r="D62" s="760" t="e">
        <v>#N/A</v>
      </c>
      <c r="E62" s="763" t="e">
        <v>#N/A</v>
      </c>
      <c r="F62" s="51" t="s">
        <v>774</v>
      </c>
      <c r="G62" s="60" t="s">
        <v>775</v>
      </c>
      <c r="H62" s="763" t="e">
        <v>#N/A</v>
      </c>
      <c r="I62" s="763" t="e">
        <v>#N/A</v>
      </c>
      <c r="J62" s="763" t="e">
        <v>#N/A</v>
      </c>
      <c r="K62" s="760" t="e">
        <v>#N/A</v>
      </c>
      <c r="L62" s="769" t="e">
        <v>#N/A</v>
      </c>
      <c r="M62" s="769" t="e">
        <v>#N/A</v>
      </c>
      <c r="N62" s="763" t="e">
        <v>#N/A</v>
      </c>
      <c r="O62" s="779" t="e">
        <v>#N/A</v>
      </c>
      <c r="P62" s="776"/>
      <c r="Q62" s="772"/>
      <c r="R62" s="772"/>
      <c r="S62" s="772"/>
      <c r="T62" s="772"/>
    </row>
    <row r="63" spans="1:20" s="8" customFormat="1" ht="12.75" customHeight="1">
      <c r="A63" s="868" t="e">
        <v>#N/A</v>
      </c>
      <c r="B63" s="816" t="e">
        <v>#N/A</v>
      </c>
      <c r="C63" s="816" t="e">
        <v>#N/A</v>
      </c>
      <c r="D63" s="760" t="e">
        <v>#N/A</v>
      </c>
      <c r="E63" s="763" t="e">
        <v>#N/A</v>
      </c>
      <c r="F63" s="51" t="s">
        <v>776</v>
      </c>
      <c r="G63" s="60" t="s">
        <v>777</v>
      </c>
      <c r="H63" s="763" t="e">
        <v>#N/A</v>
      </c>
      <c r="I63" s="763" t="e">
        <v>#N/A</v>
      </c>
      <c r="J63" s="763" t="e">
        <v>#N/A</v>
      </c>
      <c r="K63" s="760" t="e">
        <v>#N/A</v>
      </c>
      <c r="L63" s="769" t="e">
        <v>#N/A</v>
      </c>
      <c r="M63" s="769" t="e">
        <v>#N/A</v>
      </c>
      <c r="N63" s="763" t="e">
        <v>#N/A</v>
      </c>
      <c r="O63" s="779" t="e">
        <v>#N/A</v>
      </c>
      <c r="P63" s="776"/>
      <c r="Q63" s="772"/>
      <c r="R63" s="772"/>
      <c r="S63" s="772"/>
      <c r="T63" s="772"/>
    </row>
    <row r="64" spans="1:20" s="8" customFormat="1" ht="12.75" customHeight="1">
      <c r="A64" s="868" t="e">
        <v>#N/A</v>
      </c>
      <c r="B64" s="816" t="e">
        <v>#N/A</v>
      </c>
      <c r="C64" s="816" t="e">
        <v>#N/A</v>
      </c>
      <c r="D64" s="760" t="e">
        <v>#N/A</v>
      </c>
      <c r="E64" s="763" t="e">
        <v>#N/A</v>
      </c>
      <c r="F64" s="51"/>
      <c r="G64" s="16" t="s">
        <v>4028</v>
      </c>
      <c r="H64" s="763" t="e">
        <v>#N/A</v>
      </c>
      <c r="I64" s="763" t="e">
        <v>#N/A</v>
      </c>
      <c r="J64" s="763" t="e">
        <v>#N/A</v>
      </c>
      <c r="K64" s="760" t="e">
        <v>#N/A</v>
      </c>
      <c r="L64" s="769" t="e">
        <v>#N/A</v>
      </c>
      <c r="M64" s="769" t="e">
        <v>#N/A</v>
      </c>
      <c r="N64" s="763" t="e">
        <v>#N/A</v>
      </c>
      <c r="O64" s="779" t="e">
        <v>#N/A</v>
      </c>
      <c r="P64" s="776"/>
      <c r="Q64" s="772"/>
      <c r="R64" s="772"/>
      <c r="S64" s="772"/>
      <c r="T64" s="772"/>
    </row>
    <row r="65" spans="1:20" s="8" customFormat="1" ht="12.75" customHeight="1">
      <c r="A65" s="868" t="e">
        <v>#N/A</v>
      </c>
      <c r="B65" s="816" t="e">
        <v>#N/A</v>
      </c>
      <c r="C65" s="816" t="e">
        <v>#N/A</v>
      </c>
      <c r="D65" s="760" t="e">
        <v>#N/A</v>
      </c>
      <c r="E65" s="763" t="e">
        <v>#N/A</v>
      </c>
      <c r="F65" s="51" t="s">
        <v>397</v>
      </c>
      <c r="G65" s="60" t="s">
        <v>779</v>
      </c>
      <c r="H65" s="763" t="e">
        <v>#N/A</v>
      </c>
      <c r="I65" s="763" t="e">
        <v>#N/A</v>
      </c>
      <c r="J65" s="763" t="e">
        <v>#N/A</v>
      </c>
      <c r="K65" s="760" t="e">
        <v>#N/A</v>
      </c>
      <c r="L65" s="769" t="e">
        <v>#N/A</v>
      </c>
      <c r="M65" s="769" t="e">
        <v>#N/A</v>
      </c>
      <c r="N65" s="763" t="e">
        <v>#N/A</v>
      </c>
      <c r="O65" s="779" t="e">
        <v>#N/A</v>
      </c>
      <c r="P65" s="776"/>
      <c r="Q65" s="772"/>
      <c r="R65" s="772"/>
      <c r="S65" s="772"/>
      <c r="T65" s="772"/>
    </row>
    <row r="66" spans="1:20" s="8" customFormat="1" ht="12.75" customHeight="1">
      <c r="A66" s="868" t="e">
        <v>#N/A</v>
      </c>
      <c r="B66" s="816" t="e">
        <v>#N/A</v>
      </c>
      <c r="C66" s="816" t="e">
        <v>#N/A</v>
      </c>
      <c r="D66" s="760" t="e">
        <v>#N/A</v>
      </c>
      <c r="E66" s="763" t="e">
        <v>#N/A</v>
      </c>
      <c r="F66" s="51" t="s">
        <v>399</v>
      </c>
      <c r="G66" s="60" t="s">
        <v>780</v>
      </c>
      <c r="H66" s="763" t="e">
        <v>#N/A</v>
      </c>
      <c r="I66" s="763" t="e">
        <v>#N/A</v>
      </c>
      <c r="J66" s="763" t="e">
        <v>#N/A</v>
      </c>
      <c r="K66" s="760" t="e">
        <v>#N/A</v>
      </c>
      <c r="L66" s="769" t="e">
        <v>#N/A</v>
      </c>
      <c r="M66" s="769" t="e">
        <v>#N/A</v>
      </c>
      <c r="N66" s="763" t="e">
        <v>#N/A</v>
      </c>
      <c r="O66" s="779" t="e">
        <v>#N/A</v>
      </c>
      <c r="P66" s="776"/>
      <c r="Q66" s="772"/>
      <c r="R66" s="772"/>
      <c r="S66" s="772"/>
      <c r="T66" s="772"/>
    </row>
    <row r="67" spans="1:20" s="8" customFormat="1" ht="12.75" customHeight="1">
      <c r="A67" s="868" t="e">
        <v>#N/A</v>
      </c>
      <c r="B67" s="816" t="e">
        <v>#N/A</v>
      </c>
      <c r="C67" s="816" t="e">
        <v>#N/A</v>
      </c>
      <c r="D67" s="760" t="e">
        <v>#N/A</v>
      </c>
      <c r="E67" s="763" t="e">
        <v>#N/A</v>
      </c>
      <c r="F67" s="51" t="s">
        <v>401</v>
      </c>
      <c r="G67" s="60" t="s">
        <v>2612</v>
      </c>
      <c r="H67" s="763" t="e">
        <v>#N/A</v>
      </c>
      <c r="I67" s="763" t="e">
        <v>#N/A</v>
      </c>
      <c r="J67" s="763" t="e">
        <v>#N/A</v>
      </c>
      <c r="K67" s="760" t="e">
        <v>#N/A</v>
      </c>
      <c r="L67" s="769" t="e">
        <v>#N/A</v>
      </c>
      <c r="M67" s="769" t="e">
        <v>#N/A</v>
      </c>
      <c r="N67" s="763" t="e">
        <v>#N/A</v>
      </c>
      <c r="O67" s="779" t="e">
        <v>#N/A</v>
      </c>
      <c r="P67" s="776"/>
      <c r="Q67" s="772"/>
      <c r="R67" s="772"/>
      <c r="S67" s="772"/>
      <c r="T67" s="772"/>
    </row>
    <row r="68" spans="1:20" s="8" customFormat="1" ht="12.75" customHeight="1">
      <c r="A68" s="868" t="e">
        <v>#N/A</v>
      </c>
      <c r="B68" s="816" t="e">
        <v>#N/A</v>
      </c>
      <c r="C68" s="816" t="e">
        <v>#N/A</v>
      </c>
      <c r="D68" s="760" t="e">
        <v>#N/A</v>
      </c>
      <c r="E68" s="763" t="e">
        <v>#N/A</v>
      </c>
      <c r="F68" s="51" t="s">
        <v>403</v>
      </c>
      <c r="G68" s="60" t="s">
        <v>3612</v>
      </c>
      <c r="H68" s="763" t="e">
        <v>#N/A</v>
      </c>
      <c r="I68" s="763" t="e">
        <v>#N/A</v>
      </c>
      <c r="J68" s="763" t="e">
        <v>#N/A</v>
      </c>
      <c r="K68" s="760" t="e">
        <v>#N/A</v>
      </c>
      <c r="L68" s="769" t="e">
        <v>#N/A</v>
      </c>
      <c r="M68" s="769" t="e">
        <v>#N/A</v>
      </c>
      <c r="N68" s="763" t="e">
        <v>#N/A</v>
      </c>
      <c r="O68" s="779" t="e">
        <v>#N/A</v>
      </c>
      <c r="P68" s="776"/>
      <c r="Q68" s="772"/>
      <c r="R68" s="772"/>
      <c r="S68" s="772"/>
      <c r="T68" s="772"/>
    </row>
    <row r="69" spans="1:20" s="8" customFormat="1" ht="12.75" customHeight="1">
      <c r="A69" s="868" t="e">
        <v>#N/A</v>
      </c>
      <c r="B69" s="816" t="e">
        <v>#N/A</v>
      </c>
      <c r="C69" s="816" t="e">
        <v>#N/A</v>
      </c>
      <c r="D69" s="760" t="e">
        <v>#N/A</v>
      </c>
      <c r="E69" s="763" t="e">
        <v>#N/A</v>
      </c>
      <c r="F69" s="51" t="s">
        <v>781</v>
      </c>
      <c r="G69" s="60" t="s">
        <v>2613</v>
      </c>
      <c r="H69" s="763" t="e">
        <v>#N/A</v>
      </c>
      <c r="I69" s="763" t="e">
        <v>#N/A</v>
      </c>
      <c r="J69" s="763" t="e">
        <v>#N/A</v>
      </c>
      <c r="K69" s="760" t="e">
        <v>#N/A</v>
      </c>
      <c r="L69" s="769" t="e">
        <v>#N/A</v>
      </c>
      <c r="M69" s="769" t="e">
        <v>#N/A</v>
      </c>
      <c r="N69" s="763" t="e">
        <v>#N/A</v>
      </c>
      <c r="O69" s="779" t="e">
        <v>#N/A</v>
      </c>
      <c r="P69" s="776"/>
      <c r="Q69" s="772"/>
      <c r="R69" s="772"/>
      <c r="S69" s="772"/>
      <c r="T69" s="772"/>
    </row>
    <row r="70" spans="1:20" s="8" customFormat="1" ht="12.75" customHeight="1">
      <c r="A70" s="868" t="e">
        <v>#N/A</v>
      </c>
      <c r="B70" s="816" t="e">
        <v>#N/A</v>
      </c>
      <c r="C70" s="816" t="e">
        <v>#N/A</v>
      </c>
      <c r="D70" s="760" t="e">
        <v>#N/A</v>
      </c>
      <c r="E70" s="763" t="e">
        <v>#N/A</v>
      </c>
      <c r="F70" s="51"/>
      <c r="G70" s="16" t="s">
        <v>4024</v>
      </c>
      <c r="H70" s="763" t="e">
        <v>#N/A</v>
      </c>
      <c r="I70" s="763" t="e">
        <v>#N/A</v>
      </c>
      <c r="J70" s="763" t="e">
        <v>#N/A</v>
      </c>
      <c r="K70" s="760" t="e">
        <v>#N/A</v>
      </c>
      <c r="L70" s="769" t="e">
        <v>#N/A</v>
      </c>
      <c r="M70" s="769" t="e">
        <v>#N/A</v>
      </c>
      <c r="N70" s="763" t="e">
        <v>#N/A</v>
      </c>
      <c r="O70" s="779" t="e">
        <v>#N/A</v>
      </c>
      <c r="P70" s="776"/>
      <c r="Q70" s="772"/>
      <c r="R70" s="772"/>
      <c r="S70" s="772"/>
      <c r="T70" s="772"/>
    </row>
    <row r="71" spans="1:20" s="8" customFormat="1" ht="12.75" customHeight="1">
      <c r="A71" s="868" t="e">
        <v>#N/A</v>
      </c>
      <c r="B71" s="816" t="e">
        <v>#N/A</v>
      </c>
      <c r="C71" s="816" t="e">
        <v>#N/A</v>
      </c>
      <c r="D71" s="760" t="e">
        <v>#N/A</v>
      </c>
      <c r="E71" s="763" t="e">
        <v>#N/A</v>
      </c>
      <c r="F71" s="51" t="s">
        <v>405</v>
      </c>
      <c r="G71" s="60" t="s">
        <v>782</v>
      </c>
      <c r="H71" s="763" t="e">
        <v>#N/A</v>
      </c>
      <c r="I71" s="763" t="e">
        <v>#N/A</v>
      </c>
      <c r="J71" s="763" t="e">
        <v>#N/A</v>
      </c>
      <c r="K71" s="760" t="e">
        <v>#N/A</v>
      </c>
      <c r="L71" s="769" t="e">
        <v>#N/A</v>
      </c>
      <c r="M71" s="769" t="e">
        <v>#N/A</v>
      </c>
      <c r="N71" s="763" t="e">
        <v>#N/A</v>
      </c>
      <c r="O71" s="779" t="e">
        <v>#N/A</v>
      </c>
      <c r="P71" s="776"/>
      <c r="Q71" s="772"/>
      <c r="R71" s="772"/>
      <c r="S71" s="772"/>
      <c r="T71" s="772"/>
    </row>
    <row r="72" spans="1:20" s="8" customFormat="1" ht="12.75" customHeight="1">
      <c r="A72" s="868" t="e">
        <v>#N/A</v>
      </c>
      <c r="B72" s="816" t="e">
        <v>#N/A</v>
      </c>
      <c r="C72" s="816" t="e">
        <v>#N/A</v>
      </c>
      <c r="D72" s="760" t="e">
        <v>#N/A</v>
      </c>
      <c r="E72" s="763" t="e">
        <v>#N/A</v>
      </c>
      <c r="F72" s="51" t="s">
        <v>406</v>
      </c>
      <c r="G72" s="60" t="s">
        <v>783</v>
      </c>
      <c r="H72" s="763" t="e">
        <v>#N/A</v>
      </c>
      <c r="I72" s="763" t="e">
        <v>#N/A</v>
      </c>
      <c r="J72" s="763" t="e">
        <v>#N/A</v>
      </c>
      <c r="K72" s="760" t="e">
        <v>#N/A</v>
      </c>
      <c r="L72" s="769" t="e">
        <v>#N/A</v>
      </c>
      <c r="M72" s="769" t="e">
        <v>#N/A</v>
      </c>
      <c r="N72" s="763" t="e">
        <v>#N/A</v>
      </c>
      <c r="O72" s="779" t="e">
        <v>#N/A</v>
      </c>
      <c r="P72" s="776"/>
      <c r="Q72" s="772"/>
      <c r="R72" s="772"/>
      <c r="S72" s="772"/>
      <c r="T72" s="772"/>
    </row>
    <row r="73" spans="1:20" s="8" customFormat="1" ht="12.75" customHeight="1">
      <c r="A73" s="868" t="e">
        <v>#N/A</v>
      </c>
      <c r="B73" s="816" t="e">
        <v>#N/A</v>
      </c>
      <c r="C73" s="816" t="e">
        <v>#N/A</v>
      </c>
      <c r="D73" s="760" t="e">
        <v>#N/A</v>
      </c>
      <c r="E73" s="763" t="e">
        <v>#N/A</v>
      </c>
      <c r="F73" s="51" t="s">
        <v>408</v>
      </c>
      <c r="G73" s="60" t="s">
        <v>784</v>
      </c>
      <c r="H73" s="763" t="e">
        <v>#N/A</v>
      </c>
      <c r="I73" s="763" t="e">
        <v>#N/A</v>
      </c>
      <c r="J73" s="763" t="e">
        <v>#N/A</v>
      </c>
      <c r="K73" s="760" t="e">
        <v>#N/A</v>
      </c>
      <c r="L73" s="769" t="e">
        <v>#N/A</v>
      </c>
      <c r="M73" s="769" t="e">
        <v>#N/A</v>
      </c>
      <c r="N73" s="763" t="e">
        <v>#N/A</v>
      </c>
      <c r="O73" s="779" t="e">
        <v>#N/A</v>
      </c>
      <c r="P73" s="776"/>
      <c r="Q73" s="772"/>
      <c r="R73" s="772"/>
      <c r="S73" s="772"/>
      <c r="T73" s="772"/>
    </row>
    <row r="74" spans="1:20" s="8" customFormat="1" ht="12.75" customHeight="1">
      <c r="A74" s="868" t="e">
        <v>#N/A</v>
      </c>
      <c r="B74" s="816" t="e">
        <v>#N/A</v>
      </c>
      <c r="C74" s="816" t="e">
        <v>#N/A</v>
      </c>
      <c r="D74" s="760" t="e">
        <v>#N/A</v>
      </c>
      <c r="E74" s="763" t="e">
        <v>#N/A</v>
      </c>
      <c r="F74" s="51" t="s">
        <v>410</v>
      </c>
      <c r="G74" s="60" t="s">
        <v>785</v>
      </c>
      <c r="H74" s="763" t="e">
        <v>#N/A</v>
      </c>
      <c r="I74" s="763" t="e">
        <v>#N/A</v>
      </c>
      <c r="J74" s="763" t="e">
        <v>#N/A</v>
      </c>
      <c r="K74" s="760" t="e">
        <v>#N/A</v>
      </c>
      <c r="L74" s="769" t="e">
        <v>#N/A</v>
      </c>
      <c r="M74" s="769" t="e">
        <v>#N/A</v>
      </c>
      <c r="N74" s="763" t="e">
        <v>#N/A</v>
      </c>
      <c r="O74" s="779" t="e">
        <v>#N/A</v>
      </c>
      <c r="P74" s="776"/>
      <c r="Q74" s="772"/>
      <c r="R74" s="772"/>
      <c r="S74" s="772"/>
      <c r="T74" s="772"/>
    </row>
    <row r="75" spans="1:20" s="8" customFormat="1" ht="12.75" customHeight="1">
      <c r="A75" s="868" t="e">
        <v>#N/A</v>
      </c>
      <c r="B75" s="816" t="e">
        <v>#N/A</v>
      </c>
      <c r="C75" s="816" t="e">
        <v>#N/A</v>
      </c>
      <c r="D75" s="760" t="e">
        <v>#N/A</v>
      </c>
      <c r="E75" s="763" t="e">
        <v>#N/A</v>
      </c>
      <c r="F75" s="51" t="s">
        <v>412</v>
      </c>
      <c r="G75" s="60" t="s">
        <v>786</v>
      </c>
      <c r="H75" s="763" t="e">
        <v>#N/A</v>
      </c>
      <c r="I75" s="763" t="e">
        <v>#N/A</v>
      </c>
      <c r="J75" s="763" t="e">
        <v>#N/A</v>
      </c>
      <c r="K75" s="760" t="e">
        <v>#N/A</v>
      </c>
      <c r="L75" s="769" t="e">
        <v>#N/A</v>
      </c>
      <c r="M75" s="769" t="e">
        <v>#N/A</v>
      </c>
      <c r="N75" s="763" t="e">
        <v>#N/A</v>
      </c>
      <c r="O75" s="779" t="e">
        <v>#N/A</v>
      </c>
      <c r="P75" s="776"/>
      <c r="Q75" s="772"/>
      <c r="R75" s="772"/>
      <c r="S75" s="772"/>
      <c r="T75" s="772"/>
    </row>
    <row r="76" spans="1:20" s="8" customFormat="1" ht="12.75" customHeight="1">
      <c r="A76" s="868" t="e">
        <v>#N/A</v>
      </c>
      <c r="B76" s="816" t="e">
        <v>#N/A</v>
      </c>
      <c r="C76" s="816" t="e">
        <v>#N/A</v>
      </c>
      <c r="D76" s="760" t="e">
        <v>#N/A</v>
      </c>
      <c r="E76" s="763" t="e">
        <v>#N/A</v>
      </c>
      <c r="F76" s="51"/>
      <c r="G76" s="16" t="s">
        <v>787</v>
      </c>
      <c r="H76" s="763" t="e">
        <v>#N/A</v>
      </c>
      <c r="I76" s="763" t="e">
        <v>#N/A</v>
      </c>
      <c r="J76" s="763" t="e">
        <v>#N/A</v>
      </c>
      <c r="K76" s="760" t="e">
        <v>#N/A</v>
      </c>
      <c r="L76" s="769" t="e">
        <v>#N/A</v>
      </c>
      <c r="M76" s="769" t="e">
        <v>#N/A</v>
      </c>
      <c r="N76" s="763" t="e">
        <v>#N/A</v>
      </c>
      <c r="O76" s="779" t="e">
        <v>#N/A</v>
      </c>
      <c r="P76" s="776"/>
      <c r="Q76" s="772"/>
      <c r="R76" s="772"/>
      <c r="S76" s="772"/>
      <c r="T76" s="772"/>
    </row>
    <row r="77" spans="1:20" s="8" customFormat="1" ht="12.75" customHeight="1">
      <c r="A77" s="869" t="e">
        <v>#N/A</v>
      </c>
      <c r="B77" s="816" t="e">
        <v>#N/A</v>
      </c>
      <c r="C77" s="817" t="e">
        <v>#N/A</v>
      </c>
      <c r="D77" s="760" t="e">
        <v>#N/A</v>
      </c>
      <c r="E77" s="763" t="e">
        <v>#N/A</v>
      </c>
      <c r="F77" s="51" t="s">
        <v>788</v>
      </c>
      <c r="G77" s="60" t="s">
        <v>789</v>
      </c>
      <c r="H77" s="763" t="e">
        <v>#N/A</v>
      </c>
      <c r="I77" s="763" t="e">
        <v>#N/A</v>
      </c>
      <c r="J77" s="763" t="e">
        <v>#N/A</v>
      </c>
      <c r="K77" s="760" t="e">
        <v>#N/A</v>
      </c>
      <c r="L77" s="770" t="e">
        <v>#N/A</v>
      </c>
      <c r="M77" s="770" t="e">
        <v>#N/A</v>
      </c>
      <c r="N77" s="764" t="e">
        <v>#N/A</v>
      </c>
      <c r="O77" s="779" t="e">
        <v>#N/A</v>
      </c>
      <c r="P77" s="777"/>
      <c r="Q77" s="773"/>
      <c r="R77" s="773"/>
      <c r="S77" s="773"/>
      <c r="T77" s="773"/>
    </row>
    <row r="78" spans="1:20" s="8" customFormat="1" ht="195" customHeight="1">
      <c r="A78" s="16" t="s">
        <v>1653</v>
      </c>
      <c r="B78" s="202" t="s">
        <v>3439</v>
      </c>
      <c r="C78" s="353" t="s">
        <v>4299</v>
      </c>
      <c r="D78" s="332" t="s">
        <v>3440</v>
      </c>
      <c r="E78" s="51" t="s">
        <v>792</v>
      </c>
      <c r="F78" s="51"/>
      <c r="G78" s="16"/>
      <c r="H78" s="51" t="s">
        <v>52</v>
      </c>
      <c r="I78" s="51" t="s">
        <v>101</v>
      </c>
      <c r="J78" s="51" t="s">
        <v>107</v>
      </c>
      <c r="K78" s="60" t="s">
        <v>5740</v>
      </c>
      <c r="L78" s="9" t="s">
        <v>1424</v>
      </c>
      <c r="M78" s="9" t="s">
        <v>7501</v>
      </c>
      <c r="N78" s="39" t="s">
        <v>16</v>
      </c>
      <c r="O78" s="66" t="s">
        <v>7990</v>
      </c>
      <c r="P78" s="81"/>
      <c r="Q78" s="111" t="s">
        <v>128</v>
      </c>
      <c r="R78" s="111" t="s">
        <v>128</v>
      </c>
      <c r="S78" s="111" t="s">
        <v>128</v>
      </c>
      <c r="T78" s="111" t="s">
        <v>7967</v>
      </c>
    </row>
    <row r="79" spans="1:20" s="8" customFormat="1" ht="80.25" customHeight="1">
      <c r="A79" s="16" t="s">
        <v>1655</v>
      </c>
      <c r="B79" s="203" t="s">
        <v>2285</v>
      </c>
      <c r="C79" s="94" t="s">
        <v>4315</v>
      </c>
      <c r="D79" s="66" t="s">
        <v>2297</v>
      </c>
      <c r="E79" s="39" t="s">
        <v>68</v>
      </c>
      <c r="F79" s="39"/>
      <c r="G79" s="9"/>
      <c r="H79" s="39" t="s">
        <v>52</v>
      </c>
      <c r="I79" s="39" t="s">
        <v>101</v>
      </c>
      <c r="J79" s="39" t="s">
        <v>52</v>
      </c>
      <c r="K79" s="66" t="s">
        <v>5614</v>
      </c>
      <c r="L79" s="9" t="s">
        <v>1425</v>
      </c>
      <c r="M79" s="9" t="s">
        <v>7530</v>
      </c>
      <c r="N79" s="39" t="s">
        <v>16</v>
      </c>
      <c r="O79" s="66" t="s">
        <v>2539</v>
      </c>
      <c r="P79" s="81"/>
      <c r="Q79" s="111" t="s">
        <v>128</v>
      </c>
      <c r="R79" s="111" t="s">
        <v>128</v>
      </c>
      <c r="S79" s="111" t="s">
        <v>128</v>
      </c>
      <c r="T79" s="111" t="s">
        <v>2989</v>
      </c>
    </row>
    <row r="80" spans="1:20" s="74" customFormat="1" ht="105" customHeight="1">
      <c r="A80" s="16" t="s">
        <v>1651</v>
      </c>
      <c r="B80" s="94" t="s">
        <v>343</v>
      </c>
      <c r="C80" s="94" t="s">
        <v>4247</v>
      </c>
      <c r="D80" s="72" t="s">
        <v>344</v>
      </c>
      <c r="E80" s="70" t="s">
        <v>1259</v>
      </c>
      <c r="F80" s="72"/>
      <c r="G80" s="73"/>
      <c r="H80" s="70" t="s">
        <v>52</v>
      </c>
      <c r="I80" s="70" t="s">
        <v>101</v>
      </c>
      <c r="J80" s="70" t="s">
        <v>52</v>
      </c>
      <c r="K80" s="60" t="s">
        <v>5614</v>
      </c>
      <c r="L80" s="9" t="s">
        <v>1398</v>
      </c>
      <c r="M80" s="9" t="s">
        <v>7456</v>
      </c>
      <c r="N80" s="39" t="s">
        <v>15</v>
      </c>
      <c r="O80" s="66" t="s">
        <v>1766</v>
      </c>
      <c r="P80" s="81"/>
      <c r="Q80" s="111" t="s">
        <v>128</v>
      </c>
      <c r="R80" s="111" t="s">
        <v>128</v>
      </c>
      <c r="S80" s="111" t="s">
        <v>128</v>
      </c>
      <c r="T80" s="111" t="s">
        <v>3358</v>
      </c>
    </row>
    <row r="81" spans="1:20" s="8" customFormat="1" ht="30.6">
      <c r="A81" s="207" t="s">
        <v>7851</v>
      </c>
      <c r="B81" s="207" t="s">
        <v>7872</v>
      </c>
      <c r="C81" s="399" t="s">
        <v>7873</v>
      </c>
      <c r="D81" s="131" t="s">
        <v>7877</v>
      </c>
      <c r="E81" s="132" t="s">
        <v>6165</v>
      </c>
      <c r="F81" s="33"/>
      <c r="G81" s="34"/>
      <c r="H81" s="34"/>
      <c r="I81" s="34"/>
      <c r="J81" s="34"/>
      <c r="K81" s="34"/>
      <c r="L81" s="149"/>
      <c r="M81" s="131"/>
      <c r="N81" s="137" t="s">
        <v>118</v>
      </c>
      <c r="O81" s="142"/>
      <c r="P81" s="131" t="s">
        <v>7878</v>
      </c>
      <c r="Q81" s="133" t="s">
        <v>126</v>
      </c>
      <c r="R81" s="133" t="s">
        <v>126</v>
      </c>
      <c r="S81" s="133" t="s">
        <v>128</v>
      </c>
      <c r="T81" s="130" t="s">
        <v>7722</v>
      </c>
    </row>
    <row r="82" spans="1:20" s="8" customFormat="1" ht="57" customHeight="1">
      <c r="A82" s="208" t="s">
        <v>2147</v>
      </c>
      <c r="B82" s="211" t="s">
        <v>1995</v>
      </c>
      <c r="C82" s="208" t="s">
        <v>4332</v>
      </c>
      <c r="D82" s="131" t="s">
        <v>2289</v>
      </c>
      <c r="E82" s="132" t="s">
        <v>3660</v>
      </c>
      <c r="F82" s="33"/>
      <c r="G82" s="34"/>
      <c r="H82" s="34"/>
      <c r="I82" s="34"/>
      <c r="J82" s="34"/>
      <c r="K82" s="34"/>
      <c r="L82" s="149"/>
      <c r="M82" s="131"/>
      <c r="N82" s="137" t="s">
        <v>118</v>
      </c>
      <c r="O82" s="142"/>
      <c r="P82" s="131" t="s">
        <v>7069</v>
      </c>
      <c r="Q82" s="133" t="s">
        <v>126</v>
      </c>
      <c r="R82" s="133" t="s">
        <v>128</v>
      </c>
      <c r="S82" s="133" t="s">
        <v>128</v>
      </c>
      <c r="T82" s="130" t="s">
        <v>7003</v>
      </c>
    </row>
    <row r="83" spans="1:20" s="8" customFormat="1" ht="45" customHeight="1">
      <c r="A83" s="208" t="s">
        <v>2148</v>
      </c>
      <c r="B83" s="211" t="s">
        <v>3380</v>
      </c>
      <c r="C83" s="208" t="s">
        <v>4130</v>
      </c>
      <c r="D83" s="135" t="s">
        <v>6175</v>
      </c>
      <c r="E83" s="32" t="s">
        <v>109</v>
      </c>
      <c r="F83" s="138"/>
      <c r="G83" s="34"/>
      <c r="H83" s="34"/>
      <c r="I83" s="34"/>
      <c r="J83" s="34"/>
      <c r="K83" s="34"/>
      <c r="L83" s="33"/>
      <c r="M83" s="135"/>
      <c r="N83" s="32" t="s">
        <v>118</v>
      </c>
      <c r="O83" s="34"/>
      <c r="P83" s="135" t="s">
        <v>3415</v>
      </c>
      <c r="Q83" s="143" t="s">
        <v>126</v>
      </c>
      <c r="R83" s="143" t="s">
        <v>128</v>
      </c>
      <c r="S83" s="143" t="s">
        <v>128</v>
      </c>
      <c r="T83" s="130" t="s">
        <v>6162</v>
      </c>
    </row>
    <row r="84" spans="1:20" s="8" customFormat="1" ht="39.75" customHeight="1">
      <c r="A84" s="208" t="s">
        <v>5017</v>
      </c>
      <c r="B84" s="211" t="s">
        <v>3663</v>
      </c>
      <c r="C84" s="208" t="s">
        <v>4141</v>
      </c>
      <c r="D84" s="135" t="s">
        <v>3657</v>
      </c>
      <c r="E84" s="32" t="s">
        <v>1944</v>
      </c>
      <c r="F84" s="33"/>
      <c r="G84" s="34"/>
      <c r="H84" s="34"/>
      <c r="I84" s="34"/>
      <c r="J84" s="34"/>
      <c r="K84" s="34"/>
      <c r="L84" s="33"/>
      <c r="M84" s="135"/>
      <c r="N84" s="32" t="s">
        <v>118</v>
      </c>
      <c r="O84" s="34"/>
      <c r="P84" s="135" t="s">
        <v>7398</v>
      </c>
      <c r="Q84" s="143" t="s">
        <v>126</v>
      </c>
      <c r="R84" s="143" t="s">
        <v>128</v>
      </c>
      <c r="S84" s="144" t="s">
        <v>128</v>
      </c>
      <c r="T84" s="130" t="s">
        <v>4106</v>
      </c>
    </row>
    <row r="85" spans="1:20" ht="79.349999999999994" customHeight="1">
      <c r="A85" s="208" t="s">
        <v>5016</v>
      </c>
      <c r="B85" s="211" t="s">
        <v>5061</v>
      </c>
      <c r="C85" s="398" t="s">
        <v>4881</v>
      </c>
      <c r="D85" s="385" t="s">
        <v>6316</v>
      </c>
      <c r="E85" s="384" t="s">
        <v>4882</v>
      </c>
      <c r="F85" s="384"/>
      <c r="G85" s="384"/>
      <c r="H85" s="384"/>
      <c r="I85" s="384"/>
      <c r="J85" s="384"/>
      <c r="K85" s="384"/>
      <c r="L85" s="384"/>
      <c r="M85" s="384"/>
      <c r="N85" s="384" t="s">
        <v>118</v>
      </c>
      <c r="O85" s="384"/>
      <c r="P85" s="385" t="s">
        <v>7531</v>
      </c>
      <c r="Q85" s="143" t="s">
        <v>126</v>
      </c>
      <c r="R85" s="143" t="s">
        <v>126</v>
      </c>
      <c r="S85" s="143" t="s">
        <v>128</v>
      </c>
      <c r="T85" s="143" t="s">
        <v>6205</v>
      </c>
    </row>
    <row r="86" spans="1:20">
      <c r="A86" s="280" t="s">
        <v>897</v>
      </c>
      <c r="B86" s="276"/>
      <c r="C86" s="272"/>
      <c r="D86" s="269"/>
      <c r="E86" s="570"/>
      <c r="F86" s="269"/>
      <c r="G86" s="269"/>
      <c r="H86" s="269"/>
      <c r="I86" s="269"/>
      <c r="J86" s="269"/>
      <c r="K86" s="269"/>
      <c r="L86" s="269"/>
      <c r="M86" s="269"/>
      <c r="N86" s="269"/>
      <c r="O86" s="269"/>
      <c r="P86" s="269"/>
      <c r="Q86" s="269"/>
      <c r="R86" s="269"/>
      <c r="S86" s="269"/>
      <c r="T86" s="269"/>
    </row>
  </sheetData>
  <mergeCells count="40">
    <mergeCell ref="J20:J77"/>
    <mergeCell ref="B10:B18"/>
    <mergeCell ref="D10:D18"/>
    <mergeCell ref="T10:T18"/>
    <mergeCell ref="R20:R77"/>
    <mergeCell ref="S20:S77"/>
    <mergeCell ref="T20:T77"/>
    <mergeCell ref="R10:R18"/>
    <mergeCell ref="S10:S18"/>
    <mergeCell ref="P20:P77"/>
    <mergeCell ref="Q10:Q18"/>
    <mergeCell ref="Q20:Q77"/>
    <mergeCell ref="C20:C77"/>
    <mergeCell ref="C10:C18"/>
    <mergeCell ref="E10:E18"/>
    <mergeCell ref="H3:K3"/>
    <mergeCell ref="P10:P18"/>
    <mergeCell ref="L3:M3"/>
    <mergeCell ref="A10:A18"/>
    <mergeCell ref="B20:B77"/>
    <mergeCell ref="D20:D77"/>
    <mergeCell ref="O10:O18"/>
    <mergeCell ref="L20:L77"/>
    <mergeCell ref="M20:M77"/>
    <mergeCell ref="N20:N77"/>
    <mergeCell ref="O20:O77"/>
    <mergeCell ref="K20:K77"/>
    <mergeCell ref="A20:A77"/>
    <mergeCell ref="E20:E77"/>
    <mergeCell ref="H20:H77"/>
    <mergeCell ref="I20:I77"/>
    <mergeCell ref="Q4:S4"/>
    <mergeCell ref="H4:K4"/>
    <mergeCell ref="I10:I18"/>
    <mergeCell ref="J10:J18"/>
    <mergeCell ref="K10:K18"/>
    <mergeCell ref="L10:L18"/>
    <mergeCell ref="N10:N18"/>
    <mergeCell ref="M10:M18"/>
    <mergeCell ref="H10:H18"/>
  </mergeCells>
  <pageMargins left="0.23622047244094491" right="0.23622047244094491" top="0.74803149606299213" bottom="0.74803149606299213" header="0.31496062992125984" footer="0.31496062992125984"/>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3" stopIfTrue="1" id="{3A97CDCB-40B4-4C9E-9309-E786CB9B226D}">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63012D31-65F4-4BF9-AD79-88F20FFF03AB}">
            <xm:f>'\\IC.Green.Net\IC_User_DFS\Users\deel1\Desktop\[Maternity Services Data Set Technical Output Specification.xlsm]MAT101Booking'!#REF!=yes</xm:f>
            <x14:dxf>
              <fill>
                <patternFill>
                  <bgColor indexed="43"/>
                </patternFill>
              </fill>
            </x14:dxf>
          </x14:cfRule>
          <xm:sqref>P82</xm:sqref>
        </x14:conditionalFormatting>
        <x14:conditionalFormatting xmlns:xm="http://schemas.microsoft.com/office/excel/2006/main">
          <x14:cfRule type="expression" priority="1" stopIfTrue="1" id="{A21BC91E-4CF8-44B3-8A73-159FEF8A4930}">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2067FF49-38CD-47DD-8A41-D8E1F16480E2}">
            <xm:f>'\\IC.Green.Net\IC_User_DFS\Users\deel1\Desktop\[Maternity Services Data Set Technical Output Specification.xlsm]MAT101Booking'!#REF!=yes</xm:f>
            <x14:dxf>
              <fill>
                <patternFill>
                  <bgColor indexed="43"/>
                </patternFill>
              </fill>
            </x14:dxf>
          </x14:cfRule>
          <xm:sqref>P81</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pageSetUpPr fitToPage="1"/>
  </sheetPr>
  <dimension ref="A1:T25"/>
  <sheetViews>
    <sheetView zoomScaleNormal="100" workbookViewId="0">
      <selection activeCell="O7" sqref="O7"/>
    </sheetView>
  </sheetViews>
  <sheetFormatPr defaultRowHeight="13.2"/>
  <cols>
    <col min="1" max="1" width="9.5546875" customWidth="1"/>
    <col min="2" max="2" width="17.21875" customWidth="1"/>
    <col min="3" max="3" width="14" customWidth="1"/>
    <col min="4" max="4" width="31.218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1" customWidth="1"/>
    <col min="13" max="13" width="29.21875" customWidth="1"/>
    <col min="14" max="14" width="14.21875" style="7" customWidth="1"/>
    <col min="15" max="15" width="102" customWidth="1"/>
    <col min="16" max="16" width="43.7773437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0.199999999999999">
      <c r="A2" s="280" t="s">
        <v>1028</v>
      </c>
      <c r="B2" s="276"/>
      <c r="C2" s="272"/>
      <c r="D2" s="269"/>
      <c r="E2" s="570"/>
      <c r="F2" s="269"/>
      <c r="G2" s="269"/>
      <c r="H2" s="269"/>
      <c r="I2" s="269"/>
      <c r="J2" s="269"/>
      <c r="K2" s="269"/>
      <c r="L2" s="269"/>
      <c r="M2" s="269"/>
      <c r="N2" s="269"/>
      <c r="O2" s="270"/>
      <c r="P2" s="269"/>
      <c r="Q2" s="269"/>
      <c r="R2" s="269"/>
      <c r="S2" s="269"/>
      <c r="T2" s="271"/>
    </row>
    <row r="3" spans="1:20" ht="159" customHeight="1">
      <c r="A3" s="246" t="s">
        <v>1029</v>
      </c>
      <c r="B3" s="246"/>
      <c r="C3" s="246"/>
      <c r="D3" s="246"/>
      <c r="E3" s="571"/>
      <c r="F3" s="248"/>
      <c r="G3" s="249"/>
      <c r="H3" s="748" t="s">
        <v>7949</v>
      </c>
      <c r="I3" s="749"/>
      <c r="J3" s="749"/>
      <c r="K3" s="750"/>
      <c r="L3" s="748" t="s">
        <v>3851</v>
      </c>
      <c r="M3" s="749"/>
      <c r="N3" s="618" t="s">
        <v>8106</v>
      </c>
      <c r="O3" s="250" t="s">
        <v>8200</v>
      </c>
      <c r="P3" s="251"/>
      <c r="Q3" s="251"/>
      <c r="R3" s="251"/>
      <c r="S3" s="251"/>
      <c r="T3" s="252"/>
    </row>
    <row r="4" spans="1:20" ht="70.5" customHeight="1">
      <c r="A4" s="229" t="s">
        <v>86</v>
      </c>
      <c r="B4" s="229" t="s">
        <v>3768</v>
      </c>
      <c r="C4" s="229" t="s">
        <v>5612</v>
      </c>
      <c r="D4" s="229" t="s">
        <v>59</v>
      </c>
      <c r="E4" s="234" t="s">
        <v>60</v>
      </c>
      <c r="F4" s="234" t="s">
        <v>61</v>
      </c>
      <c r="G4" s="229" t="s">
        <v>62</v>
      </c>
      <c r="H4" s="751" t="s">
        <v>3101</v>
      </c>
      <c r="I4" s="752"/>
      <c r="J4" s="752"/>
      <c r="K4" s="753"/>
      <c r="L4" s="235" t="s">
        <v>97</v>
      </c>
      <c r="M4" s="229" t="s">
        <v>63</v>
      </c>
      <c r="N4" s="231" t="s">
        <v>6421</v>
      </c>
      <c r="O4" s="229" t="s">
        <v>98</v>
      </c>
      <c r="P4" s="229" t="s">
        <v>1877</v>
      </c>
      <c r="Q4" s="751" t="s">
        <v>1878</v>
      </c>
      <c r="R4" s="752"/>
      <c r="S4" s="753"/>
      <c r="T4" s="229" t="s">
        <v>1879</v>
      </c>
    </row>
    <row r="5" spans="1:20" ht="41.25" customHeight="1">
      <c r="A5" s="229"/>
      <c r="B5" s="229"/>
      <c r="C5" s="229"/>
      <c r="D5" s="229"/>
      <c r="E5" s="234"/>
      <c r="F5" s="229"/>
      <c r="G5" s="229"/>
      <c r="H5" s="234" t="s">
        <v>90</v>
      </c>
      <c r="I5" s="234" t="s">
        <v>91</v>
      </c>
      <c r="J5" s="234" t="s">
        <v>92</v>
      </c>
      <c r="K5" s="234" t="s">
        <v>93</v>
      </c>
      <c r="L5" s="234"/>
      <c r="M5" s="229"/>
      <c r="N5" s="231"/>
      <c r="O5" s="229"/>
      <c r="P5" s="229" t="s">
        <v>1880</v>
      </c>
      <c r="Q5" s="229" t="s">
        <v>1881</v>
      </c>
      <c r="R5" s="229" t="s">
        <v>1882</v>
      </c>
      <c r="S5" s="229" t="s">
        <v>7661</v>
      </c>
      <c r="T5" s="229"/>
    </row>
    <row r="6" spans="1:20" s="8" customFormat="1" ht="69.599999999999994" customHeight="1">
      <c r="A6" s="16" t="s">
        <v>1656</v>
      </c>
      <c r="B6" s="16" t="s">
        <v>1207</v>
      </c>
      <c r="C6" s="16" t="s">
        <v>4173</v>
      </c>
      <c r="D6" s="60" t="s">
        <v>3790</v>
      </c>
      <c r="E6" s="51" t="s">
        <v>68</v>
      </c>
      <c r="F6" s="60"/>
      <c r="G6" s="60"/>
      <c r="H6" s="51" t="s">
        <v>101</v>
      </c>
      <c r="I6" s="51" t="s">
        <v>101</v>
      </c>
      <c r="J6" s="51" t="s">
        <v>52</v>
      </c>
      <c r="K6" s="60" t="s">
        <v>5614</v>
      </c>
      <c r="L6" s="9" t="s">
        <v>124</v>
      </c>
      <c r="M6" s="9" t="s">
        <v>7413</v>
      </c>
      <c r="N6" s="39" t="s">
        <v>38</v>
      </c>
      <c r="O6" s="66" t="s">
        <v>5782</v>
      </c>
      <c r="P6" s="81"/>
      <c r="Q6" s="39" t="s">
        <v>128</v>
      </c>
      <c r="R6" s="111" t="s">
        <v>128</v>
      </c>
      <c r="S6" s="111" t="s">
        <v>128</v>
      </c>
      <c r="T6" s="111" t="s">
        <v>6205</v>
      </c>
    </row>
    <row r="7" spans="1:20" s="8" customFormat="1" ht="15" customHeight="1">
      <c r="A7" s="756" t="s">
        <v>1657</v>
      </c>
      <c r="B7" s="756" t="s">
        <v>44</v>
      </c>
      <c r="C7" s="756" t="s">
        <v>4333</v>
      </c>
      <c r="D7" s="759" t="s">
        <v>3804</v>
      </c>
      <c r="E7" s="762" t="s">
        <v>27</v>
      </c>
      <c r="F7" s="51" t="s">
        <v>33</v>
      </c>
      <c r="G7" s="60" t="s">
        <v>1031</v>
      </c>
      <c r="H7" s="762" t="s">
        <v>101</v>
      </c>
      <c r="I7" s="762" t="s">
        <v>101</v>
      </c>
      <c r="J7" s="762" t="s">
        <v>107</v>
      </c>
      <c r="K7" s="759" t="s">
        <v>5614</v>
      </c>
      <c r="L7" s="768" t="s">
        <v>201</v>
      </c>
      <c r="M7" s="768" t="s">
        <v>7424</v>
      </c>
      <c r="N7" s="762" t="s">
        <v>38</v>
      </c>
      <c r="O7" s="779" t="s">
        <v>6125</v>
      </c>
      <c r="P7" s="778"/>
      <c r="Q7" s="774" t="s">
        <v>128</v>
      </c>
      <c r="R7" s="774" t="s">
        <v>128</v>
      </c>
      <c r="S7" s="774" t="s">
        <v>128</v>
      </c>
      <c r="T7" s="774" t="s">
        <v>3803</v>
      </c>
    </row>
    <row r="8" spans="1:20" s="8" customFormat="1" ht="15" customHeight="1">
      <c r="A8" s="758" t="e">
        <v>#N/A</v>
      </c>
      <c r="B8" s="758" t="e">
        <v>#N/A</v>
      </c>
      <c r="C8" s="758" t="e">
        <v>#N/A</v>
      </c>
      <c r="D8" s="760" t="e">
        <v>#N/A</v>
      </c>
      <c r="E8" s="763" t="e">
        <v>#N/A</v>
      </c>
      <c r="F8" s="51" t="s">
        <v>34</v>
      </c>
      <c r="G8" s="60" t="s">
        <v>1032</v>
      </c>
      <c r="H8" s="763" t="e">
        <v>#N/A</v>
      </c>
      <c r="I8" s="763" t="e">
        <v>#N/A</v>
      </c>
      <c r="J8" s="763" t="e">
        <v>#N/A</v>
      </c>
      <c r="K8" s="760" t="e">
        <v>#N/A</v>
      </c>
      <c r="L8" s="769" t="e">
        <v>#N/A</v>
      </c>
      <c r="M8" s="769" t="e">
        <v>#N/A</v>
      </c>
      <c r="N8" s="763" t="e">
        <v>#N/A</v>
      </c>
      <c r="O8" s="779" t="e">
        <v>#N/A</v>
      </c>
      <c r="P8" s="778"/>
      <c r="Q8" s="774"/>
      <c r="R8" s="774"/>
      <c r="S8" s="774"/>
      <c r="T8" s="774"/>
    </row>
    <row r="9" spans="1:20" s="8" customFormat="1" ht="15" customHeight="1">
      <c r="A9" s="758" t="e">
        <v>#N/A</v>
      </c>
      <c r="B9" s="758" t="e">
        <v>#N/A</v>
      </c>
      <c r="C9" s="758" t="e">
        <v>#N/A</v>
      </c>
      <c r="D9" s="760" t="e">
        <v>#N/A</v>
      </c>
      <c r="E9" s="763" t="e">
        <v>#N/A</v>
      </c>
      <c r="F9" s="51" t="s">
        <v>202</v>
      </c>
      <c r="G9" s="60" t="s">
        <v>1033</v>
      </c>
      <c r="H9" s="763" t="e">
        <v>#N/A</v>
      </c>
      <c r="I9" s="763" t="e">
        <v>#N/A</v>
      </c>
      <c r="J9" s="763" t="e">
        <v>#N/A</v>
      </c>
      <c r="K9" s="760" t="e">
        <v>#N/A</v>
      </c>
      <c r="L9" s="769" t="e">
        <v>#N/A</v>
      </c>
      <c r="M9" s="769" t="e">
        <v>#N/A</v>
      </c>
      <c r="N9" s="763" t="e">
        <v>#N/A</v>
      </c>
      <c r="O9" s="779" t="e">
        <v>#N/A</v>
      </c>
      <c r="P9" s="778"/>
      <c r="Q9" s="774"/>
      <c r="R9" s="774"/>
      <c r="S9" s="774"/>
      <c r="T9" s="774"/>
    </row>
    <row r="10" spans="1:20" s="8" customFormat="1" ht="15" customHeight="1">
      <c r="A10" s="758" t="e">
        <v>#N/A</v>
      </c>
      <c r="B10" s="758" t="e">
        <v>#N/A</v>
      </c>
      <c r="C10" s="758" t="e">
        <v>#N/A</v>
      </c>
      <c r="D10" s="760" t="e">
        <v>#N/A</v>
      </c>
      <c r="E10" s="763" t="e">
        <v>#N/A</v>
      </c>
      <c r="F10" s="51" t="s">
        <v>203</v>
      </c>
      <c r="G10" s="60" t="s">
        <v>1034</v>
      </c>
      <c r="H10" s="763" t="e">
        <v>#N/A</v>
      </c>
      <c r="I10" s="763" t="e">
        <v>#N/A</v>
      </c>
      <c r="J10" s="763" t="e">
        <v>#N/A</v>
      </c>
      <c r="K10" s="760" t="e">
        <v>#N/A</v>
      </c>
      <c r="L10" s="769" t="e">
        <v>#N/A</v>
      </c>
      <c r="M10" s="769" t="e">
        <v>#N/A</v>
      </c>
      <c r="N10" s="763" t="e">
        <v>#N/A</v>
      </c>
      <c r="O10" s="779" t="e">
        <v>#N/A</v>
      </c>
      <c r="P10" s="778"/>
      <c r="Q10" s="774"/>
      <c r="R10" s="774"/>
      <c r="S10" s="774"/>
      <c r="T10" s="774"/>
    </row>
    <row r="11" spans="1:20" s="8" customFormat="1" ht="15" customHeight="1">
      <c r="A11" s="758" t="e">
        <v>#N/A</v>
      </c>
      <c r="B11" s="758" t="e">
        <v>#N/A</v>
      </c>
      <c r="C11" s="758" t="e">
        <v>#N/A</v>
      </c>
      <c r="D11" s="760" t="e">
        <v>#N/A</v>
      </c>
      <c r="E11" s="763" t="e">
        <v>#N/A</v>
      </c>
      <c r="F11" s="51" t="s">
        <v>261</v>
      </c>
      <c r="G11" s="60" t="s">
        <v>1035</v>
      </c>
      <c r="H11" s="763" t="e">
        <v>#N/A</v>
      </c>
      <c r="I11" s="763" t="e">
        <v>#N/A</v>
      </c>
      <c r="J11" s="763" t="e">
        <v>#N/A</v>
      </c>
      <c r="K11" s="760" t="e">
        <v>#N/A</v>
      </c>
      <c r="L11" s="769" t="e">
        <v>#N/A</v>
      </c>
      <c r="M11" s="769" t="e">
        <v>#N/A</v>
      </c>
      <c r="N11" s="763" t="e">
        <v>#N/A</v>
      </c>
      <c r="O11" s="779" t="e">
        <v>#N/A</v>
      </c>
      <c r="P11" s="778"/>
      <c r="Q11" s="774"/>
      <c r="R11" s="774"/>
      <c r="S11" s="774"/>
      <c r="T11" s="774"/>
    </row>
    <row r="12" spans="1:20" s="8" customFormat="1" ht="15" customHeight="1">
      <c r="A12" s="758" t="e">
        <v>#N/A</v>
      </c>
      <c r="B12" s="758" t="e">
        <v>#N/A</v>
      </c>
      <c r="C12" s="758" t="e">
        <v>#N/A</v>
      </c>
      <c r="D12" s="760" t="e">
        <v>#N/A</v>
      </c>
      <c r="E12" s="763" t="e">
        <v>#N/A</v>
      </c>
      <c r="F12" s="51" t="s">
        <v>31</v>
      </c>
      <c r="G12" s="60" t="s">
        <v>1036</v>
      </c>
      <c r="H12" s="763" t="e">
        <v>#N/A</v>
      </c>
      <c r="I12" s="763" t="e">
        <v>#N/A</v>
      </c>
      <c r="J12" s="763" t="e">
        <v>#N/A</v>
      </c>
      <c r="K12" s="760" t="e">
        <v>#N/A</v>
      </c>
      <c r="L12" s="769" t="e">
        <v>#N/A</v>
      </c>
      <c r="M12" s="769" t="e">
        <v>#N/A</v>
      </c>
      <c r="N12" s="763" t="e">
        <v>#N/A</v>
      </c>
      <c r="O12" s="779" t="e">
        <v>#N/A</v>
      </c>
      <c r="P12" s="778"/>
      <c r="Q12" s="774"/>
      <c r="R12" s="774"/>
      <c r="S12" s="774"/>
      <c r="T12" s="774"/>
    </row>
    <row r="13" spans="1:20" s="8" customFormat="1" ht="15" customHeight="1">
      <c r="A13" s="758" t="e">
        <v>#N/A</v>
      </c>
      <c r="B13" s="758" t="e">
        <v>#N/A</v>
      </c>
      <c r="C13" s="758" t="e">
        <v>#N/A</v>
      </c>
      <c r="D13" s="760" t="e">
        <v>#N/A</v>
      </c>
      <c r="E13" s="763" t="e">
        <v>#N/A</v>
      </c>
      <c r="F13" s="51" t="s">
        <v>273</v>
      </c>
      <c r="G13" s="60" t="s">
        <v>1037</v>
      </c>
      <c r="H13" s="763" t="e">
        <v>#N/A</v>
      </c>
      <c r="I13" s="763" t="e">
        <v>#N/A</v>
      </c>
      <c r="J13" s="763" t="e">
        <v>#N/A</v>
      </c>
      <c r="K13" s="760" t="e">
        <v>#N/A</v>
      </c>
      <c r="L13" s="769" t="e">
        <v>#N/A</v>
      </c>
      <c r="M13" s="769" t="e">
        <v>#N/A</v>
      </c>
      <c r="N13" s="763" t="e">
        <v>#N/A</v>
      </c>
      <c r="O13" s="779" t="e">
        <v>#N/A</v>
      </c>
      <c r="P13" s="778"/>
      <c r="Q13" s="774"/>
      <c r="R13" s="774"/>
      <c r="S13" s="774"/>
      <c r="T13" s="774"/>
    </row>
    <row r="14" spans="1:20" s="8" customFormat="1" ht="15" customHeight="1">
      <c r="A14" s="758" t="e">
        <v>#N/A</v>
      </c>
      <c r="B14" s="758" t="e">
        <v>#N/A</v>
      </c>
      <c r="C14" s="758" t="e">
        <v>#N/A</v>
      </c>
      <c r="D14" s="760" t="e">
        <v>#N/A</v>
      </c>
      <c r="E14" s="763" t="e">
        <v>#N/A</v>
      </c>
      <c r="F14" s="51" t="s">
        <v>352</v>
      </c>
      <c r="G14" s="60" t="s">
        <v>1038</v>
      </c>
      <c r="H14" s="763" t="e">
        <v>#N/A</v>
      </c>
      <c r="I14" s="763" t="e">
        <v>#N/A</v>
      </c>
      <c r="J14" s="763" t="e">
        <v>#N/A</v>
      </c>
      <c r="K14" s="760" t="e">
        <v>#N/A</v>
      </c>
      <c r="L14" s="769" t="e">
        <v>#N/A</v>
      </c>
      <c r="M14" s="769" t="e">
        <v>#N/A</v>
      </c>
      <c r="N14" s="763" t="e">
        <v>#N/A</v>
      </c>
      <c r="O14" s="779" t="e">
        <v>#N/A</v>
      </c>
      <c r="P14" s="778"/>
      <c r="Q14" s="774"/>
      <c r="R14" s="774"/>
      <c r="S14" s="774"/>
      <c r="T14" s="774"/>
    </row>
    <row r="15" spans="1:20" s="8" customFormat="1" ht="24" customHeight="1">
      <c r="A15" s="757" t="e">
        <v>#N/A</v>
      </c>
      <c r="B15" s="757" t="e">
        <v>#N/A</v>
      </c>
      <c r="C15" s="757" t="e">
        <v>#N/A</v>
      </c>
      <c r="D15" s="761" t="e">
        <v>#N/A</v>
      </c>
      <c r="E15" s="764" t="e">
        <v>#N/A</v>
      </c>
      <c r="F15" s="51" t="s">
        <v>1039</v>
      </c>
      <c r="G15" s="60" t="s">
        <v>1040</v>
      </c>
      <c r="H15" s="764" t="e">
        <v>#N/A</v>
      </c>
      <c r="I15" s="764" t="e">
        <v>#N/A</v>
      </c>
      <c r="J15" s="764" t="e">
        <v>#N/A</v>
      </c>
      <c r="K15" s="761" t="e">
        <v>#N/A</v>
      </c>
      <c r="L15" s="770" t="e">
        <v>#N/A</v>
      </c>
      <c r="M15" s="770" t="e">
        <v>#N/A</v>
      </c>
      <c r="N15" s="764" t="e">
        <v>#N/A</v>
      </c>
      <c r="O15" s="779" t="e">
        <v>#N/A</v>
      </c>
      <c r="P15" s="778"/>
      <c r="Q15" s="774"/>
      <c r="R15" s="774"/>
      <c r="S15" s="774"/>
      <c r="T15" s="774"/>
    </row>
    <row r="16" spans="1:20" s="8" customFormat="1" ht="30.6">
      <c r="A16" s="207" t="s">
        <v>7852</v>
      </c>
      <c r="B16" s="207" t="s">
        <v>7872</v>
      </c>
      <c r="C16" s="399" t="s">
        <v>7873</v>
      </c>
      <c r="D16" s="131" t="s">
        <v>7877</v>
      </c>
      <c r="E16" s="132" t="s">
        <v>6165</v>
      </c>
      <c r="F16" s="33"/>
      <c r="G16" s="34"/>
      <c r="H16" s="34"/>
      <c r="I16" s="34"/>
      <c r="J16" s="34"/>
      <c r="K16" s="34"/>
      <c r="L16" s="149"/>
      <c r="M16" s="131"/>
      <c r="N16" s="137" t="s">
        <v>118</v>
      </c>
      <c r="O16" s="142"/>
      <c r="P16" s="131" t="s">
        <v>7878</v>
      </c>
      <c r="Q16" s="133" t="s">
        <v>126</v>
      </c>
      <c r="R16" s="133" t="s">
        <v>126</v>
      </c>
      <c r="S16" s="133" t="s">
        <v>128</v>
      </c>
      <c r="T16" s="130" t="s">
        <v>7722</v>
      </c>
    </row>
    <row r="17" spans="1:20" s="8" customFormat="1" ht="68.25" customHeight="1">
      <c r="A17" s="208" t="s">
        <v>2149</v>
      </c>
      <c r="B17" s="211" t="s">
        <v>1885</v>
      </c>
      <c r="C17" s="211" t="s">
        <v>4197</v>
      </c>
      <c r="D17" s="189" t="s">
        <v>7067</v>
      </c>
      <c r="E17" s="301" t="s">
        <v>3658</v>
      </c>
      <c r="F17" s="33"/>
      <c r="G17" s="34"/>
      <c r="H17" s="34"/>
      <c r="I17" s="34"/>
      <c r="J17" s="34"/>
      <c r="K17" s="34"/>
      <c r="L17" s="33"/>
      <c r="M17" s="135"/>
      <c r="N17" s="32" t="s">
        <v>118</v>
      </c>
      <c r="O17" s="34"/>
      <c r="P17" s="189" t="s">
        <v>7068</v>
      </c>
      <c r="Q17" s="143" t="s">
        <v>126</v>
      </c>
      <c r="R17" s="143" t="s">
        <v>128</v>
      </c>
      <c r="S17" s="144" t="s">
        <v>128</v>
      </c>
      <c r="T17" s="301" t="s">
        <v>7003</v>
      </c>
    </row>
    <row r="18" spans="1:20" s="8" customFormat="1" ht="61.2">
      <c r="A18" s="208" t="s">
        <v>2150</v>
      </c>
      <c r="B18" s="211" t="s">
        <v>1997</v>
      </c>
      <c r="C18" s="211" t="s">
        <v>4334</v>
      </c>
      <c r="D18" s="131" t="s">
        <v>2289</v>
      </c>
      <c r="E18" s="132" t="s">
        <v>3660</v>
      </c>
      <c r="F18" s="33"/>
      <c r="G18" s="34"/>
      <c r="H18" s="34"/>
      <c r="I18" s="34"/>
      <c r="J18" s="34"/>
      <c r="K18" s="34"/>
      <c r="L18" s="149"/>
      <c r="M18" s="131"/>
      <c r="N18" s="137" t="s">
        <v>118</v>
      </c>
      <c r="O18" s="142"/>
      <c r="P18" s="131" t="s">
        <v>7069</v>
      </c>
      <c r="Q18" s="133" t="s">
        <v>126</v>
      </c>
      <c r="R18" s="133" t="s">
        <v>128</v>
      </c>
      <c r="S18" s="133" t="s">
        <v>128</v>
      </c>
      <c r="T18" s="130" t="s">
        <v>7003</v>
      </c>
    </row>
    <row r="19" spans="1:20" s="8" customFormat="1" ht="45" customHeight="1">
      <c r="A19" s="208" t="s">
        <v>2151</v>
      </c>
      <c r="B19" s="211" t="s">
        <v>3380</v>
      </c>
      <c r="C19" s="211" t="s">
        <v>4130</v>
      </c>
      <c r="D19" s="135" t="s">
        <v>6175</v>
      </c>
      <c r="E19" s="32" t="s">
        <v>109</v>
      </c>
      <c r="F19" s="138"/>
      <c r="G19" s="34"/>
      <c r="H19" s="34"/>
      <c r="I19" s="34"/>
      <c r="J19" s="34"/>
      <c r="K19" s="34"/>
      <c r="L19" s="33"/>
      <c r="M19" s="135"/>
      <c r="N19" s="32" t="s">
        <v>118</v>
      </c>
      <c r="O19" s="34"/>
      <c r="P19" s="135" t="s">
        <v>3415</v>
      </c>
      <c r="Q19" s="143" t="s">
        <v>126</v>
      </c>
      <c r="R19" s="143" t="s">
        <v>128</v>
      </c>
      <c r="S19" s="143" t="s">
        <v>128</v>
      </c>
      <c r="T19" s="130" t="s">
        <v>6162</v>
      </c>
    </row>
    <row r="20" spans="1:20" s="8" customFormat="1" ht="45" customHeight="1">
      <c r="A20" s="208" t="s">
        <v>2152</v>
      </c>
      <c r="B20" s="211" t="s">
        <v>4107</v>
      </c>
      <c r="C20" s="211" t="s">
        <v>4200</v>
      </c>
      <c r="D20" s="135" t="s">
        <v>7888</v>
      </c>
      <c r="E20" s="32" t="s">
        <v>7891</v>
      </c>
      <c r="F20" s="33"/>
      <c r="G20" s="34"/>
      <c r="H20" s="34"/>
      <c r="I20" s="34"/>
      <c r="J20" s="34"/>
      <c r="K20" s="34"/>
      <c r="L20" s="138"/>
      <c r="M20" s="135"/>
      <c r="N20" s="32" t="s">
        <v>118</v>
      </c>
      <c r="O20" s="32"/>
      <c r="P20" s="135" t="s">
        <v>7892</v>
      </c>
      <c r="Q20" s="143" t="s">
        <v>126</v>
      </c>
      <c r="R20" s="143" t="s">
        <v>126</v>
      </c>
      <c r="S20" s="143" t="s">
        <v>128</v>
      </c>
      <c r="T20" s="143" t="s">
        <v>7722</v>
      </c>
    </row>
    <row r="21" spans="1:20" s="8" customFormat="1" ht="39.75" customHeight="1">
      <c r="A21" s="208" t="s">
        <v>2153</v>
      </c>
      <c r="B21" s="211" t="s">
        <v>3663</v>
      </c>
      <c r="C21" s="211" t="s">
        <v>4141</v>
      </c>
      <c r="D21" s="135" t="s">
        <v>3657</v>
      </c>
      <c r="E21" s="32" t="s">
        <v>1944</v>
      </c>
      <c r="F21" s="33"/>
      <c r="G21" s="34"/>
      <c r="H21" s="34"/>
      <c r="I21" s="34"/>
      <c r="J21" s="34"/>
      <c r="K21" s="34"/>
      <c r="L21" s="33"/>
      <c r="M21" s="135"/>
      <c r="N21" s="32" t="s">
        <v>118</v>
      </c>
      <c r="O21" s="34"/>
      <c r="P21" s="135" t="s">
        <v>7398</v>
      </c>
      <c r="Q21" s="143" t="s">
        <v>126</v>
      </c>
      <c r="R21" s="143" t="s">
        <v>128</v>
      </c>
      <c r="S21" s="144" t="s">
        <v>128</v>
      </c>
      <c r="T21" s="143" t="s">
        <v>4933</v>
      </c>
    </row>
    <row r="22" spans="1:20" ht="20.399999999999999">
      <c r="A22" s="396" t="s">
        <v>5019</v>
      </c>
      <c r="B22" s="208" t="s">
        <v>5064</v>
      </c>
      <c r="C22" s="208" t="s">
        <v>4118</v>
      </c>
      <c r="D22" s="135" t="s">
        <v>4119</v>
      </c>
      <c r="E22" s="32" t="s">
        <v>337</v>
      </c>
      <c r="F22" s="387"/>
      <c r="G22" s="387"/>
      <c r="H22" s="387"/>
      <c r="I22" s="387"/>
      <c r="J22" s="387"/>
      <c r="K22" s="387"/>
      <c r="L22" s="387"/>
      <c r="M22" s="387"/>
      <c r="N22" s="143" t="s">
        <v>118</v>
      </c>
      <c r="O22" s="387"/>
      <c r="P22" s="386" t="s">
        <v>6970</v>
      </c>
      <c r="Q22" s="143" t="s">
        <v>126</v>
      </c>
      <c r="R22" s="143" t="s">
        <v>126</v>
      </c>
      <c r="S22" s="395" t="s">
        <v>126</v>
      </c>
      <c r="T22" s="143" t="s">
        <v>7722</v>
      </c>
    </row>
    <row r="23" spans="1:20" ht="162.75" customHeight="1">
      <c r="A23" s="396" t="s">
        <v>5020</v>
      </c>
      <c r="B23" s="208" t="s">
        <v>5065</v>
      </c>
      <c r="C23" s="208" t="s">
        <v>4120</v>
      </c>
      <c r="D23" s="135" t="s">
        <v>6710</v>
      </c>
      <c r="E23" s="32" t="s">
        <v>337</v>
      </c>
      <c r="F23" s="387"/>
      <c r="G23" s="387"/>
      <c r="H23" s="387"/>
      <c r="I23" s="387"/>
      <c r="J23" s="387"/>
      <c r="K23" s="387"/>
      <c r="L23" s="387"/>
      <c r="M23" s="387"/>
      <c r="N23" s="143" t="s">
        <v>118</v>
      </c>
      <c r="O23" s="387"/>
      <c r="P23" s="158" t="s">
        <v>7532</v>
      </c>
      <c r="Q23" s="143" t="s">
        <v>126</v>
      </c>
      <c r="R23" s="143" t="s">
        <v>126</v>
      </c>
      <c r="S23" s="143" t="s">
        <v>126</v>
      </c>
      <c r="T23" s="143" t="s">
        <v>7722</v>
      </c>
    </row>
    <row r="24" spans="1:20" s="8" customFormat="1" ht="71.400000000000006">
      <c r="A24" s="208" t="s">
        <v>5018</v>
      </c>
      <c r="B24" s="393" t="s">
        <v>5061</v>
      </c>
      <c r="C24" s="398" t="s">
        <v>4881</v>
      </c>
      <c r="D24" s="135" t="s">
        <v>6316</v>
      </c>
      <c r="E24" s="384" t="s">
        <v>4882</v>
      </c>
      <c r="F24" s="384"/>
      <c r="G24" s="384"/>
      <c r="H24" s="384"/>
      <c r="I24" s="384"/>
      <c r="J24" s="384"/>
      <c r="K24" s="384"/>
      <c r="L24" s="384"/>
      <c r="M24" s="384"/>
      <c r="N24" s="384" t="s">
        <v>118</v>
      </c>
      <c r="O24" s="384"/>
      <c r="P24" s="385" t="s">
        <v>7533</v>
      </c>
      <c r="Q24" s="143" t="s">
        <v>126</v>
      </c>
      <c r="R24" s="143" t="s">
        <v>126</v>
      </c>
      <c r="S24" s="143" t="s">
        <v>128</v>
      </c>
      <c r="T24" s="143" t="s">
        <v>6205</v>
      </c>
    </row>
    <row r="25" spans="1:20">
      <c r="A25" s="280" t="s">
        <v>1041</v>
      </c>
      <c r="B25" s="276"/>
      <c r="C25" s="272"/>
      <c r="D25" s="269"/>
      <c r="E25" s="570"/>
      <c r="F25" s="269"/>
      <c r="G25" s="269"/>
      <c r="H25" s="269"/>
      <c r="I25" s="269"/>
      <c r="J25" s="269"/>
      <c r="K25" s="269"/>
      <c r="L25" s="269"/>
      <c r="M25" s="269"/>
      <c r="N25" s="269"/>
      <c r="O25" s="269"/>
      <c r="P25" s="269"/>
      <c r="Q25" s="269"/>
      <c r="R25" s="269"/>
      <c r="S25" s="269"/>
      <c r="T25" s="271"/>
    </row>
  </sheetData>
  <mergeCells count="22">
    <mergeCell ref="T7:T15"/>
    <mergeCell ref="P7:P15"/>
    <mergeCell ref="Q7:Q15"/>
    <mergeCell ref="R7:R15"/>
    <mergeCell ref="E7:E15"/>
    <mergeCell ref="D7:D15"/>
    <mergeCell ref="H7:H15"/>
    <mergeCell ref="A7:A15"/>
    <mergeCell ref="B7:B15"/>
    <mergeCell ref="C7:C15"/>
    <mergeCell ref="Q4:S4"/>
    <mergeCell ref="H3:K3"/>
    <mergeCell ref="H4:K4"/>
    <mergeCell ref="O7:O15"/>
    <mergeCell ref="M7:M15"/>
    <mergeCell ref="I7:I15"/>
    <mergeCell ref="J7:J15"/>
    <mergeCell ref="K7:K15"/>
    <mergeCell ref="L7:L15"/>
    <mergeCell ref="N7:N15"/>
    <mergeCell ref="S7:S15"/>
    <mergeCell ref="L3:M3"/>
  </mergeCells>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71FCDE1D-31DE-4E69-8DE3-86F3CE41735D}">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FCA7C7C6-C7D7-412C-85B4-71BF604DE475}">
            <xm:f>'\\IC.Green.Net\IC_User_DFS\Users\deel1\Desktop\[Maternity Services Data Set Technical Output Specification.xlsm]MAT101Booking'!#REF!=yes</xm:f>
            <x14:dxf>
              <fill>
                <patternFill>
                  <bgColor indexed="43"/>
                </patternFill>
              </fill>
            </x14:dxf>
          </x14:cfRule>
          <xm:sqref>P17</xm:sqref>
        </x14:conditionalFormatting>
        <x14:conditionalFormatting xmlns:xm="http://schemas.microsoft.com/office/excel/2006/main">
          <x14:cfRule type="expression" priority="3" stopIfTrue="1" id="{C454B88A-0B17-4379-8BC3-9C51EB0090B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B1661A99-7E2B-43EB-B00B-DC922E149BB1}">
            <xm:f>'\\IC.Green.Net\IC_User_DFS\Users\deel1\Desktop\[Maternity Services Data Set Technical Output Specification.xlsm]MAT101Booking'!#REF!=yes</xm:f>
            <x14:dxf>
              <fill>
                <patternFill>
                  <bgColor indexed="43"/>
                </patternFill>
              </fill>
            </x14:dxf>
          </x14:cfRule>
          <xm:sqref>P18</xm:sqref>
        </x14:conditionalFormatting>
        <x14:conditionalFormatting xmlns:xm="http://schemas.microsoft.com/office/excel/2006/main">
          <x14:cfRule type="expression" priority="1" stopIfTrue="1" id="{0D63EC87-52C2-477C-950F-53619F4BD1F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BB1831CA-6A33-4F14-BCFE-7124838D17D0}">
            <xm:f>'\\IC.Green.Net\IC_User_DFS\Users\deel1\Desktop\[Maternity Services Data Set Technical Output Specification.xlsm]MAT101Booking'!#REF!=yes</xm:f>
            <x14:dxf>
              <fill>
                <patternFill>
                  <bgColor indexed="43"/>
                </patternFill>
              </fill>
            </x14:dxf>
          </x14:cfRule>
          <xm:sqref>P16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7">
    <pageSetUpPr fitToPage="1"/>
  </sheetPr>
  <dimension ref="A1:T32"/>
  <sheetViews>
    <sheetView zoomScaleNormal="100" workbookViewId="0">
      <selection activeCell="O7" sqref="O7"/>
    </sheetView>
  </sheetViews>
  <sheetFormatPr defaultRowHeight="13.2"/>
  <cols>
    <col min="1" max="1" width="10.5546875" customWidth="1"/>
    <col min="2" max="2" width="17" customWidth="1"/>
    <col min="3" max="3" width="15" customWidth="1"/>
    <col min="4" max="4" width="30.77734375" customWidth="1"/>
    <col min="5" max="5" width="12" style="12" customWidth="1"/>
    <col min="6" max="6" width="9.77734375" customWidth="1"/>
    <col min="7" max="7" width="31.5546875" customWidth="1"/>
    <col min="8" max="9" width="11.5546875" customWidth="1"/>
    <col min="10" max="10" width="10.21875" customWidth="1"/>
    <col min="11" max="11" width="32.77734375" customWidth="1"/>
    <col min="12" max="12" width="11" customWidth="1"/>
    <col min="13" max="13" width="29.21875" customWidth="1"/>
    <col min="14" max="14" width="14.21875" style="7" customWidth="1"/>
    <col min="15" max="15" width="102" customWidth="1"/>
    <col min="16" max="16" width="43.7773437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0.199999999999999">
      <c r="A2" s="280" t="s">
        <v>1042</v>
      </c>
      <c r="B2" s="276"/>
      <c r="C2" s="272"/>
      <c r="D2" s="269"/>
      <c r="E2" s="570"/>
      <c r="F2" s="269"/>
      <c r="G2" s="269"/>
      <c r="H2" s="269"/>
      <c r="I2" s="269"/>
      <c r="J2" s="269"/>
      <c r="K2" s="269"/>
      <c r="L2" s="269"/>
      <c r="M2" s="269"/>
      <c r="N2" s="269"/>
      <c r="O2" s="270"/>
      <c r="P2" s="269"/>
      <c r="Q2" s="269"/>
      <c r="R2" s="269"/>
      <c r="S2" s="269"/>
      <c r="T2" s="271"/>
    </row>
    <row r="3" spans="1:20" ht="141" customHeight="1">
      <c r="A3" s="246" t="s">
        <v>1043</v>
      </c>
      <c r="B3" s="246"/>
      <c r="C3" s="246"/>
      <c r="D3" s="246"/>
      <c r="E3" s="571"/>
      <c r="F3" s="248"/>
      <c r="G3" s="249"/>
      <c r="H3" s="748" t="s">
        <v>7952</v>
      </c>
      <c r="I3" s="749"/>
      <c r="J3" s="749"/>
      <c r="K3" s="750"/>
      <c r="L3" s="913" t="s">
        <v>3854</v>
      </c>
      <c r="M3" s="914"/>
      <c r="N3" s="618" t="s">
        <v>8106</v>
      </c>
      <c r="O3" s="250" t="s">
        <v>8199</v>
      </c>
      <c r="P3" s="251"/>
      <c r="Q3" s="251"/>
      <c r="R3" s="251"/>
      <c r="S3" s="251"/>
      <c r="T3" s="252"/>
    </row>
    <row r="4" spans="1:20" ht="71.849999999999994" customHeight="1">
      <c r="A4" s="229" t="s">
        <v>86</v>
      </c>
      <c r="B4" s="229" t="s">
        <v>3768</v>
      </c>
      <c r="C4" s="229" t="s">
        <v>5612</v>
      </c>
      <c r="D4" s="229" t="s">
        <v>59</v>
      </c>
      <c r="E4" s="234" t="s">
        <v>60</v>
      </c>
      <c r="F4" s="234" t="s">
        <v>61</v>
      </c>
      <c r="G4" s="229" t="s">
        <v>62</v>
      </c>
      <c r="H4" s="751" t="s">
        <v>3101</v>
      </c>
      <c r="I4" s="752"/>
      <c r="J4" s="752"/>
      <c r="K4" s="753"/>
      <c r="L4" s="235" t="s">
        <v>97</v>
      </c>
      <c r="M4" s="229" t="s">
        <v>63</v>
      </c>
      <c r="N4" s="231" t="s">
        <v>6421</v>
      </c>
      <c r="O4" s="229" t="s">
        <v>98</v>
      </c>
      <c r="P4" s="229" t="s">
        <v>1877</v>
      </c>
      <c r="Q4" s="229" t="s">
        <v>1878</v>
      </c>
      <c r="R4" s="229"/>
      <c r="S4" s="229"/>
      <c r="T4" s="229" t="s">
        <v>1879</v>
      </c>
    </row>
    <row r="5" spans="1:20" ht="41.25" customHeight="1">
      <c r="A5" s="229"/>
      <c r="B5" s="229"/>
      <c r="C5" s="229"/>
      <c r="D5" s="229"/>
      <c r="E5" s="234"/>
      <c r="F5" s="229"/>
      <c r="G5" s="229"/>
      <c r="H5" s="234" t="s">
        <v>90</v>
      </c>
      <c r="I5" s="234" t="s">
        <v>91</v>
      </c>
      <c r="J5" s="234" t="s">
        <v>92</v>
      </c>
      <c r="K5" s="234" t="s">
        <v>93</v>
      </c>
      <c r="L5" s="234"/>
      <c r="M5" s="229"/>
      <c r="N5" s="231"/>
      <c r="O5" s="229"/>
      <c r="P5" s="229" t="s">
        <v>1880</v>
      </c>
      <c r="Q5" s="229" t="s">
        <v>1881</v>
      </c>
      <c r="R5" s="229" t="s">
        <v>1882</v>
      </c>
      <c r="S5" s="229" t="s">
        <v>7661</v>
      </c>
      <c r="T5" s="229"/>
    </row>
    <row r="6" spans="1:20" s="8" customFormat="1" ht="77.25" customHeight="1">
      <c r="A6" s="212" t="s">
        <v>1658</v>
      </c>
      <c r="B6" s="16" t="s">
        <v>1207</v>
      </c>
      <c r="C6" s="16" t="s">
        <v>4173</v>
      </c>
      <c r="D6" s="60" t="s">
        <v>3790</v>
      </c>
      <c r="E6" s="51" t="s">
        <v>68</v>
      </c>
      <c r="F6" s="60"/>
      <c r="G6" s="60"/>
      <c r="H6" s="51" t="s">
        <v>101</v>
      </c>
      <c r="I6" s="51" t="s">
        <v>101</v>
      </c>
      <c r="J6" s="51" t="s">
        <v>52</v>
      </c>
      <c r="K6" s="60" t="s">
        <v>5614</v>
      </c>
      <c r="L6" s="9" t="s">
        <v>124</v>
      </c>
      <c r="M6" s="9" t="s">
        <v>7413</v>
      </c>
      <c r="N6" s="39" t="s">
        <v>38</v>
      </c>
      <c r="O6" s="66" t="s">
        <v>6449</v>
      </c>
      <c r="P6" s="81"/>
      <c r="Q6" s="39" t="s">
        <v>128</v>
      </c>
      <c r="R6" s="111" t="s">
        <v>128</v>
      </c>
      <c r="S6" s="111" t="s">
        <v>128</v>
      </c>
      <c r="T6" s="111" t="s">
        <v>6205</v>
      </c>
    </row>
    <row r="7" spans="1:20" s="8" customFormat="1" ht="10.199999999999999">
      <c r="A7" s="812" t="s">
        <v>1659</v>
      </c>
      <c r="B7" s="756" t="s">
        <v>23</v>
      </c>
      <c r="C7" s="756" t="s">
        <v>4335</v>
      </c>
      <c r="D7" s="759" t="s">
        <v>1044</v>
      </c>
      <c r="E7" s="762" t="s">
        <v>27</v>
      </c>
      <c r="F7" s="51" t="s">
        <v>33</v>
      </c>
      <c r="G7" s="60" t="s">
        <v>1045</v>
      </c>
      <c r="H7" s="762" t="s">
        <v>101</v>
      </c>
      <c r="I7" s="762" t="s">
        <v>101</v>
      </c>
      <c r="J7" s="762" t="s">
        <v>107</v>
      </c>
      <c r="K7" s="759" t="s">
        <v>5614</v>
      </c>
      <c r="L7" s="768" t="s">
        <v>1424</v>
      </c>
      <c r="M7" s="768" t="s">
        <v>7422</v>
      </c>
      <c r="N7" s="762" t="s">
        <v>38</v>
      </c>
      <c r="O7" s="759" t="s">
        <v>6126</v>
      </c>
      <c r="P7" s="775"/>
      <c r="Q7" s="771" t="s">
        <v>128</v>
      </c>
      <c r="R7" s="771" t="s">
        <v>128</v>
      </c>
      <c r="S7" s="771" t="s">
        <v>128</v>
      </c>
      <c r="T7" s="771" t="s">
        <v>2989</v>
      </c>
    </row>
    <row r="8" spans="1:20" s="8" customFormat="1" ht="10.199999999999999">
      <c r="A8" s="813" t="e">
        <v>#N/A</v>
      </c>
      <c r="B8" s="758" t="e">
        <v>#N/A</v>
      </c>
      <c r="C8" s="758" t="e">
        <v>#N/A</v>
      </c>
      <c r="D8" s="760" t="e">
        <v>#N/A</v>
      </c>
      <c r="E8" s="763" t="e">
        <v>#N/A</v>
      </c>
      <c r="F8" s="51" t="s">
        <v>34</v>
      </c>
      <c r="G8" s="60" t="s">
        <v>1046</v>
      </c>
      <c r="H8" s="763" t="e">
        <v>#N/A</v>
      </c>
      <c r="I8" s="763" t="e">
        <v>#N/A</v>
      </c>
      <c r="J8" s="763" t="e">
        <v>#N/A</v>
      </c>
      <c r="K8" s="760" t="e">
        <v>#N/A</v>
      </c>
      <c r="L8" s="769" t="e">
        <v>#N/A</v>
      </c>
      <c r="M8" s="769" t="e">
        <v>#N/A</v>
      </c>
      <c r="N8" s="763" t="e">
        <v>#N/A</v>
      </c>
      <c r="O8" s="760" t="e">
        <v>#N/A</v>
      </c>
      <c r="P8" s="776"/>
      <c r="Q8" s="772"/>
      <c r="R8" s="772"/>
      <c r="S8" s="772"/>
      <c r="T8" s="772"/>
    </row>
    <row r="9" spans="1:20" s="8" customFormat="1" ht="20.399999999999999">
      <c r="A9" s="813" t="e">
        <v>#N/A</v>
      </c>
      <c r="B9" s="758" t="e">
        <v>#N/A</v>
      </c>
      <c r="C9" s="758" t="e">
        <v>#N/A</v>
      </c>
      <c r="D9" s="760" t="e">
        <v>#N/A</v>
      </c>
      <c r="E9" s="763" t="e">
        <v>#N/A</v>
      </c>
      <c r="F9" s="51" t="s">
        <v>202</v>
      </c>
      <c r="G9" s="60" t="s">
        <v>1047</v>
      </c>
      <c r="H9" s="763" t="e">
        <v>#N/A</v>
      </c>
      <c r="I9" s="763" t="e">
        <v>#N/A</v>
      </c>
      <c r="J9" s="763" t="e">
        <v>#N/A</v>
      </c>
      <c r="K9" s="760" t="e">
        <v>#N/A</v>
      </c>
      <c r="L9" s="769" t="e">
        <v>#N/A</v>
      </c>
      <c r="M9" s="769" t="e">
        <v>#N/A</v>
      </c>
      <c r="N9" s="763" t="e">
        <v>#N/A</v>
      </c>
      <c r="O9" s="760" t="e">
        <v>#N/A</v>
      </c>
      <c r="P9" s="776"/>
      <c r="Q9" s="772"/>
      <c r="R9" s="772"/>
      <c r="S9" s="772"/>
      <c r="T9" s="772"/>
    </row>
    <row r="10" spans="1:20" s="8" customFormat="1" ht="10.199999999999999">
      <c r="A10" s="813" t="e">
        <v>#N/A</v>
      </c>
      <c r="B10" s="758" t="e">
        <v>#N/A</v>
      </c>
      <c r="C10" s="758" t="e">
        <v>#N/A</v>
      </c>
      <c r="D10" s="760" t="e">
        <v>#N/A</v>
      </c>
      <c r="E10" s="763" t="e">
        <v>#N/A</v>
      </c>
      <c r="F10" s="51" t="s">
        <v>203</v>
      </c>
      <c r="G10" s="60" t="s">
        <v>1048</v>
      </c>
      <c r="H10" s="763" t="e">
        <v>#N/A</v>
      </c>
      <c r="I10" s="763" t="e">
        <v>#N/A</v>
      </c>
      <c r="J10" s="763" t="e">
        <v>#N/A</v>
      </c>
      <c r="K10" s="760" t="e">
        <v>#N/A</v>
      </c>
      <c r="L10" s="769" t="e">
        <v>#N/A</v>
      </c>
      <c r="M10" s="769" t="e">
        <v>#N/A</v>
      </c>
      <c r="N10" s="763" t="e">
        <v>#N/A</v>
      </c>
      <c r="O10" s="760" t="e">
        <v>#N/A</v>
      </c>
      <c r="P10" s="776"/>
      <c r="Q10" s="772"/>
      <c r="R10" s="772"/>
      <c r="S10" s="772"/>
      <c r="T10" s="772"/>
    </row>
    <row r="11" spans="1:20" s="8" customFormat="1" ht="10.199999999999999">
      <c r="A11" s="813" t="e">
        <v>#N/A</v>
      </c>
      <c r="B11" s="758" t="e">
        <v>#N/A</v>
      </c>
      <c r="C11" s="758" t="e">
        <v>#N/A</v>
      </c>
      <c r="D11" s="760" t="e">
        <v>#N/A</v>
      </c>
      <c r="E11" s="763" t="e">
        <v>#N/A</v>
      </c>
      <c r="F11" s="51" t="s">
        <v>261</v>
      </c>
      <c r="G11" s="60" t="s">
        <v>1049</v>
      </c>
      <c r="H11" s="763" t="e">
        <v>#N/A</v>
      </c>
      <c r="I11" s="763" t="e">
        <v>#N/A</v>
      </c>
      <c r="J11" s="763" t="e">
        <v>#N/A</v>
      </c>
      <c r="K11" s="760" t="e">
        <v>#N/A</v>
      </c>
      <c r="L11" s="769" t="e">
        <v>#N/A</v>
      </c>
      <c r="M11" s="769" t="e">
        <v>#N/A</v>
      </c>
      <c r="N11" s="763" t="e">
        <v>#N/A</v>
      </c>
      <c r="O11" s="760" t="e">
        <v>#N/A</v>
      </c>
      <c r="P11" s="776"/>
      <c r="Q11" s="772"/>
      <c r="R11" s="772"/>
      <c r="S11" s="772"/>
      <c r="T11" s="772"/>
    </row>
    <row r="12" spans="1:20" s="8" customFormat="1" ht="20.399999999999999">
      <c r="A12" s="813" t="e">
        <v>#N/A</v>
      </c>
      <c r="B12" s="758" t="e">
        <v>#N/A</v>
      </c>
      <c r="C12" s="758" t="e">
        <v>#N/A</v>
      </c>
      <c r="D12" s="760" t="e">
        <v>#N/A</v>
      </c>
      <c r="E12" s="763" t="e">
        <v>#N/A</v>
      </c>
      <c r="F12" s="51" t="s">
        <v>31</v>
      </c>
      <c r="G12" s="60" t="s">
        <v>1514</v>
      </c>
      <c r="H12" s="763" t="e">
        <v>#N/A</v>
      </c>
      <c r="I12" s="763" t="e">
        <v>#N/A</v>
      </c>
      <c r="J12" s="763" t="e">
        <v>#N/A</v>
      </c>
      <c r="K12" s="760" t="e">
        <v>#N/A</v>
      </c>
      <c r="L12" s="769" t="e">
        <v>#N/A</v>
      </c>
      <c r="M12" s="769" t="e">
        <v>#N/A</v>
      </c>
      <c r="N12" s="763" t="e">
        <v>#N/A</v>
      </c>
      <c r="O12" s="760" t="e">
        <v>#N/A</v>
      </c>
      <c r="P12" s="776"/>
      <c r="Q12" s="772"/>
      <c r="R12" s="772"/>
      <c r="S12" s="772"/>
      <c r="T12" s="772"/>
    </row>
    <row r="13" spans="1:20" s="8" customFormat="1" ht="12.75" customHeight="1">
      <c r="A13" s="813" t="e">
        <v>#N/A</v>
      </c>
      <c r="B13" s="758" t="e">
        <v>#N/A</v>
      </c>
      <c r="C13" s="758" t="e">
        <v>#N/A</v>
      </c>
      <c r="D13" s="760" t="e">
        <v>#N/A</v>
      </c>
      <c r="E13" s="763" t="e">
        <v>#N/A</v>
      </c>
      <c r="F13" s="51" t="s">
        <v>273</v>
      </c>
      <c r="G13" s="60" t="s">
        <v>1050</v>
      </c>
      <c r="H13" s="763" t="e">
        <v>#N/A</v>
      </c>
      <c r="I13" s="763" t="e">
        <v>#N/A</v>
      </c>
      <c r="J13" s="763" t="e">
        <v>#N/A</v>
      </c>
      <c r="K13" s="760" t="e">
        <v>#N/A</v>
      </c>
      <c r="L13" s="769" t="e">
        <v>#N/A</v>
      </c>
      <c r="M13" s="769" t="e">
        <v>#N/A</v>
      </c>
      <c r="N13" s="763" t="e">
        <v>#N/A</v>
      </c>
      <c r="O13" s="760" t="e">
        <v>#N/A</v>
      </c>
      <c r="P13" s="776"/>
      <c r="Q13" s="772"/>
      <c r="R13" s="772"/>
      <c r="S13" s="772"/>
      <c r="T13" s="772"/>
    </row>
    <row r="14" spans="1:20" s="8" customFormat="1" ht="12.75" customHeight="1">
      <c r="A14" s="813" t="e">
        <v>#N/A</v>
      </c>
      <c r="B14" s="758" t="e">
        <v>#N/A</v>
      </c>
      <c r="C14" s="758" t="e">
        <v>#N/A</v>
      </c>
      <c r="D14" s="760" t="e">
        <v>#N/A</v>
      </c>
      <c r="E14" s="763" t="e">
        <v>#N/A</v>
      </c>
      <c r="F14" s="51" t="s">
        <v>352</v>
      </c>
      <c r="G14" s="60" t="s">
        <v>1051</v>
      </c>
      <c r="H14" s="763" t="e">
        <v>#N/A</v>
      </c>
      <c r="I14" s="763" t="e">
        <v>#N/A</v>
      </c>
      <c r="J14" s="763" t="e">
        <v>#N/A</v>
      </c>
      <c r="K14" s="760" t="e">
        <v>#N/A</v>
      </c>
      <c r="L14" s="769" t="e">
        <v>#N/A</v>
      </c>
      <c r="M14" s="769" t="e">
        <v>#N/A</v>
      </c>
      <c r="N14" s="763" t="e">
        <v>#N/A</v>
      </c>
      <c r="O14" s="760" t="e">
        <v>#N/A</v>
      </c>
      <c r="P14" s="776"/>
      <c r="Q14" s="772"/>
      <c r="R14" s="772"/>
      <c r="S14" s="772"/>
      <c r="T14" s="772"/>
    </row>
    <row r="15" spans="1:20" s="8" customFormat="1" ht="20.399999999999999">
      <c r="A15" s="813" t="e">
        <v>#N/A</v>
      </c>
      <c r="B15" s="758" t="e">
        <v>#N/A</v>
      </c>
      <c r="C15" s="758" t="e">
        <v>#N/A</v>
      </c>
      <c r="D15" s="760" t="e">
        <v>#N/A</v>
      </c>
      <c r="E15" s="763" t="e">
        <v>#N/A</v>
      </c>
      <c r="F15" s="51" t="s">
        <v>275</v>
      </c>
      <c r="G15" s="60" t="s">
        <v>1052</v>
      </c>
      <c r="H15" s="763" t="e">
        <v>#N/A</v>
      </c>
      <c r="I15" s="763" t="e">
        <v>#N/A</v>
      </c>
      <c r="J15" s="763" t="e">
        <v>#N/A</v>
      </c>
      <c r="K15" s="760" t="e">
        <v>#N/A</v>
      </c>
      <c r="L15" s="769" t="e">
        <v>#N/A</v>
      </c>
      <c r="M15" s="769" t="e">
        <v>#N/A</v>
      </c>
      <c r="N15" s="763" t="e">
        <v>#N/A</v>
      </c>
      <c r="O15" s="760" t="e">
        <v>#N/A</v>
      </c>
      <c r="P15" s="776"/>
      <c r="Q15" s="772"/>
      <c r="R15" s="772"/>
      <c r="S15" s="772"/>
      <c r="T15" s="772"/>
    </row>
    <row r="16" spans="1:20" s="8" customFormat="1" ht="12.75" customHeight="1">
      <c r="A16" s="813" t="e">
        <v>#N/A</v>
      </c>
      <c r="B16" s="758" t="e">
        <v>#N/A</v>
      </c>
      <c r="C16" s="758" t="e">
        <v>#N/A</v>
      </c>
      <c r="D16" s="760" t="e">
        <v>#N/A</v>
      </c>
      <c r="E16" s="763" t="e">
        <v>#N/A</v>
      </c>
      <c r="F16" s="51" t="s">
        <v>277</v>
      </c>
      <c r="G16" s="60" t="s">
        <v>1053</v>
      </c>
      <c r="H16" s="763" t="e">
        <v>#N/A</v>
      </c>
      <c r="I16" s="763" t="e">
        <v>#N/A</v>
      </c>
      <c r="J16" s="763" t="e">
        <v>#N/A</v>
      </c>
      <c r="K16" s="760" t="e">
        <v>#N/A</v>
      </c>
      <c r="L16" s="769" t="e">
        <v>#N/A</v>
      </c>
      <c r="M16" s="769" t="e">
        <v>#N/A</v>
      </c>
      <c r="N16" s="763" t="e">
        <v>#N/A</v>
      </c>
      <c r="O16" s="760" t="e">
        <v>#N/A</v>
      </c>
      <c r="P16" s="776"/>
      <c r="Q16" s="772"/>
      <c r="R16" s="772"/>
      <c r="S16" s="772"/>
      <c r="T16" s="772"/>
    </row>
    <row r="17" spans="1:20" s="8" customFormat="1" ht="12.75" customHeight="1">
      <c r="A17" s="813" t="e">
        <v>#N/A</v>
      </c>
      <c r="B17" s="758" t="e">
        <v>#N/A</v>
      </c>
      <c r="C17" s="758" t="e">
        <v>#N/A</v>
      </c>
      <c r="D17" s="760" t="e">
        <v>#N/A</v>
      </c>
      <c r="E17" s="763" t="e">
        <v>#N/A</v>
      </c>
      <c r="F17" s="51" t="s">
        <v>279</v>
      </c>
      <c r="G17" s="60" t="s">
        <v>1054</v>
      </c>
      <c r="H17" s="763" t="e">
        <v>#N/A</v>
      </c>
      <c r="I17" s="763" t="e">
        <v>#N/A</v>
      </c>
      <c r="J17" s="763" t="e">
        <v>#N/A</v>
      </c>
      <c r="K17" s="760" t="e">
        <v>#N/A</v>
      </c>
      <c r="L17" s="769" t="e">
        <v>#N/A</v>
      </c>
      <c r="M17" s="769" t="e">
        <v>#N/A</v>
      </c>
      <c r="N17" s="763" t="e">
        <v>#N/A</v>
      </c>
      <c r="O17" s="760" t="e">
        <v>#N/A</v>
      </c>
      <c r="P17" s="776"/>
      <c r="Q17" s="772"/>
      <c r="R17" s="772"/>
      <c r="S17" s="772"/>
      <c r="T17" s="772"/>
    </row>
    <row r="18" spans="1:20" s="8" customFormat="1" ht="12.75" customHeight="1">
      <c r="A18" s="813" t="e">
        <v>#N/A</v>
      </c>
      <c r="B18" s="758" t="e">
        <v>#N/A</v>
      </c>
      <c r="C18" s="758" t="e">
        <v>#N/A</v>
      </c>
      <c r="D18" s="760" t="e">
        <v>#N/A</v>
      </c>
      <c r="E18" s="763" t="e">
        <v>#N/A</v>
      </c>
      <c r="F18" s="51" t="s">
        <v>281</v>
      </c>
      <c r="G18" s="60" t="s">
        <v>1055</v>
      </c>
      <c r="H18" s="763" t="e">
        <v>#N/A</v>
      </c>
      <c r="I18" s="763" t="e">
        <v>#N/A</v>
      </c>
      <c r="J18" s="763" t="e">
        <v>#N/A</v>
      </c>
      <c r="K18" s="760" t="e">
        <v>#N/A</v>
      </c>
      <c r="L18" s="769" t="e">
        <v>#N/A</v>
      </c>
      <c r="M18" s="769" t="e">
        <v>#N/A</v>
      </c>
      <c r="N18" s="763" t="e">
        <v>#N/A</v>
      </c>
      <c r="O18" s="760" t="e">
        <v>#N/A</v>
      </c>
      <c r="P18" s="776"/>
      <c r="Q18" s="772"/>
      <c r="R18" s="772"/>
      <c r="S18" s="772"/>
      <c r="T18" s="772"/>
    </row>
    <row r="19" spans="1:20" s="8" customFormat="1" ht="12.75" customHeight="1">
      <c r="A19" s="813" t="e">
        <v>#N/A</v>
      </c>
      <c r="B19" s="758" t="e">
        <v>#N/A</v>
      </c>
      <c r="C19" s="758" t="e">
        <v>#N/A</v>
      </c>
      <c r="D19" s="760" t="e">
        <v>#N/A</v>
      </c>
      <c r="E19" s="763" t="e">
        <v>#N/A</v>
      </c>
      <c r="F19" s="51" t="s">
        <v>283</v>
      </c>
      <c r="G19" s="60" t="s">
        <v>1056</v>
      </c>
      <c r="H19" s="763" t="e">
        <v>#N/A</v>
      </c>
      <c r="I19" s="763" t="e">
        <v>#N/A</v>
      </c>
      <c r="J19" s="763" t="e">
        <v>#N/A</v>
      </c>
      <c r="K19" s="760" t="e">
        <v>#N/A</v>
      </c>
      <c r="L19" s="769" t="e">
        <v>#N/A</v>
      </c>
      <c r="M19" s="769" t="e">
        <v>#N/A</v>
      </c>
      <c r="N19" s="763" t="e">
        <v>#N/A</v>
      </c>
      <c r="O19" s="760" t="e">
        <v>#N/A</v>
      </c>
      <c r="P19" s="776"/>
      <c r="Q19" s="772"/>
      <c r="R19" s="772"/>
      <c r="S19" s="772"/>
      <c r="T19" s="772"/>
    </row>
    <row r="20" spans="1:20" s="8" customFormat="1" ht="30.6">
      <c r="A20" s="813" t="e">
        <v>#N/A</v>
      </c>
      <c r="B20" s="758" t="e">
        <v>#N/A</v>
      </c>
      <c r="C20" s="758" t="e">
        <v>#N/A</v>
      </c>
      <c r="D20" s="760" t="e">
        <v>#N/A</v>
      </c>
      <c r="E20" s="763" t="e">
        <v>#N/A</v>
      </c>
      <c r="F20" s="51" t="s">
        <v>284</v>
      </c>
      <c r="G20" s="60" t="s">
        <v>1057</v>
      </c>
      <c r="H20" s="763" t="e">
        <v>#N/A</v>
      </c>
      <c r="I20" s="763" t="e">
        <v>#N/A</v>
      </c>
      <c r="J20" s="763" t="e">
        <v>#N/A</v>
      </c>
      <c r="K20" s="760" t="e">
        <v>#N/A</v>
      </c>
      <c r="L20" s="769" t="e">
        <v>#N/A</v>
      </c>
      <c r="M20" s="769" t="e">
        <v>#N/A</v>
      </c>
      <c r="N20" s="763" t="e">
        <v>#N/A</v>
      </c>
      <c r="O20" s="760" t="e">
        <v>#N/A</v>
      </c>
      <c r="P20" s="776"/>
      <c r="Q20" s="772"/>
      <c r="R20" s="772"/>
      <c r="S20" s="772"/>
      <c r="T20" s="772"/>
    </row>
    <row r="21" spans="1:20" s="8" customFormat="1" ht="12.75" customHeight="1">
      <c r="A21" s="813" t="e">
        <v>#N/A</v>
      </c>
      <c r="B21" s="758" t="e">
        <v>#N/A</v>
      </c>
      <c r="C21" s="758" t="e">
        <v>#N/A</v>
      </c>
      <c r="D21" s="760" t="e">
        <v>#N/A</v>
      </c>
      <c r="E21" s="763" t="e">
        <v>#N/A</v>
      </c>
      <c r="F21" s="51">
        <v>16</v>
      </c>
      <c r="G21" s="60" t="s">
        <v>1367</v>
      </c>
      <c r="H21" s="763" t="e">
        <v>#N/A</v>
      </c>
      <c r="I21" s="763" t="e">
        <v>#N/A</v>
      </c>
      <c r="J21" s="763" t="e">
        <v>#N/A</v>
      </c>
      <c r="K21" s="760" t="e">
        <v>#N/A</v>
      </c>
      <c r="L21" s="769" t="e">
        <v>#N/A</v>
      </c>
      <c r="M21" s="769" t="e">
        <v>#N/A</v>
      </c>
      <c r="N21" s="763" t="e">
        <v>#N/A</v>
      </c>
      <c r="O21" s="760" t="e">
        <v>#N/A</v>
      </c>
      <c r="P21" s="776"/>
      <c r="Q21" s="772"/>
      <c r="R21" s="772"/>
      <c r="S21" s="772"/>
      <c r="T21" s="772"/>
    </row>
    <row r="22" spans="1:20" s="8" customFormat="1" ht="12.75" customHeight="1">
      <c r="A22" s="814" t="e">
        <v>#N/A</v>
      </c>
      <c r="B22" s="757" t="e">
        <v>#N/A</v>
      </c>
      <c r="C22" s="757" t="e">
        <v>#N/A</v>
      </c>
      <c r="D22" s="761" t="e">
        <v>#N/A</v>
      </c>
      <c r="E22" s="764" t="e">
        <v>#N/A</v>
      </c>
      <c r="F22" s="51">
        <v>98</v>
      </c>
      <c r="G22" s="60" t="s">
        <v>208</v>
      </c>
      <c r="H22" s="764" t="e">
        <v>#N/A</v>
      </c>
      <c r="I22" s="764" t="e">
        <v>#N/A</v>
      </c>
      <c r="J22" s="764" t="e">
        <v>#N/A</v>
      </c>
      <c r="K22" s="761" t="e">
        <v>#N/A</v>
      </c>
      <c r="L22" s="770" t="e">
        <v>#N/A</v>
      </c>
      <c r="M22" s="770" t="e">
        <v>#N/A</v>
      </c>
      <c r="N22" s="764" t="e">
        <v>#N/A</v>
      </c>
      <c r="O22" s="761" t="e">
        <v>#N/A</v>
      </c>
      <c r="P22" s="777"/>
      <c r="Q22" s="773"/>
      <c r="R22" s="773"/>
      <c r="S22" s="773"/>
      <c r="T22" s="773"/>
    </row>
    <row r="23" spans="1:20" s="8" customFormat="1" ht="30.6">
      <c r="A23" s="207" t="s">
        <v>7853</v>
      </c>
      <c r="B23" s="207" t="s">
        <v>7872</v>
      </c>
      <c r="C23" s="399" t="s">
        <v>7873</v>
      </c>
      <c r="D23" s="131" t="s">
        <v>7877</v>
      </c>
      <c r="E23" s="132" t="s">
        <v>6165</v>
      </c>
      <c r="F23" s="33"/>
      <c r="G23" s="34"/>
      <c r="H23" s="34"/>
      <c r="I23" s="34"/>
      <c r="J23" s="34"/>
      <c r="K23" s="34"/>
      <c r="L23" s="149"/>
      <c r="M23" s="131"/>
      <c r="N23" s="137" t="s">
        <v>118</v>
      </c>
      <c r="O23" s="142"/>
      <c r="P23" s="131" t="s">
        <v>7878</v>
      </c>
      <c r="Q23" s="133" t="s">
        <v>126</v>
      </c>
      <c r="R23" s="133" t="s">
        <v>126</v>
      </c>
      <c r="S23" s="133" t="s">
        <v>128</v>
      </c>
      <c r="T23" s="130" t="s">
        <v>7722</v>
      </c>
    </row>
    <row r="24" spans="1:20" s="8" customFormat="1" ht="67.5" customHeight="1">
      <c r="A24" s="208" t="s">
        <v>2154</v>
      </c>
      <c r="B24" s="211" t="s">
        <v>1885</v>
      </c>
      <c r="C24" s="211" t="s">
        <v>4197</v>
      </c>
      <c r="D24" s="189" t="s">
        <v>7067</v>
      </c>
      <c r="E24" s="301" t="s">
        <v>3658</v>
      </c>
      <c r="F24" s="33"/>
      <c r="G24" s="34"/>
      <c r="H24" s="34"/>
      <c r="I24" s="34"/>
      <c r="J24" s="34"/>
      <c r="K24" s="34"/>
      <c r="L24" s="33"/>
      <c r="M24" s="135"/>
      <c r="N24" s="32" t="s">
        <v>118</v>
      </c>
      <c r="O24" s="34"/>
      <c r="P24" s="189" t="s">
        <v>7068</v>
      </c>
      <c r="Q24" s="143" t="s">
        <v>126</v>
      </c>
      <c r="R24" s="143" t="s">
        <v>128</v>
      </c>
      <c r="S24" s="144" t="s">
        <v>128</v>
      </c>
      <c r="T24" s="301" t="s">
        <v>7003</v>
      </c>
    </row>
    <row r="25" spans="1:20" s="8" customFormat="1" ht="48" customHeight="1">
      <c r="A25" s="208" t="s">
        <v>2155</v>
      </c>
      <c r="B25" s="211" t="s">
        <v>1998</v>
      </c>
      <c r="C25" s="211" t="s">
        <v>4336</v>
      </c>
      <c r="D25" s="131" t="s">
        <v>2289</v>
      </c>
      <c r="E25" s="132" t="s">
        <v>3660</v>
      </c>
      <c r="F25" s="33"/>
      <c r="G25" s="34"/>
      <c r="H25" s="34"/>
      <c r="I25" s="34"/>
      <c r="J25" s="34"/>
      <c r="K25" s="34"/>
      <c r="L25" s="149"/>
      <c r="M25" s="131"/>
      <c r="N25" s="137" t="s">
        <v>118</v>
      </c>
      <c r="O25" s="142"/>
      <c r="P25" s="131" t="s">
        <v>7069</v>
      </c>
      <c r="Q25" s="133" t="s">
        <v>126</v>
      </c>
      <c r="R25" s="133" t="s">
        <v>128</v>
      </c>
      <c r="S25" s="133" t="s">
        <v>128</v>
      </c>
      <c r="T25" s="130" t="s">
        <v>7003</v>
      </c>
    </row>
    <row r="26" spans="1:20" s="8" customFormat="1" ht="45" customHeight="1">
      <c r="A26" s="208" t="s">
        <v>2156</v>
      </c>
      <c r="B26" s="211" t="s">
        <v>3380</v>
      </c>
      <c r="C26" s="211" t="s">
        <v>4130</v>
      </c>
      <c r="D26" s="135" t="s">
        <v>6175</v>
      </c>
      <c r="E26" s="32" t="s">
        <v>109</v>
      </c>
      <c r="F26" s="138"/>
      <c r="G26" s="34"/>
      <c r="H26" s="34"/>
      <c r="I26" s="34"/>
      <c r="J26" s="34"/>
      <c r="K26" s="34"/>
      <c r="L26" s="33"/>
      <c r="M26" s="135"/>
      <c r="N26" s="32" t="s">
        <v>118</v>
      </c>
      <c r="O26" s="34"/>
      <c r="P26" s="135" t="s">
        <v>3415</v>
      </c>
      <c r="Q26" s="143" t="s">
        <v>126</v>
      </c>
      <c r="R26" s="143" t="s">
        <v>128</v>
      </c>
      <c r="S26" s="143" t="s">
        <v>128</v>
      </c>
      <c r="T26" s="130" t="s">
        <v>6162</v>
      </c>
    </row>
    <row r="27" spans="1:20" s="8" customFormat="1" ht="45" customHeight="1">
      <c r="A27" s="208" t="s">
        <v>2157</v>
      </c>
      <c r="B27" s="211" t="s">
        <v>4107</v>
      </c>
      <c r="C27" s="211" t="s">
        <v>4200</v>
      </c>
      <c r="D27" s="135" t="s">
        <v>7888</v>
      </c>
      <c r="E27" s="32" t="s">
        <v>7891</v>
      </c>
      <c r="F27" s="33"/>
      <c r="G27" s="34"/>
      <c r="H27" s="34"/>
      <c r="I27" s="34"/>
      <c r="J27" s="34"/>
      <c r="K27" s="34"/>
      <c r="L27" s="138"/>
      <c r="M27" s="135"/>
      <c r="N27" s="32" t="s">
        <v>118</v>
      </c>
      <c r="O27" s="32"/>
      <c r="P27" s="135" t="s">
        <v>7892</v>
      </c>
      <c r="Q27" s="143" t="s">
        <v>126</v>
      </c>
      <c r="R27" s="143" t="s">
        <v>126</v>
      </c>
      <c r="S27" s="143" t="s">
        <v>128</v>
      </c>
      <c r="T27" s="143" t="s">
        <v>7722</v>
      </c>
    </row>
    <row r="28" spans="1:20" s="8" customFormat="1" ht="40.5" customHeight="1">
      <c r="A28" s="208" t="s">
        <v>2158</v>
      </c>
      <c r="B28" s="211" t="s">
        <v>3663</v>
      </c>
      <c r="C28" s="211" t="s">
        <v>4141</v>
      </c>
      <c r="D28" s="135" t="s">
        <v>3657</v>
      </c>
      <c r="E28" s="32" t="s">
        <v>1944</v>
      </c>
      <c r="F28" s="33"/>
      <c r="G28" s="34"/>
      <c r="H28" s="34"/>
      <c r="I28" s="34"/>
      <c r="J28" s="34"/>
      <c r="K28" s="34"/>
      <c r="L28" s="33"/>
      <c r="M28" s="135"/>
      <c r="N28" s="32" t="s">
        <v>118</v>
      </c>
      <c r="O28" s="34"/>
      <c r="P28" s="135" t="s">
        <v>7398</v>
      </c>
      <c r="Q28" s="143" t="s">
        <v>126</v>
      </c>
      <c r="R28" s="143" t="s">
        <v>128</v>
      </c>
      <c r="S28" s="144" t="s">
        <v>128</v>
      </c>
      <c r="T28" s="130" t="s">
        <v>4106</v>
      </c>
    </row>
    <row r="29" spans="1:20" ht="20.399999999999999">
      <c r="A29" s="396" t="s">
        <v>5022</v>
      </c>
      <c r="B29" s="208" t="s">
        <v>5064</v>
      </c>
      <c r="C29" s="208" t="s">
        <v>4118</v>
      </c>
      <c r="D29" s="135" t="s">
        <v>4119</v>
      </c>
      <c r="E29" s="32" t="s">
        <v>337</v>
      </c>
      <c r="F29" s="387"/>
      <c r="G29" s="387"/>
      <c r="H29" s="387"/>
      <c r="I29" s="387"/>
      <c r="J29" s="387"/>
      <c r="K29" s="387"/>
      <c r="L29" s="387"/>
      <c r="M29" s="387"/>
      <c r="N29" s="143" t="s">
        <v>118</v>
      </c>
      <c r="O29" s="387"/>
      <c r="P29" s="386" t="s">
        <v>6970</v>
      </c>
      <c r="Q29" s="143" t="s">
        <v>126</v>
      </c>
      <c r="R29" s="143" t="s">
        <v>126</v>
      </c>
      <c r="S29" s="395" t="s">
        <v>126</v>
      </c>
      <c r="T29" s="143" t="s">
        <v>7722</v>
      </c>
    </row>
    <row r="30" spans="1:20" ht="168.6" customHeight="1">
      <c r="A30" s="396" t="s">
        <v>5023</v>
      </c>
      <c r="B30" s="208" t="s">
        <v>5065</v>
      </c>
      <c r="C30" s="208" t="s">
        <v>4120</v>
      </c>
      <c r="D30" s="135" t="s">
        <v>7534</v>
      </c>
      <c r="E30" s="32" t="s">
        <v>337</v>
      </c>
      <c r="F30" s="387"/>
      <c r="G30" s="387"/>
      <c r="H30" s="387"/>
      <c r="I30" s="387"/>
      <c r="J30" s="387"/>
      <c r="K30" s="387"/>
      <c r="L30" s="387"/>
      <c r="M30" s="387"/>
      <c r="N30" s="143" t="s">
        <v>118</v>
      </c>
      <c r="O30" s="387"/>
      <c r="P30" s="158" t="s">
        <v>7535</v>
      </c>
      <c r="Q30" s="143" t="s">
        <v>126</v>
      </c>
      <c r="R30" s="143" t="s">
        <v>126</v>
      </c>
      <c r="S30" s="143" t="s">
        <v>126</v>
      </c>
      <c r="T30" s="143" t="s">
        <v>7722</v>
      </c>
    </row>
    <row r="31" spans="1:20" s="8" customFormat="1" ht="71.400000000000006">
      <c r="A31" s="208" t="s">
        <v>5021</v>
      </c>
      <c r="B31" s="393" t="s">
        <v>5061</v>
      </c>
      <c r="C31" s="398" t="s">
        <v>4881</v>
      </c>
      <c r="D31" s="135" t="s">
        <v>6316</v>
      </c>
      <c r="E31" s="384" t="s">
        <v>4882</v>
      </c>
      <c r="F31" s="384"/>
      <c r="G31" s="384"/>
      <c r="H31" s="384"/>
      <c r="I31" s="384"/>
      <c r="J31" s="384"/>
      <c r="K31" s="384"/>
      <c r="L31" s="384"/>
      <c r="M31" s="384"/>
      <c r="N31" s="384" t="s">
        <v>118</v>
      </c>
      <c r="O31" s="384"/>
      <c r="P31" s="385" t="s">
        <v>7533</v>
      </c>
      <c r="Q31" s="143" t="s">
        <v>126</v>
      </c>
      <c r="R31" s="143" t="s">
        <v>126</v>
      </c>
      <c r="S31" s="143" t="s">
        <v>128</v>
      </c>
      <c r="T31" s="130" t="s">
        <v>6205</v>
      </c>
    </row>
    <row r="32" spans="1:20">
      <c r="A32" s="280" t="s">
        <v>1058</v>
      </c>
      <c r="B32" s="276"/>
      <c r="C32" s="272"/>
      <c r="D32" s="269"/>
      <c r="E32" s="570"/>
      <c r="F32" s="269"/>
      <c r="G32" s="269"/>
      <c r="H32" s="269"/>
      <c r="I32" s="269"/>
      <c r="J32" s="269"/>
      <c r="K32" s="269"/>
      <c r="L32" s="269"/>
      <c r="M32" s="269"/>
      <c r="N32" s="269"/>
      <c r="O32" s="269"/>
      <c r="P32" s="269"/>
      <c r="Q32" s="269"/>
      <c r="R32" s="269"/>
      <c r="S32" s="269"/>
      <c r="T32" s="271"/>
    </row>
  </sheetData>
  <mergeCells count="21">
    <mergeCell ref="R7:R22"/>
    <mergeCell ref="S7:S22"/>
    <mergeCell ref="T7:T22"/>
    <mergeCell ref="H3:K3"/>
    <mergeCell ref="H4:K4"/>
    <mergeCell ref="L3:M3"/>
    <mergeCell ref="A7:A22"/>
    <mergeCell ref="Q7:Q22"/>
    <mergeCell ref="O7:O22"/>
    <mergeCell ref="H7:H22"/>
    <mergeCell ref="D7:D22"/>
    <mergeCell ref="P7:P22"/>
    <mergeCell ref="E7:E22"/>
    <mergeCell ref="B7:B22"/>
    <mergeCell ref="N7:N22"/>
    <mergeCell ref="I7:I22"/>
    <mergeCell ref="J7:J22"/>
    <mergeCell ref="K7:K22"/>
    <mergeCell ref="L7:L22"/>
    <mergeCell ref="M7:M22"/>
    <mergeCell ref="C7:C22"/>
  </mergeCells>
  <pageMargins left="0.23622047244094491" right="0.23622047244094491" top="0.74803149606299213" bottom="0.74803149606299213" header="0.31496062992125984" footer="0.31496062992125984"/>
  <pageSetup paperSize="8" scale="45"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A377B1A9-35BB-4788-9553-437A814A604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4258C4F2-FCED-4B0E-9C4D-84026A4E2BD6}">
            <xm:f>'\\IC.Green.Net\IC_User_DFS\Users\deel1\Desktop\[Maternity Services Data Set Technical Output Specification.xlsm]MAT101Booking'!#REF!=yes</xm:f>
            <x14:dxf>
              <fill>
                <patternFill>
                  <bgColor indexed="43"/>
                </patternFill>
              </fill>
            </x14:dxf>
          </x14:cfRule>
          <xm:sqref>P24</xm:sqref>
        </x14:conditionalFormatting>
        <x14:conditionalFormatting xmlns:xm="http://schemas.microsoft.com/office/excel/2006/main">
          <x14:cfRule type="expression" priority="3" stopIfTrue="1" id="{951810A7-C0BB-43D7-A47F-DE29CBFE9EB3}">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4799A6F2-2655-4BAE-B5AD-50C16347FA91}">
            <xm:f>'\\IC.Green.Net\IC_User_DFS\Users\deel1\Desktop\[Maternity Services Data Set Technical Output Specification.xlsm]MAT101Booking'!#REF!=yes</xm:f>
            <x14:dxf>
              <fill>
                <patternFill>
                  <bgColor indexed="43"/>
                </patternFill>
              </fill>
            </x14:dxf>
          </x14:cfRule>
          <xm:sqref>P25</xm:sqref>
        </x14:conditionalFormatting>
        <x14:conditionalFormatting xmlns:xm="http://schemas.microsoft.com/office/excel/2006/main">
          <x14:cfRule type="expression" priority="1" stopIfTrue="1" id="{8D84D9BF-535C-42B7-87D5-02DD9F18D4E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8EC02AD0-ABEA-417D-8755-609CABDFA923}">
            <xm:f>'\\IC.Green.Net\IC_User_DFS\Users\deel1\Desktop\[Maternity Services Data Set Technical Output Specification.xlsm]MAT101Booking'!#REF!=yes</xm:f>
            <x14:dxf>
              <fill>
                <patternFill>
                  <bgColor indexed="43"/>
                </patternFill>
              </fill>
            </x14:dxf>
          </x14:cfRule>
          <xm:sqref>P23</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6">
    <pageSetUpPr fitToPage="1"/>
  </sheetPr>
  <dimension ref="A1:T35"/>
  <sheetViews>
    <sheetView zoomScaleNormal="100" workbookViewId="0">
      <selection activeCell="O7" sqref="O7"/>
    </sheetView>
  </sheetViews>
  <sheetFormatPr defaultRowHeight="13.2"/>
  <cols>
    <col min="1" max="1" width="10.77734375" customWidth="1"/>
    <col min="2" max="3" width="15.77734375"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1" customWidth="1"/>
    <col min="13" max="13" width="51.21875" customWidth="1"/>
    <col min="14" max="14" width="14.21875" style="7" customWidth="1"/>
    <col min="15" max="15" width="102" customWidth="1"/>
    <col min="16" max="16" width="43.7773437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20.25" customHeight="1">
      <c r="A2" s="280" t="s">
        <v>1059</v>
      </c>
      <c r="B2" s="276"/>
      <c r="C2" s="272"/>
      <c r="D2" s="269"/>
      <c r="E2" s="570"/>
      <c r="F2" s="269"/>
      <c r="G2" s="269"/>
      <c r="H2" s="269"/>
      <c r="I2" s="269"/>
      <c r="J2" s="269"/>
      <c r="K2" s="269"/>
      <c r="L2" s="269"/>
      <c r="M2" s="269"/>
      <c r="N2" s="269"/>
      <c r="O2" s="270"/>
      <c r="P2" s="269"/>
      <c r="Q2" s="269"/>
      <c r="R2" s="269"/>
      <c r="S2" s="269"/>
      <c r="T2" s="271"/>
    </row>
    <row r="3" spans="1:20" ht="153.75" customHeight="1">
      <c r="A3" s="246" t="s">
        <v>1060</v>
      </c>
      <c r="B3" s="246"/>
      <c r="C3" s="246"/>
      <c r="D3" s="246"/>
      <c r="E3" s="571"/>
      <c r="F3" s="248"/>
      <c r="G3" s="249"/>
      <c r="H3" s="748" t="s">
        <v>7955</v>
      </c>
      <c r="I3" s="749"/>
      <c r="J3" s="749"/>
      <c r="K3" s="750"/>
      <c r="L3" s="748" t="s">
        <v>3857</v>
      </c>
      <c r="M3" s="749"/>
      <c r="N3" s="618" t="s">
        <v>8106</v>
      </c>
      <c r="O3" s="250" t="s">
        <v>8198</v>
      </c>
      <c r="P3" s="251"/>
      <c r="Q3" s="251"/>
      <c r="R3" s="251"/>
      <c r="S3" s="251"/>
      <c r="T3" s="252"/>
    </row>
    <row r="4" spans="1:20" ht="70.5" customHeight="1">
      <c r="A4" s="229" t="s">
        <v>86</v>
      </c>
      <c r="B4" s="229" t="s">
        <v>3768</v>
      </c>
      <c r="C4" s="229" t="s">
        <v>5612</v>
      </c>
      <c r="D4" s="229" t="s">
        <v>59</v>
      </c>
      <c r="E4" s="234" t="s">
        <v>60</v>
      </c>
      <c r="F4" s="234" t="s">
        <v>61</v>
      </c>
      <c r="G4" s="229" t="s">
        <v>62</v>
      </c>
      <c r="H4" s="751" t="s">
        <v>3101</v>
      </c>
      <c r="I4" s="752"/>
      <c r="J4" s="752"/>
      <c r="K4" s="753"/>
      <c r="L4" s="235" t="s">
        <v>97</v>
      </c>
      <c r="M4" s="229" t="s">
        <v>63</v>
      </c>
      <c r="N4" s="231" t="s">
        <v>6421</v>
      </c>
      <c r="O4" s="229" t="s">
        <v>98</v>
      </c>
      <c r="P4" s="229" t="s">
        <v>1877</v>
      </c>
      <c r="Q4" s="751" t="s">
        <v>1878</v>
      </c>
      <c r="R4" s="752"/>
      <c r="S4" s="753"/>
      <c r="T4" s="229" t="s">
        <v>1879</v>
      </c>
    </row>
    <row r="5" spans="1:20" ht="41.25" customHeight="1">
      <c r="A5" s="229"/>
      <c r="B5" s="229"/>
      <c r="C5" s="229"/>
      <c r="D5" s="229"/>
      <c r="E5" s="234"/>
      <c r="F5" s="229"/>
      <c r="G5" s="229"/>
      <c r="H5" s="234" t="s">
        <v>90</v>
      </c>
      <c r="I5" s="234" t="s">
        <v>91</v>
      </c>
      <c r="J5" s="234" t="s">
        <v>92</v>
      </c>
      <c r="K5" s="234" t="s">
        <v>93</v>
      </c>
      <c r="L5" s="234"/>
      <c r="M5" s="229"/>
      <c r="N5" s="231"/>
      <c r="O5" s="229"/>
      <c r="P5" s="229" t="s">
        <v>1880</v>
      </c>
      <c r="Q5" s="229" t="s">
        <v>1881</v>
      </c>
      <c r="R5" s="229" t="s">
        <v>1882</v>
      </c>
      <c r="S5" s="229" t="s">
        <v>7661</v>
      </c>
      <c r="T5" s="229"/>
    </row>
    <row r="6" spans="1:20" s="8" customFormat="1" ht="73.5" customHeight="1">
      <c r="A6" s="213" t="s">
        <v>1660</v>
      </c>
      <c r="B6" s="94" t="s">
        <v>1207</v>
      </c>
      <c r="C6" s="94" t="s">
        <v>4173</v>
      </c>
      <c r="D6" s="66" t="s">
        <v>3790</v>
      </c>
      <c r="E6" s="39" t="s">
        <v>68</v>
      </c>
      <c r="F6" s="9"/>
      <c r="G6" s="9"/>
      <c r="H6" s="39" t="s">
        <v>101</v>
      </c>
      <c r="I6" s="39" t="s">
        <v>101</v>
      </c>
      <c r="J6" s="39" t="s">
        <v>52</v>
      </c>
      <c r="K6" s="9" t="s">
        <v>5614</v>
      </c>
      <c r="L6" s="9" t="s">
        <v>124</v>
      </c>
      <c r="M6" s="9" t="s">
        <v>7413</v>
      </c>
      <c r="N6" s="39" t="s">
        <v>38</v>
      </c>
      <c r="O6" s="66" t="s">
        <v>6450</v>
      </c>
      <c r="P6" s="81"/>
      <c r="Q6" s="39" t="s">
        <v>128</v>
      </c>
      <c r="R6" s="111" t="s">
        <v>128</v>
      </c>
      <c r="S6" s="111" t="s">
        <v>128</v>
      </c>
      <c r="T6" s="111" t="s">
        <v>6205</v>
      </c>
    </row>
    <row r="7" spans="1:20" s="8" customFormat="1" ht="22.5" customHeight="1">
      <c r="A7" s="928" t="s">
        <v>1661</v>
      </c>
      <c r="B7" s="929" t="s">
        <v>22</v>
      </c>
      <c r="C7" s="756" t="s">
        <v>4337</v>
      </c>
      <c r="D7" s="779" t="s">
        <v>2996</v>
      </c>
      <c r="E7" s="927" t="s">
        <v>27</v>
      </c>
      <c r="F7" s="39" t="s">
        <v>33</v>
      </c>
      <c r="G7" s="9" t="s">
        <v>1061</v>
      </c>
      <c r="H7" s="927" t="s">
        <v>101</v>
      </c>
      <c r="I7" s="927" t="s">
        <v>101</v>
      </c>
      <c r="J7" s="927" t="s">
        <v>107</v>
      </c>
      <c r="K7" s="779" t="s">
        <v>5614</v>
      </c>
      <c r="L7" s="768" t="s">
        <v>1424</v>
      </c>
      <c r="M7" s="768" t="s">
        <v>7544</v>
      </c>
      <c r="N7" s="762" t="s">
        <v>38</v>
      </c>
      <c r="O7" s="759" t="s">
        <v>6127</v>
      </c>
      <c r="P7" s="775"/>
      <c r="Q7" s="771" t="s">
        <v>128</v>
      </c>
      <c r="R7" s="771" t="s">
        <v>128</v>
      </c>
      <c r="S7" s="771" t="s">
        <v>128</v>
      </c>
      <c r="T7" s="771" t="s">
        <v>2995</v>
      </c>
    </row>
    <row r="8" spans="1:20" s="8" customFormat="1" ht="22.5" customHeight="1">
      <c r="A8" s="928" t="e">
        <v>#N/A</v>
      </c>
      <c r="B8" s="929" t="e">
        <v>#N/A</v>
      </c>
      <c r="C8" s="758" t="e">
        <v>#N/A</v>
      </c>
      <c r="D8" s="779" t="e">
        <v>#N/A</v>
      </c>
      <c r="E8" s="927" t="e">
        <v>#N/A</v>
      </c>
      <c r="F8" s="39" t="s">
        <v>34</v>
      </c>
      <c r="G8" s="9" t="s">
        <v>1375</v>
      </c>
      <c r="H8" s="927" t="e">
        <v>#N/A</v>
      </c>
      <c r="I8" s="927" t="e">
        <v>#N/A</v>
      </c>
      <c r="J8" s="927" t="e">
        <v>#N/A</v>
      </c>
      <c r="K8" s="779" t="e">
        <v>#N/A</v>
      </c>
      <c r="L8" s="769" t="e">
        <v>#N/A</v>
      </c>
      <c r="M8" s="769" t="e">
        <v>#N/A</v>
      </c>
      <c r="N8" s="763" t="e">
        <v>#N/A</v>
      </c>
      <c r="O8" s="760" t="e">
        <v>#N/A</v>
      </c>
      <c r="P8" s="776"/>
      <c r="Q8" s="772"/>
      <c r="R8" s="772"/>
      <c r="S8" s="772"/>
      <c r="T8" s="772"/>
    </row>
    <row r="9" spans="1:20" s="8" customFormat="1" ht="22.5" customHeight="1">
      <c r="A9" s="928" t="e">
        <v>#N/A</v>
      </c>
      <c r="B9" s="929" t="e">
        <v>#N/A</v>
      </c>
      <c r="C9" s="758" t="e">
        <v>#N/A</v>
      </c>
      <c r="D9" s="779" t="e">
        <v>#N/A</v>
      </c>
      <c r="E9" s="927" t="e">
        <v>#N/A</v>
      </c>
      <c r="F9" s="39" t="s">
        <v>202</v>
      </c>
      <c r="G9" s="9" t="s">
        <v>1063</v>
      </c>
      <c r="H9" s="927" t="e">
        <v>#N/A</v>
      </c>
      <c r="I9" s="927" t="e">
        <v>#N/A</v>
      </c>
      <c r="J9" s="927" t="e">
        <v>#N/A</v>
      </c>
      <c r="K9" s="779" t="e">
        <v>#N/A</v>
      </c>
      <c r="L9" s="769" t="e">
        <v>#N/A</v>
      </c>
      <c r="M9" s="769" t="e">
        <v>#N/A</v>
      </c>
      <c r="N9" s="763" t="e">
        <v>#N/A</v>
      </c>
      <c r="O9" s="760" t="e">
        <v>#N/A</v>
      </c>
      <c r="P9" s="776"/>
      <c r="Q9" s="772"/>
      <c r="R9" s="772"/>
      <c r="S9" s="772"/>
      <c r="T9" s="772"/>
    </row>
    <row r="10" spans="1:20" s="8" customFormat="1" ht="22.5" customHeight="1">
      <c r="A10" s="928" t="e">
        <v>#N/A</v>
      </c>
      <c r="B10" s="929" t="e">
        <v>#N/A</v>
      </c>
      <c r="C10" s="757" t="e">
        <v>#N/A</v>
      </c>
      <c r="D10" s="779" t="e">
        <v>#N/A</v>
      </c>
      <c r="E10" s="927" t="e">
        <v>#N/A</v>
      </c>
      <c r="F10" s="39" t="s">
        <v>203</v>
      </c>
      <c r="G10" s="9" t="s">
        <v>1064</v>
      </c>
      <c r="H10" s="927" t="e">
        <v>#N/A</v>
      </c>
      <c r="I10" s="927" t="e">
        <v>#N/A</v>
      </c>
      <c r="J10" s="927" t="e">
        <v>#N/A</v>
      </c>
      <c r="K10" s="779" t="e">
        <v>#N/A</v>
      </c>
      <c r="L10" s="770" t="e">
        <v>#N/A</v>
      </c>
      <c r="M10" s="770" t="e">
        <v>#N/A</v>
      </c>
      <c r="N10" s="764" t="e">
        <v>#N/A</v>
      </c>
      <c r="O10" s="761" t="e">
        <v>#N/A</v>
      </c>
      <c r="P10" s="777"/>
      <c r="Q10" s="773"/>
      <c r="R10" s="773"/>
      <c r="S10" s="773"/>
      <c r="T10" s="773"/>
    </row>
    <row r="11" spans="1:20" s="8" customFormat="1" ht="132" customHeight="1">
      <c r="A11" s="213" t="s">
        <v>1662</v>
      </c>
      <c r="B11" s="94" t="s">
        <v>1515</v>
      </c>
      <c r="C11" s="94" t="s">
        <v>4338</v>
      </c>
      <c r="D11" s="66" t="s">
        <v>7536</v>
      </c>
      <c r="E11" s="39" t="s">
        <v>337</v>
      </c>
      <c r="F11" s="9"/>
      <c r="G11" s="9"/>
      <c r="H11" s="39" t="s">
        <v>101</v>
      </c>
      <c r="I11" s="39" t="s">
        <v>101</v>
      </c>
      <c r="J11" s="39" t="s">
        <v>52</v>
      </c>
      <c r="K11" s="9" t="s">
        <v>7017</v>
      </c>
      <c r="L11" s="9" t="s">
        <v>1410</v>
      </c>
      <c r="M11" s="9" t="s">
        <v>7544</v>
      </c>
      <c r="N11" s="39" t="s">
        <v>38</v>
      </c>
      <c r="O11" s="66" t="s">
        <v>7034</v>
      </c>
      <c r="P11" s="81"/>
      <c r="Q11" s="111" t="s">
        <v>128</v>
      </c>
      <c r="R11" s="111" t="s">
        <v>128</v>
      </c>
      <c r="S11" s="111" t="s">
        <v>128</v>
      </c>
      <c r="T11" s="111" t="s">
        <v>2989</v>
      </c>
    </row>
    <row r="12" spans="1:20" s="8" customFormat="1" ht="115.5" customHeight="1">
      <c r="A12" s="213" t="s">
        <v>1663</v>
      </c>
      <c r="B12" s="94" t="s">
        <v>1516</v>
      </c>
      <c r="C12" s="94" t="s">
        <v>4339</v>
      </c>
      <c r="D12" s="66" t="s">
        <v>7537</v>
      </c>
      <c r="E12" s="39" t="s">
        <v>337</v>
      </c>
      <c r="F12" s="9"/>
      <c r="G12" s="9"/>
      <c r="H12" s="39" t="s">
        <v>52</v>
      </c>
      <c r="I12" s="39" t="s">
        <v>101</v>
      </c>
      <c r="J12" s="39" t="s">
        <v>52</v>
      </c>
      <c r="K12" s="9" t="s">
        <v>5940</v>
      </c>
      <c r="L12" s="9" t="s">
        <v>1410</v>
      </c>
      <c r="M12" s="9" t="s">
        <v>7544</v>
      </c>
      <c r="N12" s="39" t="s">
        <v>16</v>
      </c>
      <c r="O12" s="66" t="s">
        <v>5783</v>
      </c>
      <c r="P12" s="81"/>
      <c r="Q12" s="111" t="s">
        <v>128</v>
      </c>
      <c r="R12" s="111" t="s">
        <v>128</v>
      </c>
      <c r="S12" s="111" t="s">
        <v>128</v>
      </c>
      <c r="T12" s="111" t="s">
        <v>5622</v>
      </c>
    </row>
    <row r="13" spans="1:20" s="8" customFormat="1" ht="30.6">
      <c r="A13" s="207" t="s">
        <v>7854</v>
      </c>
      <c r="B13" s="207" t="s">
        <v>7872</v>
      </c>
      <c r="C13" s="399" t="s">
        <v>7873</v>
      </c>
      <c r="D13" s="131" t="s">
        <v>7877</v>
      </c>
      <c r="E13" s="132" t="s">
        <v>6165</v>
      </c>
      <c r="F13" s="33"/>
      <c r="G13" s="34"/>
      <c r="H13" s="34"/>
      <c r="I13" s="34"/>
      <c r="J13" s="34"/>
      <c r="K13" s="34"/>
      <c r="L13" s="149"/>
      <c r="M13" s="131"/>
      <c r="N13" s="137" t="s">
        <v>118</v>
      </c>
      <c r="O13" s="142"/>
      <c r="P13" s="131" t="s">
        <v>7878</v>
      </c>
      <c r="Q13" s="133" t="s">
        <v>126</v>
      </c>
      <c r="R13" s="133" t="s">
        <v>126</v>
      </c>
      <c r="S13" s="133" t="s">
        <v>128</v>
      </c>
      <c r="T13" s="130" t="s">
        <v>7722</v>
      </c>
    </row>
    <row r="14" spans="1:20" s="8" customFormat="1" ht="69" customHeight="1">
      <c r="A14" s="208" t="s">
        <v>2159</v>
      </c>
      <c r="B14" s="211" t="s">
        <v>1885</v>
      </c>
      <c r="C14" s="208" t="s">
        <v>4197</v>
      </c>
      <c r="D14" s="189" t="s">
        <v>7067</v>
      </c>
      <c r="E14" s="301" t="s">
        <v>3658</v>
      </c>
      <c r="F14" s="33"/>
      <c r="G14" s="34"/>
      <c r="H14" s="34"/>
      <c r="I14" s="34"/>
      <c r="J14" s="34"/>
      <c r="K14" s="34"/>
      <c r="L14" s="33"/>
      <c r="M14" s="135"/>
      <c r="N14" s="32" t="s">
        <v>118</v>
      </c>
      <c r="O14" s="34"/>
      <c r="P14" s="189" t="s">
        <v>7068</v>
      </c>
      <c r="Q14" s="143" t="s">
        <v>126</v>
      </c>
      <c r="R14" s="143" t="s">
        <v>128</v>
      </c>
      <c r="S14" s="144" t="s">
        <v>128</v>
      </c>
      <c r="T14" s="301" t="s">
        <v>7003</v>
      </c>
    </row>
    <row r="15" spans="1:20" s="8" customFormat="1" ht="48" customHeight="1">
      <c r="A15" s="208" t="s">
        <v>2160</v>
      </c>
      <c r="B15" s="211" t="s">
        <v>1999</v>
      </c>
      <c r="C15" s="208" t="s">
        <v>4340</v>
      </c>
      <c r="D15" s="131" t="s">
        <v>2289</v>
      </c>
      <c r="E15" s="132" t="s">
        <v>3660</v>
      </c>
      <c r="F15" s="33"/>
      <c r="G15" s="34"/>
      <c r="H15" s="34"/>
      <c r="I15" s="34"/>
      <c r="J15" s="34"/>
      <c r="K15" s="34"/>
      <c r="L15" s="149"/>
      <c r="M15" s="131"/>
      <c r="N15" s="137" t="s">
        <v>118</v>
      </c>
      <c r="O15" s="142"/>
      <c r="P15" s="131" t="s">
        <v>7069</v>
      </c>
      <c r="Q15" s="133" t="s">
        <v>126</v>
      </c>
      <c r="R15" s="133" t="s">
        <v>128</v>
      </c>
      <c r="S15" s="133" t="s">
        <v>128</v>
      </c>
      <c r="T15" s="130" t="s">
        <v>7003</v>
      </c>
    </row>
    <row r="16" spans="1:20" s="8" customFormat="1" ht="45" customHeight="1">
      <c r="A16" s="208" t="s">
        <v>2161</v>
      </c>
      <c r="B16" s="211" t="s">
        <v>3380</v>
      </c>
      <c r="C16" s="208" t="s">
        <v>4130</v>
      </c>
      <c r="D16" s="135" t="s">
        <v>6175</v>
      </c>
      <c r="E16" s="32" t="s">
        <v>109</v>
      </c>
      <c r="F16" s="138"/>
      <c r="G16" s="34"/>
      <c r="H16" s="34"/>
      <c r="I16" s="34"/>
      <c r="J16" s="34"/>
      <c r="K16" s="34"/>
      <c r="L16" s="33"/>
      <c r="M16" s="135"/>
      <c r="N16" s="32" t="s">
        <v>118</v>
      </c>
      <c r="O16" s="34"/>
      <c r="P16" s="135" t="s">
        <v>6899</v>
      </c>
      <c r="Q16" s="143" t="s">
        <v>126</v>
      </c>
      <c r="R16" s="143" t="s">
        <v>128</v>
      </c>
      <c r="S16" s="143" t="s">
        <v>128</v>
      </c>
      <c r="T16" s="130" t="s">
        <v>6162</v>
      </c>
    </row>
    <row r="17" spans="1:20" s="8" customFormat="1" ht="45" customHeight="1">
      <c r="A17" s="208" t="s">
        <v>2162</v>
      </c>
      <c r="B17" s="211" t="s">
        <v>4107</v>
      </c>
      <c r="C17" s="208" t="s">
        <v>4200</v>
      </c>
      <c r="D17" s="135" t="s">
        <v>7888</v>
      </c>
      <c r="E17" s="32" t="s">
        <v>7891</v>
      </c>
      <c r="F17" s="33"/>
      <c r="G17" s="34"/>
      <c r="H17" s="34"/>
      <c r="I17" s="34"/>
      <c r="J17" s="34"/>
      <c r="K17" s="34"/>
      <c r="L17" s="138"/>
      <c r="M17" s="135"/>
      <c r="N17" s="32" t="s">
        <v>118</v>
      </c>
      <c r="O17" s="32"/>
      <c r="P17" s="135" t="s">
        <v>7892</v>
      </c>
      <c r="Q17" s="143" t="s">
        <v>126</v>
      </c>
      <c r="R17" s="143" t="s">
        <v>126</v>
      </c>
      <c r="S17" s="143" t="s">
        <v>128</v>
      </c>
      <c r="T17" s="143" t="s">
        <v>7722</v>
      </c>
    </row>
    <row r="18" spans="1:20" s="8" customFormat="1" ht="86.25" customHeight="1">
      <c r="A18" s="208" t="s">
        <v>2163</v>
      </c>
      <c r="B18" s="211" t="s">
        <v>3663</v>
      </c>
      <c r="C18" s="208" t="s">
        <v>4141</v>
      </c>
      <c r="D18" s="135" t="s">
        <v>3657</v>
      </c>
      <c r="E18" s="32" t="s">
        <v>1944</v>
      </c>
      <c r="F18" s="33"/>
      <c r="G18" s="34"/>
      <c r="H18" s="34"/>
      <c r="I18" s="34"/>
      <c r="J18" s="34"/>
      <c r="K18" s="34"/>
      <c r="L18" s="33"/>
      <c r="M18" s="135"/>
      <c r="N18" s="143" t="s">
        <v>118</v>
      </c>
      <c r="O18" s="34"/>
      <c r="P18" s="135" t="s">
        <v>7398</v>
      </c>
      <c r="Q18" s="143" t="s">
        <v>126</v>
      </c>
      <c r="R18" s="143" t="s">
        <v>128</v>
      </c>
      <c r="S18" s="144" t="s">
        <v>128</v>
      </c>
      <c r="T18" s="130" t="s">
        <v>4106</v>
      </c>
    </row>
    <row r="19" spans="1:20" s="53" customFormat="1" ht="119.25" customHeight="1">
      <c r="A19" s="211" t="s">
        <v>5024</v>
      </c>
      <c r="B19" s="211" t="s">
        <v>1067</v>
      </c>
      <c r="C19" s="208" t="s">
        <v>4341</v>
      </c>
      <c r="D19" s="135" t="s">
        <v>7538</v>
      </c>
      <c r="E19" s="32" t="s">
        <v>2807</v>
      </c>
      <c r="F19" s="33"/>
      <c r="G19" s="34"/>
      <c r="H19" s="34"/>
      <c r="I19" s="34"/>
      <c r="J19" s="34"/>
      <c r="K19" s="34"/>
      <c r="L19" s="33"/>
      <c r="M19" s="147"/>
      <c r="N19" s="143" t="s">
        <v>118</v>
      </c>
      <c r="O19" s="32"/>
      <c r="P19" s="135" t="s">
        <v>7342</v>
      </c>
      <c r="Q19" s="32" t="s">
        <v>126</v>
      </c>
      <c r="R19" s="143" t="s">
        <v>128</v>
      </c>
      <c r="S19" s="143" t="s">
        <v>126</v>
      </c>
      <c r="T19" s="130" t="s">
        <v>7003</v>
      </c>
    </row>
    <row r="20" spans="1:20" s="53" customFormat="1" ht="123" customHeight="1">
      <c r="A20" s="211" t="s">
        <v>5025</v>
      </c>
      <c r="B20" s="211" t="s">
        <v>1069</v>
      </c>
      <c r="C20" s="208" t="s">
        <v>4342</v>
      </c>
      <c r="D20" s="135" t="s">
        <v>7539</v>
      </c>
      <c r="E20" s="32" t="s">
        <v>2807</v>
      </c>
      <c r="F20" s="33"/>
      <c r="G20" s="34"/>
      <c r="H20" s="34"/>
      <c r="I20" s="34"/>
      <c r="J20" s="34"/>
      <c r="K20" s="34"/>
      <c r="L20" s="33"/>
      <c r="M20" s="147"/>
      <c r="N20" s="143" t="s">
        <v>118</v>
      </c>
      <c r="O20" s="32"/>
      <c r="P20" s="135" t="s">
        <v>7343</v>
      </c>
      <c r="Q20" s="32" t="s">
        <v>126</v>
      </c>
      <c r="R20" s="143" t="s">
        <v>128</v>
      </c>
      <c r="S20" s="143" t="s">
        <v>126</v>
      </c>
      <c r="T20" s="130" t="s">
        <v>7003</v>
      </c>
    </row>
    <row r="21" spans="1:20" s="53" customFormat="1" ht="117" customHeight="1">
      <c r="A21" s="211" t="s">
        <v>5026</v>
      </c>
      <c r="B21" s="211" t="s">
        <v>7315</v>
      </c>
      <c r="C21" s="208" t="s">
        <v>7316</v>
      </c>
      <c r="D21" s="135" t="s">
        <v>7540</v>
      </c>
      <c r="E21" s="32" t="s">
        <v>2807</v>
      </c>
      <c r="F21" s="33"/>
      <c r="G21" s="34"/>
      <c r="H21" s="34"/>
      <c r="I21" s="34"/>
      <c r="J21" s="34"/>
      <c r="K21" s="34"/>
      <c r="L21" s="33"/>
      <c r="M21" s="147"/>
      <c r="N21" s="143" t="s">
        <v>118</v>
      </c>
      <c r="O21" s="32"/>
      <c r="P21" s="135" t="s">
        <v>7344</v>
      </c>
      <c r="Q21" s="32" t="s">
        <v>126</v>
      </c>
      <c r="R21" s="143" t="s">
        <v>128</v>
      </c>
      <c r="S21" s="143" t="s">
        <v>128</v>
      </c>
      <c r="T21" s="130" t="s">
        <v>7003</v>
      </c>
    </row>
    <row r="22" spans="1:20" ht="122.1" customHeight="1">
      <c r="A22" s="396" t="s">
        <v>5030</v>
      </c>
      <c r="B22" s="208" t="s">
        <v>1067</v>
      </c>
      <c r="C22" s="208" t="s">
        <v>5031</v>
      </c>
      <c r="D22" s="135" t="s">
        <v>7541</v>
      </c>
      <c r="E22" s="122" t="s">
        <v>30</v>
      </c>
      <c r="F22" s="397"/>
      <c r="G22" s="397"/>
      <c r="H22" s="397"/>
      <c r="I22" s="397"/>
      <c r="J22" s="397"/>
      <c r="K22" s="397"/>
      <c r="L22" s="397"/>
      <c r="M22" s="397"/>
      <c r="N22" s="143" t="s">
        <v>118</v>
      </c>
      <c r="O22" s="397"/>
      <c r="P22" s="135" t="s">
        <v>7345</v>
      </c>
      <c r="Q22" s="32" t="s">
        <v>126</v>
      </c>
      <c r="R22" s="32" t="s">
        <v>128</v>
      </c>
      <c r="S22" s="32" t="s">
        <v>128</v>
      </c>
      <c r="T22" s="130" t="s">
        <v>7003</v>
      </c>
    </row>
    <row r="23" spans="1:20" ht="130.5" customHeight="1">
      <c r="A23" s="396" t="s">
        <v>5032</v>
      </c>
      <c r="B23" s="208" t="s">
        <v>1069</v>
      </c>
      <c r="C23" s="208" t="s">
        <v>5033</v>
      </c>
      <c r="D23" s="135" t="s">
        <v>7542</v>
      </c>
      <c r="E23" s="122" t="s">
        <v>30</v>
      </c>
      <c r="F23" s="397"/>
      <c r="G23" s="397"/>
      <c r="H23" s="397"/>
      <c r="I23" s="397"/>
      <c r="J23" s="397"/>
      <c r="K23" s="397"/>
      <c r="L23" s="397"/>
      <c r="M23" s="397"/>
      <c r="N23" s="143" t="s">
        <v>118</v>
      </c>
      <c r="O23" s="397"/>
      <c r="P23" s="135" t="s">
        <v>7346</v>
      </c>
      <c r="Q23" s="32" t="s">
        <v>126</v>
      </c>
      <c r="R23" s="32" t="s">
        <v>128</v>
      </c>
      <c r="S23" s="32" t="s">
        <v>128</v>
      </c>
      <c r="T23" s="130" t="s">
        <v>7003</v>
      </c>
    </row>
    <row r="24" spans="1:20" s="8" customFormat="1" ht="38.25" customHeight="1">
      <c r="A24" s="396" t="s">
        <v>5027</v>
      </c>
      <c r="B24" s="208" t="s">
        <v>5064</v>
      </c>
      <c r="C24" s="208" t="s">
        <v>4118</v>
      </c>
      <c r="D24" s="135" t="s">
        <v>4119</v>
      </c>
      <c r="E24" s="32" t="s">
        <v>337</v>
      </c>
      <c r="F24" s="387"/>
      <c r="G24" s="387"/>
      <c r="H24" s="387"/>
      <c r="I24" s="387"/>
      <c r="J24" s="387"/>
      <c r="K24" s="387"/>
      <c r="L24" s="387"/>
      <c r="M24" s="387"/>
      <c r="N24" s="143" t="s">
        <v>118</v>
      </c>
      <c r="O24" s="387"/>
      <c r="P24" s="135" t="s">
        <v>6970</v>
      </c>
      <c r="Q24" s="32" t="s">
        <v>126</v>
      </c>
      <c r="R24" s="32" t="s">
        <v>126</v>
      </c>
      <c r="S24" s="395" t="s">
        <v>126</v>
      </c>
      <c r="T24" s="143" t="s">
        <v>7722</v>
      </c>
    </row>
    <row r="25" spans="1:20" ht="174.75" customHeight="1">
      <c r="A25" s="396" t="s">
        <v>5028</v>
      </c>
      <c r="B25" s="208" t="s">
        <v>5065</v>
      </c>
      <c r="C25" s="208" t="s">
        <v>4120</v>
      </c>
      <c r="D25" s="135" t="s">
        <v>7543</v>
      </c>
      <c r="E25" s="32" t="s">
        <v>337</v>
      </c>
      <c r="F25" s="387"/>
      <c r="G25" s="387"/>
      <c r="H25" s="387"/>
      <c r="I25" s="387"/>
      <c r="J25" s="387"/>
      <c r="K25" s="387"/>
      <c r="L25" s="387"/>
      <c r="M25" s="387"/>
      <c r="N25" s="143" t="s">
        <v>118</v>
      </c>
      <c r="O25" s="387"/>
      <c r="P25" s="135" t="s">
        <v>7545</v>
      </c>
      <c r="Q25" s="32" t="s">
        <v>126</v>
      </c>
      <c r="R25" s="32" t="s">
        <v>126</v>
      </c>
      <c r="S25" s="32" t="s">
        <v>126</v>
      </c>
      <c r="T25" s="143" t="s">
        <v>7722</v>
      </c>
    </row>
    <row r="26" spans="1:20" ht="81.75" customHeight="1">
      <c r="A26" s="208" t="s">
        <v>5029</v>
      </c>
      <c r="B26" s="393" t="s">
        <v>5061</v>
      </c>
      <c r="C26" s="398" t="s">
        <v>4881</v>
      </c>
      <c r="D26" s="385" t="s">
        <v>6316</v>
      </c>
      <c r="E26" s="384" t="s">
        <v>4882</v>
      </c>
      <c r="F26" s="384"/>
      <c r="G26" s="384"/>
      <c r="H26" s="384"/>
      <c r="I26" s="384"/>
      <c r="J26" s="384"/>
      <c r="K26" s="384"/>
      <c r="L26" s="384"/>
      <c r="M26" s="384"/>
      <c r="N26" s="143" t="s">
        <v>118</v>
      </c>
      <c r="O26" s="384"/>
      <c r="P26" s="385" t="s">
        <v>7533</v>
      </c>
      <c r="Q26" s="143" t="s">
        <v>126</v>
      </c>
      <c r="R26" s="143" t="s">
        <v>126</v>
      </c>
      <c r="S26" s="143" t="s">
        <v>128</v>
      </c>
      <c r="T26" s="130" t="s">
        <v>6205</v>
      </c>
    </row>
    <row r="27" spans="1:20" ht="21.75" customHeight="1">
      <c r="A27" s="784" t="s">
        <v>5034</v>
      </c>
      <c r="B27" s="784" t="s">
        <v>5281</v>
      </c>
      <c r="C27" s="784" t="s">
        <v>5035</v>
      </c>
      <c r="D27" s="787" t="s">
        <v>7412</v>
      </c>
      <c r="E27" s="781" t="s">
        <v>5839</v>
      </c>
      <c r="F27" s="135" t="s">
        <v>6328</v>
      </c>
      <c r="G27" s="387" t="s">
        <v>6329</v>
      </c>
      <c r="H27" s="827"/>
      <c r="I27" s="827"/>
      <c r="J27" s="827"/>
      <c r="K27" s="827"/>
      <c r="L27" s="827"/>
      <c r="M27" s="827"/>
      <c r="N27" s="806" t="s">
        <v>118</v>
      </c>
      <c r="O27" s="931"/>
      <c r="P27" s="787" t="s">
        <v>7787</v>
      </c>
      <c r="Q27" s="806" t="s">
        <v>126</v>
      </c>
      <c r="R27" s="806" t="s">
        <v>128</v>
      </c>
      <c r="S27" s="806" t="s">
        <v>128</v>
      </c>
      <c r="T27" s="806" t="s">
        <v>7722</v>
      </c>
    </row>
    <row r="28" spans="1:20" ht="12.75" customHeight="1">
      <c r="A28" s="785"/>
      <c r="B28" s="785"/>
      <c r="C28" s="785"/>
      <c r="D28" s="788"/>
      <c r="E28" s="782"/>
      <c r="F28" s="135" t="s">
        <v>6331</v>
      </c>
      <c r="G28" s="387" t="s">
        <v>6330</v>
      </c>
      <c r="H28" s="828"/>
      <c r="I28" s="828"/>
      <c r="J28" s="828"/>
      <c r="K28" s="828"/>
      <c r="L28" s="828"/>
      <c r="M28" s="828"/>
      <c r="N28" s="831"/>
      <c r="O28" s="932"/>
      <c r="P28" s="788"/>
      <c r="Q28" s="831"/>
      <c r="R28" s="831"/>
      <c r="S28" s="831"/>
      <c r="T28" s="831"/>
    </row>
    <row r="29" spans="1:20" ht="12.75" customHeight="1">
      <c r="A29" s="785"/>
      <c r="B29" s="785"/>
      <c r="C29" s="785"/>
      <c r="D29" s="788"/>
      <c r="E29" s="782"/>
      <c r="F29" s="135" t="s">
        <v>6332</v>
      </c>
      <c r="G29" s="387" t="s">
        <v>6355</v>
      </c>
      <c r="H29" s="828"/>
      <c r="I29" s="828"/>
      <c r="J29" s="828"/>
      <c r="K29" s="828"/>
      <c r="L29" s="828"/>
      <c r="M29" s="828"/>
      <c r="N29" s="831"/>
      <c r="O29" s="932"/>
      <c r="P29" s="788"/>
      <c r="Q29" s="831"/>
      <c r="R29" s="831"/>
      <c r="S29" s="831"/>
      <c r="T29" s="831"/>
    </row>
    <row r="30" spans="1:20" ht="33.75" customHeight="1">
      <c r="A30" s="786"/>
      <c r="B30" s="786"/>
      <c r="C30" s="786"/>
      <c r="D30" s="789"/>
      <c r="E30" s="783"/>
      <c r="F30" s="135" t="s">
        <v>6333</v>
      </c>
      <c r="G30" s="387" t="s">
        <v>6356</v>
      </c>
      <c r="H30" s="889"/>
      <c r="I30" s="889"/>
      <c r="J30" s="889"/>
      <c r="K30" s="889"/>
      <c r="L30" s="889"/>
      <c r="M30" s="889"/>
      <c r="N30" s="807"/>
      <c r="O30" s="933"/>
      <c r="P30" s="789"/>
      <c r="Q30" s="807"/>
      <c r="R30" s="807"/>
      <c r="S30" s="807"/>
      <c r="T30" s="807"/>
    </row>
    <row r="31" spans="1:20" ht="12.75" customHeight="1">
      <c r="A31" s="794" t="s">
        <v>5036</v>
      </c>
      <c r="B31" s="794" t="s">
        <v>5282</v>
      </c>
      <c r="C31" s="794" t="s">
        <v>5037</v>
      </c>
      <c r="D31" s="921" t="s">
        <v>7412</v>
      </c>
      <c r="E31" s="793" t="s">
        <v>5839</v>
      </c>
      <c r="F31" s="135" t="s">
        <v>6328</v>
      </c>
      <c r="G31" s="387" t="s">
        <v>6329</v>
      </c>
      <c r="H31" s="826"/>
      <c r="I31" s="826"/>
      <c r="J31" s="826"/>
      <c r="K31" s="826"/>
      <c r="L31" s="826"/>
      <c r="M31" s="826"/>
      <c r="N31" s="922" t="s">
        <v>118</v>
      </c>
      <c r="O31" s="930"/>
      <c r="P31" s="921" t="s">
        <v>7788</v>
      </c>
      <c r="Q31" s="922" t="s">
        <v>126</v>
      </c>
      <c r="R31" s="922" t="s">
        <v>128</v>
      </c>
      <c r="S31" s="922" t="s">
        <v>128</v>
      </c>
      <c r="T31" s="922" t="s">
        <v>7722</v>
      </c>
    </row>
    <row r="32" spans="1:20" ht="22.5" customHeight="1">
      <c r="A32" s="794"/>
      <c r="B32" s="794"/>
      <c r="C32" s="794"/>
      <c r="D32" s="921"/>
      <c r="E32" s="793"/>
      <c r="F32" s="135" t="s">
        <v>6331</v>
      </c>
      <c r="G32" s="387" t="s">
        <v>6330</v>
      </c>
      <c r="H32" s="826"/>
      <c r="I32" s="826"/>
      <c r="J32" s="826"/>
      <c r="K32" s="826"/>
      <c r="L32" s="826"/>
      <c r="M32" s="826"/>
      <c r="N32" s="922"/>
      <c r="O32" s="930"/>
      <c r="P32" s="921"/>
      <c r="Q32" s="922"/>
      <c r="R32" s="922"/>
      <c r="S32" s="922"/>
      <c r="T32" s="922"/>
    </row>
    <row r="33" spans="1:20" ht="12.75" customHeight="1">
      <c r="A33" s="794"/>
      <c r="B33" s="794"/>
      <c r="C33" s="794"/>
      <c r="D33" s="921"/>
      <c r="E33" s="793"/>
      <c r="F33" s="135" t="s">
        <v>6332</v>
      </c>
      <c r="G33" s="387" t="s">
        <v>6355</v>
      </c>
      <c r="H33" s="826"/>
      <c r="I33" s="826"/>
      <c r="J33" s="826"/>
      <c r="K33" s="826"/>
      <c r="L33" s="826"/>
      <c r="M33" s="826"/>
      <c r="N33" s="922"/>
      <c r="O33" s="930"/>
      <c r="P33" s="921"/>
      <c r="Q33" s="922"/>
      <c r="R33" s="922"/>
      <c r="S33" s="922"/>
      <c r="T33" s="922"/>
    </row>
    <row r="34" spans="1:20" ht="36" customHeight="1">
      <c r="A34" s="794"/>
      <c r="B34" s="794"/>
      <c r="C34" s="794"/>
      <c r="D34" s="921"/>
      <c r="E34" s="793"/>
      <c r="F34" s="135" t="s">
        <v>6333</v>
      </c>
      <c r="G34" s="387" t="s">
        <v>6356</v>
      </c>
      <c r="H34" s="826"/>
      <c r="I34" s="826"/>
      <c r="J34" s="826"/>
      <c r="K34" s="826"/>
      <c r="L34" s="826"/>
      <c r="M34" s="826"/>
      <c r="N34" s="922"/>
      <c r="O34" s="930"/>
      <c r="P34" s="921"/>
      <c r="Q34" s="922"/>
      <c r="R34" s="922"/>
      <c r="S34" s="922"/>
      <c r="T34" s="922"/>
    </row>
    <row r="35" spans="1:20">
      <c r="A35" s="285" t="s">
        <v>1073</v>
      </c>
      <c r="B35" s="284"/>
      <c r="C35" s="281"/>
      <c r="D35" s="282"/>
      <c r="E35" s="576"/>
      <c r="F35" s="282"/>
      <c r="G35" s="282"/>
      <c r="H35" s="282"/>
      <c r="I35" s="282"/>
      <c r="J35" s="282"/>
      <c r="K35" s="282"/>
      <c r="L35" s="282"/>
      <c r="M35" s="282"/>
      <c r="N35" s="282"/>
      <c r="O35" s="282"/>
      <c r="P35" s="282"/>
      <c r="Q35" s="282"/>
      <c r="R35" s="282"/>
      <c r="S35" s="282"/>
      <c r="T35" s="425"/>
    </row>
  </sheetData>
  <sortState xmlns:xlrd2="http://schemas.microsoft.com/office/spreadsheetml/2017/richdata2" ref="A14:T31">
    <sortCondition ref="A14:A31"/>
  </sortState>
  <mergeCells count="58">
    <mergeCell ref="M27:M30"/>
    <mergeCell ref="N27:N30"/>
    <mergeCell ref="O27:O30"/>
    <mergeCell ref="P27:P30"/>
    <mergeCell ref="Q27:Q30"/>
    <mergeCell ref="H27:H30"/>
    <mergeCell ref="I27:I30"/>
    <mergeCell ref="J27:J30"/>
    <mergeCell ref="K27:K30"/>
    <mergeCell ref="L27:L30"/>
    <mergeCell ref="A27:A30"/>
    <mergeCell ref="B27:B30"/>
    <mergeCell ref="C27:C30"/>
    <mergeCell ref="D27:D30"/>
    <mergeCell ref="E27:E30"/>
    <mergeCell ref="R27:R30"/>
    <mergeCell ref="S27:S30"/>
    <mergeCell ref="T27:T30"/>
    <mergeCell ref="R31:R34"/>
    <mergeCell ref="S31:S34"/>
    <mergeCell ref="T31:T34"/>
    <mergeCell ref="M31:M34"/>
    <mergeCell ref="N31:N34"/>
    <mergeCell ref="O31:O34"/>
    <mergeCell ref="P31:P34"/>
    <mergeCell ref="Q31:Q34"/>
    <mergeCell ref="H31:H34"/>
    <mergeCell ref="I31:I34"/>
    <mergeCell ref="J31:J34"/>
    <mergeCell ref="K31:K34"/>
    <mergeCell ref="L31:L34"/>
    <mergeCell ref="A31:A34"/>
    <mergeCell ref="B31:B34"/>
    <mergeCell ref="C31:C34"/>
    <mergeCell ref="D31:D34"/>
    <mergeCell ref="E31:E34"/>
    <mergeCell ref="T7:T10"/>
    <mergeCell ref="D7:D10"/>
    <mergeCell ref="E7:E10"/>
    <mergeCell ref="H7:H10"/>
    <mergeCell ref="R7:R10"/>
    <mergeCell ref="A7:A10"/>
    <mergeCell ref="B7:B10"/>
    <mergeCell ref="O7:O10"/>
    <mergeCell ref="N7:N10"/>
    <mergeCell ref="Q7:Q10"/>
    <mergeCell ref="P7:P10"/>
    <mergeCell ref="C7:C10"/>
    <mergeCell ref="Q4:S4"/>
    <mergeCell ref="H3:K3"/>
    <mergeCell ref="H4:K4"/>
    <mergeCell ref="I7:I10"/>
    <mergeCell ref="J7:J10"/>
    <mergeCell ref="K7:K10"/>
    <mergeCell ref="L7:L10"/>
    <mergeCell ref="M7:M10"/>
    <mergeCell ref="S7:S10"/>
    <mergeCell ref="L3:M3"/>
  </mergeCells>
  <pageMargins left="0.25" right="0.25" top="0.75" bottom="0.75" header="0.3" footer="0.3"/>
  <pageSetup paperSize="8" scale="42" fitToHeight="0" orientation="landscape" r:id="rId1"/>
  <ignoredErrors>
    <ignoredError sqref="F33" twoDigitTextYear="1"/>
  </ignoredErrors>
  <extLst>
    <ext xmlns:x14="http://schemas.microsoft.com/office/spreadsheetml/2009/9/main" uri="{78C0D931-6437-407d-A8EE-F0AAD7539E65}">
      <x14:conditionalFormattings>
        <x14:conditionalFormatting xmlns:xm="http://schemas.microsoft.com/office/excel/2006/main">
          <x14:cfRule type="expression" priority="5" stopIfTrue="1" id="{7CB1B9BF-2C46-4321-8498-DDA093ED4696}">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C7FE0AEF-7199-4AB6-ABBC-7895FBBA8B32}">
            <xm:f>'\\IC.Green.Net\IC_User_DFS\Users\deel1\Desktop\[Maternity Services Data Set Technical Output Specification.xlsm]MAT101Booking'!#REF!=yes</xm:f>
            <x14:dxf>
              <fill>
                <patternFill>
                  <bgColor indexed="43"/>
                </patternFill>
              </fill>
            </x14:dxf>
          </x14:cfRule>
          <xm:sqref>P14</xm:sqref>
        </x14:conditionalFormatting>
        <x14:conditionalFormatting xmlns:xm="http://schemas.microsoft.com/office/excel/2006/main">
          <x14:cfRule type="expression" priority="3" stopIfTrue="1" id="{2DDBB2B7-7C69-4BFB-8683-DAC1601FBFD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DD7DB96D-AC6E-43B8-A1D2-A524B2714009}">
            <xm:f>'\\IC.Green.Net\IC_User_DFS\Users\deel1\Desktop\[Maternity Services Data Set Technical Output Specification.xlsm]MAT101Booking'!#REF!=yes</xm:f>
            <x14:dxf>
              <fill>
                <patternFill>
                  <bgColor indexed="43"/>
                </patternFill>
              </fill>
            </x14:dxf>
          </x14:cfRule>
          <xm:sqref>P15</xm:sqref>
        </x14:conditionalFormatting>
        <x14:conditionalFormatting xmlns:xm="http://schemas.microsoft.com/office/excel/2006/main">
          <x14:cfRule type="expression" priority="1" stopIfTrue="1" id="{D2DF28AE-8AA3-4352-9D8C-1F283ACD1D8C}">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2569AF40-D90C-4DCF-A2EE-AC8A6D24DE79}">
            <xm:f>'\\IC.Green.Net\IC_User_DFS\Users\deel1\Desktop\[Maternity Services Data Set Technical Output Specification.xlsm]MAT101Booking'!#REF!=yes</xm:f>
            <x14:dxf>
              <fill>
                <patternFill>
                  <bgColor indexed="43"/>
                </patternFill>
              </fill>
            </x14:dxf>
          </x14:cfRule>
          <xm:sqref>P13</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1">
    <pageSetUpPr fitToPage="1"/>
  </sheetPr>
  <dimension ref="A1:T18"/>
  <sheetViews>
    <sheetView topLeftCell="G1" zoomScaleNormal="100" workbookViewId="0"/>
  </sheetViews>
  <sheetFormatPr defaultRowHeight="13.2"/>
  <cols>
    <col min="1" max="1" width="10.21875" customWidth="1"/>
    <col min="2" max="3" width="15.21875"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1" customWidth="1"/>
    <col min="13" max="13" width="29.21875" customWidth="1"/>
    <col min="14" max="14" width="14.21875" style="7" customWidth="1"/>
    <col min="15" max="15" width="102" customWidth="1"/>
    <col min="16" max="16" width="43.7773437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0.199999999999999">
      <c r="A2" s="280" t="s">
        <v>1777</v>
      </c>
      <c r="B2" s="276"/>
      <c r="C2" s="272"/>
      <c r="D2" s="269"/>
      <c r="E2" s="570"/>
      <c r="F2" s="269"/>
      <c r="G2" s="269"/>
      <c r="H2" s="269"/>
      <c r="I2" s="269"/>
      <c r="J2" s="269"/>
      <c r="K2" s="269"/>
      <c r="L2" s="269"/>
      <c r="M2" s="269"/>
      <c r="N2" s="269"/>
      <c r="O2" s="270"/>
      <c r="P2" s="269"/>
      <c r="Q2" s="269"/>
      <c r="R2" s="269"/>
      <c r="S2" s="269"/>
      <c r="T2" s="271"/>
    </row>
    <row r="3" spans="1:20" ht="110.25" customHeight="1">
      <c r="A3" s="246" t="s">
        <v>1767</v>
      </c>
      <c r="B3" s="246"/>
      <c r="C3" s="246"/>
      <c r="D3" s="246"/>
      <c r="E3" s="571"/>
      <c r="F3" s="248"/>
      <c r="G3" s="249"/>
      <c r="H3" s="748" t="s">
        <v>7958</v>
      </c>
      <c r="I3" s="749"/>
      <c r="J3" s="749"/>
      <c r="K3" s="750"/>
      <c r="L3" s="748" t="s">
        <v>3860</v>
      </c>
      <c r="M3" s="749"/>
      <c r="N3" s="618" t="s">
        <v>8106</v>
      </c>
      <c r="O3" s="250" t="s">
        <v>8197</v>
      </c>
      <c r="P3" s="251"/>
      <c r="Q3" s="251"/>
      <c r="R3" s="251"/>
      <c r="S3" s="251"/>
      <c r="T3" s="252"/>
    </row>
    <row r="4" spans="1:20" ht="70.5" customHeight="1">
      <c r="A4" s="229" t="s">
        <v>86</v>
      </c>
      <c r="B4" s="229" t="s">
        <v>3768</v>
      </c>
      <c r="C4" s="229" t="s">
        <v>5612</v>
      </c>
      <c r="D4" s="229" t="s">
        <v>59</v>
      </c>
      <c r="E4" s="234" t="s">
        <v>60</v>
      </c>
      <c r="F4" s="234" t="s">
        <v>61</v>
      </c>
      <c r="G4" s="229" t="s">
        <v>62</v>
      </c>
      <c r="H4" s="751" t="s">
        <v>3101</v>
      </c>
      <c r="I4" s="752"/>
      <c r="J4" s="752"/>
      <c r="K4" s="753"/>
      <c r="L4" s="235" t="s">
        <v>97</v>
      </c>
      <c r="M4" s="229" t="s">
        <v>63</v>
      </c>
      <c r="N4" s="231" t="s">
        <v>6421</v>
      </c>
      <c r="O4" s="229" t="s">
        <v>98</v>
      </c>
      <c r="P4" s="229" t="s">
        <v>1877</v>
      </c>
      <c r="Q4" s="751" t="s">
        <v>1878</v>
      </c>
      <c r="R4" s="752"/>
      <c r="S4" s="753"/>
      <c r="T4" s="229" t="s">
        <v>1879</v>
      </c>
    </row>
    <row r="5" spans="1:20" ht="41.25" customHeight="1">
      <c r="A5" s="229"/>
      <c r="B5" s="229"/>
      <c r="C5" s="229"/>
      <c r="D5" s="229"/>
      <c r="E5" s="234"/>
      <c r="F5" s="229"/>
      <c r="G5" s="229"/>
      <c r="H5" s="234" t="s">
        <v>90</v>
      </c>
      <c r="I5" s="234" t="s">
        <v>91</v>
      </c>
      <c r="J5" s="234" t="s">
        <v>92</v>
      </c>
      <c r="K5" s="234" t="s">
        <v>93</v>
      </c>
      <c r="L5" s="234"/>
      <c r="M5" s="229"/>
      <c r="N5" s="231"/>
      <c r="O5" s="229"/>
      <c r="P5" s="229" t="s">
        <v>1880</v>
      </c>
      <c r="Q5" s="229" t="s">
        <v>1881</v>
      </c>
      <c r="R5" s="229" t="s">
        <v>1882</v>
      </c>
      <c r="S5" s="229" t="s">
        <v>7661</v>
      </c>
      <c r="T5" s="229"/>
    </row>
    <row r="6" spans="1:20" s="8" customFormat="1" ht="58.5" customHeight="1">
      <c r="A6" s="212" t="s">
        <v>1664</v>
      </c>
      <c r="B6" s="16" t="s">
        <v>1207</v>
      </c>
      <c r="C6" s="16" t="s">
        <v>4173</v>
      </c>
      <c r="D6" s="60" t="s">
        <v>3790</v>
      </c>
      <c r="E6" s="51" t="s">
        <v>68</v>
      </c>
      <c r="F6" s="60"/>
      <c r="G6" s="60"/>
      <c r="H6" s="51" t="s">
        <v>101</v>
      </c>
      <c r="I6" s="51" t="s">
        <v>101</v>
      </c>
      <c r="J6" s="51" t="s">
        <v>52</v>
      </c>
      <c r="K6" s="60" t="s">
        <v>5614</v>
      </c>
      <c r="L6" s="9" t="s">
        <v>124</v>
      </c>
      <c r="M6" s="9" t="s">
        <v>7413</v>
      </c>
      <c r="N6" s="39" t="s">
        <v>38</v>
      </c>
      <c r="O6" s="66" t="s">
        <v>6451</v>
      </c>
      <c r="P6" s="81"/>
      <c r="Q6" s="39" t="s">
        <v>128</v>
      </c>
      <c r="R6" s="111" t="s">
        <v>128</v>
      </c>
      <c r="S6" s="111" t="s">
        <v>128</v>
      </c>
      <c r="T6" s="111" t="s">
        <v>6205</v>
      </c>
    </row>
    <row r="7" spans="1:20" s="8" customFormat="1" ht="87.75" customHeight="1">
      <c r="A7" s="214" t="s">
        <v>1665</v>
      </c>
      <c r="B7" s="94" t="s">
        <v>1517</v>
      </c>
      <c r="C7" s="94" t="s">
        <v>4236</v>
      </c>
      <c r="D7" s="66" t="s">
        <v>3750</v>
      </c>
      <c r="E7" s="39" t="s">
        <v>2994</v>
      </c>
      <c r="F7" s="47"/>
      <c r="G7" s="9" t="s">
        <v>3033</v>
      </c>
      <c r="H7" s="39" t="s">
        <v>101</v>
      </c>
      <c r="I7" s="39" t="s">
        <v>101</v>
      </c>
      <c r="J7" s="39" t="s">
        <v>52</v>
      </c>
      <c r="K7" s="66" t="s">
        <v>2644</v>
      </c>
      <c r="L7" s="9" t="s">
        <v>1424</v>
      </c>
      <c r="M7" s="9" t="s">
        <v>7547</v>
      </c>
      <c r="N7" s="39" t="s">
        <v>38</v>
      </c>
      <c r="O7" s="66" t="s">
        <v>5784</v>
      </c>
      <c r="P7" s="81"/>
      <c r="Q7" s="111" t="s">
        <v>128</v>
      </c>
      <c r="R7" s="111" t="s">
        <v>128</v>
      </c>
      <c r="S7" s="111" t="s">
        <v>128</v>
      </c>
      <c r="T7" s="111" t="s">
        <v>3749</v>
      </c>
    </row>
    <row r="8" spans="1:20" s="8" customFormat="1" ht="178.5" customHeight="1">
      <c r="A8" s="214" t="s">
        <v>1666</v>
      </c>
      <c r="B8" s="94" t="s">
        <v>1518</v>
      </c>
      <c r="C8" s="94" t="s">
        <v>4344</v>
      </c>
      <c r="D8" s="66" t="s">
        <v>1499</v>
      </c>
      <c r="E8" s="39" t="s">
        <v>337</v>
      </c>
      <c r="F8" s="47"/>
      <c r="G8" s="9"/>
      <c r="H8" s="39" t="s">
        <v>52</v>
      </c>
      <c r="I8" s="39" t="s">
        <v>101</v>
      </c>
      <c r="J8" s="39" t="s">
        <v>52</v>
      </c>
      <c r="K8" s="66" t="s">
        <v>7019</v>
      </c>
      <c r="L8" s="9" t="s">
        <v>1410</v>
      </c>
      <c r="M8" s="9" t="s">
        <v>7548</v>
      </c>
      <c r="N8" s="39" t="s">
        <v>16</v>
      </c>
      <c r="O8" s="66" t="s">
        <v>7035</v>
      </c>
      <c r="P8" s="81"/>
      <c r="Q8" s="111" t="s">
        <v>128</v>
      </c>
      <c r="R8" s="111" t="s">
        <v>128</v>
      </c>
      <c r="S8" s="111" t="s">
        <v>128</v>
      </c>
      <c r="T8" s="111" t="s">
        <v>2989</v>
      </c>
    </row>
    <row r="9" spans="1:20" s="8" customFormat="1" ht="30.6">
      <c r="A9" s="207" t="s">
        <v>7855</v>
      </c>
      <c r="B9" s="207" t="s">
        <v>7872</v>
      </c>
      <c r="C9" s="399" t="s">
        <v>7873</v>
      </c>
      <c r="D9" s="131" t="s">
        <v>7877</v>
      </c>
      <c r="E9" s="132" t="s">
        <v>6165</v>
      </c>
      <c r="F9" s="33"/>
      <c r="G9" s="34"/>
      <c r="H9" s="34"/>
      <c r="I9" s="34"/>
      <c r="J9" s="34"/>
      <c r="K9" s="34"/>
      <c r="L9" s="149"/>
      <c r="M9" s="131"/>
      <c r="N9" s="137" t="s">
        <v>118</v>
      </c>
      <c r="O9" s="142"/>
      <c r="P9" s="131" t="s">
        <v>7878</v>
      </c>
      <c r="Q9" s="133" t="s">
        <v>126</v>
      </c>
      <c r="R9" s="133" t="s">
        <v>126</v>
      </c>
      <c r="S9" s="133" t="s">
        <v>128</v>
      </c>
      <c r="T9" s="130" t="s">
        <v>7722</v>
      </c>
    </row>
    <row r="10" spans="1:20" s="8" customFormat="1" ht="68.25" customHeight="1">
      <c r="A10" s="208" t="s">
        <v>2167</v>
      </c>
      <c r="B10" s="211" t="s">
        <v>1885</v>
      </c>
      <c r="C10" s="208" t="s">
        <v>4197</v>
      </c>
      <c r="D10" s="189" t="s">
        <v>7067</v>
      </c>
      <c r="E10" s="301" t="s">
        <v>3658</v>
      </c>
      <c r="F10" s="33"/>
      <c r="G10" s="34"/>
      <c r="H10" s="34"/>
      <c r="I10" s="34"/>
      <c r="J10" s="34"/>
      <c r="K10" s="34"/>
      <c r="L10" s="33"/>
      <c r="M10" s="135"/>
      <c r="N10" s="32" t="s">
        <v>118</v>
      </c>
      <c r="O10" s="34"/>
      <c r="P10" s="189" t="s">
        <v>7068</v>
      </c>
      <c r="Q10" s="143" t="s">
        <v>126</v>
      </c>
      <c r="R10" s="143" t="s">
        <v>128</v>
      </c>
      <c r="S10" s="144" t="s">
        <v>128</v>
      </c>
      <c r="T10" s="301" t="s">
        <v>7003</v>
      </c>
    </row>
    <row r="11" spans="1:20" s="8" customFormat="1" ht="48" customHeight="1">
      <c r="A11" s="208" t="s">
        <v>2168</v>
      </c>
      <c r="B11" s="211" t="s">
        <v>2002</v>
      </c>
      <c r="C11" s="208" t="s">
        <v>4345</v>
      </c>
      <c r="D11" s="131" t="s">
        <v>2289</v>
      </c>
      <c r="E11" s="132" t="s">
        <v>3660</v>
      </c>
      <c r="F11" s="33"/>
      <c r="G11" s="34"/>
      <c r="H11" s="34"/>
      <c r="I11" s="34"/>
      <c r="J11" s="34"/>
      <c r="K11" s="34"/>
      <c r="L11" s="149"/>
      <c r="M11" s="131"/>
      <c r="N11" s="137" t="s">
        <v>118</v>
      </c>
      <c r="O11" s="142"/>
      <c r="P11" s="131" t="s">
        <v>7069</v>
      </c>
      <c r="Q11" s="133" t="s">
        <v>126</v>
      </c>
      <c r="R11" s="133" t="s">
        <v>128</v>
      </c>
      <c r="S11" s="133" t="s">
        <v>128</v>
      </c>
      <c r="T11" s="130" t="s">
        <v>7003</v>
      </c>
    </row>
    <row r="12" spans="1:20" s="8" customFormat="1" ht="45" customHeight="1">
      <c r="A12" s="208" t="s">
        <v>2169</v>
      </c>
      <c r="B12" s="211" t="s">
        <v>3380</v>
      </c>
      <c r="C12" s="208" t="s">
        <v>4130</v>
      </c>
      <c r="D12" s="135" t="s">
        <v>6175</v>
      </c>
      <c r="E12" s="32" t="s">
        <v>109</v>
      </c>
      <c r="F12" s="138"/>
      <c r="G12" s="34"/>
      <c r="H12" s="34"/>
      <c r="I12" s="34"/>
      <c r="J12" s="34"/>
      <c r="K12" s="34"/>
      <c r="L12" s="33"/>
      <c r="M12" s="135"/>
      <c r="N12" s="32" t="s">
        <v>118</v>
      </c>
      <c r="O12" s="34"/>
      <c r="P12" s="135" t="s">
        <v>3415</v>
      </c>
      <c r="Q12" s="143" t="s">
        <v>126</v>
      </c>
      <c r="R12" s="143" t="s">
        <v>128</v>
      </c>
      <c r="S12" s="143" t="s">
        <v>128</v>
      </c>
      <c r="T12" s="130" t="s">
        <v>6162</v>
      </c>
    </row>
    <row r="13" spans="1:20" s="8" customFormat="1" ht="45" customHeight="1">
      <c r="A13" s="208" t="s">
        <v>2170</v>
      </c>
      <c r="B13" s="211" t="s">
        <v>4107</v>
      </c>
      <c r="C13" s="208" t="s">
        <v>4200</v>
      </c>
      <c r="D13" s="135" t="s">
        <v>7888</v>
      </c>
      <c r="E13" s="32" t="s">
        <v>7891</v>
      </c>
      <c r="F13" s="33"/>
      <c r="G13" s="34"/>
      <c r="H13" s="34"/>
      <c r="I13" s="34"/>
      <c r="J13" s="34"/>
      <c r="K13" s="34"/>
      <c r="L13" s="138"/>
      <c r="M13" s="135"/>
      <c r="N13" s="32" t="s">
        <v>118</v>
      </c>
      <c r="O13" s="32"/>
      <c r="P13" s="135" t="s">
        <v>7892</v>
      </c>
      <c r="Q13" s="143" t="s">
        <v>126</v>
      </c>
      <c r="R13" s="143" t="s">
        <v>126</v>
      </c>
      <c r="S13" s="143" t="s">
        <v>128</v>
      </c>
      <c r="T13" s="143" t="s">
        <v>7722</v>
      </c>
    </row>
    <row r="14" spans="1:20" s="8" customFormat="1" ht="41.1" customHeight="1">
      <c r="A14" s="208" t="s">
        <v>2171</v>
      </c>
      <c r="B14" s="211" t="s">
        <v>3663</v>
      </c>
      <c r="C14" s="208" t="s">
        <v>4141</v>
      </c>
      <c r="D14" s="135" t="s">
        <v>3657</v>
      </c>
      <c r="E14" s="32" t="s">
        <v>1944</v>
      </c>
      <c r="F14" s="33"/>
      <c r="G14" s="34"/>
      <c r="H14" s="34"/>
      <c r="I14" s="34"/>
      <c r="J14" s="34"/>
      <c r="K14" s="34"/>
      <c r="L14" s="33"/>
      <c r="M14" s="135"/>
      <c r="N14" s="32" t="s">
        <v>118</v>
      </c>
      <c r="O14" s="34"/>
      <c r="P14" s="135" t="s">
        <v>7398</v>
      </c>
      <c r="Q14" s="143" t="s">
        <v>126</v>
      </c>
      <c r="R14" s="143" t="s">
        <v>128</v>
      </c>
      <c r="S14" s="144" t="s">
        <v>128</v>
      </c>
      <c r="T14" s="130" t="s">
        <v>4106</v>
      </c>
    </row>
    <row r="15" spans="1:20" ht="20.399999999999999">
      <c r="A15" s="208" t="s">
        <v>5038</v>
      </c>
      <c r="B15" s="208" t="s">
        <v>5064</v>
      </c>
      <c r="C15" s="208" t="s">
        <v>4118</v>
      </c>
      <c r="D15" s="135" t="s">
        <v>4119</v>
      </c>
      <c r="E15" s="32" t="s">
        <v>337</v>
      </c>
      <c r="F15" s="387"/>
      <c r="G15" s="387"/>
      <c r="H15" s="387"/>
      <c r="I15" s="387"/>
      <c r="J15" s="387"/>
      <c r="K15" s="387"/>
      <c r="L15" s="387"/>
      <c r="M15" s="387"/>
      <c r="N15" s="143" t="s">
        <v>118</v>
      </c>
      <c r="O15" s="387"/>
      <c r="P15" s="135" t="s">
        <v>6970</v>
      </c>
      <c r="Q15" s="143" t="s">
        <v>126</v>
      </c>
      <c r="R15" s="143" t="s">
        <v>126</v>
      </c>
      <c r="S15" s="395" t="s">
        <v>126</v>
      </c>
      <c r="T15" s="143" t="s">
        <v>7722</v>
      </c>
    </row>
    <row r="16" spans="1:20" ht="171.75" customHeight="1">
      <c r="A16" s="208" t="s">
        <v>5039</v>
      </c>
      <c r="B16" s="208" t="s">
        <v>5065</v>
      </c>
      <c r="C16" s="208" t="s">
        <v>4120</v>
      </c>
      <c r="D16" s="135" t="s">
        <v>7546</v>
      </c>
      <c r="E16" s="32" t="s">
        <v>337</v>
      </c>
      <c r="F16" s="387"/>
      <c r="G16" s="387"/>
      <c r="H16" s="387"/>
      <c r="I16" s="387"/>
      <c r="J16" s="387"/>
      <c r="K16" s="387"/>
      <c r="L16" s="387"/>
      <c r="M16" s="387"/>
      <c r="N16" s="143" t="s">
        <v>118</v>
      </c>
      <c r="O16" s="387"/>
      <c r="P16" s="135" t="s">
        <v>7549</v>
      </c>
      <c r="Q16" s="143" t="s">
        <v>126</v>
      </c>
      <c r="R16" s="143" t="s">
        <v>126</v>
      </c>
      <c r="S16" s="143" t="s">
        <v>126</v>
      </c>
      <c r="T16" s="143" t="s">
        <v>7722</v>
      </c>
    </row>
    <row r="17" spans="1:20" s="8" customFormat="1" ht="23.25" customHeight="1">
      <c r="A17" s="208" t="s">
        <v>5040</v>
      </c>
      <c r="B17" s="393" t="s">
        <v>5061</v>
      </c>
      <c r="C17" s="398" t="s">
        <v>4881</v>
      </c>
      <c r="D17" s="385" t="s">
        <v>6316</v>
      </c>
      <c r="E17" s="384" t="s">
        <v>4882</v>
      </c>
      <c r="F17" s="384"/>
      <c r="G17" s="384"/>
      <c r="H17" s="384"/>
      <c r="I17" s="384"/>
      <c r="J17" s="384"/>
      <c r="K17" s="384"/>
      <c r="L17" s="384"/>
      <c r="M17" s="384"/>
      <c r="N17" s="384" t="s">
        <v>118</v>
      </c>
      <c r="O17" s="384"/>
      <c r="P17" s="385" t="s">
        <v>7533</v>
      </c>
      <c r="Q17" s="143" t="s">
        <v>126</v>
      </c>
      <c r="R17" s="143" t="s">
        <v>126</v>
      </c>
      <c r="S17" s="143" t="s">
        <v>128</v>
      </c>
      <c r="T17" s="130" t="s">
        <v>6205</v>
      </c>
    </row>
    <row r="18" spans="1:20">
      <c r="A18" s="280" t="s">
        <v>1778</v>
      </c>
      <c r="B18" s="276"/>
      <c r="C18" s="272"/>
      <c r="D18" s="269"/>
      <c r="E18" s="570"/>
      <c r="F18" s="269"/>
      <c r="G18" s="269"/>
      <c r="H18" s="269"/>
      <c r="I18" s="269"/>
      <c r="J18" s="269"/>
      <c r="K18" s="269"/>
      <c r="L18" s="269"/>
      <c r="M18" s="269"/>
      <c r="N18" s="269"/>
      <c r="O18" s="269"/>
      <c r="P18" s="269"/>
      <c r="Q18" s="269"/>
      <c r="R18" s="269"/>
      <c r="S18" s="269"/>
      <c r="T18" s="271"/>
    </row>
  </sheetData>
  <mergeCells count="4">
    <mergeCell ref="H3:K3"/>
    <mergeCell ref="H4:K4"/>
    <mergeCell ref="Q4:S4"/>
    <mergeCell ref="L3:M3"/>
  </mergeCells>
  <pageMargins left="0.25" right="0.25" top="0.75" bottom="0.75" header="0.3" footer="0.3"/>
  <pageSetup paperSize="8" scale="45"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23229440-C525-4C94-94C1-11D00AA6B390}">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1DED9017-E741-4493-8A70-194131C86976}">
            <xm:f>'\\IC.Green.Net\IC_User_DFS\Users\deel1\Desktop\[Maternity Services Data Set Technical Output Specification.xlsm]MAT101Booking'!#REF!=yes</xm:f>
            <x14:dxf>
              <fill>
                <patternFill>
                  <bgColor indexed="43"/>
                </patternFill>
              </fill>
            </x14:dxf>
          </x14:cfRule>
          <xm:sqref>P10</xm:sqref>
        </x14:conditionalFormatting>
        <x14:conditionalFormatting xmlns:xm="http://schemas.microsoft.com/office/excel/2006/main">
          <x14:cfRule type="expression" priority="3" stopIfTrue="1" id="{C3E9EF7F-DB29-4050-9FC8-644CA48D56B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EC0A1AFD-EB1C-468D-9098-461E850EDAB8}">
            <xm:f>'\\IC.Green.Net\IC_User_DFS\Users\deel1\Desktop\[Maternity Services Data Set Technical Output Specification.xlsm]MAT101Booking'!#REF!=yes</xm:f>
            <x14:dxf>
              <fill>
                <patternFill>
                  <bgColor indexed="43"/>
                </patternFill>
              </fill>
            </x14:dxf>
          </x14:cfRule>
          <xm:sqref>P11</xm:sqref>
        </x14:conditionalFormatting>
        <x14:conditionalFormatting xmlns:xm="http://schemas.microsoft.com/office/excel/2006/main">
          <x14:cfRule type="expression" priority="1" stopIfTrue="1" id="{7CF05AFB-E0FA-47A8-B92A-33C253078E7C}">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1E207363-B027-46B3-A850-50D7EB01AF60}">
            <xm:f>'\\IC.Green.Net\IC_User_DFS\Users\deel1\Desktop\[Maternity Services Data Set Technical Output Specification.xlsm]MAT101Booking'!#REF!=yes</xm:f>
            <x14:dxf>
              <fill>
                <patternFill>
                  <bgColor indexed="43"/>
                </patternFill>
              </fill>
            </x14:dxf>
          </x14:cfRule>
          <xm:sqref>P9</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8">
    <pageSetUpPr fitToPage="1"/>
  </sheetPr>
  <dimension ref="A1:T59"/>
  <sheetViews>
    <sheetView zoomScaleNormal="100" workbookViewId="0">
      <selection activeCell="O7" sqref="O7"/>
    </sheetView>
  </sheetViews>
  <sheetFormatPr defaultRowHeight="13.2"/>
  <cols>
    <col min="1" max="1" width="9.77734375" customWidth="1"/>
    <col min="2" max="2" width="18.21875" customWidth="1"/>
    <col min="3" max="3" width="16.77734375" customWidth="1"/>
    <col min="4" max="4" width="30.77734375" customWidth="1"/>
    <col min="5" max="5" width="14" style="12" customWidth="1"/>
    <col min="6" max="6" width="9.21875" customWidth="1"/>
    <col min="7" max="7" width="30.77734375" customWidth="1"/>
    <col min="8" max="9" width="11.5546875" customWidth="1"/>
    <col min="10" max="10" width="10.21875" customWidth="1"/>
    <col min="11" max="11" width="32.77734375" customWidth="1"/>
    <col min="12" max="12" width="11" customWidth="1"/>
    <col min="13" max="13" width="29.21875" customWidth="1"/>
    <col min="14" max="14" width="14.21875" style="7" customWidth="1"/>
    <col min="15" max="15" width="102" customWidth="1"/>
    <col min="16" max="16" width="43.7773437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0.199999999999999">
      <c r="A2" s="278" t="s">
        <v>1174</v>
      </c>
      <c r="B2" s="272"/>
      <c r="C2" s="272"/>
      <c r="D2" s="269"/>
      <c r="E2" s="570"/>
      <c r="F2" s="269"/>
      <c r="G2" s="269"/>
      <c r="H2" s="269"/>
      <c r="I2" s="269"/>
      <c r="J2" s="269"/>
      <c r="K2" s="269"/>
      <c r="L2" s="269"/>
      <c r="M2" s="269"/>
      <c r="N2" s="269"/>
      <c r="O2" s="270"/>
      <c r="P2" s="269"/>
      <c r="Q2" s="269"/>
      <c r="R2" s="269"/>
      <c r="S2" s="269"/>
      <c r="T2" s="271"/>
    </row>
    <row r="3" spans="1:20" ht="86.25" customHeight="1">
      <c r="A3" s="246" t="s">
        <v>1185</v>
      </c>
      <c r="B3" s="246"/>
      <c r="C3" s="246"/>
      <c r="D3" s="246"/>
      <c r="E3" s="571"/>
      <c r="F3" s="248"/>
      <c r="G3" s="249"/>
      <c r="H3" s="748" t="s">
        <v>3862</v>
      </c>
      <c r="I3" s="749"/>
      <c r="J3" s="749"/>
      <c r="K3" s="750"/>
      <c r="L3" s="748" t="s">
        <v>3925</v>
      </c>
      <c r="M3" s="749"/>
      <c r="N3" s="618" t="s">
        <v>8106</v>
      </c>
      <c r="O3" s="250" t="s">
        <v>8196</v>
      </c>
      <c r="P3" s="251"/>
      <c r="Q3" s="251"/>
      <c r="R3" s="251"/>
      <c r="S3" s="251"/>
      <c r="T3" s="252"/>
    </row>
    <row r="4" spans="1:20" ht="70.5" customHeight="1">
      <c r="A4" s="229" t="s">
        <v>86</v>
      </c>
      <c r="B4" s="229" t="s">
        <v>3768</v>
      </c>
      <c r="C4" s="229" t="s">
        <v>5612</v>
      </c>
      <c r="D4" s="229" t="s">
        <v>59</v>
      </c>
      <c r="E4" s="234" t="s">
        <v>60</v>
      </c>
      <c r="F4" s="234" t="s">
        <v>61</v>
      </c>
      <c r="G4" s="229" t="s">
        <v>62</v>
      </c>
      <c r="H4" s="751" t="s">
        <v>3101</v>
      </c>
      <c r="I4" s="752"/>
      <c r="J4" s="752"/>
      <c r="K4" s="753"/>
      <c r="L4" s="235" t="s">
        <v>97</v>
      </c>
      <c r="M4" s="229" t="s">
        <v>63</v>
      </c>
      <c r="N4" s="231" t="s">
        <v>6421</v>
      </c>
      <c r="O4" s="229" t="s">
        <v>98</v>
      </c>
      <c r="P4" s="229" t="s">
        <v>1877</v>
      </c>
      <c r="Q4" s="751" t="s">
        <v>1878</v>
      </c>
      <c r="R4" s="752"/>
      <c r="S4" s="753"/>
      <c r="T4" s="229" t="s">
        <v>1879</v>
      </c>
    </row>
    <row r="5" spans="1:20" ht="39.6">
      <c r="A5" s="229"/>
      <c r="B5" s="229"/>
      <c r="C5" s="229"/>
      <c r="D5" s="229"/>
      <c r="E5" s="234"/>
      <c r="F5" s="229"/>
      <c r="G5" s="229"/>
      <c r="H5" s="234" t="s">
        <v>90</v>
      </c>
      <c r="I5" s="234" t="s">
        <v>91</v>
      </c>
      <c r="J5" s="234" t="s">
        <v>92</v>
      </c>
      <c r="K5" s="234" t="s">
        <v>93</v>
      </c>
      <c r="L5" s="234"/>
      <c r="M5" s="229"/>
      <c r="N5" s="231"/>
      <c r="O5" s="229"/>
      <c r="P5" s="229" t="s">
        <v>1880</v>
      </c>
      <c r="Q5" s="229" t="s">
        <v>1881</v>
      </c>
      <c r="R5" s="229" t="s">
        <v>1882</v>
      </c>
      <c r="S5" s="229" t="s">
        <v>7661</v>
      </c>
      <c r="T5" s="229"/>
    </row>
    <row r="6" spans="1:20" s="8" customFormat="1" ht="73.5" customHeight="1">
      <c r="A6" s="212" t="s">
        <v>1667</v>
      </c>
      <c r="B6" s="16" t="s">
        <v>1207</v>
      </c>
      <c r="C6" s="16" t="s">
        <v>4173</v>
      </c>
      <c r="D6" s="60" t="s">
        <v>3790</v>
      </c>
      <c r="E6" s="51" t="s">
        <v>68</v>
      </c>
      <c r="F6" s="60"/>
      <c r="G6" s="60"/>
      <c r="H6" s="51" t="s">
        <v>101</v>
      </c>
      <c r="I6" s="51" t="s">
        <v>101</v>
      </c>
      <c r="J6" s="51" t="s">
        <v>52</v>
      </c>
      <c r="K6" s="60" t="s">
        <v>5614</v>
      </c>
      <c r="L6" s="9" t="s">
        <v>124</v>
      </c>
      <c r="M6" s="9" t="s">
        <v>7413</v>
      </c>
      <c r="N6" s="39" t="s">
        <v>38</v>
      </c>
      <c r="O6" s="66" t="s">
        <v>6452</v>
      </c>
      <c r="P6" s="81"/>
      <c r="Q6" s="39" t="s">
        <v>128</v>
      </c>
      <c r="R6" s="111" t="s">
        <v>128</v>
      </c>
      <c r="S6" s="111" t="s">
        <v>128</v>
      </c>
      <c r="T6" s="111" t="s">
        <v>6205</v>
      </c>
    </row>
    <row r="7" spans="1:20" s="8" customFormat="1" ht="141" customHeight="1">
      <c r="A7" s="212" t="s">
        <v>1668</v>
      </c>
      <c r="B7" s="16" t="s">
        <v>1180</v>
      </c>
      <c r="C7" s="16" t="s">
        <v>4346</v>
      </c>
      <c r="D7" s="9" t="s">
        <v>7550</v>
      </c>
      <c r="E7" s="51" t="s">
        <v>337</v>
      </c>
      <c r="F7" s="60"/>
      <c r="G7" s="60"/>
      <c r="H7" s="51" t="s">
        <v>101</v>
      </c>
      <c r="I7" s="51" t="s">
        <v>101</v>
      </c>
      <c r="J7" s="51" t="s">
        <v>52</v>
      </c>
      <c r="K7" s="60" t="s">
        <v>7021</v>
      </c>
      <c r="L7" s="9" t="s">
        <v>1410</v>
      </c>
      <c r="M7" s="9" t="s">
        <v>7555</v>
      </c>
      <c r="N7" s="39" t="s">
        <v>38</v>
      </c>
      <c r="O7" s="66" t="s">
        <v>7036</v>
      </c>
      <c r="P7" s="81"/>
      <c r="Q7" s="111" t="s">
        <v>128</v>
      </c>
      <c r="R7" s="111" t="s">
        <v>128</v>
      </c>
      <c r="S7" s="111" t="s">
        <v>128</v>
      </c>
      <c r="T7" s="111" t="s">
        <v>2989</v>
      </c>
    </row>
    <row r="8" spans="1:20" s="8" customFormat="1" ht="25.5" customHeight="1">
      <c r="A8" s="867" t="s">
        <v>1757</v>
      </c>
      <c r="B8" s="815" t="s">
        <v>1204</v>
      </c>
      <c r="C8" s="815" t="s">
        <v>4317</v>
      </c>
      <c r="D8" s="768" t="s">
        <v>1232</v>
      </c>
      <c r="E8" s="762" t="s">
        <v>27</v>
      </c>
      <c r="F8" s="45" t="s">
        <v>203</v>
      </c>
      <c r="G8" s="60" t="s">
        <v>1215</v>
      </c>
      <c r="H8" s="762" t="s">
        <v>101</v>
      </c>
      <c r="I8" s="762" t="s">
        <v>101</v>
      </c>
      <c r="J8" s="762" t="s">
        <v>101</v>
      </c>
      <c r="K8" s="768" t="s">
        <v>5614</v>
      </c>
      <c r="L8" s="768" t="s">
        <v>1419</v>
      </c>
      <c r="M8" s="768" t="s">
        <v>7512</v>
      </c>
      <c r="N8" s="762" t="s">
        <v>38</v>
      </c>
      <c r="O8" s="759" t="s">
        <v>6453</v>
      </c>
      <c r="P8" s="775"/>
      <c r="Q8" s="771" t="s">
        <v>128</v>
      </c>
      <c r="R8" s="771" t="s">
        <v>128</v>
      </c>
      <c r="S8" s="771" t="s">
        <v>128</v>
      </c>
      <c r="T8" s="771" t="s">
        <v>5622</v>
      </c>
    </row>
    <row r="9" spans="1:20" s="8" customFormat="1" ht="25.5" customHeight="1">
      <c r="A9" s="868"/>
      <c r="B9" s="816" t="e">
        <v>#N/A</v>
      </c>
      <c r="C9" s="816" t="e">
        <v>#N/A</v>
      </c>
      <c r="D9" s="769" t="e">
        <v>#N/A</v>
      </c>
      <c r="E9" s="763" t="e">
        <v>#N/A</v>
      </c>
      <c r="F9" s="45" t="s">
        <v>261</v>
      </c>
      <c r="G9" s="60" t="s">
        <v>1216</v>
      </c>
      <c r="H9" s="763" t="e">
        <v>#N/A</v>
      </c>
      <c r="I9" s="763" t="e">
        <v>#N/A</v>
      </c>
      <c r="J9" s="763" t="e">
        <v>#N/A</v>
      </c>
      <c r="K9" s="769" t="e">
        <v>#N/A</v>
      </c>
      <c r="L9" s="769" t="e">
        <v>#N/A</v>
      </c>
      <c r="M9" s="769" t="e">
        <v>#N/A</v>
      </c>
      <c r="N9" s="763" t="e">
        <v>#N/A</v>
      </c>
      <c r="O9" s="760" t="e">
        <v>#N/A</v>
      </c>
      <c r="P9" s="776"/>
      <c r="Q9" s="772"/>
      <c r="R9" s="772"/>
      <c r="S9" s="772"/>
      <c r="T9" s="772"/>
    </row>
    <row r="10" spans="1:20" s="8" customFormat="1" ht="25.5" customHeight="1">
      <c r="A10" s="869"/>
      <c r="B10" s="817" t="e">
        <v>#N/A</v>
      </c>
      <c r="C10" s="817" t="e">
        <v>#N/A</v>
      </c>
      <c r="D10" s="770" t="e">
        <v>#N/A</v>
      </c>
      <c r="E10" s="764" t="e">
        <v>#N/A</v>
      </c>
      <c r="F10" s="45" t="s">
        <v>31</v>
      </c>
      <c r="G10" s="60" t="s">
        <v>1769</v>
      </c>
      <c r="H10" s="764" t="e">
        <v>#N/A</v>
      </c>
      <c r="I10" s="764" t="e">
        <v>#N/A</v>
      </c>
      <c r="J10" s="764" t="e">
        <v>#N/A</v>
      </c>
      <c r="K10" s="770" t="e">
        <v>#N/A</v>
      </c>
      <c r="L10" s="770" t="e">
        <v>#N/A</v>
      </c>
      <c r="M10" s="770" t="e">
        <v>#N/A</v>
      </c>
      <c r="N10" s="764" t="e">
        <v>#N/A</v>
      </c>
      <c r="O10" s="761" t="e">
        <v>#N/A</v>
      </c>
      <c r="P10" s="777"/>
      <c r="Q10" s="773"/>
      <c r="R10" s="773"/>
      <c r="S10" s="773"/>
      <c r="T10" s="773"/>
    </row>
    <row r="11" spans="1:20" s="8" customFormat="1" ht="130.5" customHeight="1">
      <c r="A11" s="212" t="s">
        <v>1669</v>
      </c>
      <c r="B11" s="16" t="s">
        <v>1240</v>
      </c>
      <c r="C11" s="16" t="s">
        <v>4348</v>
      </c>
      <c r="D11" s="9" t="s">
        <v>7551</v>
      </c>
      <c r="E11" s="51" t="s">
        <v>1385</v>
      </c>
      <c r="F11" s="60"/>
      <c r="G11" s="60"/>
      <c r="H11" s="51" t="s">
        <v>101</v>
      </c>
      <c r="I11" s="51" t="s">
        <v>101</v>
      </c>
      <c r="J11" s="51" t="s">
        <v>52</v>
      </c>
      <c r="K11" s="60" t="s">
        <v>5701</v>
      </c>
      <c r="L11" s="9" t="s">
        <v>1419</v>
      </c>
      <c r="M11" s="9" t="s">
        <v>7556</v>
      </c>
      <c r="N11" s="39" t="s">
        <v>38</v>
      </c>
      <c r="O11" s="66" t="s">
        <v>5785</v>
      </c>
      <c r="P11" s="81"/>
      <c r="Q11" s="111" t="s">
        <v>128</v>
      </c>
      <c r="R11" s="111" t="s">
        <v>128</v>
      </c>
      <c r="S11" s="111" t="s">
        <v>128</v>
      </c>
      <c r="T11" s="111" t="s">
        <v>4428</v>
      </c>
    </row>
    <row r="12" spans="1:20" s="8" customFormat="1" ht="62.25" customHeight="1">
      <c r="A12" s="212" t="s">
        <v>1670</v>
      </c>
      <c r="B12" s="353" t="s">
        <v>3441</v>
      </c>
      <c r="C12" s="353" t="s">
        <v>4349</v>
      </c>
      <c r="D12" s="18" t="s">
        <v>3457</v>
      </c>
      <c r="E12" s="352" t="s">
        <v>3382</v>
      </c>
      <c r="F12" s="60"/>
      <c r="G12" s="60"/>
      <c r="H12" s="51" t="s">
        <v>52</v>
      </c>
      <c r="I12" s="51" t="s">
        <v>101</v>
      </c>
      <c r="J12" s="51" t="s">
        <v>107</v>
      </c>
      <c r="K12" s="60" t="s">
        <v>4492</v>
      </c>
      <c r="L12" s="9" t="s">
        <v>1424</v>
      </c>
      <c r="M12" s="9" t="s">
        <v>7501</v>
      </c>
      <c r="N12" s="39" t="s">
        <v>16</v>
      </c>
      <c r="O12" s="66" t="s">
        <v>7991</v>
      </c>
      <c r="P12" s="81"/>
      <c r="Q12" s="111" t="s">
        <v>128</v>
      </c>
      <c r="R12" s="111" t="s">
        <v>128</v>
      </c>
      <c r="S12" s="111" t="s">
        <v>128</v>
      </c>
      <c r="T12" s="111" t="s">
        <v>7967</v>
      </c>
    </row>
    <row r="13" spans="1:20" s="8" customFormat="1" ht="30.6">
      <c r="A13" s="207" t="s">
        <v>7856</v>
      </c>
      <c r="B13" s="207" t="s">
        <v>7872</v>
      </c>
      <c r="C13" s="399" t="s">
        <v>7873</v>
      </c>
      <c r="D13" s="131" t="s">
        <v>7877</v>
      </c>
      <c r="E13" s="132" t="s">
        <v>6165</v>
      </c>
      <c r="F13" s="33"/>
      <c r="G13" s="34"/>
      <c r="H13" s="34"/>
      <c r="I13" s="34"/>
      <c r="J13" s="34"/>
      <c r="K13" s="34"/>
      <c r="L13" s="149"/>
      <c r="M13" s="131"/>
      <c r="N13" s="137" t="s">
        <v>118</v>
      </c>
      <c r="O13" s="142"/>
      <c r="P13" s="131" t="s">
        <v>7878</v>
      </c>
      <c r="Q13" s="133" t="s">
        <v>126</v>
      </c>
      <c r="R13" s="133" t="s">
        <v>126</v>
      </c>
      <c r="S13" s="133" t="s">
        <v>128</v>
      </c>
      <c r="T13" s="130" t="s">
        <v>7722</v>
      </c>
    </row>
    <row r="14" spans="1:20" s="8" customFormat="1" ht="64.5" customHeight="1">
      <c r="A14" s="208" t="s">
        <v>2172</v>
      </c>
      <c r="B14" s="211" t="s">
        <v>1885</v>
      </c>
      <c r="C14" s="399" t="s">
        <v>4197</v>
      </c>
      <c r="D14" s="189" t="s">
        <v>7067</v>
      </c>
      <c r="E14" s="301" t="s">
        <v>3658</v>
      </c>
      <c r="F14" s="33"/>
      <c r="G14" s="34"/>
      <c r="H14" s="34"/>
      <c r="I14" s="34"/>
      <c r="J14" s="34"/>
      <c r="K14" s="34"/>
      <c r="L14" s="33"/>
      <c r="M14" s="135"/>
      <c r="N14" s="32" t="s">
        <v>118</v>
      </c>
      <c r="O14" s="34"/>
      <c r="P14" s="189" t="s">
        <v>7068</v>
      </c>
      <c r="Q14" s="143" t="s">
        <v>126</v>
      </c>
      <c r="R14" s="143" t="s">
        <v>128</v>
      </c>
      <c r="S14" s="144" t="s">
        <v>128</v>
      </c>
      <c r="T14" s="301" t="s">
        <v>7003</v>
      </c>
    </row>
    <row r="15" spans="1:20" s="8" customFormat="1" ht="48" customHeight="1">
      <c r="A15" s="208" t="s">
        <v>2173</v>
      </c>
      <c r="B15" s="211" t="s">
        <v>2003</v>
      </c>
      <c r="C15" s="399" t="s">
        <v>4350</v>
      </c>
      <c r="D15" s="131" t="s">
        <v>2289</v>
      </c>
      <c r="E15" s="132" t="s">
        <v>3660</v>
      </c>
      <c r="F15" s="33"/>
      <c r="G15" s="34"/>
      <c r="H15" s="34"/>
      <c r="I15" s="34"/>
      <c r="J15" s="34"/>
      <c r="K15" s="34"/>
      <c r="L15" s="149"/>
      <c r="M15" s="131"/>
      <c r="N15" s="137" t="s">
        <v>118</v>
      </c>
      <c r="O15" s="142"/>
      <c r="P15" s="131" t="s">
        <v>7069</v>
      </c>
      <c r="Q15" s="133" t="s">
        <v>126</v>
      </c>
      <c r="R15" s="133" t="s">
        <v>128</v>
      </c>
      <c r="S15" s="133" t="s">
        <v>128</v>
      </c>
      <c r="T15" s="130" t="s">
        <v>7003</v>
      </c>
    </row>
    <row r="16" spans="1:20" s="8" customFormat="1" ht="45" customHeight="1">
      <c r="A16" s="208" t="s">
        <v>2174</v>
      </c>
      <c r="B16" s="211" t="s">
        <v>3380</v>
      </c>
      <c r="C16" s="399" t="s">
        <v>4130</v>
      </c>
      <c r="D16" s="135" t="s">
        <v>6175</v>
      </c>
      <c r="E16" s="32" t="s">
        <v>109</v>
      </c>
      <c r="F16" s="138"/>
      <c r="G16" s="34"/>
      <c r="H16" s="34"/>
      <c r="I16" s="34"/>
      <c r="J16" s="34"/>
      <c r="K16" s="34"/>
      <c r="L16" s="33"/>
      <c r="M16" s="135"/>
      <c r="N16" s="32" t="s">
        <v>118</v>
      </c>
      <c r="O16" s="34"/>
      <c r="P16" s="135" t="s">
        <v>3415</v>
      </c>
      <c r="Q16" s="143" t="s">
        <v>126</v>
      </c>
      <c r="R16" s="143" t="s">
        <v>128</v>
      </c>
      <c r="S16" s="143" t="s">
        <v>128</v>
      </c>
      <c r="T16" s="130" t="s">
        <v>6162</v>
      </c>
    </row>
    <row r="17" spans="1:20" s="8" customFormat="1" ht="45" customHeight="1">
      <c r="A17" s="208" t="s">
        <v>2175</v>
      </c>
      <c r="B17" s="211" t="s">
        <v>4107</v>
      </c>
      <c r="C17" s="399" t="s">
        <v>4200</v>
      </c>
      <c r="D17" s="135" t="s">
        <v>7888</v>
      </c>
      <c r="E17" s="32" t="s">
        <v>7891</v>
      </c>
      <c r="F17" s="33"/>
      <c r="G17" s="34"/>
      <c r="H17" s="34"/>
      <c r="I17" s="34"/>
      <c r="J17" s="34"/>
      <c r="K17" s="34"/>
      <c r="L17" s="138"/>
      <c r="M17" s="135"/>
      <c r="N17" s="32" t="s">
        <v>118</v>
      </c>
      <c r="O17" s="32"/>
      <c r="P17" s="135" t="s">
        <v>7892</v>
      </c>
      <c r="Q17" s="143" t="s">
        <v>126</v>
      </c>
      <c r="R17" s="143" t="s">
        <v>126</v>
      </c>
      <c r="S17" s="143" t="s">
        <v>128</v>
      </c>
      <c r="T17" s="143" t="s">
        <v>7722</v>
      </c>
    </row>
    <row r="18" spans="1:20" s="8" customFormat="1" ht="86.25" customHeight="1">
      <c r="A18" s="208" t="s">
        <v>2176</v>
      </c>
      <c r="B18" s="211" t="s">
        <v>3663</v>
      </c>
      <c r="C18" s="399" t="s">
        <v>4141</v>
      </c>
      <c r="D18" s="135" t="s">
        <v>3657</v>
      </c>
      <c r="E18" s="32" t="s">
        <v>1944</v>
      </c>
      <c r="F18" s="33"/>
      <c r="G18" s="34"/>
      <c r="H18" s="34"/>
      <c r="I18" s="34"/>
      <c r="J18" s="34"/>
      <c r="K18" s="34"/>
      <c r="L18" s="33"/>
      <c r="M18" s="135"/>
      <c r="N18" s="32" t="s">
        <v>118</v>
      </c>
      <c r="O18" s="34"/>
      <c r="P18" s="135" t="s">
        <v>7398</v>
      </c>
      <c r="Q18" s="143" t="s">
        <v>126</v>
      </c>
      <c r="R18" s="143" t="s">
        <v>128</v>
      </c>
      <c r="S18" s="144" t="s">
        <v>128</v>
      </c>
      <c r="T18" s="130" t="s">
        <v>4106</v>
      </c>
    </row>
    <row r="19" spans="1:20" s="53" customFormat="1" ht="111" customHeight="1">
      <c r="A19" s="211" t="s">
        <v>5043</v>
      </c>
      <c r="B19" s="211" t="s">
        <v>1175</v>
      </c>
      <c r="C19" s="399" t="s">
        <v>4351</v>
      </c>
      <c r="D19" s="135" t="s">
        <v>7552</v>
      </c>
      <c r="E19" s="32" t="s">
        <v>2807</v>
      </c>
      <c r="F19" s="33"/>
      <c r="G19" s="34"/>
      <c r="H19" s="34"/>
      <c r="I19" s="34"/>
      <c r="J19" s="34"/>
      <c r="K19" s="34"/>
      <c r="L19" s="33"/>
      <c r="M19" s="147"/>
      <c r="N19" s="32" t="s">
        <v>118</v>
      </c>
      <c r="O19" s="32"/>
      <c r="P19" s="135" t="s">
        <v>7347</v>
      </c>
      <c r="Q19" s="32" t="s">
        <v>126</v>
      </c>
      <c r="R19" s="143" t="s">
        <v>128</v>
      </c>
      <c r="S19" s="143" t="s">
        <v>126</v>
      </c>
      <c r="T19" s="130" t="s">
        <v>7003</v>
      </c>
    </row>
    <row r="20" spans="1:20" s="53" customFormat="1" ht="195.75" customHeight="1">
      <c r="A20" s="211" t="s">
        <v>5044</v>
      </c>
      <c r="B20" s="211" t="s">
        <v>1177</v>
      </c>
      <c r="C20" s="399" t="s">
        <v>4352</v>
      </c>
      <c r="D20" s="135" t="s">
        <v>7045</v>
      </c>
      <c r="E20" s="32" t="s">
        <v>7763</v>
      </c>
      <c r="F20" s="33"/>
      <c r="G20" s="34"/>
      <c r="H20" s="34"/>
      <c r="I20" s="34"/>
      <c r="J20" s="34"/>
      <c r="K20" s="34"/>
      <c r="L20" s="33"/>
      <c r="M20" s="147"/>
      <c r="N20" s="32" t="s">
        <v>118</v>
      </c>
      <c r="O20" s="32"/>
      <c r="P20" s="135" t="s">
        <v>7557</v>
      </c>
      <c r="Q20" s="32" t="s">
        <v>126</v>
      </c>
      <c r="R20" s="143" t="s">
        <v>128</v>
      </c>
      <c r="S20" s="143" t="s">
        <v>128</v>
      </c>
      <c r="T20" s="130" t="s">
        <v>7722</v>
      </c>
    </row>
    <row r="21" spans="1:20" ht="108" customHeight="1">
      <c r="A21" s="396" t="s">
        <v>5046</v>
      </c>
      <c r="B21" s="208" t="s">
        <v>1175</v>
      </c>
      <c r="C21" s="208" t="s">
        <v>5047</v>
      </c>
      <c r="D21" s="135" t="s">
        <v>7553</v>
      </c>
      <c r="E21" s="32" t="s">
        <v>30</v>
      </c>
      <c r="F21" s="397"/>
      <c r="G21" s="397"/>
      <c r="H21" s="397"/>
      <c r="I21" s="397"/>
      <c r="J21" s="397"/>
      <c r="K21" s="397"/>
      <c r="L21" s="397"/>
      <c r="M21" s="397"/>
      <c r="N21" s="122" t="s">
        <v>118</v>
      </c>
      <c r="O21" s="397"/>
      <c r="P21" s="135" t="s">
        <v>7351</v>
      </c>
      <c r="Q21" s="32" t="s">
        <v>126</v>
      </c>
      <c r="R21" s="32" t="s">
        <v>128</v>
      </c>
      <c r="S21" s="32" t="s">
        <v>128</v>
      </c>
      <c r="T21" s="130" t="s">
        <v>7003</v>
      </c>
    </row>
    <row r="22" spans="1:20" ht="109.35" customHeight="1">
      <c r="A22" s="208" t="s">
        <v>5041</v>
      </c>
      <c r="B22" s="208" t="s">
        <v>5064</v>
      </c>
      <c r="C22" s="208" t="s">
        <v>4118</v>
      </c>
      <c r="D22" s="135" t="s">
        <v>4119</v>
      </c>
      <c r="E22" s="32" t="s">
        <v>337</v>
      </c>
      <c r="F22" s="387"/>
      <c r="G22" s="387"/>
      <c r="H22" s="387"/>
      <c r="I22" s="387"/>
      <c r="J22" s="387"/>
      <c r="K22" s="387"/>
      <c r="L22" s="387"/>
      <c r="M22" s="387"/>
      <c r="N22" s="143" t="s">
        <v>118</v>
      </c>
      <c r="O22" s="387"/>
      <c r="P22" s="135" t="s">
        <v>6970</v>
      </c>
      <c r="Q22" s="32" t="s">
        <v>126</v>
      </c>
      <c r="R22" s="32" t="s">
        <v>126</v>
      </c>
      <c r="S22" s="395" t="s">
        <v>126</v>
      </c>
      <c r="T22" s="143" t="s">
        <v>7722</v>
      </c>
    </row>
    <row r="23" spans="1:20" s="8" customFormat="1" ht="168" customHeight="1">
      <c r="A23" s="208" t="s">
        <v>5042</v>
      </c>
      <c r="B23" s="208" t="s">
        <v>5065</v>
      </c>
      <c r="C23" s="208" t="s">
        <v>4120</v>
      </c>
      <c r="D23" s="135" t="s">
        <v>7554</v>
      </c>
      <c r="E23" s="32" t="s">
        <v>337</v>
      </c>
      <c r="F23" s="387"/>
      <c r="G23" s="387"/>
      <c r="H23" s="387"/>
      <c r="I23" s="387"/>
      <c r="J23" s="387"/>
      <c r="K23" s="387"/>
      <c r="L23" s="387"/>
      <c r="M23" s="387"/>
      <c r="N23" s="143" t="s">
        <v>118</v>
      </c>
      <c r="O23" s="387"/>
      <c r="P23" s="135" t="s">
        <v>7558</v>
      </c>
      <c r="Q23" s="32" t="s">
        <v>126</v>
      </c>
      <c r="R23" s="32" t="s">
        <v>126</v>
      </c>
      <c r="S23" s="32" t="s">
        <v>126</v>
      </c>
      <c r="T23" s="143" t="s">
        <v>7722</v>
      </c>
    </row>
    <row r="24" spans="1:20" ht="79.5" customHeight="1">
      <c r="A24" s="208" t="s">
        <v>5045</v>
      </c>
      <c r="B24" s="393" t="s">
        <v>5061</v>
      </c>
      <c r="C24" s="398" t="s">
        <v>4881</v>
      </c>
      <c r="D24" s="385" t="s">
        <v>6316</v>
      </c>
      <c r="E24" s="384" t="s">
        <v>4882</v>
      </c>
      <c r="F24" s="384"/>
      <c r="G24" s="384"/>
      <c r="H24" s="384"/>
      <c r="I24" s="384"/>
      <c r="J24" s="384"/>
      <c r="K24" s="384"/>
      <c r="L24" s="384"/>
      <c r="M24" s="384"/>
      <c r="N24" s="384" t="s">
        <v>118</v>
      </c>
      <c r="O24" s="384"/>
      <c r="P24" s="385" t="s">
        <v>7533</v>
      </c>
      <c r="Q24" s="32" t="s">
        <v>126</v>
      </c>
      <c r="R24" s="32" t="s">
        <v>126</v>
      </c>
      <c r="S24" s="143" t="s">
        <v>128</v>
      </c>
      <c r="T24" s="130" t="s">
        <v>6205</v>
      </c>
    </row>
    <row r="25" spans="1:20" ht="12.75" customHeight="1">
      <c r="A25" s="784" t="s">
        <v>5050</v>
      </c>
      <c r="B25" s="784" t="s">
        <v>5283</v>
      </c>
      <c r="C25" s="784" t="s">
        <v>5051</v>
      </c>
      <c r="D25" s="787" t="s">
        <v>7411</v>
      </c>
      <c r="E25" s="781" t="s">
        <v>5839</v>
      </c>
      <c r="F25" s="135" t="s">
        <v>6379</v>
      </c>
      <c r="G25" s="135" t="s">
        <v>6382</v>
      </c>
      <c r="H25" s="827"/>
      <c r="I25" s="827"/>
      <c r="J25" s="827"/>
      <c r="K25" s="827"/>
      <c r="L25" s="827"/>
      <c r="M25" s="827"/>
      <c r="N25" s="806" t="s">
        <v>118</v>
      </c>
      <c r="O25" s="827"/>
      <c r="P25" s="787" t="s">
        <v>8081</v>
      </c>
      <c r="Q25" s="806" t="s">
        <v>126</v>
      </c>
      <c r="R25" s="806" t="s">
        <v>128</v>
      </c>
      <c r="S25" s="806" t="s">
        <v>128</v>
      </c>
      <c r="T25" s="806" t="s">
        <v>7967</v>
      </c>
    </row>
    <row r="26" spans="1:20" ht="12.75" customHeight="1">
      <c r="A26" s="785"/>
      <c r="B26" s="785"/>
      <c r="C26" s="785"/>
      <c r="D26" s="788"/>
      <c r="E26" s="782"/>
      <c r="F26" s="135" t="s">
        <v>6380</v>
      </c>
      <c r="G26" s="135" t="s">
        <v>6383</v>
      </c>
      <c r="H26" s="828"/>
      <c r="I26" s="828"/>
      <c r="J26" s="828"/>
      <c r="K26" s="828"/>
      <c r="L26" s="828"/>
      <c r="M26" s="828"/>
      <c r="N26" s="831"/>
      <c r="O26" s="828"/>
      <c r="P26" s="788"/>
      <c r="Q26" s="831"/>
      <c r="R26" s="831"/>
      <c r="S26" s="831"/>
      <c r="T26" s="831"/>
    </row>
    <row r="27" spans="1:20" ht="41.25" customHeight="1">
      <c r="A27" s="786"/>
      <c r="B27" s="786"/>
      <c r="C27" s="786"/>
      <c r="D27" s="789"/>
      <c r="E27" s="783"/>
      <c r="F27" s="135" t="s">
        <v>6381</v>
      </c>
      <c r="G27" s="135" t="s">
        <v>6384</v>
      </c>
      <c r="H27" s="889"/>
      <c r="I27" s="889"/>
      <c r="J27" s="889"/>
      <c r="K27" s="889"/>
      <c r="L27" s="889"/>
      <c r="M27" s="889"/>
      <c r="N27" s="807"/>
      <c r="O27" s="889"/>
      <c r="P27" s="789"/>
      <c r="Q27" s="807"/>
      <c r="R27" s="807"/>
      <c r="S27" s="807"/>
      <c r="T27" s="807"/>
    </row>
    <row r="28" spans="1:20" ht="12.75" customHeight="1">
      <c r="A28" s="784" t="s">
        <v>5052</v>
      </c>
      <c r="B28" s="784" t="s">
        <v>5284</v>
      </c>
      <c r="C28" s="784" t="s">
        <v>5053</v>
      </c>
      <c r="D28" s="787" t="s">
        <v>7412</v>
      </c>
      <c r="E28" s="781" t="s">
        <v>5839</v>
      </c>
      <c r="F28" s="484" t="s">
        <v>6328</v>
      </c>
      <c r="G28" s="484" t="s">
        <v>6329</v>
      </c>
      <c r="H28" s="787"/>
      <c r="I28" s="787"/>
      <c r="J28" s="787"/>
      <c r="K28" s="787"/>
      <c r="L28" s="787"/>
      <c r="M28" s="787"/>
      <c r="N28" s="781" t="s">
        <v>118</v>
      </c>
      <c r="O28" s="787"/>
      <c r="P28" s="787" t="s">
        <v>7783</v>
      </c>
      <c r="Q28" s="793" t="s">
        <v>126</v>
      </c>
      <c r="R28" s="781" t="s">
        <v>128</v>
      </c>
      <c r="S28" s="781" t="s">
        <v>128</v>
      </c>
      <c r="T28" s="781" t="s">
        <v>7722</v>
      </c>
    </row>
    <row r="29" spans="1:20" ht="12.75" customHeight="1">
      <c r="A29" s="785"/>
      <c r="B29" s="785"/>
      <c r="C29" s="785"/>
      <c r="D29" s="788"/>
      <c r="E29" s="782"/>
      <c r="F29" s="484" t="s">
        <v>6331</v>
      </c>
      <c r="G29" s="484" t="s">
        <v>6330</v>
      </c>
      <c r="H29" s="788"/>
      <c r="I29" s="788"/>
      <c r="J29" s="788"/>
      <c r="K29" s="788"/>
      <c r="L29" s="788"/>
      <c r="M29" s="788"/>
      <c r="N29" s="782"/>
      <c r="O29" s="788"/>
      <c r="P29" s="788"/>
      <c r="Q29" s="793"/>
      <c r="R29" s="782"/>
      <c r="S29" s="782"/>
      <c r="T29" s="782"/>
    </row>
    <row r="30" spans="1:20" ht="12.75" customHeight="1">
      <c r="A30" s="785"/>
      <c r="B30" s="785"/>
      <c r="C30" s="785"/>
      <c r="D30" s="788"/>
      <c r="E30" s="782"/>
      <c r="F30" s="484" t="s">
        <v>6332</v>
      </c>
      <c r="G30" s="484" t="s">
        <v>6355</v>
      </c>
      <c r="H30" s="788"/>
      <c r="I30" s="788"/>
      <c r="J30" s="788"/>
      <c r="K30" s="788"/>
      <c r="L30" s="788"/>
      <c r="M30" s="788"/>
      <c r="N30" s="782"/>
      <c r="O30" s="788"/>
      <c r="P30" s="788"/>
      <c r="Q30" s="793"/>
      <c r="R30" s="782"/>
      <c r="S30" s="782"/>
      <c r="T30" s="782"/>
    </row>
    <row r="31" spans="1:20" ht="12.75" customHeight="1">
      <c r="A31" s="785"/>
      <c r="B31" s="785"/>
      <c r="C31" s="785"/>
      <c r="D31" s="788"/>
      <c r="E31" s="782"/>
      <c r="F31" s="484" t="s">
        <v>6333</v>
      </c>
      <c r="G31" s="484" t="s">
        <v>6356</v>
      </c>
      <c r="H31" s="788"/>
      <c r="I31" s="788"/>
      <c r="J31" s="788"/>
      <c r="K31" s="788"/>
      <c r="L31" s="788"/>
      <c r="M31" s="788"/>
      <c r="N31" s="782"/>
      <c r="O31" s="788"/>
      <c r="P31" s="788"/>
      <c r="Q31" s="793"/>
      <c r="R31" s="782"/>
      <c r="S31" s="782"/>
      <c r="T31" s="782"/>
    </row>
    <row r="32" spans="1:20" ht="12.75" customHeight="1">
      <c r="A32" s="785"/>
      <c r="B32" s="785"/>
      <c r="C32" s="785"/>
      <c r="D32" s="788"/>
      <c r="E32" s="782"/>
      <c r="F32" s="484" t="s">
        <v>6334</v>
      </c>
      <c r="G32" s="484" t="s">
        <v>6357</v>
      </c>
      <c r="H32" s="788"/>
      <c r="I32" s="788"/>
      <c r="J32" s="788"/>
      <c r="K32" s="788"/>
      <c r="L32" s="788"/>
      <c r="M32" s="788"/>
      <c r="N32" s="782"/>
      <c r="O32" s="788"/>
      <c r="P32" s="788"/>
      <c r="Q32" s="793"/>
      <c r="R32" s="782"/>
      <c r="S32" s="782"/>
      <c r="T32" s="782"/>
    </row>
    <row r="33" spans="1:20" ht="12.75" customHeight="1">
      <c r="A33" s="785"/>
      <c r="B33" s="785"/>
      <c r="C33" s="785"/>
      <c r="D33" s="788"/>
      <c r="E33" s="782"/>
      <c r="F33" s="484" t="s">
        <v>6335</v>
      </c>
      <c r="G33" s="484" t="s">
        <v>6358</v>
      </c>
      <c r="H33" s="788"/>
      <c r="I33" s="788"/>
      <c r="J33" s="788"/>
      <c r="K33" s="788"/>
      <c r="L33" s="788"/>
      <c r="M33" s="788"/>
      <c r="N33" s="782"/>
      <c r="O33" s="788"/>
      <c r="P33" s="788"/>
      <c r="Q33" s="793"/>
      <c r="R33" s="782"/>
      <c r="S33" s="782"/>
      <c r="T33" s="782"/>
    </row>
    <row r="34" spans="1:20" ht="12.75" customHeight="1">
      <c r="A34" s="785"/>
      <c r="B34" s="785"/>
      <c r="C34" s="785"/>
      <c r="D34" s="788"/>
      <c r="E34" s="782"/>
      <c r="F34" s="484" t="s">
        <v>6336</v>
      </c>
      <c r="G34" s="484" t="s">
        <v>6359</v>
      </c>
      <c r="H34" s="788"/>
      <c r="I34" s="788"/>
      <c r="J34" s="788"/>
      <c r="K34" s="788"/>
      <c r="L34" s="788"/>
      <c r="M34" s="788"/>
      <c r="N34" s="782"/>
      <c r="O34" s="788"/>
      <c r="P34" s="788"/>
      <c r="Q34" s="793"/>
      <c r="R34" s="782"/>
      <c r="S34" s="782"/>
      <c r="T34" s="782"/>
    </row>
    <row r="35" spans="1:20" ht="12.75" customHeight="1">
      <c r="A35" s="785"/>
      <c r="B35" s="785"/>
      <c r="C35" s="785"/>
      <c r="D35" s="788"/>
      <c r="E35" s="782"/>
      <c r="F35" s="484" t="s">
        <v>6337</v>
      </c>
      <c r="G35" s="484" t="s">
        <v>6360</v>
      </c>
      <c r="H35" s="788"/>
      <c r="I35" s="788"/>
      <c r="J35" s="788"/>
      <c r="K35" s="788"/>
      <c r="L35" s="788"/>
      <c r="M35" s="788"/>
      <c r="N35" s="782"/>
      <c r="O35" s="788"/>
      <c r="P35" s="788"/>
      <c r="Q35" s="793"/>
      <c r="R35" s="782"/>
      <c r="S35" s="782"/>
      <c r="T35" s="782"/>
    </row>
    <row r="36" spans="1:20" ht="12.75" customHeight="1">
      <c r="A36" s="785"/>
      <c r="B36" s="785"/>
      <c r="C36" s="785"/>
      <c r="D36" s="788"/>
      <c r="E36" s="782"/>
      <c r="F36" s="484" t="s">
        <v>6338</v>
      </c>
      <c r="G36" s="484" t="s">
        <v>6361</v>
      </c>
      <c r="H36" s="788"/>
      <c r="I36" s="788"/>
      <c r="J36" s="788"/>
      <c r="K36" s="788"/>
      <c r="L36" s="788"/>
      <c r="M36" s="788"/>
      <c r="N36" s="782"/>
      <c r="O36" s="788"/>
      <c r="P36" s="788"/>
      <c r="Q36" s="793"/>
      <c r="R36" s="782"/>
      <c r="S36" s="782"/>
      <c r="T36" s="782"/>
    </row>
    <row r="37" spans="1:20" ht="12.75" customHeight="1">
      <c r="A37" s="785"/>
      <c r="B37" s="785"/>
      <c r="C37" s="785"/>
      <c r="D37" s="788"/>
      <c r="E37" s="782"/>
      <c r="F37" s="484" t="s">
        <v>6339</v>
      </c>
      <c r="G37" s="484" t="s">
        <v>6362</v>
      </c>
      <c r="H37" s="788"/>
      <c r="I37" s="788"/>
      <c r="J37" s="788"/>
      <c r="K37" s="788"/>
      <c r="L37" s="788"/>
      <c r="M37" s="788"/>
      <c r="N37" s="782"/>
      <c r="O37" s="788"/>
      <c r="P37" s="788"/>
      <c r="Q37" s="793"/>
      <c r="R37" s="782"/>
      <c r="S37" s="782"/>
      <c r="T37" s="782"/>
    </row>
    <row r="38" spans="1:20" ht="12.75" customHeight="1">
      <c r="A38" s="785"/>
      <c r="B38" s="785"/>
      <c r="C38" s="785"/>
      <c r="D38" s="788"/>
      <c r="E38" s="782"/>
      <c r="F38" s="484" t="s">
        <v>6340</v>
      </c>
      <c r="G38" s="484" t="s">
        <v>6363</v>
      </c>
      <c r="H38" s="788"/>
      <c r="I38" s="788"/>
      <c r="J38" s="788"/>
      <c r="K38" s="788"/>
      <c r="L38" s="788"/>
      <c r="M38" s="788"/>
      <c r="N38" s="782"/>
      <c r="O38" s="788"/>
      <c r="P38" s="788"/>
      <c r="Q38" s="793"/>
      <c r="R38" s="782"/>
      <c r="S38" s="782"/>
      <c r="T38" s="782"/>
    </row>
    <row r="39" spans="1:20" ht="12.75" customHeight="1">
      <c r="A39" s="785"/>
      <c r="B39" s="785"/>
      <c r="C39" s="785"/>
      <c r="D39" s="788"/>
      <c r="E39" s="782"/>
      <c r="F39" s="484" t="s">
        <v>6341</v>
      </c>
      <c r="G39" s="484" t="s">
        <v>6364</v>
      </c>
      <c r="H39" s="788"/>
      <c r="I39" s="788"/>
      <c r="J39" s="788"/>
      <c r="K39" s="788"/>
      <c r="L39" s="788"/>
      <c r="M39" s="788"/>
      <c r="N39" s="782"/>
      <c r="O39" s="788"/>
      <c r="P39" s="788"/>
      <c r="Q39" s="793"/>
      <c r="R39" s="782"/>
      <c r="S39" s="782"/>
      <c r="T39" s="782"/>
    </row>
    <row r="40" spans="1:20" ht="12.75" customHeight="1">
      <c r="A40" s="785"/>
      <c r="B40" s="785"/>
      <c r="C40" s="785"/>
      <c r="D40" s="788"/>
      <c r="E40" s="782"/>
      <c r="F40" s="484" t="s">
        <v>6365</v>
      </c>
      <c r="G40" s="484" t="s">
        <v>6366</v>
      </c>
      <c r="H40" s="788"/>
      <c r="I40" s="788"/>
      <c r="J40" s="788"/>
      <c r="K40" s="788"/>
      <c r="L40" s="788"/>
      <c r="M40" s="788"/>
      <c r="N40" s="782"/>
      <c r="O40" s="788"/>
      <c r="P40" s="788"/>
      <c r="Q40" s="793"/>
      <c r="R40" s="782"/>
      <c r="S40" s="782"/>
      <c r="T40" s="782"/>
    </row>
    <row r="41" spans="1:20" ht="12.75" customHeight="1">
      <c r="A41" s="785"/>
      <c r="B41" s="785"/>
      <c r="C41" s="785"/>
      <c r="D41" s="788"/>
      <c r="E41" s="782"/>
      <c r="F41" s="484" t="s">
        <v>6342</v>
      </c>
      <c r="G41" s="484" t="s">
        <v>6367</v>
      </c>
      <c r="H41" s="788"/>
      <c r="I41" s="788"/>
      <c r="J41" s="788"/>
      <c r="K41" s="788"/>
      <c r="L41" s="788"/>
      <c r="M41" s="788"/>
      <c r="N41" s="782"/>
      <c r="O41" s="788"/>
      <c r="P41" s="788"/>
      <c r="Q41" s="793"/>
      <c r="R41" s="782"/>
      <c r="S41" s="782"/>
      <c r="T41" s="782"/>
    </row>
    <row r="42" spans="1:20" ht="12.75" customHeight="1">
      <c r="A42" s="785"/>
      <c r="B42" s="785"/>
      <c r="C42" s="785"/>
      <c r="D42" s="788"/>
      <c r="E42" s="782"/>
      <c r="F42" s="484" t="s">
        <v>6343</v>
      </c>
      <c r="G42" s="484" t="s">
        <v>6368</v>
      </c>
      <c r="H42" s="788"/>
      <c r="I42" s="788"/>
      <c r="J42" s="788"/>
      <c r="K42" s="788"/>
      <c r="L42" s="788"/>
      <c r="M42" s="788"/>
      <c r="N42" s="782"/>
      <c r="O42" s="788"/>
      <c r="P42" s="788"/>
      <c r="Q42" s="793"/>
      <c r="R42" s="782"/>
      <c r="S42" s="782"/>
      <c r="T42" s="782"/>
    </row>
    <row r="43" spans="1:20" ht="12.75" customHeight="1">
      <c r="A43" s="785"/>
      <c r="B43" s="785"/>
      <c r="C43" s="785"/>
      <c r="D43" s="788"/>
      <c r="E43" s="782"/>
      <c r="F43" s="484" t="s">
        <v>6344</v>
      </c>
      <c r="G43" s="484" t="s">
        <v>6369</v>
      </c>
      <c r="H43" s="788"/>
      <c r="I43" s="788"/>
      <c r="J43" s="788"/>
      <c r="K43" s="788"/>
      <c r="L43" s="788"/>
      <c r="M43" s="788"/>
      <c r="N43" s="782"/>
      <c r="O43" s="788"/>
      <c r="P43" s="788"/>
      <c r="Q43" s="793"/>
      <c r="R43" s="782"/>
      <c r="S43" s="782"/>
      <c r="T43" s="782"/>
    </row>
    <row r="44" spans="1:20" ht="12.75" customHeight="1">
      <c r="A44" s="785"/>
      <c r="B44" s="785"/>
      <c r="C44" s="785"/>
      <c r="D44" s="788"/>
      <c r="E44" s="782"/>
      <c r="F44" s="484" t="s">
        <v>6345</v>
      </c>
      <c r="G44" s="484" t="s">
        <v>6370</v>
      </c>
      <c r="H44" s="788"/>
      <c r="I44" s="788"/>
      <c r="J44" s="788"/>
      <c r="K44" s="788"/>
      <c r="L44" s="788"/>
      <c r="M44" s="788"/>
      <c r="N44" s="782"/>
      <c r="O44" s="788"/>
      <c r="P44" s="788"/>
      <c r="Q44" s="793"/>
      <c r="R44" s="782"/>
      <c r="S44" s="782"/>
      <c r="T44" s="782"/>
    </row>
    <row r="45" spans="1:20" ht="12.75" customHeight="1">
      <c r="A45" s="785"/>
      <c r="B45" s="785"/>
      <c r="C45" s="785"/>
      <c r="D45" s="788"/>
      <c r="E45" s="782"/>
      <c r="F45" s="484" t="s">
        <v>6346</v>
      </c>
      <c r="G45" s="484" t="s">
        <v>6371</v>
      </c>
      <c r="H45" s="788"/>
      <c r="I45" s="788"/>
      <c r="J45" s="788"/>
      <c r="K45" s="788"/>
      <c r="L45" s="788"/>
      <c r="M45" s="788"/>
      <c r="N45" s="782"/>
      <c r="O45" s="788"/>
      <c r="P45" s="788"/>
      <c r="Q45" s="793"/>
      <c r="R45" s="782"/>
      <c r="S45" s="782"/>
      <c r="T45" s="782"/>
    </row>
    <row r="46" spans="1:20" ht="12.75" customHeight="1">
      <c r="A46" s="785"/>
      <c r="B46" s="785"/>
      <c r="C46" s="785"/>
      <c r="D46" s="788"/>
      <c r="E46" s="782"/>
      <c r="F46" s="484" t="s">
        <v>6347</v>
      </c>
      <c r="G46" s="484" t="s">
        <v>6372</v>
      </c>
      <c r="H46" s="788"/>
      <c r="I46" s="788"/>
      <c r="J46" s="788"/>
      <c r="K46" s="788"/>
      <c r="L46" s="788"/>
      <c r="M46" s="788"/>
      <c r="N46" s="782"/>
      <c r="O46" s="788"/>
      <c r="P46" s="788"/>
      <c r="Q46" s="793"/>
      <c r="R46" s="782"/>
      <c r="S46" s="782"/>
      <c r="T46" s="782"/>
    </row>
    <row r="47" spans="1:20" ht="12.75" customHeight="1">
      <c r="A47" s="785"/>
      <c r="B47" s="785"/>
      <c r="C47" s="785"/>
      <c r="D47" s="788"/>
      <c r="E47" s="782"/>
      <c r="F47" s="484" t="s">
        <v>6348</v>
      </c>
      <c r="G47" s="484" t="s">
        <v>6373</v>
      </c>
      <c r="H47" s="788"/>
      <c r="I47" s="788"/>
      <c r="J47" s="788"/>
      <c r="K47" s="788"/>
      <c r="L47" s="788"/>
      <c r="M47" s="788"/>
      <c r="N47" s="782"/>
      <c r="O47" s="788"/>
      <c r="P47" s="788"/>
      <c r="Q47" s="793"/>
      <c r="R47" s="782"/>
      <c r="S47" s="782"/>
      <c r="T47" s="782"/>
    </row>
    <row r="48" spans="1:20" ht="12.75" customHeight="1">
      <c r="A48" s="785"/>
      <c r="B48" s="785"/>
      <c r="C48" s="785"/>
      <c r="D48" s="788"/>
      <c r="E48" s="782"/>
      <c r="F48" s="484" t="s">
        <v>6349</v>
      </c>
      <c r="G48" s="484" t="s">
        <v>6374</v>
      </c>
      <c r="H48" s="788"/>
      <c r="I48" s="788"/>
      <c r="J48" s="788"/>
      <c r="K48" s="788"/>
      <c r="L48" s="788"/>
      <c r="M48" s="788"/>
      <c r="N48" s="782"/>
      <c r="O48" s="788"/>
      <c r="P48" s="788"/>
      <c r="Q48" s="793"/>
      <c r="R48" s="782"/>
      <c r="S48" s="782"/>
      <c r="T48" s="782"/>
    </row>
    <row r="49" spans="1:20" ht="12.75" customHeight="1">
      <c r="A49" s="785"/>
      <c r="B49" s="785"/>
      <c r="C49" s="785"/>
      <c r="D49" s="788"/>
      <c r="E49" s="782"/>
      <c r="F49" s="484" t="s">
        <v>6350</v>
      </c>
      <c r="G49" s="484" t="s">
        <v>6375</v>
      </c>
      <c r="H49" s="788"/>
      <c r="I49" s="788"/>
      <c r="J49" s="788"/>
      <c r="K49" s="788"/>
      <c r="L49" s="788"/>
      <c r="M49" s="788"/>
      <c r="N49" s="782"/>
      <c r="O49" s="788"/>
      <c r="P49" s="788"/>
      <c r="Q49" s="793"/>
      <c r="R49" s="782"/>
      <c r="S49" s="782"/>
      <c r="T49" s="782"/>
    </row>
    <row r="50" spans="1:20" ht="12.75" customHeight="1">
      <c r="A50" s="785"/>
      <c r="B50" s="785"/>
      <c r="C50" s="785"/>
      <c r="D50" s="788"/>
      <c r="E50" s="782"/>
      <c r="F50" s="484" t="s">
        <v>6351</v>
      </c>
      <c r="G50" s="484" t="s">
        <v>6376</v>
      </c>
      <c r="H50" s="788"/>
      <c r="I50" s="788"/>
      <c r="J50" s="788"/>
      <c r="K50" s="788"/>
      <c r="L50" s="788"/>
      <c r="M50" s="788"/>
      <c r="N50" s="782"/>
      <c r="O50" s="788"/>
      <c r="P50" s="788"/>
      <c r="Q50" s="793"/>
      <c r="R50" s="782"/>
      <c r="S50" s="782"/>
      <c r="T50" s="782"/>
    </row>
    <row r="51" spans="1:20" ht="12.75" customHeight="1">
      <c r="A51" s="785"/>
      <c r="B51" s="785"/>
      <c r="C51" s="785"/>
      <c r="D51" s="788"/>
      <c r="E51" s="782"/>
      <c r="F51" s="484" t="s">
        <v>6352</v>
      </c>
      <c r="G51" s="484" t="s">
        <v>6377</v>
      </c>
      <c r="H51" s="788"/>
      <c r="I51" s="788"/>
      <c r="J51" s="788"/>
      <c r="K51" s="788"/>
      <c r="L51" s="788"/>
      <c r="M51" s="788"/>
      <c r="N51" s="782"/>
      <c r="O51" s="788"/>
      <c r="P51" s="788"/>
      <c r="Q51" s="793"/>
      <c r="R51" s="782"/>
      <c r="S51" s="782"/>
      <c r="T51" s="782"/>
    </row>
    <row r="52" spans="1:20" ht="13.5" customHeight="1">
      <c r="A52" s="785"/>
      <c r="B52" s="785"/>
      <c r="C52" s="785"/>
      <c r="D52" s="788"/>
      <c r="E52" s="782"/>
      <c r="F52" s="484" t="s">
        <v>6353</v>
      </c>
      <c r="G52" s="484" t="s">
        <v>6378</v>
      </c>
      <c r="H52" s="788"/>
      <c r="I52" s="788"/>
      <c r="J52" s="788"/>
      <c r="K52" s="788"/>
      <c r="L52" s="788"/>
      <c r="M52" s="788"/>
      <c r="N52" s="782"/>
      <c r="O52" s="788"/>
      <c r="P52" s="788"/>
      <c r="Q52" s="793"/>
      <c r="R52" s="782"/>
      <c r="S52" s="782"/>
      <c r="T52" s="782"/>
    </row>
    <row r="53" spans="1:20" ht="20.25" customHeight="1">
      <c r="A53" s="786"/>
      <c r="B53" s="786"/>
      <c r="C53" s="786"/>
      <c r="D53" s="789"/>
      <c r="E53" s="783"/>
      <c r="F53" s="484" t="s">
        <v>7765</v>
      </c>
      <c r="G53" s="484" t="s">
        <v>7767</v>
      </c>
      <c r="H53" s="789"/>
      <c r="I53" s="789"/>
      <c r="J53" s="789"/>
      <c r="K53" s="789"/>
      <c r="L53" s="789"/>
      <c r="M53" s="789"/>
      <c r="N53" s="783"/>
      <c r="O53" s="789"/>
      <c r="P53" s="789"/>
      <c r="Q53" s="793"/>
      <c r="R53" s="783"/>
      <c r="S53" s="783"/>
      <c r="T53" s="783"/>
    </row>
    <row r="54" spans="1:20" ht="61.2">
      <c r="A54" s="208" t="s">
        <v>5860</v>
      </c>
      <c r="B54" s="446" t="s">
        <v>5213</v>
      </c>
      <c r="C54" s="208" t="s">
        <v>5214</v>
      </c>
      <c r="D54" s="135" t="s">
        <v>7508</v>
      </c>
      <c r="E54" s="32" t="s">
        <v>2994</v>
      </c>
      <c r="F54" s="32"/>
      <c r="G54" s="32"/>
      <c r="H54" s="32"/>
      <c r="I54" s="32"/>
      <c r="J54" s="32"/>
      <c r="K54" s="32"/>
      <c r="L54" s="32"/>
      <c r="M54" s="32"/>
      <c r="N54" s="32" t="s">
        <v>118</v>
      </c>
      <c r="O54" s="32"/>
      <c r="P54" s="158" t="s">
        <v>8035</v>
      </c>
      <c r="Q54" s="32" t="s">
        <v>126</v>
      </c>
      <c r="R54" s="32" t="s">
        <v>128</v>
      </c>
      <c r="S54" s="32" t="s">
        <v>128</v>
      </c>
      <c r="T54" s="143" t="s">
        <v>7967</v>
      </c>
    </row>
    <row r="55" spans="1:20" ht="84" customHeight="1">
      <c r="A55" s="208" t="s">
        <v>5861</v>
      </c>
      <c r="B55" s="446" t="s">
        <v>5218</v>
      </c>
      <c r="C55" s="208" t="s">
        <v>5219</v>
      </c>
      <c r="D55" s="158" t="s">
        <v>5220</v>
      </c>
      <c r="E55" s="32" t="s">
        <v>2994</v>
      </c>
      <c r="F55" s="32"/>
      <c r="G55" s="32"/>
      <c r="H55" s="32"/>
      <c r="I55" s="32"/>
      <c r="J55" s="32"/>
      <c r="K55" s="32"/>
      <c r="L55" s="32"/>
      <c r="M55" s="32"/>
      <c r="N55" s="32" t="s">
        <v>118</v>
      </c>
      <c r="O55" s="32"/>
      <c r="P55" s="158" t="s">
        <v>8035</v>
      </c>
      <c r="Q55" s="32" t="s">
        <v>126</v>
      </c>
      <c r="R55" s="32" t="s">
        <v>128</v>
      </c>
      <c r="S55" s="32" t="s">
        <v>128</v>
      </c>
      <c r="T55" s="143" t="s">
        <v>7967</v>
      </c>
    </row>
    <row r="56" spans="1:20" ht="97.5" customHeight="1">
      <c r="A56" s="208" t="s">
        <v>5862</v>
      </c>
      <c r="B56" s="446" t="s">
        <v>5222</v>
      </c>
      <c r="C56" s="208" t="s">
        <v>5223</v>
      </c>
      <c r="D56" s="158" t="s">
        <v>5224</v>
      </c>
      <c r="E56" s="32" t="s">
        <v>5217</v>
      </c>
      <c r="F56" s="32"/>
      <c r="G56" s="32"/>
      <c r="H56" s="32"/>
      <c r="I56" s="32"/>
      <c r="J56" s="32"/>
      <c r="K56" s="32"/>
      <c r="L56" s="32"/>
      <c r="M56" s="32"/>
      <c r="N56" s="32" t="s">
        <v>118</v>
      </c>
      <c r="O56" s="32"/>
      <c r="P56" s="158" t="s">
        <v>8035</v>
      </c>
      <c r="Q56" s="32" t="s">
        <v>126</v>
      </c>
      <c r="R56" s="32" t="s">
        <v>128</v>
      </c>
      <c r="S56" s="32" t="s">
        <v>128</v>
      </c>
      <c r="T56" s="143" t="s">
        <v>7967</v>
      </c>
    </row>
    <row r="57" spans="1:20" ht="111.75" customHeight="1">
      <c r="A57" s="208" t="s">
        <v>5863</v>
      </c>
      <c r="B57" s="446" t="s">
        <v>5225</v>
      </c>
      <c r="C57" s="208" t="s">
        <v>5226</v>
      </c>
      <c r="D57" s="158" t="s">
        <v>5227</v>
      </c>
      <c r="E57" s="32" t="s">
        <v>947</v>
      </c>
      <c r="F57" s="32"/>
      <c r="G57" s="32"/>
      <c r="H57" s="32"/>
      <c r="I57" s="32"/>
      <c r="J57" s="32"/>
      <c r="K57" s="32"/>
      <c r="L57" s="32"/>
      <c r="M57" s="32"/>
      <c r="N57" s="32" t="s">
        <v>118</v>
      </c>
      <c r="O57" s="32"/>
      <c r="P57" s="158" t="s">
        <v>8035</v>
      </c>
      <c r="Q57" s="32" t="s">
        <v>126</v>
      </c>
      <c r="R57" s="32" t="s">
        <v>128</v>
      </c>
      <c r="S57" s="32" t="s">
        <v>128</v>
      </c>
      <c r="T57" s="143" t="s">
        <v>7967</v>
      </c>
    </row>
    <row r="58" spans="1:20" ht="61.2">
      <c r="A58" s="208" t="s">
        <v>5864</v>
      </c>
      <c r="B58" s="446" t="s">
        <v>5228</v>
      </c>
      <c r="C58" s="208" t="s">
        <v>5229</v>
      </c>
      <c r="D58" s="158" t="s">
        <v>5230</v>
      </c>
      <c r="E58" s="32" t="s">
        <v>5231</v>
      </c>
      <c r="F58" s="32"/>
      <c r="G58" s="32"/>
      <c r="H58" s="32"/>
      <c r="I58" s="32"/>
      <c r="J58" s="32"/>
      <c r="K58" s="32"/>
      <c r="L58" s="32"/>
      <c r="M58" s="32"/>
      <c r="N58" s="32" t="s">
        <v>118</v>
      </c>
      <c r="O58" s="32"/>
      <c r="P58" s="158" t="s">
        <v>8035</v>
      </c>
      <c r="Q58" s="32" t="s">
        <v>126</v>
      </c>
      <c r="R58" s="32" t="s">
        <v>128</v>
      </c>
      <c r="S58" s="32" t="s">
        <v>128</v>
      </c>
      <c r="T58" s="143" t="s">
        <v>7967</v>
      </c>
    </row>
    <row r="59" spans="1:20">
      <c r="A59" s="283" t="s">
        <v>1178</v>
      </c>
      <c r="B59" s="281"/>
      <c r="C59" s="281"/>
      <c r="D59" s="282"/>
      <c r="E59" s="576"/>
      <c r="F59" s="282"/>
      <c r="G59" s="282"/>
      <c r="H59" s="282"/>
      <c r="I59" s="282"/>
      <c r="J59" s="282"/>
      <c r="K59" s="282"/>
      <c r="L59" s="282"/>
      <c r="M59" s="282"/>
      <c r="N59" s="282"/>
      <c r="O59" s="282"/>
      <c r="P59" s="282"/>
      <c r="Q59" s="282"/>
      <c r="R59" s="282"/>
      <c r="S59" s="282"/>
      <c r="T59" s="425"/>
    </row>
  </sheetData>
  <sortState xmlns:xlrd2="http://schemas.microsoft.com/office/spreadsheetml/2017/richdata2" ref="A14:T58">
    <sortCondition ref="A58"/>
  </sortState>
  <mergeCells count="58">
    <mergeCell ref="T25:T27"/>
    <mergeCell ref="P25:P27"/>
    <mergeCell ref="Q25:Q27"/>
    <mergeCell ref="R25:R27"/>
    <mergeCell ref="S25:S27"/>
    <mergeCell ref="R28:R53"/>
    <mergeCell ref="S28:S53"/>
    <mergeCell ref="T28:T53"/>
    <mergeCell ref="A25:A27"/>
    <mergeCell ref="B25:B27"/>
    <mergeCell ref="C25:C27"/>
    <mergeCell ref="D25:D27"/>
    <mergeCell ref="E25:E27"/>
    <mergeCell ref="H25:H27"/>
    <mergeCell ref="I25:I27"/>
    <mergeCell ref="J25:J27"/>
    <mergeCell ref="K25:K27"/>
    <mergeCell ref="L25:L27"/>
    <mergeCell ref="M25:M27"/>
    <mergeCell ref="N25:N27"/>
    <mergeCell ref="O25:O27"/>
    <mergeCell ref="M28:M53"/>
    <mergeCell ref="N28:N53"/>
    <mergeCell ref="O28:O53"/>
    <mergeCell ref="P28:P53"/>
    <mergeCell ref="Q28:Q53"/>
    <mergeCell ref="H28:H53"/>
    <mergeCell ref="I28:I53"/>
    <mergeCell ref="J28:J53"/>
    <mergeCell ref="K28:K53"/>
    <mergeCell ref="L28:L53"/>
    <mergeCell ref="A28:A53"/>
    <mergeCell ref="B28:B53"/>
    <mergeCell ref="C28:C53"/>
    <mergeCell ref="D28:D53"/>
    <mergeCell ref="E28:E53"/>
    <mergeCell ref="H8:H10"/>
    <mergeCell ref="O8:O10"/>
    <mergeCell ref="R8:R10"/>
    <mergeCell ref="S8:S10"/>
    <mergeCell ref="T8:T10"/>
    <mergeCell ref="Q8:Q10"/>
    <mergeCell ref="L3:M3"/>
    <mergeCell ref="Q4:S4"/>
    <mergeCell ref="A8:A10"/>
    <mergeCell ref="H3:K3"/>
    <mergeCell ref="H4:K4"/>
    <mergeCell ref="I8:I10"/>
    <mergeCell ref="J8:J10"/>
    <mergeCell ref="K8:K10"/>
    <mergeCell ref="L8:L10"/>
    <mergeCell ref="M8:M10"/>
    <mergeCell ref="N8:N10"/>
    <mergeCell ref="C8:C10"/>
    <mergeCell ref="P8:P10"/>
    <mergeCell ref="B8:B10"/>
    <mergeCell ref="D8:D10"/>
    <mergeCell ref="E8:E10"/>
  </mergeCells>
  <phoneticPr fontId="105" type="noConversion"/>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4C95B46A-0C55-489A-A266-4DBD76EF3AB3}">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86A5EA1D-A9F6-4725-9AE6-701D190A28BC}">
            <xm:f>'\\IC.Green.Net\IC_User_DFS\Users\deel1\Desktop\[Maternity Services Data Set Technical Output Specification.xlsm]MAT101Booking'!#REF!=yes</xm:f>
            <x14:dxf>
              <fill>
                <patternFill>
                  <bgColor indexed="43"/>
                </patternFill>
              </fill>
            </x14:dxf>
          </x14:cfRule>
          <xm:sqref>P14</xm:sqref>
        </x14:conditionalFormatting>
        <x14:conditionalFormatting xmlns:xm="http://schemas.microsoft.com/office/excel/2006/main">
          <x14:cfRule type="expression" priority="3" stopIfTrue="1" id="{6C8868C4-67C6-4C9B-A0F5-9DBE0CE37D3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3FF744E6-6500-44FE-91CF-E1234CC3F06B}">
            <xm:f>'\\IC.Green.Net\IC_User_DFS\Users\deel1\Desktop\[Maternity Services Data Set Technical Output Specification.xlsm]MAT101Booking'!#REF!=yes</xm:f>
            <x14:dxf>
              <fill>
                <patternFill>
                  <bgColor indexed="43"/>
                </patternFill>
              </fill>
            </x14:dxf>
          </x14:cfRule>
          <xm:sqref>P15</xm:sqref>
        </x14:conditionalFormatting>
        <x14:conditionalFormatting xmlns:xm="http://schemas.microsoft.com/office/excel/2006/main">
          <x14:cfRule type="expression" priority="1" stopIfTrue="1" id="{F64B6014-4BC7-434E-8B08-5ECC3BAA42C4}">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C8A9A243-7C67-4939-8A0B-EA5991FABDAD}">
            <xm:f>'\\IC.Green.Net\IC_User_DFS\Users\deel1\Desktop\[Maternity Services Data Set Technical Output Specification.xlsm]MAT101Booking'!#REF!=yes</xm:f>
            <x14:dxf>
              <fill>
                <patternFill>
                  <bgColor indexed="43"/>
                </patternFill>
              </fill>
            </x14:dxf>
          </x14:cfRule>
          <xm:sqref>P13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pageSetUpPr fitToPage="1"/>
  </sheetPr>
  <dimension ref="A1:T41"/>
  <sheetViews>
    <sheetView zoomScaleNormal="100" workbookViewId="0">
      <selection activeCell="O7" sqref="O7"/>
    </sheetView>
  </sheetViews>
  <sheetFormatPr defaultRowHeight="13.2"/>
  <cols>
    <col min="1" max="1" width="10.5546875" customWidth="1"/>
    <col min="2" max="3" width="16.21875" customWidth="1"/>
    <col min="4" max="4" width="32"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1" customWidth="1"/>
    <col min="13" max="13" width="29.21875" customWidth="1"/>
    <col min="14" max="14" width="14.21875" style="7" customWidth="1"/>
    <col min="15" max="15" width="102" customWidth="1"/>
    <col min="16" max="16" width="43.7773437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0.199999999999999">
      <c r="A2" s="278" t="s">
        <v>1179</v>
      </c>
      <c r="B2" s="272"/>
      <c r="C2" s="272"/>
      <c r="D2" s="269"/>
      <c r="E2" s="570"/>
      <c r="F2" s="269"/>
      <c r="G2" s="269"/>
      <c r="H2" s="269"/>
      <c r="I2" s="269"/>
      <c r="J2" s="269"/>
      <c r="K2" s="269"/>
      <c r="L2" s="269"/>
      <c r="M2" s="269"/>
      <c r="N2" s="269"/>
      <c r="O2" s="270"/>
      <c r="P2" s="269"/>
      <c r="Q2" s="269"/>
      <c r="R2" s="269"/>
      <c r="S2" s="269"/>
      <c r="T2" s="271"/>
    </row>
    <row r="3" spans="1:20" ht="153" customHeight="1">
      <c r="A3" s="246" t="s">
        <v>1186</v>
      </c>
      <c r="B3" s="246"/>
      <c r="C3" s="246"/>
      <c r="D3" s="246"/>
      <c r="E3" s="571"/>
      <c r="F3" s="248"/>
      <c r="G3" s="249"/>
      <c r="H3" s="748" t="s">
        <v>3866</v>
      </c>
      <c r="I3" s="749"/>
      <c r="J3" s="749"/>
      <c r="K3" s="750"/>
      <c r="L3" s="748" t="s">
        <v>3865</v>
      </c>
      <c r="M3" s="749"/>
      <c r="N3" s="618" t="s">
        <v>8106</v>
      </c>
      <c r="O3" s="250" t="s">
        <v>8195</v>
      </c>
      <c r="P3" s="251"/>
      <c r="Q3" s="251"/>
      <c r="R3" s="251"/>
      <c r="S3" s="251"/>
      <c r="T3" s="252"/>
    </row>
    <row r="4" spans="1:20" ht="70.5" customHeight="1">
      <c r="A4" s="229" t="s">
        <v>86</v>
      </c>
      <c r="B4" s="229" t="s">
        <v>3768</v>
      </c>
      <c r="C4" s="229" t="s">
        <v>5612</v>
      </c>
      <c r="D4" s="229" t="s">
        <v>59</v>
      </c>
      <c r="E4" s="234" t="s">
        <v>60</v>
      </c>
      <c r="F4" s="234" t="s">
        <v>61</v>
      </c>
      <c r="G4" s="229" t="s">
        <v>62</v>
      </c>
      <c r="H4" s="751" t="s">
        <v>3101</v>
      </c>
      <c r="I4" s="752"/>
      <c r="J4" s="752"/>
      <c r="K4" s="753"/>
      <c r="L4" s="235" t="s">
        <v>97</v>
      </c>
      <c r="M4" s="229" t="s">
        <v>63</v>
      </c>
      <c r="N4" s="231" t="s">
        <v>6421</v>
      </c>
      <c r="O4" s="229" t="s">
        <v>98</v>
      </c>
      <c r="P4" s="229" t="s">
        <v>1877</v>
      </c>
      <c r="Q4" s="751" t="s">
        <v>1878</v>
      </c>
      <c r="R4" s="752"/>
      <c r="S4" s="753"/>
      <c r="T4" s="229" t="s">
        <v>1879</v>
      </c>
    </row>
    <row r="5" spans="1:20" ht="41.25" customHeight="1">
      <c r="A5" s="229"/>
      <c r="B5" s="229"/>
      <c r="C5" s="229"/>
      <c r="D5" s="229"/>
      <c r="E5" s="234"/>
      <c r="F5" s="229"/>
      <c r="G5" s="229"/>
      <c r="H5" s="234" t="s">
        <v>90</v>
      </c>
      <c r="I5" s="234" t="s">
        <v>91</v>
      </c>
      <c r="J5" s="234" t="s">
        <v>92</v>
      </c>
      <c r="K5" s="234" t="s">
        <v>93</v>
      </c>
      <c r="L5" s="234"/>
      <c r="M5" s="229"/>
      <c r="N5" s="231"/>
      <c r="O5" s="229"/>
      <c r="P5" s="229" t="s">
        <v>1880</v>
      </c>
      <c r="Q5" s="229" t="s">
        <v>1881</v>
      </c>
      <c r="R5" s="229" t="s">
        <v>1882</v>
      </c>
      <c r="S5" s="229" t="s">
        <v>7661</v>
      </c>
      <c r="T5" s="229"/>
    </row>
    <row r="6" spans="1:20" s="8" customFormat="1" ht="62.25" customHeight="1">
      <c r="A6" s="213" t="s">
        <v>1671</v>
      </c>
      <c r="B6" s="67" t="s">
        <v>1207</v>
      </c>
      <c r="C6" s="67" t="s">
        <v>4173</v>
      </c>
      <c r="D6" s="9" t="s">
        <v>3790</v>
      </c>
      <c r="E6" s="39" t="s">
        <v>68</v>
      </c>
      <c r="F6" s="9"/>
      <c r="G6" s="9"/>
      <c r="H6" s="39" t="s">
        <v>101</v>
      </c>
      <c r="I6" s="39" t="s">
        <v>101</v>
      </c>
      <c r="J6" s="39" t="s">
        <v>52</v>
      </c>
      <c r="K6" s="9" t="s">
        <v>5614</v>
      </c>
      <c r="L6" s="9" t="s">
        <v>124</v>
      </c>
      <c r="M6" s="9" t="s">
        <v>7413</v>
      </c>
      <c r="N6" s="39" t="s">
        <v>38</v>
      </c>
      <c r="O6" s="66" t="s">
        <v>5786</v>
      </c>
      <c r="P6" s="81"/>
      <c r="Q6" s="39" t="s">
        <v>128</v>
      </c>
      <c r="R6" s="111" t="s">
        <v>128</v>
      </c>
      <c r="S6" s="111" t="s">
        <v>128</v>
      </c>
      <c r="T6" s="111" t="s">
        <v>6205</v>
      </c>
    </row>
    <row r="7" spans="1:20" s="8" customFormat="1" ht="140.25" customHeight="1">
      <c r="A7" s="213" t="s">
        <v>1672</v>
      </c>
      <c r="B7" s="67" t="s">
        <v>1180</v>
      </c>
      <c r="C7" s="67" t="s">
        <v>4346</v>
      </c>
      <c r="D7" s="9" t="s">
        <v>7550</v>
      </c>
      <c r="E7" s="39" t="s">
        <v>337</v>
      </c>
      <c r="F7" s="9"/>
      <c r="G7" s="9"/>
      <c r="H7" s="39" t="s">
        <v>101</v>
      </c>
      <c r="I7" s="39" t="s">
        <v>101</v>
      </c>
      <c r="J7" s="39" t="s">
        <v>52</v>
      </c>
      <c r="K7" s="9" t="s">
        <v>7023</v>
      </c>
      <c r="L7" s="9" t="s">
        <v>1410</v>
      </c>
      <c r="M7" s="9" t="s">
        <v>7555</v>
      </c>
      <c r="N7" s="39" t="s">
        <v>38</v>
      </c>
      <c r="O7" s="66" t="s">
        <v>7037</v>
      </c>
      <c r="P7" s="81"/>
      <c r="Q7" s="111" t="s">
        <v>128</v>
      </c>
      <c r="R7" s="111" t="s">
        <v>128</v>
      </c>
      <c r="S7" s="111" t="s">
        <v>128</v>
      </c>
      <c r="T7" s="111" t="s">
        <v>2989</v>
      </c>
    </row>
    <row r="8" spans="1:20" s="8" customFormat="1" ht="10.35" customHeight="1">
      <c r="A8" s="812" t="s">
        <v>1758</v>
      </c>
      <c r="B8" s="876" t="s">
        <v>1441</v>
      </c>
      <c r="C8" s="876" t="s">
        <v>4353</v>
      </c>
      <c r="D8" s="885" t="s">
        <v>7562</v>
      </c>
      <c r="E8" s="887" t="s">
        <v>26</v>
      </c>
      <c r="F8" s="47" t="s">
        <v>515</v>
      </c>
      <c r="G8" s="9" t="s">
        <v>1192</v>
      </c>
      <c r="H8" s="885" t="s">
        <v>101</v>
      </c>
      <c r="I8" s="885" t="s">
        <v>101</v>
      </c>
      <c r="J8" s="885" t="s">
        <v>107</v>
      </c>
      <c r="K8" s="885" t="s">
        <v>5614</v>
      </c>
      <c r="L8" s="885" t="s">
        <v>1419</v>
      </c>
      <c r="M8" s="885" t="s">
        <v>7556</v>
      </c>
      <c r="N8" s="887" t="s">
        <v>38</v>
      </c>
      <c r="O8" s="885" t="s">
        <v>6128</v>
      </c>
      <c r="P8" s="812"/>
      <c r="Q8" s="887" t="s">
        <v>128</v>
      </c>
      <c r="R8" s="887" t="s">
        <v>128</v>
      </c>
      <c r="S8" s="887" t="s">
        <v>128</v>
      </c>
      <c r="T8" s="887" t="s">
        <v>3971</v>
      </c>
    </row>
    <row r="9" spans="1:20" s="8" customFormat="1" ht="12.75" customHeight="1">
      <c r="A9" s="813" t="e">
        <v>#N/A</v>
      </c>
      <c r="B9" s="877" t="e">
        <v>#N/A</v>
      </c>
      <c r="C9" s="877"/>
      <c r="D9" s="886" t="e">
        <v>#N/A</v>
      </c>
      <c r="E9" s="888" t="e">
        <v>#N/A</v>
      </c>
      <c r="F9" s="47" t="s">
        <v>533</v>
      </c>
      <c r="G9" s="9" t="s">
        <v>1191</v>
      </c>
      <c r="H9" s="886" t="e">
        <v>#N/A</v>
      </c>
      <c r="I9" s="886" t="e">
        <v>#N/A</v>
      </c>
      <c r="J9" s="886" t="e">
        <v>#N/A</v>
      </c>
      <c r="K9" s="886" t="e">
        <v>#N/A</v>
      </c>
      <c r="L9" s="886" t="e">
        <v>#N/A</v>
      </c>
      <c r="M9" s="886" t="e">
        <v>#N/A</v>
      </c>
      <c r="N9" s="888" t="e">
        <v>#N/A</v>
      </c>
      <c r="O9" s="886" t="e">
        <v>#N/A</v>
      </c>
      <c r="P9" s="813"/>
      <c r="Q9" s="888"/>
      <c r="R9" s="888"/>
      <c r="S9" s="888"/>
      <c r="T9" s="888"/>
    </row>
    <row r="10" spans="1:20" s="8" customFormat="1" ht="12.75" customHeight="1">
      <c r="A10" s="813" t="e">
        <v>#N/A</v>
      </c>
      <c r="B10" s="877" t="e">
        <v>#N/A</v>
      </c>
      <c r="C10" s="877"/>
      <c r="D10" s="886" t="e">
        <v>#N/A</v>
      </c>
      <c r="E10" s="888" t="e">
        <v>#N/A</v>
      </c>
      <c r="F10" s="47" t="s">
        <v>553</v>
      </c>
      <c r="G10" s="9" t="s">
        <v>1193</v>
      </c>
      <c r="H10" s="886" t="e">
        <v>#N/A</v>
      </c>
      <c r="I10" s="886" t="e">
        <v>#N/A</v>
      </c>
      <c r="J10" s="886" t="e">
        <v>#N/A</v>
      </c>
      <c r="K10" s="886" t="e">
        <v>#N/A</v>
      </c>
      <c r="L10" s="886" t="e">
        <v>#N/A</v>
      </c>
      <c r="M10" s="886" t="e">
        <v>#N/A</v>
      </c>
      <c r="N10" s="888" t="e">
        <v>#N/A</v>
      </c>
      <c r="O10" s="886" t="e">
        <v>#N/A</v>
      </c>
      <c r="P10" s="813"/>
      <c r="Q10" s="888"/>
      <c r="R10" s="888"/>
      <c r="S10" s="888"/>
      <c r="T10" s="888"/>
    </row>
    <row r="11" spans="1:20" s="8" customFormat="1" ht="12.75" customHeight="1">
      <c r="A11" s="813" t="e">
        <v>#N/A</v>
      </c>
      <c r="B11" s="877" t="e">
        <v>#N/A</v>
      </c>
      <c r="C11" s="877"/>
      <c r="D11" s="886" t="e">
        <v>#N/A</v>
      </c>
      <c r="E11" s="888" t="e">
        <v>#N/A</v>
      </c>
      <c r="F11" s="47" t="s">
        <v>573</v>
      </c>
      <c r="G11" s="9" t="s">
        <v>1194</v>
      </c>
      <c r="H11" s="886" t="e">
        <v>#N/A</v>
      </c>
      <c r="I11" s="886" t="e">
        <v>#N/A</v>
      </c>
      <c r="J11" s="886" t="e">
        <v>#N/A</v>
      </c>
      <c r="K11" s="886" t="e">
        <v>#N/A</v>
      </c>
      <c r="L11" s="886" t="e">
        <v>#N/A</v>
      </c>
      <c r="M11" s="886" t="e">
        <v>#N/A</v>
      </c>
      <c r="N11" s="888" t="e">
        <v>#N/A</v>
      </c>
      <c r="O11" s="886" t="e">
        <v>#N/A</v>
      </c>
      <c r="P11" s="813"/>
      <c r="Q11" s="888"/>
      <c r="R11" s="888"/>
      <c r="S11" s="888"/>
      <c r="T11" s="888"/>
    </row>
    <row r="12" spans="1:20" s="8" customFormat="1" ht="12.75" customHeight="1">
      <c r="A12" s="813" t="e">
        <v>#N/A</v>
      </c>
      <c r="B12" s="877" t="e">
        <v>#N/A</v>
      </c>
      <c r="C12" s="877"/>
      <c r="D12" s="886" t="e">
        <v>#N/A</v>
      </c>
      <c r="E12" s="888" t="e">
        <v>#N/A</v>
      </c>
      <c r="F12" s="47" t="s">
        <v>593</v>
      </c>
      <c r="G12" s="9" t="s">
        <v>1195</v>
      </c>
      <c r="H12" s="886" t="e">
        <v>#N/A</v>
      </c>
      <c r="I12" s="886" t="e">
        <v>#N/A</v>
      </c>
      <c r="J12" s="886" t="e">
        <v>#N/A</v>
      </c>
      <c r="K12" s="886" t="e">
        <v>#N/A</v>
      </c>
      <c r="L12" s="886" t="e">
        <v>#N/A</v>
      </c>
      <c r="M12" s="886" t="e">
        <v>#N/A</v>
      </c>
      <c r="N12" s="888" t="e">
        <v>#N/A</v>
      </c>
      <c r="O12" s="886" t="e">
        <v>#N/A</v>
      </c>
      <c r="P12" s="813"/>
      <c r="Q12" s="888"/>
      <c r="R12" s="888"/>
      <c r="S12" s="888"/>
      <c r="T12" s="888"/>
    </row>
    <row r="13" spans="1:20" s="8" customFormat="1" ht="12.75" customHeight="1">
      <c r="A13" s="813" t="e">
        <v>#N/A</v>
      </c>
      <c r="B13" s="877" t="e">
        <v>#N/A</v>
      </c>
      <c r="C13" s="877"/>
      <c r="D13" s="886" t="e">
        <v>#N/A</v>
      </c>
      <c r="E13" s="888" t="e">
        <v>#N/A</v>
      </c>
      <c r="F13" s="47" t="s">
        <v>612</v>
      </c>
      <c r="G13" s="9" t="s">
        <v>1196</v>
      </c>
      <c r="H13" s="886" t="e">
        <v>#N/A</v>
      </c>
      <c r="I13" s="886" t="e">
        <v>#N/A</v>
      </c>
      <c r="J13" s="886" t="e">
        <v>#N/A</v>
      </c>
      <c r="K13" s="886" t="e">
        <v>#N/A</v>
      </c>
      <c r="L13" s="886" t="e">
        <v>#N/A</v>
      </c>
      <c r="M13" s="886" t="e">
        <v>#N/A</v>
      </c>
      <c r="N13" s="888" t="e">
        <v>#N/A</v>
      </c>
      <c r="O13" s="886" t="e">
        <v>#N/A</v>
      </c>
      <c r="P13" s="813"/>
      <c r="Q13" s="888"/>
      <c r="R13" s="888"/>
      <c r="S13" s="888"/>
      <c r="T13" s="888"/>
    </row>
    <row r="14" spans="1:20" s="8" customFormat="1" ht="12.75" customHeight="1">
      <c r="A14" s="813" t="e">
        <v>#N/A</v>
      </c>
      <c r="B14" s="877" t="e">
        <v>#N/A</v>
      </c>
      <c r="C14" s="877"/>
      <c r="D14" s="886" t="e">
        <v>#N/A</v>
      </c>
      <c r="E14" s="888" t="e">
        <v>#N/A</v>
      </c>
      <c r="F14" s="47" t="s">
        <v>631</v>
      </c>
      <c r="G14" s="9" t="s">
        <v>1197</v>
      </c>
      <c r="H14" s="886" t="e">
        <v>#N/A</v>
      </c>
      <c r="I14" s="886" t="e">
        <v>#N/A</v>
      </c>
      <c r="J14" s="886" t="e">
        <v>#N/A</v>
      </c>
      <c r="K14" s="886" t="e">
        <v>#N/A</v>
      </c>
      <c r="L14" s="886" t="e">
        <v>#N/A</v>
      </c>
      <c r="M14" s="886" t="e">
        <v>#N/A</v>
      </c>
      <c r="N14" s="888" t="e">
        <v>#N/A</v>
      </c>
      <c r="O14" s="886" t="e">
        <v>#N/A</v>
      </c>
      <c r="P14" s="813"/>
      <c r="Q14" s="888"/>
      <c r="R14" s="888"/>
      <c r="S14" s="888"/>
      <c r="T14" s="888"/>
    </row>
    <row r="15" spans="1:20" s="8" customFormat="1" ht="12.75" customHeight="1">
      <c r="A15" s="813" t="e">
        <v>#N/A</v>
      </c>
      <c r="B15" s="877" t="e">
        <v>#N/A</v>
      </c>
      <c r="C15" s="877"/>
      <c r="D15" s="886" t="e">
        <v>#N/A</v>
      </c>
      <c r="E15" s="888" t="e">
        <v>#N/A</v>
      </c>
      <c r="F15" s="47" t="s">
        <v>1241</v>
      </c>
      <c r="G15" s="9" t="s">
        <v>1198</v>
      </c>
      <c r="H15" s="886" t="e">
        <v>#N/A</v>
      </c>
      <c r="I15" s="886" t="e">
        <v>#N/A</v>
      </c>
      <c r="J15" s="886" t="e">
        <v>#N/A</v>
      </c>
      <c r="K15" s="886" t="e">
        <v>#N/A</v>
      </c>
      <c r="L15" s="886" t="e">
        <v>#N/A</v>
      </c>
      <c r="M15" s="886" t="e">
        <v>#N/A</v>
      </c>
      <c r="N15" s="888" t="e">
        <v>#N/A</v>
      </c>
      <c r="O15" s="886" t="e">
        <v>#N/A</v>
      </c>
      <c r="P15" s="813"/>
      <c r="Q15" s="888"/>
      <c r="R15" s="888"/>
      <c r="S15" s="888"/>
      <c r="T15" s="888"/>
    </row>
    <row r="16" spans="1:20" s="8" customFormat="1" ht="12.75" customHeight="1">
      <c r="A16" s="813" t="e">
        <v>#N/A</v>
      </c>
      <c r="B16" s="877" t="e">
        <v>#N/A</v>
      </c>
      <c r="C16" s="877"/>
      <c r="D16" s="886" t="e">
        <v>#N/A</v>
      </c>
      <c r="E16" s="888" t="e">
        <v>#N/A</v>
      </c>
      <c r="F16" s="39">
        <v>100</v>
      </c>
      <c r="G16" s="9" t="s">
        <v>1199</v>
      </c>
      <c r="H16" s="886" t="e">
        <v>#N/A</v>
      </c>
      <c r="I16" s="886" t="e">
        <v>#N/A</v>
      </c>
      <c r="J16" s="886" t="e">
        <v>#N/A</v>
      </c>
      <c r="K16" s="886" t="e">
        <v>#N/A</v>
      </c>
      <c r="L16" s="886" t="e">
        <v>#N/A</v>
      </c>
      <c r="M16" s="886" t="e">
        <v>#N/A</v>
      </c>
      <c r="N16" s="888" t="e">
        <v>#N/A</v>
      </c>
      <c r="O16" s="886" t="e">
        <v>#N/A</v>
      </c>
      <c r="P16" s="813"/>
      <c r="Q16" s="888"/>
      <c r="R16" s="888"/>
      <c r="S16" s="888"/>
      <c r="T16" s="888"/>
    </row>
    <row r="17" spans="1:20" s="8" customFormat="1" ht="12.75" customHeight="1">
      <c r="A17" s="813" t="e">
        <v>#N/A</v>
      </c>
      <c r="B17" s="877" t="e">
        <v>#N/A</v>
      </c>
      <c r="C17" s="877"/>
      <c r="D17" s="886" t="e">
        <v>#N/A</v>
      </c>
      <c r="E17" s="888" t="e">
        <v>#N/A</v>
      </c>
      <c r="F17" s="39">
        <v>110</v>
      </c>
      <c r="G17" s="9" t="s">
        <v>1200</v>
      </c>
      <c r="H17" s="886" t="e">
        <v>#N/A</v>
      </c>
      <c r="I17" s="886" t="e">
        <v>#N/A</v>
      </c>
      <c r="J17" s="886" t="e">
        <v>#N/A</v>
      </c>
      <c r="K17" s="886" t="e">
        <v>#N/A</v>
      </c>
      <c r="L17" s="886" t="e">
        <v>#N/A</v>
      </c>
      <c r="M17" s="886" t="e">
        <v>#N/A</v>
      </c>
      <c r="N17" s="888" t="e">
        <v>#N/A</v>
      </c>
      <c r="O17" s="886" t="e">
        <v>#N/A</v>
      </c>
      <c r="P17" s="813"/>
      <c r="Q17" s="888"/>
      <c r="R17" s="888"/>
      <c r="S17" s="888"/>
      <c r="T17" s="888"/>
    </row>
    <row r="18" spans="1:20" s="8" customFormat="1" ht="12.75" customHeight="1">
      <c r="A18" s="813" t="e">
        <v>#N/A</v>
      </c>
      <c r="B18" s="877" t="e">
        <v>#N/A</v>
      </c>
      <c r="C18" s="877"/>
      <c r="D18" s="886" t="e">
        <v>#N/A</v>
      </c>
      <c r="E18" s="888" t="e">
        <v>#N/A</v>
      </c>
      <c r="F18" s="39">
        <v>120</v>
      </c>
      <c r="G18" s="9" t="s">
        <v>1201</v>
      </c>
      <c r="H18" s="886" t="e">
        <v>#N/A</v>
      </c>
      <c r="I18" s="886" t="e">
        <v>#N/A</v>
      </c>
      <c r="J18" s="886" t="e">
        <v>#N/A</v>
      </c>
      <c r="K18" s="886" t="e">
        <v>#N/A</v>
      </c>
      <c r="L18" s="886" t="e">
        <v>#N/A</v>
      </c>
      <c r="M18" s="886" t="e">
        <v>#N/A</v>
      </c>
      <c r="N18" s="888" t="e">
        <v>#N/A</v>
      </c>
      <c r="O18" s="886" t="e">
        <v>#N/A</v>
      </c>
      <c r="P18" s="813"/>
      <c r="Q18" s="888"/>
      <c r="R18" s="888"/>
      <c r="S18" s="888"/>
      <c r="T18" s="888"/>
    </row>
    <row r="19" spans="1:20" s="8" customFormat="1" ht="12.75" customHeight="1">
      <c r="A19" s="813" t="e">
        <v>#N/A</v>
      </c>
      <c r="B19" s="877" t="e">
        <v>#N/A</v>
      </c>
      <c r="C19" s="877"/>
      <c r="D19" s="886" t="e">
        <v>#N/A</v>
      </c>
      <c r="E19" s="888" t="e">
        <v>#N/A</v>
      </c>
      <c r="F19" s="39">
        <v>130</v>
      </c>
      <c r="G19" s="9" t="s">
        <v>1202</v>
      </c>
      <c r="H19" s="886" t="e">
        <v>#N/A</v>
      </c>
      <c r="I19" s="886" t="e">
        <v>#N/A</v>
      </c>
      <c r="J19" s="886" t="e">
        <v>#N/A</v>
      </c>
      <c r="K19" s="886" t="e">
        <v>#N/A</v>
      </c>
      <c r="L19" s="886" t="e">
        <v>#N/A</v>
      </c>
      <c r="M19" s="886" t="e">
        <v>#N/A</v>
      </c>
      <c r="N19" s="888" t="e">
        <v>#N/A</v>
      </c>
      <c r="O19" s="886" t="e">
        <v>#N/A</v>
      </c>
      <c r="P19" s="813"/>
      <c r="Q19" s="888"/>
      <c r="R19" s="888"/>
      <c r="S19" s="888"/>
      <c r="T19" s="888"/>
    </row>
    <row r="20" spans="1:20" s="8" customFormat="1" ht="12.75" customHeight="1">
      <c r="A20" s="813" t="e">
        <v>#N/A</v>
      </c>
      <c r="B20" s="877" t="e">
        <v>#N/A</v>
      </c>
      <c r="C20" s="877"/>
      <c r="D20" s="886" t="e">
        <v>#N/A</v>
      </c>
      <c r="E20" s="888" t="e">
        <v>#N/A</v>
      </c>
      <c r="F20" s="39">
        <v>140</v>
      </c>
      <c r="G20" s="9" t="s">
        <v>1203</v>
      </c>
      <c r="H20" s="886" t="e">
        <v>#N/A</v>
      </c>
      <c r="I20" s="886" t="e">
        <v>#N/A</v>
      </c>
      <c r="J20" s="886" t="e">
        <v>#N/A</v>
      </c>
      <c r="K20" s="886" t="e">
        <v>#N/A</v>
      </c>
      <c r="L20" s="886" t="e">
        <v>#N/A</v>
      </c>
      <c r="M20" s="886" t="e">
        <v>#N/A</v>
      </c>
      <c r="N20" s="888" t="e">
        <v>#N/A</v>
      </c>
      <c r="O20" s="886" t="e">
        <v>#N/A</v>
      </c>
      <c r="P20" s="813"/>
      <c r="Q20" s="888"/>
      <c r="R20" s="888"/>
      <c r="S20" s="888"/>
      <c r="T20" s="888"/>
    </row>
    <row r="21" spans="1:20" s="8" customFormat="1" ht="12.75" customHeight="1">
      <c r="A21" s="813"/>
      <c r="B21" s="877" t="e">
        <v>#N/A</v>
      </c>
      <c r="C21" s="877"/>
      <c r="D21" s="886" t="e">
        <v>#N/A</v>
      </c>
      <c r="E21" s="888" t="e">
        <v>#N/A</v>
      </c>
      <c r="F21" s="39">
        <v>150</v>
      </c>
      <c r="G21" s="9" t="s">
        <v>3614</v>
      </c>
      <c r="H21" s="886" t="e">
        <v>#N/A</v>
      </c>
      <c r="I21" s="886" t="e">
        <v>#N/A</v>
      </c>
      <c r="J21" s="886" t="e">
        <v>#N/A</v>
      </c>
      <c r="K21" s="886" t="e">
        <v>#N/A</v>
      </c>
      <c r="L21" s="886" t="e">
        <v>#N/A</v>
      </c>
      <c r="M21" s="886" t="e">
        <v>#N/A</v>
      </c>
      <c r="N21" s="888" t="e">
        <v>#N/A</v>
      </c>
      <c r="O21" s="886" t="e">
        <v>#N/A</v>
      </c>
      <c r="P21" s="813"/>
      <c r="Q21" s="888"/>
      <c r="R21" s="888"/>
      <c r="S21" s="888"/>
      <c r="T21" s="888"/>
    </row>
    <row r="22" spans="1:20" s="8" customFormat="1" ht="12.75" customHeight="1">
      <c r="A22" s="813"/>
      <c r="B22" s="877" t="e">
        <v>#N/A</v>
      </c>
      <c r="C22" s="877"/>
      <c r="D22" s="886" t="e">
        <v>#N/A</v>
      </c>
      <c r="E22" s="888" t="e">
        <v>#N/A</v>
      </c>
      <c r="F22" s="49">
        <v>160</v>
      </c>
      <c r="G22" s="361" t="s">
        <v>3355</v>
      </c>
      <c r="H22" s="886" t="e">
        <v>#N/A</v>
      </c>
      <c r="I22" s="886" t="e">
        <v>#N/A</v>
      </c>
      <c r="J22" s="886" t="e">
        <v>#N/A</v>
      </c>
      <c r="K22" s="886" t="e">
        <v>#N/A</v>
      </c>
      <c r="L22" s="886" t="e">
        <v>#N/A</v>
      </c>
      <c r="M22" s="886" t="e">
        <v>#N/A</v>
      </c>
      <c r="N22" s="888" t="e">
        <v>#N/A</v>
      </c>
      <c r="O22" s="886" t="e">
        <v>#N/A</v>
      </c>
      <c r="P22" s="813"/>
      <c r="Q22" s="888"/>
      <c r="R22" s="888"/>
      <c r="S22" s="888"/>
      <c r="T22" s="888"/>
    </row>
    <row r="23" spans="1:20" s="8" customFormat="1" ht="12.75" customHeight="1">
      <c r="A23" s="814"/>
      <c r="B23" s="895" t="e">
        <v>#N/A</v>
      </c>
      <c r="C23" s="895"/>
      <c r="D23" s="935" t="e">
        <v>#N/A</v>
      </c>
      <c r="E23" s="934" t="e">
        <v>#N/A</v>
      </c>
      <c r="F23" s="49">
        <v>170</v>
      </c>
      <c r="G23" s="361" t="s">
        <v>3500</v>
      </c>
      <c r="H23" s="935" t="e">
        <v>#N/A</v>
      </c>
      <c r="I23" s="935" t="e">
        <v>#N/A</v>
      </c>
      <c r="J23" s="935" t="e">
        <v>#N/A</v>
      </c>
      <c r="K23" s="935" t="e">
        <v>#N/A</v>
      </c>
      <c r="L23" s="935" t="e">
        <v>#N/A</v>
      </c>
      <c r="M23" s="935" t="e">
        <v>#N/A</v>
      </c>
      <c r="N23" s="934" t="e">
        <v>#N/A</v>
      </c>
      <c r="O23" s="935" t="e">
        <v>#N/A</v>
      </c>
      <c r="P23" s="814"/>
      <c r="Q23" s="934"/>
      <c r="R23" s="934"/>
      <c r="S23" s="934"/>
      <c r="T23" s="934"/>
    </row>
    <row r="24" spans="1:20" s="8" customFormat="1" ht="69" customHeight="1">
      <c r="A24" s="213" t="s">
        <v>1673</v>
      </c>
      <c r="B24" s="202" t="s">
        <v>3441</v>
      </c>
      <c r="C24" s="202" t="s">
        <v>4349</v>
      </c>
      <c r="D24" s="9" t="s">
        <v>3457</v>
      </c>
      <c r="E24" s="19" t="s">
        <v>3382</v>
      </c>
      <c r="F24" s="9"/>
      <c r="G24" s="9"/>
      <c r="H24" s="39" t="s">
        <v>52</v>
      </c>
      <c r="I24" s="39" t="s">
        <v>101</v>
      </c>
      <c r="J24" s="39" t="s">
        <v>107</v>
      </c>
      <c r="K24" s="9" t="s">
        <v>4492</v>
      </c>
      <c r="L24" s="9" t="s">
        <v>1424</v>
      </c>
      <c r="M24" s="9" t="s">
        <v>7501</v>
      </c>
      <c r="N24" s="39" t="s">
        <v>16</v>
      </c>
      <c r="O24" s="66" t="s">
        <v>7992</v>
      </c>
      <c r="P24" s="66"/>
      <c r="Q24" s="111" t="s">
        <v>128</v>
      </c>
      <c r="R24" s="111" t="s">
        <v>128</v>
      </c>
      <c r="S24" s="111" t="s">
        <v>128</v>
      </c>
      <c r="T24" s="111" t="s">
        <v>7967</v>
      </c>
    </row>
    <row r="25" spans="1:20" s="8" customFormat="1" ht="30.6">
      <c r="A25" s="207" t="s">
        <v>7857</v>
      </c>
      <c r="B25" s="207" t="s">
        <v>7872</v>
      </c>
      <c r="C25" s="399" t="s">
        <v>7873</v>
      </c>
      <c r="D25" s="131" t="s">
        <v>7877</v>
      </c>
      <c r="E25" s="132" t="s">
        <v>6165</v>
      </c>
      <c r="F25" s="33"/>
      <c r="G25" s="34"/>
      <c r="H25" s="34"/>
      <c r="I25" s="34"/>
      <c r="J25" s="34"/>
      <c r="K25" s="34"/>
      <c r="L25" s="149"/>
      <c r="M25" s="131"/>
      <c r="N25" s="137" t="s">
        <v>118</v>
      </c>
      <c r="O25" s="142"/>
      <c r="P25" s="131" t="s">
        <v>7878</v>
      </c>
      <c r="Q25" s="133" t="s">
        <v>126</v>
      </c>
      <c r="R25" s="133" t="s">
        <v>126</v>
      </c>
      <c r="S25" s="133" t="s">
        <v>128</v>
      </c>
      <c r="T25" s="130" t="s">
        <v>7722</v>
      </c>
    </row>
    <row r="26" spans="1:20" s="8" customFormat="1" ht="65.25" customHeight="1">
      <c r="A26" s="208" t="s">
        <v>2178</v>
      </c>
      <c r="B26" s="211" t="s">
        <v>1885</v>
      </c>
      <c r="C26" s="211" t="s">
        <v>4197</v>
      </c>
      <c r="D26" s="189" t="s">
        <v>7067</v>
      </c>
      <c r="E26" s="301" t="s">
        <v>3658</v>
      </c>
      <c r="F26" s="33"/>
      <c r="G26" s="34"/>
      <c r="H26" s="34"/>
      <c r="I26" s="34"/>
      <c r="J26" s="34"/>
      <c r="K26" s="34"/>
      <c r="L26" s="33"/>
      <c r="M26" s="135"/>
      <c r="N26" s="32" t="s">
        <v>118</v>
      </c>
      <c r="O26" s="34"/>
      <c r="P26" s="189" t="s">
        <v>7068</v>
      </c>
      <c r="Q26" s="143" t="s">
        <v>126</v>
      </c>
      <c r="R26" s="143" t="s">
        <v>128</v>
      </c>
      <c r="S26" s="144" t="s">
        <v>128</v>
      </c>
      <c r="T26" s="301" t="s">
        <v>7003</v>
      </c>
    </row>
    <row r="27" spans="1:20" s="8" customFormat="1" ht="48" customHeight="1">
      <c r="A27" s="208" t="s">
        <v>2179</v>
      </c>
      <c r="B27" s="211" t="s">
        <v>2005</v>
      </c>
      <c r="C27" s="211" t="s">
        <v>4354</v>
      </c>
      <c r="D27" s="131" t="s">
        <v>2289</v>
      </c>
      <c r="E27" s="132" t="s">
        <v>3660</v>
      </c>
      <c r="F27" s="33"/>
      <c r="G27" s="34"/>
      <c r="H27" s="34"/>
      <c r="I27" s="34"/>
      <c r="J27" s="34"/>
      <c r="K27" s="34"/>
      <c r="L27" s="149"/>
      <c r="M27" s="131"/>
      <c r="N27" s="137" t="s">
        <v>118</v>
      </c>
      <c r="O27" s="142"/>
      <c r="P27" s="131" t="s">
        <v>7069</v>
      </c>
      <c r="Q27" s="133" t="s">
        <v>126</v>
      </c>
      <c r="R27" s="133" t="s">
        <v>128</v>
      </c>
      <c r="S27" s="133" t="s">
        <v>128</v>
      </c>
      <c r="T27" s="130" t="s">
        <v>7003</v>
      </c>
    </row>
    <row r="28" spans="1:20" s="8" customFormat="1" ht="45" customHeight="1">
      <c r="A28" s="208" t="s">
        <v>2180</v>
      </c>
      <c r="B28" s="211" t="s">
        <v>3380</v>
      </c>
      <c r="C28" s="211" t="s">
        <v>4130</v>
      </c>
      <c r="D28" s="135" t="s">
        <v>6175</v>
      </c>
      <c r="E28" s="32" t="s">
        <v>109</v>
      </c>
      <c r="F28" s="138"/>
      <c r="G28" s="34"/>
      <c r="H28" s="34"/>
      <c r="I28" s="34"/>
      <c r="J28" s="34"/>
      <c r="K28" s="34"/>
      <c r="L28" s="33"/>
      <c r="M28" s="135"/>
      <c r="N28" s="32" t="s">
        <v>118</v>
      </c>
      <c r="O28" s="34"/>
      <c r="P28" s="135" t="s">
        <v>3415</v>
      </c>
      <c r="Q28" s="143" t="s">
        <v>126</v>
      </c>
      <c r="R28" s="143" t="s">
        <v>128</v>
      </c>
      <c r="S28" s="143" t="s">
        <v>128</v>
      </c>
      <c r="T28" s="130" t="s">
        <v>6162</v>
      </c>
    </row>
    <row r="29" spans="1:20" s="8" customFormat="1" ht="45" customHeight="1">
      <c r="A29" s="208" t="s">
        <v>2181</v>
      </c>
      <c r="B29" s="211" t="s">
        <v>4107</v>
      </c>
      <c r="C29" s="211" t="s">
        <v>4200</v>
      </c>
      <c r="D29" s="135" t="s">
        <v>7888</v>
      </c>
      <c r="E29" s="32" t="s">
        <v>7891</v>
      </c>
      <c r="F29" s="33"/>
      <c r="G29" s="34"/>
      <c r="H29" s="34"/>
      <c r="I29" s="34"/>
      <c r="J29" s="34"/>
      <c r="K29" s="34"/>
      <c r="L29" s="138"/>
      <c r="M29" s="135"/>
      <c r="N29" s="32" t="s">
        <v>118</v>
      </c>
      <c r="O29" s="32"/>
      <c r="P29" s="135" t="s">
        <v>7892</v>
      </c>
      <c r="Q29" s="143" t="s">
        <v>126</v>
      </c>
      <c r="R29" s="143" t="s">
        <v>126</v>
      </c>
      <c r="S29" s="143" t="s">
        <v>128</v>
      </c>
      <c r="T29" s="143" t="s">
        <v>7722</v>
      </c>
    </row>
    <row r="30" spans="1:20" s="8" customFormat="1" ht="52.35" customHeight="1">
      <c r="A30" s="208" t="s">
        <v>2182</v>
      </c>
      <c r="B30" s="211" t="s">
        <v>3663</v>
      </c>
      <c r="C30" s="211" t="s">
        <v>4141</v>
      </c>
      <c r="D30" s="135" t="s">
        <v>3657</v>
      </c>
      <c r="E30" s="32" t="s">
        <v>1944</v>
      </c>
      <c r="F30" s="33"/>
      <c r="G30" s="34"/>
      <c r="H30" s="34"/>
      <c r="I30" s="34"/>
      <c r="J30" s="34"/>
      <c r="K30" s="34"/>
      <c r="L30" s="33"/>
      <c r="M30" s="135"/>
      <c r="N30" s="32" t="s">
        <v>118</v>
      </c>
      <c r="O30" s="34"/>
      <c r="P30" s="135" t="s">
        <v>7398</v>
      </c>
      <c r="Q30" s="143" t="s">
        <v>126</v>
      </c>
      <c r="R30" s="143" t="s">
        <v>128</v>
      </c>
      <c r="S30" s="144" t="s">
        <v>128</v>
      </c>
      <c r="T30" s="130" t="s">
        <v>4106</v>
      </c>
    </row>
    <row r="31" spans="1:20" s="53" customFormat="1" ht="97.5" customHeight="1">
      <c r="A31" s="211" t="s">
        <v>5054</v>
      </c>
      <c r="B31" s="211" t="s">
        <v>1175</v>
      </c>
      <c r="C31" s="211" t="s">
        <v>4351</v>
      </c>
      <c r="D31" s="135" t="s">
        <v>7552</v>
      </c>
      <c r="E31" s="32" t="s">
        <v>2807</v>
      </c>
      <c r="F31" s="33"/>
      <c r="G31" s="34"/>
      <c r="H31" s="34"/>
      <c r="I31" s="34"/>
      <c r="J31" s="34"/>
      <c r="K31" s="34"/>
      <c r="L31" s="33"/>
      <c r="M31" s="147"/>
      <c r="N31" s="32" t="s">
        <v>118</v>
      </c>
      <c r="O31" s="32"/>
      <c r="P31" s="135" t="s">
        <v>7352</v>
      </c>
      <c r="Q31" s="32" t="s">
        <v>126</v>
      </c>
      <c r="R31" s="143" t="s">
        <v>128</v>
      </c>
      <c r="S31" s="143" t="s">
        <v>126</v>
      </c>
      <c r="T31" s="130" t="s">
        <v>7003</v>
      </c>
    </row>
    <row r="32" spans="1:20" s="53" customFormat="1" ht="195" customHeight="1">
      <c r="A32" s="211" t="s">
        <v>5055</v>
      </c>
      <c r="B32" s="211" t="s">
        <v>1177</v>
      </c>
      <c r="C32" s="211" t="s">
        <v>4352</v>
      </c>
      <c r="D32" s="135" t="s">
        <v>7044</v>
      </c>
      <c r="E32" s="32" t="s">
        <v>7763</v>
      </c>
      <c r="F32" s="33"/>
      <c r="G32" s="34"/>
      <c r="H32" s="34"/>
      <c r="I32" s="34"/>
      <c r="J32" s="34"/>
      <c r="K32" s="34"/>
      <c r="L32" s="33"/>
      <c r="M32" s="147"/>
      <c r="N32" s="32" t="s">
        <v>118</v>
      </c>
      <c r="O32" s="32"/>
      <c r="P32" s="135" t="s">
        <v>7564</v>
      </c>
      <c r="Q32" s="32" t="s">
        <v>126</v>
      </c>
      <c r="R32" s="143" t="s">
        <v>128</v>
      </c>
      <c r="S32" s="143" t="s">
        <v>128</v>
      </c>
      <c r="T32" s="130" t="s">
        <v>7722</v>
      </c>
    </row>
    <row r="33" spans="1:20" ht="102.6" customHeight="1">
      <c r="A33" s="208" t="s">
        <v>5058</v>
      </c>
      <c r="B33" s="208" t="s">
        <v>1175</v>
      </c>
      <c r="C33" s="208" t="s">
        <v>5047</v>
      </c>
      <c r="D33" s="135" t="s">
        <v>7553</v>
      </c>
      <c r="E33" s="32" t="s">
        <v>30</v>
      </c>
      <c r="F33" s="397"/>
      <c r="G33" s="397"/>
      <c r="H33" s="397"/>
      <c r="I33" s="397"/>
      <c r="J33" s="397"/>
      <c r="K33" s="397"/>
      <c r="L33" s="397"/>
      <c r="M33" s="397"/>
      <c r="N33" s="388" t="s">
        <v>118</v>
      </c>
      <c r="O33" s="397"/>
      <c r="P33" s="135" t="s">
        <v>7353</v>
      </c>
      <c r="Q33" s="32" t="s">
        <v>126</v>
      </c>
      <c r="R33" s="32" t="s">
        <v>128</v>
      </c>
      <c r="S33" s="32" t="s">
        <v>128</v>
      </c>
      <c r="T33" s="130" t="s">
        <v>7003</v>
      </c>
    </row>
    <row r="34" spans="1:20" ht="20.399999999999999">
      <c r="A34" s="208" t="s">
        <v>5294</v>
      </c>
      <c r="B34" s="208" t="s">
        <v>5064</v>
      </c>
      <c r="C34" s="208" t="s">
        <v>4118</v>
      </c>
      <c r="D34" s="135" t="s">
        <v>4119</v>
      </c>
      <c r="E34" s="32" t="s">
        <v>337</v>
      </c>
      <c r="F34" s="391"/>
      <c r="G34" s="391"/>
      <c r="H34" s="391"/>
      <c r="I34" s="391"/>
      <c r="J34" s="391"/>
      <c r="K34" s="391"/>
      <c r="L34" s="391"/>
      <c r="M34" s="391"/>
      <c r="N34" s="389" t="s">
        <v>118</v>
      </c>
      <c r="O34" s="391"/>
      <c r="P34" s="135" t="s">
        <v>6970</v>
      </c>
      <c r="Q34" s="32" t="s">
        <v>126</v>
      </c>
      <c r="R34" s="32" t="s">
        <v>126</v>
      </c>
      <c r="S34" s="395" t="s">
        <v>126</v>
      </c>
      <c r="T34" s="143" t="s">
        <v>7722</v>
      </c>
    </row>
    <row r="35" spans="1:20" ht="164.85" customHeight="1">
      <c r="A35" s="396" t="s">
        <v>5056</v>
      </c>
      <c r="B35" s="208" t="s">
        <v>5065</v>
      </c>
      <c r="C35" s="208" t="s">
        <v>4120</v>
      </c>
      <c r="D35" s="135" t="s">
        <v>7563</v>
      </c>
      <c r="E35" s="32" t="s">
        <v>337</v>
      </c>
      <c r="F35" s="391"/>
      <c r="G35" s="391"/>
      <c r="H35" s="391"/>
      <c r="I35" s="391"/>
      <c r="J35" s="391"/>
      <c r="K35" s="391"/>
      <c r="L35" s="391"/>
      <c r="M35" s="391"/>
      <c r="N35" s="389" t="s">
        <v>118</v>
      </c>
      <c r="O35" s="391"/>
      <c r="P35" s="135" t="s">
        <v>7565</v>
      </c>
      <c r="Q35" s="32" t="s">
        <v>126</v>
      </c>
      <c r="R35" s="32" t="s">
        <v>126</v>
      </c>
      <c r="S35" s="32" t="s">
        <v>126</v>
      </c>
      <c r="T35" s="143" t="s">
        <v>7722</v>
      </c>
    </row>
    <row r="36" spans="1:20" s="8" customFormat="1" ht="71.400000000000006">
      <c r="A36" s="208" t="s">
        <v>5057</v>
      </c>
      <c r="B36" s="393" t="s">
        <v>5061</v>
      </c>
      <c r="C36" s="398" t="s">
        <v>4881</v>
      </c>
      <c r="D36" s="385" t="s">
        <v>6316</v>
      </c>
      <c r="E36" s="384" t="s">
        <v>4882</v>
      </c>
      <c r="F36" s="384"/>
      <c r="G36" s="384"/>
      <c r="H36" s="384"/>
      <c r="I36" s="384"/>
      <c r="J36" s="384"/>
      <c r="K36" s="384"/>
      <c r="L36" s="384"/>
      <c r="M36" s="384"/>
      <c r="N36" s="384" t="s">
        <v>118</v>
      </c>
      <c r="O36" s="384"/>
      <c r="P36" s="135" t="s">
        <v>7533</v>
      </c>
      <c r="Q36" s="143" t="s">
        <v>126</v>
      </c>
      <c r="R36" s="143" t="s">
        <v>126</v>
      </c>
      <c r="S36" s="143" t="s">
        <v>128</v>
      </c>
      <c r="T36" s="130" t="s">
        <v>6205</v>
      </c>
    </row>
    <row r="37" spans="1:20" ht="12.75" customHeight="1">
      <c r="A37" s="794" t="s">
        <v>5059</v>
      </c>
      <c r="B37" s="794" t="s">
        <v>5284</v>
      </c>
      <c r="C37" s="794" t="s">
        <v>5053</v>
      </c>
      <c r="D37" s="921" t="s">
        <v>7412</v>
      </c>
      <c r="E37" s="793" t="s">
        <v>5839</v>
      </c>
      <c r="F37" s="387" t="s">
        <v>6328</v>
      </c>
      <c r="G37" s="387" t="s">
        <v>6329</v>
      </c>
      <c r="H37" s="826"/>
      <c r="I37" s="826"/>
      <c r="J37" s="826"/>
      <c r="K37" s="826"/>
      <c r="L37" s="826"/>
      <c r="M37" s="826"/>
      <c r="N37" s="922" t="s">
        <v>118</v>
      </c>
      <c r="O37" s="936"/>
      <c r="P37" s="921" t="s">
        <v>7789</v>
      </c>
      <c r="Q37" s="922" t="s">
        <v>126</v>
      </c>
      <c r="R37" s="922" t="s">
        <v>128</v>
      </c>
      <c r="S37" s="922" t="s">
        <v>128</v>
      </c>
      <c r="T37" s="922" t="s">
        <v>7722</v>
      </c>
    </row>
    <row r="38" spans="1:20" ht="12.75" customHeight="1">
      <c r="A38" s="794"/>
      <c r="B38" s="794"/>
      <c r="C38" s="794"/>
      <c r="D38" s="921"/>
      <c r="E38" s="793"/>
      <c r="F38" s="387" t="s">
        <v>6331</v>
      </c>
      <c r="G38" s="387" t="s">
        <v>6330</v>
      </c>
      <c r="H38" s="826"/>
      <c r="I38" s="826"/>
      <c r="J38" s="826"/>
      <c r="K38" s="826"/>
      <c r="L38" s="826"/>
      <c r="M38" s="826"/>
      <c r="N38" s="922"/>
      <c r="O38" s="937"/>
      <c r="P38" s="921"/>
      <c r="Q38" s="922"/>
      <c r="R38" s="922"/>
      <c r="S38" s="922"/>
      <c r="T38" s="922"/>
    </row>
    <row r="39" spans="1:20" ht="23.25" customHeight="1">
      <c r="A39" s="794"/>
      <c r="B39" s="794"/>
      <c r="C39" s="794"/>
      <c r="D39" s="921"/>
      <c r="E39" s="793"/>
      <c r="F39" s="387" t="s">
        <v>6332</v>
      </c>
      <c r="G39" s="387" t="s">
        <v>6355</v>
      </c>
      <c r="H39" s="826"/>
      <c r="I39" s="826"/>
      <c r="J39" s="826"/>
      <c r="K39" s="826"/>
      <c r="L39" s="826"/>
      <c r="M39" s="826"/>
      <c r="N39" s="922"/>
      <c r="O39" s="937"/>
      <c r="P39" s="921"/>
      <c r="Q39" s="922"/>
      <c r="R39" s="922"/>
      <c r="S39" s="922"/>
      <c r="T39" s="922"/>
    </row>
    <row r="40" spans="1:20" ht="32.25" customHeight="1">
      <c r="A40" s="794"/>
      <c r="B40" s="794"/>
      <c r="C40" s="794"/>
      <c r="D40" s="921"/>
      <c r="E40" s="793"/>
      <c r="F40" s="387" t="s">
        <v>6333</v>
      </c>
      <c r="G40" s="387" t="s">
        <v>6356</v>
      </c>
      <c r="H40" s="826"/>
      <c r="I40" s="826"/>
      <c r="J40" s="826"/>
      <c r="K40" s="826"/>
      <c r="L40" s="826"/>
      <c r="M40" s="826"/>
      <c r="N40" s="922"/>
      <c r="O40" s="937"/>
      <c r="P40" s="921"/>
      <c r="Q40" s="922"/>
      <c r="R40" s="922"/>
      <c r="S40" s="922"/>
      <c r="T40" s="922"/>
    </row>
    <row r="41" spans="1:20">
      <c r="A41" s="278" t="s">
        <v>1183</v>
      </c>
      <c r="B41" s="272"/>
      <c r="C41" s="272"/>
      <c r="D41" s="269"/>
      <c r="E41" s="570"/>
      <c r="F41" s="269"/>
      <c r="G41" s="269"/>
      <c r="H41" s="269"/>
      <c r="I41" s="269"/>
      <c r="J41" s="269"/>
      <c r="K41" s="269"/>
      <c r="L41" s="269"/>
      <c r="M41" s="269"/>
      <c r="N41" s="269"/>
      <c r="O41" s="269"/>
      <c r="P41" s="269"/>
      <c r="Q41" s="269"/>
      <c r="R41" s="269"/>
      <c r="S41" s="269"/>
      <c r="T41" s="271"/>
    </row>
  </sheetData>
  <sortState xmlns:xlrd2="http://schemas.microsoft.com/office/spreadsheetml/2017/richdata2" ref="A26:T37">
    <sortCondition ref="A26:A37"/>
  </sortState>
  <mergeCells count="40">
    <mergeCell ref="R37:R40"/>
    <mergeCell ref="S37:S40"/>
    <mergeCell ref="T37:T40"/>
    <mergeCell ref="M37:M40"/>
    <mergeCell ref="N37:N40"/>
    <mergeCell ref="O37:O40"/>
    <mergeCell ref="P37:P40"/>
    <mergeCell ref="Q37:Q40"/>
    <mergeCell ref="A37:A40"/>
    <mergeCell ref="B37:B40"/>
    <mergeCell ref="D37:D40"/>
    <mergeCell ref="E37:E40"/>
    <mergeCell ref="H37:H40"/>
    <mergeCell ref="L8:L23"/>
    <mergeCell ref="M8:M23"/>
    <mergeCell ref="C8:C23"/>
    <mergeCell ref="L3:M3"/>
    <mergeCell ref="C37:C40"/>
    <mergeCell ref="I37:I40"/>
    <mergeCell ref="J37:J40"/>
    <mergeCell ref="K37:K40"/>
    <mergeCell ref="L37:L40"/>
    <mergeCell ref="H8:H23"/>
    <mergeCell ref="H3:K3"/>
    <mergeCell ref="H4:K4"/>
    <mergeCell ref="J8:J23"/>
    <mergeCell ref="K8:K23"/>
    <mergeCell ref="A8:A23"/>
    <mergeCell ref="B8:B23"/>
    <mergeCell ref="D8:D23"/>
    <mergeCell ref="E8:E23"/>
    <mergeCell ref="I8:I23"/>
    <mergeCell ref="Q4:S4"/>
    <mergeCell ref="S8:S23"/>
    <mergeCell ref="T8:T23"/>
    <mergeCell ref="N8:N23"/>
    <mergeCell ref="O8:O23"/>
    <mergeCell ref="P8:P23"/>
    <mergeCell ref="Q8:Q23"/>
    <mergeCell ref="R8:R23"/>
  </mergeCells>
  <pageMargins left="0.25" right="0.25" top="0.75" bottom="0.75" header="0.3" footer="0.3"/>
  <pageSetup paperSize="8" scale="15" fitToHeight="0" orientation="landscape" r:id="rId1"/>
  <ignoredErrors>
    <ignoredError sqref="F39" twoDigitTextYear="1"/>
  </ignoredErrors>
  <extLst>
    <ext xmlns:x14="http://schemas.microsoft.com/office/spreadsheetml/2009/9/main" uri="{78C0D931-6437-407d-A8EE-F0AAD7539E65}">
      <x14:conditionalFormattings>
        <x14:conditionalFormatting xmlns:xm="http://schemas.microsoft.com/office/excel/2006/main">
          <x14:cfRule type="expression" priority="5" stopIfTrue="1" id="{6607C60A-E3EE-44AF-9849-008A4A59B6B3}">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7404C3AD-FFD6-48E4-92DE-9E1704633AD7}">
            <xm:f>'\\IC.Green.Net\IC_User_DFS\Users\deel1\Desktop\[Maternity Services Data Set Technical Output Specification.xlsm]MAT101Booking'!#REF!=yes</xm:f>
            <x14:dxf>
              <fill>
                <patternFill>
                  <bgColor indexed="43"/>
                </patternFill>
              </fill>
            </x14:dxf>
          </x14:cfRule>
          <xm:sqref>P26</xm:sqref>
        </x14:conditionalFormatting>
        <x14:conditionalFormatting xmlns:xm="http://schemas.microsoft.com/office/excel/2006/main">
          <x14:cfRule type="expression" priority="3" stopIfTrue="1" id="{A2F2B2C0-03B9-4266-A233-781492D3B34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24093D92-8424-46FB-9346-CE807F27D819}">
            <xm:f>'\\IC.Green.Net\IC_User_DFS\Users\deel1\Desktop\[Maternity Services Data Set Technical Output Specification.xlsm]MAT101Booking'!#REF!=yes</xm:f>
            <x14:dxf>
              <fill>
                <patternFill>
                  <bgColor indexed="43"/>
                </patternFill>
              </fill>
            </x14:dxf>
          </x14:cfRule>
          <xm:sqref>P27</xm:sqref>
        </x14:conditionalFormatting>
        <x14:conditionalFormatting xmlns:xm="http://schemas.microsoft.com/office/excel/2006/main">
          <x14:cfRule type="expression" priority="1" stopIfTrue="1" id="{16862FFB-16B8-45B9-B7CE-CE7276C45A06}">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914B2088-346C-48B5-A737-A551F827773F}">
            <xm:f>'\\IC.Green.Net\IC_User_DFS\Users\deel1\Desktop\[Maternity Services Data Set Technical Output Specification.xlsm]MAT101Booking'!#REF!=yes</xm:f>
            <x14:dxf>
              <fill>
                <patternFill>
                  <bgColor indexed="43"/>
                </patternFill>
              </fill>
            </x14:dxf>
          </x14:cfRule>
          <xm:sqref>P25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5EB8"/>
    <pageSetUpPr fitToPage="1"/>
  </sheetPr>
  <dimension ref="A1:D75"/>
  <sheetViews>
    <sheetView showGridLines="0" zoomScaleNormal="100" workbookViewId="0">
      <selection sqref="A1:D1"/>
    </sheetView>
  </sheetViews>
  <sheetFormatPr defaultRowHeight="13.2"/>
  <cols>
    <col min="1" max="1" width="18" customWidth="1"/>
    <col min="2" max="2" width="44" customWidth="1"/>
    <col min="3" max="3" width="12" customWidth="1"/>
    <col min="4" max="4" width="13.77734375" customWidth="1"/>
  </cols>
  <sheetData>
    <row r="1" spans="1:4" s="13" customFormat="1" ht="67.5" customHeight="1">
      <c r="A1" s="700" t="s">
        <v>3919</v>
      </c>
      <c r="B1" s="700"/>
      <c r="C1" s="700"/>
      <c r="D1" s="700"/>
    </row>
    <row r="2" spans="1:4" s="13" customFormat="1" ht="19.2">
      <c r="A2" s="184"/>
      <c r="B2" s="200"/>
    </row>
    <row r="3" spans="1:4" s="14" customFormat="1" ht="33.75" customHeight="1">
      <c r="A3" s="665" t="s">
        <v>0</v>
      </c>
      <c r="B3" s="665"/>
      <c r="C3" s="665"/>
      <c r="D3" s="665"/>
    </row>
    <row r="4" spans="1:4" s="14" customFormat="1" ht="16.8">
      <c r="A4" s="184"/>
      <c r="B4" s="192"/>
      <c r="C4" s="184"/>
      <c r="D4" s="184"/>
    </row>
    <row r="5" spans="1:4" s="14" customFormat="1" ht="24.6">
      <c r="A5" s="196" t="s">
        <v>5448</v>
      </c>
      <c r="B5" s="192"/>
      <c r="C5" s="184"/>
      <c r="D5" s="184"/>
    </row>
    <row r="6" spans="1:4" ht="31.5" customHeight="1">
      <c r="A6" s="698" t="s">
        <v>5449</v>
      </c>
      <c r="B6" s="699"/>
      <c r="C6" s="699"/>
      <c r="D6" s="699"/>
    </row>
    <row r="7" spans="1:4" s="1" customFormat="1" ht="39.6">
      <c r="A7" s="232" t="s">
        <v>9</v>
      </c>
      <c r="B7" s="232" t="s">
        <v>59</v>
      </c>
      <c r="C7" s="232" t="s">
        <v>60</v>
      </c>
      <c r="D7" s="232" t="s">
        <v>64</v>
      </c>
    </row>
    <row r="8" spans="1:4" s="8" customFormat="1" ht="40.799999999999997">
      <c r="A8" s="94" t="s">
        <v>1207</v>
      </c>
      <c r="B8" s="9" t="s">
        <v>1233</v>
      </c>
      <c r="C8" s="39" t="s">
        <v>68</v>
      </c>
      <c r="D8" s="39" t="s">
        <v>38</v>
      </c>
    </row>
    <row r="9" spans="1:4" ht="51">
      <c r="A9" s="94" t="s">
        <v>66</v>
      </c>
      <c r="B9" s="9" t="s">
        <v>67</v>
      </c>
      <c r="C9" s="39" t="s">
        <v>68</v>
      </c>
      <c r="D9" s="39" t="s">
        <v>38</v>
      </c>
    </row>
    <row r="10" spans="1:4" ht="71.400000000000006">
      <c r="A10" s="201" t="s">
        <v>69</v>
      </c>
      <c r="B10" s="31" t="s">
        <v>70</v>
      </c>
      <c r="C10" s="11" t="s">
        <v>68</v>
      </c>
      <c r="D10" s="41" t="s">
        <v>38</v>
      </c>
    </row>
    <row r="11" spans="1:4" ht="51">
      <c r="A11" s="202" t="s">
        <v>1265</v>
      </c>
      <c r="B11" s="18" t="s">
        <v>1266</v>
      </c>
      <c r="C11" s="19" t="s">
        <v>68</v>
      </c>
      <c r="D11" s="49" t="s">
        <v>38</v>
      </c>
    </row>
    <row r="12" spans="1:4" ht="55.5" customHeight="1">
      <c r="A12" s="203" t="s">
        <v>2285</v>
      </c>
      <c r="B12" s="66" t="s">
        <v>2298</v>
      </c>
      <c r="C12" s="19" t="s">
        <v>68</v>
      </c>
      <c r="D12" s="49" t="s">
        <v>38</v>
      </c>
    </row>
    <row r="13" spans="1:4" ht="54.75" customHeight="1">
      <c r="A13" s="204" t="s">
        <v>2288</v>
      </c>
      <c r="B13" s="110" t="s">
        <v>2296</v>
      </c>
      <c r="C13" s="19" t="s">
        <v>68</v>
      </c>
      <c r="D13" s="49" t="s">
        <v>16</v>
      </c>
    </row>
    <row r="14" spans="1:4" ht="54.75" customHeight="1">
      <c r="A14" s="204" t="s">
        <v>3366</v>
      </c>
      <c r="B14" s="110" t="s">
        <v>3791</v>
      </c>
      <c r="C14" s="19" t="s">
        <v>68</v>
      </c>
      <c r="D14" s="49" t="s">
        <v>38</v>
      </c>
    </row>
    <row r="16" spans="1:4">
      <c r="A16" s="2" t="s">
        <v>2639</v>
      </c>
    </row>
    <row r="18" spans="1:1">
      <c r="A18" s="205" t="s">
        <v>14</v>
      </c>
    </row>
    <row r="19" spans="1:1">
      <c r="A19" s="15" t="s">
        <v>40</v>
      </c>
    </row>
    <row r="20" spans="1:1">
      <c r="A20" s="15" t="s">
        <v>1184</v>
      </c>
    </row>
    <row r="21" spans="1:1">
      <c r="A21" s="15" t="s">
        <v>1361</v>
      </c>
    </row>
    <row r="22" spans="1:1">
      <c r="A22" s="15" t="s">
        <v>3411</v>
      </c>
    </row>
    <row r="23" spans="1:1">
      <c r="A23" s="15" t="s">
        <v>3947</v>
      </c>
    </row>
    <row r="24" spans="1:1">
      <c r="A24" s="15" t="s">
        <v>3414</v>
      </c>
    </row>
    <row r="25" spans="1:1">
      <c r="A25" s="15" t="s">
        <v>1288</v>
      </c>
    </row>
    <row r="26" spans="1:1">
      <c r="A26" s="15" t="s">
        <v>1029</v>
      </c>
    </row>
    <row r="27" spans="1:1">
      <c r="A27" s="15" t="s">
        <v>1043</v>
      </c>
    </row>
    <row r="28" spans="1:1">
      <c r="A28" s="15" t="s">
        <v>1060</v>
      </c>
    </row>
    <row r="29" spans="1:1">
      <c r="A29" s="15" t="s">
        <v>1830</v>
      </c>
    </row>
    <row r="30" spans="1:1">
      <c r="A30" s="15" t="s">
        <v>1185</v>
      </c>
    </row>
    <row r="31" spans="1:1">
      <c r="A31" s="15" t="s">
        <v>1186</v>
      </c>
    </row>
    <row r="32" spans="1:1">
      <c r="A32" s="15" t="s">
        <v>1242</v>
      </c>
    </row>
    <row r="33" spans="1:1">
      <c r="A33" s="15" t="s">
        <v>1116</v>
      </c>
    </row>
    <row r="34" spans="1:1">
      <c r="A34" s="15" t="s">
        <v>1133</v>
      </c>
    </row>
    <row r="35" spans="1:1">
      <c r="A35" s="15" t="s">
        <v>1086</v>
      </c>
    </row>
    <row r="36" spans="1:1">
      <c r="A36" s="15" t="s">
        <v>1329</v>
      </c>
    </row>
    <row r="37" spans="1:1">
      <c r="A37" s="15"/>
    </row>
    <row r="38" spans="1:1">
      <c r="A38" s="205" t="s">
        <v>66</v>
      </c>
    </row>
    <row r="39" spans="1:1">
      <c r="A39" s="15" t="s">
        <v>1288</v>
      </c>
    </row>
    <row r="40" spans="1:1">
      <c r="A40" s="15" t="s">
        <v>1289</v>
      </c>
    </row>
    <row r="41" spans="1:1">
      <c r="A41" s="15" t="s">
        <v>672</v>
      </c>
    </row>
    <row r="42" spans="1:1">
      <c r="A42" s="15" t="s">
        <v>841</v>
      </c>
    </row>
    <row r="43" spans="1:1">
      <c r="A43" s="15" t="s">
        <v>678</v>
      </c>
    </row>
    <row r="44" spans="1:1">
      <c r="A44" s="15" t="s">
        <v>686</v>
      </c>
    </row>
    <row r="45" spans="1:1">
      <c r="A45" s="15" t="s">
        <v>1331</v>
      </c>
    </row>
    <row r="46" spans="1:1">
      <c r="A46" s="15" t="s">
        <v>1335</v>
      </c>
    </row>
    <row r="47" spans="1:1">
      <c r="A47" s="15" t="s">
        <v>1338</v>
      </c>
    </row>
    <row r="48" spans="1:1">
      <c r="A48" s="15" t="s">
        <v>1346</v>
      </c>
    </row>
    <row r="50" spans="1:1">
      <c r="A50" s="205" t="s">
        <v>1284</v>
      </c>
    </row>
    <row r="51" spans="1:1">
      <c r="A51" s="15" t="s">
        <v>686</v>
      </c>
    </row>
    <row r="52" spans="1:1">
      <c r="A52" s="15" t="s">
        <v>1263</v>
      </c>
    </row>
    <row r="53" spans="1:1">
      <c r="A53" s="15"/>
    </row>
    <row r="54" spans="1:1">
      <c r="A54" s="205" t="s">
        <v>1265</v>
      </c>
    </row>
    <row r="55" spans="1:1">
      <c r="A55" s="15" t="s">
        <v>1263</v>
      </c>
    </row>
    <row r="56" spans="1:1">
      <c r="A56" s="15" t="s">
        <v>1341</v>
      </c>
    </row>
    <row r="57" spans="1:1">
      <c r="A57" s="15" t="s">
        <v>1343</v>
      </c>
    </row>
    <row r="58" spans="1:1">
      <c r="A58" s="15" t="s">
        <v>1491</v>
      </c>
    </row>
    <row r="59" spans="1:1">
      <c r="A59" s="10"/>
    </row>
    <row r="60" spans="1:1">
      <c r="A60" s="205" t="s">
        <v>2285</v>
      </c>
    </row>
    <row r="61" spans="1:1">
      <c r="A61" s="15" t="s">
        <v>1263</v>
      </c>
    </row>
    <row r="62" spans="1:1">
      <c r="A62" s="15" t="s">
        <v>879</v>
      </c>
    </row>
    <row r="63" spans="1:1">
      <c r="A63" s="15" t="s">
        <v>1247</v>
      </c>
    </row>
    <row r="64" spans="1:1">
      <c r="A64" s="15"/>
    </row>
    <row r="65" spans="1:1">
      <c r="A65" s="205" t="s">
        <v>2288</v>
      </c>
    </row>
    <row r="66" spans="1:1">
      <c r="A66" s="15" t="s">
        <v>1289</v>
      </c>
    </row>
    <row r="67" spans="1:1">
      <c r="A67" s="15" t="s">
        <v>686</v>
      </c>
    </row>
    <row r="68" spans="1:1">
      <c r="A68" s="15"/>
    </row>
    <row r="69" spans="1:1">
      <c r="A69" s="205" t="s">
        <v>72</v>
      </c>
    </row>
    <row r="70" spans="1:1">
      <c r="A70" s="15" t="s">
        <v>2638</v>
      </c>
    </row>
    <row r="71" spans="1:1">
      <c r="A71" s="15" t="s">
        <v>1357</v>
      </c>
    </row>
    <row r="72" spans="1:1">
      <c r="A72" s="15"/>
    </row>
    <row r="73" spans="1:1">
      <c r="A73" s="205" t="s">
        <v>3366</v>
      </c>
    </row>
    <row r="74" spans="1:1">
      <c r="A74" s="15" t="s">
        <v>3411</v>
      </c>
    </row>
    <row r="75" spans="1:1">
      <c r="A75" s="15" t="s">
        <v>3412</v>
      </c>
    </row>
  </sheetData>
  <customSheetViews>
    <customSheetView guid="{1CA2EE05-BFE3-417D-ABB6-27855DAD7E12}" scale="90" fitToPage="1" hiddenColumns="1" showRuler="0">
      <selection sqref="A1:K1"/>
      <pageMargins left="0.17" right="0.19" top="1" bottom="1" header="0.17" footer="0.5"/>
      <pageSetup paperSize="9" scale="67" fitToHeight="0" orientation="landscape" r:id="rId1"/>
      <headerFooter alignWithMargins="0"/>
    </customSheetView>
  </customSheetViews>
  <mergeCells count="3">
    <mergeCell ref="A6:D6"/>
    <mergeCell ref="A1:D1"/>
    <mergeCell ref="A3:D3"/>
  </mergeCells>
  <phoneticPr fontId="15" type="noConversion"/>
  <pageMargins left="0.25" right="0.25" top="0.75" bottom="0.75" header="0.3" footer="0.3"/>
  <pageSetup paperSize="8" fitToHeight="0" orientation="landscap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7">
    <pageSetUpPr fitToPage="1"/>
  </sheetPr>
  <dimension ref="A1:T28"/>
  <sheetViews>
    <sheetView zoomScaleNormal="100" workbookViewId="0">
      <selection activeCell="O7" sqref="O7"/>
    </sheetView>
  </sheetViews>
  <sheetFormatPr defaultColWidth="13" defaultRowHeight="13.2"/>
  <cols>
    <col min="1" max="1" width="9.77734375" customWidth="1"/>
    <col min="2" max="3" width="14.21875"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1" customWidth="1"/>
    <col min="13" max="13" width="29.21875" customWidth="1"/>
    <col min="14" max="14" width="14.21875" style="7" customWidth="1"/>
    <col min="15" max="15" width="102" customWidth="1"/>
    <col min="16" max="16" width="43.7773437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0.199999999999999">
      <c r="A2" s="280" t="s">
        <v>1243</v>
      </c>
      <c r="B2" s="276"/>
      <c r="C2" s="276"/>
      <c r="D2" s="276"/>
      <c r="E2" s="570"/>
      <c r="F2" s="269"/>
      <c r="G2" s="269"/>
      <c r="H2" s="269"/>
      <c r="I2" s="269"/>
      <c r="J2" s="269"/>
      <c r="K2" s="269"/>
      <c r="L2" s="269"/>
      <c r="M2" s="269"/>
      <c r="N2" s="269"/>
      <c r="O2" s="270"/>
      <c r="P2" s="269"/>
      <c r="Q2" s="269"/>
      <c r="R2" s="269"/>
      <c r="S2" s="269"/>
      <c r="T2" s="271"/>
    </row>
    <row r="3" spans="1:20" ht="90.6" customHeight="1">
      <c r="A3" s="246" t="s">
        <v>1242</v>
      </c>
      <c r="B3" s="246"/>
      <c r="C3" s="246"/>
      <c r="D3" s="246"/>
      <c r="E3" s="571"/>
      <c r="F3" s="248"/>
      <c r="G3" s="249"/>
      <c r="H3" s="748" t="s">
        <v>7961</v>
      </c>
      <c r="I3" s="749"/>
      <c r="J3" s="749"/>
      <c r="K3" s="750"/>
      <c r="L3" s="748" t="s">
        <v>3868</v>
      </c>
      <c r="M3" s="749"/>
      <c r="N3" s="618" t="s">
        <v>8106</v>
      </c>
      <c r="O3" s="250" t="s">
        <v>8194</v>
      </c>
      <c r="P3" s="251"/>
      <c r="Q3" s="251"/>
      <c r="R3" s="251"/>
      <c r="S3" s="251"/>
      <c r="T3" s="252"/>
    </row>
    <row r="4" spans="1:20" ht="70.5" customHeight="1">
      <c r="A4" s="229" t="s">
        <v>86</v>
      </c>
      <c r="B4" s="229" t="s">
        <v>3768</v>
      </c>
      <c r="C4" s="229" t="s">
        <v>5612</v>
      </c>
      <c r="D4" s="229" t="s">
        <v>59</v>
      </c>
      <c r="E4" s="234" t="s">
        <v>60</v>
      </c>
      <c r="F4" s="234" t="s">
        <v>61</v>
      </c>
      <c r="G4" s="229" t="s">
        <v>62</v>
      </c>
      <c r="H4" s="751" t="s">
        <v>3101</v>
      </c>
      <c r="I4" s="752"/>
      <c r="J4" s="752"/>
      <c r="K4" s="753"/>
      <c r="L4" s="235" t="s">
        <v>97</v>
      </c>
      <c r="M4" s="229" t="s">
        <v>63</v>
      </c>
      <c r="N4" s="231" t="s">
        <v>6421</v>
      </c>
      <c r="O4" s="229" t="s">
        <v>98</v>
      </c>
      <c r="P4" s="229" t="s">
        <v>1877</v>
      </c>
      <c r="Q4" s="751" t="s">
        <v>1878</v>
      </c>
      <c r="R4" s="752"/>
      <c r="S4" s="753"/>
      <c r="T4" s="229" t="s">
        <v>1879</v>
      </c>
    </row>
    <row r="5" spans="1:20" ht="41.25" customHeight="1">
      <c r="A5" s="229"/>
      <c r="B5" s="229"/>
      <c r="C5" s="229"/>
      <c r="D5" s="229"/>
      <c r="E5" s="234"/>
      <c r="F5" s="229"/>
      <c r="G5" s="229"/>
      <c r="H5" s="234" t="s">
        <v>90</v>
      </c>
      <c r="I5" s="234" t="s">
        <v>91</v>
      </c>
      <c r="J5" s="234" t="s">
        <v>92</v>
      </c>
      <c r="K5" s="234" t="s">
        <v>93</v>
      </c>
      <c r="L5" s="234"/>
      <c r="M5" s="229"/>
      <c r="N5" s="231"/>
      <c r="O5" s="229"/>
      <c r="P5" s="229" t="s">
        <v>1880</v>
      </c>
      <c r="Q5" s="229" t="s">
        <v>1881</v>
      </c>
      <c r="R5" s="229" t="s">
        <v>1882</v>
      </c>
      <c r="S5" s="229" t="s">
        <v>7661</v>
      </c>
      <c r="T5" s="229"/>
    </row>
    <row r="6" spans="1:20" s="8" customFormat="1" ht="63" customHeight="1">
      <c r="A6" s="67" t="s">
        <v>1674</v>
      </c>
      <c r="B6" s="67" t="s">
        <v>1207</v>
      </c>
      <c r="C6" s="67" t="s">
        <v>4173</v>
      </c>
      <c r="D6" s="9" t="s">
        <v>3790</v>
      </c>
      <c r="E6" s="39" t="s">
        <v>68</v>
      </c>
      <c r="F6" s="9"/>
      <c r="G6" s="9"/>
      <c r="H6" s="39" t="s">
        <v>101</v>
      </c>
      <c r="I6" s="39" t="s">
        <v>101</v>
      </c>
      <c r="J6" s="39" t="s">
        <v>52</v>
      </c>
      <c r="K6" s="9" t="s">
        <v>5614</v>
      </c>
      <c r="L6" s="9" t="s">
        <v>124</v>
      </c>
      <c r="M6" s="9" t="s">
        <v>7413</v>
      </c>
      <c r="N6" s="39" t="s">
        <v>38</v>
      </c>
      <c r="O6" s="66" t="s">
        <v>6454</v>
      </c>
      <c r="P6" s="81"/>
      <c r="Q6" s="39" t="s">
        <v>128</v>
      </c>
      <c r="R6" s="111" t="s">
        <v>128</v>
      </c>
      <c r="S6" s="111" t="s">
        <v>128</v>
      </c>
      <c r="T6" s="111" t="s">
        <v>6205</v>
      </c>
    </row>
    <row r="7" spans="1:20" s="8" customFormat="1" ht="12" customHeight="1">
      <c r="A7" s="812" t="s">
        <v>1675</v>
      </c>
      <c r="B7" s="938" t="s">
        <v>258</v>
      </c>
      <c r="C7" s="860" t="s">
        <v>4355</v>
      </c>
      <c r="D7" s="863" t="s">
        <v>1217</v>
      </c>
      <c r="E7" s="865" t="s">
        <v>27</v>
      </c>
      <c r="F7" s="47" t="s">
        <v>34</v>
      </c>
      <c r="G7" s="9" t="s">
        <v>259</v>
      </c>
      <c r="H7" s="927" t="s">
        <v>101</v>
      </c>
      <c r="I7" s="865" t="s">
        <v>101</v>
      </c>
      <c r="J7" s="927" t="s">
        <v>101</v>
      </c>
      <c r="K7" s="863" t="s">
        <v>265</v>
      </c>
      <c r="L7" s="768" t="s">
        <v>1424</v>
      </c>
      <c r="M7" s="768" t="s">
        <v>7569</v>
      </c>
      <c r="N7" s="762" t="s">
        <v>38</v>
      </c>
      <c r="O7" s="759" t="s">
        <v>6129</v>
      </c>
      <c r="P7" s="775"/>
      <c r="Q7" s="771" t="s">
        <v>128</v>
      </c>
      <c r="R7" s="771" t="s">
        <v>128</v>
      </c>
      <c r="S7" s="771" t="s">
        <v>128</v>
      </c>
      <c r="T7" s="771" t="s">
        <v>3289</v>
      </c>
    </row>
    <row r="8" spans="1:20" s="8" customFormat="1" ht="12.75" customHeight="1">
      <c r="A8" s="813" t="e">
        <v>#N/A</v>
      </c>
      <c r="B8" s="661" t="e">
        <v>#N/A</v>
      </c>
      <c r="C8" s="861" t="e">
        <v>#N/A</v>
      </c>
      <c r="D8" s="703" t="e">
        <v>#N/A</v>
      </c>
      <c r="E8" s="939" t="e">
        <v>#N/A</v>
      </c>
      <c r="F8" s="47" t="s">
        <v>203</v>
      </c>
      <c r="G8" s="9" t="s">
        <v>260</v>
      </c>
      <c r="H8" s="927" t="e">
        <v>#N/A</v>
      </c>
      <c r="I8" s="939" t="e">
        <v>#N/A</v>
      </c>
      <c r="J8" s="927" t="e">
        <v>#N/A</v>
      </c>
      <c r="K8" s="703" t="e">
        <v>#N/A</v>
      </c>
      <c r="L8" s="769" t="e">
        <v>#N/A</v>
      </c>
      <c r="M8" s="769" t="e">
        <v>#N/A</v>
      </c>
      <c r="N8" s="763" t="e">
        <v>#N/A</v>
      </c>
      <c r="O8" s="760" t="e">
        <v>#N/A</v>
      </c>
      <c r="P8" s="776"/>
      <c r="Q8" s="772"/>
      <c r="R8" s="772"/>
      <c r="S8" s="772"/>
      <c r="T8" s="772"/>
    </row>
    <row r="9" spans="1:20" s="8" customFormat="1" ht="27" customHeight="1">
      <c r="A9" s="813" t="e">
        <v>#N/A</v>
      </c>
      <c r="B9" s="661" t="e">
        <v>#N/A</v>
      </c>
      <c r="C9" s="861" t="e">
        <v>#N/A</v>
      </c>
      <c r="D9" s="703" t="e">
        <v>#N/A</v>
      </c>
      <c r="E9" s="939" t="e">
        <v>#N/A</v>
      </c>
      <c r="F9" s="47" t="s">
        <v>261</v>
      </c>
      <c r="G9" s="9" t="s">
        <v>262</v>
      </c>
      <c r="H9" s="927" t="e">
        <v>#N/A</v>
      </c>
      <c r="I9" s="939" t="e">
        <v>#N/A</v>
      </c>
      <c r="J9" s="927" t="e">
        <v>#N/A</v>
      </c>
      <c r="K9" s="703" t="e">
        <v>#N/A</v>
      </c>
      <c r="L9" s="769" t="e">
        <v>#N/A</v>
      </c>
      <c r="M9" s="769" t="e">
        <v>#N/A</v>
      </c>
      <c r="N9" s="763" t="e">
        <v>#N/A</v>
      </c>
      <c r="O9" s="760" t="e">
        <v>#N/A</v>
      </c>
      <c r="P9" s="776"/>
      <c r="Q9" s="772"/>
      <c r="R9" s="772"/>
      <c r="S9" s="772"/>
      <c r="T9" s="772"/>
    </row>
    <row r="10" spans="1:20" s="8" customFormat="1" ht="26.25" customHeight="1">
      <c r="A10" s="814" t="e">
        <v>#N/A</v>
      </c>
      <c r="B10" s="661" t="e">
        <v>#N/A</v>
      </c>
      <c r="C10" s="862" t="e">
        <v>#N/A</v>
      </c>
      <c r="D10" s="703" t="e">
        <v>#N/A</v>
      </c>
      <c r="E10" s="939" t="e">
        <v>#N/A</v>
      </c>
      <c r="F10" s="47" t="s">
        <v>31</v>
      </c>
      <c r="G10" s="9" t="s">
        <v>1769</v>
      </c>
      <c r="H10" s="927" t="e">
        <v>#N/A</v>
      </c>
      <c r="I10" s="939" t="e">
        <v>#N/A</v>
      </c>
      <c r="J10" s="927" t="e">
        <v>#N/A</v>
      </c>
      <c r="K10" s="703" t="e">
        <v>#N/A</v>
      </c>
      <c r="L10" s="770" t="e">
        <v>#N/A</v>
      </c>
      <c r="M10" s="770" t="e">
        <v>#N/A</v>
      </c>
      <c r="N10" s="764" t="e">
        <v>#N/A</v>
      </c>
      <c r="O10" s="761" t="e">
        <v>#N/A</v>
      </c>
      <c r="P10" s="777"/>
      <c r="Q10" s="773"/>
      <c r="R10" s="773"/>
      <c r="S10" s="773"/>
      <c r="T10" s="773"/>
    </row>
    <row r="11" spans="1:20" ht="136.5" customHeight="1">
      <c r="A11" s="67" t="s">
        <v>1759</v>
      </c>
      <c r="B11" s="94" t="s">
        <v>1520</v>
      </c>
      <c r="C11" s="94" t="s">
        <v>4356</v>
      </c>
      <c r="D11" s="66" t="s">
        <v>1505</v>
      </c>
      <c r="E11" s="39" t="s">
        <v>1440</v>
      </c>
      <c r="F11" s="39"/>
      <c r="G11" s="66"/>
      <c r="H11" s="39" t="s">
        <v>101</v>
      </c>
      <c r="I11" s="39" t="s">
        <v>101</v>
      </c>
      <c r="J11" s="39" t="s">
        <v>52</v>
      </c>
      <c r="K11" s="9" t="s">
        <v>4590</v>
      </c>
      <c r="L11" s="9" t="s">
        <v>1419</v>
      </c>
      <c r="M11" s="9" t="s">
        <v>7556</v>
      </c>
      <c r="N11" s="39" t="s">
        <v>38</v>
      </c>
      <c r="O11" s="66" t="s">
        <v>5787</v>
      </c>
      <c r="P11" s="81"/>
      <c r="Q11" s="111" t="s">
        <v>128</v>
      </c>
      <c r="R11" s="111" t="s">
        <v>128</v>
      </c>
      <c r="S11" s="111" t="s">
        <v>128</v>
      </c>
      <c r="T11" s="111" t="s">
        <v>4428</v>
      </c>
    </row>
    <row r="12" spans="1:20" s="8" customFormat="1" ht="130.5" customHeight="1">
      <c r="A12" s="67" t="s">
        <v>1676</v>
      </c>
      <c r="B12" s="94" t="s">
        <v>47</v>
      </c>
      <c r="C12" s="94" t="s">
        <v>4357</v>
      </c>
      <c r="D12" s="66" t="s">
        <v>7566</v>
      </c>
      <c r="E12" s="39" t="s">
        <v>337</v>
      </c>
      <c r="F12" s="39"/>
      <c r="G12" s="9"/>
      <c r="H12" s="39" t="s">
        <v>52</v>
      </c>
      <c r="I12" s="39" t="s">
        <v>101</v>
      </c>
      <c r="J12" s="39" t="s">
        <v>52</v>
      </c>
      <c r="K12" s="66" t="s">
        <v>7025</v>
      </c>
      <c r="L12" s="9" t="s">
        <v>1410</v>
      </c>
      <c r="M12" s="9" t="s">
        <v>7555</v>
      </c>
      <c r="N12" s="39" t="s">
        <v>16</v>
      </c>
      <c r="O12" s="66" t="s">
        <v>7033</v>
      </c>
      <c r="P12" s="81"/>
      <c r="Q12" s="111" t="s">
        <v>128</v>
      </c>
      <c r="R12" s="111" t="s">
        <v>128</v>
      </c>
      <c r="S12" s="111" t="s">
        <v>128</v>
      </c>
      <c r="T12" s="111" t="s">
        <v>2989</v>
      </c>
    </row>
    <row r="13" spans="1:20" s="8" customFormat="1" ht="30.6">
      <c r="A13" s="207" t="s">
        <v>7858</v>
      </c>
      <c r="B13" s="207" t="s">
        <v>7872</v>
      </c>
      <c r="C13" s="399" t="s">
        <v>7873</v>
      </c>
      <c r="D13" s="131" t="s">
        <v>7877</v>
      </c>
      <c r="E13" s="132" t="s">
        <v>6165</v>
      </c>
      <c r="F13" s="33"/>
      <c r="G13" s="34"/>
      <c r="H13" s="34"/>
      <c r="I13" s="34"/>
      <c r="J13" s="34"/>
      <c r="K13" s="34"/>
      <c r="L13" s="149"/>
      <c r="M13" s="131"/>
      <c r="N13" s="137" t="s">
        <v>118</v>
      </c>
      <c r="O13" s="142"/>
      <c r="P13" s="131" t="s">
        <v>7878</v>
      </c>
      <c r="Q13" s="133" t="s">
        <v>126</v>
      </c>
      <c r="R13" s="133" t="s">
        <v>126</v>
      </c>
      <c r="S13" s="133" t="s">
        <v>128</v>
      </c>
      <c r="T13" s="130" t="s">
        <v>7722</v>
      </c>
    </row>
    <row r="14" spans="1:20" s="8" customFormat="1" ht="69.75" customHeight="1">
      <c r="A14" s="208" t="s">
        <v>2184</v>
      </c>
      <c r="B14" s="211" t="s">
        <v>1885</v>
      </c>
      <c r="C14" s="211" t="s">
        <v>4197</v>
      </c>
      <c r="D14" s="189" t="s">
        <v>7067</v>
      </c>
      <c r="E14" s="301" t="s">
        <v>3658</v>
      </c>
      <c r="F14" s="33"/>
      <c r="G14" s="34"/>
      <c r="H14" s="34"/>
      <c r="I14" s="34"/>
      <c r="J14" s="34"/>
      <c r="K14" s="34"/>
      <c r="L14" s="33"/>
      <c r="M14" s="135"/>
      <c r="N14" s="32" t="s">
        <v>118</v>
      </c>
      <c r="O14" s="34"/>
      <c r="P14" s="189" t="s">
        <v>7068</v>
      </c>
      <c r="Q14" s="143" t="s">
        <v>126</v>
      </c>
      <c r="R14" s="143" t="s">
        <v>128</v>
      </c>
      <c r="S14" s="144" t="s">
        <v>128</v>
      </c>
      <c r="T14" s="301" t="s">
        <v>7003</v>
      </c>
    </row>
    <row r="15" spans="1:20" s="8" customFormat="1" ht="48" customHeight="1">
      <c r="A15" s="208" t="s">
        <v>2185</v>
      </c>
      <c r="B15" s="211" t="s">
        <v>2006</v>
      </c>
      <c r="C15" s="211" t="s">
        <v>4358</v>
      </c>
      <c r="D15" s="131" t="s">
        <v>2289</v>
      </c>
      <c r="E15" s="132" t="s">
        <v>3660</v>
      </c>
      <c r="F15" s="33"/>
      <c r="G15" s="34"/>
      <c r="H15" s="34"/>
      <c r="I15" s="34"/>
      <c r="J15" s="34"/>
      <c r="K15" s="34"/>
      <c r="L15" s="149"/>
      <c r="M15" s="131"/>
      <c r="N15" s="137" t="s">
        <v>118</v>
      </c>
      <c r="O15" s="142"/>
      <c r="P15" s="131" t="s">
        <v>7069</v>
      </c>
      <c r="Q15" s="133" t="s">
        <v>126</v>
      </c>
      <c r="R15" s="133" t="s">
        <v>128</v>
      </c>
      <c r="S15" s="133" t="s">
        <v>128</v>
      </c>
      <c r="T15" s="130" t="s">
        <v>7003</v>
      </c>
    </row>
    <row r="16" spans="1:20" s="8" customFormat="1" ht="45" customHeight="1">
      <c r="A16" s="208" t="s">
        <v>2186</v>
      </c>
      <c r="B16" s="211" t="s">
        <v>3380</v>
      </c>
      <c r="C16" s="211" t="s">
        <v>4130</v>
      </c>
      <c r="D16" s="135" t="s">
        <v>6175</v>
      </c>
      <c r="E16" s="32" t="s">
        <v>109</v>
      </c>
      <c r="F16" s="138"/>
      <c r="G16" s="34"/>
      <c r="H16" s="34"/>
      <c r="I16" s="34"/>
      <c r="J16" s="34"/>
      <c r="K16" s="34"/>
      <c r="L16" s="33"/>
      <c r="M16" s="135"/>
      <c r="N16" s="32" t="s">
        <v>118</v>
      </c>
      <c r="O16" s="34"/>
      <c r="P16" s="135" t="s">
        <v>3415</v>
      </c>
      <c r="Q16" s="143" t="s">
        <v>126</v>
      </c>
      <c r="R16" s="143" t="s">
        <v>128</v>
      </c>
      <c r="S16" s="143" t="s">
        <v>128</v>
      </c>
      <c r="T16" s="130" t="s">
        <v>6162</v>
      </c>
    </row>
    <row r="17" spans="1:20" s="8" customFormat="1" ht="45" customHeight="1">
      <c r="A17" s="208" t="s">
        <v>2187</v>
      </c>
      <c r="B17" s="211" t="s">
        <v>4107</v>
      </c>
      <c r="C17" s="211" t="s">
        <v>4200</v>
      </c>
      <c r="D17" s="135" t="s">
        <v>7888</v>
      </c>
      <c r="E17" s="32" t="s">
        <v>7891</v>
      </c>
      <c r="F17" s="33"/>
      <c r="G17" s="34"/>
      <c r="H17" s="34"/>
      <c r="I17" s="34"/>
      <c r="J17" s="34"/>
      <c r="K17" s="34"/>
      <c r="L17" s="138"/>
      <c r="M17" s="135"/>
      <c r="N17" s="32" t="s">
        <v>118</v>
      </c>
      <c r="O17" s="32"/>
      <c r="P17" s="135" t="s">
        <v>7892</v>
      </c>
      <c r="Q17" s="143" t="s">
        <v>126</v>
      </c>
      <c r="R17" s="143" t="s">
        <v>126</v>
      </c>
      <c r="S17" s="143" t="s">
        <v>128</v>
      </c>
      <c r="T17" s="143" t="s">
        <v>7722</v>
      </c>
    </row>
    <row r="18" spans="1:20" s="8" customFormat="1" ht="43.35" customHeight="1">
      <c r="A18" s="208" t="s">
        <v>2188</v>
      </c>
      <c r="B18" s="211" t="s">
        <v>3663</v>
      </c>
      <c r="C18" s="211" t="s">
        <v>4141</v>
      </c>
      <c r="D18" s="135" t="s">
        <v>3657</v>
      </c>
      <c r="E18" s="32" t="s">
        <v>1944</v>
      </c>
      <c r="F18" s="33"/>
      <c r="G18" s="34"/>
      <c r="H18" s="34"/>
      <c r="I18" s="34"/>
      <c r="J18" s="34"/>
      <c r="K18" s="34"/>
      <c r="L18" s="33"/>
      <c r="M18" s="135"/>
      <c r="N18" s="32" t="s">
        <v>118</v>
      </c>
      <c r="O18" s="34"/>
      <c r="P18" s="135" t="s">
        <v>7398</v>
      </c>
      <c r="Q18" s="143" t="s">
        <v>126</v>
      </c>
      <c r="R18" s="143" t="s">
        <v>128</v>
      </c>
      <c r="S18" s="144" t="s">
        <v>128</v>
      </c>
      <c r="T18" s="130" t="s">
        <v>4106</v>
      </c>
    </row>
    <row r="19" spans="1:20" ht="20.399999999999999">
      <c r="A19" s="208" t="s">
        <v>5062</v>
      </c>
      <c r="B19" s="208" t="s">
        <v>5064</v>
      </c>
      <c r="C19" s="208" t="s">
        <v>4118</v>
      </c>
      <c r="D19" s="135" t="s">
        <v>4119</v>
      </c>
      <c r="E19" s="32" t="s">
        <v>337</v>
      </c>
      <c r="F19" s="387"/>
      <c r="G19" s="387"/>
      <c r="H19" s="387"/>
      <c r="I19" s="387"/>
      <c r="J19" s="387"/>
      <c r="K19" s="387"/>
      <c r="L19" s="387"/>
      <c r="M19" s="387"/>
      <c r="N19" s="143" t="s">
        <v>118</v>
      </c>
      <c r="O19" s="387"/>
      <c r="P19" s="135" t="s">
        <v>6970</v>
      </c>
      <c r="Q19" s="143" t="s">
        <v>126</v>
      </c>
      <c r="R19" s="143" t="s">
        <v>126</v>
      </c>
      <c r="S19" s="395" t="s">
        <v>126</v>
      </c>
      <c r="T19" s="143" t="s">
        <v>7722</v>
      </c>
    </row>
    <row r="20" spans="1:20" ht="167.25" customHeight="1">
      <c r="A20" s="208" t="s">
        <v>5063</v>
      </c>
      <c r="B20" s="208" t="s">
        <v>5065</v>
      </c>
      <c r="C20" s="208" t="s">
        <v>4120</v>
      </c>
      <c r="D20" s="135" t="s">
        <v>7567</v>
      </c>
      <c r="E20" s="32" t="s">
        <v>337</v>
      </c>
      <c r="F20" s="387"/>
      <c r="G20" s="387"/>
      <c r="H20" s="387"/>
      <c r="I20" s="387"/>
      <c r="J20" s="387"/>
      <c r="K20" s="387"/>
      <c r="L20" s="387"/>
      <c r="M20" s="387"/>
      <c r="N20" s="143" t="s">
        <v>118</v>
      </c>
      <c r="O20" s="387"/>
      <c r="P20" s="135" t="s">
        <v>7570</v>
      </c>
      <c r="Q20" s="143" t="s">
        <v>126</v>
      </c>
      <c r="R20" s="143" t="s">
        <v>126</v>
      </c>
      <c r="S20" s="395" t="s">
        <v>126</v>
      </c>
      <c r="T20" s="143" t="s">
        <v>7722</v>
      </c>
    </row>
    <row r="21" spans="1:20" s="8" customFormat="1" ht="81.599999999999994" customHeight="1">
      <c r="A21" s="208" t="s">
        <v>5060</v>
      </c>
      <c r="B21" s="393" t="s">
        <v>5061</v>
      </c>
      <c r="C21" s="398" t="s">
        <v>4881</v>
      </c>
      <c r="D21" s="385" t="s">
        <v>6316</v>
      </c>
      <c r="E21" s="384" t="s">
        <v>4882</v>
      </c>
      <c r="F21" s="384"/>
      <c r="G21" s="384"/>
      <c r="H21" s="384"/>
      <c r="I21" s="384"/>
      <c r="J21" s="384"/>
      <c r="K21" s="384"/>
      <c r="L21" s="384"/>
      <c r="M21" s="384"/>
      <c r="N21" s="384" t="s">
        <v>118</v>
      </c>
      <c r="O21" s="384"/>
      <c r="P21" s="385" t="s">
        <v>7533</v>
      </c>
      <c r="Q21" s="143" t="s">
        <v>126</v>
      </c>
      <c r="R21" s="143" t="s">
        <v>128</v>
      </c>
      <c r="S21" s="143" t="s">
        <v>128</v>
      </c>
      <c r="T21" s="130" t="s">
        <v>6205</v>
      </c>
    </row>
    <row r="22" spans="1:20" ht="61.2">
      <c r="A22" s="208" t="s">
        <v>5865</v>
      </c>
      <c r="B22" s="446" t="s">
        <v>5295</v>
      </c>
      <c r="C22" s="208" t="s">
        <v>5296</v>
      </c>
      <c r="D22" s="158" t="s">
        <v>7568</v>
      </c>
      <c r="E22" s="32" t="s">
        <v>2994</v>
      </c>
      <c r="F22" s="32"/>
      <c r="G22" s="32"/>
      <c r="H22" s="32"/>
      <c r="I22" s="32"/>
      <c r="J22" s="32"/>
      <c r="K22" s="32"/>
      <c r="L22" s="32"/>
      <c r="M22" s="32"/>
      <c r="N22" s="32" t="s">
        <v>118</v>
      </c>
      <c r="O22" s="32"/>
      <c r="P22" s="158" t="s">
        <v>8035</v>
      </c>
      <c r="Q22" s="143" t="s">
        <v>126</v>
      </c>
      <c r="R22" s="143" t="s">
        <v>128</v>
      </c>
      <c r="S22" s="143" t="s">
        <v>128</v>
      </c>
      <c r="T22" s="143" t="s">
        <v>7967</v>
      </c>
    </row>
    <row r="23" spans="1:20" ht="61.2">
      <c r="A23" s="208" t="s">
        <v>5866</v>
      </c>
      <c r="B23" s="446" t="s">
        <v>5298</v>
      </c>
      <c r="C23" s="208" t="s">
        <v>5299</v>
      </c>
      <c r="D23" s="158" t="s">
        <v>5300</v>
      </c>
      <c r="E23" s="32" t="s">
        <v>2994</v>
      </c>
      <c r="F23" s="32"/>
      <c r="G23" s="32"/>
      <c r="H23" s="32"/>
      <c r="I23" s="32"/>
      <c r="J23" s="32"/>
      <c r="K23" s="32"/>
      <c r="L23" s="32"/>
      <c r="M23" s="32"/>
      <c r="N23" s="32" t="s">
        <v>118</v>
      </c>
      <c r="O23" s="32"/>
      <c r="P23" s="158" t="s">
        <v>8035</v>
      </c>
      <c r="Q23" s="143" t="s">
        <v>126</v>
      </c>
      <c r="R23" s="143" t="s">
        <v>128</v>
      </c>
      <c r="S23" s="143" t="s">
        <v>128</v>
      </c>
      <c r="T23" s="143" t="s">
        <v>7967</v>
      </c>
    </row>
    <row r="24" spans="1:20" ht="61.2">
      <c r="A24" s="208" t="s">
        <v>5867</v>
      </c>
      <c r="B24" s="446" t="s">
        <v>5301</v>
      </c>
      <c r="C24" s="208" t="s">
        <v>5302</v>
      </c>
      <c r="D24" s="158" t="s">
        <v>5303</v>
      </c>
      <c r="E24" s="32" t="s">
        <v>5217</v>
      </c>
      <c r="F24" s="32"/>
      <c r="G24" s="32"/>
      <c r="H24" s="32"/>
      <c r="I24" s="32"/>
      <c r="J24" s="32"/>
      <c r="K24" s="32"/>
      <c r="L24" s="32"/>
      <c r="M24" s="32"/>
      <c r="N24" s="32" t="s">
        <v>118</v>
      </c>
      <c r="O24" s="32"/>
      <c r="P24" s="158" t="s">
        <v>8035</v>
      </c>
      <c r="Q24" s="143" t="s">
        <v>126</v>
      </c>
      <c r="R24" s="143" t="s">
        <v>128</v>
      </c>
      <c r="S24" s="143" t="s">
        <v>128</v>
      </c>
      <c r="T24" s="143" t="s">
        <v>7967</v>
      </c>
    </row>
    <row r="25" spans="1:20" ht="61.2">
      <c r="A25" s="208" t="s">
        <v>5868</v>
      </c>
      <c r="B25" s="446" t="s">
        <v>5304</v>
      </c>
      <c r="C25" s="208" t="s">
        <v>5305</v>
      </c>
      <c r="D25" s="158" t="s">
        <v>5306</v>
      </c>
      <c r="E25" s="32" t="s">
        <v>2626</v>
      </c>
      <c r="F25" s="32"/>
      <c r="G25" s="32"/>
      <c r="H25" s="32"/>
      <c r="I25" s="32"/>
      <c r="J25" s="32"/>
      <c r="K25" s="32"/>
      <c r="L25" s="32"/>
      <c r="M25" s="32"/>
      <c r="N25" s="32" t="s">
        <v>118</v>
      </c>
      <c r="O25" s="32"/>
      <c r="P25" s="158" t="s">
        <v>8035</v>
      </c>
      <c r="Q25" s="143" t="s">
        <v>126</v>
      </c>
      <c r="R25" s="143" t="s">
        <v>128</v>
      </c>
      <c r="S25" s="143" t="s">
        <v>128</v>
      </c>
      <c r="T25" s="143" t="s">
        <v>7967</v>
      </c>
    </row>
    <row r="26" spans="1:20" ht="61.2">
      <c r="A26" s="208" t="s">
        <v>5869</v>
      </c>
      <c r="B26" s="446" t="s">
        <v>5308</v>
      </c>
      <c r="C26" s="208" t="s">
        <v>5309</v>
      </c>
      <c r="D26" s="158" t="s">
        <v>5310</v>
      </c>
      <c r="E26" s="32" t="s">
        <v>2626</v>
      </c>
      <c r="F26" s="32"/>
      <c r="G26" s="32"/>
      <c r="H26" s="32"/>
      <c r="I26" s="32"/>
      <c r="J26" s="32"/>
      <c r="K26" s="32"/>
      <c r="L26" s="32"/>
      <c r="M26" s="32"/>
      <c r="N26" s="32" t="s">
        <v>118</v>
      </c>
      <c r="O26" s="32"/>
      <c r="P26" s="158" t="s">
        <v>8035</v>
      </c>
      <c r="Q26" s="143" t="s">
        <v>126</v>
      </c>
      <c r="R26" s="143" t="s">
        <v>128</v>
      </c>
      <c r="S26" s="143" t="s">
        <v>128</v>
      </c>
      <c r="T26" s="143" t="s">
        <v>7967</v>
      </c>
    </row>
    <row r="27" spans="1:20" ht="61.2">
      <c r="A27" s="208" t="s">
        <v>5870</v>
      </c>
      <c r="B27" s="446" t="s">
        <v>5311</v>
      </c>
      <c r="C27" s="208" t="s">
        <v>5312</v>
      </c>
      <c r="D27" s="135" t="s">
        <v>5313</v>
      </c>
      <c r="E27" s="32" t="s">
        <v>5245</v>
      </c>
      <c r="F27" s="32"/>
      <c r="G27" s="32"/>
      <c r="H27" s="32"/>
      <c r="I27" s="32"/>
      <c r="J27" s="32"/>
      <c r="K27" s="32"/>
      <c r="L27" s="32"/>
      <c r="M27" s="32"/>
      <c r="N27" s="32" t="s">
        <v>118</v>
      </c>
      <c r="O27" s="32"/>
      <c r="P27" s="158" t="s">
        <v>8035</v>
      </c>
      <c r="Q27" s="143" t="s">
        <v>126</v>
      </c>
      <c r="R27" s="143" t="s">
        <v>128</v>
      </c>
      <c r="S27" s="143" t="s">
        <v>128</v>
      </c>
      <c r="T27" s="143" t="s">
        <v>7967</v>
      </c>
    </row>
    <row r="28" spans="1:20">
      <c r="A28" s="280" t="s">
        <v>1244</v>
      </c>
      <c r="B28" s="276"/>
      <c r="C28" s="276"/>
      <c r="D28" s="276"/>
      <c r="E28" s="570"/>
      <c r="F28" s="269"/>
      <c r="G28" s="269"/>
      <c r="H28" s="269"/>
      <c r="I28" s="269"/>
      <c r="J28" s="269"/>
      <c r="K28" s="269"/>
      <c r="L28" s="269"/>
      <c r="M28" s="269"/>
      <c r="N28" s="269"/>
      <c r="O28" s="269"/>
      <c r="P28" s="269"/>
      <c r="Q28" s="269"/>
      <c r="R28" s="269"/>
      <c r="S28" s="269"/>
      <c r="T28" s="271"/>
    </row>
  </sheetData>
  <sortState xmlns:xlrd2="http://schemas.microsoft.com/office/spreadsheetml/2017/richdata2" ref="A14:T27">
    <sortCondition ref="A14:A27"/>
  </sortState>
  <mergeCells count="22">
    <mergeCell ref="T7:T10"/>
    <mergeCell ref="Q7:Q10"/>
    <mergeCell ref="H3:K3"/>
    <mergeCell ref="H4:K4"/>
    <mergeCell ref="I7:I10"/>
    <mergeCell ref="J7:J10"/>
    <mergeCell ref="L7:L10"/>
    <mergeCell ref="K7:K10"/>
    <mergeCell ref="M7:M10"/>
    <mergeCell ref="N7:N10"/>
    <mergeCell ref="O7:O10"/>
    <mergeCell ref="P7:P10"/>
    <mergeCell ref="R7:R10"/>
    <mergeCell ref="Q4:S4"/>
    <mergeCell ref="S7:S10"/>
    <mergeCell ref="L3:M3"/>
    <mergeCell ref="A7:A10"/>
    <mergeCell ref="B7:B10"/>
    <mergeCell ref="D7:D10"/>
    <mergeCell ref="E7:E10"/>
    <mergeCell ref="H7:H10"/>
    <mergeCell ref="C7:C10"/>
  </mergeCells>
  <phoneticPr fontId="105" type="noConversion"/>
  <pageMargins left="0.25" right="0.25" top="0.75" bottom="0.75" header="0.3" footer="0.3"/>
  <pageSetup paperSize="8" scale="45"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A43DD598-CC59-4769-84D2-192AFA76DFE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EFD225CF-40C7-4743-8603-EAEDBDFC95B0}">
            <xm:f>'\\IC.Green.Net\IC_User_DFS\Users\deel1\Desktop\[Maternity Services Data Set Technical Output Specification.xlsm]MAT101Booking'!#REF!=yes</xm:f>
            <x14:dxf>
              <fill>
                <patternFill>
                  <bgColor indexed="43"/>
                </patternFill>
              </fill>
            </x14:dxf>
          </x14:cfRule>
          <xm:sqref>P14</xm:sqref>
        </x14:conditionalFormatting>
        <x14:conditionalFormatting xmlns:xm="http://schemas.microsoft.com/office/excel/2006/main">
          <x14:cfRule type="expression" priority="3" stopIfTrue="1" id="{D58C7B67-BF9E-487A-89FB-831285DAF574}">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9A5AE2C7-97EC-4C11-9F7D-E8669CD9C683}">
            <xm:f>'\\IC.Green.Net\IC_User_DFS\Users\deel1\Desktop\[Maternity Services Data Set Technical Output Specification.xlsm]MAT101Booking'!#REF!=yes</xm:f>
            <x14:dxf>
              <fill>
                <patternFill>
                  <bgColor indexed="43"/>
                </patternFill>
              </fill>
            </x14:dxf>
          </x14:cfRule>
          <xm:sqref>P15</xm:sqref>
        </x14:conditionalFormatting>
        <x14:conditionalFormatting xmlns:xm="http://schemas.microsoft.com/office/excel/2006/main">
          <x14:cfRule type="expression" priority="1" stopIfTrue="1" id="{59DE2988-204A-4451-AED6-EA1D7ECCDBC1}">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34D8D421-AC41-49EA-A7A9-4CA0C42B60C1}">
            <xm:f>'\\IC.Green.Net\IC_User_DFS\Users\deel1\Desktop\[Maternity Services Data Set Technical Output Specification.xlsm]MAT101Booking'!#REF!=yes</xm:f>
            <x14:dxf>
              <fill>
                <patternFill>
                  <bgColor indexed="43"/>
                </patternFill>
              </fill>
            </x14:dxf>
          </x14:cfRule>
          <xm:sqref>P13</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6">
    <pageSetUpPr fitToPage="1"/>
  </sheetPr>
  <dimension ref="A1:T33"/>
  <sheetViews>
    <sheetView zoomScaleNormal="100" workbookViewId="0">
      <selection activeCell="O7" sqref="O7"/>
    </sheetView>
  </sheetViews>
  <sheetFormatPr defaultColWidth="13" defaultRowHeight="13.2"/>
  <cols>
    <col min="1" max="1" width="9.77734375" customWidth="1"/>
    <col min="2" max="2" width="14.77734375" customWidth="1"/>
    <col min="3" max="3" width="13.77734375"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1" customWidth="1"/>
    <col min="13" max="13" width="29.21875" customWidth="1"/>
    <col min="14" max="14" width="14.21875" style="7" customWidth="1"/>
    <col min="15" max="15" width="67" customWidth="1"/>
    <col min="16" max="16" width="43.7773437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0.199999999999999">
      <c r="A2" s="280" t="s">
        <v>1115</v>
      </c>
      <c r="B2" s="276"/>
      <c r="C2" s="276"/>
      <c r="D2" s="276"/>
      <c r="E2" s="570"/>
      <c r="F2" s="269"/>
      <c r="G2" s="269"/>
      <c r="H2" s="269"/>
      <c r="I2" s="269"/>
      <c r="J2" s="269"/>
      <c r="K2" s="269"/>
      <c r="L2" s="269"/>
      <c r="M2" s="269"/>
      <c r="N2" s="269"/>
      <c r="O2" s="270"/>
      <c r="P2" s="269"/>
      <c r="Q2" s="269"/>
      <c r="R2" s="269"/>
      <c r="S2" s="269"/>
      <c r="T2" s="271"/>
    </row>
    <row r="3" spans="1:20" ht="92.25" customHeight="1">
      <c r="A3" s="246" t="s">
        <v>1116</v>
      </c>
      <c r="B3" s="246"/>
      <c r="C3" s="246"/>
      <c r="D3" s="246"/>
      <c r="E3" s="571"/>
      <c r="F3" s="248"/>
      <c r="G3" s="249"/>
      <c r="H3" s="748" t="s">
        <v>7964</v>
      </c>
      <c r="I3" s="749"/>
      <c r="J3" s="749"/>
      <c r="K3" s="750"/>
      <c r="L3" s="748" t="s">
        <v>3870</v>
      </c>
      <c r="M3" s="749"/>
      <c r="N3" s="618" t="s">
        <v>8106</v>
      </c>
      <c r="O3" s="250" t="s">
        <v>8193</v>
      </c>
      <c r="P3" s="251"/>
      <c r="Q3" s="251"/>
      <c r="R3" s="251"/>
      <c r="S3" s="251"/>
      <c r="T3" s="252"/>
    </row>
    <row r="4" spans="1:20" ht="70.5" customHeight="1">
      <c r="A4" s="229" t="s">
        <v>86</v>
      </c>
      <c r="B4" s="229" t="s">
        <v>3768</v>
      </c>
      <c r="C4" s="229" t="s">
        <v>5612</v>
      </c>
      <c r="D4" s="229" t="s">
        <v>59</v>
      </c>
      <c r="E4" s="234" t="s">
        <v>60</v>
      </c>
      <c r="F4" s="234" t="s">
        <v>61</v>
      </c>
      <c r="G4" s="229" t="s">
        <v>62</v>
      </c>
      <c r="H4" s="751" t="s">
        <v>3101</v>
      </c>
      <c r="I4" s="752"/>
      <c r="J4" s="752"/>
      <c r="K4" s="753"/>
      <c r="L4" s="235" t="s">
        <v>97</v>
      </c>
      <c r="M4" s="229" t="s">
        <v>63</v>
      </c>
      <c r="N4" s="231" t="s">
        <v>6421</v>
      </c>
      <c r="O4" s="229" t="s">
        <v>98</v>
      </c>
      <c r="P4" s="229" t="s">
        <v>1877</v>
      </c>
      <c r="Q4" s="751" t="s">
        <v>1878</v>
      </c>
      <c r="R4" s="752"/>
      <c r="S4" s="753"/>
      <c r="T4" s="229" t="s">
        <v>1879</v>
      </c>
    </row>
    <row r="5" spans="1:20" ht="41.25" customHeight="1">
      <c r="A5" s="229"/>
      <c r="B5" s="229"/>
      <c r="C5" s="229"/>
      <c r="D5" s="229"/>
      <c r="E5" s="234"/>
      <c r="F5" s="229"/>
      <c r="G5" s="229"/>
      <c r="H5" s="234" t="s">
        <v>90</v>
      </c>
      <c r="I5" s="234" t="s">
        <v>91</v>
      </c>
      <c r="J5" s="234" t="s">
        <v>92</v>
      </c>
      <c r="K5" s="234" t="s">
        <v>93</v>
      </c>
      <c r="L5" s="234"/>
      <c r="M5" s="229"/>
      <c r="N5" s="231"/>
      <c r="O5" s="229"/>
      <c r="P5" s="229" t="s">
        <v>1880</v>
      </c>
      <c r="Q5" s="229" t="s">
        <v>1881</v>
      </c>
      <c r="R5" s="229" t="s">
        <v>1882</v>
      </c>
      <c r="S5" s="229" t="s">
        <v>7661</v>
      </c>
      <c r="T5" s="229"/>
    </row>
    <row r="6" spans="1:20" s="8" customFormat="1" ht="54.6" customHeight="1">
      <c r="A6" s="213" t="s">
        <v>1677</v>
      </c>
      <c r="B6" s="67" t="s">
        <v>1207</v>
      </c>
      <c r="C6" s="67" t="s">
        <v>4173</v>
      </c>
      <c r="D6" s="9" t="s">
        <v>3790</v>
      </c>
      <c r="E6" s="39" t="s">
        <v>68</v>
      </c>
      <c r="F6" s="9"/>
      <c r="G6" s="9"/>
      <c r="H6" s="51" t="s">
        <v>101</v>
      </c>
      <c r="I6" s="51" t="s">
        <v>101</v>
      </c>
      <c r="J6" s="51" t="s">
        <v>52</v>
      </c>
      <c r="K6" s="60" t="s">
        <v>5614</v>
      </c>
      <c r="L6" s="9" t="s">
        <v>124</v>
      </c>
      <c r="M6" s="9" t="s">
        <v>7413</v>
      </c>
      <c r="N6" s="39" t="s">
        <v>38</v>
      </c>
      <c r="O6" s="66" t="s">
        <v>5788</v>
      </c>
      <c r="P6" s="81"/>
      <c r="Q6" s="39" t="s">
        <v>128</v>
      </c>
      <c r="R6" s="111" t="s">
        <v>128</v>
      </c>
      <c r="S6" s="111" t="s">
        <v>128</v>
      </c>
      <c r="T6" s="111" t="s">
        <v>6205</v>
      </c>
    </row>
    <row r="7" spans="1:20" ht="13.8" thickBot="1">
      <c r="A7" s="940" t="s">
        <v>1678</v>
      </c>
      <c r="B7" s="943" t="s">
        <v>1117</v>
      </c>
      <c r="C7" s="943" t="s">
        <v>4359</v>
      </c>
      <c r="D7" s="768" t="s">
        <v>1488</v>
      </c>
      <c r="E7" s="762" t="s">
        <v>27</v>
      </c>
      <c r="F7" s="87" t="s">
        <v>33</v>
      </c>
      <c r="G7" s="87" t="s">
        <v>1118</v>
      </c>
      <c r="H7" s="762" t="s">
        <v>101</v>
      </c>
      <c r="I7" s="857" t="s">
        <v>101</v>
      </c>
      <c r="J7" s="857" t="s">
        <v>107</v>
      </c>
      <c r="K7" s="950" t="s">
        <v>5614</v>
      </c>
      <c r="L7" s="768" t="s">
        <v>1424</v>
      </c>
      <c r="M7" s="768" t="s">
        <v>7556</v>
      </c>
      <c r="N7" s="762" t="s">
        <v>38</v>
      </c>
      <c r="O7" s="759" t="s">
        <v>6130</v>
      </c>
      <c r="P7" s="775"/>
      <c r="Q7" s="771" t="s">
        <v>128</v>
      </c>
      <c r="R7" s="771" t="s">
        <v>128</v>
      </c>
      <c r="S7" s="771" t="s">
        <v>128</v>
      </c>
      <c r="T7" s="771" t="s">
        <v>3971</v>
      </c>
    </row>
    <row r="8" spans="1:20" s="15" customFormat="1" ht="13.8" thickBot="1">
      <c r="A8" s="941" t="e">
        <v>#N/A</v>
      </c>
      <c r="B8" s="944" t="e">
        <v>#N/A</v>
      </c>
      <c r="C8" s="944" t="e">
        <v>#N/A</v>
      </c>
      <c r="D8" s="946" t="e">
        <v>#N/A</v>
      </c>
      <c r="E8" s="948" t="e">
        <v>#N/A</v>
      </c>
      <c r="F8" s="87" t="s">
        <v>34</v>
      </c>
      <c r="G8" s="87" t="s">
        <v>1119</v>
      </c>
      <c r="H8" s="763" t="e">
        <v>#N/A</v>
      </c>
      <c r="I8" s="772" t="e">
        <v>#N/A</v>
      </c>
      <c r="J8" s="772" t="e">
        <v>#N/A</v>
      </c>
      <c r="K8" s="951" t="e">
        <v>#N/A</v>
      </c>
      <c r="L8" s="769" t="e">
        <v>#N/A</v>
      </c>
      <c r="M8" s="769" t="e">
        <v>#N/A</v>
      </c>
      <c r="N8" s="763" t="e">
        <v>#N/A</v>
      </c>
      <c r="O8" s="760" t="e">
        <v>#N/A</v>
      </c>
      <c r="P8" s="776"/>
      <c r="Q8" s="772"/>
      <c r="R8" s="772"/>
      <c r="S8" s="772"/>
      <c r="T8" s="772"/>
    </row>
    <row r="9" spans="1:20" s="15" customFormat="1" ht="13.8" thickBot="1">
      <c r="A9" s="941" t="e">
        <v>#N/A</v>
      </c>
      <c r="B9" s="944" t="e">
        <v>#N/A</v>
      </c>
      <c r="C9" s="944" t="e">
        <v>#N/A</v>
      </c>
      <c r="D9" s="946" t="e">
        <v>#N/A</v>
      </c>
      <c r="E9" s="948" t="e">
        <v>#N/A</v>
      </c>
      <c r="F9" s="87" t="s">
        <v>202</v>
      </c>
      <c r="G9" s="87" t="s">
        <v>1120</v>
      </c>
      <c r="H9" s="763" t="e">
        <v>#N/A</v>
      </c>
      <c r="I9" s="772" t="e">
        <v>#N/A</v>
      </c>
      <c r="J9" s="772" t="e">
        <v>#N/A</v>
      </c>
      <c r="K9" s="951" t="e">
        <v>#N/A</v>
      </c>
      <c r="L9" s="769" t="e">
        <v>#N/A</v>
      </c>
      <c r="M9" s="769" t="e">
        <v>#N/A</v>
      </c>
      <c r="N9" s="763" t="e">
        <v>#N/A</v>
      </c>
      <c r="O9" s="760" t="e">
        <v>#N/A</v>
      </c>
      <c r="P9" s="776"/>
      <c r="Q9" s="772"/>
      <c r="R9" s="772"/>
      <c r="S9" s="772"/>
      <c r="T9" s="772"/>
    </row>
    <row r="10" spans="1:20" s="15" customFormat="1" ht="21" thickBot="1">
      <c r="A10" s="941" t="e">
        <v>#N/A</v>
      </c>
      <c r="B10" s="944" t="e">
        <v>#N/A</v>
      </c>
      <c r="C10" s="944" t="e">
        <v>#N/A</v>
      </c>
      <c r="D10" s="946" t="e">
        <v>#N/A</v>
      </c>
      <c r="E10" s="948" t="e">
        <v>#N/A</v>
      </c>
      <c r="F10" s="87" t="s">
        <v>203</v>
      </c>
      <c r="G10" s="87" t="s">
        <v>1121</v>
      </c>
      <c r="H10" s="763" t="e">
        <v>#N/A</v>
      </c>
      <c r="I10" s="772" t="e">
        <v>#N/A</v>
      </c>
      <c r="J10" s="772" t="e">
        <v>#N/A</v>
      </c>
      <c r="K10" s="951" t="e">
        <v>#N/A</v>
      </c>
      <c r="L10" s="769" t="e">
        <v>#N/A</v>
      </c>
      <c r="M10" s="769" t="e">
        <v>#N/A</v>
      </c>
      <c r="N10" s="763" t="e">
        <v>#N/A</v>
      </c>
      <c r="O10" s="760" t="e">
        <v>#N/A</v>
      </c>
      <c r="P10" s="776"/>
      <c r="Q10" s="772"/>
      <c r="R10" s="772"/>
      <c r="S10" s="772"/>
      <c r="T10" s="772"/>
    </row>
    <row r="11" spans="1:20" s="15" customFormat="1" ht="13.8" thickBot="1">
      <c r="A11" s="941" t="e">
        <v>#N/A</v>
      </c>
      <c r="B11" s="944" t="e">
        <v>#N/A</v>
      </c>
      <c r="C11" s="944" t="e">
        <v>#N/A</v>
      </c>
      <c r="D11" s="946" t="e">
        <v>#N/A</v>
      </c>
      <c r="E11" s="948" t="e">
        <v>#N/A</v>
      </c>
      <c r="F11" s="87" t="s">
        <v>261</v>
      </c>
      <c r="G11" s="87" t="s">
        <v>1122</v>
      </c>
      <c r="H11" s="763" t="e">
        <v>#N/A</v>
      </c>
      <c r="I11" s="772" t="e">
        <v>#N/A</v>
      </c>
      <c r="J11" s="772" t="e">
        <v>#N/A</v>
      </c>
      <c r="K11" s="951" t="e">
        <v>#N/A</v>
      </c>
      <c r="L11" s="769" t="e">
        <v>#N/A</v>
      </c>
      <c r="M11" s="769" t="e">
        <v>#N/A</v>
      </c>
      <c r="N11" s="763" t="e">
        <v>#N/A</v>
      </c>
      <c r="O11" s="760" t="e">
        <v>#N/A</v>
      </c>
      <c r="P11" s="776"/>
      <c r="Q11" s="772"/>
      <c r="R11" s="772"/>
      <c r="S11" s="772"/>
      <c r="T11" s="772"/>
    </row>
    <row r="12" spans="1:20" s="15" customFormat="1" ht="13.8" thickBot="1">
      <c r="A12" s="941" t="e">
        <v>#N/A</v>
      </c>
      <c r="B12" s="944" t="e">
        <v>#N/A</v>
      </c>
      <c r="C12" s="944" t="e">
        <v>#N/A</v>
      </c>
      <c r="D12" s="946" t="e">
        <v>#N/A</v>
      </c>
      <c r="E12" s="948" t="e">
        <v>#N/A</v>
      </c>
      <c r="F12" s="87" t="s">
        <v>31</v>
      </c>
      <c r="G12" s="87" t="s">
        <v>1123</v>
      </c>
      <c r="H12" s="763" t="e">
        <v>#N/A</v>
      </c>
      <c r="I12" s="772" t="e">
        <v>#N/A</v>
      </c>
      <c r="J12" s="772" t="e">
        <v>#N/A</v>
      </c>
      <c r="K12" s="951" t="e">
        <v>#N/A</v>
      </c>
      <c r="L12" s="769" t="e">
        <v>#N/A</v>
      </c>
      <c r="M12" s="769" t="e">
        <v>#N/A</v>
      </c>
      <c r="N12" s="763" t="e">
        <v>#N/A</v>
      </c>
      <c r="O12" s="760" t="e">
        <v>#N/A</v>
      </c>
      <c r="P12" s="776"/>
      <c r="Q12" s="772"/>
      <c r="R12" s="772"/>
      <c r="S12" s="772"/>
      <c r="T12" s="772"/>
    </row>
    <row r="13" spans="1:20" s="15" customFormat="1" ht="13.8" thickBot="1">
      <c r="A13" s="941" t="e">
        <v>#N/A</v>
      </c>
      <c r="B13" s="944" t="e">
        <v>#N/A</v>
      </c>
      <c r="C13" s="944" t="e">
        <v>#N/A</v>
      </c>
      <c r="D13" s="946" t="e">
        <v>#N/A</v>
      </c>
      <c r="E13" s="948" t="e">
        <v>#N/A</v>
      </c>
      <c r="F13" s="87" t="s">
        <v>273</v>
      </c>
      <c r="G13" s="87" t="s">
        <v>1124</v>
      </c>
      <c r="H13" s="763" t="e">
        <v>#N/A</v>
      </c>
      <c r="I13" s="772" t="e">
        <v>#N/A</v>
      </c>
      <c r="J13" s="772" t="e">
        <v>#N/A</v>
      </c>
      <c r="K13" s="951" t="e">
        <v>#N/A</v>
      </c>
      <c r="L13" s="769" t="e">
        <v>#N/A</v>
      </c>
      <c r="M13" s="769" t="e">
        <v>#N/A</v>
      </c>
      <c r="N13" s="763" t="e">
        <v>#N/A</v>
      </c>
      <c r="O13" s="760" t="e">
        <v>#N/A</v>
      </c>
      <c r="P13" s="776"/>
      <c r="Q13" s="772"/>
      <c r="R13" s="772"/>
      <c r="S13" s="772"/>
      <c r="T13" s="772"/>
    </row>
    <row r="14" spans="1:20" s="15" customFormat="1" ht="31.2" thickBot="1">
      <c r="A14" s="941" t="e">
        <v>#N/A</v>
      </c>
      <c r="B14" s="944" t="e">
        <v>#N/A</v>
      </c>
      <c r="C14" s="944" t="e">
        <v>#N/A</v>
      </c>
      <c r="D14" s="946" t="e">
        <v>#N/A</v>
      </c>
      <c r="E14" s="948" t="e">
        <v>#N/A</v>
      </c>
      <c r="F14" s="87" t="s">
        <v>352</v>
      </c>
      <c r="G14" s="87" t="s">
        <v>1125</v>
      </c>
      <c r="H14" s="763" t="e">
        <v>#N/A</v>
      </c>
      <c r="I14" s="772" t="e">
        <v>#N/A</v>
      </c>
      <c r="J14" s="772" t="e">
        <v>#N/A</v>
      </c>
      <c r="K14" s="951" t="e">
        <v>#N/A</v>
      </c>
      <c r="L14" s="769" t="e">
        <v>#N/A</v>
      </c>
      <c r="M14" s="769" t="e">
        <v>#N/A</v>
      </c>
      <c r="N14" s="763" t="e">
        <v>#N/A</v>
      </c>
      <c r="O14" s="760" t="e">
        <v>#N/A</v>
      </c>
      <c r="P14" s="776"/>
      <c r="Q14" s="772"/>
      <c r="R14" s="772"/>
      <c r="S14" s="772"/>
      <c r="T14" s="772"/>
    </row>
    <row r="15" spans="1:20" s="15" customFormat="1" ht="13.8" thickBot="1">
      <c r="A15" s="941" t="e">
        <v>#N/A</v>
      </c>
      <c r="B15" s="944" t="e">
        <v>#N/A</v>
      </c>
      <c r="C15" s="944" t="e">
        <v>#N/A</v>
      </c>
      <c r="D15" s="946" t="e">
        <v>#N/A</v>
      </c>
      <c r="E15" s="948" t="e">
        <v>#N/A</v>
      </c>
      <c r="F15" s="87" t="s">
        <v>275</v>
      </c>
      <c r="G15" s="87" t="s">
        <v>1126</v>
      </c>
      <c r="H15" s="763" t="e">
        <v>#N/A</v>
      </c>
      <c r="I15" s="772" t="e">
        <v>#N/A</v>
      </c>
      <c r="J15" s="772" t="e">
        <v>#N/A</v>
      </c>
      <c r="K15" s="951" t="e">
        <v>#N/A</v>
      </c>
      <c r="L15" s="769" t="e">
        <v>#N/A</v>
      </c>
      <c r="M15" s="769" t="e">
        <v>#N/A</v>
      </c>
      <c r="N15" s="763" t="e">
        <v>#N/A</v>
      </c>
      <c r="O15" s="760" t="e">
        <v>#N/A</v>
      </c>
      <c r="P15" s="776"/>
      <c r="Q15" s="772"/>
      <c r="R15" s="772"/>
      <c r="S15" s="772"/>
      <c r="T15" s="772"/>
    </row>
    <row r="16" spans="1:20" s="15" customFormat="1" ht="13.8" thickBot="1">
      <c r="A16" s="941" t="e">
        <v>#N/A</v>
      </c>
      <c r="B16" s="944" t="e">
        <v>#N/A</v>
      </c>
      <c r="C16" s="944" t="e">
        <v>#N/A</v>
      </c>
      <c r="D16" s="946" t="e">
        <v>#N/A</v>
      </c>
      <c r="E16" s="948" t="e">
        <v>#N/A</v>
      </c>
      <c r="F16" s="87">
        <v>10</v>
      </c>
      <c r="G16" s="87" t="s">
        <v>1127</v>
      </c>
      <c r="H16" s="763" t="e">
        <v>#N/A</v>
      </c>
      <c r="I16" s="772" t="e">
        <v>#N/A</v>
      </c>
      <c r="J16" s="772" t="e">
        <v>#N/A</v>
      </c>
      <c r="K16" s="951" t="e">
        <v>#N/A</v>
      </c>
      <c r="L16" s="769" t="e">
        <v>#N/A</v>
      </c>
      <c r="M16" s="769" t="e">
        <v>#N/A</v>
      </c>
      <c r="N16" s="763" t="e">
        <v>#N/A</v>
      </c>
      <c r="O16" s="760" t="e">
        <v>#N/A</v>
      </c>
      <c r="P16" s="776"/>
      <c r="Q16" s="772"/>
      <c r="R16" s="772"/>
      <c r="S16" s="772"/>
      <c r="T16" s="772"/>
    </row>
    <row r="17" spans="1:20" s="15" customFormat="1" ht="13.8" thickBot="1">
      <c r="A17" s="941" t="e">
        <v>#N/A</v>
      </c>
      <c r="B17" s="944" t="e">
        <v>#N/A</v>
      </c>
      <c r="C17" s="944" t="e">
        <v>#N/A</v>
      </c>
      <c r="D17" s="946" t="e">
        <v>#N/A</v>
      </c>
      <c r="E17" s="948" t="e">
        <v>#N/A</v>
      </c>
      <c r="F17" s="87" t="s">
        <v>1128</v>
      </c>
      <c r="G17" s="87" t="s">
        <v>208</v>
      </c>
      <c r="H17" s="763" t="e">
        <v>#N/A</v>
      </c>
      <c r="I17" s="772" t="e">
        <v>#N/A</v>
      </c>
      <c r="J17" s="772" t="e">
        <v>#N/A</v>
      </c>
      <c r="K17" s="951" t="e">
        <v>#N/A</v>
      </c>
      <c r="L17" s="769" t="e">
        <v>#N/A</v>
      </c>
      <c r="M17" s="769" t="e">
        <v>#N/A</v>
      </c>
      <c r="N17" s="763" t="e">
        <v>#N/A</v>
      </c>
      <c r="O17" s="760" t="e">
        <v>#N/A</v>
      </c>
      <c r="P17" s="776"/>
      <c r="Q17" s="772"/>
      <c r="R17" s="772"/>
      <c r="S17" s="772"/>
      <c r="T17" s="772"/>
    </row>
    <row r="18" spans="1:20" s="15" customFormat="1" ht="13.8" thickBot="1">
      <c r="A18" s="941" t="e">
        <v>#N/A</v>
      </c>
      <c r="B18" s="944" t="e">
        <v>#N/A</v>
      </c>
      <c r="C18" s="944" t="e">
        <v>#N/A</v>
      </c>
      <c r="D18" s="946" t="e">
        <v>#N/A</v>
      </c>
      <c r="E18" s="948" t="e">
        <v>#N/A</v>
      </c>
      <c r="F18" s="87" t="s">
        <v>32</v>
      </c>
      <c r="G18" s="87" t="s">
        <v>1129</v>
      </c>
      <c r="H18" s="763" t="e">
        <v>#N/A</v>
      </c>
      <c r="I18" s="772" t="e">
        <v>#N/A</v>
      </c>
      <c r="J18" s="772" t="e">
        <v>#N/A</v>
      </c>
      <c r="K18" s="951" t="e">
        <v>#N/A</v>
      </c>
      <c r="L18" s="769" t="e">
        <v>#N/A</v>
      </c>
      <c r="M18" s="769" t="e">
        <v>#N/A</v>
      </c>
      <c r="N18" s="763" t="e">
        <v>#N/A</v>
      </c>
      <c r="O18" s="760" t="e">
        <v>#N/A</v>
      </c>
      <c r="P18" s="776"/>
      <c r="Q18" s="772"/>
      <c r="R18" s="772"/>
      <c r="S18" s="772"/>
      <c r="T18" s="772"/>
    </row>
    <row r="19" spans="1:20" s="15" customFormat="1" ht="20.399999999999999">
      <c r="A19" s="942" t="e">
        <v>#N/A</v>
      </c>
      <c r="B19" s="945" t="e">
        <v>#N/A</v>
      </c>
      <c r="C19" s="945" t="e">
        <v>#N/A</v>
      </c>
      <c r="D19" s="947" t="e">
        <v>#N/A</v>
      </c>
      <c r="E19" s="949" t="e">
        <v>#N/A</v>
      </c>
      <c r="F19" s="87" t="s">
        <v>1039</v>
      </c>
      <c r="G19" s="87" t="s">
        <v>1040</v>
      </c>
      <c r="H19" s="764" t="e">
        <v>#N/A</v>
      </c>
      <c r="I19" s="773" t="e">
        <v>#N/A</v>
      </c>
      <c r="J19" s="773" t="e">
        <v>#N/A</v>
      </c>
      <c r="K19" s="952" t="e">
        <v>#N/A</v>
      </c>
      <c r="L19" s="770" t="e">
        <v>#N/A</v>
      </c>
      <c r="M19" s="770" t="e">
        <v>#N/A</v>
      </c>
      <c r="N19" s="764" t="e">
        <v>#N/A</v>
      </c>
      <c r="O19" s="761" t="e">
        <v>#N/A</v>
      </c>
      <c r="P19" s="777"/>
      <c r="Q19" s="773"/>
      <c r="R19" s="773"/>
      <c r="S19" s="773"/>
      <c r="T19" s="773"/>
    </row>
    <row r="20" spans="1:20" s="15" customFormat="1" ht="31.5" customHeight="1">
      <c r="A20" s="940" t="s">
        <v>1679</v>
      </c>
      <c r="B20" s="943" t="s">
        <v>1521</v>
      </c>
      <c r="C20" s="943" t="s">
        <v>4360</v>
      </c>
      <c r="D20" s="768" t="s">
        <v>1222</v>
      </c>
      <c r="E20" s="771" t="s">
        <v>27</v>
      </c>
      <c r="F20" s="87" t="s">
        <v>33</v>
      </c>
      <c r="G20" s="87" t="s">
        <v>1218</v>
      </c>
      <c r="H20" s="762" t="s">
        <v>52</v>
      </c>
      <c r="I20" s="771" t="s">
        <v>101</v>
      </c>
      <c r="J20" s="771" t="s">
        <v>107</v>
      </c>
      <c r="K20" s="838" t="s">
        <v>5614</v>
      </c>
      <c r="L20" s="768" t="s">
        <v>1424</v>
      </c>
      <c r="M20" s="768" t="s">
        <v>7556</v>
      </c>
      <c r="N20" s="762" t="s">
        <v>16</v>
      </c>
      <c r="O20" s="759" t="s">
        <v>6131</v>
      </c>
      <c r="P20" s="762"/>
      <c r="Q20" s="771" t="s">
        <v>128</v>
      </c>
      <c r="R20" s="771" t="s">
        <v>128</v>
      </c>
      <c r="S20" s="771" t="s">
        <v>128</v>
      </c>
      <c r="T20" s="771" t="s">
        <v>2989</v>
      </c>
    </row>
    <row r="21" spans="1:20" s="15" customFormat="1" ht="31.5" customHeight="1">
      <c r="A21" s="941" t="e">
        <v>#N/A</v>
      </c>
      <c r="B21" s="944" t="e">
        <v>#N/A</v>
      </c>
      <c r="C21" s="944" t="e">
        <v>#N/A</v>
      </c>
      <c r="D21" s="769" t="e">
        <v>#N/A</v>
      </c>
      <c r="E21" s="948" t="e">
        <v>#N/A</v>
      </c>
      <c r="F21" s="88" t="s">
        <v>34</v>
      </c>
      <c r="G21" s="88" t="s">
        <v>1219</v>
      </c>
      <c r="H21" s="763" t="e">
        <v>#N/A</v>
      </c>
      <c r="I21" s="772" t="e">
        <v>#N/A</v>
      </c>
      <c r="J21" s="772" t="e">
        <v>#N/A</v>
      </c>
      <c r="K21" s="839" t="e">
        <v>#N/A</v>
      </c>
      <c r="L21" s="769" t="e">
        <v>#N/A</v>
      </c>
      <c r="M21" s="769" t="e">
        <v>#N/A</v>
      </c>
      <c r="N21" s="763" t="e">
        <v>#N/A</v>
      </c>
      <c r="O21" s="760" t="e">
        <v>#N/A</v>
      </c>
      <c r="P21" s="763"/>
      <c r="Q21" s="772"/>
      <c r="R21" s="772"/>
      <c r="S21" s="772"/>
      <c r="T21" s="772"/>
    </row>
    <row r="22" spans="1:20" s="15" customFormat="1" ht="31.5" customHeight="1">
      <c r="A22" s="941" t="e">
        <v>#N/A</v>
      </c>
      <c r="B22" s="944" t="e">
        <v>#N/A</v>
      </c>
      <c r="C22" s="944" t="e">
        <v>#N/A</v>
      </c>
      <c r="D22" s="769" t="e">
        <v>#N/A</v>
      </c>
      <c r="E22" s="948" t="e">
        <v>#N/A</v>
      </c>
      <c r="F22" s="88" t="s">
        <v>202</v>
      </c>
      <c r="G22" s="88" t="s">
        <v>1220</v>
      </c>
      <c r="H22" s="763" t="e">
        <v>#N/A</v>
      </c>
      <c r="I22" s="772" t="e">
        <v>#N/A</v>
      </c>
      <c r="J22" s="772" t="e">
        <v>#N/A</v>
      </c>
      <c r="K22" s="839" t="e">
        <v>#N/A</v>
      </c>
      <c r="L22" s="769" t="e">
        <v>#N/A</v>
      </c>
      <c r="M22" s="769" t="e">
        <v>#N/A</v>
      </c>
      <c r="N22" s="763" t="e">
        <v>#N/A</v>
      </c>
      <c r="O22" s="760" t="e">
        <v>#N/A</v>
      </c>
      <c r="P22" s="763"/>
      <c r="Q22" s="772"/>
      <c r="R22" s="772"/>
      <c r="S22" s="772"/>
      <c r="T22" s="772"/>
    </row>
    <row r="23" spans="1:20" s="15" customFormat="1" ht="31.5" customHeight="1">
      <c r="A23" s="942" t="e">
        <v>#N/A</v>
      </c>
      <c r="B23" s="945" t="e">
        <v>#N/A</v>
      </c>
      <c r="C23" s="945" t="e">
        <v>#N/A</v>
      </c>
      <c r="D23" s="770" t="e">
        <v>#N/A</v>
      </c>
      <c r="E23" s="949" t="e">
        <v>#N/A</v>
      </c>
      <c r="F23" s="88" t="s">
        <v>203</v>
      </c>
      <c r="G23" s="88" t="s">
        <v>1221</v>
      </c>
      <c r="H23" s="764" t="e">
        <v>#N/A</v>
      </c>
      <c r="I23" s="773" t="e">
        <v>#N/A</v>
      </c>
      <c r="J23" s="773" t="e">
        <v>#N/A</v>
      </c>
      <c r="K23" s="854" t="e">
        <v>#N/A</v>
      </c>
      <c r="L23" s="770" t="e">
        <v>#N/A</v>
      </c>
      <c r="M23" s="770" t="e">
        <v>#N/A</v>
      </c>
      <c r="N23" s="764" t="e">
        <v>#N/A</v>
      </c>
      <c r="O23" s="761" t="e">
        <v>#N/A</v>
      </c>
      <c r="P23" s="764"/>
      <c r="Q23" s="773"/>
      <c r="R23" s="773"/>
      <c r="S23" s="773"/>
      <c r="T23" s="773"/>
    </row>
    <row r="24" spans="1:20" s="8" customFormat="1" ht="30.6">
      <c r="A24" s="207" t="s">
        <v>7859</v>
      </c>
      <c r="B24" s="207" t="s">
        <v>7872</v>
      </c>
      <c r="C24" s="399" t="s">
        <v>7873</v>
      </c>
      <c r="D24" s="131" t="s">
        <v>7877</v>
      </c>
      <c r="E24" s="132" t="s">
        <v>6165</v>
      </c>
      <c r="F24" s="33"/>
      <c r="G24" s="34"/>
      <c r="H24" s="34"/>
      <c r="I24" s="34"/>
      <c r="J24" s="34"/>
      <c r="K24" s="34"/>
      <c r="L24" s="149"/>
      <c r="M24" s="131"/>
      <c r="N24" s="137" t="s">
        <v>118</v>
      </c>
      <c r="O24" s="142"/>
      <c r="P24" s="131" t="s">
        <v>7878</v>
      </c>
      <c r="Q24" s="133" t="s">
        <v>126</v>
      </c>
      <c r="R24" s="133" t="s">
        <v>126</v>
      </c>
      <c r="S24" s="133" t="s">
        <v>128</v>
      </c>
      <c r="T24" s="130" t="s">
        <v>7722</v>
      </c>
    </row>
    <row r="25" spans="1:20" s="8" customFormat="1" ht="66" customHeight="1">
      <c r="A25" s="208" t="s">
        <v>2189</v>
      </c>
      <c r="B25" s="211" t="s">
        <v>1885</v>
      </c>
      <c r="C25" s="211" t="s">
        <v>4197</v>
      </c>
      <c r="D25" s="189" t="s">
        <v>7067</v>
      </c>
      <c r="E25" s="301" t="s">
        <v>3658</v>
      </c>
      <c r="F25" s="33"/>
      <c r="G25" s="34"/>
      <c r="H25" s="34"/>
      <c r="I25" s="34"/>
      <c r="J25" s="34"/>
      <c r="K25" s="34"/>
      <c r="L25" s="33"/>
      <c r="M25" s="135"/>
      <c r="N25" s="32" t="s">
        <v>118</v>
      </c>
      <c r="O25" s="34"/>
      <c r="P25" s="189" t="s">
        <v>7068</v>
      </c>
      <c r="Q25" s="143" t="s">
        <v>126</v>
      </c>
      <c r="R25" s="143" t="s">
        <v>128</v>
      </c>
      <c r="S25" s="144" t="s">
        <v>128</v>
      </c>
      <c r="T25" s="301" t="s">
        <v>7003</v>
      </c>
    </row>
    <row r="26" spans="1:20" s="8" customFormat="1" ht="48" customHeight="1">
      <c r="A26" s="208" t="s">
        <v>2190</v>
      </c>
      <c r="B26" s="211" t="s">
        <v>2007</v>
      </c>
      <c r="C26" s="211" t="s">
        <v>4361</v>
      </c>
      <c r="D26" s="131" t="s">
        <v>2289</v>
      </c>
      <c r="E26" s="132" t="s">
        <v>3660</v>
      </c>
      <c r="F26" s="33"/>
      <c r="G26" s="34"/>
      <c r="H26" s="34"/>
      <c r="I26" s="34"/>
      <c r="J26" s="34"/>
      <c r="K26" s="34"/>
      <c r="L26" s="149"/>
      <c r="M26" s="131"/>
      <c r="N26" s="137" t="s">
        <v>118</v>
      </c>
      <c r="O26" s="142"/>
      <c r="P26" s="131" t="s">
        <v>7069</v>
      </c>
      <c r="Q26" s="133" t="s">
        <v>126</v>
      </c>
      <c r="R26" s="133" t="s">
        <v>128</v>
      </c>
      <c r="S26" s="133" t="s">
        <v>128</v>
      </c>
      <c r="T26" s="130" t="s">
        <v>7003</v>
      </c>
    </row>
    <row r="27" spans="1:20" s="8" customFormat="1" ht="45" customHeight="1">
      <c r="A27" s="208" t="s">
        <v>2191</v>
      </c>
      <c r="B27" s="211" t="s">
        <v>3380</v>
      </c>
      <c r="C27" s="211" t="s">
        <v>4130</v>
      </c>
      <c r="D27" s="135" t="s">
        <v>6175</v>
      </c>
      <c r="E27" s="32" t="s">
        <v>109</v>
      </c>
      <c r="F27" s="138"/>
      <c r="G27" s="34"/>
      <c r="H27" s="34"/>
      <c r="I27" s="34"/>
      <c r="J27" s="34"/>
      <c r="K27" s="34"/>
      <c r="L27" s="33"/>
      <c r="M27" s="135"/>
      <c r="N27" s="32" t="s">
        <v>118</v>
      </c>
      <c r="O27" s="34"/>
      <c r="P27" s="135" t="s">
        <v>3415</v>
      </c>
      <c r="Q27" s="143" t="s">
        <v>126</v>
      </c>
      <c r="R27" s="143" t="s">
        <v>128</v>
      </c>
      <c r="S27" s="143" t="s">
        <v>128</v>
      </c>
      <c r="T27" s="130" t="s">
        <v>6162</v>
      </c>
    </row>
    <row r="28" spans="1:20" s="8" customFormat="1" ht="45" customHeight="1">
      <c r="A28" s="208" t="s">
        <v>2192</v>
      </c>
      <c r="B28" s="211" t="s">
        <v>4107</v>
      </c>
      <c r="C28" s="211" t="s">
        <v>4200</v>
      </c>
      <c r="D28" s="135" t="s">
        <v>7888</v>
      </c>
      <c r="E28" s="32" t="s">
        <v>7891</v>
      </c>
      <c r="F28" s="33"/>
      <c r="G28" s="34"/>
      <c r="H28" s="34"/>
      <c r="I28" s="34"/>
      <c r="J28" s="34"/>
      <c r="K28" s="34"/>
      <c r="L28" s="138"/>
      <c r="M28" s="135"/>
      <c r="N28" s="32" t="s">
        <v>118</v>
      </c>
      <c r="O28" s="32"/>
      <c r="P28" s="135" t="s">
        <v>7892</v>
      </c>
      <c r="Q28" s="143" t="s">
        <v>126</v>
      </c>
      <c r="R28" s="143" t="s">
        <v>126</v>
      </c>
      <c r="S28" s="143" t="s">
        <v>128</v>
      </c>
      <c r="T28" s="143" t="s">
        <v>7722</v>
      </c>
    </row>
    <row r="29" spans="1:20" s="8" customFormat="1" ht="42" customHeight="1">
      <c r="A29" s="208" t="s">
        <v>2193</v>
      </c>
      <c r="B29" s="211" t="s">
        <v>3663</v>
      </c>
      <c r="C29" s="211" t="s">
        <v>4141</v>
      </c>
      <c r="D29" s="135" t="s">
        <v>3657</v>
      </c>
      <c r="E29" s="32" t="s">
        <v>1944</v>
      </c>
      <c r="F29" s="33"/>
      <c r="G29" s="34"/>
      <c r="H29" s="34"/>
      <c r="I29" s="34"/>
      <c r="J29" s="34"/>
      <c r="K29" s="34"/>
      <c r="L29" s="33"/>
      <c r="M29" s="135"/>
      <c r="N29" s="32" t="s">
        <v>118</v>
      </c>
      <c r="O29" s="34"/>
      <c r="P29" s="135" t="s">
        <v>7398</v>
      </c>
      <c r="Q29" s="143" t="s">
        <v>126</v>
      </c>
      <c r="R29" s="143" t="s">
        <v>128</v>
      </c>
      <c r="S29" s="144" t="s">
        <v>128</v>
      </c>
      <c r="T29" s="130" t="s">
        <v>4106</v>
      </c>
    </row>
    <row r="30" spans="1:20" ht="20.399999999999999">
      <c r="A30" s="208" t="s">
        <v>5067</v>
      </c>
      <c r="B30" s="208" t="s">
        <v>5064</v>
      </c>
      <c r="C30" s="208" t="s">
        <v>4118</v>
      </c>
      <c r="D30" s="135" t="s">
        <v>4119</v>
      </c>
      <c r="E30" s="32" t="s">
        <v>337</v>
      </c>
      <c r="F30" s="387"/>
      <c r="G30" s="387"/>
      <c r="H30" s="387"/>
      <c r="I30" s="387"/>
      <c r="J30" s="387"/>
      <c r="K30" s="387"/>
      <c r="L30" s="387"/>
      <c r="M30" s="387"/>
      <c r="N30" s="143" t="s">
        <v>118</v>
      </c>
      <c r="O30" s="387"/>
      <c r="P30" s="135" t="s">
        <v>6970</v>
      </c>
      <c r="Q30" s="143" t="s">
        <v>126</v>
      </c>
      <c r="R30" s="143" t="s">
        <v>126</v>
      </c>
      <c r="S30" s="395" t="s">
        <v>126</v>
      </c>
      <c r="T30" s="143" t="s">
        <v>7722</v>
      </c>
    </row>
    <row r="31" spans="1:20" ht="164.1" customHeight="1">
      <c r="A31" s="208" t="s">
        <v>5080</v>
      </c>
      <c r="B31" s="208" t="s">
        <v>5065</v>
      </c>
      <c r="C31" s="208" t="s">
        <v>4120</v>
      </c>
      <c r="D31" s="135" t="s">
        <v>6711</v>
      </c>
      <c r="E31" s="32" t="s">
        <v>337</v>
      </c>
      <c r="F31" s="387"/>
      <c r="G31" s="387"/>
      <c r="H31" s="387"/>
      <c r="I31" s="387"/>
      <c r="J31" s="387"/>
      <c r="K31" s="387"/>
      <c r="L31" s="387"/>
      <c r="M31" s="387"/>
      <c r="N31" s="143" t="s">
        <v>118</v>
      </c>
      <c r="O31" s="387"/>
      <c r="P31" s="135" t="s">
        <v>7574</v>
      </c>
      <c r="Q31" s="143" t="s">
        <v>126</v>
      </c>
      <c r="R31" s="143" t="s">
        <v>126</v>
      </c>
      <c r="S31" s="395" t="s">
        <v>126</v>
      </c>
      <c r="T31" s="143" t="s">
        <v>7722</v>
      </c>
    </row>
    <row r="32" spans="1:20" s="8" customFormat="1" ht="72.599999999999994" customHeight="1">
      <c r="A32" s="208" t="s">
        <v>5066</v>
      </c>
      <c r="B32" s="393" t="s">
        <v>5061</v>
      </c>
      <c r="C32" s="398" t="s">
        <v>4881</v>
      </c>
      <c r="D32" s="385" t="s">
        <v>6316</v>
      </c>
      <c r="E32" s="384" t="s">
        <v>4882</v>
      </c>
      <c r="F32" s="384"/>
      <c r="G32" s="384"/>
      <c r="H32" s="384"/>
      <c r="I32" s="384"/>
      <c r="J32" s="384"/>
      <c r="K32" s="384"/>
      <c r="L32" s="384"/>
      <c r="M32" s="384"/>
      <c r="N32" s="384" t="s">
        <v>118</v>
      </c>
      <c r="O32" s="384"/>
      <c r="P32" s="385" t="s">
        <v>7533</v>
      </c>
      <c r="Q32" s="143" t="s">
        <v>126</v>
      </c>
      <c r="R32" s="143" t="s">
        <v>126</v>
      </c>
      <c r="S32" s="143" t="s">
        <v>128</v>
      </c>
      <c r="T32" s="143" t="s">
        <v>6205</v>
      </c>
    </row>
    <row r="33" spans="1:20">
      <c r="A33" s="285" t="s">
        <v>1130</v>
      </c>
      <c r="B33" s="284"/>
      <c r="C33" s="281"/>
      <c r="D33" s="272"/>
      <c r="E33" s="576"/>
      <c r="F33" s="282"/>
      <c r="G33" s="282"/>
      <c r="H33" s="282"/>
      <c r="I33" s="282"/>
      <c r="J33" s="282"/>
      <c r="K33" s="282"/>
      <c r="L33" s="282"/>
      <c r="M33" s="269"/>
      <c r="N33" s="269"/>
      <c r="O33" s="269"/>
      <c r="P33" s="269"/>
      <c r="Q33" s="269"/>
      <c r="R33" s="269"/>
      <c r="S33" s="269"/>
      <c r="T33" s="271"/>
    </row>
  </sheetData>
  <mergeCells count="40">
    <mergeCell ref="Q7:Q19"/>
    <mergeCell ref="Q20:Q23"/>
    <mergeCell ref="P7:P19"/>
    <mergeCell ref="P20:P23"/>
    <mergeCell ref="T20:T23"/>
    <mergeCell ref="S20:S23"/>
    <mergeCell ref="R20:R23"/>
    <mergeCell ref="R7:R19"/>
    <mergeCell ref="S7:S19"/>
    <mergeCell ref="T7:T19"/>
    <mergeCell ref="O20:O23"/>
    <mergeCell ref="O7:O19"/>
    <mergeCell ref="M7:M19"/>
    <mergeCell ref="H3:K3"/>
    <mergeCell ref="H4:K4"/>
    <mergeCell ref="N7:N19"/>
    <mergeCell ref="K20:K23"/>
    <mergeCell ref="L20:L23"/>
    <mergeCell ref="H7:H19"/>
    <mergeCell ref="I7:I19"/>
    <mergeCell ref="J7:J19"/>
    <mergeCell ref="K7:K19"/>
    <mergeCell ref="N20:N23"/>
    <mergeCell ref="L3:M3"/>
    <mergeCell ref="Q4:S4"/>
    <mergeCell ref="A7:A19"/>
    <mergeCell ref="A20:A23"/>
    <mergeCell ref="B20:B23"/>
    <mergeCell ref="D20:D23"/>
    <mergeCell ref="B7:B19"/>
    <mergeCell ref="D7:D19"/>
    <mergeCell ref="C7:C19"/>
    <mergeCell ref="C20:C23"/>
    <mergeCell ref="E20:E23"/>
    <mergeCell ref="M20:M23"/>
    <mergeCell ref="H20:H23"/>
    <mergeCell ref="I20:I23"/>
    <mergeCell ref="J20:J23"/>
    <mergeCell ref="E7:E19"/>
    <mergeCell ref="L7:L19"/>
  </mergeCells>
  <pageMargins left="0.25" right="0.25" top="0.75" bottom="0.75" header="0.3" footer="0.3"/>
  <pageSetup paperSize="8" scale="49"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A72055C7-446D-4C14-90DC-1D447C6D9306}">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4E7D8A64-4213-4519-8451-988B60296BF3}">
            <xm:f>'\\IC.Green.Net\IC_User_DFS\Users\deel1\Desktop\[Maternity Services Data Set Technical Output Specification.xlsm]MAT101Booking'!#REF!=yes</xm:f>
            <x14:dxf>
              <fill>
                <patternFill>
                  <bgColor indexed="43"/>
                </patternFill>
              </fill>
            </x14:dxf>
          </x14:cfRule>
          <xm:sqref>P25</xm:sqref>
        </x14:conditionalFormatting>
        <x14:conditionalFormatting xmlns:xm="http://schemas.microsoft.com/office/excel/2006/main">
          <x14:cfRule type="expression" priority="3" stopIfTrue="1" id="{C7437DCD-54CE-4D83-94ED-0835B5A33506}">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528747B4-9188-42F9-BD66-BCB4CC86A603}">
            <xm:f>'\\IC.Green.Net\IC_User_DFS\Users\deel1\Desktop\[Maternity Services Data Set Technical Output Specification.xlsm]MAT101Booking'!#REF!=yes</xm:f>
            <x14:dxf>
              <fill>
                <patternFill>
                  <bgColor indexed="43"/>
                </patternFill>
              </fill>
            </x14:dxf>
          </x14:cfRule>
          <xm:sqref>P26</xm:sqref>
        </x14:conditionalFormatting>
        <x14:conditionalFormatting xmlns:xm="http://schemas.microsoft.com/office/excel/2006/main">
          <x14:cfRule type="expression" priority="1" stopIfTrue="1" id="{C795A70E-CDCB-4193-8AC1-F28A0B9A2F79}">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2A3D5BA6-AC48-4C52-929C-E7BFF1034670}">
            <xm:f>'\\IC.Green.Net\IC_User_DFS\Users\deel1\Desktop\[Maternity Services Data Set Technical Output Specification.xlsm]MAT101Booking'!#REF!=yes</xm:f>
            <x14:dxf>
              <fill>
                <patternFill>
                  <bgColor indexed="43"/>
                </patternFill>
              </fill>
            </x14:dxf>
          </x14:cfRule>
          <xm:sqref>P24</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3">
    <pageSetUpPr fitToPage="1"/>
  </sheetPr>
  <dimension ref="A1:T30"/>
  <sheetViews>
    <sheetView zoomScaleNormal="100" workbookViewId="0">
      <selection activeCell="O7" sqref="O7"/>
    </sheetView>
  </sheetViews>
  <sheetFormatPr defaultColWidth="13" defaultRowHeight="13.2"/>
  <cols>
    <col min="1" max="1" width="10" customWidth="1"/>
    <col min="2" max="3" width="17"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6.77734375" customWidth="1"/>
    <col min="12" max="12" width="11" customWidth="1"/>
    <col min="13" max="13" width="29.21875" customWidth="1"/>
    <col min="14" max="14" width="14.21875" style="7" customWidth="1"/>
    <col min="15" max="15" width="102" customWidth="1"/>
    <col min="16" max="16" width="43.7773437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0.199999999999999">
      <c r="A2" s="280" t="s">
        <v>1132</v>
      </c>
      <c r="B2" s="276"/>
      <c r="C2" s="276"/>
      <c r="D2" s="276"/>
      <c r="E2" s="570"/>
      <c r="F2" s="269"/>
      <c r="G2" s="269"/>
      <c r="H2" s="269"/>
      <c r="I2" s="269"/>
      <c r="J2" s="269"/>
      <c r="K2" s="269"/>
      <c r="L2" s="269"/>
      <c r="M2" s="269"/>
      <c r="N2" s="269"/>
      <c r="O2" s="270"/>
      <c r="P2" s="269"/>
      <c r="Q2" s="269"/>
      <c r="R2" s="269"/>
      <c r="S2" s="269"/>
      <c r="T2" s="271"/>
    </row>
    <row r="3" spans="1:20" ht="113.1" customHeight="1">
      <c r="A3" s="246" t="s">
        <v>1133</v>
      </c>
      <c r="B3" s="246"/>
      <c r="C3" s="246"/>
      <c r="D3" s="246"/>
      <c r="E3" s="571"/>
      <c r="F3" s="248"/>
      <c r="G3" s="249"/>
      <c r="H3" s="748" t="s">
        <v>3874</v>
      </c>
      <c r="I3" s="749"/>
      <c r="J3" s="749"/>
      <c r="K3" s="750"/>
      <c r="L3" s="748" t="s">
        <v>3873</v>
      </c>
      <c r="M3" s="749"/>
      <c r="N3" s="618" t="s">
        <v>8106</v>
      </c>
      <c r="O3" s="250" t="s">
        <v>8192</v>
      </c>
      <c r="P3" s="251"/>
      <c r="Q3" s="251"/>
      <c r="R3" s="251"/>
      <c r="S3" s="251"/>
      <c r="T3" s="252"/>
    </row>
    <row r="4" spans="1:20" ht="70.349999999999994" customHeight="1">
      <c r="A4" s="229" t="s">
        <v>86</v>
      </c>
      <c r="B4" s="229" t="s">
        <v>3768</v>
      </c>
      <c r="C4" s="229" t="s">
        <v>5612</v>
      </c>
      <c r="D4" s="229" t="s">
        <v>59</v>
      </c>
      <c r="E4" s="234" t="s">
        <v>60</v>
      </c>
      <c r="F4" s="234" t="s">
        <v>61</v>
      </c>
      <c r="G4" s="229" t="s">
        <v>62</v>
      </c>
      <c r="H4" s="751" t="s">
        <v>3101</v>
      </c>
      <c r="I4" s="752"/>
      <c r="J4" s="752"/>
      <c r="K4" s="753"/>
      <c r="L4" s="235" t="s">
        <v>97</v>
      </c>
      <c r="M4" s="229" t="s">
        <v>63</v>
      </c>
      <c r="N4" s="231" t="s">
        <v>6421</v>
      </c>
      <c r="O4" s="229" t="s">
        <v>98</v>
      </c>
      <c r="P4" s="229" t="s">
        <v>1877</v>
      </c>
      <c r="Q4" s="751" t="s">
        <v>1878</v>
      </c>
      <c r="R4" s="752"/>
      <c r="S4" s="753"/>
      <c r="T4" s="229" t="s">
        <v>1879</v>
      </c>
    </row>
    <row r="5" spans="1:20" ht="48" customHeight="1">
      <c r="A5" s="229"/>
      <c r="B5" s="229"/>
      <c r="C5" s="229"/>
      <c r="D5" s="229"/>
      <c r="E5" s="234"/>
      <c r="F5" s="229"/>
      <c r="G5" s="229"/>
      <c r="H5" s="234" t="s">
        <v>90</v>
      </c>
      <c r="I5" s="234" t="s">
        <v>91</v>
      </c>
      <c r="J5" s="234" t="s">
        <v>92</v>
      </c>
      <c r="K5" s="234" t="s">
        <v>93</v>
      </c>
      <c r="L5" s="234"/>
      <c r="M5" s="229"/>
      <c r="N5" s="231"/>
      <c r="O5" s="229"/>
      <c r="P5" s="229" t="s">
        <v>1880</v>
      </c>
      <c r="Q5" s="229" t="s">
        <v>1881</v>
      </c>
      <c r="R5" s="229" t="s">
        <v>1882</v>
      </c>
      <c r="S5" s="229" t="s">
        <v>7661</v>
      </c>
      <c r="T5" s="229"/>
    </row>
    <row r="6" spans="1:20" s="8" customFormat="1" ht="94.5" customHeight="1">
      <c r="A6" s="212" t="s">
        <v>1680</v>
      </c>
      <c r="B6" s="16" t="s">
        <v>1207</v>
      </c>
      <c r="C6" s="16" t="s">
        <v>4173</v>
      </c>
      <c r="D6" s="60" t="s">
        <v>3790</v>
      </c>
      <c r="E6" s="51" t="s">
        <v>68</v>
      </c>
      <c r="F6" s="60"/>
      <c r="G6" s="60"/>
      <c r="H6" s="51" t="s">
        <v>101</v>
      </c>
      <c r="I6" s="51" t="s">
        <v>101</v>
      </c>
      <c r="J6" s="51" t="s">
        <v>52</v>
      </c>
      <c r="K6" s="60" t="s">
        <v>5614</v>
      </c>
      <c r="L6" s="9" t="s">
        <v>124</v>
      </c>
      <c r="M6" s="9" t="s">
        <v>7413</v>
      </c>
      <c r="N6" s="39" t="s">
        <v>38</v>
      </c>
      <c r="O6" s="66" t="s">
        <v>6455</v>
      </c>
      <c r="P6" s="81"/>
      <c r="Q6" s="39" t="s">
        <v>128</v>
      </c>
      <c r="R6" s="111" t="s">
        <v>128</v>
      </c>
      <c r="S6" s="111" t="s">
        <v>128</v>
      </c>
      <c r="T6" s="111" t="s">
        <v>6205</v>
      </c>
    </row>
    <row r="7" spans="1:20" s="8" customFormat="1" ht="15" customHeight="1">
      <c r="A7" s="812" t="s">
        <v>1681</v>
      </c>
      <c r="B7" s="756" t="s">
        <v>1138</v>
      </c>
      <c r="C7" s="756" t="s">
        <v>4362</v>
      </c>
      <c r="D7" s="759" t="s">
        <v>7575</v>
      </c>
      <c r="E7" s="762" t="s">
        <v>27</v>
      </c>
      <c r="F7" s="51" t="s">
        <v>33</v>
      </c>
      <c r="G7" s="60" t="s">
        <v>1140</v>
      </c>
      <c r="H7" s="762" t="s">
        <v>52</v>
      </c>
      <c r="I7" s="762" t="s">
        <v>101</v>
      </c>
      <c r="J7" s="762" t="s">
        <v>107</v>
      </c>
      <c r="K7" s="759" t="s">
        <v>4552</v>
      </c>
      <c r="L7" s="768">
        <v>1.4</v>
      </c>
      <c r="M7" s="768" t="s">
        <v>7581</v>
      </c>
      <c r="N7" s="762" t="s">
        <v>16</v>
      </c>
      <c r="O7" s="759" t="s">
        <v>6132</v>
      </c>
      <c r="P7" s="775"/>
      <c r="Q7" s="771" t="s">
        <v>128</v>
      </c>
      <c r="R7" s="771" t="s">
        <v>128</v>
      </c>
      <c r="S7" s="771" t="s">
        <v>128</v>
      </c>
      <c r="T7" s="771" t="s">
        <v>4428</v>
      </c>
    </row>
    <row r="8" spans="1:20" s="8" customFormat="1" ht="24.75" customHeight="1">
      <c r="A8" s="813" t="e">
        <v>#N/A</v>
      </c>
      <c r="B8" s="758" t="e">
        <v>#N/A</v>
      </c>
      <c r="C8" s="758" t="e">
        <v>#N/A</v>
      </c>
      <c r="D8" s="760" t="e">
        <v>#N/A</v>
      </c>
      <c r="E8" s="763" t="e">
        <v>#N/A</v>
      </c>
      <c r="F8" s="51" t="s">
        <v>34</v>
      </c>
      <c r="G8" s="60" t="s">
        <v>1141</v>
      </c>
      <c r="H8" s="763" t="e">
        <v>#N/A</v>
      </c>
      <c r="I8" s="763" t="e">
        <v>#N/A</v>
      </c>
      <c r="J8" s="763" t="e">
        <v>#N/A</v>
      </c>
      <c r="K8" s="760" t="e">
        <v>#N/A</v>
      </c>
      <c r="L8" s="769" t="e">
        <v>#N/A</v>
      </c>
      <c r="M8" s="769" t="e">
        <v>#N/A</v>
      </c>
      <c r="N8" s="763" t="e">
        <v>#N/A</v>
      </c>
      <c r="O8" s="760" t="e">
        <v>#N/A</v>
      </c>
      <c r="P8" s="776"/>
      <c r="Q8" s="772"/>
      <c r="R8" s="772"/>
      <c r="S8" s="772"/>
      <c r="T8" s="772"/>
    </row>
    <row r="9" spans="1:20" s="8" customFormat="1" ht="15" customHeight="1">
      <c r="A9" s="813" t="e">
        <v>#N/A</v>
      </c>
      <c r="B9" s="758" t="e">
        <v>#N/A</v>
      </c>
      <c r="C9" s="758" t="e">
        <v>#N/A</v>
      </c>
      <c r="D9" s="760" t="e">
        <v>#N/A</v>
      </c>
      <c r="E9" s="763" t="e">
        <v>#N/A</v>
      </c>
      <c r="F9" s="51" t="s">
        <v>202</v>
      </c>
      <c r="G9" s="60" t="s">
        <v>1142</v>
      </c>
      <c r="H9" s="763" t="e">
        <v>#N/A</v>
      </c>
      <c r="I9" s="763" t="e">
        <v>#N/A</v>
      </c>
      <c r="J9" s="763" t="e">
        <v>#N/A</v>
      </c>
      <c r="K9" s="760" t="e">
        <v>#N/A</v>
      </c>
      <c r="L9" s="769" t="e">
        <v>#N/A</v>
      </c>
      <c r="M9" s="769" t="e">
        <v>#N/A</v>
      </c>
      <c r="N9" s="763" t="e">
        <v>#N/A</v>
      </c>
      <c r="O9" s="760" t="e">
        <v>#N/A</v>
      </c>
      <c r="P9" s="776"/>
      <c r="Q9" s="772"/>
      <c r="R9" s="772"/>
      <c r="S9" s="772"/>
      <c r="T9" s="772"/>
    </row>
    <row r="10" spans="1:20" s="8" customFormat="1" ht="18" customHeight="1">
      <c r="A10" s="813" t="e">
        <v>#N/A</v>
      </c>
      <c r="B10" s="758" t="e">
        <v>#N/A</v>
      </c>
      <c r="C10" s="758" t="e">
        <v>#N/A</v>
      </c>
      <c r="D10" s="760" t="e">
        <v>#N/A</v>
      </c>
      <c r="E10" s="763" t="e">
        <v>#N/A</v>
      </c>
      <c r="F10" s="51" t="s">
        <v>203</v>
      </c>
      <c r="G10" s="60" t="s">
        <v>1143</v>
      </c>
      <c r="H10" s="763" t="e">
        <v>#N/A</v>
      </c>
      <c r="I10" s="763" t="e">
        <v>#N/A</v>
      </c>
      <c r="J10" s="763" t="e">
        <v>#N/A</v>
      </c>
      <c r="K10" s="760" t="e">
        <v>#N/A</v>
      </c>
      <c r="L10" s="769" t="e">
        <v>#N/A</v>
      </c>
      <c r="M10" s="769" t="e">
        <v>#N/A</v>
      </c>
      <c r="N10" s="763" t="e">
        <v>#N/A</v>
      </c>
      <c r="O10" s="760" t="e">
        <v>#N/A</v>
      </c>
      <c r="P10" s="776"/>
      <c r="Q10" s="772"/>
      <c r="R10" s="772"/>
      <c r="S10" s="772"/>
      <c r="T10" s="772"/>
    </row>
    <row r="11" spans="1:20" s="8" customFormat="1" ht="104.25" customHeight="1">
      <c r="A11" s="814" t="e">
        <v>#N/A</v>
      </c>
      <c r="B11" s="757" t="e">
        <v>#N/A</v>
      </c>
      <c r="C11" s="757" t="e">
        <v>#N/A</v>
      </c>
      <c r="D11" s="761" t="e">
        <v>#N/A</v>
      </c>
      <c r="E11" s="764" t="e">
        <v>#N/A</v>
      </c>
      <c r="F11" s="51" t="s">
        <v>682</v>
      </c>
      <c r="G11" s="60" t="s">
        <v>1144</v>
      </c>
      <c r="H11" s="764" t="e">
        <v>#N/A</v>
      </c>
      <c r="I11" s="764" t="e">
        <v>#N/A</v>
      </c>
      <c r="J11" s="764" t="e">
        <v>#N/A</v>
      </c>
      <c r="K11" s="761" t="e">
        <v>#N/A</v>
      </c>
      <c r="L11" s="770" t="e">
        <v>#N/A</v>
      </c>
      <c r="M11" s="770" t="e">
        <v>#N/A</v>
      </c>
      <c r="N11" s="764" t="e">
        <v>#N/A</v>
      </c>
      <c r="O11" s="761" t="e">
        <v>#N/A</v>
      </c>
      <c r="P11" s="777"/>
      <c r="Q11" s="773"/>
      <c r="R11" s="773"/>
      <c r="S11" s="773"/>
      <c r="T11" s="773"/>
    </row>
    <row r="12" spans="1:20" s="8" customFormat="1" ht="130.5" customHeight="1">
      <c r="A12" s="212" t="s">
        <v>1682</v>
      </c>
      <c r="B12" s="16" t="s">
        <v>1134</v>
      </c>
      <c r="C12" s="16" t="s">
        <v>4363</v>
      </c>
      <c r="D12" s="60" t="s">
        <v>7576</v>
      </c>
      <c r="E12" s="51" t="s">
        <v>337</v>
      </c>
      <c r="F12" s="60"/>
      <c r="G12" s="60"/>
      <c r="H12" s="51" t="s">
        <v>52</v>
      </c>
      <c r="I12" s="51" t="s">
        <v>101</v>
      </c>
      <c r="J12" s="51" t="s">
        <v>52</v>
      </c>
      <c r="K12" s="60" t="s">
        <v>7027</v>
      </c>
      <c r="L12" s="9" t="s">
        <v>1136</v>
      </c>
      <c r="M12" s="9" t="s">
        <v>7582</v>
      </c>
      <c r="N12" s="39" t="s">
        <v>16</v>
      </c>
      <c r="O12" s="66" t="s">
        <v>7038</v>
      </c>
      <c r="P12" s="81"/>
      <c r="Q12" s="111" t="s">
        <v>128</v>
      </c>
      <c r="R12" s="111" t="s">
        <v>128</v>
      </c>
      <c r="S12" s="111" t="s">
        <v>128</v>
      </c>
      <c r="T12" s="111" t="s">
        <v>4428</v>
      </c>
    </row>
    <row r="13" spans="1:20" s="8" customFormat="1" ht="128.25" customHeight="1">
      <c r="A13" s="212" t="s">
        <v>1683</v>
      </c>
      <c r="B13" s="16" t="s">
        <v>1522</v>
      </c>
      <c r="C13" s="16" t="s">
        <v>5651</v>
      </c>
      <c r="D13" s="60" t="s">
        <v>1223</v>
      </c>
      <c r="E13" s="51" t="s">
        <v>337</v>
      </c>
      <c r="F13" s="60"/>
      <c r="G13" s="60"/>
      <c r="H13" s="51" t="s">
        <v>52</v>
      </c>
      <c r="I13" s="51" t="s">
        <v>101</v>
      </c>
      <c r="J13" s="51" t="s">
        <v>52</v>
      </c>
      <c r="K13" s="60" t="s">
        <v>5645</v>
      </c>
      <c r="L13" s="9" t="s">
        <v>1410</v>
      </c>
      <c r="M13" s="9" t="s">
        <v>7583</v>
      </c>
      <c r="N13" s="39" t="s">
        <v>16</v>
      </c>
      <c r="O13" s="66" t="s">
        <v>6456</v>
      </c>
      <c r="P13" s="66"/>
      <c r="Q13" s="111" t="s">
        <v>128</v>
      </c>
      <c r="R13" s="111" t="s">
        <v>128</v>
      </c>
      <c r="S13" s="111" t="s">
        <v>128</v>
      </c>
      <c r="T13" s="111" t="s">
        <v>5622</v>
      </c>
    </row>
    <row r="14" spans="1:20" s="8" customFormat="1" ht="12.75" customHeight="1">
      <c r="A14" s="812" t="s">
        <v>1684</v>
      </c>
      <c r="B14" s="756" t="s">
        <v>1145</v>
      </c>
      <c r="C14" s="756" t="s">
        <v>4365</v>
      </c>
      <c r="D14" s="759" t="s">
        <v>7577</v>
      </c>
      <c r="E14" s="762" t="s">
        <v>27</v>
      </c>
      <c r="F14" s="51" t="s">
        <v>33</v>
      </c>
      <c r="G14" s="60" t="s">
        <v>1147</v>
      </c>
      <c r="H14" s="762" t="s">
        <v>52</v>
      </c>
      <c r="I14" s="762" t="s">
        <v>101</v>
      </c>
      <c r="J14" s="762" t="s">
        <v>107</v>
      </c>
      <c r="K14" s="759" t="s">
        <v>5614</v>
      </c>
      <c r="L14" s="768" t="s">
        <v>1136</v>
      </c>
      <c r="M14" s="768" t="s">
        <v>7582</v>
      </c>
      <c r="N14" s="762" t="s">
        <v>16</v>
      </c>
      <c r="O14" s="759" t="s">
        <v>6133</v>
      </c>
      <c r="P14" s="762"/>
      <c r="Q14" s="771" t="s">
        <v>128</v>
      </c>
      <c r="R14" s="771" t="s">
        <v>128</v>
      </c>
      <c r="S14" s="771" t="s">
        <v>128</v>
      </c>
      <c r="T14" s="771" t="s">
        <v>2989</v>
      </c>
    </row>
    <row r="15" spans="1:20" s="8" customFormat="1" ht="12.75" customHeight="1">
      <c r="A15" s="813" t="e">
        <v>#N/A</v>
      </c>
      <c r="B15" s="758" t="e">
        <v>#N/A</v>
      </c>
      <c r="C15" s="758"/>
      <c r="D15" s="760" t="e">
        <v>#N/A</v>
      </c>
      <c r="E15" s="763" t="e">
        <v>#N/A</v>
      </c>
      <c r="F15" s="51" t="s">
        <v>34</v>
      </c>
      <c r="G15" s="60" t="s">
        <v>1148</v>
      </c>
      <c r="H15" s="763" t="e">
        <v>#N/A</v>
      </c>
      <c r="I15" s="763" t="e">
        <v>#N/A</v>
      </c>
      <c r="J15" s="763" t="e">
        <v>#N/A</v>
      </c>
      <c r="K15" s="760" t="e">
        <v>#N/A</v>
      </c>
      <c r="L15" s="769" t="e">
        <v>#N/A</v>
      </c>
      <c r="M15" s="769" t="e">
        <v>#N/A</v>
      </c>
      <c r="N15" s="763" t="e">
        <v>#N/A</v>
      </c>
      <c r="O15" s="760" t="e">
        <v>#N/A</v>
      </c>
      <c r="P15" s="763"/>
      <c r="Q15" s="772"/>
      <c r="R15" s="772"/>
      <c r="S15" s="772"/>
      <c r="T15" s="772"/>
    </row>
    <row r="16" spans="1:20" s="8" customFormat="1" ht="12.75" customHeight="1">
      <c r="A16" s="813" t="e">
        <v>#N/A</v>
      </c>
      <c r="B16" s="758" t="e">
        <v>#N/A</v>
      </c>
      <c r="C16" s="758"/>
      <c r="D16" s="760" t="e">
        <v>#N/A</v>
      </c>
      <c r="E16" s="763" t="e">
        <v>#N/A</v>
      </c>
      <c r="F16" s="51" t="s">
        <v>202</v>
      </c>
      <c r="G16" s="60" t="s">
        <v>1149</v>
      </c>
      <c r="H16" s="763" t="e">
        <v>#N/A</v>
      </c>
      <c r="I16" s="763" t="e">
        <v>#N/A</v>
      </c>
      <c r="J16" s="763" t="e">
        <v>#N/A</v>
      </c>
      <c r="K16" s="760" t="e">
        <v>#N/A</v>
      </c>
      <c r="L16" s="769" t="e">
        <v>#N/A</v>
      </c>
      <c r="M16" s="769" t="e">
        <v>#N/A</v>
      </c>
      <c r="N16" s="763" t="e">
        <v>#N/A</v>
      </c>
      <c r="O16" s="760" t="e">
        <v>#N/A</v>
      </c>
      <c r="P16" s="763"/>
      <c r="Q16" s="772"/>
      <c r="R16" s="772"/>
      <c r="S16" s="772"/>
      <c r="T16" s="772"/>
    </row>
    <row r="17" spans="1:20" s="8" customFormat="1" ht="12.75" customHeight="1">
      <c r="A17" s="813" t="e">
        <v>#N/A</v>
      </c>
      <c r="B17" s="758" t="e">
        <v>#N/A</v>
      </c>
      <c r="C17" s="758"/>
      <c r="D17" s="760" t="e">
        <v>#N/A</v>
      </c>
      <c r="E17" s="763" t="e">
        <v>#N/A</v>
      </c>
      <c r="F17" s="51" t="s">
        <v>203</v>
      </c>
      <c r="G17" s="60" t="s">
        <v>1150</v>
      </c>
      <c r="H17" s="763" t="e">
        <v>#N/A</v>
      </c>
      <c r="I17" s="763" t="e">
        <v>#N/A</v>
      </c>
      <c r="J17" s="763" t="e">
        <v>#N/A</v>
      </c>
      <c r="K17" s="760" t="e">
        <v>#N/A</v>
      </c>
      <c r="L17" s="769" t="e">
        <v>#N/A</v>
      </c>
      <c r="M17" s="769" t="e">
        <v>#N/A</v>
      </c>
      <c r="N17" s="763" t="e">
        <v>#N/A</v>
      </c>
      <c r="O17" s="760" t="e">
        <v>#N/A</v>
      </c>
      <c r="P17" s="763"/>
      <c r="Q17" s="772"/>
      <c r="R17" s="772"/>
      <c r="S17" s="772"/>
      <c r="T17" s="772"/>
    </row>
    <row r="18" spans="1:20" s="8" customFormat="1" ht="12.75" customHeight="1">
      <c r="A18" s="814" t="e">
        <v>#N/A</v>
      </c>
      <c r="B18" s="757" t="e">
        <v>#N/A</v>
      </c>
      <c r="C18" s="757"/>
      <c r="D18" s="761" t="e">
        <v>#N/A</v>
      </c>
      <c r="E18" s="764" t="e">
        <v>#N/A</v>
      </c>
      <c r="F18" s="51" t="s">
        <v>261</v>
      </c>
      <c r="G18" s="60" t="s">
        <v>1151</v>
      </c>
      <c r="H18" s="764" t="e">
        <v>#N/A</v>
      </c>
      <c r="I18" s="764" t="e">
        <v>#N/A</v>
      </c>
      <c r="J18" s="764" t="e">
        <v>#N/A</v>
      </c>
      <c r="K18" s="761" t="e">
        <v>#N/A</v>
      </c>
      <c r="L18" s="770" t="e">
        <v>#N/A</v>
      </c>
      <c r="M18" s="770" t="e">
        <v>#N/A</v>
      </c>
      <c r="N18" s="764" t="e">
        <v>#N/A</v>
      </c>
      <c r="O18" s="761" t="e">
        <v>#N/A</v>
      </c>
      <c r="P18" s="764"/>
      <c r="Q18" s="773"/>
      <c r="R18" s="773"/>
      <c r="S18" s="773"/>
      <c r="T18" s="773"/>
    </row>
    <row r="19" spans="1:20" s="8" customFormat="1" ht="30.6">
      <c r="A19" s="207" t="s">
        <v>7860</v>
      </c>
      <c r="B19" s="207" t="s">
        <v>7872</v>
      </c>
      <c r="C19" s="399" t="s">
        <v>7873</v>
      </c>
      <c r="D19" s="131" t="s">
        <v>7877</v>
      </c>
      <c r="E19" s="132" t="s">
        <v>6165</v>
      </c>
      <c r="F19" s="33"/>
      <c r="G19" s="34"/>
      <c r="H19" s="34"/>
      <c r="I19" s="34"/>
      <c r="J19" s="34"/>
      <c r="K19" s="34"/>
      <c r="L19" s="149"/>
      <c r="M19" s="131"/>
      <c r="N19" s="137" t="s">
        <v>118</v>
      </c>
      <c r="O19" s="142"/>
      <c r="P19" s="131" t="s">
        <v>7878</v>
      </c>
      <c r="Q19" s="133" t="s">
        <v>126</v>
      </c>
      <c r="R19" s="133" t="s">
        <v>126</v>
      </c>
      <c r="S19" s="133" t="s">
        <v>128</v>
      </c>
      <c r="T19" s="130" t="s">
        <v>7722</v>
      </c>
    </row>
    <row r="20" spans="1:20" s="8" customFormat="1" ht="71.25" customHeight="1">
      <c r="A20" s="208" t="s">
        <v>2194</v>
      </c>
      <c r="B20" s="211" t="s">
        <v>1885</v>
      </c>
      <c r="C20" s="211" t="s">
        <v>4197</v>
      </c>
      <c r="D20" s="189" t="s">
        <v>7067</v>
      </c>
      <c r="E20" s="301" t="s">
        <v>3658</v>
      </c>
      <c r="F20" s="33"/>
      <c r="G20" s="34"/>
      <c r="H20" s="34"/>
      <c r="I20" s="34"/>
      <c r="J20" s="34"/>
      <c r="K20" s="34"/>
      <c r="L20" s="33"/>
      <c r="M20" s="135"/>
      <c r="N20" s="32" t="s">
        <v>118</v>
      </c>
      <c r="O20" s="34"/>
      <c r="P20" s="189" t="s">
        <v>7068</v>
      </c>
      <c r="Q20" s="143" t="s">
        <v>126</v>
      </c>
      <c r="R20" s="143" t="s">
        <v>128</v>
      </c>
      <c r="S20" s="144" t="s">
        <v>128</v>
      </c>
      <c r="T20" s="301" t="s">
        <v>7003</v>
      </c>
    </row>
    <row r="21" spans="1:20" s="8" customFormat="1" ht="48" customHeight="1">
      <c r="A21" s="208" t="s">
        <v>2195</v>
      </c>
      <c r="B21" s="211" t="s">
        <v>2008</v>
      </c>
      <c r="C21" s="211" t="s">
        <v>4366</v>
      </c>
      <c r="D21" s="131" t="s">
        <v>2289</v>
      </c>
      <c r="E21" s="132" t="s">
        <v>3660</v>
      </c>
      <c r="F21" s="33"/>
      <c r="G21" s="34"/>
      <c r="H21" s="34"/>
      <c r="I21" s="34"/>
      <c r="J21" s="34"/>
      <c r="K21" s="34"/>
      <c r="L21" s="149"/>
      <c r="M21" s="131"/>
      <c r="N21" s="137" t="s">
        <v>118</v>
      </c>
      <c r="O21" s="142"/>
      <c r="P21" s="131" t="s">
        <v>7069</v>
      </c>
      <c r="Q21" s="133" t="s">
        <v>126</v>
      </c>
      <c r="R21" s="133" t="s">
        <v>128</v>
      </c>
      <c r="S21" s="133" t="s">
        <v>128</v>
      </c>
      <c r="T21" s="130" t="s">
        <v>7003</v>
      </c>
    </row>
    <row r="22" spans="1:20" s="8" customFormat="1" ht="45" customHeight="1">
      <c r="A22" s="208" t="s">
        <v>2196</v>
      </c>
      <c r="B22" s="211" t="s">
        <v>3380</v>
      </c>
      <c r="C22" s="211" t="s">
        <v>4130</v>
      </c>
      <c r="D22" s="135" t="s">
        <v>6175</v>
      </c>
      <c r="E22" s="32" t="s">
        <v>109</v>
      </c>
      <c r="F22" s="138"/>
      <c r="G22" s="34"/>
      <c r="H22" s="34"/>
      <c r="I22" s="34"/>
      <c r="J22" s="34"/>
      <c r="K22" s="34"/>
      <c r="L22" s="33"/>
      <c r="M22" s="135"/>
      <c r="N22" s="32" t="s">
        <v>118</v>
      </c>
      <c r="O22" s="34"/>
      <c r="P22" s="135" t="s">
        <v>3415</v>
      </c>
      <c r="Q22" s="143" t="s">
        <v>126</v>
      </c>
      <c r="R22" s="143" t="s">
        <v>128</v>
      </c>
      <c r="S22" s="143" t="s">
        <v>128</v>
      </c>
      <c r="T22" s="130" t="s">
        <v>6162</v>
      </c>
    </row>
    <row r="23" spans="1:20" s="8" customFormat="1" ht="45" customHeight="1">
      <c r="A23" s="208" t="s">
        <v>2197</v>
      </c>
      <c r="B23" s="211" t="s">
        <v>4107</v>
      </c>
      <c r="C23" s="211" t="s">
        <v>4200</v>
      </c>
      <c r="D23" s="135" t="s">
        <v>7888</v>
      </c>
      <c r="E23" s="32" t="s">
        <v>7891</v>
      </c>
      <c r="F23" s="33"/>
      <c r="G23" s="34"/>
      <c r="H23" s="34"/>
      <c r="I23" s="34"/>
      <c r="J23" s="34"/>
      <c r="K23" s="34"/>
      <c r="L23" s="138"/>
      <c r="M23" s="135"/>
      <c r="N23" s="32" t="s">
        <v>118</v>
      </c>
      <c r="O23" s="32"/>
      <c r="P23" s="135" t="s">
        <v>7892</v>
      </c>
      <c r="Q23" s="143" t="s">
        <v>126</v>
      </c>
      <c r="R23" s="143" t="s">
        <v>126</v>
      </c>
      <c r="S23" s="143" t="s">
        <v>128</v>
      </c>
      <c r="T23" s="143" t="s">
        <v>7722</v>
      </c>
    </row>
    <row r="24" spans="1:20" s="8" customFormat="1" ht="46.35" customHeight="1">
      <c r="A24" s="208" t="s">
        <v>2198</v>
      </c>
      <c r="B24" s="211" t="s">
        <v>3663</v>
      </c>
      <c r="C24" s="211" t="s">
        <v>4141</v>
      </c>
      <c r="D24" s="135" t="s">
        <v>3657</v>
      </c>
      <c r="E24" s="32" t="s">
        <v>1944</v>
      </c>
      <c r="F24" s="33"/>
      <c r="G24" s="34"/>
      <c r="H24" s="34"/>
      <c r="I24" s="34"/>
      <c r="J24" s="34"/>
      <c r="K24" s="34"/>
      <c r="L24" s="33"/>
      <c r="M24" s="135"/>
      <c r="N24" s="32" t="s">
        <v>118</v>
      </c>
      <c r="O24" s="34"/>
      <c r="P24" s="135" t="s">
        <v>7398</v>
      </c>
      <c r="Q24" s="143" t="s">
        <v>126</v>
      </c>
      <c r="R24" s="143" t="s">
        <v>128</v>
      </c>
      <c r="S24" s="144" t="s">
        <v>128</v>
      </c>
      <c r="T24" s="130" t="s">
        <v>4106</v>
      </c>
    </row>
    <row r="25" spans="1:20" s="53" customFormat="1" ht="130.5" customHeight="1">
      <c r="A25" s="211" t="s">
        <v>5068</v>
      </c>
      <c r="B25" s="211" t="s">
        <v>1152</v>
      </c>
      <c r="C25" s="211" t="s">
        <v>4367</v>
      </c>
      <c r="D25" s="135" t="s">
        <v>7578</v>
      </c>
      <c r="E25" s="32" t="s">
        <v>2807</v>
      </c>
      <c r="F25" s="33"/>
      <c r="G25" s="34"/>
      <c r="H25" s="34"/>
      <c r="I25" s="34"/>
      <c r="J25" s="34"/>
      <c r="K25" s="34"/>
      <c r="L25" s="33"/>
      <c r="M25" s="147"/>
      <c r="N25" s="32" t="s">
        <v>118</v>
      </c>
      <c r="O25" s="32"/>
      <c r="P25" s="135" t="s">
        <v>7354</v>
      </c>
      <c r="Q25" s="32" t="s">
        <v>126</v>
      </c>
      <c r="R25" s="143" t="s">
        <v>128</v>
      </c>
      <c r="S25" s="143" t="s">
        <v>126</v>
      </c>
      <c r="T25" s="130" t="s">
        <v>7003</v>
      </c>
    </row>
    <row r="26" spans="1:20" s="53" customFormat="1" ht="130.5" customHeight="1">
      <c r="A26" s="211" t="s">
        <v>5069</v>
      </c>
      <c r="B26" s="211" t="s">
        <v>2012</v>
      </c>
      <c r="C26" s="211" t="s">
        <v>5652</v>
      </c>
      <c r="D26" s="135" t="s">
        <v>7579</v>
      </c>
      <c r="E26" s="32" t="s">
        <v>2807</v>
      </c>
      <c r="F26" s="33"/>
      <c r="G26" s="34"/>
      <c r="H26" s="34"/>
      <c r="I26" s="34"/>
      <c r="J26" s="34"/>
      <c r="K26" s="34"/>
      <c r="L26" s="33"/>
      <c r="M26" s="147"/>
      <c r="N26" s="32" t="s">
        <v>118</v>
      </c>
      <c r="O26" s="32"/>
      <c r="P26" s="135" t="s">
        <v>7355</v>
      </c>
      <c r="Q26" s="32" t="s">
        <v>126</v>
      </c>
      <c r="R26" s="143" t="s">
        <v>128</v>
      </c>
      <c r="S26" s="143" t="s">
        <v>126</v>
      </c>
      <c r="T26" s="130" t="s">
        <v>7003</v>
      </c>
    </row>
    <row r="27" spans="1:20" ht="20.399999999999999">
      <c r="A27" s="208" t="s">
        <v>5079</v>
      </c>
      <c r="B27" s="208" t="s">
        <v>5064</v>
      </c>
      <c r="C27" s="208" t="s">
        <v>4118</v>
      </c>
      <c r="D27" s="135" t="s">
        <v>4119</v>
      </c>
      <c r="E27" s="32" t="s">
        <v>337</v>
      </c>
      <c r="F27" s="387"/>
      <c r="G27" s="387"/>
      <c r="H27" s="387"/>
      <c r="I27" s="387"/>
      <c r="J27" s="387"/>
      <c r="K27" s="387"/>
      <c r="L27" s="387"/>
      <c r="M27" s="387"/>
      <c r="N27" s="143" t="s">
        <v>118</v>
      </c>
      <c r="O27" s="387"/>
      <c r="P27" s="135" t="s">
        <v>6970</v>
      </c>
      <c r="Q27" s="143" t="s">
        <v>126</v>
      </c>
      <c r="R27" s="143" t="s">
        <v>126</v>
      </c>
      <c r="S27" s="395" t="s">
        <v>126</v>
      </c>
      <c r="T27" s="143" t="s">
        <v>7722</v>
      </c>
    </row>
    <row r="28" spans="1:20" ht="179.25" customHeight="1">
      <c r="A28" s="208" t="s">
        <v>5070</v>
      </c>
      <c r="B28" s="208" t="s">
        <v>5065</v>
      </c>
      <c r="C28" s="208" t="s">
        <v>4120</v>
      </c>
      <c r="D28" s="135" t="s">
        <v>7580</v>
      </c>
      <c r="E28" s="32" t="s">
        <v>337</v>
      </c>
      <c r="F28" s="387"/>
      <c r="G28" s="387"/>
      <c r="H28" s="387"/>
      <c r="I28" s="387"/>
      <c r="J28" s="387"/>
      <c r="K28" s="387"/>
      <c r="L28" s="387"/>
      <c r="M28" s="387"/>
      <c r="N28" s="143" t="s">
        <v>118</v>
      </c>
      <c r="O28" s="387"/>
      <c r="P28" s="135" t="s">
        <v>7584</v>
      </c>
      <c r="Q28" s="143" t="s">
        <v>126</v>
      </c>
      <c r="R28" s="143" t="s">
        <v>126</v>
      </c>
      <c r="S28" s="395" t="s">
        <v>126</v>
      </c>
      <c r="T28" s="143" t="s">
        <v>7722</v>
      </c>
    </row>
    <row r="29" spans="1:20" ht="71.400000000000006">
      <c r="A29" s="208" t="s">
        <v>5071</v>
      </c>
      <c r="B29" s="393" t="s">
        <v>5061</v>
      </c>
      <c r="C29" s="398" t="s">
        <v>4881</v>
      </c>
      <c r="D29" s="385" t="s">
        <v>6316</v>
      </c>
      <c r="E29" s="384" t="s">
        <v>4882</v>
      </c>
      <c r="F29" s="384"/>
      <c r="G29" s="384"/>
      <c r="H29" s="384"/>
      <c r="I29" s="384"/>
      <c r="J29" s="384"/>
      <c r="K29" s="384"/>
      <c r="L29" s="384"/>
      <c r="M29" s="384"/>
      <c r="N29" s="384" t="s">
        <v>118</v>
      </c>
      <c r="O29" s="384"/>
      <c r="P29" s="385" t="s">
        <v>7533</v>
      </c>
      <c r="Q29" s="143" t="s">
        <v>126</v>
      </c>
      <c r="R29" s="143" t="s">
        <v>126</v>
      </c>
      <c r="S29" s="143" t="s">
        <v>128</v>
      </c>
      <c r="T29" s="418" t="s">
        <v>6205</v>
      </c>
    </row>
    <row r="30" spans="1:20">
      <c r="A30" s="280" t="s">
        <v>1153</v>
      </c>
      <c r="B30" s="276"/>
      <c r="C30" s="276"/>
      <c r="D30" s="276"/>
      <c r="E30" s="570"/>
      <c r="F30" s="269"/>
      <c r="G30" s="269"/>
      <c r="H30" s="269"/>
      <c r="I30" s="269"/>
      <c r="J30" s="269"/>
      <c r="K30" s="269"/>
      <c r="L30" s="269"/>
      <c r="M30" s="269"/>
      <c r="N30" s="269"/>
      <c r="O30" s="269"/>
      <c r="P30" s="269"/>
      <c r="Q30" s="269"/>
      <c r="R30" s="269"/>
      <c r="S30" s="269"/>
      <c r="T30" s="271"/>
    </row>
  </sheetData>
  <sortState xmlns:xlrd2="http://schemas.microsoft.com/office/spreadsheetml/2017/richdata2" ref="A20:T29">
    <sortCondition ref="A20:A29"/>
  </sortState>
  <mergeCells count="40">
    <mergeCell ref="S14:S18"/>
    <mergeCell ref="T14:T18"/>
    <mergeCell ref="T7:T11"/>
    <mergeCell ref="S7:S11"/>
    <mergeCell ref="P14:P18"/>
    <mergeCell ref="Q7:Q11"/>
    <mergeCell ref="Q14:Q18"/>
    <mergeCell ref="P7:P11"/>
    <mergeCell ref="R14:R18"/>
    <mergeCell ref="R7:R11"/>
    <mergeCell ref="H14:H18"/>
    <mergeCell ref="O7:O11"/>
    <mergeCell ref="I14:I18"/>
    <mergeCell ref="J14:J18"/>
    <mergeCell ref="K14:K18"/>
    <mergeCell ref="L14:L18"/>
    <mergeCell ref="M14:M18"/>
    <mergeCell ref="N14:N18"/>
    <mergeCell ref="O14:O18"/>
    <mergeCell ref="A7:A11"/>
    <mergeCell ref="A14:A18"/>
    <mergeCell ref="B14:B18"/>
    <mergeCell ref="D14:D18"/>
    <mergeCell ref="E14:E18"/>
    <mergeCell ref="C14:C18"/>
    <mergeCell ref="Q4:S4"/>
    <mergeCell ref="H3:K3"/>
    <mergeCell ref="H4:K4"/>
    <mergeCell ref="B7:B11"/>
    <mergeCell ref="D7:D11"/>
    <mergeCell ref="E7:E11"/>
    <mergeCell ref="H7:H11"/>
    <mergeCell ref="I7:I11"/>
    <mergeCell ref="J7:J11"/>
    <mergeCell ref="K7:K11"/>
    <mergeCell ref="L7:L11"/>
    <mergeCell ref="M7:M11"/>
    <mergeCell ref="N7:N11"/>
    <mergeCell ref="C7:C11"/>
    <mergeCell ref="L3:M3"/>
  </mergeCells>
  <pageMargins left="0.25" right="0.25" top="0.75" bottom="0.75" header="0.3" footer="0.3"/>
  <pageSetup paperSize="8" scale="43"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1410FEFC-05FF-4768-8435-E72CF6E765C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3244042A-E52C-4307-9567-70EF3CFC8E78}">
            <xm:f>'\\IC.Green.Net\IC_User_DFS\Users\deel1\Desktop\[Maternity Services Data Set Technical Output Specification.xlsm]MAT101Booking'!#REF!=yes</xm:f>
            <x14:dxf>
              <fill>
                <patternFill>
                  <bgColor indexed="43"/>
                </patternFill>
              </fill>
            </x14:dxf>
          </x14:cfRule>
          <xm:sqref>P20</xm:sqref>
        </x14:conditionalFormatting>
        <x14:conditionalFormatting xmlns:xm="http://schemas.microsoft.com/office/excel/2006/main">
          <x14:cfRule type="expression" priority="3" stopIfTrue="1" id="{206B6F3A-495B-4FB8-86D9-7C9DD13D8E0C}">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B44635F9-66D1-49A0-BB91-A5FE4122E652}">
            <xm:f>'\\IC.Green.Net\IC_User_DFS\Users\deel1\Desktop\[Maternity Services Data Set Technical Output Specification.xlsm]MAT101Booking'!#REF!=yes</xm:f>
            <x14:dxf>
              <fill>
                <patternFill>
                  <bgColor indexed="43"/>
                </patternFill>
              </fill>
            </x14:dxf>
          </x14:cfRule>
          <xm:sqref>P21</xm:sqref>
        </x14:conditionalFormatting>
        <x14:conditionalFormatting xmlns:xm="http://schemas.microsoft.com/office/excel/2006/main">
          <x14:cfRule type="expression" priority="1" stopIfTrue="1" id="{78877984-248E-4E72-8A76-DF7921B1EE0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772D07A7-F54D-4C78-B8E3-FE3A9988C2B1}">
            <xm:f>'\\IC.Green.Net\IC_User_DFS\Users\deel1\Desktop\[Maternity Services Data Set Technical Output Specification.xlsm]MAT101Booking'!#REF!=yes</xm:f>
            <x14:dxf>
              <fill>
                <patternFill>
                  <bgColor indexed="43"/>
                </patternFill>
              </fill>
            </x14:dxf>
          </x14:cfRule>
          <xm:sqref>P19</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4">
    <pageSetUpPr fitToPage="1"/>
  </sheetPr>
  <dimension ref="A1:T88"/>
  <sheetViews>
    <sheetView zoomScaleNormal="100" workbookViewId="0">
      <selection activeCell="O7" sqref="O7"/>
    </sheetView>
  </sheetViews>
  <sheetFormatPr defaultColWidth="13" defaultRowHeight="13.2"/>
  <cols>
    <col min="1" max="1" width="9.21875" customWidth="1"/>
    <col min="2" max="2" width="23.21875" customWidth="1"/>
    <col min="3" max="3" width="15"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1" customWidth="1"/>
    <col min="13" max="13" width="29.21875" customWidth="1"/>
    <col min="14" max="14" width="14.21875" style="7" customWidth="1"/>
    <col min="15" max="15" width="102" customWidth="1"/>
    <col min="16" max="16" width="43.7773437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0.199999999999999">
      <c r="A2" s="280" t="s">
        <v>1085</v>
      </c>
      <c r="B2" s="276"/>
      <c r="C2" s="272"/>
      <c r="D2" s="269"/>
      <c r="E2" s="570"/>
      <c r="F2" s="269"/>
      <c r="G2" s="269"/>
      <c r="H2" s="269"/>
      <c r="I2" s="269"/>
      <c r="J2" s="269"/>
      <c r="K2" s="269"/>
      <c r="L2" s="269"/>
      <c r="M2" s="269"/>
      <c r="N2" s="269"/>
      <c r="O2" s="270"/>
      <c r="P2" s="269"/>
      <c r="Q2" s="269"/>
      <c r="R2" s="269"/>
      <c r="S2" s="269"/>
      <c r="T2" s="271"/>
    </row>
    <row r="3" spans="1:20" ht="108.75" customHeight="1">
      <c r="A3" s="260" t="s">
        <v>1086</v>
      </c>
      <c r="B3" s="260"/>
      <c r="C3" s="260"/>
      <c r="D3" s="260"/>
      <c r="E3" s="571"/>
      <c r="F3" s="248"/>
      <c r="G3" s="249"/>
      <c r="H3" s="748" t="s">
        <v>5805</v>
      </c>
      <c r="I3" s="749"/>
      <c r="J3" s="749"/>
      <c r="K3" s="750"/>
      <c r="L3" s="748" t="s">
        <v>3877</v>
      </c>
      <c r="M3" s="749"/>
      <c r="N3" s="618" t="s">
        <v>8106</v>
      </c>
      <c r="O3" s="250" t="s">
        <v>8191</v>
      </c>
      <c r="P3" s="251"/>
      <c r="Q3" s="251"/>
      <c r="R3" s="251"/>
      <c r="S3" s="251"/>
      <c r="T3" s="252"/>
    </row>
    <row r="4" spans="1:20" ht="70.5" customHeight="1">
      <c r="A4" s="229" t="s">
        <v>86</v>
      </c>
      <c r="B4" s="229" t="s">
        <v>3768</v>
      </c>
      <c r="C4" s="229" t="s">
        <v>5612</v>
      </c>
      <c r="D4" s="229" t="s">
        <v>59</v>
      </c>
      <c r="E4" s="234" t="s">
        <v>60</v>
      </c>
      <c r="F4" s="234" t="s">
        <v>61</v>
      </c>
      <c r="G4" s="229" t="s">
        <v>62</v>
      </c>
      <c r="H4" s="751" t="s">
        <v>3101</v>
      </c>
      <c r="I4" s="752"/>
      <c r="J4" s="752"/>
      <c r="K4" s="753"/>
      <c r="L4" s="235" t="s">
        <v>97</v>
      </c>
      <c r="M4" s="229" t="s">
        <v>63</v>
      </c>
      <c r="N4" s="231" t="s">
        <v>6421</v>
      </c>
      <c r="O4" s="229" t="s">
        <v>98</v>
      </c>
      <c r="P4" s="229" t="s">
        <v>1877</v>
      </c>
      <c r="Q4" s="751" t="s">
        <v>1878</v>
      </c>
      <c r="R4" s="752"/>
      <c r="S4" s="753"/>
      <c r="T4" s="229" t="s">
        <v>1879</v>
      </c>
    </row>
    <row r="5" spans="1:20" ht="41.25" customHeight="1">
      <c r="A5" s="229"/>
      <c r="B5" s="229"/>
      <c r="C5" s="229"/>
      <c r="D5" s="229"/>
      <c r="E5" s="234"/>
      <c r="F5" s="229"/>
      <c r="G5" s="229"/>
      <c r="H5" s="234" t="s">
        <v>90</v>
      </c>
      <c r="I5" s="234" t="s">
        <v>91</v>
      </c>
      <c r="J5" s="234" t="s">
        <v>92</v>
      </c>
      <c r="K5" s="234" t="s">
        <v>93</v>
      </c>
      <c r="L5" s="234"/>
      <c r="M5" s="229"/>
      <c r="N5" s="231"/>
      <c r="O5" s="229"/>
      <c r="P5" s="229" t="s">
        <v>1880</v>
      </c>
      <c r="Q5" s="229" t="s">
        <v>1881</v>
      </c>
      <c r="R5" s="229" t="s">
        <v>1882</v>
      </c>
      <c r="S5" s="229" t="s">
        <v>7661</v>
      </c>
      <c r="T5" s="229"/>
    </row>
    <row r="6" spans="1:20" s="8" customFormat="1" ht="75" customHeight="1">
      <c r="A6" s="16" t="s">
        <v>1685</v>
      </c>
      <c r="B6" s="16" t="s">
        <v>1207</v>
      </c>
      <c r="C6" s="16" t="s">
        <v>4173</v>
      </c>
      <c r="D6" s="60" t="s">
        <v>3790</v>
      </c>
      <c r="E6" s="51" t="s">
        <v>68</v>
      </c>
      <c r="F6" s="60"/>
      <c r="G6" s="60"/>
      <c r="H6" s="51" t="s">
        <v>101</v>
      </c>
      <c r="I6" s="51" t="s">
        <v>101</v>
      </c>
      <c r="J6" s="51" t="s">
        <v>52</v>
      </c>
      <c r="K6" s="60" t="s">
        <v>5614</v>
      </c>
      <c r="L6" s="9" t="s">
        <v>124</v>
      </c>
      <c r="M6" s="9" t="s">
        <v>7413</v>
      </c>
      <c r="N6" s="39" t="s">
        <v>38</v>
      </c>
      <c r="O6" s="66" t="s">
        <v>6457</v>
      </c>
      <c r="P6" s="81"/>
      <c r="Q6" s="39" t="s">
        <v>128</v>
      </c>
      <c r="R6" s="111" t="s">
        <v>128</v>
      </c>
      <c r="S6" s="111" t="s">
        <v>128</v>
      </c>
      <c r="T6" s="111" t="s">
        <v>6205</v>
      </c>
    </row>
    <row r="7" spans="1:20" s="8" customFormat="1" ht="136.5" customHeight="1">
      <c r="A7" s="16" t="s">
        <v>1686</v>
      </c>
      <c r="B7" s="16" t="s">
        <v>46</v>
      </c>
      <c r="C7" s="16" t="s">
        <v>4369</v>
      </c>
      <c r="D7" s="60" t="s">
        <v>7585</v>
      </c>
      <c r="E7" s="51" t="s">
        <v>337</v>
      </c>
      <c r="F7" s="60"/>
      <c r="G7" s="60"/>
      <c r="H7" s="51" t="s">
        <v>52</v>
      </c>
      <c r="I7" s="51" t="s">
        <v>101</v>
      </c>
      <c r="J7" s="51" t="s">
        <v>52</v>
      </c>
      <c r="K7" s="60" t="s">
        <v>7029</v>
      </c>
      <c r="L7" s="9" t="s">
        <v>1410</v>
      </c>
      <c r="M7" s="9" t="s">
        <v>1088</v>
      </c>
      <c r="N7" s="39" t="s">
        <v>16</v>
      </c>
      <c r="O7" s="66" t="s">
        <v>7039</v>
      </c>
      <c r="P7" s="81"/>
      <c r="Q7" s="111" t="s">
        <v>128</v>
      </c>
      <c r="R7" s="111" t="s">
        <v>128</v>
      </c>
      <c r="S7" s="111" t="s">
        <v>128</v>
      </c>
      <c r="T7" s="111" t="s">
        <v>4428</v>
      </c>
    </row>
    <row r="8" spans="1:20" s="8" customFormat="1" ht="133.5" customHeight="1">
      <c r="A8" s="16" t="s">
        <v>1687</v>
      </c>
      <c r="B8" s="16" t="s">
        <v>1523</v>
      </c>
      <c r="C8" s="16" t="s">
        <v>4370</v>
      </c>
      <c r="D8" s="60" t="s">
        <v>1489</v>
      </c>
      <c r="E8" s="51" t="s">
        <v>337</v>
      </c>
      <c r="F8" s="60"/>
      <c r="G8" s="60"/>
      <c r="H8" s="51" t="s">
        <v>52</v>
      </c>
      <c r="I8" s="51" t="s">
        <v>101</v>
      </c>
      <c r="J8" s="51" t="s">
        <v>52</v>
      </c>
      <c r="K8" s="60" t="s">
        <v>5821</v>
      </c>
      <c r="L8" s="9" t="s">
        <v>1410</v>
      </c>
      <c r="M8" s="9" t="s">
        <v>7583</v>
      </c>
      <c r="N8" s="39" t="s">
        <v>16</v>
      </c>
      <c r="O8" s="66" t="s">
        <v>6458</v>
      </c>
      <c r="P8" s="81"/>
      <c r="Q8" s="111" t="s">
        <v>128</v>
      </c>
      <c r="R8" s="111" t="s">
        <v>128</v>
      </c>
      <c r="S8" s="111" t="s">
        <v>128</v>
      </c>
      <c r="T8" s="111" t="s">
        <v>4428</v>
      </c>
    </row>
    <row r="9" spans="1:20" s="8" customFormat="1" ht="14.25" customHeight="1">
      <c r="A9" s="756" t="s">
        <v>1688</v>
      </c>
      <c r="B9" s="756" t="s">
        <v>1089</v>
      </c>
      <c r="C9" s="756" t="s">
        <v>4371</v>
      </c>
      <c r="D9" s="759" t="s">
        <v>7586</v>
      </c>
      <c r="E9" s="762" t="s">
        <v>27</v>
      </c>
      <c r="F9" s="51" t="s">
        <v>33</v>
      </c>
      <c r="G9" s="60" t="s">
        <v>1091</v>
      </c>
      <c r="H9" s="762" t="s">
        <v>52</v>
      </c>
      <c r="I9" s="762" t="s">
        <v>101</v>
      </c>
      <c r="J9" s="762" t="s">
        <v>107</v>
      </c>
      <c r="K9" s="759" t="s">
        <v>1790</v>
      </c>
      <c r="L9" s="768">
        <v>1.4</v>
      </c>
      <c r="M9" s="768" t="s">
        <v>7581</v>
      </c>
      <c r="N9" s="762" t="s">
        <v>16</v>
      </c>
      <c r="O9" s="759" t="s">
        <v>6134</v>
      </c>
      <c r="P9" s="775"/>
      <c r="Q9" s="771" t="s">
        <v>128</v>
      </c>
      <c r="R9" s="771" t="s">
        <v>128</v>
      </c>
      <c r="S9" s="771" t="s">
        <v>128</v>
      </c>
      <c r="T9" s="771" t="s">
        <v>2989</v>
      </c>
    </row>
    <row r="10" spans="1:20" s="8" customFormat="1" ht="14.25" customHeight="1">
      <c r="A10" s="758" t="e">
        <v>#N/A</v>
      </c>
      <c r="B10" s="758" t="e">
        <v>#N/A</v>
      </c>
      <c r="C10" s="758" t="e">
        <v>#N/A</v>
      </c>
      <c r="D10" s="760" t="e">
        <v>#N/A</v>
      </c>
      <c r="E10" s="763" t="e">
        <v>#N/A</v>
      </c>
      <c r="F10" s="51" t="s">
        <v>34</v>
      </c>
      <c r="G10" s="60" t="s">
        <v>1093</v>
      </c>
      <c r="H10" s="763" t="e">
        <v>#N/A</v>
      </c>
      <c r="I10" s="763" t="e">
        <v>#N/A</v>
      </c>
      <c r="J10" s="763" t="e">
        <v>#N/A</v>
      </c>
      <c r="K10" s="760" t="e">
        <v>#N/A</v>
      </c>
      <c r="L10" s="769" t="e">
        <v>#N/A</v>
      </c>
      <c r="M10" s="769" t="e">
        <v>#N/A</v>
      </c>
      <c r="N10" s="763" t="e">
        <v>#N/A</v>
      </c>
      <c r="O10" s="760" t="e">
        <v>#N/A</v>
      </c>
      <c r="P10" s="776"/>
      <c r="Q10" s="772"/>
      <c r="R10" s="772"/>
      <c r="S10" s="772"/>
      <c r="T10" s="772"/>
    </row>
    <row r="11" spans="1:20" s="8" customFormat="1" ht="14.25" customHeight="1">
      <c r="A11" s="758" t="e">
        <v>#N/A</v>
      </c>
      <c r="B11" s="758" t="e">
        <v>#N/A</v>
      </c>
      <c r="C11" s="758" t="e">
        <v>#N/A</v>
      </c>
      <c r="D11" s="760" t="e">
        <v>#N/A</v>
      </c>
      <c r="E11" s="763" t="e">
        <v>#N/A</v>
      </c>
      <c r="F11" s="51" t="s">
        <v>202</v>
      </c>
      <c r="G11" s="60" t="s">
        <v>1094</v>
      </c>
      <c r="H11" s="763" t="e">
        <v>#N/A</v>
      </c>
      <c r="I11" s="763" t="e">
        <v>#N/A</v>
      </c>
      <c r="J11" s="763" t="e">
        <v>#N/A</v>
      </c>
      <c r="K11" s="760" t="e">
        <v>#N/A</v>
      </c>
      <c r="L11" s="769" t="e">
        <v>#N/A</v>
      </c>
      <c r="M11" s="769" t="e">
        <v>#N/A</v>
      </c>
      <c r="N11" s="763" t="e">
        <v>#N/A</v>
      </c>
      <c r="O11" s="760" t="e">
        <v>#N/A</v>
      </c>
      <c r="P11" s="776"/>
      <c r="Q11" s="772"/>
      <c r="R11" s="772"/>
      <c r="S11" s="772"/>
      <c r="T11" s="772"/>
    </row>
    <row r="12" spans="1:20" s="8" customFormat="1" ht="14.25" customHeight="1">
      <c r="A12" s="758" t="e">
        <v>#N/A</v>
      </c>
      <c r="B12" s="758" t="e">
        <v>#N/A</v>
      </c>
      <c r="C12" s="758" t="e">
        <v>#N/A</v>
      </c>
      <c r="D12" s="760" t="e">
        <v>#N/A</v>
      </c>
      <c r="E12" s="763" t="e">
        <v>#N/A</v>
      </c>
      <c r="F12" s="51" t="s">
        <v>203</v>
      </c>
      <c r="G12" s="60" t="s">
        <v>1095</v>
      </c>
      <c r="H12" s="763" t="e">
        <v>#N/A</v>
      </c>
      <c r="I12" s="763" t="e">
        <v>#N/A</v>
      </c>
      <c r="J12" s="763" t="e">
        <v>#N/A</v>
      </c>
      <c r="K12" s="760" t="e">
        <v>#N/A</v>
      </c>
      <c r="L12" s="769" t="e">
        <v>#N/A</v>
      </c>
      <c r="M12" s="769" t="e">
        <v>#N/A</v>
      </c>
      <c r="N12" s="763" t="e">
        <v>#N/A</v>
      </c>
      <c r="O12" s="760" t="e">
        <v>#N/A</v>
      </c>
      <c r="P12" s="776"/>
      <c r="Q12" s="772"/>
      <c r="R12" s="772"/>
      <c r="S12" s="772"/>
      <c r="T12" s="772"/>
    </row>
    <row r="13" spans="1:20" s="8" customFormat="1" ht="25.5" customHeight="1">
      <c r="A13" s="758" t="e">
        <v>#N/A</v>
      </c>
      <c r="B13" s="758" t="e">
        <v>#N/A</v>
      </c>
      <c r="C13" s="758" t="e">
        <v>#N/A</v>
      </c>
      <c r="D13" s="760" t="e">
        <v>#N/A</v>
      </c>
      <c r="E13" s="763" t="e">
        <v>#N/A</v>
      </c>
      <c r="F13" s="51" t="s">
        <v>273</v>
      </c>
      <c r="G13" s="60" t="s">
        <v>1096</v>
      </c>
      <c r="H13" s="763" t="e">
        <v>#N/A</v>
      </c>
      <c r="I13" s="763" t="e">
        <v>#N/A</v>
      </c>
      <c r="J13" s="763" t="e">
        <v>#N/A</v>
      </c>
      <c r="K13" s="760" t="e">
        <v>#N/A</v>
      </c>
      <c r="L13" s="769" t="e">
        <v>#N/A</v>
      </c>
      <c r="M13" s="769" t="e">
        <v>#N/A</v>
      </c>
      <c r="N13" s="763" t="e">
        <v>#N/A</v>
      </c>
      <c r="O13" s="760" t="e">
        <v>#N/A</v>
      </c>
      <c r="P13" s="776"/>
      <c r="Q13" s="772"/>
      <c r="R13" s="772"/>
      <c r="S13" s="772"/>
      <c r="T13" s="772"/>
    </row>
    <row r="14" spans="1:20" s="8" customFormat="1" ht="14.25" customHeight="1">
      <c r="A14" s="758" t="e">
        <v>#N/A</v>
      </c>
      <c r="B14" s="758" t="e">
        <v>#N/A</v>
      </c>
      <c r="C14" s="758" t="e">
        <v>#N/A</v>
      </c>
      <c r="D14" s="760" t="e">
        <v>#N/A</v>
      </c>
      <c r="E14" s="763" t="e">
        <v>#N/A</v>
      </c>
      <c r="F14" s="51" t="s">
        <v>352</v>
      </c>
      <c r="G14" s="60" t="s">
        <v>1097</v>
      </c>
      <c r="H14" s="763" t="e">
        <v>#N/A</v>
      </c>
      <c r="I14" s="763" t="e">
        <v>#N/A</v>
      </c>
      <c r="J14" s="763" t="e">
        <v>#N/A</v>
      </c>
      <c r="K14" s="760" t="e">
        <v>#N/A</v>
      </c>
      <c r="L14" s="769" t="e">
        <v>#N/A</v>
      </c>
      <c r="M14" s="769" t="e">
        <v>#N/A</v>
      </c>
      <c r="N14" s="763" t="e">
        <v>#N/A</v>
      </c>
      <c r="O14" s="760" t="e">
        <v>#N/A</v>
      </c>
      <c r="P14" s="776"/>
      <c r="Q14" s="772"/>
      <c r="R14" s="772"/>
      <c r="S14" s="772"/>
      <c r="T14" s="772"/>
    </row>
    <row r="15" spans="1:20" s="8" customFormat="1" ht="14.25" customHeight="1">
      <c r="A15" s="758" t="e">
        <v>#N/A</v>
      </c>
      <c r="B15" s="758" t="e">
        <v>#N/A</v>
      </c>
      <c r="C15" s="757" t="e">
        <v>#N/A</v>
      </c>
      <c r="D15" s="760" t="e">
        <v>#N/A</v>
      </c>
      <c r="E15" s="763" t="e">
        <v>#N/A</v>
      </c>
      <c r="F15" s="39" t="s">
        <v>275</v>
      </c>
      <c r="G15" s="9" t="s">
        <v>1098</v>
      </c>
      <c r="H15" s="763" t="e">
        <v>#N/A</v>
      </c>
      <c r="I15" s="763" t="e">
        <v>#N/A</v>
      </c>
      <c r="J15" s="763" t="e">
        <v>#N/A</v>
      </c>
      <c r="K15" s="760" t="e">
        <v>#N/A</v>
      </c>
      <c r="L15" s="770" t="e">
        <v>#N/A</v>
      </c>
      <c r="M15" s="770" t="e">
        <v>#N/A</v>
      </c>
      <c r="N15" s="764" t="e">
        <v>#N/A</v>
      </c>
      <c r="O15" s="761" t="e">
        <v>#N/A</v>
      </c>
      <c r="P15" s="777"/>
      <c r="Q15" s="773"/>
      <c r="R15" s="773"/>
      <c r="S15" s="773"/>
      <c r="T15" s="773"/>
    </row>
    <row r="16" spans="1:20" s="8" customFormat="1" ht="12.75" customHeight="1">
      <c r="A16" s="756" t="s">
        <v>1689</v>
      </c>
      <c r="B16" s="756" t="s">
        <v>1099</v>
      </c>
      <c r="C16" s="756" t="s">
        <v>4372</v>
      </c>
      <c r="D16" s="759" t="s">
        <v>7587</v>
      </c>
      <c r="E16" s="762" t="s">
        <v>27</v>
      </c>
      <c r="F16" s="51" t="s">
        <v>33</v>
      </c>
      <c r="G16" s="60" t="s">
        <v>1091</v>
      </c>
      <c r="H16" s="762" t="s">
        <v>52</v>
      </c>
      <c r="I16" s="762" t="s">
        <v>101</v>
      </c>
      <c r="J16" s="762" t="s">
        <v>107</v>
      </c>
      <c r="K16" s="759" t="s">
        <v>1791</v>
      </c>
      <c r="L16" s="768">
        <v>1.4</v>
      </c>
      <c r="M16" s="768" t="s">
        <v>7581</v>
      </c>
      <c r="N16" s="762" t="s">
        <v>16</v>
      </c>
      <c r="O16" s="759" t="s">
        <v>6135</v>
      </c>
      <c r="P16" s="762"/>
      <c r="Q16" s="771" t="s">
        <v>128</v>
      </c>
      <c r="R16" s="771" t="s">
        <v>128</v>
      </c>
      <c r="S16" s="771" t="s">
        <v>128</v>
      </c>
      <c r="T16" s="771" t="s">
        <v>2989</v>
      </c>
    </row>
    <row r="17" spans="1:20" s="8" customFormat="1" ht="12.75" customHeight="1">
      <c r="A17" s="758" t="e">
        <v>#N/A</v>
      </c>
      <c r="B17" s="758" t="e">
        <v>#N/A</v>
      </c>
      <c r="C17" s="758" t="e">
        <v>#N/A</v>
      </c>
      <c r="D17" s="760" t="e">
        <v>#N/A</v>
      </c>
      <c r="E17" s="763" t="e">
        <v>#N/A</v>
      </c>
      <c r="F17" s="51" t="s">
        <v>34</v>
      </c>
      <c r="G17" s="60" t="s">
        <v>1093</v>
      </c>
      <c r="H17" s="763" t="e">
        <v>#N/A</v>
      </c>
      <c r="I17" s="763" t="e">
        <v>#N/A</v>
      </c>
      <c r="J17" s="763" t="e">
        <v>#N/A</v>
      </c>
      <c r="K17" s="760" t="e">
        <v>#N/A</v>
      </c>
      <c r="L17" s="769" t="e">
        <v>#N/A</v>
      </c>
      <c r="M17" s="769" t="e">
        <v>#N/A</v>
      </c>
      <c r="N17" s="763" t="e">
        <v>#N/A</v>
      </c>
      <c r="O17" s="760" t="e">
        <v>#N/A</v>
      </c>
      <c r="P17" s="763"/>
      <c r="Q17" s="772"/>
      <c r="R17" s="772"/>
      <c r="S17" s="772"/>
      <c r="T17" s="772"/>
    </row>
    <row r="18" spans="1:20" s="8" customFormat="1" ht="12.75" customHeight="1">
      <c r="A18" s="758" t="e">
        <v>#N/A</v>
      </c>
      <c r="B18" s="758" t="e">
        <v>#N/A</v>
      </c>
      <c r="C18" s="758" t="e">
        <v>#N/A</v>
      </c>
      <c r="D18" s="760" t="e">
        <v>#N/A</v>
      </c>
      <c r="E18" s="763" t="e">
        <v>#N/A</v>
      </c>
      <c r="F18" s="51" t="s">
        <v>202</v>
      </c>
      <c r="G18" s="60" t="s">
        <v>1094</v>
      </c>
      <c r="H18" s="763" t="e">
        <v>#N/A</v>
      </c>
      <c r="I18" s="763" t="e">
        <v>#N/A</v>
      </c>
      <c r="J18" s="763" t="e">
        <v>#N/A</v>
      </c>
      <c r="K18" s="760" t="e">
        <v>#N/A</v>
      </c>
      <c r="L18" s="769" t="e">
        <v>#N/A</v>
      </c>
      <c r="M18" s="769" t="e">
        <v>#N/A</v>
      </c>
      <c r="N18" s="763" t="e">
        <v>#N/A</v>
      </c>
      <c r="O18" s="760" t="e">
        <v>#N/A</v>
      </c>
      <c r="P18" s="763"/>
      <c r="Q18" s="772"/>
      <c r="R18" s="772"/>
      <c r="S18" s="772"/>
      <c r="T18" s="772"/>
    </row>
    <row r="19" spans="1:20" s="8" customFormat="1" ht="12.75" customHeight="1">
      <c r="A19" s="758" t="e">
        <v>#N/A</v>
      </c>
      <c r="B19" s="758" t="e">
        <v>#N/A</v>
      </c>
      <c r="C19" s="758" t="e">
        <v>#N/A</v>
      </c>
      <c r="D19" s="760" t="e">
        <v>#N/A</v>
      </c>
      <c r="E19" s="763" t="e">
        <v>#N/A</v>
      </c>
      <c r="F19" s="51" t="s">
        <v>203</v>
      </c>
      <c r="G19" s="60" t="s">
        <v>1095</v>
      </c>
      <c r="H19" s="763" t="e">
        <v>#N/A</v>
      </c>
      <c r="I19" s="763" t="e">
        <v>#N/A</v>
      </c>
      <c r="J19" s="763" t="e">
        <v>#N/A</v>
      </c>
      <c r="K19" s="760" t="e">
        <v>#N/A</v>
      </c>
      <c r="L19" s="769" t="e">
        <v>#N/A</v>
      </c>
      <c r="M19" s="769" t="e">
        <v>#N/A</v>
      </c>
      <c r="N19" s="763" t="e">
        <v>#N/A</v>
      </c>
      <c r="O19" s="760" t="e">
        <v>#N/A</v>
      </c>
      <c r="P19" s="763"/>
      <c r="Q19" s="772"/>
      <c r="R19" s="772"/>
      <c r="S19" s="772"/>
      <c r="T19" s="772"/>
    </row>
    <row r="20" spans="1:20" s="8" customFormat="1" ht="12.75" customHeight="1">
      <c r="A20" s="758" t="e">
        <v>#N/A</v>
      </c>
      <c r="B20" s="758" t="e">
        <v>#N/A</v>
      </c>
      <c r="C20" s="758" t="e">
        <v>#N/A</v>
      </c>
      <c r="D20" s="760" t="e">
        <v>#N/A</v>
      </c>
      <c r="E20" s="763" t="e">
        <v>#N/A</v>
      </c>
      <c r="F20" s="51" t="s">
        <v>261</v>
      </c>
      <c r="G20" s="60" t="s">
        <v>1101</v>
      </c>
      <c r="H20" s="763" t="e">
        <v>#N/A</v>
      </c>
      <c r="I20" s="763" t="e">
        <v>#N/A</v>
      </c>
      <c r="J20" s="763" t="e">
        <v>#N/A</v>
      </c>
      <c r="K20" s="760" t="e">
        <v>#N/A</v>
      </c>
      <c r="L20" s="769" t="e">
        <v>#N/A</v>
      </c>
      <c r="M20" s="769" t="e">
        <v>#N/A</v>
      </c>
      <c r="N20" s="763" t="e">
        <v>#N/A</v>
      </c>
      <c r="O20" s="760" t="e">
        <v>#N/A</v>
      </c>
      <c r="P20" s="763"/>
      <c r="Q20" s="772"/>
      <c r="R20" s="772"/>
      <c r="S20" s="772"/>
      <c r="T20" s="772"/>
    </row>
    <row r="21" spans="1:20" s="8" customFormat="1" ht="20.399999999999999">
      <c r="A21" s="758" t="e">
        <v>#N/A</v>
      </c>
      <c r="B21" s="758" t="e">
        <v>#N/A</v>
      </c>
      <c r="C21" s="758" t="e">
        <v>#N/A</v>
      </c>
      <c r="D21" s="760" t="e">
        <v>#N/A</v>
      </c>
      <c r="E21" s="763" t="e">
        <v>#N/A</v>
      </c>
      <c r="F21" s="51" t="s">
        <v>31</v>
      </c>
      <c r="G21" s="60" t="s">
        <v>1102</v>
      </c>
      <c r="H21" s="763" t="e">
        <v>#N/A</v>
      </c>
      <c r="I21" s="763" t="e">
        <v>#N/A</v>
      </c>
      <c r="J21" s="763" t="e">
        <v>#N/A</v>
      </c>
      <c r="K21" s="760" t="e">
        <v>#N/A</v>
      </c>
      <c r="L21" s="769" t="e">
        <v>#N/A</v>
      </c>
      <c r="M21" s="769" t="e">
        <v>#N/A</v>
      </c>
      <c r="N21" s="763" t="e">
        <v>#N/A</v>
      </c>
      <c r="O21" s="760" t="e">
        <v>#N/A</v>
      </c>
      <c r="P21" s="763"/>
      <c r="Q21" s="772"/>
      <c r="R21" s="772"/>
      <c r="S21" s="772"/>
      <c r="T21" s="772"/>
    </row>
    <row r="22" spans="1:20" s="8" customFormat="1" ht="20.399999999999999">
      <c r="A22" s="758" t="e">
        <v>#N/A</v>
      </c>
      <c r="B22" s="758" t="e">
        <v>#N/A</v>
      </c>
      <c r="C22" s="758" t="e">
        <v>#N/A</v>
      </c>
      <c r="D22" s="760" t="e">
        <v>#N/A</v>
      </c>
      <c r="E22" s="763" t="e">
        <v>#N/A</v>
      </c>
      <c r="F22" s="51" t="s">
        <v>273</v>
      </c>
      <c r="G22" s="60" t="s">
        <v>1096</v>
      </c>
      <c r="H22" s="763" t="e">
        <v>#N/A</v>
      </c>
      <c r="I22" s="763" t="e">
        <v>#N/A</v>
      </c>
      <c r="J22" s="763" t="e">
        <v>#N/A</v>
      </c>
      <c r="K22" s="760" t="e">
        <v>#N/A</v>
      </c>
      <c r="L22" s="769" t="e">
        <v>#N/A</v>
      </c>
      <c r="M22" s="769" t="e">
        <v>#N/A</v>
      </c>
      <c r="N22" s="763" t="e">
        <v>#N/A</v>
      </c>
      <c r="O22" s="760" t="e">
        <v>#N/A</v>
      </c>
      <c r="P22" s="763"/>
      <c r="Q22" s="772"/>
      <c r="R22" s="772"/>
      <c r="S22" s="772"/>
      <c r="T22" s="772"/>
    </row>
    <row r="23" spans="1:20" s="8" customFormat="1" ht="12.75" customHeight="1">
      <c r="A23" s="758" t="e">
        <v>#N/A</v>
      </c>
      <c r="B23" s="758" t="e">
        <v>#N/A</v>
      </c>
      <c r="C23" s="758" t="e">
        <v>#N/A</v>
      </c>
      <c r="D23" s="760" t="e">
        <v>#N/A</v>
      </c>
      <c r="E23" s="763" t="e">
        <v>#N/A</v>
      </c>
      <c r="F23" s="51" t="s">
        <v>352</v>
      </c>
      <c r="G23" s="60" t="s">
        <v>1097</v>
      </c>
      <c r="H23" s="763" t="e">
        <v>#N/A</v>
      </c>
      <c r="I23" s="763" t="e">
        <v>#N/A</v>
      </c>
      <c r="J23" s="763" t="e">
        <v>#N/A</v>
      </c>
      <c r="K23" s="760" t="e">
        <v>#N/A</v>
      </c>
      <c r="L23" s="769" t="e">
        <v>#N/A</v>
      </c>
      <c r="M23" s="769" t="e">
        <v>#N/A</v>
      </c>
      <c r="N23" s="763" t="e">
        <v>#N/A</v>
      </c>
      <c r="O23" s="760" t="e">
        <v>#N/A</v>
      </c>
      <c r="P23" s="763"/>
      <c r="Q23" s="772"/>
      <c r="R23" s="772"/>
      <c r="S23" s="772"/>
      <c r="T23" s="772"/>
    </row>
    <row r="24" spans="1:20" s="8" customFormat="1" ht="12.75" customHeight="1">
      <c r="A24" s="758" t="e">
        <v>#N/A</v>
      </c>
      <c r="B24" s="758" t="e">
        <v>#N/A</v>
      </c>
      <c r="C24" s="758" t="e">
        <v>#N/A</v>
      </c>
      <c r="D24" s="760" t="e">
        <v>#N/A</v>
      </c>
      <c r="E24" s="763" t="e">
        <v>#N/A</v>
      </c>
      <c r="F24" s="39" t="s">
        <v>275</v>
      </c>
      <c r="G24" s="9" t="s">
        <v>1098</v>
      </c>
      <c r="H24" s="763" t="e">
        <v>#N/A</v>
      </c>
      <c r="I24" s="763" t="e">
        <v>#N/A</v>
      </c>
      <c r="J24" s="763" t="e">
        <v>#N/A</v>
      </c>
      <c r="K24" s="760" t="e">
        <v>#N/A</v>
      </c>
      <c r="L24" s="769" t="e">
        <v>#N/A</v>
      </c>
      <c r="M24" s="769" t="e">
        <v>#N/A</v>
      </c>
      <c r="N24" s="763" t="e">
        <v>#N/A</v>
      </c>
      <c r="O24" s="760" t="e">
        <v>#N/A</v>
      </c>
      <c r="P24" s="763"/>
      <c r="Q24" s="772"/>
      <c r="R24" s="772"/>
      <c r="S24" s="772"/>
      <c r="T24" s="772"/>
    </row>
    <row r="25" spans="1:20" s="8" customFormat="1" ht="20.399999999999999">
      <c r="A25" s="757" t="e">
        <v>#N/A</v>
      </c>
      <c r="B25" s="757" t="e">
        <v>#N/A</v>
      </c>
      <c r="C25" s="757" t="e">
        <v>#N/A</v>
      </c>
      <c r="D25" s="761" t="e">
        <v>#N/A</v>
      </c>
      <c r="E25" s="764" t="e">
        <v>#N/A</v>
      </c>
      <c r="F25" s="51">
        <v>10</v>
      </c>
      <c r="G25" s="60" t="s">
        <v>2291</v>
      </c>
      <c r="H25" s="764" t="e">
        <v>#N/A</v>
      </c>
      <c r="I25" s="764" t="e">
        <v>#N/A</v>
      </c>
      <c r="J25" s="764" t="e">
        <v>#N/A</v>
      </c>
      <c r="K25" s="761" t="e">
        <v>#N/A</v>
      </c>
      <c r="L25" s="770" t="e">
        <v>#N/A</v>
      </c>
      <c r="M25" s="770" t="e">
        <v>#N/A</v>
      </c>
      <c r="N25" s="764" t="e">
        <v>#N/A</v>
      </c>
      <c r="O25" s="761" t="e">
        <v>#N/A</v>
      </c>
      <c r="P25" s="764"/>
      <c r="Q25" s="773"/>
      <c r="R25" s="773"/>
      <c r="S25" s="773"/>
      <c r="T25" s="773"/>
    </row>
    <row r="26" spans="1:20" s="8" customFormat="1" ht="12.75" customHeight="1">
      <c r="A26" s="756" t="s">
        <v>1690</v>
      </c>
      <c r="B26" s="756" t="s">
        <v>1103</v>
      </c>
      <c r="C26" s="756" t="s">
        <v>4373</v>
      </c>
      <c r="D26" s="759" t="s">
        <v>7588</v>
      </c>
      <c r="E26" s="762" t="s">
        <v>27</v>
      </c>
      <c r="F26" s="51" t="s">
        <v>33</v>
      </c>
      <c r="G26" s="60" t="s">
        <v>1091</v>
      </c>
      <c r="H26" s="762" t="s">
        <v>52</v>
      </c>
      <c r="I26" s="762" t="s">
        <v>101</v>
      </c>
      <c r="J26" s="762" t="s">
        <v>107</v>
      </c>
      <c r="K26" s="759" t="s">
        <v>1792</v>
      </c>
      <c r="L26" s="768">
        <v>1.4</v>
      </c>
      <c r="M26" s="768" t="s">
        <v>7581</v>
      </c>
      <c r="N26" s="762" t="s">
        <v>16</v>
      </c>
      <c r="O26" s="759" t="s">
        <v>6136</v>
      </c>
      <c r="P26" s="762"/>
      <c r="Q26" s="771" t="s">
        <v>128</v>
      </c>
      <c r="R26" s="771" t="s">
        <v>128</v>
      </c>
      <c r="S26" s="771" t="s">
        <v>128</v>
      </c>
      <c r="T26" s="771" t="s">
        <v>2989</v>
      </c>
    </row>
    <row r="27" spans="1:20" s="8" customFormat="1" ht="12.75" customHeight="1">
      <c r="A27" s="758" t="e">
        <v>#N/A</v>
      </c>
      <c r="B27" s="758" t="e">
        <v>#N/A</v>
      </c>
      <c r="C27" s="758" t="e">
        <v>#N/A</v>
      </c>
      <c r="D27" s="760" t="e">
        <v>#N/A</v>
      </c>
      <c r="E27" s="763" t="e">
        <v>#N/A</v>
      </c>
      <c r="F27" s="51" t="s">
        <v>34</v>
      </c>
      <c r="G27" s="60" t="s">
        <v>1093</v>
      </c>
      <c r="H27" s="763" t="e">
        <v>#N/A</v>
      </c>
      <c r="I27" s="763" t="e">
        <v>#N/A</v>
      </c>
      <c r="J27" s="763" t="e">
        <v>#N/A</v>
      </c>
      <c r="K27" s="760" t="e">
        <v>#N/A</v>
      </c>
      <c r="L27" s="769" t="e">
        <v>#N/A</v>
      </c>
      <c r="M27" s="769" t="e">
        <v>#N/A</v>
      </c>
      <c r="N27" s="763" t="e">
        <v>#N/A</v>
      </c>
      <c r="O27" s="760" t="e">
        <v>#N/A</v>
      </c>
      <c r="P27" s="763"/>
      <c r="Q27" s="772"/>
      <c r="R27" s="772"/>
      <c r="S27" s="772"/>
      <c r="T27" s="772"/>
    </row>
    <row r="28" spans="1:20" s="8" customFormat="1" ht="12.75" customHeight="1">
      <c r="A28" s="758" t="e">
        <v>#N/A</v>
      </c>
      <c r="B28" s="758" t="e">
        <v>#N/A</v>
      </c>
      <c r="C28" s="758" t="e">
        <v>#N/A</v>
      </c>
      <c r="D28" s="760" t="e">
        <v>#N/A</v>
      </c>
      <c r="E28" s="763" t="e">
        <v>#N/A</v>
      </c>
      <c r="F28" s="51" t="s">
        <v>202</v>
      </c>
      <c r="G28" s="60" t="s">
        <v>1094</v>
      </c>
      <c r="H28" s="763" t="e">
        <v>#N/A</v>
      </c>
      <c r="I28" s="763" t="e">
        <v>#N/A</v>
      </c>
      <c r="J28" s="763" t="e">
        <v>#N/A</v>
      </c>
      <c r="K28" s="760" t="e">
        <v>#N/A</v>
      </c>
      <c r="L28" s="769" t="e">
        <v>#N/A</v>
      </c>
      <c r="M28" s="769" t="e">
        <v>#N/A</v>
      </c>
      <c r="N28" s="763" t="e">
        <v>#N/A</v>
      </c>
      <c r="O28" s="760" t="e">
        <v>#N/A</v>
      </c>
      <c r="P28" s="763"/>
      <c r="Q28" s="772"/>
      <c r="R28" s="772"/>
      <c r="S28" s="772"/>
      <c r="T28" s="772"/>
    </row>
    <row r="29" spans="1:20" s="8" customFormat="1" ht="12.75" customHeight="1">
      <c r="A29" s="758" t="e">
        <v>#N/A</v>
      </c>
      <c r="B29" s="758" t="e">
        <v>#N/A</v>
      </c>
      <c r="C29" s="758" t="e">
        <v>#N/A</v>
      </c>
      <c r="D29" s="760" t="e">
        <v>#N/A</v>
      </c>
      <c r="E29" s="763" t="e">
        <v>#N/A</v>
      </c>
      <c r="F29" s="51" t="s">
        <v>203</v>
      </c>
      <c r="G29" s="60" t="s">
        <v>1095</v>
      </c>
      <c r="H29" s="763" t="e">
        <v>#N/A</v>
      </c>
      <c r="I29" s="763" t="e">
        <v>#N/A</v>
      </c>
      <c r="J29" s="763" t="e">
        <v>#N/A</v>
      </c>
      <c r="K29" s="760" t="e">
        <v>#N/A</v>
      </c>
      <c r="L29" s="769" t="e">
        <v>#N/A</v>
      </c>
      <c r="M29" s="769" t="e">
        <v>#N/A</v>
      </c>
      <c r="N29" s="763" t="e">
        <v>#N/A</v>
      </c>
      <c r="O29" s="760" t="e">
        <v>#N/A</v>
      </c>
      <c r="P29" s="763"/>
      <c r="Q29" s="772"/>
      <c r="R29" s="772"/>
      <c r="S29" s="772"/>
      <c r="T29" s="772"/>
    </row>
    <row r="30" spans="1:20" s="8" customFormat="1" ht="12.75" customHeight="1">
      <c r="A30" s="758" t="e">
        <v>#N/A</v>
      </c>
      <c r="B30" s="758" t="e">
        <v>#N/A</v>
      </c>
      <c r="C30" s="758" t="e">
        <v>#N/A</v>
      </c>
      <c r="D30" s="760" t="e">
        <v>#N/A</v>
      </c>
      <c r="E30" s="763" t="e">
        <v>#N/A</v>
      </c>
      <c r="F30" s="51" t="s">
        <v>261</v>
      </c>
      <c r="G30" s="60" t="s">
        <v>1101</v>
      </c>
      <c r="H30" s="763" t="e">
        <v>#N/A</v>
      </c>
      <c r="I30" s="763" t="e">
        <v>#N/A</v>
      </c>
      <c r="J30" s="763" t="e">
        <v>#N/A</v>
      </c>
      <c r="K30" s="760" t="e">
        <v>#N/A</v>
      </c>
      <c r="L30" s="769" t="e">
        <v>#N/A</v>
      </c>
      <c r="M30" s="769" t="e">
        <v>#N/A</v>
      </c>
      <c r="N30" s="763" t="e">
        <v>#N/A</v>
      </c>
      <c r="O30" s="760" t="e">
        <v>#N/A</v>
      </c>
      <c r="P30" s="763"/>
      <c r="Q30" s="772"/>
      <c r="R30" s="772"/>
      <c r="S30" s="772"/>
      <c r="T30" s="772"/>
    </row>
    <row r="31" spans="1:20" s="8" customFormat="1" ht="20.399999999999999">
      <c r="A31" s="758" t="e">
        <v>#N/A</v>
      </c>
      <c r="B31" s="758" t="e">
        <v>#N/A</v>
      </c>
      <c r="C31" s="758" t="e">
        <v>#N/A</v>
      </c>
      <c r="D31" s="760" t="e">
        <v>#N/A</v>
      </c>
      <c r="E31" s="763" t="e">
        <v>#N/A</v>
      </c>
      <c r="F31" s="51" t="s">
        <v>273</v>
      </c>
      <c r="G31" s="60" t="s">
        <v>1096</v>
      </c>
      <c r="H31" s="763" t="e">
        <v>#N/A</v>
      </c>
      <c r="I31" s="763" t="e">
        <v>#N/A</v>
      </c>
      <c r="J31" s="763" t="e">
        <v>#N/A</v>
      </c>
      <c r="K31" s="760" t="e">
        <v>#N/A</v>
      </c>
      <c r="L31" s="769" t="e">
        <v>#N/A</v>
      </c>
      <c r="M31" s="769" t="e">
        <v>#N/A</v>
      </c>
      <c r="N31" s="763" t="e">
        <v>#N/A</v>
      </c>
      <c r="O31" s="760" t="e">
        <v>#N/A</v>
      </c>
      <c r="P31" s="763"/>
      <c r="Q31" s="772"/>
      <c r="R31" s="772"/>
      <c r="S31" s="772"/>
      <c r="T31" s="772"/>
    </row>
    <row r="32" spans="1:20" s="8" customFormat="1" ht="12.75" customHeight="1">
      <c r="A32" s="758" t="e">
        <v>#N/A</v>
      </c>
      <c r="B32" s="758" t="e">
        <v>#N/A</v>
      </c>
      <c r="C32" s="758" t="e">
        <v>#N/A</v>
      </c>
      <c r="D32" s="760" t="e">
        <v>#N/A</v>
      </c>
      <c r="E32" s="763" t="e">
        <v>#N/A</v>
      </c>
      <c r="F32" s="51" t="s">
        <v>352</v>
      </c>
      <c r="G32" s="60" t="s">
        <v>1097</v>
      </c>
      <c r="H32" s="763" t="e">
        <v>#N/A</v>
      </c>
      <c r="I32" s="763" t="e">
        <v>#N/A</v>
      </c>
      <c r="J32" s="763" t="e">
        <v>#N/A</v>
      </c>
      <c r="K32" s="760" t="e">
        <v>#N/A</v>
      </c>
      <c r="L32" s="769" t="e">
        <v>#N/A</v>
      </c>
      <c r="M32" s="769" t="e">
        <v>#N/A</v>
      </c>
      <c r="N32" s="763" t="e">
        <v>#N/A</v>
      </c>
      <c r="O32" s="760" t="e">
        <v>#N/A</v>
      </c>
      <c r="P32" s="763"/>
      <c r="Q32" s="772"/>
      <c r="R32" s="772"/>
      <c r="S32" s="772"/>
      <c r="T32" s="772"/>
    </row>
    <row r="33" spans="1:20" s="8" customFormat="1" ht="12.75" customHeight="1">
      <c r="A33" s="758" t="e">
        <v>#N/A</v>
      </c>
      <c r="B33" s="758" t="e">
        <v>#N/A</v>
      </c>
      <c r="C33" s="757" t="e">
        <v>#N/A</v>
      </c>
      <c r="D33" s="760" t="e">
        <v>#N/A</v>
      </c>
      <c r="E33" s="763" t="e">
        <v>#N/A</v>
      </c>
      <c r="F33" s="39" t="s">
        <v>275</v>
      </c>
      <c r="G33" s="9" t="s">
        <v>1098</v>
      </c>
      <c r="H33" s="763" t="e">
        <v>#N/A</v>
      </c>
      <c r="I33" s="763" t="e">
        <v>#N/A</v>
      </c>
      <c r="J33" s="763" t="e">
        <v>#N/A</v>
      </c>
      <c r="K33" s="760" t="e">
        <v>#N/A</v>
      </c>
      <c r="L33" s="770" t="e">
        <v>#N/A</v>
      </c>
      <c r="M33" s="770" t="e">
        <v>#N/A</v>
      </c>
      <c r="N33" s="764" t="e">
        <v>#N/A</v>
      </c>
      <c r="O33" s="761" t="e">
        <v>#N/A</v>
      </c>
      <c r="P33" s="764"/>
      <c r="Q33" s="773"/>
      <c r="R33" s="773"/>
      <c r="S33" s="773"/>
      <c r="T33" s="773"/>
    </row>
    <row r="34" spans="1:20" s="8" customFormat="1" ht="10.199999999999999">
      <c r="A34" s="756" t="s">
        <v>1691</v>
      </c>
      <c r="B34" s="756" t="s">
        <v>1105</v>
      </c>
      <c r="C34" s="756" t="s">
        <v>4374</v>
      </c>
      <c r="D34" s="759" t="s">
        <v>7589</v>
      </c>
      <c r="E34" s="762" t="s">
        <v>27</v>
      </c>
      <c r="F34" s="51" t="s">
        <v>33</v>
      </c>
      <c r="G34" s="60" t="s">
        <v>1091</v>
      </c>
      <c r="H34" s="762" t="s">
        <v>52</v>
      </c>
      <c r="I34" s="762" t="s">
        <v>101</v>
      </c>
      <c r="J34" s="762" t="s">
        <v>107</v>
      </c>
      <c r="K34" s="759" t="s">
        <v>1793</v>
      </c>
      <c r="L34" s="768">
        <v>1.4</v>
      </c>
      <c r="M34" s="768" t="s">
        <v>7581</v>
      </c>
      <c r="N34" s="762" t="s">
        <v>16</v>
      </c>
      <c r="O34" s="759" t="s">
        <v>6137</v>
      </c>
      <c r="P34" s="775"/>
      <c r="Q34" s="771" t="s">
        <v>128</v>
      </c>
      <c r="R34" s="771" t="s">
        <v>128</v>
      </c>
      <c r="S34" s="771" t="s">
        <v>128</v>
      </c>
      <c r="T34" s="771" t="s">
        <v>2989</v>
      </c>
    </row>
    <row r="35" spans="1:20" s="8" customFormat="1" ht="17.25" customHeight="1">
      <c r="A35" s="758" t="e">
        <v>#N/A</v>
      </c>
      <c r="B35" s="758" t="e">
        <v>#N/A</v>
      </c>
      <c r="C35" s="758" t="e">
        <v>#N/A</v>
      </c>
      <c r="D35" s="760" t="e">
        <v>#N/A</v>
      </c>
      <c r="E35" s="763" t="e">
        <v>#N/A</v>
      </c>
      <c r="F35" s="51" t="s">
        <v>34</v>
      </c>
      <c r="G35" s="60" t="s">
        <v>1093</v>
      </c>
      <c r="H35" s="763" t="e">
        <v>#N/A</v>
      </c>
      <c r="I35" s="763" t="e">
        <v>#N/A</v>
      </c>
      <c r="J35" s="763" t="e">
        <v>#N/A</v>
      </c>
      <c r="K35" s="760" t="e">
        <v>#N/A</v>
      </c>
      <c r="L35" s="769" t="e">
        <v>#N/A</v>
      </c>
      <c r="M35" s="769" t="e">
        <v>#N/A</v>
      </c>
      <c r="N35" s="763" t="e">
        <v>#N/A</v>
      </c>
      <c r="O35" s="760" t="e">
        <v>#N/A</v>
      </c>
      <c r="P35" s="776"/>
      <c r="Q35" s="772"/>
      <c r="R35" s="772"/>
      <c r="S35" s="772"/>
      <c r="T35" s="772"/>
    </row>
    <row r="36" spans="1:20" s="8" customFormat="1" ht="19.5" customHeight="1">
      <c r="A36" s="758" t="e">
        <v>#N/A</v>
      </c>
      <c r="B36" s="758" t="e">
        <v>#N/A</v>
      </c>
      <c r="C36" s="758" t="e">
        <v>#N/A</v>
      </c>
      <c r="D36" s="760" t="e">
        <v>#N/A</v>
      </c>
      <c r="E36" s="763" t="e">
        <v>#N/A</v>
      </c>
      <c r="F36" s="51" t="s">
        <v>202</v>
      </c>
      <c r="G36" s="60" t="s">
        <v>1094</v>
      </c>
      <c r="H36" s="763" t="e">
        <v>#N/A</v>
      </c>
      <c r="I36" s="763" t="e">
        <v>#N/A</v>
      </c>
      <c r="J36" s="763" t="e">
        <v>#N/A</v>
      </c>
      <c r="K36" s="760" t="e">
        <v>#N/A</v>
      </c>
      <c r="L36" s="769" t="e">
        <v>#N/A</v>
      </c>
      <c r="M36" s="769" t="e">
        <v>#N/A</v>
      </c>
      <c r="N36" s="763" t="e">
        <v>#N/A</v>
      </c>
      <c r="O36" s="760" t="e">
        <v>#N/A</v>
      </c>
      <c r="P36" s="776"/>
      <c r="Q36" s="772"/>
      <c r="R36" s="772"/>
      <c r="S36" s="772"/>
      <c r="T36" s="772"/>
    </row>
    <row r="37" spans="1:20" s="8" customFormat="1" ht="12.75" customHeight="1">
      <c r="A37" s="758" t="e">
        <v>#N/A</v>
      </c>
      <c r="B37" s="758" t="e">
        <v>#N/A</v>
      </c>
      <c r="C37" s="758" t="e">
        <v>#N/A</v>
      </c>
      <c r="D37" s="760" t="e">
        <v>#N/A</v>
      </c>
      <c r="E37" s="763" t="e">
        <v>#N/A</v>
      </c>
      <c r="F37" s="51" t="s">
        <v>203</v>
      </c>
      <c r="G37" s="60" t="s">
        <v>1095</v>
      </c>
      <c r="H37" s="763" t="e">
        <v>#N/A</v>
      </c>
      <c r="I37" s="763" t="e">
        <v>#N/A</v>
      </c>
      <c r="J37" s="763" t="e">
        <v>#N/A</v>
      </c>
      <c r="K37" s="760" t="e">
        <v>#N/A</v>
      </c>
      <c r="L37" s="769" t="e">
        <v>#N/A</v>
      </c>
      <c r="M37" s="769" t="e">
        <v>#N/A</v>
      </c>
      <c r="N37" s="763" t="e">
        <v>#N/A</v>
      </c>
      <c r="O37" s="760" t="e">
        <v>#N/A</v>
      </c>
      <c r="P37" s="776"/>
      <c r="Q37" s="772"/>
      <c r="R37" s="772"/>
      <c r="S37" s="772"/>
      <c r="T37" s="772"/>
    </row>
    <row r="38" spans="1:20" s="8" customFormat="1" ht="20.399999999999999">
      <c r="A38" s="758" t="e">
        <v>#N/A</v>
      </c>
      <c r="B38" s="758" t="e">
        <v>#N/A</v>
      </c>
      <c r="C38" s="758" t="e">
        <v>#N/A</v>
      </c>
      <c r="D38" s="760" t="e">
        <v>#N/A</v>
      </c>
      <c r="E38" s="763" t="e">
        <v>#N/A</v>
      </c>
      <c r="F38" s="51" t="s">
        <v>273</v>
      </c>
      <c r="G38" s="60" t="s">
        <v>1096</v>
      </c>
      <c r="H38" s="763" t="e">
        <v>#N/A</v>
      </c>
      <c r="I38" s="763" t="e">
        <v>#N/A</v>
      </c>
      <c r="J38" s="763" t="e">
        <v>#N/A</v>
      </c>
      <c r="K38" s="760" t="e">
        <v>#N/A</v>
      </c>
      <c r="L38" s="769" t="e">
        <v>#N/A</v>
      </c>
      <c r="M38" s="769" t="e">
        <v>#N/A</v>
      </c>
      <c r="N38" s="763" t="e">
        <v>#N/A</v>
      </c>
      <c r="O38" s="760" t="e">
        <v>#N/A</v>
      </c>
      <c r="P38" s="776"/>
      <c r="Q38" s="772"/>
      <c r="R38" s="772"/>
      <c r="S38" s="772"/>
      <c r="T38" s="772"/>
    </row>
    <row r="39" spans="1:20" s="8" customFormat="1" ht="12.75" customHeight="1">
      <c r="A39" s="758" t="e">
        <v>#N/A</v>
      </c>
      <c r="B39" s="758" t="e">
        <v>#N/A</v>
      </c>
      <c r="C39" s="758" t="e">
        <v>#N/A</v>
      </c>
      <c r="D39" s="760" t="e">
        <v>#N/A</v>
      </c>
      <c r="E39" s="763" t="e">
        <v>#N/A</v>
      </c>
      <c r="F39" s="51" t="s">
        <v>352</v>
      </c>
      <c r="G39" s="60" t="s">
        <v>1097</v>
      </c>
      <c r="H39" s="763" t="e">
        <v>#N/A</v>
      </c>
      <c r="I39" s="763" t="e">
        <v>#N/A</v>
      </c>
      <c r="J39" s="763" t="e">
        <v>#N/A</v>
      </c>
      <c r="K39" s="760" t="e">
        <v>#N/A</v>
      </c>
      <c r="L39" s="769" t="e">
        <v>#N/A</v>
      </c>
      <c r="M39" s="769" t="e">
        <v>#N/A</v>
      </c>
      <c r="N39" s="763" t="e">
        <v>#N/A</v>
      </c>
      <c r="O39" s="760" t="e">
        <v>#N/A</v>
      </c>
      <c r="P39" s="776"/>
      <c r="Q39" s="772"/>
      <c r="R39" s="772"/>
      <c r="S39" s="772"/>
      <c r="T39" s="772"/>
    </row>
    <row r="40" spans="1:20" s="8" customFormat="1" ht="12.75" customHeight="1">
      <c r="A40" s="758" t="e">
        <v>#N/A</v>
      </c>
      <c r="B40" s="758" t="e">
        <v>#N/A</v>
      </c>
      <c r="C40" s="757" t="e">
        <v>#N/A</v>
      </c>
      <c r="D40" s="760" t="e">
        <v>#N/A</v>
      </c>
      <c r="E40" s="763" t="e">
        <v>#N/A</v>
      </c>
      <c r="F40" s="39" t="s">
        <v>275</v>
      </c>
      <c r="G40" s="9" t="s">
        <v>1098</v>
      </c>
      <c r="H40" s="763" t="e">
        <v>#N/A</v>
      </c>
      <c r="I40" s="763" t="e">
        <v>#N/A</v>
      </c>
      <c r="J40" s="763" t="e">
        <v>#N/A</v>
      </c>
      <c r="K40" s="760" t="e">
        <v>#N/A</v>
      </c>
      <c r="L40" s="770" t="e">
        <v>#N/A</v>
      </c>
      <c r="M40" s="770" t="e">
        <v>#N/A</v>
      </c>
      <c r="N40" s="764" t="e">
        <v>#N/A</v>
      </c>
      <c r="O40" s="761" t="e">
        <v>#N/A</v>
      </c>
      <c r="P40" s="777"/>
      <c r="Q40" s="773"/>
      <c r="R40" s="773"/>
      <c r="S40" s="773"/>
      <c r="T40" s="773"/>
    </row>
    <row r="41" spans="1:20" s="8" customFormat="1" ht="18" customHeight="1">
      <c r="A41" s="756" t="s">
        <v>1692</v>
      </c>
      <c r="B41" s="756" t="s">
        <v>1437</v>
      </c>
      <c r="C41" s="756" t="s">
        <v>4375</v>
      </c>
      <c r="D41" s="759" t="s">
        <v>7590</v>
      </c>
      <c r="E41" s="762" t="s">
        <v>27</v>
      </c>
      <c r="F41" s="51" t="s">
        <v>33</v>
      </c>
      <c r="G41" s="60" t="s">
        <v>1091</v>
      </c>
      <c r="H41" s="927" t="s">
        <v>52</v>
      </c>
      <c r="I41" s="927" t="s">
        <v>101</v>
      </c>
      <c r="J41" s="927" t="s">
        <v>107</v>
      </c>
      <c r="K41" s="779" t="s">
        <v>1794</v>
      </c>
      <c r="L41" s="768">
        <v>1.4</v>
      </c>
      <c r="M41" s="768" t="s">
        <v>7581</v>
      </c>
      <c r="N41" s="762" t="s">
        <v>16</v>
      </c>
      <c r="O41" s="759" t="s">
        <v>6138</v>
      </c>
      <c r="P41" s="775"/>
      <c r="Q41" s="771" t="s">
        <v>128</v>
      </c>
      <c r="R41" s="771" t="s">
        <v>128</v>
      </c>
      <c r="S41" s="771" t="s">
        <v>128</v>
      </c>
      <c r="T41" s="771" t="s">
        <v>2989</v>
      </c>
    </row>
    <row r="42" spans="1:20" s="8" customFormat="1" ht="18" customHeight="1">
      <c r="A42" s="758" t="e">
        <v>#N/A</v>
      </c>
      <c r="B42" s="758" t="e">
        <v>#N/A</v>
      </c>
      <c r="C42" s="758" t="e">
        <v>#N/A</v>
      </c>
      <c r="D42" s="760" t="e">
        <v>#N/A</v>
      </c>
      <c r="E42" s="763" t="e">
        <v>#N/A</v>
      </c>
      <c r="F42" s="51" t="s">
        <v>34</v>
      </c>
      <c r="G42" s="60" t="s">
        <v>1093</v>
      </c>
      <c r="H42" s="927" t="e">
        <v>#N/A</v>
      </c>
      <c r="I42" s="927" t="e">
        <v>#N/A</v>
      </c>
      <c r="J42" s="927" t="e">
        <v>#N/A</v>
      </c>
      <c r="K42" s="779" t="e">
        <v>#N/A</v>
      </c>
      <c r="L42" s="769" t="e">
        <v>#N/A</v>
      </c>
      <c r="M42" s="769" t="e">
        <v>#N/A</v>
      </c>
      <c r="N42" s="763" t="e">
        <v>#N/A</v>
      </c>
      <c r="O42" s="760" t="e">
        <v>#N/A</v>
      </c>
      <c r="P42" s="776"/>
      <c r="Q42" s="772"/>
      <c r="R42" s="772"/>
      <c r="S42" s="772"/>
      <c r="T42" s="772"/>
    </row>
    <row r="43" spans="1:20" s="8" customFormat="1" ht="18" customHeight="1">
      <c r="A43" s="758" t="e">
        <v>#N/A</v>
      </c>
      <c r="B43" s="758" t="e">
        <v>#N/A</v>
      </c>
      <c r="C43" s="758" t="e">
        <v>#N/A</v>
      </c>
      <c r="D43" s="760" t="e">
        <v>#N/A</v>
      </c>
      <c r="E43" s="763" t="e">
        <v>#N/A</v>
      </c>
      <c r="F43" s="51" t="s">
        <v>202</v>
      </c>
      <c r="G43" s="60" t="s">
        <v>1094</v>
      </c>
      <c r="H43" s="927" t="e">
        <v>#N/A</v>
      </c>
      <c r="I43" s="927" t="e">
        <v>#N/A</v>
      </c>
      <c r="J43" s="927" t="e">
        <v>#N/A</v>
      </c>
      <c r="K43" s="779" t="e">
        <v>#N/A</v>
      </c>
      <c r="L43" s="769" t="e">
        <v>#N/A</v>
      </c>
      <c r="M43" s="769" t="e">
        <v>#N/A</v>
      </c>
      <c r="N43" s="763" t="e">
        <v>#N/A</v>
      </c>
      <c r="O43" s="760" t="e">
        <v>#N/A</v>
      </c>
      <c r="P43" s="776"/>
      <c r="Q43" s="772"/>
      <c r="R43" s="772"/>
      <c r="S43" s="772"/>
      <c r="T43" s="772"/>
    </row>
    <row r="44" spans="1:20" s="8" customFormat="1" ht="18" customHeight="1">
      <c r="A44" s="758" t="e">
        <v>#N/A</v>
      </c>
      <c r="B44" s="758" t="e">
        <v>#N/A</v>
      </c>
      <c r="C44" s="758" t="e">
        <v>#N/A</v>
      </c>
      <c r="D44" s="760" t="e">
        <v>#N/A</v>
      </c>
      <c r="E44" s="763" t="e">
        <v>#N/A</v>
      </c>
      <c r="F44" s="51" t="s">
        <v>203</v>
      </c>
      <c r="G44" s="60" t="s">
        <v>1095</v>
      </c>
      <c r="H44" s="927" t="e">
        <v>#N/A</v>
      </c>
      <c r="I44" s="927" t="e">
        <v>#N/A</v>
      </c>
      <c r="J44" s="927" t="e">
        <v>#N/A</v>
      </c>
      <c r="K44" s="779" t="e">
        <v>#N/A</v>
      </c>
      <c r="L44" s="769" t="e">
        <v>#N/A</v>
      </c>
      <c r="M44" s="769" t="e">
        <v>#N/A</v>
      </c>
      <c r="N44" s="763" t="e">
        <v>#N/A</v>
      </c>
      <c r="O44" s="760" t="e">
        <v>#N/A</v>
      </c>
      <c r="P44" s="776"/>
      <c r="Q44" s="772"/>
      <c r="R44" s="772"/>
      <c r="S44" s="772"/>
      <c r="T44" s="772"/>
    </row>
    <row r="45" spans="1:20" s="8" customFormat="1" ht="18" customHeight="1">
      <c r="A45" s="758" t="e">
        <v>#N/A</v>
      </c>
      <c r="B45" s="758" t="e">
        <v>#N/A</v>
      </c>
      <c r="C45" s="758" t="e">
        <v>#N/A</v>
      </c>
      <c r="D45" s="760" t="e">
        <v>#N/A</v>
      </c>
      <c r="E45" s="763" t="e">
        <v>#N/A</v>
      </c>
      <c r="F45" s="51" t="s">
        <v>261</v>
      </c>
      <c r="G45" s="60" t="s">
        <v>1101</v>
      </c>
      <c r="H45" s="927" t="e">
        <v>#N/A</v>
      </c>
      <c r="I45" s="927" t="e">
        <v>#N/A</v>
      </c>
      <c r="J45" s="927" t="e">
        <v>#N/A</v>
      </c>
      <c r="K45" s="779" t="e">
        <v>#N/A</v>
      </c>
      <c r="L45" s="769" t="e">
        <v>#N/A</v>
      </c>
      <c r="M45" s="769" t="e">
        <v>#N/A</v>
      </c>
      <c r="N45" s="763" t="e">
        <v>#N/A</v>
      </c>
      <c r="O45" s="760" t="e">
        <v>#N/A</v>
      </c>
      <c r="P45" s="776"/>
      <c r="Q45" s="772"/>
      <c r="R45" s="772"/>
      <c r="S45" s="772"/>
      <c r="T45" s="772"/>
    </row>
    <row r="46" spans="1:20" s="8" customFormat="1" ht="30.75" customHeight="1">
      <c r="A46" s="758" t="e">
        <v>#N/A</v>
      </c>
      <c r="B46" s="758" t="e">
        <v>#N/A</v>
      </c>
      <c r="C46" s="758" t="e">
        <v>#N/A</v>
      </c>
      <c r="D46" s="760" t="e">
        <v>#N/A</v>
      </c>
      <c r="E46" s="763" t="e">
        <v>#N/A</v>
      </c>
      <c r="F46" s="51" t="s">
        <v>273</v>
      </c>
      <c r="G46" s="60" t="s">
        <v>1096</v>
      </c>
      <c r="H46" s="927" t="e">
        <v>#N/A</v>
      </c>
      <c r="I46" s="927" t="e">
        <v>#N/A</v>
      </c>
      <c r="J46" s="927" t="e">
        <v>#N/A</v>
      </c>
      <c r="K46" s="779" t="e">
        <v>#N/A</v>
      </c>
      <c r="L46" s="769" t="e">
        <v>#N/A</v>
      </c>
      <c r="M46" s="769" t="e">
        <v>#N/A</v>
      </c>
      <c r="N46" s="763" t="e">
        <v>#N/A</v>
      </c>
      <c r="O46" s="760" t="e">
        <v>#N/A</v>
      </c>
      <c r="P46" s="776"/>
      <c r="Q46" s="772"/>
      <c r="R46" s="772"/>
      <c r="S46" s="772"/>
      <c r="T46" s="772"/>
    </row>
    <row r="47" spans="1:20" s="8" customFormat="1" ht="18" customHeight="1">
      <c r="A47" s="758" t="e">
        <v>#N/A</v>
      </c>
      <c r="B47" s="758" t="e">
        <v>#N/A</v>
      </c>
      <c r="C47" s="758" t="e">
        <v>#N/A</v>
      </c>
      <c r="D47" s="760" t="e">
        <v>#N/A</v>
      </c>
      <c r="E47" s="763" t="e">
        <v>#N/A</v>
      </c>
      <c r="F47" s="51" t="s">
        <v>352</v>
      </c>
      <c r="G47" s="60" t="s">
        <v>1097</v>
      </c>
      <c r="H47" s="927" t="e">
        <v>#N/A</v>
      </c>
      <c r="I47" s="927" t="e">
        <v>#N/A</v>
      </c>
      <c r="J47" s="927" t="e">
        <v>#N/A</v>
      </c>
      <c r="K47" s="779" t="e">
        <v>#N/A</v>
      </c>
      <c r="L47" s="769" t="e">
        <v>#N/A</v>
      </c>
      <c r="M47" s="769" t="e">
        <v>#N/A</v>
      </c>
      <c r="N47" s="763" t="e">
        <v>#N/A</v>
      </c>
      <c r="O47" s="760" t="e">
        <v>#N/A</v>
      </c>
      <c r="P47" s="776"/>
      <c r="Q47" s="772"/>
      <c r="R47" s="772"/>
      <c r="S47" s="772"/>
      <c r="T47" s="772"/>
    </row>
    <row r="48" spans="1:20" s="8" customFormat="1" ht="18" customHeight="1">
      <c r="A48" s="758" t="e">
        <v>#N/A</v>
      </c>
      <c r="B48" s="758" t="e">
        <v>#N/A</v>
      </c>
      <c r="C48" s="757" t="e">
        <v>#N/A</v>
      </c>
      <c r="D48" s="760" t="e">
        <v>#N/A</v>
      </c>
      <c r="E48" s="763" t="e">
        <v>#N/A</v>
      </c>
      <c r="F48" s="51" t="s">
        <v>275</v>
      </c>
      <c r="G48" s="60" t="s">
        <v>1098</v>
      </c>
      <c r="H48" s="927" t="e">
        <v>#N/A</v>
      </c>
      <c r="I48" s="927" t="e">
        <v>#N/A</v>
      </c>
      <c r="J48" s="927" t="e">
        <v>#N/A</v>
      </c>
      <c r="K48" s="779" t="e">
        <v>#N/A</v>
      </c>
      <c r="L48" s="770" t="e">
        <v>#N/A</v>
      </c>
      <c r="M48" s="770" t="e">
        <v>#N/A</v>
      </c>
      <c r="N48" s="764" t="e">
        <v>#N/A</v>
      </c>
      <c r="O48" s="761" t="e">
        <v>#N/A</v>
      </c>
      <c r="P48" s="777"/>
      <c r="Q48" s="773"/>
      <c r="R48" s="773"/>
      <c r="S48" s="773"/>
      <c r="T48" s="773"/>
    </row>
    <row r="49" spans="1:20" s="8" customFormat="1" ht="10.199999999999999">
      <c r="A49" s="756" t="s">
        <v>1693</v>
      </c>
      <c r="B49" s="756" t="s">
        <v>1108</v>
      </c>
      <c r="C49" s="756" t="s">
        <v>4376</v>
      </c>
      <c r="D49" s="759" t="s">
        <v>7591</v>
      </c>
      <c r="E49" s="762" t="s">
        <v>27</v>
      </c>
      <c r="F49" s="51" t="s">
        <v>33</v>
      </c>
      <c r="G49" s="60" t="s">
        <v>1091</v>
      </c>
      <c r="H49" s="762" t="s">
        <v>52</v>
      </c>
      <c r="I49" s="762" t="s">
        <v>101</v>
      </c>
      <c r="J49" s="762" t="s">
        <v>107</v>
      </c>
      <c r="K49" s="759" t="s">
        <v>1795</v>
      </c>
      <c r="L49" s="768">
        <v>1.4</v>
      </c>
      <c r="M49" s="768" t="s">
        <v>7581</v>
      </c>
      <c r="N49" s="762" t="s">
        <v>16</v>
      </c>
      <c r="O49" s="759" t="s">
        <v>6139</v>
      </c>
      <c r="P49" s="775"/>
      <c r="Q49" s="771" t="s">
        <v>128</v>
      </c>
      <c r="R49" s="771" t="s">
        <v>128</v>
      </c>
      <c r="S49" s="771" t="s">
        <v>128</v>
      </c>
      <c r="T49" s="771" t="s">
        <v>2989</v>
      </c>
    </row>
    <row r="50" spans="1:20" s="8" customFormat="1" ht="12.75" customHeight="1">
      <c r="A50" s="758" t="e">
        <v>#N/A</v>
      </c>
      <c r="B50" s="758" t="e">
        <v>#N/A</v>
      </c>
      <c r="C50" s="758" t="e">
        <v>#N/A</v>
      </c>
      <c r="D50" s="760" t="e">
        <v>#N/A</v>
      </c>
      <c r="E50" s="763" t="e">
        <v>#N/A</v>
      </c>
      <c r="F50" s="51" t="s">
        <v>34</v>
      </c>
      <c r="G50" s="60" t="s">
        <v>1093</v>
      </c>
      <c r="H50" s="763" t="e">
        <v>#N/A</v>
      </c>
      <c r="I50" s="763" t="e">
        <v>#N/A</v>
      </c>
      <c r="J50" s="763" t="e">
        <v>#N/A</v>
      </c>
      <c r="K50" s="760" t="e">
        <v>#N/A</v>
      </c>
      <c r="L50" s="769" t="e">
        <v>#N/A</v>
      </c>
      <c r="M50" s="769" t="e">
        <v>#N/A</v>
      </c>
      <c r="N50" s="763" t="e">
        <v>#N/A</v>
      </c>
      <c r="O50" s="760" t="e">
        <v>#N/A</v>
      </c>
      <c r="P50" s="776"/>
      <c r="Q50" s="772"/>
      <c r="R50" s="772"/>
      <c r="S50" s="772"/>
      <c r="T50" s="772"/>
    </row>
    <row r="51" spans="1:20" s="8" customFormat="1" ht="15" customHeight="1">
      <c r="A51" s="758" t="e">
        <v>#N/A</v>
      </c>
      <c r="B51" s="758" t="e">
        <v>#N/A</v>
      </c>
      <c r="C51" s="758" t="e">
        <v>#N/A</v>
      </c>
      <c r="D51" s="760" t="e">
        <v>#N/A</v>
      </c>
      <c r="E51" s="763" t="e">
        <v>#N/A</v>
      </c>
      <c r="F51" s="51" t="s">
        <v>202</v>
      </c>
      <c r="G51" s="60" t="s">
        <v>1094</v>
      </c>
      <c r="H51" s="763" t="e">
        <v>#N/A</v>
      </c>
      <c r="I51" s="763" t="e">
        <v>#N/A</v>
      </c>
      <c r="J51" s="763" t="e">
        <v>#N/A</v>
      </c>
      <c r="K51" s="760" t="e">
        <v>#N/A</v>
      </c>
      <c r="L51" s="769" t="e">
        <v>#N/A</v>
      </c>
      <c r="M51" s="769" t="e">
        <v>#N/A</v>
      </c>
      <c r="N51" s="763" t="e">
        <v>#N/A</v>
      </c>
      <c r="O51" s="760" t="e">
        <v>#N/A</v>
      </c>
      <c r="P51" s="776"/>
      <c r="Q51" s="772"/>
      <c r="R51" s="772"/>
      <c r="S51" s="772"/>
      <c r="T51" s="772"/>
    </row>
    <row r="52" spans="1:20" s="8" customFormat="1" ht="12.75" customHeight="1">
      <c r="A52" s="758" t="e">
        <v>#N/A</v>
      </c>
      <c r="B52" s="758" t="e">
        <v>#N/A</v>
      </c>
      <c r="C52" s="758" t="e">
        <v>#N/A</v>
      </c>
      <c r="D52" s="760" t="e">
        <v>#N/A</v>
      </c>
      <c r="E52" s="763" t="e">
        <v>#N/A</v>
      </c>
      <c r="F52" s="51" t="s">
        <v>203</v>
      </c>
      <c r="G52" s="60" t="s">
        <v>1095</v>
      </c>
      <c r="H52" s="763" t="e">
        <v>#N/A</v>
      </c>
      <c r="I52" s="763" t="e">
        <v>#N/A</v>
      </c>
      <c r="J52" s="763" t="e">
        <v>#N/A</v>
      </c>
      <c r="K52" s="760" t="e">
        <v>#N/A</v>
      </c>
      <c r="L52" s="769" t="e">
        <v>#N/A</v>
      </c>
      <c r="M52" s="769" t="e">
        <v>#N/A</v>
      </c>
      <c r="N52" s="763" t="e">
        <v>#N/A</v>
      </c>
      <c r="O52" s="760" t="e">
        <v>#N/A</v>
      </c>
      <c r="P52" s="776"/>
      <c r="Q52" s="772"/>
      <c r="R52" s="772"/>
      <c r="S52" s="772"/>
      <c r="T52" s="772"/>
    </row>
    <row r="53" spans="1:20" s="8" customFormat="1" ht="20.399999999999999">
      <c r="A53" s="758" t="e">
        <v>#N/A</v>
      </c>
      <c r="B53" s="758" t="e">
        <v>#N/A</v>
      </c>
      <c r="C53" s="758" t="e">
        <v>#N/A</v>
      </c>
      <c r="D53" s="760" t="e">
        <v>#N/A</v>
      </c>
      <c r="E53" s="763" t="e">
        <v>#N/A</v>
      </c>
      <c r="F53" s="51" t="s">
        <v>273</v>
      </c>
      <c r="G53" s="60" t="s">
        <v>1096</v>
      </c>
      <c r="H53" s="763" t="e">
        <v>#N/A</v>
      </c>
      <c r="I53" s="763" t="e">
        <v>#N/A</v>
      </c>
      <c r="J53" s="763" t="e">
        <v>#N/A</v>
      </c>
      <c r="K53" s="760" t="e">
        <v>#N/A</v>
      </c>
      <c r="L53" s="769" t="e">
        <v>#N/A</v>
      </c>
      <c r="M53" s="769" t="e">
        <v>#N/A</v>
      </c>
      <c r="N53" s="763" t="e">
        <v>#N/A</v>
      </c>
      <c r="O53" s="760" t="e">
        <v>#N/A</v>
      </c>
      <c r="P53" s="776"/>
      <c r="Q53" s="772"/>
      <c r="R53" s="772"/>
      <c r="S53" s="772"/>
      <c r="T53" s="772"/>
    </row>
    <row r="54" spans="1:20" s="8" customFormat="1" ht="14.25" customHeight="1">
      <c r="A54" s="758" t="e">
        <v>#N/A</v>
      </c>
      <c r="B54" s="758" t="e">
        <v>#N/A</v>
      </c>
      <c r="C54" s="758" t="e">
        <v>#N/A</v>
      </c>
      <c r="D54" s="760" t="e">
        <v>#N/A</v>
      </c>
      <c r="E54" s="763" t="e">
        <v>#N/A</v>
      </c>
      <c r="F54" s="51" t="s">
        <v>352</v>
      </c>
      <c r="G54" s="60" t="s">
        <v>1097</v>
      </c>
      <c r="H54" s="763" t="e">
        <v>#N/A</v>
      </c>
      <c r="I54" s="763" t="e">
        <v>#N/A</v>
      </c>
      <c r="J54" s="763" t="e">
        <v>#N/A</v>
      </c>
      <c r="K54" s="760" t="e">
        <v>#N/A</v>
      </c>
      <c r="L54" s="769" t="e">
        <v>#N/A</v>
      </c>
      <c r="M54" s="769" t="e">
        <v>#N/A</v>
      </c>
      <c r="N54" s="763" t="e">
        <v>#N/A</v>
      </c>
      <c r="O54" s="760" t="e">
        <v>#N/A</v>
      </c>
      <c r="P54" s="776"/>
      <c r="Q54" s="772"/>
      <c r="R54" s="772"/>
      <c r="S54" s="772"/>
      <c r="T54" s="772"/>
    </row>
    <row r="55" spans="1:20" s="8" customFormat="1" ht="21.75" customHeight="1">
      <c r="A55" s="757" t="e">
        <v>#N/A</v>
      </c>
      <c r="B55" s="757" t="e">
        <v>#N/A</v>
      </c>
      <c r="C55" s="757" t="e">
        <v>#N/A</v>
      </c>
      <c r="D55" s="761" t="e">
        <v>#N/A</v>
      </c>
      <c r="E55" s="764" t="e">
        <v>#N/A</v>
      </c>
      <c r="F55" s="51" t="s">
        <v>275</v>
      </c>
      <c r="G55" s="60" t="s">
        <v>1098</v>
      </c>
      <c r="H55" s="764" t="e">
        <v>#N/A</v>
      </c>
      <c r="I55" s="764" t="e">
        <v>#N/A</v>
      </c>
      <c r="J55" s="764" t="e">
        <v>#N/A</v>
      </c>
      <c r="K55" s="761" t="e">
        <v>#N/A</v>
      </c>
      <c r="L55" s="770" t="e">
        <v>#N/A</v>
      </c>
      <c r="M55" s="770" t="e">
        <v>#N/A</v>
      </c>
      <c r="N55" s="764" t="e">
        <v>#N/A</v>
      </c>
      <c r="O55" s="761" t="e">
        <v>#N/A</v>
      </c>
      <c r="P55" s="777"/>
      <c r="Q55" s="773"/>
      <c r="R55" s="773"/>
      <c r="S55" s="773"/>
      <c r="T55" s="773"/>
    </row>
    <row r="56" spans="1:20" s="8" customFormat="1" ht="10.199999999999999">
      <c r="A56" s="756" t="s">
        <v>1694</v>
      </c>
      <c r="B56" s="756" t="s">
        <v>1109</v>
      </c>
      <c r="C56" s="756" t="s">
        <v>4377</v>
      </c>
      <c r="D56" s="759" t="s">
        <v>7592</v>
      </c>
      <c r="E56" s="762" t="s">
        <v>27</v>
      </c>
      <c r="F56" s="51" t="s">
        <v>33</v>
      </c>
      <c r="G56" s="9" t="s">
        <v>1091</v>
      </c>
      <c r="H56" s="762" t="s">
        <v>52</v>
      </c>
      <c r="I56" s="762" t="s">
        <v>101</v>
      </c>
      <c r="J56" s="762" t="s">
        <v>107</v>
      </c>
      <c r="K56" s="759" t="s">
        <v>1796</v>
      </c>
      <c r="L56" s="768">
        <v>1.4</v>
      </c>
      <c r="M56" s="768" t="s">
        <v>7581</v>
      </c>
      <c r="N56" s="762" t="s">
        <v>16</v>
      </c>
      <c r="O56" s="759" t="s">
        <v>6140</v>
      </c>
      <c r="P56" s="778"/>
      <c r="Q56" s="774" t="s">
        <v>128</v>
      </c>
      <c r="R56" s="774" t="s">
        <v>128</v>
      </c>
      <c r="S56" s="774" t="s">
        <v>128</v>
      </c>
      <c r="T56" s="774" t="s">
        <v>2989</v>
      </c>
    </row>
    <row r="57" spans="1:20" s="8" customFormat="1" ht="12.75" customHeight="1">
      <c r="A57" s="758" t="e">
        <v>#N/A</v>
      </c>
      <c r="B57" s="758" t="e">
        <v>#N/A</v>
      </c>
      <c r="C57" s="758" t="e">
        <v>#N/A</v>
      </c>
      <c r="D57" s="760" t="e">
        <v>#N/A</v>
      </c>
      <c r="E57" s="763" t="e">
        <v>#N/A</v>
      </c>
      <c r="F57" s="51" t="s">
        <v>34</v>
      </c>
      <c r="G57" s="60" t="s">
        <v>1093</v>
      </c>
      <c r="H57" s="763" t="e">
        <v>#N/A</v>
      </c>
      <c r="I57" s="763" t="e">
        <v>#N/A</v>
      </c>
      <c r="J57" s="763" t="e">
        <v>#N/A</v>
      </c>
      <c r="K57" s="760" t="e">
        <v>#N/A</v>
      </c>
      <c r="L57" s="769" t="e">
        <v>#N/A</v>
      </c>
      <c r="M57" s="769" t="e">
        <v>#N/A</v>
      </c>
      <c r="N57" s="763" t="e">
        <v>#N/A</v>
      </c>
      <c r="O57" s="760" t="e">
        <v>#N/A</v>
      </c>
      <c r="P57" s="778"/>
      <c r="Q57" s="774"/>
      <c r="R57" s="774"/>
      <c r="S57" s="774"/>
      <c r="T57" s="774"/>
    </row>
    <row r="58" spans="1:20" s="8" customFormat="1" ht="12.75" customHeight="1">
      <c r="A58" s="758" t="e">
        <v>#N/A</v>
      </c>
      <c r="B58" s="758" t="e">
        <v>#N/A</v>
      </c>
      <c r="C58" s="758" t="e">
        <v>#N/A</v>
      </c>
      <c r="D58" s="760" t="e">
        <v>#N/A</v>
      </c>
      <c r="E58" s="763" t="e">
        <v>#N/A</v>
      </c>
      <c r="F58" s="51" t="s">
        <v>202</v>
      </c>
      <c r="G58" s="60" t="s">
        <v>1094</v>
      </c>
      <c r="H58" s="763" t="e">
        <v>#N/A</v>
      </c>
      <c r="I58" s="763" t="e">
        <v>#N/A</v>
      </c>
      <c r="J58" s="763" t="e">
        <v>#N/A</v>
      </c>
      <c r="K58" s="760" t="e">
        <v>#N/A</v>
      </c>
      <c r="L58" s="769" t="e">
        <v>#N/A</v>
      </c>
      <c r="M58" s="769" t="e">
        <v>#N/A</v>
      </c>
      <c r="N58" s="763" t="e">
        <v>#N/A</v>
      </c>
      <c r="O58" s="760" t="e">
        <v>#N/A</v>
      </c>
      <c r="P58" s="778"/>
      <c r="Q58" s="774"/>
      <c r="R58" s="774"/>
      <c r="S58" s="774"/>
      <c r="T58" s="774"/>
    </row>
    <row r="59" spans="1:20" s="8" customFormat="1" ht="12.75" customHeight="1">
      <c r="A59" s="758" t="e">
        <v>#N/A</v>
      </c>
      <c r="B59" s="758" t="e">
        <v>#N/A</v>
      </c>
      <c r="C59" s="758" t="e">
        <v>#N/A</v>
      </c>
      <c r="D59" s="760" t="e">
        <v>#N/A</v>
      </c>
      <c r="E59" s="763" t="e">
        <v>#N/A</v>
      </c>
      <c r="F59" s="51" t="s">
        <v>203</v>
      </c>
      <c r="G59" s="60" t="s">
        <v>1095</v>
      </c>
      <c r="H59" s="763" t="e">
        <v>#N/A</v>
      </c>
      <c r="I59" s="763" t="e">
        <v>#N/A</v>
      </c>
      <c r="J59" s="763" t="e">
        <v>#N/A</v>
      </c>
      <c r="K59" s="760" t="e">
        <v>#N/A</v>
      </c>
      <c r="L59" s="769" t="e">
        <v>#N/A</v>
      </c>
      <c r="M59" s="769" t="e">
        <v>#N/A</v>
      </c>
      <c r="N59" s="763" t="e">
        <v>#N/A</v>
      </c>
      <c r="O59" s="760" t="e">
        <v>#N/A</v>
      </c>
      <c r="P59" s="778"/>
      <c r="Q59" s="774"/>
      <c r="R59" s="774"/>
      <c r="S59" s="774"/>
      <c r="T59" s="774"/>
    </row>
    <row r="60" spans="1:20" s="8" customFormat="1" ht="20.399999999999999">
      <c r="A60" s="758" t="e">
        <v>#N/A</v>
      </c>
      <c r="B60" s="758" t="e">
        <v>#N/A</v>
      </c>
      <c r="C60" s="758" t="e">
        <v>#N/A</v>
      </c>
      <c r="D60" s="760" t="e">
        <v>#N/A</v>
      </c>
      <c r="E60" s="763" t="e">
        <v>#N/A</v>
      </c>
      <c r="F60" s="51" t="s">
        <v>273</v>
      </c>
      <c r="G60" s="60" t="s">
        <v>1096</v>
      </c>
      <c r="H60" s="763" t="e">
        <v>#N/A</v>
      </c>
      <c r="I60" s="763" t="e">
        <v>#N/A</v>
      </c>
      <c r="J60" s="763" t="e">
        <v>#N/A</v>
      </c>
      <c r="K60" s="760" t="e">
        <v>#N/A</v>
      </c>
      <c r="L60" s="769" t="e">
        <v>#N/A</v>
      </c>
      <c r="M60" s="769" t="e">
        <v>#N/A</v>
      </c>
      <c r="N60" s="763" t="e">
        <v>#N/A</v>
      </c>
      <c r="O60" s="760" t="e">
        <v>#N/A</v>
      </c>
      <c r="P60" s="778"/>
      <c r="Q60" s="774"/>
      <c r="R60" s="774"/>
      <c r="S60" s="774"/>
      <c r="T60" s="774"/>
    </row>
    <row r="61" spans="1:20" s="8" customFormat="1" ht="22.5" customHeight="1">
      <c r="A61" s="758" t="e">
        <v>#N/A</v>
      </c>
      <c r="B61" s="758" t="e">
        <v>#N/A</v>
      </c>
      <c r="C61" s="758" t="e">
        <v>#N/A</v>
      </c>
      <c r="D61" s="760" t="e">
        <v>#N/A</v>
      </c>
      <c r="E61" s="763" t="e">
        <v>#N/A</v>
      </c>
      <c r="F61" s="51" t="s">
        <v>352</v>
      </c>
      <c r="G61" s="60" t="s">
        <v>1097</v>
      </c>
      <c r="H61" s="763" t="e">
        <v>#N/A</v>
      </c>
      <c r="I61" s="763" t="e">
        <v>#N/A</v>
      </c>
      <c r="J61" s="763" t="e">
        <v>#N/A</v>
      </c>
      <c r="K61" s="760" t="e">
        <v>#N/A</v>
      </c>
      <c r="L61" s="769" t="e">
        <v>#N/A</v>
      </c>
      <c r="M61" s="769" t="e">
        <v>#N/A</v>
      </c>
      <c r="N61" s="763" t="e">
        <v>#N/A</v>
      </c>
      <c r="O61" s="760" t="e">
        <v>#N/A</v>
      </c>
      <c r="P61" s="778"/>
      <c r="Q61" s="774"/>
      <c r="R61" s="774"/>
      <c r="S61" s="774"/>
      <c r="T61" s="774"/>
    </row>
    <row r="62" spans="1:20" s="8" customFormat="1" ht="18.75" customHeight="1">
      <c r="A62" s="757" t="e">
        <v>#N/A</v>
      </c>
      <c r="B62" s="757" t="e">
        <v>#N/A</v>
      </c>
      <c r="C62" s="757" t="e">
        <v>#N/A</v>
      </c>
      <c r="D62" s="761" t="e">
        <v>#N/A</v>
      </c>
      <c r="E62" s="764" t="e">
        <v>#N/A</v>
      </c>
      <c r="F62" s="51" t="s">
        <v>275</v>
      </c>
      <c r="G62" s="60" t="s">
        <v>1098</v>
      </c>
      <c r="H62" s="764" t="e">
        <v>#N/A</v>
      </c>
      <c r="I62" s="764" t="e">
        <v>#N/A</v>
      </c>
      <c r="J62" s="764" t="e">
        <v>#N/A</v>
      </c>
      <c r="K62" s="761" t="e">
        <v>#N/A</v>
      </c>
      <c r="L62" s="770" t="e">
        <v>#N/A</v>
      </c>
      <c r="M62" s="770" t="e">
        <v>#N/A</v>
      </c>
      <c r="N62" s="764" t="e">
        <v>#N/A</v>
      </c>
      <c r="O62" s="761" t="e">
        <v>#N/A</v>
      </c>
      <c r="P62" s="778"/>
      <c r="Q62" s="774"/>
      <c r="R62" s="774"/>
      <c r="S62" s="774"/>
      <c r="T62" s="774"/>
    </row>
    <row r="63" spans="1:20" s="8" customFormat="1" ht="14.25" customHeight="1">
      <c r="A63" s="756" t="s">
        <v>1695</v>
      </c>
      <c r="B63" s="756" t="s">
        <v>1110</v>
      </c>
      <c r="C63" s="756" t="s">
        <v>4378</v>
      </c>
      <c r="D63" s="759" t="s">
        <v>7593</v>
      </c>
      <c r="E63" s="762" t="s">
        <v>27</v>
      </c>
      <c r="F63" s="51" t="s">
        <v>33</v>
      </c>
      <c r="G63" s="9" t="s">
        <v>1091</v>
      </c>
      <c r="H63" s="762" t="s">
        <v>52</v>
      </c>
      <c r="I63" s="762" t="s">
        <v>101</v>
      </c>
      <c r="J63" s="762" t="s">
        <v>107</v>
      </c>
      <c r="K63" s="759" t="s">
        <v>1797</v>
      </c>
      <c r="L63" s="768">
        <v>1.4</v>
      </c>
      <c r="M63" s="768" t="s">
        <v>7581</v>
      </c>
      <c r="N63" s="762" t="s">
        <v>16</v>
      </c>
      <c r="O63" s="759" t="s">
        <v>6141</v>
      </c>
      <c r="P63" s="778"/>
      <c r="Q63" s="774" t="s">
        <v>128</v>
      </c>
      <c r="R63" s="774" t="s">
        <v>128</v>
      </c>
      <c r="S63" s="774" t="s">
        <v>128</v>
      </c>
      <c r="T63" s="774" t="s">
        <v>2989</v>
      </c>
    </row>
    <row r="64" spans="1:20" s="8" customFormat="1" ht="14.25" customHeight="1">
      <c r="A64" s="758" t="e">
        <v>#N/A</v>
      </c>
      <c r="B64" s="758" t="e">
        <v>#N/A</v>
      </c>
      <c r="C64" s="758" t="e">
        <v>#N/A</v>
      </c>
      <c r="D64" s="760" t="e">
        <v>#N/A</v>
      </c>
      <c r="E64" s="763" t="e">
        <v>#N/A</v>
      </c>
      <c r="F64" s="51" t="s">
        <v>34</v>
      </c>
      <c r="G64" s="60" t="s">
        <v>1093</v>
      </c>
      <c r="H64" s="763" t="e">
        <v>#N/A</v>
      </c>
      <c r="I64" s="763" t="e">
        <v>#N/A</v>
      </c>
      <c r="J64" s="763" t="e">
        <v>#N/A</v>
      </c>
      <c r="K64" s="760" t="e">
        <v>#N/A</v>
      </c>
      <c r="L64" s="769" t="e">
        <v>#N/A</v>
      </c>
      <c r="M64" s="769" t="e">
        <v>#N/A</v>
      </c>
      <c r="N64" s="763" t="e">
        <v>#N/A</v>
      </c>
      <c r="O64" s="760" t="e">
        <v>#N/A</v>
      </c>
      <c r="P64" s="778"/>
      <c r="Q64" s="774"/>
      <c r="R64" s="774"/>
      <c r="S64" s="774"/>
      <c r="T64" s="774"/>
    </row>
    <row r="65" spans="1:20" s="8" customFormat="1" ht="14.25" customHeight="1">
      <c r="A65" s="758" t="e">
        <v>#N/A</v>
      </c>
      <c r="B65" s="758" t="e">
        <v>#N/A</v>
      </c>
      <c r="C65" s="758" t="e">
        <v>#N/A</v>
      </c>
      <c r="D65" s="760" t="e">
        <v>#N/A</v>
      </c>
      <c r="E65" s="763" t="e">
        <v>#N/A</v>
      </c>
      <c r="F65" s="51" t="s">
        <v>202</v>
      </c>
      <c r="G65" s="60" t="s">
        <v>1094</v>
      </c>
      <c r="H65" s="763" t="e">
        <v>#N/A</v>
      </c>
      <c r="I65" s="763" t="e">
        <v>#N/A</v>
      </c>
      <c r="J65" s="763" t="e">
        <v>#N/A</v>
      </c>
      <c r="K65" s="760" t="e">
        <v>#N/A</v>
      </c>
      <c r="L65" s="769" t="e">
        <v>#N/A</v>
      </c>
      <c r="M65" s="769" t="e">
        <v>#N/A</v>
      </c>
      <c r="N65" s="763" t="e">
        <v>#N/A</v>
      </c>
      <c r="O65" s="760" t="e">
        <v>#N/A</v>
      </c>
      <c r="P65" s="778"/>
      <c r="Q65" s="774"/>
      <c r="R65" s="774"/>
      <c r="S65" s="774"/>
      <c r="T65" s="774"/>
    </row>
    <row r="66" spans="1:20" s="8" customFormat="1" ht="14.25" customHeight="1">
      <c r="A66" s="758" t="e">
        <v>#N/A</v>
      </c>
      <c r="B66" s="758" t="e">
        <v>#N/A</v>
      </c>
      <c r="C66" s="758" t="e">
        <v>#N/A</v>
      </c>
      <c r="D66" s="760" t="e">
        <v>#N/A</v>
      </c>
      <c r="E66" s="763" t="e">
        <v>#N/A</v>
      </c>
      <c r="F66" s="51" t="s">
        <v>203</v>
      </c>
      <c r="G66" s="60" t="s">
        <v>1095</v>
      </c>
      <c r="H66" s="763" t="e">
        <v>#N/A</v>
      </c>
      <c r="I66" s="763" t="e">
        <v>#N/A</v>
      </c>
      <c r="J66" s="763" t="e">
        <v>#N/A</v>
      </c>
      <c r="K66" s="760" t="e">
        <v>#N/A</v>
      </c>
      <c r="L66" s="769" t="e">
        <v>#N/A</v>
      </c>
      <c r="M66" s="769" t="e">
        <v>#N/A</v>
      </c>
      <c r="N66" s="763" t="e">
        <v>#N/A</v>
      </c>
      <c r="O66" s="760" t="e">
        <v>#N/A</v>
      </c>
      <c r="P66" s="778"/>
      <c r="Q66" s="774"/>
      <c r="R66" s="774"/>
      <c r="S66" s="774"/>
      <c r="T66" s="774"/>
    </row>
    <row r="67" spans="1:20" s="8" customFormat="1" ht="24" customHeight="1">
      <c r="A67" s="758" t="e">
        <v>#N/A</v>
      </c>
      <c r="B67" s="758" t="e">
        <v>#N/A</v>
      </c>
      <c r="C67" s="758" t="e">
        <v>#N/A</v>
      </c>
      <c r="D67" s="760" t="e">
        <v>#N/A</v>
      </c>
      <c r="E67" s="763" t="e">
        <v>#N/A</v>
      </c>
      <c r="F67" s="51" t="s">
        <v>273</v>
      </c>
      <c r="G67" s="60" t="s">
        <v>1096</v>
      </c>
      <c r="H67" s="763" t="e">
        <v>#N/A</v>
      </c>
      <c r="I67" s="763" t="e">
        <v>#N/A</v>
      </c>
      <c r="J67" s="763" t="e">
        <v>#N/A</v>
      </c>
      <c r="K67" s="760" t="e">
        <v>#N/A</v>
      </c>
      <c r="L67" s="769" t="e">
        <v>#N/A</v>
      </c>
      <c r="M67" s="769" t="e">
        <v>#N/A</v>
      </c>
      <c r="N67" s="763" t="e">
        <v>#N/A</v>
      </c>
      <c r="O67" s="760" t="e">
        <v>#N/A</v>
      </c>
      <c r="P67" s="778"/>
      <c r="Q67" s="774"/>
      <c r="R67" s="774"/>
      <c r="S67" s="774"/>
      <c r="T67" s="774"/>
    </row>
    <row r="68" spans="1:20" s="8" customFormat="1" ht="14.25" customHeight="1">
      <c r="A68" s="758" t="e">
        <v>#N/A</v>
      </c>
      <c r="B68" s="758" t="e">
        <v>#N/A</v>
      </c>
      <c r="C68" s="758" t="e">
        <v>#N/A</v>
      </c>
      <c r="D68" s="760" t="e">
        <v>#N/A</v>
      </c>
      <c r="E68" s="763" t="e">
        <v>#N/A</v>
      </c>
      <c r="F68" s="51" t="s">
        <v>352</v>
      </c>
      <c r="G68" s="60" t="s">
        <v>1097</v>
      </c>
      <c r="H68" s="763" t="e">
        <v>#N/A</v>
      </c>
      <c r="I68" s="763" t="e">
        <v>#N/A</v>
      </c>
      <c r="J68" s="763" t="e">
        <v>#N/A</v>
      </c>
      <c r="K68" s="760" t="e">
        <v>#N/A</v>
      </c>
      <c r="L68" s="769" t="e">
        <v>#N/A</v>
      </c>
      <c r="M68" s="769" t="e">
        <v>#N/A</v>
      </c>
      <c r="N68" s="763" t="e">
        <v>#N/A</v>
      </c>
      <c r="O68" s="760" t="e">
        <v>#N/A</v>
      </c>
      <c r="P68" s="778"/>
      <c r="Q68" s="774"/>
      <c r="R68" s="774"/>
      <c r="S68" s="774"/>
      <c r="T68" s="774"/>
    </row>
    <row r="69" spans="1:20" s="8" customFormat="1" ht="14.25" customHeight="1">
      <c r="A69" s="757" t="e">
        <v>#N/A</v>
      </c>
      <c r="B69" s="757" t="e">
        <v>#N/A</v>
      </c>
      <c r="C69" s="757" t="e">
        <v>#N/A</v>
      </c>
      <c r="D69" s="761" t="e">
        <v>#N/A</v>
      </c>
      <c r="E69" s="764" t="e">
        <v>#N/A</v>
      </c>
      <c r="F69" s="51" t="s">
        <v>275</v>
      </c>
      <c r="G69" s="60" t="s">
        <v>1098</v>
      </c>
      <c r="H69" s="764" t="e">
        <v>#N/A</v>
      </c>
      <c r="I69" s="764" t="e">
        <v>#N/A</v>
      </c>
      <c r="J69" s="764" t="e">
        <v>#N/A</v>
      </c>
      <c r="K69" s="761" t="e">
        <v>#N/A</v>
      </c>
      <c r="L69" s="770" t="e">
        <v>#N/A</v>
      </c>
      <c r="M69" s="770" t="e">
        <v>#N/A</v>
      </c>
      <c r="N69" s="764" t="e">
        <v>#N/A</v>
      </c>
      <c r="O69" s="761" t="e">
        <v>#N/A</v>
      </c>
      <c r="P69" s="778"/>
      <c r="Q69" s="774"/>
      <c r="R69" s="774"/>
      <c r="S69" s="774"/>
      <c r="T69" s="774"/>
    </row>
    <row r="70" spans="1:20" s="8" customFormat="1" ht="18.75" customHeight="1">
      <c r="A70" s="756" t="s">
        <v>1696</v>
      </c>
      <c r="B70" s="756" t="s">
        <v>1111</v>
      </c>
      <c r="C70" s="756" t="s">
        <v>4379</v>
      </c>
      <c r="D70" s="759" t="s">
        <v>7594</v>
      </c>
      <c r="E70" s="762" t="s">
        <v>27</v>
      </c>
      <c r="F70" s="51" t="s">
        <v>33</v>
      </c>
      <c r="G70" s="9" t="s">
        <v>1091</v>
      </c>
      <c r="H70" s="762" t="s">
        <v>52</v>
      </c>
      <c r="I70" s="762" t="s">
        <v>101</v>
      </c>
      <c r="J70" s="762" t="s">
        <v>107</v>
      </c>
      <c r="K70" s="759" t="s">
        <v>1798</v>
      </c>
      <c r="L70" s="768">
        <v>1.4</v>
      </c>
      <c r="M70" s="768" t="s">
        <v>7581</v>
      </c>
      <c r="N70" s="762" t="s">
        <v>16</v>
      </c>
      <c r="O70" s="759" t="s">
        <v>6142</v>
      </c>
      <c r="P70" s="778"/>
      <c r="Q70" s="774" t="s">
        <v>128</v>
      </c>
      <c r="R70" s="774" t="s">
        <v>128</v>
      </c>
      <c r="S70" s="774" t="s">
        <v>128</v>
      </c>
      <c r="T70" s="774" t="s">
        <v>2989</v>
      </c>
    </row>
    <row r="71" spans="1:20" s="8" customFormat="1" ht="12.75" customHeight="1">
      <c r="A71" s="758" t="e">
        <v>#N/A</v>
      </c>
      <c r="B71" s="758" t="e">
        <v>#N/A</v>
      </c>
      <c r="C71" s="758" t="e">
        <v>#N/A</v>
      </c>
      <c r="D71" s="760" t="e">
        <v>#N/A</v>
      </c>
      <c r="E71" s="763" t="e">
        <v>#N/A</v>
      </c>
      <c r="F71" s="51" t="s">
        <v>34</v>
      </c>
      <c r="G71" s="60" t="s">
        <v>1093</v>
      </c>
      <c r="H71" s="763" t="e">
        <v>#N/A</v>
      </c>
      <c r="I71" s="763" t="e">
        <v>#N/A</v>
      </c>
      <c r="J71" s="763" t="e">
        <v>#N/A</v>
      </c>
      <c r="K71" s="760" t="e">
        <v>#N/A</v>
      </c>
      <c r="L71" s="769" t="e">
        <v>#N/A</v>
      </c>
      <c r="M71" s="769" t="e">
        <v>#N/A</v>
      </c>
      <c r="N71" s="763" t="e">
        <v>#N/A</v>
      </c>
      <c r="O71" s="760" t="e">
        <v>#N/A</v>
      </c>
      <c r="P71" s="778"/>
      <c r="Q71" s="774"/>
      <c r="R71" s="774"/>
      <c r="S71" s="774"/>
      <c r="T71" s="774"/>
    </row>
    <row r="72" spans="1:20" s="8" customFormat="1" ht="12.75" customHeight="1">
      <c r="A72" s="758" t="e">
        <v>#N/A</v>
      </c>
      <c r="B72" s="758" t="e">
        <v>#N/A</v>
      </c>
      <c r="C72" s="758" t="e">
        <v>#N/A</v>
      </c>
      <c r="D72" s="760" t="e">
        <v>#N/A</v>
      </c>
      <c r="E72" s="763" t="e">
        <v>#N/A</v>
      </c>
      <c r="F72" s="51" t="s">
        <v>202</v>
      </c>
      <c r="G72" s="60" t="s">
        <v>1094</v>
      </c>
      <c r="H72" s="763" t="e">
        <v>#N/A</v>
      </c>
      <c r="I72" s="763" t="e">
        <v>#N/A</v>
      </c>
      <c r="J72" s="763" t="e">
        <v>#N/A</v>
      </c>
      <c r="K72" s="760" t="e">
        <v>#N/A</v>
      </c>
      <c r="L72" s="769" t="e">
        <v>#N/A</v>
      </c>
      <c r="M72" s="769" t="e">
        <v>#N/A</v>
      </c>
      <c r="N72" s="763" t="e">
        <v>#N/A</v>
      </c>
      <c r="O72" s="760" t="e">
        <v>#N/A</v>
      </c>
      <c r="P72" s="778"/>
      <c r="Q72" s="774"/>
      <c r="R72" s="774"/>
      <c r="S72" s="774"/>
      <c r="T72" s="774"/>
    </row>
    <row r="73" spans="1:20" s="8" customFormat="1" ht="12.75" customHeight="1">
      <c r="A73" s="758" t="e">
        <v>#N/A</v>
      </c>
      <c r="B73" s="758" t="e">
        <v>#N/A</v>
      </c>
      <c r="C73" s="758" t="e">
        <v>#N/A</v>
      </c>
      <c r="D73" s="760" t="e">
        <v>#N/A</v>
      </c>
      <c r="E73" s="763" t="e">
        <v>#N/A</v>
      </c>
      <c r="F73" s="51" t="s">
        <v>203</v>
      </c>
      <c r="G73" s="60" t="s">
        <v>1095</v>
      </c>
      <c r="H73" s="763" t="e">
        <v>#N/A</v>
      </c>
      <c r="I73" s="763" t="e">
        <v>#N/A</v>
      </c>
      <c r="J73" s="763" t="e">
        <v>#N/A</v>
      </c>
      <c r="K73" s="760" t="e">
        <v>#N/A</v>
      </c>
      <c r="L73" s="769" t="e">
        <v>#N/A</v>
      </c>
      <c r="M73" s="769" t="e">
        <v>#N/A</v>
      </c>
      <c r="N73" s="763" t="e">
        <v>#N/A</v>
      </c>
      <c r="O73" s="760" t="e">
        <v>#N/A</v>
      </c>
      <c r="P73" s="778"/>
      <c r="Q73" s="774"/>
      <c r="R73" s="774"/>
      <c r="S73" s="774"/>
      <c r="T73" s="774"/>
    </row>
    <row r="74" spans="1:20" s="8" customFormat="1" ht="20.399999999999999">
      <c r="A74" s="758" t="e">
        <v>#N/A</v>
      </c>
      <c r="B74" s="758" t="e">
        <v>#N/A</v>
      </c>
      <c r="C74" s="758" t="e">
        <v>#N/A</v>
      </c>
      <c r="D74" s="760" t="e">
        <v>#N/A</v>
      </c>
      <c r="E74" s="763" t="e">
        <v>#N/A</v>
      </c>
      <c r="F74" s="51" t="s">
        <v>273</v>
      </c>
      <c r="G74" s="60" t="s">
        <v>1096</v>
      </c>
      <c r="H74" s="763" t="e">
        <v>#N/A</v>
      </c>
      <c r="I74" s="763" t="e">
        <v>#N/A</v>
      </c>
      <c r="J74" s="763" t="e">
        <v>#N/A</v>
      </c>
      <c r="K74" s="760" t="e">
        <v>#N/A</v>
      </c>
      <c r="L74" s="769" t="e">
        <v>#N/A</v>
      </c>
      <c r="M74" s="769" t="e">
        <v>#N/A</v>
      </c>
      <c r="N74" s="763" t="e">
        <v>#N/A</v>
      </c>
      <c r="O74" s="760" t="e">
        <v>#N/A</v>
      </c>
      <c r="P74" s="778"/>
      <c r="Q74" s="774"/>
      <c r="R74" s="774"/>
      <c r="S74" s="774"/>
      <c r="T74" s="774"/>
    </row>
    <row r="75" spans="1:20" s="8" customFormat="1" ht="12.75" customHeight="1">
      <c r="A75" s="758" t="e">
        <v>#N/A</v>
      </c>
      <c r="B75" s="758" t="e">
        <v>#N/A</v>
      </c>
      <c r="C75" s="758" t="e">
        <v>#N/A</v>
      </c>
      <c r="D75" s="760" t="e">
        <v>#N/A</v>
      </c>
      <c r="E75" s="763" t="e">
        <v>#N/A</v>
      </c>
      <c r="F75" s="51" t="s">
        <v>352</v>
      </c>
      <c r="G75" s="60" t="s">
        <v>1097</v>
      </c>
      <c r="H75" s="763" t="e">
        <v>#N/A</v>
      </c>
      <c r="I75" s="763" t="e">
        <v>#N/A</v>
      </c>
      <c r="J75" s="763" t="e">
        <v>#N/A</v>
      </c>
      <c r="K75" s="760" t="e">
        <v>#N/A</v>
      </c>
      <c r="L75" s="769" t="e">
        <v>#N/A</v>
      </c>
      <c r="M75" s="769" t="e">
        <v>#N/A</v>
      </c>
      <c r="N75" s="763" t="e">
        <v>#N/A</v>
      </c>
      <c r="O75" s="760" t="e">
        <v>#N/A</v>
      </c>
      <c r="P75" s="778"/>
      <c r="Q75" s="774"/>
      <c r="R75" s="774"/>
      <c r="S75" s="774"/>
      <c r="T75" s="774"/>
    </row>
    <row r="76" spans="1:20" s="8" customFormat="1" ht="21" customHeight="1">
      <c r="A76" s="758" t="e">
        <v>#N/A</v>
      </c>
      <c r="B76" s="758" t="e">
        <v>#N/A</v>
      </c>
      <c r="C76" s="757" t="e">
        <v>#N/A</v>
      </c>
      <c r="D76" s="760" t="e">
        <v>#N/A</v>
      </c>
      <c r="E76" s="763" t="e">
        <v>#N/A</v>
      </c>
      <c r="F76" s="51" t="s">
        <v>275</v>
      </c>
      <c r="G76" s="60" t="s">
        <v>1098</v>
      </c>
      <c r="H76" s="763" t="e">
        <v>#N/A</v>
      </c>
      <c r="I76" s="763" t="e">
        <v>#N/A</v>
      </c>
      <c r="J76" s="763" t="e">
        <v>#N/A</v>
      </c>
      <c r="K76" s="760" t="e">
        <v>#N/A</v>
      </c>
      <c r="L76" s="769" t="e">
        <v>#N/A</v>
      </c>
      <c r="M76" s="769" t="e">
        <v>#N/A</v>
      </c>
      <c r="N76" s="763" t="e">
        <v>#N/A</v>
      </c>
      <c r="O76" s="760" t="e">
        <v>#N/A</v>
      </c>
      <c r="P76" s="778"/>
      <c r="Q76" s="774"/>
      <c r="R76" s="774"/>
      <c r="S76" s="774"/>
      <c r="T76" s="774"/>
    </row>
    <row r="77" spans="1:20" s="8" customFormat="1" ht="30.6">
      <c r="A77" s="207" t="s">
        <v>7861</v>
      </c>
      <c r="B77" s="207" t="s">
        <v>7872</v>
      </c>
      <c r="C77" s="399" t="s">
        <v>7873</v>
      </c>
      <c r="D77" s="131" t="s">
        <v>7877</v>
      </c>
      <c r="E77" s="132" t="s">
        <v>6165</v>
      </c>
      <c r="F77" s="33"/>
      <c r="G77" s="34"/>
      <c r="H77" s="34"/>
      <c r="I77" s="34"/>
      <c r="J77" s="34"/>
      <c r="K77" s="34"/>
      <c r="L77" s="149"/>
      <c r="M77" s="131"/>
      <c r="N77" s="137" t="s">
        <v>118</v>
      </c>
      <c r="O77" s="142"/>
      <c r="P77" s="131" t="s">
        <v>7878</v>
      </c>
      <c r="Q77" s="133" t="s">
        <v>126</v>
      </c>
      <c r="R77" s="133" t="s">
        <v>126</v>
      </c>
      <c r="S77" s="133" t="s">
        <v>128</v>
      </c>
      <c r="T77" s="130" t="s">
        <v>7722</v>
      </c>
    </row>
    <row r="78" spans="1:20" s="8" customFormat="1" ht="69" customHeight="1">
      <c r="A78" s="208" t="s">
        <v>2201</v>
      </c>
      <c r="B78" s="211" t="s">
        <v>1885</v>
      </c>
      <c r="C78" s="211" t="s">
        <v>4197</v>
      </c>
      <c r="D78" s="189" t="s">
        <v>7067</v>
      </c>
      <c r="E78" s="301" t="s">
        <v>3658</v>
      </c>
      <c r="F78" s="33"/>
      <c r="G78" s="34"/>
      <c r="H78" s="34"/>
      <c r="I78" s="34"/>
      <c r="J78" s="34"/>
      <c r="K78" s="34"/>
      <c r="L78" s="33"/>
      <c r="M78" s="135"/>
      <c r="N78" s="32" t="s">
        <v>118</v>
      </c>
      <c r="O78" s="34"/>
      <c r="P78" s="189" t="s">
        <v>7068</v>
      </c>
      <c r="Q78" s="143" t="s">
        <v>126</v>
      </c>
      <c r="R78" s="143" t="s">
        <v>128</v>
      </c>
      <c r="S78" s="144" t="s">
        <v>128</v>
      </c>
      <c r="T78" s="301" t="s">
        <v>7003</v>
      </c>
    </row>
    <row r="79" spans="1:20" s="8" customFormat="1" ht="48" customHeight="1">
      <c r="A79" s="208" t="s">
        <v>2202</v>
      </c>
      <c r="B79" s="211" t="s">
        <v>2014</v>
      </c>
      <c r="C79" s="211" t="s">
        <v>4380</v>
      </c>
      <c r="D79" s="131" t="s">
        <v>2289</v>
      </c>
      <c r="E79" s="132" t="s">
        <v>3660</v>
      </c>
      <c r="F79" s="33"/>
      <c r="G79" s="34"/>
      <c r="H79" s="34"/>
      <c r="I79" s="34"/>
      <c r="J79" s="34"/>
      <c r="K79" s="34"/>
      <c r="L79" s="149"/>
      <c r="M79" s="131"/>
      <c r="N79" s="137" t="s">
        <v>118</v>
      </c>
      <c r="O79" s="142"/>
      <c r="P79" s="131" t="s">
        <v>7069</v>
      </c>
      <c r="Q79" s="133" t="s">
        <v>126</v>
      </c>
      <c r="R79" s="133" t="s">
        <v>128</v>
      </c>
      <c r="S79" s="133" t="s">
        <v>128</v>
      </c>
      <c r="T79" s="130" t="s">
        <v>7003</v>
      </c>
    </row>
    <row r="80" spans="1:20" s="8" customFormat="1" ht="45" customHeight="1">
      <c r="A80" s="208" t="s">
        <v>2203</v>
      </c>
      <c r="B80" s="211" t="s">
        <v>3380</v>
      </c>
      <c r="C80" s="211" t="s">
        <v>4130</v>
      </c>
      <c r="D80" s="135" t="s">
        <v>6175</v>
      </c>
      <c r="E80" s="32" t="s">
        <v>109</v>
      </c>
      <c r="F80" s="138"/>
      <c r="G80" s="34"/>
      <c r="H80" s="34"/>
      <c r="I80" s="34"/>
      <c r="J80" s="34"/>
      <c r="K80" s="34"/>
      <c r="L80" s="33"/>
      <c r="M80" s="135"/>
      <c r="N80" s="32" t="s">
        <v>118</v>
      </c>
      <c r="O80" s="34"/>
      <c r="P80" s="135" t="s">
        <v>3415</v>
      </c>
      <c r="Q80" s="143" t="s">
        <v>126</v>
      </c>
      <c r="R80" s="143" t="s">
        <v>128</v>
      </c>
      <c r="S80" s="143" t="s">
        <v>128</v>
      </c>
      <c r="T80" s="130" t="s">
        <v>6162</v>
      </c>
    </row>
    <row r="81" spans="1:20" s="8" customFormat="1" ht="45" customHeight="1">
      <c r="A81" s="208" t="s">
        <v>2204</v>
      </c>
      <c r="B81" s="211" t="s">
        <v>4107</v>
      </c>
      <c r="C81" s="211" t="s">
        <v>4200</v>
      </c>
      <c r="D81" s="135" t="s">
        <v>7888</v>
      </c>
      <c r="E81" s="32" t="s">
        <v>7891</v>
      </c>
      <c r="F81" s="33"/>
      <c r="G81" s="34"/>
      <c r="H81" s="34"/>
      <c r="I81" s="34"/>
      <c r="J81" s="34"/>
      <c r="K81" s="34"/>
      <c r="L81" s="138"/>
      <c r="M81" s="135"/>
      <c r="N81" s="32" t="s">
        <v>118</v>
      </c>
      <c r="O81" s="32"/>
      <c r="P81" s="135" t="s">
        <v>7892</v>
      </c>
      <c r="Q81" s="143" t="s">
        <v>126</v>
      </c>
      <c r="R81" s="143" t="s">
        <v>126</v>
      </c>
      <c r="S81" s="143" t="s">
        <v>128</v>
      </c>
      <c r="T81" s="143" t="s">
        <v>7722</v>
      </c>
    </row>
    <row r="82" spans="1:20" s="8" customFormat="1" ht="86.25" customHeight="1">
      <c r="A82" s="208" t="s">
        <v>2205</v>
      </c>
      <c r="B82" s="211" t="s">
        <v>3663</v>
      </c>
      <c r="C82" s="211" t="s">
        <v>4141</v>
      </c>
      <c r="D82" s="135" t="s">
        <v>3657</v>
      </c>
      <c r="E82" s="32" t="s">
        <v>1944</v>
      </c>
      <c r="F82" s="33"/>
      <c r="G82" s="34"/>
      <c r="H82" s="34"/>
      <c r="I82" s="34"/>
      <c r="J82" s="34"/>
      <c r="K82" s="34"/>
      <c r="L82" s="33"/>
      <c r="M82" s="135"/>
      <c r="N82" s="32" t="s">
        <v>118</v>
      </c>
      <c r="O82" s="34"/>
      <c r="P82" s="135" t="s">
        <v>7398</v>
      </c>
      <c r="Q82" s="143" t="s">
        <v>126</v>
      </c>
      <c r="R82" s="143" t="s">
        <v>128</v>
      </c>
      <c r="S82" s="144" t="s">
        <v>128</v>
      </c>
      <c r="T82" s="130" t="s">
        <v>4106</v>
      </c>
    </row>
    <row r="83" spans="1:20" s="53" customFormat="1" ht="133.5" customHeight="1">
      <c r="A83" s="211" t="s">
        <v>5081</v>
      </c>
      <c r="B83" s="211" t="s">
        <v>1112</v>
      </c>
      <c r="C83" s="211" t="s">
        <v>4381</v>
      </c>
      <c r="D83" s="135" t="s">
        <v>7595</v>
      </c>
      <c r="E83" s="32" t="s">
        <v>2807</v>
      </c>
      <c r="F83" s="33"/>
      <c r="G83" s="34"/>
      <c r="H83" s="34"/>
      <c r="I83" s="34"/>
      <c r="J83" s="34"/>
      <c r="K83" s="34"/>
      <c r="L83" s="135"/>
      <c r="M83" s="135"/>
      <c r="N83" s="32" t="s">
        <v>118</v>
      </c>
      <c r="O83" s="32"/>
      <c r="P83" s="135" t="s">
        <v>7356</v>
      </c>
      <c r="Q83" s="32" t="s">
        <v>126</v>
      </c>
      <c r="R83" s="143" t="s">
        <v>128</v>
      </c>
      <c r="S83" s="143" t="s">
        <v>126</v>
      </c>
      <c r="T83" s="130" t="s">
        <v>7003</v>
      </c>
    </row>
    <row r="84" spans="1:20" s="53" customFormat="1" ht="132.75" customHeight="1">
      <c r="A84" s="211" t="s">
        <v>5082</v>
      </c>
      <c r="B84" s="211" t="s">
        <v>2016</v>
      </c>
      <c r="C84" s="211" t="s">
        <v>7318</v>
      </c>
      <c r="D84" s="135" t="s">
        <v>3297</v>
      </c>
      <c r="E84" s="32" t="s">
        <v>30</v>
      </c>
      <c r="F84" s="33"/>
      <c r="G84" s="34"/>
      <c r="H84" s="34"/>
      <c r="I84" s="34"/>
      <c r="J84" s="34"/>
      <c r="K84" s="34"/>
      <c r="L84" s="135"/>
      <c r="M84" s="135"/>
      <c r="N84" s="32" t="s">
        <v>118</v>
      </c>
      <c r="O84" s="32"/>
      <c r="P84" s="135" t="s">
        <v>7357</v>
      </c>
      <c r="Q84" s="32" t="s">
        <v>126</v>
      </c>
      <c r="R84" s="143" t="s">
        <v>128</v>
      </c>
      <c r="S84" s="143" t="s">
        <v>128</v>
      </c>
      <c r="T84" s="130" t="s">
        <v>7003</v>
      </c>
    </row>
    <row r="85" spans="1:20" ht="20.399999999999999">
      <c r="A85" s="208" t="s">
        <v>5094</v>
      </c>
      <c r="B85" s="208" t="s">
        <v>5064</v>
      </c>
      <c r="C85" s="208" t="s">
        <v>4118</v>
      </c>
      <c r="D85" s="135" t="s">
        <v>4119</v>
      </c>
      <c r="E85" s="32" t="s">
        <v>337</v>
      </c>
      <c r="F85" s="387"/>
      <c r="G85" s="387"/>
      <c r="H85" s="387"/>
      <c r="I85" s="387"/>
      <c r="J85" s="387"/>
      <c r="K85" s="387"/>
      <c r="L85" s="387"/>
      <c r="M85" s="387"/>
      <c r="N85" s="143" t="s">
        <v>118</v>
      </c>
      <c r="O85" s="387"/>
      <c r="P85" s="135" t="s">
        <v>6970</v>
      </c>
      <c r="Q85" s="143" t="s">
        <v>126</v>
      </c>
      <c r="R85" s="143" t="s">
        <v>126</v>
      </c>
      <c r="S85" s="395" t="s">
        <v>126</v>
      </c>
      <c r="T85" s="143" t="s">
        <v>7722</v>
      </c>
    </row>
    <row r="86" spans="1:20" ht="162.6" customHeight="1">
      <c r="A86" s="208" t="s">
        <v>5093</v>
      </c>
      <c r="B86" s="208" t="s">
        <v>5065</v>
      </c>
      <c r="C86" s="208" t="s">
        <v>4120</v>
      </c>
      <c r="D86" s="135" t="s">
        <v>7596</v>
      </c>
      <c r="E86" s="32" t="s">
        <v>337</v>
      </c>
      <c r="F86" s="387"/>
      <c r="G86" s="387"/>
      <c r="H86" s="387"/>
      <c r="I86" s="387"/>
      <c r="J86" s="387"/>
      <c r="K86" s="387"/>
      <c r="L86" s="387"/>
      <c r="M86" s="387"/>
      <c r="N86" s="143" t="s">
        <v>118</v>
      </c>
      <c r="O86" s="387"/>
      <c r="P86" s="135" t="s">
        <v>7597</v>
      </c>
      <c r="Q86" s="143" t="s">
        <v>126</v>
      </c>
      <c r="R86" s="143" t="s">
        <v>126</v>
      </c>
      <c r="S86" s="395" t="s">
        <v>126</v>
      </c>
      <c r="T86" s="143" t="s">
        <v>7722</v>
      </c>
    </row>
    <row r="87" spans="1:20" ht="71.400000000000006">
      <c r="A87" s="208" t="s">
        <v>5083</v>
      </c>
      <c r="B87" s="393" t="s">
        <v>5061</v>
      </c>
      <c r="C87" s="398" t="s">
        <v>4881</v>
      </c>
      <c r="D87" s="385" t="s">
        <v>6316</v>
      </c>
      <c r="E87" s="384" t="s">
        <v>4882</v>
      </c>
      <c r="F87" s="384"/>
      <c r="G87" s="384"/>
      <c r="H87" s="384"/>
      <c r="I87" s="384"/>
      <c r="J87" s="384"/>
      <c r="K87" s="384"/>
      <c r="L87" s="384"/>
      <c r="M87" s="384"/>
      <c r="N87" s="384" t="s">
        <v>118</v>
      </c>
      <c r="O87" s="384"/>
      <c r="P87" s="385" t="s">
        <v>7533</v>
      </c>
      <c r="Q87" s="143" t="s">
        <v>126</v>
      </c>
      <c r="R87" s="143" t="s">
        <v>126</v>
      </c>
      <c r="S87" s="143" t="s">
        <v>128</v>
      </c>
      <c r="T87" s="130" t="s">
        <v>6205</v>
      </c>
    </row>
    <row r="88" spans="1:20">
      <c r="A88" s="285" t="s">
        <v>1114</v>
      </c>
      <c r="B88" s="284"/>
      <c r="C88" s="281"/>
      <c r="D88" s="282"/>
      <c r="E88" s="576"/>
      <c r="F88" s="282"/>
      <c r="G88" s="282"/>
      <c r="H88" s="282"/>
      <c r="I88" s="282"/>
      <c r="J88" s="282"/>
      <c r="K88" s="282"/>
      <c r="L88" s="282"/>
      <c r="M88" s="282"/>
      <c r="N88" s="282"/>
      <c r="O88" s="282"/>
      <c r="P88" s="282"/>
      <c r="Q88" s="282"/>
      <c r="R88" s="282"/>
      <c r="S88" s="282"/>
      <c r="T88" s="425"/>
    </row>
  </sheetData>
  <mergeCells count="166">
    <mergeCell ref="P41:P48"/>
    <mergeCell ref="L49:L55"/>
    <mergeCell ref="L56:L62"/>
    <mergeCell ref="M49:M55"/>
    <mergeCell ref="N49:N55"/>
    <mergeCell ref="O49:O55"/>
    <mergeCell ref="M56:M62"/>
    <mergeCell ref="N56:N62"/>
    <mergeCell ref="O56:O62"/>
    <mergeCell ref="P49:P55"/>
    <mergeCell ref="P56:P62"/>
    <mergeCell ref="T9:T15"/>
    <mergeCell ref="T34:T40"/>
    <mergeCell ref="R26:R33"/>
    <mergeCell ref="S26:S33"/>
    <mergeCell ref="T26:T33"/>
    <mergeCell ref="R16:R25"/>
    <mergeCell ref="S16:S25"/>
    <mergeCell ref="T16:T25"/>
    <mergeCell ref="R9:R15"/>
    <mergeCell ref="R34:R40"/>
    <mergeCell ref="S34:S40"/>
    <mergeCell ref="Q49:Q55"/>
    <mergeCell ref="Q56:Q62"/>
    <mergeCell ref="Q63:Q69"/>
    <mergeCell ref="L16:L25"/>
    <mergeCell ref="M16:M25"/>
    <mergeCell ref="N16:N25"/>
    <mergeCell ref="M34:M40"/>
    <mergeCell ref="L26:L33"/>
    <mergeCell ref="T70:T76"/>
    <mergeCell ref="T63:T69"/>
    <mergeCell ref="T56:T62"/>
    <mergeCell ref="S56:S62"/>
    <mergeCell ref="S63:S69"/>
    <mergeCell ref="S70:S76"/>
    <mergeCell ref="R70:R76"/>
    <mergeCell ref="R56:R62"/>
    <mergeCell ref="R63:R69"/>
    <mergeCell ref="P63:P69"/>
    <mergeCell ref="S49:S55"/>
    <mergeCell ref="T49:T55"/>
    <mergeCell ref="T41:T48"/>
    <mergeCell ref="R41:R48"/>
    <mergeCell ref="S41:S48"/>
    <mergeCell ref="R49:R55"/>
    <mergeCell ref="Q70:Q76"/>
    <mergeCell ref="M63:M69"/>
    <mergeCell ref="N63:N69"/>
    <mergeCell ref="O63:O69"/>
    <mergeCell ref="M70:M76"/>
    <mergeCell ref="N70:N76"/>
    <mergeCell ref="O70:O76"/>
    <mergeCell ref="P70:P76"/>
    <mergeCell ref="L70:L76"/>
    <mergeCell ref="L63:L69"/>
    <mergeCell ref="B16:B25"/>
    <mergeCell ref="D26:D33"/>
    <mergeCell ref="E26:E33"/>
    <mergeCell ref="J34:J40"/>
    <mergeCell ref="K34:K40"/>
    <mergeCell ref="D16:D25"/>
    <mergeCell ref="E16:E25"/>
    <mergeCell ref="H16:H25"/>
    <mergeCell ref="J70:J76"/>
    <mergeCell ref="K70:K76"/>
    <mergeCell ref="H63:H69"/>
    <mergeCell ref="I63:I69"/>
    <mergeCell ref="J63:J69"/>
    <mergeCell ref="K63:K69"/>
    <mergeCell ref="J56:J62"/>
    <mergeCell ref="K56:K62"/>
    <mergeCell ref="H49:H55"/>
    <mergeCell ref="I49:I55"/>
    <mergeCell ref="J49:J55"/>
    <mergeCell ref="K49:K55"/>
    <mergeCell ref="C49:C55"/>
    <mergeCell ref="C41:C48"/>
    <mergeCell ref="C56:C62"/>
    <mergeCell ref="H26:H33"/>
    <mergeCell ref="I41:I48"/>
    <mergeCell ref="J41:J48"/>
    <mergeCell ref="K41:K48"/>
    <mergeCell ref="I16:I25"/>
    <mergeCell ref="J16:J25"/>
    <mergeCell ref="O16:O25"/>
    <mergeCell ref="M26:M33"/>
    <mergeCell ref="N26:N33"/>
    <mergeCell ref="O26:O33"/>
    <mergeCell ref="L34:L40"/>
    <mergeCell ref="J26:J33"/>
    <mergeCell ref="K26:K33"/>
    <mergeCell ref="I26:I33"/>
    <mergeCell ref="K16:K25"/>
    <mergeCell ref="H3:K3"/>
    <mergeCell ref="S9:S15"/>
    <mergeCell ref="P16:P25"/>
    <mergeCell ref="P26:P33"/>
    <mergeCell ref="P34:P40"/>
    <mergeCell ref="A63:A69"/>
    <mergeCell ref="A70:A76"/>
    <mergeCell ref="D34:D40"/>
    <mergeCell ref="E34:E40"/>
    <mergeCell ref="H34:H40"/>
    <mergeCell ref="I34:I40"/>
    <mergeCell ref="B49:B55"/>
    <mergeCell ref="B41:B48"/>
    <mergeCell ref="B70:B76"/>
    <mergeCell ref="D70:D76"/>
    <mergeCell ref="E70:E76"/>
    <mergeCell ref="C63:C69"/>
    <mergeCell ref="C70:C76"/>
    <mergeCell ref="H70:H76"/>
    <mergeCell ref="I70:I76"/>
    <mergeCell ref="B63:B69"/>
    <mergeCell ref="D63:D69"/>
    <mergeCell ref="E63:E69"/>
    <mergeCell ref="D41:D48"/>
    <mergeCell ref="E56:E62"/>
    <mergeCell ref="Q4:S4"/>
    <mergeCell ref="A9:A15"/>
    <mergeCell ref="A16:A25"/>
    <mergeCell ref="A26:A33"/>
    <mergeCell ref="A34:A40"/>
    <mergeCell ref="A41:A48"/>
    <mergeCell ref="H4:K4"/>
    <mergeCell ref="B9:B15"/>
    <mergeCell ref="D9:D15"/>
    <mergeCell ref="E9:E15"/>
    <mergeCell ref="H9:H15"/>
    <mergeCell ref="I9:I15"/>
    <mergeCell ref="J9:J15"/>
    <mergeCell ref="K9:K15"/>
    <mergeCell ref="L9:L15"/>
    <mergeCell ref="M9:M15"/>
    <mergeCell ref="N9:N15"/>
    <mergeCell ref="C9:C15"/>
    <mergeCell ref="E41:E48"/>
    <mergeCell ref="B34:B40"/>
    <mergeCell ref="H41:H48"/>
    <mergeCell ref="H56:H62"/>
    <mergeCell ref="I56:I62"/>
    <mergeCell ref="L3:M3"/>
    <mergeCell ref="A49:A55"/>
    <mergeCell ref="A56:A62"/>
    <mergeCell ref="B26:B33"/>
    <mergeCell ref="D49:D55"/>
    <mergeCell ref="E49:E55"/>
    <mergeCell ref="Q9:Q15"/>
    <mergeCell ref="Q16:Q25"/>
    <mergeCell ref="Q26:Q33"/>
    <mergeCell ref="Q34:Q40"/>
    <mergeCell ref="Q41:Q48"/>
    <mergeCell ref="M41:M48"/>
    <mergeCell ref="N41:N48"/>
    <mergeCell ref="O41:O48"/>
    <mergeCell ref="L41:L48"/>
    <mergeCell ref="O9:O15"/>
    <mergeCell ref="N34:N40"/>
    <mergeCell ref="O34:O40"/>
    <mergeCell ref="P9:P15"/>
    <mergeCell ref="C16:C25"/>
    <mergeCell ref="C26:C33"/>
    <mergeCell ref="C34:C40"/>
    <mergeCell ref="B56:B62"/>
    <mergeCell ref="D56:D62"/>
  </mergeCells>
  <pageMargins left="0.25" right="0.25" top="0.75" bottom="0.75" header="0.3" footer="0.3"/>
  <pageSetup paperSize="8" scale="43" fitToHeight="0" orientation="landscape" r:id="rId1"/>
  <rowBreaks count="1" manualBreakCount="1">
    <brk id="55" max="13" man="1"/>
  </rowBreaks>
  <extLst>
    <ext xmlns:x14="http://schemas.microsoft.com/office/spreadsheetml/2009/9/main" uri="{78C0D931-6437-407d-A8EE-F0AAD7539E65}">
      <x14:conditionalFormattings>
        <x14:conditionalFormatting xmlns:xm="http://schemas.microsoft.com/office/excel/2006/main">
          <x14:cfRule type="expression" priority="5" stopIfTrue="1" id="{8311115C-0427-4B28-A5DD-F7B7D0EFF96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DA25A8AF-6C59-47BC-BE13-9B53B52054E8}">
            <xm:f>'\\IC.Green.Net\IC_User_DFS\Users\deel1\Desktop\[Maternity Services Data Set Technical Output Specification.xlsm]MAT101Booking'!#REF!=yes</xm:f>
            <x14:dxf>
              <fill>
                <patternFill>
                  <bgColor indexed="43"/>
                </patternFill>
              </fill>
            </x14:dxf>
          </x14:cfRule>
          <xm:sqref>P78</xm:sqref>
        </x14:conditionalFormatting>
        <x14:conditionalFormatting xmlns:xm="http://schemas.microsoft.com/office/excel/2006/main">
          <x14:cfRule type="expression" priority="3" stopIfTrue="1" id="{579B67B5-44BB-45D9-8617-F90F768B61FC}">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4BA465BF-F2EE-4328-97CA-074DD8C3D9A4}">
            <xm:f>'\\IC.Green.Net\IC_User_DFS\Users\deel1\Desktop\[Maternity Services Data Set Technical Output Specification.xlsm]MAT101Booking'!#REF!=yes</xm:f>
            <x14:dxf>
              <fill>
                <patternFill>
                  <bgColor indexed="43"/>
                </patternFill>
              </fill>
            </x14:dxf>
          </x14:cfRule>
          <xm:sqref>P79</xm:sqref>
        </x14:conditionalFormatting>
        <x14:conditionalFormatting xmlns:xm="http://schemas.microsoft.com/office/excel/2006/main">
          <x14:cfRule type="expression" priority="1" stopIfTrue="1" id="{2BBA3390-17A9-4594-B181-4A07421200A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B513EDED-9B5D-4143-A5FD-F11E10C91310}">
            <xm:f>'\\IC.Green.Net\IC_User_DFS\Users\deel1\Desktop\[Maternity Services Data Set Technical Output Specification.xlsm]MAT101Booking'!#REF!=yes</xm:f>
            <x14:dxf>
              <fill>
                <patternFill>
                  <bgColor indexed="43"/>
                </patternFill>
              </fill>
            </x14:dxf>
          </x14:cfRule>
          <xm:sqref>P77</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2">
    <pageSetUpPr fitToPage="1"/>
  </sheetPr>
  <dimension ref="A1:T34"/>
  <sheetViews>
    <sheetView zoomScaleNormal="100" workbookViewId="0">
      <selection activeCell="O7" sqref="O7"/>
    </sheetView>
  </sheetViews>
  <sheetFormatPr defaultColWidth="13" defaultRowHeight="13.2"/>
  <cols>
    <col min="1" max="1" width="10.5546875" customWidth="1"/>
    <col min="2" max="2" width="19.77734375" customWidth="1"/>
    <col min="3" max="3" width="15"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1" customWidth="1"/>
    <col min="13" max="13" width="29.21875" customWidth="1"/>
    <col min="14" max="14" width="14.21875" style="7" customWidth="1"/>
    <col min="15" max="15" width="102" customWidth="1"/>
    <col min="16" max="16" width="43.7773437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0.199999999999999">
      <c r="A2" s="280" t="s">
        <v>1328</v>
      </c>
      <c r="B2" s="276"/>
      <c r="C2" s="272"/>
      <c r="D2" s="269"/>
      <c r="E2" s="570"/>
      <c r="F2" s="269"/>
      <c r="G2" s="269"/>
      <c r="H2" s="269"/>
      <c r="I2" s="269"/>
      <c r="J2" s="269"/>
      <c r="K2" s="269"/>
      <c r="L2" s="269"/>
      <c r="M2" s="269"/>
      <c r="N2" s="269"/>
      <c r="O2" s="270"/>
      <c r="P2" s="269"/>
      <c r="Q2" s="269"/>
      <c r="R2" s="269"/>
      <c r="S2" s="269"/>
      <c r="T2" s="271"/>
    </row>
    <row r="3" spans="1:20" s="48" customFormat="1" ht="114.75" customHeight="1">
      <c r="A3" s="246" t="s">
        <v>1329</v>
      </c>
      <c r="B3" s="246"/>
      <c r="C3" s="246"/>
      <c r="D3" s="246"/>
      <c r="E3" s="571"/>
      <c r="F3" s="248"/>
      <c r="G3" s="249"/>
      <c r="H3" s="748" t="s">
        <v>5928</v>
      </c>
      <c r="I3" s="749"/>
      <c r="J3" s="749"/>
      <c r="K3" s="750"/>
      <c r="L3" s="748" t="s">
        <v>3880</v>
      </c>
      <c r="M3" s="749"/>
      <c r="N3" s="618" t="s">
        <v>8106</v>
      </c>
      <c r="O3" s="250" t="s">
        <v>8190</v>
      </c>
      <c r="P3" s="251"/>
      <c r="Q3" s="251"/>
      <c r="R3" s="251"/>
      <c r="S3" s="251"/>
      <c r="T3" s="252"/>
    </row>
    <row r="4" spans="1:20" ht="70.5" customHeight="1">
      <c r="A4" s="229" t="s">
        <v>86</v>
      </c>
      <c r="B4" s="229" t="s">
        <v>3768</v>
      </c>
      <c r="C4" s="229" t="s">
        <v>5612</v>
      </c>
      <c r="D4" s="229" t="s">
        <v>59</v>
      </c>
      <c r="E4" s="234" t="s">
        <v>60</v>
      </c>
      <c r="F4" s="234" t="s">
        <v>61</v>
      </c>
      <c r="G4" s="229" t="s">
        <v>62</v>
      </c>
      <c r="H4" s="751" t="s">
        <v>3101</v>
      </c>
      <c r="I4" s="752"/>
      <c r="J4" s="752"/>
      <c r="K4" s="753"/>
      <c r="L4" s="235" t="s">
        <v>97</v>
      </c>
      <c r="M4" s="229" t="s">
        <v>63</v>
      </c>
      <c r="N4" s="231" t="s">
        <v>6421</v>
      </c>
      <c r="O4" s="229" t="s">
        <v>98</v>
      </c>
      <c r="P4" s="229" t="s">
        <v>1877</v>
      </c>
      <c r="Q4" s="751" t="s">
        <v>1878</v>
      </c>
      <c r="R4" s="752"/>
      <c r="S4" s="753"/>
      <c r="T4" s="229" t="s">
        <v>1879</v>
      </c>
    </row>
    <row r="5" spans="1:20" ht="41.25" customHeight="1">
      <c r="A5" s="229"/>
      <c r="B5" s="229"/>
      <c r="C5" s="229"/>
      <c r="D5" s="229"/>
      <c r="E5" s="234"/>
      <c r="F5" s="229"/>
      <c r="G5" s="229"/>
      <c r="H5" s="234" t="s">
        <v>90</v>
      </c>
      <c r="I5" s="234" t="s">
        <v>91</v>
      </c>
      <c r="J5" s="234" t="s">
        <v>92</v>
      </c>
      <c r="K5" s="234" t="s">
        <v>93</v>
      </c>
      <c r="L5" s="234"/>
      <c r="M5" s="229"/>
      <c r="N5" s="231"/>
      <c r="O5" s="229"/>
      <c r="P5" s="229" t="s">
        <v>1880</v>
      </c>
      <c r="Q5" s="229" t="s">
        <v>1881</v>
      </c>
      <c r="R5" s="229" t="s">
        <v>1882</v>
      </c>
      <c r="S5" s="229" t="s">
        <v>7661</v>
      </c>
      <c r="T5" s="229"/>
    </row>
    <row r="6" spans="1:20" s="8" customFormat="1" ht="85.5" customHeight="1">
      <c r="A6" s="212" t="s">
        <v>1697</v>
      </c>
      <c r="B6" s="16" t="s">
        <v>1207</v>
      </c>
      <c r="C6" s="16" t="s">
        <v>4173</v>
      </c>
      <c r="D6" s="60" t="s">
        <v>3790</v>
      </c>
      <c r="E6" s="51" t="s">
        <v>68</v>
      </c>
      <c r="F6" s="60"/>
      <c r="G6" s="60"/>
      <c r="H6" s="51" t="s">
        <v>101</v>
      </c>
      <c r="I6" s="51" t="s">
        <v>101</v>
      </c>
      <c r="J6" s="51" t="s">
        <v>52</v>
      </c>
      <c r="K6" s="60" t="s">
        <v>5614</v>
      </c>
      <c r="L6" s="9" t="s">
        <v>124</v>
      </c>
      <c r="M6" s="9" t="s">
        <v>7413</v>
      </c>
      <c r="N6" s="39" t="s">
        <v>38</v>
      </c>
      <c r="O6" s="66" t="s">
        <v>5789</v>
      </c>
      <c r="P6" s="81"/>
      <c r="Q6" s="39" t="s">
        <v>128</v>
      </c>
      <c r="R6" s="111" t="s">
        <v>128</v>
      </c>
      <c r="S6" s="111" t="s">
        <v>128</v>
      </c>
      <c r="T6" s="111" t="s">
        <v>6205</v>
      </c>
    </row>
    <row r="7" spans="1:20" s="8" customFormat="1" ht="197.25" customHeight="1">
      <c r="A7" s="212" t="s">
        <v>1698</v>
      </c>
      <c r="B7" s="16" t="s">
        <v>1353</v>
      </c>
      <c r="C7" s="16" t="s">
        <v>4383</v>
      </c>
      <c r="D7" s="60" t="s">
        <v>7598</v>
      </c>
      <c r="E7" s="51" t="s">
        <v>337</v>
      </c>
      <c r="F7" s="60"/>
      <c r="G7" s="60"/>
      <c r="H7" s="51" t="s">
        <v>101</v>
      </c>
      <c r="I7" s="51" t="s">
        <v>101</v>
      </c>
      <c r="J7" s="51" t="s">
        <v>52</v>
      </c>
      <c r="K7" s="60" t="s">
        <v>7031</v>
      </c>
      <c r="L7" s="9" t="s">
        <v>1410</v>
      </c>
      <c r="M7" s="9" t="s">
        <v>7583</v>
      </c>
      <c r="N7" s="39" t="s">
        <v>38</v>
      </c>
      <c r="O7" s="66" t="s">
        <v>7040</v>
      </c>
      <c r="P7" s="81"/>
      <c r="Q7" s="111" t="s">
        <v>128</v>
      </c>
      <c r="R7" s="111" t="s">
        <v>128</v>
      </c>
      <c r="S7" s="111" t="s">
        <v>128</v>
      </c>
      <c r="T7" s="111" t="s">
        <v>2989</v>
      </c>
    </row>
    <row r="8" spans="1:20" s="8" customFormat="1" ht="17.25" customHeight="1">
      <c r="A8" s="812" t="s">
        <v>1699</v>
      </c>
      <c r="B8" s="756" t="s">
        <v>1154</v>
      </c>
      <c r="C8" s="756" t="s">
        <v>4384</v>
      </c>
      <c r="D8" s="759" t="s">
        <v>7599</v>
      </c>
      <c r="E8" s="762" t="s">
        <v>27</v>
      </c>
      <c r="F8" s="51" t="s">
        <v>33</v>
      </c>
      <c r="G8" s="60" t="s">
        <v>1156</v>
      </c>
      <c r="H8" s="762" t="s">
        <v>52</v>
      </c>
      <c r="I8" s="762" t="s">
        <v>101</v>
      </c>
      <c r="J8" s="762" t="s">
        <v>107</v>
      </c>
      <c r="K8" s="759" t="s">
        <v>5614</v>
      </c>
      <c r="L8" s="768">
        <v>1.4</v>
      </c>
      <c r="M8" s="768" t="s">
        <v>7605</v>
      </c>
      <c r="N8" s="762" t="s">
        <v>16</v>
      </c>
      <c r="O8" s="759" t="s">
        <v>6143</v>
      </c>
      <c r="P8" s="775"/>
      <c r="Q8" s="771" t="s">
        <v>128</v>
      </c>
      <c r="R8" s="771" t="s">
        <v>128</v>
      </c>
      <c r="S8" s="771" t="s">
        <v>128</v>
      </c>
      <c r="T8" s="771" t="s">
        <v>2989</v>
      </c>
    </row>
    <row r="9" spans="1:20" s="8" customFormat="1" ht="17.25" customHeight="1">
      <c r="A9" s="813" t="e">
        <v>#N/A</v>
      </c>
      <c r="B9" s="758" t="e">
        <v>#N/A</v>
      </c>
      <c r="C9" s="758" t="e">
        <v>#N/A</v>
      </c>
      <c r="D9" s="760" t="e">
        <v>#N/A</v>
      </c>
      <c r="E9" s="763" t="e">
        <v>#N/A</v>
      </c>
      <c r="F9" s="51" t="s">
        <v>34</v>
      </c>
      <c r="G9" s="60" t="s">
        <v>1157</v>
      </c>
      <c r="H9" s="763" t="e">
        <v>#N/A</v>
      </c>
      <c r="I9" s="763" t="e">
        <v>#N/A</v>
      </c>
      <c r="J9" s="763" t="e">
        <v>#N/A</v>
      </c>
      <c r="K9" s="760" t="e">
        <v>#N/A</v>
      </c>
      <c r="L9" s="769" t="e">
        <v>#N/A</v>
      </c>
      <c r="M9" s="769" t="e">
        <v>#N/A</v>
      </c>
      <c r="N9" s="763" t="e">
        <v>#N/A</v>
      </c>
      <c r="O9" s="760" t="e">
        <v>#N/A</v>
      </c>
      <c r="P9" s="776"/>
      <c r="Q9" s="772"/>
      <c r="R9" s="772"/>
      <c r="S9" s="772"/>
      <c r="T9" s="772"/>
    </row>
    <row r="10" spans="1:20" s="8" customFormat="1" ht="17.25" customHeight="1">
      <c r="A10" s="813" t="e">
        <v>#N/A</v>
      </c>
      <c r="B10" s="758" t="e">
        <v>#N/A</v>
      </c>
      <c r="C10" s="758" t="e">
        <v>#N/A</v>
      </c>
      <c r="D10" s="760" t="e">
        <v>#N/A</v>
      </c>
      <c r="E10" s="763" t="e">
        <v>#N/A</v>
      </c>
      <c r="F10" s="51" t="s">
        <v>202</v>
      </c>
      <c r="G10" s="60" t="s">
        <v>1158</v>
      </c>
      <c r="H10" s="763" t="e">
        <v>#N/A</v>
      </c>
      <c r="I10" s="763" t="e">
        <v>#N/A</v>
      </c>
      <c r="J10" s="763" t="e">
        <v>#N/A</v>
      </c>
      <c r="K10" s="760" t="e">
        <v>#N/A</v>
      </c>
      <c r="L10" s="769" t="e">
        <v>#N/A</v>
      </c>
      <c r="M10" s="769" t="e">
        <v>#N/A</v>
      </c>
      <c r="N10" s="763" t="e">
        <v>#N/A</v>
      </c>
      <c r="O10" s="760" t="e">
        <v>#N/A</v>
      </c>
      <c r="P10" s="776"/>
      <c r="Q10" s="772"/>
      <c r="R10" s="772"/>
      <c r="S10" s="772"/>
      <c r="T10" s="772"/>
    </row>
    <row r="11" spans="1:20" s="8" customFormat="1" ht="17.25" customHeight="1">
      <c r="A11" s="814" t="e">
        <v>#N/A</v>
      </c>
      <c r="B11" s="757" t="e">
        <v>#N/A</v>
      </c>
      <c r="C11" s="757" t="e">
        <v>#N/A</v>
      </c>
      <c r="D11" s="761" t="e">
        <v>#N/A</v>
      </c>
      <c r="E11" s="764" t="e">
        <v>#N/A</v>
      </c>
      <c r="F11" s="51" t="s">
        <v>32</v>
      </c>
      <c r="G11" s="60" t="s">
        <v>1159</v>
      </c>
      <c r="H11" s="764" t="e">
        <v>#N/A</v>
      </c>
      <c r="I11" s="764" t="e">
        <v>#N/A</v>
      </c>
      <c r="J11" s="764" t="e">
        <v>#N/A</v>
      </c>
      <c r="K11" s="761" t="e">
        <v>#N/A</v>
      </c>
      <c r="L11" s="770" t="e">
        <v>#N/A</v>
      </c>
      <c r="M11" s="770" t="e">
        <v>#N/A</v>
      </c>
      <c r="N11" s="764" t="e">
        <v>#N/A</v>
      </c>
      <c r="O11" s="761" t="e">
        <v>#N/A</v>
      </c>
      <c r="P11" s="777"/>
      <c r="Q11" s="773"/>
      <c r="R11" s="773"/>
      <c r="S11" s="773"/>
      <c r="T11" s="773"/>
    </row>
    <row r="12" spans="1:20" s="8" customFormat="1" ht="18.75" customHeight="1">
      <c r="A12" s="812" t="s">
        <v>1700</v>
      </c>
      <c r="B12" s="756" t="s">
        <v>1160</v>
      </c>
      <c r="C12" s="756" t="s">
        <v>4385</v>
      </c>
      <c r="D12" s="759" t="s">
        <v>7600</v>
      </c>
      <c r="E12" s="762" t="s">
        <v>27</v>
      </c>
      <c r="F12" s="51" t="s">
        <v>33</v>
      </c>
      <c r="G12" s="60" t="s">
        <v>1156</v>
      </c>
      <c r="H12" s="762" t="s">
        <v>52</v>
      </c>
      <c r="I12" s="762" t="s">
        <v>101</v>
      </c>
      <c r="J12" s="762" t="s">
        <v>107</v>
      </c>
      <c r="K12" s="759" t="s">
        <v>5614</v>
      </c>
      <c r="L12" s="768">
        <v>1.4</v>
      </c>
      <c r="M12" s="768" t="s">
        <v>7605</v>
      </c>
      <c r="N12" s="762" t="s">
        <v>16</v>
      </c>
      <c r="O12" s="759" t="s">
        <v>6144</v>
      </c>
      <c r="P12" s="775"/>
      <c r="Q12" s="771" t="s">
        <v>128</v>
      </c>
      <c r="R12" s="771" t="s">
        <v>128</v>
      </c>
      <c r="S12" s="771" t="s">
        <v>128</v>
      </c>
      <c r="T12" s="771" t="s">
        <v>2989</v>
      </c>
    </row>
    <row r="13" spans="1:20" s="8" customFormat="1" ht="18.75" customHeight="1">
      <c r="A13" s="813" t="e">
        <v>#N/A</v>
      </c>
      <c r="B13" s="758" t="e">
        <v>#N/A</v>
      </c>
      <c r="C13" s="758" t="e">
        <v>#N/A</v>
      </c>
      <c r="D13" s="760" t="e">
        <v>#N/A</v>
      </c>
      <c r="E13" s="763" t="e">
        <v>#N/A</v>
      </c>
      <c r="F13" s="51" t="s">
        <v>34</v>
      </c>
      <c r="G13" s="60" t="s">
        <v>1157</v>
      </c>
      <c r="H13" s="763" t="e">
        <v>#N/A</v>
      </c>
      <c r="I13" s="763" t="e">
        <v>#N/A</v>
      </c>
      <c r="J13" s="763" t="e">
        <v>#N/A</v>
      </c>
      <c r="K13" s="760" t="e">
        <v>#N/A</v>
      </c>
      <c r="L13" s="769" t="e">
        <v>#N/A</v>
      </c>
      <c r="M13" s="769" t="e">
        <v>#N/A</v>
      </c>
      <c r="N13" s="763" t="e">
        <v>#N/A</v>
      </c>
      <c r="O13" s="760" t="e">
        <v>#N/A</v>
      </c>
      <c r="P13" s="776"/>
      <c r="Q13" s="772"/>
      <c r="R13" s="772"/>
      <c r="S13" s="772"/>
      <c r="T13" s="772"/>
    </row>
    <row r="14" spans="1:20" s="8" customFormat="1" ht="18.75" customHeight="1">
      <c r="A14" s="813" t="e">
        <v>#N/A</v>
      </c>
      <c r="B14" s="758" t="e">
        <v>#N/A</v>
      </c>
      <c r="C14" s="758" t="e">
        <v>#N/A</v>
      </c>
      <c r="D14" s="760" t="e">
        <v>#N/A</v>
      </c>
      <c r="E14" s="763" t="e">
        <v>#N/A</v>
      </c>
      <c r="F14" s="51" t="s">
        <v>202</v>
      </c>
      <c r="G14" s="60" t="s">
        <v>1158</v>
      </c>
      <c r="H14" s="763" t="e">
        <v>#N/A</v>
      </c>
      <c r="I14" s="763" t="e">
        <v>#N/A</v>
      </c>
      <c r="J14" s="763" t="e">
        <v>#N/A</v>
      </c>
      <c r="K14" s="760" t="e">
        <v>#N/A</v>
      </c>
      <c r="L14" s="769" t="e">
        <v>#N/A</v>
      </c>
      <c r="M14" s="769" t="e">
        <v>#N/A</v>
      </c>
      <c r="N14" s="763" t="e">
        <v>#N/A</v>
      </c>
      <c r="O14" s="760" t="e">
        <v>#N/A</v>
      </c>
      <c r="P14" s="776"/>
      <c r="Q14" s="772"/>
      <c r="R14" s="772"/>
      <c r="S14" s="772"/>
      <c r="T14" s="772"/>
    </row>
    <row r="15" spans="1:20" s="8" customFormat="1" ht="18.75" customHeight="1">
      <c r="A15" s="814" t="e">
        <v>#N/A</v>
      </c>
      <c r="B15" s="757" t="e">
        <v>#N/A</v>
      </c>
      <c r="C15" s="757" t="e">
        <v>#N/A</v>
      </c>
      <c r="D15" s="761" t="e">
        <v>#N/A</v>
      </c>
      <c r="E15" s="764" t="e">
        <v>#N/A</v>
      </c>
      <c r="F15" s="51" t="s">
        <v>32</v>
      </c>
      <c r="G15" s="60" t="s">
        <v>1159</v>
      </c>
      <c r="H15" s="764" t="e">
        <v>#N/A</v>
      </c>
      <c r="I15" s="764" t="e">
        <v>#N/A</v>
      </c>
      <c r="J15" s="764" t="e">
        <v>#N/A</v>
      </c>
      <c r="K15" s="761" t="e">
        <v>#N/A</v>
      </c>
      <c r="L15" s="770" t="e">
        <v>#N/A</v>
      </c>
      <c r="M15" s="770" t="e">
        <v>#N/A</v>
      </c>
      <c r="N15" s="764" t="e">
        <v>#N/A</v>
      </c>
      <c r="O15" s="761" t="e">
        <v>#N/A</v>
      </c>
      <c r="P15" s="777"/>
      <c r="Q15" s="773"/>
      <c r="R15" s="773"/>
      <c r="S15" s="773"/>
      <c r="T15" s="773"/>
    </row>
    <row r="16" spans="1:20" s="8" customFormat="1" ht="23.25" customHeight="1">
      <c r="A16" s="812" t="s">
        <v>1701</v>
      </c>
      <c r="B16" s="756" t="s">
        <v>1162</v>
      </c>
      <c r="C16" s="756" t="s">
        <v>4386</v>
      </c>
      <c r="D16" s="759" t="s">
        <v>7601</v>
      </c>
      <c r="E16" s="762" t="s">
        <v>27</v>
      </c>
      <c r="F16" s="51" t="s">
        <v>33</v>
      </c>
      <c r="G16" s="60" t="s">
        <v>1156</v>
      </c>
      <c r="H16" s="762" t="s">
        <v>52</v>
      </c>
      <c r="I16" s="762" t="s">
        <v>101</v>
      </c>
      <c r="J16" s="762" t="s">
        <v>107</v>
      </c>
      <c r="K16" s="759" t="s">
        <v>5614</v>
      </c>
      <c r="L16" s="768">
        <v>1.4</v>
      </c>
      <c r="M16" s="768" t="s">
        <v>7605</v>
      </c>
      <c r="N16" s="762" t="s">
        <v>16</v>
      </c>
      <c r="O16" s="759" t="s">
        <v>6145</v>
      </c>
      <c r="P16" s="775"/>
      <c r="Q16" s="771" t="s">
        <v>128</v>
      </c>
      <c r="R16" s="771" t="s">
        <v>128</v>
      </c>
      <c r="S16" s="771" t="s">
        <v>128</v>
      </c>
      <c r="T16" s="771" t="s">
        <v>2989</v>
      </c>
    </row>
    <row r="17" spans="1:20" s="8" customFormat="1" ht="23.25" customHeight="1">
      <c r="A17" s="813" t="e">
        <v>#N/A</v>
      </c>
      <c r="B17" s="758" t="e">
        <v>#N/A</v>
      </c>
      <c r="C17" s="758" t="e">
        <v>#N/A</v>
      </c>
      <c r="D17" s="760" t="e">
        <v>#N/A</v>
      </c>
      <c r="E17" s="763" t="e">
        <v>#N/A</v>
      </c>
      <c r="F17" s="51" t="s">
        <v>34</v>
      </c>
      <c r="G17" s="60" t="s">
        <v>1157</v>
      </c>
      <c r="H17" s="763" t="e">
        <v>#N/A</v>
      </c>
      <c r="I17" s="763" t="e">
        <v>#N/A</v>
      </c>
      <c r="J17" s="763" t="e">
        <v>#N/A</v>
      </c>
      <c r="K17" s="760" t="e">
        <v>#N/A</v>
      </c>
      <c r="L17" s="769" t="e">
        <v>#N/A</v>
      </c>
      <c r="M17" s="769" t="e">
        <v>#N/A</v>
      </c>
      <c r="N17" s="763" t="e">
        <v>#N/A</v>
      </c>
      <c r="O17" s="760" t="e">
        <v>#N/A</v>
      </c>
      <c r="P17" s="776"/>
      <c r="Q17" s="772"/>
      <c r="R17" s="772"/>
      <c r="S17" s="772"/>
      <c r="T17" s="772"/>
    </row>
    <row r="18" spans="1:20" s="8" customFormat="1" ht="23.25" customHeight="1">
      <c r="A18" s="813" t="e">
        <v>#N/A</v>
      </c>
      <c r="B18" s="758" t="e">
        <v>#N/A</v>
      </c>
      <c r="C18" s="758" t="e">
        <v>#N/A</v>
      </c>
      <c r="D18" s="760" t="e">
        <v>#N/A</v>
      </c>
      <c r="E18" s="763" t="e">
        <v>#N/A</v>
      </c>
      <c r="F18" s="51" t="s">
        <v>202</v>
      </c>
      <c r="G18" s="60" t="s">
        <v>1158</v>
      </c>
      <c r="H18" s="763" t="e">
        <v>#N/A</v>
      </c>
      <c r="I18" s="763" t="e">
        <v>#N/A</v>
      </c>
      <c r="J18" s="763" t="e">
        <v>#N/A</v>
      </c>
      <c r="K18" s="760" t="e">
        <v>#N/A</v>
      </c>
      <c r="L18" s="769" t="e">
        <v>#N/A</v>
      </c>
      <c r="M18" s="769" t="e">
        <v>#N/A</v>
      </c>
      <c r="N18" s="763" t="e">
        <v>#N/A</v>
      </c>
      <c r="O18" s="760" t="e">
        <v>#N/A</v>
      </c>
      <c r="P18" s="776"/>
      <c r="Q18" s="772"/>
      <c r="R18" s="772"/>
      <c r="S18" s="772"/>
      <c r="T18" s="772"/>
    </row>
    <row r="19" spans="1:20" s="8" customFormat="1" ht="23.25" customHeight="1">
      <c r="A19" s="814" t="e">
        <v>#N/A</v>
      </c>
      <c r="B19" s="757" t="e">
        <v>#N/A</v>
      </c>
      <c r="C19" s="757" t="e">
        <v>#N/A</v>
      </c>
      <c r="D19" s="761" t="e">
        <v>#N/A</v>
      </c>
      <c r="E19" s="764" t="e">
        <v>#N/A</v>
      </c>
      <c r="F19" s="51" t="s">
        <v>32</v>
      </c>
      <c r="G19" s="60" t="s">
        <v>1159</v>
      </c>
      <c r="H19" s="764" t="e">
        <v>#N/A</v>
      </c>
      <c r="I19" s="764" t="e">
        <v>#N/A</v>
      </c>
      <c r="J19" s="764" t="e">
        <v>#N/A</v>
      </c>
      <c r="K19" s="761" t="e">
        <v>#N/A</v>
      </c>
      <c r="L19" s="770" t="e">
        <v>#N/A</v>
      </c>
      <c r="M19" s="770" t="e">
        <v>#N/A</v>
      </c>
      <c r="N19" s="764" t="e">
        <v>#N/A</v>
      </c>
      <c r="O19" s="761" t="e">
        <v>#N/A</v>
      </c>
      <c r="P19" s="777"/>
      <c r="Q19" s="773"/>
      <c r="R19" s="773"/>
      <c r="S19" s="773"/>
      <c r="T19" s="773"/>
    </row>
    <row r="20" spans="1:20" s="8" customFormat="1" ht="32.25" customHeight="1">
      <c r="A20" s="812" t="s">
        <v>1702</v>
      </c>
      <c r="B20" s="756" t="s">
        <v>1164</v>
      </c>
      <c r="C20" s="756" t="s">
        <v>4387</v>
      </c>
      <c r="D20" s="759" t="s">
        <v>7602</v>
      </c>
      <c r="E20" s="762" t="s">
        <v>27</v>
      </c>
      <c r="F20" s="51" t="s">
        <v>33</v>
      </c>
      <c r="G20" s="60" t="s">
        <v>1156</v>
      </c>
      <c r="H20" s="762" t="s">
        <v>52</v>
      </c>
      <c r="I20" s="762" t="s">
        <v>101</v>
      </c>
      <c r="J20" s="762" t="s">
        <v>107</v>
      </c>
      <c r="K20" s="759" t="s">
        <v>1799</v>
      </c>
      <c r="L20" s="768">
        <v>1.4</v>
      </c>
      <c r="M20" s="768" t="s">
        <v>7605</v>
      </c>
      <c r="N20" s="762" t="s">
        <v>16</v>
      </c>
      <c r="O20" s="759" t="s">
        <v>6842</v>
      </c>
      <c r="P20" s="775"/>
      <c r="Q20" s="771" t="s">
        <v>128</v>
      </c>
      <c r="R20" s="771" t="s">
        <v>128</v>
      </c>
      <c r="S20" s="771" t="s">
        <v>128</v>
      </c>
      <c r="T20" s="771" t="s">
        <v>2989</v>
      </c>
    </row>
    <row r="21" spans="1:20" s="8" customFormat="1" ht="32.25" customHeight="1">
      <c r="A21" s="813" t="e">
        <v>#N/A</v>
      </c>
      <c r="B21" s="758" t="e">
        <v>#N/A</v>
      </c>
      <c r="C21" s="758" t="e">
        <v>#N/A</v>
      </c>
      <c r="D21" s="760" t="e">
        <v>#N/A</v>
      </c>
      <c r="E21" s="763" t="e">
        <v>#N/A</v>
      </c>
      <c r="F21" s="51" t="s">
        <v>34</v>
      </c>
      <c r="G21" s="60" t="s">
        <v>1157</v>
      </c>
      <c r="H21" s="763" t="e">
        <v>#N/A</v>
      </c>
      <c r="I21" s="763" t="e">
        <v>#N/A</v>
      </c>
      <c r="J21" s="763" t="e">
        <v>#N/A</v>
      </c>
      <c r="K21" s="760" t="e">
        <v>#N/A</v>
      </c>
      <c r="L21" s="769" t="e">
        <v>#N/A</v>
      </c>
      <c r="M21" s="769" t="e">
        <v>#N/A</v>
      </c>
      <c r="N21" s="763" t="e">
        <v>#N/A</v>
      </c>
      <c r="O21" s="760" t="e">
        <v>#N/A</v>
      </c>
      <c r="P21" s="776"/>
      <c r="Q21" s="772"/>
      <c r="R21" s="772"/>
      <c r="S21" s="772"/>
      <c r="T21" s="772"/>
    </row>
    <row r="22" spans="1:20" s="8" customFormat="1" ht="32.25" customHeight="1">
      <c r="A22" s="813" t="e">
        <v>#N/A</v>
      </c>
      <c r="B22" s="758" t="e">
        <v>#N/A</v>
      </c>
      <c r="C22" s="758" t="e">
        <v>#N/A</v>
      </c>
      <c r="D22" s="760" t="e">
        <v>#N/A</v>
      </c>
      <c r="E22" s="763" t="e">
        <v>#N/A</v>
      </c>
      <c r="F22" s="51" t="s">
        <v>202</v>
      </c>
      <c r="G22" s="60" t="s">
        <v>1158</v>
      </c>
      <c r="H22" s="763" t="e">
        <v>#N/A</v>
      </c>
      <c r="I22" s="763" t="e">
        <v>#N/A</v>
      </c>
      <c r="J22" s="763" t="e">
        <v>#N/A</v>
      </c>
      <c r="K22" s="760" t="e">
        <v>#N/A</v>
      </c>
      <c r="L22" s="769" t="e">
        <v>#N/A</v>
      </c>
      <c r="M22" s="769" t="e">
        <v>#N/A</v>
      </c>
      <c r="N22" s="763" t="e">
        <v>#N/A</v>
      </c>
      <c r="O22" s="760" t="e">
        <v>#N/A</v>
      </c>
      <c r="P22" s="776"/>
      <c r="Q22" s="772"/>
      <c r="R22" s="772"/>
      <c r="S22" s="772"/>
      <c r="T22" s="772"/>
    </row>
    <row r="23" spans="1:20" s="8" customFormat="1" ht="32.25" customHeight="1">
      <c r="A23" s="814" t="e">
        <v>#N/A</v>
      </c>
      <c r="B23" s="757" t="e">
        <v>#N/A</v>
      </c>
      <c r="C23" s="757" t="e">
        <v>#N/A</v>
      </c>
      <c r="D23" s="761" t="e">
        <v>#N/A</v>
      </c>
      <c r="E23" s="764" t="e">
        <v>#N/A</v>
      </c>
      <c r="F23" s="51" t="s">
        <v>32</v>
      </c>
      <c r="G23" s="60" t="s">
        <v>1159</v>
      </c>
      <c r="H23" s="764" t="e">
        <v>#N/A</v>
      </c>
      <c r="I23" s="764" t="e">
        <v>#N/A</v>
      </c>
      <c r="J23" s="764" t="e">
        <v>#N/A</v>
      </c>
      <c r="K23" s="761" t="e">
        <v>#N/A</v>
      </c>
      <c r="L23" s="770" t="e">
        <v>#N/A</v>
      </c>
      <c r="M23" s="770" t="e">
        <v>#N/A</v>
      </c>
      <c r="N23" s="764" t="e">
        <v>#N/A</v>
      </c>
      <c r="O23" s="761" t="e">
        <v>#N/A</v>
      </c>
      <c r="P23" s="777"/>
      <c r="Q23" s="773"/>
      <c r="R23" s="773"/>
      <c r="S23" s="773"/>
      <c r="T23" s="773"/>
    </row>
    <row r="24" spans="1:20" s="8" customFormat="1" ht="30.6">
      <c r="A24" s="207" t="s">
        <v>7862</v>
      </c>
      <c r="B24" s="207" t="s">
        <v>7872</v>
      </c>
      <c r="C24" s="399" t="s">
        <v>7873</v>
      </c>
      <c r="D24" s="131" t="s">
        <v>7877</v>
      </c>
      <c r="E24" s="132" t="s">
        <v>6165</v>
      </c>
      <c r="F24" s="33"/>
      <c r="G24" s="34"/>
      <c r="H24" s="34"/>
      <c r="I24" s="34"/>
      <c r="J24" s="34"/>
      <c r="K24" s="34"/>
      <c r="L24" s="149"/>
      <c r="M24" s="131"/>
      <c r="N24" s="137" t="s">
        <v>118</v>
      </c>
      <c r="O24" s="142"/>
      <c r="P24" s="131" t="s">
        <v>7878</v>
      </c>
      <c r="Q24" s="133" t="s">
        <v>126</v>
      </c>
      <c r="R24" s="133" t="s">
        <v>126</v>
      </c>
      <c r="S24" s="133" t="s">
        <v>128</v>
      </c>
      <c r="T24" s="130" t="s">
        <v>7722</v>
      </c>
    </row>
    <row r="25" spans="1:20" s="8" customFormat="1" ht="69" customHeight="1">
      <c r="A25" s="208" t="s">
        <v>2208</v>
      </c>
      <c r="B25" s="211" t="s">
        <v>1885</v>
      </c>
      <c r="C25" s="211" t="s">
        <v>4197</v>
      </c>
      <c r="D25" s="189" t="s">
        <v>7067</v>
      </c>
      <c r="E25" s="301" t="s">
        <v>3658</v>
      </c>
      <c r="F25" s="33"/>
      <c r="G25" s="34"/>
      <c r="H25" s="34"/>
      <c r="I25" s="34"/>
      <c r="J25" s="34"/>
      <c r="K25" s="34"/>
      <c r="L25" s="33"/>
      <c r="M25" s="135"/>
      <c r="N25" s="32" t="s">
        <v>118</v>
      </c>
      <c r="O25" s="34"/>
      <c r="P25" s="189" t="s">
        <v>7068</v>
      </c>
      <c r="Q25" s="143" t="s">
        <v>126</v>
      </c>
      <c r="R25" s="143" t="s">
        <v>128</v>
      </c>
      <c r="S25" s="144" t="s">
        <v>128</v>
      </c>
      <c r="T25" s="301" t="s">
        <v>7003</v>
      </c>
    </row>
    <row r="26" spans="1:20" s="8" customFormat="1" ht="48" customHeight="1">
      <c r="A26" s="208" t="s">
        <v>2209</v>
      </c>
      <c r="B26" s="211" t="s">
        <v>2019</v>
      </c>
      <c r="C26" s="211" t="s">
        <v>4388</v>
      </c>
      <c r="D26" s="131" t="s">
        <v>2289</v>
      </c>
      <c r="E26" s="132" t="s">
        <v>3660</v>
      </c>
      <c r="F26" s="33"/>
      <c r="G26" s="34"/>
      <c r="H26" s="34"/>
      <c r="I26" s="34"/>
      <c r="J26" s="34"/>
      <c r="K26" s="34"/>
      <c r="L26" s="149"/>
      <c r="M26" s="131"/>
      <c r="N26" s="137" t="s">
        <v>118</v>
      </c>
      <c r="O26" s="142"/>
      <c r="P26" s="131" t="s">
        <v>7069</v>
      </c>
      <c r="Q26" s="133" t="s">
        <v>126</v>
      </c>
      <c r="R26" s="133" t="s">
        <v>128</v>
      </c>
      <c r="S26" s="133" t="s">
        <v>128</v>
      </c>
      <c r="T26" s="130" t="s">
        <v>7003</v>
      </c>
    </row>
    <row r="27" spans="1:20" s="8" customFormat="1" ht="45" customHeight="1">
      <c r="A27" s="208" t="s">
        <v>2210</v>
      </c>
      <c r="B27" s="211" t="s">
        <v>3380</v>
      </c>
      <c r="C27" s="211" t="s">
        <v>4130</v>
      </c>
      <c r="D27" s="135" t="s">
        <v>6175</v>
      </c>
      <c r="E27" s="32" t="s">
        <v>109</v>
      </c>
      <c r="F27" s="138"/>
      <c r="G27" s="34"/>
      <c r="H27" s="34"/>
      <c r="I27" s="34"/>
      <c r="J27" s="34"/>
      <c r="K27" s="34"/>
      <c r="L27" s="33"/>
      <c r="M27" s="135"/>
      <c r="N27" s="32" t="s">
        <v>118</v>
      </c>
      <c r="O27" s="34"/>
      <c r="P27" s="135" t="s">
        <v>3415</v>
      </c>
      <c r="Q27" s="143" t="s">
        <v>126</v>
      </c>
      <c r="R27" s="143" t="s">
        <v>128</v>
      </c>
      <c r="S27" s="143" t="s">
        <v>128</v>
      </c>
      <c r="T27" s="130" t="s">
        <v>6162</v>
      </c>
    </row>
    <row r="28" spans="1:20" s="8" customFormat="1" ht="45" customHeight="1">
      <c r="A28" s="208" t="s">
        <v>2211</v>
      </c>
      <c r="B28" s="211" t="s">
        <v>4107</v>
      </c>
      <c r="C28" s="211" t="s">
        <v>4200</v>
      </c>
      <c r="D28" s="135" t="s">
        <v>7888</v>
      </c>
      <c r="E28" s="32" t="s">
        <v>7891</v>
      </c>
      <c r="F28" s="33"/>
      <c r="G28" s="34"/>
      <c r="H28" s="34"/>
      <c r="I28" s="34"/>
      <c r="J28" s="34"/>
      <c r="K28" s="34"/>
      <c r="L28" s="138"/>
      <c r="M28" s="135"/>
      <c r="N28" s="32" t="s">
        <v>118</v>
      </c>
      <c r="O28" s="32"/>
      <c r="P28" s="135" t="s">
        <v>7892</v>
      </c>
      <c r="Q28" s="143" t="s">
        <v>126</v>
      </c>
      <c r="R28" s="143" t="s">
        <v>126</v>
      </c>
      <c r="S28" s="143" t="s">
        <v>128</v>
      </c>
      <c r="T28" s="143" t="s">
        <v>7722</v>
      </c>
    </row>
    <row r="29" spans="1:20" s="8" customFormat="1" ht="56.1" customHeight="1">
      <c r="A29" s="208" t="s">
        <v>2212</v>
      </c>
      <c r="B29" s="211" t="s">
        <v>3663</v>
      </c>
      <c r="C29" s="211" t="s">
        <v>4141</v>
      </c>
      <c r="D29" s="135" t="s">
        <v>3657</v>
      </c>
      <c r="E29" s="32" t="s">
        <v>1944</v>
      </c>
      <c r="F29" s="33"/>
      <c r="G29" s="34"/>
      <c r="H29" s="34"/>
      <c r="I29" s="34"/>
      <c r="J29" s="34"/>
      <c r="K29" s="34"/>
      <c r="L29" s="33"/>
      <c r="M29" s="135"/>
      <c r="N29" s="32" t="s">
        <v>118</v>
      </c>
      <c r="O29" s="34"/>
      <c r="P29" s="135" t="s">
        <v>7398</v>
      </c>
      <c r="Q29" s="143" t="s">
        <v>126</v>
      </c>
      <c r="R29" s="143" t="s">
        <v>128</v>
      </c>
      <c r="S29" s="143" t="s">
        <v>128</v>
      </c>
      <c r="T29" s="130" t="s">
        <v>4106</v>
      </c>
    </row>
    <row r="30" spans="1:20" s="53" customFormat="1" ht="123.75" customHeight="1">
      <c r="A30" s="211" t="s">
        <v>5087</v>
      </c>
      <c r="B30" s="211" t="s">
        <v>3239</v>
      </c>
      <c r="C30" s="211" t="s">
        <v>4389</v>
      </c>
      <c r="D30" s="135" t="s">
        <v>7603</v>
      </c>
      <c r="E30" s="32" t="s">
        <v>2807</v>
      </c>
      <c r="F30" s="33"/>
      <c r="G30" s="34"/>
      <c r="H30" s="34"/>
      <c r="I30" s="34"/>
      <c r="J30" s="34"/>
      <c r="K30" s="34"/>
      <c r="L30" s="33"/>
      <c r="M30" s="147"/>
      <c r="N30" s="32" t="s">
        <v>118</v>
      </c>
      <c r="O30" s="32"/>
      <c r="P30" s="135" t="s">
        <v>7358</v>
      </c>
      <c r="Q30" s="32" t="s">
        <v>126</v>
      </c>
      <c r="R30" s="143" t="s">
        <v>128</v>
      </c>
      <c r="S30" s="143" t="s">
        <v>126</v>
      </c>
      <c r="T30" s="130" t="s">
        <v>7003</v>
      </c>
    </row>
    <row r="31" spans="1:20" ht="20.399999999999999">
      <c r="A31" s="208" t="s">
        <v>5095</v>
      </c>
      <c r="B31" s="208" t="s">
        <v>5064</v>
      </c>
      <c r="C31" s="208" t="s">
        <v>4118</v>
      </c>
      <c r="D31" s="135" t="s">
        <v>4119</v>
      </c>
      <c r="E31" s="32" t="s">
        <v>337</v>
      </c>
      <c r="F31" s="387"/>
      <c r="G31" s="387"/>
      <c r="H31" s="387"/>
      <c r="I31" s="387"/>
      <c r="J31" s="387"/>
      <c r="K31" s="387"/>
      <c r="L31" s="387"/>
      <c r="M31" s="387"/>
      <c r="N31" s="143" t="s">
        <v>118</v>
      </c>
      <c r="O31" s="387"/>
      <c r="P31" s="135" t="s">
        <v>6970</v>
      </c>
      <c r="Q31" s="143" t="s">
        <v>126</v>
      </c>
      <c r="R31" s="143" t="s">
        <v>126</v>
      </c>
      <c r="S31" s="395" t="s">
        <v>126</v>
      </c>
      <c r="T31" s="143" t="s">
        <v>7722</v>
      </c>
    </row>
    <row r="32" spans="1:20" ht="151.35" customHeight="1">
      <c r="A32" s="208" t="s">
        <v>5096</v>
      </c>
      <c r="B32" s="208" t="s">
        <v>5065</v>
      </c>
      <c r="C32" s="208" t="s">
        <v>4120</v>
      </c>
      <c r="D32" s="135" t="s">
        <v>7604</v>
      </c>
      <c r="E32" s="32" t="s">
        <v>337</v>
      </c>
      <c r="F32" s="387"/>
      <c r="G32" s="387"/>
      <c r="H32" s="387"/>
      <c r="I32" s="387"/>
      <c r="J32" s="387"/>
      <c r="K32" s="387"/>
      <c r="L32" s="387"/>
      <c r="M32" s="387"/>
      <c r="N32" s="143" t="s">
        <v>118</v>
      </c>
      <c r="O32" s="387"/>
      <c r="P32" s="386" t="s">
        <v>7606</v>
      </c>
      <c r="Q32" s="143" t="s">
        <v>126</v>
      </c>
      <c r="R32" s="143" t="s">
        <v>126</v>
      </c>
      <c r="S32" s="395" t="s">
        <v>126</v>
      </c>
      <c r="T32" s="143" t="s">
        <v>7722</v>
      </c>
    </row>
    <row r="33" spans="1:20" ht="81.599999999999994" customHeight="1">
      <c r="A33" s="208" t="s">
        <v>5088</v>
      </c>
      <c r="B33" s="393" t="s">
        <v>5061</v>
      </c>
      <c r="C33" s="398" t="s">
        <v>4881</v>
      </c>
      <c r="D33" s="385" t="s">
        <v>6316</v>
      </c>
      <c r="E33" s="32" t="s">
        <v>4882</v>
      </c>
      <c r="F33" s="384"/>
      <c r="G33" s="384"/>
      <c r="H33" s="384"/>
      <c r="I33" s="384"/>
      <c r="J33" s="384"/>
      <c r="K33" s="384"/>
      <c r="L33" s="384"/>
      <c r="M33" s="384"/>
      <c r="N33" s="384" t="s">
        <v>118</v>
      </c>
      <c r="O33" s="384"/>
      <c r="P33" s="385" t="s">
        <v>7533</v>
      </c>
      <c r="Q33" s="143" t="s">
        <v>126</v>
      </c>
      <c r="R33" s="143" t="s">
        <v>126</v>
      </c>
      <c r="S33" s="143" t="s">
        <v>128</v>
      </c>
      <c r="T33" s="130" t="s">
        <v>6205</v>
      </c>
    </row>
    <row r="34" spans="1:20">
      <c r="A34" s="285" t="s">
        <v>1330</v>
      </c>
      <c r="B34" s="284"/>
      <c r="C34" s="281"/>
      <c r="D34" s="282"/>
      <c r="E34" s="576"/>
      <c r="F34" s="282"/>
      <c r="G34" s="282"/>
      <c r="H34" s="282"/>
      <c r="I34" s="282"/>
      <c r="J34" s="282"/>
      <c r="K34" s="282"/>
      <c r="L34" s="282"/>
      <c r="M34" s="282"/>
      <c r="N34" s="282"/>
      <c r="O34" s="282"/>
      <c r="P34" s="282"/>
      <c r="Q34" s="282"/>
      <c r="R34" s="282"/>
      <c r="S34" s="282"/>
      <c r="T34" s="425"/>
    </row>
  </sheetData>
  <mergeCells count="76">
    <mergeCell ref="N20:N23"/>
    <mergeCell ref="K12:K15"/>
    <mergeCell ref="L12:L15"/>
    <mergeCell ref="O20:O23"/>
    <mergeCell ref="Q8:Q11"/>
    <mergeCell ref="O8:O11"/>
    <mergeCell ref="Q12:Q15"/>
    <mergeCell ref="Q16:Q19"/>
    <mergeCell ref="Q20:Q23"/>
    <mergeCell ref="P8:P11"/>
    <mergeCell ref="P12:P15"/>
    <mergeCell ref="P20:P23"/>
    <mergeCell ref="R8:R11"/>
    <mergeCell ref="S20:S23"/>
    <mergeCell ref="T20:T23"/>
    <mergeCell ref="S16:S19"/>
    <mergeCell ref="T16:T19"/>
    <mergeCell ref="R20:R23"/>
    <mergeCell ref="L3:M3"/>
    <mergeCell ref="T8:T11"/>
    <mergeCell ref="J16:J19"/>
    <mergeCell ref="K16:K19"/>
    <mergeCell ref="L16:L19"/>
    <mergeCell ref="O12:O15"/>
    <mergeCell ref="O16:O19"/>
    <mergeCell ref="R12:R15"/>
    <mergeCell ref="R16:R19"/>
    <mergeCell ref="M12:M15"/>
    <mergeCell ref="N12:N15"/>
    <mergeCell ref="M16:M19"/>
    <mergeCell ref="N16:N19"/>
    <mergeCell ref="J12:J15"/>
    <mergeCell ref="T12:T15"/>
    <mergeCell ref="S12:S15"/>
    <mergeCell ref="H3:K3"/>
    <mergeCell ref="H4:K4"/>
    <mergeCell ref="I8:I11"/>
    <mergeCell ref="J8:J11"/>
    <mergeCell ref="K8:K11"/>
    <mergeCell ref="H8:H11"/>
    <mergeCell ref="I20:I23"/>
    <mergeCell ref="J20:J23"/>
    <mergeCell ref="K20:K23"/>
    <mergeCell ref="L20:L23"/>
    <mergeCell ref="M20:M23"/>
    <mergeCell ref="Q4:S4"/>
    <mergeCell ref="E16:E19"/>
    <mergeCell ref="H16:H19"/>
    <mergeCell ref="I16:I19"/>
    <mergeCell ref="C8:C11"/>
    <mergeCell ref="C12:C15"/>
    <mergeCell ref="I12:I15"/>
    <mergeCell ref="D8:D11"/>
    <mergeCell ref="E8:E11"/>
    <mergeCell ref="H12:H15"/>
    <mergeCell ref="P16:P19"/>
    <mergeCell ref="S8:S11"/>
    <mergeCell ref="C16:C19"/>
    <mergeCell ref="L8:L11"/>
    <mergeCell ref="M8:M11"/>
    <mergeCell ref="N8:N11"/>
    <mergeCell ref="C20:C23"/>
    <mergeCell ref="E20:E23"/>
    <mergeCell ref="H20:H23"/>
    <mergeCell ref="A8:A11"/>
    <mergeCell ref="A12:A15"/>
    <mergeCell ref="A16:A19"/>
    <mergeCell ref="A20:A23"/>
    <mergeCell ref="B20:B23"/>
    <mergeCell ref="B8:B11"/>
    <mergeCell ref="B12:B15"/>
    <mergeCell ref="B16:B19"/>
    <mergeCell ref="D20:D23"/>
    <mergeCell ref="D16:D19"/>
    <mergeCell ref="D12:D15"/>
    <mergeCell ref="E12:E15"/>
  </mergeCells>
  <phoneticPr fontId="15" type="noConversion"/>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02D9179D-8CAA-453F-9B9A-95C3D822F409}">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100266E1-37ED-422D-8516-D03FB90D3F95}">
            <xm:f>'\\IC.Green.Net\IC_User_DFS\Users\deel1\Desktop\[Maternity Services Data Set Technical Output Specification.xlsm]MAT101Booking'!#REF!=yes</xm:f>
            <x14:dxf>
              <fill>
                <patternFill>
                  <bgColor indexed="43"/>
                </patternFill>
              </fill>
            </x14:dxf>
          </x14:cfRule>
          <xm:sqref>P25</xm:sqref>
        </x14:conditionalFormatting>
        <x14:conditionalFormatting xmlns:xm="http://schemas.microsoft.com/office/excel/2006/main">
          <x14:cfRule type="expression" priority="3" stopIfTrue="1" id="{CC55F139-4DBB-4A9B-ACFC-E8BFDA5E719A}">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AD0845B6-1927-47A3-802B-4D95A170F42B}">
            <xm:f>'\\IC.Green.Net\IC_User_DFS\Users\deel1\Desktop\[Maternity Services Data Set Technical Output Specification.xlsm]MAT101Booking'!#REF!=yes</xm:f>
            <x14:dxf>
              <fill>
                <patternFill>
                  <bgColor indexed="43"/>
                </patternFill>
              </fill>
            </x14:dxf>
          </x14:cfRule>
          <xm:sqref>P26</xm:sqref>
        </x14:conditionalFormatting>
        <x14:conditionalFormatting xmlns:xm="http://schemas.microsoft.com/office/excel/2006/main">
          <x14:cfRule type="expression" priority="1" stopIfTrue="1" id="{107B3CF8-8856-47D8-98C0-DCE879B1929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B5696B29-52E0-4426-A537-0B11A71E8316}">
            <xm:f>'\\IC.Green.Net\IC_User_DFS\Users\deel1\Desktop\[Maternity Services Data Set Technical Output Specification.xlsm]MAT101Booking'!#REF!=yes</xm:f>
            <x14:dxf>
              <fill>
                <patternFill>
                  <bgColor indexed="43"/>
                </patternFill>
              </fill>
            </x14:dxf>
          </x14:cfRule>
          <xm:sqref>P24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9">
    <pageSetUpPr fitToPage="1"/>
  </sheetPr>
  <dimension ref="A1:T29"/>
  <sheetViews>
    <sheetView zoomScaleNormal="100" workbookViewId="0">
      <selection activeCell="O7" sqref="O7"/>
    </sheetView>
  </sheetViews>
  <sheetFormatPr defaultColWidth="13" defaultRowHeight="13.2"/>
  <cols>
    <col min="1" max="1" width="12" customWidth="1"/>
    <col min="2" max="2" width="16.5546875" customWidth="1"/>
    <col min="3" max="3" width="13.77734375"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1" customWidth="1"/>
    <col min="13" max="13" width="29.21875" customWidth="1"/>
    <col min="14" max="14" width="14.21875" style="7" customWidth="1"/>
    <col min="15" max="15" width="102" customWidth="1"/>
    <col min="16" max="16" width="43.7773437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5.75" customHeight="1">
      <c r="A2" s="280" t="s">
        <v>1332</v>
      </c>
      <c r="B2" s="276"/>
      <c r="C2" s="272"/>
      <c r="D2" s="269"/>
      <c r="E2" s="570"/>
      <c r="F2" s="269"/>
      <c r="G2" s="269"/>
      <c r="H2" s="269"/>
      <c r="I2" s="269"/>
      <c r="J2" s="269"/>
      <c r="K2" s="269"/>
      <c r="L2" s="269"/>
      <c r="M2" s="269"/>
      <c r="N2" s="269"/>
      <c r="O2" s="270"/>
      <c r="P2" s="269"/>
      <c r="Q2" s="269"/>
      <c r="R2" s="269"/>
      <c r="S2" s="269"/>
      <c r="T2" s="271"/>
    </row>
    <row r="3" spans="1:20" ht="86.25" customHeight="1">
      <c r="A3" s="257" t="s">
        <v>1331</v>
      </c>
      <c r="B3" s="257"/>
      <c r="C3" s="246"/>
      <c r="D3" s="258"/>
      <c r="E3" s="577"/>
      <c r="F3" s="248"/>
      <c r="G3" s="249"/>
      <c r="H3" s="748" t="s">
        <v>3881</v>
      </c>
      <c r="I3" s="749"/>
      <c r="J3" s="749"/>
      <c r="K3" s="750"/>
      <c r="L3" s="748" t="s">
        <v>3882</v>
      </c>
      <c r="M3" s="749"/>
      <c r="N3" s="618" t="s">
        <v>8106</v>
      </c>
      <c r="O3" s="259" t="s">
        <v>8189</v>
      </c>
      <c r="P3" s="251"/>
      <c r="Q3" s="251"/>
      <c r="R3" s="251"/>
      <c r="S3" s="251"/>
      <c r="T3" s="252"/>
    </row>
    <row r="4" spans="1:20" ht="70.5" customHeight="1">
      <c r="A4" s="229" t="s">
        <v>86</v>
      </c>
      <c r="B4" s="229" t="s">
        <v>3768</v>
      </c>
      <c r="C4" s="229" t="s">
        <v>5612</v>
      </c>
      <c r="D4" s="229" t="s">
        <v>59</v>
      </c>
      <c r="E4" s="234" t="s">
        <v>60</v>
      </c>
      <c r="F4" s="234" t="s">
        <v>61</v>
      </c>
      <c r="G4" s="229" t="s">
        <v>62</v>
      </c>
      <c r="H4" s="751" t="s">
        <v>3101</v>
      </c>
      <c r="I4" s="752"/>
      <c r="J4" s="752"/>
      <c r="K4" s="753"/>
      <c r="L4" s="235" t="s">
        <v>97</v>
      </c>
      <c r="M4" s="229" t="s">
        <v>63</v>
      </c>
      <c r="N4" s="231" t="s">
        <v>6421</v>
      </c>
      <c r="O4" s="229" t="s">
        <v>98</v>
      </c>
      <c r="P4" s="229" t="s">
        <v>1877</v>
      </c>
      <c r="Q4" s="953" t="s">
        <v>1878</v>
      </c>
      <c r="R4" s="954"/>
      <c r="S4" s="955"/>
      <c r="T4" s="229" t="s">
        <v>1879</v>
      </c>
    </row>
    <row r="5" spans="1:20" ht="41.25" customHeight="1">
      <c r="A5" s="229"/>
      <c r="B5" s="229"/>
      <c r="C5" s="229"/>
      <c r="D5" s="229"/>
      <c r="E5" s="234"/>
      <c r="F5" s="229"/>
      <c r="G5" s="229"/>
      <c r="H5" s="234" t="s">
        <v>90</v>
      </c>
      <c r="I5" s="234" t="s">
        <v>91</v>
      </c>
      <c r="J5" s="234" t="s">
        <v>92</v>
      </c>
      <c r="K5" s="234" t="s">
        <v>93</v>
      </c>
      <c r="L5" s="234"/>
      <c r="M5" s="229"/>
      <c r="N5" s="231"/>
      <c r="O5" s="229"/>
      <c r="P5" s="229" t="s">
        <v>1880</v>
      </c>
      <c r="Q5" s="229" t="s">
        <v>1881</v>
      </c>
      <c r="R5" s="229" t="s">
        <v>1882</v>
      </c>
      <c r="S5" s="229" t="s">
        <v>7661</v>
      </c>
      <c r="T5" s="229"/>
    </row>
    <row r="6" spans="1:20" ht="76.5" customHeight="1">
      <c r="A6" s="214" t="s">
        <v>1703</v>
      </c>
      <c r="B6" s="94" t="s">
        <v>66</v>
      </c>
      <c r="C6" s="94" t="s">
        <v>4243</v>
      </c>
      <c r="D6" s="9" t="s">
        <v>7607</v>
      </c>
      <c r="E6" s="39" t="s">
        <v>68</v>
      </c>
      <c r="F6" s="39"/>
      <c r="G6" s="9"/>
      <c r="H6" s="39" t="s">
        <v>101</v>
      </c>
      <c r="I6" s="39" t="s">
        <v>101</v>
      </c>
      <c r="J6" s="39" t="s">
        <v>52</v>
      </c>
      <c r="K6" s="66" t="s">
        <v>1327</v>
      </c>
      <c r="L6" s="9" t="s">
        <v>65</v>
      </c>
      <c r="M6" s="9" t="s">
        <v>1229</v>
      </c>
      <c r="N6" s="39" t="s">
        <v>38</v>
      </c>
      <c r="O6" s="66" t="s">
        <v>6146</v>
      </c>
      <c r="P6" s="81"/>
      <c r="Q6" s="39" t="s">
        <v>128</v>
      </c>
      <c r="R6" s="111" t="s">
        <v>128</v>
      </c>
      <c r="S6" s="111" t="s">
        <v>128</v>
      </c>
      <c r="T6" s="111" t="s">
        <v>3971</v>
      </c>
    </row>
    <row r="7" spans="1:20" s="8" customFormat="1" ht="24" customHeight="1">
      <c r="A7" s="812" t="s">
        <v>1704</v>
      </c>
      <c r="B7" s="860" t="s">
        <v>258</v>
      </c>
      <c r="C7" s="860" t="s">
        <v>4355</v>
      </c>
      <c r="D7" s="864" t="s">
        <v>1228</v>
      </c>
      <c r="E7" s="866" t="s">
        <v>27</v>
      </c>
      <c r="F7" s="45" t="s">
        <v>34</v>
      </c>
      <c r="G7" s="60" t="s">
        <v>259</v>
      </c>
      <c r="H7" s="762" t="s">
        <v>101</v>
      </c>
      <c r="I7" s="866" t="s">
        <v>101</v>
      </c>
      <c r="J7" s="762" t="s">
        <v>101</v>
      </c>
      <c r="K7" s="866" t="s">
        <v>5614</v>
      </c>
      <c r="L7" s="768" t="s">
        <v>1424</v>
      </c>
      <c r="M7" s="768" t="s">
        <v>7569</v>
      </c>
      <c r="N7" s="762" t="s">
        <v>38</v>
      </c>
      <c r="O7" s="759" t="s">
        <v>6147</v>
      </c>
      <c r="P7" s="762"/>
      <c r="Q7" s="762" t="s">
        <v>128</v>
      </c>
      <c r="R7" s="762" t="s">
        <v>128</v>
      </c>
      <c r="S7" s="762" t="s">
        <v>128</v>
      </c>
      <c r="T7" s="762" t="s">
        <v>3289</v>
      </c>
    </row>
    <row r="8" spans="1:20" s="8" customFormat="1" ht="24.75" customHeight="1">
      <c r="A8" s="956" t="e">
        <v>#N/A</v>
      </c>
      <c r="B8" s="959" t="e">
        <v>#N/A</v>
      </c>
      <c r="C8" s="861" t="e">
        <v>#N/A</v>
      </c>
      <c r="D8" s="960" t="e">
        <v>#N/A</v>
      </c>
      <c r="E8" s="957" t="e">
        <v>#N/A</v>
      </c>
      <c r="F8" s="45" t="s">
        <v>203</v>
      </c>
      <c r="G8" s="52" t="s">
        <v>260</v>
      </c>
      <c r="H8" s="763" t="e">
        <v>#N/A</v>
      </c>
      <c r="I8" s="957" t="e">
        <v>#N/A</v>
      </c>
      <c r="J8" s="763" t="e">
        <v>#N/A</v>
      </c>
      <c r="K8" s="957" t="e">
        <v>#N/A</v>
      </c>
      <c r="L8" s="769" t="e">
        <v>#N/A</v>
      </c>
      <c r="M8" s="769" t="e">
        <v>#N/A</v>
      </c>
      <c r="N8" s="763" t="e">
        <v>#N/A</v>
      </c>
      <c r="O8" s="760" t="e">
        <v>#N/A</v>
      </c>
      <c r="P8" s="763"/>
      <c r="Q8" s="763"/>
      <c r="R8" s="763"/>
      <c r="S8" s="763"/>
      <c r="T8" s="763"/>
    </row>
    <row r="9" spans="1:20" s="8" customFormat="1" ht="33.75" customHeight="1">
      <c r="A9" s="956" t="e">
        <v>#N/A</v>
      </c>
      <c r="B9" s="959" t="e">
        <v>#N/A</v>
      </c>
      <c r="C9" s="861" t="e">
        <v>#N/A</v>
      </c>
      <c r="D9" s="960" t="e">
        <v>#N/A</v>
      </c>
      <c r="E9" s="957" t="e">
        <v>#N/A</v>
      </c>
      <c r="F9" s="45" t="s">
        <v>261</v>
      </c>
      <c r="G9" s="60" t="s">
        <v>262</v>
      </c>
      <c r="H9" s="763" t="e">
        <v>#N/A</v>
      </c>
      <c r="I9" s="957" t="e">
        <v>#N/A</v>
      </c>
      <c r="J9" s="763" t="e">
        <v>#N/A</v>
      </c>
      <c r="K9" s="957" t="e">
        <v>#N/A</v>
      </c>
      <c r="L9" s="769" t="e">
        <v>#N/A</v>
      </c>
      <c r="M9" s="769" t="e">
        <v>#N/A</v>
      </c>
      <c r="N9" s="763" t="e">
        <v>#N/A</v>
      </c>
      <c r="O9" s="760" t="e">
        <v>#N/A</v>
      </c>
      <c r="P9" s="763"/>
      <c r="Q9" s="763"/>
      <c r="R9" s="763"/>
      <c r="S9" s="763"/>
      <c r="T9" s="763"/>
    </row>
    <row r="10" spans="1:20" s="8" customFormat="1" ht="27" customHeight="1">
      <c r="A10" s="670" t="e">
        <v>#N/A</v>
      </c>
      <c r="B10" s="664" t="e">
        <v>#N/A</v>
      </c>
      <c r="C10" s="862" t="e">
        <v>#N/A</v>
      </c>
      <c r="D10" s="961" t="e">
        <v>#N/A</v>
      </c>
      <c r="E10" s="958" t="e">
        <v>#N/A</v>
      </c>
      <c r="F10" s="45" t="s">
        <v>31</v>
      </c>
      <c r="G10" s="60" t="s">
        <v>1769</v>
      </c>
      <c r="H10" s="764" t="e">
        <v>#N/A</v>
      </c>
      <c r="I10" s="958" t="e">
        <v>#N/A</v>
      </c>
      <c r="J10" s="764" t="e">
        <v>#N/A</v>
      </c>
      <c r="K10" s="958" t="e">
        <v>#N/A</v>
      </c>
      <c r="L10" s="770" t="e">
        <v>#N/A</v>
      </c>
      <c r="M10" s="770" t="e">
        <v>#N/A</v>
      </c>
      <c r="N10" s="764" t="e">
        <v>#N/A</v>
      </c>
      <c r="O10" s="761" t="e">
        <v>#N/A</v>
      </c>
      <c r="P10" s="764"/>
      <c r="Q10" s="764"/>
      <c r="R10" s="764"/>
      <c r="S10" s="764"/>
      <c r="T10" s="764"/>
    </row>
    <row r="11" spans="1:20" ht="133.35" customHeight="1">
      <c r="A11" s="94" t="s">
        <v>1760</v>
      </c>
      <c r="B11" s="94" t="s">
        <v>1524</v>
      </c>
      <c r="C11" s="94" t="s">
        <v>4390</v>
      </c>
      <c r="D11" s="66" t="s">
        <v>3746</v>
      </c>
      <c r="E11" s="39" t="s">
        <v>1440</v>
      </c>
      <c r="F11" s="39"/>
      <c r="G11" s="66"/>
      <c r="H11" s="39" t="s">
        <v>101</v>
      </c>
      <c r="I11" s="39" t="s">
        <v>101</v>
      </c>
      <c r="J11" s="39" t="s">
        <v>52</v>
      </c>
      <c r="K11" s="9" t="s">
        <v>4593</v>
      </c>
      <c r="L11" s="9" t="s">
        <v>1419</v>
      </c>
      <c r="M11" s="9" t="s">
        <v>7556</v>
      </c>
      <c r="N11" s="39" t="s">
        <v>38</v>
      </c>
      <c r="O11" s="66" t="s">
        <v>7740</v>
      </c>
      <c r="P11" s="81"/>
      <c r="Q11" s="111" t="s">
        <v>128</v>
      </c>
      <c r="R11" s="111" t="s">
        <v>128</v>
      </c>
      <c r="S11" s="111" t="s">
        <v>128</v>
      </c>
      <c r="T11" s="111" t="s">
        <v>4428</v>
      </c>
    </row>
    <row r="12" spans="1:20" ht="168" customHeight="1">
      <c r="A12" s="214" t="s">
        <v>1705</v>
      </c>
      <c r="B12" s="94" t="s">
        <v>263</v>
      </c>
      <c r="C12" s="94" t="s">
        <v>4391</v>
      </c>
      <c r="D12" s="9" t="s">
        <v>264</v>
      </c>
      <c r="E12" s="39" t="s">
        <v>337</v>
      </c>
      <c r="F12" s="39"/>
      <c r="G12" s="9"/>
      <c r="H12" s="39" t="s">
        <v>107</v>
      </c>
      <c r="I12" s="39" t="s">
        <v>101</v>
      </c>
      <c r="J12" s="39" t="s">
        <v>52</v>
      </c>
      <c r="K12" s="9" t="s">
        <v>5965</v>
      </c>
      <c r="L12" s="9" t="s">
        <v>1410</v>
      </c>
      <c r="M12" s="9" t="s">
        <v>7555</v>
      </c>
      <c r="N12" s="39" t="s">
        <v>16</v>
      </c>
      <c r="O12" s="66" t="s">
        <v>6148</v>
      </c>
      <c r="P12" s="81"/>
      <c r="Q12" s="111" t="s">
        <v>128</v>
      </c>
      <c r="R12" s="111" t="s">
        <v>128</v>
      </c>
      <c r="S12" s="111" t="s">
        <v>128</v>
      </c>
      <c r="T12" s="111" t="s">
        <v>3194</v>
      </c>
    </row>
    <row r="13" spans="1:20" s="8" customFormat="1" ht="30.6">
      <c r="A13" s="207" t="s">
        <v>7863</v>
      </c>
      <c r="B13" s="207" t="s">
        <v>7872</v>
      </c>
      <c r="C13" s="399" t="s">
        <v>7873</v>
      </c>
      <c r="D13" s="131" t="s">
        <v>7877</v>
      </c>
      <c r="E13" s="132" t="s">
        <v>6165</v>
      </c>
      <c r="F13" s="33"/>
      <c r="G13" s="34"/>
      <c r="H13" s="34"/>
      <c r="I13" s="34"/>
      <c r="J13" s="34"/>
      <c r="K13" s="34"/>
      <c r="L13" s="149"/>
      <c r="M13" s="131"/>
      <c r="N13" s="137" t="s">
        <v>118</v>
      </c>
      <c r="O13" s="142"/>
      <c r="P13" s="131" t="s">
        <v>7878</v>
      </c>
      <c r="Q13" s="133" t="s">
        <v>126</v>
      </c>
      <c r="R13" s="133" t="s">
        <v>126</v>
      </c>
      <c r="S13" s="133" t="s">
        <v>128</v>
      </c>
      <c r="T13" s="130" t="s">
        <v>7722</v>
      </c>
    </row>
    <row r="14" spans="1:20" s="8" customFormat="1" ht="71.25" customHeight="1">
      <c r="A14" s="208" t="s">
        <v>2214</v>
      </c>
      <c r="B14" s="211" t="s">
        <v>1885</v>
      </c>
      <c r="C14" s="211" t="s">
        <v>4197</v>
      </c>
      <c r="D14" s="189" t="s">
        <v>7067</v>
      </c>
      <c r="E14" s="301" t="s">
        <v>3658</v>
      </c>
      <c r="F14" s="33"/>
      <c r="G14" s="34"/>
      <c r="H14" s="34"/>
      <c r="I14" s="34"/>
      <c r="J14" s="34"/>
      <c r="K14" s="34"/>
      <c r="L14" s="33"/>
      <c r="M14" s="135"/>
      <c r="N14" s="32" t="s">
        <v>118</v>
      </c>
      <c r="O14" s="34"/>
      <c r="P14" s="189" t="s">
        <v>7068</v>
      </c>
      <c r="Q14" s="143" t="s">
        <v>126</v>
      </c>
      <c r="R14" s="143" t="s">
        <v>128</v>
      </c>
      <c r="S14" s="144" t="s">
        <v>128</v>
      </c>
      <c r="T14" s="301" t="s">
        <v>7003</v>
      </c>
    </row>
    <row r="15" spans="1:20" s="8" customFormat="1" ht="48" customHeight="1">
      <c r="A15" s="208" t="s">
        <v>2215</v>
      </c>
      <c r="B15" s="211" t="s">
        <v>2021</v>
      </c>
      <c r="C15" s="211" t="s">
        <v>4392</v>
      </c>
      <c r="D15" s="131" t="s">
        <v>2289</v>
      </c>
      <c r="E15" s="132" t="s">
        <v>3660</v>
      </c>
      <c r="F15" s="33"/>
      <c r="G15" s="34"/>
      <c r="H15" s="34"/>
      <c r="I15" s="34"/>
      <c r="J15" s="34"/>
      <c r="K15" s="34"/>
      <c r="L15" s="149"/>
      <c r="M15" s="131"/>
      <c r="N15" s="137" t="s">
        <v>118</v>
      </c>
      <c r="O15" s="142"/>
      <c r="P15" s="131" t="s">
        <v>7069</v>
      </c>
      <c r="Q15" s="133" t="s">
        <v>126</v>
      </c>
      <c r="R15" s="133" t="s">
        <v>128</v>
      </c>
      <c r="S15" s="133" t="s">
        <v>128</v>
      </c>
      <c r="T15" s="130" t="s">
        <v>7003</v>
      </c>
    </row>
    <row r="16" spans="1:20" s="8" customFormat="1" ht="45" customHeight="1">
      <c r="A16" s="208" t="s">
        <v>2216</v>
      </c>
      <c r="B16" s="211" t="s">
        <v>3380</v>
      </c>
      <c r="C16" s="211" t="s">
        <v>4130</v>
      </c>
      <c r="D16" s="135" t="s">
        <v>6175</v>
      </c>
      <c r="E16" s="32" t="s">
        <v>109</v>
      </c>
      <c r="F16" s="138"/>
      <c r="G16" s="34"/>
      <c r="H16" s="34"/>
      <c r="I16" s="34"/>
      <c r="J16" s="34"/>
      <c r="K16" s="34"/>
      <c r="L16" s="33"/>
      <c r="M16" s="135"/>
      <c r="N16" s="32" t="s">
        <v>118</v>
      </c>
      <c r="O16" s="34"/>
      <c r="P16" s="135" t="s">
        <v>3415</v>
      </c>
      <c r="Q16" s="143" t="s">
        <v>126</v>
      </c>
      <c r="R16" s="143" t="s">
        <v>128</v>
      </c>
      <c r="S16" s="143" t="s">
        <v>128</v>
      </c>
      <c r="T16" s="130" t="s">
        <v>6162</v>
      </c>
    </row>
    <row r="17" spans="1:20" s="8" customFormat="1" ht="45" customHeight="1">
      <c r="A17" s="208" t="s">
        <v>2217</v>
      </c>
      <c r="B17" s="211" t="s">
        <v>4107</v>
      </c>
      <c r="C17" s="211" t="s">
        <v>4200</v>
      </c>
      <c r="D17" s="135" t="s">
        <v>7888</v>
      </c>
      <c r="E17" s="32" t="s">
        <v>7891</v>
      </c>
      <c r="F17" s="33"/>
      <c r="G17" s="34"/>
      <c r="H17" s="34"/>
      <c r="I17" s="34"/>
      <c r="J17" s="34"/>
      <c r="K17" s="34"/>
      <c r="L17" s="138"/>
      <c r="M17" s="135"/>
      <c r="N17" s="32" t="s">
        <v>118</v>
      </c>
      <c r="O17" s="32"/>
      <c r="P17" s="135" t="s">
        <v>7892</v>
      </c>
      <c r="Q17" s="143" t="s">
        <v>126</v>
      </c>
      <c r="R17" s="143" t="s">
        <v>126</v>
      </c>
      <c r="S17" s="143" t="s">
        <v>128</v>
      </c>
      <c r="T17" s="143" t="s">
        <v>7722</v>
      </c>
    </row>
    <row r="18" spans="1:20" s="8" customFormat="1" ht="44.85" customHeight="1">
      <c r="A18" s="208" t="s">
        <v>2218</v>
      </c>
      <c r="B18" s="211" t="s">
        <v>3663</v>
      </c>
      <c r="C18" s="211" t="s">
        <v>4141</v>
      </c>
      <c r="D18" s="135" t="s">
        <v>3657</v>
      </c>
      <c r="E18" s="32" t="s">
        <v>1944</v>
      </c>
      <c r="F18" s="33"/>
      <c r="G18" s="34"/>
      <c r="H18" s="34"/>
      <c r="I18" s="34"/>
      <c r="J18" s="34"/>
      <c r="K18" s="34"/>
      <c r="L18" s="33"/>
      <c r="M18" s="135"/>
      <c r="N18" s="32" t="s">
        <v>118</v>
      </c>
      <c r="O18" s="34"/>
      <c r="P18" s="135" t="s">
        <v>7398</v>
      </c>
      <c r="Q18" s="143" t="s">
        <v>126</v>
      </c>
      <c r="R18" s="143" t="s">
        <v>128</v>
      </c>
      <c r="S18" s="143" t="s">
        <v>128</v>
      </c>
      <c r="T18" s="130" t="s">
        <v>4106</v>
      </c>
    </row>
    <row r="19" spans="1:20" s="8" customFormat="1" ht="51" customHeight="1">
      <c r="A19" s="211" t="s">
        <v>2219</v>
      </c>
      <c r="B19" s="211" t="s">
        <v>2277</v>
      </c>
      <c r="C19" s="211" t="s">
        <v>4257</v>
      </c>
      <c r="D19" s="135" t="s">
        <v>7448</v>
      </c>
      <c r="E19" s="32" t="s">
        <v>2279</v>
      </c>
      <c r="F19" s="33"/>
      <c r="G19" s="34"/>
      <c r="H19" s="34"/>
      <c r="I19" s="34"/>
      <c r="J19" s="34"/>
      <c r="K19" s="34"/>
      <c r="L19" s="33"/>
      <c r="M19" s="135"/>
      <c r="N19" s="32" t="s">
        <v>118</v>
      </c>
      <c r="O19" s="34"/>
      <c r="P19" s="135" t="s">
        <v>7463</v>
      </c>
      <c r="Q19" s="143" t="s">
        <v>126</v>
      </c>
      <c r="R19" s="143" t="s">
        <v>128</v>
      </c>
      <c r="S19" s="144" t="s">
        <v>128</v>
      </c>
      <c r="T19" s="130" t="s">
        <v>6162</v>
      </c>
    </row>
    <row r="20" spans="1:20" ht="20.399999999999999">
      <c r="A20" s="208" t="s">
        <v>5098</v>
      </c>
      <c r="B20" s="208" t="s">
        <v>5064</v>
      </c>
      <c r="C20" s="208" t="s">
        <v>4118</v>
      </c>
      <c r="D20" s="135" t="s">
        <v>4119</v>
      </c>
      <c r="E20" s="32" t="s">
        <v>337</v>
      </c>
      <c r="F20" s="387"/>
      <c r="G20" s="387"/>
      <c r="H20" s="387"/>
      <c r="I20" s="387"/>
      <c r="J20" s="387"/>
      <c r="K20" s="387"/>
      <c r="L20" s="387"/>
      <c r="M20" s="387"/>
      <c r="N20" s="143" t="s">
        <v>118</v>
      </c>
      <c r="O20" s="387"/>
      <c r="P20" s="386" t="s">
        <v>6970</v>
      </c>
      <c r="Q20" s="143" t="s">
        <v>126</v>
      </c>
      <c r="R20" s="143" t="s">
        <v>126</v>
      </c>
      <c r="S20" s="395" t="s">
        <v>126</v>
      </c>
      <c r="T20" s="143" t="s">
        <v>7722</v>
      </c>
    </row>
    <row r="21" spans="1:20" ht="160.5" customHeight="1">
      <c r="A21" s="208" t="s">
        <v>5097</v>
      </c>
      <c r="B21" s="208" t="s">
        <v>5065</v>
      </c>
      <c r="C21" s="208" t="s">
        <v>4120</v>
      </c>
      <c r="D21" s="135" t="s">
        <v>7608</v>
      </c>
      <c r="E21" s="32" t="s">
        <v>337</v>
      </c>
      <c r="F21" s="387"/>
      <c r="G21" s="387"/>
      <c r="H21" s="387"/>
      <c r="I21" s="387"/>
      <c r="J21" s="387"/>
      <c r="K21" s="387"/>
      <c r="L21" s="387"/>
      <c r="M21" s="387"/>
      <c r="N21" s="143" t="s">
        <v>118</v>
      </c>
      <c r="O21" s="387"/>
      <c r="P21" s="386" t="s">
        <v>7610</v>
      </c>
      <c r="Q21" s="143" t="s">
        <v>126</v>
      </c>
      <c r="R21" s="143" t="s">
        <v>126</v>
      </c>
      <c r="S21" s="143" t="s">
        <v>126</v>
      </c>
      <c r="T21" s="143" t="s">
        <v>7722</v>
      </c>
    </row>
    <row r="22" spans="1:20" ht="75.599999999999994" customHeight="1">
      <c r="A22" s="208" t="s">
        <v>5092</v>
      </c>
      <c r="B22" s="393" t="s">
        <v>5061</v>
      </c>
      <c r="C22" s="398" t="s">
        <v>4881</v>
      </c>
      <c r="D22" s="385" t="s">
        <v>6316</v>
      </c>
      <c r="E22" s="384" t="s">
        <v>4882</v>
      </c>
      <c r="F22" s="384"/>
      <c r="G22" s="384"/>
      <c r="H22" s="384"/>
      <c r="I22" s="384"/>
      <c r="J22" s="384"/>
      <c r="K22" s="384"/>
      <c r="L22" s="384"/>
      <c r="M22" s="384"/>
      <c r="N22" s="384" t="s">
        <v>118</v>
      </c>
      <c r="O22" s="384"/>
      <c r="P22" s="385" t="s">
        <v>7446</v>
      </c>
      <c r="Q22" s="143" t="s">
        <v>126</v>
      </c>
      <c r="R22" s="143" t="s">
        <v>126</v>
      </c>
      <c r="S22" s="143" t="s">
        <v>128</v>
      </c>
      <c r="T22" s="143" t="s">
        <v>6205</v>
      </c>
    </row>
    <row r="23" spans="1:20" ht="61.2">
      <c r="A23" s="208" t="s">
        <v>5871</v>
      </c>
      <c r="B23" s="446" t="s">
        <v>5336</v>
      </c>
      <c r="C23" s="208" t="s">
        <v>5337</v>
      </c>
      <c r="D23" s="158" t="s">
        <v>7609</v>
      </c>
      <c r="E23" s="32" t="s">
        <v>2994</v>
      </c>
      <c r="F23" s="32"/>
      <c r="G23" s="32"/>
      <c r="H23" s="32"/>
      <c r="I23" s="32"/>
      <c r="J23" s="32"/>
      <c r="K23" s="32"/>
      <c r="L23" s="32"/>
      <c r="M23" s="32"/>
      <c r="N23" s="32" t="s">
        <v>118</v>
      </c>
      <c r="O23" s="32"/>
      <c r="P23" s="158" t="s">
        <v>8035</v>
      </c>
      <c r="Q23" s="143" t="s">
        <v>126</v>
      </c>
      <c r="R23" s="143" t="s">
        <v>128</v>
      </c>
      <c r="S23" s="143" t="s">
        <v>128</v>
      </c>
      <c r="T23" s="143" t="s">
        <v>7967</v>
      </c>
    </row>
    <row r="24" spans="1:20" ht="61.2">
      <c r="A24" s="208" t="s">
        <v>5872</v>
      </c>
      <c r="B24" s="446" t="s">
        <v>5339</v>
      </c>
      <c r="C24" s="208" t="s">
        <v>5340</v>
      </c>
      <c r="D24" s="158" t="s">
        <v>5341</v>
      </c>
      <c r="E24" s="32" t="s">
        <v>2994</v>
      </c>
      <c r="F24" s="32"/>
      <c r="G24" s="32"/>
      <c r="H24" s="32"/>
      <c r="I24" s="32"/>
      <c r="J24" s="32"/>
      <c r="K24" s="32"/>
      <c r="L24" s="32"/>
      <c r="M24" s="32"/>
      <c r="N24" s="32" t="s">
        <v>118</v>
      </c>
      <c r="O24" s="32"/>
      <c r="P24" s="158" t="s">
        <v>8035</v>
      </c>
      <c r="Q24" s="143" t="s">
        <v>126</v>
      </c>
      <c r="R24" s="143" t="s">
        <v>128</v>
      </c>
      <c r="S24" s="143" t="s">
        <v>128</v>
      </c>
      <c r="T24" s="143" t="s">
        <v>7967</v>
      </c>
    </row>
    <row r="25" spans="1:20" ht="61.2">
      <c r="A25" s="208" t="s">
        <v>5873</v>
      </c>
      <c r="B25" s="446" t="s">
        <v>5342</v>
      </c>
      <c r="C25" s="208" t="s">
        <v>5343</v>
      </c>
      <c r="D25" s="158" t="s">
        <v>5344</v>
      </c>
      <c r="E25" s="32" t="s">
        <v>5217</v>
      </c>
      <c r="F25" s="32"/>
      <c r="G25" s="32"/>
      <c r="H25" s="32"/>
      <c r="I25" s="32"/>
      <c r="J25" s="32"/>
      <c r="K25" s="32"/>
      <c r="L25" s="32"/>
      <c r="M25" s="32"/>
      <c r="N25" s="32" t="s">
        <v>118</v>
      </c>
      <c r="O25" s="32"/>
      <c r="P25" s="158" t="s">
        <v>8035</v>
      </c>
      <c r="Q25" s="143" t="s">
        <v>126</v>
      </c>
      <c r="R25" s="143" t="s">
        <v>128</v>
      </c>
      <c r="S25" s="143" t="s">
        <v>128</v>
      </c>
      <c r="T25" s="143" t="s">
        <v>7967</v>
      </c>
    </row>
    <row r="26" spans="1:20" ht="61.2">
      <c r="A26" s="208" t="s">
        <v>5874</v>
      </c>
      <c r="B26" s="446" t="s">
        <v>5345</v>
      </c>
      <c r="C26" s="208" t="s">
        <v>5346</v>
      </c>
      <c r="D26" s="158" t="s">
        <v>5347</v>
      </c>
      <c r="E26" s="32" t="s">
        <v>2626</v>
      </c>
      <c r="F26" s="32"/>
      <c r="G26" s="32"/>
      <c r="H26" s="32"/>
      <c r="I26" s="32"/>
      <c r="J26" s="32"/>
      <c r="K26" s="32"/>
      <c r="L26" s="32"/>
      <c r="M26" s="32"/>
      <c r="N26" s="32" t="s">
        <v>118</v>
      </c>
      <c r="O26" s="32"/>
      <c r="P26" s="158" t="s">
        <v>8035</v>
      </c>
      <c r="Q26" s="143" t="s">
        <v>126</v>
      </c>
      <c r="R26" s="143" t="s">
        <v>128</v>
      </c>
      <c r="S26" s="143" t="s">
        <v>128</v>
      </c>
      <c r="T26" s="143" t="s">
        <v>7967</v>
      </c>
    </row>
    <row r="27" spans="1:20" ht="61.2">
      <c r="A27" s="208" t="s">
        <v>5875</v>
      </c>
      <c r="B27" s="446" t="s">
        <v>5349</v>
      </c>
      <c r="C27" s="208" t="s">
        <v>5350</v>
      </c>
      <c r="D27" s="158" t="s">
        <v>5351</v>
      </c>
      <c r="E27" s="32" t="s">
        <v>2626</v>
      </c>
      <c r="F27" s="32"/>
      <c r="G27" s="32"/>
      <c r="H27" s="32"/>
      <c r="I27" s="32"/>
      <c r="J27" s="32"/>
      <c r="K27" s="32"/>
      <c r="L27" s="32"/>
      <c r="M27" s="32"/>
      <c r="N27" s="32" t="s">
        <v>118</v>
      </c>
      <c r="O27" s="32"/>
      <c r="P27" s="158" t="s">
        <v>8035</v>
      </c>
      <c r="Q27" s="143" t="s">
        <v>126</v>
      </c>
      <c r="R27" s="143" t="s">
        <v>128</v>
      </c>
      <c r="S27" s="143" t="s">
        <v>128</v>
      </c>
      <c r="T27" s="143" t="s">
        <v>7967</v>
      </c>
    </row>
    <row r="28" spans="1:20" ht="61.2">
      <c r="A28" s="208" t="s">
        <v>5876</v>
      </c>
      <c r="B28" s="446" t="s">
        <v>5352</v>
      </c>
      <c r="C28" s="208" t="s">
        <v>5353</v>
      </c>
      <c r="D28" s="135" t="s">
        <v>5354</v>
      </c>
      <c r="E28" s="32" t="s">
        <v>5245</v>
      </c>
      <c r="F28" s="32"/>
      <c r="G28" s="32"/>
      <c r="H28" s="32"/>
      <c r="I28" s="32"/>
      <c r="J28" s="32"/>
      <c r="K28" s="32"/>
      <c r="L28" s="32"/>
      <c r="M28" s="32"/>
      <c r="N28" s="32" t="s">
        <v>118</v>
      </c>
      <c r="O28" s="32"/>
      <c r="P28" s="158" t="s">
        <v>8035</v>
      </c>
      <c r="Q28" s="143" t="s">
        <v>126</v>
      </c>
      <c r="R28" s="143" t="s">
        <v>128</v>
      </c>
      <c r="S28" s="143" t="s">
        <v>128</v>
      </c>
      <c r="T28" s="143" t="s">
        <v>7967</v>
      </c>
    </row>
    <row r="29" spans="1:20">
      <c r="A29" s="285" t="s">
        <v>1333</v>
      </c>
      <c r="B29" s="284"/>
      <c r="C29" s="281"/>
      <c r="D29" s="282"/>
      <c r="E29" s="576"/>
      <c r="F29" s="282"/>
      <c r="G29" s="282"/>
      <c r="H29" s="282"/>
      <c r="I29" s="282"/>
      <c r="J29" s="282"/>
      <c r="K29" s="282"/>
      <c r="L29" s="282"/>
      <c r="M29" s="282"/>
      <c r="N29" s="282"/>
      <c r="O29" s="282"/>
      <c r="P29" s="282"/>
      <c r="Q29" s="282"/>
      <c r="R29" s="282"/>
      <c r="S29" s="282"/>
      <c r="T29" s="425"/>
    </row>
  </sheetData>
  <sortState xmlns:xlrd2="http://schemas.microsoft.com/office/spreadsheetml/2017/richdata2" ref="A14:T28">
    <sortCondition ref="A14:A28"/>
  </sortState>
  <mergeCells count="22">
    <mergeCell ref="C7:C10"/>
    <mergeCell ref="P7:P10"/>
    <mergeCell ref="T7:T10"/>
    <mergeCell ref="R7:R10"/>
    <mergeCell ref="S7:S10"/>
    <mergeCell ref="Q7:Q10"/>
    <mergeCell ref="L3:M3"/>
    <mergeCell ref="Q4:S4"/>
    <mergeCell ref="A7:A10"/>
    <mergeCell ref="H3:K3"/>
    <mergeCell ref="H4:K4"/>
    <mergeCell ref="O7:O10"/>
    <mergeCell ref="J7:J10"/>
    <mergeCell ref="K7:K10"/>
    <mergeCell ref="M7:M10"/>
    <mergeCell ref="N7:N10"/>
    <mergeCell ref="L7:L10"/>
    <mergeCell ref="B7:B10"/>
    <mergeCell ref="D7:D10"/>
    <mergeCell ref="E7:E10"/>
    <mergeCell ref="H7:H10"/>
    <mergeCell ref="I7:I10"/>
  </mergeCells>
  <phoneticPr fontId="105" type="noConversion"/>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30A06A97-9E64-4A3B-9416-BF52C48E461B}">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B4FAB8BF-6603-4A54-9380-B8C7CED3CF1B}">
            <xm:f>'\\IC.Green.Net\IC_User_DFS\Users\deel1\Desktop\[Maternity Services Data Set Technical Output Specification.xlsm]MAT101Booking'!#REF!=yes</xm:f>
            <x14:dxf>
              <fill>
                <patternFill>
                  <bgColor indexed="43"/>
                </patternFill>
              </fill>
            </x14:dxf>
          </x14:cfRule>
          <xm:sqref>P14</xm:sqref>
        </x14:conditionalFormatting>
        <x14:conditionalFormatting xmlns:xm="http://schemas.microsoft.com/office/excel/2006/main">
          <x14:cfRule type="expression" priority="3" stopIfTrue="1" id="{8D2CE9D4-1E06-4363-9EE3-7CCFF3370982}">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BF1808F4-C723-40C9-927A-CBF90B23C586}">
            <xm:f>'\\IC.Green.Net\IC_User_DFS\Users\deel1\Desktop\[Maternity Services Data Set Technical Output Specification.xlsm]MAT101Booking'!#REF!=yes</xm:f>
            <x14:dxf>
              <fill>
                <patternFill>
                  <bgColor indexed="43"/>
                </patternFill>
              </fill>
            </x14:dxf>
          </x14:cfRule>
          <xm:sqref>P15</xm:sqref>
        </x14:conditionalFormatting>
        <x14:conditionalFormatting xmlns:xm="http://schemas.microsoft.com/office/excel/2006/main">
          <x14:cfRule type="expression" priority="1" stopIfTrue="1" id="{B0CA5B20-5929-448B-AD1D-9F1FD13FD99B}">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CB89B582-672B-465A-9A59-42A9444A8EE7}">
            <xm:f>'\\IC.Green.Net\IC_User_DFS\Users\deel1\Desktop\[Maternity Services Data Set Technical Output Specification.xlsm]MAT101Booking'!#REF!=yes</xm:f>
            <x14:dxf>
              <fill>
                <patternFill>
                  <bgColor indexed="43"/>
                </patternFill>
              </fill>
            </x14:dxf>
          </x14:cfRule>
          <xm:sqref>P13</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0">
    <pageSetUpPr fitToPage="1"/>
  </sheetPr>
  <dimension ref="A1:T29"/>
  <sheetViews>
    <sheetView zoomScaleNormal="100" workbookViewId="0">
      <selection activeCell="O7" sqref="O7"/>
    </sheetView>
  </sheetViews>
  <sheetFormatPr defaultColWidth="13" defaultRowHeight="13.2"/>
  <cols>
    <col min="1" max="1" width="10.21875" customWidth="1"/>
    <col min="2" max="3" width="15.77734375"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1" customWidth="1"/>
    <col min="13" max="13" width="29.21875" customWidth="1"/>
    <col min="14" max="14" width="14.21875" style="7" customWidth="1"/>
    <col min="15" max="15" width="75.5546875" customWidth="1"/>
    <col min="16" max="16" width="43.7773437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5.75" customHeight="1">
      <c r="A2" s="280" t="s">
        <v>1334</v>
      </c>
      <c r="B2" s="276"/>
      <c r="C2" s="272"/>
      <c r="D2" s="269"/>
      <c r="E2" s="570"/>
      <c r="F2" s="269"/>
      <c r="G2" s="269"/>
      <c r="H2" s="269"/>
      <c r="I2" s="269"/>
      <c r="J2" s="269"/>
      <c r="K2" s="269"/>
      <c r="L2" s="269"/>
      <c r="M2" s="269"/>
      <c r="N2" s="269"/>
      <c r="O2" s="270"/>
      <c r="P2" s="269"/>
      <c r="Q2" s="269"/>
      <c r="R2" s="269"/>
      <c r="S2" s="269"/>
      <c r="T2" s="271"/>
    </row>
    <row r="3" spans="1:20" ht="96.75" customHeight="1">
      <c r="A3" s="257" t="s">
        <v>1335</v>
      </c>
      <c r="B3" s="257"/>
      <c r="C3" s="246"/>
      <c r="D3" s="258"/>
      <c r="E3" s="577"/>
      <c r="F3" s="248"/>
      <c r="G3" s="249"/>
      <c r="H3" s="748" t="s">
        <v>3883</v>
      </c>
      <c r="I3" s="749"/>
      <c r="J3" s="749"/>
      <c r="K3" s="750"/>
      <c r="L3" s="748" t="s">
        <v>3884</v>
      </c>
      <c r="M3" s="749"/>
      <c r="N3" s="618" t="s">
        <v>8106</v>
      </c>
      <c r="O3" s="250" t="s">
        <v>8188</v>
      </c>
      <c r="P3" s="251"/>
      <c r="Q3" s="251"/>
      <c r="R3" s="251"/>
      <c r="S3" s="251"/>
      <c r="T3" s="252"/>
    </row>
    <row r="4" spans="1:20" ht="70.5" customHeight="1">
      <c r="A4" s="229" t="s">
        <v>86</v>
      </c>
      <c r="B4" s="229" t="s">
        <v>3768</v>
      </c>
      <c r="C4" s="229" t="s">
        <v>5612</v>
      </c>
      <c r="D4" s="229" t="s">
        <v>59</v>
      </c>
      <c r="E4" s="234" t="s">
        <v>60</v>
      </c>
      <c r="F4" s="234" t="s">
        <v>61</v>
      </c>
      <c r="G4" s="229" t="s">
        <v>62</v>
      </c>
      <c r="H4" s="751" t="s">
        <v>3101</v>
      </c>
      <c r="I4" s="752"/>
      <c r="J4" s="752"/>
      <c r="K4" s="753"/>
      <c r="L4" s="235" t="s">
        <v>97</v>
      </c>
      <c r="M4" s="229" t="s">
        <v>63</v>
      </c>
      <c r="N4" s="231" t="s">
        <v>6421</v>
      </c>
      <c r="O4" s="229" t="s">
        <v>98</v>
      </c>
      <c r="P4" s="229" t="s">
        <v>1877</v>
      </c>
      <c r="Q4" s="751" t="s">
        <v>1878</v>
      </c>
      <c r="R4" s="752"/>
      <c r="S4" s="753"/>
      <c r="T4" s="229" t="s">
        <v>1879</v>
      </c>
    </row>
    <row r="5" spans="1:20" ht="41.25" customHeight="1">
      <c r="A5" s="229"/>
      <c r="B5" s="229"/>
      <c r="C5" s="229"/>
      <c r="D5" s="229"/>
      <c r="E5" s="234"/>
      <c r="F5" s="229"/>
      <c r="G5" s="229"/>
      <c r="H5" s="234" t="s">
        <v>90</v>
      </c>
      <c r="I5" s="234" t="s">
        <v>91</v>
      </c>
      <c r="J5" s="234" t="s">
        <v>92</v>
      </c>
      <c r="K5" s="234" t="s">
        <v>93</v>
      </c>
      <c r="L5" s="234"/>
      <c r="M5" s="229"/>
      <c r="N5" s="231"/>
      <c r="O5" s="229"/>
      <c r="P5" s="229" t="s">
        <v>1880</v>
      </c>
      <c r="Q5" s="229" t="s">
        <v>1881</v>
      </c>
      <c r="R5" s="229" t="s">
        <v>1882</v>
      </c>
      <c r="S5" s="229" t="s">
        <v>7661</v>
      </c>
      <c r="T5" s="229"/>
    </row>
    <row r="6" spans="1:20" ht="82.5" customHeight="1">
      <c r="A6" s="214" t="s">
        <v>1706</v>
      </c>
      <c r="B6" s="94" t="s">
        <v>66</v>
      </c>
      <c r="C6" s="94" t="s">
        <v>4243</v>
      </c>
      <c r="D6" s="9" t="s">
        <v>7607</v>
      </c>
      <c r="E6" s="39" t="s">
        <v>68</v>
      </c>
      <c r="F6" s="39"/>
      <c r="G6" s="9"/>
      <c r="H6" s="39" t="s">
        <v>101</v>
      </c>
      <c r="I6" s="39" t="s">
        <v>101</v>
      </c>
      <c r="J6" s="39" t="s">
        <v>52</v>
      </c>
      <c r="K6" s="66" t="s">
        <v>1327</v>
      </c>
      <c r="L6" s="9" t="s">
        <v>65</v>
      </c>
      <c r="M6" s="9" t="s">
        <v>257</v>
      </c>
      <c r="N6" s="39" t="s">
        <v>38</v>
      </c>
      <c r="O6" s="66" t="s">
        <v>6149</v>
      </c>
      <c r="P6" s="81"/>
      <c r="Q6" s="39" t="s">
        <v>128</v>
      </c>
      <c r="R6" s="111" t="s">
        <v>128</v>
      </c>
      <c r="S6" s="111" t="s">
        <v>128</v>
      </c>
      <c r="T6" s="111" t="s">
        <v>3971</v>
      </c>
    </row>
    <row r="7" spans="1:20" s="8" customFormat="1" ht="26.25" customHeight="1">
      <c r="A7" s="812" t="s">
        <v>1707</v>
      </c>
      <c r="B7" s="860" t="s">
        <v>258</v>
      </c>
      <c r="C7" s="860" t="s">
        <v>4355</v>
      </c>
      <c r="D7" s="864" t="s">
        <v>1228</v>
      </c>
      <c r="E7" s="866" t="s">
        <v>27</v>
      </c>
      <c r="F7" s="45" t="s">
        <v>34</v>
      </c>
      <c r="G7" s="60" t="s">
        <v>259</v>
      </c>
      <c r="H7" s="762" t="s">
        <v>101</v>
      </c>
      <c r="I7" s="866" t="s">
        <v>101</v>
      </c>
      <c r="J7" s="762" t="s">
        <v>101</v>
      </c>
      <c r="K7" s="866" t="s">
        <v>5614</v>
      </c>
      <c r="L7" s="768" t="s">
        <v>1424</v>
      </c>
      <c r="M7" s="768" t="s">
        <v>7569</v>
      </c>
      <c r="N7" s="762" t="s">
        <v>38</v>
      </c>
      <c r="O7" s="759" t="s">
        <v>6150</v>
      </c>
      <c r="P7" s="775"/>
      <c r="Q7" s="771" t="s">
        <v>128</v>
      </c>
      <c r="R7" s="771" t="s">
        <v>128</v>
      </c>
      <c r="S7" s="771" t="s">
        <v>128</v>
      </c>
      <c r="T7" s="771" t="s">
        <v>3289</v>
      </c>
    </row>
    <row r="8" spans="1:20" s="8" customFormat="1" ht="30.75" customHeight="1">
      <c r="A8" s="956" t="e">
        <v>#N/A</v>
      </c>
      <c r="B8" s="959" t="e">
        <v>#N/A</v>
      </c>
      <c r="C8" s="861" t="e">
        <v>#N/A</v>
      </c>
      <c r="D8" s="960" t="e">
        <v>#N/A</v>
      </c>
      <c r="E8" s="957" t="e">
        <v>#N/A</v>
      </c>
      <c r="F8" s="45" t="s">
        <v>203</v>
      </c>
      <c r="G8" s="60" t="s">
        <v>260</v>
      </c>
      <c r="H8" s="763" t="e">
        <v>#N/A</v>
      </c>
      <c r="I8" s="957" t="e">
        <v>#N/A</v>
      </c>
      <c r="J8" s="763" t="e">
        <v>#N/A</v>
      </c>
      <c r="K8" s="957" t="e">
        <v>#N/A</v>
      </c>
      <c r="L8" s="769" t="e">
        <v>#N/A</v>
      </c>
      <c r="M8" s="769" t="e">
        <v>#N/A</v>
      </c>
      <c r="N8" s="763" t="e">
        <v>#N/A</v>
      </c>
      <c r="O8" s="760" t="e">
        <v>#N/A</v>
      </c>
      <c r="P8" s="776"/>
      <c r="Q8" s="772"/>
      <c r="R8" s="772"/>
      <c r="S8" s="772"/>
      <c r="T8" s="772"/>
    </row>
    <row r="9" spans="1:20" s="8" customFormat="1" ht="33.75" customHeight="1">
      <c r="A9" s="956" t="e">
        <v>#N/A</v>
      </c>
      <c r="B9" s="959" t="e">
        <v>#N/A</v>
      </c>
      <c r="C9" s="861" t="e">
        <v>#N/A</v>
      </c>
      <c r="D9" s="960" t="e">
        <v>#N/A</v>
      </c>
      <c r="E9" s="957" t="e">
        <v>#N/A</v>
      </c>
      <c r="F9" s="45" t="s">
        <v>261</v>
      </c>
      <c r="G9" s="60" t="s">
        <v>262</v>
      </c>
      <c r="H9" s="763" t="e">
        <v>#N/A</v>
      </c>
      <c r="I9" s="957" t="e">
        <v>#N/A</v>
      </c>
      <c r="J9" s="763" t="e">
        <v>#N/A</v>
      </c>
      <c r="K9" s="957" t="e">
        <v>#N/A</v>
      </c>
      <c r="L9" s="769" t="e">
        <v>#N/A</v>
      </c>
      <c r="M9" s="769" t="e">
        <v>#N/A</v>
      </c>
      <c r="N9" s="763" t="e">
        <v>#N/A</v>
      </c>
      <c r="O9" s="760" t="e">
        <v>#N/A</v>
      </c>
      <c r="P9" s="776"/>
      <c r="Q9" s="772"/>
      <c r="R9" s="772"/>
      <c r="S9" s="772"/>
      <c r="T9" s="772"/>
    </row>
    <row r="10" spans="1:20" s="8" customFormat="1" ht="25.5" customHeight="1">
      <c r="A10" s="670" t="e">
        <v>#N/A</v>
      </c>
      <c r="B10" s="664" t="e">
        <v>#N/A</v>
      </c>
      <c r="C10" s="862" t="e">
        <v>#N/A</v>
      </c>
      <c r="D10" s="961" t="e">
        <v>#N/A</v>
      </c>
      <c r="E10" s="958" t="e">
        <v>#N/A</v>
      </c>
      <c r="F10" s="45" t="s">
        <v>31</v>
      </c>
      <c r="G10" s="60" t="s">
        <v>1769</v>
      </c>
      <c r="H10" s="764" t="e">
        <v>#N/A</v>
      </c>
      <c r="I10" s="958" t="e">
        <v>#N/A</v>
      </c>
      <c r="J10" s="764" t="e">
        <v>#N/A</v>
      </c>
      <c r="K10" s="958" t="e">
        <v>#N/A</v>
      </c>
      <c r="L10" s="770" t="e">
        <v>#N/A</v>
      </c>
      <c r="M10" s="770" t="e">
        <v>#N/A</v>
      </c>
      <c r="N10" s="764" t="e">
        <v>#N/A</v>
      </c>
      <c r="O10" s="761" t="e">
        <v>#N/A</v>
      </c>
      <c r="P10" s="777"/>
      <c r="Q10" s="773"/>
      <c r="R10" s="773"/>
      <c r="S10" s="773"/>
      <c r="T10" s="773"/>
    </row>
    <row r="11" spans="1:20" ht="168.75" customHeight="1">
      <c r="A11" s="214" t="s">
        <v>1761</v>
      </c>
      <c r="B11" s="94" t="s">
        <v>1525</v>
      </c>
      <c r="C11" s="94" t="s">
        <v>4393</v>
      </c>
      <c r="D11" s="66" t="s">
        <v>7615</v>
      </c>
      <c r="E11" s="39" t="s">
        <v>1440</v>
      </c>
      <c r="F11" s="39"/>
      <c r="G11" s="66"/>
      <c r="H11" s="39" t="s">
        <v>101</v>
      </c>
      <c r="I11" s="39" t="s">
        <v>101</v>
      </c>
      <c r="J11" s="39" t="s">
        <v>52</v>
      </c>
      <c r="K11" s="9" t="s">
        <v>4597</v>
      </c>
      <c r="L11" s="9" t="s">
        <v>1419</v>
      </c>
      <c r="M11" s="9" t="s">
        <v>7556</v>
      </c>
      <c r="N11" s="39" t="s">
        <v>38</v>
      </c>
      <c r="O11" s="66" t="s">
        <v>7741</v>
      </c>
      <c r="P11" s="81"/>
      <c r="Q11" s="111" t="s">
        <v>128</v>
      </c>
      <c r="R11" s="111" t="s">
        <v>128</v>
      </c>
      <c r="S11" s="111" t="s">
        <v>128</v>
      </c>
      <c r="T11" s="111" t="s">
        <v>4428</v>
      </c>
    </row>
    <row r="12" spans="1:20" ht="206.25" customHeight="1">
      <c r="A12" s="214" t="s">
        <v>1708</v>
      </c>
      <c r="B12" s="94" t="s">
        <v>47</v>
      </c>
      <c r="C12" s="94" t="s">
        <v>4394</v>
      </c>
      <c r="D12" s="9" t="s">
        <v>1354</v>
      </c>
      <c r="E12" s="39" t="s">
        <v>337</v>
      </c>
      <c r="F12" s="39"/>
      <c r="G12" s="9"/>
      <c r="H12" s="39" t="s">
        <v>107</v>
      </c>
      <c r="I12" s="39" t="s">
        <v>101</v>
      </c>
      <c r="J12" s="39" t="s">
        <v>52</v>
      </c>
      <c r="K12" s="9" t="s">
        <v>5948</v>
      </c>
      <c r="L12" s="9" t="s">
        <v>1410</v>
      </c>
      <c r="M12" s="9" t="s">
        <v>7555</v>
      </c>
      <c r="N12" s="39" t="s">
        <v>16</v>
      </c>
      <c r="O12" s="66" t="s">
        <v>6151</v>
      </c>
      <c r="P12" s="81"/>
      <c r="Q12" s="111" t="s">
        <v>128</v>
      </c>
      <c r="R12" s="111" t="s">
        <v>128</v>
      </c>
      <c r="S12" s="111" t="s">
        <v>128</v>
      </c>
      <c r="T12" s="111" t="s">
        <v>3194</v>
      </c>
    </row>
    <row r="13" spans="1:20" s="8" customFormat="1" ht="30.6">
      <c r="A13" s="207" t="s">
        <v>7864</v>
      </c>
      <c r="B13" s="207" t="s">
        <v>7872</v>
      </c>
      <c r="C13" s="399" t="s">
        <v>7873</v>
      </c>
      <c r="D13" s="131" t="s">
        <v>7877</v>
      </c>
      <c r="E13" s="132" t="s">
        <v>6165</v>
      </c>
      <c r="F13" s="33"/>
      <c r="G13" s="34"/>
      <c r="H13" s="34"/>
      <c r="I13" s="34"/>
      <c r="J13" s="34"/>
      <c r="K13" s="34"/>
      <c r="L13" s="149"/>
      <c r="M13" s="131"/>
      <c r="N13" s="137" t="s">
        <v>118</v>
      </c>
      <c r="O13" s="142"/>
      <c r="P13" s="131" t="s">
        <v>7878</v>
      </c>
      <c r="Q13" s="133" t="s">
        <v>126</v>
      </c>
      <c r="R13" s="133" t="s">
        <v>126</v>
      </c>
      <c r="S13" s="133" t="s">
        <v>128</v>
      </c>
      <c r="T13" s="130" t="s">
        <v>7722</v>
      </c>
    </row>
    <row r="14" spans="1:20" s="8" customFormat="1" ht="69.75" customHeight="1">
      <c r="A14" s="208" t="s">
        <v>2220</v>
      </c>
      <c r="B14" s="211" t="s">
        <v>1885</v>
      </c>
      <c r="C14" s="211" t="s">
        <v>4197</v>
      </c>
      <c r="D14" s="189" t="s">
        <v>7067</v>
      </c>
      <c r="E14" s="301" t="s">
        <v>3658</v>
      </c>
      <c r="F14" s="33"/>
      <c r="G14" s="34"/>
      <c r="H14" s="34"/>
      <c r="I14" s="34"/>
      <c r="J14" s="34"/>
      <c r="K14" s="34"/>
      <c r="L14" s="33"/>
      <c r="M14" s="135"/>
      <c r="N14" s="32" t="s">
        <v>118</v>
      </c>
      <c r="O14" s="34"/>
      <c r="P14" s="189" t="s">
        <v>7068</v>
      </c>
      <c r="Q14" s="143" t="s">
        <v>126</v>
      </c>
      <c r="R14" s="143" t="s">
        <v>128</v>
      </c>
      <c r="S14" s="144" t="s">
        <v>128</v>
      </c>
      <c r="T14" s="301" t="s">
        <v>7003</v>
      </c>
    </row>
    <row r="15" spans="1:20" s="8" customFormat="1" ht="48" customHeight="1">
      <c r="A15" s="208" t="s">
        <v>2221</v>
      </c>
      <c r="B15" s="211" t="s">
        <v>2022</v>
      </c>
      <c r="C15" s="211" t="s">
        <v>4395</v>
      </c>
      <c r="D15" s="131" t="s">
        <v>2289</v>
      </c>
      <c r="E15" s="132" t="s">
        <v>3660</v>
      </c>
      <c r="F15" s="33"/>
      <c r="G15" s="34"/>
      <c r="H15" s="34"/>
      <c r="I15" s="34"/>
      <c r="J15" s="34"/>
      <c r="K15" s="34"/>
      <c r="L15" s="149"/>
      <c r="M15" s="131"/>
      <c r="N15" s="137" t="s">
        <v>118</v>
      </c>
      <c r="O15" s="142"/>
      <c r="P15" s="131" t="s">
        <v>7069</v>
      </c>
      <c r="Q15" s="133" t="s">
        <v>126</v>
      </c>
      <c r="R15" s="133" t="s">
        <v>128</v>
      </c>
      <c r="S15" s="133" t="s">
        <v>128</v>
      </c>
      <c r="T15" s="130" t="s">
        <v>7003</v>
      </c>
    </row>
    <row r="16" spans="1:20" s="8" customFormat="1" ht="45" customHeight="1">
      <c r="A16" s="208" t="s">
        <v>2222</v>
      </c>
      <c r="B16" s="211" t="s">
        <v>3380</v>
      </c>
      <c r="C16" s="211" t="s">
        <v>4130</v>
      </c>
      <c r="D16" s="135" t="s">
        <v>6175</v>
      </c>
      <c r="E16" s="32" t="s">
        <v>109</v>
      </c>
      <c r="F16" s="138"/>
      <c r="G16" s="34"/>
      <c r="H16" s="34"/>
      <c r="I16" s="34"/>
      <c r="J16" s="34"/>
      <c r="K16" s="34"/>
      <c r="L16" s="33"/>
      <c r="M16" s="135"/>
      <c r="N16" s="32" t="s">
        <v>118</v>
      </c>
      <c r="O16" s="34"/>
      <c r="P16" s="135" t="s">
        <v>3415</v>
      </c>
      <c r="Q16" s="143" t="s">
        <v>126</v>
      </c>
      <c r="R16" s="143" t="s">
        <v>128</v>
      </c>
      <c r="S16" s="143" t="s">
        <v>128</v>
      </c>
      <c r="T16" s="130" t="s">
        <v>6162</v>
      </c>
    </row>
    <row r="17" spans="1:20" s="8" customFormat="1" ht="45" customHeight="1">
      <c r="A17" s="208" t="s">
        <v>2223</v>
      </c>
      <c r="B17" s="211" t="s">
        <v>4107</v>
      </c>
      <c r="C17" s="211" t="s">
        <v>4200</v>
      </c>
      <c r="D17" s="135" t="s">
        <v>7888</v>
      </c>
      <c r="E17" s="32" t="s">
        <v>7891</v>
      </c>
      <c r="F17" s="33"/>
      <c r="G17" s="34"/>
      <c r="H17" s="34"/>
      <c r="I17" s="34"/>
      <c r="J17" s="34"/>
      <c r="K17" s="34"/>
      <c r="L17" s="138"/>
      <c r="M17" s="135"/>
      <c r="N17" s="32" t="s">
        <v>118</v>
      </c>
      <c r="O17" s="32"/>
      <c r="P17" s="135" t="s">
        <v>7892</v>
      </c>
      <c r="Q17" s="143" t="s">
        <v>126</v>
      </c>
      <c r="R17" s="143" t="s">
        <v>126</v>
      </c>
      <c r="S17" s="143" t="s">
        <v>128</v>
      </c>
      <c r="T17" s="143" t="s">
        <v>7722</v>
      </c>
    </row>
    <row r="18" spans="1:20" s="8" customFormat="1" ht="46.35" customHeight="1">
      <c r="A18" s="208" t="s">
        <v>2224</v>
      </c>
      <c r="B18" s="211" t="s">
        <v>3663</v>
      </c>
      <c r="C18" s="211" t="s">
        <v>4141</v>
      </c>
      <c r="D18" s="135" t="s">
        <v>3657</v>
      </c>
      <c r="E18" s="32" t="s">
        <v>1944</v>
      </c>
      <c r="F18" s="33"/>
      <c r="G18" s="34"/>
      <c r="H18" s="34"/>
      <c r="I18" s="34"/>
      <c r="J18" s="34"/>
      <c r="K18" s="34"/>
      <c r="L18" s="33"/>
      <c r="M18" s="135"/>
      <c r="N18" s="32" t="s">
        <v>118</v>
      </c>
      <c r="O18" s="34"/>
      <c r="P18" s="135" t="s">
        <v>7398</v>
      </c>
      <c r="Q18" s="143" t="s">
        <v>126</v>
      </c>
      <c r="R18" s="143" t="s">
        <v>128</v>
      </c>
      <c r="S18" s="143" t="s">
        <v>128</v>
      </c>
      <c r="T18" s="130" t="s">
        <v>4106</v>
      </c>
    </row>
    <row r="19" spans="1:20" s="8" customFormat="1" ht="51" customHeight="1">
      <c r="A19" s="211" t="s">
        <v>2225</v>
      </c>
      <c r="B19" s="211" t="s">
        <v>2277</v>
      </c>
      <c r="C19" s="211" t="s">
        <v>4257</v>
      </c>
      <c r="D19" s="135" t="s">
        <v>7448</v>
      </c>
      <c r="E19" s="32" t="s">
        <v>2279</v>
      </c>
      <c r="F19" s="33"/>
      <c r="G19" s="34"/>
      <c r="H19" s="34"/>
      <c r="I19" s="34"/>
      <c r="J19" s="34"/>
      <c r="K19" s="34"/>
      <c r="L19" s="33"/>
      <c r="M19" s="135"/>
      <c r="N19" s="32" t="s">
        <v>118</v>
      </c>
      <c r="O19" s="34"/>
      <c r="P19" s="135" t="s">
        <v>7463</v>
      </c>
      <c r="Q19" s="143" t="s">
        <v>126</v>
      </c>
      <c r="R19" s="143" t="s">
        <v>128</v>
      </c>
      <c r="S19" s="144" t="s">
        <v>128</v>
      </c>
      <c r="T19" s="130" t="s">
        <v>6162</v>
      </c>
    </row>
    <row r="20" spans="1:20" ht="20.399999999999999">
      <c r="A20" s="208" t="s">
        <v>5101</v>
      </c>
      <c r="B20" s="208" t="s">
        <v>5064</v>
      </c>
      <c r="C20" s="208" t="s">
        <v>4118</v>
      </c>
      <c r="D20" s="135" t="s">
        <v>4119</v>
      </c>
      <c r="E20" s="32" t="s">
        <v>337</v>
      </c>
      <c r="F20" s="387"/>
      <c r="G20" s="387"/>
      <c r="H20" s="387"/>
      <c r="I20" s="387"/>
      <c r="J20" s="387"/>
      <c r="K20" s="387"/>
      <c r="L20" s="387"/>
      <c r="M20" s="387"/>
      <c r="N20" s="143" t="s">
        <v>118</v>
      </c>
      <c r="O20" s="387"/>
      <c r="P20" s="386" t="s">
        <v>6970</v>
      </c>
      <c r="Q20" s="143" t="s">
        <v>126</v>
      </c>
      <c r="R20" s="143" t="s">
        <v>126</v>
      </c>
      <c r="S20" s="395" t="s">
        <v>126</v>
      </c>
      <c r="T20" s="143" t="s">
        <v>7722</v>
      </c>
    </row>
    <row r="21" spans="1:20" ht="160.5" customHeight="1">
      <c r="A21" s="208" t="s">
        <v>5100</v>
      </c>
      <c r="B21" s="208" t="s">
        <v>5065</v>
      </c>
      <c r="C21" s="208" t="s">
        <v>4120</v>
      </c>
      <c r="D21" s="135" t="s">
        <v>7616</v>
      </c>
      <c r="E21" s="32" t="s">
        <v>337</v>
      </c>
      <c r="F21" s="387"/>
      <c r="G21" s="387"/>
      <c r="H21" s="387"/>
      <c r="I21" s="387"/>
      <c r="J21" s="387"/>
      <c r="K21" s="387"/>
      <c r="L21" s="387"/>
      <c r="M21" s="387"/>
      <c r="N21" s="143" t="s">
        <v>118</v>
      </c>
      <c r="O21" s="387"/>
      <c r="P21" s="386" t="s">
        <v>7618</v>
      </c>
      <c r="Q21" s="143" t="s">
        <v>126</v>
      </c>
      <c r="R21" s="143" t="s">
        <v>126</v>
      </c>
      <c r="S21" s="395" t="s">
        <v>126</v>
      </c>
      <c r="T21" s="143" t="s">
        <v>7722</v>
      </c>
    </row>
    <row r="22" spans="1:20" ht="71.400000000000006">
      <c r="A22" s="208" t="s">
        <v>5099</v>
      </c>
      <c r="B22" s="393" t="s">
        <v>5061</v>
      </c>
      <c r="C22" s="398" t="s">
        <v>4881</v>
      </c>
      <c r="D22" s="385" t="s">
        <v>6316</v>
      </c>
      <c r="E22" s="384" t="s">
        <v>4882</v>
      </c>
      <c r="F22" s="384"/>
      <c r="G22" s="384"/>
      <c r="H22" s="384"/>
      <c r="I22" s="384"/>
      <c r="J22" s="384"/>
      <c r="K22" s="384"/>
      <c r="L22" s="384"/>
      <c r="M22" s="384"/>
      <c r="N22" s="384" t="s">
        <v>118</v>
      </c>
      <c r="O22" s="384"/>
      <c r="P22" s="385" t="s">
        <v>7533</v>
      </c>
      <c r="Q22" s="143" t="s">
        <v>126</v>
      </c>
      <c r="R22" s="143" t="s">
        <v>126</v>
      </c>
      <c r="S22" s="143" t="s">
        <v>128</v>
      </c>
      <c r="T22" s="130" t="s">
        <v>6205</v>
      </c>
    </row>
    <row r="23" spans="1:20" ht="61.2">
      <c r="A23" s="208" t="s">
        <v>5877</v>
      </c>
      <c r="B23" s="446" t="s">
        <v>5386</v>
      </c>
      <c r="C23" s="208" t="s">
        <v>5399</v>
      </c>
      <c r="D23" s="158" t="s">
        <v>7617</v>
      </c>
      <c r="E23" s="32" t="s">
        <v>2994</v>
      </c>
      <c r="F23" s="32"/>
      <c r="G23" s="32"/>
      <c r="H23" s="32"/>
      <c r="I23" s="32"/>
      <c r="J23" s="32"/>
      <c r="K23" s="32"/>
      <c r="L23" s="32"/>
      <c r="M23" s="32"/>
      <c r="N23" s="32" t="s">
        <v>118</v>
      </c>
      <c r="O23" s="32"/>
      <c r="P23" s="158" t="s">
        <v>8035</v>
      </c>
      <c r="Q23" s="143" t="s">
        <v>126</v>
      </c>
      <c r="R23" s="143" t="s">
        <v>128</v>
      </c>
      <c r="S23" s="143" t="s">
        <v>128</v>
      </c>
      <c r="T23" s="143" t="s">
        <v>7967</v>
      </c>
    </row>
    <row r="24" spans="1:20" ht="61.2">
      <c r="A24" s="208" t="s">
        <v>5878</v>
      </c>
      <c r="B24" s="446" t="s">
        <v>5388</v>
      </c>
      <c r="C24" s="208" t="s">
        <v>5398</v>
      </c>
      <c r="D24" s="158" t="s">
        <v>5400</v>
      </c>
      <c r="E24" s="32" t="s">
        <v>2994</v>
      </c>
      <c r="F24" s="32"/>
      <c r="G24" s="32"/>
      <c r="H24" s="32"/>
      <c r="I24" s="32"/>
      <c r="J24" s="32"/>
      <c r="K24" s="32"/>
      <c r="L24" s="32"/>
      <c r="M24" s="32"/>
      <c r="N24" s="32" t="s">
        <v>118</v>
      </c>
      <c r="O24" s="32"/>
      <c r="P24" s="158" t="s">
        <v>8035</v>
      </c>
      <c r="Q24" s="143" t="s">
        <v>126</v>
      </c>
      <c r="R24" s="143" t="s">
        <v>128</v>
      </c>
      <c r="S24" s="143" t="s">
        <v>128</v>
      </c>
      <c r="T24" s="143" t="s">
        <v>7967</v>
      </c>
    </row>
    <row r="25" spans="1:20" ht="61.2">
      <c r="A25" s="208" t="s">
        <v>5879</v>
      </c>
      <c r="B25" s="446" t="s">
        <v>5389</v>
      </c>
      <c r="C25" s="208" t="s">
        <v>5397</v>
      </c>
      <c r="D25" s="158" t="s">
        <v>5401</v>
      </c>
      <c r="E25" s="32" t="s">
        <v>5217</v>
      </c>
      <c r="F25" s="32"/>
      <c r="G25" s="32"/>
      <c r="H25" s="32"/>
      <c r="I25" s="32"/>
      <c r="J25" s="32"/>
      <c r="K25" s="32"/>
      <c r="L25" s="32"/>
      <c r="M25" s="32"/>
      <c r="N25" s="32" t="s">
        <v>118</v>
      </c>
      <c r="O25" s="32"/>
      <c r="P25" s="158" t="s">
        <v>8035</v>
      </c>
      <c r="Q25" s="143" t="s">
        <v>126</v>
      </c>
      <c r="R25" s="143" t="s">
        <v>128</v>
      </c>
      <c r="S25" s="143" t="s">
        <v>128</v>
      </c>
      <c r="T25" s="143" t="s">
        <v>7967</v>
      </c>
    </row>
    <row r="26" spans="1:20" ht="61.2">
      <c r="A26" s="208" t="s">
        <v>5880</v>
      </c>
      <c r="B26" s="446" t="s">
        <v>5390</v>
      </c>
      <c r="C26" s="208" t="s">
        <v>5396</v>
      </c>
      <c r="D26" s="158" t="s">
        <v>5402</v>
      </c>
      <c r="E26" s="32" t="s">
        <v>2626</v>
      </c>
      <c r="F26" s="32"/>
      <c r="G26" s="32"/>
      <c r="H26" s="32"/>
      <c r="I26" s="32"/>
      <c r="J26" s="32"/>
      <c r="K26" s="32"/>
      <c r="L26" s="32"/>
      <c r="M26" s="32"/>
      <c r="N26" s="32" t="s">
        <v>118</v>
      </c>
      <c r="O26" s="32"/>
      <c r="P26" s="158" t="s">
        <v>8035</v>
      </c>
      <c r="Q26" s="143" t="s">
        <v>126</v>
      </c>
      <c r="R26" s="143" t="s">
        <v>128</v>
      </c>
      <c r="S26" s="143" t="s">
        <v>128</v>
      </c>
      <c r="T26" s="143" t="s">
        <v>7967</v>
      </c>
    </row>
    <row r="27" spans="1:20" ht="61.2">
      <c r="A27" s="208" t="s">
        <v>5881</v>
      </c>
      <c r="B27" s="446" t="s">
        <v>5392</v>
      </c>
      <c r="C27" s="208" t="s">
        <v>5395</v>
      </c>
      <c r="D27" s="158" t="s">
        <v>5403</v>
      </c>
      <c r="E27" s="32" t="s">
        <v>2626</v>
      </c>
      <c r="F27" s="32"/>
      <c r="G27" s="32"/>
      <c r="H27" s="32"/>
      <c r="I27" s="32"/>
      <c r="J27" s="32"/>
      <c r="K27" s="32"/>
      <c r="L27" s="32"/>
      <c r="M27" s="32"/>
      <c r="N27" s="32" t="s">
        <v>118</v>
      </c>
      <c r="O27" s="32"/>
      <c r="P27" s="158" t="s">
        <v>8035</v>
      </c>
      <c r="Q27" s="143" t="s">
        <v>126</v>
      </c>
      <c r="R27" s="143" t="s">
        <v>128</v>
      </c>
      <c r="S27" s="143" t="s">
        <v>128</v>
      </c>
      <c r="T27" s="143" t="s">
        <v>7967</v>
      </c>
    </row>
    <row r="28" spans="1:20" ht="61.2">
      <c r="A28" s="208" t="s">
        <v>5882</v>
      </c>
      <c r="B28" s="446" t="s">
        <v>5393</v>
      </c>
      <c r="C28" s="208" t="s">
        <v>5394</v>
      </c>
      <c r="D28" s="135" t="s">
        <v>5404</v>
      </c>
      <c r="E28" s="32" t="s">
        <v>5245</v>
      </c>
      <c r="F28" s="32"/>
      <c r="G28" s="32"/>
      <c r="H28" s="32"/>
      <c r="I28" s="32"/>
      <c r="J28" s="32"/>
      <c r="K28" s="32"/>
      <c r="L28" s="32"/>
      <c r="M28" s="32"/>
      <c r="N28" s="32" t="s">
        <v>118</v>
      </c>
      <c r="O28" s="32"/>
      <c r="P28" s="158" t="s">
        <v>8035</v>
      </c>
      <c r="Q28" s="143" t="s">
        <v>126</v>
      </c>
      <c r="R28" s="143" t="s">
        <v>128</v>
      </c>
      <c r="S28" s="143" t="s">
        <v>128</v>
      </c>
      <c r="T28" s="143" t="s">
        <v>7967</v>
      </c>
    </row>
    <row r="29" spans="1:20">
      <c r="A29" s="280" t="s">
        <v>1336</v>
      </c>
      <c r="B29" s="276"/>
      <c r="C29" s="272"/>
      <c r="D29" s="269"/>
      <c r="E29" s="570"/>
      <c r="F29" s="269"/>
      <c r="G29" s="269"/>
      <c r="H29" s="269"/>
      <c r="I29" s="269"/>
      <c r="J29" s="269"/>
      <c r="K29" s="269"/>
      <c r="L29" s="269"/>
      <c r="M29" s="269"/>
      <c r="N29" s="269"/>
      <c r="O29" s="269"/>
      <c r="P29" s="269"/>
      <c r="Q29" s="269"/>
      <c r="R29" s="269"/>
      <c r="S29" s="269"/>
      <c r="T29" s="271"/>
    </row>
  </sheetData>
  <sortState xmlns:xlrd2="http://schemas.microsoft.com/office/spreadsheetml/2017/richdata2" ref="A14:T28">
    <sortCondition ref="A14:A28"/>
  </sortState>
  <mergeCells count="22">
    <mergeCell ref="R7:R10"/>
    <mergeCell ref="S7:S10"/>
    <mergeCell ref="T7:T10"/>
    <mergeCell ref="H3:K3"/>
    <mergeCell ref="H4:K4"/>
    <mergeCell ref="L7:L10"/>
    <mergeCell ref="I7:I10"/>
    <mergeCell ref="J7:J10"/>
    <mergeCell ref="K7:K10"/>
    <mergeCell ref="M7:M10"/>
    <mergeCell ref="N7:N10"/>
    <mergeCell ref="H7:H10"/>
    <mergeCell ref="Q4:S4"/>
    <mergeCell ref="L3:M3"/>
    <mergeCell ref="A7:A10"/>
    <mergeCell ref="B7:B10"/>
    <mergeCell ref="D7:D10"/>
    <mergeCell ref="E7:E10"/>
    <mergeCell ref="Q7:Q10"/>
    <mergeCell ref="P7:P10"/>
    <mergeCell ref="O7:O10"/>
    <mergeCell ref="C7:C10"/>
  </mergeCells>
  <phoneticPr fontId="105" type="noConversion"/>
  <pageMargins left="0.25" right="0.25" top="0.75" bottom="0.75" header="0.3" footer="0.3"/>
  <pageSetup paperSize="8" scale="47"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329C0E7E-D1DD-45F4-81AF-6AE0AD3F885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DDDC9EC9-0875-4B43-AD90-F1CB048A17B7}">
            <xm:f>'\\IC.Green.Net\IC_User_DFS\Users\deel1\Desktop\[Maternity Services Data Set Technical Output Specification.xlsm]MAT101Booking'!#REF!=yes</xm:f>
            <x14:dxf>
              <fill>
                <patternFill>
                  <bgColor indexed="43"/>
                </patternFill>
              </fill>
            </x14:dxf>
          </x14:cfRule>
          <xm:sqref>P14</xm:sqref>
        </x14:conditionalFormatting>
        <x14:conditionalFormatting xmlns:xm="http://schemas.microsoft.com/office/excel/2006/main">
          <x14:cfRule type="expression" priority="3" stopIfTrue="1" id="{44CA90BC-5A17-4FE7-A33F-8052AACD983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0FCB1C59-BF67-45F4-9F51-BFFD83E0E373}">
            <xm:f>'\\IC.Green.Net\IC_User_DFS\Users\deel1\Desktop\[Maternity Services Data Set Technical Output Specification.xlsm]MAT101Booking'!#REF!=yes</xm:f>
            <x14:dxf>
              <fill>
                <patternFill>
                  <bgColor indexed="43"/>
                </patternFill>
              </fill>
            </x14:dxf>
          </x14:cfRule>
          <xm:sqref>P15</xm:sqref>
        </x14:conditionalFormatting>
        <x14:conditionalFormatting xmlns:xm="http://schemas.microsoft.com/office/excel/2006/main">
          <x14:cfRule type="expression" priority="1" stopIfTrue="1" id="{C2B09FF7-2EDB-4803-B49F-8D8A224C18D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ACCFB5A7-D4F1-494A-B349-422CEF1443A1}">
            <xm:f>'\\IC.Green.Net\IC_User_DFS\Users\deel1\Desktop\[Maternity Services Data Set Technical Output Specification.xlsm]MAT101Booking'!#REF!=yes</xm:f>
            <x14:dxf>
              <fill>
                <patternFill>
                  <bgColor indexed="43"/>
                </patternFill>
              </fill>
            </x14:dxf>
          </x14:cfRule>
          <xm:sqref>P13</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1">
    <pageSetUpPr fitToPage="1"/>
  </sheetPr>
  <dimension ref="A1:T29"/>
  <sheetViews>
    <sheetView zoomScaleNormal="100" workbookViewId="0">
      <selection activeCell="O7" sqref="O7"/>
    </sheetView>
  </sheetViews>
  <sheetFormatPr defaultColWidth="13" defaultRowHeight="13.2"/>
  <cols>
    <col min="1" max="1" width="10" customWidth="1"/>
    <col min="2" max="2" width="22.5546875" customWidth="1"/>
    <col min="3" max="3" width="13"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1" customWidth="1"/>
    <col min="13" max="13" width="29.21875" customWidth="1"/>
    <col min="14" max="14" width="14.21875" style="7" customWidth="1"/>
    <col min="15" max="15" width="102" customWidth="1"/>
    <col min="16" max="16" width="43.7773437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5.75" customHeight="1">
      <c r="A2" s="280" t="s">
        <v>1337</v>
      </c>
      <c r="B2" s="276"/>
      <c r="C2" s="272"/>
      <c r="D2" s="269"/>
      <c r="E2" s="570"/>
      <c r="F2" s="269"/>
      <c r="G2" s="269"/>
      <c r="H2" s="333"/>
      <c r="I2" s="333"/>
      <c r="J2" s="333"/>
      <c r="K2" s="333"/>
      <c r="L2" s="333"/>
      <c r="M2" s="333"/>
      <c r="N2" s="333"/>
      <c r="O2" s="334"/>
      <c r="P2" s="269"/>
      <c r="Q2" s="269"/>
      <c r="R2" s="269"/>
      <c r="S2" s="269"/>
      <c r="T2" s="271"/>
    </row>
    <row r="3" spans="1:20" ht="83.25" customHeight="1">
      <c r="A3" s="257" t="s">
        <v>1338</v>
      </c>
      <c r="B3" s="257"/>
      <c r="C3" s="246"/>
      <c r="D3" s="258"/>
      <c r="E3" s="577"/>
      <c r="F3" s="248"/>
      <c r="G3" s="249"/>
      <c r="H3" s="748" t="s">
        <v>3887</v>
      </c>
      <c r="I3" s="749"/>
      <c r="J3" s="749"/>
      <c r="K3" s="750"/>
      <c r="L3" s="748" t="s">
        <v>3888</v>
      </c>
      <c r="M3" s="749"/>
      <c r="N3" s="618" t="s">
        <v>8106</v>
      </c>
      <c r="O3" s="250" t="s">
        <v>8187</v>
      </c>
      <c r="P3" s="251"/>
      <c r="Q3" s="251"/>
      <c r="R3" s="251"/>
      <c r="S3" s="251"/>
      <c r="T3" s="252"/>
    </row>
    <row r="4" spans="1:20" ht="70.5" customHeight="1">
      <c r="A4" s="229" t="s">
        <v>86</v>
      </c>
      <c r="B4" s="229" t="s">
        <v>3768</v>
      </c>
      <c r="C4" s="229" t="s">
        <v>5612</v>
      </c>
      <c r="D4" s="229" t="s">
        <v>59</v>
      </c>
      <c r="E4" s="234" t="s">
        <v>60</v>
      </c>
      <c r="F4" s="234" t="s">
        <v>61</v>
      </c>
      <c r="G4" s="229" t="s">
        <v>62</v>
      </c>
      <c r="H4" s="751" t="s">
        <v>3101</v>
      </c>
      <c r="I4" s="752"/>
      <c r="J4" s="752"/>
      <c r="K4" s="753"/>
      <c r="L4" s="235" t="s">
        <v>97</v>
      </c>
      <c r="M4" s="229" t="s">
        <v>63</v>
      </c>
      <c r="N4" s="231" t="s">
        <v>6421</v>
      </c>
      <c r="O4" s="229" t="s">
        <v>98</v>
      </c>
      <c r="P4" s="229" t="s">
        <v>1877</v>
      </c>
      <c r="Q4" s="751" t="s">
        <v>1878</v>
      </c>
      <c r="R4" s="752"/>
      <c r="S4" s="753"/>
      <c r="T4" s="229" t="s">
        <v>1879</v>
      </c>
    </row>
    <row r="5" spans="1:20" ht="41.25" customHeight="1">
      <c r="A5" s="229"/>
      <c r="B5" s="229"/>
      <c r="C5" s="229"/>
      <c r="D5" s="229"/>
      <c r="E5" s="234"/>
      <c r="F5" s="229"/>
      <c r="G5" s="229"/>
      <c r="H5" s="234" t="s">
        <v>90</v>
      </c>
      <c r="I5" s="234" t="s">
        <v>91</v>
      </c>
      <c r="J5" s="234" t="s">
        <v>92</v>
      </c>
      <c r="K5" s="234" t="s">
        <v>93</v>
      </c>
      <c r="L5" s="234"/>
      <c r="M5" s="229"/>
      <c r="N5" s="231"/>
      <c r="O5" s="229"/>
      <c r="P5" s="229" t="s">
        <v>1880</v>
      </c>
      <c r="Q5" s="229" t="s">
        <v>1881</v>
      </c>
      <c r="R5" s="229" t="s">
        <v>1882</v>
      </c>
      <c r="S5" s="229" t="s">
        <v>7661</v>
      </c>
      <c r="T5" s="229"/>
    </row>
    <row r="6" spans="1:20" ht="77.099999999999994" customHeight="1">
      <c r="A6" s="214" t="s">
        <v>1709</v>
      </c>
      <c r="B6" s="94" t="s">
        <v>66</v>
      </c>
      <c r="C6" s="94" t="s">
        <v>4243</v>
      </c>
      <c r="D6" s="9" t="s">
        <v>7607</v>
      </c>
      <c r="E6" s="39" t="s">
        <v>68</v>
      </c>
      <c r="F6" s="39"/>
      <c r="G6" s="9"/>
      <c r="H6" s="39" t="s">
        <v>101</v>
      </c>
      <c r="I6" s="39" t="s">
        <v>101</v>
      </c>
      <c r="J6" s="39" t="s">
        <v>52</v>
      </c>
      <c r="K6" s="66" t="s">
        <v>1327</v>
      </c>
      <c r="L6" s="9" t="s">
        <v>65</v>
      </c>
      <c r="M6" s="9" t="s">
        <v>257</v>
      </c>
      <c r="N6" s="39" t="s">
        <v>38</v>
      </c>
      <c r="O6" s="66" t="s">
        <v>6152</v>
      </c>
      <c r="P6" s="81"/>
      <c r="Q6" s="39" t="s">
        <v>128</v>
      </c>
      <c r="R6" s="111" t="s">
        <v>128</v>
      </c>
      <c r="S6" s="111" t="s">
        <v>128</v>
      </c>
      <c r="T6" s="111" t="s">
        <v>3971</v>
      </c>
    </row>
    <row r="7" spans="1:20" s="8" customFormat="1" ht="29.25" customHeight="1">
      <c r="A7" s="812" t="s">
        <v>1710</v>
      </c>
      <c r="B7" s="860" t="s">
        <v>258</v>
      </c>
      <c r="C7" s="860" t="s">
        <v>4355</v>
      </c>
      <c r="D7" s="864" t="s">
        <v>1228</v>
      </c>
      <c r="E7" s="866" t="s">
        <v>27</v>
      </c>
      <c r="F7" s="45" t="s">
        <v>34</v>
      </c>
      <c r="G7" s="60" t="s">
        <v>259</v>
      </c>
      <c r="H7" s="762" t="s">
        <v>101</v>
      </c>
      <c r="I7" s="866" t="s">
        <v>101</v>
      </c>
      <c r="J7" s="762" t="s">
        <v>101</v>
      </c>
      <c r="K7" s="864" t="s">
        <v>265</v>
      </c>
      <c r="L7" s="768" t="s">
        <v>1424</v>
      </c>
      <c r="M7" s="768" t="s">
        <v>7569</v>
      </c>
      <c r="N7" s="762" t="s">
        <v>38</v>
      </c>
      <c r="O7" s="759" t="s">
        <v>6153</v>
      </c>
      <c r="P7" s="775"/>
      <c r="Q7" s="771" t="s">
        <v>128</v>
      </c>
      <c r="R7" s="771" t="s">
        <v>128</v>
      </c>
      <c r="S7" s="771" t="s">
        <v>128</v>
      </c>
      <c r="T7" s="771" t="s">
        <v>3289</v>
      </c>
    </row>
    <row r="8" spans="1:20" s="8" customFormat="1" ht="30.75" customHeight="1">
      <c r="A8" s="956" t="e">
        <v>#N/A</v>
      </c>
      <c r="B8" s="959" t="e">
        <v>#N/A</v>
      </c>
      <c r="C8" s="861" t="e">
        <v>#N/A</v>
      </c>
      <c r="D8" s="960" t="e">
        <v>#N/A</v>
      </c>
      <c r="E8" s="957" t="e">
        <v>#N/A</v>
      </c>
      <c r="F8" s="45" t="s">
        <v>203</v>
      </c>
      <c r="G8" s="60" t="s">
        <v>260</v>
      </c>
      <c r="H8" s="763" t="e">
        <v>#N/A</v>
      </c>
      <c r="I8" s="957" t="e">
        <v>#N/A</v>
      </c>
      <c r="J8" s="763" t="e">
        <v>#N/A</v>
      </c>
      <c r="K8" s="960" t="e">
        <v>#N/A</v>
      </c>
      <c r="L8" s="769" t="e">
        <v>#N/A</v>
      </c>
      <c r="M8" s="769" t="e">
        <v>#N/A</v>
      </c>
      <c r="N8" s="763" t="e">
        <v>#N/A</v>
      </c>
      <c r="O8" s="760" t="e">
        <v>#N/A</v>
      </c>
      <c r="P8" s="776"/>
      <c r="Q8" s="772"/>
      <c r="R8" s="772"/>
      <c r="S8" s="772"/>
      <c r="T8" s="772"/>
    </row>
    <row r="9" spans="1:20" s="8" customFormat="1" ht="28.5" customHeight="1">
      <c r="A9" s="956" t="e">
        <v>#N/A</v>
      </c>
      <c r="B9" s="959" t="e">
        <v>#N/A</v>
      </c>
      <c r="C9" s="861" t="e">
        <v>#N/A</v>
      </c>
      <c r="D9" s="960" t="e">
        <v>#N/A</v>
      </c>
      <c r="E9" s="957" t="e">
        <v>#N/A</v>
      </c>
      <c r="F9" s="45" t="s">
        <v>261</v>
      </c>
      <c r="G9" s="60" t="s">
        <v>262</v>
      </c>
      <c r="H9" s="763" t="e">
        <v>#N/A</v>
      </c>
      <c r="I9" s="957" t="e">
        <v>#N/A</v>
      </c>
      <c r="J9" s="763" t="e">
        <v>#N/A</v>
      </c>
      <c r="K9" s="960" t="e">
        <v>#N/A</v>
      </c>
      <c r="L9" s="769" t="e">
        <v>#N/A</v>
      </c>
      <c r="M9" s="769" t="e">
        <v>#N/A</v>
      </c>
      <c r="N9" s="763" t="e">
        <v>#N/A</v>
      </c>
      <c r="O9" s="760" t="e">
        <v>#N/A</v>
      </c>
      <c r="P9" s="776"/>
      <c r="Q9" s="772"/>
      <c r="R9" s="772"/>
      <c r="S9" s="772"/>
      <c r="T9" s="772"/>
    </row>
    <row r="10" spans="1:20" s="8" customFormat="1" ht="30.75" customHeight="1">
      <c r="A10" s="670" t="e">
        <v>#N/A</v>
      </c>
      <c r="B10" s="664" t="e">
        <v>#N/A</v>
      </c>
      <c r="C10" s="862" t="e">
        <v>#N/A</v>
      </c>
      <c r="D10" s="961" t="e">
        <v>#N/A</v>
      </c>
      <c r="E10" s="958" t="e">
        <v>#N/A</v>
      </c>
      <c r="F10" s="45" t="s">
        <v>31</v>
      </c>
      <c r="G10" s="60" t="s">
        <v>1769</v>
      </c>
      <c r="H10" s="764" t="e">
        <v>#N/A</v>
      </c>
      <c r="I10" s="958" t="e">
        <v>#N/A</v>
      </c>
      <c r="J10" s="764" t="e">
        <v>#N/A</v>
      </c>
      <c r="K10" s="961" t="e">
        <v>#N/A</v>
      </c>
      <c r="L10" s="770" t="e">
        <v>#N/A</v>
      </c>
      <c r="M10" s="770" t="e">
        <v>#N/A</v>
      </c>
      <c r="N10" s="764" t="e">
        <v>#N/A</v>
      </c>
      <c r="O10" s="761" t="e">
        <v>#N/A</v>
      </c>
      <c r="P10" s="777"/>
      <c r="Q10" s="773"/>
      <c r="R10" s="773"/>
      <c r="S10" s="773"/>
      <c r="T10" s="773"/>
    </row>
    <row r="11" spans="1:20" ht="146.25" customHeight="1">
      <c r="A11" s="214" t="s">
        <v>1762</v>
      </c>
      <c r="B11" s="94" t="s">
        <v>1526</v>
      </c>
      <c r="C11" s="94" t="s">
        <v>4396</v>
      </c>
      <c r="D11" s="66" t="s">
        <v>1507</v>
      </c>
      <c r="E11" s="39" t="s">
        <v>1440</v>
      </c>
      <c r="F11" s="39"/>
      <c r="G11" s="66"/>
      <c r="H11" s="39" t="s">
        <v>101</v>
      </c>
      <c r="I11" s="39" t="s">
        <v>101</v>
      </c>
      <c r="J11" s="39" t="s">
        <v>52</v>
      </c>
      <c r="K11" s="9" t="s">
        <v>4598</v>
      </c>
      <c r="L11" s="9" t="s">
        <v>1419</v>
      </c>
      <c r="M11" s="9" t="s">
        <v>7556</v>
      </c>
      <c r="N11" s="39" t="s">
        <v>38</v>
      </c>
      <c r="O11" s="66" t="s">
        <v>7742</v>
      </c>
      <c r="P11" s="81"/>
      <c r="Q11" s="111" t="s">
        <v>128</v>
      </c>
      <c r="R11" s="111" t="s">
        <v>128</v>
      </c>
      <c r="S11" s="111" t="s">
        <v>128</v>
      </c>
      <c r="T11" s="111" t="s">
        <v>4428</v>
      </c>
    </row>
    <row r="12" spans="1:20" ht="165" customHeight="1">
      <c r="A12" s="214" t="s">
        <v>1711</v>
      </c>
      <c r="B12" s="94" t="s">
        <v>47</v>
      </c>
      <c r="C12" s="94" t="s">
        <v>4397</v>
      </c>
      <c r="D12" s="9" t="s">
        <v>1355</v>
      </c>
      <c r="E12" s="39" t="s">
        <v>337</v>
      </c>
      <c r="F12" s="39"/>
      <c r="G12" s="9"/>
      <c r="H12" s="39" t="s">
        <v>107</v>
      </c>
      <c r="I12" s="39" t="s">
        <v>101</v>
      </c>
      <c r="J12" s="39" t="s">
        <v>52</v>
      </c>
      <c r="K12" s="9" t="s">
        <v>5948</v>
      </c>
      <c r="L12" s="9" t="s">
        <v>1410</v>
      </c>
      <c r="M12" s="9" t="s">
        <v>7555</v>
      </c>
      <c r="N12" s="39" t="s">
        <v>16</v>
      </c>
      <c r="O12" s="66" t="s">
        <v>6154</v>
      </c>
      <c r="P12" s="81"/>
      <c r="Q12" s="111" t="s">
        <v>128</v>
      </c>
      <c r="R12" s="111" t="s">
        <v>128</v>
      </c>
      <c r="S12" s="111" t="s">
        <v>128</v>
      </c>
      <c r="T12" s="111" t="s">
        <v>3194</v>
      </c>
    </row>
    <row r="13" spans="1:20" s="8" customFormat="1" ht="30.6">
      <c r="A13" s="207" t="s">
        <v>7865</v>
      </c>
      <c r="B13" s="207" t="s">
        <v>7872</v>
      </c>
      <c r="C13" s="399" t="s">
        <v>7873</v>
      </c>
      <c r="D13" s="131" t="s">
        <v>7877</v>
      </c>
      <c r="E13" s="132" t="s">
        <v>6165</v>
      </c>
      <c r="F13" s="33"/>
      <c r="G13" s="34"/>
      <c r="H13" s="34"/>
      <c r="I13" s="34"/>
      <c r="J13" s="34"/>
      <c r="K13" s="34"/>
      <c r="L13" s="149"/>
      <c r="M13" s="131"/>
      <c r="N13" s="137" t="s">
        <v>118</v>
      </c>
      <c r="O13" s="142"/>
      <c r="P13" s="131" t="s">
        <v>7878</v>
      </c>
      <c r="Q13" s="133" t="s">
        <v>126</v>
      </c>
      <c r="R13" s="133" t="s">
        <v>126</v>
      </c>
      <c r="S13" s="133" t="s">
        <v>128</v>
      </c>
      <c r="T13" s="130" t="s">
        <v>7722</v>
      </c>
    </row>
    <row r="14" spans="1:20" s="8" customFormat="1" ht="74.25" customHeight="1">
      <c r="A14" s="208" t="s">
        <v>2226</v>
      </c>
      <c r="B14" s="211" t="s">
        <v>1885</v>
      </c>
      <c r="C14" s="211" t="s">
        <v>4197</v>
      </c>
      <c r="D14" s="189" t="s">
        <v>7067</v>
      </c>
      <c r="E14" s="301" t="s">
        <v>3658</v>
      </c>
      <c r="F14" s="33"/>
      <c r="G14" s="34"/>
      <c r="H14" s="34"/>
      <c r="I14" s="34"/>
      <c r="J14" s="34"/>
      <c r="K14" s="34"/>
      <c r="L14" s="33"/>
      <c r="M14" s="135"/>
      <c r="N14" s="32" t="s">
        <v>118</v>
      </c>
      <c r="O14" s="34"/>
      <c r="P14" s="189" t="s">
        <v>7068</v>
      </c>
      <c r="Q14" s="143" t="s">
        <v>126</v>
      </c>
      <c r="R14" s="143" t="s">
        <v>128</v>
      </c>
      <c r="S14" s="144" t="s">
        <v>128</v>
      </c>
      <c r="T14" s="301" t="s">
        <v>7003</v>
      </c>
    </row>
    <row r="15" spans="1:20" s="8" customFormat="1" ht="48" customHeight="1">
      <c r="A15" s="208" t="s">
        <v>2227</v>
      </c>
      <c r="B15" s="211" t="s">
        <v>2023</v>
      </c>
      <c r="C15" s="211" t="s">
        <v>4398</v>
      </c>
      <c r="D15" s="131" t="s">
        <v>2289</v>
      </c>
      <c r="E15" s="132" t="s">
        <v>3660</v>
      </c>
      <c r="F15" s="33"/>
      <c r="G15" s="34"/>
      <c r="H15" s="34"/>
      <c r="I15" s="34"/>
      <c r="J15" s="34"/>
      <c r="K15" s="34"/>
      <c r="L15" s="149"/>
      <c r="M15" s="131"/>
      <c r="N15" s="137" t="s">
        <v>118</v>
      </c>
      <c r="O15" s="142"/>
      <c r="P15" s="131" t="s">
        <v>7069</v>
      </c>
      <c r="Q15" s="133" t="s">
        <v>126</v>
      </c>
      <c r="R15" s="133" t="s">
        <v>128</v>
      </c>
      <c r="S15" s="133" t="s">
        <v>128</v>
      </c>
      <c r="T15" s="130" t="s">
        <v>7003</v>
      </c>
    </row>
    <row r="16" spans="1:20" s="8" customFormat="1" ht="45" customHeight="1">
      <c r="A16" s="208" t="s">
        <v>2228</v>
      </c>
      <c r="B16" s="211" t="s">
        <v>3380</v>
      </c>
      <c r="C16" s="211" t="s">
        <v>4130</v>
      </c>
      <c r="D16" s="135" t="s">
        <v>6175</v>
      </c>
      <c r="E16" s="32" t="s">
        <v>109</v>
      </c>
      <c r="F16" s="138"/>
      <c r="G16" s="34"/>
      <c r="H16" s="34"/>
      <c r="I16" s="34"/>
      <c r="J16" s="34"/>
      <c r="K16" s="34"/>
      <c r="L16" s="33"/>
      <c r="M16" s="135"/>
      <c r="N16" s="32" t="s">
        <v>118</v>
      </c>
      <c r="O16" s="34"/>
      <c r="P16" s="135" t="s">
        <v>3415</v>
      </c>
      <c r="Q16" s="143" t="s">
        <v>126</v>
      </c>
      <c r="R16" s="143" t="s">
        <v>128</v>
      </c>
      <c r="S16" s="143" t="s">
        <v>128</v>
      </c>
      <c r="T16" s="130" t="s">
        <v>6162</v>
      </c>
    </row>
    <row r="17" spans="1:20" s="8" customFormat="1" ht="45" customHeight="1">
      <c r="A17" s="208" t="s">
        <v>2229</v>
      </c>
      <c r="B17" s="211" t="s">
        <v>4107</v>
      </c>
      <c r="C17" s="211" t="s">
        <v>4200</v>
      </c>
      <c r="D17" s="135" t="s">
        <v>7888</v>
      </c>
      <c r="E17" s="32" t="s">
        <v>7891</v>
      </c>
      <c r="F17" s="33"/>
      <c r="G17" s="34"/>
      <c r="H17" s="34"/>
      <c r="I17" s="34"/>
      <c r="J17" s="34"/>
      <c r="K17" s="34"/>
      <c r="L17" s="138"/>
      <c r="M17" s="135"/>
      <c r="N17" s="32" t="s">
        <v>118</v>
      </c>
      <c r="O17" s="32"/>
      <c r="P17" s="135" t="s">
        <v>7892</v>
      </c>
      <c r="Q17" s="143" t="s">
        <v>126</v>
      </c>
      <c r="R17" s="143" t="s">
        <v>126</v>
      </c>
      <c r="S17" s="143" t="s">
        <v>128</v>
      </c>
      <c r="T17" s="143" t="s">
        <v>7722</v>
      </c>
    </row>
    <row r="18" spans="1:20" s="8" customFormat="1" ht="44.85" customHeight="1">
      <c r="A18" s="208" t="s">
        <v>2230</v>
      </c>
      <c r="B18" s="211" t="s">
        <v>3663</v>
      </c>
      <c r="C18" s="211" t="s">
        <v>4141</v>
      </c>
      <c r="D18" s="135" t="s">
        <v>3657</v>
      </c>
      <c r="E18" s="32" t="s">
        <v>1944</v>
      </c>
      <c r="F18" s="33"/>
      <c r="G18" s="34"/>
      <c r="H18" s="34"/>
      <c r="I18" s="34"/>
      <c r="J18" s="34"/>
      <c r="K18" s="34"/>
      <c r="L18" s="33"/>
      <c r="M18" s="135"/>
      <c r="N18" s="32" t="s">
        <v>118</v>
      </c>
      <c r="O18" s="34"/>
      <c r="P18" s="135" t="s">
        <v>7398</v>
      </c>
      <c r="Q18" s="143" t="s">
        <v>126</v>
      </c>
      <c r="R18" s="143" t="s">
        <v>128</v>
      </c>
      <c r="S18" s="143" t="s">
        <v>128</v>
      </c>
      <c r="T18" s="130" t="s">
        <v>4106</v>
      </c>
    </row>
    <row r="19" spans="1:20" s="8" customFormat="1" ht="51" customHeight="1">
      <c r="A19" s="211" t="s">
        <v>2231</v>
      </c>
      <c r="B19" s="211" t="s">
        <v>2277</v>
      </c>
      <c r="C19" s="211" t="s">
        <v>4257</v>
      </c>
      <c r="D19" s="135" t="s">
        <v>7448</v>
      </c>
      <c r="E19" s="32" t="s">
        <v>2279</v>
      </c>
      <c r="F19" s="33"/>
      <c r="G19" s="34"/>
      <c r="H19" s="34"/>
      <c r="I19" s="34"/>
      <c r="J19" s="34"/>
      <c r="K19" s="34"/>
      <c r="L19" s="33"/>
      <c r="M19" s="135"/>
      <c r="N19" s="32" t="s">
        <v>118</v>
      </c>
      <c r="O19" s="34"/>
      <c r="P19" s="135" t="s">
        <v>7463</v>
      </c>
      <c r="Q19" s="143" t="s">
        <v>126</v>
      </c>
      <c r="R19" s="143" t="s">
        <v>128</v>
      </c>
      <c r="S19" s="144" t="s">
        <v>128</v>
      </c>
      <c r="T19" s="130" t="s">
        <v>6162</v>
      </c>
    </row>
    <row r="20" spans="1:20" ht="20.399999999999999">
      <c r="A20" s="208" t="s">
        <v>5102</v>
      </c>
      <c r="B20" s="208" t="s">
        <v>5064</v>
      </c>
      <c r="C20" s="208" t="s">
        <v>4118</v>
      </c>
      <c r="D20" s="135" t="s">
        <v>4119</v>
      </c>
      <c r="E20" s="32" t="s">
        <v>337</v>
      </c>
      <c r="F20" s="387"/>
      <c r="G20" s="387"/>
      <c r="H20" s="387"/>
      <c r="I20" s="387"/>
      <c r="J20" s="387"/>
      <c r="K20" s="387"/>
      <c r="L20" s="387"/>
      <c r="M20" s="387"/>
      <c r="N20" s="143" t="s">
        <v>118</v>
      </c>
      <c r="O20" s="387"/>
      <c r="P20" s="386" t="s">
        <v>6970</v>
      </c>
      <c r="Q20" s="143" t="s">
        <v>126</v>
      </c>
      <c r="R20" s="143" t="s">
        <v>126</v>
      </c>
      <c r="S20" s="395" t="s">
        <v>126</v>
      </c>
      <c r="T20" s="143" t="s">
        <v>7722</v>
      </c>
    </row>
    <row r="21" spans="1:20" ht="162" customHeight="1">
      <c r="A21" s="208" t="s">
        <v>5103</v>
      </c>
      <c r="B21" s="208" t="s">
        <v>5065</v>
      </c>
      <c r="C21" s="208" t="s">
        <v>4120</v>
      </c>
      <c r="D21" s="135" t="s">
        <v>7622</v>
      </c>
      <c r="E21" s="32" t="s">
        <v>337</v>
      </c>
      <c r="F21" s="387"/>
      <c r="G21" s="387"/>
      <c r="H21" s="387"/>
      <c r="I21" s="387"/>
      <c r="J21" s="387"/>
      <c r="K21" s="387"/>
      <c r="L21" s="387"/>
      <c r="M21" s="387"/>
      <c r="N21" s="143" t="s">
        <v>118</v>
      </c>
      <c r="O21" s="387"/>
      <c r="P21" s="386" t="s">
        <v>7624</v>
      </c>
      <c r="Q21" s="143" t="s">
        <v>126</v>
      </c>
      <c r="R21" s="143" t="s">
        <v>126</v>
      </c>
      <c r="S21" s="395" t="s">
        <v>126</v>
      </c>
      <c r="T21" s="143" t="s">
        <v>7722</v>
      </c>
    </row>
    <row r="22" spans="1:20" ht="77.849999999999994" customHeight="1">
      <c r="A22" s="435" t="s">
        <v>5104</v>
      </c>
      <c r="B22" s="436" t="s">
        <v>5061</v>
      </c>
      <c r="C22" s="437" t="s">
        <v>4881</v>
      </c>
      <c r="D22" s="385" t="s">
        <v>6316</v>
      </c>
      <c r="E22" s="384" t="s">
        <v>4882</v>
      </c>
      <c r="F22" s="384"/>
      <c r="G22" s="384"/>
      <c r="H22" s="384"/>
      <c r="I22" s="384"/>
      <c r="J22" s="384"/>
      <c r="K22" s="384"/>
      <c r="L22" s="384"/>
      <c r="M22" s="384"/>
      <c r="N22" s="384" t="s">
        <v>118</v>
      </c>
      <c r="O22" s="384"/>
      <c r="P22" s="385" t="s">
        <v>7625</v>
      </c>
      <c r="Q22" s="143" t="s">
        <v>126</v>
      </c>
      <c r="R22" s="143" t="s">
        <v>126</v>
      </c>
      <c r="S22" s="143" t="s">
        <v>128</v>
      </c>
      <c r="T22" s="143" t="s">
        <v>6205</v>
      </c>
    </row>
    <row r="23" spans="1:20" ht="61.2">
      <c r="A23" s="208" t="s">
        <v>5883</v>
      </c>
      <c r="B23" s="446" t="s">
        <v>5409</v>
      </c>
      <c r="C23" s="208" t="s">
        <v>5422</v>
      </c>
      <c r="D23" s="158" t="s">
        <v>7623</v>
      </c>
      <c r="E23" s="32" t="s">
        <v>2994</v>
      </c>
      <c r="F23" s="32"/>
      <c r="G23" s="32"/>
      <c r="H23" s="32"/>
      <c r="I23" s="32"/>
      <c r="J23" s="32"/>
      <c r="K23" s="32"/>
      <c r="L23" s="32"/>
      <c r="M23" s="32"/>
      <c r="N23" s="32" t="s">
        <v>118</v>
      </c>
      <c r="O23" s="32"/>
      <c r="P23" s="158" t="s">
        <v>8035</v>
      </c>
      <c r="Q23" s="143" t="s">
        <v>126</v>
      </c>
      <c r="R23" s="143" t="s">
        <v>128</v>
      </c>
      <c r="S23" s="143" t="s">
        <v>128</v>
      </c>
      <c r="T23" s="143" t="s">
        <v>7967</v>
      </c>
    </row>
    <row r="24" spans="1:20" ht="61.2">
      <c r="A24" s="208" t="s">
        <v>5884</v>
      </c>
      <c r="B24" s="446" t="s">
        <v>5411</v>
      </c>
      <c r="C24" s="208" t="s">
        <v>5421</v>
      </c>
      <c r="D24" s="158" t="s">
        <v>5423</v>
      </c>
      <c r="E24" s="32" t="s">
        <v>2994</v>
      </c>
      <c r="F24" s="32"/>
      <c r="G24" s="32"/>
      <c r="H24" s="32"/>
      <c r="I24" s="32"/>
      <c r="J24" s="32"/>
      <c r="K24" s="32"/>
      <c r="L24" s="32"/>
      <c r="M24" s="32"/>
      <c r="N24" s="32" t="s">
        <v>118</v>
      </c>
      <c r="O24" s="32"/>
      <c r="P24" s="158" t="s">
        <v>8035</v>
      </c>
      <c r="Q24" s="143" t="s">
        <v>126</v>
      </c>
      <c r="R24" s="143" t="s">
        <v>128</v>
      </c>
      <c r="S24" s="143" t="s">
        <v>128</v>
      </c>
      <c r="T24" s="143" t="s">
        <v>7967</v>
      </c>
    </row>
    <row r="25" spans="1:20" ht="61.2">
      <c r="A25" s="208" t="s">
        <v>5885</v>
      </c>
      <c r="B25" s="446" t="s">
        <v>5412</v>
      </c>
      <c r="C25" s="208" t="s">
        <v>5420</v>
      </c>
      <c r="D25" s="158" t="s">
        <v>5424</v>
      </c>
      <c r="E25" s="32" t="s">
        <v>5217</v>
      </c>
      <c r="F25" s="32"/>
      <c r="G25" s="32"/>
      <c r="H25" s="32"/>
      <c r="I25" s="32"/>
      <c r="J25" s="32"/>
      <c r="K25" s="32"/>
      <c r="L25" s="32"/>
      <c r="M25" s="32"/>
      <c r="N25" s="32" t="s">
        <v>118</v>
      </c>
      <c r="O25" s="32"/>
      <c r="P25" s="158" t="s">
        <v>8035</v>
      </c>
      <c r="Q25" s="143" t="s">
        <v>126</v>
      </c>
      <c r="R25" s="143" t="s">
        <v>128</v>
      </c>
      <c r="S25" s="143" t="s">
        <v>128</v>
      </c>
      <c r="T25" s="143" t="s">
        <v>7967</v>
      </c>
    </row>
    <row r="26" spans="1:20" ht="61.2">
      <c r="A26" s="208" t="s">
        <v>5886</v>
      </c>
      <c r="B26" s="446" t="s">
        <v>5413</v>
      </c>
      <c r="C26" s="208" t="s">
        <v>5419</v>
      </c>
      <c r="D26" s="158" t="s">
        <v>5425</v>
      </c>
      <c r="E26" s="32" t="s">
        <v>2626</v>
      </c>
      <c r="F26" s="32"/>
      <c r="G26" s="32"/>
      <c r="H26" s="32"/>
      <c r="I26" s="32"/>
      <c r="J26" s="32"/>
      <c r="K26" s="32"/>
      <c r="L26" s="32"/>
      <c r="M26" s="32"/>
      <c r="N26" s="32" t="s">
        <v>118</v>
      </c>
      <c r="O26" s="32"/>
      <c r="P26" s="158" t="s">
        <v>8035</v>
      </c>
      <c r="Q26" s="143" t="s">
        <v>126</v>
      </c>
      <c r="R26" s="143" t="s">
        <v>128</v>
      </c>
      <c r="S26" s="143" t="s">
        <v>128</v>
      </c>
      <c r="T26" s="143" t="s">
        <v>7967</v>
      </c>
    </row>
    <row r="27" spans="1:20" ht="61.2">
      <c r="A27" s="208" t="s">
        <v>5887</v>
      </c>
      <c r="B27" s="446" t="s">
        <v>5415</v>
      </c>
      <c r="C27" s="208" t="s">
        <v>5418</v>
      </c>
      <c r="D27" s="158" t="s">
        <v>5426</v>
      </c>
      <c r="E27" s="32" t="s">
        <v>2626</v>
      </c>
      <c r="F27" s="32"/>
      <c r="G27" s="32"/>
      <c r="H27" s="32"/>
      <c r="I27" s="32"/>
      <c r="J27" s="32"/>
      <c r="K27" s="32"/>
      <c r="L27" s="32"/>
      <c r="M27" s="32"/>
      <c r="N27" s="32" t="s">
        <v>118</v>
      </c>
      <c r="O27" s="32"/>
      <c r="P27" s="158" t="s">
        <v>8035</v>
      </c>
      <c r="Q27" s="143" t="s">
        <v>126</v>
      </c>
      <c r="R27" s="143" t="s">
        <v>128</v>
      </c>
      <c r="S27" s="143" t="s">
        <v>128</v>
      </c>
      <c r="T27" s="143" t="s">
        <v>7967</v>
      </c>
    </row>
    <row r="28" spans="1:20" ht="61.2">
      <c r="A28" s="208" t="s">
        <v>5888</v>
      </c>
      <c r="B28" s="446" t="s">
        <v>5416</v>
      </c>
      <c r="C28" s="208" t="s">
        <v>5417</v>
      </c>
      <c r="D28" s="135" t="s">
        <v>5427</v>
      </c>
      <c r="E28" s="32" t="s">
        <v>5245</v>
      </c>
      <c r="F28" s="32"/>
      <c r="G28" s="32"/>
      <c r="H28" s="32"/>
      <c r="I28" s="32"/>
      <c r="J28" s="32"/>
      <c r="K28" s="32"/>
      <c r="L28" s="32"/>
      <c r="M28" s="32"/>
      <c r="N28" s="32" t="s">
        <v>118</v>
      </c>
      <c r="O28" s="32"/>
      <c r="P28" s="158" t="s">
        <v>8035</v>
      </c>
      <c r="Q28" s="143" t="s">
        <v>126</v>
      </c>
      <c r="R28" s="143" t="s">
        <v>128</v>
      </c>
      <c r="S28" s="143" t="s">
        <v>128</v>
      </c>
      <c r="T28" s="143" t="s">
        <v>7967</v>
      </c>
    </row>
    <row r="29" spans="1:20">
      <c r="A29" s="280" t="s">
        <v>1339</v>
      </c>
      <c r="B29" s="276"/>
      <c r="C29" s="272"/>
      <c r="D29" s="269"/>
      <c r="E29" s="570"/>
      <c r="F29" s="269"/>
      <c r="G29" s="269"/>
      <c r="H29" s="269"/>
      <c r="I29" s="269"/>
      <c r="J29" s="269"/>
      <c r="K29" s="269"/>
      <c r="L29" s="269"/>
      <c r="M29" s="269"/>
      <c r="N29" s="269"/>
      <c r="O29" s="269"/>
      <c r="P29" s="269"/>
      <c r="Q29" s="269"/>
      <c r="R29" s="269"/>
      <c r="S29" s="269"/>
      <c r="T29" s="271"/>
    </row>
  </sheetData>
  <mergeCells count="22">
    <mergeCell ref="L7:L10"/>
    <mergeCell ref="T7:T10"/>
    <mergeCell ref="Q7:Q10"/>
    <mergeCell ref="N7:N10"/>
    <mergeCell ref="O7:O10"/>
    <mergeCell ref="R7:R10"/>
    <mergeCell ref="L3:M3"/>
    <mergeCell ref="Q4:S4"/>
    <mergeCell ref="A7:A10"/>
    <mergeCell ref="P7:P10"/>
    <mergeCell ref="S7:S10"/>
    <mergeCell ref="H3:K3"/>
    <mergeCell ref="H4:K4"/>
    <mergeCell ref="B7:B10"/>
    <mergeCell ref="D7:D10"/>
    <mergeCell ref="E7:E10"/>
    <mergeCell ref="I7:I10"/>
    <mergeCell ref="J7:J10"/>
    <mergeCell ref="K7:K10"/>
    <mergeCell ref="C7:C10"/>
    <mergeCell ref="H7:H10"/>
    <mergeCell ref="M7:M10"/>
  </mergeCells>
  <phoneticPr fontId="105" type="noConversion"/>
  <pageMargins left="0.25" right="0.25" top="0.75" bottom="0.75" header="0.3" footer="0.3"/>
  <pageSetup paperSize="8" scale="43"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035A38AF-42FC-46B7-8FE0-7B65C8377FC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1A57D76B-8458-4B87-B48A-4D50860F0199}">
            <xm:f>'\\IC.Green.Net\IC_User_DFS\Users\deel1\Desktop\[Maternity Services Data Set Technical Output Specification.xlsm]MAT101Booking'!#REF!=yes</xm:f>
            <x14:dxf>
              <fill>
                <patternFill>
                  <bgColor indexed="43"/>
                </patternFill>
              </fill>
            </x14:dxf>
          </x14:cfRule>
          <xm:sqref>P14</xm:sqref>
        </x14:conditionalFormatting>
        <x14:conditionalFormatting xmlns:xm="http://schemas.microsoft.com/office/excel/2006/main">
          <x14:cfRule type="expression" priority="3" stopIfTrue="1" id="{19160F46-228F-4619-A83F-9CB3F248CCA0}">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D41179C7-02C6-46C9-8B77-2C493B200BA0}">
            <xm:f>'\\IC.Green.Net\IC_User_DFS\Users\deel1\Desktop\[Maternity Services Data Set Technical Output Specification.xlsm]MAT101Booking'!#REF!=yes</xm:f>
            <x14:dxf>
              <fill>
                <patternFill>
                  <bgColor indexed="43"/>
                </patternFill>
              </fill>
            </x14:dxf>
          </x14:cfRule>
          <xm:sqref>P15</xm:sqref>
        </x14:conditionalFormatting>
        <x14:conditionalFormatting xmlns:xm="http://schemas.microsoft.com/office/excel/2006/main">
          <x14:cfRule type="expression" priority="1" stopIfTrue="1" id="{9F0290DA-6DA4-40F0-A2E9-42B338056C62}">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B152E2E8-EE16-4166-AD42-07234B420E01}">
            <xm:f>'\\IC.Green.Net\IC_User_DFS\Users\deel1\Desktop\[Maternity Services Data Set Technical Output Specification.xlsm]MAT101Booking'!#REF!=yes</xm:f>
            <x14:dxf>
              <fill>
                <patternFill>
                  <bgColor indexed="43"/>
                </patternFill>
              </fill>
            </x14:dxf>
          </x14:cfRule>
          <xm:sqref>P13</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
    <pageSetUpPr fitToPage="1"/>
  </sheetPr>
  <dimension ref="A1:T51"/>
  <sheetViews>
    <sheetView zoomScaleNormal="100" workbookViewId="0">
      <selection activeCell="O7" sqref="O7"/>
    </sheetView>
  </sheetViews>
  <sheetFormatPr defaultColWidth="13" defaultRowHeight="13.2"/>
  <cols>
    <col min="1" max="1" width="10.5546875" style="36" customWidth="1"/>
    <col min="2" max="2" width="15.77734375" style="36" customWidth="1"/>
    <col min="3" max="3" width="13" style="36" customWidth="1"/>
    <col min="4" max="4" width="30.77734375" style="36" customWidth="1"/>
    <col min="5" max="5" width="14" style="575" customWidth="1"/>
    <col min="6" max="6" width="10.77734375" style="36" customWidth="1"/>
    <col min="7" max="7" width="30.77734375" style="36" customWidth="1"/>
    <col min="8" max="8" width="13" style="36" customWidth="1"/>
    <col min="9" max="9" width="10.21875" style="36" customWidth="1"/>
    <col min="10" max="10" width="9" style="36" customWidth="1"/>
    <col min="11" max="11" width="32.77734375" style="36" customWidth="1"/>
    <col min="12" max="12" width="12" style="36" customWidth="1"/>
    <col min="13" max="13" width="31" style="36" customWidth="1"/>
    <col min="14" max="14" width="14.21875" style="37" customWidth="1"/>
    <col min="15" max="15" width="64" style="36" customWidth="1"/>
    <col min="16" max="16" width="43.77734375" customWidth="1"/>
    <col min="17" max="17" width="13.77734375" customWidth="1"/>
    <col min="18" max="18" width="12.5546875" customWidth="1"/>
    <col min="19" max="19" width="13.77734375" customWidth="1"/>
    <col min="20" max="20" width="13" customWidth="1"/>
    <col min="21" max="16384" width="13" style="36"/>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38" customFormat="1" ht="10.199999999999999">
      <c r="A2" s="279" t="s">
        <v>1348</v>
      </c>
      <c r="B2" s="273"/>
      <c r="C2" s="273"/>
      <c r="D2" s="274"/>
      <c r="E2" s="572"/>
      <c r="F2" s="274"/>
      <c r="G2" s="274"/>
      <c r="H2" s="274"/>
      <c r="I2" s="274"/>
      <c r="J2" s="274"/>
      <c r="K2" s="274"/>
      <c r="L2" s="274"/>
      <c r="M2" s="274"/>
      <c r="N2" s="274"/>
      <c r="O2" s="275"/>
      <c r="P2" s="269"/>
      <c r="Q2" s="269"/>
      <c r="R2" s="269"/>
      <c r="S2" s="269"/>
      <c r="T2" s="271"/>
    </row>
    <row r="3" spans="1:20" ht="101.25" customHeight="1">
      <c r="A3" s="253" t="s">
        <v>1346</v>
      </c>
      <c r="B3" s="253"/>
      <c r="C3" s="253"/>
      <c r="D3" s="253"/>
      <c r="E3" s="573"/>
      <c r="F3" s="254"/>
      <c r="G3" s="255"/>
      <c r="H3" s="965" t="s">
        <v>4832</v>
      </c>
      <c r="I3" s="966"/>
      <c r="J3" s="966"/>
      <c r="K3" s="967"/>
      <c r="L3" s="968" t="s">
        <v>3891</v>
      </c>
      <c r="M3" s="969"/>
      <c r="N3" s="618" t="s">
        <v>8106</v>
      </c>
      <c r="O3" s="256" t="s">
        <v>8186</v>
      </c>
      <c r="P3" s="251"/>
      <c r="Q3" s="251"/>
      <c r="R3" s="251"/>
      <c r="S3" s="251"/>
      <c r="T3" s="252"/>
    </row>
    <row r="4" spans="1:20" ht="70.5" customHeight="1">
      <c r="A4" s="240" t="s">
        <v>86</v>
      </c>
      <c r="B4" s="229" t="s">
        <v>3768</v>
      </c>
      <c r="C4" s="229" t="s">
        <v>5612</v>
      </c>
      <c r="D4" s="240" t="s">
        <v>59</v>
      </c>
      <c r="E4" s="241" t="s">
        <v>60</v>
      </c>
      <c r="F4" s="241" t="s">
        <v>61</v>
      </c>
      <c r="G4" s="240" t="s">
        <v>62</v>
      </c>
      <c r="H4" s="962" t="s">
        <v>3101</v>
      </c>
      <c r="I4" s="963"/>
      <c r="J4" s="963"/>
      <c r="K4" s="964"/>
      <c r="L4" s="242" t="s">
        <v>97</v>
      </c>
      <c r="M4" s="240" t="s">
        <v>63</v>
      </c>
      <c r="N4" s="243" t="s">
        <v>6421</v>
      </c>
      <c r="O4" s="240" t="s">
        <v>98</v>
      </c>
      <c r="P4" s="240" t="s">
        <v>1877</v>
      </c>
      <c r="Q4" s="962" t="s">
        <v>1878</v>
      </c>
      <c r="R4" s="963"/>
      <c r="S4" s="964"/>
      <c r="T4" s="240" t="s">
        <v>1879</v>
      </c>
    </row>
    <row r="5" spans="1:20" ht="41.25" customHeight="1">
      <c r="A5" s="240"/>
      <c r="B5" s="240"/>
      <c r="C5" s="240"/>
      <c r="D5" s="240"/>
      <c r="E5" s="241"/>
      <c r="F5" s="240"/>
      <c r="G5" s="240"/>
      <c r="H5" s="241" t="s">
        <v>90</v>
      </c>
      <c r="I5" s="241" t="s">
        <v>91</v>
      </c>
      <c r="J5" s="241" t="s">
        <v>92</v>
      </c>
      <c r="K5" s="241" t="s">
        <v>93</v>
      </c>
      <c r="L5" s="241"/>
      <c r="M5" s="240"/>
      <c r="N5" s="243"/>
      <c r="O5" s="244"/>
      <c r="P5" s="240" t="s">
        <v>1880</v>
      </c>
      <c r="Q5" s="240" t="s">
        <v>1881</v>
      </c>
      <c r="R5" s="240" t="s">
        <v>1882</v>
      </c>
      <c r="S5" s="240" t="s">
        <v>7661</v>
      </c>
      <c r="T5" s="240"/>
    </row>
    <row r="6" spans="1:20" customFormat="1" ht="89.25" customHeight="1">
      <c r="A6" s="214" t="s">
        <v>1712</v>
      </c>
      <c r="B6" s="222" t="s">
        <v>66</v>
      </c>
      <c r="C6" s="222" t="s">
        <v>4243</v>
      </c>
      <c r="D6" s="60" t="s">
        <v>7607</v>
      </c>
      <c r="E6" s="51" t="s">
        <v>68</v>
      </c>
      <c r="F6" s="39"/>
      <c r="G6" s="9"/>
      <c r="H6" s="75" t="s">
        <v>101</v>
      </c>
      <c r="I6" s="75" t="s">
        <v>101</v>
      </c>
      <c r="J6" s="75" t="s">
        <v>52</v>
      </c>
      <c r="K6" s="191" t="s">
        <v>1327</v>
      </c>
      <c r="L6" s="9" t="s">
        <v>65</v>
      </c>
      <c r="M6" s="9" t="s">
        <v>257</v>
      </c>
      <c r="N6" s="39" t="s">
        <v>38</v>
      </c>
      <c r="O6" s="66" t="s">
        <v>5790</v>
      </c>
      <c r="P6" s="81"/>
      <c r="Q6" s="39" t="s">
        <v>128</v>
      </c>
      <c r="R6" s="111" t="s">
        <v>128</v>
      </c>
      <c r="S6" s="111" t="s">
        <v>128</v>
      </c>
      <c r="T6" s="111" t="s">
        <v>3971</v>
      </c>
    </row>
    <row r="7" spans="1:20" customFormat="1" ht="134.25" customHeight="1">
      <c r="A7" s="223" t="s">
        <v>1713</v>
      </c>
      <c r="B7" s="222" t="s">
        <v>1527</v>
      </c>
      <c r="C7" s="222" t="s">
        <v>4236</v>
      </c>
      <c r="D7" s="60" t="s">
        <v>1387</v>
      </c>
      <c r="E7" s="51" t="s">
        <v>2994</v>
      </c>
      <c r="F7" s="87"/>
      <c r="G7" s="66"/>
      <c r="H7" s="75" t="s">
        <v>101</v>
      </c>
      <c r="I7" s="75" t="s">
        <v>101</v>
      </c>
      <c r="J7" s="75" t="s">
        <v>52</v>
      </c>
      <c r="K7" s="191" t="s">
        <v>3168</v>
      </c>
      <c r="L7" s="9" t="s">
        <v>1424</v>
      </c>
      <c r="M7" s="9" t="s">
        <v>7633</v>
      </c>
      <c r="N7" s="39" t="s">
        <v>38</v>
      </c>
      <c r="O7" s="66" t="s">
        <v>6155</v>
      </c>
      <c r="P7" s="81"/>
      <c r="Q7" s="111" t="s">
        <v>128</v>
      </c>
      <c r="R7" s="111" t="s">
        <v>128</v>
      </c>
      <c r="S7" s="111" t="s">
        <v>128</v>
      </c>
      <c r="T7" s="111" t="s">
        <v>3194</v>
      </c>
    </row>
    <row r="8" spans="1:20" ht="123" customHeight="1">
      <c r="A8" s="224" t="s">
        <v>1714</v>
      </c>
      <c r="B8" s="225" t="s">
        <v>1529</v>
      </c>
      <c r="C8" s="225" t="s">
        <v>4399</v>
      </c>
      <c r="D8" s="89" t="s">
        <v>1438</v>
      </c>
      <c r="E8" s="90" t="s">
        <v>1245</v>
      </c>
      <c r="F8" s="91"/>
      <c r="G8" s="92"/>
      <c r="H8" s="75" t="s">
        <v>101</v>
      </c>
      <c r="I8" s="75" t="s">
        <v>101</v>
      </c>
      <c r="J8" s="75" t="s">
        <v>107</v>
      </c>
      <c r="K8" s="93" t="s">
        <v>5614</v>
      </c>
      <c r="L8" s="9" t="s">
        <v>1424</v>
      </c>
      <c r="M8" s="9" t="s">
        <v>7634</v>
      </c>
      <c r="N8" s="39" t="s">
        <v>38</v>
      </c>
      <c r="O8" s="66" t="s">
        <v>6156</v>
      </c>
      <c r="P8" s="81"/>
      <c r="Q8" s="111" t="s">
        <v>128</v>
      </c>
      <c r="R8" s="111" t="s">
        <v>128</v>
      </c>
      <c r="S8" s="111" t="s">
        <v>128</v>
      </c>
      <c r="T8" s="111" t="s">
        <v>2989</v>
      </c>
    </row>
    <row r="9" spans="1:20" ht="211.5" customHeight="1">
      <c r="A9" s="224" t="s">
        <v>1768</v>
      </c>
      <c r="B9" s="225" t="s">
        <v>1530</v>
      </c>
      <c r="C9" s="225" t="s">
        <v>5657</v>
      </c>
      <c r="D9" s="89" t="s">
        <v>1347</v>
      </c>
      <c r="E9" s="90" t="s">
        <v>337</v>
      </c>
      <c r="F9" s="91"/>
      <c r="G9" s="92"/>
      <c r="H9" s="75" t="s">
        <v>107</v>
      </c>
      <c r="I9" s="75" t="s">
        <v>101</v>
      </c>
      <c r="J9" s="75" t="s">
        <v>52</v>
      </c>
      <c r="K9" s="191" t="s">
        <v>4867</v>
      </c>
      <c r="L9" s="9" t="s">
        <v>1410</v>
      </c>
      <c r="M9" s="9" t="s">
        <v>7555</v>
      </c>
      <c r="N9" s="39" t="s">
        <v>16</v>
      </c>
      <c r="O9" s="66" t="s">
        <v>6681</v>
      </c>
      <c r="P9" s="81"/>
      <c r="Q9" s="111" t="s">
        <v>128</v>
      </c>
      <c r="R9" s="111" t="s">
        <v>128</v>
      </c>
      <c r="S9" s="111" t="s">
        <v>128</v>
      </c>
      <c r="T9" s="111" t="s">
        <v>5622</v>
      </c>
    </row>
    <row r="10" spans="1:20" s="8" customFormat="1" ht="30.6">
      <c r="A10" s="207" t="s">
        <v>7866</v>
      </c>
      <c r="B10" s="207" t="s">
        <v>7872</v>
      </c>
      <c r="C10" s="399" t="s">
        <v>7873</v>
      </c>
      <c r="D10" s="131" t="s">
        <v>7877</v>
      </c>
      <c r="E10" s="132" t="s">
        <v>6165</v>
      </c>
      <c r="F10" s="33"/>
      <c r="G10" s="34"/>
      <c r="H10" s="34"/>
      <c r="I10" s="34"/>
      <c r="J10" s="34"/>
      <c r="K10" s="34"/>
      <c r="L10" s="149"/>
      <c r="M10" s="131"/>
      <c r="N10" s="137" t="s">
        <v>118</v>
      </c>
      <c r="O10" s="142"/>
      <c r="P10" s="131" t="s">
        <v>7878</v>
      </c>
      <c r="Q10" s="133" t="s">
        <v>126</v>
      </c>
      <c r="R10" s="133" t="s">
        <v>126</v>
      </c>
      <c r="S10" s="133" t="s">
        <v>128</v>
      </c>
      <c r="T10" s="130" t="s">
        <v>7722</v>
      </c>
    </row>
    <row r="11" spans="1:20" s="8" customFormat="1" ht="72" customHeight="1">
      <c r="A11" s="208" t="s">
        <v>2232</v>
      </c>
      <c r="B11" s="211" t="s">
        <v>1885</v>
      </c>
      <c r="C11" s="211" t="s">
        <v>4197</v>
      </c>
      <c r="D11" s="189" t="s">
        <v>7067</v>
      </c>
      <c r="E11" s="301" t="s">
        <v>3658</v>
      </c>
      <c r="F11" s="33"/>
      <c r="G11" s="34"/>
      <c r="H11" s="34"/>
      <c r="I11" s="34"/>
      <c r="J11" s="34"/>
      <c r="K11" s="34"/>
      <c r="L11" s="33"/>
      <c r="M11" s="135"/>
      <c r="N11" s="32" t="s">
        <v>118</v>
      </c>
      <c r="O11" s="34"/>
      <c r="P11" s="189" t="s">
        <v>7068</v>
      </c>
      <c r="Q11" s="143" t="s">
        <v>126</v>
      </c>
      <c r="R11" s="143" t="s">
        <v>128</v>
      </c>
      <c r="S11" s="144" t="s">
        <v>128</v>
      </c>
      <c r="T11" s="301" t="s">
        <v>7003</v>
      </c>
    </row>
    <row r="12" spans="1:20" s="8" customFormat="1" ht="48" customHeight="1">
      <c r="A12" s="208" t="s">
        <v>2233</v>
      </c>
      <c r="B12" s="211" t="s">
        <v>2024</v>
      </c>
      <c r="C12" s="211" t="s">
        <v>4401</v>
      </c>
      <c r="D12" s="131" t="s">
        <v>2289</v>
      </c>
      <c r="E12" s="132" t="s">
        <v>3660</v>
      </c>
      <c r="F12" s="33"/>
      <c r="G12" s="34"/>
      <c r="H12" s="34"/>
      <c r="I12" s="34"/>
      <c r="J12" s="34"/>
      <c r="K12" s="34"/>
      <c r="L12" s="149"/>
      <c r="M12" s="131"/>
      <c r="N12" s="137" t="s">
        <v>118</v>
      </c>
      <c r="O12" s="142"/>
      <c r="P12" s="131" t="s">
        <v>7069</v>
      </c>
      <c r="Q12" s="133" t="s">
        <v>126</v>
      </c>
      <c r="R12" s="133" t="s">
        <v>128</v>
      </c>
      <c r="S12" s="133" t="s">
        <v>128</v>
      </c>
      <c r="T12" s="130" t="s">
        <v>7003</v>
      </c>
    </row>
    <row r="13" spans="1:20" s="8" customFormat="1" ht="45" customHeight="1">
      <c r="A13" s="208" t="s">
        <v>2234</v>
      </c>
      <c r="B13" s="211" t="s">
        <v>3380</v>
      </c>
      <c r="C13" s="211" t="s">
        <v>4130</v>
      </c>
      <c r="D13" s="135" t="s">
        <v>6175</v>
      </c>
      <c r="E13" s="32" t="s">
        <v>109</v>
      </c>
      <c r="F13" s="138"/>
      <c r="G13" s="34"/>
      <c r="H13" s="34"/>
      <c r="I13" s="34"/>
      <c r="J13" s="34"/>
      <c r="K13" s="34"/>
      <c r="L13" s="33"/>
      <c r="M13" s="135"/>
      <c r="N13" s="32" t="s">
        <v>118</v>
      </c>
      <c r="O13" s="34"/>
      <c r="P13" s="135" t="s">
        <v>3415</v>
      </c>
      <c r="Q13" s="143" t="s">
        <v>126</v>
      </c>
      <c r="R13" s="143" t="s">
        <v>128</v>
      </c>
      <c r="S13" s="143" t="s">
        <v>128</v>
      </c>
      <c r="T13" s="130" t="s">
        <v>6162</v>
      </c>
    </row>
    <row r="14" spans="1:20" s="8" customFormat="1" ht="45" customHeight="1">
      <c r="A14" s="208" t="s">
        <v>2235</v>
      </c>
      <c r="B14" s="211" t="s">
        <v>4107</v>
      </c>
      <c r="C14" s="211" t="s">
        <v>4200</v>
      </c>
      <c r="D14" s="135" t="s">
        <v>7888</v>
      </c>
      <c r="E14" s="32" t="s">
        <v>7891</v>
      </c>
      <c r="F14" s="33"/>
      <c r="G14" s="34"/>
      <c r="H14" s="34"/>
      <c r="I14" s="34"/>
      <c r="J14" s="34"/>
      <c r="K14" s="34"/>
      <c r="L14" s="138"/>
      <c r="M14" s="135"/>
      <c r="N14" s="32" t="s">
        <v>118</v>
      </c>
      <c r="O14" s="32"/>
      <c r="P14" s="135" t="s">
        <v>7892</v>
      </c>
      <c r="Q14" s="143" t="s">
        <v>126</v>
      </c>
      <c r="R14" s="143" t="s">
        <v>126</v>
      </c>
      <c r="S14" s="143" t="s">
        <v>128</v>
      </c>
      <c r="T14" s="143" t="s">
        <v>7722</v>
      </c>
    </row>
    <row r="15" spans="1:20" s="8" customFormat="1" ht="44.25" customHeight="1">
      <c r="A15" s="208" t="s">
        <v>2236</v>
      </c>
      <c r="B15" s="211" t="s">
        <v>3663</v>
      </c>
      <c r="C15" s="211" t="s">
        <v>4141</v>
      </c>
      <c r="D15" s="135" t="s">
        <v>3657</v>
      </c>
      <c r="E15" s="32" t="s">
        <v>1944</v>
      </c>
      <c r="F15" s="33"/>
      <c r="G15" s="34"/>
      <c r="H15" s="34"/>
      <c r="I15" s="34"/>
      <c r="J15" s="34"/>
      <c r="K15" s="34"/>
      <c r="L15" s="33"/>
      <c r="M15" s="135"/>
      <c r="N15" s="32" t="s">
        <v>118</v>
      </c>
      <c r="O15" s="34"/>
      <c r="P15" s="135" t="s">
        <v>7398</v>
      </c>
      <c r="Q15" s="143" t="s">
        <v>126</v>
      </c>
      <c r="R15" s="143" t="s">
        <v>128</v>
      </c>
      <c r="S15" s="143" t="s">
        <v>128</v>
      </c>
      <c r="T15" s="130" t="s">
        <v>4106</v>
      </c>
    </row>
    <row r="16" spans="1:20" s="8" customFormat="1" ht="51" customHeight="1">
      <c r="A16" s="211" t="s">
        <v>2237</v>
      </c>
      <c r="B16" s="211" t="s">
        <v>2277</v>
      </c>
      <c r="C16" s="211" t="s">
        <v>4257</v>
      </c>
      <c r="D16" s="135" t="s">
        <v>7448</v>
      </c>
      <c r="E16" s="32" t="s">
        <v>2279</v>
      </c>
      <c r="F16" s="33"/>
      <c r="G16" s="34"/>
      <c r="H16" s="34"/>
      <c r="I16" s="34"/>
      <c r="J16" s="34"/>
      <c r="K16" s="34"/>
      <c r="L16" s="33"/>
      <c r="M16" s="135"/>
      <c r="N16" s="32" t="s">
        <v>118</v>
      </c>
      <c r="O16" s="34"/>
      <c r="P16" s="135" t="s">
        <v>7463</v>
      </c>
      <c r="Q16" s="143" t="s">
        <v>126</v>
      </c>
      <c r="R16" s="143" t="s">
        <v>128</v>
      </c>
      <c r="S16" s="144" t="s">
        <v>128</v>
      </c>
      <c r="T16" s="130" t="s">
        <v>6162</v>
      </c>
    </row>
    <row r="17" spans="1:20" s="53" customFormat="1" ht="125.25" customHeight="1">
      <c r="A17" s="211" t="s">
        <v>5105</v>
      </c>
      <c r="B17" s="211" t="s">
        <v>5662</v>
      </c>
      <c r="C17" s="211" t="s">
        <v>5658</v>
      </c>
      <c r="D17" s="135" t="s">
        <v>7630</v>
      </c>
      <c r="E17" s="32" t="s">
        <v>2807</v>
      </c>
      <c r="F17" s="33"/>
      <c r="G17" s="34"/>
      <c r="H17" s="34"/>
      <c r="I17" s="34"/>
      <c r="J17" s="34"/>
      <c r="K17" s="34"/>
      <c r="L17" s="33"/>
      <c r="M17" s="147"/>
      <c r="N17" s="32" t="s">
        <v>118</v>
      </c>
      <c r="O17" s="32"/>
      <c r="P17" s="135" t="s">
        <v>7359</v>
      </c>
      <c r="Q17" s="32" t="s">
        <v>126</v>
      </c>
      <c r="R17" s="143" t="s">
        <v>128</v>
      </c>
      <c r="S17" s="143" t="s">
        <v>126</v>
      </c>
      <c r="T17" s="130" t="s">
        <v>7003</v>
      </c>
    </row>
    <row r="18" spans="1:20" ht="124.5" customHeight="1">
      <c r="A18" s="441" t="s">
        <v>5107</v>
      </c>
      <c r="B18" s="442" t="s">
        <v>5663</v>
      </c>
      <c r="C18" s="442" t="s">
        <v>5659</v>
      </c>
      <c r="D18" s="135" t="s">
        <v>7631</v>
      </c>
      <c r="E18" s="32" t="s">
        <v>30</v>
      </c>
      <c r="F18" s="443"/>
      <c r="G18" s="443"/>
      <c r="H18" s="443"/>
      <c r="I18" s="443"/>
      <c r="J18" s="443"/>
      <c r="K18" s="443"/>
      <c r="L18" s="443"/>
      <c r="M18" s="443"/>
      <c r="N18" s="444" t="s">
        <v>118</v>
      </c>
      <c r="O18" s="443"/>
      <c r="P18" s="135" t="s">
        <v>7360</v>
      </c>
      <c r="Q18" s="32" t="s">
        <v>126</v>
      </c>
      <c r="R18" s="32" t="s">
        <v>128</v>
      </c>
      <c r="S18" s="32" t="s">
        <v>128</v>
      </c>
      <c r="T18" s="130" t="s">
        <v>7003</v>
      </c>
    </row>
    <row r="19" spans="1:20" ht="28.5" customHeight="1">
      <c r="A19" s="208" t="s">
        <v>5115</v>
      </c>
      <c r="B19" s="208" t="s">
        <v>5064</v>
      </c>
      <c r="C19" s="208" t="s">
        <v>4118</v>
      </c>
      <c r="D19" s="135" t="s">
        <v>4119</v>
      </c>
      <c r="E19" s="32" t="s">
        <v>337</v>
      </c>
      <c r="F19" s="387"/>
      <c r="G19" s="387"/>
      <c r="H19" s="387"/>
      <c r="I19" s="387"/>
      <c r="J19" s="387"/>
      <c r="K19" s="387"/>
      <c r="L19" s="387"/>
      <c r="M19" s="387"/>
      <c r="N19" s="143" t="s">
        <v>118</v>
      </c>
      <c r="O19" s="387"/>
      <c r="P19" s="386" t="s">
        <v>6970</v>
      </c>
      <c r="Q19" s="143" t="s">
        <v>126</v>
      </c>
      <c r="R19" s="143" t="s">
        <v>126</v>
      </c>
      <c r="S19" s="395" t="s">
        <v>126</v>
      </c>
      <c r="T19" s="143" t="s">
        <v>7722</v>
      </c>
    </row>
    <row r="20" spans="1:20" ht="165" customHeight="1">
      <c r="A20" s="208" t="s">
        <v>5116</v>
      </c>
      <c r="B20" s="208" t="s">
        <v>5065</v>
      </c>
      <c r="C20" s="208" t="s">
        <v>4120</v>
      </c>
      <c r="D20" s="135" t="s">
        <v>7632</v>
      </c>
      <c r="E20" s="32" t="s">
        <v>337</v>
      </c>
      <c r="F20" s="387"/>
      <c r="G20" s="387"/>
      <c r="H20" s="387"/>
      <c r="I20" s="387"/>
      <c r="J20" s="387"/>
      <c r="K20" s="387"/>
      <c r="L20" s="387"/>
      <c r="M20" s="387"/>
      <c r="N20" s="143" t="s">
        <v>118</v>
      </c>
      <c r="O20" s="387"/>
      <c r="P20" s="386" t="s">
        <v>7635</v>
      </c>
      <c r="Q20" s="143" t="s">
        <v>126</v>
      </c>
      <c r="R20" s="143" t="s">
        <v>126</v>
      </c>
      <c r="S20" s="395" t="s">
        <v>126</v>
      </c>
      <c r="T20" s="143" t="s">
        <v>7722</v>
      </c>
    </row>
    <row r="21" spans="1:20" ht="66" customHeight="1">
      <c r="A21" s="208" t="s">
        <v>5106</v>
      </c>
      <c r="B21" s="393" t="s">
        <v>5061</v>
      </c>
      <c r="C21" s="398" t="s">
        <v>4881</v>
      </c>
      <c r="D21" s="385" t="s">
        <v>6316</v>
      </c>
      <c r="E21" s="384" t="s">
        <v>4882</v>
      </c>
      <c r="F21" s="384"/>
      <c r="G21" s="384"/>
      <c r="H21" s="384"/>
      <c r="I21" s="384"/>
      <c r="J21" s="384"/>
      <c r="K21" s="384"/>
      <c r="L21" s="384"/>
      <c r="M21" s="384"/>
      <c r="N21" s="384" t="s">
        <v>118</v>
      </c>
      <c r="O21" s="384"/>
      <c r="P21" s="385" t="s">
        <v>7533</v>
      </c>
      <c r="Q21" s="143" t="s">
        <v>126</v>
      </c>
      <c r="R21" s="143" t="s">
        <v>126</v>
      </c>
      <c r="S21" s="143" t="s">
        <v>128</v>
      </c>
      <c r="T21" s="130" t="s">
        <v>6205</v>
      </c>
    </row>
    <row r="22" spans="1:20" ht="12.75" customHeight="1">
      <c r="A22" s="784" t="s">
        <v>5109</v>
      </c>
      <c r="B22" s="784" t="s">
        <v>5434</v>
      </c>
      <c r="C22" s="784" t="s">
        <v>5660</v>
      </c>
      <c r="D22" s="787" t="s">
        <v>7411</v>
      </c>
      <c r="E22" s="781" t="s">
        <v>5839</v>
      </c>
      <c r="F22" s="386" t="s">
        <v>6379</v>
      </c>
      <c r="G22" s="386" t="s">
        <v>6382</v>
      </c>
      <c r="H22" s="923"/>
      <c r="I22" s="923"/>
      <c r="J22" s="923"/>
      <c r="K22" s="923"/>
      <c r="L22" s="923"/>
      <c r="M22" s="923"/>
      <c r="N22" s="806" t="s">
        <v>118</v>
      </c>
      <c r="O22" s="923"/>
      <c r="P22" s="787" t="s">
        <v>7636</v>
      </c>
      <c r="Q22" s="806" t="s">
        <v>126</v>
      </c>
      <c r="R22" s="806" t="s">
        <v>128</v>
      </c>
      <c r="S22" s="806" t="s">
        <v>128</v>
      </c>
      <c r="T22" s="806" t="s">
        <v>6683</v>
      </c>
    </row>
    <row r="23" spans="1:20" ht="12.75" customHeight="1">
      <c r="A23" s="785"/>
      <c r="B23" s="785"/>
      <c r="C23" s="785"/>
      <c r="D23" s="788"/>
      <c r="E23" s="782"/>
      <c r="F23" s="386" t="s">
        <v>6380</v>
      </c>
      <c r="G23" s="386" t="s">
        <v>6383</v>
      </c>
      <c r="H23" s="924"/>
      <c r="I23" s="924"/>
      <c r="J23" s="924"/>
      <c r="K23" s="924"/>
      <c r="L23" s="924"/>
      <c r="M23" s="924"/>
      <c r="N23" s="831"/>
      <c r="O23" s="924"/>
      <c r="P23" s="788"/>
      <c r="Q23" s="831"/>
      <c r="R23" s="831"/>
      <c r="S23" s="831"/>
      <c r="T23" s="831"/>
    </row>
    <row r="24" spans="1:20" ht="41.25" customHeight="1">
      <c r="A24" s="786"/>
      <c r="B24" s="786"/>
      <c r="C24" s="786"/>
      <c r="D24" s="789"/>
      <c r="E24" s="783"/>
      <c r="F24" s="386" t="s">
        <v>6381</v>
      </c>
      <c r="G24" s="386" t="s">
        <v>6384</v>
      </c>
      <c r="H24" s="925"/>
      <c r="I24" s="925"/>
      <c r="J24" s="925"/>
      <c r="K24" s="925"/>
      <c r="L24" s="925"/>
      <c r="M24" s="925"/>
      <c r="N24" s="807"/>
      <c r="O24" s="925"/>
      <c r="P24" s="789"/>
      <c r="Q24" s="807"/>
      <c r="R24" s="807"/>
      <c r="S24" s="807"/>
      <c r="T24" s="807"/>
    </row>
    <row r="25" spans="1:20" ht="12.75" customHeight="1">
      <c r="A25" s="794" t="s">
        <v>5111</v>
      </c>
      <c r="B25" s="794" t="s">
        <v>5435</v>
      </c>
      <c r="C25" s="794" t="s">
        <v>5661</v>
      </c>
      <c r="D25" s="787" t="s">
        <v>7412</v>
      </c>
      <c r="E25" s="781" t="s">
        <v>5839</v>
      </c>
      <c r="F25" s="484" t="s">
        <v>6328</v>
      </c>
      <c r="G25" s="484" t="s">
        <v>6329</v>
      </c>
      <c r="H25" s="787"/>
      <c r="I25" s="787"/>
      <c r="J25" s="787"/>
      <c r="K25" s="787"/>
      <c r="L25" s="787"/>
      <c r="M25" s="787"/>
      <c r="N25" s="781" t="s">
        <v>118</v>
      </c>
      <c r="O25" s="787"/>
      <c r="P25" s="787" t="s">
        <v>7784</v>
      </c>
      <c r="Q25" s="793" t="s">
        <v>126</v>
      </c>
      <c r="R25" s="781" t="s">
        <v>128</v>
      </c>
      <c r="S25" s="781" t="s">
        <v>128</v>
      </c>
      <c r="T25" s="781" t="s">
        <v>7722</v>
      </c>
    </row>
    <row r="26" spans="1:20" ht="12.75" customHeight="1">
      <c r="A26" s="794"/>
      <c r="B26" s="794"/>
      <c r="C26" s="794"/>
      <c r="D26" s="788"/>
      <c r="E26" s="782"/>
      <c r="F26" s="484" t="s">
        <v>6331</v>
      </c>
      <c r="G26" s="484" t="s">
        <v>6330</v>
      </c>
      <c r="H26" s="788"/>
      <c r="I26" s="788"/>
      <c r="J26" s="788"/>
      <c r="K26" s="788"/>
      <c r="L26" s="788"/>
      <c r="M26" s="788"/>
      <c r="N26" s="782"/>
      <c r="O26" s="788"/>
      <c r="P26" s="788"/>
      <c r="Q26" s="793"/>
      <c r="R26" s="782"/>
      <c r="S26" s="782"/>
      <c r="T26" s="782"/>
    </row>
    <row r="27" spans="1:20" ht="12.75" customHeight="1">
      <c r="A27" s="794"/>
      <c r="B27" s="794"/>
      <c r="C27" s="794"/>
      <c r="D27" s="788"/>
      <c r="E27" s="782"/>
      <c r="F27" s="484" t="s">
        <v>6332</v>
      </c>
      <c r="G27" s="484" t="s">
        <v>6355</v>
      </c>
      <c r="H27" s="788"/>
      <c r="I27" s="788"/>
      <c r="J27" s="788"/>
      <c r="K27" s="788"/>
      <c r="L27" s="788"/>
      <c r="M27" s="788"/>
      <c r="N27" s="782"/>
      <c r="O27" s="788"/>
      <c r="P27" s="788"/>
      <c r="Q27" s="793"/>
      <c r="R27" s="782"/>
      <c r="S27" s="782"/>
      <c r="T27" s="782"/>
    </row>
    <row r="28" spans="1:20" ht="12.75" customHeight="1">
      <c r="A28" s="794"/>
      <c r="B28" s="794"/>
      <c r="C28" s="794"/>
      <c r="D28" s="788"/>
      <c r="E28" s="782"/>
      <c r="F28" s="484" t="s">
        <v>6333</v>
      </c>
      <c r="G28" s="484" t="s">
        <v>6356</v>
      </c>
      <c r="H28" s="788"/>
      <c r="I28" s="788"/>
      <c r="J28" s="788"/>
      <c r="K28" s="788"/>
      <c r="L28" s="788"/>
      <c r="M28" s="788"/>
      <c r="N28" s="782"/>
      <c r="O28" s="788"/>
      <c r="P28" s="788"/>
      <c r="Q28" s="793"/>
      <c r="R28" s="782"/>
      <c r="S28" s="782"/>
      <c r="T28" s="782"/>
    </row>
    <row r="29" spans="1:20" ht="12.75" customHeight="1">
      <c r="A29" s="794"/>
      <c r="B29" s="794"/>
      <c r="C29" s="794"/>
      <c r="D29" s="788"/>
      <c r="E29" s="782"/>
      <c r="F29" s="484" t="s">
        <v>6334</v>
      </c>
      <c r="G29" s="484" t="s">
        <v>6357</v>
      </c>
      <c r="H29" s="788"/>
      <c r="I29" s="788"/>
      <c r="J29" s="788"/>
      <c r="K29" s="788"/>
      <c r="L29" s="788"/>
      <c r="M29" s="788"/>
      <c r="N29" s="782"/>
      <c r="O29" s="788"/>
      <c r="P29" s="788"/>
      <c r="Q29" s="793"/>
      <c r="R29" s="782"/>
      <c r="S29" s="782"/>
      <c r="T29" s="782"/>
    </row>
    <row r="30" spans="1:20" ht="12.75" customHeight="1">
      <c r="A30" s="794"/>
      <c r="B30" s="794"/>
      <c r="C30" s="794"/>
      <c r="D30" s="788"/>
      <c r="E30" s="782"/>
      <c r="F30" s="484" t="s">
        <v>6335</v>
      </c>
      <c r="G30" s="484" t="s">
        <v>6358</v>
      </c>
      <c r="H30" s="788"/>
      <c r="I30" s="788"/>
      <c r="J30" s="788"/>
      <c r="K30" s="788"/>
      <c r="L30" s="788"/>
      <c r="M30" s="788"/>
      <c r="N30" s="782"/>
      <c r="O30" s="788"/>
      <c r="P30" s="788"/>
      <c r="Q30" s="793"/>
      <c r="R30" s="782"/>
      <c r="S30" s="782"/>
      <c r="T30" s="782"/>
    </row>
    <row r="31" spans="1:20" ht="12.75" customHeight="1">
      <c r="A31" s="794"/>
      <c r="B31" s="794"/>
      <c r="C31" s="794"/>
      <c r="D31" s="788"/>
      <c r="E31" s="782"/>
      <c r="F31" s="484" t="s">
        <v>6336</v>
      </c>
      <c r="G31" s="484" t="s">
        <v>6359</v>
      </c>
      <c r="H31" s="788"/>
      <c r="I31" s="788"/>
      <c r="J31" s="788"/>
      <c r="K31" s="788"/>
      <c r="L31" s="788"/>
      <c r="M31" s="788"/>
      <c r="N31" s="782"/>
      <c r="O31" s="788"/>
      <c r="P31" s="788"/>
      <c r="Q31" s="793"/>
      <c r="R31" s="782"/>
      <c r="S31" s="782"/>
      <c r="T31" s="782"/>
    </row>
    <row r="32" spans="1:20" ht="12.75" customHeight="1">
      <c r="A32" s="794"/>
      <c r="B32" s="794"/>
      <c r="C32" s="794"/>
      <c r="D32" s="788"/>
      <c r="E32" s="782"/>
      <c r="F32" s="484" t="s">
        <v>6337</v>
      </c>
      <c r="G32" s="484" t="s">
        <v>6360</v>
      </c>
      <c r="H32" s="788"/>
      <c r="I32" s="788"/>
      <c r="J32" s="788"/>
      <c r="K32" s="788"/>
      <c r="L32" s="788"/>
      <c r="M32" s="788"/>
      <c r="N32" s="782"/>
      <c r="O32" s="788"/>
      <c r="P32" s="788"/>
      <c r="Q32" s="793"/>
      <c r="R32" s="782"/>
      <c r="S32" s="782"/>
      <c r="T32" s="782"/>
    </row>
    <row r="33" spans="1:20" ht="12.75" customHeight="1">
      <c r="A33" s="794"/>
      <c r="B33" s="794"/>
      <c r="C33" s="794"/>
      <c r="D33" s="788"/>
      <c r="E33" s="782"/>
      <c r="F33" s="484" t="s">
        <v>6338</v>
      </c>
      <c r="G33" s="484" t="s">
        <v>6361</v>
      </c>
      <c r="H33" s="788"/>
      <c r="I33" s="788"/>
      <c r="J33" s="788"/>
      <c r="K33" s="788"/>
      <c r="L33" s="788"/>
      <c r="M33" s="788"/>
      <c r="N33" s="782"/>
      <c r="O33" s="788"/>
      <c r="P33" s="788"/>
      <c r="Q33" s="793"/>
      <c r="R33" s="782"/>
      <c r="S33" s="782"/>
      <c r="T33" s="782"/>
    </row>
    <row r="34" spans="1:20" ht="12.75" customHeight="1">
      <c r="A34" s="794"/>
      <c r="B34" s="794"/>
      <c r="C34" s="794"/>
      <c r="D34" s="788"/>
      <c r="E34" s="782"/>
      <c r="F34" s="484" t="s">
        <v>6339</v>
      </c>
      <c r="G34" s="484" t="s">
        <v>6362</v>
      </c>
      <c r="H34" s="788"/>
      <c r="I34" s="788"/>
      <c r="J34" s="788"/>
      <c r="K34" s="788"/>
      <c r="L34" s="788"/>
      <c r="M34" s="788"/>
      <c r="N34" s="782"/>
      <c r="O34" s="788"/>
      <c r="P34" s="788"/>
      <c r="Q34" s="793"/>
      <c r="R34" s="782"/>
      <c r="S34" s="782"/>
      <c r="T34" s="782"/>
    </row>
    <row r="35" spans="1:20" ht="12.75" customHeight="1">
      <c r="A35" s="794"/>
      <c r="B35" s="794"/>
      <c r="C35" s="794"/>
      <c r="D35" s="788"/>
      <c r="E35" s="782"/>
      <c r="F35" s="484" t="s">
        <v>6340</v>
      </c>
      <c r="G35" s="484" t="s">
        <v>6363</v>
      </c>
      <c r="H35" s="788"/>
      <c r="I35" s="788"/>
      <c r="J35" s="788"/>
      <c r="K35" s="788"/>
      <c r="L35" s="788"/>
      <c r="M35" s="788"/>
      <c r="N35" s="782"/>
      <c r="O35" s="788"/>
      <c r="P35" s="788"/>
      <c r="Q35" s="793"/>
      <c r="R35" s="782"/>
      <c r="S35" s="782"/>
      <c r="T35" s="782"/>
    </row>
    <row r="36" spans="1:20" ht="12.75" customHeight="1">
      <c r="A36" s="794"/>
      <c r="B36" s="794"/>
      <c r="C36" s="794"/>
      <c r="D36" s="788"/>
      <c r="E36" s="782"/>
      <c r="F36" s="484" t="s">
        <v>6341</v>
      </c>
      <c r="G36" s="484" t="s">
        <v>6364</v>
      </c>
      <c r="H36" s="788"/>
      <c r="I36" s="788"/>
      <c r="J36" s="788"/>
      <c r="K36" s="788"/>
      <c r="L36" s="788"/>
      <c r="M36" s="788"/>
      <c r="N36" s="782"/>
      <c r="O36" s="788"/>
      <c r="P36" s="788"/>
      <c r="Q36" s="793"/>
      <c r="R36" s="782"/>
      <c r="S36" s="782"/>
      <c r="T36" s="782"/>
    </row>
    <row r="37" spans="1:20" ht="12.75" customHeight="1">
      <c r="A37" s="794"/>
      <c r="B37" s="794"/>
      <c r="C37" s="794"/>
      <c r="D37" s="788"/>
      <c r="E37" s="782"/>
      <c r="F37" s="484" t="s">
        <v>6365</v>
      </c>
      <c r="G37" s="484" t="s">
        <v>6366</v>
      </c>
      <c r="H37" s="788"/>
      <c r="I37" s="788"/>
      <c r="J37" s="788"/>
      <c r="K37" s="788"/>
      <c r="L37" s="788"/>
      <c r="M37" s="788"/>
      <c r="N37" s="782"/>
      <c r="O37" s="788"/>
      <c r="P37" s="788"/>
      <c r="Q37" s="793"/>
      <c r="R37" s="782"/>
      <c r="S37" s="782"/>
      <c r="T37" s="782"/>
    </row>
    <row r="38" spans="1:20" ht="12.75" customHeight="1">
      <c r="A38" s="794"/>
      <c r="B38" s="794"/>
      <c r="C38" s="794"/>
      <c r="D38" s="788"/>
      <c r="E38" s="782"/>
      <c r="F38" s="484" t="s">
        <v>6342</v>
      </c>
      <c r="G38" s="484" t="s">
        <v>6367</v>
      </c>
      <c r="H38" s="788"/>
      <c r="I38" s="788"/>
      <c r="J38" s="788"/>
      <c r="K38" s="788"/>
      <c r="L38" s="788"/>
      <c r="M38" s="788"/>
      <c r="N38" s="782"/>
      <c r="O38" s="788"/>
      <c r="P38" s="788"/>
      <c r="Q38" s="793"/>
      <c r="R38" s="782"/>
      <c r="S38" s="782"/>
      <c r="T38" s="782"/>
    </row>
    <row r="39" spans="1:20" ht="12.75" customHeight="1">
      <c r="A39" s="794"/>
      <c r="B39" s="794"/>
      <c r="C39" s="794"/>
      <c r="D39" s="788"/>
      <c r="E39" s="782"/>
      <c r="F39" s="484" t="s">
        <v>6343</v>
      </c>
      <c r="G39" s="484" t="s">
        <v>6368</v>
      </c>
      <c r="H39" s="788"/>
      <c r="I39" s="788"/>
      <c r="J39" s="788"/>
      <c r="K39" s="788"/>
      <c r="L39" s="788"/>
      <c r="M39" s="788"/>
      <c r="N39" s="782"/>
      <c r="O39" s="788"/>
      <c r="P39" s="788"/>
      <c r="Q39" s="793"/>
      <c r="R39" s="782"/>
      <c r="S39" s="782"/>
      <c r="T39" s="782"/>
    </row>
    <row r="40" spans="1:20" ht="12.75" customHeight="1">
      <c r="A40" s="794"/>
      <c r="B40" s="794"/>
      <c r="C40" s="794"/>
      <c r="D40" s="788"/>
      <c r="E40" s="782"/>
      <c r="F40" s="484" t="s">
        <v>6344</v>
      </c>
      <c r="G40" s="484" t="s">
        <v>6369</v>
      </c>
      <c r="H40" s="788"/>
      <c r="I40" s="788"/>
      <c r="J40" s="788"/>
      <c r="K40" s="788"/>
      <c r="L40" s="788"/>
      <c r="M40" s="788"/>
      <c r="N40" s="782"/>
      <c r="O40" s="788"/>
      <c r="P40" s="788"/>
      <c r="Q40" s="793"/>
      <c r="R40" s="782"/>
      <c r="S40" s="782"/>
      <c r="T40" s="782"/>
    </row>
    <row r="41" spans="1:20" ht="12.75" customHeight="1">
      <c r="A41" s="794"/>
      <c r="B41" s="794"/>
      <c r="C41" s="794"/>
      <c r="D41" s="788"/>
      <c r="E41" s="782"/>
      <c r="F41" s="484" t="s">
        <v>6345</v>
      </c>
      <c r="G41" s="484" t="s">
        <v>6370</v>
      </c>
      <c r="H41" s="788"/>
      <c r="I41" s="788"/>
      <c r="J41" s="788"/>
      <c r="K41" s="788"/>
      <c r="L41" s="788"/>
      <c r="M41" s="788"/>
      <c r="N41" s="782"/>
      <c r="O41" s="788"/>
      <c r="P41" s="788"/>
      <c r="Q41" s="793"/>
      <c r="R41" s="782"/>
      <c r="S41" s="782"/>
      <c r="T41" s="782"/>
    </row>
    <row r="42" spans="1:20" ht="12.75" customHeight="1">
      <c r="A42" s="794"/>
      <c r="B42" s="794"/>
      <c r="C42" s="794"/>
      <c r="D42" s="788"/>
      <c r="E42" s="782"/>
      <c r="F42" s="484" t="s">
        <v>6346</v>
      </c>
      <c r="G42" s="484" t="s">
        <v>6371</v>
      </c>
      <c r="H42" s="788"/>
      <c r="I42" s="788"/>
      <c r="J42" s="788"/>
      <c r="K42" s="788"/>
      <c r="L42" s="788"/>
      <c r="M42" s="788"/>
      <c r="N42" s="782"/>
      <c r="O42" s="788"/>
      <c r="P42" s="788"/>
      <c r="Q42" s="793"/>
      <c r="R42" s="782"/>
      <c r="S42" s="782"/>
      <c r="T42" s="782"/>
    </row>
    <row r="43" spans="1:20" ht="12.75" customHeight="1">
      <c r="A43" s="794"/>
      <c r="B43" s="794"/>
      <c r="C43" s="794"/>
      <c r="D43" s="788"/>
      <c r="E43" s="782"/>
      <c r="F43" s="484" t="s">
        <v>6347</v>
      </c>
      <c r="G43" s="484" t="s">
        <v>6372</v>
      </c>
      <c r="H43" s="788"/>
      <c r="I43" s="788"/>
      <c r="J43" s="788"/>
      <c r="K43" s="788"/>
      <c r="L43" s="788"/>
      <c r="M43" s="788"/>
      <c r="N43" s="782"/>
      <c r="O43" s="788"/>
      <c r="P43" s="788"/>
      <c r="Q43" s="793"/>
      <c r="R43" s="782"/>
      <c r="S43" s="782"/>
      <c r="T43" s="782"/>
    </row>
    <row r="44" spans="1:20" ht="12.75" customHeight="1">
      <c r="A44" s="794"/>
      <c r="B44" s="794"/>
      <c r="C44" s="794"/>
      <c r="D44" s="788"/>
      <c r="E44" s="782"/>
      <c r="F44" s="484" t="s">
        <v>6348</v>
      </c>
      <c r="G44" s="484" t="s">
        <v>6373</v>
      </c>
      <c r="H44" s="788"/>
      <c r="I44" s="788"/>
      <c r="J44" s="788"/>
      <c r="K44" s="788"/>
      <c r="L44" s="788"/>
      <c r="M44" s="788"/>
      <c r="N44" s="782"/>
      <c r="O44" s="788"/>
      <c r="P44" s="788"/>
      <c r="Q44" s="793"/>
      <c r="R44" s="782"/>
      <c r="S44" s="782"/>
      <c r="T44" s="782"/>
    </row>
    <row r="45" spans="1:20" ht="12.75" customHeight="1">
      <c r="A45" s="794"/>
      <c r="B45" s="794"/>
      <c r="C45" s="794"/>
      <c r="D45" s="788"/>
      <c r="E45" s="782"/>
      <c r="F45" s="484" t="s">
        <v>6349</v>
      </c>
      <c r="G45" s="484" t="s">
        <v>6374</v>
      </c>
      <c r="H45" s="788"/>
      <c r="I45" s="788"/>
      <c r="J45" s="788"/>
      <c r="K45" s="788"/>
      <c r="L45" s="788"/>
      <c r="M45" s="788"/>
      <c r="N45" s="782"/>
      <c r="O45" s="788"/>
      <c r="P45" s="788"/>
      <c r="Q45" s="793"/>
      <c r="R45" s="782"/>
      <c r="S45" s="782"/>
      <c r="T45" s="782"/>
    </row>
    <row r="46" spans="1:20" ht="12.75" customHeight="1">
      <c r="A46" s="794"/>
      <c r="B46" s="794"/>
      <c r="C46" s="794"/>
      <c r="D46" s="788"/>
      <c r="E46" s="782"/>
      <c r="F46" s="484" t="s">
        <v>6350</v>
      </c>
      <c r="G46" s="484" t="s">
        <v>6375</v>
      </c>
      <c r="H46" s="788"/>
      <c r="I46" s="788"/>
      <c r="J46" s="788"/>
      <c r="K46" s="788"/>
      <c r="L46" s="788"/>
      <c r="M46" s="788"/>
      <c r="N46" s="782"/>
      <c r="O46" s="788"/>
      <c r="P46" s="788"/>
      <c r="Q46" s="793"/>
      <c r="R46" s="782"/>
      <c r="S46" s="782"/>
      <c r="T46" s="782"/>
    </row>
    <row r="47" spans="1:20" ht="12.75" customHeight="1">
      <c r="A47" s="794"/>
      <c r="B47" s="794"/>
      <c r="C47" s="794"/>
      <c r="D47" s="788"/>
      <c r="E47" s="782"/>
      <c r="F47" s="484" t="s">
        <v>6351</v>
      </c>
      <c r="G47" s="484" t="s">
        <v>6376</v>
      </c>
      <c r="H47" s="788"/>
      <c r="I47" s="788"/>
      <c r="J47" s="788"/>
      <c r="K47" s="788"/>
      <c r="L47" s="788"/>
      <c r="M47" s="788"/>
      <c r="N47" s="782"/>
      <c r="O47" s="788"/>
      <c r="P47" s="788"/>
      <c r="Q47" s="793"/>
      <c r="R47" s="782"/>
      <c r="S47" s="782"/>
      <c r="T47" s="782"/>
    </row>
    <row r="48" spans="1:20" ht="12.75" customHeight="1">
      <c r="A48" s="794"/>
      <c r="B48" s="794"/>
      <c r="C48" s="794"/>
      <c r="D48" s="788"/>
      <c r="E48" s="782"/>
      <c r="F48" s="484" t="s">
        <v>6352</v>
      </c>
      <c r="G48" s="484" t="s">
        <v>6377</v>
      </c>
      <c r="H48" s="788"/>
      <c r="I48" s="788"/>
      <c r="J48" s="788"/>
      <c r="K48" s="788"/>
      <c r="L48" s="788"/>
      <c r="M48" s="788"/>
      <c r="N48" s="782"/>
      <c r="O48" s="788"/>
      <c r="P48" s="788"/>
      <c r="Q48" s="793"/>
      <c r="R48" s="782"/>
      <c r="S48" s="782"/>
      <c r="T48" s="782"/>
    </row>
    <row r="49" spans="1:20" ht="12.75" customHeight="1">
      <c r="A49" s="794"/>
      <c r="B49" s="794"/>
      <c r="C49" s="794"/>
      <c r="D49" s="788"/>
      <c r="E49" s="782"/>
      <c r="F49" s="484" t="s">
        <v>6353</v>
      </c>
      <c r="G49" s="484" t="s">
        <v>6378</v>
      </c>
      <c r="H49" s="788"/>
      <c r="I49" s="788"/>
      <c r="J49" s="788"/>
      <c r="K49" s="788"/>
      <c r="L49" s="788"/>
      <c r="M49" s="788"/>
      <c r="N49" s="782"/>
      <c r="O49" s="788"/>
      <c r="P49" s="788"/>
      <c r="Q49" s="793"/>
      <c r="R49" s="782"/>
      <c r="S49" s="782"/>
      <c r="T49" s="782"/>
    </row>
    <row r="50" spans="1:20" ht="20.25" customHeight="1">
      <c r="A50" s="794"/>
      <c r="B50" s="794"/>
      <c r="C50" s="794"/>
      <c r="D50" s="789"/>
      <c r="E50" s="783"/>
      <c r="F50" s="484" t="s">
        <v>7765</v>
      </c>
      <c r="G50" s="484" t="s">
        <v>7767</v>
      </c>
      <c r="H50" s="789"/>
      <c r="I50" s="789"/>
      <c r="J50" s="789"/>
      <c r="K50" s="789"/>
      <c r="L50" s="789"/>
      <c r="M50" s="789"/>
      <c r="N50" s="783"/>
      <c r="O50" s="789"/>
      <c r="P50" s="789"/>
      <c r="Q50" s="793"/>
      <c r="R50" s="783"/>
      <c r="S50" s="783"/>
      <c r="T50" s="783"/>
    </row>
    <row r="51" spans="1:20">
      <c r="A51" s="273"/>
      <c r="B51" s="273"/>
      <c r="C51" s="273"/>
      <c r="D51" s="274"/>
      <c r="E51" s="572"/>
      <c r="F51" s="274"/>
      <c r="G51" s="274"/>
      <c r="H51" s="274"/>
      <c r="I51" s="274"/>
      <c r="J51" s="274"/>
      <c r="K51" s="274"/>
      <c r="L51" s="274"/>
      <c r="M51" s="274"/>
      <c r="N51" s="274"/>
      <c r="O51" s="274"/>
      <c r="P51" s="274"/>
      <c r="Q51" s="274"/>
      <c r="R51" s="274"/>
      <c r="S51" s="274"/>
      <c r="T51" s="286"/>
    </row>
  </sheetData>
  <sortState xmlns:xlrd2="http://schemas.microsoft.com/office/spreadsheetml/2017/richdata2" ref="A11:T25">
    <sortCondition ref="A11:A25"/>
  </sortState>
  <mergeCells count="40">
    <mergeCell ref="A25:A50"/>
    <mergeCell ref="L3:M3"/>
    <mergeCell ref="T25:T50"/>
    <mergeCell ref="A22:A24"/>
    <mergeCell ref="B22:B24"/>
    <mergeCell ref="C22:C24"/>
    <mergeCell ref="D22:D24"/>
    <mergeCell ref="E22:E24"/>
    <mergeCell ref="H22:H24"/>
    <mergeCell ref="I22:I24"/>
    <mergeCell ref="J22:J24"/>
    <mergeCell ref="K22:K24"/>
    <mergeCell ref="L22:L24"/>
    <mergeCell ref="M22:M24"/>
    <mergeCell ref="N22:N24"/>
    <mergeCell ref="S22:S24"/>
    <mergeCell ref="T22:T24"/>
    <mergeCell ref="L25:L50"/>
    <mergeCell ref="M25:M50"/>
    <mergeCell ref="N25:N50"/>
    <mergeCell ref="D25:D50"/>
    <mergeCell ref="E25:E50"/>
    <mergeCell ref="H25:H50"/>
    <mergeCell ref="I25:I50"/>
    <mergeCell ref="H3:K3"/>
    <mergeCell ref="H4:K4"/>
    <mergeCell ref="B25:B50"/>
    <mergeCell ref="C25:C50"/>
    <mergeCell ref="J25:J50"/>
    <mergeCell ref="K25:K50"/>
    <mergeCell ref="Q4:S4"/>
    <mergeCell ref="O25:O50"/>
    <mergeCell ref="P25:P50"/>
    <mergeCell ref="Q25:Q50"/>
    <mergeCell ref="R25:R50"/>
    <mergeCell ref="S25:S50"/>
    <mergeCell ref="O22:O24"/>
    <mergeCell ref="P22:P24"/>
    <mergeCell ref="Q22:Q24"/>
    <mergeCell ref="R22:R24"/>
  </mergeCells>
  <pageMargins left="0.25" right="0.25" top="0.75" bottom="0.75" header="0.3" footer="0.3"/>
  <pageSetup paperSize="8" scale="49"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F0EB9736-049B-4005-8795-95E77DF1200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EF0CB6BF-205F-4043-8609-B9DC26BD32E3}">
            <xm:f>'\\IC.Green.Net\IC_User_DFS\Users\deel1\Desktop\[Maternity Services Data Set Technical Output Specification.xlsm]MAT101Booking'!#REF!=yes</xm:f>
            <x14:dxf>
              <fill>
                <patternFill>
                  <bgColor indexed="43"/>
                </patternFill>
              </fill>
            </x14:dxf>
          </x14:cfRule>
          <xm:sqref>P11</xm:sqref>
        </x14:conditionalFormatting>
        <x14:conditionalFormatting xmlns:xm="http://schemas.microsoft.com/office/excel/2006/main">
          <x14:cfRule type="expression" priority="3" stopIfTrue="1" id="{D18182CA-C480-4513-9240-F85626C75AB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B176D689-8667-44C8-9086-DE84BB376B4B}">
            <xm:f>'\\IC.Green.Net\IC_User_DFS\Users\deel1\Desktop\[Maternity Services Data Set Technical Output Specification.xlsm]MAT101Booking'!#REF!=yes</xm:f>
            <x14:dxf>
              <fill>
                <patternFill>
                  <bgColor indexed="43"/>
                </patternFill>
              </fill>
            </x14:dxf>
          </x14:cfRule>
          <xm:sqref>P12</xm:sqref>
        </x14:conditionalFormatting>
        <x14:conditionalFormatting xmlns:xm="http://schemas.microsoft.com/office/excel/2006/main">
          <x14:cfRule type="expression" priority="1" stopIfTrue="1" id="{53FBEBCE-9229-4134-9A70-B6C76DF8D3CB}">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3D3AEC2D-884A-4B9D-A103-4ADA6716ACFE}">
            <xm:f>'\\IC.Green.Net\IC_User_DFS\Users\deel1\Desktop\[Maternity Services Data Set Technical Output Specification.xlsm]MAT101Booking'!#REF!=yes</xm:f>
            <x14:dxf>
              <fill>
                <patternFill>
                  <bgColor indexed="43"/>
                </patternFill>
              </fill>
            </x14:dxf>
          </x14:cfRule>
          <xm:sqref>P10</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0">
    <pageSetUpPr fitToPage="1"/>
  </sheetPr>
  <dimension ref="A1:T24"/>
  <sheetViews>
    <sheetView zoomScaleNormal="100" workbookViewId="0">
      <selection activeCell="O7" sqref="O7"/>
    </sheetView>
  </sheetViews>
  <sheetFormatPr defaultColWidth="13" defaultRowHeight="13.2"/>
  <cols>
    <col min="1" max="1" width="12" customWidth="1"/>
    <col min="2" max="2" width="24.77734375" bestFit="1" customWidth="1"/>
    <col min="3" max="3" width="15"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1" customWidth="1"/>
    <col min="13" max="13" width="29.21875" customWidth="1"/>
    <col min="14" max="14" width="14.21875" style="7" customWidth="1"/>
    <col min="15" max="15" width="102" customWidth="1"/>
    <col min="16" max="16" width="43.7773437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0.199999999999999">
      <c r="A2" s="280" t="s">
        <v>1340</v>
      </c>
      <c r="B2" s="276"/>
      <c r="C2" s="272"/>
      <c r="D2" s="269"/>
      <c r="E2" s="570"/>
      <c r="F2" s="269"/>
      <c r="G2" s="269"/>
      <c r="H2" s="269"/>
      <c r="I2" s="269"/>
      <c r="J2" s="269"/>
      <c r="K2" s="269"/>
      <c r="L2" s="269"/>
      <c r="M2" s="269"/>
      <c r="N2" s="269"/>
      <c r="O2" s="270"/>
      <c r="P2" s="269"/>
      <c r="Q2" s="269"/>
      <c r="R2" s="269"/>
      <c r="S2" s="269"/>
      <c r="T2" s="271"/>
    </row>
    <row r="3" spans="1:20" s="48" customFormat="1" ht="147" customHeight="1">
      <c r="A3" s="246" t="s">
        <v>1341</v>
      </c>
      <c r="B3" s="246"/>
      <c r="C3" s="246"/>
      <c r="D3" s="246"/>
      <c r="E3" s="571"/>
      <c r="F3" s="248"/>
      <c r="G3" s="249"/>
      <c r="H3" s="748" t="s">
        <v>7998</v>
      </c>
      <c r="I3" s="749"/>
      <c r="J3" s="749"/>
      <c r="K3" s="750"/>
      <c r="L3" s="748" t="s">
        <v>3894</v>
      </c>
      <c r="M3" s="749"/>
      <c r="N3" s="618" t="s">
        <v>8106</v>
      </c>
      <c r="O3" s="250" t="s">
        <v>8185</v>
      </c>
      <c r="P3" s="251"/>
      <c r="Q3" s="251"/>
      <c r="R3" s="251"/>
      <c r="S3" s="251"/>
      <c r="T3" s="252"/>
    </row>
    <row r="4" spans="1:20" ht="70.5" customHeight="1">
      <c r="A4" s="229" t="s">
        <v>86</v>
      </c>
      <c r="B4" s="229" t="s">
        <v>3768</v>
      </c>
      <c r="C4" s="229" t="s">
        <v>5612</v>
      </c>
      <c r="D4" s="229" t="s">
        <v>59</v>
      </c>
      <c r="E4" s="234" t="s">
        <v>60</v>
      </c>
      <c r="F4" s="234" t="s">
        <v>61</v>
      </c>
      <c r="G4" s="229" t="s">
        <v>62</v>
      </c>
      <c r="H4" s="751" t="s">
        <v>3101</v>
      </c>
      <c r="I4" s="752"/>
      <c r="J4" s="752"/>
      <c r="K4" s="753"/>
      <c r="L4" s="235" t="s">
        <v>97</v>
      </c>
      <c r="M4" s="229" t="s">
        <v>63</v>
      </c>
      <c r="N4" s="231" t="s">
        <v>6421</v>
      </c>
      <c r="O4" s="229" t="s">
        <v>98</v>
      </c>
      <c r="P4" s="229" t="s">
        <v>1877</v>
      </c>
      <c r="Q4" s="751" t="s">
        <v>1878</v>
      </c>
      <c r="R4" s="752"/>
      <c r="S4" s="753"/>
      <c r="T4" s="229" t="s">
        <v>1879</v>
      </c>
    </row>
    <row r="5" spans="1:20" ht="41.25" customHeight="1">
      <c r="A5" s="229"/>
      <c r="B5" s="229"/>
      <c r="C5" s="229"/>
      <c r="D5" s="229"/>
      <c r="E5" s="234"/>
      <c r="F5" s="229"/>
      <c r="G5" s="229"/>
      <c r="H5" s="234" t="s">
        <v>90</v>
      </c>
      <c r="I5" s="234" t="s">
        <v>91</v>
      </c>
      <c r="J5" s="234" t="s">
        <v>92</v>
      </c>
      <c r="K5" s="234" t="s">
        <v>93</v>
      </c>
      <c r="L5" s="234"/>
      <c r="M5" s="229"/>
      <c r="N5" s="231"/>
      <c r="O5" s="229"/>
      <c r="P5" s="229" t="s">
        <v>1880</v>
      </c>
      <c r="Q5" s="229" t="s">
        <v>1881</v>
      </c>
      <c r="R5" s="229" t="s">
        <v>1882</v>
      </c>
      <c r="S5" s="229" t="s">
        <v>7661</v>
      </c>
      <c r="T5" s="229"/>
    </row>
    <row r="6" spans="1:20" s="8" customFormat="1" ht="108" customHeight="1">
      <c r="A6" s="212" t="s">
        <v>1715</v>
      </c>
      <c r="B6" s="94" t="s">
        <v>1265</v>
      </c>
      <c r="C6" s="206" t="s">
        <v>4313</v>
      </c>
      <c r="D6" s="60" t="s">
        <v>7637</v>
      </c>
      <c r="E6" s="51" t="s">
        <v>68</v>
      </c>
      <c r="F6" s="60"/>
      <c r="G6" s="86"/>
      <c r="H6" s="51" t="s">
        <v>101</v>
      </c>
      <c r="I6" s="51" t="s">
        <v>101</v>
      </c>
      <c r="J6" s="51" t="s">
        <v>52</v>
      </c>
      <c r="K6" s="60" t="s">
        <v>5614</v>
      </c>
      <c r="L6" s="9" t="s">
        <v>1416</v>
      </c>
      <c r="M6" s="9" t="s">
        <v>7496</v>
      </c>
      <c r="N6" s="39" t="s">
        <v>38</v>
      </c>
      <c r="O6" s="66" t="s">
        <v>6459</v>
      </c>
      <c r="P6" s="81"/>
      <c r="Q6" s="39" t="s">
        <v>128</v>
      </c>
      <c r="R6" s="111" t="s">
        <v>128</v>
      </c>
      <c r="S6" s="111" t="s">
        <v>128</v>
      </c>
      <c r="T6" s="111" t="s">
        <v>3971</v>
      </c>
    </row>
    <row r="7" spans="1:20" s="8" customFormat="1" ht="44.25" customHeight="1">
      <c r="A7" s="812" t="s">
        <v>1716</v>
      </c>
      <c r="B7" s="756" t="s">
        <v>24</v>
      </c>
      <c r="C7" s="756" t="s">
        <v>4403</v>
      </c>
      <c r="D7" s="759" t="s">
        <v>7638</v>
      </c>
      <c r="E7" s="762" t="s">
        <v>27</v>
      </c>
      <c r="F7" s="51" t="s">
        <v>33</v>
      </c>
      <c r="G7" s="60" t="s">
        <v>1169</v>
      </c>
      <c r="H7" s="762" t="s">
        <v>101</v>
      </c>
      <c r="I7" s="762" t="s">
        <v>101</v>
      </c>
      <c r="J7" s="762" t="s">
        <v>107</v>
      </c>
      <c r="K7" s="759" t="s">
        <v>5614</v>
      </c>
      <c r="L7" s="768" t="s">
        <v>1170</v>
      </c>
      <c r="M7" s="768" t="s">
        <v>7639</v>
      </c>
      <c r="N7" s="762" t="s">
        <v>38</v>
      </c>
      <c r="O7" s="759" t="s">
        <v>6460</v>
      </c>
      <c r="P7" s="775"/>
      <c r="Q7" s="771" t="s">
        <v>128</v>
      </c>
      <c r="R7" s="771" t="s">
        <v>128</v>
      </c>
      <c r="S7" s="771" t="s">
        <v>128</v>
      </c>
      <c r="T7" s="771" t="s">
        <v>3749</v>
      </c>
    </row>
    <row r="8" spans="1:20" s="8" customFormat="1" ht="42.75" customHeight="1">
      <c r="A8" s="813" t="e">
        <v>#N/A</v>
      </c>
      <c r="B8" s="758" t="e">
        <v>#N/A</v>
      </c>
      <c r="C8" s="758" t="e">
        <v>#N/A</v>
      </c>
      <c r="D8" s="760" t="e">
        <v>#N/A</v>
      </c>
      <c r="E8" s="763" t="e">
        <v>#N/A</v>
      </c>
      <c r="F8" s="51" t="s">
        <v>34</v>
      </c>
      <c r="G8" s="60" t="s">
        <v>1172</v>
      </c>
      <c r="H8" s="763" t="e">
        <v>#N/A</v>
      </c>
      <c r="I8" s="763" t="e">
        <v>#N/A</v>
      </c>
      <c r="J8" s="763" t="e">
        <v>#N/A</v>
      </c>
      <c r="K8" s="760" t="e">
        <v>#N/A</v>
      </c>
      <c r="L8" s="769" t="e">
        <v>#N/A</v>
      </c>
      <c r="M8" s="769" t="e">
        <v>#N/A</v>
      </c>
      <c r="N8" s="763" t="e">
        <v>#N/A</v>
      </c>
      <c r="O8" s="760" t="e">
        <v>#N/A</v>
      </c>
      <c r="P8" s="776"/>
      <c r="Q8" s="772"/>
      <c r="R8" s="772"/>
      <c r="S8" s="772"/>
      <c r="T8" s="772"/>
    </row>
    <row r="9" spans="1:20" s="8" customFormat="1" ht="60" customHeight="1">
      <c r="A9" s="814" t="e">
        <v>#N/A</v>
      </c>
      <c r="B9" s="757" t="e">
        <v>#N/A</v>
      </c>
      <c r="C9" s="757" t="e">
        <v>#N/A</v>
      </c>
      <c r="D9" s="761" t="e">
        <v>#N/A</v>
      </c>
      <c r="E9" s="764" t="e">
        <v>#N/A</v>
      </c>
      <c r="F9" s="51" t="s">
        <v>202</v>
      </c>
      <c r="G9" s="60" t="s">
        <v>1173</v>
      </c>
      <c r="H9" s="764" t="e">
        <v>#N/A</v>
      </c>
      <c r="I9" s="764" t="e">
        <v>#N/A</v>
      </c>
      <c r="J9" s="764" t="e">
        <v>#N/A</v>
      </c>
      <c r="K9" s="761" t="e">
        <v>#N/A</v>
      </c>
      <c r="L9" s="770" t="e">
        <v>#N/A</v>
      </c>
      <c r="M9" s="770" t="e">
        <v>#N/A</v>
      </c>
      <c r="N9" s="764" t="e">
        <v>#N/A</v>
      </c>
      <c r="O9" s="761" t="e">
        <v>#N/A</v>
      </c>
      <c r="P9" s="777"/>
      <c r="Q9" s="773"/>
      <c r="R9" s="773"/>
      <c r="S9" s="773"/>
      <c r="T9" s="773"/>
    </row>
    <row r="10" spans="1:20" s="8" customFormat="1" ht="30.6">
      <c r="A10" s="207" t="s">
        <v>7867</v>
      </c>
      <c r="B10" s="207" t="s">
        <v>7872</v>
      </c>
      <c r="C10" s="399" t="s">
        <v>7873</v>
      </c>
      <c r="D10" s="131" t="s">
        <v>7877</v>
      </c>
      <c r="E10" s="132" t="s">
        <v>6165</v>
      </c>
      <c r="F10" s="33"/>
      <c r="G10" s="34"/>
      <c r="H10" s="34"/>
      <c r="I10" s="34"/>
      <c r="J10" s="34"/>
      <c r="K10" s="34"/>
      <c r="L10" s="149"/>
      <c r="M10" s="131"/>
      <c r="N10" s="137" t="s">
        <v>118</v>
      </c>
      <c r="O10" s="142"/>
      <c r="P10" s="131" t="s">
        <v>7878</v>
      </c>
      <c r="Q10" s="133" t="s">
        <v>126</v>
      </c>
      <c r="R10" s="133" t="s">
        <v>126</v>
      </c>
      <c r="S10" s="133" t="s">
        <v>128</v>
      </c>
      <c r="T10" s="130" t="s">
        <v>7722</v>
      </c>
    </row>
    <row r="11" spans="1:20" s="8" customFormat="1" ht="72.75" customHeight="1">
      <c r="A11" s="208" t="s">
        <v>2239</v>
      </c>
      <c r="B11" s="211" t="s">
        <v>1885</v>
      </c>
      <c r="C11" s="211" t="s">
        <v>4197</v>
      </c>
      <c r="D11" s="189" t="s">
        <v>7067</v>
      </c>
      <c r="E11" s="301" t="s">
        <v>3658</v>
      </c>
      <c r="F11" s="33"/>
      <c r="G11" s="34"/>
      <c r="H11" s="34"/>
      <c r="I11" s="34"/>
      <c r="J11" s="34"/>
      <c r="K11" s="34"/>
      <c r="L11" s="33"/>
      <c r="M11" s="135"/>
      <c r="N11" s="32" t="s">
        <v>118</v>
      </c>
      <c r="O11" s="34"/>
      <c r="P11" s="189" t="s">
        <v>7068</v>
      </c>
      <c r="Q11" s="143" t="s">
        <v>126</v>
      </c>
      <c r="R11" s="143" t="s">
        <v>128</v>
      </c>
      <c r="S11" s="144" t="s">
        <v>128</v>
      </c>
      <c r="T11" s="301" t="s">
        <v>7003</v>
      </c>
    </row>
    <row r="12" spans="1:20" s="8" customFormat="1" ht="48" customHeight="1">
      <c r="A12" s="208" t="s">
        <v>2240</v>
      </c>
      <c r="B12" s="211" t="s">
        <v>2028</v>
      </c>
      <c r="C12" s="211" t="s">
        <v>4404</v>
      </c>
      <c r="D12" s="131" t="s">
        <v>2289</v>
      </c>
      <c r="E12" s="132" t="s">
        <v>3660</v>
      </c>
      <c r="F12" s="33"/>
      <c r="G12" s="34"/>
      <c r="H12" s="34"/>
      <c r="I12" s="34"/>
      <c r="J12" s="34"/>
      <c r="K12" s="34"/>
      <c r="L12" s="149"/>
      <c r="M12" s="131"/>
      <c r="N12" s="137" t="s">
        <v>118</v>
      </c>
      <c r="O12" s="142"/>
      <c r="P12" s="131" t="s">
        <v>7069</v>
      </c>
      <c r="Q12" s="133" t="s">
        <v>126</v>
      </c>
      <c r="R12" s="133" t="s">
        <v>128</v>
      </c>
      <c r="S12" s="133" t="s">
        <v>128</v>
      </c>
      <c r="T12" s="130" t="s">
        <v>7003</v>
      </c>
    </row>
    <row r="13" spans="1:20" s="8" customFormat="1" ht="45" customHeight="1">
      <c r="A13" s="208" t="s">
        <v>2241</v>
      </c>
      <c r="B13" s="211" t="s">
        <v>3380</v>
      </c>
      <c r="C13" s="211" t="s">
        <v>4130</v>
      </c>
      <c r="D13" s="135" t="s">
        <v>6175</v>
      </c>
      <c r="E13" s="32" t="s">
        <v>109</v>
      </c>
      <c r="F13" s="138"/>
      <c r="G13" s="34"/>
      <c r="H13" s="34"/>
      <c r="I13" s="34"/>
      <c r="J13" s="34"/>
      <c r="K13" s="34"/>
      <c r="L13" s="33"/>
      <c r="M13" s="135"/>
      <c r="N13" s="32" t="s">
        <v>118</v>
      </c>
      <c r="O13" s="34"/>
      <c r="P13" s="135" t="s">
        <v>3415</v>
      </c>
      <c r="Q13" s="143" t="s">
        <v>126</v>
      </c>
      <c r="R13" s="143" t="s">
        <v>128</v>
      </c>
      <c r="S13" s="143" t="s">
        <v>128</v>
      </c>
      <c r="T13" s="130" t="s">
        <v>6162</v>
      </c>
    </row>
    <row r="14" spans="1:20" s="8" customFormat="1" ht="45" customHeight="1">
      <c r="A14" s="208" t="s">
        <v>2242</v>
      </c>
      <c r="B14" s="211" t="s">
        <v>4107</v>
      </c>
      <c r="C14" s="211" t="s">
        <v>4200</v>
      </c>
      <c r="D14" s="135" t="s">
        <v>7888</v>
      </c>
      <c r="E14" s="32" t="s">
        <v>7891</v>
      </c>
      <c r="F14" s="33"/>
      <c r="G14" s="34"/>
      <c r="H14" s="34"/>
      <c r="I14" s="34"/>
      <c r="J14" s="34"/>
      <c r="K14" s="34"/>
      <c r="L14" s="138"/>
      <c r="M14" s="135"/>
      <c r="N14" s="32" t="s">
        <v>118</v>
      </c>
      <c r="O14" s="32"/>
      <c r="P14" s="135" t="s">
        <v>7892</v>
      </c>
      <c r="Q14" s="143" t="s">
        <v>126</v>
      </c>
      <c r="R14" s="143" t="s">
        <v>126</v>
      </c>
      <c r="S14" s="143" t="s">
        <v>128</v>
      </c>
      <c r="T14" s="143" t="s">
        <v>7722</v>
      </c>
    </row>
    <row r="15" spans="1:20" s="8" customFormat="1" ht="48.75" customHeight="1">
      <c r="A15" s="208" t="s">
        <v>2243</v>
      </c>
      <c r="B15" s="211" t="s">
        <v>3663</v>
      </c>
      <c r="C15" s="211" t="s">
        <v>4141</v>
      </c>
      <c r="D15" s="135" t="s">
        <v>3657</v>
      </c>
      <c r="E15" s="32" t="s">
        <v>1944</v>
      </c>
      <c r="F15" s="33"/>
      <c r="G15" s="34"/>
      <c r="H15" s="34"/>
      <c r="I15" s="34"/>
      <c r="J15" s="34"/>
      <c r="K15" s="34"/>
      <c r="L15" s="33"/>
      <c r="M15" s="135"/>
      <c r="N15" s="32" t="s">
        <v>118</v>
      </c>
      <c r="O15" s="34"/>
      <c r="P15" s="135" t="s">
        <v>7398</v>
      </c>
      <c r="Q15" s="143" t="s">
        <v>126</v>
      </c>
      <c r="R15" s="143" t="s">
        <v>128</v>
      </c>
      <c r="S15" s="143" t="s">
        <v>128</v>
      </c>
      <c r="T15" s="130" t="s">
        <v>4106</v>
      </c>
    </row>
    <row r="16" spans="1:20" s="8" customFormat="1" ht="51" customHeight="1">
      <c r="A16" s="211" t="s">
        <v>5113</v>
      </c>
      <c r="B16" s="211" t="s">
        <v>2282</v>
      </c>
      <c r="C16" s="211" t="s">
        <v>4326</v>
      </c>
      <c r="D16" s="135" t="s">
        <v>7507</v>
      </c>
      <c r="E16" s="32" t="s">
        <v>2279</v>
      </c>
      <c r="F16" s="33"/>
      <c r="G16" s="34"/>
      <c r="H16" s="34"/>
      <c r="I16" s="34"/>
      <c r="J16" s="34"/>
      <c r="K16" s="34"/>
      <c r="L16" s="33"/>
      <c r="M16" s="135"/>
      <c r="N16" s="32" t="s">
        <v>118</v>
      </c>
      <c r="O16" s="34"/>
      <c r="P16" s="135" t="s">
        <v>7515</v>
      </c>
      <c r="Q16" s="143" t="s">
        <v>126</v>
      </c>
      <c r="R16" s="143" t="s">
        <v>128</v>
      </c>
      <c r="S16" s="144" t="s">
        <v>128</v>
      </c>
      <c r="T16" s="130" t="s">
        <v>6162</v>
      </c>
    </row>
    <row r="17" spans="1:20" s="53" customFormat="1" ht="109.5" customHeight="1">
      <c r="A17" s="211" t="s">
        <v>5114</v>
      </c>
      <c r="B17" s="211" t="s">
        <v>5723</v>
      </c>
      <c r="C17" s="211" t="s">
        <v>4405</v>
      </c>
      <c r="D17" s="135" t="s">
        <v>2801</v>
      </c>
      <c r="E17" s="32" t="s">
        <v>2807</v>
      </c>
      <c r="F17" s="33"/>
      <c r="G17" s="34"/>
      <c r="H17" s="34"/>
      <c r="I17" s="34"/>
      <c r="J17" s="34"/>
      <c r="K17" s="34"/>
      <c r="L17" s="33"/>
      <c r="M17" s="135"/>
      <c r="N17" s="32" t="s">
        <v>118</v>
      </c>
      <c r="O17" s="32"/>
      <c r="P17" s="135" t="s">
        <v>7341</v>
      </c>
      <c r="Q17" s="32" t="s">
        <v>126</v>
      </c>
      <c r="R17" s="143" t="s">
        <v>128</v>
      </c>
      <c r="S17" s="143" t="s">
        <v>126</v>
      </c>
      <c r="T17" s="130" t="s">
        <v>7003</v>
      </c>
    </row>
    <row r="18" spans="1:20" ht="116.25" customHeight="1">
      <c r="A18" s="208" t="s">
        <v>5118</v>
      </c>
      <c r="B18" s="208" t="s">
        <v>5724</v>
      </c>
      <c r="C18" s="208" t="s">
        <v>5119</v>
      </c>
      <c r="D18" s="135" t="s">
        <v>5120</v>
      </c>
      <c r="E18" s="32" t="s">
        <v>30</v>
      </c>
      <c r="F18" s="397"/>
      <c r="G18" s="397"/>
      <c r="H18" s="397"/>
      <c r="I18" s="397"/>
      <c r="J18" s="397"/>
      <c r="K18" s="397"/>
      <c r="L18" s="397"/>
      <c r="M18" s="135"/>
      <c r="N18" s="32" t="s">
        <v>118</v>
      </c>
      <c r="O18" s="397"/>
      <c r="P18" s="135" t="s">
        <v>7362</v>
      </c>
      <c r="Q18" s="32" t="s">
        <v>126</v>
      </c>
      <c r="R18" s="32" t="s">
        <v>128</v>
      </c>
      <c r="S18" s="32" t="s">
        <v>128</v>
      </c>
      <c r="T18" s="130" t="s">
        <v>7003</v>
      </c>
    </row>
    <row r="19" spans="1:20" ht="80.25" customHeight="1">
      <c r="A19" s="208" t="s">
        <v>5117</v>
      </c>
      <c r="B19" s="393" t="s">
        <v>5061</v>
      </c>
      <c r="C19" s="398" t="s">
        <v>4881</v>
      </c>
      <c r="D19" s="385" t="s">
        <v>6316</v>
      </c>
      <c r="E19" s="384" t="s">
        <v>4882</v>
      </c>
      <c r="F19" s="385"/>
      <c r="G19" s="384"/>
      <c r="H19" s="384"/>
      <c r="I19" s="384"/>
      <c r="J19" s="384"/>
      <c r="K19" s="384"/>
      <c r="L19" s="384"/>
      <c r="M19" s="384"/>
      <c r="N19" s="32" t="s">
        <v>118</v>
      </c>
      <c r="O19" s="384"/>
      <c r="P19" s="385" t="s">
        <v>7533</v>
      </c>
      <c r="Q19" s="143" t="s">
        <v>126</v>
      </c>
      <c r="R19" s="143" t="s">
        <v>126</v>
      </c>
      <c r="S19" s="143" t="s">
        <v>128</v>
      </c>
      <c r="T19" s="130" t="s">
        <v>6205</v>
      </c>
    </row>
    <row r="20" spans="1:20" ht="24" customHeight="1">
      <c r="A20" s="794" t="s">
        <v>5121</v>
      </c>
      <c r="B20" s="794" t="s">
        <v>5436</v>
      </c>
      <c r="C20" s="794" t="s">
        <v>5122</v>
      </c>
      <c r="D20" s="921" t="s">
        <v>7412</v>
      </c>
      <c r="E20" s="793" t="s">
        <v>5839</v>
      </c>
      <c r="F20" s="135" t="s">
        <v>6328</v>
      </c>
      <c r="G20" s="387" t="s">
        <v>6329</v>
      </c>
      <c r="H20" s="926"/>
      <c r="I20" s="926"/>
      <c r="J20" s="926"/>
      <c r="K20" s="926"/>
      <c r="L20" s="926"/>
      <c r="M20" s="926"/>
      <c r="N20" s="922" t="s">
        <v>118</v>
      </c>
      <c r="O20" s="926"/>
      <c r="P20" s="921" t="s">
        <v>7790</v>
      </c>
      <c r="Q20" s="922" t="s">
        <v>126</v>
      </c>
      <c r="R20" s="922" t="s">
        <v>128</v>
      </c>
      <c r="S20" s="922" t="s">
        <v>128</v>
      </c>
      <c r="T20" s="922" t="s">
        <v>7722</v>
      </c>
    </row>
    <row r="21" spans="1:20" ht="22.5" customHeight="1">
      <c r="A21" s="794"/>
      <c r="B21" s="794"/>
      <c r="C21" s="794"/>
      <c r="D21" s="921"/>
      <c r="E21" s="793"/>
      <c r="F21" s="135" t="s">
        <v>6331</v>
      </c>
      <c r="G21" s="387" t="s">
        <v>6330</v>
      </c>
      <c r="H21" s="926"/>
      <c r="I21" s="926"/>
      <c r="J21" s="926"/>
      <c r="K21" s="926"/>
      <c r="L21" s="926"/>
      <c r="M21" s="926"/>
      <c r="N21" s="922"/>
      <c r="O21" s="926"/>
      <c r="P21" s="921"/>
      <c r="Q21" s="922"/>
      <c r="R21" s="922"/>
      <c r="S21" s="922"/>
      <c r="T21" s="922"/>
    </row>
    <row r="22" spans="1:20" ht="12.75" customHeight="1">
      <c r="A22" s="794"/>
      <c r="B22" s="794"/>
      <c r="C22" s="794"/>
      <c r="D22" s="921"/>
      <c r="E22" s="793"/>
      <c r="F22" s="135" t="s">
        <v>6332</v>
      </c>
      <c r="G22" s="387" t="s">
        <v>6355</v>
      </c>
      <c r="H22" s="926"/>
      <c r="I22" s="926"/>
      <c r="J22" s="926"/>
      <c r="K22" s="926"/>
      <c r="L22" s="926"/>
      <c r="M22" s="926"/>
      <c r="N22" s="922"/>
      <c r="O22" s="926"/>
      <c r="P22" s="921"/>
      <c r="Q22" s="922"/>
      <c r="R22" s="922"/>
      <c r="S22" s="922"/>
      <c r="T22" s="922"/>
    </row>
    <row r="23" spans="1:20" ht="21.75" customHeight="1">
      <c r="A23" s="794"/>
      <c r="B23" s="794"/>
      <c r="C23" s="794"/>
      <c r="D23" s="921"/>
      <c r="E23" s="793"/>
      <c r="F23" s="135" t="s">
        <v>6333</v>
      </c>
      <c r="G23" s="387" t="s">
        <v>6356</v>
      </c>
      <c r="H23" s="926"/>
      <c r="I23" s="926"/>
      <c r="J23" s="926"/>
      <c r="K23" s="926"/>
      <c r="L23" s="926"/>
      <c r="M23" s="926"/>
      <c r="N23" s="922"/>
      <c r="O23" s="926"/>
      <c r="P23" s="921"/>
      <c r="Q23" s="922"/>
      <c r="R23" s="922"/>
      <c r="S23" s="922"/>
      <c r="T23" s="922"/>
    </row>
    <row r="24" spans="1:20">
      <c r="A24" s="280" t="s">
        <v>1342</v>
      </c>
      <c r="B24" s="276"/>
      <c r="C24" s="272"/>
      <c r="D24" s="269"/>
      <c r="E24" s="570"/>
      <c r="F24" s="269"/>
      <c r="G24" s="269"/>
      <c r="H24" s="269"/>
      <c r="I24" s="269"/>
      <c r="J24" s="269"/>
      <c r="K24" s="269"/>
      <c r="L24" s="269"/>
      <c r="M24" s="269"/>
      <c r="N24" s="269"/>
      <c r="O24" s="269"/>
      <c r="P24" s="269"/>
      <c r="Q24" s="269"/>
      <c r="R24" s="269"/>
      <c r="S24" s="269"/>
      <c r="T24" s="271"/>
    </row>
  </sheetData>
  <sortState xmlns:xlrd2="http://schemas.microsoft.com/office/spreadsheetml/2017/richdata2" ref="A11:T20">
    <sortCondition ref="A11:A20"/>
  </sortState>
  <mergeCells count="40">
    <mergeCell ref="S20:S23"/>
    <mergeCell ref="A20:A23"/>
    <mergeCell ref="B20:B23"/>
    <mergeCell ref="C20:C23"/>
    <mergeCell ref="D20:D23"/>
    <mergeCell ref="K20:K23"/>
    <mergeCell ref="T7:T9"/>
    <mergeCell ref="S7:S9"/>
    <mergeCell ref="R7:R9"/>
    <mergeCell ref="Q7:Q9"/>
    <mergeCell ref="E20:E23"/>
    <mergeCell ref="H20:H23"/>
    <mergeCell ref="I20:I23"/>
    <mergeCell ref="J20:J23"/>
    <mergeCell ref="L20:L23"/>
    <mergeCell ref="M20:M23"/>
    <mergeCell ref="N20:N23"/>
    <mergeCell ref="O20:O23"/>
    <mergeCell ref="T20:T23"/>
    <mergeCell ref="P20:P23"/>
    <mergeCell ref="Q20:Q23"/>
    <mergeCell ref="R20:R23"/>
    <mergeCell ref="D7:D9"/>
    <mergeCell ref="P7:P9"/>
    <mergeCell ref="A7:A9"/>
    <mergeCell ref="B7:B9"/>
    <mergeCell ref="H7:H9"/>
    <mergeCell ref="O7:O9"/>
    <mergeCell ref="I7:I9"/>
    <mergeCell ref="J7:J9"/>
    <mergeCell ref="K7:K9"/>
    <mergeCell ref="L7:L9"/>
    <mergeCell ref="M7:M9"/>
    <mergeCell ref="N7:N9"/>
    <mergeCell ref="C7:C9"/>
    <mergeCell ref="Q4:S4"/>
    <mergeCell ref="H3:K3"/>
    <mergeCell ref="H4:K4"/>
    <mergeCell ref="E7:E9"/>
    <mergeCell ref="L3:M3"/>
  </mergeCells>
  <pageMargins left="0.25" right="0.25" top="0.75" bottom="0.75" header="0.3" footer="0.3"/>
  <pageSetup paperSize="8" scale="21" fitToHeight="0" orientation="landscape" r:id="rId1"/>
  <ignoredErrors>
    <ignoredError sqref="F22" twoDigitTextYear="1"/>
  </ignoredErrors>
  <extLst>
    <ext xmlns:x14="http://schemas.microsoft.com/office/spreadsheetml/2009/9/main" uri="{78C0D931-6437-407d-A8EE-F0AAD7539E65}">
      <x14:conditionalFormattings>
        <x14:conditionalFormatting xmlns:xm="http://schemas.microsoft.com/office/excel/2006/main">
          <x14:cfRule type="expression" priority="5" stopIfTrue="1" id="{38C848DE-0551-4C37-8417-CAB5BFB708F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6689F38D-61C3-484F-BD9D-6DCE8C50261A}">
            <xm:f>'\\IC.Green.Net\IC_User_DFS\Users\deel1\Desktop\[Maternity Services Data Set Technical Output Specification.xlsm]MAT101Booking'!#REF!=yes</xm:f>
            <x14:dxf>
              <fill>
                <patternFill>
                  <bgColor indexed="43"/>
                </patternFill>
              </fill>
            </x14:dxf>
          </x14:cfRule>
          <xm:sqref>P11</xm:sqref>
        </x14:conditionalFormatting>
        <x14:conditionalFormatting xmlns:xm="http://schemas.microsoft.com/office/excel/2006/main">
          <x14:cfRule type="expression" priority="3" stopIfTrue="1" id="{5A20A295-DE44-4291-A147-3E6D8C5113D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11F4636F-7B4B-4514-AF02-C804199663B5}">
            <xm:f>'\\IC.Green.Net\IC_User_DFS\Users\deel1\Desktop\[Maternity Services Data Set Technical Output Specification.xlsm]MAT101Booking'!#REF!=yes</xm:f>
            <x14:dxf>
              <fill>
                <patternFill>
                  <bgColor indexed="43"/>
                </patternFill>
              </fill>
            </x14:dxf>
          </x14:cfRule>
          <xm:sqref>P12</xm:sqref>
        </x14:conditionalFormatting>
        <x14:conditionalFormatting xmlns:xm="http://schemas.microsoft.com/office/excel/2006/main">
          <x14:cfRule type="expression" priority="1" stopIfTrue="1" id="{5A2FDBA1-5401-44C7-A657-F0ED2FE79E3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7ECFE475-9F9B-4BEA-B5A1-D20FE22E3472}">
            <xm:f>'\\IC.Green.Net\IC_User_DFS\Users\deel1\Desktop\[Maternity Services Data Set Technical Output Specification.xlsm]MAT101Booking'!#REF!=yes</xm:f>
            <x14:dxf>
              <fill>
                <patternFill>
                  <bgColor indexed="43"/>
                </patternFill>
              </fill>
            </x14:dxf>
          </x14:cfRule>
          <xm:sqref>P10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5EB8"/>
    <pageSetUpPr fitToPage="1"/>
  </sheetPr>
  <dimension ref="A1:G109"/>
  <sheetViews>
    <sheetView showGridLines="0" zoomScaleNormal="100" workbookViewId="0">
      <selection sqref="A1:G1"/>
    </sheetView>
  </sheetViews>
  <sheetFormatPr defaultColWidth="9" defaultRowHeight="13.2"/>
  <cols>
    <col min="1" max="1" width="35.5546875" style="105" bestFit="1" customWidth="1"/>
    <col min="2" max="2" width="17.5546875" style="105" customWidth="1"/>
    <col min="3" max="3" width="24.5546875" style="105" customWidth="1"/>
    <col min="4" max="4" width="21" style="105" customWidth="1"/>
    <col min="5" max="5" width="16.77734375" style="105" customWidth="1"/>
    <col min="6" max="6" width="60.5546875" style="105" customWidth="1"/>
    <col min="7" max="7" width="68.5546875" style="105" customWidth="1"/>
    <col min="8" max="16384" width="9" style="105"/>
  </cols>
  <sheetData>
    <row r="1" spans="1:7" s="162" customFormat="1" ht="33.75" customHeight="1">
      <c r="A1" s="665" t="s">
        <v>3919</v>
      </c>
      <c r="B1" s="665"/>
      <c r="C1" s="665"/>
      <c r="D1" s="665"/>
      <c r="E1" s="665"/>
      <c r="F1" s="665"/>
      <c r="G1" s="665"/>
    </row>
    <row r="2" spans="1:7" s="163" customFormat="1" ht="19.2">
      <c r="A2" s="13"/>
      <c r="B2" s="13"/>
      <c r="C2" s="13"/>
      <c r="D2" s="13"/>
      <c r="E2" s="13"/>
      <c r="F2" s="13"/>
      <c r="G2" s="13"/>
    </row>
    <row r="3" spans="1:7" ht="33.75" customHeight="1">
      <c r="A3" s="665" t="s">
        <v>0</v>
      </c>
      <c r="B3" s="665"/>
      <c r="C3" s="665"/>
      <c r="D3" s="665"/>
      <c r="E3" s="665"/>
      <c r="F3" s="665"/>
    </row>
    <row r="4" spans="1:7" ht="33.75" customHeight="1">
      <c r="A4" s="199"/>
      <c r="B4" s="199"/>
      <c r="C4" s="199"/>
      <c r="D4" s="199"/>
      <c r="E4" s="199"/>
      <c r="F4" s="199"/>
    </row>
    <row r="5" spans="1:7" ht="24.6">
      <c r="A5" s="196" t="s">
        <v>2299</v>
      </c>
      <c r="F5" s="106"/>
      <c r="G5" s="106"/>
    </row>
    <row r="6" spans="1:7">
      <c r="A6" s="164"/>
      <c r="F6" s="106"/>
      <c r="G6" s="106"/>
    </row>
    <row r="7" spans="1:7" s="165" customFormat="1" ht="26.4">
      <c r="A7" s="233" t="s">
        <v>2300</v>
      </c>
      <c r="B7" s="233" t="s">
        <v>0</v>
      </c>
      <c r="C7" s="233" t="s">
        <v>2301</v>
      </c>
      <c r="D7" s="233" t="s">
        <v>2302</v>
      </c>
      <c r="E7" s="233" t="s">
        <v>2303</v>
      </c>
      <c r="F7" s="233" t="s">
        <v>75</v>
      </c>
      <c r="G7" s="233" t="s">
        <v>2304</v>
      </c>
    </row>
    <row r="8" spans="1:7" s="106" customFormat="1">
      <c r="A8" s="50"/>
      <c r="B8" s="50" t="s">
        <v>2305</v>
      </c>
      <c r="C8" s="166" t="s">
        <v>2306</v>
      </c>
      <c r="D8" s="166" t="s">
        <v>2305</v>
      </c>
      <c r="E8" s="50" t="s">
        <v>2307</v>
      </c>
      <c r="F8" s="50" t="s">
        <v>2308</v>
      </c>
      <c r="G8" s="50"/>
    </row>
    <row r="9" spans="1:7" s="106" customFormat="1">
      <c r="A9" s="50"/>
      <c r="B9" s="50" t="s">
        <v>2305</v>
      </c>
      <c r="C9" s="166" t="s">
        <v>2309</v>
      </c>
      <c r="D9" s="166" t="s">
        <v>2310</v>
      </c>
      <c r="E9" s="50" t="s">
        <v>2311</v>
      </c>
      <c r="F9" s="50" t="s">
        <v>2312</v>
      </c>
      <c r="G9" s="50"/>
    </row>
    <row r="10" spans="1:7" s="106" customFormat="1">
      <c r="A10" s="50"/>
      <c r="B10" s="50" t="s">
        <v>2305</v>
      </c>
      <c r="C10" s="50"/>
      <c r="D10" s="50"/>
      <c r="E10" s="50" t="s">
        <v>2313</v>
      </c>
      <c r="F10" s="50" t="s">
        <v>2314</v>
      </c>
      <c r="G10" s="50"/>
    </row>
    <row r="11" spans="1:7" s="106" customFormat="1">
      <c r="A11" s="50"/>
      <c r="B11" s="50" t="s">
        <v>2305</v>
      </c>
      <c r="C11" s="50" t="s">
        <v>2306</v>
      </c>
      <c r="D11" s="50"/>
      <c r="E11" s="166" t="s">
        <v>2315</v>
      </c>
      <c r="F11" s="50" t="s">
        <v>2316</v>
      </c>
      <c r="G11" s="50" t="s">
        <v>2317</v>
      </c>
    </row>
    <row r="12" spans="1:7" s="106" customFormat="1">
      <c r="A12" s="50"/>
      <c r="B12" s="50" t="s">
        <v>2318</v>
      </c>
      <c r="C12" s="50" t="s">
        <v>2319</v>
      </c>
      <c r="D12" s="50" t="s">
        <v>2318</v>
      </c>
      <c r="E12" s="50" t="s">
        <v>2318</v>
      </c>
      <c r="F12" s="50" t="s">
        <v>2320</v>
      </c>
      <c r="G12" s="50"/>
    </row>
    <row r="13" spans="1:7" s="106" customFormat="1">
      <c r="A13" s="50"/>
      <c r="B13" s="50"/>
      <c r="C13" s="50" t="s">
        <v>2321</v>
      </c>
      <c r="D13" s="50" t="s">
        <v>2322</v>
      </c>
      <c r="E13" s="50" t="s">
        <v>2322</v>
      </c>
      <c r="F13" s="50"/>
      <c r="G13" s="50"/>
    </row>
    <row r="14" spans="1:7" s="106" customFormat="1">
      <c r="A14" s="50"/>
      <c r="B14" s="50" t="s">
        <v>2323</v>
      </c>
      <c r="C14" s="50" t="s">
        <v>2324</v>
      </c>
      <c r="D14" s="50" t="s">
        <v>2325</v>
      </c>
      <c r="E14" s="166" t="s">
        <v>2325</v>
      </c>
      <c r="F14" s="50" t="s">
        <v>2326</v>
      </c>
      <c r="G14" s="50"/>
    </row>
    <row r="15" spans="1:7" s="106" customFormat="1">
      <c r="A15" s="50"/>
      <c r="B15" s="50"/>
      <c r="C15" s="50"/>
      <c r="D15" s="50" t="s">
        <v>2327</v>
      </c>
      <c r="E15" s="50" t="s">
        <v>2328</v>
      </c>
      <c r="F15" s="50" t="s">
        <v>2329</v>
      </c>
      <c r="G15" s="50"/>
    </row>
    <row r="16" spans="1:7" s="106" customFormat="1">
      <c r="A16" s="50"/>
      <c r="B16" s="50"/>
      <c r="C16" s="50" t="s">
        <v>2330</v>
      </c>
      <c r="D16" s="50" t="s">
        <v>2323</v>
      </c>
      <c r="E16" s="50" t="s">
        <v>2331</v>
      </c>
      <c r="F16" s="50" t="s">
        <v>2332</v>
      </c>
      <c r="G16" s="50"/>
    </row>
    <row r="17" spans="1:7" s="106" customFormat="1">
      <c r="A17" s="50"/>
      <c r="B17" s="50"/>
      <c r="C17" s="50" t="s">
        <v>2333</v>
      </c>
      <c r="D17" s="50" t="s">
        <v>2334</v>
      </c>
      <c r="E17" s="50" t="s">
        <v>2335</v>
      </c>
      <c r="F17" s="50" t="s">
        <v>2336</v>
      </c>
      <c r="G17" s="50"/>
    </row>
    <row r="18" spans="1:7" s="106" customFormat="1">
      <c r="A18" s="50"/>
      <c r="B18" s="50"/>
      <c r="C18" s="50" t="s">
        <v>2337</v>
      </c>
      <c r="D18" s="50" t="s">
        <v>2338</v>
      </c>
      <c r="E18" s="50" t="s">
        <v>2339</v>
      </c>
      <c r="F18" s="50" t="s">
        <v>2340</v>
      </c>
      <c r="G18" s="50"/>
    </row>
    <row r="19" spans="1:7" s="106" customFormat="1">
      <c r="A19" s="50"/>
      <c r="B19" s="50"/>
      <c r="C19" s="50" t="s">
        <v>2341</v>
      </c>
      <c r="D19" s="50" t="s">
        <v>2338</v>
      </c>
      <c r="E19" s="166" t="s">
        <v>2342</v>
      </c>
      <c r="F19" s="50" t="s">
        <v>2343</v>
      </c>
      <c r="G19" s="50"/>
    </row>
    <row r="20" spans="1:7" s="106" customFormat="1" ht="26.4">
      <c r="A20" s="50" t="s">
        <v>27</v>
      </c>
      <c r="B20" s="50" t="s">
        <v>27</v>
      </c>
      <c r="C20" s="50"/>
      <c r="D20" s="50" t="s">
        <v>2344</v>
      </c>
      <c r="E20" s="50" t="s">
        <v>2345</v>
      </c>
      <c r="F20" s="50" t="s">
        <v>2346</v>
      </c>
      <c r="G20" s="50" t="s">
        <v>2347</v>
      </c>
    </row>
    <row r="21" spans="1:7" s="106" customFormat="1" ht="26.4">
      <c r="A21" s="50" t="s">
        <v>1983</v>
      </c>
      <c r="B21" s="50" t="s">
        <v>1983</v>
      </c>
      <c r="C21" s="50"/>
      <c r="D21" s="50" t="s">
        <v>2348</v>
      </c>
      <c r="E21" s="50" t="s">
        <v>2349</v>
      </c>
      <c r="F21" s="50" t="s">
        <v>2350</v>
      </c>
      <c r="G21" s="50" t="s">
        <v>2351</v>
      </c>
    </row>
    <row r="22" spans="1:7" s="106" customFormat="1" ht="26.4">
      <c r="A22" s="50" t="s">
        <v>19</v>
      </c>
      <c r="B22" s="50" t="s">
        <v>19</v>
      </c>
      <c r="C22" s="50"/>
      <c r="D22" s="50" t="s">
        <v>2352</v>
      </c>
      <c r="E22" s="50" t="s">
        <v>2353</v>
      </c>
      <c r="F22" s="50" t="s">
        <v>2354</v>
      </c>
      <c r="G22" s="50" t="s">
        <v>2351</v>
      </c>
    </row>
    <row r="23" spans="1:7" s="106" customFormat="1" ht="26.4">
      <c r="A23" s="50" t="s">
        <v>1385</v>
      </c>
      <c r="B23" s="50" t="s">
        <v>1385</v>
      </c>
      <c r="C23" s="50"/>
      <c r="D23" s="50" t="s">
        <v>2355</v>
      </c>
      <c r="E23" s="50" t="s">
        <v>2356</v>
      </c>
      <c r="F23" s="50" t="s">
        <v>2357</v>
      </c>
      <c r="G23" s="50" t="s">
        <v>2351</v>
      </c>
    </row>
    <row r="24" spans="1:7" s="106" customFormat="1">
      <c r="A24" s="50" t="s">
        <v>2358</v>
      </c>
      <c r="B24" s="50" t="s">
        <v>2358</v>
      </c>
      <c r="C24" s="50" t="s">
        <v>2359</v>
      </c>
      <c r="D24" s="50"/>
      <c r="E24" s="50" t="s">
        <v>2360</v>
      </c>
      <c r="F24" s="50"/>
      <c r="G24" s="50"/>
    </row>
    <row r="25" spans="1:7" s="106" customFormat="1">
      <c r="A25" s="50" t="s">
        <v>2358</v>
      </c>
      <c r="B25" s="50" t="s">
        <v>2358</v>
      </c>
      <c r="C25" s="50" t="s">
        <v>2361</v>
      </c>
      <c r="D25" s="50"/>
      <c r="E25" s="50" t="s">
        <v>2360</v>
      </c>
      <c r="F25" s="50"/>
      <c r="G25" s="50"/>
    </row>
    <row r="26" spans="1:7" s="106" customFormat="1">
      <c r="A26" s="50" t="s">
        <v>2358</v>
      </c>
      <c r="B26" s="50" t="s">
        <v>2358</v>
      </c>
      <c r="C26" s="50" t="s">
        <v>2362</v>
      </c>
      <c r="D26" s="50" t="s">
        <v>2363</v>
      </c>
      <c r="E26" s="50" t="s">
        <v>2363</v>
      </c>
      <c r="F26" s="50"/>
      <c r="G26" s="50"/>
    </row>
    <row r="27" spans="1:7" s="106" customFormat="1">
      <c r="A27" s="50"/>
      <c r="B27" s="50"/>
      <c r="C27" s="50"/>
      <c r="D27" s="50" t="s">
        <v>2364</v>
      </c>
      <c r="E27" s="50"/>
      <c r="F27" s="50"/>
      <c r="G27" s="50"/>
    </row>
    <row r="28" spans="1:7" s="106" customFormat="1">
      <c r="A28" s="50"/>
      <c r="B28" s="50"/>
      <c r="C28" s="50" t="s">
        <v>2365</v>
      </c>
      <c r="D28" s="50" t="s">
        <v>2366</v>
      </c>
      <c r="E28" s="50"/>
      <c r="F28" s="50" t="s">
        <v>2367</v>
      </c>
      <c r="G28" s="50"/>
    </row>
    <row r="29" spans="1:7" s="106" customFormat="1">
      <c r="A29" s="50"/>
      <c r="B29" s="50"/>
      <c r="C29" s="50"/>
      <c r="D29" s="50" t="s">
        <v>2368</v>
      </c>
      <c r="E29" s="50"/>
      <c r="F29" s="50" t="s">
        <v>2369</v>
      </c>
      <c r="G29" s="50"/>
    </row>
    <row r="30" spans="1:7" s="106" customFormat="1">
      <c r="A30" s="50"/>
      <c r="B30" s="50"/>
      <c r="C30" s="50"/>
      <c r="D30" s="50" t="s">
        <v>2370</v>
      </c>
      <c r="E30" s="50"/>
      <c r="F30" s="50" t="s">
        <v>2371</v>
      </c>
      <c r="G30" s="50"/>
    </row>
    <row r="31" spans="1:7" s="106" customFormat="1">
      <c r="A31" s="50"/>
      <c r="B31" s="50"/>
      <c r="C31" s="50"/>
      <c r="D31" s="50" t="s">
        <v>2372</v>
      </c>
      <c r="E31" s="50"/>
      <c r="F31" s="50" t="s">
        <v>2373</v>
      </c>
      <c r="G31" s="50"/>
    </row>
    <row r="32" spans="1:7" s="106" customFormat="1">
      <c r="A32" s="50"/>
      <c r="B32" s="50"/>
      <c r="C32" s="50"/>
      <c r="D32" s="50" t="s">
        <v>2374</v>
      </c>
      <c r="E32" s="50"/>
      <c r="F32" s="50" t="s">
        <v>2375</v>
      </c>
      <c r="G32" s="50"/>
    </row>
    <row r="33" spans="1:7" s="106" customFormat="1">
      <c r="A33" s="50"/>
      <c r="B33" s="50"/>
      <c r="C33" s="50"/>
      <c r="D33" s="50" t="s">
        <v>2376</v>
      </c>
      <c r="E33" s="50"/>
      <c r="F33" s="50" t="s">
        <v>2377</v>
      </c>
      <c r="G33" s="50"/>
    </row>
    <row r="34" spans="1:7" s="106" customFormat="1">
      <c r="A34" s="50"/>
      <c r="B34" s="50"/>
      <c r="C34" s="50"/>
      <c r="D34" s="50" t="s">
        <v>2378</v>
      </c>
      <c r="E34" s="50"/>
      <c r="F34" s="50" t="s">
        <v>2379</v>
      </c>
      <c r="G34" s="50"/>
    </row>
    <row r="35" spans="1:7" s="106" customFormat="1">
      <c r="A35" s="50"/>
      <c r="B35" s="50"/>
      <c r="C35" s="50"/>
      <c r="D35" s="50" t="s">
        <v>2380</v>
      </c>
      <c r="E35" s="50"/>
      <c r="F35" s="50"/>
      <c r="G35" s="50"/>
    </row>
    <row r="36" spans="1:7" s="106" customFormat="1">
      <c r="A36" s="50"/>
      <c r="B36" s="50"/>
      <c r="C36" s="50"/>
      <c r="D36" s="50" t="s">
        <v>2381</v>
      </c>
      <c r="E36" s="50"/>
      <c r="F36" s="50"/>
      <c r="G36" s="50"/>
    </row>
    <row r="37" spans="1:7" s="106" customFormat="1">
      <c r="A37" s="50"/>
      <c r="B37" s="50"/>
      <c r="C37" s="50"/>
      <c r="D37" s="50" t="s">
        <v>2382</v>
      </c>
      <c r="E37" s="50"/>
      <c r="F37" s="50" t="s">
        <v>2383</v>
      </c>
      <c r="G37" s="50"/>
    </row>
    <row r="38" spans="1:7" s="106" customFormat="1">
      <c r="A38" s="50"/>
      <c r="B38" s="50"/>
      <c r="C38" s="50"/>
      <c r="D38" s="50" t="s">
        <v>2384</v>
      </c>
      <c r="E38" s="50"/>
      <c r="F38" s="50" t="s">
        <v>2385</v>
      </c>
      <c r="G38" s="50"/>
    </row>
    <row r="39" spans="1:7" s="106" customFormat="1">
      <c r="A39" s="50"/>
      <c r="B39" s="50"/>
      <c r="C39" s="50"/>
      <c r="D39" s="50" t="s">
        <v>2386</v>
      </c>
      <c r="E39" s="50"/>
      <c r="F39" s="50" t="s">
        <v>2387</v>
      </c>
      <c r="G39" s="50"/>
    </row>
    <row r="40" spans="1:7" s="106" customFormat="1">
      <c r="A40" s="50"/>
      <c r="B40" s="50"/>
      <c r="C40" s="50"/>
      <c r="D40" s="50" t="s">
        <v>2388</v>
      </c>
      <c r="E40" s="50"/>
      <c r="F40" s="50" t="s">
        <v>2389</v>
      </c>
      <c r="G40" s="50"/>
    </row>
    <row r="41" spans="1:7" s="106" customFormat="1">
      <c r="A41" s="50"/>
      <c r="B41" s="50"/>
      <c r="C41" s="50"/>
      <c r="D41" s="50" t="s">
        <v>2390</v>
      </c>
      <c r="E41" s="50"/>
      <c r="F41" s="50" t="s">
        <v>2391</v>
      </c>
      <c r="G41" s="50"/>
    </row>
    <row r="42" spans="1:7" s="106" customFormat="1" ht="26.4">
      <c r="A42" s="50"/>
      <c r="B42" s="50"/>
      <c r="C42" s="50"/>
      <c r="D42" s="50" t="s">
        <v>2392</v>
      </c>
      <c r="E42" s="50"/>
      <c r="F42" s="50" t="s">
        <v>2393</v>
      </c>
      <c r="G42" s="50"/>
    </row>
    <row r="43" spans="1:7" s="106" customFormat="1">
      <c r="A43" s="50"/>
      <c r="B43" s="50"/>
      <c r="C43" s="50"/>
      <c r="D43" s="50" t="s">
        <v>2394</v>
      </c>
      <c r="E43" s="50"/>
      <c r="F43" s="50" t="s">
        <v>2395</v>
      </c>
      <c r="G43" s="50"/>
    </row>
    <row r="44" spans="1:7" s="106" customFormat="1">
      <c r="A44" s="50"/>
      <c r="B44" s="50"/>
      <c r="C44" s="50"/>
      <c r="D44" s="50" t="s">
        <v>2360</v>
      </c>
      <c r="E44" s="50"/>
      <c r="F44" s="50"/>
      <c r="G44" s="50"/>
    </row>
    <row r="45" spans="1:7" s="106" customFormat="1">
      <c r="A45" s="50"/>
      <c r="B45" s="50"/>
      <c r="C45" s="50"/>
      <c r="D45" s="50" t="s">
        <v>2396</v>
      </c>
      <c r="E45" s="50"/>
      <c r="F45" s="50"/>
      <c r="G45" s="50"/>
    </row>
    <row r="46" spans="1:7" s="106" customFormat="1"/>
    <row r="47" spans="1:7" s="106" customFormat="1">
      <c r="A47" s="167" t="s">
        <v>2397</v>
      </c>
    </row>
    <row r="48" spans="1:7" s="106" customFormat="1" ht="26.4">
      <c r="A48" s="50" t="s">
        <v>2398</v>
      </c>
      <c r="B48" s="50"/>
      <c r="C48" s="50"/>
      <c r="D48" s="50"/>
      <c r="E48" s="50"/>
      <c r="F48" s="50" t="s">
        <v>2399</v>
      </c>
      <c r="G48" s="50" t="s">
        <v>2400</v>
      </c>
    </row>
    <row r="49" spans="1:7" s="106" customFormat="1" ht="26.4">
      <c r="A49" s="50" t="s">
        <v>2401</v>
      </c>
      <c r="B49" s="50"/>
      <c r="C49" s="50"/>
      <c r="D49" s="50"/>
      <c r="E49" s="50"/>
      <c r="F49" s="50" t="s">
        <v>2402</v>
      </c>
      <c r="G49" s="50" t="s">
        <v>2403</v>
      </c>
    </row>
    <row r="50" spans="1:7" s="106" customFormat="1">
      <c r="A50" s="50" t="s">
        <v>2404</v>
      </c>
      <c r="B50" s="50"/>
      <c r="C50" s="168"/>
      <c r="D50" s="168"/>
      <c r="E50" s="168"/>
      <c r="F50" s="50" t="s">
        <v>2405</v>
      </c>
      <c r="G50" s="50"/>
    </row>
    <row r="51" spans="1:7" s="106" customFormat="1" ht="159" customHeight="1">
      <c r="A51" s="50" t="s">
        <v>2406</v>
      </c>
      <c r="B51" s="50" t="s">
        <v>20</v>
      </c>
      <c r="C51" s="50"/>
      <c r="D51" s="50"/>
      <c r="E51" s="50"/>
      <c r="F51" s="50" t="s">
        <v>3174</v>
      </c>
      <c r="G51" s="50" t="s">
        <v>2408</v>
      </c>
    </row>
    <row r="52" spans="1:7" s="106" customFormat="1" ht="26.4">
      <c r="A52" s="50" t="s">
        <v>2409</v>
      </c>
      <c r="B52" s="168"/>
      <c r="C52" s="50"/>
      <c r="D52" s="50"/>
      <c r="E52" s="50"/>
      <c r="F52" s="50" t="s">
        <v>2410</v>
      </c>
      <c r="G52" s="50"/>
    </row>
    <row r="53" spans="1:7" s="106" customFormat="1" ht="26.4">
      <c r="A53" s="50" t="s">
        <v>2411</v>
      </c>
      <c r="B53" s="168"/>
      <c r="C53" s="50"/>
      <c r="D53" s="50"/>
      <c r="E53" s="50"/>
      <c r="F53" s="50" t="s">
        <v>2420</v>
      </c>
      <c r="G53" s="50"/>
    </row>
    <row r="54" spans="1:7" s="106" customFormat="1" ht="21.75" customHeight="1">
      <c r="A54" s="587"/>
      <c r="B54" s="588"/>
      <c r="C54" s="587"/>
      <c r="D54" s="587"/>
      <c r="E54" s="587"/>
      <c r="F54" s="587"/>
      <c r="G54" s="587"/>
    </row>
    <row r="55" spans="1:7" s="106" customFormat="1" ht="18" customHeight="1">
      <c r="A55" s="164" t="s">
        <v>7823</v>
      </c>
      <c r="B55" s="105"/>
      <c r="C55" s="105"/>
      <c r="D55" s="105"/>
      <c r="E55" s="105"/>
      <c r="F55" s="587"/>
      <c r="G55" s="587"/>
    </row>
    <row r="56" spans="1:7" s="106" customFormat="1" ht="156" customHeight="1">
      <c r="A56" s="667" t="s">
        <v>7824</v>
      </c>
      <c r="B56" s="667"/>
      <c r="C56" s="667"/>
      <c r="D56" s="667"/>
      <c r="E56" s="667"/>
      <c r="F56" s="667"/>
      <c r="G56" s="667"/>
    </row>
    <row r="57" spans="1:7" s="106" customFormat="1" ht="15" customHeight="1">
      <c r="A57" s="589" t="s">
        <v>7825</v>
      </c>
      <c r="B57" s="487"/>
      <c r="C57" s="487"/>
      <c r="D57" s="487"/>
      <c r="E57" s="487"/>
      <c r="F57" s="487"/>
      <c r="G57" s="487"/>
    </row>
    <row r="58" spans="1:7" s="106" customFormat="1" ht="15" customHeight="1">
      <c r="A58" s="590" t="s">
        <v>7826</v>
      </c>
      <c r="B58" s="590" t="s">
        <v>7827</v>
      </c>
      <c r="C58" s="487"/>
      <c r="D58" s="487"/>
      <c r="E58" s="487"/>
      <c r="F58" s="487"/>
      <c r="G58" s="487"/>
    </row>
    <row r="59" spans="1:7" s="106" customFormat="1" ht="15" customHeight="1">
      <c r="A59" s="590" t="s">
        <v>7828</v>
      </c>
      <c r="B59" s="590" t="s">
        <v>7829</v>
      </c>
      <c r="C59" s="487"/>
      <c r="D59" s="487"/>
      <c r="E59" s="487"/>
      <c r="F59" s="487"/>
      <c r="G59" s="487"/>
    </row>
    <row r="60" spans="1:7" s="106" customFormat="1" ht="15" customHeight="1">
      <c r="A60" s="590" t="s">
        <v>7830</v>
      </c>
      <c r="B60" s="590" t="s">
        <v>7831</v>
      </c>
      <c r="C60" s="487"/>
      <c r="D60" s="487"/>
      <c r="E60" s="487"/>
      <c r="F60" s="487"/>
      <c r="G60" s="487"/>
    </row>
    <row r="61" spans="1:7" s="106" customFormat="1" ht="15" customHeight="1">
      <c r="A61" s="591" t="s">
        <v>5614</v>
      </c>
      <c r="B61" s="590" t="s">
        <v>7832</v>
      </c>
      <c r="C61" s="487"/>
      <c r="D61" s="487"/>
      <c r="E61" s="487"/>
      <c r="F61" s="487"/>
      <c r="G61" s="487"/>
    </row>
    <row r="62" spans="1:7" s="106" customFormat="1" ht="19.350000000000001" customHeight="1">
      <c r="A62" s="590" t="s">
        <v>7833</v>
      </c>
      <c r="B62" s="590" t="s">
        <v>7834</v>
      </c>
      <c r="C62" s="487"/>
      <c r="D62" s="487"/>
      <c r="E62" s="487"/>
      <c r="F62" s="487"/>
      <c r="G62" s="487"/>
    </row>
    <row r="63" spans="1:7" s="106" customFormat="1"/>
    <row r="64" spans="1:7" s="106" customFormat="1">
      <c r="A64" s="164" t="s">
        <v>2412</v>
      </c>
    </row>
    <row r="65" spans="1:7" s="106" customFormat="1" ht="26.4">
      <c r="A65" s="50" t="s">
        <v>2413</v>
      </c>
      <c r="B65" s="50" t="s">
        <v>38</v>
      </c>
      <c r="C65" s="50"/>
      <c r="D65" s="50"/>
      <c r="E65" s="50"/>
      <c r="F65" s="50" t="s">
        <v>2414</v>
      </c>
      <c r="G65" s="50" t="s">
        <v>2415</v>
      </c>
    </row>
    <row r="66" spans="1:7" s="106" customFormat="1" ht="39.6">
      <c r="A66" s="50" t="s">
        <v>2416</v>
      </c>
      <c r="B66" s="50" t="s">
        <v>16</v>
      </c>
      <c r="C66" s="50"/>
      <c r="D66" s="50"/>
      <c r="E66" s="50"/>
      <c r="F66" s="50" t="s">
        <v>2417</v>
      </c>
      <c r="G66" s="50" t="s">
        <v>3032</v>
      </c>
    </row>
    <row r="67" spans="1:7" s="106" customFormat="1" ht="26.4">
      <c r="A67" s="50" t="s">
        <v>2418</v>
      </c>
      <c r="B67" s="50" t="s">
        <v>15</v>
      </c>
      <c r="C67" s="50"/>
      <c r="D67" s="50"/>
      <c r="E67" s="50"/>
      <c r="F67" s="50" t="s">
        <v>2417</v>
      </c>
      <c r="G67" s="50" t="s">
        <v>2415</v>
      </c>
    </row>
    <row r="71" spans="1:7">
      <c r="A71" s="171" t="s">
        <v>2433</v>
      </c>
      <c r="B71" s="175"/>
      <c r="C71" s="175"/>
      <c r="D71" s="175"/>
      <c r="E71" s="174"/>
      <c r="F71" s="176" t="s">
        <v>2424</v>
      </c>
      <c r="G71" s="174"/>
    </row>
    <row r="72" spans="1:7">
      <c r="A72" s="172"/>
      <c r="B72" s="172"/>
      <c r="C72" s="172"/>
      <c r="D72" s="172"/>
      <c r="E72" s="169"/>
      <c r="F72" s="176" t="s">
        <v>2425</v>
      </c>
      <c r="G72" s="169"/>
    </row>
    <row r="73" spans="1:7">
      <c r="A73" s="172"/>
      <c r="B73" s="172"/>
      <c r="C73" s="172"/>
      <c r="D73" s="172"/>
      <c r="E73" s="169"/>
      <c r="F73" s="176" t="s">
        <v>2426</v>
      </c>
      <c r="G73" s="169"/>
    </row>
    <row r="74" spans="1:7" ht="26.4">
      <c r="A74" s="172"/>
      <c r="B74" s="172"/>
      <c r="C74" s="172"/>
      <c r="D74" s="172"/>
      <c r="E74" s="169"/>
      <c r="F74" s="176" t="s">
        <v>2427</v>
      </c>
      <c r="G74" s="169"/>
    </row>
    <row r="75" spans="1:7">
      <c r="A75" s="172"/>
      <c r="B75" s="172"/>
      <c r="C75" s="172"/>
      <c r="D75" s="172"/>
      <c r="E75" s="169"/>
      <c r="F75" s="176" t="s">
        <v>2428</v>
      </c>
      <c r="G75" s="169"/>
    </row>
    <row r="76" spans="1:7" ht="26.4">
      <c r="A76" s="172"/>
      <c r="B76" s="172"/>
      <c r="C76" s="172"/>
      <c r="D76" s="172"/>
      <c r="E76" s="169"/>
      <c r="F76" s="176" t="s">
        <v>2429</v>
      </c>
      <c r="G76" s="169"/>
    </row>
    <row r="77" spans="1:7">
      <c r="A77" s="172"/>
      <c r="B77" s="172"/>
      <c r="C77" s="172"/>
      <c r="D77" s="172"/>
      <c r="E77" s="169"/>
      <c r="F77" s="176" t="s">
        <v>2430</v>
      </c>
      <c r="G77" s="169"/>
    </row>
    <row r="78" spans="1:7">
      <c r="A78" s="172"/>
      <c r="B78" s="172"/>
      <c r="C78" s="172"/>
      <c r="D78" s="172"/>
      <c r="E78" s="169"/>
      <c r="F78" s="176" t="s">
        <v>2431</v>
      </c>
      <c r="G78" s="169"/>
    </row>
    <row r="79" spans="1:7">
      <c r="A79" s="173"/>
      <c r="B79" s="173"/>
      <c r="C79" s="173"/>
      <c r="D79" s="173"/>
      <c r="E79" s="170"/>
      <c r="F79" s="176" t="s">
        <v>2432</v>
      </c>
      <c r="G79" s="170"/>
    </row>
    <row r="82" spans="1:7">
      <c r="A82" s="164" t="s">
        <v>2455</v>
      </c>
    </row>
    <row r="83" spans="1:7">
      <c r="A83" s="164"/>
    </row>
    <row r="84" spans="1:7">
      <c r="A84" s="105" t="s">
        <v>2456</v>
      </c>
    </row>
    <row r="86" spans="1:7" ht="21" customHeight="1">
      <c r="A86" s="188" t="s">
        <v>2616</v>
      </c>
      <c r="B86"/>
      <c r="C86"/>
      <c r="D86"/>
      <c r="E86"/>
      <c r="F86"/>
      <c r="G86"/>
    </row>
    <row r="87" spans="1:7" ht="175.5" customHeight="1">
      <c r="A87" s="704" t="s">
        <v>2617</v>
      </c>
      <c r="B87" s="704"/>
      <c r="C87" s="704"/>
      <c r="D87" s="704"/>
      <c r="E87"/>
      <c r="F87"/>
      <c r="G87"/>
    </row>
    <row r="88" spans="1:7">
      <c r="A88" s="188" t="s">
        <v>2618</v>
      </c>
      <c r="B88" s="188"/>
      <c r="C88" s="188"/>
      <c r="D88" s="188"/>
      <c r="E88"/>
      <c r="F88"/>
      <c r="G88"/>
    </row>
    <row r="89" spans="1:7" ht="96.75" customHeight="1">
      <c r="A89" s="187" t="s">
        <v>2619</v>
      </c>
      <c r="B89" s="703" t="s">
        <v>2620</v>
      </c>
      <c r="C89" s="703"/>
      <c r="D89" s="703"/>
      <c r="E89"/>
      <c r="F89"/>
      <c r="G89"/>
    </row>
    <row r="90" spans="1:7" ht="145.5" customHeight="1">
      <c r="A90" s="79" t="s">
        <v>254</v>
      </c>
      <c r="B90" s="703" t="s">
        <v>2621</v>
      </c>
      <c r="C90" s="703"/>
      <c r="D90" s="703"/>
      <c r="E90"/>
      <c r="F90"/>
      <c r="G90"/>
    </row>
    <row r="91" spans="1:7" ht="121.5" customHeight="1">
      <c r="A91" s="187" t="s">
        <v>1992</v>
      </c>
      <c r="B91" s="703" t="s">
        <v>2622</v>
      </c>
      <c r="C91" s="703"/>
      <c r="D91" s="703"/>
      <c r="E91"/>
      <c r="F91"/>
      <c r="G91"/>
    </row>
    <row r="92" spans="1:7">
      <c r="A92"/>
      <c r="B92"/>
      <c r="C92"/>
      <c r="D92"/>
      <c r="E92"/>
      <c r="F92"/>
      <c r="G92"/>
    </row>
    <row r="93" spans="1:7">
      <c r="A93" s="2" t="s">
        <v>2623</v>
      </c>
      <c r="B93"/>
      <c r="C93"/>
      <c r="D93"/>
      <c r="E93"/>
      <c r="F93"/>
      <c r="G93"/>
    </row>
    <row r="94" spans="1:7" ht="45.75" customHeight="1">
      <c r="A94" s="704" t="s">
        <v>2624</v>
      </c>
      <c r="B94" s="704"/>
      <c r="C94" s="704"/>
      <c r="D94" s="704"/>
      <c r="E94"/>
      <c r="F94"/>
      <c r="G94"/>
    </row>
    <row r="95" spans="1:7">
      <c r="A95"/>
      <c r="B95"/>
      <c r="C95"/>
      <c r="D95"/>
      <c r="E95"/>
      <c r="F95"/>
      <c r="G95"/>
    </row>
    <row r="96" spans="1:7">
      <c r="A96" s="186" t="s">
        <v>2625</v>
      </c>
      <c r="B96" s="186" t="s">
        <v>60</v>
      </c>
      <c r="C96" s="186" t="s">
        <v>1771</v>
      </c>
      <c r="D96"/>
      <c r="E96"/>
      <c r="F96"/>
      <c r="G96"/>
    </row>
    <row r="97" spans="1:7">
      <c r="A97" s="79" t="s">
        <v>259</v>
      </c>
      <c r="B97" s="79" t="s">
        <v>2626</v>
      </c>
      <c r="C97" s="79" t="s">
        <v>2627</v>
      </c>
      <c r="D97"/>
      <c r="E97"/>
      <c r="F97"/>
      <c r="G97"/>
    </row>
    <row r="98" spans="1:7">
      <c r="A98" s="79" t="s">
        <v>1215</v>
      </c>
      <c r="B98" s="79" t="s">
        <v>2628</v>
      </c>
      <c r="C98" s="79" t="s">
        <v>2627</v>
      </c>
      <c r="D98"/>
      <c r="E98"/>
      <c r="F98"/>
      <c r="G98"/>
    </row>
    <row r="99" spans="1:7">
      <c r="A99" s="79" t="s">
        <v>1216</v>
      </c>
      <c r="B99" s="79" t="s">
        <v>2628</v>
      </c>
      <c r="C99" s="79" t="s">
        <v>2627</v>
      </c>
      <c r="D99"/>
      <c r="E99"/>
      <c r="F99"/>
      <c r="G99"/>
    </row>
    <row r="100" spans="1:7" ht="26.4">
      <c r="A100" s="79" t="s">
        <v>2629</v>
      </c>
      <c r="B100" s="79" t="s">
        <v>2994</v>
      </c>
      <c r="C100" s="187" t="s">
        <v>2631</v>
      </c>
      <c r="D100"/>
      <c r="E100"/>
      <c r="F100"/>
      <c r="G100"/>
    </row>
    <row r="101" spans="1:7">
      <c r="A101"/>
      <c r="B101"/>
      <c r="C101"/>
      <c r="D101"/>
      <c r="E101"/>
      <c r="F101"/>
      <c r="G101"/>
    </row>
    <row r="102" spans="1:7">
      <c r="A102" s="2" t="s">
        <v>2632</v>
      </c>
      <c r="B102"/>
      <c r="C102"/>
      <c r="D102"/>
      <c r="E102"/>
      <c r="F102"/>
      <c r="G102"/>
    </row>
    <row r="103" spans="1:7">
      <c r="A103"/>
      <c r="B103"/>
      <c r="C103"/>
      <c r="D103"/>
      <c r="E103"/>
      <c r="F103"/>
      <c r="G103"/>
    </row>
    <row r="104" spans="1:7">
      <c r="A104" t="s">
        <v>2633</v>
      </c>
      <c r="B104" t="s">
        <v>2634</v>
      </c>
      <c r="C104"/>
      <c r="D104"/>
      <c r="E104"/>
      <c r="F104"/>
      <c r="G104"/>
    </row>
    <row r="105" spans="1:7">
      <c r="A105" t="s">
        <v>2635</v>
      </c>
      <c r="B105" t="s">
        <v>2636</v>
      </c>
      <c r="C105"/>
      <c r="D105"/>
      <c r="E105"/>
      <c r="F105"/>
      <c r="G105"/>
    </row>
    <row r="107" spans="1:7">
      <c r="A107" s="164"/>
    </row>
    <row r="108" spans="1:7" ht="409.5" customHeight="1">
      <c r="A108" s="701" t="s">
        <v>7895</v>
      </c>
      <c r="B108" s="702"/>
      <c r="C108" s="702"/>
      <c r="D108" s="702"/>
      <c r="E108" s="702"/>
      <c r="F108" s="702"/>
    </row>
    <row r="109" spans="1:7" ht="76.5" customHeight="1">
      <c r="A109" s="701"/>
      <c r="B109" s="702"/>
      <c r="C109" s="702"/>
      <c r="D109" s="702"/>
    </row>
  </sheetData>
  <mergeCells count="10">
    <mergeCell ref="A109:D109"/>
    <mergeCell ref="B91:D91"/>
    <mergeCell ref="A94:D94"/>
    <mergeCell ref="A1:G1"/>
    <mergeCell ref="A3:F3"/>
    <mergeCell ref="A87:D87"/>
    <mergeCell ref="B89:D89"/>
    <mergeCell ref="B90:D90"/>
    <mergeCell ref="A56:G56"/>
    <mergeCell ref="A108:F108"/>
  </mergeCells>
  <hyperlinks>
    <hyperlink ref="E14" r:id="rId1" xr:uid="{00000000-0004-0000-0400-000000000000}"/>
    <hyperlink ref="E11" r:id="rId2" xr:uid="{00000000-0004-0000-0400-000001000000}"/>
    <hyperlink ref="D8" r:id="rId3" display="xs:string" xr:uid="{00000000-0004-0000-0400-000002000000}"/>
    <hyperlink ref="C8" r:id="rId4" location="DateTime" display="Text/Memo" xr:uid="{00000000-0004-0000-0400-000003000000}"/>
    <hyperlink ref="E19" r:id="rId5" display="time" xr:uid="{00000000-0004-0000-0400-000004000000}"/>
  </hyperlinks>
  <pageMargins left="0.70866141732283472" right="0.70866141732283472" top="0.74803149606299213" bottom="0.74803149606299213" header="0.31496062992125984" footer="0.31496062992125984"/>
  <pageSetup paperSize="9" scale="18" orientation="landscape" r:id="rId6"/>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9">
    <pageSetUpPr fitToPage="1"/>
  </sheetPr>
  <dimension ref="A1:T53"/>
  <sheetViews>
    <sheetView zoomScaleNormal="100" workbookViewId="0">
      <selection activeCell="O7" sqref="O7"/>
    </sheetView>
  </sheetViews>
  <sheetFormatPr defaultColWidth="13" defaultRowHeight="13.2"/>
  <cols>
    <col min="1" max="1" width="9.21875" customWidth="1"/>
    <col min="2" max="2" width="16.21875" customWidth="1"/>
    <col min="3" max="3" width="13"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1" customWidth="1"/>
    <col min="13" max="13" width="29.21875" customWidth="1"/>
    <col min="14" max="14" width="14.21875" style="7" customWidth="1"/>
    <col min="15" max="15" width="92.5546875" customWidth="1"/>
    <col min="16" max="16" width="43.7773437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0.199999999999999">
      <c r="A2" s="280" t="s">
        <v>1344</v>
      </c>
      <c r="B2" s="276"/>
      <c r="C2" s="272"/>
      <c r="D2" s="269"/>
      <c r="E2" s="570"/>
      <c r="F2" s="269"/>
      <c r="G2" s="269"/>
      <c r="H2" s="269"/>
      <c r="I2" s="269"/>
      <c r="J2" s="269"/>
      <c r="K2" s="269"/>
      <c r="L2" s="269"/>
      <c r="M2" s="269"/>
      <c r="N2" s="269"/>
      <c r="O2" s="270"/>
      <c r="P2" s="269"/>
      <c r="Q2" s="269"/>
      <c r="R2" s="269"/>
      <c r="S2" s="269"/>
      <c r="T2" s="271"/>
    </row>
    <row r="3" spans="1:20" s="48" customFormat="1" ht="105.75" customHeight="1">
      <c r="A3" s="246" t="s">
        <v>1343</v>
      </c>
      <c r="B3" s="246"/>
      <c r="C3" s="246"/>
      <c r="D3" s="246"/>
      <c r="E3" s="571"/>
      <c r="F3" s="248"/>
      <c r="G3" s="249"/>
      <c r="H3" s="748" t="s">
        <v>3897</v>
      </c>
      <c r="I3" s="749"/>
      <c r="J3" s="749"/>
      <c r="K3" s="750"/>
      <c r="L3" s="748" t="s">
        <v>3896</v>
      </c>
      <c r="M3" s="749"/>
      <c r="N3" s="618" t="s">
        <v>8106</v>
      </c>
      <c r="O3" s="250" t="s">
        <v>8184</v>
      </c>
      <c r="P3" s="251"/>
      <c r="Q3" s="251"/>
      <c r="R3" s="251"/>
      <c r="S3" s="251"/>
      <c r="T3" s="252"/>
    </row>
    <row r="4" spans="1:20" ht="70.5" customHeight="1">
      <c r="A4" s="229" t="s">
        <v>86</v>
      </c>
      <c r="B4" s="229" t="s">
        <v>3768</v>
      </c>
      <c r="C4" s="229" t="s">
        <v>5612</v>
      </c>
      <c r="D4" s="229" t="s">
        <v>59</v>
      </c>
      <c r="E4" s="234" t="s">
        <v>60</v>
      </c>
      <c r="F4" s="234" t="s">
        <v>61</v>
      </c>
      <c r="G4" s="229" t="s">
        <v>62</v>
      </c>
      <c r="H4" s="751" t="s">
        <v>3101</v>
      </c>
      <c r="I4" s="752"/>
      <c r="J4" s="752"/>
      <c r="K4" s="753"/>
      <c r="L4" s="235" t="s">
        <v>97</v>
      </c>
      <c r="M4" s="229" t="s">
        <v>63</v>
      </c>
      <c r="N4" s="231" t="s">
        <v>6421</v>
      </c>
      <c r="O4" s="229" t="s">
        <v>98</v>
      </c>
      <c r="P4" s="229" t="s">
        <v>1877</v>
      </c>
      <c r="Q4" s="751" t="s">
        <v>1878</v>
      </c>
      <c r="R4" s="752"/>
      <c r="S4" s="753"/>
      <c r="T4" s="229" t="s">
        <v>1879</v>
      </c>
    </row>
    <row r="5" spans="1:20" ht="41.25" customHeight="1">
      <c r="A5" s="229"/>
      <c r="B5" s="229"/>
      <c r="C5" s="229"/>
      <c r="D5" s="229"/>
      <c r="E5" s="234"/>
      <c r="F5" s="229"/>
      <c r="G5" s="229"/>
      <c r="H5" s="234" t="s">
        <v>90</v>
      </c>
      <c r="I5" s="234" t="s">
        <v>91</v>
      </c>
      <c r="J5" s="234" t="s">
        <v>92</v>
      </c>
      <c r="K5" s="234" t="s">
        <v>93</v>
      </c>
      <c r="L5" s="234"/>
      <c r="M5" s="229"/>
      <c r="N5" s="231"/>
      <c r="O5" s="229"/>
      <c r="P5" s="229" t="s">
        <v>1880</v>
      </c>
      <c r="Q5" s="229" t="s">
        <v>1881</v>
      </c>
      <c r="R5" s="229" t="s">
        <v>1882</v>
      </c>
      <c r="S5" s="229" t="s">
        <v>7661</v>
      </c>
      <c r="T5" s="229"/>
    </row>
    <row r="6" spans="1:20" s="8" customFormat="1" ht="105.75" customHeight="1">
      <c r="A6" s="212" t="s">
        <v>1717</v>
      </c>
      <c r="B6" s="94" t="s">
        <v>1265</v>
      </c>
      <c r="C6" s="206" t="s">
        <v>4313</v>
      </c>
      <c r="D6" s="60" t="s">
        <v>7637</v>
      </c>
      <c r="E6" s="51" t="s">
        <v>68</v>
      </c>
      <c r="F6" s="60"/>
      <c r="G6" s="86"/>
      <c r="H6" s="51" t="s">
        <v>101</v>
      </c>
      <c r="I6" s="51" t="s">
        <v>101</v>
      </c>
      <c r="J6" s="51" t="s">
        <v>52</v>
      </c>
      <c r="K6" s="60" t="s">
        <v>1810</v>
      </c>
      <c r="L6" s="9" t="s">
        <v>1416</v>
      </c>
      <c r="M6" s="9" t="s">
        <v>7496</v>
      </c>
      <c r="N6" s="39" t="s">
        <v>38</v>
      </c>
      <c r="O6" s="66" t="s">
        <v>6461</v>
      </c>
      <c r="P6" s="81"/>
      <c r="Q6" s="39" t="s">
        <v>128</v>
      </c>
      <c r="R6" s="111" t="s">
        <v>128</v>
      </c>
      <c r="S6" s="111" t="s">
        <v>128</v>
      </c>
      <c r="T6" s="111" t="s">
        <v>3971</v>
      </c>
    </row>
    <row r="7" spans="1:20" s="8" customFormat="1" ht="81" customHeight="1">
      <c r="A7" s="212" t="s">
        <v>1718</v>
      </c>
      <c r="B7" s="16" t="s">
        <v>55</v>
      </c>
      <c r="C7" s="16" t="s">
        <v>4406</v>
      </c>
      <c r="D7" s="60" t="s">
        <v>56</v>
      </c>
      <c r="E7" s="51" t="s">
        <v>1074</v>
      </c>
      <c r="F7" s="60"/>
      <c r="G7" s="60"/>
      <c r="H7" s="51" t="s">
        <v>52</v>
      </c>
      <c r="I7" s="51" t="s">
        <v>101</v>
      </c>
      <c r="J7" s="51" t="s">
        <v>52</v>
      </c>
      <c r="K7" s="60" t="s">
        <v>5614</v>
      </c>
      <c r="L7" s="9" t="s">
        <v>1075</v>
      </c>
      <c r="M7" s="9" t="s">
        <v>7642</v>
      </c>
      <c r="N7" s="39" t="s">
        <v>16</v>
      </c>
      <c r="O7" s="66" t="s">
        <v>2598</v>
      </c>
      <c r="P7" s="81"/>
      <c r="Q7" s="111" t="s">
        <v>128</v>
      </c>
      <c r="R7" s="111" t="s">
        <v>128</v>
      </c>
      <c r="S7" s="111" t="s">
        <v>128</v>
      </c>
      <c r="T7" s="111" t="s">
        <v>2989</v>
      </c>
    </row>
    <row r="8" spans="1:20" s="8" customFormat="1" ht="97.5" customHeight="1">
      <c r="A8" s="212" t="s">
        <v>1719</v>
      </c>
      <c r="B8" s="16" t="s">
        <v>36</v>
      </c>
      <c r="C8" s="16" t="s">
        <v>4407</v>
      </c>
      <c r="D8" s="60" t="s">
        <v>57</v>
      </c>
      <c r="E8" s="51" t="s">
        <v>3911</v>
      </c>
      <c r="F8" s="60"/>
      <c r="G8" s="60"/>
      <c r="H8" s="51" t="s">
        <v>52</v>
      </c>
      <c r="I8" s="51" t="s">
        <v>101</v>
      </c>
      <c r="J8" s="51" t="s">
        <v>52</v>
      </c>
      <c r="K8" s="60" t="s">
        <v>5614</v>
      </c>
      <c r="L8" s="9" t="s">
        <v>1075</v>
      </c>
      <c r="M8" s="9" t="s">
        <v>7643</v>
      </c>
      <c r="N8" s="39" t="s">
        <v>16</v>
      </c>
      <c r="O8" s="66" t="s">
        <v>2599</v>
      </c>
      <c r="P8" s="81"/>
      <c r="Q8" s="111" t="s">
        <v>128</v>
      </c>
      <c r="R8" s="111" t="s">
        <v>128</v>
      </c>
      <c r="S8" s="111" t="s">
        <v>128</v>
      </c>
      <c r="T8" s="111" t="s">
        <v>2989</v>
      </c>
    </row>
    <row r="9" spans="1:20" s="8" customFormat="1" ht="48" customHeight="1">
      <c r="A9" s="867" t="s">
        <v>1720</v>
      </c>
      <c r="B9" s="756" t="s">
        <v>6007</v>
      </c>
      <c r="C9" s="756" t="s">
        <v>4408</v>
      </c>
      <c r="D9" s="759" t="s">
        <v>58</v>
      </c>
      <c r="E9" s="762" t="s">
        <v>1079</v>
      </c>
      <c r="F9" s="39"/>
      <c r="G9" s="60" t="s">
        <v>3039</v>
      </c>
      <c r="H9" s="762" t="s">
        <v>52</v>
      </c>
      <c r="I9" s="762" t="s">
        <v>101</v>
      </c>
      <c r="J9" s="762" t="s">
        <v>52</v>
      </c>
      <c r="K9" s="768" t="s">
        <v>2643</v>
      </c>
      <c r="L9" s="768" t="s">
        <v>1075</v>
      </c>
      <c r="M9" s="768" t="s">
        <v>7643</v>
      </c>
      <c r="N9" s="762" t="s">
        <v>16</v>
      </c>
      <c r="O9" s="759" t="s">
        <v>5791</v>
      </c>
      <c r="P9" s="970"/>
      <c r="Q9" s="771" t="s">
        <v>128</v>
      </c>
      <c r="R9" s="771" t="s">
        <v>128</v>
      </c>
      <c r="S9" s="771" t="s">
        <v>128</v>
      </c>
      <c r="T9" s="771" t="s">
        <v>3024</v>
      </c>
    </row>
    <row r="10" spans="1:20" s="8" customFormat="1" ht="33" customHeight="1">
      <c r="A10" s="869"/>
      <c r="B10" s="757" t="e">
        <v>#N/A</v>
      </c>
      <c r="C10" s="757" t="e">
        <v>#N/A</v>
      </c>
      <c r="D10" s="761" t="e">
        <v>#N/A</v>
      </c>
      <c r="E10" s="764" t="e">
        <v>#N/A</v>
      </c>
      <c r="F10" s="39">
        <v>99.9</v>
      </c>
      <c r="G10" s="9" t="s">
        <v>3034</v>
      </c>
      <c r="H10" s="764" t="e">
        <v>#N/A</v>
      </c>
      <c r="I10" s="764" t="e">
        <v>#N/A</v>
      </c>
      <c r="J10" s="764" t="e">
        <v>#N/A</v>
      </c>
      <c r="K10" s="770" t="e">
        <v>#N/A</v>
      </c>
      <c r="L10" s="770" t="e">
        <v>#N/A</v>
      </c>
      <c r="M10" s="770" t="e">
        <v>#N/A</v>
      </c>
      <c r="N10" s="764" t="e">
        <v>#N/A</v>
      </c>
      <c r="O10" s="761" t="e">
        <v>#N/A</v>
      </c>
      <c r="P10" s="971"/>
      <c r="Q10" s="773"/>
      <c r="R10" s="773"/>
      <c r="S10" s="773"/>
      <c r="T10" s="773"/>
    </row>
    <row r="11" spans="1:20" s="8" customFormat="1" ht="30.6">
      <c r="A11" s="207" t="s">
        <v>7868</v>
      </c>
      <c r="B11" s="207" t="s">
        <v>7872</v>
      </c>
      <c r="C11" s="399" t="s">
        <v>7873</v>
      </c>
      <c r="D11" s="131" t="s">
        <v>7877</v>
      </c>
      <c r="E11" s="132" t="s">
        <v>6165</v>
      </c>
      <c r="F11" s="33"/>
      <c r="G11" s="34"/>
      <c r="H11" s="34"/>
      <c r="I11" s="34"/>
      <c r="J11" s="34"/>
      <c r="K11" s="34"/>
      <c r="L11" s="149"/>
      <c r="M11" s="131"/>
      <c r="N11" s="137" t="s">
        <v>118</v>
      </c>
      <c r="O11" s="142"/>
      <c r="P11" s="131" t="s">
        <v>7878</v>
      </c>
      <c r="Q11" s="133" t="s">
        <v>126</v>
      </c>
      <c r="R11" s="133" t="s">
        <v>126</v>
      </c>
      <c r="S11" s="133" t="s">
        <v>128</v>
      </c>
      <c r="T11" s="130" t="s">
        <v>7722</v>
      </c>
    </row>
    <row r="12" spans="1:20" s="8" customFormat="1" ht="69" customHeight="1">
      <c r="A12" s="208" t="s">
        <v>2245</v>
      </c>
      <c r="B12" s="211" t="s">
        <v>1885</v>
      </c>
      <c r="C12" s="211" t="s">
        <v>4197</v>
      </c>
      <c r="D12" s="189" t="s">
        <v>7067</v>
      </c>
      <c r="E12" s="301" t="s">
        <v>3658</v>
      </c>
      <c r="F12" s="33"/>
      <c r="G12" s="34"/>
      <c r="H12" s="34"/>
      <c r="I12" s="34"/>
      <c r="J12" s="34"/>
      <c r="K12" s="34"/>
      <c r="L12" s="33"/>
      <c r="M12" s="135"/>
      <c r="N12" s="32" t="s">
        <v>118</v>
      </c>
      <c r="O12" s="34"/>
      <c r="P12" s="189" t="s">
        <v>7068</v>
      </c>
      <c r="Q12" s="143" t="s">
        <v>126</v>
      </c>
      <c r="R12" s="143" t="s">
        <v>128</v>
      </c>
      <c r="S12" s="143" t="s">
        <v>128</v>
      </c>
      <c r="T12" s="301" t="s">
        <v>7003</v>
      </c>
    </row>
    <row r="13" spans="1:20" s="8" customFormat="1" ht="45" customHeight="1">
      <c r="A13" s="208" t="s">
        <v>2246</v>
      </c>
      <c r="B13" s="211" t="s">
        <v>2029</v>
      </c>
      <c r="C13" s="211" t="s">
        <v>4409</v>
      </c>
      <c r="D13" s="131" t="s">
        <v>2289</v>
      </c>
      <c r="E13" s="132" t="s">
        <v>3660</v>
      </c>
      <c r="F13" s="33"/>
      <c r="G13" s="34"/>
      <c r="H13" s="34"/>
      <c r="I13" s="34"/>
      <c r="J13" s="34"/>
      <c r="K13" s="34"/>
      <c r="L13" s="149"/>
      <c r="M13" s="131"/>
      <c r="N13" s="137" t="s">
        <v>118</v>
      </c>
      <c r="O13" s="142"/>
      <c r="P13" s="131" t="s">
        <v>7069</v>
      </c>
      <c r="Q13" s="133" t="s">
        <v>126</v>
      </c>
      <c r="R13" s="133" t="s">
        <v>128</v>
      </c>
      <c r="S13" s="133" t="s">
        <v>128</v>
      </c>
      <c r="T13" s="130" t="s">
        <v>7003</v>
      </c>
    </row>
    <row r="14" spans="1:20" s="8" customFormat="1" ht="45" customHeight="1">
      <c r="A14" s="208" t="s">
        <v>2247</v>
      </c>
      <c r="B14" s="211" t="s">
        <v>3380</v>
      </c>
      <c r="C14" s="211" t="s">
        <v>4130</v>
      </c>
      <c r="D14" s="135" t="s">
        <v>6175</v>
      </c>
      <c r="E14" s="32" t="s">
        <v>109</v>
      </c>
      <c r="F14" s="138"/>
      <c r="G14" s="34"/>
      <c r="H14" s="34"/>
      <c r="I14" s="34"/>
      <c r="J14" s="34"/>
      <c r="K14" s="34"/>
      <c r="L14" s="33"/>
      <c r="M14" s="135"/>
      <c r="N14" s="32" t="s">
        <v>118</v>
      </c>
      <c r="O14" s="34"/>
      <c r="P14" s="135" t="s">
        <v>3415</v>
      </c>
      <c r="Q14" s="143" t="s">
        <v>126</v>
      </c>
      <c r="R14" s="143" t="s">
        <v>128</v>
      </c>
      <c r="S14" s="144" t="s">
        <v>128</v>
      </c>
      <c r="T14" s="130" t="s">
        <v>6162</v>
      </c>
    </row>
    <row r="15" spans="1:20" s="8" customFormat="1" ht="41.85" customHeight="1">
      <c r="A15" s="208" t="s">
        <v>2248</v>
      </c>
      <c r="B15" s="211" t="s">
        <v>4107</v>
      </c>
      <c r="C15" s="211" t="s">
        <v>4200</v>
      </c>
      <c r="D15" s="135" t="s">
        <v>7888</v>
      </c>
      <c r="E15" s="32" t="s">
        <v>7891</v>
      </c>
      <c r="F15" s="33"/>
      <c r="G15" s="34"/>
      <c r="H15" s="34"/>
      <c r="I15" s="34"/>
      <c r="J15" s="34"/>
      <c r="K15" s="34"/>
      <c r="L15" s="138"/>
      <c r="M15" s="135"/>
      <c r="N15" s="32" t="s">
        <v>118</v>
      </c>
      <c r="O15" s="32"/>
      <c r="P15" s="135" t="s">
        <v>7892</v>
      </c>
      <c r="Q15" s="143" t="s">
        <v>126</v>
      </c>
      <c r="R15" s="143" t="s">
        <v>126</v>
      </c>
      <c r="S15" s="143" t="s">
        <v>128</v>
      </c>
      <c r="T15" s="143" t="s">
        <v>7722</v>
      </c>
    </row>
    <row r="16" spans="1:20" s="8" customFormat="1" ht="51" customHeight="1">
      <c r="A16" s="211" t="s">
        <v>2249</v>
      </c>
      <c r="B16" s="211" t="s">
        <v>3663</v>
      </c>
      <c r="C16" s="211" t="s">
        <v>4141</v>
      </c>
      <c r="D16" s="135" t="s">
        <v>3657</v>
      </c>
      <c r="E16" s="32" t="s">
        <v>1944</v>
      </c>
      <c r="F16" s="33"/>
      <c r="G16" s="34"/>
      <c r="H16" s="34"/>
      <c r="I16" s="34"/>
      <c r="J16" s="34"/>
      <c r="K16" s="34"/>
      <c r="L16" s="33"/>
      <c r="M16" s="135"/>
      <c r="N16" s="32" t="s">
        <v>118</v>
      </c>
      <c r="O16" s="34"/>
      <c r="P16" s="135" t="s">
        <v>7398</v>
      </c>
      <c r="Q16" s="143" t="s">
        <v>126</v>
      </c>
      <c r="R16" s="143" t="s">
        <v>128</v>
      </c>
      <c r="S16" s="144" t="s">
        <v>128</v>
      </c>
      <c r="T16" s="130" t="s">
        <v>4106</v>
      </c>
    </row>
    <row r="17" spans="1:20" s="53" customFormat="1" ht="78.75" customHeight="1">
      <c r="A17" s="208" t="s">
        <v>2253</v>
      </c>
      <c r="B17" s="208" t="s">
        <v>2282</v>
      </c>
      <c r="C17" s="211" t="s">
        <v>4326</v>
      </c>
      <c r="D17" s="135" t="s">
        <v>7507</v>
      </c>
      <c r="E17" s="32" t="s">
        <v>2279</v>
      </c>
      <c r="F17" s="33"/>
      <c r="G17" s="34"/>
      <c r="H17" s="34"/>
      <c r="I17" s="34"/>
      <c r="J17" s="34"/>
      <c r="K17" s="34"/>
      <c r="L17" s="33"/>
      <c r="M17" s="135"/>
      <c r="N17" s="32" t="s">
        <v>118</v>
      </c>
      <c r="O17" s="34"/>
      <c r="P17" s="135" t="s">
        <v>7515</v>
      </c>
      <c r="Q17" s="143" t="s">
        <v>126</v>
      </c>
      <c r="R17" s="143" t="s">
        <v>128</v>
      </c>
      <c r="S17" s="143" t="s">
        <v>128</v>
      </c>
      <c r="T17" s="130" t="s">
        <v>6162</v>
      </c>
    </row>
    <row r="18" spans="1:20" s="53" customFormat="1" ht="106.5" customHeight="1">
      <c r="A18" s="208" t="s">
        <v>5123</v>
      </c>
      <c r="B18" s="208" t="s">
        <v>6227</v>
      </c>
      <c r="C18" s="211" t="s">
        <v>4410</v>
      </c>
      <c r="D18" s="135" t="s">
        <v>7640</v>
      </c>
      <c r="E18" s="32" t="s">
        <v>2807</v>
      </c>
      <c r="F18" s="33"/>
      <c r="G18" s="34"/>
      <c r="H18" s="34"/>
      <c r="I18" s="34"/>
      <c r="J18" s="34"/>
      <c r="K18" s="34"/>
      <c r="L18" s="33"/>
      <c r="M18" s="147"/>
      <c r="N18" s="32" t="s">
        <v>118</v>
      </c>
      <c r="O18" s="32"/>
      <c r="P18" s="135" t="s">
        <v>7341</v>
      </c>
      <c r="Q18" s="32" t="s">
        <v>126</v>
      </c>
      <c r="R18" s="143" t="s">
        <v>128</v>
      </c>
      <c r="S18" s="143" t="s">
        <v>126</v>
      </c>
      <c r="T18" s="130" t="s">
        <v>7003</v>
      </c>
    </row>
    <row r="19" spans="1:20" ht="124.5" customHeight="1">
      <c r="A19" s="208" t="s">
        <v>6225</v>
      </c>
      <c r="B19" s="208" t="s">
        <v>6228</v>
      </c>
      <c r="C19" s="211" t="s">
        <v>6226</v>
      </c>
      <c r="D19" s="135" t="s">
        <v>7641</v>
      </c>
      <c r="E19" s="32" t="s">
        <v>30</v>
      </c>
      <c r="F19" s="33"/>
      <c r="G19" s="34"/>
      <c r="H19" s="34"/>
      <c r="I19" s="34"/>
      <c r="J19" s="34"/>
      <c r="K19" s="34"/>
      <c r="L19" s="33"/>
      <c r="M19" s="147"/>
      <c r="N19" s="32" t="s">
        <v>118</v>
      </c>
      <c r="O19" s="32"/>
      <c r="P19" s="135" t="s">
        <v>7363</v>
      </c>
      <c r="Q19" s="32" t="s">
        <v>126</v>
      </c>
      <c r="R19" s="143" t="s">
        <v>128</v>
      </c>
      <c r="S19" s="143" t="s">
        <v>128</v>
      </c>
      <c r="T19" s="130" t="s">
        <v>7722</v>
      </c>
    </row>
    <row r="20" spans="1:20" ht="203.85" customHeight="1">
      <c r="A20" s="208" t="s">
        <v>5124</v>
      </c>
      <c r="B20" s="208" t="s">
        <v>2034</v>
      </c>
      <c r="C20" s="208" t="s">
        <v>4411</v>
      </c>
      <c r="D20" s="135" t="s">
        <v>7276</v>
      </c>
      <c r="E20" s="32" t="s">
        <v>7763</v>
      </c>
      <c r="F20" s="33"/>
      <c r="G20" s="34"/>
      <c r="H20" s="34"/>
      <c r="I20" s="34"/>
      <c r="J20" s="34"/>
      <c r="K20" s="34"/>
      <c r="L20" s="33"/>
      <c r="M20" s="147"/>
      <c r="N20" s="32" t="s">
        <v>118</v>
      </c>
      <c r="O20" s="32"/>
      <c r="P20" s="135" t="s">
        <v>7792</v>
      </c>
      <c r="Q20" s="32" t="s">
        <v>126</v>
      </c>
      <c r="R20" s="32" t="s">
        <v>128</v>
      </c>
      <c r="S20" s="143" t="s">
        <v>128</v>
      </c>
      <c r="T20" s="130" t="s">
        <v>7722</v>
      </c>
    </row>
    <row r="21" spans="1:20">
      <c r="A21" s="784" t="s">
        <v>5126</v>
      </c>
      <c r="B21" s="784" t="s">
        <v>5061</v>
      </c>
      <c r="C21" s="784" t="s">
        <v>4881</v>
      </c>
      <c r="D21" s="818" t="s">
        <v>6316</v>
      </c>
      <c r="E21" s="821" t="s">
        <v>4882</v>
      </c>
      <c r="F21" s="821"/>
      <c r="G21" s="821"/>
      <c r="H21" s="821"/>
      <c r="I21" s="821"/>
      <c r="J21" s="821"/>
      <c r="K21" s="821"/>
      <c r="L21" s="821"/>
      <c r="M21" s="821"/>
      <c r="N21" s="821" t="s">
        <v>118</v>
      </c>
      <c r="O21" s="821"/>
      <c r="P21" s="818" t="s">
        <v>7533</v>
      </c>
      <c r="Q21" s="821" t="s">
        <v>126</v>
      </c>
      <c r="R21" s="821" t="s">
        <v>126</v>
      </c>
      <c r="S21" s="821" t="s">
        <v>128</v>
      </c>
      <c r="T21" s="821" t="s">
        <v>6205</v>
      </c>
    </row>
    <row r="22" spans="1:20">
      <c r="A22" s="785"/>
      <c r="B22" s="785"/>
      <c r="C22" s="785"/>
      <c r="D22" s="819"/>
      <c r="E22" s="822"/>
      <c r="F22" s="822"/>
      <c r="G22" s="822"/>
      <c r="H22" s="822"/>
      <c r="I22" s="822"/>
      <c r="J22" s="822"/>
      <c r="K22" s="822"/>
      <c r="L22" s="822"/>
      <c r="M22" s="822"/>
      <c r="N22" s="822"/>
      <c r="O22" s="822"/>
      <c r="P22" s="819"/>
      <c r="Q22" s="822"/>
      <c r="R22" s="822"/>
      <c r="S22" s="822"/>
      <c r="T22" s="822"/>
    </row>
    <row r="23" spans="1:20" ht="50.25" customHeight="1">
      <c r="A23" s="786"/>
      <c r="B23" s="786"/>
      <c r="C23" s="786"/>
      <c r="D23" s="820"/>
      <c r="E23" s="823"/>
      <c r="F23" s="823"/>
      <c r="G23" s="823"/>
      <c r="H23" s="823"/>
      <c r="I23" s="823"/>
      <c r="J23" s="823"/>
      <c r="K23" s="823"/>
      <c r="L23" s="823"/>
      <c r="M23" s="823"/>
      <c r="N23" s="823"/>
      <c r="O23" s="823"/>
      <c r="P23" s="820"/>
      <c r="Q23" s="823"/>
      <c r="R23" s="823"/>
      <c r="S23" s="823"/>
      <c r="T23" s="823"/>
    </row>
    <row r="24" spans="1:20" ht="12.75" customHeight="1">
      <c r="A24" s="784" t="s">
        <v>5127</v>
      </c>
      <c r="B24" s="784" t="s">
        <v>5437</v>
      </c>
      <c r="C24" s="784" t="s">
        <v>5128</v>
      </c>
      <c r="D24" s="818" t="s">
        <v>7411</v>
      </c>
      <c r="E24" s="821" t="s">
        <v>5839</v>
      </c>
      <c r="F24" s="391" t="s">
        <v>6379</v>
      </c>
      <c r="G24" s="391" t="s">
        <v>6382</v>
      </c>
      <c r="H24" s="821"/>
      <c r="I24" s="821"/>
      <c r="J24" s="821"/>
      <c r="K24" s="821"/>
      <c r="L24" s="821"/>
      <c r="M24" s="821"/>
      <c r="N24" s="821" t="s">
        <v>118</v>
      </c>
      <c r="O24" s="821"/>
      <c r="P24" s="818" t="s">
        <v>7645</v>
      </c>
      <c r="Q24" s="821" t="s">
        <v>126</v>
      </c>
      <c r="R24" s="821" t="s">
        <v>128</v>
      </c>
      <c r="S24" s="821" t="s">
        <v>128</v>
      </c>
      <c r="T24" s="821" t="s">
        <v>6683</v>
      </c>
    </row>
    <row r="25" spans="1:20" ht="12.75" customHeight="1">
      <c r="A25" s="785"/>
      <c r="B25" s="785"/>
      <c r="C25" s="785"/>
      <c r="D25" s="819"/>
      <c r="E25" s="822"/>
      <c r="F25" s="391" t="s">
        <v>6380</v>
      </c>
      <c r="G25" s="391" t="s">
        <v>6383</v>
      </c>
      <c r="H25" s="822"/>
      <c r="I25" s="822"/>
      <c r="J25" s="822"/>
      <c r="K25" s="822"/>
      <c r="L25" s="822"/>
      <c r="M25" s="822"/>
      <c r="N25" s="822"/>
      <c r="O25" s="822"/>
      <c r="P25" s="819"/>
      <c r="Q25" s="822"/>
      <c r="R25" s="822"/>
      <c r="S25" s="822"/>
      <c r="T25" s="822"/>
    </row>
    <row r="26" spans="1:20" ht="45" customHeight="1">
      <c r="A26" s="785"/>
      <c r="B26" s="785"/>
      <c r="C26" s="785"/>
      <c r="D26" s="819"/>
      <c r="E26" s="822"/>
      <c r="F26" s="391" t="s">
        <v>6381</v>
      </c>
      <c r="G26" s="391" t="s">
        <v>6384</v>
      </c>
      <c r="H26" s="822"/>
      <c r="I26" s="822"/>
      <c r="J26" s="822"/>
      <c r="K26" s="822"/>
      <c r="L26" s="822"/>
      <c r="M26" s="822"/>
      <c r="N26" s="822"/>
      <c r="O26" s="822"/>
      <c r="P26" s="819"/>
      <c r="Q26" s="822"/>
      <c r="R26" s="822"/>
      <c r="S26" s="822"/>
      <c r="T26" s="822"/>
    </row>
    <row r="27" spans="1:20" ht="12.75" customHeight="1">
      <c r="A27" s="794" t="s">
        <v>5129</v>
      </c>
      <c r="B27" s="794" t="s">
        <v>5438</v>
      </c>
      <c r="C27" s="794" t="s">
        <v>5130</v>
      </c>
      <c r="D27" s="787" t="s">
        <v>7412</v>
      </c>
      <c r="E27" s="781" t="s">
        <v>5839</v>
      </c>
      <c r="F27" s="484" t="s">
        <v>6328</v>
      </c>
      <c r="G27" s="484" t="s">
        <v>6329</v>
      </c>
      <c r="H27" s="787"/>
      <c r="I27" s="787"/>
      <c r="J27" s="787"/>
      <c r="K27" s="787"/>
      <c r="L27" s="787"/>
      <c r="M27" s="787"/>
      <c r="N27" s="781" t="s">
        <v>118</v>
      </c>
      <c r="O27" s="787"/>
      <c r="P27" s="787" t="s">
        <v>7785</v>
      </c>
      <c r="Q27" s="793" t="s">
        <v>126</v>
      </c>
      <c r="R27" s="781" t="s">
        <v>128</v>
      </c>
      <c r="S27" s="781" t="s">
        <v>128</v>
      </c>
      <c r="T27" s="781" t="s">
        <v>7722</v>
      </c>
    </row>
    <row r="28" spans="1:20">
      <c r="A28" s="794"/>
      <c r="B28" s="794"/>
      <c r="C28" s="794"/>
      <c r="D28" s="788"/>
      <c r="E28" s="782"/>
      <c r="F28" s="484" t="s">
        <v>6331</v>
      </c>
      <c r="G28" s="484" t="s">
        <v>6330</v>
      </c>
      <c r="H28" s="788"/>
      <c r="I28" s="788"/>
      <c r="J28" s="788"/>
      <c r="K28" s="788"/>
      <c r="L28" s="788"/>
      <c r="M28" s="788"/>
      <c r="N28" s="782"/>
      <c r="O28" s="788"/>
      <c r="P28" s="788"/>
      <c r="Q28" s="793"/>
      <c r="R28" s="782"/>
      <c r="S28" s="782"/>
      <c r="T28" s="782"/>
    </row>
    <row r="29" spans="1:20">
      <c r="A29" s="794"/>
      <c r="B29" s="794"/>
      <c r="C29" s="794"/>
      <c r="D29" s="788"/>
      <c r="E29" s="782"/>
      <c r="F29" s="484" t="s">
        <v>6332</v>
      </c>
      <c r="G29" s="484" t="s">
        <v>6355</v>
      </c>
      <c r="H29" s="788"/>
      <c r="I29" s="788"/>
      <c r="J29" s="788"/>
      <c r="K29" s="788"/>
      <c r="L29" s="788"/>
      <c r="M29" s="788"/>
      <c r="N29" s="782"/>
      <c r="O29" s="788"/>
      <c r="P29" s="788"/>
      <c r="Q29" s="793"/>
      <c r="R29" s="782"/>
      <c r="S29" s="782"/>
      <c r="T29" s="782"/>
    </row>
    <row r="30" spans="1:20">
      <c r="A30" s="794"/>
      <c r="B30" s="794"/>
      <c r="C30" s="794"/>
      <c r="D30" s="788"/>
      <c r="E30" s="782"/>
      <c r="F30" s="484" t="s">
        <v>6333</v>
      </c>
      <c r="G30" s="484" t="s">
        <v>6356</v>
      </c>
      <c r="H30" s="788"/>
      <c r="I30" s="788"/>
      <c r="J30" s="788"/>
      <c r="K30" s="788"/>
      <c r="L30" s="788"/>
      <c r="M30" s="788"/>
      <c r="N30" s="782"/>
      <c r="O30" s="788"/>
      <c r="P30" s="788"/>
      <c r="Q30" s="793"/>
      <c r="R30" s="782"/>
      <c r="S30" s="782"/>
      <c r="T30" s="782"/>
    </row>
    <row r="31" spans="1:20">
      <c r="A31" s="794"/>
      <c r="B31" s="794"/>
      <c r="C31" s="794"/>
      <c r="D31" s="788"/>
      <c r="E31" s="782"/>
      <c r="F31" s="484" t="s">
        <v>6334</v>
      </c>
      <c r="G31" s="484" t="s">
        <v>6357</v>
      </c>
      <c r="H31" s="788"/>
      <c r="I31" s="788"/>
      <c r="J31" s="788"/>
      <c r="K31" s="788"/>
      <c r="L31" s="788"/>
      <c r="M31" s="788"/>
      <c r="N31" s="782"/>
      <c r="O31" s="788"/>
      <c r="P31" s="788"/>
      <c r="Q31" s="793"/>
      <c r="R31" s="782"/>
      <c r="S31" s="782"/>
      <c r="T31" s="782"/>
    </row>
    <row r="32" spans="1:20">
      <c r="A32" s="794"/>
      <c r="B32" s="794"/>
      <c r="C32" s="794"/>
      <c r="D32" s="788"/>
      <c r="E32" s="782"/>
      <c r="F32" s="484" t="s">
        <v>6335</v>
      </c>
      <c r="G32" s="484" t="s">
        <v>6358</v>
      </c>
      <c r="H32" s="788"/>
      <c r="I32" s="788"/>
      <c r="J32" s="788"/>
      <c r="K32" s="788"/>
      <c r="L32" s="788"/>
      <c r="M32" s="788"/>
      <c r="N32" s="782"/>
      <c r="O32" s="788"/>
      <c r="P32" s="788"/>
      <c r="Q32" s="793"/>
      <c r="R32" s="782"/>
      <c r="S32" s="782"/>
      <c r="T32" s="782"/>
    </row>
    <row r="33" spans="1:20">
      <c r="A33" s="794"/>
      <c r="B33" s="794"/>
      <c r="C33" s="794"/>
      <c r="D33" s="788"/>
      <c r="E33" s="782"/>
      <c r="F33" s="484" t="s">
        <v>6336</v>
      </c>
      <c r="G33" s="484" t="s">
        <v>6359</v>
      </c>
      <c r="H33" s="788"/>
      <c r="I33" s="788"/>
      <c r="J33" s="788"/>
      <c r="K33" s="788"/>
      <c r="L33" s="788"/>
      <c r="M33" s="788"/>
      <c r="N33" s="782"/>
      <c r="O33" s="788"/>
      <c r="P33" s="788"/>
      <c r="Q33" s="793"/>
      <c r="R33" s="782"/>
      <c r="S33" s="782"/>
      <c r="T33" s="782"/>
    </row>
    <row r="34" spans="1:20">
      <c r="A34" s="794"/>
      <c r="B34" s="794"/>
      <c r="C34" s="794"/>
      <c r="D34" s="788"/>
      <c r="E34" s="782"/>
      <c r="F34" s="484" t="s">
        <v>6337</v>
      </c>
      <c r="G34" s="484" t="s">
        <v>6360</v>
      </c>
      <c r="H34" s="788"/>
      <c r="I34" s="788"/>
      <c r="J34" s="788"/>
      <c r="K34" s="788"/>
      <c r="L34" s="788"/>
      <c r="M34" s="788"/>
      <c r="N34" s="782"/>
      <c r="O34" s="788"/>
      <c r="P34" s="788"/>
      <c r="Q34" s="793"/>
      <c r="R34" s="782"/>
      <c r="S34" s="782"/>
      <c r="T34" s="782"/>
    </row>
    <row r="35" spans="1:20">
      <c r="A35" s="794"/>
      <c r="B35" s="794"/>
      <c r="C35" s="794"/>
      <c r="D35" s="788"/>
      <c r="E35" s="782"/>
      <c r="F35" s="484" t="s">
        <v>6338</v>
      </c>
      <c r="G35" s="484" t="s">
        <v>6361</v>
      </c>
      <c r="H35" s="788"/>
      <c r="I35" s="788"/>
      <c r="J35" s="788"/>
      <c r="K35" s="788"/>
      <c r="L35" s="788"/>
      <c r="M35" s="788"/>
      <c r="N35" s="782"/>
      <c r="O35" s="788"/>
      <c r="P35" s="788"/>
      <c r="Q35" s="793"/>
      <c r="R35" s="782"/>
      <c r="S35" s="782"/>
      <c r="T35" s="782"/>
    </row>
    <row r="36" spans="1:20">
      <c r="A36" s="794"/>
      <c r="B36" s="794"/>
      <c r="C36" s="794"/>
      <c r="D36" s="788"/>
      <c r="E36" s="782"/>
      <c r="F36" s="484" t="s">
        <v>6339</v>
      </c>
      <c r="G36" s="484" t="s">
        <v>6362</v>
      </c>
      <c r="H36" s="788"/>
      <c r="I36" s="788"/>
      <c r="J36" s="788"/>
      <c r="K36" s="788"/>
      <c r="L36" s="788"/>
      <c r="M36" s="788"/>
      <c r="N36" s="782"/>
      <c r="O36" s="788"/>
      <c r="P36" s="788"/>
      <c r="Q36" s="793"/>
      <c r="R36" s="782"/>
      <c r="S36" s="782"/>
      <c r="T36" s="782"/>
    </row>
    <row r="37" spans="1:20">
      <c r="A37" s="794"/>
      <c r="B37" s="794"/>
      <c r="C37" s="794"/>
      <c r="D37" s="788"/>
      <c r="E37" s="782"/>
      <c r="F37" s="484" t="s">
        <v>6340</v>
      </c>
      <c r="G37" s="484" t="s">
        <v>6363</v>
      </c>
      <c r="H37" s="788"/>
      <c r="I37" s="788"/>
      <c r="J37" s="788"/>
      <c r="K37" s="788"/>
      <c r="L37" s="788"/>
      <c r="M37" s="788"/>
      <c r="N37" s="782"/>
      <c r="O37" s="788"/>
      <c r="P37" s="788"/>
      <c r="Q37" s="793"/>
      <c r="R37" s="782"/>
      <c r="S37" s="782"/>
      <c r="T37" s="782"/>
    </row>
    <row r="38" spans="1:20">
      <c r="A38" s="794"/>
      <c r="B38" s="794"/>
      <c r="C38" s="794"/>
      <c r="D38" s="788"/>
      <c r="E38" s="782"/>
      <c r="F38" s="484" t="s">
        <v>6341</v>
      </c>
      <c r="G38" s="484" t="s">
        <v>6364</v>
      </c>
      <c r="H38" s="788"/>
      <c r="I38" s="788"/>
      <c r="J38" s="788"/>
      <c r="K38" s="788"/>
      <c r="L38" s="788"/>
      <c r="M38" s="788"/>
      <c r="N38" s="782"/>
      <c r="O38" s="788"/>
      <c r="P38" s="788"/>
      <c r="Q38" s="793"/>
      <c r="R38" s="782"/>
      <c r="S38" s="782"/>
      <c r="T38" s="782"/>
    </row>
    <row r="39" spans="1:20">
      <c r="A39" s="794"/>
      <c r="B39" s="794"/>
      <c r="C39" s="794"/>
      <c r="D39" s="788"/>
      <c r="E39" s="782"/>
      <c r="F39" s="484" t="s">
        <v>6365</v>
      </c>
      <c r="G39" s="484" t="s">
        <v>6366</v>
      </c>
      <c r="H39" s="788"/>
      <c r="I39" s="788"/>
      <c r="J39" s="788"/>
      <c r="K39" s="788"/>
      <c r="L39" s="788"/>
      <c r="M39" s="788"/>
      <c r="N39" s="782"/>
      <c r="O39" s="788"/>
      <c r="P39" s="788"/>
      <c r="Q39" s="793"/>
      <c r="R39" s="782"/>
      <c r="S39" s="782"/>
      <c r="T39" s="782"/>
    </row>
    <row r="40" spans="1:20">
      <c r="A40" s="794"/>
      <c r="B40" s="794"/>
      <c r="C40" s="794"/>
      <c r="D40" s="788"/>
      <c r="E40" s="782"/>
      <c r="F40" s="484" t="s">
        <v>6342</v>
      </c>
      <c r="G40" s="484" t="s">
        <v>6367</v>
      </c>
      <c r="H40" s="788"/>
      <c r="I40" s="788"/>
      <c r="J40" s="788"/>
      <c r="K40" s="788"/>
      <c r="L40" s="788"/>
      <c r="M40" s="788"/>
      <c r="N40" s="782"/>
      <c r="O40" s="788"/>
      <c r="P40" s="788"/>
      <c r="Q40" s="793"/>
      <c r="R40" s="782"/>
      <c r="S40" s="782"/>
      <c r="T40" s="782"/>
    </row>
    <row r="41" spans="1:20">
      <c r="A41" s="794"/>
      <c r="B41" s="794"/>
      <c r="C41" s="794"/>
      <c r="D41" s="788"/>
      <c r="E41" s="782"/>
      <c r="F41" s="484" t="s">
        <v>6343</v>
      </c>
      <c r="G41" s="484" t="s">
        <v>6368</v>
      </c>
      <c r="H41" s="788"/>
      <c r="I41" s="788"/>
      <c r="J41" s="788"/>
      <c r="K41" s="788"/>
      <c r="L41" s="788"/>
      <c r="M41" s="788"/>
      <c r="N41" s="782"/>
      <c r="O41" s="788"/>
      <c r="P41" s="788"/>
      <c r="Q41" s="793"/>
      <c r="R41" s="782"/>
      <c r="S41" s="782"/>
      <c r="T41" s="782"/>
    </row>
    <row r="42" spans="1:20">
      <c r="A42" s="794"/>
      <c r="B42" s="794"/>
      <c r="C42" s="794"/>
      <c r="D42" s="788"/>
      <c r="E42" s="782"/>
      <c r="F42" s="484" t="s">
        <v>6344</v>
      </c>
      <c r="G42" s="484" t="s">
        <v>6369</v>
      </c>
      <c r="H42" s="788"/>
      <c r="I42" s="788"/>
      <c r="J42" s="788"/>
      <c r="K42" s="788"/>
      <c r="L42" s="788"/>
      <c r="M42" s="788"/>
      <c r="N42" s="782"/>
      <c r="O42" s="788"/>
      <c r="P42" s="788"/>
      <c r="Q42" s="793"/>
      <c r="R42" s="782"/>
      <c r="S42" s="782"/>
      <c r="T42" s="782"/>
    </row>
    <row r="43" spans="1:20">
      <c r="A43" s="794"/>
      <c r="B43" s="794"/>
      <c r="C43" s="794"/>
      <c r="D43" s="788"/>
      <c r="E43" s="782"/>
      <c r="F43" s="484" t="s">
        <v>6345</v>
      </c>
      <c r="G43" s="484" t="s">
        <v>6370</v>
      </c>
      <c r="H43" s="788"/>
      <c r="I43" s="788"/>
      <c r="J43" s="788"/>
      <c r="K43" s="788"/>
      <c r="L43" s="788"/>
      <c r="M43" s="788"/>
      <c r="N43" s="782"/>
      <c r="O43" s="788"/>
      <c r="P43" s="788"/>
      <c r="Q43" s="793"/>
      <c r="R43" s="782"/>
      <c r="S43" s="782"/>
      <c r="T43" s="782"/>
    </row>
    <row r="44" spans="1:20">
      <c r="A44" s="794"/>
      <c r="B44" s="794"/>
      <c r="C44" s="794"/>
      <c r="D44" s="788"/>
      <c r="E44" s="782"/>
      <c r="F44" s="484" t="s">
        <v>6346</v>
      </c>
      <c r="G44" s="484" t="s">
        <v>6371</v>
      </c>
      <c r="H44" s="788"/>
      <c r="I44" s="788"/>
      <c r="J44" s="788"/>
      <c r="K44" s="788"/>
      <c r="L44" s="788"/>
      <c r="M44" s="788"/>
      <c r="N44" s="782"/>
      <c r="O44" s="788"/>
      <c r="P44" s="788"/>
      <c r="Q44" s="793"/>
      <c r="R44" s="782"/>
      <c r="S44" s="782"/>
      <c r="T44" s="782"/>
    </row>
    <row r="45" spans="1:20">
      <c r="A45" s="794"/>
      <c r="B45" s="794"/>
      <c r="C45" s="794"/>
      <c r="D45" s="788"/>
      <c r="E45" s="782"/>
      <c r="F45" s="484" t="s">
        <v>6347</v>
      </c>
      <c r="G45" s="484" t="s">
        <v>6372</v>
      </c>
      <c r="H45" s="788"/>
      <c r="I45" s="788"/>
      <c r="J45" s="788"/>
      <c r="K45" s="788"/>
      <c r="L45" s="788"/>
      <c r="M45" s="788"/>
      <c r="N45" s="782"/>
      <c r="O45" s="788"/>
      <c r="P45" s="788"/>
      <c r="Q45" s="793"/>
      <c r="R45" s="782"/>
      <c r="S45" s="782"/>
      <c r="T45" s="782"/>
    </row>
    <row r="46" spans="1:20">
      <c r="A46" s="794"/>
      <c r="B46" s="794"/>
      <c r="C46" s="794"/>
      <c r="D46" s="788"/>
      <c r="E46" s="782"/>
      <c r="F46" s="484" t="s">
        <v>6348</v>
      </c>
      <c r="G46" s="484" t="s">
        <v>6373</v>
      </c>
      <c r="H46" s="788"/>
      <c r="I46" s="788"/>
      <c r="J46" s="788"/>
      <c r="K46" s="788"/>
      <c r="L46" s="788"/>
      <c r="M46" s="788"/>
      <c r="N46" s="782"/>
      <c r="O46" s="788"/>
      <c r="P46" s="788"/>
      <c r="Q46" s="793"/>
      <c r="R46" s="782"/>
      <c r="S46" s="782"/>
      <c r="T46" s="782"/>
    </row>
    <row r="47" spans="1:20">
      <c r="A47" s="794"/>
      <c r="B47" s="794"/>
      <c r="C47" s="794"/>
      <c r="D47" s="788"/>
      <c r="E47" s="782"/>
      <c r="F47" s="484" t="s">
        <v>6349</v>
      </c>
      <c r="G47" s="484" t="s">
        <v>6374</v>
      </c>
      <c r="H47" s="788"/>
      <c r="I47" s="788"/>
      <c r="J47" s="788"/>
      <c r="K47" s="788"/>
      <c r="L47" s="788"/>
      <c r="M47" s="788"/>
      <c r="N47" s="782"/>
      <c r="O47" s="788"/>
      <c r="P47" s="788"/>
      <c r="Q47" s="793"/>
      <c r="R47" s="782"/>
      <c r="S47" s="782"/>
      <c r="T47" s="782"/>
    </row>
    <row r="48" spans="1:20">
      <c r="A48" s="794"/>
      <c r="B48" s="794"/>
      <c r="C48" s="794"/>
      <c r="D48" s="788"/>
      <c r="E48" s="782"/>
      <c r="F48" s="484" t="s">
        <v>6350</v>
      </c>
      <c r="G48" s="484" t="s">
        <v>6375</v>
      </c>
      <c r="H48" s="788"/>
      <c r="I48" s="788"/>
      <c r="J48" s="788"/>
      <c r="K48" s="788"/>
      <c r="L48" s="788"/>
      <c r="M48" s="788"/>
      <c r="N48" s="782"/>
      <c r="O48" s="788"/>
      <c r="P48" s="788"/>
      <c r="Q48" s="793"/>
      <c r="R48" s="782"/>
      <c r="S48" s="782"/>
      <c r="T48" s="782"/>
    </row>
    <row r="49" spans="1:20">
      <c r="A49" s="794"/>
      <c r="B49" s="794"/>
      <c r="C49" s="794"/>
      <c r="D49" s="788"/>
      <c r="E49" s="782"/>
      <c r="F49" s="484" t="s">
        <v>6351</v>
      </c>
      <c r="G49" s="484" t="s">
        <v>6376</v>
      </c>
      <c r="H49" s="788"/>
      <c r="I49" s="788"/>
      <c r="J49" s="788"/>
      <c r="K49" s="788"/>
      <c r="L49" s="788"/>
      <c r="M49" s="788"/>
      <c r="N49" s="782"/>
      <c r="O49" s="788"/>
      <c r="P49" s="788"/>
      <c r="Q49" s="793"/>
      <c r="R49" s="782"/>
      <c r="S49" s="782"/>
      <c r="T49" s="782"/>
    </row>
    <row r="50" spans="1:20">
      <c r="A50" s="794"/>
      <c r="B50" s="794"/>
      <c r="C50" s="794"/>
      <c r="D50" s="788"/>
      <c r="E50" s="782"/>
      <c r="F50" s="484" t="s">
        <v>6352</v>
      </c>
      <c r="G50" s="484" t="s">
        <v>6377</v>
      </c>
      <c r="H50" s="788"/>
      <c r="I50" s="788"/>
      <c r="J50" s="788"/>
      <c r="K50" s="788"/>
      <c r="L50" s="788"/>
      <c r="M50" s="788"/>
      <c r="N50" s="782"/>
      <c r="O50" s="788"/>
      <c r="P50" s="788"/>
      <c r="Q50" s="793"/>
      <c r="R50" s="782"/>
      <c r="S50" s="782"/>
      <c r="T50" s="782"/>
    </row>
    <row r="51" spans="1:20">
      <c r="A51" s="794"/>
      <c r="B51" s="794"/>
      <c r="C51" s="794"/>
      <c r="D51" s="788"/>
      <c r="E51" s="782"/>
      <c r="F51" s="484" t="s">
        <v>6353</v>
      </c>
      <c r="G51" s="484" t="s">
        <v>6378</v>
      </c>
      <c r="H51" s="788"/>
      <c r="I51" s="788"/>
      <c r="J51" s="788"/>
      <c r="K51" s="788"/>
      <c r="L51" s="788"/>
      <c r="M51" s="788"/>
      <c r="N51" s="782"/>
      <c r="O51" s="788"/>
      <c r="P51" s="788"/>
      <c r="Q51" s="793"/>
      <c r="R51" s="782"/>
      <c r="S51" s="782"/>
      <c r="T51" s="782"/>
    </row>
    <row r="52" spans="1:20">
      <c r="A52" s="794"/>
      <c r="B52" s="794"/>
      <c r="C52" s="794"/>
      <c r="D52" s="789"/>
      <c r="E52" s="783"/>
      <c r="F52" s="484" t="s">
        <v>7765</v>
      </c>
      <c r="G52" s="484" t="s">
        <v>7767</v>
      </c>
      <c r="H52" s="789"/>
      <c r="I52" s="789"/>
      <c r="J52" s="789"/>
      <c r="K52" s="789"/>
      <c r="L52" s="789"/>
      <c r="M52" s="789"/>
      <c r="N52" s="783"/>
      <c r="O52" s="789"/>
      <c r="P52" s="789"/>
      <c r="Q52" s="793"/>
      <c r="R52" s="783"/>
      <c r="S52" s="783"/>
      <c r="T52" s="783"/>
    </row>
    <row r="53" spans="1:20">
      <c r="A53" s="285" t="s">
        <v>1345</v>
      </c>
      <c r="B53" s="284"/>
      <c r="C53" s="281"/>
      <c r="D53" s="282"/>
      <c r="E53" s="576"/>
      <c r="F53" s="282"/>
      <c r="G53" s="282"/>
      <c r="H53" s="282"/>
      <c r="I53" s="282"/>
      <c r="J53" s="282"/>
      <c r="K53" s="282"/>
      <c r="L53" s="282"/>
      <c r="M53" s="282"/>
      <c r="N53" s="282"/>
      <c r="O53" s="282"/>
      <c r="P53" s="282"/>
      <c r="Q53" s="282"/>
      <c r="R53" s="282"/>
      <c r="S53" s="282"/>
      <c r="T53" s="425"/>
    </row>
  </sheetData>
  <sortState xmlns:xlrd2="http://schemas.microsoft.com/office/spreadsheetml/2017/richdata2" ref="A12:T27">
    <sortCondition ref="A12:A27"/>
  </sortState>
  <mergeCells count="78">
    <mergeCell ref="Q27:Q52"/>
    <mergeCell ref="R27:R52"/>
    <mergeCell ref="S27:S52"/>
    <mergeCell ref="T27:T52"/>
    <mergeCell ref="S21:S23"/>
    <mergeCell ref="T21:T23"/>
    <mergeCell ref="Q21:Q23"/>
    <mergeCell ref="R21:R23"/>
    <mergeCell ref="R24:R26"/>
    <mergeCell ref="S24:S26"/>
    <mergeCell ref="T24:T26"/>
    <mergeCell ref="Q24:Q26"/>
    <mergeCell ref="A27:A52"/>
    <mergeCell ref="B27:B52"/>
    <mergeCell ref="C27:C52"/>
    <mergeCell ref="D27:D52"/>
    <mergeCell ref="E27:E52"/>
    <mergeCell ref="H27:H52"/>
    <mergeCell ref="I27:I52"/>
    <mergeCell ref="J27:J52"/>
    <mergeCell ref="K27:K52"/>
    <mergeCell ref="L27:L52"/>
    <mergeCell ref="M27:M52"/>
    <mergeCell ref="N27:N52"/>
    <mergeCell ref="O27:O52"/>
    <mergeCell ref="P27:P52"/>
    <mergeCell ref="N21:N23"/>
    <mergeCell ref="O21:O23"/>
    <mergeCell ref="P21:P23"/>
    <mergeCell ref="P24:P26"/>
    <mergeCell ref="A21:A23"/>
    <mergeCell ref="B21:B23"/>
    <mergeCell ref="C21:C23"/>
    <mergeCell ref="D21:D23"/>
    <mergeCell ref="E21:E23"/>
    <mergeCell ref="H21:H23"/>
    <mergeCell ref="I21:I23"/>
    <mergeCell ref="J21:J23"/>
    <mergeCell ref="K21:K23"/>
    <mergeCell ref="F21:F23"/>
    <mergeCell ref="G21:G23"/>
    <mergeCell ref="L21:L23"/>
    <mergeCell ref="M21:M23"/>
    <mergeCell ref="M24:M26"/>
    <mergeCell ref="N24:N26"/>
    <mergeCell ref="O24:O26"/>
    <mergeCell ref="H24:H26"/>
    <mergeCell ref="I24:I26"/>
    <mergeCell ref="J24:J26"/>
    <mergeCell ref="K24:K26"/>
    <mergeCell ref="L24:L26"/>
    <mergeCell ref="A24:A26"/>
    <mergeCell ref="B24:B26"/>
    <mergeCell ref="C24:C26"/>
    <mergeCell ref="D24:D26"/>
    <mergeCell ref="E24:E26"/>
    <mergeCell ref="T9:T10"/>
    <mergeCell ref="O9:O10"/>
    <mergeCell ref="P9:P10"/>
    <mergeCell ref="Q9:Q10"/>
    <mergeCell ref="R9:R10"/>
    <mergeCell ref="L3:M3"/>
    <mergeCell ref="D9:D10"/>
    <mergeCell ref="B9:B10"/>
    <mergeCell ref="A9:A10"/>
    <mergeCell ref="H9:H10"/>
    <mergeCell ref="H3:K3"/>
    <mergeCell ref="C9:C10"/>
    <mergeCell ref="Q4:S4"/>
    <mergeCell ref="H4:K4"/>
    <mergeCell ref="E9:E10"/>
    <mergeCell ref="I9:I10"/>
    <mergeCell ref="J9:J10"/>
    <mergeCell ref="K9:K10"/>
    <mergeCell ref="L9:L10"/>
    <mergeCell ref="M9:M10"/>
    <mergeCell ref="N9:N10"/>
    <mergeCell ref="S9:S10"/>
  </mergeCells>
  <pageMargins left="0.25" right="0.25" top="0.75" bottom="0.75" header="0.3" footer="0.3"/>
  <pageSetup paperSize="8" scale="46"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9" stopIfTrue="1" id="{0248BC62-58D1-41C5-9AAB-162E3AC60A5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0" stopIfTrue="1" id="{B93F244D-FABC-4247-B5C7-F32DDC643032}">
            <xm:f>'\\IC.Green.Net\IC_User_DFS\Users\deel1\Desktop\[Maternity Services Data Set Technical Output Specification.xlsm]MAT101Booking'!#REF!=yes</xm:f>
            <x14:dxf>
              <fill>
                <patternFill>
                  <bgColor indexed="43"/>
                </patternFill>
              </fill>
            </x14:dxf>
          </x14:cfRule>
          <xm:sqref>P12</xm:sqref>
        </x14:conditionalFormatting>
        <x14:conditionalFormatting xmlns:xm="http://schemas.microsoft.com/office/excel/2006/main">
          <x14:cfRule type="expression" priority="3" stopIfTrue="1" id="{0E3217F8-8328-4C13-950B-0DB30BD88C6B}">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80FF4EF7-B10E-4F6F-8232-16DCEA88B051}">
            <xm:f>'\\IC.Green.Net\IC_User_DFS\Users\deel1\Desktop\[Maternity Services Data Set Technical Output Specification.xlsm]MAT101Booking'!#REF!=yes</xm:f>
            <x14:dxf>
              <fill>
                <patternFill>
                  <bgColor indexed="43"/>
                </patternFill>
              </fill>
            </x14:dxf>
          </x14:cfRule>
          <xm:sqref>P13</xm:sqref>
        </x14:conditionalFormatting>
        <x14:conditionalFormatting xmlns:xm="http://schemas.microsoft.com/office/excel/2006/main">
          <x14:cfRule type="expression" priority="1" stopIfTrue="1" id="{8AAC8336-BFAB-4CDD-923A-2E6DC6C4C94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627E7945-24DB-46E1-8EA8-9C619F2CEE6B}">
            <xm:f>'\\IC.Green.Net\IC_User_DFS\Users\deel1\Desktop\[Maternity Services Data Set Technical Output Specification.xlsm]MAT101Booking'!#REF!=yes</xm:f>
            <x14:dxf>
              <fill>
                <patternFill>
                  <bgColor indexed="43"/>
                </patternFill>
              </fill>
            </x14:dxf>
          </x14:cfRule>
          <xm:sqref>P11</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
    <pageSetUpPr fitToPage="1"/>
  </sheetPr>
  <dimension ref="A1:T34"/>
  <sheetViews>
    <sheetView zoomScaleNormal="100" workbookViewId="0">
      <selection activeCell="O7" sqref="O7"/>
    </sheetView>
  </sheetViews>
  <sheetFormatPr defaultColWidth="13" defaultRowHeight="13.2"/>
  <cols>
    <col min="1" max="1" width="12.5546875" style="36" customWidth="1"/>
    <col min="2" max="2" width="15.21875" style="36" customWidth="1"/>
    <col min="3" max="3" width="13.21875" style="36" customWidth="1"/>
    <col min="4" max="4" width="30.77734375" style="36" customWidth="1"/>
    <col min="5" max="5" width="14" style="575" customWidth="1"/>
    <col min="6" max="6" width="10.77734375" style="36" customWidth="1"/>
    <col min="7" max="7" width="30.77734375" style="36" customWidth="1"/>
    <col min="8" max="8" width="13" style="36" customWidth="1"/>
    <col min="9" max="9" width="10.21875" style="36" customWidth="1"/>
    <col min="10" max="10" width="9" style="36" customWidth="1"/>
    <col min="11" max="11" width="32.77734375" style="36" customWidth="1"/>
    <col min="12" max="12" width="12" style="36" customWidth="1"/>
    <col min="13" max="13" width="23.77734375" style="36" customWidth="1"/>
    <col min="14" max="14" width="14.21875" style="37" customWidth="1"/>
    <col min="15" max="15" width="89.21875" style="36" customWidth="1"/>
    <col min="16" max="16" width="43.77734375" customWidth="1"/>
    <col min="17" max="17" width="13.77734375" customWidth="1"/>
    <col min="18" max="18" width="12.5546875" customWidth="1"/>
    <col min="19" max="19" width="13.77734375" customWidth="1"/>
    <col min="20" max="20" width="13" customWidth="1"/>
    <col min="21" max="16384" width="13" style="36"/>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38" customFormat="1" ht="10.199999999999999">
      <c r="A2" s="279" t="s">
        <v>1490</v>
      </c>
      <c r="B2" s="273"/>
      <c r="C2" s="273"/>
      <c r="D2" s="274"/>
      <c r="E2" s="572"/>
      <c r="F2" s="274"/>
      <c r="G2" s="274"/>
      <c r="H2" s="274"/>
      <c r="I2" s="274"/>
      <c r="J2" s="274"/>
      <c r="K2" s="274"/>
      <c r="L2" s="274"/>
      <c r="M2" s="274"/>
      <c r="N2" s="274"/>
      <c r="O2" s="275"/>
      <c r="P2" s="269"/>
      <c r="Q2" s="269"/>
      <c r="R2" s="269"/>
      <c r="S2" s="269"/>
      <c r="T2" s="271"/>
    </row>
    <row r="3" spans="1:20" ht="91.5" customHeight="1">
      <c r="A3" s="253" t="s">
        <v>1491</v>
      </c>
      <c r="B3" s="253"/>
      <c r="C3" s="253"/>
      <c r="D3" s="253"/>
      <c r="E3" s="573"/>
      <c r="F3" s="254"/>
      <c r="G3" s="255"/>
      <c r="H3" s="965" t="s">
        <v>4833</v>
      </c>
      <c r="I3" s="966"/>
      <c r="J3" s="966"/>
      <c r="K3" s="967"/>
      <c r="L3" s="748" t="s">
        <v>3900</v>
      </c>
      <c r="M3" s="749"/>
      <c r="N3" s="618" t="s">
        <v>8106</v>
      </c>
      <c r="O3" s="256" t="s">
        <v>8183</v>
      </c>
      <c r="P3" s="251"/>
      <c r="Q3" s="251"/>
      <c r="R3" s="251"/>
      <c r="S3" s="251"/>
      <c r="T3" s="252"/>
    </row>
    <row r="4" spans="1:20" ht="70.5" customHeight="1">
      <c r="A4" s="240" t="s">
        <v>86</v>
      </c>
      <c r="B4" s="229" t="s">
        <v>3768</v>
      </c>
      <c r="C4" s="229" t="s">
        <v>5612</v>
      </c>
      <c r="D4" s="240" t="s">
        <v>59</v>
      </c>
      <c r="E4" s="241" t="s">
        <v>60</v>
      </c>
      <c r="F4" s="241" t="s">
        <v>61</v>
      </c>
      <c r="G4" s="240" t="s">
        <v>62</v>
      </c>
      <c r="H4" s="962" t="s">
        <v>3101</v>
      </c>
      <c r="I4" s="963"/>
      <c r="J4" s="963"/>
      <c r="K4" s="964"/>
      <c r="L4" s="242" t="s">
        <v>97</v>
      </c>
      <c r="M4" s="240" t="s">
        <v>63</v>
      </c>
      <c r="N4" s="403" t="s">
        <v>6421</v>
      </c>
      <c r="O4" s="245" t="s">
        <v>98</v>
      </c>
      <c r="P4" s="245" t="s">
        <v>1877</v>
      </c>
      <c r="Q4" s="962" t="s">
        <v>1878</v>
      </c>
      <c r="R4" s="963"/>
      <c r="S4" s="964"/>
      <c r="T4" s="245" t="s">
        <v>1879</v>
      </c>
    </row>
    <row r="5" spans="1:20" ht="41.25" customHeight="1">
      <c r="A5" s="240"/>
      <c r="B5" s="240"/>
      <c r="C5" s="240"/>
      <c r="D5" s="240"/>
      <c r="E5" s="241"/>
      <c r="F5" s="240"/>
      <c r="G5" s="240"/>
      <c r="H5" s="241" t="s">
        <v>90</v>
      </c>
      <c r="I5" s="241" t="s">
        <v>91</v>
      </c>
      <c r="J5" s="241" t="s">
        <v>92</v>
      </c>
      <c r="K5" s="241" t="s">
        <v>93</v>
      </c>
      <c r="L5" s="241"/>
      <c r="M5" s="240"/>
      <c r="N5" s="403"/>
      <c r="O5" s="245"/>
      <c r="P5" s="245" t="s">
        <v>1880</v>
      </c>
      <c r="Q5" s="245" t="s">
        <v>1881</v>
      </c>
      <c r="R5" s="245" t="s">
        <v>1882</v>
      </c>
      <c r="S5" s="245" t="s">
        <v>7661</v>
      </c>
      <c r="T5" s="245"/>
    </row>
    <row r="6" spans="1:20" s="8" customFormat="1" ht="43.5" customHeight="1">
      <c r="A6" s="212" t="s">
        <v>1721</v>
      </c>
      <c r="B6" s="94" t="s">
        <v>1265</v>
      </c>
      <c r="C6" s="206" t="s">
        <v>4313</v>
      </c>
      <c r="D6" s="60" t="s">
        <v>7637</v>
      </c>
      <c r="E6" s="51" t="s">
        <v>68</v>
      </c>
      <c r="F6" s="60"/>
      <c r="G6" s="86"/>
      <c r="H6" s="51" t="s">
        <v>101</v>
      </c>
      <c r="I6" s="51" t="s">
        <v>101</v>
      </c>
      <c r="J6" s="51" t="s">
        <v>52</v>
      </c>
      <c r="K6" s="60" t="s">
        <v>5614</v>
      </c>
      <c r="L6" s="9" t="s">
        <v>1416</v>
      </c>
      <c r="M6" s="9" t="s">
        <v>7496</v>
      </c>
      <c r="N6" s="39" t="s">
        <v>38</v>
      </c>
      <c r="O6" s="66" t="s">
        <v>6462</v>
      </c>
      <c r="P6" s="81"/>
      <c r="Q6" s="39" t="s">
        <v>128</v>
      </c>
      <c r="R6" s="111" t="s">
        <v>128</v>
      </c>
      <c r="S6" s="111" t="s">
        <v>128</v>
      </c>
      <c r="T6" s="111" t="s">
        <v>3971</v>
      </c>
    </row>
    <row r="7" spans="1:20" customFormat="1" ht="120.75" customHeight="1">
      <c r="A7" s="223" t="s">
        <v>1722</v>
      </c>
      <c r="B7" s="94" t="s">
        <v>1527</v>
      </c>
      <c r="C7" s="206" t="s">
        <v>4236</v>
      </c>
      <c r="D7" s="60" t="s">
        <v>1387</v>
      </c>
      <c r="E7" s="51" t="s">
        <v>2994</v>
      </c>
      <c r="F7" s="87"/>
      <c r="G7" s="66"/>
      <c r="H7" s="51" t="s">
        <v>101</v>
      </c>
      <c r="I7" s="51" t="s">
        <v>101</v>
      </c>
      <c r="J7" s="51" t="s">
        <v>52</v>
      </c>
      <c r="K7" s="60" t="s">
        <v>3168</v>
      </c>
      <c r="L7" s="9" t="s">
        <v>1424</v>
      </c>
      <c r="M7" s="9" t="s">
        <v>7633</v>
      </c>
      <c r="N7" s="39" t="s">
        <v>38</v>
      </c>
      <c r="O7" s="66" t="s">
        <v>6463</v>
      </c>
      <c r="P7" s="81"/>
      <c r="Q7" s="111" t="s">
        <v>128</v>
      </c>
      <c r="R7" s="111" t="s">
        <v>128</v>
      </c>
      <c r="S7" s="111" t="s">
        <v>128</v>
      </c>
      <c r="T7" s="111" t="s">
        <v>3194</v>
      </c>
    </row>
    <row r="8" spans="1:20" ht="108.75" customHeight="1">
      <c r="A8" s="224" t="s">
        <v>1723</v>
      </c>
      <c r="B8" s="94" t="s">
        <v>1529</v>
      </c>
      <c r="C8" s="206" t="s">
        <v>4399</v>
      </c>
      <c r="D8" s="60" t="s">
        <v>1438</v>
      </c>
      <c r="E8" s="51" t="s">
        <v>1245</v>
      </c>
      <c r="F8" s="91"/>
      <c r="G8" s="92"/>
      <c r="H8" s="51" t="s">
        <v>101</v>
      </c>
      <c r="I8" s="51" t="s">
        <v>101</v>
      </c>
      <c r="J8" s="51" t="s">
        <v>107</v>
      </c>
      <c r="K8" s="60" t="s">
        <v>5614</v>
      </c>
      <c r="L8" s="9" t="s">
        <v>1424</v>
      </c>
      <c r="M8" s="9" t="s">
        <v>7634</v>
      </c>
      <c r="N8" s="39" t="s">
        <v>38</v>
      </c>
      <c r="O8" s="66" t="s">
        <v>6464</v>
      </c>
      <c r="P8" s="81"/>
      <c r="Q8" s="111" t="s">
        <v>128</v>
      </c>
      <c r="R8" s="111" t="s">
        <v>128</v>
      </c>
      <c r="S8" s="111" t="s">
        <v>128</v>
      </c>
      <c r="T8" s="111" t="s">
        <v>2989</v>
      </c>
    </row>
    <row r="9" spans="1:20" s="8" customFormat="1" ht="30.6">
      <c r="A9" s="207" t="s">
        <v>7869</v>
      </c>
      <c r="B9" s="207" t="s">
        <v>7872</v>
      </c>
      <c r="C9" s="399" t="s">
        <v>7873</v>
      </c>
      <c r="D9" s="131" t="s">
        <v>7877</v>
      </c>
      <c r="E9" s="132" t="s">
        <v>6165</v>
      </c>
      <c r="F9" s="33"/>
      <c r="G9" s="34"/>
      <c r="H9" s="34"/>
      <c r="I9" s="34"/>
      <c r="J9" s="34"/>
      <c r="K9" s="34"/>
      <c r="L9" s="149"/>
      <c r="M9" s="131"/>
      <c r="N9" s="137" t="s">
        <v>118</v>
      </c>
      <c r="O9" s="142"/>
      <c r="P9" s="131" t="s">
        <v>7878</v>
      </c>
      <c r="Q9" s="133" t="s">
        <v>126</v>
      </c>
      <c r="R9" s="133" t="s">
        <v>126</v>
      </c>
      <c r="S9" s="133" t="s">
        <v>128</v>
      </c>
      <c r="T9" s="130" t="s">
        <v>7722</v>
      </c>
    </row>
    <row r="10" spans="1:20" s="8" customFormat="1" ht="69" customHeight="1">
      <c r="A10" s="208" t="s">
        <v>2255</v>
      </c>
      <c r="B10" s="211" t="s">
        <v>1885</v>
      </c>
      <c r="C10" s="211" t="s">
        <v>4197</v>
      </c>
      <c r="D10" s="189" t="s">
        <v>7067</v>
      </c>
      <c r="E10" s="301" t="s">
        <v>3658</v>
      </c>
      <c r="F10" s="33"/>
      <c r="G10" s="34"/>
      <c r="H10" s="34"/>
      <c r="I10" s="34"/>
      <c r="J10" s="34"/>
      <c r="K10" s="34"/>
      <c r="L10" s="33"/>
      <c r="M10" s="135"/>
      <c r="N10" s="32" t="s">
        <v>118</v>
      </c>
      <c r="O10" s="34"/>
      <c r="P10" s="189" t="s">
        <v>7068</v>
      </c>
      <c r="Q10" s="143" t="s">
        <v>126</v>
      </c>
      <c r="R10" s="143" t="s">
        <v>128</v>
      </c>
      <c r="S10" s="144" t="s">
        <v>128</v>
      </c>
      <c r="T10" s="301" t="s">
        <v>7003</v>
      </c>
    </row>
    <row r="11" spans="1:20" s="8" customFormat="1" ht="48" customHeight="1">
      <c r="A11" s="208" t="s">
        <v>2256</v>
      </c>
      <c r="B11" s="211" t="s">
        <v>2035</v>
      </c>
      <c r="C11" s="211" t="s">
        <v>4412</v>
      </c>
      <c r="D11" s="131" t="s">
        <v>2289</v>
      </c>
      <c r="E11" s="132" t="s">
        <v>3660</v>
      </c>
      <c r="F11" s="33"/>
      <c r="G11" s="34"/>
      <c r="H11" s="34"/>
      <c r="I11" s="34"/>
      <c r="J11" s="34"/>
      <c r="K11" s="34"/>
      <c r="L11" s="149"/>
      <c r="M11" s="131"/>
      <c r="N11" s="137" t="s">
        <v>118</v>
      </c>
      <c r="O11" s="142"/>
      <c r="P11" s="131" t="s">
        <v>7069</v>
      </c>
      <c r="Q11" s="133" t="s">
        <v>126</v>
      </c>
      <c r="R11" s="133" t="s">
        <v>128</v>
      </c>
      <c r="S11" s="133" t="s">
        <v>128</v>
      </c>
      <c r="T11" s="130" t="s">
        <v>7003</v>
      </c>
    </row>
    <row r="12" spans="1:20" s="8" customFormat="1" ht="45" customHeight="1">
      <c r="A12" s="208" t="s">
        <v>2257</v>
      </c>
      <c r="B12" s="211" t="s">
        <v>3380</v>
      </c>
      <c r="C12" s="211" t="s">
        <v>4130</v>
      </c>
      <c r="D12" s="135" t="s">
        <v>6175</v>
      </c>
      <c r="E12" s="32" t="s">
        <v>109</v>
      </c>
      <c r="F12" s="138"/>
      <c r="G12" s="34"/>
      <c r="H12" s="34"/>
      <c r="I12" s="34"/>
      <c r="J12" s="34"/>
      <c r="K12" s="34"/>
      <c r="L12" s="33"/>
      <c r="M12" s="135"/>
      <c r="N12" s="32" t="s">
        <v>118</v>
      </c>
      <c r="O12" s="34"/>
      <c r="P12" s="135" t="s">
        <v>3415</v>
      </c>
      <c r="Q12" s="143" t="s">
        <v>126</v>
      </c>
      <c r="R12" s="143" t="s">
        <v>128</v>
      </c>
      <c r="S12" s="143" t="s">
        <v>128</v>
      </c>
      <c r="T12" s="130" t="s">
        <v>6162</v>
      </c>
    </row>
    <row r="13" spans="1:20" s="8" customFormat="1" ht="45" customHeight="1">
      <c r="A13" s="208" t="s">
        <v>2258</v>
      </c>
      <c r="B13" s="211" t="s">
        <v>4107</v>
      </c>
      <c r="C13" s="211" t="s">
        <v>4200</v>
      </c>
      <c r="D13" s="135" t="s">
        <v>7888</v>
      </c>
      <c r="E13" s="32" t="s">
        <v>7891</v>
      </c>
      <c r="F13" s="33"/>
      <c r="G13" s="34"/>
      <c r="H13" s="34"/>
      <c r="I13" s="34"/>
      <c r="J13" s="34"/>
      <c r="K13" s="34"/>
      <c r="L13" s="138"/>
      <c r="M13" s="135"/>
      <c r="N13" s="32" t="s">
        <v>118</v>
      </c>
      <c r="O13" s="32"/>
      <c r="P13" s="135" t="s">
        <v>7892</v>
      </c>
      <c r="Q13" s="143" t="s">
        <v>126</v>
      </c>
      <c r="R13" s="143" t="s">
        <v>126</v>
      </c>
      <c r="S13" s="143" t="s">
        <v>128</v>
      </c>
      <c r="T13" s="143" t="s">
        <v>7722</v>
      </c>
    </row>
    <row r="14" spans="1:20" s="8" customFormat="1" ht="49.5" customHeight="1">
      <c r="A14" s="208" t="s">
        <v>2259</v>
      </c>
      <c r="B14" s="211" t="s">
        <v>3663</v>
      </c>
      <c r="C14" s="211" t="s">
        <v>4141</v>
      </c>
      <c r="D14" s="135" t="s">
        <v>3657</v>
      </c>
      <c r="E14" s="32" t="s">
        <v>1944</v>
      </c>
      <c r="F14" s="33"/>
      <c r="G14" s="34"/>
      <c r="H14" s="34"/>
      <c r="I14" s="34"/>
      <c r="J14" s="34"/>
      <c r="K14" s="34"/>
      <c r="L14" s="33"/>
      <c r="M14" s="135"/>
      <c r="N14" s="32" t="s">
        <v>118</v>
      </c>
      <c r="O14" s="34"/>
      <c r="P14" s="135" t="s">
        <v>7398</v>
      </c>
      <c r="Q14" s="143" t="s">
        <v>126</v>
      </c>
      <c r="R14" s="143" t="s">
        <v>128</v>
      </c>
      <c r="S14" s="143" t="s">
        <v>128</v>
      </c>
      <c r="T14" s="130" t="s">
        <v>4106</v>
      </c>
    </row>
    <row r="15" spans="1:20" s="8" customFormat="1" ht="51" customHeight="1">
      <c r="A15" s="211" t="s">
        <v>5131</v>
      </c>
      <c r="B15" s="211" t="s">
        <v>2282</v>
      </c>
      <c r="C15" s="211" t="s">
        <v>4326</v>
      </c>
      <c r="D15" s="135" t="s">
        <v>7507</v>
      </c>
      <c r="E15" s="32" t="s">
        <v>2279</v>
      </c>
      <c r="F15" s="33"/>
      <c r="G15" s="34"/>
      <c r="H15" s="34"/>
      <c r="I15" s="34"/>
      <c r="J15" s="34"/>
      <c r="K15" s="34"/>
      <c r="L15" s="33"/>
      <c r="M15" s="135"/>
      <c r="N15" s="32" t="s">
        <v>118</v>
      </c>
      <c r="O15" s="34"/>
      <c r="P15" s="135" t="s">
        <v>7515</v>
      </c>
      <c r="Q15" s="143" t="s">
        <v>126</v>
      </c>
      <c r="R15" s="143" t="s">
        <v>128</v>
      </c>
      <c r="S15" s="144" t="s">
        <v>128</v>
      </c>
      <c r="T15" s="130" t="s">
        <v>6162</v>
      </c>
    </row>
    <row r="16" spans="1:20" s="53" customFormat="1" ht="105.75" customHeight="1">
      <c r="A16" s="211" t="s">
        <v>5132</v>
      </c>
      <c r="B16" s="211" t="s">
        <v>5665</v>
      </c>
      <c r="C16" s="211" t="s">
        <v>5666</v>
      </c>
      <c r="D16" s="135" t="s">
        <v>7646</v>
      </c>
      <c r="E16" s="32" t="s">
        <v>2807</v>
      </c>
      <c r="F16" s="33"/>
      <c r="G16" s="34"/>
      <c r="H16" s="34"/>
      <c r="I16" s="34"/>
      <c r="J16" s="34"/>
      <c r="K16" s="34"/>
      <c r="L16" s="33"/>
      <c r="M16" s="147"/>
      <c r="N16" s="32" t="s">
        <v>118</v>
      </c>
      <c r="O16" s="32"/>
      <c r="P16" s="135" t="s">
        <v>7364</v>
      </c>
      <c r="Q16" s="32" t="s">
        <v>126</v>
      </c>
      <c r="R16" s="143" t="s">
        <v>128</v>
      </c>
      <c r="S16" s="143" t="s">
        <v>126</v>
      </c>
      <c r="T16" s="130" t="s">
        <v>7003</v>
      </c>
    </row>
    <row r="17" spans="1:20" ht="76.349999999999994" customHeight="1">
      <c r="A17" s="208" t="s">
        <v>5133</v>
      </c>
      <c r="B17" s="393" t="s">
        <v>5061</v>
      </c>
      <c r="C17" s="398" t="s">
        <v>4881</v>
      </c>
      <c r="D17" s="385" t="s">
        <v>6316</v>
      </c>
      <c r="E17" s="384" t="s">
        <v>4882</v>
      </c>
      <c r="F17" s="384"/>
      <c r="G17" s="384"/>
      <c r="H17" s="384"/>
      <c r="I17" s="384"/>
      <c r="J17" s="384"/>
      <c r="K17" s="384"/>
      <c r="L17" s="384"/>
      <c r="M17" s="384"/>
      <c r="N17" s="384" t="s">
        <v>118</v>
      </c>
      <c r="O17" s="384"/>
      <c r="P17" s="385" t="s">
        <v>7533</v>
      </c>
      <c r="Q17" s="143" t="s">
        <v>126</v>
      </c>
      <c r="R17" s="143" t="s">
        <v>126</v>
      </c>
      <c r="S17" s="143" t="s">
        <v>128</v>
      </c>
      <c r="T17" s="130" t="s">
        <v>6205</v>
      </c>
    </row>
    <row r="18" spans="1:20" ht="12.75" customHeight="1">
      <c r="A18" s="784" t="s">
        <v>5728</v>
      </c>
      <c r="B18" s="784" t="s">
        <v>5726</v>
      </c>
      <c r="C18" s="784" t="s">
        <v>5727</v>
      </c>
      <c r="D18" s="787" t="s">
        <v>5733</v>
      </c>
      <c r="E18" s="781" t="s">
        <v>1983</v>
      </c>
      <c r="F18" s="452" t="s">
        <v>6385</v>
      </c>
      <c r="G18" s="452" t="s">
        <v>6400</v>
      </c>
      <c r="H18" s="781"/>
      <c r="I18" s="781"/>
      <c r="J18" s="781"/>
      <c r="K18" s="781"/>
      <c r="L18" s="781"/>
      <c r="M18" s="781"/>
      <c r="N18" s="781" t="s">
        <v>118</v>
      </c>
      <c r="O18" s="781"/>
      <c r="P18" s="787" t="s">
        <v>7715</v>
      </c>
      <c r="Q18" s="781" t="s">
        <v>126</v>
      </c>
      <c r="R18" s="781" t="s">
        <v>128</v>
      </c>
      <c r="S18" s="781" t="s">
        <v>128</v>
      </c>
      <c r="T18" s="781" t="s">
        <v>7003</v>
      </c>
    </row>
    <row r="19" spans="1:20" ht="12.75" customHeight="1">
      <c r="A19" s="785"/>
      <c r="B19" s="785"/>
      <c r="C19" s="785"/>
      <c r="D19" s="788"/>
      <c r="E19" s="782"/>
      <c r="F19" s="452" t="s">
        <v>6386</v>
      </c>
      <c r="G19" s="452" t="s">
        <v>6401</v>
      </c>
      <c r="H19" s="782"/>
      <c r="I19" s="782"/>
      <c r="J19" s="782"/>
      <c r="K19" s="782"/>
      <c r="L19" s="782"/>
      <c r="M19" s="782"/>
      <c r="N19" s="782"/>
      <c r="O19" s="782"/>
      <c r="P19" s="788"/>
      <c r="Q19" s="782"/>
      <c r="R19" s="782"/>
      <c r="S19" s="782"/>
      <c r="T19" s="782"/>
    </row>
    <row r="20" spans="1:20" ht="12.75" customHeight="1">
      <c r="A20" s="785"/>
      <c r="B20" s="785"/>
      <c r="C20" s="785"/>
      <c r="D20" s="788"/>
      <c r="E20" s="782"/>
      <c r="F20" s="452" t="s">
        <v>6387</v>
      </c>
      <c r="G20" s="452" t="s">
        <v>6402</v>
      </c>
      <c r="H20" s="782"/>
      <c r="I20" s="782"/>
      <c r="J20" s="782"/>
      <c r="K20" s="782"/>
      <c r="L20" s="782"/>
      <c r="M20" s="782"/>
      <c r="N20" s="782"/>
      <c r="O20" s="782"/>
      <c r="P20" s="788"/>
      <c r="Q20" s="782"/>
      <c r="R20" s="782"/>
      <c r="S20" s="782"/>
      <c r="T20" s="782"/>
    </row>
    <row r="21" spans="1:20" ht="12.75" customHeight="1">
      <c r="A21" s="785"/>
      <c r="B21" s="785"/>
      <c r="C21" s="785"/>
      <c r="D21" s="788"/>
      <c r="E21" s="782"/>
      <c r="F21" s="452" t="s">
        <v>6388</v>
      </c>
      <c r="G21" s="452" t="s">
        <v>6403</v>
      </c>
      <c r="H21" s="782"/>
      <c r="I21" s="782"/>
      <c r="J21" s="782"/>
      <c r="K21" s="782"/>
      <c r="L21" s="782"/>
      <c r="M21" s="782"/>
      <c r="N21" s="782"/>
      <c r="O21" s="782"/>
      <c r="P21" s="788"/>
      <c r="Q21" s="782"/>
      <c r="R21" s="782"/>
      <c r="S21" s="782"/>
      <c r="T21" s="782"/>
    </row>
    <row r="22" spans="1:20" ht="12.75" customHeight="1">
      <c r="A22" s="785"/>
      <c r="B22" s="785"/>
      <c r="C22" s="785"/>
      <c r="D22" s="788"/>
      <c r="E22" s="782"/>
      <c r="F22" s="452" t="s">
        <v>6389</v>
      </c>
      <c r="G22" s="452" t="s">
        <v>6404</v>
      </c>
      <c r="H22" s="782"/>
      <c r="I22" s="782"/>
      <c r="J22" s="782"/>
      <c r="K22" s="782"/>
      <c r="L22" s="782"/>
      <c r="M22" s="782"/>
      <c r="N22" s="782"/>
      <c r="O22" s="782"/>
      <c r="P22" s="788"/>
      <c r="Q22" s="782"/>
      <c r="R22" s="782"/>
      <c r="S22" s="782"/>
      <c r="T22" s="782"/>
    </row>
    <row r="23" spans="1:20" ht="12.75" customHeight="1">
      <c r="A23" s="785"/>
      <c r="B23" s="785"/>
      <c r="C23" s="785"/>
      <c r="D23" s="788"/>
      <c r="E23" s="782"/>
      <c r="F23" s="452" t="s">
        <v>6390</v>
      </c>
      <c r="G23" s="452" t="s">
        <v>6405</v>
      </c>
      <c r="H23" s="782"/>
      <c r="I23" s="782"/>
      <c r="J23" s="782"/>
      <c r="K23" s="782"/>
      <c r="L23" s="782"/>
      <c r="M23" s="782"/>
      <c r="N23" s="782"/>
      <c r="O23" s="782"/>
      <c r="P23" s="788"/>
      <c r="Q23" s="782"/>
      <c r="R23" s="782"/>
      <c r="S23" s="782"/>
      <c r="T23" s="782"/>
    </row>
    <row r="24" spans="1:20" ht="12.75" customHeight="1">
      <c r="A24" s="785"/>
      <c r="B24" s="785"/>
      <c r="C24" s="785"/>
      <c r="D24" s="788"/>
      <c r="E24" s="782"/>
      <c r="F24" s="452" t="s">
        <v>6391</v>
      </c>
      <c r="G24" s="452" t="s">
        <v>6406</v>
      </c>
      <c r="H24" s="782"/>
      <c r="I24" s="782"/>
      <c r="J24" s="782"/>
      <c r="K24" s="782"/>
      <c r="L24" s="782"/>
      <c r="M24" s="782"/>
      <c r="N24" s="782"/>
      <c r="O24" s="782"/>
      <c r="P24" s="788"/>
      <c r="Q24" s="782"/>
      <c r="R24" s="782"/>
      <c r="S24" s="782"/>
      <c r="T24" s="782"/>
    </row>
    <row r="25" spans="1:20" ht="12.75" customHeight="1">
      <c r="A25" s="785"/>
      <c r="B25" s="785"/>
      <c r="C25" s="785"/>
      <c r="D25" s="788"/>
      <c r="E25" s="782"/>
      <c r="F25" s="452" t="s">
        <v>6392</v>
      </c>
      <c r="G25" s="452" t="s">
        <v>6407</v>
      </c>
      <c r="H25" s="782"/>
      <c r="I25" s="782"/>
      <c r="J25" s="782"/>
      <c r="K25" s="782"/>
      <c r="L25" s="782"/>
      <c r="M25" s="782"/>
      <c r="N25" s="782"/>
      <c r="O25" s="782"/>
      <c r="P25" s="788"/>
      <c r="Q25" s="782"/>
      <c r="R25" s="782"/>
      <c r="S25" s="782"/>
      <c r="T25" s="782"/>
    </row>
    <row r="26" spans="1:20" ht="12.75" customHeight="1">
      <c r="A26" s="785"/>
      <c r="B26" s="785"/>
      <c r="C26" s="785"/>
      <c r="D26" s="788"/>
      <c r="E26" s="782"/>
      <c r="F26" s="452" t="s">
        <v>6393</v>
      </c>
      <c r="G26" s="452" t="s">
        <v>6408</v>
      </c>
      <c r="H26" s="782"/>
      <c r="I26" s="782"/>
      <c r="J26" s="782"/>
      <c r="K26" s="782"/>
      <c r="L26" s="782"/>
      <c r="M26" s="782"/>
      <c r="N26" s="782"/>
      <c r="O26" s="782"/>
      <c r="P26" s="788"/>
      <c r="Q26" s="782"/>
      <c r="R26" s="782"/>
      <c r="S26" s="782"/>
      <c r="T26" s="782"/>
    </row>
    <row r="27" spans="1:20" ht="12.75" customHeight="1">
      <c r="A27" s="785"/>
      <c r="B27" s="785"/>
      <c r="C27" s="785"/>
      <c r="D27" s="788"/>
      <c r="E27" s="782"/>
      <c r="F27" s="452" t="s">
        <v>6394</v>
      </c>
      <c r="G27" s="452" t="s">
        <v>6409</v>
      </c>
      <c r="H27" s="782"/>
      <c r="I27" s="782"/>
      <c r="J27" s="782"/>
      <c r="K27" s="782"/>
      <c r="L27" s="782"/>
      <c r="M27" s="782"/>
      <c r="N27" s="782"/>
      <c r="O27" s="782"/>
      <c r="P27" s="788"/>
      <c r="Q27" s="782"/>
      <c r="R27" s="782"/>
      <c r="S27" s="782"/>
      <c r="T27" s="782"/>
    </row>
    <row r="28" spans="1:20" ht="12.75" customHeight="1">
      <c r="A28" s="785"/>
      <c r="B28" s="785"/>
      <c r="C28" s="785"/>
      <c r="D28" s="788"/>
      <c r="E28" s="782"/>
      <c r="F28" s="452" t="s">
        <v>6395</v>
      </c>
      <c r="G28" s="452" t="s">
        <v>6410</v>
      </c>
      <c r="H28" s="782"/>
      <c r="I28" s="782"/>
      <c r="J28" s="782"/>
      <c r="K28" s="782"/>
      <c r="L28" s="782"/>
      <c r="M28" s="782"/>
      <c r="N28" s="782"/>
      <c r="O28" s="782"/>
      <c r="P28" s="788"/>
      <c r="Q28" s="782"/>
      <c r="R28" s="782"/>
      <c r="S28" s="782"/>
      <c r="T28" s="782"/>
    </row>
    <row r="29" spans="1:20" ht="12.75" customHeight="1">
      <c r="A29" s="785"/>
      <c r="B29" s="785"/>
      <c r="C29" s="785"/>
      <c r="D29" s="788"/>
      <c r="E29" s="782"/>
      <c r="F29" s="452" t="s">
        <v>6396</v>
      </c>
      <c r="G29" s="452" t="s">
        <v>6411</v>
      </c>
      <c r="H29" s="782"/>
      <c r="I29" s="782"/>
      <c r="J29" s="782"/>
      <c r="K29" s="782"/>
      <c r="L29" s="782"/>
      <c r="M29" s="782"/>
      <c r="N29" s="782"/>
      <c r="O29" s="782"/>
      <c r="P29" s="788"/>
      <c r="Q29" s="782"/>
      <c r="R29" s="782"/>
      <c r="S29" s="782"/>
      <c r="T29" s="782"/>
    </row>
    <row r="30" spans="1:20" ht="12.75" customHeight="1">
      <c r="A30" s="785"/>
      <c r="B30" s="785"/>
      <c r="C30" s="785"/>
      <c r="D30" s="788"/>
      <c r="E30" s="782"/>
      <c r="F30" s="452" t="s">
        <v>6397</v>
      </c>
      <c r="G30" s="452" t="s">
        <v>6412</v>
      </c>
      <c r="H30" s="782"/>
      <c r="I30" s="782"/>
      <c r="J30" s="782"/>
      <c r="K30" s="782"/>
      <c r="L30" s="782"/>
      <c r="M30" s="782"/>
      <c r="N30" s="782"/>
      <c r="O30" s="782"/>
      <c r="P30" s="788"/>
      <c r="Q30" s="782"/>
      <c r="R30" s="782"/>
      <c r="S30" s="782"/>
      <c r="T30" s="782"/>
    </row>
    <row r="31" spans="1:20" ht="12.75" customHeight="1">
      <c r="A31" s="785"/>
      <c r="B31" s="785"/>
      <c r="C31" s="785"/>
      <c r="D31" s="788"/>
      <c r="E31" s="782"/>
      <c r="F31" s="452" t="s">
        <v>6398</v>
      </c>
      <c r="G31" s="452" t="s">
        <v>6413</v>
      </c>
      <c r="H31" s="782"/>
      <c r="I31" s="782"/>
      <c r="J31" s="782"/>
      <c r="K31" s="782"/>
      <c r="L31" s="782"/>
      <c r="M31" s="782"/>
      <c r="N31" s="782"/>
      <c r="O31" s="782"/>
      <c r="P31" s="788"/>
      <c r="Q31" s="782"/>
      <c r="R31" s="782"/>
      <c r="S31" s="782"/>
      <c r="T31" s="782"/>
    </row>
    <row r="32" spans="1:20" ht="12.75" customHeight="1">
      <c r="A32" s="786"/>
      <c r="B32" s="786"/>
      <c r="C32" s="786"/>
      <c r="D32" s="789"/>
      <c r="E32" s="783"/>
      <c r="F32" s="452" t="s">
        <v>6399</v>
      </c>
      <c r="G32" s="452" t="s">
        <v>6414</v>
      </c>
      <c r="H32" s="783"/>
      <c r="I32" s="783"/>
      <c r="J32" s="783"/>
      <c r="K32" s="783"/>
      <c r="L32" s="783"/>
      <c r="M32" s="783"/>
      <c r="N32" s="783"/>
      <c r="O32" s="783"/>
      <c r="P32" s="789"/>
      <c r="Q32" s="783"/>
      <c r="R32" s="783"/>
      <c r="S32" s="783"/>
      <c r="T32" s="783"/>
    </row>
    <row r="33" spans="1:20" ht="78.599999999999994" customHeight="1">
      <c r="A33" s="208" t="s">
        <v>5729</v>
      </c>
      <c r="B33" s="208" t="s">
        <v>5730</v>
      </c>
      <c r="C33" s="208" t="s">
        <v>5731</v>
      </c>
      <c r="D33" s="158" t="s">
        <v>5732</v>
      </c>
      <c r="E33" s="32" t="s">
        <v>5217</v>
      </c>
      <c r="F33" s="32"/>
      <c r="G33" s="32"/>
      <c r="H33" s="32"/>
      <c r="I33" s="32"/>
      <c r="J33" s="32"/>
      <c r="K33" s="32"/>
      <c r="L33" s="32"/>
      <c r="M33" s="32"/>
      <c r="N33" s="32" t="s">
        <v>118</v>
      </c>
      <c r="O33" s="32"/>
      <c r="P33" s="135" t="s">
        <v>6680</v>
      </c>
      <c r="Q33" s="32" t="s">
        <v>126</v>
      </c>
      <c r="R33" s="32" t="s">
        <v>128</v>
      </c>
      <c r="S33" s="32" t="s">
        <v>128</v>
      </c>
      <c r="T33" s="32" t="s">
        <v>6205</v>
      </c>
    </row>
    <row r="34" spans="1:20">
      <c r="A34" s="289" t="s">
        <v>1492</v>
      </c>
      <c r="B34" s="288"/>
      <c r="C34" s="288"/>
      <c r="D34" s="287"/>
      <c r="E34" s="574"/>
      <c r="F34" s="287"/>
      <c r="G34" s="287"/>
      <c r="H34" s="287"/>
      <c r="I34" s="287"/>
      <c r="J34" s="287"/>
      <c r="K34" s="287"/>
      <c r="L34" s="287"/>
      <c r="M34" s="287"/>
      <c r="N34" s="287"/>
      <c r="O34" s="287"/>
      <c r="P34" s="287"/>
      <c r="Q34" s="287"/>
      <c r="R34" s="287"/>
      <c r="S34" s="287"/>
      <c r="T34" s="445"/>
    </row>
  </sheetData>
  <mergeCells count="22">
    <mergeCell ref="S18:S32"/>
    <mergeCell ref="T18:T32"/>
    <mergeCell ref="O18:O32"/>
    <mergeCell ref="P18:P32"/>
    <mergeCell ref="Q18:Q32"/>
    <mergeCell ref="R18:R32"/>
    <mergeCell ref="L3:M3"/>
    <mergeCell ref="Q4:S4"/>
    <mergeCell ref="H3:K3"/>
    <mergeCell ref="H4:K4"/>
    <mergeCell ref="A18:A32"/>
    <mergeCell ref="B18:B32"/>
    <mergeCell ref="C18:C32"/>
    <mergeCell ref="D18:D32"/>
    <mergeCell ref="E18:E32"/>
    <mergeCell ref="H18:H32"/>
    <mergeCell ref="I18:I32"/>
    <mergeCell ref="J18:J32"/>
    <mergeCell ref="K18:K32"/>
    <mergeCell ref="L18:L32"/>
    <mergeCell ref="M18:M32"/>
    <mergeCell ref="N18:N32"/>
  </mergeCells>
  <pageMargins left="0.25" right="0.25" top="0.75" bottom="0.75" header="0.3" footer="0.3"/>
  <pageSetup paperSize="8" scale="46"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4D53D018-C236-4F09-8FBB-09BB7BF2B06D}">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B702BEF0-A362-486F-9DDC-42306DCBAAD0}">
            <xm:f>'\\IC.Green.Net\IC_User_DFS\Users\deel1\Desktop\[Maternity Services Data Set Technical Output Specification.xlsm]MAT101Booking'!#REF!=yes</xm:f>
            <x14:dxf>
              <fill>
                <patternFill>
                  <bgColor indexed="43"/>
                </patternFill>
              </fill>
            </x14:dxf>
          </x14:cfRule>
          <xm:sqref>P10</xm:sqref>
        </x14:conditionalFormatting>
        <x14:conditionalFormatting xmlns:xm="http://schemas.microsoft.com/office/excel/2006/main">
          <x14:cfRule type="expression" priority="3" stopIfTrue="1" id="{499E389C-395A-4838-BAC9-18C16D547BB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20111EEC-32E2-4079-A7F6-E53287DA22F7}">
            <xm:f>'\\IC.Green.Net\IC_User_DFS\Users\deel1\Desktop\[Maternity Services Data Set Technical Output Specification.xlsm]MAT101Booking'!#REF!=yes</xm:f>
            <x14:dxf>
              <fill>
                <patternFill>
                  <bgColor indexed="43"/>
                </patternFill>
              </fill>
            </x14:dxf>
          </x14:cfRule>
          <xm:sqref>P11</xm:sqref>
        </x14:conditionalFormatting>
        <x14:conditionalFormatting xmlns:xm="http://schemas.microsoft.com/office/excel/2006/main">
          <x14:cfRule type="expression" priority="1" stopIfTrue="1" id="{74914005-CDB9-48D2-9144-A72144FD2942}">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09737DC9-4D58-4C0D-8FA3-885993A2A71E}">
            <xm:f>'\\IC.Green.Net\IC_User_DFS\Users\deel1\Desktop\[Maternity Services Data Set Technical Output Specification.xlsm]MAT101Booking'!#REF!=yes</xm:f>
            <x14:dxf>
              <fill>
                <patternFill>
                  <bgColor indexed="43"/>
                </patternFill>
              </fill>
            </x14:dxf>
          </x14:cfRule>
          <xm:sqref>P9</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8">
    <pageSetUpPr fitToPage="1"/>
  </sheetPr>
  <dimension ref="A1:T73"/>
  <sheetViews>
    <sheetView zoomScaleNormal="100" workbookViewId="0">
      <selection activeCell="O7" sqref="O7"/>
    </sheetView>
  </sheetViews>
  <sheetFormatPr defaultColWidth="13" defaultRowHeight="13.2"/>
  <cols>
    <col min="1" max="1" width="9.5546875" style="36" customWidth="1"/>
    <col min="2" max="3" width="17.77734375" style="36" customWidth="1"/>
    <col min="4" max="4" width="30.77734375" style="36" customWidth="1"/>
    <col min="5" max="5" width="14" style="575" customWidth="1"/>
    <col min="6" max="6" width="10.77734375" style="36" customWidth="1"/>
    <col min="7" max="7" width="30.77734375" style="36" customWidth="1"/>
    <col min="8" max="8" width="13" style="36" customWidth="1"/>
    <col min="9" max="9" width="10.21875" style="36" customWidth="1"/>
    <col min="10" max="10" width="9" style="36" customWidth="1"/>
    <col min="11" max="11" width="32.77734375" style="36" customWidth="1"/>
    <col min="12" max="12" width="17.77734375" style="36" customWidth="1"/>
    <col min="13" max="13" width="39.21875" style="36" customWidth="1"/>
    <col min="14" max="14" width="14.21875" style="37" customWidth="1"/>
    <col min="15" max="15" width="74.5546875" style="36" customWidth="1"/>
    <col min="16" max="16" width="43.77734375" customWidth="1"/>
    <col min="17" max="17" width="13.77734375" customWidth="1"/>
    <col min="18" max="18" width="12.5546875" customWidth="1"/>
    <col min="19" max="19" width="13.77734375" customWidth="1"/>
    <col min="20" max="20" width="13" customWidth="1"/>
    <col min="21" max="16384" width="13" style="36"/>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38" customFormat="1" ht="10.199999999999999">
      <c r="A2" s="279" t="s">
        <v>1356</v>
      </c>
      <c r="B2" s="273"/>
      <c r="C2" s="273"/>
      <c r="D2" s="274"/>
      <c r="E2" s="572"/>
      <c r="F2" s="274"/>
      <c r="G2" s="274"/>
      <c r="H2" s="274"/>
      <c r="I2" s="274"/>
      <c r="J2" s="274"/>
      <c r="K2" s="274"/>
      <c r="L2" s="274"/>
      <c r="M2" s="274"/>
      <c r="N2" s="274"/>
      <c r="O2" s="275"/>
      <c r="P2" s="269"/>
      <c r="Q2" s="269"/>
      <c r="R2" s="269"/>
      <c r="S2" s="269"/>
      <c r="T2" s="271"/>
    </row>
    <row r="3" spans="1:20" ht="114" customHeight="1">
      <c r="A3" s="253" t="s">
        <v>1357</v>
      </c>
      <c r="B3" s="253"/>
      <c r="C3" s="253"/>
      <c r="D3" s="253"/>
      <c r="E3" s="573"/>
      <c r="F3" s="254"/>
      <c r="G3" s="255"/>
      <c r="H3" s="965" t="s">
        <v>3904</v>
      </c>
      <c r="I3" s="966"/>
      <c r="J3" s="966"/>
      <c r="K3" s="967"/>
      <c r="L3" s="968" t="s">
        <v>3903</v>
      </c>
      <c r="M3" s="969"/>
      <c r="N3" s="618" t="s">
        <v>8106</v>
      </c>
      <c r="O3" s="256" t="s">
        <v>8182</v>
      </c>
      <c r="P3" s="251"/>
      <c r="Q3" s="251"/>
      <c r="R3" s="251"/>
      <c r="S3" s="251"/>
      <c r="T3" s="252"/>
    </row>
    <row r="4" spans="1:20" ht="70.5" customHeight="1">
      <c r="A4" s="240" t="s">
        <v>86</v>
      </c>
      <c r="B4" s="229" t="s">
        <v>3768</v>
      </c>
      <c r="C4" s="229" t="s">
        <v>5612</v>
      </c>
      <c r="D4" s="240" t="s">
        <v>59</v>
      </c>
      <c r="E4" s="241" t="s">
        <v>60</v>
      </c>
      <c r="F4" s="241" t="s">
        <v>61</v>
      </c>
      <c r="G4" s="240" t="s">
        <v>62</v>
      </c>
      <c r="H4" s="962" t="s">
        <v>3101</v>
      </c>
      <c r="I4" s="963"/>
      <c r="J4" s="963"/>
      <c r="K4" s="964"/>
      <c r="L4" s="242" t="s">
        <v>97</v>
      </c>
      <c r="M4" s="240" t="s">
        <v>63</v>
      </c>
      <c r="N4" s="243" t="s">
        <v>6421</v>
      </c>
      <c r="O4" s="240" t="s">
        <v>98</v>
      </c>
      <c r="P4" s="240" t="s">
        <v>1877</v>
      </c>
      <c r="Q4" s="962" t="s">
        <v>1878</v>
      </c>
      <c r="R4" s="963"/>
      <c r="S4" s="964"/>
      <c r="T4" s="240" t="s">
        <v>1879</v>
      </c>
    </row>
    <row r="5" spans="1:20" ht="41.25" customHeight="1">
      <c r="A5" s="240"/>
      <c r="B5" s="240"/>
      <c r="C5" s="240"/>
      <c r="D5" s="240"/>
      <c r="E5" s="241"/>
      <c r="F5" s="240"/>
      <c r="G5" s="240"/>
      <c r="H5" s="241" t="s">
        <v>90</v>
      </c>
      <c r="I5" s="241" t="s">
        <v>91</v>
      </c>
      <c r="J5" s="241" t="s">
        <v>92</v>
      </c>
      <c r="K5" s="241" t="s">
        <v>93</v>
      </c>
      <c r="L5" s="241"/>
      <c r="M5" s="240"/>
      <c r="N5" s="243"/>
      <c r="O5" s="244"/>
      <c r="P5" s="240" t="s">
        <v>1880</v>
      </c>
      <c r="Q5" s="240" t="s">
        <v>1881</v>
      </c>
      <c r="R5" s="240" t="s">
        <v>1882</v>
      </c>
      <c r="S5" s="240" t="s">
        <v>7661</v>
      </c>
      <c r="T5" s="240"/>
    </row>
    <row r="6" spans="1:20" s="8" customFormat="1" ht="111" customHeight="1">
      <c r="A6" s="213" t="s">
        <v>1728</v>
      </c>
      <c r="B6" s="67" t="s">
        <v>1530</v>
      </c>
      <c r="C6" s="226" t="s">
        <v>5657</v>
      </c>
      <c r="D6" s="60" t="s">
        <v>7647</v>
      </c>
      <c r="E6" s="90" t="s">
        <v>337</v>
      </c>
      <c r="F6" s="60"/>
      <c r="G6" s="86"/>
      <c r="H6" s="51" t="s">
        <v>101</v>
      </c>
      <c r="I6" s="51" t="s">
        <v>101</v>
      </c>
      <c r="J6" s="51" t="s">
        <v>52</v>
      </c>
      <c r="K6" s="60" t="s">
        <v>4868</v>
      </c>
      <c r="L6" s="9" t="s">
        <v>1410</v>
      </c>
      <c r="M6" s="9" t="s">
        <v>7555</v>
      </c>
      <c r="N6" s="39" t="s">
        <v>38</v>
      </c>
      <c r="O6" s="66" t="s">
        <v>5792</v>
      </c>
      <c r="P6" s="81"/>
      <c r="Q6" s="39" t="s">
        <v>128</v>
      </c>
      <c r="R6" s="111" t="s">
        <v>128</v>
      </c>
      <c r="S6" s="111" t="s">
        <v>128</v>
      </c>
      <c r="T6" s="111" t="s">
        <v>5622</v>
      </c>
    </row>
    <row r="7" spans="1:20" customFormat="1" ht="92.25" customHeight="1">
      <c r="A7" s="223" t="s">
        <v>1726</v>
      </c>
      <c r="B7" s="222" t="s">
        <v>1527</v>
      </c>
      <c r="C7" s="222" t="s">
        <v>4236</v>
      </c>
      <c r="D7" s="60" t="s">
        <v>1387</v>
      </c>
      <c r="E7" s="51" t="s">
        <v>2994</v>
      </c>
      <c r="F7" s="87"/>
      <c r="G7" s="66"/>
      <c r="H7" s="75" t="s">
        <v>101</v>
      </c>
      <c r="I7" s="75" t="s">
        <v>101</v>
      </c>
      <c r="J7" s="75" t="s">
        <v>52</v>
      </c>
      <c r="K7" s="191" t="s">
        <v>3168</v>
      </c>
      <c r="L7" s="9" t="s">
        <v>1424</v>
      </c>
      <c r="M7" s="9" t="s">
        <v>7633</v>
      </c>
      <c r="N7" s="39" t="s">
        <v>38</v>
      </c>
      <c r="O7" s="66" t="s">
        <v>5793</v>
      </c>
      <c r="P7" s="81"/>
      <c r="Q7" s="111" t="s">
        <v>128</v>
      </c>
      <c r="R7" s="111" t="s">
        <v>128</v>
      </c>
      <c r="S7" s="111" t="s">
        <v>128</v>
      </c>
      <c r="T7" s="111" t="s">
        <v>3194</v>
      </c>
    </row>
    <row r="8" spans="1:20" ht="83.25" customHeight="1">
      <c r="A8" s="224" t="s">
        <v>1727</v>
      </c>
      <c r="B8" s="225" t="s">
        <v>1529</v>
      </c>
      <c r="C8" s="225" t="s">
        <v>4399</v>
      </c>
      <c r="D8" s="89" t="s">
        <v>1438</v>
      </c>
      <c r="E8" s="90" t="s">
        <v>1245</v>
      </c>
      <c r="F8" s="91"/>
      <c r="G8" s="92"/>
      <c r="H8" s="75" t="s">
        <v>101</v>
      </c>
      <c r="I8" s="75" t="s">
        <v>101</v>
      </c>
      <c r="J8" s="75" t="s">
        <v>107</v>
      </c>
      <c r="K8" s="93" t="s">
        <v>5614</v>
      </c>
      <c r="L8" s="9" t="s">
        <v>1424</v>
      </c>
      <c r="M8" s="9" t="s">
        <v>7634</v>
      </c>
      <c r="N8" s="39" t="s">
        <v>38</v>
      </c>
      <c r="O8" s="66" t="s">
        <v>6465</v>
      </c>
      <c r="P8" s="81"/>
      <c r="Q8" s="111" t="s">
        <v>128</v>
      </c>
      <c r="R8" s="111" t="s">
        <v>128</v>
      </c>
      <c r="S8" s="111" t="s">
        <v>128</v>
      </c>
      <c r="T8" s="111" t="s">
        <v>2989</v>
      </c>
    </row>
    <row r="9" spans="1:20" customFormat="1" ht="21.75" customHeight="1">
      <c r="A9" s="940" t="s">
        <v>1725</v>
      </c>
      <c r="B9" s="943" t="s">
        <v>712</v>
      </c>
      <c r="C9" s="943" t="s">
        <v>4298</v>
      </c>
      <c r="D9" s="768" t="s">
        <v>1360</v>
      </c>
      <c r="E9" s="762" t="s">
        <v>26</v>
      </c>
      <c r="F9" s="88"/>
      <c r="G9" s="94" t="s">
        <v>4026</v>
      </c>
      <c r="H9" s="857" t="s">
        <v>52</v>
      </c>
      <c r="I9" s="857" t="s">
        <v>101</v>
      </c>
      <c r="J9" s="857" t="s">
        <v>107</v>
      </c>
      <c r="K9" s="972" t="s">
        <v>5614</v>
      </c>
      <c r="L9" s="768" t="s">
        <v>1424</v>
      </c>
      <c r="M9" s="768" t="s">
        <v>7648</v>
      </c>
      <c r="N9" s="762" t="s">
        <v>16</v>
      </c>
      <c r="O9" s="759" t="s">
        <v>6157</v>
      </c>
      <c r="P9" s="775"/>
      <c r="Q9" s="771" t="s">
        <v>128</v>
      </c>
      <c r="R9" s="771" t="s">
        <v>128</v>
      </c>
      <c r="S9" s="771" t="s">
        <v>128</v>
      </c>
      <c r="T9" s="771" t="s">
        <v>3358</v>
      </c>
    </row>
    <row r="10" spans="1:20" s="8" customFormat="1" ht="11.1" customHeight="1">
      <c r="A10" s="941"/>
      <c r="B10" s="944" t="e">
        <v>#N/A</v>
      </c>
      <c r="C10" s="944" t="e">
        <v>#N/A</v>
      </c>
      <c r="D10" s="769" t="e">
        <v>#N/A</v>
      </c>
      <c r="E10" s="763" t="e">
        <v>#N/A</v>
      </c>
      <c r="F10" s="51" t="s">
        <v>368</v>
      </c>
      <c r="G10" s="60" t="s">
        <v>715</v>
      </c>
      <c r="H10" s="858" t="e">
        <v>#N/A</v>
      </c>
      <c r="I10" s="858" t="e">
        <v>#N/A</v>
      </c>
      <c r="J10" s="858" t="e">
        <v>#N/A</v>
      </c>
      <c r="K10" s="973" t="e">
        <v>#N/A</v>
      </c>
      <c r="L10" s="769" t="e">
        <v>#N/A</v>
      </c>
      <c r="M10" s="769" t="e">
        <v>#N/A</v>
      </c>
      <c r="N10" s="763" t="e">
        <v>#N/A</v>
      </c>
      <c r="O10" s="760" t="e">
        <v>#N/A</v>
      </c>
      <c r="P10" s="776"/>
      <c r="Q10" s="772"/>
      <c r="R10" s="772"/>
      <c r="S10" s="772"/>
      <c r="T10" s="772"/>
    </row>
    <row r="11" spans="1:20" s="8" customFormat="1" ht="11.1" customHeight="1">
      <c r="A11" s="941"/>
      <c r="B11" s="944" t="e">
        <v>#N/A</v>
      </c>
      <c r="C11" s="944" t="e">
        <v>#N/A</v>
      </c>
      <c r="D11" s="769" t="e">
        <v>#N/A</v>
      </c>
      <c r="E11" s="763" t="e">
        <v>#N/A</v>
      </c>
      <c r="F11" s="51" t="s">
        <v>370</v>
      </c>
      <c r="G11" s="60" t="s">
        <v>716</v>
      </c>
      <c r="H11" s="858" t="e">
        <v>#N/A</v>
      </c>
      <c r="I11" s="858" t="e">
        <v>#N/A</v>
      </c>
      <c r="J11" s="858" t="e">
        <v>#N/A</v>
      </c>
      <c r="K11" s="973" t="e">
        <v>#N/A</v>
      </c>
      <c r="L11" s="769" t="e">
        <v>#N/A</v>
      </c>
      <c r="M11" s="769" t="e">
        <v>#N/A</v>
      </c>
      <c r="N11" s="763" t="e">
        <v>#N/A</v>
      </c>
      <c r="O11" s="760" t="e">
        <v>#N/A</v>
      </c>
      <c r="P11" s="776"/>
      <c r="Q11" s="772"/>
      <c r="R11" s="772"/>
      <c r="S11" s="772"/>
      <c r="T11" s="772"/>
    </row>
    <row r="12" spans="1:20" s="8" customFormat="1" ht="11.1" customHeight="1">
      <c r="A12" s="941"/>
      <c r="B12" s="944" t="e">
        <v>#N/A</v>
      </c>
      <c r="C12" s="944" t="e">
        <v>#N/A</v>
      </c>
      <c r="D12" s="769" t="e">
        <v>#N/A</v>
      </c>
      <c r="E12" s="763" t="e">
        <v>#N/A</v>
      </c>
      <c r="F12" s="51" t="s">
        <v>372</v>
      </c>
      <c r="G12" s="60" t="s">
        <v>717</v>
      </c>
      <c r="H12" s="858" t="e">
        <v>#N/A</v>
      </c>
      <c r="I12" s="858" t="e">
        <v>#N/A</v>
      </c>
      <c r="J12" s="858" t="e">
        <v>#N/A</v>
      </c>
      <c r="K12" s="973" t="e">
        <v>#N/A</v>
      </c>
      <c r="L12" s="769" t="e">
        <v>#N/A</v>
      </c>
      <c r="M12" s="769" t="e">
        <v>#N/A</v>
      </c>
      <c r="N12" s="763" t="e">
        <v>#N/A</v>
      </c>
      <c r="O12" s="760" t="e">
        <v>#N/A</v>
      </c>
      <c r="P12" s="776"/>
      <c r="Q12" s="772"/>
      <c r="R12" s="772"/>
      <c r="S12" s="772"/>
      <c r="T12" s="772"/>
    </row>
    <row r="13" spans="1:20" s="8" customFormat="1" ht="11.1" customHeight="1">
      <c r="A13" s="941"/>
      <c r="B13" s="944" t="e">
        <v>#N/A</v>
      </c>
      <c r="C13" s="944" t="e">
        <v>#N/A</v>
      </c>
      <c r="D13" s="769" t="e">
        <v>#N/A</v>
      </c>
      <c r="E13" s="763" t="e">
        <v>#N/A</v>
      </c>
      <c r="F13" s="51" t="s">
        <v>374</v>
      </c>
      <c r="G13" s="60" t="s">
        <v>718</v>
      </c>
      <c r="H13" s="858" t="e">
        <v>#N/A</v>
      </c>
      <c r="I13" s="858" t="e">
        <v>#N/A</v>
      </c>
      <c r="J13" s="858" t="e">
        <v>#N/A</v>
      </c>
      <c r="K13" s="973" t="e">
        <v>#N/A</v>
      </c>
      <c r="L13" s="769" t="e">
        <v>#N/A</v>
      </c>
      <c r="M13" s="769" t="e">
        <v>#N/A</v>
      </c>
      <c r="N13" s="763" t="e">
        <v>#N/A</v>
      </c>
      <c r="O13" s="760" t="e">
        <v>#N/A</v>
      </c>
      <c r="P13" s="776"/>
      <c r="Q13" s="772"/>
      <c r="R13" s="772"/>
      <c r="S13" s="772"/>
      <c r="T13" s="772"/>
    </row>
    <row r="14" spans="1:20" s="8" customFormat="1" ht="11.1" customHeight="1">
      <c r="A14" s="941"/>
      <c r="B14" s="944" t="e">
        <v>#N/A</v>
      </c>
      <c r="C14" s="944" t="e">
        <v>#N/A</v>
      </c>
      <c r="D14" s="769" t="e">
        <v>#N/A</v>
      </c>
      <c r="E14" s="763" t="e">
        <v>#N/A</v>
      </c>
      <c r="F14" s="51"/>
      <c r="G14" s="16" t="s">
        <v>4021</v>
      </c>
      <c r="H14" s="858" t="e">
        <v>#N/A</v>
      </c>
      <c r="I14" s="858" t="e">
        <v>#N/A</v>
      </c>
      <c r="J14" s="858" t="e">
        <v>#N/A</v>
      </c>
      <c r="K14" s="973" t="e">
        <v>#N/A</v>
      </c>
      <c r="L14" s="769" t="e">
        <v>#N/A</v>
      </c>
      <c r="M14" s="769" t="e">
        <v>#N/A</v>
      </c>
      <c r="N14" s="763" t="e">
        <v>#N/A</v>
      </c>
      <c r="O14" s="760" t="e">
        <v>#N/A</v>
      </c>
      <c r="P14" s="776"/>
      <c r="Q14" s="772"/>
      <c r="R14" s="772"/>
      <c r="S14" s="772"/>
      <c r="T14" s="772"/>
    </row>
    <row r="15" spans="1:20" s="8" customFormat="1" ht="11.1" customHeight="1">
      <c r="A15" s="941"/>
      <c r="B15" s="944" t="e">
        <v>#N/A</v>
      </c>
      <c r="C15" s="944" t="e">
        <v>#N/A</v>
      </c>
      <c r="D15" s="769" t="e">
        <v>#N/A</v>
      </c>
      <c r="E15" s="763" t="e">
        <v>#N/A</v>
      </c>
      <c r="F15" s="51" t="s">
        <v>719</v>
      </c>
      <c r="G15" s="60" t="s">
        <v>720</v>
      </c>
      <c r="H15" s="858" t="e">
        <v>#N/A</v>
      </c>
      <c r="I15" s="858" t="e">
        <v>#N/A</v>
      </c>
      <c r="J15" s="858" t="e">
        <v>#N/A</v>
      </c>
      <c r="K15" s="973" t="e">
        <v>#N/A</v>
      </c>
      <c r="L15" s="769" t="e">
        <v>#N/A</v>
      </c>
      <c r="M15" s="769" t="e">
        <v>#N/A</v>
      </c>
      <c r="N15" s="763" t="e">
        <v>#N/A</v>
      </c>
      <c r="O15" s="760" t="e">
        <v>#N/A</v>
      </c>
      <c r="P15" s="776"/>
      <c r="Q15" s="772"/>
      <c r="R15" s="772"/>
      <c r="S15" s="772"/>
      <c r="T15" s="772"/>
    </row>
    <row r="16" spans="1:20" s="8" customFormat="1" ht="11.1" customHeight="1">
      <c r="A16" s="941"/>
      <c r="B16" s="944" t="e">
        <v>#N/A</v>
      </c>
      <c r="C16" s="944" t="e">
        <v>#N/A</v>
      </c>
      <c r="D16" s="769" t="e">
        <v>#N/A</v>
      </c>
      <c r="E16" s="763" t="e">
        <v>#N/A</v>
      </c>
      <c r="F16" s="51" t="s">
        <v>721</v>
      </c>
      <c r="G16" s="60" t="s">
        <v>722</v>
      </c>
      <c r="H16" s="858" t="e">
        <v>#N/A</v>
      </c>
      <c r="I16" s="858" t="e">
        <v>#N/A</v>
      </c>
      <c r="J16" s="858" t="e">
        <v>#N/A</v>
      </c>
      <c r="K16" s="973" t="e">
        <v>#N/A</v>
      </c>
      <c r="L16" s="769" t="e">
        <v>#N/A</v>
      </c>
      <c r="M16" s="769" t="e">
        <v>#N/A</v>
      </c>
      <c r="N16" s="763" t="e">
        <v>#N/A</v>
      </c>
      <c r="O16" s="760" t="e">
        <v>#N/A</v>
      </c>
      <c r="P16" s="776"/>
      <c r="Q16" s="772"/>
      <c r="R16" s="772"/>
      <c r="S16" s="772"/>
      <c r="T16" s="772"/>
    </row>
    <row r="17" spans="1:20" s="8" customFormat="1" ht="22.35" customHeight="1">
      <c r="A17" s="941"/>
      <c r="B17" s="944" t="e">
        <v>#N/A</v>
      </c>
      <c r="C17" s="944" t="e">
        <v>#N/A</v>
      </c>
      <c r="D17" s="769" t="e">
        <v>#N/A</v>
      </c>
      <c r="E17" s="763" t="e">
        <v>#N/A</v>
      </c>
      <c r="F17" s="51"/>
      <c r="G17" s="379" t="s">
        <v>4027</v>
      </c>
      <c r="H17" s="858" t="e">
        <v>#N/A</v>
      </c>
      <c r="I17" s="858" t="e">
        <v>#N/A</v>
      </c>
      <c r="J17" s="858" t="e">
        <v>#N/A</v>
      </c>
      <c r="K17" s="973" t="e">
        <v>#N/A</v>
      </c>
      <c r="L17" s="769" t="e">
        <v>#N/A</v>
      </c>
      <c r="M17" s="769" t="e">
        <v>#N/A</v>
      </c>
      <c r="N17" s="763" t="e">
        <v>#N/A</v>
      </c>
      <c r="O17" s="760" t="e">
        <v>#N/A</v>
      </c>
      <c r="P17" s="776"/>
      <c r="Q17" s="772"/>
      <c r="R17" s="772"/>
      <c r="S17" s="772"/>
      <c r="T17" s="772"/>
    </row>
    <row r="18" spans="1:20" s="8" customFormat="1" ht="11.1" customHeight="1">
      <c r="A18" s="941"/>
      <c r="B18" s="944" t="e">
        <v>#N/A</v>
      </c>
      <c r="C18" s="944" t="e">
        <v>#N/A</v>
      </c>
      <c r="D18" s="769" t="e">
        <v>#N/A</v>
      </c>
      <c r="E18" s="763" t="e">
        <v>#N/A</v>
      </c>
      <c r="F18" s="51" t="s">
        <v>471</v>
      </c>
      <c r="G18" s="60" t="s">
        <v>724</v>
      </c>
      <c r="H18" s="858" t="e">
        <v>#N/A</v>
      </c>
      <c r="I18" s="858" t="e">
        <v>#N/A</v>
      </c>
      <c r="J18" s="858" t="e">
        <v>#N/A</v>
      </c>
      <c r="K18" s="973" t="e">
        <v>#N/A</v>
      </c>
      <c r="L18" s="769" t="e">
        <v>#N/A</v>
      </c>
      <c r="M18" s="769" t="e">
        <v>#N/A</v>
      </c>
      <c r="N18" s="763" t="e">
        <v>#N/A</v>
      </c>
      <c r="O18" s="760" t="e">
        <v>#N/A</v>
      </c>
      <c r="P18" s="776"/>
      <c r="Q18" s="772"/>
      <c r="R18" s="772"/>
      <c r="S18" s="772"/>
      <c r="T18" s="772"/>
    </row>
    <row r="19" spans="1:20" s="8" customFormat="1" ht="11.1" customHeight="1">
      <c r="A19" s="941"/>
      <c r="B19" s="944" t="e">
        <v>#N/A</v>
      </c>
      <c r="C19" s="944" t="e">
        <v>#N/A</v>
      </c>
      <c r="D19" s="769" t="e">
        <v>#N/A</v>
      </c>
      <c r="E19" s="763" t="e">
        <v>#N/A</v>
      </c>
      <c r="F19" s="51" t="s">
        <v>473</v>
      </c>
      <c r="G19" s="60" t="s">
        <v>53</v>
      </c>
      <c r="H19" s="858" t="e">
        <v>#N/A</v>
      </c>
      <c r="I19" s="858" t="e">
        <v>#N/A</v>
      </c>
      <c r="J19" s="858" t="e">
        <v>#N/A</v>
      </c>
      <c r="K19" s="973" t="e">
        <v>#N/A</v>
      </c>
      <c r="L19" s="769" t="e">
        <v>#N/A</v>
      </c>
      <c r="M19" s="769" t="e">
        <v>#N/A</v>
      </c>
      <c r="N19" s="763" t="e">
        <v>#N/A</v>
      </c>
      <c r="O19" s="760" t="e">
        <v>#N/A</v>
      </c>
      <c r="P19" s="776"/>
      <c r="Q19" s="772"/>
      <c r="R19" s="772"/>
      <c r="S19" s="772"/>
      <c r="T19" s="772"/>
    </row>
    <row r="20" spans="1:20" s="8" customFormat="1" ht="21.75" customHeight="1">
      <c r="A20" s="941"/>
      <c r="B20" s="944" t="e">
        <v>#N/A</v>
      </c>
      <c r="C20" s="944" t="e">
        <v>#N/A</v>
      </c>
      <c r="D20" s="769" t="e">
        <v>#N/A</v>
      </c>
      <c r="E20" s="763" t="e">
        <v>#N/A</v>
      </c>
      <c r="F20" s="51" t="s">
        <v>475</v>
      </c>
      <c r="G20" s="60" t="s">
        <v>725</v>
      </c>
      <c r="H20" s="858" t="e">
        <v>#N/A</v>
      </c>
      <c r="I20" s="858" t="e">
        <v>#N/A</v>
      </c>
      <c r="J20" s="858" t="e">
        <v>#N/A</v>
      </c>
      <c r="K20" s="973" t="e">
        <v>#N/A</v>
      </c>
      <c r="L20" s="769" t="e">
        <v>#N/A</v>
      </c>
      <c r="M20" s="769" t="e">
        <v>#N/A</v>
      </c>
      <c r="N20" s="763" t="e">
        <v>#N/A</v>
      </c>
      <c r="O20" s="760" t="e">
        <v>#N/A</v>
      </c>
      <c r="P20" s="776"/>
      <c r="Q20" s="772"/>
      <c r="R20" s="772"/>
      <c r="S20" s="772"/>
      <c r="T20" s="772"/>
    </row>
    <row r="21" spans="1:20" s="8" customFormat="1" ht="35.25" customHeight="1">
      <c r="A21" s="941"/>
      <c r="B21" s="944" t="e">
        <v>#N/A</v>
      </c>
      <c r="C21" s="944" t="e">
        <v>#N/A</v>
      </c>
      <c r="D21" s="769" t="e">
        <v>#N/A</v>
      </c>
      <c r="E21" s="763" t="e">
        <v>#N/A</v>
      </c>
      <c r="F21" s="51"/>
      <c r="G21" s="16" t="s">
        <v>726</v>
      </c>
      <c r="H21" s="858" t="e">
        <v>#N/A</v>
      </c>
      <c r="I21" s="858" t="e">
        <v>#N/A</v>
      </c>
      <c r="J21" s="858" t="e">
        <v>#N/A</v>
      </c>
      <c r="K21" s="973" t="e">
        <v>#N/A</v>
      </c>
      <c r="L21" s="769" t="e">
        <v>#N/A</v>
      </c>
      <c r="M21" s="769" t="e">
        <v>#N/A</v>
      </c>
      <c r="N21" s="763" t="e">
        <v>#N/A</v>
      </c>
      <c r="O21" s="760" t="e">
        <v>#N/A</v>
      </c>
      <c r="P21" s="776"/>
      <c r="Q21" s="772"/>
      <c r="R21" s="772"/>
      <c r="S21" s="772"/>
      <c r="T21" s="772"/>
    </row>
    <row r="22" spans="1:20" s="8" customFormat="1" ht="11.1" customHeight="1">
      <c r="A22" s="941"/>
      <c r="B22" s="944" t="e">
        <v>#N/A</v>
      </c>
      <c r="C22" s="944" t="e">
        <v>#N/A</v>
      </c>
      <c r="D22" s="769" t="e">
        <v>#N/A</v>
      </c>
      <c r="E22" s="763" t="e">
        <v>#N/A</v>
      </c>
      <c r="F22" s="51" t="s">
        <v>727</v>
      </c>
      <c r="G22" s="60" t="s">
        <v>728</v>
      </c>
      <c r="H22" s="858" t="e">
        <v>#N/A</v>
      </c>
      <c r="I22" s="858" t="e">
        <v>#N/A</v>
      </c>
      <c r="J22" s="858" t="e">
        <v>#N/A</v>
      </c>
      <c r="K22" s="973" t="e">
        <v>#N/A</v>
      </c>
      <c r="L22" s="769" t="e">
        <v>#N/A</v>
      </c>
      <c r="M22" s="769" t="e">
        <v>#N/A</v>
      </c>
      <c r="N22" s="763" t="e">
        <v>#N/A</v>
      </c>
      <c r="O22" s="760" t="e">
        <v>#N/A</v>
      </c>
      <c r="P22" s="776"/>
      <c r="Q22" s="772"/>
      <c r="R22" s="772"/>
      <c r="S22" s="772"/>
      <c r="T22" s="772"/>
    </row>
    <row r="23" spans="1:20" s="8" customFormat="1" ht="11.1" customHeight="1">
      <c r="A23" s="941"/>
      <c r="B23" s="944" t="e">
        <v>#N/A</v>
      </c>
      <c r="C23" s="944" t="e">
        <v>#N/A</v>
      </c>
      <c r="D23" s="769" t="e">
        <v>#N/A</v>
      </c>
      <c r="E23" s="763" t="e">
        <v>#N/A</v>
      </c>
      <c r="F23" s="51" t="s">
        <v>729</v>
      </c>
      <c r="G23" s="60" t="s">
        <v>730</v>
      </c>
      <c r="H23" s="858" t="e">
        <v>#N/A</v>
      </c>
      <c r="I23" s="858" t="e">
        <v>#N/A</v>
      </c>
      <c r="J23" s="858" t="e">
        <v>#N/A</v>
      </c>
      <c r="K23" s="973" t="e">
        <v>#N/A</v>
      </c>
      <c r="L23" s="769" t="e">
        <v>#N/A</v>
      </c>
      <c r="M23" s="769" t="e">
        <v>#N/A</v>
      </c>
      <c r="N23" s="763" t="e">
        <v>#N/A</v>
      </c>
      <c r="O23" s="760" t="e">
        <v>#N/A</v>
      </c>
      <c r="P23" s="776"/>
      <c r="Q23" s="772"/>
      <c r="R23" s="772"/>
      <c r="S23" s="772"/>
      <c r="T23" s="772"/>
    </row>
    <row r="24" spans="1:20" s="8" customFormat="1" ht="11.1" customHeight="1">
      <c r="A24" s="941"/>
      <c r="B24" s="944" t="e">
        <v>#N/A</v>
      </c>
      <c r="C24" s="944" t="e">
        <v>#N/A</v>
      </c>
      <c r="D24" s="769" t="e">
        <v>#N/A</v>
      </c>
      <c r="E24" s="763" t="e">
        <v>#N/A</v>
      </c>
      <c r="F24" s="51" t="s">
        <v>731</v>
      </c>
      <c r="G24" s="60" t="s">
        <v>732</v>
      </c>
      <c r="H24" s="858" t="e">
        <v>#N/A</v>
      </c>
      <c r="I24" s="858" t="e">
        <v>#N/A</v>
      </c>
      <c r="J24" s="858" t="e">
        <v>#N/A</v>
      </c>
      <c r="K24" s="973" t="e">
        <v>#N/A</v>
      </c>
      <c r="L24" s="769" t="e">
        <v>#N/A</v>
      </c>
      <c r="M24" s="769" t="e">
        <v>#N/A</v>
      </c>
      <c r="N24" s="763" t="e">
        <v>#N/A</v>
      </c>
      <c r="O24" s="760" t="e">
        <v>#N/A</v>
      </c>
      <c r="P24" s="776"/>
      <c r="Q24" s="772"/>
      <c r="R24" s="772"/>
      <c r="S24" s="772"/>
      <c r="T24" s="772"/>
    </row>
    <row r="25" spans="1:20" s="8" customFormat="1" ht="13.35" customHeight="1">
      <c r="A25" s="941"/>
      <c r="B25" s="944" t="e">
        <v>#N/A</v>
      </c>
      <c r="C25" s="944" t="e">
        <v>#N/A</v>
      </c>
      <c r="D25" s="769" t="e">
        <v>#N/A</v>
      </c>
      <c r="E25" s="763" t="e">
        <v>#N/A</v>
      </c>
      <c r="F25" s="51"/>
      <c r="G25" s="16" t="s">
        <v>733</v>
      </c>
      <c r="H25" s="858" t="e">
        <v>#N/A</v>
      </c>
      <c r="I25" s="858" t="e">
        <v>#N/A</v>
      </c>
      <c r="J25" s="858" t="e">
        <v>#N/A</v>
      </c>
      <c r="K25" s="973" t="e">
        <v>#N/A</v>
      </c>
      <c r="L25" s="769" t="e">
        <v>#N/A</v>
      </c>
      <c r="M25" s="769" t="e">
        <v>#N/A</v>
      </c>
      <c r="N25" s="763" t="e">
        <v>#N/A</v>
      </c>
      <c r="O25" s="760" t="e">
        <v>#N/A</v>
      </c>
      <c r="P25" s="776"/>
      <c r="Q25" s="772"/>
      <c r="R25" s="772"/>
      <c r="S25" s="772"/>
      <c r="T25" s="772"/>
    </row>
    <row r="26" spans="1:20" s="8" customFormat="1" ht="11.1" customHeight="1">
      <c r="A26" s="941"/>
      <c r="B26" s="944" t="e">
        <v>#N/A</v>
      </c>
      <c r="C26" s="944" t="e">
        <v>#N/A</v>
      </c>
      <c r="D26" s="769" t="e">
        <v>#N/A</v>
      </c>
      <c r="E26" s="763" t="e">
        <v>#N/A</v>
      </c>
      <c r="F26" s="51" t="s">
        <v>734</v>
      </c>
      <c r="G26" s="60" t="s">
        <v>735</v>
      </c>
      <c r="H26" s="858" t="e">
        <v>#N/A</v>
      </c>
      <c r="I26" s="858" t="e">
        <v>#N/A</v>
      </c>
      <c r="J26" s="858" t="e">
        <v>#N/A</v>
      </c>
      <c r="K26" s="973" t="e">
        <v>#N/A</v>
      </c>
      <c r="L26" s="769" t="e">
        <v>#N/A</v>
      </c>
      <c r="M26" s="769" t="e">
        <v>#N/A</v>
      </c>
      <c r="N26" s="763" t="e">
        <v>#N/A</v>
      </c>
      <c r="O26" s="760" t="e">
        <v>#N/A</v>
      </c>
      <c r="P26" s="776"/>
      <c r="Q26" s="772"/>
      <c r="R26" s="772"/>
      <c r="S26" s="772"/>
      <c r="T26" s="772"/>
    </row>
    <row r="27" spans="1:20" s="8" customFormat="1" ht="11.1" customHeight="1">
      <c r="A27" s="941"/>
      <c r="B27" s="944" t="e">
        <v>#N/A</v>
      </c>
      <c r="C27" s="944" t="e">
        <v>#N/A</v>
      </c>
      <c r="D27" s="769" t="e">
        <v>#N/A</v>
      </c>
      <c r="E27" s="763" t="e">
        <v>#N/A</v>
      </c>
      <c r="F27" s="51" t="s">
        <v>736</v>
      </c>
      <c r="G27" s="60" t="s">
        <v>737</v>
      </c>
      <c r="H27" s="858" t="e">
        <v>#N/A</v>
      </c>
      <c r="I27" s="858" t="e">
        <v>#N/A</v>
      </c>
      <c r="J27" s="858" t="e">
        <v>#N/A</v>
      </c>
      <c r="K27" s="973" t="e">
        <v>#N/A</v>
      </c>
      <c r="L27" s="769" t="e">
        <v>#N/A</v>
      </c>
      <c r="M27" s="769" t="e">
        <v>#N/A</v>
      </c>
      <c r="N27" s="763" t="e">
        <v>#N/A</v>
      </c>
      <c r="O27" s="760" t="e">
        <v>#N/A</v>
      </c>
      <c r="P27" s="776"/>
      <c r="Q27" s="772"/>
      <c r="R27" s="772"/>
      <c r="S27" s="772"/>
      <c r="T27" s="772"/>
    </row>
    <row r="28" spans="1:20" s="8" customFormat="1" ht="11.1" customHeight="1">
      <c r="A28" s="941"/>
      <c r="B28" s="944" t="e">
        <v>#N/A</v>
      </c>
      <c r="C28" s="944" t="e">
        <v>#N/A</v>
      </c>
      <c r="D28" s="769" t="e">
        <v>#N/A</v>
      </c>
      <c r="E28" s="763" t="e">
        <v>#N/A</v>
      </c>
      <c r="F28" s="51" t="s">
        <v>738</v>
      </c>
      <c r="G28" s="60" t="s">
        <v>739</v>
      </c>
      <c r="H28" s="858" t="e">
        <v>#N/A</v>
      </c>
      <c r="I28" s="858" t="e">
        <v>#N/A</v>
      </c>
      <c r="J28" s="858" t="e">
        <v>#N/A</v>
      </c>
      <c r="K28" s="973" t="e">
        <v>#N/A</v>
      </c>
      <c r="L28" s="769" t="e">
        <v>#N/A</v>
      </c>
      <c r="M28" s="769" t="e">
        <v>#N/A</v>
      </c>
      <c r="N28" s="763" t="e">
        <v>#N/A</v>
      </c>
      <c r="O28" s="760" t="e">
        <v>#N/A</v>
      </c>
      <c r="P28" s="776"/>
      <c r="Q28" s="772"/>
      <c r="R28" s="772"/>
      <c r="S28" s="772"/>
      <c r="T28" s="772"/>
    </row>
    <row r="29" spans="1:20" s="8" customFormat="1" ht="21.75" customHeight="1">
      <c r="A29" s="941"/>
      <c r="B29" s="944" t="e">
        <v>#N/A</v>
      </c>
      <c r="C29" s="944" t="e">
        <v>#N/A</v>
      </c>
      <c r="D29" s="769" t="e">
        <v>#N/A</v>
      </c>
      <c r="E29" s="763" t="e">
        <v>#N/A</v>
      </c>
      <c r="F29" s="51" t="s">
        <v>740</v>
      </c>
      <c r="G29" s="60" t="s">
        <v>741</v>
      </c>
      <c r="H29" s="858" t="e">
        <v>#N/A</v>
      </c>
      <c r="I29" s="858" t="e">
        <v>#N/A</v>
      </c>
      <c r="J29" s="858" t="e">
        <v>#N/A</v>
      </c>
      <c r="K29" s="973" t="e">
        <v>#N/A</v>
      </c>
      <c r="L29" s="769" t="e">
        <v>#N/A</v>
      </c>
      <c r="M29" s="769" t="e">
        <v>#N/A</v>
      </c>
      <c r="N29" s="763" t="e">
        <v>#N/A</v>
      </c>
      <c r="O29" s="760" t="e">
        <v>#N/A</v>
      </c>
      <c r="P29" s="776"/>
      <c r="Q29" s="772"/>
      <c r="R29" s="772"/>
      <c r="S29" s="772"/>
      <c r="T29" s="772"/>
    </row>
    <row r="30" spans="1:20" s="8" customFormat="1" ht="11.1" customHeight="1">
      <c r="A30" s="941"/>
      <c r="B30" s="944" t="e">
        <v>#N/A</v>
      </c>
      <c r="C30" s="944" t="e">
        <v>#N/A</v>
      </c>
      <c r="D30" s="769" t="e">
        <v>#N/A</v>
      </c>
      <c r="E30" s="763" t="e">
        <v>#N/A</v>
      </c>
      <c r="F30" s="51" t="s">
        <v>742</v>
      </c>
      <c r="G30" s="60" t="s">
        <v>743</v>
      </c>
      <c r="H30" s="858" t="e">
        <v>#N/A</v>
      </c>
      <c r="I30" s="858" t="e">
        <v>#N/A</v>
      </c>
      <c r="J30" s="858" t="e">
        <v>#N/A</v>
      </c>
      <c r="K30" s="973" t="e">
        <v>#N/A</v>
      </c>
      <c r="L30" s="769" t="e">
        <v>#N/A</v>
      </c>
      <c r="M30" s="769" t="e">
        <v>#N/A</v>
      </c>
      <c r="N30" s="763" t="e">
        <v>#N/A</v>
      </c>
      <c r="O30" s="760" t="e">
        <v>#N/A</v>
      </c>
      <c r="P30" s="776"/>
      <c r="Q30" s="772"/>
      <c r="R30" s="772"/>
      <c r="S30" s="772"/>
      <c r="T30" s="772"/>
    </row>
    <row r="31" spans="1:20" s="8" customFormat="1" ht="11.1" customHeight="1">
      <c r="A31" s="941"/>
      <c r="B31" s="944" t="e">
        <v>#N/A</v>
      </c>
      <c r="C31" s="944" t="e">
        <v>#N/A</v>
      </c>
      <c r="D31" s="769" t="e">
        <v>#N/A</v>
      </c>
      <c r="E31" s="763" t="e">
        <v>#N/A</v>
      </c>
      <c r="F31" s="51"/>
      <c r="G31" s="16" t="s">
        <v>4022</v>
      </c>
      <c r="H31" s="858" t="e">
        <v>#N/A</v>
      </c>
      <c r="I31" s="858" t="e">
        <v>#N/A</v>
      </c>
      <c r="J31" s="858" t="e">
        <v>#N/A</v>
      </c>
      <c r="K31" s="973" t="e">
        <v>#N/A</v>
      </c>
      <c r="L31" s="769" t="e">
        <v>#N/A</v>
      </c>
      <c r="M31" s="769" t="e">
        <v>#N/A</v>
      </c>
      <c r="N31" s="763" t="e">
        <v>#N/A</v>
      </c>
      <c r="O31" s="760" t="e">
        <v>#N/A</v>
      </c>
      <c r="P31" s="776"/>
      <c r="Q31" s="772"/>
      <c r="R31" s="772"/>
      <c r="S31" s="772"/>
      <c r="T31" s="772"/>
    </row>
    <row r="32" spans="1:20" s="8" customFormat="1" ht="11.1" customHeight="1">
      <c r="A32" s="941"/>
      <c r="B32" s="944" t="e">
        <v>#N/A</v>
      </c>
      <c r="C32" s="944" t="e">
        <v>#N/A</v>
      </c>
      <c r="D32" s="769" t="e">
        <v>#N/A</v>
      </c>
      <c r="E32" s="763" t="e">
        <v>#N/A</v>
      </c>
      <c r="F32" s="51" t="s">
        <v>744</v>
      </c>
      <c r="G32" s="60" t="s">
        <v>356</v>
      </c>
      <c r="H32" s="858" t="e">
        <v>#N/A</v>
      </c>
      <c r="I32" s="858" t="e">
        <v>#N/A</v>
      </c>
      <c r="J32" s="858" t="e">
        <v>#N/A</v>
      </c>
      <c r="K32" s="973" t="e">
        <v>#N/A</v>
      </c>
      <c r="L32" s="769" t="e">
        <v>#N/A</v>
      </c>
      <c r="M32" s="769" t="e">
        <v>#N/A</v>
      </c>
      <c r="N32" s="763" t="e">
        <v>#N/A</v>
      </c>
      <c r="O32" s="760" t="e">
        <v>#N/A</v>
      </c>
      <c r="P32" s="776"/>
      <c r="Q32" s="772"/>
      <c r="R32" s="772"/>
      <c r="S32" s="772"/>
      <c r="T32" s="772"/>
    </row>
    <row r="33" spans="1:20" s="8" customFormat="1" ht="11.1" customHeight="1">
      <c r="A33" s="941"/>
      <c r="B33" s="944" t="e">
        <v>#N/A</v>
      </c>
      <c r="C33" s="944" t="e">
        <v>#N/A</v>
      </c>
      <c r="D33" s="769" t="e">
        <v>#N/A</v>
      </c>
      <c r="E33" s="763" t="e">
        <v>#N/A</v>
      </c>
      <c r="F33" s="51"/>
      <c r="G33" s="16" t="s">
        <v>745</v>
      </c>
      <c r="H33" s="858" t="e">
        <v>#N/A</v>
      </c>
      <c r="I33" s="858" t="e">
        <v>#N/A</v>
      </c>
      <c r="J33" s="858" t="e">
        <v>#N/A</v>
      </c>
      <c r="K33" s="973" t="e">
        <v>#N/A</v>
      </c>
      <c r="L33" s="769" t="e">
        <v>#N/A</v>
      </c>
      <c r="M33" s="769" t="e">
        <v>#N/A</v>
      </c>
      <c r="N33" s="763" t="e">
        <v>#N/A</v>
      </c>
      <c r="O33" s="760" t="e">
        <v>#N/A</v>
      </c>
      <c r="P33" s="776"/>
      <c r="Q33" s="772"/>
      <c r="R33" s="772"/>
      <c r="S33" s="772"/>
      <c r="T33" s="772"/>
    </row>
    <row r="34" spans="1:20" s="8" customFormat="1" ht="11.1" customHeight="1">
      <c r="A34" s="941"/>
      <c r="B34" s="944" t="e">
        <v>#N/A</v>
      </c>
      <c r="C34" s="944" t="e">
        <v>#N/A</v>
      </c>
      <c r="D34" s="769" t="e">
        <v>#N/A</v>
      </c>
      <c r="E34" s="763" t="e">
        <v>#N/A</v>
      </c>
      <c r="F34" s="51" t="s">
        <v>746</v>
      </c>
      <c r="G34" s="60" t="s">
        <v>747</v>
      </c>
      <c r="H34" s="858" t="e">
        <v>#N/A</v>
      </c>
      <c r="I34" s="858" t="e">
        <v>#N/A</v>
      </c>
      <c r="J34" s="858" t="e">
        <v>#N/A</v>
      </c>
      <c r="K34" s="973" t="e">
        <v>#N/A</v>
      </c>
      <c r="L34" s="769" t="e">
        <v>#N/A</v>
      </c>
      <c r="M34" s="769" t="e">
        <v>#N/A</v>
      </c>
      <c r="N34" s="763" t="e">
        <v>#N/A</v>
      </c>
      <c r="O34" s="760" t="e">
        <v>#N/A</v>
      </c>
      <c r="P34" s="776"/>
      <c r="Q34" s="772"/>
      <c r="R34" s="772"/>
      <c r="S34" s="772"/>
      <c r="T34" s="772"/>
    </row>
    <row r="35" spans="1:20" s="8" customFormat="1" ht="11.1" customHeight="1">
      <c r="A35" s="941"/>
      <c r="B35" s="944" t="e">
        <v>#N/A</v>
      </c>
      <c r="C35" s="944" t="e">
        <v>#N/A</v>
      </c>
      <c r="D35" s="769" t="e">
        <v>#N/A</v>
      </c>
      <c r="E35" s="763" t="e">
        <v>#N/A</v>
      </c>
      <c r="F35" s="51" t="s">
        <v>748</v>
      </c>
      <c r="G35" s="60" t="s">
        <v>749</v>
      </c>
      <c r="H35" s="858" t="e">
        <v>#N/A</v>
      </c>
      <c r="I35" s="858" t="e">
        <v>#N/A</v>
      </c>
      <c r="J35" s="858" t="e">
        <v>#N/A</v>
      </c>
      <c r="K35" s="973" t="e">
        <v>#N/A</v>
      </c>
      <c r="L35" s="769" t="e">
        <v>#N/A</v>
      </c>
      <c r="M35" s="769" t="e">
        <v>#N/A</v>
      </c>
      <c r="N35" s="763" t="e">
        <v>#N/A</v>
      </c>
      <c r="O35" s="760" t="e">
        <v>#N/A</v>
      </c>
      <c r="P35" s="776"/>
      <c r="Q35" s="772"/>
      <c r="R35" s="772"/>
      <c r="S35" s="772"/>
      <c r="T35" s="772"/>
    </row>
    <row r="36" spans="1:20" s="8" customFormat="1" ht="11.1" customHeight="1">
      <c r="A36" s="941"/>
      <c r="B36" s="944" t="e">
        <v>#N/A</v>
      </c>
      <c r="C36" s="944" t="e">
        <v>#N/A</v>
      </c>
      <c r="D36" s="769" t="e">
        <v>#N/A</v>
      </c>
      <c r="E36" s="763" t="e">
        <v>#N/A</v>
      </c>
      <c r="F36" s="51" t="s">
        <v>750</v>
      </c>
      <c r="G36" s="60" t="s">
        <v>751</v>
      </c>
      <c r="H36" s="858" t="e">
        <v>#N/A</v>
      </c>
      <c r="I36" s="858" t="e">
        <v>#N/A</v>
      </c>
      <c r="J36" s="858" t="e">
        <v>#N/A</v>
      </c>
      <c r="K36" s="973" t="e">
        <v>#N/A</v>
      </c>
      <c r="L36" s="769" t="e">
        <v>#N/A</v>
      </c>
      <c r="M36" s="769" t="e">
        <v>#N/A</v>
      </c>
      <c r="N36" s="763" t="e">
        <v>#N/A</v>
      </c>
      <c r="O36" s="760" t="e">
        <v>#N/A</v>
      </c>
      <c r="P36" s="776"/>
      <c r="Q36" s="772"/>
      <c r="R36" s="772"/>
      <c r="S36" s="772"/>
      <c r="T36" s="772"/>
    </row>
    <row r="37" spans="1:20" s="8" customFormat="1" ht="45" customHeight="1">
      <c r="A37" s="941"/>
      <c r="B37" s="944" t="e">
        <v>#N/A</v>
      </c>
      <c r="C37" s="944" t="e">
        <v>#N/A</v>
      </c>
      <c r="D37" s="769" t="e">
        <v>#N/A</v>
      </c>
      <c r="E37" s="763" t="e">
        <v>#N/A</v>
      </c>
      <c r="F37" s="51" t="s">
        <v>752</v>
      </c>
      <c r="G37" s="60" t="s">
        <v>54</v>
      </c>
      <c r="H37" s="858" t="e">
        <v>#N/A</v>
      </c>
      <c r="I37" s="858" t="e">
        <v>#N/A</v>
      </c>
      <c r="J37" s="858" t="e">
        <v>#N/A</v>
      </c>
      <c r="K37" s="973" t="e">
        <v>#N/A</v>
      </c>
      <c r="L37" s="769" t="e">
        <v>#N/A</v>
      </c>
      <c r="M37" s="769" t="e">
        <v>#N/A</v>
      </c>
      <c r="N37" s="763" t="e">
        <v>#N/A</v>
      </c>
      <c r="O37" s="760" t="e">
        <v>#N/A</v>
      </c>
      <c r="P37" s="776"/>
      <c r="Q37" s="772"/>
      <c r="R37" s="772"/>
      <c r="S37" s="772"/>
      <c r="T37" s="772"/>
    </row>
    <row r="38" spans="1:20" s="8" customFormat="1" ht="11.1" customHeight="1">
      <c r="A38" s="941"/>
      <c r="B38" s="944" t="e">
        <v>#N/A</v>
      </c>
      <c r="C38" s="944" t="e">
        <v>#N/A</v>
      </c>
      <c r="D38" s="769" t="e">
        <v>#N/A</v>
      </c>
      <c r="E38" s="763" t="e">
        <v>#N/A</v>
      </c>
      <c r="F38" s="51"/>
      <c r="G38" s="16" t="s">
        <v>6213</v>
      </c>
      <c r="H38" s="858" t="e">
        <v>#N/A</v>
      </c>
      <c r="I38" s="858" t="e">
        <v>#N/A</v>
      </c>
      <c r="J38" s="858" t="e">
        <v>#N/A</v>
      </c>
      <c r="K38" s="973" t="e">
        <v>#N/A</v>
      </c>
      <c r="L38" s="769" t="e">
        <v>#N/A</v>
      </c>
      <c r="M38" s="769" t="e">
        <v>#N/A</v>
      </c>
      <c r="N38" s="763" t="e">
        <v>#N/A</v>
      </c>
      <c r="O38" s="760" t="e">
        <v>#N/A</v>
      </c>
      <c r="P38" s="776"/>
      <c r="Q38" s="772"/>
      <c r="R38" s="772"/>
      <c r="S38" s="772"/>
      <c r="T38" s="772"/>
    </row>
    <row r="39" spans="1:20" s="8" customFormat="1" ht="11.1" customHeight="1">
      <c r="A39" s="941"/>
      <c r="B39" s="944" t="e">
        <v>#N/A</v>
      </c>
      <c r="C39" s="944" t="e">
        <v>#N/A</v>
      </c>
      <c r="D39" s="769" t="e">
        <v>#N/A</v>
      </c>
      <c r="E39" s="763" t="e">
        <v>#N/A</v>
      </c>
      <c r="F39" s="51" t="s">
        <v>754</v>
      </c>
      <c r="G39" s="60" t="s">
        <v>755</v>
      </c>
      <c r="H39" s="858" t="e">
        <v>#N/A</v>
      </c>
      <c r="I39" s="858" t="e">
        <v>#N/A</v>
      </c>
      <c r="J39" s="858" t="e">
        <v>#N/A</v>
      </c>
      <c r="K39" s="973" t="e">
        <v>#N/A</v>
      </c>
      <c r="L39" s="769" t="e">
        <v>#N/A</v>
      </c>
      <c r="M39" s="769" t="e">
        <v>#N/A</v>
      </c>
      <c r="N39" s="763" t="e">
        <v>#N/A</v>
      </c>
      <c r="O39" s="760" t="e">
        <v>#N/A</v>
      </c>
      <c r="P39" s="776"/>
      <c r="Q39" s="772"/>
      <c r="R39" s="772"/>
      <c r="S39" s="772"/>
      <c r="T39" s="772"/>
    </row>
    <row r="40" spans="1:20" s="8" customFormat="1" ht="11.1" customHeight="1">
      <c r="A40" s="941"/>
      <c r="B40" s="944" t="e">
        <v>#N/A</v>
      </c>
      <c r="C40" s="944" t="e">
        <v>#N/A</v>
      </c>
      <c r="D40" s="769" t="e">
        <v>#N/A</v>
      </c>
      <c r="E40" s="763" t="e">
        <v>#N/A</v>
      </c>
      <c r="F40" s="51"/>
      <c r="G40" s="16" t="s">
        <v>756</v>
      </c>
      <c r="H40" s="858" t="e">
        <v>#N/A</v>
      </c>
      <c r="I40" s="858" t="e">
        <v>#N/A</v>
      </c>
      <c r="J40" s="858" t="e">
        <v>#N/A</v>
      </c>
      <c r="K40" s="973" t="e">
        <v>#N/A</v>
      </c>
      <c r="L40" s="769" t="e">
        <v>#N/A</v>
      </c>
      <c r="M40" s="769" t="e">
        <v>#N/A</v>
      </c>
      <c r="N40" s="763" t="e">
        <v>#N/A</v>
      </c>
      <c r="O40" s="760" t="e">
        <v>#N/A</v>
      </c>
      <c r="P40" s="776"/>
      <c r="Q40" s="772"/>
      <c r="R40" s="772"/>
      <c r="S40" s="772"/>
      <c r="T40" s="772"/>
    </row>
    <row r="41" spans="1:20" s="8" customFormat="1" ht="11.1" customHeight="1">
      <c r="A41" s="941"/>
      <c r="B41" s="944" t="e">
        <v>#N/A</v>
      </c>
      <c r="C41" s="944" t="e">
        <v>#N/A</v>
      </c>
      <c r="D41" s="769" t="e">
        <v>#N/A</v>
      </c>
      <c r="E41" s="763" t="e">
        <v>#N/A</v>
      </c>
      <c r="F41" s="51" t="s">
        <v>757</v>
      </c>
      <c r="G41" s="60" t="s">
        <v>758</v>
      </c>
      <c r="H41" s="858" t="e">
        <v>#N/A</v>
      </c>
      <c r="I41" s="858" t="e">
        <v>#N/A</v>
      </c>
      <c r="J41" s="858" t="e">
        <v>#N/A</v>
      </c>
      <c r="K41" s="973" t="e">
        <v>#N/A</v>
      </c>
      <c r="L41" s="769" t="e">
        <v>#N/A</v>
      </c>
      <c r="M41" s="769" t="e">
        <v>#N/A</v>
      </c>
      <c r="N41" s="763" t="e">
        <v>#N/A</v>
      </c>
      <c r="O41" s="760" t="e">
        <v>#N/A</v>
      </c>
      <c r="P41" s="776"/>
      <c r="Q41" s="772"/>
      <c r="R41" s="772"/>
      <c r="S41" s="772"/>
      <c r="T41" s="772"/>
    </row>
    <row r="42" spans="1:20" s="8" customFormat="1" ht="21.75" customHeight="1">
      <c r="A42" s="941"/>
      <c r="B42" s="944" t="e">
        <v>#N/A</v>
      </c>
      <c r="C42" s="944" t="e">
        <v>#N/A</v>
      </c>
      <c r="D42" s="769" t="e">
        <v>#N/A</v>
      </c>
      <c r="E42" s="763" t="e">
        <v>#N/A</v>
      </c>
      <c r="F42" s="51"/>
      <c r="G42" s="16" t="s">
        <v>759</v>
      </c>
      <c r="H42" s="858" t="e">
        <v>#N/A</v>
      </c>
      <c r="I42" s="858" t="e">
        <v>#N/A</v>
      </c>
      <c r="J42" s="858" t="e">
        <v>#N/A</v>
      </c>
      <c r="K42" s="973" t="e">
        <v>#N/A</v>
      </c>
      <c r="L42" s="769" t="e">
        <v>#N/A</v>
      </c>
      <c r="M42" s="769" t="e">
        <v>#N/A</v>
      </c>
      <c r="N42" s="763" t="e">
        <v>#N/A</v>
      </c>
      <c r="O42" s="760" t="e">
        <v>#N/A</v>
      </c>
      <c r="P42" s="776"/>
      <c r="Q42" s="772"/>
      <c r="R42" s="772"/>
      <c r="S42" s="772"/>
      <c r="T42" s="772"/>
    </row>
    <row r="43" spans="1:20" s="8" customFormat="1" ht="11.1" customHeight="1">
      <c r="A43" s="941"/>
      <c r="B43" s="944" t="e">
        <v>#N/A</v>
      </c>
      <c r="C43" s="944" t="e">
        <v>#N/A</v>
      </c>
      <c r="D43" s="769" t="e">
        <v>#N/A</v>
      </c>
      <c r="E43" s="763" t="e">
        <v>#N/A</v>
      </c>
      <c r="F43" s="51" t="s">
        <v>760</v>
      </c>
      <c r="G43" s="60" t="s">
        <v>761</v>
      </c>
      <c r="H43" s="858" t="e">
        <v>#N/A</v>
      </c>
      <c r="I43" s="858" t="e">
        <v>#N/A</v>
      </c>
      <c r="J43" s="858" t="e">
        <v>#N/A</v>
      </c>
      <c r="K43" s="973" t="e">
        <v>#N/A</v>
      </c>
      <c r="L43" s="769" t="e">
        <v>#N/A</v>
      </c>
      <c r="M43" s="769" t="e">
        <v>#N/A</v>
      </c>
      <c r="N43" s="763" t="e">
        <v>#N/A</v>
      </c>
      <c r="O43" s="760" t="e">
        <v>#N/A</v>
      </c>
      <c r="P43" s="776"/>
      <c r="Q43" s="772"/>
      <c r="R43" s="772"/>
      <c r="S43" s="772"/>
      <c r="T43" s="772"/>
    </row>
    <row r="44" spans="1:20" s="8" customFormat="1" ht="11.1" customHeight="1">
      <c r="A44" s="941"/>
      <c r="B44" s="944" t="e">
        <v>#N/A</v>
      </c>
      <c r="C44" s="944" t="e">
        <v>#N/A</v>
      </c>
      <c r="D44" s="769" t="e">
        <v>#N/A</v>
      </c>
      <c r="E44" s="763" t="e">
        <v>#N/A</v>
      </c>
      <c r="F44" s="51" t="s">
        <v>762</v>
      </c>
      <c r="G44" s="60" t="s">
        <v>763</v>
      </c>
      <c r="H44" s="858" t="e">
        <v>#N/A</v>
      </c>
      <c r="I44" s="858" t="e">
        <v>#N/A</v>
      </c>
      <c r="J44" s="858" t="e">
        <v>#N/A</v>
      </c>
      <c r="K44" s="973" t="e">
        <v>#N/A</v>
      </c>
      <c r="L44" s="769" t="e">
        <v>#N/A</v>
      </c>
      <c r="M44" s="769" t="e">
        <v>#N/A</v>
      </c>
      <c r="N44" s="763" t="e">
        <v>#N/A</v>
      </c>
      <c r="O44" s="760" t="e">
        <v>#N/A</v>
      </c>
      <c r="P44" s="776"/>
      <c r="Q44" s="772"/>
      <c r="R44" s="772"/>
      <c r="S44" s="772"/>
      <c r="T44" s="772"/>
    </row>
    <row r="45" spans="1:20" s="8" customFormat="1" ht="22.35" customHeight="1">
      <c r="A45" s="941"/>
      <c r="B45" s="944" t="e">
        <v>#N/A</v>
      </c>
      <c r="C45" s="944" t="e">
        <v>#N/A</v>
      </c>
      <c r="D45" s="769" t="e">
        <v>#N/A</v>
      </c>
      <c r="E45" s="763" t="e">
        <v>#N/A</v>
      </c>
      <c r="F45" s="51"/>
      <c r="G45" s="16" t="s">
        <v>1279</v>
      </c>
      <c r="H45" s="858" t="e">
        <v>#N/A</v>
      </c>
      <c r="I45" s="858" t="e">
        <v>#N/A</v>
      </c>
      <c r="J45" s="858" t="e">
        <v>#N/A</v>
      </c>
      <c r="K45" s="973" t="e">
        <v>#N/A</v>
      </c>
      <c r="L45" s="769" t="e">
        <v>#N/A</v>
      </c>
      <c r="M45" s="769" t="e">
        <v>#N/A</v>
      </c>
      <c r="N45" s="763" t="e">
        <v>#N/A</v>
      </c>
      <c r="O45" s="760" t="e">
        <v>#N/A</v>
      </c>
      <c r="P45" s="776"/>
      <c r="Q45" s="772"/>
      <c r="R45" s="772"/>
      <c r="S45" s="772"/>
      <c r="T45" s="772"/>
    </row>
    <row r="46" spans="1:20" s="8" customFormat="1" ht="11.1" customHeight="1">
      <c r="A46" s="941"/>
      <c r="B46" s="944" t="e">
        <v>#N/A</v>
      </c>
      <c r="C46" s="944" t="e">
        <v>#N/A</v>
      </c>
      <c r="D46" s="769" t="e">
        <v>#N/A</v>
      </c>
      <c r="E46" s="763" t="e">
        <v>#N/A</v>
      </c>
      <c r="F46" s="51" t="s">
        <v>764</v>
      </c>
      <c r="G46" s="60" t="s">
        <v>765</v>
      </c>
      <c r="H46" s="858" t="e">
        <v>#N/A</v>
      </c>
      <c r="I46" s="858" t="e">
        <v>#N/A</v>
      </c>
      <c r="J46" s="858" t="e">
        <v>#N/A</v>
      </c>
      <c r="K46" s="973" t="e">
        <v>#N/A</v>
      </c>
      <c r="L46" s="769" t="e">
        <v>#N/A</v>
      </c>
      <c r="M46" s="769" t="e">
        <v>#N/A</v>
      </c>
      <c r="N46" s="763" t="e">
        <v>#N/A</v>
      </c>
      <c r="O46" s="760" t="e">
        <v>#N/A</v>
      </c>
      <c r="P46" s="776"/>
      <c r="Q46" s="772"/>
      <c r="R46" s="772"/>
      <c r="S46" s="772"/>
      <c r="T46" s="772"/>
    </row>
    <row r="47" spans="1:20" s="8" customFormat="1" ht="11.1" customHeight="1">
      <c r="A47" s="941"/>
      <c r="B47" s="944" t="e">
        <v>#N/A</v>
      </c>
      <c r="C47" s="944" t="e">
        <v>#N/A</v>
      </c>
      <c r="D47" s="769" t="e">
        <v>#N/A</v>
      </c>
      <c r="E47" s="763" t="e">
        <v>#N/A</v>
      </c>
      <c r="F47" s="51" t="s">
        <v>766</v>
      </c>
      <c r="G47" s="60" t="s">
        <v>767</v>
      </c>
      <c r="H47" s="858" t="e">
        <v>#N/A</v>
      </c>
      <c r="I47" s="858" t="e">
        <v>#N/A</v>
      </c>
      <c r="J47" s="858" t="e">
        <v>#N/A</v>
      </c>
      <c r="K47" s="973" t="e">
        <v>#N/A</v>
      </c>
      <c r="L47" s="769" t="e">
        <v>#N/A</v>
      </c>
      <c r="M47" s="769" t="e">
        <v>#N/A</v>
      </c>
      <c r="N47" s="763" t="e">
        <v>#N/A</v>
      </c>
      <c r="O47" s="760" t="e">
        <v>#N/A</v>
      </c>
      <c r="P47" s="776"/>
      <c r="Q47" s="772"/>
      <c r="R47" s="772"/>
      <c r="S47" s="772"/>
      <c r="T47" s="772"/>
    </row>
    <row r="48" spans="1:20" s="8" customFormat="1" ht="11.1" customHeight="1">
      <c r="A48" s="941"/>
      <c r="B48" s="944" t="e">
        <v>#N/A</v>
      </c>
      <c r="C48" s="944" t="e">
        <v>#N/A</v>
      </c>
      <c r="D48" s="769" t="e">
        <v>#N/A</v>
      </c>
      <c r="E48" s="763" t="e">
        <v>#N/A</v>
      </c>
      <c r="F48" s="51" t="s">
        <v>768</v>
      </c>
      <c r="G48" s="60" t="s">
        <v>769</v>
      </c>
      <c r="H48" s="858" t="e">
        <v>#N/A</v>
      </c>
      <c r="I48" s="858" t="e">
        <v>#N/A</v>
      </c>
      <c r="J48" s="858" t="e">
        <v>#N/A</v>
      </c>
      <c r="K48" s="973" t="e">
        <v>#N/A</v>
      </c>
      <c r="L48" s="769" t="e">
        <v>#N/A</v>
      </c>
      <c r="M48" s="769" t="e">
        <v>#N/A</v>
      </c>
      <c r="N48" s="763" t="e">
        <v>#N/A</v>
      </c>
      <c r="O48" s="760" t="e">
        <v>#N/A</v>
      </c>
      <c r="P48" s="776"/>
      <c r="Q48" s="772"/>
      <c r="R48" s="772"/>
      <c r="S48" s="772"/>
      <c r="T48" s="772"/>
    </row>
    <row r="49" spans="1:20" s="8" customFormat="1" ht="11.1" customHeight="1">
      <c r="A49" s="941"/>
      <c r="B49" s="944" t="e">
        <v>#N/A</v>
      </c>
      <c r="C49" s="944" t="e">
        <v>#N/A</v>
      </c>
      <c r="D49" s="769" t="e">
        <v>#N/A</v>
      </c>
      <c r="E49" s="763" t="e">
        <v>#N/A</v>
      </c>
      <c r="F49" s="51" t="s">
        <v>770</v>
      </c>
      <c r="G49" s="60" t="s">
        <v>771</v>
      </c>
      <c r="H49" s="858" t="e">
        <v>#N/A</v>
      </c>
      <c r="I49" s="858" t="e">
        <v>#N/A</v>
      </c>
      <c r="J49" s="858" t="e">
        <v>#N/A</v>
      </c>
      <c r="K49" s="973" t="e">
        <v>#N/A</v>
      </c>
      <c r="L49" s="769" t="e">
        <v>#N/A</v>
      </c>
      <c r="M49" s="769" t="e">
        <v>#N/A</v>
      </c>
      <c r="N49" s="763" t="e">
        <v>#N/A</v>
      </c>
      <c r="O49" s="760" t="e">
        <v>#N/A</v>
      </c>
      <c r="P49" s="776"/>
      <c r="Q49" s="772"/>
      <c r="R49" s="772"/>
      <c r="S49" s="772"/>
      <c r="T49" s="772"/>
    </row>
    <row r="50" spans="1:20" s="8" customFormat="1" ht="11.1" customHeight="1">
      <c r="A50" s="941"/>
      <c r="B50" s="944" t="e">
        <v>#N/A</v>
      </c>
      <c r="C50" s="944" t="e">
        <v>#N/A</v>
      </c>
      <c r="D50" s="769" t="e">
        <v>#N/A</v>
      </c>
      <c r="E50" s="763" t="e">
        <v>#N/A</v>
      </c>
      <c r="F50" s="51" t="s">
        <v>772</v>
      </c>
      <c r="G50" s="60" t="s">
        <v>773</v>
      </c>
      <c r="H50" s="858" t="e">
        <v>#N/A</v>
      </c>
      <c r="I50" s="858" t="e">
        <v>#N/A</v>
      </c>
      <c r="J50" s="858" t="e">
        <v>#N/A</v>
      </c>
      <c r="K50" s="973" t="e">
        <v>#N/A</v>
      </c>
      <c r="L50" s="769" t="e">
        <v>#N/A</v>
      </c>
      <c r="M50" s="769" t="e">
        <v>#N/A</v>
      </c>
      <c r="N50" s="763" t="e">
        <v>#N/A</v>
      </c>
      <c r="O50" s="760" t="e">
        <v>#N/A</v>
      </c>
      <c r="P50" s="776"/>
      <c r="Q50" s="772"/>
      <c r="R50" s="772"/>
      <c r="S50" s="772"/>
      <c r="T50" s="772"/>
    </row>
    <row r="51" spans="1:20" s="8" customFormat="1" ht="11.1" customHeight="1">
      <c r="A51" s="941"/>
      <c r="B51" s="944" t="e">
        <v>#N/A</v>
      </c>
      <c r="C51" s="944" t="e">
        <v>#N/A</v>
      </c>
      <c r="D51" s="769" t="e">
        <v>#N/A</v>
      </c>
      <c r="E51" s="763" t="e">
        <v>#N/A</v>
      </c>
      <c r="F51" s="51" t="s">
        <v>774</v>
      </c>
      <c r="G51" s="60" t="s">
        <v>775</v>
      </c>
      <c r="H51" s="858" t="e">
        <v>#N/A</v>
      </c>
      <c r="I51" s="858" t="e">
        <v>#N/A</v>
      </c>
      <c r="J51" s="858" t="e">
        <v>#N/A</v>
      </c>
      <c r="K51" s="973" t="e">
        <v>#N/A</v>
      </c>
      <c r="L51" s="769" t="e">
        <v>#N/A</v>
      </c>
      <c r="M51" s="769" t="e">
        <v>#N/A</v>
      </c>
      <c r="N51" s="763" t="e">
        <v>#N/A</v>
      </c>
      <c r="O51" s="760" t="e">
        <v>#N/A</v>
      </c>
      <c r="P51" s="776"/>
      <c r="Q51" s="772"/>
      <c r="R51" s="772"/>
      <c r="S51" s="772"/>
      <c r="T51" s="772"/>
    </row>
    <row r="52" spans="1:20" s="8" customFormat="1" ht="11.1" customHeight="1">
      <c r="A52" s="941"/>
      <c r="B52" s="944" t="e">
        <v>#N/A</v>
      </c>
      <c r="C52" s="944" t="e">
        <v>#N/A</v>
      </c>
      <c r="D52" s="769" t="e">
        <v>#N/A</v>
      </c>
      <c r="E52" s="763" t="e">
        <v>#N/A</v>
      </c>
      <c r="F52" s="51" t="s">
        <v>776</v>
      </c>
      <c r="G52" s="60" t="s">
        <v>777</v>
      </c>
      <c r="H52" s="858" t="e">
        <v>#N/A</v>
      </c>
      <c r="I52" s="858" t="e">
        <v>#N/A</v>
      </c>
      <c r="J52" s="858" t="e">
        <v>#N/A</v>
      </c>
      <c r="K52" s="973" t="e">
        <v>#N/A</v>
      </c>
      <c r="L52" s="769" t="e">
        <v>#N/A</v>
      </c>
      <c r="M52" s="769" t="e">
        <v>#N/A</v>
      </c>
      <c r="N52" s="763" t="e">
        <v>#N/A</v>
      </c>
      <c r="O52" s="760" t="e">
        <v>#N/A</v>
      </c>
      <c r="P52" s="776"/>
      <c r="Q52" s="772"/>
      <c r="R52" s="772"/>
      <c r="S52" s="772"/>
      <c r="T52" s="772"/>
    </row>
    <row r="53" spans="1:20" s="8" customFormat="1" ht="24" customHeight="1">
      <c r="A53" s="941"/>
      <c r="B53" s="944" t="e">
        <v>#N/A</v>
      </c>
      <c r="C53" s="944" t="e">
        <v>#N/A</v>
      </c>
      <c r="D53" s="769" t="e">
        <v>#N/A</v>
      </c>
      <c r="E53" s="763" t="e">
        <v>#N/A</v>
      </c>
      <c r="F53" s="51"/>
      <c r="G53" s="16" t="s">
        <v>4028</v>
      </c>
      <c r="H53" s="858" t="e">
        <v>#N/A</v>
      </c>
      <c r="I53" s="858" t="e">
        <v>#N/A</v>
      </c>
      <c r="J53" s="858" t="e">
        <v>#N/A</v>
      </c>
      <c r="K53" s="973" t="e">
        <v>#N/A</v>
      </c>
      <c r="L53" s="769" t="e">
        <v>#N/A</v>
      </c>
      <c r="M53" s="769" t="e">
        <v>#N/A</v>
      </c>
      <c r="N53" s="763" t="e">
        <v>#N/A</v>
      </c>
      <c r="O53" s="760" t="e">
        <v>#N/A</v>
      </c>
      <c r="P53" s="776"/>
      <c r="Q53" s="772"/>
      <c r="R53" s="772"/>
      <c r="S53" s="772"/>
      <c r="T53" s="772"/>
    </row>
    <row r="54" spans="1:20" s="8" customFormat="1" ht="11.1" customHeight="1">
      <c r="A54" s="941"/>
      <c r="B54" s="944" t="e">
        <v>#N/A</v>
      </c>
      <c r="C54" s="944" t="e">
        <v>#N/A</v>
      </c>
      <c r="D54" s="769" t="e">
        <v>#N/A</v>
      </c>
      <c r="E54" s="763" t="e">
        <v>#N/A</v>
      </c>
      <c r="F54" s="51" t="s">
        <v>397</v>
      </c>
      <c r="G54" s="60" t="s">
        <v>779</v>
      </c>
      <c r="H54" s="858" t="e">
        <v>#N/A</v>
      </c>
      <c r="I54" s="858" t="e">
        <v>#N/A</v>
      </c>
      <c r="J54" s="858" t="e">
        <v>#N/A</v>
      </c>
      <c r="K54" s="973" t="e">
        <v>#N/A</v>
      </c>
      <c r="L54" s="769" t="e">
        <v>#N/A</v>
      </c>
      <c r="M54" s="769" t="e">
        <v>#N/A</v>
      </c>
      <c r="N54" s="763" t="e">
        <v>#N/A</v>
      </c>
      <c r="O54" s="760" t="e">
        <v>#N/A</v>
      </c>
      <c r="P54" s="776"/>
      <c r="Q54" s="772"/>
      <c r="R54" s="772"/>
      <c r="S54" s="772"/>
      <c r="T54" s="772"/>
    </row>
    <row r="55" spans="1:20" s="8" customFormat="1" ht="11.1" customHeight="1">
      <c r="A55" s="941"/>
      <c r="B55" s="944" t="e">
        <v>#N/A</v>
      </c>
      <c r="C55" s="944" t="e">
        <v>#N/A</v>
      </c>
      <c r="D55" s="769" t="e">
        <v>#N/A</v>
      </c>
      <c r="E55" s="763" t="e">
        <v>#N/A</v>
      </c>
      <c r="F55" s="51" t="s">
        <v>399</v>
      </c>
      <c r="G55" s="60" t="s">
        <v>780</v>
      </c>
      <c r="H55" s="858" t="e">
        <v>#N/A</v>
      </c>
      <c r="I55" s="858" t="e">
        <v>#N/A</v>
      </c>
      <c r="J55" s="858" t="e">
        <v>#N/A</v>
      </c>
      <c r="K55" s="973" t="e">
        <v>#N/A</v>
      </c>
      <c r="L55" s="769" t="e">
        <v>#N/A</v>
      </c>
      <c r="M55" s="769" t="e">
        <v>#N/A</v>
      </c>
      <c r="N55" s="763" t="e">
        <v>#N/A</v>
      </c>
      <c r="O55" s="760" t="e">
        <v>#N/A</v>
      </c>
      <c r="P55" s="776"/>
      <c r="Q55" s="772"/>
      <c r="R55" s="772"/>
      <c r="S55" s="772"/>
      <c r="T55" s="772"/>
    </row>
    <row r="56" spans="1:20" s="8" customFormat="1" ht="11.1" customHeight="1">
      <c r="A56" s="941"/>
      <c r="B56" s="944" t="e">
        <v>#N/A</v>
      </c>
      <c r="C56" s="944" t="e">
        <v>#N/A</v>
      </c>
      <c r="D56" s="769" t="e">
        <v>#N/A</v>
      </c>
      <c r="E56" s="763" t="e">
        <v>#N/A</v>
      </c>
      <c r="F56" s="51" t="s">
        <v>401</v>
      </c>
      <c r="G56" s="60" t="s">
        <v>2612</v>
      </c>
      <c r="H56" s="858" t="e">
        <v>#N/A</v>
      </c>
      <c r="I56" s="858" t="e">
        <v>#N/A</v>
      </c>
      <c r="J56" s="858" t="e">
        <v>#N/A</v>
      </c>
      <c r="K56" s="973" t="e">
        <v>#N/A</v>
      </c>
      <c r="L56" s="769" t="e">
        <v>#N/A</v>
      </c>
      <c r="M56" s="769" t="e">
        <v>#N/A</v>
      </c>
      <c r="N56" s="763" t="e">
        <v>#N/A</v>
      </c>
      <c r="O56" s="760" t="e">
        <v>#N/A</v>
      </c>
      <c r="P56" s="776"/>
      <c r="Q56" s="772"/>
      <c r="R56" s="772"/>
      <c r="S56" s="772"/>
      <c r="T56" s="772"/>
    </row>
    <row r="57" spans="1:20" s="8" customFormat="1" ht="11.1" customHeight="1">
      <c r="A57" s="941"/>
      <c r="B57" s="944" t="e">
        <v>#N/A</v>
      </c>
      <c r="C57" s="944" t="e">
        <v>#N/A</v>
      </c>
      <c r="D57" s="769" t="e">
        <v>#N/A</v>
      </c>
      <c r="E57" s="763" t="e">
        <v>#N/A</v>
      </c>
      <c r="F57" s="51" t="s">
        <v>403</v>
      </c>
      <c r="G57" s="60" t="s">
        <v>3612</v>
      </c>
      <c r="H57" s="858" t="e">
        <v>#N/A</v>
      </c>
      <c r="I57" s="858" t="e">
        <v>#N/A</v>
      </c>
      <c r="J57" s="858" t="e">
        <v>#N/A</v>
      </c>
      <c r="K57" s="973" t="e">
        <v>#N/A</v>
      </c>
      <c r="L57" s="769" t="e">
        <v>#N/A</v>
      </c>
      <c r="M57" s="769" t="e">
        <v>#N/A</v>
      </c>
      <c r="N57" s="763" t="e">
        <v>#N/A</v>
      </c>
      <c r="O57" s="760" t="e">
        <v>#N/A</v>
      </c>
      <c r="P57" s="776"/>
      <c r="Q57" s="772"/>
      <c r="R57" s="772"/>
      <c r="S57" s="772"/>
      <c r="T57" s="772"/>
    </row>
    <row r="58" spans="1:20" s="8" customFormat="1" ht="11.1" customHeight="1">
      <c r="A58" s="941"/>
      <c r="B58" s="944" t="e">
        <v>#N/A</v>
      </c>
      <c r="C58" s="944" t="e">
        <v>#N/A</v>
      </c>
      <c r="D58" s="769" t="e">
        <v>#N/A</v>
      </c>
      <c r="E58" s="763" t="e">
        <v>#N/A</v>
      </c>
      <c r="F58" s="51" t="s">
        <v>781</v>
      </c>
      <c r="G58" s="60" t="s">
        <v>2613</v>
      </c>
      <c r="H58" s="858" t="e">
        <v>#N/A</v>
      </c>
      <c r="I58" s="858" t="e">
        <v>#N/A</v>
      </c>
      <c r="J58" s="858" t="e">
        <v>#N/A</v>
      </c>
      <c r="K58" s="973" t="e">
        <v>#N/A</v>
      </c>
      <c r="L58" s="769" t="e">
        <v>#N/A</v>
      </c>
      <c r="M58" s="769" t="e">
        <v>#N/A</v>
      </c>
      <c r="N58" s="763" t="e">
        <v>#N/A</v>
      </c>
      <c r="O58" s="760" t="e">
        <v>#N/A</v>
      </c>
      <c r="P58" s="776"/>
      <c r="Q58" s="772"/>
      <c r="R58" s="772"/>
      <c r="S58" s="772"/>
      <c r="T58" s="772"/>
    </row>
    <row r="59" spans="1:20" s="8" customFormat="1" ht="11.1" customHeight="1">
      <c r="A59" s="941"/>
      <c r="B59" s="944" t="e">
        <v>#N/A</v>
      </c>
      <c r="C59" s="944" t="e">
        <v>#N/A</v>
      </c>
      <c r="D59" s="769" t="e">
        <v>#N/A</v>
      </c>
      <c r="E59" s="763" t="e">
        <v>#N/A</v>
      </c>
      <c r="F59" s="51"/>
      <c r="G59" s="16" t="s">
        <v>4024</v>
      </c>
      <c r="H59" s="858" t="e">
        <v>#N/A</v>
      </c>
      <c r="I59" s="858" t="e">
        <v>#N/A</v>
      </c>
      <c r="J59" s="858" t="e">
        <v>#N/A</v>
      </c>
      <c r="K59" s="973" t="e">
        <v>#N/A</v>
      </c>
      <c r="L59" s="769" t="e">
        <v>#N/A</v>
      </c>
      <c r="M59" s="769" t="e">
        <v>#N/A</v>
      </c>
      <c r="N59" s="763" t="e">
        <v>#N/A</v>
      </c>
      <c r="O59" s="760" t="e">
        <v>#N/A</v>
      </c>
      <c r="P59" s="776"/>
      <c r="Q59" s="772"/>
      <c r="R59" s="772"/>
      <c r="S59" s="772"/>
      <c r="T59" s="772"/>
    </row>
    <row r="60" spans="1:20" s="8" customFormat="1" ht="11.1" customHeight="1">
      <c r="A60" s="941"/>
      <c r="B60" s="944" t="e">
        <v>#N/A</v>
      </c>
      <c r="C60" s="944" t="e">
        <v>#N/A</v>
      </c>
      <c r="D60" s="769" t="e">
        <v>#N/A</v>
      </c>
      <c r="E60" s="763" t="e">
        <v>#N/A</v>
      </c>
      <c r="F60" s="51" t="s">
        <v>405</v>
      </c>
      <c r="G60" s="60" t="s">
        <v>782</v>
      </c>
      <c r="H60" s="858" t="e">
        <v>#N/A</v>
      </c>
      <c r="I60" s="858" t="e">
        <v>#N/A</v>
      </c>
      <c r="J60" s="858" t="e">
        <v>#N/A</v>
      </c>
      <c r="K60" s="973" t="e">
        <v>#N/A</v>
      </c>
      <c r="L60" s="769" t="e">
        <v>#N/A</v>
      </c>
      <c r="M60" s="769" t="e">
        <v>#N/A</v>
      </c>
      <c r="N60" s="763" t="e">
        <v>#N/A</v>
      </c>
      <c r="O60" s="760" t="e">
        <v>#N/A</v>
      </c>
      <c r="P60" s="776"/>
      <c r="Q60" s="772"/>
      <c r="R60" s="772"/>
      <c r="S60" s="772"/>
      <c r="T60" s="772"/>
    </row>
    <row r="61" spans="1:20" s="8" customFormat="1" ht="11.1" customHeight="1">
      <c r="A61" s="941"/>
      <c r="B61" s="944" t="e">
        <v>#N/A</v>
      </c>
      <c r="C61" s="944" t="e">
        <v>#N/A</v>
      </c>
      <c r="D61" s="769" t="e">
        <v>#N/A</v>
      </c>
      <c r="E61" s="763" t="e">
        <v>#N/A</v>
      </c>
      <c r="F61" s="51" t="s">
        <v>406</v>
      </c>
      <c r="G61" s="60" t="s">
        <v>783</v>
      </c>
      <c r="H61" s="858" t="e">
        <v>#N/A</v>
      </c>
      <c r="I61" s="858" t="e">
        <v>#N/A</v>
      </c>
      <c r="J61" s="858" t="e">
        <v>#N/A</v>
      </c>
      <c r="K61" s="973" t="e">
        <v>#N/A</v>
      </c>
      <c r="L61" s="769" t="e">
        <v>#N/A</v>
      </c>
      <c r="M61" s="769" t="e">
        <v>#N/A</v>
      </c>
      <c r="N61" s="763" t="e">
        <v>#N/A</v>
      </c>
      <c r="O61" s="760" t="e">
        <v>#N/A</v>
      </c>
      <c r="P61" s="776"/>
      <c r="Q61" s="772"/>
      <c r="R61" s="772"/>
      <c r="S61" s="772"/>
      <c r="T61" s="772"/>
    </row>
    <row r="62" spans="1:20" s="8" customFormat="1" ht="11.1" customHeight="1">
      <c r="A62" s="941"/>
      <c r="B62" s="944" t="e">
        <v>#N/A</v>
      </c>
      <c r="C62" s="944" t="e">
        <v>#N/A</v>
      </c>
      <c r="D62" s="769" t="e">
        <v>#N/A</v>
      </c>
      <c r="E62" s="763" t="e">
        <v>#N/A</v>
      </c>
      <c r="F62" s="51" t="s">
        <v>408</v>
      </c>
      <c r="G62" s="60" t="s">
        <v>784</v>
      </c>
      <c r="H62" s="858" t="e">
        <v>#N/A</v>
      </c>
      <c r="I62" s="858" t="e">
        <v>#N/A</v>
      </c>
      <c r="J62" s="858" t="e">
        <v>#N/A</v>
      </c>
      <c r="K62" s="973" t="e">
        <v>#N/A</v>
      </c>
      <c r="L62" s="769" t="e">
        <v>#N/A</v>
      </c>
      <c r="M62" s="769" t="e">
        <v>#N/A</v>
      </c>
      <c r="N62" s="763" t="e">
        <v>#N/A</v>
      </c>
      <c r="O62" s="760" t="e">
        <v>#N/A</v>
      </c>
      <c r="P62" s="776"/>
      <c r="Q62" s="772"/>
      <c r="R62" s="772"/>
      <c r="S62" s="772"/>
      <c r="T62" s="772"/>
    </row>
    <row r="63" spans="1:20" s="8" customFormat="1" ht="11.1" customHeight="1">
      <c r="A63" s="941"/>
      <c r="B63" s="944" t="e">
        <v>#N/A</v>
      </c>
      <c r="C63" s="944" t="e">
        <v>#N/A</v>
      </c>
      <c r="D63" s="769" t="e">
        <v>#N/A</v>
      </c>
      <c r="E63" s="763" t="e">
        <v>#N/A</v>
      </c>
      <c r="F63" s="51" t="s">
        <v>410</v>
      </c>
      <c r="G63" s="60" t="s">
        <v>785</v>
      </c>
      <c r="H63" s="858" t="e">
        <v>#N/A</v>
      </c>
      <c r="I63" s="858" t="e">
        <v>#N/A</v>
      </c>
      <c r="J63" s="858" t="e">
        <v>#N/A</v>
      </c>
      <c r="K63" s="973" t="e">
        <v>#N/A</v>
      </c>
      <c r="L63" s="769" t="e">
        <v>#N/A</v>
      </c>
      <c r="M63" s="769" t="e">
        <v>#N/A</v>
      </c>
      <c r="N63" s="763" t="e">
        <v>#N/A</v>
      </c>
      <c r="O63" s="760" t="e">
        <v>#N/A</v>
      </c>
      <c r="P63" s="776"/>
      <c r="Q63" s="772"/>
      <c r="R63" s="772"/>
      <c r="S63" s="772"/>
      <c r="T63" s="772"/>
    </row>
    <row r="64" spans="1:20" s="8" customFormat="1" ht="11.1" customHeight="1">
      <c r="A64" s="941"/>
      <c r="B64" s="944" t="e">
        <v>#N/A</v>
      </c>
      <c r="C64" s="944" t="e">
        <v>#N/A</v>
      </c>
      <c r="D64" s="769" t="e">
        <v>#N/A</v>
      </c>
      <c r="E64" s="763" t="e">
        <v>#N/A</v>
      </c>
      <c r="F64" s="51" t="s">
        <v>412</v>
      </c>
      <c r="G64" s="60" t="s">
        <v>786</v>
      </c>
      <c r="H64" s="858" t="e">
        <v>#N/A</v>
      </c>
      <c r="I64" s="858" t="e">
        <v>#N/A</v>
      </c>
      <c r="J64" s="858" t="e">
        <v>#N/A</v>
      </c>
      <c r="K64" s="973" t="e">
        <v>#N/A</v>
      </c>
      <c r="L64" s="769" t="e">
        <v>#N/A</v>
      </c>
      <c r="M64" s="769" t="e">
        <v>#N/A</v>
      </c>
      <c r="N64" s="763" t="e">
        <v>#N/A</v>
      </c>
      <c r="O64" s="760" t="e">
        <v>#N/A</v>
      </c>
      <c r="P64" s="776"/>
      <c r="Q64" s="772"/>
      <c r="R64" s="772"/>
      <c r="S64" s="772"/>
      <c r="T64" s="772"/>
    </row>
    <row r="65" spans="1:20" s="8" customFormat="1" ht="11.1" customHeight="1">
      <c r="A65" s="941"/>
      <c r="B65" s="944" t="e">
        <v>#N/A</v>
      </c>
      <c r="C65" s="944" t="e">
        <v>#N/A</v>
      </c>
      <c r="D65" s="769" t="e">
        <v>#N/A</v>
      </c>
      <c r="E65" s="763" t="e">
        <v>#N/A</v>
      </c>
      <c r="F65" s="51"/>
      <c r="G65" s="16" t="s">
        <v>787</v>
      </c>
      <c r="H65" s="858" t="e">
        <v>#N/A</v>
      </c>
      <c r="I65" s="858" t="e">
        <v>#N/A</v>
      </c>
      <c r="J65" s="858" t="e">
        <v>#N/A</v>
      </c>
      <c r="K65" s="973" t="e">
        <v>#N/A</v>
      </c>
      <c r="L65" s="769" t="e">
        <v>#N/A</v>
      </c>
      <c r="M65" s="769" t="e">
        <v>#N/A</v>
      </c>
      <c r="N65" s="763" t="e">
        <v>#N/A</v>
      </c>
      <c r="O65" s="760" t="e">
        <v>#N/A</v>
      </c>
      <c r="P65" s="776"/>
      <c r="Q65" s="772"/>
      <c r="R65" s="772"/>
      <c r="S65" s="772"/>
      <c r="T65" s="772"/>
    </row>
    <row r="66" spans="1:20" s="8" customFormat="1" ht="11.1" customHeight="1">
      <c r="A66" s="942"/>
      <c r="B66" s="945" t="e">
        <v>#N/A</v>
      </c>
      <c r="C66" s="945" t="e">
        <v>#N/A</v>
      </c>
      <c r="D66" s="770" t="e">
        <v>#N/A</v>
      </c>
      <c r="E66" s="764" t="e">
        <v>#N/A</v>
      </c>
      <c r="F66" s="51" t="s">
        <v>788</v>
      </c>
      <c r="G66" s="60" t="s">
        <v>789</v>
      </c>
      <c r="H66" s="859" t="e">
        <v>#N/A</v>
      </c>
      <c r="I66" s="859" t="e">
        <v>#N/A</v>
      </c>
      <c r="J66" s="859" t="e">
        <v>#N/A</v>
      </c>
      <c r="K66" s="974" t="e">
        <v>#N/A</v>
      </c>
      <c r="L66" s="770" t="e">
        <v>#N/A</v>
      </c>
      <c r="M66" s="770" t="e">
        <v>#N/A</v>
      </c>
      <c r="N66" s="764" t="e">
        <v>#N/A</v>
      </c>
      <c r="O66" s="761" t="e">
        <v>#N/A</v>
      </c>
      <c r="P66" s="777"/>
      <c r="Q66" s="773"/>
      <c r="R66" s="773"/>
      <c r="S66" s="773"/>
      <c r="T66" s="773"/>
    </row>
    <row r="67" spans="1:20" customFormat="1" ht="324" customHeight="1">
      <c r="A67" s="223" t="s">
        <v>1724</v>
      </c>
      <c r="B67" s="222" t="s">
        <v>3435</v>
      </c>
      <c r="C67" s="222" t="s">
        <v>4244</v>
      </c>
      <c r="D67" s="108" t="s">
        <v>3743</v>
      </c>
      <c r="E67" s="352" t="s">
        <v>3431</v>
      </c>
      <c r="F67" s="60"/>
      <c r="G67" s="28"/>
      <c r="H67" s="51" t="s">
        <v>107</v>
      </c>
      <c r="I67" s="51" t="s">
        <v>101</v>
      </c>
      <c r="J67" s="51" t="s">
        <v>107</v>
      </c>
      <c r="K67" s="60" t="s">
        <v>4491</v>
      </c>
      <c r="L67" s="60" t="s">
        <v>1394</v>
      </c>
      <c r="M67" s="60" t="s">
        <v>7441</v>
      </c>
      <c r="N67" s="51" t="s">
        <v>16</v>
      </c>
      <c r="O67" s="108" t="s">
        <v>8089</v>
      </c>
      <c r="P67" s="81"/>
      <c r="Q67" s="111" t="s">
        <v>128</v>
      </c>
      <c r="R67" s="111" t="s">
        <v>128</v>
      </c>
      <c r="S67" s="111" t="s">
        <v>128</v>
      </c>
      <c r="T67" s="111" t="s">
        <v>7967</v>
      </c>
    </row>
    <row r="68" spans="1:20" s="8" customFormat="1" ht="30.6">
      <c r="A68" s="207" t="s">
        <v>7870</v>
      </c>
      <c r="B68" s="207" t="s">
        <v>7872</v>
      </c>
      <c r="C68" s="399" t="s">
        <v>7873</v>
      </c>
      <c r="D68" s="131" t="s">
        <v>7877</v>
      </c>
      <c r="E68" s="132" t="s">
        <v>6165</v>
      </c>
      <c r="F68" s="33"/>
      <c r="G68" s="34"/>
      <c r="H68" s="34"/>
      <c r="I68" s="34"/>
      <c r="J68" s="34"/>
      <c r="K68" s="34"/>
      <c r="L68" s="149"/>
      <c r="M68" s="131"/>
      <c r="N68" s="137" t="s">
        <v>118</v>
      </c>
      <c r="O68" s="142"/>
      <c r="P68" s="131" t="s">
        <v>7878</v>
      </c>
      <c r="Q68" s="133" t="s">
        <v>126</v>
      </c>
      <c r="R68" s="133" t="s">
        <v>126</v>
      </c>
      <c r="S68" s="133" t="s">
        <v>128</v>
      </c>
      <c r="T68" s="130" t="s">
        <v>7722</v>
      </c>
    </row>
    <row r="69" spans="1:20" s="8" customFormat="1" ht="48.75" customHeight="1">
      <c r="A69" s="208" t="s">
        <v>2261</v>
      </c>
      <c r="B69" s="211" t="s">
        <v>1996</v>
      </c>
      <c r="C69" s="211" t="s">
        <v>4414</v>
      </c>
      <c r="D69" s="131" t="s">
        <v>2289</v>
      </c>
      <c r="E69" s="132" t="s">
        <v>3660</v>
      </c>
      <c r="F69" s="33"/>
      <c r="G69" s="34"/>
      <c r="H69" s="34"/>
      <c r="I69" s="34"/>
      <c r="J69" s="34"/>
      <c r="K69" s="34"/>
      <c r="L69" s="149"/>
      <c r="M69" s="131"/>
      <c r="N69" s="137" t="s">
        <v>118</v>
      </c>
      <c r="O69" s="142"/>
      <c r="P69" s="131" t="s">
        <v>7069</v>
      </c>
      <c r="Q69" s="133" t="s">
        <v>126</v>
      </c>
      <c r="R69" s="133" t="s">
        <v>128</v>
      </c>
      <c r="S69" s="133" t="s">
        <v>128</v>
      </c>
      <c r="T69" s="130" t="s">
        <v>7003</v>
      </c>
    </row>
    <row r="70" spans="1:20" s="8" customFormat="1" ht="45" customHeight="1">
      <c r="A70" s="208" t="s">
        <v>2262</v>
      </c>
      <c r="B70" s="211" t="s">
        <v>3380</v>
      </c>
      <c r="C70" s="211" t="s">
        <v>4130</v>
      </c>
      <c r="D70" s="135" t="s">
        <v>6175</v>
      </c>
      <c r="E70" s="32" t="s">
        <v>109</v>
      </c>
      <c r="F70" s="138"/>
      <c r="G70" s="34"/>
      <c r="H70" s="34"/>
      <c r="I70" s="34"/>
      <c r="J70" s="34"/>
      <c r="K70" s="34"/>
      <c r="L70" s="33"/>
      <c r="M70" s="135"/>
      <c r="N70" s="32" t="s">
        <v>118</v>
      </c>
      <c r="O70" s="34"/>
      <c r="P70" s="135" t="s">
        <v>3415</v>
      </c>
      <c r="Q70" s="143" t="s">
        <v>126</v>
      </c>
      <c r="R70" s="143" t="s">
        <v>128</v>
      </c>
      <c r="S70" s="143" t="s">
        <v>128</v>
      </c>
      <c r="T70" s="130" t="s">
        <v>6162</v>
      </c>
    </row>
    <row r="71" spans="1:20" s="8" customFormat="1" ht="20.399999999999999">
      <c r="A71" s="208" t="s">
        <v>5139</v>
      </c>
      <c r="B71" s="211" t="s">
        <v>3663</v>
      </c>
      <c r="C71" s="211" t="s">
        <v>4141</v>
      </c>
      <c r="D71" s="135" t="s">
        <v>3657</v>
      </c>
      <c r="E71" s="32" t="s">
        <v>1944</v>
      </c>
      <c r="F71" s="33"/>
      <c r="G71" s="34"/>
      <c r="H71" s="34"/>
      <c r="I71" s="34"/>
      <c r="J71" s="34"/>
      <c r="K71" s="34"/>
      <c r="L71" s="33"/>
      <c r="M71" s="135"/>
      <c r="N71" s="32" t="s">
        <v>118</v>
      </c>
      <c r="O71" s="34"/>
      <c r="P71" s="135" t="s">
        <v>7398</v>
      </c>
      <c r="Q71" s="143" t="s">
        <v>126</v>
      </c>
      <c r="R71" s="143" t="s">
        <v>128</v>
      </c>
      <c r="S71" s="144" t="s">
        <v>128</v>
      </c>
      <c r="T71" s="130" t="s">
        <v>4106</v>
      </c>
    </row>
    <row r="72" spans="1:20" ht="71.400000000000006">
      <c r="A72" s="208" t="s">
        <v>5140</v>
      </c>
      <c r="B72" s="393" t="s">
        <v>5061</v>
      </c>
      <c r="C72" s="398" t="s">
        <v>4881</v>
      </c>
      <c r="D72" s="385" t="s">
        <v>6316</v>
      </c>
      <c r="E72" s="384" t="s">
        <v>4882</v>
      </c>
      <c r="F72" s="384"/>
      <c r="G72" s="384"/>
      <c r="H72" s="384"/>
      <c r="I72" s="384"/>
      <c r="J72" s="384"/>
      <c r="K72" s="384"/>
      <c r="L72" s="384"/>
      <c r="M72" s="384"/>
      <c r="N72" s="384" t="s">
        <v>118</v>
      </c>
      <c r="O72" s="384"/>
      <c r="P72" s="385" t="s">
        <v>7533</v>
      </c>
      <c r="Q72" s="143" t="s">
        <v>126</v>
      </c>
      <c r="R72" s="143" t="s">
        <v>126</v>
      </c>
      <c r="S72" s="143" t="s">
        <v>128</v>
      </c>
      <c r="T72" s="143" t="s">
        <v>6205</v>
      </c>
    </row>
    <row r="73" spans="1:20">
      <c r="A73" s="289" t="s">
        <v>1358</v>
      </c>
      <c r="B73" s="288"/>
      <c r="C73" s="288"/>
      <c r="D73" s="287"/>
      <c r="E73" s="574"/>
      <c r="F73" s="287"/>
      <c r="G73" s="287"/>
      <c r="H73" s="287"/>
      <c r="I73" s="287"/>
      <c r="J73" s="287"/>
      <c r="K73" s="287"/>
      <c r="L73" s="287"/>
      <c r="M73" s="287"/>
      <c r="N73" s="287"/>
      <c r="O73" s="287"/>
      <c r="P73" s="287"/>
      <c r="Q73" s="287"/>
      <c r="R73" s="287"/>
      <c r="S73" s="287"/>
      <c r="T73" s="286"/>
    </row>
  </sheetData>
  <mergeCells count="22">
    <mergeCell ref="E9:E66"/>
    <mergeCell ref="C9:C66"/>
    <mergeCell ref="T9:T66"/>
    <mergeCell ref="S9:S66"/>
    <mergeCell ref="R9:R66"/>
    <mergeCell ref="Q9:Q66"/>
    <mergeCell ref="L3:M3"/>
    <mergeCell ref="Q4:S4"/>
    <mergeCell ref="A9:A66"/>
    <mergeCell ref="H3:K3"/>
    <mergeCell ref="H4:K4"/>
    <mergeCell ref="P9:P66"/>
    <mergeCell ref="D9:D66"/>
    <mergeCell ref="B9:B66"/>
    <mergeCell ref="O9:O66"/>
    <mergeCell ref="N9:N66"/>
    <mergeCell ref="M9:M66"/>
    <mergeCell ref="L9:L66"/>
    <mergeCell ref="K9:K66"/>
    <mergeCell ref="J9:J66"/>
    <mergeCell ref="I9:I66"/>
    <mergeCell ref="H9:H66"/>
  </mergeCells>
  <pageMargins left="0.25" right="0.25" top="0.75" bottom="0.75" header="0.3" footer="0.3"/>
  <pageSetup paperSize="8" scale="45"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3" stopIfTrue="1" id="{F13E5702-9C35-4E81-A1CF-EA2CFA13F9B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1712B698-7251-4854-8809-EF4EB0F406ED}">
            <xm:f>'\\IC.Green.Net\IC_User_DFS\Users\deel1\Desktop\[Maternity Services Data Set Technical Output Specification.xlsm]MAT101Booking'!#REF!=yes</xm:f>
            <x14:dxf>
              <fill>
                <patternFill>
                  <bgColor indexed="43"/>
                </patternFill>
              </fill>
            </x14:dxf>
          </x14:cfRule>
          <xm:sqref>P69</xm:sqref>
        </x14:conditionalFormatting>
        <x14:conditionalFormatting xmlns:xm="http://schemas.microsoft.com/office/excel/2006/main">
          <x14:cfRule type="expression" priority="1" stopIfTrue="1" id="{FD91737C-6A69-4444-816E-80813878A6FD}">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C48D7B47-184F-456A-89EE-FAF8593672D5}">
            <xm:f>'\\IC.Green.Net\IC_User_DFS\Users\deel1\Desktop\[Maternity Services Data Set Technical Output Specification.xlsm]MAT101Booking'!#REF!=yes</xm:f>
            <x14:dxf>
              <fill>
                <patternFill>
                  <bgColor indexed="43"/>
                </patternFill>
              </fill>
            </x14:dxf>
          </x14:cfRule>
          <xm:sqref>P68</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9">
    <pageSetUpPr fitToPage="1"/>
  </sheetPr>
  <dimension ref="A1:T93"/>
  <sheetViews>
    <sheetView zoomScaleNormal="100" workbookViewId="0">
      <selection activeCell="O7" sqref="O7"/>
    </sheetView>
  </sheetViews>
  <sheetFormatPr defaultColWidth="13" defaultRowHeight="13.2"/>
  <cols>
    <col min="1" max="1" width="9.21875" customWidth="1"/>
    <col min="2" max="3" width="16.5546875"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1" customWidth="1"/>
    <col min="13" max="13" width="23" bestFit="1" customWidth="1"/>
    <col min="14" max="14" width="14.21875" style="7" customWidth="1"/>
    <col min="15" max="15" width="102" customWidth="1"/>
    <col min="16" max="16" width="43.7773437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0.35" customHeight="1">
      <c r="A2" s="278" t="s">
        <v>1246</v>
      </c>
      <c r="B2" s="272"/>
      <c r="C2" s="272"/>
      <c r="D2" s="269"/>
      <c r="E2" s="570"/>
      <c r="F2" s="269"/>
      <c r="G2" s="269"/>
      <c r="H2" s="269"/>
      <c r="I2" s="269"/>
      <c r="J2" s="269"/>
      <c r="K2" s="269"/>
      <c r="L2" s="269"/>
      <c r="M2" s="269"/>
      <c r="N2" s="269"/>
      <c r="O2" s="270"/>
      <c r="P2" s="269"/>
      <c r="Q2" s="269"/>
      <c r="R2" s="269"/>
      <c r="S2" s="269"/>
      <c r="T2" s="271"/>
    </row>
    <row r="3" spans="1:20" s="48" customFormat="1" ht="82.5" customHeight="1">
      <c r="A3" s="246" t="s">
        <v>1247</v>
      </c>
      <c r="B3" s="246"/>
      <c r="C3" s="246"/>
      <c r="D3" s="246"/>
      <c r="E3" s="571"/>
      <c r="F3" s="248"/>
      <c r="G3" s="249"/>
      <c r="H3" s="748" t="s">
        <v>4459</v>
      </c>
      <c r="I3" s="749"/>
      <c r="J3" s="749"/>
      <c r="K3" s="750"/>
      <c r="L3" s="754" t="s">
        <v>3906</v>
      </c>
      <c r="M3" s="755"/>
      <c r="N3" s="618" t="s">
        <v>8106</v>
      </c>
      <c r="O3" s="250" t="s">
        <v>8181</v>
      </c>
      <c r="P3" s="251"/>
      <c r="Q3" s="251"/>
      <c r="R3" s="251"/>
      <c r="S3" s="251"/>
      <c r="T3" s="252"/>
    </row>
    <row r="4" spans="1:20" ht="70.5" customHeight="1">
      <c r="A4" s="229" t="s">
        <v>86</v>
      </c>
      <c r="B4" s="229" t="s">
        <v>3768</v>
      </c>
      <c r="C4" s="229" t="s">
        <v>5612</v>
      </c>
      <c r="D4" s="229" t="s">
        <v>59</v>
      </c>
      <c r="E4" s="234" t="s">
        <v>60</v>
      </c>
      <c r="F4" s="234" t="s">
        <v>61</v>
      </c>
      <c r="G4" s="229" t="s">
        <v>62</v>
      </c>
      <c r="H4" s="751" t="s">
        <v>3101</v>
      </c>
      <c r="I4" s="752"/>
      <c r="J4" s="752"/>
      <c r="K4" s="753"/>
      <c r="L4" s="235" t="s">
        <v>97</v>
      </c>
      <c r="M4" s="229" t="s">
        <v>63</v>
      </c>
      <c r="N4" s="231" t="s">
        <v>6421</v>
      </c>
      <c r="O4" s="229" t="s">
        <v>98</v>
      </c>
      <c r="P4" s="229" t="s">
        <v>1877</v>
      </c>
      <c r="Q4" s="751" t="s">
        <v>1878</v>
      </c>
      <c r="R4" s="752"/>
      <c r="S4" s="753"/>
      <c r="T4" s="229" t="s">
        <v>1879</v>
      </c>
    </row>
    <row r="5" spans="1:20" ht="41.25" customHeight="1">
      <c r="A5" s="229"/>
      <c r="B5" s="229"/>
      <c r="C5" s="229"/>
      <c r="D5" s="229"/>
      <c r="E5" s="234"/>
      <c r="F5" s="229"/>
      <c r="G5" s="229"/>
      <c r="H5" s="234" t="s">
        <v>90</v>
      </c>
      <c r="I5" s="234" t="s">
        <v>91</v>
      </c>
      <c r="J5" s="234" t="s">
        <v>92</v>
      </c>
      <c r="K5" s="234" t="s">
        <v>93</v>
      </c>
      <c r="L5" s="234"/>
      <c r="M5" s="229"/>
      <c r="N5" s="231"/>
      <c r="O5" s="229"/>
      <c r="P5" s="229" t="s">
        <v>1880</v>
      </c>
      <c r="Q5" s="229" t="s">
        <v>1881</v>
      </c>
      <c r="R5" s="229" t="s">
        <v>1882</v>
      </c>
      <c r="S5" s="229" t="s">
        <v>7661</v>
      </c>
      <c r="T5" s="229"/>
    </row>
    <row r="6" spans="1:20" s="8" customFormat="1" ht="46.5" customHeight="1">
      <c r="A6" s="227" t="s">
        <v>1729</v>
      </c>
      <c r="B6" s="203" t="s">
        <v>2285</v>
      </c>
      <c r="C6" s="203" t="s">
        <v>4315</v>
      </c>
      <c r="D6" s="66" t="s">
        <v>2297</v>
      </c>
      <c r="E6" s="39" t="s">
        <v>68</v>
      </c>
      <c r="F6" s="39"/>
      <c r="G6" s="9"/>
      <c r="H6" s="39" t="s">
        <v>101</v>
      </c>
      <c r="I6" s="39" t="s">
        <v>101</v>
      </c>
      <c r="J6" s="39" t="s">
        <v>52</v>
      </c>
      <c r="K6" s="66" t="s">
        <v>5614</v>
      </c>
      <c r="L6" s="9" t="s">
        <v>1418</v>
      </c>
      <c r="M6" s="9" t="s">
        <v>7651</v>
      </c>
      <c r="N6" s="39" t="s">
        <v>38</v>
      </c>
      <c r="O6" s="25" t="s">
        <v>5794</v>
      </c>
      <c r="P6" s="81"/>
      <c r="Q6" s="39" t="s">
        <v>128</v>
      </c>
      <c r="R6" s="111" t="s">
        <v>128</v>
      </c>
      <c r="S6" s="111" t="s">
        <v>128</v>
      </c>
      <c r="T6" s="111" t="s">
        <v>2989</v>
      </c>
    </row>
    <row r="7" spans="1:20" s="8" customFormat="1" ht="10.199999999999999">
      <c r="A7" s="812" t="s">
        <v>1730</v>
      </c>
      <c r="B7" s="756" t="s">
        <v>1249</v>
      </c>
      <c r="C7" s="756" t="s">
        <v>4415</v>
      </c>
      <c r="D7" s="768" t="s">
        <v>1258</v>
      </c>
      <c r="E7" s="762" t="s">
        <v>27</v>
      </c>
      <c r="F7" s="47" t="s">
        <v>33</v>
      </c>
      <c r="G7" s="9" t="s">
        <v>1251</v>
      </c>
      <c r="H7" s="762" t="s">
        <v>52</v>
      </c>
      <c r="I7" s="762" t="s">
        <v>101</v>
      </c>
      <c r="J7" s="762" t="s">
        <v>107</v>
      </c>
      <c r="K7" s="768" t="s">
        <v>5614</v>
      </c>
      <c r="L7" s="768" t="s">
        <v>1424</v>
      </c>
      <c r="M7" s="768" t="s">
        <v>7652</v>
      </c>
      <c r="N7" s="762" t="s">
        <v>16</v>
      </c>
      <c r="O7" s="975" t="s">
        <v>6466</v>
      </c>
      <c r="P7" s="775"/>
      <c r="Q7" s="771" t="s">
        <v>128</v>
      </c>
      <c r="R7" s="771" t="s">
        <v>128</v>
      </c>
      <c r="S7" s="771" t="s">
        <v>128</v>
      </c>
      <c r="T7" s="771" t="s">
        <v>3358</v>
      </c>
    </row>
    <row r="8" spans="1:20" s="8" customFormat="1" ht="10.199999999999999">
      <c r="A8" s="813" t="e">
        <v>#N/A</v>
      </c>
      <c r="B8" s="758" t="e">
        <v>#N/A</v>
      </c>
      <c r="C8" s="758" t="e">
        <v>#N/A</v>
      </c>
      <c r="D8" s="769" t="e">
        <v>#N/A</v>
      </c>
      <c r="E8" s="763" t="e">
        <v>#N/A</v>
      </c>
      <c r="F8" s="47" t="s">
        <v>34</v>
      </c>
      <c r="G8" s="9" t="s">
        <v>1252</v>
      </c>
      <c r="H8" s="763" t="e">
        <v>#N/A</v>
      </c>
      <c r="I8" s="763" t="e">
        <v>#N/A</v>
      </c>
      <c r="J8" s="763" t="e">
        <v>#N/A</v>
      </c>
      <c r="K8" s="769" t="e">
        <v>#N/A</v>
      </c>
      <c r="L8" s="769" t="e">
        <v>#N/A</v>
      </c>
      <c r="M8" s="769" t="e">
        <v>#N/A</v>
      </c>
      <c r="N8" s="763" t="e">
        <v>#N/A</v>
      </c>
      <c r="O8" s="976" t="e">
        <v>#N/A</v>
      </c>
      <c r="P8" s="776"/>
      <c r="Q8" s="772"/>
      <c r="R8" s="772"/>
      <c r="S8" s="772"/>
      <c r="T8" s="772"/>
    </row>
    <row r="9" spans="1:20" s="8" customFormat="1" ht="10.199999999999999">
      <c r="A9" s="813" t="e">
        <v>#N/A</v>
      </c>
      <c r="B9" s="758" t="e">
        <v>#N/A</v>
      </c>
      <c r="C9" s="758" t="e">
        <v>#N/A</v>
      </c>
      <c r="D9" s="769" t="e">
        <v>#N/A</v>
      </c>
      <c r="E9" s="763" t="e">
        <v>#N/A</v>
      </c>
      <c r="F9" s="47" t="s">
        <v>202</v>
      </c>
      <c r="G9" s="9" t="s">
        <v>1253</v>
      </c>
      <c r="H9" s="763" t="e">
        <v>#N/A</v>
      </c>
      <c r="I9" s="763" t="e">
        <v>#N/A</v>
      </c>
      <c r="J9" s="763" t="e">
        <v>#N/A</v>
      </c>
      <c r="K9" s="769" t="e">
        <v>#N/A</v>
      </c>
      <c r="L9" s="769" t="e">
        <v>#N/A</v>
      </c>
      <c r="M9" s="769" t="e">
        <v>#N/A</v>
      </c>
      <c r="N9" s="763" t="e">
        <v>#N/A</v>
      </c>
      <c r="O9" s="976" t="e">
        <v>#N/A</v>
      </c>
      <c r="P9" s="776"/>
      <c r="Q9" s="772"/>
      <c r="R9" s="772"/>
      <c r="S9" s="772"/>
      <c r="T9" s="772"/>
    </row>
    <row r="10" spans="1:20" s="8" customFormat="1" ht="10.199999999999999">
      <c r="A10" s="813" t="e">
        <v>#N/A</v>
      </c>
      <c r="B10" s="758" t="e">
        <v>#N/A</v>
      </c>
      <c r="C10" s="758" t="e">
        <v>#N/A</v>
      </c>
      <c r="D10" s="769" t="e">
        <v>#N/A</v>
      </c>
      <c r="E10" s="763" t="e">
        <v>#N/A</v>
      </c>
      <c r="F10" s="47" t="s">
        <v>203</v>
      </c>
      <c r="G10" s="9" t="s">
        <v>1254</v>
      </c>
      <c r="H10" s="763" t="e">
        <v>#N/A</v>
      </c>
      <c r="I10" s="763" t="e">
        <v>#N/A</v>
      </c>
      <c r="J10" s="763" t="e">
        <v>#N/A</v>
      </c>
      <c r="K10" s="769" t="e">
        <v>#N/A</v>
      </c>
      <c r="L10" s="769" t="e">
        <v>#N/A</v>
      </c>
      <c r="M10" s="769" t="e">
        <v>#N/A</v>
      </c>
      <c r="N10" s="763" t="e">
        <v>#N/A</v>
      </c>
      <c r="O10" s="976" t="e">
        <v>#N/A</v>
      </c>
      <c r="P10" s="776"/>
      <c r="Q10" s="772"/>
      <c r="R10" s="772"/>
      <c r="S10" s="772"/>
      <c r="T10" s="772"/>
    </row>
    <row r="11" spans="1:20" s="8" customFormat="1" ht="10.199999999999999">
      <c r="A11" s="813" t="e">
        <v>#N/A</v>
      </c>
      <c r="B11" s="758" t="e">
        <v>#N/A</v>
      </c>
      <c r="C11" s="758" t="e">
        <v>#N/A</v>
      </c>
      <c r="D11" s="769" t="e">
        <v>#N/A</v>
      </c>
      <c r="E11" s="763" t="e">
        <v>#N/A</v>
      </c>
      <c r="F11" s="47" t="s">
        <v>261</v>
      </c>
      <c r="G11" s="9" t="s">
        <v>3573</v>
      </c>
      <c r="H11" s="763" t="e">
        <v>#N/A</v>
      </c>
      <c r="I11" s="763" t="e">
        <v>#N/A</v>
      </c>
      <c r="J11" s="763" t="e">
        <v>#N/A</v>
      </c>
      <c r="K11" s="769" t="e">
        <v>#N/A</v>
      </c>
      <c r="L11" s="769" t="e">
        <v>#N/A</v>
      </c>
      <c r="M11" s="769" t="e">
        <v>#N/A</v>
      </c>
      <c r="N11" s="763" t="e">
        <v>#N/A</v>
      </c>
      <c r="O11" s="976" t="e">
        <v>#N/A</v>
      </c>
      <c r="P11" s="776"/>
      <c r="Q11" s="772"/>
      <c r="R11" s="772"/>
      <c r="S11" s="772"/>
      <c r="T11" s="772"/>
    </row>
    <row r="12" spans="1:20" s="8" customFormat="1" ht="10.199999999999999">
      <c r="A12" s="813" t="e">
        <v>#N/A</v>
      </c>
      <c r="B12" s="758" t="e">
        <v>#N/A</v>
      </c>
      <c r="C12" s="758" t="e">
        <v>#N/A</v>
      </c>
      <c r="D12" s="769" t="e">
        <v>#N/A</v>
      </c>
      <c r="E12" s="763" t="e">
        <v>#N/A</v>
      </c>
      <c r="F12" s="47" t="s">
        <v>352</v>
      </c>
      <c r="G12" s="9" t="s">
        <v>1255</v>
      </c>
      <c r="H12" s="763" t="e">
        <v>#N/A</v>
      </c>
      <c r="I12" s="763" t="e">
        <v>#N/A</v>
      </c>
      <c r="J12" s="763" t="e">
        <v>#N/A</v>
      </c>
      <c r="K12" s="769" t="e">
        <v>#N/A</v>
      </c>
      <c r="L12" s="769" t="e">
        <v>#N/A</v>
      </c>
      <c r="M12" s="769" t="e">
        <v>#N/A</v>
      </c>
      <c r="N12" s="763" t="e">
        <v>#N/A</v>
      </c>
      <c r="O12" s="976" t="e">
        <v>#N/A</v>
      </c>
      <c r="P12" s="776"/>
      <c r="Q12" s="772"/>
      <c r="R12" s="772"/>
      <c r="S12" s="772"/>
      <c r="T12" s="772"/>
    </row>
    <row r="13" spans="1:20" s="8" customFormat="1" ht="12.75" customHeight="1">
      <c r="A13" s="813" t="e">
        <v>#N/A</v>
      </c>
      <c r="B13" s="758" t="e">
        <v>#N/A</v>
      </c>
      <c r="C13" s="758" t="e">
        <v>#N/A</v>
      </c>
      <c r="D13" s="769" t="e">
        <v>#N/A</v>
      </c>
      <c r="E13" s="763" t="e">
        <v>#N/A</v>
      </c>
      <c r="F13" s="47" t="s">
        <v>275</v>
      </c>
      <c r="G13" s="9" t="s">
        <v>1256</v>
      </c>
      <c r="H13" s="763" t="e">
        <v>#N/A</v>
      </c>
      <c r="I13" s="763" t="e">
        <v>#N/A</v>
      </c>
      <c r="J13" s="763" t="e">
        <v>#N/A</v>
      </c>
      <c r="K13" s="769" t="e">
        <v>#N/A</v>
      </c>
      <c r="L13" s="769" t="e">
        <v>#N/A</v>
      </c>
      <c r="M13" s="769" t="e">
        <v>#N/A</v>
      </c>
      <c r="N13" s="763" t="e">
        <v>#N/A</v>
      </c>
      <c r="O13" s="976" t="e">
        <v>#N/A</v>
      </c>
      <c r="P13" s="776"/>
      <c r="Q13" s="772"/>
      <c r="R13" s="772"/>
      <c r="S13" s="772"/>
      <c r="T13" s="772"/>
    </row>
    <row r="14" spans="1:20" s="8" customFormat="1" ht="12.75" customHeight="1">
      <c r="A14" s="813"/>
      <c r="B14" s="758" t="e">
        <v>#N/A</v>
      </c>
      <c r="C14" s="758" t="e">
        <v>#N/A</v>
      </c>
      <c r="D14" s="769" t="e">
        <v>#N/A</v>
      </c>
      <c r="E14" s="763" t="e">
        <v>#N/A</v>
      </c>
      <c r="F14" s="47" t="s">
        <v>288</v>
      </c>
      <c r="G14" s="9" t="s">
        <v>1257</v>
      </c>
      <c r="H14" s="763" t="e">
        <v>#N/A</v>
      </c>
      <c r="I14" s="763" t="e">
        <v>#N/A</v>
      </c>
      <c r="J14" s="763" t="e">
        <v>#N/A</v>
      </c>
      <c r="K14" s="769" t="e">
        <v>#N/A</v>
      </c>
      <c r="L14" s="769" t="e">
        <v>#N/A</v>
      </c>
      <c r="M14" s="769" t="e">
        <v>#N/A</v>
      </c>
      <c r="N14" s="763" t="e">
        <v>#N/A</v>
      </c>
      <c r="O14" s="976" t="e">
        <v>#N/A</v>
      </c>
      <c r="P14" s="776"/>
      <c r="Q14" s="772"/>
      <c r="R14" s="772"/>
      <c r="S14" s="772"/>
      <c r="T14" s="772"/>
    </row>
    <row r="15" spans="1:20" s="8" customFormat="1" ht="12.75" customHeight="1">
      <c r="A15" s="814" t="e">
        <v>#N/A</v>
      </c>
      <c r="B15" s="757" t="e">
        <v>#N/A</v>
      </c>
      <c r="C15" s="757" t="e">
        <v>#N/A</v>
      </c>
      <c r="D15" s="770" t="e">
        <v>#N/A</v>
      </c>
      <c r="E15" s="764" t="e">
        <v>#N/A</v>
      </c>
      <c r="F15" s="47" t="s">
        <v>290</v>
      </c>
      <c r="G15" s="9" t="s">
        <v>3574</v>
      </c>
      <c r="H15" s="764" t="e">
        <v>#N/A</v>
      </c>
      <c r="I15" s="764" t="e">
        <v>#N/A</v>
      </c>
      <c r="J15" s="764" t="e">
        <v>#N/A</v>
      </c>
      <c r="K15" s="770" t="e">
        <v>#N/A</v>
      </c>
      <c r="L15" s="770" t="e">
        <v>#N/A</v>
      </c>
      <c r="M15" s="770" t="e">
        <v>#N/A</v>
      </c>
      <c r="N15" s="764" t="e">
        <v>#N/A</v>
      </c>
      <c r="O15" s="977" t="e">
        <v>#N/A</v>
      </c>
      <c r="P15" s="777"/>
      <c r="Q15" s="773"/>
      <c r="R15" s="773"/>
      <c r="S15" s="773"/>
      <c r="T15" s="773"/>
    </row>
    <row r="16" spans="1:20" s="8" customFormat="1" ht="67.349999999999994" customHeight="1">
      <c r="A16" s="214" t="s">
        <v>1731</v>
      </c>
      <c r="B16" s="94" t="s">
        <v>1260</v>
      </c>
      <c r="C16" s="94" t="s">
        <v>4416</v>
      </c>
      <c r="D16" s="9" t="s">
        <v>7649</v>
      </c>
      <c r="E16" s="39" t="s">
        <v>1261</v>
      </c>
      <c r="F16" s="39"/>
      <c r="G16" s="9"/>
      <c r="H16" s="39" t="s">
        <v>52</v>
      </c>
      <c r="I16" s="39" t="s">
        <v>101</v>
      </c>
      <c r="J16" s="39" t="s">
        <v>52</v>
      </c>
      <c r="K16" s="9" t="s">
        <v>5614</v>
      </c>
      <c r="L16" s="9" t="s">
        <v>1434</v>
      </c>
      <c r="M16" s="9" t="s">
        <v>7653</v>
      </c>
      <c r="N16" s="39" t="s">
        <v>16</v>
      </c>
      <c r="O16" s="25" t="s">
        <v>6307</v>
      </c>
      <c r="P16" s="66"/>
      <c r="Q16" s="111" t="s">
        <v>128</v>
      </c>
      <c r="R16" s="111" t="s">
        <v>128</v>
      </c>
      <c r="S16" s="111" t="s">
        <v>128</v>
      </c>
      <c r="T16" s="111" t="s">
        <v>2989</v>
      </c>
    </row>
    <row r="17" spans="1:20" s="8" customFormat="1" ht="10.199999999999999">
      <c r="A17" s="812" t="s">
        <v>1732</v>
      </c>
      <c r="B17" s="756" t="s">
        <v>822</v>
      </c>
      <c r="C17" s="756" t="s">
        <v>4251</v>
      </c>
      <c r="D17" s="759" t="s">
        <v>2470</v>
      </c>
      <c r="E17" s="762" t="s">
        <v>26</v>
      </c>
      <c r="F17" s="51"/>
      <c r="G17" s="16" t="s">
        <v>367</v>
      </c>
      <c r="H17" s="762" t="s">
        <v>52</v>
      </c>
      <c r="I17" s="762" t="s">
        <v>101</v>
      </c>
      <c r="J17" s="762" t="s">
        <v>107</v>
      </c>
      <c r="K17" s="759" t="s">
        <v>5614</v>
      </c>
      <c r="L17" s="768" t="s">
        <v>1424</v>
      </c>
      <c r="M17" s="768" t="s">
        <v>7497</v>
      </c>
      <c r="N17" s="762" t="s">
        <v>16</v>
      </c>
      <c r="O17" s="975" t="s">
        <v>6158</v>
      </c>
      <c r="P17" s="771"/>
      <c r="Q17" s="771" t="s">
        <v>128</v>
      </c>
      <c r="R17" s="771" t="s">
        <v>128</v>
      </c>
      <c r="S17" s="771" t="s">
        <v>128</v>
      </c>
      <c r="T17" s="771" t="s">
        <v>2989</v>
      </c>
    </row>
    <row r="18" spans="1:20" s="8" customFormat="1" ht="10.199999999999999">
      <c r="A18" s="813" t="e">
        <v>#N/A</v>
      </c>
      <c r="B18" s="758" t="e">
        <v>#N/A</v>
      </c>
      <c r="C18" s="758" t="e">
        <v>#N/A</v>
      </c>
      <c r="D18" s="760" t="e">
        <v>#N/A</v>
      </c>
      <c r="E18" s="763" t="e">
        <v>#N/A</v>
      </c>
      <c r="F18" s="51" t="s">
        <v>368</v>
      </c>
      <c r="G18" s="60" t="s">
        <v>369</v>
      </c>
      <c r="H18" s="763" t="e">
        <v>#N/A</v>
      </c>
      <c r="I18" s="763" t="e">
        <v>#N/A</v>
      </c>
      <c r="J18" s="763" t="e">
        <v>#N/A</v>
      </c>
      <c r="K18" s="760" t="e">
        <v>#N/A</v>
      </c>
      <c r="L18" s="769" t="e">
        <v>#N/A</v>
      </c>
      <c r="M18" s="769" t="e">
        <v>#N/A</v>
      </c>
      <c r="N18" s="763" t="e">
        <v>#N/A</v>
      </c>
      <c r="O18" s="976" t="e">
        <v>#N/A</v>
      </c>
      <c r="P18" s="772"/>
      <c r="Q18" s="772"/>
      <c r="R18" s="772"/>
      <c r="S18" s="772"/>
      <c r="T18" s="772"/>
    </row>
    <row r="19" spans="1:20" s="8" customFormat="1" ht="12.75" customHeight="1">
      <c r="A19" s="813" t="e">
        <v>#N/A</v>
      </c>
      <c r="B19" s="758" t="e">
        <v>#N/A</v>
      </c>
      <c r="C19" s="758" t="e">
        <v>#N/A</v>
      </c>
      <c r="D19" s="760" t="e">
        <v>#N/A</v>
      </c>
      <c r="E19" s="763" t="e">
        <v>#N/A</v>
      </c>
      <c r="F19" s="51" t="s">
        <v>370</v>
      </c>
      <c r="G19" s="60" t="s">
        <v>371</v>
      </c>
      <c r="H19" s="763" t="e">
        <v>#N/A</v>
      </c>
      <c r="I19" s="763" t="e">
        <v>#N/A</v>
      </c>
      <c r="J19" s="763" t="e">
        <v>#N/A</v>
      </c>
      <c r="K19" s="760" t="e">
        <v>#N/A</v>
      </c>
      <c r="L19" s="769" t="e">
        <v>#N/A</v>
      </c>
      <c r="M19" s="769" t="e">
        <v>#N/A</v>
      </c>
      <c r="N19" s="763" t="e">
        <v>#N/A</v>
      </c>
      <c r="O19" s="976" t="e">
        <v>#N/A</v>
      </c>
      <c r="P19" s="772"/>
      <c r="Q19" s="772"/>
      <c r="R19" s="772"/>
      <c r="S19" s="772"/>
      <c r="T19" s="772"/>
    </row>
    <row r="20" spans="1:20" s="8" customFormat="1" ht="12.75" customHeight="1">
      <c r="A20" s="813" t="e">
        <v>#N/A</v>
      </c>
      <c r="B20" s="758" t="e">
        <v>#N/A</v>
      </c>
      <c r="C20" s="758" t="e">
        <v>#N/A</v>
      </c>
      <c r="D20" s="760" t="e">
        <v>#N/A</v>
      </c>
      <c r="E20" s="763" t="e">
        <v>#N/A</v>
      </c>
      <c r="F20" s="51" t="s">
        <v>372</v>
      </c>
      <c r="G20" s="60" t="s">
        <v>373</v>
      </c>
      <c r="H20" s="763" t="e">
        <v>#N/A</v>
      </c>
      <c r="I20" s="763" t="e">
        <v>#N/A</v>
      </c>
      <c r="J20" s="763" t="e">
        <v>#N/A</v>
      </c>
      <c r="K20" s="760" t="e">
        <v>#N/A</v>
      </c>
      <c r="L20" s="769" t="e">
        <v>#N/A</v>
      </c>
      <c r="M20" s="769" t="e">
        <v>#N/A</v>
      </c>
      <c r="N20" s="763" t="e">
        <v>#N/A</v>
      </c>
      <c r="O20" s="976" t="e">
        <v>#N/A</v>
      </c>
      <c r="P20" s="772"/>
      <c r="Q20" s="772"/>
      <c r="R20" s="772"/>
      <c r="S20" s="772"/>
      <c r="T20" s="772"/>
    </row>
    <row r="21" spans="1:20" s="8" customFormat="1" ht="12.75" customHeight="1">
      <c r="A21" s="813" t="e">
        <v>#N/A</v>
      </c>
      <c r="B21" s="758" t="e">
        <v>#N/A</v>
      </c>
      <c r="C21" s="758" t="e">
        <v>#N/A</v>
      </c>
      <c r="D21" s="760" t="e">
        <v>#N/A</v>
      </c>
      <c r="E21" s="763" t="e">
        <v>#N/A</v>
      </c>
      <c r="F21" s="51" t="s">
        <v>374</v>
      </c>
      <c r="G21" s="60" t="s">
        <v>375</v>
      </c>
      <c r="H21" s="763" t="e">
        <v>#N/A</v>
      </c>
      <c r="I21" s="763" t="e">
        <v>#N/A</v>
      </c>
      <c r="J21" s="763" t="e">
        <v>#N/A</v>
      </c>
      <c r="K21" s="760" t="e">
        <v>#N/A</v>
      </c>
      <c r="L21" s="769" t="e">
        <v>#N/A</v>
      </c>
      <c r="M21" s="769" t="e">
        <v>#N/A</v>
      </c>
      <c r="N21" s="763" t="e">
        <v>#N/A</v>
      </c>
      <c r="O21" s="976" t="e">
        <v>#N/A</v>
      </c>
      <c r="P21" s="772"/>
      <c r="Q21" s="772"/>
      <c r="R21" s="772"/>
      <c r="S21" s="772"/>
      <c r="T21" s="772"/>
    </row>
    <row r="22" spans="1:20" s="8" customFormat="1" ht="12.75" customHeight="1">
      <c r="A22" s="813" t="e">
        <v>#N/A</v>
      </c>
      <c r="B22" s="758" t="e">
        <v>#N/A</v>
      </c>
      <c r="C22" s="758" t="e">
        <v>#N/A</v>
      </c>
      <c r="D22" s="760" t="e">
        <v>#N/A</v>
      </c>
      <c r="E22" s="763" t="e">
        <v>#N/A</v>
      </c>
      <c r="F22" s="51" t="s">
        <v>376</v>
      </c>
      <c r="G22" s="60" t="s">
        <v>377</v>
      </c>
      <c r="H22" s="763" t="e">
        <v>#N/A</v>
      </c>
      <c r="I22" s="763" t="e">
        <v>#N/A</v>
      </c>
      <c r="J22" s="763" t="e">
        <v>#N/A</v>
      </c>
      <c r="K22" s="760" t="e">
        <v>#N/A</v>
      </c>
      <c r="L22" s="769" t="e">
        <v>#N/A</v>
      </c>
      <c r="M22" s="769" t="e">
        <v>#N/A</v>
      </c>
      <c r="N22" s="763" t="e">
        <v>#N/A</v>
      </c>
      <c r="O22" s="976" t="e">
        <v>#N/A</v>
      </c>
      <c r="P22" s="772"/>
      <c r="Q22" s="772"/>
      <c r="R22" s="772"/>
      <c r="S22" s="772"/>
      <c r="T22" s="772"/>
    </row>
    <row r="23" spans="1:20" s="8" customFormat="1" ht="12.75" customHeight="1">
      <c r="A23" s="813" t="e">
        <v>#N/A</v>
      </c>
      <c r="B23" s="758" t="e">
        <v>#N/A</v>
      </c>
      <c r="C23" s="758" t="e">
        <v>#N/A</v>
      </c>
      <c r="D23" s="760" t="e">
        <v>#N/A</v>
      </c>
      <c r="E23" s="763" t="e">
        <v>#N/A</v>
      </c>
      <c r="F23" s="51" t="s">
        <v>378</v>
      </c>
      <c r="G23" s="60" t="s">
        <v>379</v>
      </c>
      <c r="H23" s="763" t="e">
        <v>#N/A</v>
      </c>
      <c r="I23" s="763" t="e">
        <v>#N/A</v>
      </c>
      <c r="J23" s="763" t="e">
        <v>#N/A</v>
      </c>
      <c r="K23" s="760" t="e">
        <v>#N/A</v>
      </c>
      <c r="L23" s="769" t="e">
        <v>#N/A</v>
      </c>
      <c r="M23" s="769" t="e">
        <v>#N/A</v>
      </c>
      <c r="N23" s="763" t="e">
        <v>#N/A</v>
      </c>
      <c r="O23" s="976" t="e">
        <v>#N/A</v>
      </c>
      <c r="P23" s="772"/>
      <c r="Q23" s="772"/>
      <c r="R23" s="772"/>
      <c r="S23" s="772"/>
      <c r="T23" s="772"/>
    </row>
    <row r="24" spans="1:20" s="8" customFormat="1" ht="12.75" customHeight="1">
      <c r="A24" s="813" t="e">
        <v>#N/A</v>
      </c>
      <c r="B24" s="758" t="e">
        <v>#N/A</v>
      </c>
      <c r="C24" s="758" t="e">
        <v>#N/A</v>
      </c>
      <c r="D24" s="760" t="e">
        <v>#N/A</v>
      </c>
      <c r="E24" s="763" t="e">
        <v>#N/A</v>
      </c>
      <c r="F24" s="51" t="s">
        <v>380</v>
      </c>
      <c r="G24" s="60" t="s">
        <v>381</v>
      </c>
      <c r="H24" s="763" t="e">
        <v>#N/A</v>
      </c>
      <c r="I24" s="763" t="e">
        <v>#N/A</v>
      </c>
      <c r="J24" s="763" t="e">
        <v>#N/A</v>
      </c>
      <c r="K24" s="760" t="e">
        <v>#N/A</v>
      </c>
      <c r="L24" s="769" t="e">
        <v>#N/A</v>
      </c>
      <c r="M24" s="769" t="e">
        <v>#N/A</v>
      </c>
      <c r="N24" s="763" t="e">
        <v>#N/A</v>
      </c>
      <c r="O24" s="976" t="e">
        <v>#N/A</v>
      </c>
      <c r="P24" s="772"/>
      <c r="Q24" s="772"/>
      <c r="R24" s="772"/>
      <c r="S24" s="772"/>
      <c r="T24" s="772"/>
    </row>
    <row r="25" spans="1:20" s="8" customFormat="1" ht="12.75" customHeight="1">
      <c r="A25" s="813" t="e">
        <v>#N/A</v>
      </c>
      <c r="B25" s="758" t="e">
        <v>#N/A</v>
      </c>
      <c r="C25" s="758" t="e">
        <v>#N/A</v>
      </c>
      <c r="D25" s="760" t="e">
        <v>#N/A</v>
      </c>
      <c r="E25" s="763" t="e">
        <v>#N/A</v>
      </c>
      <c r="F25" s="51" t="s">
        <v>382</v>
      </c>
      <c r="G25" s="60" t="s">
        <v>383</v>
      </c>
      <c r="H25" s="763" t="e">
        <v>#N/A</v>
      </c>
      <c r="I25" s="763" t="e">
        <v>#N/A</v>
      </c>
      <c r="J25" s="763" t="e">
        <v>#N/A</v>
      </c>
      <c r="K25" s="760" t="e">
        <v>#N/A</v>
      </c>
      <c r="L25" s="769" t="e">
        <v>#N/A</v>
      </c>
      <c r="M25" s="769" t="e">
        <v>#N/A</v>
      </c>
      <c r="N25" s="763" t="e">
        <v>#N/A</v>
      </c>
      <c r="O25" s="976" t="e">
        <v>#N/A</v>
      </c>
      <c r="P25" s="772"/>
      <c r="Q25" s="772"/>
      <c r="R25" s="772"/>
      <c r="S25" s="772"/>
      <c r="T25" s="772"/>
    </row>
    <row r="26" spans="1:20" s="8" customFormat="1" ht="12.75" customHeight="1">
      <c r="A26" s="813" t="e">
        <v>#N/A</v>
      </c>
      <c r="B26" s="758" t="e">
        <v>#N/A</v>
      </c>
      <c r="C26" s="758" t="e">
        <v>#N/A</v>
      </c>
      <c r="D26" s="760" t="e">
        <v>#N/A</v>
      </c>
      <c r="E26" s="763" t="e">
        <v>#N/A</v>
      </c>
      <c r="F26" s="51" t="s">
        <v>384</v>
      </c>
      <c r="G26" s="60" t="s">
        <v>385</v>
      </c>
      <c r="H26" s="763" t="e">
        <v>#N/A</v>
      </c>
      <c r="I26" s="763" t="e">
        <v>#N/A</v>
      </c>
      <c r="J26" s="763" t="e">
        <v>#N/A</v>
      </c>
      <c r="K26" s="760" t="e">
        <v>#N/A</v>
      </c>
      <c r="L26" s="769" t="e">
        <v>#N/A</v>
      </c>
      <c r="M26" s="769" t="e">
        <v>#N/A</v>
      </c>
      <c r="N26" s="763" t="e">
        <v>#N/A</v>
      </c>
      <c r="O26" s="976" t="e">
        <v>#N/A</v>
      </c>
      <c r="P26" s="772"/>
      <c r="Q26" s="772"/>
      <c r="R26" s="772"/>
      <c r="S26" s="772"/>
      <c r="T26" s="772"/>
    </row>
    <row r="27" spans="1:20" s="8" customFormat="1" ht="12.75" customHeight="1">
      <c r="A27" s="813" t="e">
        <v>#N/A</v>
      </c>
      <c r="B27" s="758" t="e">
        <v>#N/A</v>
      </c>
      <c r="C27" s="758" t="e">
        <v>#N/A</v>
      </c>
      <c r="D27" s="760" t="e">
        <v>#N/A</v>
      </c>
      <c r="E27" s="763" t="e">
        <v>#N/A</v>
      </c>
      <c r="F27" s="51" t="s">
        <v>386</v>
      </c>
      <c r="G27" s="60" t="s">
        <v>387</v>
      </c>
      <c r="H27" s="763" t="e">
        <v>#N/A</v>
      </c>
      <c r="I27" s="763" t="e">
        <v>#N/A</v>
      </c>
      <c r="J27" s="763" t="e">
        <v>#N/A</v>
      </c>
      <c r="K27" s="760" t="e">
        <v>#N/A</v>
      </c>
      <c r="L27" s="769" t="e">
        <v>#N/A</v>
      </c>
      <c r="M27" s="769" t="e">
        <v>#N/A</v>
      </c>
      <c r="N27" s="763" t="e">
        <v>#N/A</v>
      </c>
      <c r="O27" s="976" t="e">
        <v>#N/A</v>
      </c>
      <c r="P27" s="772"/>
      <c r="Q27" s="772"/>
      <c r="R27" s="772"/>
      <c r="S27" s="772"/>
      <c r="T27" s="772"/>
    </row>
    <row r="28" spans="1:20" s="8" customFormat="1" ht="12.75" customHeight="1">
      <c r="A28" s="813" t="e">
        <v>#N/A</v>
      </c>
      <c r="B28" s="758" t="e">
        <v>#N/A</v>
      </c>
      <c r="C28" s="758" t="e">
        <v>#N/A</v>
      </c>
      <c r="D28" s="760" t="e">
        <v>#N/A</v>
      </c>
      <c r="E28" s="763" t="e">
        <v>#N/A</v>
      </c>
      <c r="F28" s="51" t="s">
        <v>388</v>
      </c>
      <c r="G28" s="60" t="s">
        <v>389</v>
      </c>
      <c r="H28" s="763" t="e">
        <v>#N/A</v>
      </c>
      <c r="I28" s="763" t="e">
        <v>#N/A</v>
      </c>
      <c r="J28" s="763" t="e">
        <v>#N/A</v>
      </c>
      <c r="K28" s="760" t="e">
        <v>#N/A</v>
      </c>
      <c r="L28" s="769" t="e">
        <v>#N/A</v>
      </c>
      <c r="M28" s="769" t="e">
        <v>#N/A</v>
      </c>
      <c r="N28" s="763" t="e">
        <v>#N/A</v>
      </c>
      <c r="O28" s="976" t="e">
        <v>#N/A</v>
      </c>
      <c r="P28" s="772"/>
      <c r="Q28" s="772"/>
      <c r="R28" s="772"/>
      <c r="S28" s="772"/>
      <c r="T28" s="772"/>
    </row>
    <row r="29" spans="1:20" s="8" customFormat="1" ht="12.75" customHeight="1">
      <c r="A29" s="813" t="e">
        <v>#N/A</v>
      </c>
      <c r="B29" s="758" t="e">
        <v>#N/A</v>
      </c>
      <c r="C29" s="758" t="e">
        <v>#N/A</v>
      </c>
      <c r="D29" s="760" t="e">
        <v>#N/A</v>
      </c>
      <c r="E29" s="763" t="e">
        <v>#N/A</v>
      </c>
      <c r="F29" s="51" t="s">
        <v>390</v>
      </c>
      <c r="G29" s="60" t="s">
        <v>391</v>
      </c>
      <c r="H29" s="763" t="e">
        <v>#N/A</v>
      </c>
      <c r="I29" s="763" t="e">
        <v>#N/A</v>
      </c>
      <c r="J29" s="763" t="e">
        <v>#N/A</v>
      </c>
      <c r="K29" s="760" t="e">
        <v>#N/A</v>
      </c>
      <c r="L29" s="769" t="e">
        <v>#N/A</v>
      </c>
      <c r="M29" s="769" t="e">
        <v>#N/A</v>
      </c>
      <c r="N29" s="763" t="e">
        <v>#N/A</v>
      </c>
      <c r="O29" s="976" t="e">
        <v>#N/A</v>
      </c>
      <c r="P29" s="772"/>
      <c r="Q29" s="772"/>
      <c r="R29" s="772"/>
      <c r="S29" s="772"/>
      <c r="T29" s="772"/>
    </row>
    <row r="30" spans="1:20" s="8" customFormat="1" ht="12.75" customHeight="1">
      <c r="A30" s="813" t="e">
        <v>#N/A</v>
      </c>
      <c r="B30" s="758" t="e">
        <v>#N/A</v>
      </c>
      <c r="C30" s="758" t="e">
        <v>#N/A</v>
      </c>
      <c r="D30" s="760" t="e">
        <v>#N/A</v>
      </c>
      <c r="E30" s="763" t="e">
        <v>#N/A</v>
      </c>
      <c r="F30" s="51" t="s">
        <v>392</v>
      </c>
      <c r="G30" s="60" t="s">
        <v>393</v>
      </c>
      <c r="H30" s="763" t="e">
        <v>#N/A</v>
      </c>
      <c r="I30" s="763" t="e">
        <v>#N/A</v>
      </c>
      <c r="J30" s="763" t="e">
        <v>#N/A</v>
      </c>
      <c r="K30" s="760" t="e">
        <v>#N/A</v>
      </c>
      <c r="L30" s="769" t="e">
        <v>#N/A</v>
      </c>
      <c r="M30" s="769" t="e">
        <v>#N/A</v>
      </c>
      <c r="N30" s="763" t="e">
        <v>#N/A</v>
      </c>
      <c r="O30" s="976" t="e">
        <v>#N/A</v>
      </c>
      <c r="P30" s="772"/>
      <c r="Q30" s="772"/>
      <c r="R30" s="772"/>
      <c r="S30" s="772"/>
      <c r="T30" s="772"/>
    </row>
    <row r="31" spans="1:20" s="8" customFormat="1" ht="12.75" customHeight="1">
      <c r="A31" s="813" t="e">
        <v>#N/A</v>
      </c>
      <c r="B31" s="758" t="e">
        <v>#N/A</v>
      </c>
      <c r="C31" s="758" t="e">
        <v>#N/A</v>
      </c>
      <c r="D31" s="760" t="e">
        <v>#N/A</v>
      </c>
      <c r="E31" s="763" t="e">
        <v>#N/A</v>
      </c>
      <c r="F31" s="51" t="s">
        <v>394</v>
      </c>
      <c r="G31" s="60" t="s">
        <v>395</v>
      </c>
      <c r="H31" s="763" t="e">
        <v>#N/A</v>
      </c>
      <c r="I31" s="763" t="e">
        <v>#N/A</v>
      </c>
      <c r="J31" s="763" t="e">
        <v>#N/A</v>
      </c>
      <c r="K31" s="760" t="e">
        <v>#N/A</v>
      </c>
      <c r="L31" s="769" t="e">
        <v>#N/A</v>
      </c>
      <c r="M31" s="769" t="e">
        <v>#N/A</v>
      </c>
      <c r="N31" s="763" t="e">
        <v>#N/A</v>
      </c>
      <c r="O31" s="976" t="e">
        <v>#N/A</v>
      </c>
      <c r="P31" s="772"/>
      <c r="Q31" s="772"/>
      <c r="R31" s="772"/>
      <c r="S31" s="772"/>
      <c r="T31" s="772"/>
    </row>
    <row r="32" spans="1:20" s="8" customFormat="1" ht="12.75" customHeight="1">
      <c r="A32" s="813" t="e">
        <v>#N/A</v>
      </c>
      <c r="B32" s="758" t="e">
        <v>#N/A</v>
      </c>
      <c r="C32" s="758" t="e">
        <v>#N/A</v>
      </c>
      <c r="D32" s="760" t="e">
        <v>#N/A</v>
      </c>
      <c r="E32" s="763" t="e">
        <v>#N/A</v>
      </c>
      <c r="F32" s="51"/>
      <c r="G32" s="16" t="s">
        <v>396</v>
      </c>
      <c r="H32" s="763" t="e">
        <v>#N/A</v>
      </c>
      <c r="I32" s="763" t="e">
        <v>#N/A</v>
      </c>
      <c r="J32" s="763" t="e">
        <v>#N/A</v>
      </c>
      <c r="K32" s="760" t="e">
        <v>#N/A</v>
      </c>
      <c r="L32" s="769" t="e">
        <v>#N/A</v>
      </c>
      <c r="M32" s="769" t="e">
        <v>#N/A</v>
      </c>
      <c r="N32" s="763" t="e">
        <v>#N/A</v>
      </c>
      <c r="O32" s="976" t="e">
        <v>#N/A</v>
      </c>
      <c r="P32" s="772"/>
      <c r="Q32" s="772"/>
      <c r="R32" s="772"/>
      <c r="S32" s="772"/>
      <c r="T32" s="772"/>
    </row>
    <row r="33" spans="1:20" s="8" customFormat="1" ht="12.75" customHeight="1">
      <c r="A33" s="813" t="e">
        <v>#N/A</v>
      </c>
      <c r="B33" s="758" t="e">
        <v>#N/A</v>
      </c>
      <c r="C33" s="758" t="e">
        <v>#N/A</v>
      </c>
      <c r="D33" s="760" t="e">
        <v>#N/A</v>
      </c>
      <c r="E33" s="763" t="e">
        <v>#N/A</v>
      </c>
      <c r="F33" s="51" t="s">
        <v>397</v>
      </c>
      <c r="G33" s="60" t="s">
        <v>398</v>
      </c>
      <c r="H33" s="763" t="e">
        <v>#N/A</v>
      </c>
      <c r="I33" s="763" t="e">
        <v>#N/A</v>
      </c>
      <c r="J33" s="763" t="e">
        <v>#N/A</v>
      </c>
      <c r="K33" s="760" t="e">
        <v>#N/A</v>
      </c>
      <c r="L33" s="769" t="e">
        <v>#N/A</v>
      </c>
      <c r="M33" s="769" t="e">
        <v>#N/A</v>
      </c>
      <c r="N33" s="763" t="e">
        <v>#N/A</v>
      </c>
      <c r="O33" s="976" t="e">
        <v>#N/A</v>
      </c>
      <c r="P33" s="772"/>
      <c r="Q33" s="772"/>
      <c r="R33" s="772"/>
      <c r="S33" s="772"/>
      <c r="T33" s="772"/>
    </row>
    <row r="34" spans="1:20" s="8" customFormat="1" ht="12.75" customHeight="1">
      <c r="A34" s="813" t="e">
        <v>#N/A</v>
      </c>
      <c r="B34" s="758" t="e">
        <v>#N/A</v>
      </c>
      <c r="C34" s="758" t="e">
        <v>#N/A</v>
      </c>
      <c r="D34" s="760" t="e">
        <v>#N/A</v>
      </c>
      <c r="E34" s="763" t="e">
        <v>#N/A</v>
      </c>
      <c r="F34" s="51" t="s">
        <v>399</v>
      </c>
      <c r="G34" s="60" t="s">
        <v>400</v>
      </c>
      <c r="H34" s="763" t="e">
        <v>#N/A</v>
      </c>
      <c r="I34" s="763" t="e">
        <v>#N/A</v>
      </c>
      <c r="J34" s="763" t="e">
        <v>#N/A</v>
      </c>
      <c r="K34" s="760" t="e">
        <v>#N/A</v>
      </c>
      <c r="L34" s="769" t="e">
        <v>#N/A</v>
      </c>
      <c r="M34" s="769" t="e">
        <v>#N/A</v>
      </c>
      <c r="N34" s="763" t="e">
        <v>#N/A</v>
      </c>
      <c r="O34" s="976" t="e">
        <v>#N/A</v>
      </c>
      <c r="P34" s="772"/>
      <c r="Q34" s="772"/>
      <c r="R34" s="772"/>
      <c r="S34" s="772"/>
      <c r="T34" s="772"/>
    </row>
    <row r="35" spans="1:20" s="8" customFormat="1" ht="12.75" customHeight="1">
      <c r="A35" s="813" t="e">
        <v>#N/A</v>
      </c>
      <c r="B35" s="758" t="e">
        <v>#N/A</v>
      </c>
      <c r="C35" s="758" t="e">
        <v>#N/A</v>
      </c>
      <c r="D35" s="760" t="e">
        <v>#N/A</v>
      </c>
      <c r="E35" s="763" t="e">
        <v>#N/A</v>
      </c>
      <c r="F35" s="51" t="s">
        <v>401</v>
      </c>
      <c r="G35" s="60" t="s">
        <v>402</v>
      </c>
      <c r="H35" s="763" t="e">
        <v>#N/A</v>
      </c>
      <c r="I35" s="763" t="e">
        <v>#N/A</v>
      </c>
      <c r="J35" s="763" t="e">
        <v>#N/A</v>
      </c>
      <c r="K35" s="760" t="e">
        <v>#N/A</v>
      </c>
      <c r="L35" s="769" t="e">
        <v>#N/A</v>
      </c>
      <c r="M35" s="769" t="e">
        <v>#N/A</v>
      </c>
      <c r="N35" s="763" t="e">
        <v>#N/A</v>
      </c>
      <c r="O35" s="976" t="e">
        <v>#N/A</v>
      </c>
      <c r="P35" s="772"/>
      <c r="Q35" s="772"/>
      <c r="R35" s="772"/>
      <c r="S35" s="772"/>
      <c r="T35" s="772"/>
    </row>
    <row r="36" spans="1:20" s="8" customFormat="1" ht="20.399999999999999">
      <c r="A36" s="813" t="e">
        <v>#N/A</v>
      </c>
      <c r="B36" s="758" t="e">
        <v>#N/A</v>
      </c>
      <c r="C36" s="758" t="e">
        <v>#N/A</v>
      </c>
      <c r="D36" s="760" t="e">
        <v>#N/A</v>
      </c>
      <c r="E36" s="763" t="e">
        <v>#N/A</v>
      </c>
      <c r="F36" s="51" t="s">
        <v>403</v>
      </c>
      <c r="G36" s="60" t="s">
        <v>823</v>
      </c>
      <c r="H36" s="763" t="e">
        <v>#N/A</v>
      </c>
      <c r="I36" s="763" t="e">
        <v>#N/A</v>
      </c>
      <c r="J36" s="763" t="e">
        <v>#N/A</v>
      </c>
      <c r="K36" s="760" t="e">
        <v>#N/A</v>
      </c>
      <c r="L36" s="769" t="e">
        <v>#N/A</v>
      </c>
      <c r="M36" s="769" t="e">
        <v>#N/A</v>
      </c>
      <c r="N36" s="763" t="e">
        <v>#N/A</v>
      </c>
      <c r="O36" s="976" t="e">
        <v>#N/A</v>
      </c>
      <c r="P36" s="772"/>
      <c r="Q36" s="772"/>
      <c r="R36" s="772"/>
      <c r="S36" s="772"/>
      <c r="T36" s="772"/>
    </row>
    <row r="37" spans="1:20" s="8" customFormat="1" ht="10.199999999999999">
      <c r="A37" s="813" t="e">
        <v>#N/A</v>
      </c>
      <c r="B37" s="758" t="e">
        <v>#N/A</v>
      </c>
      <c r="C37" s="758" t="e">
        <v>#N/A</v>
      </c>
      <c r="D37" s="760" t="e">
        <v>#N/A</v>
      </c>
      <c r="E37" s="763" t="e">
        <v>#N/A</v>
      </c>
      <c r="F37" s="51"/>
      <c r="G37" s="16" t="s">
        <v>404</v>
      </c>
      <c r="H37" s="763" t="e">
        <v>#N/A</v>
      </c>
      <c r="I37" s="763" t="e">
        <v>#N/A</v>
      </c>
      <c r="J37" s="763" t="e">
        <v>#N/A</v>
      </c>
      <c r="K37" s="760" t="e">
        <v>#N/A</v>
      </c>
      <c r="L37" s="769" t="e">
        <v>#N/A</v>
      </c>
      <c r="M37" s="769" t="e">
        <v>#N/A</v>
      </c>
      <c r="N37" s="763" t="e">
        <v>#N/A</v>
      </c>
      <c r="O37" s="976" t="e">
        <v>#N/A</v>
      </c>
      <c r="P37" s="772"/>
      <c r="Q37" s="772"/>
      <c r="R37" s="772"/>
      <c r="S37" s="772"/>
      <c r="T37" s="772"/>
    </row>
    <row r="38" spans="1:20" s="8" customFormat="1" ht="12.75" customHeight="1">
      <c r="A38" s="813" t="e">
        <v>#N/A</v>
      </c>
      <c r="B38" s="758" t="e">
        <v>#N/A</v>
      </c>
      <c r="C38" s="758" t="e">
        <v>#N/A</v>
      </c>
      <c r="D38" s="760" t="e">
        <v>#N/A</v>
      </c>
      <c r="E38" s="763" t="e">
        <v>#N/A</v>
      </c>
      <c r="F38" s="51" t="s">
        <v>405</v>
      </c>
      <c r="G38" s="60" t="s">
        <v>824</v>
      </c>
      <c r="H38" s="763" t="e">
        <v>#N/A</v>
      </c>
      <c r="I38" s="763" t="e">
        <v>#N/A</v>
      </c>
      <c r="J38" s="763" t="e">
        <v>#N/A</v>
      </c>
      <c r="K38" s="760" t="e">
        <v>#N/A</v>
      </c>
      <c r="L38" s="769" t="e">
        <v>#N/A</v>
      </c>
      <c r="M38" s="769" t="e">
        <v>#N/A</v>
      </c>
      <c r="N38" s="763" t="e">
        <v>#N/A</v>
      </c>
      <c r="O38" s="976" t="e">
        <v>#N/A</v>
      </c>
      <c r="P38" s="772"/>
      <c r="Q38" s="772"/>
      <c r="R38" s="772"/>
      <c r="S38" s="772"/>
      <c r="T38" s="772"/>
    </row>
    <row r="39" spans="1:20" s="8" customFormat="1" ht="12.75" customHeight="1">
      <c r="A39" s="813" t="e">
        <v>#N/A</v>
      </c>
      <c r="B39" s="758" t="e">
        <v>#N/A</v>
      </c>
      <c r="C39" s="758" t="e">
        <v>#N/A</v>
      </c>
      <c r="D39" s="760" t="e">
        <v>#N/A</v>
      </c>
      <c r="E39" s="763" t="e">
        <v>#N/A</v>
      </c>
      <c r="F39" s="51" t="s">
        <v>406</v>
      </c>
      <c r="G39" s="60" t="s">
        <v>407</v>
      </c>
      <c r="H39" s="763" t="e">
        <v>#N/A</v>
      </c>
      <c r="I39" s="763" t="e">
        <v>#N/A</v>
      </c>
      <c r="J39" s="763" t="e">
        <v>#N/A</v>
      </c>
      <c r="K39" s="760" t="e">
        <v>#N/A</v>
      </c>
      <c r="L39" s="769" t="e">
        <v>#N/A</v>
      </c>
      <c r="M39" s="769" t="e">
        <v>#N/A</v>
      </c>
      <c r="N39" s="763" t="e">
        <v>#N/A</v>
      </c>
      <c r="O39" s="976" t="e">
        <v>#N/A</v>
      </c>
      <c r="P39" s="772"/>
      <c r="Q39" s="772"/>
      <c r="R39" s="772"/>
      <c r="S39" s="772"/>
      <c r="T39" s="772"/>
    </row>
    <row r="40" spans="1:20" s="8" customFormat="1" ht="12.75" customHeight="1">
      <c r="A40" s="813" t="e">
        <v>#N/A</v>
      </c>
      <c r="B40" s="758" t="e">
        <v>#N/A</v>
      </c>
      <c r="C40" s="758" t="e">
        <v>#N/A</v>
      </c>
      <c r="D40" s="760" t="e">
        <v>#N/A</v>
      </c>
      <c r="E40" s="763" t="e">
        <v>#N/A</v>
      </c>
      <c r="F40" s="51" t="s">
        <v>408</v>
      </c>
      <c r="G40" s="60" t="s">
        <v>409</v>
      </c>
      <c r="H40" s="763" t="e">
        <v>#N/A</v>
      </c>
      <c r="I40" s="763" t="e">
        <v>#N/A</v>
      </c>
      <c r="J40" s="763" t="e">
        <v>#N/A</v>
      </c>
      <c r="K40" s="760" t="e">
        <v>#N/A</v>
      </c>
      <c r="L40" s="769" t="e">
        <v>#N/A</v>
      </c>
      <c r="M40" s="769" t="e">
        <v>#N/A</v>
      </c>
      <c r="N40" s="763" t="e">
        <v>#N/A</v>
      </c>
      <c r="O40" s="976" t="e">
        <v>#N/A</v>
      </c>
      <c r="P40" s="772"/>
      <c r="Q40" s="772"/>
      <c r="R40" s="772"/>
      <c r="S40" s="772"/>
      <c r="T40" s="772"/>
    </row>
    <row r="41" spans="1:20" s="8" customFormat="1" ht="12.75" customHeight="1">
      <c r="A41" s="813" t="e">
        <v>#N/A</v>
      </c>
      <c r="B41" s="758" t="e">
        <v>#N/A</v>
      </c>
      <c r="C41" s="758" t="e">
        <v>#N/A</v>
      </c>
      <c r="D41" s="760" t="e">
        <v>#N/A</v>
      </c>
      <c r="E41" s="763" t="e">
        <v>#N/A</v>
      </c>
      <c r="F41" s="51" t="s">
        <v>410</v>
      </c>
      <c r="G41" s="60" t="s">
        <v>411</v>
      </c>
      <c r="H41" s="763" t="e">
        <v>#N/A</v>
      </c>
      <c r="I41" s="763" t="e">
        <v>#N/A</v>
      </c>
      <c r="J41" s="763" t="e">
        <v>#N/A</v>
      </c>
      <c r="K41" s="760" t="e">
        <v>#N/A</v>
      </c>
      <c r="L41" s="769" t="e">
        <v>#N/A</v>
      </c>
      <c r="M41" s="769" t="e">
        <v>#N/A</v>
      </c>
      <c r="N41" s="763" t="e">
        <v>#N/A</v>
      </c>
      <c r="O41" s="976" t="e">
        <v>#N/A</v>
      </c>
      <c r="P41" s="772"/>
      <c r="Q41" s="772"/>
      <c r="R41" s="772"/>
      <c r="S41" s="772"/>
      <c r="T41" s="772"/>
    </row>
    <row r="42" spans="1:20" s="8" customFormat="1" ht="12.75" customHeight="1">
      <c r="A42" s="813" t="e">
        <v>#N/A</v>
      </c>
      <c r="B42" s="758" t="e">
        <v>#N/A</v>
      </c>
      <c r="C42" s="758" t="e">
        <v>#N/A</v>
      </c>
      <c r="D42" s="760" t="e">
        <v>#N/A</v>
      </c>
      <c r="E42" s="763" t="e">
        <v>#N/A</v>
      </c>
      <c r="F42" s="51" t="s">
        <v>412</v>
      </c>
      <c r="G42" s="60" t="s">
        <v>413</v>
      </c>
      <c r="H42" s="763" t="e">
        <v>#N/A</v>
      </c>
      <c r="I42" s="763" t="e">
        <v>#N/A</v>
      </c>
      <c r="J42" s="763" t="e">
        <v>#N/A</v>
      </c>
      <c r="K42" s="760" t="e">
        <v>#N/A</v>
      </c>
      <c r="L42" s="769" t="e">
        <v>#N/A</v>
      </c>
      <c r="M42" s="769" t="e">
        <v>#N/A</v>
      </c>
      <c r="N42" s="763" t="e">
        <v>#N/A</v>
      </c>
      <c r="O42" s="976" t="e">
        <v>#N/A</v>
      </c>
      <c r="P42" s="772"/>
      <c r="Q42" s="772"/>
      <c r="R42" s="772"/>
      <c r="S42" s="772"/>
      <c r="T42" s="772"/>
    </row>
    <row r="43" spans="1:20" s="8" customFormat="1" ht="20.399999999999999">
      <c r="A43" s="813" t="e">
        <v>#N/A</v>
      </c>
      <c r="B43" s="758" t="e">
        <v>#N/A</v>
      </c>
      <c r="C43" s="758" t="e">
        <v>#N/A</v>
      </c>
      <c r="D43" s="760" t="e">
        <v>#N/A</v>
      </c>
      <c r="E43" s="763" t="e">
        <v>#N/A</v>
      </c>
      <c r="F43" s="51" t="s">
        <v>414</v>
      </c>
      <c r="G43" s="60" t="s">
        <v>415</v>
      </c>
      <c r="H43" s="763" t="e">
        <v>#N/A</v>
      </c>
      <c r="I43" s="763" t="e">
        <v>#N/A</v>
      </c>
      <c r="J43" s="763" t="e">
        <v>#N/A</v>
      </c>
      <c r="K43" s="760" t="e">
        <v>#N/A</v>
      </c>
      <c r="L43" s="769" t="e">
        <v>#N/A</v>
      </c>
      <c r="M43" s="769" t="e">
        <v>#N/A</v>
      </c>
      <c r="N43" s="763" t="e">
        <v>#N/A</v>
      </c>
      <c r="O43" s="976" t="e">
        <v>#N/A</v>
      </c>
      <c r="P43" s="772"/>
      <c r="Q43" s="772"/>
      <c r="R43" s="772"/>
      <c r="S43" s="772"/>
      <c r="T43" s="772"/>
    </row>
    <row r="44" spans="1:20" s="8" customFormat="1" ht="10.199999999999999">
      <c r="A44" s="813" t="e">
        <v>#N/A</v>
      </c>
      <c r="B44" s="758" t="e">
        <v>#N/A</v>
      </c>
      <c r="C44" s="758" t="e">
        <v>#N/A</v>
      </c>
      <c r="D44" s="760" t="e">
        <v>#N/A</v>
      </c>
      <c r="E44" s="763" t="e">
        <v>#N/A</v>
      </c>
      <c r="F44" s="51" t="s">
        <v>416</v>
      </c>
      <c r="G44" s="60" t="s">
        <v>417</v>
      </c>
      <c r="H44" s="763" t="e">
        <v>#N/A</v>
      </c>
      <c r="I44" s="763" t="e">
        <v>#N/A</v>
      </c>
      <c r="J44" s="763" t="e">
        <v>#N/A</v>
      </c>
      <c r="K44" s="760" t="e">
        <v>#N/A</v>
      </c>
      <c r="L44" s="769" t="e">
        <v>#N/A</v>
      </c>
      <c r="M44" s="769" t="e">
        <v>#N/A</v>
      </c>
      <c r="N44" s="763" t="e">
        <v>#N/A</v>
      </c>
      <c r="O44" s="976" t="e">
        <v>#N/A</v>
      </c>
      <c r="P44" s="772"/>
      <c r="Q44" s="772"/>
      <c r="R44" s="772"/>
      <c r="S44" s="772"/>
      <c r="T44" s="772"/>
    </row>
    <row r="45" spans="1:20" s="8" customFormat="1" ht="20.399999999999999">
      <c r="A45" s="813" t="e">
        <v>#N/A</v>
      </c>
      <c r="B45" s="758" t="e">
        <v>#N/A</v>
      </c>
      <c r="C45" s="758" t="e">
        <v>#N/A</v>
      </c>
      <c r="D45" s="760" t="e">
        <v>#N/A</v>
      </c>
      <c r="E45" s="763" t="e">
        <v>#N/A</v>
      </c>
      <c r="F45" s="51" t="s">
        <v>418</v>
      </c>
      <c r="G45" s="60" t="s">
        <v>419</v>
      </c>
      <c r="H45" s="763" t="e">
        <v>#N/A</v>
      </c>
      <c r="I45" s="763" t="e">
        <v>#N/A</v>
      </c>
      <c r="J45" s="763" t="e">
        <v>#N/A</v>
      </c>
      <c r="K45" s="760" t="e">
        <v>#N/A</v>
      </c>
      <c r="L45" s="769" t="e">
        <v>#N/A</v>
      </c>
      <c r="M45" s="769" t="e">
        <v>#N/A</v>
      </c>
      <c r="N45" s="763" t="e">
        <v>#N/A</v>
      </c>
      <c r="O45" s="976" t="e">
        <v>#N/A</v>
      </c>
      <c r="P45" s="772"/>
      <c r="Q45" s="772"/>
      <c r="R45" s="772"/>
      <c r="S45" s="772"/>
      <c r="T45" s="772"/>
    </row>
    <row r="46" spans="1:20" s="8" customFormat="1" ht="20.399999999999999">
      <c r="A46" s="813" t="e">
        <v>#N/A</v>
      </c>
      <c r="B46" s="758" t="e">
        <v>#N/A</v>
      </c>
      <c r="C46" s="758" t="e">
        <v>#N/A</v>
      </c>
      <c r="D46" s="760" t="e">
        <v>#N/A</v>
      </c>
      <c r="E46" s="763" t="e">
        <v>#N/A</v>
      </c>
      <c r="F46" s="51" t="s">
        <v>420</v>
      </c>
      <c r="G46" s="60" t="s">
        <v>421</v>
      </c>
      <c r="H46" s="763" t="e">
        <v>#N/A</v>
      </c>
      <c r="I46" s="763" t="e">
        <v>#N/A</v>
      </c>
      <c r="J46" s="763" t="e">
        <v>#N/A</v>
      </c>
      <c r="K46" s="760" t="e">
        <v>#N/A</v>
      </c>
      <c r="L46" s="769" t="e">
        <v>#N/A</v>
      </c>
      <c r="M46" s="769" t="e">
        <v>#N/A</v>
      </c>
      <c r="N46" s="763" t="e">
        <v>#N/A</v>
      </c>
      <c r="O46" s="976" t="e">
        <v>#N/A</v>
      </c>
      <c r="P46" s="772"/>
      <c r="Q46" s="772"/>
      <c r="R46" s="772"/>
      <c r="S46" s="772"/>
      <c r="T46" s="772"/>
    </row>
    <row r="47" spans="1:20" s="8" customFormat="1" ht="12.75" customHeight="1">
      <c r="A47" s="813" t="e">
        <v>#N/A</v>
      </c>
      <c r="B47" s="758" t="e">
        <v>#N/A</v>
      </c>
      <c r="C47" s="758" t="e">
        <v>#N/A</v>
      </c>
      <c r="D47" s="760" t="e">
        <v>#N/A</v>
      </c>
      <c r="E47" s="763" t="e">
        <v>#N/A</v>
      </c>
      <c r="F47" s="51" t="s">
        <v>422</v>
      </c>
      <c r="G47" s="60" t="s">
        <v>423</v>
      </c>
      <c r="H47" s="763" t="e">
        <v>#N/A</v>
      </c>
      <c r="I47" s="763" t="e">
        <v>#N/A</v>
      </c>
      <c r="J47" s="763" t="e">
        <v>#N/A</v>
      </c>
      <c r="K47" s="760" t="e">
        <v>#N/A</v>
      </c>
      <c r="L47" s="769" t="e">
        <v>#N/A</v>
      </c>
      <c r="M47" s="769" t="e">
        <v>#N/A</v>
      </c>
      <c r="N47" s="763" t="e">
        <v>#N/A</v>
      </c>
      <c r="O47" s="976" t="e">
        <v>#N/A</v>
      </c>
      <c r="P47" s="772"/>
      <c r="Q47" s="772"/>
      <c r="R47" s="772"/>
      <c r="S47" s="772"/>
      <c r="T47" s="772"/>
    </row>
    <row r="48" spans="1:20" s="8" customFormat="1" ht="10.199999999999999">
      <c r="A48" s="813" t="e">
        <v>#N/A</v>
      </c>
      <c r="B48" s="758" t="e">
        <v>#N/A</v>
      </c>
      <c r="C48" s="758" t="e">
        <v>#N/A</v>
      </c>
      <c r="D48" s="760" t="e">
        <v>#N/A</v>
      </c>
      <c r="E48" s="763" t="e">
        <v>#N/A</v>
      </c>
      <c r="F48" s="51" t="s">
        <v>424</v>
      </c>
      <c r="G48" s="60" t="s">
        <v>425</v>
      </c>
      <c r="H48" s="763" t="e">
        <v>#N/A</v>
      </c>
      <c r="I48" s="763" t="e">
        <v>#N/A</v>
      </c>
      <c r="J48" s="763" t="e">
        <v>#N/A</v>
      </c>
      <c r="K48" s="760" t="e">
        <v>#N/A</v>
      </c>
      <c r="L48" s="769" t="e">
        <v>#N/A</v>
      </c>
      <c r="M48" s="769" t="e">
        <v>#N/A</v>
      </c>
      <c r="N48" s="763" t="e">
        <v>#N/A</v>
      </c>
      <c r="O48" s="976" t="e">
        <v>#N/A</v>
      </c>
      <c r="P48" s="772"/>
      <c r="Q48" s="772"/>
      <c r="R48" s="772"/>
      <c r="S48" s="772"/>
      <c r="T48" s="772"/>
    </row>
    <row r="49" spans="1:20" s="8" customFormat="1" ht="12.75" customHeight="1">
      <c r="A49" s="813" t="e">
        <v>#N/A</v>
      </c>
      <c r="B49" s="758" t="e">
        <v>#N/A</v>
      </c>
      <c r="C49" s="758" t="e">
        <v>#N/A</v>
      </c>
      <c r="D49" s="760" t="e">
        <v>#N/A</v>
      </c>
      <c r="E49" s="763" t="e">
        <v>#N/A</v>
      </c>
      <c r="F49" s="51" t="s">
        <v>426</v>
      </c>
      <c r="G49" s="60" t="s">
        <v>427</v>
      </c>
      <c r="H49" s="763" t="e">
        <v>#N/A</v>
      </c>
      <c r="I49" s="763" t="e">
        <v>#N/A</v>
      </c>
      <c r="J49" s="763" t="e">
        <v>#N/A</v>
      </c>
      <c r="K49" s="760" t="e">
        <v>#N/A</v>
      </c>
      <c r="L49" s="769" t="e">
        <v>#N/A</v>
      </c>
      <c r="M49" s="769" t="e">
        <v>#N/A</v>
      </c>
      <c r="N49" s="763" t="e">
        <v>#N/A</v>
      </c>
      <c r="O49" s="976" t="e">
        <v>#N/A</v>
      </c>
      <c r="P49" s="772"/>
      <c r="Q49" s="772"/>
      <c r="R49" s="772"/>
      <c r="S49" s="772"/>
      <c r="T49" s="772"/>
    </row>
    <row r="50" spans="1:20" s="8" customFormat="1" ht="20.399999999999999">
      <c r="A50" s="813" t="e">
        <v>#N/A</v>
      </c>
      <c r="B50" s="758" t="e">
        <v>#N/A</v>
      </c>
      <c r="C50" s="758" t="e">
        <v>#N/A</v>
      </c>
      <c r="D50" s="760" t="e">
        <v>#N/A</v>
      </c>
      <c r="E50" s="763" t="e">
        <v>#N/A</v>
      </c>
      <c r="F50" s="51" t="s">
        <v>428</v>
      </c>
      <c r="G50" s="60" t="s">
        <v>429</v>
      </c>
      <c r="H50" s="763" t="e">
        <v>#N/A</v>
      </c>
      <c r="I50" s="763" t="e">
        <v>#N/A</v>
      </c>
      <c r="J50" s="763" t="e">
        <v>#N/A</v>
      </c>
      <c r="K50" s="760" t="e">
        <v>#N/A</v>
      </c>
      <c r="L50" s="769" t="e">
        <v>#N/A</v>
      </c>
      <c r="M50" s="769" t="e">
        <v>#N/A</v>
      </c>
      <c r="N50" s="763" t="e">
        <v>#N/A</v>
      </c>
      <c r="O50" s="976" t="e">
        <v>#N/A</v>
      </c>
      <c r="P50" s="772"/>
      <c r="Q50" s="772"/>
      <c r="R50" s="772"/>
      <c r="S50" s="772"/>
      <c r="T50" s="772"/>
    </row>
    <row r="51" spans="1:20" s="8" customFormat="1" ht="12.75" customHeight="1">
      <c r="A51" s="813" t="e">
        <v>#N/A</v>
      </c>
      <c r="B51" s="758" t="e">
        <v>#N/A</v>
      </c>
      <c r="C51" s="758" t="e">
        <v>#N/A</v>
      </c>
      <c r="D51" s="760" t="e">
        <v>#N/A</v>
      </c>
      <c r="E51" s="763" t="e">
        <v>#N/A</v>
      </c>
      <c r="F51" s="51" t="s">
        <v>430</v>
      </c>
      <c r="G51" s="60" t="s">
        <v>431</v>
      </c>
      <c r="H51" s="763" t="e">
        <v>#N/A</v>
      </c>
      <c r="I51" s="763" t="e">
        <v>#N/A</v>
      </c>
      <c r="J51" s="763" t="e">
        <v>#N/A</v>
      </c>
      <c r="K51" s="760" t="e">
        <v>#N/A</v>
      </c>
      <c r="L51" s="769" t="e">
        <v>#N/A</v>
      </c>
      <c r="M51" s="769" t="e">
        <v>#N/A</v>
      </c>
      <c r="N51" s="763" t="e">
        <v>#N/A</v>
      </c>
      <c r="O51" s="976" t="e">
        <v>#N/A</v>
      </c>
      <c r="P51" s="772"/>
      <c r="Q51" s="772"/>
      <c r="R51" s="772"/>
      <c r="S51" s="772"/>
      <c r="T51" s="772"/>
    </row>
    <row r="52" spans="1:20" s="8" customFormat="1" ht="10.199999999999999">
      <c r="A52" s="813" t="e">
        <v>#N/A</v>
      </c>
      <c r="B52" s="758" t="e">
        <v>#N/A</v>
      </c>
      <c r="C52" s="758" t="e">
        <v>#N/A</v>
      </c>
      <c r="D52" s="760" t="e">
        <v>#N/A</v>
      </c>
      <c r="E52" s="763" t="e">
        <v>#N/A</v>
      </c>
      <c r="F52" s="51" t="s">
        <v>432</v>
      </c>
      <c r="G52" s="60" t="s">
        <v>433</v>
      </c>
      <c r="H52" s="763" t="e">
        <v>#N/A</v>
      </c>
      <c r="I52" s="763" t="e">
        <v>#N/A</v>
      </c>
      <c r="J52" s="763" t="e">
        <v>#N/A</v>
      </c>
      <c r="K52" s="760" t="e">
        <v>#N/A</v>
      </c>
      <c r="L52" s="769" t="e">
        <v>#N/A</v>
      </c>
      <c r="M52" s="769" t="e">
        <v>#N/A</v>
      </c>
      <c r="N52" s="763" t="e">
        <v>#N/A</v>
      </c>
      <c r="O52" s="976" t="e">
        <v>#N/A</v>
      </c>
      <c r="P52" s="772"/>
      <c r="Q52" s="772"/>
      <c r="R52" s="772"/>
      <c r="S52" s="772"/>
      <c r="T52" s="772"/>
    </row>
    <row r="53" spans="1:20" s="8" customFormat="1" ht="20.399999999999999">
      <c r="A53" s="813" t="e">
        <v>#N/A</v>
      </c>
      <c r="B53" s="758" t="e">
        <v>#N/A</v>
      </c>
      <c r="C53" s="758" t="e">
        <v>#N/A</v>
      </c>
      <c r="D53" s="760" t="e">
        <v>#N/A</v>
      </c>
      <c r="E53" s="763" t="e">
        <v>#N/A</v>
      </c>
      <c r="F53" s="51" t="s">
        <v>434</v>
      </c>
      <c r="G53" s="60" t="s">
        <v>435</v>
      </c>
      <c r="H53" s="763" t="e">
        <v>#N/A</v>
      </c>
      <c r="I53" s="763" t="e">
        <v>#N/A</v>
      </c>
      <c r="J53" s="763" t="e">
        <v>#N/A</v>
      </c>
      <c r="K53" s="760" t="e">
        <v>#N/A</v>
      </c>
      <c r="L53" s="769" t="e">
        <v>#N/A</v>
      </c>
      <c r="M53" s="769" t="e">
        <v>#N/A</v>
      </c>
      <c r="N53" s="763" t="e">
        <v>#N/A</v>
      </c>
      <c r="O53" s="976" t="e">
        <v>#N/A</v>
      </c>
      <c r="P53" s="772"/>
      <c r="Q53" s="772"/>
      <c r="R53" s="772"/>
      <c r="S53" s="772"/>
      <c r="T53" s="772"/>
    </row>
    <row r="54" spans="1:20" s="8" customFormat="1" ht="20.399999999999999">
      <c r="A54" s="813" t="e">
        <v>#N/A</v>
      </c>
      <c r="B54" s="758" t="e">
        <v>#N/A</v>
      </c>
      <c r="C54" s="758" t="e">
        <v>#N/A</v>
      </c>
      <c r="D54" s="760" t="e">
        <v>#N/A</v>
      </c>
      <c r="E54" s="763" t="e">
        <v>#N/A</v>
      </c>
      <c r="F54" s="51" t="s">
        <v>436</v>
      </c>
      <c r="G54" s="60" t="s">
        <v>437</v>
      </c>
      <c r="H54" s="763" t="e">
        <v>#N/A</v>
      </c>
      <c r="I54" s="763" t="e">
        <v>#N/A</v>
      </c>
      <c r="J54" s="763" t="e">
        <v>#N/A</v>
      </c>
      <c r="K54" s="760" t="e">
        <v>#N/A</v>
      </c>
      <c r="L54" s="769" t="e">
        <v>#N/A</v>
      </c>
      <c r="M54" s="769" t="e">
        <v>#N/A</v>
      </c>
      <c r="N54" s="763" t="e">
        <v>#N/A</v>
      </c>
      <c r="O54" s="976" t="e">
        <v>#N/A</v>
      </c>
      <c r="P54" s="772"/>
      <c r="Q54" s="772"/>
      <c r="R54" s="772"/>
      <c r="S54" s="772"/>
      <c r="T54" s="772"/>
    </row>
    <row r="55" spans="1:20" s="8" customFormat="1" ht="12.75" customHeight="1">
      <c r="A55" s="813" t="e">
        <v>#N/A</v>
      </c>
      <c r="B55" s="758" t="e">
        <v>#N/A</v>
      </c>
      <c r="C55" s="758" t="e">
        <v>#N/A</v>
      </c>
      <c r="D55" s="760" t="e">
        <v>#N/A</v>
      </c>
      <c r="E55" s="763" t="e">
        <v>#N/A</v>
      </c>
      <c r="F55" s="51" t="s">
        <v>438</v>
      </c>
      <c r="G55" s="60" t="s">
        <v>439</v>
      </c>
      <c r="H55" s="763" t="e">
        <v>#N/A</v>
      </c>
      <c r="I55" s="763" t="e">
        <v>#N/A</v>
      </c>
      <c r="J55" s="763" t="e">
        <v>#N/A</v>
      </c>
      <c r="K55" s="760" t="e">
        <v>#N/A</v>
      </c>
      <c r="L55" s="769" t="e">
        <v>#N/A</v>
      </c>
      <c r="M55" s="769" t="e">
        <v>#N/A</v>
      </c>
      <c r="N55" s="763" t="e">
        <v>#N/A</v>
      </c>
      <c r="O55" s="976" t="e">
        <v>#N/A</v>
      </c>
      <c r="P55" s="772"/>
      <c r="Q55" s="772"/>
      <c r="R55" s="772"/>
      <c r="S55" s="772"/>
      <c r="T55" s="772"/>
    </row>
    <row r="56" spans="1:20" s="8" customFormat="1" ht="10.199999999999999">
      <c r="A56" s="813" t="e">
        <v>#N/A</v>
      </c>
      <c r="B56" s="758" t="e">
        <v>#N/A</v>
      </c>
      <c r="C56" s="758" t="e">
        <v>#N/A</v>
      </c>
      <c r="D56" s="760" t="e">
        <v>#N/A</v>
      </c>
      <c r="E56" s="763" t="e">
        <v>#N/A</v>
      </c>
      <c r="F56" s="51" t="s">
        <v>440</v>
      </c>
      <c r="G56" s="60" t="s">
        <v>441</v>
      </c>
      <c r="H56" s="763" t="e">
        <v>#N/A</v>
      </c>
      <c r="I56" s="763" t="e">
        <v>#N/A</v>
      </c>
      <c r="J56" s="763" t="e">
        <v>#N/A</v>
      </c>
      <c r="K56" s="760" t="e">
        <v>#N/A</v>
      </c>
      <c r="L56" s="769" t="e">
        <v>#N/A</v>
      </c>
      <c r="M56" s="769" t="e">
        <v>#N/A</v>
      </c>
      <c r="N56" s="763" t="e">
        <v>#N/A</v>
      </c>
      <c r="O56" s="976" t="e">
        <v>#N/A</v>
      </c>
      <c r="P56" s="772"/>
      <c r="Q56" s="772"/>
      <c r="R56" s="772"/>
      <c r="S56" s="772"/>
      <c r="T56" s="772"/>
    </row>
    <row r="57" spans="1:20" s="8" customFormat="1" ht="10.199999999999999">
      <c r="A57" s="813" t="e">
        <v>#N/A</v>
      </c>
      <c r="B57" s="758" t="e">
        <v>#N/A</v>
      </c>
      <c r="C57" s="758" t="e">
        <v>#N/A</v>
      </c>
      <c r="D57" s="760" t="e">
        <v>#N/A</v>
      </c>
      <c r="E57" s="763" t="e">
        <v>#N/A</v>
      </c>
      <c r="F57" s="51" t="s">
        <v>442</v>
      </c>
      <c r="G57" s="60" t="s">
        <v>443</v>
      </c>
      <c r="H57" s="763" t="e">
        <v>#N/A</v>
      </c>
      <c r="I57" s="763" t="e">
        <v>#N/A</v>
      </c>
      <c r="J57" s="763" t="e">
        <v>#N/A</v>
      </c>
      <c r="K57" s="760" t="e">
        <v>#N/A</v>
      </c>
      <c r="L57" s="769" t="e">
        <v>#N/A</v>
      </c>
      <c r="M57" s="769" t="e">
        <v>#N/A</v>
      </c>
      <c r="N57" s="763" t="e">
        <v>#N/A</v>
      </c>
      <c r="O57" s="976" t="e">
        <v>#N/A</v>
      </c>
      <c r="P57" s="772"/>
      <c r="Q57" s="772"/>
      <c r="R57" s="772"/>
      <c r="S57" s="772"/>
      <c r="T57" s="772"/>
    </row>
    <row r="58" spans="1:20" s="8" customFormat="1" ht="20.399999999999999">
      <c r="A58" s="813" t="e">
        <v>#N/A</v>
      </c>
      <c r="B58" s="758" t="e">
        <v>#N/A</v>
      </c>
      <c r="C58" s="758" t="e">
        <v>#N/A</v>
      </c>
      <c r="D58" s="760" t="e">
        <v>#N/A</v>
      </c>
      <c r="E58" s="763" t="e">
        <v>#N/A</v>
      </c>
      <c r="F58" s="51" t="s">
        <v>444</v>
      </c>
      <c r="G58" s="60" t="s">
        <v>445</v>
      </c>
      <c r="H58" s="763" t="e">
        <v>#N/A</v>
      </c>
      <c r="I58" s="763" t="e">
        <v>#N/A</v>
      </c>
      <c r="J58" s="763" t="e">
        <v>#N/A</v>
      </c>
      <c r="K58" s="760" t="e">
        <v>#N/A</v>
      </c>
      <c r="L58" s="769" t="e">
        <v>#N/A</v>
      </c>
      <c r="M58" s="769" t="e">
        <v>#N/A</v>
      </c>
      <c r="N58" s="763" t="e">
        <v>#N/A</v>
      </c>
      <c r="O58" s="976" t="e">
        <v>#N/A</v>
      </c>
      <c r="P58" s="772"/>
      <c r="Q58" s="772"/>
      <c r="R58" s="772"/>
      <c r="S58" s="772"/>
      <c r="T58" s="772"/>
    </row>
    <row r="59" spans="1:20" s="8" customFormat="1" ht="12.75" customHeight="1">
      <c r="A59" s="813" t="e">
        <v>#N/A</v>
      </c>
      <c r="B59" s="758" t="e">
        <v>#N/A</v>
      </c>
      <c r="C59" s="758" t="e">
        <v>#N/A</v>
      </c>
      <c r="D59" s="760" t="e">
        <v>#N/A</v>
      </c>
      <c r="E59" s="763" t="e">
        <v>#N/A</v>
      </c>
      <c r="F59" s="51" t="s">
        <v>446</v>
      </c>
      <c r="G59" s="60" t="s">
        <v>447</v>
      </c>
      <c r="H59" s="763" t="e">
        <v>#N/A</v>
      </c>
      <c r="I59" s="763" t="e">
        <v>#N/A</v>
      </c>
      <c r="J59" s="763" t="e">
        <v>#N/A</v>
      </c>
      <c r="K59" s="760" t="e">
        <v>#N/A</v>
      </c>
      <c r="L59" s="769" t="e">
        <v>#N/A</v>
      </c>
      <c r="M59" s="769" t="e">
        <v>#N/A</v>
      </c>
      <c r="N59" s="763" t="e">
        <v>#N/A</v>
      </c>
      <c r="O59" s="976" t="e">
        <v>#N/A</v>
      </c>
      <c r="P59" s="772"/>
      <c r="Q59" s="772"/>
      <c r="R59" s="772"/>
      <c r="S59" s="772"/>
      <c r="T59" s="772"/>
    </row>
    <row r="60" spans="1:20" s="8" customFormat="1" ht="12.75" customHeight="1">
      <c r="A60" s="813" t="e">
        <v>#N/A</v>
      </c>
      <c r="B60" s="758" t="e">
        <v>#N/A</v>
      </c>
      <c r="C60" s="758" t="e">
        <v>#N/A</v>
      </c>
      <c r="D60" s="760" t="e">
        <v>#N/A</v>
      </c>
      <c r="E60" s="763" t="e">
        <v>#N/A</v>
      </c>
      <c r="F60" s="51" t="s">
        <v>448</v>
      </c>
      <c r="G60" s="60" t="s">
        <v>449</v>
      </c>
      <c r="H60" s="763" t="e">
        <v>#N/A</v>
      </c>
      <c r="I60" s="763" t="e">
        <v>#N/A</v>
      </c>
      <c r="J60" s="763" t="e">
        <v>#N/A</v>
      </c>
      <c r="K60" s="760" t="e">
        <v>#N/A</v>
      </c>
      <c r="L60" s="769" t="e">
        <v>#N/A</v>
      </c>
      <c r="M60" s="769" t="e">
        <v>#N/A</v>
      </c>
      <c r="N60" s="763" t="e">
        <v>#N/A</v>
      </c>
      <c r="O60" s="976" t="e">
        <v>#N/A</v>
      </c>
      <c r="P60" s="772"/>
      <c r="Q60" s="772"/>
      <c r="R60" s="772"/>
      <c r="S60" s="772"/>
      <c r="T60" s="772"/>
    </row>
    <row r="61" spans="1:20" s="8" customFormat="1" ht="20.399999999999999">
      <c r="A61" s="813" t="e">
        <v>#N/A</v>
      </c>
      <c r="B61" s="758" t="e">
        <v>#N/A</v>
      </c>
      <c r="C61" s="758" t="e">
        <v>#N/A</v>
      </c>
      <c r="D61" s="760" t="e">
        <v>#N/A</v>
      </c>
      <c r="E61" s="763" t="e">
        <v>#N/A</v>
      </c>
      <c r="F61" s="51" t="s">
        <v>450</v>
      </c>
      <c r="G61" s="60" t="s">
        <v>451</v>
      </c>
      <c r="H61" s="763" t="e">
        <v>#N/A</v>
      </c>
      <c r="I61" s="763" t="e">
        <v>#N/A</v>
      </c>
      <c r="J61" s="763" t="e">
        <v>#N/A</v>
      </c>
      <c r="K61" s="760" t="e">
        <v>#N/A</v>
      </c>
      <c r="L61" s="769" t="e">
        <v>#N/A</v>
      </c>
      <c r="M61" s="769" t="e">
        <v>#N/A</v>
      </c>
      <c r="N61" s="763" t="e">
        <v>#N/A</v>
      </c>
      <c r="O61" s="976" t="e">
        <v>#N/A</v>
      </c>
      <c r="P61" s="772"/>
      <c r="Q61" s="772"/>
      <c r="R61" s="772"/>
      <c r="S61" s="772"/>
      <c r="T61" s="772"/>
    </row>
    <row r="62" spans="1:20" s="8" customFormat="1" ht="20.399999999999999">
      <c r="A62" s="813" t="e">
        <v>#N/A</v>
      </c>
      <c r="B62" s="758" t="e">
        <v>#N/A</v>
      </c>
      <c r="C62" s="758" t="e">
        <v>#N/A</v>
      </c>
      <c r="D62" s="760" t="e">
        <v>#N/A</v>
      </c>
      <c r="E62" s="763" t="e">
        <v>#N/A</v>
      </c>
      <c r="F62" s="51" t="s">
        <v>452</v>
      </c>
      <c r="G62" s="60" t="s">
        <v>453</v>
      </c>
      <c r="H62" s="763" t="e">
        <v>#N/A</v>
      </c>
      <c r="I62" s="763" t="e">
        <v>#N/A</v>
      </c>
      <c r="J62" s="763" t="e">
        <v>#N/A</v>
      </c>
      <c r="K62" s="760" t="e">
        <v>#N/A</v>
      </c>
      <c r="L62" s="769" t="e">
        <v>#N/A</v>
      </c>
      <c r="M62" s="769" t="e">
        <v>#N/A</v>
      </c>
      <c r="N62" s="763" t="e">
        <v>#N/A</v>
      </c>
      <c r="O62" s="976" t="e">
        <v>#N/A</v>
      </c>
      <c r="P62" s="772"/>
      <c r="Q62" s="772"/>
      <c r="R62" s="772"/>
      <c r="S62" s="772"/>
      <c r="T62" s="772"/>
    </row>
    <row r="63" spans="1:20" s="8" customFormat="1" ht="20.399999999999999">
      <c r="A63" s="813" t="e">
        <v>#N/A</v>
      </c>
      <c r="B63" s="758" t="e">
        <v>#N/A</v>
      </c>
      <c r="C63" s="758" t="e">
        <v>#N/A</v>
      </c>
      <c r="D63" s="760" t="e">
        <v>#N/A</v>
      </c>
      <c r="E63" s="763" t="e">
        <v>#N/A</v>
      </c>
      <c r="F63" s="51" t="s">
        <v>454</v>
      </c>
      <c r="G63" s="60" t="s">
        <v>455</v>
      </c>
      <c r="H63" s="763" t="e">
        <v>#N/A</v>
      </c>
      <c r="I63" s="763" t="e">
        <v>#N/A</v>
      </c>
      <c r="J63" s="763" t="e">
        <v>#N/A</v>
      </c>
      <c r="K63" s="760" t="e">
        <v>#N/A</v>
      </c>
      <c r="L63" s="769" t="e">
        <v>#N/A</v>
      </c>
      <c r="M63" s="769" t="e">
        <v>#N/A</v>
      </c>
      <c r="N63" s="763" t="e">
        <v>#N/A</v>
      </c>
      <c r="O63" s="976" t="e">
        <v>#N/A</v>
      </c>
      <c r="P63" s="772"/>
      <c r="Q63" s="772"/>
      <c r="R63" s="772"/>
      <c r="S63" s="772"/>
      <c r="T63" s="772"/>
    </row>
    <row r="64" spans="1:20" s="8" customFormat="1" ht="20.399999999999999">
      <c r="A64" s="813" t="e">
        <v>#N/A</v>
      </c>
      <c r="B64" s="758" t="e">
        <v>#N/A</v>
      </c>
      <c r="C64" s="758" t="e">
        <v>#N/A</v>
      </c>
      <c r="D64" s="760" t="e">
        <v>#N/A</v>
      </c>
      <c r="E64" s="763" t="e">
        <v>#N/A</v>
      </c>
      <c r="F64" s="51" t="s">
        <v>456</v>
      </c>
      <c r="G64" s="60" t="s">
        <v>457</v>
      </c>
      <c r="H64" s="763" t="e">
        <v>#N/A</v>
      </c>
      <c r="I64" s="763" t="e">
        <v>#N/A</v>
      </c>
      <c r="J64" s="763" t="e">
        <v>#N/A</v>
      </c>
      <c r="K64" s="760" t="e">
        <v>#N/A</v>
      </c>
      <c r="L64" s="769" t="e">
        <v>#N/A</v>
      </c>
      <c r="M64" s="769" t="e">
        <v>#N/A</v>
      </c>
      <c r="N64" s="763" t="e">
        <v>#N/A</v>
      </c>
      <c r="O64" s="976" t="e">
        <v>#N/A</v>
      </c>
      <c r="P64" s="772"/>
      <c r="Q64" s="772"/>
      <c r="R64" s="772"/>
      <c r="S64" s="772"/>
      <c r="T64" s="772"/>
    </row>
    <row r="65" spans="1:20" s="8" customFormat="1" ht="10.199999999999999">
      <c r="A65" s="813" t="e">
        <v>#N/A</v>
      </c>
      <c r="B65" s="758" t="e">
        <v>#N/A</v>
      </c>
      <c r="C65" s="758" t="e">
        <v>#N/A</v>
      </c>
      <c r="D65" s="760" t="e">
        <v>#N/A</v>
      </c>
      <c r="E65" s="763" t="e">
        <v>#N/A</v>
      </c>
      <c r="F65" s="51" t="s">
        <v>458</v>
      </c>
      <c r="G65" s="60" t="s">
        <v>459</v>
      </c>
      <c r="H65" s="763" t="e">
        <v>#N/A</v>
      </c>
      <c r="I65" s="763" t="e">
        <v>#N/A</v>
      </c>
      <c r="J65" s="763" t="e">
        <v>#N/A</v>
      </c>
      <c r="K65" s="760" t="e">
        <v>#N/A</v>
      </c>
      <c r="L65" s="769" t="e">
        <v>#N/A</v>
      </c>
      <c r="M65" s="769" t="e">
        <v>#N/A</v>
      </c>
      <c r="N65" s="763" t="e">
        <v>#N/A</v>
      </c>
      <c r="O65" s="976" t="e">
        <v>#N/A</v>
      </c>
      <c r="P65" s="772"/>
      <c r="Q65" s="772"/>
      <c r="R65" s="772"/>
      <c r="S65" s="772"/>
      <c r="T65" s="772"/>
    </row>
    <row r="66" spans="1:20" s="8" customFormat="1" ht="12.75" customHeight="1">
      <c r="A66" s="813" t="e">
        <v>#N/A</v>
      </c>
      <c r="B66" s="758" t="e">
        <v>#N/A</v>
      </c>
      <c r="C66" s="758" t="e">
        <v>#N/A</v>
      </c>
      <c r="D66" s="760" t="e">
        <v>#N/A</v>
      </c>
      <c r="E66" s="763" t="e">
        <v>#N/A</v>
      </c>
      <c r="F66" s="51" t="s">
        <v>460</v>
      </c>
      <c r="G66" s="60" t="s">
        <v>461</v>
      </c>
      <c r="H66" s="763" t="e">
        <v>#N/A</v>
      </c>
      <c r="I66" s="763" t="e">
        <v>#N/A</v>
      </c>
      <c r="J66" s="763" t="e">
        <v>#N/A</v>
      </c>
      <c r="K66" s="760" t="e">
        <v>#N/A</v>
      </c>
      <c r="L66" s="769" t="e">
        <v>#N/A</v>
      </c>
      <c r="M66" s="769" t="e">
        <v>#N/A</v>
      </c>
      <c r="N66" s="763" t="e">
        <v>#N/A</v>
      </c>
      <c r="O66" s="976" t="e">
        <v>#N/A</v>
      </c>
      <c r="P66" s="772"/>
      <c r="Q66" s="772"/>
      <c r="R66" s="772"/>
      <c r="S66" s="772"/>
      <c r="T66" s="772"/>
    </row>
    <row r="67" spans="1:20" s="8" customFormat="1" ht="12.75" customHeight="1">
      <c r="A67" s="813" t="e">
        <v>#N/A</v>
      </c>
      <c r="B67" s="758" t="e">
        <v>#N/A</v>
      </c>
      <c r="C67" s="758" t="e">
        <v>#N/A</v>
      </c>
      <c r="D67" s="760" t="e">
        <v>#N/A</v>
      </c>
      <c r="E67" s="763" t="e">
        <v>#N/A</v>
      </c>
      <c r="F67" s="51" t="s">
        <v>464</v>
      </c>
      <c r="G67" s="60" t="s">
        <v>465</v>
      </c>
      <c r="H67" s="763" t="e">
        <v>#N/A</v>
      </c>
      <c r="I67" s="763" t="e">
        <v>#N/A</v>
      </c>
      <c r="J67" s="763" t="e">
        <v>#N/A</v>
      </c>
      <c r="K67" s="760" t="e">
        <v>#N/A</v>
      </c>
      <c r="L67" s="769" t="e">
        <v>#N/A</v>
      </c>
      <c r="M67" s="769" t="e">
        <v>#N/A</v>
      </c>
      <c r="N67" s="763" t="e">
        <v>#N/A</v>
      </c>
      <c r="O67" s="976" t="e">
        <v>#N/A</v>
      </c>
      <c r="P67" s="772"/>
      <c r="Q67" s="772"/>
      <c r="R67" s="772"/>
      <c r="S67" s="772"/>
      <c r="T67" s="772"/>
    </row>
    <row r="68" spans="1:20" s="8" customFormat="1" ht="12.75" customHeight="1">
      <c r="A68" s="813" t="e">
        <v>#N/A</v>
      </c>
      <c r="B68" s="758" t="e">
        <v>#N/A</v>
      </c>
      <c r="C68" s="758" t="e">
        <v>#N/A</v>
      </c>
      <c r="D68" s="760" t="e">
        <v>#N/A</v>
      </c>
      <c r="E68" s="763" t="e">
        <v>#N/A</v>
      </c>
      <c r="F68" s="51" t="s">
        <v>466</v>
      </c>
      <c r="G68" s="60" t="s">
        <v>467</v>
      </c>
      <c r="H68" s="763" t="e">
        <v>#N/A</v>
      </c>
      <c r="I68" s="763" t="e">
        <v>#N/A</v>
      </c>
      <c r="J68" s="763" t="e">
        <v>#N/A</v>
      </c>
      <c r="K68" s="760" t="e">
        <v>#N/A</v>
      </c>
      <c r="L68" s="769" t="e">
        <v>#N/A</v>
      </c>
      <c r="M68" s="769" t="e">
        <v>#N/A</v>
      </c>
      <c r="N68" s="763" t="e">
        <v>#N/A</v>
      </c>
      <c r="O68" s="976" t="e">
        <v>#N/A</v>
      </c>
      <c r="P68" s="772"/>
      <c r="Q68" s="772"/>
      <c r="R68" s="772"/>
      <c r="S68" s="772"/>
      <c r="T68" s="772"/>
    </row>
    <row r="69" spans="1:20" s="8" customFormat="1" ht="12.75" customHeight="1">
      <c r="A69" s="813" t="e">
        <v>#N/A</v>
      </c>
      <c r="B69" s="758" t="e">
        <v>#N/A</v>
      </c>
      <c r="C69" s="758" t="e">
        <v>#N/A</v>
      </c>
      <c r="D69" s="760" t="e">
        <v>#N/A</v>
      </c>
      <c r="E69" s="763" t="e">
        <v>#N/A</v>
      </c>
      <c r="F69" s="51" t="s">
        <v>468</v>
      </c>
      <c r="G69" s="60" t="s">
        <v>469</v>
      </c>
      <c r="H69" s="763" t="e">
        <v>#N/A</v>
      </c>
      <c r="I69" s="763" t="e">
        <v>#N/A</v>
      </c>
      <c r="J69" s="763" t="e">
        <v>#N/A</v>
      </c>
      <c r="K69" s="760" t="e">
        <v>#N/A</v>
      </c>
      <c r="L69" s="769" t="e">
        <v>#N/A</v>
      </c>
      <c r="M69" s="769" t="e">
        <v>#N/A</v>
      </c>
      <c r="N69" s="763" t="e">
        <v>#N/A</v>
      </c>
      <c r="O69" s="976" t="e">
        <v>#N/A</v>
      </c>
      <c r="P69" s="772"/>
      <c r="Q69" s="772"/>
      <c r="R69" s="772"/>
      <c r="S69" s="772"/>
      <c r="T69" s="772"/>
    </row>
    <row r="70" spans="1:20" s="8" customFormat="1" ht="12.75" customHeight="1">
      <c r="A70" s="813" t="e">
        <v>#N/A</v>
      </c>
      <c r="B70" s="758" t="e">
        <v>#N/A</v>
      </c>
      <c r="C70" s="758" t="e">
        <v>#N/A</v>
      </c>
      <c r="D70" s="760" t="e">
        <v>#N/A</v>
      </c>
      <c r="E70" s="763" t="e">
        <v>#N/A</v>
      </c>
      <c r="F70" s="51"/>
      <c r="G70" s="16" t="s">
        <v>470</v>
      </c>
      <c r="H70" s="763" t="e">
        <v>#N/A</v>
      </c>
      <c r="I70" s="763" t="e">
        <v>#N/A</v>
      </c>
      <c r="J70" s="763" t="e">
        <v>#N/A</v>
      </c>
      <c r="K70" s="760" t="e">
        <v>#N/A</v>
      </c>
      <c r="L70" s="769" t="e">
        <v>#N/A</v>
      </c>
      <c r="M70" s="769" t="e">
        <v>#N/A</v>
      </c>
      <c r="N70" s="763" t="e">
        <v>#N/A</v>
      </c>
      <c r="O70" s="976" t="e">
        <v>#N/A</v>
      </c>
      <c r="P70" s="772"/>
      <c r="Q70" s="772"/>
      <c r="R70" s="772"/>
      <c r="S70" s="772"/>
      <c r="T70" s="772"/>
    </row>
    <row r="71" spans="1:20" s="8" customFormat="1" ht="12.75" customHeight="1">
      <c r="A71" s="813" t="e">
        <v>#N/A</v>
      </c>
      <c r="B71" s="758" t="e">
        <v>#N/A</v>
      </c>
      <c r="C71" s="758" t="e">
        <v>#N/A</v>
      </c>
      <c r="D71" s="760" t="e">
        <v>#N/A</v>
      </c>
      <c r="E71" s="763" t="e">
        <v>#N/A</v>
      </c>
      <c r="F71" s="51" t="s">
        <v>471</v>
      </c>
      <c r="G71" s="60" t="s">
        <v>472</v>
      </c>
      <c r="H71" s="763" t="e">
        <v>#N/A</v>
      </c>
      <c r="I71" s="763" t="e">
        <v>#N/A</v>
      </c>
      <c r="J71" s="763" t="e">
        <v>#N/A</v>
      </c>
      <c r="K71" s="760" t="e">
        <v>#N/A</v>
      </c>
      <c r="L71" s="769" t="e">
        <v>#N/A</v>
      </c>
      <c r="M71" s="769" t="e">
        <v>#N/A</v>
      </c>
      <c r="N71" s="763" t="e">
        <v>#N/A</v>
      </c>
      <c r="O71" s="976" t="e">
        <v>#N/A</v>
      </c>
      <c r="P71" s="772"/>
      <c r="Q71" s="772"/>
      <c r="R71" s="772"/>
      <c r="S71" s="772"/>
      <c r="T71" s="772"/>
    </row>
    <row r="72" spans="1:20" s="8" customFormat="1" ht="12.75" customHeight="1">
      <c r="A72" s="813" t="e">
        <v>#N/A</v>
      </c>
      <c r="B72" s="758" t="e">
        <v>#N/A</v>
      </c>
      <c r="C72" s="758" t="e">
        <v>#N/A</v>
      </c>
      <c r="D72" s="760" t="e">
        <v>#N/A</v>
      </c>
      <c r="E72" s="763" t="e">
        <v>#N/A</v>
      </c>
      <c r="F72" s="51" t="s">
        <v>473</v>
      </c>
      <c r="G72" s="60" t="s">
        <v>474</v>
      </c>
      <c r="H72" s="763" t="e">
        <v>#N/A</v>
      </c>
      <c r="I72" s="763" t="e">
        <v>#N/A</v>
      </c>
      <c r="J72" s="763" t="e">
        <v>#N/A</v>
      </c>
      <c r="K72" s="760" t="e">
        <v>#N/A</v>
      </c>
      <c r="L72" s="769" t="e">
        <v>#N/A</v>
      </c>
      <c r="M72" s="769" t="e">
        <v>#N/A</v>
      </c>
      <c r="N72" s="763" t="e">
        <v>#N/A</v>
      </c>
      <c r="O72" s="976" t="e">
        <v>#N/A</v>
      </c>
      <c r="P72" s="772"/>
      <c r="Q72" s="772"/>
      <c r="R72" s="772"/>
      <c r="S72" s="772"/>
      <c r="T72" s="772"/>
    </row>
    <row r="73" spans="1:20" s="8" customFormat="1" ht="12.75" customHeight="1">
      <c r="A73" s="813" t="e">
        <v>#N/A</v>
      </c>
      <c r="B73" s="758" t="e">
        <v>#N/A</v>
      </c>
      <c r="C73" s="758" t="e">
        <v>#N/A</v>
      </c>
      <c r="D73" s="760" t="e">
        <v>#N/A</v>
      </c>
      <c r="E73" s="763" t="e">
        <v>#N/A</v>
      </c>
      <c r="F73" s="51" t="s">
        <v>475</v>
      </c>
      <c r="G73" s="60" t="s">
        <v>476</v>
      </c>
      <c r="H73" s="763" t="e">
        <v>#N/A</v>
      </c>
      <c r="I73" s="763" t="e">
        <v>#N/A</v>
      </c>
      <c r="J73" s="763" t="e">
        <v>#N/A</v>
      </c>
      <c r="K73" s="760" t="e">
        <v>#N/A</v>
      </c>
      <c r="L73" s="769" t="e">
        <v>#N/A</v>
      </c>
      <c r="M73" s="769" t="e">
        <v>#N/A</v>
      </c>
      <c r="N73" s="763" t="e">
        <v>#N/A</v>
      </c>
      <c r="O73" s="976" t="e">
        <v>#N/A</v>
      </c>
      <c r="P73" s="772"/>
      <c r="Q73" s="772"/>
      <c r="R73" s="772"/>
      <c r="S73" s="772"/>
      <c r="T73" s="772"/>
    </row>
    <row r="74" spans="1:20" s="8" customFormat="1" ht="12.75" customHeight="1">
      <c r="A74" s="813" t="e">
        <v>#N/A</v>
      </c>
      <c r="B74" s="758" t="e">
        <v>#N/A</v>
      </c>
      <c r="C74" s="758" t="e">
        <v>#N/A</v>
      </c>
      <c r="D74" s="760" t="e">
        <v>#N/A</v>
      </c>
      <c r="E74" s="763" t="e">
        <v>#N/A</v>
      </c>
      <c r="F74" s="51" t="s">
        <v>477</v>
      </c>
      <c r="G74" s="60" t="s">
        <v>478</v>
      </c>
      <c r="H74" s="763" t="e">
        <v>#N/A</v>
      </c>
      <c r="I74" s="763" t="e">
        <v>#N/A</v>
      </c>
      <c r="J74" s="763" t="e">
        <v>#N/A</v>
      </c>
      <c r="K74" s="760" t="e">
        <v>#N/A</v>
      </c>
      <c r="L74" s="769" t="e">
        <v>#N/A</v>
      </c>
      <c r="M74" s="769" t="e">
        <v>#N/A</v>
      </c>
      <c r="N74" s="763" t="e">
        <v>#N/A</v>
      </c>
      <c r="O74" s="976" t="e">
        <v>#N/A</v>
      </c>
      <c r="P74" s="772"/>
      <c r="Q74" s="772"/>
      <c r="R74" s="772"/>
      <c r="S74" s="772"/>
      <c r="T74" s="772"/>
    </row>
    <row r="75" spans="1:20" s="8" customFormat="1" ht="12.75" customHeight="1">
      <c r="A75" s="813" t="e">
        <v>#N/A</v>
      </c>
      <c r="B75" s="758" t="e">
        <v>#N/A</v>
      </c>
      <c r="C75" s="758" t="e">
        <v>#N/A</v>
      </c>
      <c r="D75" s="760" t="e">
        <v>#N/A</v>
      </c>
      <c r="E75" s="763" t="e">
        <v>#N/A</v>
      </c>
      <c r="F75" s="51" t="s">
        <v>479</v>
      </c>
      <c r="G75" s="60" t="s">
        <v>480</v>
      </c>
      <c r="H75" s="763" t="e">
        <v>#N/A</v>
      </c>
      <c r="I75" s="763" t="e">
        <v>#N/A</v>
      </c>
      <c r="J75" s="763" t="e">
        <v>#N/A</v>
      </c>
      <c r="K75" s="760" t="e">
        <v>#N/A</v>
      </c>
      <c r="L75" s="769" t="e">
        <v>#N/A</v>
      </c>
      <c r="M75" s="769" t="e">
        <v>#N/A</v>
      </c>
      <c r="N75" s="763" t="e">
        <v>#N/A</v>
      </c>
      <c r="O75" s="976" t="e">
        <v>#N/A</v>
      </c>
      <c r="P75" s="772"/>
      <c r="Q75" s="772"/>
      <c r="R75" s="772"/>
      <c r="S75" s="772"/>
      <c r="T75" s="772"/>
    </row>
    <row r="76" spans="1:20" s="8" customFormat="1" ht="12.75" customHeight="1">
      <c r="A76" s="813" t="e">
        <v>#N/A</v>
      </c>
      <c r="B76" s="758" t="e">
        <v>#N/A</v>
      </c>
      <c r="C76" s="758" t="e">
        <v>#N/A</v>
      </c>
      <c r="D76" s="760" t="e">
        <v>#N/A</v>
      </c>
      <c r="E76" s="763" t="e">
        <v>#N/A</v>
      </c>
      <c r="F76" s="51" t="s">
        <v>481</v>
      </c>
      <c r="G76" s="60" t="s">
        <v>482</v>
      </c>
      <c r="H76" s="763" t="e">
        <v>#N/A</v>
      </c>
      <c r="I76" s="763" t="e">
        <v>#N/A</v>
      </c>
      <c r="J76" s="763" t="e">
        <v>#N/A</v>
      </c>
      <c r="K76" s="760" t="e">
        <v>#N/A</v>
      </c>
      <c r="L76" s="769" t="e">
        <v>#N/A</v>
      </c>
      <c r="M76" s="769" t="e">
        <v>#N/A</v>
      </c>
      <c r="N76" s="763" t="e">
        <v>#N/A</v>
      </c>
      <c r="O76" s="976" t="e">
        <v>#N/A</v>
      </c>
      <c r="P76" s="772"/>
      <c r="Q76" s="772"/>
      <c r="R76" s="772"/>
      <c r="S76" s="772"/>
      <c r="T76" s="772"/>
    </row>
    <row r="77" spans="1:20" s="8" customFormat="1" ht="12.75" customHeight="1">
      <c r="A77" s="813" t="e">
        <v>#N/A</v>
      </c>
      <c r="B77" s="758" t="e">
        <v>#N/A</v>
      </c>
      <c r="C77" s="758" t="e">
        <v>#N/A</v>
      </c>
      <c r="D77" s="760" t="e">
        <v>#N/A</v>
      </c>
      <c r="E77" s="763" t="e">
        <v>#N/A</v>
      </c>
      <c r="F77" s="51" t="s">
        <v>483</v>
      </c>
      <c r="G77" s="60" t="s">
        <v>484</v>
      </c>
      <c r="H77" s="763" t="e">
        <v>#N/A</v>
      </c>
      <c r="I77" s="763" t="e">
        <v>#N/A</v>
      </c>
      <c r="J77" s="763" t="e">
        <v>#N/A</v>
      </c>
      <c r="K77" s="760" t="e">
        <v>#N/A</v>
      </c>
      <c r="L77" s="769" t="e">
        <v>#N/A</v>
      </c>
      <c r="M77" s="769" t="e">
        <v>#N/A</v>
      </c>
      <c r="N77" s="763" t="e">
        <v>#N/A</v>
      </c>
      <c r="O77" s="976" t="e">
        <v>#N/A</v>
      </c>
      <c r="P77" s="772"/>
      <c r="Q77" s="772"/>
      <c r="R77" s="772"/>
      <c r="S77" s="772"/>
      <c r="T77" s="772"/>
    </row>
    <row r="78" spans="1:20" s="8" customFormat="1" ht="20.399999999999999">
      <c r="A78" s="813" t="e">
        <v>#N/A</v>
      </c>
      <c r="B78" s="758" t="e">
        <v>#N/A</v>
      </c>
      <c r="C78" s="758" t="e">
        <v>#N/A</v>
      </c>
      <c r="D78" s="760" t="e">
        <v>#N/A</v>
      </c>
      <c r="E78" s="763" t="e">
        <v>#N/A</v>
      </c>
      <c r="F78" s="51" t="s">
        <v>485</v>
      </c>
      <c r="G78" s="60" t="s">
        <v>486</v>
      </c>
      <c r="H78" s="763" t="e">
        <v>#N/A</v>
      </c>
      <c r="I78" s="763" t="e">
        <v>#N/A</v>
      </c>
      <c r="J78" s="763" t="e">
        <v>#N/A</v>
      </c>
      <c r="K78" s="760" t="e">
        <v>#N/A</v>
      </c>
      <c r="L78" s="769" t="e">
        <v>#N/A</v>
      </c>
      <c r="M78" s="769" t="e">
        <v>#N/A</v>
      </c>
      <c r="N78" s="763" t="e">
        <v>#N/A</v>
      </c>
      <c r="O78" s="976" t="e">
        <v>#N/A</v>
      </c>
      <c r="P78" s="772"/>
      <c r="Q78" s="772"/>
      <c r="R78" s="772"/>
      <c r="S78" s="772"/>
      <c r="T78" s="772"/>
    </row>
    <row r="79" spans="1:20" s="8" customFormat="1" ht="12.75" customHeight="1">
      <c r="A79" s="813" t="e">
        <v>#N/A</v>
      </c>
      <c r="B79" s="758" t="e">
        <v>#N/A</v>
      </c>
      <c r="C79" s="758" t="e">
        <v>#N/A</v>
      </c>
      <c r="D79" s="760" t="e">
        <v>#N/A</v>
      </c>
      <c r="E79" s="763" t="e">
        <v>#N/A</v>
      </c>
      <c r="F79" s="51" t="s">
        <v>825</v>
      </c>
      <c r="G79" s="60" t="s">
        <v>826</v>
      </c>
      <c r="H79" s="763" t="e">
        <v>#N/A</v>
      </c>
      <c r="I79" s="763" t="e">
        <v>#N/A</v>
      </c>
      <c r="J79" s="763" t="e">
        <v>#N/A</v>
      </c>
      <c r="K79" s="760" t="e">
        <v>#N/A</v>
      </c>
      <c r="L79" s="769" t="e">
        <v>#N/A</v>
      </c>
      <c r="M79" s="769" t="e">
        <v>#N/A</v>
      </c>
      <c r="N79" s="763" t="e">
        <v>#N/A</v>
      </c>
      <c r="O79" s="976" t="e">
        <v>#N/A</v>
      </c>
      <c r="P79" s="772"/>
      <c r="Q79" s="772"/>
      <c r="R79" s="772"/>
      <c r="S79" s="772"/>
      <c r="T79" s="772"/>
    </row>
    <row r="80" spans="1:20" s="8" customFormat="1" ht="12.75" customHeight="1">
      <c r="A80" s="813" t="e">
        <v>#N/A</v>
      </c>
      <c r="B80" s="758" t="e">
        <v>#N/A</v>
      </c>
      <c r="C80" s="758" t="e">
        <v>#N/A</v>
      </c>
      <c r="D80" s="760" t="e">
        <v>#N/A</v>
      </c>
      <c r="E80" s="763" t="e">
        <v>#N/A</v>
      </c>
      <c r="F80" s="51" t="s">
        <v>827</v>
      </c>
      <c r="G80" s="60" t="s">
        <v>828</v>
      </c>
      <c r="H80" s="763" t="e">
        <v>#N/A</v>
      </c>
      <c r="I80" s="763" t="e">
        <v>#N/A</v>
      </c>
      <c r="J80" s="763" t="e">
        <v>#N/A</v>
      </c>
      <c r="K80" s="760" t="e">
        <v>#N/A</v>
      </c>
      <c r="L80" s="769" t="e">
        <v>#N/A</v>
      </c>
      <c r="M80" s="769" t="e">
        <v>#N/A</v>
      </c>
      <c r="N80" s="763" t="e">
        <v>#N/A</v>
      </c>
      <c r="O80" s="976" t="e">
        <v>#N/A</v>
      </c>
      <c r="P80" s="772"/>
      <c r="Q80" s="772"/>
      <c r="R80" s="772"/>
      <c r="S80" s="772"/>
      <c r="T80" s="772"/>
    </row>
    <row r="81" spans="1:20" s="8" customFormat="1" ht="12.75" customHeight="1">
      <c r="A81" s="813" t="e">
        <v>#N/A</v>
      </c>
      <c r="B81" s="758" t="e">
        <v>#N/A</v>
      </c>
      <c r="C81" s="758" t="e">
        <v>#N/A</v>
      </c>
      <c r="D81" s="760" t="e">
        <v>#N/A</v>
      </c>
      <c r="E81" s="763" t="e">
        <v>#N/A</v>
      </c>
      <c r="F81" s="51" t="s">
        <v>829</v>
      </c>
      <c r="G81" s="60" t="s">
        <v>830</v>
      </c>
      <c r="H81" s="763" t="e">
        <v>#N/A</v>
      </c>
      <c r="I81" s="763" t="e">
        <v>#N/A</v>
      </c>
      <c r="J81" s="763" t="e">
        <v>#N/A</v>
      </c>
      <c r="K81" s="760" t="e">
        <v>#N/A</v>
      </c>
      <c r="L81" s="769" t="e">
        <v>#N/A</v>
      </c>
      <c r="M81" s="769" t="e">
        <v>#N/A</v>
      </c>
      <c r="N81" s="763" t="e">
        <v>#N/A</v>
      </c>
      <c r="O81" s="976" t="e">
        <v>#N/A</v>
      </c>
      <c r="P81" s="772"/>
      <c r="Q81" s="772"/>
      <c r="R81" s="772"/>
      <c r="S81" s="772"/>
      <c r="T81" s="772"/>
    </row>
    <row r="82" spans="1:20" s="8" customFormat="1" ht="12.75" customHeight="1">
      <c r="A82" s="813" t="e">
        <v>#N/A</v>
      </c>
      <c r="B82" s="758" t="e">
        <v>#N/A</v>
      </c>
      <c r="C82" s="758" t="e">
        <v>#N/A</v>
      </c>
      <c r="D82" s="760" t="e">
        <v>#N/A</v>
      </c>
      <c r="E82" s="763" t="e">
        <v>#N/A</v>
      </c>
      <c r="F82" s="51" t="s">
        <v>831</v>
      </c>
      <c r="G82" s="60" t="s">
        <v>832</v>
      </c>
      <c r="H82" s="763" t="e">
        <v>#N/A</v>
      </c>
      <c r="I82" s="763" t="e">
        <v>#N/A</v>
      </c>
      <c r="J82" s="763" t="e">
        <v>#N/A</v>
      </c>
      <c r="K82" s="760" t="e">
        <v>#N/A</v>
      </c>
      <c r="L82" s="769" t="e">
        <v>#N/A</v>
      </c>
      <c r="M82" s="769" t="e">
        <v>#N/A</v>
      </c>
      <c r="N82" s="763" t="e">
        <v>#N/A</v>
      </c>
      <c r="O82" s="976" t="e">
        <v>#N/A</v>
      </c>
      <c r="P82" s="772"/>
      <c r="Q82" s="772"/>
      <c r="R82" s="772"/>
      <c r="S82" s="772"/>
      <c r="T82" s="772"/>
    </row>
    <row r="83" spans="1:20" s="8" customFormat="1" ht="12.75" customHeight="1">
      <c r="A83" s="814" t="e">
        <v>#N/A</v>
      </c>
      <c r="B83" s="757" t="e">
        <v>#N/A</v>
      </c>
      <c r="C83" s="757" t="e">
        <v>#N/A</v>
      </c>
      <c r="D83" s="761" t="e">
        <v>#N/A</v>
      </c>
      <c r="E83" s="764" t="e">
        <v>#N/A</v>
      </c>
      <c r="F83" s="51" t="s">
        <v>487</v>
      </c>
      <c r="G83" s="60" t="s">
        <v>488</v>
      </c>
      <c r="H83" s="764" t="e">
        <v>#N/A</v>
      </c>
      <c r="I83" s="764" t="e">
        <v>#N/A</v>
      </c>
      <c r="J83" s="764" t="e">
        <v>#N/A</v>
      </c>
      <c r="K83" s="761" t="e">
        <v>#N/A</v>
      </c>
      <c r="L83" s="770" t="e">
        <v>#N/A</v>
      </c>
      <c r="M83" s="770" t="e">
        <v>#N/A</v>
      </c>
      <c r="N83" s="764" t="e">
        <v>#N/A</v>
      </c>
      <c r="O83" s="977" t="e">
        <v>#N/A</v>
      </c>
      <c r="P83" s="773"/>
      <c r="Q83" s="773"/>
      <c r="R83" s="773"/>
      <c r="S83" s="773"/>
      <c r="T83" s="773"/>
    </row>
    <row r="84" spans="1:20" s="8" customFormat="1" ht="93.75" customHeight="1">
      <c r="A84" s="214" t="s">
        <v>1733</v>
      </c>
      <c r="B84" s="94" t="s">
        <v>1500</v>
      </c>
      <c r="C84" s="94" t="s">
        <v>4417</v>
      </c>
      <c r="D84" s="9" t="s">
        <v>1250</v>
      </c>
      <c r="E84" s="39" t="s">
        <v>26</v>
      </c>
      <c r="F84" s="39"/>
      <c r="G84" s="9"/>
      <c r="H84" s="39" t="s">
        <v>52</v>
      </c>
      <c r="I84" s="39" t="s">
        <v>101</v>
      </c>
      <c r="J84" s="39" t="s">
        <v>52</v>
      </c>
      <c r="K84" s="9" t="s">
        <v>5614</v>
      </c>
      <c r="L84" s="9" t="s">
        <v>1424</v>
      </c>
      <c r="M84" s="9" t="s">
        <v>7654</v>
      </c>
      <c r="N84" s="39" t="s">
        <v>16</v>
      </c>
      <c r="O84" s="25" t="s">
        <v>2604</v>
      </c>
      <c r="P84" s="66"/>
      <c r="Q84" s="111" t="s">
        <v>128</v>
      </c>
      <c r="R84" s="111" t="s">
        <v>128</v>
      </c>
      <c r="S84" s="111" t="s">
        <v>128</v>
      </c>
      <c r="T84" s="111" t="s">
        <v>2989</v>
      </c>
    </row>
    <row r="85" spans="1:20" s="8" customFormat="1" ht="94.5" customHeight="1">
      <c r="A85" s="214" t="s">
        <v>1734</v>
      </c>
      <c r="B85" s="94" t="s">
        <v>1501</v>
      </c>
      <c r="C85" s="94" t="s">
        <v>4418</v>
      </c>
      <c r="D85" s="9" t="s">
        <v>1287</v>
      </c>
      <c r="E85" s="39" t="s">
        <v>35</v>
      </c>
      <c r="F85" s="39"/>
      <c r="G85" s="9"/>
      <c r="H85" s="39" t="s">
        <v>52</v>
      </c>
      <c r="I85" s="39" t="s">
        <v>101</v>
      </c>
      <c r="J85" s="39" t="s">
        <v>52</v>
      </c>
      <c r="K85" s="9" t="s">
        <v>5614</v>
      </c>
      <c r="L85" s="9" t="s">
        <v>1424</v>
      </c>
      <c r="M85" s="9" t="s">
        <v>7655</v>
      </c>
      <c r="N85" s="39" t="s">
        <v>16</v>
      </c>
      <c r="O85" s="25" t="s">
        <v>2605</v>
      </c>
      <c r="P85" s="66"/>
      <c r="Q85" s="111" t="s">
        <v>128</v>
      </c>
      <c r="R85" s="111" t="s">
        <v>128</v>
      </c>
      <c r="S85" s="111" t="s">
        <v>128</v>
      </c>
      <c r="T85" s="111" t="s">
        <v>2989</v>
      </c>
    </row>
    <row r="86" spans="1:20" s="8" customFormat="1" ht="30.6">
      <c r="A86" s="207" t="s">
        <v>7871</v>
      </c>
      <c r="B86" s="207" t="s">
        <v>7872</v>
      </c>
      <c r="C86" s="399" t="s">
        <v>7873</v>
      </c>
      <c r="D86" s="131" t="s">
        <v>7877</v>
      </c>
      <c r="E86" s="132" t="s">
        <v>6165</v>
      </c>
      <c r="F86" s="33"/>
      <c r="G86" s="34"/>
      <c r="H86" s="34"/>
      <c r="I86" s="34"/>
      <c r="J86" s="34"/>
      <c r="K86" s="34"/>
      <c r="L86" s="149"/>
      <c r="M86" s="131"/>
      <c r="N86" s="137" t="s">
        <v>118</v>
      </c>
      <c r="O86" s="142"/>
      <c r="P86" s="131" t="s">
        <v>7878</v>
      </c>
      <c r="Q86" s="133" t="s">
        <v>126</v>
      </c>
      <c r="R86" s="133" t="s">
        <v>126</v>
      </c>
      <c r="S86" s="133" t="s">
        <v>128</v>
      </c>
      <c r="T86" s="130" t="s">
        <v>7722</v>
      </c>
    </row>
    <row r="87" spans="1:20" s="8" customFormat="1" ht="48.75" customHeight="1">
      <c r="A87" s="208" t="s">
        <v>2263</v>
      </c>
      <c r="B87" s="211" t="s">
        <v>2038</v>
      </c>
      <c r="C87" s="211" t="s">
        <v>4419</v>
      </c>
      <c r="D87" s="131" t="s">
        <v>2289</v>
      </c>
      <c r="E87" s="132" t="s">
        <v>3660</v>
      </c>
      <c r="F87" s="33"/>
      <c r="G87" s="34"/>
      <c r="H87" s="34"/>
      <c r="I87" s="34"/>
      <c r="J87" s="34"/>
      <c r="K87" s="34"/>
      <c r="L87" s="149"/>
      <c r="M87" s="131"/>
      <c r="N87" s="137" t="s">
        <v>118</v>
      </c>
      <c r="O87" s="142"/>
      <c r="P87" s="131" t="s">
        <v>7069</v>
      </c>
      <c r="Q87" s="133" t="s">
        <v>126</v>
      </c>
      <c r="R87" s="133" t="s">
        <v>128</v>
      </c>
      <c r="S87" s="133" t="s">
        <v>128</v>
      </c>
      <c r="T87" s="130" t="s">
        <v>7003</v>
      </c>
    </row>
    <row r="88" spans="1:20" s="8" customFormat="1" ht="45" customHeight="1">
      <c r="A88" s="208" t="s">
        <v>2264</v>
      </c>
      <c r="B88" s="211" t="s">
        <v>3380</v>
      </c>
      <c r="C88" s="211" t="s">
        <v>4130</v>
      </c>
      <c r="D88" s="135" t="s">
        <v>6175</v>
      </c>
      <c r="E88" s="32" t="s">
        <v>109</v>
      </c>
      <c r="F88" s="138"/>
      <c r="G88" s="34"/>
      <c r="H88" s="34"/>
      <c r="I88" s="34"/>
      <c r="J88" s="34"/>
      <c r="K88" s="34"/>
      <c r="L88" s="33"/>
      <c r="M88" s="135"/>
      <c r="N88" s="32" t="s">
        <v>118</v>
      </c>
      <c r="O88" s="34"/>
      <c r="P88" s="135" t="s">
        <v>3415</v>
      </c>
      <c r="Q88" s="143" t="s">
        <v>126</v>
      </c>
      <c r="R88" s="143" t="s">
        <v>128</v>
      </c>
      <c r="S88" s="143" t="s">
        <v>128</v>
      </c>
      <c r="T88" s="130" t="s">
        <v>6162</v>
      </c>
    </row>
    <row r="89" spans="1:20" s="8" customFormat="1" ht="20.399999999999999">
      <c r="A89" s="208" t="s">
        <v>5142</v>
      </c>
      <c r="B89" s="211" t="s">
        <v>3663</v>
      </c>
      <c r="C89" s="211" t="s">
        <v>4141</v>
      </c>
      <c r="D89" s="135" t="s">
        <v>3657</v>
      </c>
      <c r="E89" s="32" t="s">
        <v>1944</v>
      </c>
      <c r="F89" s="33"/>
      <c r="G89" s="34"/>
      <c r="H89" s="34"/>
      <c r="I89" s="34"/>
      <c r="J89" s="34"/>
      <c r="K89" s="34"/>
      <c r="L89" s="33"/>
      <c r="M89" s="135"/>
      <c r="N89" s="32" t="s">
        <v>118</v>
      </c>
      <c r="O89" s="34"/>
      <c r="P89" s="135" t="s">
        <v>7398</v>
      </c>
      <c r="Q89" s="143" t="s">
        <v>126</v>
      </c>
      <c r="R89" s="143" t="s">
        <v>128</v>
      </c>
      <c r="S89" s="144" t="s">
        <v>128</v>
      </c>
      <c r="T89" s="130" t="s">
        <v>4106</v>
      </c>
    </row>
    <row r="90" spans="1:20" ht="76.5" customHeight="1">
      <c r="A90" s="208" t="s">
        <v>5143</v>
      </c>
      <c r="B90" s="208" t="s">
        <v>5064</v>
      </c>
      <c r="C90" s="208" t="s">
        <v>4118</v>
      </c>
      <c r="D90" s="135" t="s">
        <v>4119</v>
      </c>
      <c r="E90" s="32" t="s">
        <v>337</v>
      </c>
      <c r="F90" s="387"/>
      <c r="G90" s="387"/>
      <c r="H90" s="387"/>
      <c r="I90" s="387"/>
      <c r="J90" s="387"/>
      <c r="K90" s="387"/>
      <c r="L90" s="387"/>
      <c r="M90" s="387"/>
      <c r="N90" s="143" t="s">
        <v>118</v>
      </c>
      <c r="O90" s="387"/>
      <c r="P90" s="135" t="s">
        <v>6970</v>
      </c>
      <c r="Q90" s="143" t="s">
        <v>126</v>
      </c>
      <c r="R90" s="143" t="s">
        <v>126</v>
      </c>
      <c r="S90" s="395" t="s">
        <v>126</v>
      </c>
      <c r="T90" s="143" t="s">
        <v>7722</v>
      </c>
    </row>
    <row r="91" spans="1:20" ht="164.25" customHeight="1">
      <c r="A91" s="208" t="s">
        <v>5144</v>
      </c>
      <c r="B91" s="208" t="s">
        <v>5065</v>
      </c>
      <c r="C91" s="208" t="s">
        <v>4120</v>
      </c>
      <c r="D91" s="135" t="s">
        <v>7650</v>
      </c>
      <c r="E91" s="32" t="s">
        <v>337</v>
      </c>
      <c r="F91" s="387"/>
      <c r="G91" s="387"/>
      <c r="H91" s="387"/>
      <c r="I91" s="387"/>
      <c r="J91" s="387"/>
      <c r="K91" s="387"/>
      <c r="L91" s="387"/>
      <c r="M91" s="387"/>
      <c r="N91" s="143" t="s">
        <v>118</v>
      </c>
      <c r="O91" s="387"/>
      <c r="P91" s="386" t="s">
        <v>7656</v>
      </c>
      <c r="Q91" s="143" t="s">
        <v>126</v>
      </c>
      <c r="R91" s="143" t="s">
        <v>126</v>
      </c>
      <c r="S91" s="395" t="s">
        <v>126</v>
      </c>
      <c r="T91" s="143" t="s">
        <v>7722</v>
      </c>
    </row>
    <row r="92" spans="1:20" ht="76.5" customHeight="1">
      <c r="A92" s="208" t="s">
        <v>5141</v>
      </c>
      <c r="B92" s="393" t="s">
        <v>5061</v>
      </c>
      <c r="C92" s="398" t="s">
        <v>4881</v>
      </c>
      <c r="D92" s="385" t="s">
        <v>6316</v>
      </c>
      <c r="E92" s="384" t="s">
        <v>4882</v>
      </c>
      <c r="F92" s="384"/>
      <c r="G92" s="384"/>
      <c r="H92" s="384"/>
      <c r="I92" s="384"/>
      <c r="J92" s="384"/>
      <c r="K92" s="384"/>
      <c r="L92" s="384"/>
      <c r="M92" s="384"/>
      <c r="N92" s="384" t="s">
        <v>118</v>
      </c>
      <c r="O92" s="384"/>
      <c r="P92" s="385" t="s">
        <v>7533</v>
      </c>
      <c r="Q92" s="143" t="s">
        <v>126</v>
      </c>
      <c r="R92" s="143" t="s">
        <v>126</v>
      </c>
      <c r="S92" s="143" t="s">
        <v>128</v>
      </c>
      <c r="T92" s="143" t="s">
        <v>6205</v>
      </c>
    </row>
    <row r="93" spans="1:20">
      <c r="A93" s="278" t="s">
        <v>1248</v>
      </c>
      <c r="B93" s="272"/>
      <c r="C93" s="272"/>
      <c r="D93" s="269"/>
      <c r="E93" s="570"/>
      <c r="F93" s="269"/>
      <c r="G93" s="269"/>
      <c r="H93" s="269"/>
      <c r="I93" s="269"/>
      <c r="J93" s="269"/>
      <c r="K93" s="269"/>
      <c r="L93" s="269"/>
      <c r="M93" s="269"/>
      <c r="N93" s="269"/>
      <c r="O93" s="269"/>
      <c r="P93" s="269"/>
      <c r="Q93" s="269"/>
      <c r="R93" s="269"/>
      <c r="S93" s="269"/>
      <c r="T93" s="271"/>
    </row>
  </sheetData>
  <mergeCells count="40">
    <mergeCell ref="N7:N15"/>
    <mergeCell ref="Q4:S4"/>
    <mergeCell ref="T7:T15"/>
    <mergeCell ref="P7:P15"/>
    <mergeCell ref="T17:T83"/>
    <mergeCell ref="S17:S83"/>
    <mergeCell ref="P17:P83"/>
    <mergeCell ref="R17:R83"/>
    <mergeCell ref="Q7:Q15"/>
    <mergeCell ref="R7:R15"/>
    <mergeCell ref="S7:S15"/>
    <mergeCell ref="Q17:Q83"/>
    <mergeCell ref="M17:M83"/>
    <mergeCell ref="K7:K15"/>
    <mergeCell ref="L7:L15"/>
    <mergeCell ref="M7:M15"/>
    <mergeCell ref="L3:M3"/>
    <mergeCell ref="H3:K3"/>
    <mergeCell ref="H4:K4"/>
    <mergeCell ref="C7:C15"/>
    <mergeCell ref="C17:C83"/>
    <mergeCell ref="D17:D83"/>
    <mergeCell ref="H7:H15"/>
    <mergeCell ref="K17:K83"/>
    <mergeCell ref="A7:A15"/>
    <mergeCell ref="A17:A83"/>
    <mergeCell ref="O7:O15"/>
    <mergeCell ref="N17:N83"/>
    <mergeCell ref="O17:O83"/>
    <mergeCell ref="E17:E83"/>
    <mergeCell ref="D7:D15"/>
    <mergeCell ref="E7:E15"/>
    <mergeCell ref="B7:B15"/>
    <mergeCell ref="I7:I15"/>
    <mergeCell ref="H17:H83"/>
    <mergeCell ref="I17:I83"/>
    <mergeCell ref="J17:J83"/>
    <mergeCell ref="J7:J15"/>
    <mergeCell ref="B17:B83"/>
    <mergeCell ref="L17:L83"/>
  </mergeCells>
  <pageMargins left="0.25" right="0.25" top="0.75" bottom="0.75" header="0.3" footer="0.3"/>
  <pageSetup paperSize="8" scale="45"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3" stopIfTrue="1" id="{04EA012E-1C6E-4322-A700-A9E8F85DF1D6}">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07095DC4-C5B6-474E-A7F4-1C555490E9CB}">
            <xm:f>'\\IC.Green.Net\IC_User_DFS\Users\deel1\Desktop\[Maternity Services Data Set Technical Output Specification.xlsm]MAT101Booking'!#REF!=yes</xm:f>
            <x14:dxf>
              <fill>
                <patternFill>
                  <bgColor indexed="43"/>
                </patternFill>
              </fill>
            </x14:dxf>
          </x14:cfRule>
          <xm:sqref>P87</xm:sqref>
        </x14:conditionalFormatting>
        <x14:conditionalFormatting xmlns:xm="http://schemas.microsoft.com/office/excel/2006/main">
          <x14:cfRule type="expression" priority="1" stopIfTrue="1" id="{5137DE39-1290-4E52-A288-91227645BCB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13F6FFBB-0D47-4BC1-BB15-9C7E55A68E0F}">
            <xm:f>'\\IC.Green.Net\IC_User_DFS\Users\deel1\Desktop\[Maternity Services Data Set Technical Output Specification.xlsm]MAT101Booking'!#REF!=yes</xm:f>
            <x14:dxf>
              <fill>
                <patternFill>
                  <bgColor indexed="43"/>
                </patternFill>
              </fill>
            </x14:dxf>
          </x14:cfRule>
          <xm:sqref>P86</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61DC7-80E8-46AC-979A-43A30EF7C27A}">
  <sheetPr codeName="Sheet14">
    <tabColor rgb="FFFF0000"/>
  </sheetPr>
  <dimension ref="A1:S363"/>
  <sheetViews>
    <sheetView topLeftCell="A137" workbookViewId="0">
      <selection sqref="A1:E1"/>
    </sheetView>
  </sheetViews>
  <sheetFormatPr defaultRowHeight="13.2"/>
  <cols>
    <col min="1" max="1" width="30" bestFit="1" customWidth="1"/>
    <col min="2" max="2" width="22.77734375" bestFit="1" customWidth="1"/>
    <col min="3" max="3" width="26" bestFit="1" customWidth="1"/>
    <col min="4" max="4" width="25.77734375" customWidth="1"/>
    <col min="5" max="5" width="30" bestFit="1" customWidth="1"/>
    <col min="6" max="6" width="15.5546875" bestFit="1" customWidth="1"/>
    <col min="7" max="7" width="25.5546875" customWidth="1"/>
    <col min="8" max="8" width="79.77734375" customWidth="1"/>
    <col min="9" max="9" width="9" customWidth="1"/>
  </cols>
  <sheetData>
    <row r="1" spans="1:9" ht="33.6">
      <c r="A1" s="978" t="s">
        <v>3919</v>
      </c>
      <c r="B1" s="978"/>
      <c r="C1" s="978"/>
      <c r="D1" s="978"/>
      <c r="E1" s="978"/>
      <c r="F1" s="488"/>
    </row>
    <row r="2" spans="1:9" ht="33.6">
      <c r="A2" s="600"/>
      <c r="B2" s="601"/>
      <c r="C2" s="600"/>
      <c r="D2" s="600"/>
      <c r="E2" s="600"/>
      <c r="F2" s="488"/>
    </row>
    <row r="3" spans="1:9" ht="33.6">
      <c r="A3" s="978" t="s">
        <v>0</v>
      </c>
      <c r="B3" s="978"/>
      <c r="C3" s="978"/>
      <c r="D3" s="978"/>
      <c r="E3" s="978"/>
      <c r="F3" s="488"/>
    </row>
    <row r="4" spans="1:9" ht="17.399999999999999">
      <c r="A4" s="979" t="s">
        <v>6712</v>
      </c>
      <c r="B4" s="979"/>
      <c r="C4" s="979"/>
      <c r="D4" s="979"/>
      <c r="E4" s="979"/>
      <c r="F4" s="979"/>
      <c r="G4" s="979"/>
    </row>
    <row r="6" spans="1:9">
      <c r="A6" s="980" t="s">
        <v>6713</v>
      </c>
      <c r="B6" s="980"/>
      <c r="C6" s="980"/>
      <c r="D6" s="980"/>
      <c r="E6" s="980"/>
      <c r="F6" s="980"/>
      <c r="G6" s="980"/>
    </row>
    <row r="7" spans="1:9">
      <c r="A7" s="980" t="s">
        <v>6714</v>
      </c>
      <c r="B7" s="980"/>
      <c r="C7" s="980"/>
      <c r="D7" s="980"/>
      <c r="E7" s="980"/>
      <c r="F7" s="980"/>
      <c r="G7" s="980"/>
    </row>
    <row r="8" spans="1:9">
      <c r="A8" s="980" t="s">
        <v>6715</v>
      </c>
      <c r="B8" s="980"/>
      <c r="C8" s="980"/>
      <c r="D8" s="980"/>
      <c r="E8" s="980"/>
      <c r="F8" s="980"/>
      <c r="G8" s="980"/>
    </row>
    <row r="10" spans="1:9" ht="15.6">
      <c r="A10" s="554" t="s">
        <v>6716</v>
      </c>
      <c r="B10" s="554"/>
      <c r="C10" s="554"/>
      <c r="D10" s="554"/>
      <c r="E10" s="554"/>
      <c r="F10" s="554"/>
      <c r="G10" s="554"/>
    </row>
    <row r="11" spans="1:9">
      <c r="A11" s="981" t="s">
        <v>6717</v>
      </c>
      <c r="B11" s="981"/>
      <c r="C11" s="981"/>
      <c r="D11" s="981"/>
      <c r="E11" s="981"/>
      <c r="F11" s="981"/>
      <c r="G11" s="981"/>
    </row>
    <row r="12" spans="1:9" ht="15.6">
      <c r="A12" s="554"/>
      <c r="B12" s="554"/>
      <c r="C12" s="554"/>
      <c r="D12" s="554"/>
      <c r="E12" s="554"/>
      <c r="F12" s="554"/>
      <c r="G12" s="554"/>
    </row>
    <row r="13" spans="1:9">
      <c r="A13" s="602" t="s">
        <v>3418</v>
      </c>
      <c r="B13" s="602" t="s">
        <v>6718</v>
      </c>
      <c r="C13" s="602" t="s">
        <v>6719</v>
      </c>
      <c r="D13" s="602" t="s">
        <v>6720</v>
      </c>
      <c r="E13" s="602" t="s">
        <v>6721</v>
      </c>
      <c r="F13" s="602" t="s">
        <v>6722</v>
      </c>
      <c r="G13" s="602" t="s">
        <v>2650</v>
      </c>
      <c r="H13" s="603" t="s">
        <v>6723</v>
      </c>
      <c r="I13" s="603" t="s">
        <v>6724</v>
      </c>
    </row>
    <row r="14" spans="1:9">
      <c r="A14" s="335" t="s">
        <v>1450</v>
      </c>
      <c r="B14" s="335" t="s">
        <v>4200</v>
      </c>
      <c r="C14" s="335" t="s">
        <v>4130</v>
      </c>
      <c r="D14" s="335"/>
      <c r="E14" s="335"/>
      <c r="F14" s="335"/>
      <c r="G14" s="335"/>
      <c r="H14" t="s">
        <v>6725</v>
      </c>
      <c r="I14" t="s">
        <v>6726</v>
      </c>
    </row>
    <row r="15" spans="1:9">
      <c r="A15" s="335" t="s">
        <v>1451</v>
      </c>
      <c r="B15" s="335" t="s">
        <v>4200</v>
      </c>
      <c r="C15" s="335" t="s">
        <v>4130</v>
      </c>
      <c r="D15" s="335" t="s">
        <v>4213</v>
      </c>
      <c r="E15" s="335" t="s">
        <v>6727</v>
      </c>
      <c r="F15" s="335"/>
      <c r="G15" s="335"/>
      <c r="H15" t="s">
        <v>6728</v>
      </c>
      <c r="I15" t="s">
        <v>6729</v>
      </c>
    </row>
    <row r="16" spans="1:9">
      <c r="A16" s="335" t="s">
        <v>1475</v>
      </c>
      <c r="B16" s="335" t="s">
        <v>4200</v>
      </c>
      <c r="C16" s="335" t="s">
        <v>4130</v>
      </c>
      <c r="D16" s="335" t="s">
        <v>4220</v>
      </c>
      <c r="E16" s="335" t="s">
        <v>6730</v>
      </c>
      <c r="F16" s="335"/>
      <c r="G16" s="335"/>
      <c r="H16" t="s">
        <v>6731</v>
      </c>
      <c r="I16" t="s">
        <v>6732</v>
      </c>
    </row>
    <row r="17" spans="1:9">
      <c r="A17" s="335" t="s">
        <v>3654</v>
      </c>
      <c r="B17" s="335" t="s">
        <v>4200</v>
      </c>
      <c r="C17" s="335" t="s">
        <v>4130</v>
      </c>
      <c r="D17" s="335" t="s">
        <v>4223</v>
      </c>
      <c r="E17" s="335"/>
      <c r="F17" s="335"/>
      <c r="G17" s="335"/>
      <c r="H17" t="s">
        <v>6733</v>
      </c>
      <c r="I17" t="s">
        <v>12</v>
      </c>
    </row>
    <row r="18" spans="1:9">
      <c r="A18" s="335" t="s">
        <v>6481</v>
      </c>
      <c r="B18" s="335" t="s">
        <v>4200</v>
      </c>
      <c r="C18" s="335" t="s">
        <v>4130</v>
      </c>
      <c r="D18" s="335" t="s">
        <v>4223</v>
      </c>
      <c r="E18" s="335" t="s">
        <v>5497</v>
      </c>
      <c r="F18" s="335" t="s">
        <v>6734</v>
      </c>
      <c r="G18" s="335"/>
      <c r="H18" t="s">
        <v>6735</v>
      </c>
      <c r="I18" t="s">
        <v>12</v>
      </c>
    </row>
    <row r="19" spans="1:9">
      <c r="A19" s="335" t="s">
        <v>3687</v>
      </c>
      <c r="B19" s="335" t="s">
        <v>4200</v>
      </c>
      <c r="C19" s="335" t="s">
        <v>4130</v>
      </c>
      <c r="D19" s="335" t="s">
        <v>4236</v>
      </c>
      <c r="E19" s="335" t="s">
        <v>4237</v>
      </c>
      <c r="F19" s="335"/>
      <c r="G19" s="335"/>
      <c r="H19" t="s">
        <v>6736</v>
      </c>
      <c r="I19" t="s">
        <v>12</v>
      </c>
    </row>
    <row r="20" spans="1:9">
      <c r="A20" s="335" t="s">
        <v>3419</v>
      </c>
      <c r="B20" s="335" t="s">
        <v>4200</v>
      </c>
      <c r="C20" s="335" t="s">
        <v>4130</v>
      </c>
      <c r="D20" s="335" t="s">
        <v>4239</v>
      </c>
      <c r="E20" s="335" t="s">
        <v>4240</v>
      </c>
      <c r="F20" s="335"/>
      <c r="G20" s="335"/>
      <c r="H20" t="s">
        <v>6737</v>
      </c>
      <c r="I20" t="s">
        <v>12</v>
      </c>
    </row>
    <row r="21" spans="1:9">
      <c r="A21" s="335" t="s">
        <v>1452</v>
      </c>
      <c r="B21" s="335" t="s">
        <v>4257</v>
      </c>
      <c r="C21" s="335"/>
      <c r="D21" s="335"/>
      <c r="E21" s="335"/>
      <c r="F21" s="335"/>
      <c r="G21" s="335"/>
      <c r="H21" t="s">
        <v>4257</v>
      </c>
      <c r="I21" t="s">
        <v>6738</v>
      </c>
    </row>
    <row r="22" spans="1:9">
      <c r="A22" s="335" t="s">
        <v>1453</v>
      </c>
      <c r="B22" s="335" t="s">
        <v>4257</v>
      </c>
      <c r="C22" s="335" t="s">
        <v>6739</v>
      </c>
      <c r="D22" s="15"/>
      <c r="E22" s="604"/>
      <c r="F22" s="604"/>
      <c r="G22" s="335"/>
      <c r="H22" t="s">
        <v>6740</v>
      </c>
      <c r="I22" t="s">
        <v>6741</v>
      </c>
    </row>
    <row r="23" spans="1:9">
      <c r="A23" s="335" t="s">
        <v>1454</v>
      </c>
      <c r="B23" s="335" t="s">
        <v>4257</v>
      </c>
      <c r="C23" s="335" t="s">
        <v>4270</v>
      </c>
      <c r="D23" s="604"/>
      <c r="E23" s="604"/>
      <c r="F23" s="604"/>
      <c r="G23" s="335"/>
      <c r="H23" t="s">
        <v>6742</v>
      </c>
      <c r="I23" t="s">
        <v>6743</v>
      </c>
    </row>
    <row r="24" spans="1:9">
      <c r="A24" s="335" t="s">
        <v>1455</v>
      </c>
      <c r="B24" s="335" t="s">
        <v>4257</v>
      </c>
      <c r="C24" s="335" t="s">
        <v>6744</v>
      </c>
      <c r="D24" s="335" t="s">
        <v>6745</v>
      </c>
      <c r="E24" s="335" t="s">
        <v>6746</v>
      </c>
      <c r="F24" s="604"/>
      <c r="G24" s="335"/>
      <c r="H24" t="s">
        <v>6747</v>
      </c>
      <c r="I24" t="s">
        <v>6748</v>
      </c>
    </row>
    <row r="25" spans="1:9">
      <c r="A25" s="335" t="s">
        <v>1456</v>
      </c>
      <c r="B25" s="335" t="s">
        <v>4257</v>
      </c>
      <c r="C25" s="335" t="s">
        <v>4285</v>
      </c>
      <c r="D25" s="335" t="s">
        <v>6749</v>
      </c>
      <c r="E25" s="604"/>
      <c r="F25" s="604"/>
      <c r="G25" s="335"/>
      <c r="H25" t="s">
        <v>6750</v>
      </c>
      <c r="I25" t="s">
        <v>6751</v>
      </c>
    </row>
    <row r="26" spans="1:9">
      <c r="A26" s="335" t="s">
        <v>1460</v>
      </c>
      <c r="B26" s="335" t="s">
        <v>4200</v>
      </c>
      <c r="C26" s="335" t="s">
        <v>4130</v>
      </c>
      <c r="D26" s="335" t="s">
        <v>4333</v>
      </c>
      <c r="E26" s="604"/>
      <c r="F26" s="604"/>
      <c r="G26" s="335"/>
      <c r="H26" t="s">
        <v>6752</v>
      </c>
      <c r="I26" t="s">
        <v>6753</v>
      </c>
    </row>
    <row r="27" spans="1:9">
      <c r="A27" s="335" t="s">
        <v>1461</v>
      </c>
      <c r="B27" s="335" t="s">
        <v>4200</v>
      </c>
      <c r="C27" s="335" t="s">
        <v>4130</v>
      </c>
      <c r="D27" s="335" t="s">
        <v>4335</v>
      </c>
      <c r="E27" s="604"/>
      <c r="F27" s="604"/>
      <c r="G27" s="335"/>
      <c r="H27" t="s">
        <v>6754</v>
      </c>
      <c r="I27" t="s">
        <v>6755</v>
      </c>
    </row>
    <row r="28" spans="1:9">
      <c r="A28" s="335" t="s">
        <v>1462</v>
      </c>
      <c r="B28" s="335" t="s">
        <v>4200</v>
      </c>
      <c r="C28" s="335" t="s">
        <v>4130</v>
      </c>
      <c r="D28" s="335" t="s">
        <v>4337</v>
      </c>
      <c r="E28" s="335" t="s">
        <v>4338</v>
      </c>
      <c r="F28" s="335" t="s">
        <v>6756</v>
      </c>
      <c r="G28" s="335"/>
      <c r="H28" t="s">
        <v>6757</v>
      </c>
      <c r="I28" t="s">
        <v>6758</v>
      </c>
    </row>
    <row r="29" spans="1:9">
      <c r="A29" s="335" t="s">
        <v>1776</v>
      </c>
      <c r="B29" s="335" t="s">
        <v>4200</v>
      </c>
      <c r="C29" s="335" t="s">
        <v>4130</v>
      </c>
      <c r="D29" s="335" t="s">
        <v>4236</v>
      </c>
      <c r="E29" s="335" t="s">
        <v>6759</v>
      </c>
      <c r="F29" s="604"/>
      <c r="G29" s="335"/>
      <c r="H29" t="s">
        <v>6760</v>
      </c>
      <c r="I29" t="s">
        <v>6761</v>
      </c>
    </row>
    <row r="30" spans="1:9">
      <c r="A30" s="335" t="s">
        <v>1463</v>
      </c>
      <c r="B30" s="335" t="s">
        <v>4200</v>
      </c>
      <c r="C30" s="335" t="s">
        <v>4130</v>
      </c>
      <c r="D30" s="335" t="s">
        <v>4348</v>
      </c>
      <c r="E30" s="335" t="s">
        <v>4346</v>
      </c>
      <c r="F30" s="604"/>
      <c r="G30" s="335"/>
      <c r="H30" t="s">
        <v>6762</v>
      </c>
      <c r="I30" t="s">
        <v>6763</v>
      </c>
    </row>
    <row r="31" spans="1:9">
      <c r="A31" s="335" t="s">
        <v>1464</v>
      </c>
      <c r="B31" s="335" t="s">
        <v>4200</v>
      </c>
      <c r="C31" s="335" t="s">
        <v>4130</v>
      </c>
      <c r="D31" s="335" t="s">
        <v>4353</v>
      </c>
      <c r="E31" s="335" t="s">
        <v>4346</v>
      </c>
      <c r="F31" s="604"/>
      <c r="G31" s="335"/>
      <c r="H31" t="s">
        <v>6764</v>
      </c>
      <c r="I31" t="s">
        <v>6765</v>
      </c>
    </row>
    <row r="32" spans="1:9">
      <c r="A32" s="335" t="s">
        <v>1465</v>
      </c>
      <c r="B32" s="335" t="s">
        <v>4200</v>
      </c>
      <c r="C32" s="335" t="s">
        <v>4130</v>
      </c>
      <c r="D32" s="335" t="s">
        <v>4356</v>
      </c>
      <c r="E32" s="335" t="s">
        <v>6766</v>
      </c>
      <c r="F32" s="604"/>
      <c r="G32" s="335"/>
      <c r="H32" t="s">
        <v>6767</v>
      </c>
      <c r="I32" t="s">
        <v>6768</v>
      </c>
    </row>
    <row r="33" spans="1:9">
      <c r="A33" s="335" t="s">
        <v>1466</v>
      </c>
      <c r="B33" s="335" t="s">
        <v>4200</v>
      </c>
      <c r="C33" s="335" t="s">
        <v>4130</v>
      </c>
      <c r="D33" s="335" t="s">
        <v>4359</v>
      </c>
      <c r="E33" s="335" t="s">
        <v>6769</v>
      </c>
      <c r="F33" s="335"/>
      <c r="G33" s="335"/>
      <c r="H33" t="s">
        <v>6770</v>
      </c>
      <c r="I33" t="s">
        <v>6771</v>
      </c>
    </row>
    <row r="34" spans="1:9">
      <c r="A34" s="335" t="s">
        <v>1467</v>
      </c>
      <c r="B34" s="335" t="s">
        <v>4200</v>
      </c>
      <c r="C34" s="335" t="s">
        <v>4130</v>
      </c>
      <c r="D34" s="335" t="s">
        <v>6772</v>
      </c>
      <c r="E34" s="335" t="s">
        <v>6773</v>
      </c>
      <c r="F34" s="335" t="s">
        <v>6774</v>
      </c>
      <c r="G34" s="335"/>
      <c r="H34" t="s">
        <v>6775</v>
      </c>
      <c r="I34" t="s">
        <v>6776</v>
      </c>
    </row>
    <row r="35" spans="1:9">
      <c r="A35" s="335" t="s">
        <v>1468</v>
      </c>
      <c r="B35" s="335" t="s">
        <v>4200</v>
      </c>
      <c r="C35" s="335" t="s">
        <v>4130</v>
      </c>
      <c r="D35" s="335" t="s">
        <v>6777</v>
      </c>
      <c r="E35" s="604"/>
      <c r="F35" s="604"/>
      <c r="G35" s="335"/>
      <c r="H35" t="s">
        <v>6778</v>
      </c>
      <c r="I35" t="s">
        <v>6779</v>
      </c>
    </row>
    <row r="36" spans="1:9">
      <c r="A36" s="335" t="s">
        <v>1476</v>
      </c>
      <c r="B36" s="335" t="s">
        <v>4200</v>
      </c>
      <c r="C36" s="335" t="s">
        <v>4130</v>
      </c>
      <c r="D36" s="335" t="s">
        <v>4383</v>
      </c>
      <c r="E36" s="604"/>
      <c r="F36" s="604"/>
      <c r="G36" s="335"/>
      <c r="H36" t="s">
        <v>6780</v>
      </c>
      <c r="I36" t="s">
        <v>6781</v>
      </c>
    </row>
    <row r="37" spans="1:9">
      <c r="A37" s="335" t="s">
        <v>1469</v>
      </c>
      <c r="B37" s="335" t="s">
        <v>4257</v>
      </c>
      <c r="C37" s="335" t="s">
        <v>4390</v>
      </c>
      <c r="D37" s="335" t="s">
        <v>6782</v>
      </c>
      <c r="E37" s="604"/>
      <c r="F37" s="604"/>
      <c r="G37" s="335"/>
      <c r="H37" t="s">
        <v>6783</v>
      </c>
      <c r="I37" t="s">
        <v>6784</v>
      </c>
    </row>
    <row r="38" spans="1:9">
      <c r="A38" s="335" t="s">
        <v>1470</v>
      </c>
      <c r="B38" s="335" t="s">
        <v>4257</v>
      </c>
      <c r="C38" s="335" t="s">
        <v>4393</v>
      </c>
      <c r="D38" s="335" t="s">
        <v>6785</v>
      </c>
      <c r="E38" s="604"/>
      <c r="F38" s="604"/>
      <c r="G38" s="335"/>
      <c r="H38" t="s">
        <v>6786</v>
      </c>
      <c r="I38" t="s">
        <v>6787</v>
      </c>
    </row>
    <row r="39" spans="1:9">
      <c r="A39" s="335" t="s">
        <v>1471</v>
      </c>
      <c r="B39" s="335" t="s">
        <v>4257</v>
      </c>
      <c r="C39" s="335" t="s">
        <v>4396</v>
      </c>
      <c r="D39" s="335" t="s">
        <v>6788</v>
      </c>
      <c r="E39" s="604"/>
      <c r="F39" s="604"/>
      <c r="G39" s="335"/>
      <c r="H39" t="s">
        <v>6789</v>
      </c>
      <c r="I39" t="s">
        <v>6790</v>
      </c>
    </row>
    <row r="40" spans="1:9">
      <c r="A40" s="335" t="s">
        <v>1478</v>
      </c>
      <c r="B40" s="335" t="s">
        <v>4257</v>
      </c>
      <c r="C40" s="335" t="s">
        <v>4236</v>
      </c>
      <c r="D40" s="335" t="s">
        <v>4399</v>
      </c>
      <c r="E40" s="604"/>
      <c r="F40" s="604"/>
      <c r="G40" s="335"/>
      <c r="H40" t="s">
        <v>6791</v>
      </c>
      <c r="I40" t="s">
        <v>6792</v>
      </c>
    </row>
    <row r="41" spans="1:9">
      <c r="A41" s="335" t="s">
        <v>1477</v>
      </c>
      <c r="B41" s="335" t="s">
        <v>4315</v>
      </c>
      <c r="C41" s="335" t="s">
        <v>4130</v>
      </c>
      <c r="D41" s="604"/>
      <c r="E41" s="604"/>
      <c r="F41" s="604"/>
      <c r="G41" s="335"/>
      <c r="H41" t="s">
        <v>6793</v>
      </c>
      <c r="I41" t="s">
        <v>6794</v>
      </c>
    </row>
    <row r="43" spans="1:9">
      <c r="A43" s="982" t="s">
        <v>6795</v>
      </c>
      <c r="B43" s="983"/>
      <c r="C43" s="983"/>
      <c r="D43" s="983"/>
      <c r="E43" s="983"/>
      <c r="F43" s="983"/>
      <c r="G43" s="983"/>
    </row>
    <row r="44" spans="1:9">
      <c r="A44" s="105"/>
      <c r="B44" s="105"/>
      <c r="C44" s="105"/>
      <c r="D44" s="105"/>
      <c r="E44" s="105"/>
      <c r="F44" s="105"/>
      <c r="G44" s="105"/>
    </row>
    <row r="45" spans="1:9">
      <c r="A45" s="605" t="s">
        <v>4200</v>
      </c>
      <c r="B45" s="605" t="s">
        <v>4130</v>
      </c>
      <c r="C45" s="605" t="s">
        <v>4213</v>
      </c>
      <c r="D45" s="605" t="s">
        <v>5648</v>
      </c>
      <c r="E45" s="605" t="s">
        <v>6796</v>
      </c>
      <c r="F45" s="605" t="s">
        <v>4118</v>
      </c>
      <c r="G45" s="605" t="s">
        <v>4120</v>
      </c>
      <c r="H45" t="s">
        <v>6797</v>
      </c>
    </row>
    <row r="46" spans="1:9">
      <c r="A46" s="606" t="s">
        <v>6798</v>
      </c>
      <c r="B46" s="606" t="s">
        <v>6799</v>
      </c>
      <c r="C46" s="606" t="s">
        <v>6800</v>
      </c>
      <c r="D46" s="607" t="s">
        <v>6801</v>
      </c>
      <c r="E46" s="608">
        <v>43831</v>
      </c>
      <c r="F46" s="609">
        <v>43831</v>
      </c>
      <c r="G46" s="610" t="s">
        <v>6801</v>
      </c>
    </row>
    <row r="47" spans="1:9">
      <c r="A47" s="611"/>
      <c r="B47" s="611"/>
      <c r="C47" s="611"/>
      <c r="D47" s="611"/>
      <c r="E47" s="612"/>
      <c r="F47" s="613"/>
      <c r="G47" s="613"/>
    </row>
    <row r="48" spans="1:9">
      <c r="A48" s="982" t="s">
        <v>6802</v>
      </c>
      <c r="B48" s="983"/>
      <c r="C48" s="983"/>
      <c r="D48" s="983"/>
      <c r="E48" s="983"/>
      <c r="F48" s="983"/>
      <c r="G48" s="983"/>
    </row>
    <row r="49" spans="1:7">
      <c r="A49" s="611"/>
      <c r="B49" s="611"/>
      <c r="C49" s="611"/>
      <c r="D49" s="611"/>
      <c r="E49" s="611"/>
      <c r="F49" s="611"/>
      <c r="G49" s="611"/>
    </row>
    <row r="50" spans="1:7">
      <c r="A50" s="605" t="s">
        <v>4200</v>
      </c>
      <c r="B50" s="605" t="s">
        <v>4130</v>
      </c>
      <c r="C50" s="605" t="s">
        <v>4213</v>
      </c>
      <c r="D50" s="605" t="s">
        <v>5648</v>
      </c>
      <c r="E50" s="605" t="s">
        <v>6796</v>
      </c>
      <c r="F50" s="605" t="s">
        <v>4118</v>
      </c>
      <c r="G50" s="605" t="s">
        <v>4120</v>
      </c>
    </row>
    <row r="51" spans="1:7">
      <c r="A51" s="606" t="s">
        <v>6798</v>
      </c>
      <c r="B51" s="606" t="s">
        <v>6799</v>
      </c>
      <c r="C51" s="606" t="s">
        <v>6800</v>
      </c>
      <c r="D51" s="607" t="s">
        <v>6801</v>
      </c>
      <c r="E51" s="608">
        <v>43831</v>
      </c>
      <c r="F51" s="609">
        <v>43831</v>
      </c>
      <c r="G51" s="609">
        <v>43861</v>
      </c>
    </row>
    <row r="52" spans="1:7">
      <c r="A52" s="606" t="s">
        <v>6798</v>
      </c>
      <c r="B52" s="606" t="s">
        <v>6799</v>
      </c>
      <c r="C52" s="606" t="s">
        <v>6800</v>
      </c>
      <c r="D52" s="607" t="s">
        <v>6801</v>
      </c>
      <c r="E52" s="608">
        <v>43862</v>
      </c>
      <c r="F52" s="609">
        <v>43862</v>
      </c>
      <c r="G52" s="607" t="s">
        <v>6801</v>
      </c>
    </row>
    <row r="53" spans="1:7">
      <c r="A53" s="611"/>
      <c r="B53" s="611"/>
      <c r="C53" s="611"/>
      <c r="D53" s="611"/>
      <c r="E53" s="612"/>
      <c r="F53" s="613"/>
      <c r="G53" s="613"/>
    </row>
    <row r="54" spans="1:7">
      <c r="A54" s="981" t="s">
        <v>6803</v>
      </c>
      <c r="B54" s="981"/>
      <c r="C54" s="981"/>
      <c r="D54" s="981"/>
      <c r="E54" s="981"/>
      <c r="F54" s="981"/>
      <c r="G54" s="981"/>
    </row>
    <row r="55" spans="1:7">
      <c r="A55" s="981"/>
      <c r="B55" s="981"/>
      <c r="C55" s="981"/>
      <c r="D55" s="981"/>
      <c r="E55" s="981"/>
      <c r="F55" s="981"/>
      <c r="G55" s="981"/>
    </row>
    <row r="56" spans="1:7">
      <c r="A56" s="611"/>
      <c r="B56" s="611"/>
      <c r="C56" s="611"/>
      <c r="D56" s="613"/>
      <c r="E56" s="612"/>
      <c r="F56" s="613"/>
      <c r="G56" s="611"/>
    </row>
    <row r="57" spans="1:7">
      <c r="A57" s="605" t="s">
        <v>4200</v>
      </c>
      <c r="B57" s="605" t="s">
        <v>4130</v>
      </c>
      <c r="C57" s="605" t="s">
        <v>4213</v>
      </c>
      <c r="D57" s="605" t="s">
        <v>5648</v>
      </c>
      <c r="E57" s="605" t="s">
        <v>6796</v>
      </c>
      <c r="F57" s="605" t="s">
        <v>4118</v>
      </c>
      <c r="G57" s="605" t="s">
        <v>4120</v>
      </c>
    </row>
    <row r="58" spans="1:7">
      <c r="A58" s="606" t="s">
        <v>6798</v>
      </c>
      <c r="B58" s="606" t="s">
        <v>6799</v>
      </c>
      <c r="C58" s="606" t="s">
        <v>6800</v>
      </c>
      <c r="D58" s="607" t="s">
        <v>6801</v>
      </c>
      <c r="E58" s="608">
        <v>43831</v>
      </c>
      <c r="F58" s="609">
        <v>43831</v>
      </c>
      <c r="G58" s="609">
        <v>43861</v>
      </c>
    </row>
    <row r="59" spans="1:7">
      <c r="A59" s="606" t="s">
        <v>6798</v>
      </c>
      <c r="B59" s="606" t="s">
        <v>6799</v>
      </c>
      <c r="C59" s="606" t="s">
        <v>6800</v>
      </c>
      <c r="D59" s="607" t="s">
        <v>6801</v>
      </c>
      <c r="E59" s="608">
        <v>43862</v>
      </c>
      <c r="F59" s="609">
        <v>43862</v>
      </c>
      <c r="G59" s="614" t="s">
        <v>6801</v>
      </c>
    </row>
    <row r="60" spans="1:7">
      <c r="A60" s="606" t="s">
        <v>6798</v>
      </c>
      <c r="B60" s="606" t="s">
        <v>6799</v>
      </c>
      <c r="C60" s="606" t="s">
        <v>6800</v>
      </c>
      <c r="D60" s="607">
        <v>43852</v>
      </c>
      <c r="E60" s="608">
        <v>43891</v>
      </c>
      <c r="F60" s="609">
        <v>43891</v>
      </c>
      <c r="G60" s="607" t="s">
        <v>6801</v>
      </c>
    </row>
    <row r="61" spans="1:7">
      <c r="A61" s="611"/>
      <c r="B61" s="105"/>
      <c r="C61" s="105"/>
      <c r="D61" s="105"/>
      <c r="E61" s="105"/>
      <c r="F61" s="105"/>
      <c r="G61" s="105"/>
    </row>
    <row r="62" spans="1:7">
      <c r="A62" s="981" t="s">
        <v>6804</v>
      </c>
      <c r="B62" s="981"/>
      <c r="C62" s="981"/>
      <c r="D62" s="981"/>
      <c r="E62" s="981"/>
      <c r="F62" s="981"/>
      <c r="G62" s="981"/>
    </row>
    <row r="63" spans="1:7">
      <c r="A63" s="981"/>
      <c r="B63" s="981"/>
      <c r="C63" s="981"/>
      <c r="D63" s="981"/>
      <c r="E63" s="981"/>
      <c r="F63" s="981"/>
      <c r="G63" s="981"/>
    </row>
    <row r="64" spans="1:7">
      <c r="A64" s="611"/>
      <c r="B64" s="105"/>
      <c r="C64" s="105"/>
      <c r="D64" s="105"/>
      <c r="E64" s="105"/>
      <c r="F64" s="105"/>
      <c r="G64" s="105"/>
    </row>
    <row r="65" spans="1:7">
      <c r="A65" s="605" t="s">
        <v>4200</v>
      </c>
      <c r="B65" s="605" t="s">
        <v>4130</v>
      </c>
      <c r="C65" s="605" t="s">
        <v>4213</v>
      </c>
      <c r="D65" s="605" t="s">
        <v>5648</v>
      </c>
      <c r="E65" s="605" t="s">
        <v>6796</v>
      </c>
      <c r="F65" s="605" t="s">
        <v>4118</v>
      </c>
      <c r="G65" s="605" t="s">
        <v>4120</v>
      </c>
    </row>
    <row r="66" spans="1:7">
      <c r="A66" s="606" t="s">
        <v>6798</v>
      </c>
      <c r="B66" s="606" t="s">
        <v>6799</v>
      </c>
      <c r="C66" s="606" t="s">
        <v>6800</v>
      </c>
      <c r="D66" s="607" t="s">
        <v>6801</v>
      </c>
      <c r="E66" s="608">
        <v>43831</v>
      </c>
      <c r="F66" s="609">
        <v>43831</v>
      </c>
      <c r="G66" s="609">
        <v>43861</v>
      </c>
    </row>
    <row r="67" spans="1:7">
      <c r="A67" s="606" t="s">
        <v>6798</v>
      </c>
      <c r="B67" s="606" t="s">
        <v>6799</v>
      </c>
      <c r="C67" s="606" t="s">
        <v>6800</v>
      </c>
      <c r="D67" s="607" t="s">
        <v>6801</v>
      </c>
      <c r="E67" s="608">
        <v>43862</v>
      </c>
      <c r="F67" s="609">
        <v>43862</v>
      </c>
      <c r="G67" s="614" t="s">
        <v>6801</v>
      </c>
    </row>
    <row r="68" spans="1:7">
      <c r="A68" s="606" t="s">
        <v>6798</v>
      </c>
      <c r="B68" s="606" t="s">
        <v>6799</v>
      </c>
      <c r="C68" s="606" t="s">
        <v>6800</v>
      </c>
      <c r="D68" s="607">
        <v>43852</v>
      </c>
      <c r="E68" s="608">
        <v>43891</v>
      </c>
      <c r="F68" s="609">
        <v>43891</v>
      </c>
      <c r="G68" s="607">
        <v>43951</v>
      </c>
    </row>
    <row r="69" spans="1:7">
      <c r="A69" s="606" t="s">
        <v>6798</v>
      </c>
      <c r="B69" s="606" t="s">
        <v>6799</v>
      </c>
      <c r="C69" s="606" t="s">
        <v>6800</v>
      </c>
      <c r="D69" s="607">
        <v>43852</v>
      </c>
      <c r="E69" s="608">
        <v>43952</v>
      </c>
      <c r="F69" s="609">
        <v>43952</v>
      </c>
      <c r="G69" s="607" t="s">
        <v>6801</v>
      </c>
    </row>
    <row r="70" spans="1:7">
      <c r="A70" s="105"/>
      <c r="B70" s="105"/>
      <c r="C70" s="105"/>
      <c r="D70" s="105"/>
      <c r="E70" s="105"/>
      <c r="F70" s="105"/>
      <c r="G70" s="105"/>
    </row>
    <row r="71" spans="1:7">
      <c r="A71" s="985" t="s">
        <v>6805</v>
      </c>
      <c r="B71" s="985"/>
      <c r="C71" s="985"/>
      <c r="D71" s="985"/>
      <c r="E71" s="985"/>
      <c r="F71" s="985"/>
      <c r="G71" s="985"/>
    </row>
    <row r="72" spans="1:7">
      <c r="A72" s="985"/>
      <c r="B72" s="985"/>
      <c r="C72" s="985"/>
      <c r="D72" s="985"/>
      <c r="E72" s="985"/>
      <c r="F72" s="985"/>
      <c r="G72" s="985"/>
    </row>
    <row r="73" spans="1:7">
      <c r="A73" s="615"/>
      <c r="B73" s="615"/>
      <c r="C73" s="615"/>
      <c r="D73" s="615"/>
      <c r="E73" s="615"/>
      <c r="F73" s="615"/>
      <c r="G73" s="615"/>
    </row>
    <row r="74" spans="1:7">
      <c r="A74" s="605" t="s">
        <v>4200</v>
      </c>
      <c r="B74" s="605" t="s">
        <v>4130</v>
      </c>
      <c r="C74" s="605" t="s">
        <v>4213</v>
      </c>
      <c r="D74" s="605" t="s">
        <v>5648</v>
      </c>
      <c r="E74" s="605" t="s">
        <v>6796</v>
      </c>
      <c r="F74" s="605" t="s">
        <v>4118</v>
      </c>
      <c r="G74" s="605" t="s">
        <v>4120</v>
      </c>
    </row>
    <row r="75" spans="1:7">
      <c r="A75" s="606" t="s">
        <v>6798</v>
      </c>
      <c r="B75" s="606" t="s">
        <v>6799</v>
      </c>
      <c r="C75" s="606" t="s">
        <v>6800</v>
      </c>
      <c r="D75" s="607" t="s">
        <v>6801</v>
      </c>
      <c r="E75" s="608">
        <v>43831</v>
      </c>
      <c r="F75" s="609">
        <v>43831</v>
      </c>
      <c r="G75" s="609">
        <v>43861</v>
      </c>
    </row>
    <row r="76" spans="1:7">
      <c r="A76" s="606" t="s">
        <v>6798</v>
      </c>
      <c r="B76" s="606" t="s">
        <v>6799</v>
      </c>
      <c r="C76" s="606" t="s">
        <v>6800</v>
      </c>
      <c r="D76" s="607" t="s">
        <v>6801</v>
      </c>
      <c r="E76" s="608">
        <v>43862</v>
      </c>
      <c r="F76" s="609">
        <v>43862</v>
      </c>
      <c r="G76" s="614" t="s">
        <v>6801</v>
      </c>
    </row>
    <row r="77" spans="1:7">
      <c r="A77" s="606" t="s">
        <v>6798</v>
      </c>
      <c r="B77" s="606" t="s">
        <v>6799</v>
      </c>
      <c r="C77" s="606" t="s">
        <v>6800</v>
      </c>
      <c r="D77" s="607">
        <v>43852</v>
      </c>
      <c r="E77" s="608">
        <v>43891</v>
      </c>
      <c r="F77" s="609">
        <v>43891</v>
      </c>
      <c r="G77" s="607">
        <v>43951</v>
      </c>
    </row>
    <row r="78" spans="1:7">
      <c r="A78" s="606" t="s">
        <v>6798</v>
      </c>
      <c r="B78" s="606" t="s">
        <v>6799</v>
      </c>
      <c r="C78" s="606" t="s">
        <v>6800</v>
      </c>
      <c r="D78" s="607">
        <v>43852</v>
      </c>
      <c r="E78" s="608">
        <v>43952</v>
      </c>
      <c r="F78" s="609">
        <v>43952</v>
      </c>
      <c r="G78" s="607">
        <v>43982</v>
      </c>
    </row>
    <row r="79" spans="1:7">
      <c r="A79" s="606" t="s">
        <v>6798</v>
      </c>
      <c r="B79" s="606" t="s">
        <v>6799</v>
      </c>
      <c r="C79" s="606" t="s">
        <v>6800</v>
      </c>
      <c r="D79" s="607">
        <v>43852</v>
      </c>
      <c r="E79" s="608">
        <v>43983</v>
      </c>
      <c r="F79" s="609">
        <v>43983</v>
      </c>
      <c r="G79" s="607" t="s">
        <v>6801</v>
      </c>
    </row>
    <row r="80" spans="1:7">
      <c r="A80" s="611"/>
      <c r="B80" s="611"/>
      <c r="C80" s="611"/>
      <c r="D80" s="616"/>
      <c r="E80" s="612"/>
      <c r="F80" s="617"/>
      <c r="G80" s="616"/>
    </row>
    <row r="81" spans="1:19">
      <c r="A81" s="980" t="s">
        <v>6806</v>
      </c>
      <c r="B81" s="980"/>
      <c r="C81" s="980"/>
      <c r="D81" s="980"/>
      <c r="E81" s="980"/>
      <c r="F81" s="980"/>
      <c r="G81" s="980"/>
    </row>
    <row r="82" spans="1:19">
      <c r="A82" s="611"/>
      <c r="B82" s="611"/>
      <c r="C82" s="611"/>
      <c r="D82" s="616"/>
      <c r="E82" s="612"/>
      <c r="F82" s="617"/>
      <c r="G82" s="616"/>
    </row>
    <row r="83" spans="1:19">
      <c r="A83" s="605" t="s">
        <v>4200</v>
      </c>
      <c r="B83" s="605" t="s">
        <v>4130</v>
      </c>
      <c r="C83" s="605" t="s">
        <v>4213</v>
      </c>
      <c r="D83" s="605" t="s">
        <v>5648</v>
      </c>
      <c r="E83" s="605" t="s">
        <v>6796</v>
      </c>
      <c r="F83" s="605" t="s">
        <v>4118</v>
      </c>
      <c r="G83" s="605" t="s">
        <v>4120</v>
      </c>
    </row>
    <row r="84" spans="1:19">
      <c r="A84" s="606" t="s">
        <v>6798</v>
      </c>
      <c r="B84" s="606" t="s">
        <v>6799</v>
      </c>
      <c r="C84" s="606" t="s">
        <v>6800</v>
      </c>
      <c r="D84" s="607" t="s">
        <v>6801</v>
      </c>
      <c r="E84" s="608">
        <v>43831</v>
      </c>
      <c r="F84" s="609">
        <v>43831</v>
      </c>
      <c r="G84" s="609">
        <v>43861</v>
      </c>
    </row>
    <row r="85" spans="1:19">
      <c r="A85" s="606" t="s">
        <v>6798</v>
      </c>
      <c r="B85" s="606" t="s">
        <v>6799</v>
      </c>
      <c r="C85" s="606" t="s">
        <v>6800</v>
      </c>
      <c r="D85" s="607" t="s">
        <v>6801</v>
      </c>
      <c r="E85" s="608">
        <v>43862</v>
      </c>
      <c r="F85" s="609">
        <v>43862</v>
      </c>
      <c r="G85" s="614">
        <v>44012</v>
      </c>
    </row>
    <row r="86" spans="1:19">
      <c r="A86" s="606" t="s">
        <v>6798</v>
      </c>
      <c r="B86" s="606" t="s">
        <v>6799</v>
      </c>
      <c r="C86" s="606" t="s">
        <v>6800</v>
      </c>
      <c r="D86" s="607">
        <v>43852</v>
      </c>
      <c r="E86" s="608">
        <v>43891</v>
      </c>
      <c r="F86" s="609">
        <v>43891</v>
      </c>
      <c r="G86" s="607">
        <v>43951</v>
      </c>
    </row>
    <row r="87" spans="1:19">
      <c r="A87" s="606" t="s">
        <v>6798</v>
      </c>
      <c r="B87" s="606" t="s">
        <v>6799</v>
      </c>
      <c r="C87" s="606" t="s">
        <v>6800</v>
      </c>
      <c r="D87" s="607">
        <v>43852</v>
      </c>
      <c r="E87" s="608">
        <v>43952</v>
      </c>
      <c r="F87" s="609">
        <v>43952</v>
      </c>
      <c r="G87" s="607">
        <v>43982</v>
      </c>
    </row>
    <row r="88" spans="1:19">
      <c r="A88" s="606" t="s">
        <v>6798</v>
      </c>
      <c r="B88" s="606" t="s">
        <v>6799</v>
      </c>
      <c r="C88" s="606" t="s">
        <v>6800</v>
      </c>
      <c r="D88" s="607">
        <v>43852</v>
      </c>
      <c r="E88" s="608">
        <v>43983</v>
      </c>
      <c r="F88" s="609">
        <v>43983</v>
      </c>
      <c r="G88" s="607" t="s">
        <v>6801</v>
      </c>
    </row>
    <row r="89" spans="1:19">
      <c r="A89" s="606" t="s">
        <v>6798</v>
      </c>
      <c r="B89" s="606" t="s">
        <v>6799</v>
      </c>
      <c r="C89" s="606" t="s">
        <v>6800</v>
      </c>
      <c r="D89" s="607" t="s">
        <v>6801</v>
      </c>
      <c r="E89" s="608">
        <v>44013</v>
      </c>
      <c r="F89" s="609">
        <v>44013</v>
      </c>
      <c r="G89" s="607" t="s">
        <v>6801</v>
      </c>
    </row>
    <row r="90" spans="1:19">
      <c r="A90" s="611"/>
      <c r="B90" s="611"/>
      <c r="C90" s="611"/>
      <c r="D90" s="616"/>
      <c r="E90" s="612"/>
      <c r="F90" s="617"/>
      <c r="G90" s="616"/>
    </row>
    <row r="91" spans="1:19">
      <c r="A91" s="980" t="s">
        <v>6998</v>
      </c>
      <c r="B91" s="980"/>
      <c r="C91" s="980"/>
      <c r="D91" s="980"/>
      <c r="E91" s="980"/>
      <c r="F91" s="980"/>
      <c r="G91" s="980"/>
    </row>
    <row r="92" spans="1:19">
      <c r="A92" s="611"/>
      <c r="B92" s="611"/>
      <c r="C92" s="611"/>
      <c r="D92" s="616"/>
      <c r="E92" s="612"/>
      <c r="F92" s="617"/>
      <c r="G92" s="616"/>
    </row>
    <row r="94" spans="1:19" ht="17.399999999999999">
      <c r="A94" s="984" t="s">
        <v>7273</v>
      </c>
      <c r="B94" s="984"/>
      <c r="C94" s="984"/>
      <c r="D94" s="984"/>
      <c r="E94" s="984"/>
      <c r="F94" s="984"/>
      <c r="G94" s="984"/>
      <c r="H94" s="984"/>
      <c r="I94" s="984"/>
      <c r="J94" s="984"/>
      <c r="K94" s="984"/>
      <c r="L94" s="984"/>
      <c r="M94" s="984"/>
      <c r="N94" s="984"/>
      <c r="O94" s="984"/>
      <c r="P94" s="984"/>
      <c r="Q94" s="984"/>
      <c r="R94" s="984"/>
      <c r="S94" s="984"/>
    </row>
    <row r="95" spans="1:19" ht="15.6">
      <c r="A95" s="554"/>
    </row>
    <row r="96" spans="1:19" ht="84.75" customHeight="1">
      <c r="A96" s="988" t="s">
        <v>7274</v>
      </c>
      <c r="B96" s="988"/>
      <c r="C96" s="988"/>
      <c r="D96" s="988"/>
      <c r="E96" s="988"/>
      <c r="F96" s="988"/>
      <c r="G96" s="988"/>
      <c r="H96" s="988"/>
      <c r="I96" s="988"/>
      <c r="J96" s="988"/>
      <c r="K96" s="988"/>
      <c r="L96" s="988"/>
      <c r="M96" s="988"/>
      <c r="N96" s="988"/>
      <c r="O96" s="988"/>
      <c r="P96" s="988"/>
      <c r="Q96" s="988"/>
      <c r="R96" s="988"/>
      <c r="S96" s="988"/>
    </row>
    <row r="97" spans="1:19">
      <c r="A97" s="551"/>
      <c r="B97" s="552"/>
      <c r="C97" s="986" t="s">
        <v>7257</v>
      </c>
      <c r="D97" s="987"/>
      <c r="E97" s="987"/>
      <c r="F97" s="987"/>
      <c r="G97" s="987"/>
      <c r="H97" s="987"/>
      <c r="I97" s="987"/>
      <c r="J97" s="987"/>
      <c r="K97" s="987"/>
      <c r="L97" s="987"/>
      <c r="M97" s="987"/>
      <c r="N97" s="987"/>
      <c r="O97" s="553"/>
      <c r="P97" s="553"/>
      <c r="Q97" s="553"/>
      <c r="R97" s="553"/>
      <c r="S97" s="553"/>
    </row>
    <row r="98" spans="1:19">
      <c r="A98" s="563" t="s">
        <v>7258</v>
      </c>
      <c r="B98" s="564" t="s">
        <v>7259</v>
      </c>
      <c r="C98" s="565" t="s">
        <v>7260</v>
      </c>
      <c r="D98" s="565" t="s">
        <v>7261</v>
      </c>
      <c r="E98" s="565" t="s">
        <v>7262</v>
      </c>
      <c r="F98" s="565" t="s">
        <v>7263</v>
      </c>
      <c r="G98" s="565" t="s">
        <v>7264</v>
      </c>
      <c r="H98" s="565" t="s">
        <v>7265</v>
      </c>
      <c r="I98" s="565" t="s">
        <v>7266</v>
      </c>
      <c r="J98" s="565" t="s">
        <v>7267</v>
      </c>
      <c r="K98" s="565" t="s">
        <v>7268</v>
      </c>
      <c r="L98" s="565" t="s">
        <v>7269</v>
      </c>
      <c r="M98" s="565" t="s">
        <v>7270</v>
      </c>
      <c r="N98" s="565" t="s">
        <v>7271</v>
      </c>
      <c r="O98" s="553"/>
      <c r="P98" s="553"/>
      <c r="Q98" s="553"/>
      <c r="R98" s="553"/>
      <c r="S98" s="553"/>
    </row>
    <row r="99" spans="1:19">
      <c r="A99" s="566">
        <v>0</v>
      </c>
      <c r="B99" s="567" t="s">
        <v>7260</v>
      </c>
      <c r="C99" s="565" t="s">
        <v>7272</v>
      </c>
      <c r="D99" s="565" t="s">
        <v>7272</v>
      </c>
      <c r="E99" s="565" t="s">
        <v>7272</v>
      </c>
      <c r="F99" s="565" t="s">
        <v>7272</v>
      </c>
      <c r="G99" s="565" t="s">
        <v>7272</v>
      </c>
      <c r="H99" s="565" t="s">
        <v>7272</v>
      </c>
      <c r="I99" s="565" t="s">
        <v>7272</v>
      </c>
      <c r="J99" s="565" t="s">
        <v>7272</v>
      </c>
      <c r="K99" s="565" t="s">
        <v>7272</v>
      </c>
      <c r="L99" s="565" t="s">
        <v>7272</v>
      </c>
      <c r="M99" s="565" t="s">
        <v>7272</v>
      </c>
      <c r="N99" s="565" t="s">
        <v>7272</v>
      </c>
      <c r="O99" s="553"/>
      <c r="P99" s="553"/>
      <c r="Q99" s="553"/>
      <c r="R99" s="553"/>
      <c r="S99" s="553"/>
    </row>
    <row r="100" spans="1:19">
      <c r="A100" s="568">
        <v>0</v>
      </c>
      <c r="B100" s="569" t="s">
        <v>7261</v>
      </c>
      <c r="C100" s="565" t="s">
        <v>7282</v>
      </c>
      <c r="D100" s="565" t="s">
        <v>7272</v>
      </c>
      <c r="E100" s="565" t="s">
        <v>7272</v>
      </c>
      <c r="F100" s="565" t="s">
        <v>7272</v>
      </c>
      <c r="G100" s="565" t="s">
        <v>7272</v>
      </c>
      <c r="H100" s="565" t="s">
        <v>7272</v>
      </c>
      <c r="I100" s="565" t="s">
        <v>7272</v>
      </c>
      <c r="J100" s="565" t="s">
        <v>7272</v>
      </c>
      <c r="K100" s="565" t="s">
        <v>7272</v>
      </c>
      <c r="L100" s="565" t="s">
        <v>7272</v>
      </c>
      <c r="M100" s="565" t="s">
        <v>7272</v>
      </c>
      <c r="N100" s="565" t="s">
        <v>7272</v>
      </c>
      <c r="O100" s="553"/>
      <c r="P100" s="553"/>
      <c r="Q100" s="553"/>
      <c r="R100" s="553"/>
      <c r="S100" s="553"/>
    </row>
    <row r="101" spans="1:19">
      <c r="A101" s="568">
        <v>0</v>
      </c>
      <c r="B101" s="569" t="s">
        <v>7262</v>
      </c>
      <c r="C101" s="565" t="s">
        <v>7282</v>
      </c>
      <c r="D101" s="565" t="s">
        <v>7282</v>
      </c>
      <c r="E101" s="565" t="s">
        <v>7272</v>
      </c>
      <c r="F101" s="565" t="s">
        <v>7272</v>
      </c>
      <c r="G101" s="565" t="s">
        <v>7272</v>
      </c>
      <c r="H101" s="565" t="s">
        <v>7272</v>
      </c>
      <c r="I101" s="565" t="s">
        <v>7272</v>
      </c>
      <c r="J101" s="565" t="s">
        <v>7272</v>
      </c>
      <c r="K101" s="565" t="s">
        <v>7272</v>
      </c>
      <c r="L101" s="565" t="s">
        <v>7272</v>
      </c>
      <c r="M101" s="565" t="s">
        <v>7272</v>
      </c>
      <c r="N101" s="565" t="s">
        <v>7272</v>
      </c>
      <c r="O101" s="553"/>
      <c r="P101" s="553"/>
      <c r="Q101" s="553"/>
      <c r="R101" s="553"/>
      <c r="S101" s="553"/>
    </row>
    <row r="102" spans="1:19">
      <c r="A102" s="568">
        <v>0</v>
      </c>
      <c r="B102" s="569" t="s">
        <v>7263</v>
      </c>
      <c r="C102" s="565" t="s">
        <v>7282</v>
      </c>
      <c r="D102" s="565" t="s">
        <v>7282</v>
      </c>
      <c r="E102" s="565" t="s">
        <v>7282</v>
      </c>
      <c r="F102" s="565" t="s">
        <v>7272</v>
      </c>
      <c r="G102" s="565" t="s">
        <v>7272</v>
      </c>
      <c r="H102" s="565" t="s">
        <v>7272</v>
      </c>
      <c r="I102" s="565" t="s">
        <v>7272</v>
      </c>
      <c r="J102" s="565" t="s">
        <v>7272</v>
      </c>
      <c r="K102" s="565" t="s">
        <v>7272</v>
      </c>
      <c r="L102" s="565" t="s">
        <v>7272</v>
      </c>
      <c r="M102" s="565" t="s">
        <v>7272</v>
      </c>
      <c r="N102" s="565" t="s">
        <v>7272</v>
      </c>
      <c r="O102" s="553"/>
      <c r="P102" s="553"/>
      <c r="Q102" s="553"/>
      <c r="R102" s="553"/>
      <c r="S102" s="553"/>
    </row>
    <row r="103" spans="1:19">
      <c r="A103" s="568">
        <v>0</v>
      </c>
      <c r="B103" s="569" t="s">
        <v>7264</v>
      </c>
      <c r="C103" s="565" t="s">
        <v>7282</v>
      </c>
      <c r="D103" s="565" t="s">
        <v>7282</v>
      </c>
      <c r="E103" s="565" t="s">
        <v>7282</v>
      </c>
      <c r="F103" s="565" t="s">
        <v>7282</v>
      </c>
      <c r="G103" s="565" t="s">
        <v>7272</v>
      </c>
      <c r="H103" s="565" t="s">
        <v>7272</v>
      </c>
      <c r="I103" s="565" t="s">
        <v>7272</v>
      </c>
      <c r="J103" s="565" t="s">
        <v>7272</v>
      </c>
      <c r="K103" s="565" t="s">
        <v>7272</v>
      </c>
      <c r="L103" s="565" t="s">
        <v>7272</v>
      </c>
      <c r="M103" s="565" t="s">
        <v>7272</v>
      </c>
      <c r="N103" s="565" t="s">
        <v>7272</v>
      </c>
      <c r="O103" s="553"/>
      <c r="P103" s="553"/>
      <c r="Q103" s="553"/>
      <c r="R103" s="553"/>
      <c r="S103" s="553"/>
    </row>
    <row r="104" spans="1:19">
      <c r="A104" s="568">
        <v>0</v>
      </c>
      <c r="B104" s="569" t="s">
        <v>7265</v>
      </c>
      <c r="C104" s="565" t="s">
        <v>7282</v>
      </c>
      <c r="D104" s="565" t="s">
        <v>7282</v>
      </c>
      <c r="E104" s="565" t="s">
        <v>7282</v>
      </c>
      <c r="F104" s="565" t="s">
        <v>7282</v>
      </c>
      <c r="G104" s="565" t="s">
        <v>7282</v>
      </c>
      <c r="H104" s="565" t="s">
        <v>7272</v>
      </c>
      <c r="I104" s="565" t="s">
        <v>7272</v>
      </c>
      <c r="J104" s="565" t="s">
        <v>7272</v>
      </c>
      <c r="K104" s="565" t="s">
        <v>7272</v>
      </c>
      <c r="L104" s="565" t="s">
        <v>7272</v>
      </c>
      <c r="M104" s="565" t="s">
        <v>7272</v>
      </c>
      <c r="N104" s="565" t="s">
        <v>7272</v>
      </c>
      <c r="O104" s="553"/>
      <c r="P104" s="553"/>
      <c r="Q104" s="553"/>
      <c r="R104" s="553"/>
      <c r="S104" s="553"/>
    </row>
    <row r="105" spans="1:19">
      <c r="A105" s="568">
        <v>0</v>
      </c>
      <c r="B105" s="569" t="s">
        <v>7266</v>
      </c>
      <c r="C105" s="565" t="s">
        <v>7282</v>
      </c>
      <c r="D105" s="565" t="s">
        <v>7282</v>
      </c>
      <c r="E105" s="565" t="s">
        <v>7282</v>
      </c>
      <c r="F105" s="565" t="s">
        <v>7282</v>
      </c>
      <c r="G105" s="565" t="s">
        <v>7282</v>
      </c>
      <c r="H105" s="565" t="s">
        <v>7282</v>
      </c>
      <c r="I105" s="565" t="s">
        <v>7272</v>
      </c>
      <c r="J105" s="565" t="s">
        <v>7272</v>
      </c>
      <c r="K105" s="565" t="s">
        <v>7272</v>
      </c>
      <c r="L105" s="565" t="s">
        <v>7272</v>
      </c>
      <c r="M105" s="565" t="s">
        <v>7272</v>
      </c>
      <c r="N105" s="565" t="s">
        <v>7272</v>
      </c>
      <c r="O105" s="553"/>
      <c r="P105" s="553"/>
      <c r="Q105" s="553"/>
      <c r="R105" s="553"/>
      <c r="S105" s="553"/>
    </row>
    <row r="106" spans="1:19">
      <c r="A106" s="568">
        <v>0</v>
      </c>
      <c r="B106" s="569" t="s">
        <v>7267</v>
      </c>
      <c r="C106" s="565" t="s">
        <v>7282</v>
      </c>
      <c r="D106" s="565" t="s">
        <v>7282</v>
      </c>
      <c r="E106" s="565" t="s">
        <v>7282</v>
      </c>
      <c r="F106" s="565" t="s">
        <v>7282</v>
      </c>
      <c r="G106" s="565" t="s">
        <v>7282</v>
      </c>
      <c r="H106" s="565" t="s">
        <v>7282</v>
      </c>
      <c r="I106" s="565" t="s">
        <v>7282</v>
      </c>
      <c r="J106" s="565" t="s">
        <v>7272</v>
      </c>
      <c r="K106" s="565" t="s">
        <v>7272</v>
      </c>
      <c r="L106" s="565" t="s">
        <v>7272</v>
      </c>
      <c r="M106" s="565" t="s">
        <v>7272</v>
      </c>
      <c r="N106" s="565" t="s">
        <v>7272</v>
      </c>
      <c r="O106" s="553"/>
      <c r="P106" s="553"/>
      <c r="Q106" s="553"/>
      <c r="R106" s="553"/>
      <c r="S106" s="553"/>
    </row>
    <row r="107" spans="1:19">
      <c r="A107" s="568">
        <v>0</v>
      </c>
      <c r="B107" s="569" t="s">
        <v>7268</v>
      </c>
      <c r="C107" s="565" t="s">
        <v>7282</v>
      </c>
      <c r="D107" s="565" t="s">
        <v>7282</v>
      </c>
      <c r="E107" s="565" t="s">
        <v>7282</v>
      </c>
      <c r="F107" s="565" t="s">
        <v>7282</v>
      </c>
      <c r="G107" s="565" t="s">
        <v>7282</v>
      </c>
      <c r="H107" s="565" t="s">
        <v>7282</v>
      </c>
      <c r="I107" s="565" t="s">
        <v>7282</v>
      </c>
      <c r="J107" s="565" t="s">
        <v>7282</v>
      </c>
      <c r="K107" s="565" t="s">
        <v>7272</v>
      </c>
      <c r="L107" s="565" t="s">
        <v>7272</v>
      </c>
      <c r="M107" s="565" t="s">
        <v>7272</v>
      </c>
      <c r="N107" s="565" t="s">
        <v>7272</v>
      </c>
      <c r="O107" s="553"/>
      <c r="P107" s="553"/>
      <c r="Q107" s="553"/>
      <c r="R107" s="553"/>
      <c r="S107" s="553"/>
    </row>
    <row r="108" spans="1:19">
      <c r="A108" s="568">
        <v>0</v>
      </c>
      <c r="B108" s="569" t="s">
        <v>7269</v>
      </c>
      <c r="C108" s="565" t="s">
        <v>7282</v>
      </c>
      <c r="D108" s="565" t="s">
        <v>7282</v>
      </c>
      <c r="E108" s="565" t="s">
        <v>7282</v>
      </c>
      <c r="F108" s="565" t="s">
        <v>7282</v>
      </c>
      <c r="G108" s="565" t="s">
        <v>7282</v>
      </c>
      <c r="H108" s="565" t="s">
        <v>7282</v>
      </c>
      <c r="I108" s="565" t="s">
        <v>7282</v>
      </c>
      <c r="J108" s="565" t="s">
        <v>7282</v>
      </c>
      <c r="K108" s="565" t="s">
        <v>7282</v>
      </c>
      <c r="L108" s="565" t="s">
        <v>7272</v>
      </c>
      <c r="M108" s="565" t="s">
        <v>7272</v>
      </c>
      <c r="N108" s="565" t="s">
        <v>7272</v>
      </c>
      <c r="O108" s="553"/>
      <c r="P108" s="553"/>
      <c r="Q108" s="553"/>
      <c r="R108" s="553"/>
      <c r="S108" s="553"/>
    </row>
    <row r="109" spans="1:19">
      <c r="A109" s="568">
        <v>0</v>
      </c>
      <c r="B109" s="569" t="s">
        <v>7270</v>
      </c>
      <c r="C109" s="565" t="s">
        <v>7282</v>
      </c>
      <c r="D109" s="565" t="s">
        <v>7282</v>
      </c>
      <c r="E109" s="565" t="s">
        <v>7282</v>
      </c>
      <c r="F109" s="565" t="s">
        <v>7282</v>
      </c>
      <c r="G109" s="565" t="s">
        <v>7282</v>
      </c>
      <c r="H109" s="565" t="s">
        <v>7282</v>
      </c>
      <c r="I109" s="565" t="s">
        <v>7282</v>
      </c>
      <c r="J109" s="565" t="s">
        <v>7282</v>
      </c>
      <c r="K109" s="565" t="s">
        <v>7282</v>
      </c>
      <c r="L109" s="565" t="s">
        <v>7282</v>
      </c>
      <c r="M109" s="565" t="s">
        <v>7272</v>
      </c>
      <c r="N109" s="565" t="s">
        <v>7272</v>
      </c>
      <c r="O109" s="553"/>
      <c r="P109" s="553"/>
      <c r="Q109" s="553"/>
      <c r="R109" s="553"/>
      <c r="S109" s="553"/>
    </row>
    <row r="110" spans="1:19">
      <c r="A110" s="568">
        <v>0</v>
      </c>
      <c r="B110" s="569" t="s">
        <v>7271</v>
      </c>
      <c r="C110" s="565" t="s">
        <v>7282</v>
      </c>
      <c r="D110" s="565" t="s">
        <v>7282</v>
      </c>
      <c r="E110" s="565" t="s">
        <v>7282</v>
      </c>
      <c r="F110" s="565" t="s">
        <v>7282</v>
      </c>
      <c r="G110" s="565" t="s">
        <v>7282</v>
      </c>
      <c r="H110" s="565" t="s">
        <v>7282</v>
      </c>
      <c r="I110" s="565" t="s">
        <v>7282</v>
      </c>
      <c r="J110" s="565" t="s">
        <v>7282</v>
      </c>
      <c r="K110" s="565" t="s">
        <v>7282</v>
      </c>
      <c r="L110" s="565" t="s">
        <v>7282</v>
      </c>
      <c r="M110" s="565" t="s">
        <v>7282</v>
      </c>
      <c r="N110" s="565" t="s">
        <v>7272</v>
      </c>
      <c r="O110" s="553"/>
      <c r="P110" s="553"/>
      <c r="Q110" s="553"/>
      <c r="R110" s="553"/>
      <c r="S110" s="553"/>
    </row>
    <row r="111" spans="1:19">
      <c r="A111" s="566">
        <v>1</v>
      </c>
      <c r="B111" s="567" t="s">
        <v>7260</v>
      </c>
      <c r="C111" s="565" t="s">
        <v>7282</v>
      </c>
      <c r="D111" s="565" t="s">
        <v>7282</v>
      </c>
      <c r="E111" s="565" t="s">
        <v>7282</v>
      </c>
      <c r="F111" s="565" t="s">
        <v>7282</v>
      </c>
      <c r="G111" s="565" t="s">
        <v>7282</v>
      </c>
      <c r="H111" s="565" t="s">
        <v>7282</v>
      </c>
      <c r="I111" s="565" t="s">
        <v>7282</v>
      </c>
      <c r="J111" s="565" t="s">
        <v>7282</v>
      </c>
      <c r="K111" s="565" t="s">
        <v>7282</v>
      </c>
      <c r="L111" s="565" t="s">
        <v>7282</v>
      </c>
      <c r="M111" s="565" t="s">
        <v>7282</v>
      </c>
      <c r="N111" s="565" t="s">
        <v>7282</v>
      </c>
      <c r="O111" s="553"/>
      <c r="P111" s="553"/>
      <c r="Q111" s="553"/>
      <c r="R111" s="553"/>
      <c r="S111" s="553"/>
    </row>
    <row r="112" spans="1:19">
      <c r="A112" s="568">
        <v>1</v>
      </c>
      <c r="B112" s="569" t="s">
        <v>7261</v>
      </c>
      <c r="C112" s="565" t="s">
        <v>7283</v>
      </c>
      <c r="D112" s="565" t="s">
        <v>7282</v>
      </c>
      <c r="E112" s="565" t="s">
        <v>7282</v>
      </c>
      <c r="F112" s="565" t="s">
        <v>7282</v>
      </c>
      <c r="G112" s="565" t="s">
        <v>7282</v>
      </c>
      <c r="H112" s="565" t="s">
        <v>7282</v>
      </c>
      <c r="I112" s="565" t="s">
        <v>7282</v>
      </c>
      <c r="J112" s="565" t="s">
        <v>7282</v>
      </c>
      <c r="K112" s="565" t="s">
        <v>7282</v>
      </c>
      <c r="L112" s="565" t="s">
        <v>7282</v>
      </c>
      <c r="M112" s="565" t="s">
        <v>7282</v>
      </c>
      <c r="N112" s="565" t="s">
        <v>7282</v>
      </c>
      <c r="O112" s="553"/>
      <c r="P112" s="553"/>
      <c r="Q112" s="553"/>
      <c r="R112" s="553"/>
      <c r="S112" s="553"/>
    </row>
    <row r="113" spans="1:19">
      <c r="A113" s="568">
        <v>1</v>
      </c>
      <c r="B113" s="569" t="s">
        <v>7262</v>
      </c>
      <c r="C113" s="565" t="s">
        <v>7283</v>
      </c>
      <c r="D113" s="565" t="s">
        <v>7283</v>
      </c>
      <c r="E113" s="565" t="s">
        <v>7282</v>
      </c>
      <c r="F113" s="565" t="s">
        <v>7282</v>
      </c>
      <c r="G113" s="565" t="s">
        <v>7282</v>
      </c>
      <c r="H113" s="565" t="s">
        <v>7282</v>
      </c>
      <c r="I113" s="565" t="s">
        <v>7282</v>
      </c>
      <c r="J113" s="565" t="s">
        <v>7282</v>
      </c>
      <c r="K113" s="565" t="s">
        <v>7282</v>
      </c>
      <c r="L113" s="565" t="s">
        <v>7282</v>
      </c>
      <c r="M113" s="565" t="s">
        <v>7282</v>
      </c>
      <c r="N113" s="565" t="s">
        <v>7282</v>
      </c>
      <c r="O113" s="553"/>
      <c r="P113" s="553"/>
      <c r="Q113" s="553"/>
      <c r="R113" s="553"/>
      <c r="S113" s="553"/>
    </row>
    <row r="114" spans="1:19">
      <c r="A114" s="568">
        <v>1</v>
      </c>
      <c r="B114" s="569" t="s">
        <v>7263</v>
      </c>
      <c r="C114" s="565" t="s">
        <v>7283</v>
      </c>
      <c r="D114" s="565" t="s">
        <v>7283</v>
      </c>
      <c r="E114" s="565" t="s">
        <v>7283</v>
      </c>
      <c r="F114" s="565" t="s">
        <v>7282</v>
      </c>
      <c r="G114" s="565" t="s">
        <v>7282</v>
      </c>
      <c r="H114" s="565" t="s">
        <v>7282</v>
      </c>
      <c r="I114" s="565" t="s">
        <v>7282</v>
      </c>
      <c r="J114" s="565" t="s">
        <v>7282</v>
      </c>
      <c r="K114" s="565" t="s">
        <v>7282</v>
      </c>
      <c r="L114" s="565" t="s">
        <v>7282</v>
      </c>
      <c r="M114" s="565" t="s">
        <v>7282</v>
      </c>
      <c r="N114" s="565" t="s">
        <v>7282</v>
      </c>
      <c r="O114" s="553"/>
      <c r="P114" s="553"/>
      <c r="Q114" s="553"/>
      <c r="R114" s="553"/>
      <c r="S114" s="553"/>
    </row>
    <row r="115" spans="1:19">
      <c r="A115" s="568">
        <v>1</v>
      </c>
      <c r="B115" s="569" t="s">
        <v>7264</v>
      </c>
      <c r="C115" s="565" t="s">
        <v>7283</v>
      </c>
      <c r="D115" s="565" t="s">
        <v>7283</v>
      </c>
      <c r="E115" s="565" t="s">
        <v>7283</v>
      </c>
      <c r="F115" s="565" t="s">
        <v>7283</v>
      </c>
      <c r="G115" s="565" t="s">
        <v>7282</v>
      </c>
      <c r="H115" s="565" t="s">
        <v>7282</v>
      </c>
      <c r="I115" s="565" t="s">
        <v>7282</v>
      </c>
      <c r="J115" s="565" t="s">
        <v>7282</v>
      </c>
      <c r="K115" s="565" t="s">
        <v>7282</v>
      </c>
      <c r="L115" s="565" t="s">
        <v>7282</v>
      </c>
      <c r="M115" s="565" t="s">
        <v>7282</v>
      </c>
      <c r="N115" s="565" t="s">
        <v>7282</v>
      </c>
      <c r="O115" s="553"/>
      <c r="P115" s="553"/>
      <c r="Q115" s="553"/>
      <c r="R115" s="553"/>
      <c r="S115" s="553"/>
    </row>
    <row r="116" spans="1:19">
      <c r="A116" s="568">
        <v>1</v>
      </c>
      <c r="B116" s="569" t="s">
        <v>7265</v>
      </c>
      <c r="C116" s="565" t="s">
        <v>7283</v>
      </c>
      <c r="D116" s="565" t="s">
        <v>7283</v>
      </c>
      <c r="E116" s="565" t="s">
        <v>7283</v>
      </c>
      <c r="F116" s="565" t="s">
        <v>7283</v>
      </c>
      <c r="G116" s="565" t="s">
        <v>7283</v>
      </c>
      <c r="H116" s="565" t="s">
        <v>7282</v>
      </c>
      <c r="I116" s="565" t="s">
        <v>7282</v>
      </c>
      <c r="J116" s="565" t="s">
        <v>7282</v>
      </c>
      <c r="K116" s="565" t="s">
        <v>7282</v>
      </c>
      <c r="L116" s="565" t="s">
        <v>7282</v>
      </c>
      <c r="M116" s="565" t="s">
        <v>7282</v>
      </c>
      <c r="N116" s="565" t="s">
        <v>7282</v>
      </c>
      <c r="O116" s="553"/>
      <c r="P116" s="553"/>
      <c r="Q116" s="553"/>
      <c r="R116" s="553"/>
      <c r="S116" s="553"/>
    </row>
    <row r="117" spans="1:19">
      <c r="A117" s="568">
        <v>1</v>
      </c>
      <c r="B117" s="569" t="s">
        <v>7266</v>
      </c>
      <c r="C117" s="565" t="s">
        <v>7283</v>
      </c>
      <c r="D117" s="565" t="s">
        <v>7283</v>
      </c>
      <c r="E117" s="565" t="s">
        <v>7283</v>
      </c>
      <c r="F117" s="565" t="s">
        <v>7283</v>
      </c>
      <c r="G117" s="565" t="s">
        <v>7283</v>
      </c>
      <c r="H117" s="565" t="s">
        <v>7283</v>
      </c>
      <c r="I117" s="565" t="s">
        <v>7282</v>
      </c>
      <c r="J117" s="565" t="s">
        <v>7282</v>
      </c>
      <c r="K117" s="565" t="s">
        <v>7282</v>
      </c>
      <c r="L117" s="565" t="s">
        <v>7282</v>
      </c>
      <c r="M117" s="565" t="s">
        <v>7282</v>
      </c>
      <c r="N117" s="565" t="s">
        <v>7282</v>
      </c>
      <c r="O117" s="553"/>
      <c r="P117" s="553"/>
      <c r="Q117" s="553"/>
      <c r="R117" s="553"/>
      <c r="S117" s="553"/>
    </row>
    <row r="118" spans="1:19">
      <c r="A118" s="568">
        <v>1</v>
      </c>
      <c r="B118" s="569" t="s">
        <v>7267</v>
      </c>
      <c r="C118" s="565" t="s">
        <v>7283</v>
      </c>
      <c r="D118" s="565" t="s">
        <v>7283</v>
      </c>
      <c r="E118" s="565" t="s">
        <v>7283</v>
      </c>
      <c r="F118" s="565" t="s">
        <v>7283</v>
      </c>
      <c r="G118" s="565" t="s">
        <v>7283</v>
      </c>
      <c r="H118" s="565" t="s">
        <v>7283</v>
      </c>
      <c r="I118" s="565" t="s">
        <v>7283</v>
      </c>
      <c r="J118" s="565" t="s">
        <v>7282</v>
      </c>
      <c r="K118" s="565" t="s">
        <v>7282</v>
      </c>
      <c r="L118" s="565" t="s">
        <v>7282</v>
      </c>
      <c r="M118" s="565" t="s">
        <v>7282</v>
      </c>
      <c r="N118" s="565" t="s">
        <v>7282</v>
      </c>
      <c r="O118" s="553"/>
      <c r="P118" s="553"/>
      <c r="Q118" s="553"/>
      <c r="R118" s="553"/>
      <c r="S118" s="553"/>
    </row>
    <row r="119" spans="1:19">
      <c r="A119" s="568">
        <v>1</v>
      </c>
      <c r="B119" s="569" t="s">
        <v>7268</v>
      </c>
      <c r="C119" s="565" t="s">
        <v>7283</v>
      </c>
      <c r="D119" s="565" t="s">
        <v>7283</v>
      </c>
      <c r="E119" s="565" t="s">
        <v>7283</v>
      </c>
      <c r="F119" s="565" t="s">
        <v>7283</v>
      </c>
      <c r="G119" s="565" t="s">
        <v>7283</v>
      </c>
      <c r="H119" s="565" t="s">
        <v>7283</v>
      </c>
      <c r="I119" s="565" t="s">
        <v>7283</v>
      </c>
      <c r="J119" s="565" t="s">
        <v>7283</v>
      </c>
      <c r="K119" s="565" t="s">
        <v>7282</v>
      </c>
      <c r="L119" s="565" t="s">
        <v>7282</v>
      </c>
      <c r="M119" s="565" t="s">
        <v>7282</v>
      </c>
      <c r="N119" s="565" t="s">
        <v>7282</v>
      </c>
      <c r="O119" s="553"/>
      <c r="P119" s="553"/>
      <c r="Q119" s="553"/>
      <c r="R119" s="553"/>
      <c r="S119" s="553"/>
    </row>
    <row r="120" spans="1:19">
      <c r="A120" s="568">
        <v>1</v>
      </c>
      <c r="B120" s="569" t="s">
        <v>7269</v>
      </c>
      <c r="C120" s="565" t="s">
        <v>7283</v>
      </c>
      <c r="D120" s="565" t="s">
        <v>7283</v>
      </c>
      <c r="E120" s="565" t="s">
        <v>7283</v>
      </c>
      <c r="F120" s="565" t="s">
        <v>7283</v>
      </c>
      <c r="G120" s="565" t="s">
        <v>7283</v>
      </c>
      <c r="H120" s="565" t="s">
        <v>7283</v>
      </c>
      <c r="I120" s="565" t="s">
        <v>7283</v>
      </c>
      <c r="J120" s="565" t="s">
        <v>7283</v>
      </c>
      <c r="K120" s="565" t="s">
        <v>7283</v>
      </c>
      <c r="L120" s="565" t="s">
        <v>7282</v>
      </c>
      <c r="M120" s="565" t="s">
        <v>7282</v>
      </c>
      <c r="N120" s="565" t="s">
        <v>7282</v>
      </c>
      <c r="O120" s="553"/>
      <c r="P120" s="553"/>
      <c r="Q120" s="553"/>
      <c r="R120" s="553"/>
      <c r="S120" s="553"/>
    </row>
    <row r="121" spans="1:19">
      <c r="A121" s="568">
        <v>1</v>
      </c>
      <c r="B121" s="569" t="s">
        <v>7270</v>
      </c>
      <c r="C121" s="565" t="s">
        <v>7283</v>
      </c>
      <c r="D121" s="565" t="s">
        <v>7283</v>
      </c>
      <c r="E121" s="565" t="s">
        <v>7283</v>
      </c>
      <c r="F121" s="565" t="s">
        <v>7283</v>
      </c>
      <c r="G121" s="565" t="s">
        <v>7283</v>
      </c>
      <c r="H121" s="565" t="s">
        <v>7283</v>
      </c>
      <c r="I121" s="565" t="s">
        <v>7283</v>
      </c>
      <c r="J121" s="565" t="s">
        <v>7283</v>
      </c>
      <c r="K121" s="565" t="s">
        <v>7283</v>
      </c>
      <c r="L121" s="565" t="s">
        <v>7283</v>
      </c>
      <c r="M121" s="565" t="s">
        <v>7282</v>
      </c>
      <c r="N121" s="565" t="s">
        <v>7282</v>
      </c>
      <c r="O121" s="553"/>
      <c r="P121" s="553"/>
      <c r="Q121" s="553"/>
      <c r="R121" s="553"/>
      <c r="S121" s="553"/>
    </row>
    <row r="122" spans="1:19">
      <c r="A122" s="568">
        <v>1</v>
      </c>
      <c r="B122" s="569" t="s">
        <v>7271</v>
      </c>
      <c r="C122" s="565" t="s">
        <v>7283</v>
      </c>
      <c r="D122" s="565" t="s">
        <v>7283</v>
      </c>
      <c r="E122" s="565" t="s">
        <v>7283</v>
      </c>
      <c r="F122" s="565" t="s">
        <v>7283</v>
      </c>
      <c r="G122" s="565" t="s">
        <v>7283</v>
      </c>
      <c r="H122" s="565" t="s">
        <v>7283</v>
      </c>
      <c r="I122" s="565" t="s">
        <v>7283</v>
      </c>
      <c r="J122" s="565" t="s">
        <v>7283</v>
      </c>
      <c r="K122" s="565" t="s">
        <v>7283</v>
      </c>
      <c r="L122" s="565" t="s">
        <v>7283</v>
      </c>
      <c r="M122" s="565" t="s">
        <v>7283</v>
      </c>
      <c r="N122" s="565" t="s">
        <v>7282</v>
      </c>
      <c r="O122" s="553"/>
      <c r="P122" s="553"/>
      <c r="Q122" s="553"/>
      <c r="R122" s="553"/>
      <c r="S122" s="553"/>
    </row>
    <row r="123" spans="1:19">
      <c r="A123" s="566">
        <v>2</v>
      </c>
      <c r="B123" s="567" t="s">
        <v>7260</v>
      </c>
      <c r="C123" s="565" t="s">
        <v>7283</v>
      </c>
      <c r="D123" s="565" t="s">
        <v>7283</v>
      </c>
      <c r="E123" s="565" t="s">
        <v>7283</v>
      </c>
      <c r="F123" s="565" t="s">
        <v>7283</v>
      </c>
      <c r="G123" s="565" t="s">
        <v>7283</v>
      </c>
      <c r="H123" s="565" t="s">
        <v>7283</v>
      </c>
      <c r="I123" s="565" t="s">
        <v>7283</v>
      </c>
      <c r="J123" s="565" t="s">
        <v>7283</v>
      </c>
      <c r="K123" s="565" t="s">
        <v>7283</v>
      </c>
      <c r="L123" s="565" t="s">
        <v>7283</v>
      </c>
      <c r="M123" s="565" t="s">
        <v>7283</v>
      </c>
      <c r="N123" s="565" t="s">
        <v>7283</v>
      </c>
      <c r="O123" s="553"/>
      <c r="P123" s="553"/>
      <c r="Q123" s="553"/>
      <c r="R123" s="553"/>
      <c r="S123" s="553"/>
    </row>
    <row r="124" spans="1:19">
      <c r="A124" s="568">
        <v>2</v>
      </c>
      <c r="B124" s="569" t="s">
        <v>7261</v>
      </c>
      <c r="C124" s="565" t="s">
        <v>7281</v>
      </c>
      <c r="D124" s="565" t="s">
        <v>7283</v>
      </c>
      <c r="E124" s="565" t="s">
        <v>7283</v>
      </c>
      <c r="F124" s="565" t="s">
        <v>7283</v>
      </c>
      <c r="G124" s="565" t="s">
        <v>7283</v>
      </c>
      <c r="H124" s="565" t="s">
        <v>7283</v>
      </c>
      <c r="I124" s="565" t="s">
        <v>7283</v>
      </c>
      <c r="J124" s="565" t="s">
        <v>7283</v>
      </c>
      <c r="K124" s="565" t="s">
        <v>7283</v>
      </c>
      <c r="L124" s="565" t="s">
        <v>7283</v>
      </c>
      <c r="M124" s="565" t="s">
        <v>7283</v>
      </c>
      <c r="N124" s="565" t="s">
        <v>7283</v>
      </c>
      <c r="O124" s="553"/>
      <c r="P124" s="553"/>
      <c r="Q124" s="553"/>
      <c r="R124" s="553"/>
      <c r="S124" s="553"/>
    </row>
    <row r="125" spans="1:19">
      <c r="A125" s="568">
        <v>2</v>
      </c>
      <c r="B125" s="569" t="s">
        <v>7262</v>
      </c>
      <c r="C125" s="565" t="s">
        <v>7281</v>
      </c>
      <c r="D125" s="565" t="s">
        <v>7281</v>
      </c>
      <c r="E125" s="565" t="s">
        <v>7283</v>
      </c>
      <c r="F125" s="565" t="s">
        <v>7283</v>
      </c>
      <c r="G125" s="565" t="s">
        <v>7283</v>
      </c>
      <c r="H125" s="565" t="s">
        <v>7283</v>
      </c>
      <c r="I125" s="565" t="s">
        <v>7283</v>
      </c>
      <c r="J125" s="565" t="s">
        <v>7283</v>
      </c>
      <c r="K125" s="565" t="s">
        <v>7283</v>
      </c>
      <c r="L125" s="565" t="s">
        <v>7283</v>
      </c>
      <c r="M125" s="565" t="s">
        <v>7283</v>
      </c>
      <c r="N125" s="565" t="s">
        <v>7283</v>
      </c>
      <c r="O125" s="553"/>
      <c r="P125" s="553"/>
      <c r="Q125" s="553"/>
      <c r="R125" s="553"/>
      <c r="S125" s="553"/>
    </row>
    <row r="126" spans="1:19">
      <c r="A126" s="568">
        <v>2</v>
      </c>
      <c r="B126" s="569" t="s">
        <v>7263</v>
      </c>
      <c r="C126" s="565" t="s">
        <v>7281</v>
      </c>
      <c r="D126" s="565" t="s">
        <v>7281</v>
      </c>
      <c r="E126" s="565" t="s">
        <v>7281</v>
      </c>
      <c r="F126" s="565" t="s">
        <v>7283</v>
      </c>
      <c r="G126" s="565" t="s">
        <v>7283</v>
      </c>
      <c r="H126" s="565" t="s">
        <v>7283</v>
      </c>
      <c r="I126" s="565" t="s">
        <v>7283</v>
      </c>
      <c r="J126" s="565" t="s">
        <v>7283</v>
      </c>
      <c r="K126" s="565" t="s">
        <v>7283</v>
      </c>
      <c r="L126" s="565" t="s">
        <v>7283</v>
      </c>
      <c r="M126" s="565" t="s">
        <v>7283</v>
      </c>
      <c r="N126" s="565" t="s">
        <v>7283</v>
      </c>
      <c r="O126" s="553"/>
      <c r="P126" s="553"/>
      <c r="Q126" s="553"/>
      <c r="R126" s="553"/>
      <c r="S126" s="553"/>
    </row>
    <row r="127" spans="1:19">
      <c r="A127" s="568">
        <v>2</v>
      </c>
      <c r="B127" s="569" t="s">
        <v>7264</v>
      </c>
      <c r="C127" s="565" t="s">
        <v>7281</v>
      </c>
      <c r="D127" s="565" t="s">
        <v>7281</v>
      </c>
      <c r="E127" s="565" t="s">
        <v>7281</v>
      </c>
      <c r="F127" s="565" t="s">
        <v>7281</v>
      </c>
      <c r="G127" s="565" t="s">
        <v>7283</v>
      </c>
      <c r="H127" s="565" t="s">
        <v>7283</v>
      </c>
      <c r="I127" s="565" t="s">
        <v>7283</v>
      </c>
      <c r="J127" s="565" t="s">
        <v>7283</v>
      </c>
      <c r="K127" s="565" t="s">
        <v>7283</v>
      </c>
      <c r="L127" s="565" t="s">
        <v>7283</v>
      </c>
      <c r="M127" s="565" t="s">
        <v>7283</v>
      </c>
      <c r="N127" s="565" t="s">
        <v>7283</v>
      </c>
      <c r="O127" s="553"/>
      <c r="P127" s="553"/>
      <c r="Q127" s="553"/>
      <c r="R127" s="553"/>
      <c r="S127" s="553"/>
    </row>
    <row r="128" spans="1:19">
      <c r="A128" s="568">
        <v>2</v>
      </c>
      <c r="B128" s="569" t="s">
        <v>7265</v>
      </c>
      <c r="C128" s="565" t="s">
        <v>7281</v>
      </c>
      <c r="D128" s="565" t="s">
        <v>7281</v>
      </c>
      <c r="E128" s="565" t="s">
        <v>7281</v>
      </c>
      <c r="F128" s="565" t="s">
        <v>7281</v>
      </c>
      <c r="G128" s="565" t="s">
        <v>7281</v>
      </c>
      <c r="H128" s="565" t="s">
        <v>7283</v>
      </c>
      <c r="I128" s="565" t="s">
        <v>7283</v>
      </c>
      <c r="J128" s="565" t="s">
        <v>7283</v>
      </c>
      <c r="K128" s="565" t="s">
        <v>7283</v>
      </c>
      <c r="L128" s="565" t="s">
        <v>7283</v>
      </c>
      <c r="M128" s="565" t="s">
        <v>7283</v>
      </c>
      <c r="N128" s="565" t="s">
        <v>7283</v>
      </c>
      <c r="O128" s="553"/>
      <c r="P128" s="553"/>
      <c r="Q128" s="553"/>
      <c r="R128" s="553"/>
      <c r="S128" s="553"/>
    </row>
    <row r="129" spans="1:19">
      <c r="A129" s="568">
        <v>2</v>
      </c>
      <c r="B129" s="569" t="s">
        <v>7266</v>
      </c>
      <c r="C129" s="565" t="s">
        <v>7281</v>
      </c>
      <c r="D129" s="565" t="s">
        <v>7281</v>
      </c>
      <c r="E129" s="565" t="s">
        <v>7281</v>
      </c>
      <c r="F129" s="565" t="s">
        <v>7281</v>
      </c>
      <c r="G129" s="565" t="s">
        <v>7281</v>
      </c>
      <c r="H129" s="565" t="s">
        <v>7281</v>
      </c>
      <c r="I129" s="565" t="s">
        <v>7283</v>
      </c>
      <c r="J129" s="565" t="s">
        <v>7283</v>
      </c>
      <c r="K129" s="565" t="s">
        <v>7283</v>
      </c>
      <c r="L129" s="565" t="s">
        <v>7283</v>
      </c>
      <c r="M129" s="565" t="s">
        <v>7283</v>
      </c>
      <c r="N129" s="565" t="s">
        <v>7283</v>
      </c>
      <c r="O129" s="553"/>
      <c r="P129" s="553"/>
      <c r="Q129" s="553"/>
      <c r="R129" s="553"/>
      <c r="S129" s="553"/>
    </row>
    <row r="130" spans="1:19">
      <c r="A130" s="568">
        <v>2</v>
      </c>
      <c r="B130" s="569" t="s">
        <v>7267</v>
      </c>
      <c r="C130" s="565" t="s">
        <v>7281</v>
      </c>
      <c r="D130" s="565" t="s">
        <v>7281</v>
      </c>
      <c r="E130" s="565" t="s">
        <v>7281</v>
      </c>
      <c r="F130" s="565" t="s">
        <v>7281</v>
      </c>
      <c r="G130" s="565" t="s">
        <v>7281</v>
      </c>
      <c r="H130" s="565" t="s">
        <v>7281</v>
      </c>
      <c r="I130" s="565" t="s">
        <v>7281</v>
      </c>
      <c r="J130" s="565" t="s">
        <v>7283</v>
      </c>
      <c r="K130" s="565" t="s">
        <v>7283</v>
      </c>
      <c r="L130" s="565" t="s">
        <v>7283</v>
      </c>
      <c r="M130" s="565" t="s">
        <v>7283</v>
      </c>
      <c r="N130" s="565" t="s">
        <v>7283</v>
      </c>
      <c r="O130" s="553"/>
      <c r="P130" s="553"/>
      <c r="Q130" s="553"/>
      <c r="R130" s="553"/>
      <c r="S130" s="553"/>
    </row>
    <row r="131" spans="1:19">
      <c r="A131" s="568">
        <v>2</v>
      </c>
      <c r="B131" s="569" t="s">
        <v>7268</v>
      </c>
      <c r="C131" s="565" t="s">
        <v>7281</v>
      </c>
      <c r="D131" s="565" t="s">
        <v>7281</v>
      </c>
      <c r="E131" s="565" t="s">
        <v>7281</v>
      </c>
      <c r="F131" s="565" t="s">
        <v>7281</v>
      </c>
      <c r="G131" s="565" t="s">
        <v>7281</v>
      </c>
      <c r="H131" s="565" t="s">
        <v>7281</v>
      </c>
      <c r="I131" s="565" t="s">
        <v>7281</v>
      </c>
      <c r="J131" s="565" t="s">
        <v>7281</v>
      </c>
      <c r="K131" s="565" t="s">
        <v>7283</v>
      </c>
      <c r="L131" s="565" t="s">
        <v>7283</v>
      </c>
      <c r="M131" s="565" t="s">
        <v>7283</v>
      </c>
      <c r="N131" s="565" t="s">
        <v>7283</v>
      </c>
      <c r="O131" s="553"/>
      <c r="P131" s="553"/>
      <c r="Q131" s="553"/>
      <c r="R131" s="553"/>
      <c r="S131" s="553"/>
    </row>
    <row r="132" spans="1:19">
      <c r="A132" s="568">
        <v>2</v>
      </c>
      <c r="B132" s="569" t="s">
        <v>7269</v>
      </c>
      <c r="C132" s="565" t="s">
        <v>7281</v>
      </c>
      <c r="D132" s="565" t="s">
        <v>7281</v>
      </c>
      <c r="E132" s="565" t="s">
        <v>7281</v>
      </c>
      <c r="F132" s="565" t="s">
        <v>7281</v>
      </c>
      <c r="G132" s="565" t="s">
        <v>7281</v>
      </c>
      <c r="H132" s="565" t="s">
        <v>7281</v>
      </c>
      <c r="I132" s="565" t="s">
        <v>7281</v>
      </c>
      <c r="J132" s="565" t="s">
        <v>7281</v>
      </c>
      <c r="K132" s="565" t="s">
        <v>7281</v>
      </c>
      <c r="L132" s="565" t="s">
        <v>7283</v>
      </c>
      <c r="M132" s="565" t="s">
        <v>7283</v>
      </c>
      <c r="N132" s="565" t="s">
        <v>7283</v>
      </c>
      <c r="O132" s="553"/>
      <c r="P132" s="553"/>
      <c r="Q132" s="553"/>
      <c r="R132" s="553"/>
      <c r="S132" s="553"/>
    </row>
    <row r="133" spans="1:19">
      <c r="A133" s="568">
        <v>2</v>
      </c>
      <c r="B133" s="569" t="s">
        <v>7270</v>
      </c>
      <c r="C133" s="565" t="s">
        <v>7281</v>
      </c>
      <c r="D133" s="565" t="s">
        <v>7281</v>
      </c>
      <c r="E133" s="565" t="s">
        <v>7281</v>
      </c>
      <c r="F133" s="565" t="s">
        <v>7281</v>
      </c>
      <c r="G133" s="565" t="s">
        <v>7281</v>
      </c>
      <c r="H133" s="565" t="s">
        <v>7281</v>
      </c>
      <c r="I133" s="565" t="s">
        <v>7281</v>
      </c>
      <c r="J133" s="565" t="s">
        <v>7281</v>
      </c>
      <c r="K133" s="565" t="s">
        <v>7281</v>
      </c>
      <c r="L133" s="565" t="s">
        <v>7281</v>
      </c>
      <c r="M133" s="565" t="s">
        <v>7283</v>
      </c>
      <c r="N133" s="565" t="s">
        <v>7283</v>
      </c>
      <c r="O133" s="553"/>
      <c r="P133" s="553"/>
      <c r="Q133" s="553"/>
      <c r="R133" s="553"/>
      <c r="S133" s="553"/>
    </row>
    <row r="134" spans="1:19">
      <c r="A134" s="568">
        <v>2</v>
      </c>
      <c r="B134" s="569" t="s">
        <v>7271</v>
      </c>
      <c r="C134" s="565" t="s">
        <v>7281</v>
      </c>
      <c r="D134" s="565" t="s">
        <v>7281</v>
      </c>
      <c r="E134" s="565" t="s">
        <v>7281</v>
      </c>
      <c r="F134" s="565" t="s">
        <v>7281</v>
      </c>
      <c r="G134" s="565" t="s">
        <v>7281</v>
      </c>
      <c r="H134" s="565" t="s">
        <v>7281</v>
      </c>
      <c r="I134" s="565" t="s">
        <v>7281</v>
      </c>
      <c r="J134" s="565" t="s">
        <v>7281</v>
      </c>
      <c r="K134" s="565" t="s">
        <v>7281</v>
      </c>
      <c r="L134" s="565" t="s">
        <v>7281</v>
      </c>
      <c r="M134" s="565" t="s">
        <v>7281</v>
      </c>
      <c r="N134" s="565" t="s">
        <v>7283</v>
      </c>
      <c r="O134" s="553"/>
      <c r="P134" s="553"/>
      <c r="Q134" s="553"/>
      <c r="R134" s="553"/>
      <c r="S134" s="553"/>
    </row>
    <row r="135" spans="1:19">
      <c r="A135" s="566">
        <v>3</v>
      </c>
      <c r="B135" s="567" t="s">
        <v>7260</v>
      </c>
      <c r="C135" s="565" t="s">
        <v>7281</v>
      </c>
      <c r="D135" s="565" t="s">
        <v>7281</v>
      </c>
      <c r="E135" s="565" t="s">
        <v>7281</v>
      </c>
      <c r="F135" s="565" t="s">
        <v>7281</v>
      </c>
      <c r="G135" s="565" t="s">
        <v>7281</v>
      </c>
      <c r="H135" s="565" t="s">
        <v>7281</v>
      </c>
      <c r="I135" s="565" t="s">
        <v>7281</v>
      </c>
      <c r="J135" s="565" t="s">
        <v>7281</v>
      </c>
      <c r="K135" s="565" t="s">
        <v>7281</v>
      </c>
      <c r="L135" s="565" t="s">
        <v>7281</v>
      </c>
      <c r="M135" s="565" t="s">
        <v>7281</v>
      </c>
      <c r="N135" s="565" t="s">
        <v>7281</v>
      </c>
      <c r="O135" s="553"/>
      <c r="P135" s="553"/>
      <c r="Q135" s="553"/>
      <c r="R135" s="553"/>
      <c r="S135" s="553"/>
    </row>
    <row r="136" spans="1:19">
      <c r="A136" s="568">
        <v>3</v>
      </c>
      <c r="B136" s="569" t="s">
        <v>7261</v>
      </c>
      <c r="C136" s="565" t="s">
        <v>7280</v>
      </c>
      <c r="D136" s="565" t="s">
        <v>7281</v>
      </c>
      <c r="E136" s="565" t="s">
        <v>7281</v>
      </c>
      <c r="F136" s="565" t="s">
        <v>7281</v>
      </c>
      <c r="G136" s="565" t="s">
        <v>7281</v>
      </c>
      <c r="H136" s="565" t="s">
        <v>7281</v>
      </c>
      <c r="I136" s="565" t="s">
        <v>7281</v>
      </c>
      <c r="J136" s="565" t="s">
        <v>7281</v>
      </c>
      <c r="K136" s="565" t="s">
        <v>7281</v>
      </c>
      <c r="L136" s="565" t="s">
        <v>7281</v>
      </c>
      <c r="M136" s="565" t="s">
        <v>7281</v>
      </c>
      <c r="N136" s="565" t="s">
        <v>7281</v>
      </c>
      <c r="O136" s="553"/>
      <c r="P136" s="553"/>
      <c r="Q136" s="553"/>
      <c r="R136" s="553"/>
      <c r="S136" s="553"/>
    </row>
    <row r="137" spans="1:19">
      <c r="A137" s="568">
        <v>3</v>
      </c>
      <c r="B137" s="569" t="s">
        <v>7262</v>
      </c>
      <c r="C137" s="565" t="s">
        <v>7280</v>
      </c>
      <c r="D137" s="565" t="s">
        <v>7280</v>
      </c>
      <c r="E137" s="565" t="s">
        <v>7281</v>
      </c>
      <c r="F137" s="565" t="s">
        <v>7281</v>
      </c>
      <c r="G137" s="565" t="s">
        <v>7281</v>
      </c>
      <c r="H137" s="565" t="s">
        <v>7281</v>
      </c>
      <c r="I137" s="565" t="s">
        <v>7281</v>
      </c>
      <c r="J137" s="565" t="s">
        <v>7281</v>
      </c>
      <c r="K137" s="565" t="s">
        <v>7281</v>
      </c>
      <c r="L137" s="565" t="s">
        <v>7281</v>
      </c>
      <c r="M137" s="565" t="s">
        <v>7281</v>
      </c>
      <c r="N137" s="565" t="s">
        <v>7281</v>
      </c>
      <c r="O137" s="553"/>
      <c r="P137" s="553"/>
      <c r="Q137" s="553"/>
      <c r="R137" s="553"/>
      <c r="S137" s="553"/>
    </row>
    <row r="138" spans="1:19">
      <c r="A138" s="568">
        <v>3</v>
      </c>
      <c r="B138" s="569" t="s">
        <v>7263</v>
      </c>
      <c r="C138" s="565" t="s">
        <v>7280</v>
      </c>
      <c r="D138" s="565" t="s">
        <v>7280</v>
      </c>
      <c r="E138" s="565" t="s">
        <v>7280</v>
      </c>
      <c r="F138" s="565" t="s">
        <v>7281</v>
      </c>
      <c r="G138" s="565" t="s">
        <v>7281</v>
      </c>
      <c r="H138" s="565" t="s">
        <v>7281</v>
      </c>
      <c r="I138" s="565" t="s">
        <v>7281</v>
      </c>
      <c r="J138" s="565" t="s">
        <v>7281</v>
      </c>
      <c r="K138" s="565" t="s">
        <v>7281</v>
      </c>
      <c r="L138" s="565" t="s">
        <v>7281</v>
      </c>
      <c r="M138" s="565" t="s">
        <v>7281</v>
      </c>
      <c r="N138" s="565" t="s">
        <v>7281</v>
      </c>
      <c r="O138" s="553"/>
      <c r="P138" s="553"/>
      <c r="Q138" s="553"/>
      <c r="R138" s="553"/>
      <c r="S138" s="553"/>
    </row>
    <row r="139" spans="1:19">
      <c r="A139" s="568">
        <v>3</v>
      </c>
      <c r="B139" s="569" t="s">
        <v>7264</v>
      </c>
      <c r="C139" s="565" t="s">
        <v>7280</v>
      </c>
      <c r="D139" s="565" t="s">
        <v>7280</v>
      </c>
      <c r="E139" s="565" t="s">
        <v>7280</v>
      </c>
      <c r="F139" s="565" t="s">
        <v>7280</v>
      </c>
      <c r="G139" s="565" t="s">
        <v>7281</v>
      </c>
      <c r="H139" s="565" t="s">
        <v>7281</v>
      </c>
      <c r="I139" s="565" t="s">
        <v>7281</v>
      </c>
      <c r="J139" s="565" t="s">
        <v>7281</v>
      </c>
      <c r="K139" s="565" t="s">
        <v>7281</v>
      </c>
      <c r="L139" s="565" t="s">
        <v>7281</v>
      </c>
      <c r="M139" s="565" t="s">
        <v>7281</v>
      </c>
      <c r="N139" s="565" t="s">
        <v>7281</v>
      </c>
      <c r="O139" s="553"/>
      <c r="P139" s="553"/>
      <c r="Q139" s="553"/>
      <c r="R139" s="553"/>
      <c r="S139" s="553"/>
    </row>
    <row r="140" spans="1:19">
      <c r="A140" s="568">
        <v>3</v>
      </c>
      <c r="B140" s="569" t="s">
        <v>7265</v>
      </c>
      <c r="C140" s="565" t="s">
        <v>7280</v>
      </c>
      <c r="D140" s="565" t="s">
        <v>7280</v>
      </c>
      <c r="E140" s="565" t="s">
        <v>7280</v>
      </c>
      <c r="F140" s="565" t="s">
        <v>7280</v>
      </c>
      <c r="G140" s="565" t="s">
        <v>7280</v>
      </c>
      <c r="H140" s="565" t="s">
        <v>7281</v>
      </c>
      <c r="I140" s="565" t="s">
        <v>7281</v>
      </c>
      <c r="J140" s="565" t="s">
        <v>7281</v>
      </c>
      <c r="K140" s="565" t="s">
        <v>7281</v>
      </c>
      <c r="L140" s="565" t="s">
        <v>7281</v>
      </c>
      <c r="M140" s="565" t="s">
        <v>7281</v>
      </c>
      <c r="N140" s="565" t="s">
        <v>7281</v>
      </c>
      <c r="O140" s="553"/>
      <c r="P140" s="553"/>
      <c r="Q140" s="553"/>
      <c r="R140" s="553"/>
      <c r="S140" s="553"/>
    </row>
    <row r="141" spans="1:19">
      <c r="A141" s="568">
        <v>3</v>
      </c>
      <c r="B141" s="569" t="s">
        <v>7266</v>
      </c>
      <c r="C141" s="565" t="s">
        <v>7280</v>
      </c>
      <c r="D141" s="565" t="s">
        <v>7280</v>
      </c>
      <c r="E141" s="565" t="s">
        <v>7280</v>
      </c>
      <c r="F141" s="565" t="s">
        <v>7280</v>
      </c>
      <c r="G141" s="565" t="s">
        <v>7280</v>
      </c>
      <c r="H141" s="565" t="s">
        <v>7280</v>
      </c>
      <c r="I141" s="565" t="s">
        <v>7281</v>
      </c>
      <c r="J141" s="565" t="s">
        <v>7281</v>
      </c>
      <c r="K141" s="565" t="s">
        <v>7281</v>
      </c>
      <c r="L141" s="565" t="s">
        <v>7281</v>
      </c>
      <c r="M141" s="565" t="s">
        <v>7281</v>
      </c>
      <c r="N141" s="565" t="s">
        <v>7281</v>
      </c>
      <c r="O141" s="553"/>
      <c r="P141" s="553"/>
      <c r="Q141" s="553"/>
      <c r="R141" s="553"/>
      <c r="S141" s="553"/>
    </row>
    <row r="142" spans="1:19">
      <c r="A142" s="568">
        <v>3</v>
      </c>
      <c r="B142" s="569" t="s">
        <v>7267</v>
      </c>
      <c r="C142" s="565" t="s">
        <v>7280</v>
      </c>
      <c r="D142" s="565" t="s">
        <v>7280</v>
      </c>
      <c r="E142" s="565" t="s">
        <v>7280</v>
      </c>
      <c r="F142" s="565" t="s">
        <v>7280</v>
      </c>
      <c r="G142" s="565" t="s">
        <v>7280</v>
      </c>
      <c r="H142" s="565" t="s">
        <v>7280</v>
      </c>
      <c r="I142" s="565" t="s">
        <v>7280</v>
      </c>
      <c r="J142" s="565" t="s">
        <v>7281</v>
      </c>
      <c r="K142" s="565" t="s">
        <v>7281</v>
      </c>
      <c r="L142" s="565" t="s">
        <v>7281</v>
      </c>
      <c r="M142" s="565" t="s">
        <v>7281</v>
      </c>
      <c r="N142" s="565" t="s">
        <v>7281</v>
      </c>
      <c r="O142" s="553"/>
      <c r="P142" s="553"/>
      <c r="Q142" s="553"/>
      <c r="R142" s="553"/>
      <c r="S142" s="553"/>
    </row>
    <row r="143" spans="1:19">
      <c r="A143" s="568">
        <v>3</v>
      </c>
      <c r="B143" s="569" t="s">
        <v>7268</v>
      </c>
      <c r="C143" s="565" t="s">
        <v>7280</v>
      </c>
      <c r="D143" s="565" t="s">
        <v>7280</v>
      </c>
      <c r="E143" s="565" t="s">
        <v>7280</v>
      </c>
      <c r="F143" s="565" t="s">
        <v>7280</v>
      </c>
      <c r="G143" s="565" t="s">
        <v>7280</v>
      </c>
      <c r="H143" s="565" t="s">
        <v>7280</v>
      </c>
      <c r="I143" s="565" t="s">
        <v>7280</v>
      </c>
      <c r="J143" s="565" t="s">
        <v>7280</v>
      </c>
      <c r="K143" s="565" t="s">
        <v>7281</v>
      </c>
      <c r="L143" s="565" t="s">
        <v>7281</v>
      </c>
      <c r="M143" s="565" t="s">
        <v>7281</v>
      </c>
      <c r="N143" s="565" t="s">
        <v>7281</v>
      </c>
      <c r="O143" s="553"/>
      <c r="P143" s="553"/>
      <c r="Q143" s="553"/>
      <c r="R143" s="553"/>
      <c r="S143" s="553"/>
    </row>
    <row r="144" spans="1:19">
      <c r="A144" s="568">
        <v>3</v>
      </c>
      <c r="B144" s="569" t="s">
        <v>7269</v>
      </c>
      <c r="C144" s="565" t="s">
        <v>7280</v>
      </c>
      <c r="D144" s="565" t="s">
        <v>7280</v>
      </c>
      <c r="E144" s="565" t="s">
        <v>7280</v>
      </c>
      <c r="F144" s="565" t="s">
        <v>7280</v>
      </c>
      <c r="G144" s="565" t="s">
        <v>7280</v>
      </c>
      <c r="H144" s="565" t="s">
        <v>7280</v>
      </c>
      <c r="I144" s="565" t="s">
        <v>7280</v>
      </c>
      <c r="J144" s="565" t="s">
        <v>7280</v>
      </c>
      <c r="K144" s="565" t="s">
        <v>7280</v>
      </c>
      <c r="L144" s="565" t="s">
        <v>7281</v>
      </c>
      <c r="M144" s="565" t="s">
        <v>7281</v>
      </c>
      <c r="N144" s="565" t="s">
        <v>7281</v>
      </c>
      <c r="O144" s="553"/>
      <c r="P144" s="553"/>
      <c r="Q144" s="553"/>
      <c r="R144" s="553"/>
      <c r="S144" s="553"/>
    </row>
    <row r="145" spans="1:19">
      <c r="A145" s="568">
        <v>3</v>
      </c>
      <c r="B145" s="569" t="s">
        <v>7270</v>
      </c>
      <c r="C145" s="565" t="s">
        <v>7280</v>
      </c>
      <c r="D145" s="565" t="s">
        <v>7280</v>
      </c>
      <c r="E145" s="565" t="s">
        <v>7280</v>
      </c>
      <c r="F145" s="565" t="s">
        <v>7280</v>
      </c>
      <c r="G145" s="565" t="s">
        <v>7280</v>
      </c>
      <c r="H145" s="565" t="s">
        <v>7280</v>
      </c>
      <c r="I145" s="565" t="s">
        <v>7280</v>
      </c>
      <c r="J145" s="565" t="s">
        <v>7280</v>
      </c>
      <c r="K145" s="565" t="s">
        <v>7280</v>
      </c>
      <c r="L145" s="565" t="s">
        <v>7280</v>
      </c>
      <c r="M145" s="565" t="s">
        <v>7281</v>
      </c>
      <c r="N145" s="565" t="s">
        <v>7281</v>
      </c>
      <c r="O145" s="553"/>
      <c r="P145" s="553"/>
      <c r="Q145" s="553"/>
      <c r="R145" s="553"/>
      <c r="S145" s="553"/>
    </row>
    <row r="146" spans="1:19">
      <c r="A146" s="568">
        <v>3</v>
      </c>
      <c r="B146" s="569" t="s">
        <v>7271</v>
      </c>
      <c r="C146" s="565" t="s">
        <v>7280</v>
      </c>
      <c r="D146" s="565" t="s">
        <v>7280</v>
      </c>
      <c r="E146" s="565" t="s">
        <v>7280</v>
      </c>
      <c r="F146" s="565" t="s">
        <v>7280</v>
      </c>
      <c r="G146" s="565" t="s">
        <v>7280</v>
      </c>
      <c r="H146" s="565" t="s">
        <v>7280</v>
      </c>
      <c r="I146" s="565" t="s">
        <v>7280</v>
      </c>
      <c r="J146" s="565" t="s">
        <v>7280</v>
      </c>
      <c r="K146" s="565" t="s">
        <v>7280</v>
      </c>
      <c r="L146" s="565" t="s">
        <v>7280</v>
      </c>
      <c r="M146" s="565" t="s">
        <v>7280</v>
      </c>
      <c r="N146" s="565" t="s">
        <v>7281</v>
      </c>
      <c r="O146" s="553"/>
      <c r="P146" s="553"/>
      <c r="Q146" s="553"/>
      <c r="R146" s="553"/>
      <c r="S146" s="553"/>
    </row>
    <row r="147" spans="1:19">
      <c r="A147" s="566">
        <v>4</v>
      </c>
      <c r="B147" s="567" t="s">
        <v>7260</v>
      </c>
      <c r="C147" s="565" t="s">
        <v>7280</v>
      </c>
      <c r="D147" s="565" t="s">
        <v>7280</v>
      </c>
      <c r="E147" s="565" t="s">
        <v>7280</v>
      </c>
      <c r="F147" s="565" t="s">
        <v>7280</v>
      </c>
      <c r="G147" s="565" t="s">
        <v>7280</v>
      </c>
      <c r="H147" s="565" t="s">
        <v>7280</v>
      </c>
      <c r="I147" s="565" t="s">
        <v>7280</v>
      </c>
      <c r="J147" s="565" t="s">
        <v>7280</v>
      </c>
      <c r="K147" s="565" t="s">
        <v>7280</v>
      </c>
      <c r="L147" s="565" t="s">
        <v>7280</v>
      </c>
      <c r="M147" s="565" t="s">
        <v>7280</v>
      </c>
      <c r="N147" s="565" t="s">
        <v>7280</v>
      </c>
      <c r="O147" s="553"/>
      <c r="P147" s="553"/>
      <c r="Q147" s="553"/>
      <c r="R147" s="553"/>
      <c r="S147" s="553"/>
    </row>
    <row r="148" spans="1:19">
      <c r="A148" s="568">
        <v>4</v>
      </c>
      <c r="B148" s="569" t="s">
        <v>7261</v>
      </c>
      <c r="C148" s="565" t="s">
        <v>16</v>
      </c>
      <c r="D148" s="565" t="s">
        <v>7280</v>
      </c>
      <c r="E148" s="565" t="s">
        <v>7280</v>
      </c>
      <c r="F148" s="565" t="s">
        <v>7280</v>
      </c>
      <c r="G148" s="565" t="s">
        <v>7280</v>
      </c>
      <c r="H148" s="565" t="s">
        <v>7280</v>
      </c>
      <c r="I148" s="565" t="s">
        <v>7280</v>
      </c>
      <c r="J148" s="565" t="s">
        <v>7280</v>
      </c>
      <c r="K148" s="565" t="s">
        <v>7280</v>
      </c>
      <c r="L148" s="565" t="s">
        <v>7280</v>
      </c>
      <c r="M148" s="565" t="s">
        <v>7280</v>
      </c>
      <c r="N148" s="565" t="s">
        <v>7280</v>
      </c>
      <c r="O148" s="553"/>
      <c r="P148" s="553"/>
      <c r="Q148" s="553"/>
      <c r="R148" s="553"/>
      <c r="S148" s="553"/>
    </row>
    <row r="149" spans="1:19">
      <c r="A149" s="568">
        <v>4</v>
      </c>
      <c r="B149" s="569" t="s">
        <v>7262</v>
      </c>
      <c r="C149" s="565" t="s">
        <v>16</v>
      </c>
      <c r="D149" s="565" t="s">
        <v>16</v>
      </c>
      <c r="E149" s="565" t="s">
        <v>7280</v>
      </c>
      <c r="F149" s="565" t="s">
        <v>7280</v>
      </c>
      <c r="G149" s="565" t="s">
        <v>7280</v>
      </c>
      <c r="H149" s="565" t="s">
        <v>7280</v>
      </c>
      <c r="I149" s="565" t="s">
        <v>7280</v>
      </c>
      <c r="J149" s="565" t="s">
        <v>7280</v>
      </c>
      <c r="K149" s="565" t="s">
        <v>7280</v>
      </c>
      <c r="L149" s="565" t="s">
        <v>7280</v>
      </c>
      <c r="M149" s="565" t="s">
        <v>7280</v>
      </c>
      <c r="N149" s="565" t="s">
        <v>7280</v>
      </c>
      <c r="O149" s="553"/>
      <c r="P149" s="553"/>
      <c r="Q149" s="553"/>
      <c r="R149" s="553"/>
      <c r="S149" s="553"/>
    </row>
    <row r="150" spans="1:19">
      <c r="A150" s="568">
        <v>4</v>
      </c>
      <c r="B150" s="569" t="s">
        <v>7263</v>
      </c>
      <c r="C150" s="565" t="s">
        <v>16</v>
      </c>
      <c r="D150" s="565" t="s">
        <v>16</v>
      </c>
      <c r="E150" s="565" t="s">
        <v>16</v>
      </c>
      <c r="F150" s="565" t="s">
        <v>7280</v>
      </c>
      <c r="G150" s="565" t="s">
        <v>7280</v>
      </c>
      <c r="H150" s="565" t="s">
        <v>7280</v>
      </c>
      <c r="I150" s="565" t="s">
        <v>7280</v>
      </c>
      <c r="J150" s="565" t="s">
        <v>7280</v>
      </c>
      <c r="K150" s="565" t="s">
        <v>7280</v>
      </c>
      <c r="L150" s="565" t="s">
        <v>7280</v>
      </c>
      <c r="M150" s="565" t="s">
        <v>7280</v>
      </c>
      <c r="N150" s="565" t="s">
        <v>7280</v>
      </c>
      <c r="O150" s="553"/>
      <c r="P150" s="553"/>
      <c r="Q150" s="553"/>
      <c r="R150" s="553"/>
      <c r="S150" s="553"/>
    </row>
    <row r="151" spans="1:19">
      <c r="A151" s="568">
        <v>4</v>
      </c>
      <c r="B151" s="569" t="s">
        <v>7264</v>
      </c>
      <c r="C151" s="565" t="s">
        <v>16</v>
      </c>
      <c r="D151" s="565" t="s">
        <v>16</v>
      </c>
      <c r="E151" s="565" t="s">
        <v>16</v>
      </c>
      <c r="F151" s="565" t="s">
        <v>16</v>
      </c>
      <c r="G151" s="565" t="s">
        <v>7280</v>
      </c>
      <c r="H151" s="565" t="s">
        <v>7280</v>
      </c>
      <c r="I151" s="565" t="s">
        <v>7280</v>
      </c>
      <c r="J151" s="565" t="s">
        <v>7280</v>
      </c>
      <c r="K151" s="565" t="s">
        <v>7280</v>
      </c>
      <c r="L151" s="565" t="s">
        <v>7280</v>
      </c>
      <c r="M151" s="565" t="s">
        <v>7280</v>
      </c>
      <c r="N151" s="565" t="s">
        <v>7280</v>
      </c>
      <c r="O151" s="553"/>
      <c r="P151" s="553"/>
      <c r="Q151" s="553"/>
      <c r="R151" s="553"/>
      <c r="S151" s="553"/>
    </row>
    <row r="152" spans="1:19">
      <c r="A152" s="568">
        <v>4</v>
      </c>
      <c r="B152" s="569" t="s">
        <v>7265</v>
      </c>
      <c r="C152" s="565" t="s">
        <v>16</v>
      </c>
      <c r="D152" s="565" t="s">
        <v>16</v>
      </c>
      <c r="E152" s="565" t="s">
        <v>16</v>
      </c>
      <c r="F152" s="565" t="s">
        <v>16</v>
      </c>
      <c r="G152" s="565" t="s">
        <v>16</v>
      </c>
      <c r="H152" s="565" t="s">
        <v>7280</v>
      </c>
      <c r="I152" s="565" t="s">
        <v>7280</v>
      </c>
      <c r="J152" s="565" t="s">
        <v>7280</v>
      </c>
      <c r="K152" s="565" t="s">
        <v>7280</v>
      </c>
      <c r="L152" s="565" t="s">
        <v>7280</v>
      </c>
      <c r="M152" s="565" t="s">
        <v>7280</v>
      </c>
      <c r="N152" s="565" t="s">
        <v>7280</v>
      </c>
      <c r="O152" s="553"/>
      <c r="P152" s="553"/>
      <c r="Q152" s="553"/>
      <c r="R152" s="553"/>
      <c r="S152" s="553"/>
    </row>
    <row r="153" spans="1:19">
      <c r="A153" s="568">
        <v>4</v>
      </c>
      <c r="B153" s="569" t="s">
        <v>7266</v>
      </c>
      <c r="C153" s="565" t="s">
        <v>16</v>
      </c>
      <c r="D153" s="565" t="s">
        <v>16</v>
      </c>
      <c r="E153" s="565" t="s">
        <v>16</v>
      </c>
      <c r="F153" s="565" t="s">
        <v>16</v>
      </c>
      <c r="G153" s="565" t="s">
        <v>16</v>
      </c>
      <c r="H153" s="565" t="s">
        <v>16</v>
      </c>
      <c r="I153" s="565" t="s">
        <v>7280</v>
      </c>
      <c r="J153" s="565" t="s">
        <v>7280</v>
      </c>
      <c r="K153" s="565" t="s">
        <v>7280</v>
      </c>
      <c r="L153" s="565" t="s">
        <v>7280</v>
      </c>
      <c r="M153" s="565" t="s">
        <v>7280</v>
      </c>
      <c r="N153" s="565" t="s">
        <v>7280</v>
      </c>
      <c r="O153" s="553"/>
      <c r="P153" s="553"/>
      <c r="Q153" s="553"/>
      <c r="R153" s="553"/>
      <c r="S153" s="553"/>
    </row>
    <row r="154" spans="1:19">
      <c r="A154" s="568">
        <v>4</v>
      </c>
      <c r="B154" s="569" t="s">
        <v>7267</v>
      </c>
      <c r="C154" s="565" t="s">
        <v>16</v>
      </c>
      <c r="D154" s="565" t="s">
        <v>16</v>
      </c>
      <c r="E154" s="565" t="s">
        <v>16</v>
      </c>
      <c r="F154" s="565" t="s">
        <v>16</v>
      </c>
      <c r="G154" s="565" t="s">
        <v>16</v>
      </c>
      <c r="H154" s="565" t="s">
        <v>16</v>
      </c>
      <c r="I154" s="565" t="s">
        <v>16</v>
      </c>
      <c r="J154" s="565" t="s">
        <v>7280</v>
      </c>
      <c r="K154" s="565" t="s">
        <v>7280</v>
      </c>
      <c r="L154" s="565" t="s">
        <v>7280</v>
      </c>
      <c r="M154" s="565" t="s">
        <v>7280</v>
      </c>
      <c r="N154" s="565" t="s">
        <v>7280</v>
      </c>
      <c r="O154" s="553"/>
      <c r="P154" s="553"/>
      <c r="Q154" s="553"/>
      <c r="R154" s="553"/>
      <c r="S154" s="553"/>
    </row>
    <row r="155" spans="1:19">
      <c r="A155" s="568">
        <v>4</v>
      </c>
      <c r="B155" s="569" t="s">
        <v>7268</v>
      </c>
      <c r="C155" s="565" t="s">
        <v>16</v>
      </c>
      <c r="D155" s="565" t="s">
        <v>16</v>
      </c>
      <c r="E155" s="565" t="s">
        <v>16</v>
      </c>
      <c r="F155" s="565" t="s">
        <v>16</v>
      </c>
      <c r="G155" s="565" t="s">
        <v>16</v>
      </c>
      <c r="H155" s="565" t="s">
        <v>16</v>
      </c>
      <c r="I155" s="565" t="s">
        <v>16</v>
      </c>
      <c r="J155" s="565" t="s">
        <v>16</v>
      </c>
      <c r="K155" s="565" t="s">
        <v>7280</v>
      </c>
      <c r="L155" s="565" t="s">
        <v>7280</v>
      </c>
      <c r="M155" s="565" t="s">
        <v>7280</v>
      </c>
      <c r="N155" s="565" t="s">
        <v>7280</v>
      </c>
      <c r="O155" s="553"/>
      <c r="P155" s="553"/>
      <c r="Q155" s="553"/>
      <c r="R155" s="553"/>
      <c r="S155" s="553"/>
    </row>
    <row r="156" spans="1:19">
      <c r="A156" s="568">
        <v>4</v>
      </c>
      <c r="B156" s="569" t="s">
        <v>7269</v>
      </c>
      <c r="C156" s="565" t="s">
        <v>16</v>
      </c>
      <c r="D156" s="565" t="s">
        <v>16</v>
      </c>
      <c r="E156" s="565" t="s">
        <v>16</v>
      </c>
      <c r="F156" s="565" t="s">
        <v>16</v>
      </c>
      <c r="G156" s="565" t="s">
        <v>16</v>
      </c>
      <c r="H156" s="565" t="s">
        <v>16</v>
      </c>
      <c r="I156" s="565" t="s">
        <v>16</v>
      </c>
      <c r="J156" s="565" t="s">
        <v>16</v>
      </c>
      <c r="K156" s="565" t="s">
        <v>16</v>
      </c>
      <c r="L156" s="565" t="s">
        <v>7280</v>
      </c>
      <c r="M156" s="565" t="s">
        <v>7280</v>
      </c>
      <c r="N156" s="565" t="s">
        <v>7280</v>
      </c>
      <c r="O156" s="553"/>
      <c r="P156" s="553"/>
      <c r="Q156" s="553"/>
      <c r="R156" s="553"/>
      <c r="S156" s="553"/>
    </row>
    <row r="157" spans="1:19">
      <c r="A157" s="568">
        <v>4</v>
      </c>
      <c r="B157" s="569" t="s">
        <v>7270</v>
      </c>
      <c r="C157" s="565" t="s">
        <v>16</v>
      </c>
      <c r="D157" s="565" t="s">
        <v>16</v>
      </c>
      <c r="E157" s="565" t="s">
        <v>16</v>
      </c>
      <c r="F157" s="565" t="s">
        <v>16</v>
      </c>
      <c r="G157" s="565" t="s">
        <v>16</v>
      </c>
      <c r="H157" s="565" t="s">
        <v>16</v>
      </c>
      <c r="I157" s="565" t="s">
        <v>16</v>
      </c>
      <c r="J157" s="565" t="s">
        <v>16</v>
      </c>
      <c r="K157" s="565" t="s">
        <v>16</v>
      </c>
      <c r="L157" s="565" t="s">
        <v>16</v>
      </c>
      <c r="M157" s="565" t="s">
        <v>7280</v>
      </c>
      <c r="N157" s="565" t="s">
        <v>7280</v>
      </c>
      <c r="O157" s="553"/>
      <c r="P157" s="553"/>
      <c r="Q157" s="553"/>
      <c r="R157" s="553"/>
      <c r="S157" s="553"/>
    </row>
    <row r="158" spans="1:19">
      <c r="A158" s="568">
        <v>4</v>
      </c>
      <c r="B158" s="569" t="s">
        <v>7271</v>
      </c>
      <c r="C158" s="565" t="s">
        <v>16</v>
      </c>
      <c r="D158" s="565" t="s">
        <v>16</v>
      </c>
      <c r="E158" s="565" t="s">
        <v>16</v>
      </c>
      <c r="F158" s="565" t="s">
        <v>16</v>
      </c>
      <c r="G158" s="565" t="s">
        <v>16</v>
      </c>
      <c r="H158" s="565" t="s">
        <v>16</v>
      </c>
      <c r="I158" s="565" t="s">
        <v>16</v>
      </c>
      <c r="J158" s="565" t="s">
        <v>16</v>
      </c>
      <c r="K158" s="565" t="s">
        <v>16</v>
      </c>
      <c r="L158" s="565" t="s">
        <v>16</v>
      </c>
      <c r="M158" s="565" t="s">
        <v>16</v>
      </c>
      <c r="N158" s="565" t="s">
        <v>7280</v>
      </c>
      <c r="O158" s="553"/>
      <c r="P158" s="553"/>
      <c r="Q158" s="553"/>
      <c r="R158" s="553"/>
      <c r="S158" s="553"/>
    </row>
    <row r="159" spans="1:19">
      <c r="A159" s="568">
        <v>5</v>
      </c>
      <c r="B159" s="569" t="s">
        <v>7260</v>
      </c>
      <c r="C159" s="565" t="s">
        <v>16</v>
      </c>
      <c r="D159" s="565" t="s">
        <v>16</v>
      </c>
      <c r="E159" s="565" t="s">
        <v>16</v>
      </c>
      <c r="F159" s="565" t="s">
        <v>16</v>
      </c>
      <c r="G159" s="565" t="s">
        <v>16</v>
      </c>
      <c r="H159" s="565" t="s">
        <v>16</v>
      </c>
      <c r="I159" s="565" t="s">
        <v>16</v>
      </c>
      <c r="J159" s="565" t="s">
        <v>16</v>
      </c>
      <c r="K159" s="565" t="s">
        <v>16</v>
      </c>
      <c r="L159" s="565" t="s">
        <v>16</v>
      </c>
      <c r="M159" s="565" t="s">
        <v>16</v>
      </c>
      <c r="N159" s="565" t="s">
        <v>16</v>
      </c>
      <c r="O159" s="553"/>
      <c r="P159" s="553"/>
      <c r="Q159" s="553"/>
      <c r="R159" s="553"/>
      <c r="S159" s="553"/>
    </row>
    <row r="160" spans="1:19">
      <c r="A160" s="568">
        <v>5</v>
      </c>
      <c r="B160" s="569" t="s">
        <v>7261</v>
      </c>
      <c r="C160" s="565" t="s">
        <v>7750</v>
      </c>
      <c r="D160" s="565" t="s">
        <v>16</v>
      </c>
      <c r="E160" s="565" t="s">
        <v>16</v>
      </c>
      <c r="F160" s="565" t="s">
        <v>16</v>
      </c>
      <c r="G160" s="565" t="s">
        <v>16</v>
      </c>
      <c r="H160" s="565" t="s">
        <v>16</v>
      </c>
      <c r="I160" s="565" t="s">
        <v>16</v>
      </c>
      <c r="J160" s="565" t="s">
        <v>16</v>
      </c>
      <c r="K160" s="565" t="s">
        <v>16</v>
      </c>
      <c r="L160" s="565" t="s">
        <v>16</v>
      </c>
      <c r="M160" s="565" t="s">
        <v>16</v>
      </c>
      <c r="N160" s="565" t="s">
        <v>16</v>
      </c>
      <c r="O160" s="553"/>
      <c r="P160" s="553"/>
      <c r="Q160" s="553"/>
      <c r="R160" s="553"/>
      <c r="S160" s="553"/>
    </row>
    <row r="161" spans="1:19">
      <c r="A161" s="568">
        <v>5</v>
      </c>
      <c r="B161" s="569" t="s">
        <v>7262</v>
      </c>
      <c r="C161" s="565" t="s">
        <v>7750</v>
      </c>
      <c r="D161" s="565" t="s">
        <v>7750</v>
      </c>
      <c r="E161" s="565" t="s">
        <v>16</v>
      </c>
      <c r="F161" s="565" t="s">
        <v>16</v>
      </c>
      <c r="G161" s="565" t="s">
        <v>16</v>
      </c>
      <c r="H161" s="565" t="s">
        <v>16</v>
      </c>
      <c r="I161" s="565" t="s">
        <v>16</v>
      </c>
      <c r="J161" s="565" t="s">
        <v>16</v>
      </c>
      <c r="K161" s="565" t="s">
        <v>16</v>
      </c>
      <c r="L161" s="565" t="s">
        <v>16</v>
      </c>
      <c r="M161" s="565" t="s">
        <v>16</v>
      </c>
      <c r="N161" s="565" t="s">
        <v>16</v>
      </c>
      <c r="O161" s="553"/>
      <c r="P161" s="553"/>
      <c r="Q161" s="553"/>
      <c r="R161" s="553"/>
      <c r="S161" s="553"/>
    </row>
    <row r="162" spans="1:19">
      <c r="A162" s="568">
        <v>5</v>
      </c>
      <c r="B162" s="569" t="s">
        <v>7263</v>
      </c>
      <c r="C162" s="565" t="s">
        <v>7750</v>
      </c>
      <c r="D162" s="565" t="s">
        <v>7750</v>
      </c>
      <c r="E162" s="565" t="s">
        <v>7750</v>
      </c>
      <c r="F162" s="565" t="s">
        <v>16</v>
      </c>
      <c r="G162" s="565" t="s">
        <v>16</v>
      </c>
      <c r="H162" s="565" t="s">
        <v>16</v>
      </c>
      <c r="I162" s="565" t="s">
        <v>16</v>
      </c>
      <c r="J162" s="565" t="s">
        <v>16</v>
      </c>
      <c r="K162" s="565" t="s">
        <v>16</v>
      </c>
      <c r="L162" s="565" t="s">
        <v>16</v>
      </c>
      <c r="M162" s="565" t="s">
        <v>16</v>
      </c>
      <c r="N162" s="565" t="s">
        <v>16</v>
      </c>
      <c r="O162" s="553"/>
      <c r="P162" s="553"/>
      <c r="Q162" s="553"/>
      <c r="R162" s="553"/>
      <c r="S162" s="553"/>
    </row>
    <row r="163" spans="1:19">
      <c r="A163" s="568">
        <v>5</v>
      </c>
      <c r="B163" s="569" t="s">
        <v>7264</v>
      </c>
      <c r="C163" s="565" t="s">
        <v>7750</v>
      </c>
      <c r="D163" s="565" t="s">
        <v>7750</v>
      </c>
      <c r="E163" s="565" t="s">
        <v>7750</v>
      </c>
      <c r="F163" s="565" t="s">
        <v>7750</v>
      </c>
      <c r="G163" s="565" t="s">
        <v>16</v>
      </c>
      <c r="H163" s="565" t="s">
        <v>16</v>
      </c>
      <c r="I163" s="565" t="s">
        <v>16</v>
      </c>
      <c r="J163" s="565" t="s">
        <v>16</v>
      </c>
      <c r="K163" s="565" t="s">
        <v>16</v>
      </c>
      <c r="L163" s="565" t="s">
        <v>16</v>
      </c>
      <c r="M163" s="565" t="s">
        <v>16</v>
      </c>
      <c r="N163" s="565" t="s">
        <v>16</v>
      </c>
      <c r="O163" s="553"/>
      <c r="P163" s="553"/>
      <c r="Q163" s="553"/>
      <c r="R163" s="553"/>
      <c r="S163" s="553"/>
    </row>
    <row r="164" spans="1:19">
      <c r="A164" s="568">
        <v>5</v>
      </c>
      <c r="B164" s="569" t="s">
        <v>7265</v>
      </c>
      <c r="C164" s="565" t="s">
        <v>7750</v>
      </c>
      <c r="D164" s="565" t="s">
        <v>7750</v>
      </c>
      <c r="E164" s="565" t="s">
        <v>7750</v>
      </c>
      <c r="F164" s="565" t="s">
        <v>7750</v>
      </c>
      <c r="G164" s="565" t="s">
        <v>7750</v>
      </c>
      <c r="H164" s="565" t="s">
        <v>16</v>
      </c>
      <c r="I164" s="565" t="s">
        <v>16</v>
      </c>
      <c r="J164" s="565" t="s">
        <v>16</v>
      </c>
      <c r="K164" s="565" t="s">
        <v>16</v>
      </c>
      <c r="L164" s="565" t="s">
        <v>16</v>
      </c>
      <c r="M164" s="565" t="s">
        <v>16</v>
      </c>
      <c r="N164" s="565" t="s">
        <v>16</v>
      </c>
      <c r="O164" s="553"/>
      <c r="P164" s="553"/>
      <c r="Q164" s="553"/>
      <c r="R164" s="553"/>
      <c r="S164" s="553"/>
    </row>
    <row r="165" spans="1:19">
      <c r="A165" s="568">
        <v>5</v>
      </c>
      <c r="B165" s="569" t="s">
        <v>7266</v>
      </c>
      <c r="C165" s="565" t="s">
        <v>7750</v>
      </c>
      <c r="D165" s="565" t="s">
        <v>7750</v>
      </c>
      <c r="E165" s="565" t="s">
        <v>7750</v>
      </c>
      <c r="F165" s="565" t="s">
        <v>7750</v>
      </c>
      <c r="G165" s="565" t="s">
        <v>7750</v>
      </c>
      <c r="H165" s="565" t="s">
        <v>7750</v>
      </c>
      <c r="I165" s="565" t="s">
        <v>16</v>
      </c>
      <c r="J165" s="565" t="s">
        <v>16</v>
      </c>
      <c r="K165" s="565" t="s">
        <v>16</v>
      </c>
      <c r="L165" s="565" t="s">
        <v>16</v>
      </c>
      <c r="M165" s="565" t="s">
        <v>16</v>
      </c>
      <c r="N165" s="565" t="s">
        <v>16</v>
      </c>
      <c r="O165" s="553"/>
      <c r="P165" s="553"/>
      <c r="Q165" s="553"/>
      <c r="R165" s="553"/>
      <c r="S165" s="553"/>
    </row>
    <row r="166" spans="1:19">
      <c r="A166" s="568">
        <v>5</v>
      </c>
      <c r="B166" s="569" t="s">
        <v>7267</v>
      </c>
      <c r="C166" s="565" t="s">
        <v>7750</v>
      </c>
      <c r="D166" s="565" t="s">
        <v>7750</v>
      </c>
      <c r="E166" s="565" t="s">
        <v>7750</v>
      </c>
      <c r="F166" s="565" t="s">
        <v>7750</v>
      </c>
      <c r="G166" s="565" t="s">
        <v>7750</v>
      </c>
      <c r="H166" s="565" t="s">
        <v>7750</v>
      </c>
      <c r="I166" s="565" t="s">
        <v>7750</v>
      </c>
      <c r="J166" s="565" t="s">
        <v>16</v>
      </c>
      <c r="K166" s="565" t="s">
        <v>16</v>
      </c>
      <c r="L166" s="565" t="s">
        <v>16</v>
      </c>
      <c r="M166" s="565" t="s">
        <v>16</v>
      </c>
      <c r="N166" s="565" t="s">
        <v>16</v>
      </c>
      <c r="O166" s="553"/>
      <c r="P166" s="553"/>
      <c r="Q166" s="553"/>
      <c r="R166" s="553"/>
      <c r="S166" s="553"/>
    </row>
    <row r="167" spans="1:19">
      <c r="A167" s="568">
        <v>5</v>
      </c>
      <c r="B167" s="569" t="s">
        <v>7268</v>
      </c>
      <c r="C167" s="565" t="s">
        <v>7750</v>
      </c>
      <c r="D167" s="565" t="s">
        <v>7750</v>
      </c>
      <c r="E167" s="565" t="s">
        <v>7750</v>
      </c>
      <c r="F167" s="565" t="s">
        <v>7750</v>
      </c>
      <c r="G167" s="565" t="s">
        <v>7750</v>
      </c>
      <c r="H167" s="565" t="s">
        <v>7750</v>
      </c>
      <c r="I167" s="565" t="s">
        <v>7750</v>
      </c>
      <c r="J167" s="565" t="s">
        <v>7750</v>
      </c>
      <c r="K167" s="565" t="s">
        <v>16</v>
      </c>
      <c r="L167" s="565" t="s">
        <v>16</v>
      </c>
      <c r="M167" s="565" t="s">
        <v>16</v>
      </c>
      <c r="N167" s="565" t="s">
        <v>16</v>
      </c>
      <c r="O167" s="553"/>
      <c r="P167" s="553"/>
      <c r="Q167" s="553"/>
      <c r="R167" s="553"/>
      <c r="S167" s="553"/>
    </row>
    <row r="168" spans="1:19">
      <c r="A168" s="568">
        <v>5</v>
      </c>
      <c r="B168" s="569" t="s">
        <v>7269</v>
      </c>
      <c r="C168" s="565" t="s">
        <v>7750</v>
      </c>
      <c r="D168" s="565" t="s">
        <v>7750</v>
      </c>
      <c r="E168" s="565" t="s">
        <v>7750</v>
      </c>
      <c r="F168" s="565" t="s">
        <v>7750</v>
      </c>
      <c r="G168" s="565" t="s">
        <v>7750</v>
      </c>
      <c r="H168" s="565" t="s">
        <v>7750</v>
      </c>
      <c r="I168" s="565" t="s">
        <v>7750</v>
      </c>
      <c r="J168" s="565" t="s">
        <v>7750</v>
      </c>
      <c r="K168" s="565" t="s">
        <v>7750</v>
      </c>
      <c r="L168" s="565" t="s">
        <v>16</v>
      </c>
      <c r="M168" s="565" t="s">
        <v>16</v>
      </c>
      <c r="N168" s="565" t="s">
        <v>16</v>
      </c>
      <c r="O168" s="553"/>
      <c r="P168" s="553"/>
      <c r="Q168" s="553"/>
      <c r="R168" s="553"/>
      <c r="S168" s="553"/>
    </row>
    <row r="169" spans="1:19">
      <c r="A169" s="568">
        <v>5</v>
      </c>
      <c r="B169" s="569" t="s">
        <v>7270</v>
      </c>
      <c r="C169" s="565" t="s">
        <v>7750</v>
      </c>
      <c r="D169" s="565" t="s">
        <v>7750</v>
      </c>
      <c r="E169" s="565" t="s">
        <v>7750</v>
      </c>
      <c r="F169" s="565" t="s">
        <v>7750</v>
      </c>
      <c r="G169" s="565" t="s">
        <v>7750</v>
      </c>
      <c r="H169" s="565" t="s">
        <v>7750</v>
      </c>
      <c r="I169" s="565" t="s">
        <v>7750</v>
      </c>
      <c r="J169" s="565" t="s">
        <v>7750</v>
      </c>
      <c r="K169" s="565" t="s">
        <v>7750</v>
      </c>
      <c r="L169" s="565" t="s">
        <v>7750</v>
      </c>
      <c r="M169" s="565" t="s">
        <v>16</v>
      </c>
      <c r="N169" s="565" t="s">
        <v>16</v>
      </c>
      <c r="O169" s="553"/>
      <c r="P169" s="553"/>
      <c r="Q169" s="553"/>
      <c r="R169" s="553"/>
      <c r="S169" s="553"/>
    </row>
    <row r="170" spans="1:19">
      <c r="A170" s="568">
        <v>5</v>
      </c>
      <c r="B170" s="569" t="s">
        <v>7271</v>
      </c>
      <c r="C170" s="565" t="s">
        <v>7750</v>
      </c>
      <c r="D170" s="565" t="s">
        <v>7750</v>
      </c>
      <c r="E170" s="565" t="s">
        <v>7750</v>
      </c>
      <c r="F170" s="565" t="s">
        <v>7750</v>
      </c>
      <c r="G170" s="565" t="s">
        <v>7750</v>
      </c>
      <c r="H170" s="565" t="s">
        <v>7750</v>
      </c>
      <c r="I170" s="565" t="s">
        <v>7750</v>
      </c>
      <c r="J170" s="565" t="s">
        <v>7750</v>
      </c>
      <c r="K170" s="565" t="s">
        <v>7750</v>
      </c>
      <c r="L170" s="565" t="s">
        <v>7750</v>
      </c>
      <c r="M170" s="565" t="s">
        <v>7750</v>
      </c>
      <c r="N170" s="565" t="s">
        <v>16</v>
      </c>
      <c r="O170" s="553"/>
      <c r="P170" s="553"/>
      <c r="Q170" s="553"/>
      <c r="R170" s="553"/>
      <c r="S170" s="553"/>
    </row>
    <row r="171" spans="1:19">
      <c r="A171" s="568">
        <v>6</v>
      </c>
      <c r="B171" s="569" t="s">
        <v>7260</v>
      </c>
      <c r="C171" s="565" t="s">
        <v>7750</v>
      </c>
      <c r="D171" s="565" t="s">
        <v>7750</v>
      </c>
      <c r="E171" s="565" t="s">
        <v>7750</v>
      </c>
      <c r="F171" s="565" t="s">
        <v>7750</v>
      </c>
      <c r="G171" s="565" t="s">
        <v>7750</v>
      </c>
      <c r="H171" s="565" t="s">
        <v>7750</v>
      </c>
      <c r="I171" s="565" t="s">
        <v>7750</v>
      </c>
      <c r="J171" s="565" t="s">
        <v>7750</v>
      </c>
      <c r="K171" s="565" t="s">
        <v>7750</v>
      </c>
      <c r="L171" s="565" t="s">
        <v>7750</v>
      </c>
      <c r="M171" s="565" t="s">
        <v>7750</v>
      </c>
      <c r="N171" s="565" t="s">
        <v>7750</v>
      </c>
      <c r="O171" s="553"/>
      <c r="P171" s="553"/>
      <c r="Q171" s="553"/>
      <c r="R171" s="553"/>
      <c r="S171" s="553"/>
    </row>
    <row r="172" spans="1:19">
      <c r="A172" s="568">
        <v>6</v>
      </c>
      <c r="B172" s="569" t="s">
        <v>7261</v>
      </c>
      <c r="C172" s="565" t="s">
        <v>7751</v>
      </c>
      <c r="D172" s="565" t="s">
        <v>7750</v>
      </c>
      <c r="E172" s="565" t="s">
        <v>7750</v>
      </c>
      <c r="F172" s="565" t="s">
        <v>7750</v>
      </c>
      <c r="G172" s="565" t="s">
        <v>7750</v>
      </c>
      <c r="H172" s="565" t="s">
        <v>7750</v>
      </c>
      <c r="I172" s="565" t="s">
        <v>7750</v>
      </c>
      <c r="J172" s="565" t="s">
        <v>7750</v>
      </c>
      <c r="K172" s="565" t="s">
        <v>7750</v>
      </c>
      <c r="L172" s="565" t="s">
        <v>7750</v>
      </c>
      <c r="M172" s="565" t="s">
        <v>7750</v>
      </c>
      <c r="N172" s="565" t="s">
        <v>7750</v>
      </c>
      <c r="O172" s="553"/>
      <c r="P172" s="553"/>
      <c r="Q172" s="553"/>
      <c r="R172" s="553"/>
      <c r="S172" s="553"/>
    </row>
    <row r="173" spans="1:19">
      <c r="A173" s="568">
        <v>6</v>
      </c>
      <c r="B173" s="569" t="s">
        <v>7262</v>
      </c>
      <c r="C173" s="565" t="s">
        <v>7751</v>
      </c>
      <c r="D173" s="565" t="s">
        <v>7751</v>
      </c>
      <c r="E173" s="565" t="s">
        <v>7750</v>
      </c>
      <c r="F173" s="565" t="s">
        <v>7750</v>
      </c>
      <c r="G173" s="565" t="s">
        <v>7750</v>
      </c>
      <c r="H173" s="565" t="s">
        <v>7750</v>
      </c>
      <c r="I173" s="565" t="s">
        <v>7750</v>
      </c>
      <c r="J173" s="565" t="s">
        <v>7750</v>
      </c>
      <c r="K173" s="565" t="s">
        <v>7750</v>
      </c>
      <c r="L173" s="565" t="s">
        <v>7750</v>
      </c>
      <c r="M173" s="565" t="s">
        <v>7750</v>
      </c>
      <c r="N173" s="565" t="s">
        <v>7750</v>
      </c>
      <c r="O173" s="553"/>
      <c r="P173" s="553"/>
      <c r="Q173" s="553"/>
      <c r="R173" s="553"/>
      <c r="S173" s="553"/>
    </row>
    <row r="174" spans="1:19">
      <c r="A174" s="568">
        <v>6</v>
      </c>
      <c r="B174" s="569" t="s">
        <v>7263</v>
      </c>
      <c r="C174" s="565" t="s">
        <v>7751</v>
      </c>
      <c r="D174" s="565" t="s">
        <v>7751</v>
      </c>
      <c r="E174" s="565" t="s">
        <v>7751</v>
      </c>
      <c r="F174" s="565" t="s">
        <v>7750</v>
      </c>
      <c r="G174" s="565" t="s">
        <v>7750</v>
      </c>
      <c r="H174" s="565" t="s">
        <v>7750</v>
      </c>
      <c r="I174" s="565" t="s">
        <v>7750</v>
      </c>
      <c r="J174" s="565" t="s">
        <v>7750</v>
      </c>
      <c r="K174" s="565" t="s">
        <v>7750</v>
      </c>
      <c r="L174" s="565" t="s">
        <v>7750</v>
      </c>
      <c r="M174" s="565" t="s">
        <v>7750</v>
      </c>
      <c r="N174" s="565" t="s">
        <v>7750</v>
      </c>
      <c r="O174" s="553"/>
      <c r="P174" s="553"/>
      <c r="Q174" s="553"/>
      <c r="R174" s="553"/>
      <c r="S174" s="553"/>
    </row>
    <row r="175" spans="1:19">
      <c r="A175" s="568">
        <v>6</v>
      </c>
      <c r="B175" s="569" t="s">
        <v>7264</v>
      </c>
      <c r="C175" s="565" t="s">
        <v>7751</v>
      </c>
      <c r="D175" s="565" t="s">
        <v>7751</v>
      </c>
      <c r="E175" s="565" t="s">
        <v>7751</v>
      </c>
      <c r="F175" s="565" t="s">
        <v>7751</v>
      </c>
      <c r="G175" s="565" t="s">
        <v>7750</v>
      </c>
      <c r="H175" s="565" t="s">
        <v>7750</v>
      </c>
      <c r="I175" s="565" t="s">
        <v>7750</v>
      </c>
      <c r="J175" s="565" t="s">
        <v>7750</v>
      </c>
      <c r="K175" s="565" t="s">
        <v>7750</v>
      </c>
      <c r="L175" s="565" t="s">
        <v>7750</v>
      </c>
      <c r="M175" s="565" t="s">
        <v>7750</v>
      </c>
      <c r="N175" s="565" t="s">
        <v>7750</v>
      </c>
      <c r="O175" s="553"/>
      <c r="P175" s="553"/>
      <c r="Q175" s="553"/>
      <c r="R175" s="553"/>
      <c r="S175" s="553"/>
    </row>
    <row r="176" spans="1:19">
      <c r="A176" s="568">
        <v>6</v>
      </c>
      <c r="B176" s="569" t="s">
        <v>7265</v>
      </c>
      <c r="C176" s="565" t="s">
        <v>7751</v>
      </c>
      <c r="D176" s="565" t="s">
        <v>7751</v>
      </c>
      <c r="E176" s="565" t="s">
        <v>7751</v>
      </c>
      <c r="F176" s="565" t="s">
        <v>7751</v>
      </c>
      <c r="G176" s="565" t="s">
        <v>7751</v>
      </c>
      <c r="H176" s="565" t="s">
        <v>7750</v>
      </c>
      <c r="I176" s="565" t="s">
        <v>7750</v>
      </c>
      <c r="J176" s="565" t="s">
        <v>7750</v>
      </c>
      <c r="K176" s="565" t="s">
        <v>7750</v>
      </c>
      <c r="L176" s="565" t="s">
        <v>7750</v>
      </c>
      <c r="M176" s="565" t="s">
        <v>7750</v>
      </c>
      <c r="N176" s="565" t="s">
        <v>7750</v>
      </c>
      <c r="O176" s="553"/>
      <c r="P176" s="553"/>
      <c r="Q176" s="553"/>
      <c r="R176" s="553"/>
      <c r="S176" s="553"/>
    </row>
    <row r="177" spans="1:19">
      <c r="A177" s="568">
        <v>6</v>
      </c>
      <c r="B177" s="569" t="s">
        <v>7266</v>
      </c>
      <c r="C177" s="565" t="s">
        <v>7751</v>
      </c>
      <c r="D177" s="565" t="s">
        <v>7751</v>
      </c>
      <c r="E177" s="565" t="s">
        <v>7751</v>
      </c>
      <c r="F177" s="565" t="s">
        <v>7751</v>
      </c>
      <c r="G177" s="565" t="s">
        <v>7751</v>
      </c>
      <c r="H177" s="565" t="s">
        <v>7751</v>
      </c>
      <c r="I177" s="565" t="s">
        <v>7750</v>
      </c>
      <c r="J177" s="565" t="s">
        <v>7750</v>
      </c>
      <c r="K177" s="565" t="s">
        <v>7750</v>
      </c>
      <c r="L177" s="565" t="s">
        <v>7750</v>
      </c>
      <c r="M177" s="565" t="s">
        <v>7750</v>
      </c>
      <c r="N177" s="565" t="s">
        <v>7750</v>
      </c>
      <c r="O177" s="553"/>
      <c r="P177" s="553"/>
      <c r="Q177" s="553"/>
      <c r="R177" s="553"/>
      <c r="S177" s="553"/>
    </row>
    <row r="178" spans="1:19">
      <c r="A178" s="568">
        <v>6</v>
      </c>
      <c r="B178" s="569" t="s">
        <v>7267</v>
      </c>
      <c r="C178" s="565" t="s">
        <v>7751</v>
      </c>
      <c r="D178" s="565" t="s">
        <v>7751</v>
      </c>
      <c r="E178" s="565" t="s">
        <v>7751</v>
      </c>
      <c r="F178" s="565" t="s">
        <v>7751</v>
      </c>
      <c r="G178" s="565" t="s">
        <v>7751</v>
      </c>
      <c r="H178" s="565" t="s">
        <v>7751</v>
      </c>
      <c r="I178" s="565" t="s">
        <v>7751</v>
      </c>
      <c r="J178" s="565" t="s">
        <v>7750</v>
      </c>
      <c r="K178" s="565" t="s">
        <v>7750</v>
      </c>
      <c r="L178" s="565" t="s">
        <v>7750</v>
      </c>
      <c r="M178" s="565" t="s">
        <v>7750</v>
      </c>
      <c r="N178" s="565" t="s">
        <v>7750</v>
      </c>
      <c r="O178" s="553"/>
      <c r="P178" s="553"/>
      <c r="Q178" s="553"/>
      <c r="R178" s="553"/>
      <c r="S178" s="553"/>
    </row>
    <row r="179" spans="1:19">
      <c r="A179" s="568">
        <v>6</v>
      </c>
      <c r="B179" s="569" t="s">
        <v>7268</v>
      </c>
      <c r="C179" s="565" t="s">
        <v>7751</v>
      </c>
      <c r="D179" s="565" t="s">
        <v>7751</v>
      </c>
      <c r="E179" s="565" t="s">
        <v>7751</v>
      </c>
      <c r="F179" s="565" t="s">
        <v>7751</v>
      </c>
      <c r="G179" s="565" t="s">
        <v>7751</v>
      </c>
      <c r="H179" s="565" t="s">
        <v>7751</v>
      </c>
      <c r="I179" s="565" t="s">
        <v>7751</v>
      </c>
      <c r="J179" s="565" t="s">
        <v>7751</v>
      </c>
      <c r="K179" s="565" t="s">
        <v>7750</v>
      </c>
      <c r="L179" s="565" t="s">
        <v>7750</v>
      </c>
      <c r="M179" s="565" t="s">
        <v>7750</v>
      </c>
      <c r="N179" s="565" t="s">
        <v>7750</v>
      </c>
      <c r="O179" s="553"/>
      <c r="P179" s="553"/>
      <c r="Q179" s="553"/>
      <c r="R179" s="553"/>
      <c r="S179" s="553"/>
    </row>
    <row r="180" spans="1:19">
      <c r="A180" s="568">
        <v>6</v>
      </c>
      <c r="B180" s="569" t="s">
        <v>7269</v>
      </c>
      <c r="C180" s="565" t="s">
        <v>7751</v>
      </c>
      <c r="D180" s="565" t="s">
        <v>7751</v>
      </c>
      <c r="E180" s="565" t="s">
        <v>7751</v>
      </c>
      <c r="F180" s="565" t="s">
        <v>7751</v>
      </c>
      <c r="G180" s="565" t="s">
        <v>7751</v>
      </c>
      <c r="H180" s="565" t="s">
        <v>7751</v>
      </c>
      <c r="I180" s="565" t="s">
        <v>7751</v>
      </c>
      <c r="J180" s="565" t="s">
        <v>7751</v>
      </c>
      <c r="K180" s="565" t="s">
        <v>7751</v>
      </c>
      <c r="L180" s="565" t="s">
        <v>7750</v>
      </c>
      <c r="M180" s="565" t="s">
        <v>7750</v>
      </c>
      <c r="N180" s="565" t="s">
        <v>7750</v>
      </c>
      <c r="O180" s="553"/>
      <c r="P180" s="553"/>
      <c r="Q180" s="553"/>
      <c r="R180" s="553"/>
      <c r="S180" s="553"/>
    </row>
    <row r="181" spans="1:19">
      <c r="A181" s="568">
        <v>6</v>
      </c>
      <c r="B181" s="569" t="s">
        <v>7270</v>
      </c>
      <c r="C181" s="565" t="s">
        <v>7751</v>
      </c>
      <c r="D181" s="565" t="s">
        <v>7751</v>
      </c>
      <c r="E181" s="565" t="s">
        <v>7751</v>
      </c>
      <c r="F181" s="565" t="s">
        <v>7751</v>
      </c>
      <c r="G181" s="565" t="s">
        <v>7751</v>
      </c>
      <c r="H181" s="565" t="s">
        <v>7751</v>
      </c>
      <c r="I181" s="565" t="s">
        <v>7751</v>
      </c>
      <c r="J181" s="565" t="s">
        <v>7751</v>
      </c>
      <c r="K181" s="565" t="s">
        <v>7751</v>
      </c>
      <c r="L181" s="565" t="s">
        <v>7751</v>
      </c>
      <c r="M181" s="565" t="s">
        <v>7750</v>
      </c>
      <c r="N181" s="565" t="s">
        <v>7750</v>
      </c>
      <c r="O181" s="553"/>
      <c r="P181" s="553"/>
      <c r="Q181" s="553"/>
      <c r="R181" s="553"/>
      <c r="S181" s="553"/>
    </row>
    <row r="182" spans="1:19">
      <c r="A182" s="568">
        <v>6</v>
      </c>
      <c r="B182" s="569" t="s">
        <v>7271</v>
      </c>
      <c r="C182" s="565" t="s">
        <v>7751</v>
      </c>
      <c r="D182" s="565" t="s">
        <v>7751</v>
      </c>
      <c r="E182" s="565" t="s">
        <v>7751</v>
      </c>
      <c r="F182" s="565" t="s">
        <v>7751</v>
      </c>
      <c r="G182" s="565" t="s">
        <v>7751</v>
      </c>
      <c r="H182" s="565" t="s">
        <v>7751</v>
      </c>
      <c r="I182" s="565" t="s">
        <v>7751</v>
      </c>
      <c r="J182" s="565" t="s">
        <v>7751</v>
      </c>
      <c r="K182" s="565" t="s">
        <v>7751</v>
      </c>
      <c r="L182" s="565" t="s">
        <v>7751</v>
      </c>
      <c r="M182" s="565" t="s">
        <v>7751</v>
      </c>
      <c r="N182" s="565" t="s">
        <v>7750</v>
      </c>
      <c r="O182" s="553"/>
      <c r="P182" s="553"/>
      <c r="Q182" s="553"/>
      <c r="R182" s="553"/>
      <c r="S182" s="553"/>
    </row>
    <row r="183" spans="1:19">
      <c r="A183" s="568">
        <v>7</v>
      </c>
      <c r="B183" s="567" t="s">
        <v>7260</v>
      </c>
      <c r="C183" s="565" t="s">
        <v>7751</v>
      </c>
      <c r="D183" s="565" t="s">
        <v>7751</v>
      </c>
      <c r="E183" s="565" t="s">
        <v>7751</v>
      </c>
      <c r="F183" s="565" t="s">
        <v>7751</v>
      </c>
      <c r="G183" s="565" t="s">
        <v>7751</v>
      </c>
      <c r="H183" s="565" t="s">
        <v>7751</v>
      </c>
      <c r="I183" s="565" t="s">
        <v>7751</v>
      </c>
      <c r="J183" s="565" t="s">
        <v>7751</v>
      </c>
      <c r="K183" s="565" t="s">
        <v>7751</v>
      </c>
      <c r="L183" s="565" t="s">
        <v>7751</v>
      </c>
      <c r="M183" s="565" t="s">
        <v>7751</v>
      </c>
      <c r="N183" s="565" t="s">
        <v>7751</v>
      </c>
      <c r="O183" s="553"/>
      <c r="P183" s="553"/>
      <c r="Q183" s="553"/>
      <c r="R183" s="553"/>
      <c r="S183" s="553"/>
    </row>
    <row r="184" spans="1:19">
      <c r="A184" s="565">
        <v>7</v>
      </c>
      <c r="B184" s="569" t="s">
        <v>7261</v>
      </c>
      <c r="C184" s="565" t="s">
        <v>7752</v>
      </c>
      <c r="D184" s="565" t="s">
        <v>7751</v>
      </c>
      <c r="E184" s="565" t="s">
        <v>7751</v>
      </c>
      <c r="F184" s="565" t="s">
        <v>7751</v>
      </c>
      <c r="G184" s="565" t="s">
        <v>7751</v>
      </c>
      <c r="H184" s="565" t="s">
        <v>7751</v>
      </c>
      <c r="I184" s="565" t="s">
        <v>7751</v>
      </c>
      <c r="J184" s="565" t="s">
        <v>7751</v>
      </c>
      <c r="K184" s="565" t="s">
        <v>7751</v>
      </c>
      <c r="L184" s="565" t="s">
        <v>7751</v>
      </c>
      <c r="M184" s="565" t="s">
        <v>7751</v>
      </c>
      <c r="N184" s="565" t="s">
        <v>7751</v>
      </c>
      <c r="O184" s="553"/>
      <c r="P184" s="553"/>
      <c r="Q184" s="553"/>
      <c r="R184" s="553"/>
      <c r="S184" s="553"/>
    </row>
    <row r="185" spans="1:19">
      <c r="A185" s="565">
        <v>7</v>
      </c>
      <c r="B185" s="569" t="s">
        <v>7262</v>
      </c>
      <c r="C185" s="565" t="s">
        <v>7752</v>
      </c>
      <c r="D185" s="565" t="s">
        <v>7752</v>
      </c>
      <c r="E185" s="565" t="s">
        <v>7751</v>
      </c>
      <c r="F185" s="565" t="s">
        <v>7751</v>
      </c>
      <c r="G185" s="565" t="s">
        <v>7751</v>
      </c>
      <c r="H185" s="565" t="s">
        <v>7751</v>
      </c>
      <c r="I185" s="565" t="s">
        <v>7751</v>
      </c>
      <c r="J185" s="565" t="s">
        <v>7751</v>
      </c>
      <c r="K185" s="565" t="s">
        <v>7751</v>
      </c>
      <c r="L185" s="565" t="s">
        <v>7751</v>
      </c>
      <c r="M185" s="565" t="s">
        <v>7751</v>
      </c>
      <c r="N185" s="565" t="s">
        <v>7751</v>
      </c>
      <c r="O185" s="553"/>
      <c r="P185" s="553"/>
      <c r="Q185" s="553"/>
      <c r="R185" s="553"/>
      <c r="S185" s="553"/>
    </row>
    <row r="186" spans="1:19">
      <c r="A186" s="565">
        <v>7</v>
      </c>
      <c r="B186" s="569" t="s">
        <v>7263</v>
      </c>
      <c r="C186" s="565" t="s">
        <v>7752</v>
      </c>
      <c r="D186" s="565" t="s">
        <v>7752</v>
      </c>
      <c r="E186" s="565" t="s">
        <v>7752</v>
      </c>
      <c r="F186" s="565" t="s">
        <v>7751</v>
      </c>
      <c r="G186" s="565" t="s">
        <v>7751</v>
      </c>
      <c r="H186" s="565" t="s">
        <v>7751</v>
      </c>
      <c r="I186" s="565" t="s">
        <v>7751</v>
      </c>
      <c r="J186" s="565" t="s">
        <v>7751</v>
      </c>
      <c r="K186" s="565" t="s">
        <v>7751</v>
      </c>
      <c r="L186" s="565" t="s">
        <v>7751</v>
      </c>
      <c r="M186" s="565" t="s">
        <v>7751</v>
      </c>
      <c r="N186" s="565" t="s">
        <v>7751</v>
      </c>
      <c r="O186" s="553"/>
      <c r="P186" s="553"/>
      <c r="Q186" s="553"/>
      <c r="R186" s="553"/>
      <c r="S186" s="553"/>
    </row>
    <row r="187" spans="1:19">
      <c r="A187" s="565">
        <v>7</v>
      </c>
      <c r="B187" s="569" t="s">
        <v>7264</v>
      </c>
      <c r="C187" s="565" t="s">
        <v>7752</v>
      </c>
      <c r="D187" s="565" t="s">
        <v>7752</v>
      </c>
      <c r="E187" s="565" t="s">
        <v>7752</v>
      </c>
      <c r="F187" s="565" t="s">
        <v>7752</v>
      </c>
      <c r="G187" s="565" t="s">
        <v>7751</v>
      </c>
      <c r="H187" s="565" t="s">
        <v>7751</v>
      </c>
      <c r="I187" s="565" t="s">
        <v>7751</v>
      </c>
      <c r="J187" s="565" t="s">
        <v>7751</v>
      </c>
      <c r="K187" s="565" t="s">
        <v>7751</v>
      </c>
      <c r="L187" s="565" t="s">
        <v>7751</v>
      </c>
      <c r="M187" s="565" t="s">
        <v>7751</v>
      </c>
      <c r="N187" s="565" t="s">
        <v>7751</v>
      </c>
      <c r="O187" s="553"/>
      <c r="P187" s="553"/>
      <c r="Q187" s="553"/>
      <c r="R187" s="553"/>
      <c r="S187" s="553"/>
    </row>
    <row r="188" spans="1:19">
      <c r="A188" s="565">
        <v>7</v>
      </c>
      <c r="B188" s="569" t="s">
        <v>7265</v>
      </c>
      <c r="C188" s="565" t="s">
        <v>7752</v>
      </c>
      <c r="D188" s="565" t="s">
        <v>7752</v>
      </c>
      <c r="E188" s="565" t="s">
        <v>7752</v>
      </c>
      <c r="F188" s="565" t="s">
        <v>7752</v>
      </c>
      <c r="G188" s="565" t="s">
        <v>7752</v>
      </c>
      <c r="H188" s="565" t="s">
        <v>7751</v>
      </c>
      <c r="I188" s="565" t="s">
        <v>7751</v>
      </c>
      <c r="J188" s="565" t="s">
        <v>7751</v>
      </c>
      <c r="K188" s="565" t="s">
        <v>7751</v>
      </c>
      <c r="L188" s="565" t="s">
        <v>7751</v>
      </c>
      <c r="M188" s="565" t="s">
        <v>7751</v>
      </c>
      <c r="N188" s="565" t="s">
        <v>7751</v>
      </c>
      <c r="O188" s="553"/>
      <c r="P188" s="553"/>
      <c r="Q188" s="553"/>
      <c r="R188" s="553"/>
      <c r="S188" s="553"/>
    </row>
    <row r="189" spans="1:19">
      <c r="A189" s="565">
        <v>7</v>
      </c>
      <c r="B189" s="569" t="s">
        <v>7266</v>
      </c>
      <c r="C189" s="565" t="s">
        <v>7752</v>
      </c>
      <c r="D189" s="565" t="s">
        <v>7752</v>
      </c>
      <c r="E189" s="565" t="s">
        <v>7752</v>
      </c>
      <c r="F189" s="565" t="s">
        <v>7752</v>
      </c>
      <c r="G189" s="565" t="s">
        <v>7752</v>
      </c>
      <c r="H189" s="565" t="s">
        <v>7752</v>
      </c>
      <c r="I189" s="565" t="s">
        <v>7751</v>
      </c>
      <c r="J189" s="565" t="s">
        <v>7751</v>
      </c>
      <c r="K189" s="565" t="s">
        <v>7751</v>
      </c>
      <c r="L189" s="565" t="s">
        <v>7751</v>
      </c>
      <c r="M189" s="565" t="s">
        <v>7751</v>
      </c>
      <c r="N189" s="565" t="s">
        <v>7751</v>
      </c>
      <c r="O189" s="553"/>
      <c r="P189" s="553"/>
      <c r="Q189" s="553"/>
      <c r="R189" s="553"/>
      <c r="S189" s="553"/>
    </row>
    <row r="190" spans="1:19">
      <c r="A190" s="565">
        <v>7</v>
      </c>
      <c r="B190" s="569" t="s">
        <v>7267</v>
      </c>
      <c r="C190" s="565" t="s">
        <v>7752</v>
      </c>
      <c r="D190" s="565" t="s">
        <v>7752</v>
      </c>
      <c r="E190" s="565" t="s">
        <v>7752</v>
      </c>
      <c r="F190" s="565" t="s">
        <v>7752</v>
      </c>
      <c r="G190" s="565" t="s">
        <v>7752</v>
      </c>
      <c r="H190" s="565" t="s">
        <v>7752</v>
      </c>
      <c r="I190" s="565" t="s">
        <v>7752</v>
      </c>
      <c r="J190" s="565" t="s">
        <v>7751</v>
      </c>
      <c r="K190" s="565" t="s">
        <v>7751</v>
      </c>
      <c r="L190" s="565" t="s">
        <v>7751</v>
      </c>
      <c r="M190" s="565" t="s">
        <v>7751</v>
      </c>
      <c r="N190" s="565" t="s">
        <v>7751</v>
      </c>
      <c r="O190" s="553"/>
      <c r="P190" s="553"/>
      <c r="Q190" s="553"/>
      <c r="R190" s="553"/>
      <c r="S190" s="553"/>
    </row>
    <row r="191" spans="1:19">
      <c r="A191" s="565">
        <v>7</v>
      </c>
      <c r="B191" s="569" t="s">
        <v>7268</v>
      </c>
      <c r="C191" s="565" t="s">
        <v>7752</v>
      </c>
      <c r="D191" s="565" t="s">
        <v>7752</v>
      </c>
      <c r="E191" s="565" t="s">
        <v>7752</v>
      </c>
      <c r="F191" s="565" t="s">
        <v>7752</v>
      </c>
      <c r="G191" s="565" t="s">
        <v>7752</v>
      </c>
      <c r="H191" s="565" t="s">
        <v>7752</v>
      </c>
      <c r="I191" s="565" t="s">
        <v>7752</v>
      </c>
      <c r="J191" s="565" t="s">
        <v>7752</v>
      </c>
      <c r="K191" s="565" t="s">
        <v>7751</v>
      </c>
      <c r="L191" s="565" t="s">
        <v>7751</v>
      </c>
      <c r="M191" s="565" t="s">
        <v>7751</v>
      </c>
      <c r="N191" s="565" t="s">
        <v>7751</v>
      </c>
      <c r="O191" s="553"/>
      <c r="P191" s="553"/>
      <c r="Q191" s="553"/>
      <c r="R191" s="553"/>
      <c r="S191" s="553"/>
    </row>
    <row r="192" spans="1:19">
      <c r="A192" s="565">
        <v>7</v>
      </c>
      <c r="B192" s="569" t="s">
        <v>7269</v>
      </c>
      <c r="C192" s="565" t="s">
        <v>7752</v>
      </c>
      <c r="D192" s="565" t="s">
        <v>7752</v>
      </c>
      <c r="E192" s="565" t="s">
        <v>7752</v>
      </c>
      <c r="F192" s="565" t="s">
        <v>7752</v>
      </c>
      <c r="G192" s="565" t="s">
        <v>7752</v>
      </c>
      <c r="H192" s="565" t="s">
        <v>7752</v>
      </c>
      <c r="I192" s="565" t="s">
        <v>7752</v>
      </c>
      <c r="J192" s="565" t="s">
        <v>7752</v>
      </c>
      <c r="K192" s="565" t="s">
        <v>7752</v>
      </c>
      <c r="L192" s="565" t="s">
        <v>7751</v>
      </c>
      <c r="M192" s="565" t="s">
        <v>7751</v>
      </c>
      <c r="N192" s="565" t="s">
        <v>7751</v>
      </c>
      <c r="O192" s="553"/>
      <c r="P192" s="553"/>
      <c r="Q192" s="553"/>
      <c r="R192" s="553"/>
      <c r="S192" s="553"/>
    </row>
    <row r="193" spans="1:19">
      <c r="A193" s="565">
        <v>7</v>
      </c>
      <c r="B193" s="569" t="s">
        <v>7270</v>
      </c>
      <c r="C193" s="565" t="s">
        <v>7752</v>
      </c>
      <c r="D193" s="565" t="s">
        <v>7752</v>
      </c>
      <c r="E193" s="565" t="s">
        <v>7752</v>
      </c>
      <c r="F193" s="565" t="s">
        <v>7752</v>
      </c>
      <c r="G193" s="565" t="s">
        <v>7752</v>
      </c>
      <c r="H193" s="565" t="s">
        <v>7752</v>
      </c>
      <c r="I193" s="565" t="s">
        <v>7752</v>
      </c>
      <c r="J193" s="565" t="s">
        <v>7752</v>
      </c>
      <c r="K193" s="565" t="s">
        <v>7752</v>
      </c>
      <c r="L193" s="565" t="s">
        <v>7752</v>
      </c>
      <c r="M193" s="565" t="s">
        <v>7751</v>
      </c>
      <c r="N193" s="565" t="s">
        <v>7751</v>
      </c>
      <c r="O193" s="553"/>
      <c r="P193" s="553"/>
      <c r="Q193" s="553"/>
      <c r="R193" s="553"/>
      <c r="S193" s="553"/>
    </row>
    <row r="194" spans="1:19">
      <c r="A194" s="565">
        <v>7</v>
      </c>
      <c r="B194" s="569" t="s">
        <v>7271</v>
      </c>
      <c r="C194" s="565" t="s">
        <v>7752</v>
      </c>
      <c r="D194" s="565" t="s">
        <v>7752</v>
      </c>
      <c r="E194" s="565" t="s">
        <v>7752</v>
      </c>
      <c r="F194" s="565" t="s">
        <v>7752</v>
      </c>
      <c r="G194" s="565" t="s">
        <v>7752</v>
      </c>
      <c r="H194" s="565" t="s">
        <v>7752</v>
      </c>
      <c r="I194" s="565" t="s">
        <v>7752</v>
      </c>
      <c r="J194" s="565" t="s">
        <v>7752</v>
      </c>
      <c r="K194" s="565" t="s">
        <v>7752</v>
      </c>
      <c r="L194" s="565" t="s">
        <v>7752</v>
      </c>
      <c r="M194" s="565" t="s">
        <v>7752</v>
      </c>
      <c r="N194" s="565" t="s">
        <v>7751</v>
      </c>
      <c r="O194" s="553"/>
      <c r="P194" s="553"/>
      <c r="Q194" s="553"/>
      <c r="R194" s="553"/>
      <c r="S194" s="553"/>
    </row>
    <row r="195" spans="1:19">
      <c r="A195" s="565">
        <v>8</v>
      </c>
      <c r="B195" s="567" t="s">
        <v>7260</v>
      </c>
      <c r="C195" s="565" t="s">
        <v>7752</v>
      </c>
      <c r="D195" s="565" t="s">
        <v>7752</v>
      </c>
      <c r="E195" s="565" t="s">
        <v>7752</v>
      </c>
      <c r="F195" s="565" t="s">
        <v>7752</v>
      </c>
      <c r="G195" s="565" t="s">
        <v>7752</v>
      </c>
      <c r="H195" s="565" t="s">
        <v>7752</v>
      </c>
      <c r="I195" s="565" t="s">
        <v>7752</v>
      </c>
      <c r="J195" s="565" t="s">
        <v>7752</v>
      </c>
      <c r="K195" s="565" t="s">
        <v>7752</v>
      </c>
      <c r="L195" s="565" t="s">
        <v>7752</v>
      </c>
      <c r="M195" s="565" t="s">
        <v>7752</v>
      </c>
      <c r="N195" s="565" t="s">
        <v>7752</v>
      </c>
      <c r="O195" s="553"/>
      <c r="P195" s="553"/>
      <c r="Q195" s="553"/>
      <c r="R195" s="553"/>
      <c r="S195" s="553"/>
    </row>
    <row r="196" spans="1:19">
      <c r="A196" s="565">
        <v>8</v>
      </c>
      <c r="B196" s="569" t="s">
        <v>7261</v>
      </c>
      <c r="C196" s="565" t="s">
        <v>7753</v>
      </c>
      <c r="D196" s="565" t="s">
        <v>7752</v>
      </c>
      <c r="E196" s="565" t="s">
        <v>7752</v>
      </c>
      <c r="F196" s="565" t="s">
        <v>7752</v>
      </c>
      <c r="G196" s="565" t="s">
        <v>7752</v>
      </c>
      <c r="H196" s="565" t="s">
        <v>7752</v>
      </c>
      <c r="I196" s="565" t="s">
        <v>7752</v>
      </c>
      <c r="J196" s="565" t="s">
        <v>7752</v>
      </c>
      <c r="K196" s="565" t="s">
        <v>7752</v>
      </c>
      <c r="L196" s="565" t="s">
        <v>7752</v>
      </c>
      <c r="M196" s="565" t="s">
        <v>7752</v>
      </c>
      <c r="N196" s="565" t="s">
        <v>7752</v>
      </c>
      <c r="O196" s="553"/>
      <c r="P196" s="553"/>
      <c r="Q196" s="553"/>
      <c r="R196" s="553"/>
      <c r="S196" s="553"/>
    </row>
    <row r="197" spans="1:19">
      <c r="A197" s="565">
        <v>8</v>
      </c>
      <c r="B197" s="569" t="s">
        <v>7262</v>
      </c>
      <c r="C197" s="565" t="s">
        <v>7753</v>
      </c>
      <c r="D197" s="565" t="s">
        <v>7753</v>
      </c>
      <c r="E197" s="565" t="s">
        <v>7752</v>
      </c>
      <c r="F197" s="565" t="s">
        <v>7752</v>
      </c>
      <c r="G197" s="565" t="s">
        <v>7752</v>
      </c>
      <c r="H197" s="565" t="s">
        <v>7752</v>
      </c>
      <c r="I197" s="565" t="s">
        <v>7752</v>
      </c>
      <c r="J197" s="565" t="s">
        <v>7752</v>
      </c>
      <c r="K197" s="565" t="s">
        <v>7752</v>
      </c>
      <c r="L197" s="565" t="s">
        <v>7752</v>
      </c>
      <c r="M197" s="565" t="s">
        <v>7752</v>
      </c>
      <c r="N197" s="565" t="s">
        <v>7752</v>
      </c>
      <c r="O197" s="553"/>
      <c r="P197" s="553"/>
      <c r="Q197" s="553"/>
      <c r="R197" s="553"/>
      <c r="S197" s="553"/>
    </row>
    <row r="198" spans="1:19">
      <c r="A198" s="565">
        <v>8</v>
      </c>
      <c r="B198" s="569" t="s">
        <v>7263</v>
      </c>
      <c r="C198" s="565" t="s">
        <v>7753</v>
      </c>
      <c r="D198" s="565" t="s">
        <v>7753</v>
      </c>
      <c r="E198" s="565" t="s">
        <v>7753</v>
      </c>
      <c r="F198" s="565" t="s">
        <v>7752</v>
      </c>
      <c r="G198" s="565" t="s">
        <v>7752</v>
      </c>
      <c r="H198" s="565" t="s">
        <v>7752</v>
      </c>
      <c r="I198" s="565" t="s">
        <v>7752</v>
      </c>
      <c r="J198" s="565" t="s">
        <v>7752</v>
      </c>
      <c r="K198" s="565" t="s">
        <v>7752</v>
      </c>
      <c r="L198" s="565" t="s">
        <v>7752</v>
      </c>
      <c r="M198" s="565" t="s">
        <v>7752</v>
      </c>
      <c r="N198" s="565" t="s">
        <v>7752</v>
      </c>
      <c r="O198" s="553"/>
      <c r="P198" s="553"/>
      <c r="Q198" s="553"/>
      <c r="R198" s="553"/>
      <c r="S198" s="553"/>
    </row>
    <row r="199" spans="1:19">
      <c r="A199" s="565">
        <v>8</v>
      </c>
      <c r="B199" s="569" t="s">
        <v>7264</v>
      </c>
      <c r="C199" s="565" t="s">
        <v>7753</v>
      </c>
      <c r="D199" s="565" t="s">
        <v>7753</v>
      </c>
      <c r="E199" s="565" t="s">
        <v>7753</v>
      </c>
      <c r="F199" s="565" t="s">
        <v>7753</v>
      </c>
      <c r="G199" s="565" t="s">
        <v>7752</v>
      </c>
      <c r="H199" s="565" t="s">
        <v>7752</v>
      </c>
      <c r="I199" s="565" t="s">
        <v>7752</v>
      </c>
      <c r="J199" s="565" t="s">
        <v>7752</v>
      </c>
      <c r="K199" s="565" t="s">
        <v>7752</v>
      </c>
      <c r="L199" s="565" t="s">
        <v>7752</v>
      </c>
      <c r="M199" s="565" t="s">
        <v>7752</v>
      </c>
      <c r="N199" s="565" t="s">
        <v>7752</v>
      </c>
      <c r="O199" s="553"/>
      <c r="P199" s="553"/>
      <c r="Q199" s="553"/>
      <c r="R199" s="553"/>
      <c r="S199" s="553"/>
    </row>
    <row r="200" spans="1:19">
      <c r="A200" s="565">
        <v>8</v>
      </c>
      <c r="B200" s="569" t="s">
        <v>7265</v>
      </c>
      <c r="C200" s="565" t="s">
        <v>7753</v>
      </c>
      <c r="D200" s="565" t="s">
        <v>7753</v>
      </c>
      <c r="E200" s="565" t="s">
        <v>7753</v>
      </c>
      <c r="F200" s="565" t="s">
        <v>7753</v>
      </c>
      <c r="G200" s="565" t="s">
        <v>7753</v>
      </c>
      <c r="H200" s="565" t="s">
        <v>7752</v>
      </c>
      <c r="I200" s="565" t="s">
        <v>7752</v>
      </c>
      <c r="J200" s="565" t="s">
        <v>7752</v>
      </c>
      <c r="K200" s="565" t="s">
        <v>7752</v>
      </c>
      <c r="L200" s="565" t="s">
        <v>7752</v>
      </c>
      <c r="M200" s="565" t="s">
        <v>7752</v>
      </c>
      <c r="N200" s="565" t="s">
        <v>7752</v>
      </c>
      <c r="O200" s="553"/>
      <c r="P200" s="553"/>
      <c r="Q200" s="553"/>
      <c r="R200" s="553"/>
      <c r="S200" s="553"/>
    </row>
    <row r="201" spans="1:19">
      <c r="A201" s="565">
        <v>8</v>
      </c>
      <c r="B201" s="569" t="s">
        <v>7266</v>
      </c>
      <c r="C201" s="565" t="s">
        <v>7753</v>
      </c>
      <c r="D201" s="565" t="s">
        <v>7753</v>
      </c>
      <c r="E201" s="565" t="s">
        <v>7753</v>
      </c>
      <c r="F201" s="565" t="s">
        <v>7753</v>
      </c>
      <c r="G201" s="565" t="s">
        <v>7753</v>
      </c>
      <c r="H201" s="565" t="s">
        <v>7753</v>
      </c>
      <c r="I201" s="565" t="s">
        <v>7752</v>
      </c>
      <c r="J201" s="565" t="s">
        <v>7752</v>
      </c>
      <c r="K201" s="565" t="s">
        <v>7752</v>
      </c>
      <c r="L201" s="565" t="s">
        <v>7752</v>
      </c>
      <c r="M201" s="565" t="s">
        <v>7752</v>
      </c>
      <c r="N201" s="565" t="s">
        <v>7752</v>
      </c>
      <c r="O201" s="553"/>
      <c r="P201" s="553"/>
      <c r="Q201" s="553"/>
      <c r="R201" s="553"/>
      <c r="S201" s="553"/>
    </row>
    <row r="202" spans="1:19">
      <c r="A202" s="565">
        <v>8</v>
      </c>
      <c r="B202" s="569" t="s">
        <v>7267</v>
      </c>
      <c r="C202" s="565" t="s">
        <v>7753</v>
      </c>
      <c r="D202" s="565" t="s">
        <v>7753</v>
      </c>
      <c r="E202" s="565" t="s">
        <v>7753</v>
      </c>
      <c r="F202" s="565" t="s">
        <v>7753</v>
      </c>
      <c r="G202" s="565" t="s">
        <v>7753</v>
      </c>
      <c r="H202" s="565" t="s">
        <v>7753</v>
      </c>
      <c r="I202" s="565" t="s">
        <v>7753</v>
      </c>
      <c r="J202" s="565" t="s">
        <v>7752</v>
      </c>
      <c r="K202" s="565" t="s">
        <v>7752</v>
      </c>
      <c r="L202" s="565" t="s">
        <v>7752</v>
      </c>
      <c r="M202" s="565" t="s">
        <v>7752</v>
      </c>
      <c r="N202" s="565" t="s">
        <v>7752</v>
      </c>
      <c r="O202" s="553"/>
      <c r="P202" s="553"/>
      <c r="Q202" s="553"/>
      <c r="R202" s="553"/>
      <c r="S202" s="553"/>
    </row>
    <row r="203" spans="1:19">
      <c r="A203" s="565">
        <v>8</v>
      </c>
      <c r="B203" s="569" t="s">
        <v>7268</v>
      </c>
      <c r="C203" s="565" t="s">
        <v>7753</v>
      </c>
      <c r="D203" s="565" t="s">
        <v>7753</v>
      </c>
      <c r="E203" s="565" t="s">
        <v>7753</v>
      </c>
      <c r="F203" s="565" t="s">
        <v>7753</v>
      </c>
      <c r="G203" s="565" t="s">
        <v>7753</v>
      </c>
      <c r="H203" s="565" t="s">
        <v>7753</v>
      </c>
      <c r="I203" s="565" t="s">
        <v>7753</v>
      </c>
      <c r="J203" s="565" t="s">
        <v>7753</v>
      </c>
      <c r="K203" s="565" t="s">
        <v>7752</v>
      </c>
      <c r="L203" s="565" t="s">
        <v>7752</v>
      </c>
      <c r="M203" s="565" t="s">
        <v>7752</v>
      </c>
      <c r="N203" s="565" t="s">
        <v>7752</v>
      </c>
      <c r="O203" s="553"/>
      <c r="P203" s="553"/>
      <c r="Q203" s="553"/>
      <c r="R203" s="553"/>
      <c r="S203" s="553"/>
    </row>
    <row r="204" spans="1:19">
      <c r="A204" s="565">
        <v>8</v>
      </c>
      <c r="B204" s="569" t="s">
        <v>7269</v>
      </c>
      <c r="C204" s="565" t="s">
        <v>7753</v>
      </c>
      <c r="D204" s="565" t="s">
        <v>7753</v>
      </c>
      <c r="E204" s="565" t="s">
        <v>7753</v>
      </c>
      <c r="F204" s="565" t="s">
        <v>7753</v>
      </c>
      <c r="G204" s="565" t="s">
        <v>7753</v>
      </c>
      <c r="H204" s="565" t="s">
        <v>7753</v>
      </c>
      <c r="I204" s="565" t="s">
        <v>7753</v>
      </c>
      <c r="J204" s="565" t="s">
        <v>7753</v>
      </c>
      <c r="K204" s="565" t="s">
        <v>7753</v>
      </c>
      <c r="L204" s="565" t="s">
        <v>7752</v>
      </c>
      <c r="M204" s="565" t="s">
        <v>7752</v>
      </c>
      <c r="N204" s="565" t="s">
        <v>7752</v>
      </c>
      <c r="O204" s="553"/>
      <c r="P204" s="553"/>
      <c r="Q204" s="553"/>
      <c r="R204" s="553"/>
      <c r="S204" s="553"/>
    </row>
    <row r="205" spans="1:19">
      <c r="A205" s="565">
        <v>8</v>
      </c>
      <c r="B205" s="569" t="s">
        <v>7270</v>
      </c>
      <c r="C205" s="565" t="s">
        <v>7753</v>
      </c>
      <c r="D205" s="565" t="s">
        <v>7753</v>
      </c>
      <c r="E205" s="565" t="s">
        <v>7753</v>
      </c>
      <c r="F205" s="565" t="s">
        <v>7753</v>
      </c>
      <c r="G205" s="565" t="s">
        <v>7753</v>
      </c>
      <c r="H205" s="565" t="s">
        <v>7753</v>
      </c>
      <c r="I205" s="565" t="s">
        <v>7753</v>
      </c>
      <c r="J205" s="565" t="s">
        <v>7753</v>
      </c>
      <c r="K205" s="565" t="s">
        <v>7753</v>
      </c>
      <c r="L205" s="565" t="s">
        <v>7753</v>
      </c>
      <c r="M205" s="565" t="s">
        <v>7752</v>
      </c>
      <c r="N205" s="565" t="s">
        <v>7752</v>
      </c>
      <c r="O205" s="553"/>
      <c r="P205" s="553"/>
      <c r="Q205" s="553"/>
      <c r="R205" s="553"/>
      <c r="S205" s="553"/>
    </row>
    <row r="206" spans="1:19">
      <c r="A206" s="565">
        <v>8</v>
      </c>
      <c r="B206" s="569" t="s">
        <v>7271</v>
      </c>
      <c r="C206" s="565" t="s">
        <v>7753</v>
      </c>
      <c r="D206" s="565" t="s">
        <v>7753</v>
      </c>
      <c r="E206" s="565" t="s">
        <v>7753</v>
      </c>
      <c r="F206" s="565" t="s">
        <v>7753</v>
      </c>
      <c r="G206" s="565" t="s">
        <v>7753</v>
      </c>
      <c r="H206" s="565" t="s">
        <v>7753</v>
      </c>
      <c r="I206" s="565" t="s">
        <v>7753</v>
      </c>
      <c r="J206" s="565" t="s">
        <v>7753</v>
      </c>
      <c r="K206" s="565" t="s">
        <v>7753</v>
      </c>
      <c r="L206" s="565" t="s">
        <v>7753</v>
      </c>
      <c r="M206" s="565" t="s">
        <v>7753</v>
      </c>
      <c r="N206" s="565" t="s">
        <v>7752</v>
      </c>
      <c r="O206" s="553"/>
      <c r="P206" s="553"/>
      <c r="Q206" s="553"/>
      <c r="R206" s="553"/>
      <c r="S206" s="553"/>
    </row>
    <row r="207" spans="1:19">
      <c r="A207" s="565">
        <v>9</v>
      </c>
      <c r="B207" s="567" t="s">
        <v>7260</v>
      </c>
      <c r="C207" s="565" t="s">
        <v>7753</v>
      </c>
      <c r="D207" s="565" t="s">
        <v>7753</v>
      </c>
      <c r="E207" s="565" t="s">
        <v>7753</v>
      </c>
      <c r="F207" s="565" t="s">
        <v>7753</v>
      </c>
      <c r="G207" s="565" t="s">
        <v>7753</v>
      </c>
      <c r="H207" s="565" t="s">
        <v>7753</v>
      </c>
      <c r="I207" s="565" t="s">
        <v>7753</v>
      </c>
      <c r="J207" s="565" t="s">
        <v>7753</v>
      </c>
      <c r="K207" s="565" t="s">
        <v>7753</v>
      </c>
      <c r="L207" s="565" t="s">
        <v>7753</v>
      </c>
      <c r="M207" s="565" t="s">
        <v>7753</v>
      </c>
      <c r="N207" s="565" t="s">
        <v>7753</v>
      </c>
      <c r="O207" s="553"/>
      <c r="P207" s="553"/>
      <c r="Q207" s="553"/>
      <c r="R207" s="553"/>
      <c r="S207" s="553"/>
    </row>
    <row r="208" spans="1:19">
      <c r="A208" s="565">
        <v>9</v>
      </c>
      <c r="B208" s="569" t="s">
        <v>7261</v>
      </c>
      <c r="C208" s="565" t="s">
        <v>7754</v>
      </c>
      <c r="D208" s="565" t="s">
        <v>7753</v>
      </c>
      <c r="E208" s="565" t="s">
        <v>7753</v>
      </c>
      <c r="F208" s="565" t="s">
        <v>7753</v>
      </c>
      <c r="G208" s="565" t="s">
        <v>7753</v>
      </c>
      <c r="H208" s="565" t="s">
        <v>7753</v>
      </c>
      <c r="I208" s="565" t="s">
        <v>7753</v>
      </c>
      <c r="J208" s="565" t="s">
        <v>7753</v>
      </c>
      <c r="K208" s="565" t="s">
        <v>7753</v>
      </c>
      <c r="L208" s="565" t="s">
        <v>7753</v>
      </c>
      <c r="M208" s="565" t="s">
        <v>7753</v>
      </c>
      <c r="N208" s="565" t="s">
        <v>7753</v>
      </c>
      <c r="O208" s="553"/>
      <c r="P208" s="553"/>
      <c r="Q208" s="553"/>
      <c r="R208" s="553"/>
      <c r="S208" s="553"/>
    </row>
    <row r="209" spans="1:19">
      <c r="A209" s="565">
        <v>9</v>
      </c>
      <c r="B209" s="569" t="s">
        <v>7262</v>
      </c>
      <c r="C209" s="565" t="s">
        <v>7754</v>
      </c>
      <c r="D209" s="565" t="s">
        <v>7754</v>
      </c>
      <c r="E209" s="565" t="s">
        <v>7753</v>
      </c>
      <c r="F209" s="565" t="s">
        <v>7753</v>
      </c>
      <c r="G209" s="565" t="s">
        <v>7753</v>
      </c>
      <c r="H209" s="565" t="s">
        <v>7753</v>
      </c>
      <c r="I209" s="565" t="s">
        <v>7753</v>
      </c>
      <c r="J209" s="565" t="s">
        <v>7753</v>
      </c>
      <c r="K209" s="565" t="s">
        <v>7753</v>
      </c>
      <c r="L209" s="565" t="s">
        <v>7753</v>
      </c>
      <c r="M209" s="565" t="s">
        <v>7753</v>
      </c>
      <c r="N209" s="565" t="s">
        <v>7753</v>
      </c>
      <c r="O209" s="553"/>
      <c r="P209" s="553"/>
      <c r="Q209" s="553"/>
      <c r="R209" s="553"/>
      <c r="S209" s="553"/>
    </row>
    <row r="210" spans="1:19">
      <c r="A210" s="565">
        <v>9</v>
      </c>
      <c r="B210" s="569" t="s">
        <v>7263</v>
      </c>
      <c r="C210" s="565" t="s">
        <v>7754</v>
      </c>
      <c r="D210" s="565" t="s">
        <v>7754</v>
      </c>
      <c r="E210" s="565" t="s">
        <v>7754</v>
      </c>
      <c r="F210" s="565" t="s">
        <v>7753</v>
      </c>
      <c r="G210" s="565" t="s">
        <v>7753</v>
      </c>
      <c r="H210" s="565" t="s">
        <v>7753</v>
      </c>
      <c r="I210" s="565" t="s">
        <v>7753</v>
      </c>
      <c r="J210" s="565" t="s">
        <v>7753</v>
      </c>
      <c r="K210" s="565" t="s">
        <v>7753</v>
      </c>
      <c r="L210" s="565" t="s">
        <v>7753</v>
      </c>
      <c r="M210" s="565" t="s">
        <v>7753</v>
      </c>
      <c r="N210" s="565" t="s">
        <v>7753</v>
      </c>
      <c r="O210" s="553"/>
      <c r="P210" s="553"/>
      <c r="Q210" s="553"/>
      <c r="R210" s="553"/>
      <c r="S210" s="553"/>
    </row>
    <row r="211" spans="1:19">
      <c r="A211" s="565">
        <v>9</v>
      </c>
      <c r="B211" s="569" t="s">
        <v>7264</v>
      </c>
      <c r="C211" s="565" t="s">
        <v>7754</v>
      </c>
      <c r="D211" s="565" t="s">
        <v>7754</v>
      </c>
      <c r="E211" s="565" t="s">
        <v>7754</v>
      </c>
      <c r="F211" s="565" t="s">
        <v>7754</v>
      </c>
      <c r="G211" s="565" t="s">
        <v>7753</v>
      </c>
      <c r="H211" s="565" t="s">
        <v>7753</v>
      </c>
      <c r="I211" s="565" t="s">
        <v>7753</v>
      </c>
      <c r="J211" s="565" t="s">
        <v>7753</v>
      </c>
      <c r="K211" s="565" t="s">
        <v>7753</v>
      </c>
      <c r="L211" s="565" t="s">
        <v>7753</v>
      </c>
      <c r="M211" s="565" t="s">
        <v>7753</v>
      </c>
      <c r="N211" s="565" t="s">
        <v>7753</v>
      </c>
      <c r="O211" s="553"/>
      <c r="P211" s="553"/>
      <c r="Q211" s="553"/>
      <c r="R211" s="553"/>
      <c r="S211" s="553"/>
    </row>
    <row r="212" spans="1:19">
      <c r="A212" s="565">
        <v>9</v>
      </c>
      <c r="B212" s="569" t="s">
        <v>7265</v>
      </c>
      <c r="C212" s="565" t="s">
        <v>7754</v>
      </c>
      <c r="D212" s="565" t="s">
        <v>7754</v>
      </c>
      <c r="E212" s="565" t="s">
        <v>7754</v>
      </c>
      <c r="F212" s="565" t="s">
        <v>7754</v>
      </c>
      <c r="G212" s="565" t="s">
        <v>7754</v>
      </c>
      <c r="H212" s="565" t="s">
        <v>7753</v>
      </c>
      <c r="I212" s="565" t="s">
        <v>7753</v>
      </c>
      <c r="J212" s="565" t="s">
        <v>7753</v>
      </c>
      <c r="K212" s="565" t="s">
        <v>7753</v>
      </c>
      <c r="L212" s="565" t="s">
        <v>7753</v>
      </c>
      <c r="M212" s="565" t="s">
        <v>7753</v>
      </c>
      <c r="N212" s="565" t="s">
        <v>7753</v>
      </c>
      <c r="O212" s="553"/>
      <c r="P212" s="553"/>
      <c r="Q212" s="553"/>
      <c r="R212" s="553"/>
      <c r="S212" s="553"/>
    </row>
    <row r="213" spans="1:19">
      <c r="A213" s="565">
        <v>9</v>
      </c>
      <c r="B213" s="569" t="s">
        <v>7266</v>
      </c>
      <c r="C213" s="565" t="s">
        <v>7754</v>
      </c>
      <c r="D213" s="565" t="s">
        <v>7754</v>
      </c>
      <c r="E213" s="565" t="s">
        <v>7754</v>
      </c>
      <c r="F213" s="565" t="s">
        <v>7754</v>
      </c>
      <c r="G213" s="565" t="s">
        <v>7754</v>
      </c>
      <c r="H213" s="565" t="s">
        <v>7754</v>
      </c>
      <c r="I213" s="565" t="s">
        <v>7753</v>
      </c>
      <c r="J213" s="565" t="s">
        <v>7753</v>
      </c>
      <c r="K213" s="565" t="s">
        <v>7753</v>
      </c>
      <c r="L213" s="565" t="s">
        <v>7753</v>
      </c>
      <c r="M213" s="565" t="s">
        <v>7753</v>
      </c>
      <c r="N213" s="565" t="s">
        <v>7753</v>
      </c>
      <c r="O213" s="553"/>
      <c r="P213" s="553"/>
      <c r="Q213" s="553"/>
      <c r="R213" s="553"/>
      <c r="S213" s="553"/>
    </row>
    <row r="214" spans="1:19">
      <c r="A214" s="565">
        <v>9</v>
      </c>
      <c r="B214" s="569" t="s">
        <v>7267</v>
      </c>
      <c r="C214" s="565" t="s">
        <v>7754</v>
      </c>
      <c r="D214" s="565" t="s">
        <v>7754</v>
      </c>
      <c r="E214" s="565" t="s">
        <v>7754</v>
      </c>
      <c r="F214" s="565" t="s">
        <v>7754</v>
      </c>
      <c r="G214" s="565" t="s">
        <v>7754</v>
      </c>
      <c r="H214" s="565" t="s">
        <v>7754</v>
      </c>
      <c r="I214" s="565" t="s">
        <v>7754</v>
      </c>
      <c r="J214" s="565" t="s">
        <v>7753</v>
      </c>
      <c r="K214" s="565" t="s">
        <v>7753</v>
      </c>
      <c r="L214" s="565" t="s">
        <v>7753</v>
      </c>
      <c r="M214" s="565" t="s">
        <v>7753</v>
      </c>
      <c r="N214" s="565" t="s">
        <v>7753</v>
      </c>
      <c r="O214" s="553"/>
      <c r="P214" s="553"/>
      <c r="Q214" s="553"/>
      <c r="R214" s="553"/>
      <c r="S214" s="553"/>
    </row>
    <row r="215" spans="1:19">
      <c r="A215" s="565">
        <v>9</v>
      </c>
      <c r="B215" s="569" t="s">
        <v>7268</v>
      </c>
      <c r="C215" s="565" t="s">
        <v>7754</v>
      </c>
      <c r="D215" s="565" t="s">
        <v>7754</v>
      </c>
      <c r="E215" s="565" t="s">
        <v>7754</v>
      </c>
      <c r="F215" s="565" t="s">
        <v>7754</v>
      </c>
      <c r="G215" s="565" t="s">
        <v>7754</v>
      </c>
      <c r="H215" s="565" t="s">
        <v>7754</v>
      </c>
      <c r="I215" s="565" t="s">
        <v>7754</v>
      </c>
      <c r="J215" s="565" t="s">
        <v>7754</v>
      </c>
      <c r="K215" s="565" t="s">
        <v>7753</v>
      </c>
      <c r="L215" s="565" t="s">
        <v>7753</v>
      </c>
      <c r="M215" s="565" t="s">
        <v>7753</v>
      </c>
      <c r="N215" s="565" t="s">
        <v>7753</v>
      </c>
      <c r="O215" s="553"/>
      <c r="P215" s="553"/>
      <c r="Q215" s="553"/>
      <c r="R215" s="553"/>
      <c r="S215" s="553"/>
    </row>
    <row r="216" spans="1:19">
      <c r="A216" s="565">
        <v>9</v>
      </c>
      <c r="B216" s="569" t="s">
        <v>7269</v>
      </c>
      <c r="C216" s="565" t="s">
        <v>7754</v>
      </c>
      <c r="D216" s="565" t="s">
        <v>7754</v>
      </c>
      <c r="E216" s="565" t="s">
        <v>7754</v>
      </c>
      <c r="F216" s="565" t="s">
        <v>7754</v>
      </c>
      <c r="G216" s="565" t="s">
        <v>7754</v>
      </c>
      <c r="H216" s="565" t="s">
        <v>7754</v>
      </c>
      <c r="I216" s="565" t="s">
        <v>7754</v>
      </c>
      <c r="J216" s="565" t="s">
        <v>7754</v>
      </c>
      <c r="K216" s="565" t="s">
        <v>7754</v>
      </c>
      <c r="L216" s="565" t="s">
        <v>7753</v>
      </c>
      <c r="M216" s="565" t="s">
        <v>7753</v>
      </c>
      <c r="N216" s="565" t="s">
        <v>7753</v>
      </c>
      <c r="O216" s="553"/>
      <c r="P216" s="553"/>
      <c r="Q216" s="553"/>
      <c r="R216" s="553"/>
      <c r="S216" s="553"/>
    </row>
    <row r="217" spans="1:19">
      <c r="A217" s="565">
        <v>9</v>
      </c>
      <c r="B217" s="569" t="s">
        <v>7270</v>
      </c>
      <c r="C217" s="565" t="s">
        <v>7754</v>
      </c>
      <c r="D217" s="565" t="s">
        <v>7754</v>
      </c>
      <c r="E217" s="565" t="s">
        <v>7754</v>
      </c>
      <c r="F217" s="565" t="s">
        <v>7754</v>
      </c>
      <c r="G217" s="565" t="s">
        <v>7754</v>
      </c>
      <c r="H217" s="565" t="s">
        <v>7754</v>
      </c>
      <c r="I217" s="565" t="s">
        <v>7754</v>
      </c>
      <c r="J217" s="565" t="s">
        <v>7754</v>
      </c>
      <c r="K217" s="565" t="s">
        <v>7754</v>
      </c>
      <c r="L217" s="565" t="s">
        <v>7754</v>
      </c>
      <c r="M217" s="565" t="s">
        <v>7753</v>
      </c>
      <c r="N217" s="565" t="s">
        <v>7753</v>
      </c>
      <c r="O217" s="553"/>
      <c r="P217" s="553"/>
      <c r="Q217" s="553"/>
      <c r="R217" s="553"/>
      <c r="S217" s="553"/>
    </row>
    <row r="218" spans="1:19">
      <c r="A218" s="565">
        <v>9</v>
      </c>
      <c r="B218" s="569" t="s">
        <v>7271</v>
      </c>
      <c r="C218" s="565" t="s">
        <v>7754</v>
      </c>
      <c r="D218" s="565" t="s">
        <v>7754</v>
      </c>
      <c r="E218" s="565" t="s">
        <v>7754</v>
      </c>
      <c r="F218" s="565" t="s">
        <v>7754</v>
      </c>
      <c r="G218" s="565" t="s">
        <v>7754</v>
      </c>
      <c r="H218" s="565" t="s">
        <v>7754</v>
      </c>
      <c r="I218" s="565" t="s">
        <v>7754</v>
      </c>
      <c r="J218" s="565" t="s">
        <v>7754</v>
      </c>
      <c r="K218" s="565" t="s">
        <v>7754</v>
      </c>
      <c r="L218" s="565" t="s">
        <v>7754</v>
      </c>
      <c r="M218" s="565" t="s">
        <v>7754</v>
      </c>
      <c r="N218" s="565" t="s">
        <v>7753</v>
      </c>
      <c r="O218" s="553"/>
      <c r="P218" s="553"/>
      <c r="Q218" s="553"/>
      <c r="R218" s="553"/>
      <c r="S218" s="553"/>
    </row>
    <row r="219" spans="1:19">
      <c r="A219" s="565">
        <v>10</v>
      </c>
      <c r="B219" s="567" t="s">
        <v>7260</v>
      </c>
      <c r="C219" s="565" t="s">
        <v>7754</v>
      </c>
      <c r="D219" s="565" t="s">
        <v>7754</v>
      </c>
      <c r="E219" s="565" t="s">
        <v>7754</v>
      </c>
      <c r="F219" s="565" t="s">
        <v>7754</v>
      </c>
      <c r="G219" s="565" t="s">
        <v>7754</v>
      </c>
      <c r="H219" s="565" t="s">
        <v>7754</v>
      </c>
      <c r="I219" s="565" t="s">
        <v>7754</v>
      </c>
      <c r="J219" s="565" t="s">
        <v>7754</v>
      </c>
      <c r="K219" s="565" t="s">
        <v>7754</v>
      </c>
      <c r="L219" s="565" t="s">
        <v>7754</v>
      </c>
      <c r="M219" s="565" t="s">
        <v>7754</v>
      </c>
      <c r="N219" s="565" t="s">
        <v>7754</v>
      </c>
      <c r="O219" s="553"/>
      <c r="P219" s="553"/>
      <c r="Q219" s="553"/>
      <c r="R219" s="553"/>
      <c r="S219" s="553"/>
    </row>
    <row r="220" spans="1:19">
      <c r="A220" s="565">
        <v>10</v>
      </c>
      <c r="B220" s="569" t="s">
        <v>7261</v>
      </c>
      <c r="C220" s="565" t="s">
        <v>7755</v>
      </c>
      <c r="D220" s="565" t="s">
        <v>7754</v>
      </c>
      <c r="E220" s="565" t="s">
        <v>7754</v>
      </c>
      <c r="F220" s="565" t="s">
        <v>7754</v>
      </c>
      <c r="G220" s="565" t="s">
        <v>7754</v>
      </c>
      <c r="H220" s="565" t="s">
        <v>7754</v>
      </c>
      <c r="I220" s="565" t="s">
        <v>7754</v>
      </c>
      <c r="J220" s="565" t="s">
        <v>7754</v>
      </c>
      <c r="K220" s="565" t="s">
        <v>7754</v>
      </c>
      <c r="L220" s="565" t="s">
        <v>7754</v>
      </c>
      <c r="M220" s="565" t="s">
        <v>7754</v>
      </c>
      <c r="N220" s="565" t="s">
        <v>7754</v>
      </c>
      <c r="O220" s="553"/>
      <c r="P220" s="553"/>
      <c r="Q220" s="553"/>
      <c r="R220" s="553"/>
      <c r="S220" s="553"/>
    </row>
    <row r="221" spans="1:19">
      <c r="A221" s="565">
        <v>10</v>
      </c>
      <c r="B221" s="569" t="s">
        <v>7262</v>
      </c>
      <c r="C221" s="565" t="s">
        <v>7755</v>
      </c>
      <c r="D221" s="565" t="s">
        <v>7755</v>
      </c>
      <c r="E221" s="565" t="s">
        <v>7754</v>
      </c>
      <c r="F221" s="565" t="s">
        <v>7754</v>
      </c>
      <c r="G221" s="565" t="s">
        <v>7754</v>
      </c>
      <c r="H221" s="565" t="s">
        <v>7754</v>
      </c>
      <c r="I221" s="565" t="s">
        <v>7754</v>
      </c>
      <c r="J221" s="565" t="s">
        <v>7754</v>
      </c>
      <c r="K221" s="565" t="s">
        <v>7754</v>
      </c>
      <c r="L221" s="565" t="s">
        <v>7754</v>
      </c>
      <c r="M221" s="565" t="s">
        <v>7754</v>
      </c>
      <c r="N221" s="565" t="s">
        <v>7754</v>
      </c>
      <c r="O221" s="553"/>
      <c r="P221" s="553"/>
      <c r="Q221" s="553"/>
      <c r="R221" s="553"/>
      <c r="S221" s="553"/>
    </row>
    <row r="222" spans="1:19">
      <c r="A222" s="565">
        <v>10</v>
      </c>
      <c r="B222" s="569" t="s">
        <v>7263</v>
      </c>
      <c r="C222" s="565" t="s">
        <v>7755</v>
      </c>
      <c r="D222" s="565" t="s">
        <v>7755</v>
      </c>
      <c r="E222" s="565" t="s">
        <v>7755</v>
      </c>
      <c r="F222" s="565" t="s">
        <v>7754</v>
      </c>
      <c r="G222" s="565" t="s">
        <v>7754</v>
      </c>
      <c r="H222" s="565" t="s">
        <v>7754</v>
      </c>
      <c r="I222" s="565" t="s">
        <v>7754</v>
      </c>
      <c r="J222" s="565" t="s">
        <v>7754</v>
      </c>
      <c r="K222" s="565" t="s">
        <v>7754</v>
      </c>
      <c r="L222" s="565" t="s">
        <v>7754</v>
      </c>
      <c r="M222" s="565" t="s">
        <v>7754</v>
      </c>
      <c r="N222" s="565" t="s">
        <v>7754</v>
      </c>
      <c r="O222" s="553"/>
      <c r="P222" s="553"/>
      <c r="Q222" s="553"/>
      <c r="R222" s="553"/>
      <c r="S222" s="553"/>
    </row>
    <row r="223" spans="1:19">
      <c r="A223" s="565">
        <v>10</v>
      </c>
      <c r="B223" s="569" t="s">
        <v>7264</v>
      </c>
      <c r="C223" s="565" t="s">
        <v>7755</v>
      </c>
      <c r="D223" s="565" t="s">
        <v>7755</v>
      </c>
      <c r="E223" s="565" t="s">
        <v>7755</v>
      </c>
      <c r="F223" s="565" t="s">
        <v>7755</v>
      </c>
      <c r="G223" s="565" t="s">
        <v>7754</v>
      </c>
      <c r="H223" s="565" t="s">
        <v>7754</v>
      </c>
      <c r="I223" s="565" t="s">
        <v>7754</v>
      </c>
      <c r="J223" s="565" t="s">
        <v>7754</v>
      </c>
      <c r="K223" s="565" t="s">
        <v>7754</v>
      </c>
      <c r="L223" s="565" t="s">
        <v>7754</v>
      </c>
      <c r="M223" s="565" t="s">
        <v>7754</v>
      </c>
      <c r="N223" s="565" t="s">
        <v>7754</v>
      </c>
      <c r="O223" s="553"/>
      <c r="P223" s="553"/>
      <c r="Q223" s="553"/>
      <c r="R223" s="553"/>
      <c r="S223" s="553"/>
    </row>
    <row r="224" spans="1:19">
      <c r="A224" s="565">
        <v>10</v>
      </c>
      <c r="B224" s="569" t="s">
        <v>7265</v>
      </c>
      <c r="C224" s="565" t="s">
        <v>7755</v>
      </c>
      <c r="D224" s="565" t="s">
        <v>7755</v>
      </c>
      <c r="E224" s="565" t="s">
        <v>7755</v>
      </c>
      <c r="F224" s="565" t="s">
        <v>7755</v>
      </c>
      <c r="G224" s="565" t="s">
        <v>7755</v>
      </c>
      <c r="H224" s="565" t="s">
        <v>7754</v>
      </c>
      <c r="I224" s="565" t="s">
        <v>7754</v>
      </c>
      <c r="J224" s="565" t="s">
        <v>7754</v>
      </c>
      <c r="K224" s="565" t="s">
        <v>7754</v>
      </c>
      <c r="L224" s="565" t="s">
        <v>7754</v>
      </c>
      <c r="M224" s="565" t="s">
        <v>7754</v>
      </c>
      <c r="N224" s="565" t="s">
        <v>7754</v>
      </c>
      <c r="O224" s="553"/>
      <c r="P224" s="553"/>
      <c r="Q224" s="553"/>
      <c r="R224" s="553"/>
      <c r="S224" s="553"/>
    </row>
    <row r="225" spans="1:19">
      <c r="A225" s="565">
        <v>10</v>
      </c>
      <c r="B225" s="569" t="s">
        <v>7266</v>
      </c>
      <c r="C225" s="565" t="s">
        <v>7755</v>
      </c>
      <c r="D225" s="565" t="s">
        <v>7755</v>
      </c>
      <c r="E225" s="565" t="s">
        <v>7755</v>
      </c>
      <c r="F225" s="565" t="s">
        <v>7755</v>
      </c>
      <c r="G225" s="565" t="s">
        <v>7755</v>
      </c>
      <c r="H225" s="565" t="s">
        <v>7755</v>
      </c>
      <c r="I225" s="565" t="s">
        <v>7754</v>
      </c>
      <c r="J225" s="565" t="s">
        <v>7754</v>
      </c>
      <c r="K225" s="565" t="s">
        <v>7754</v>
      </c>
      <c r="L225" s="565" t="s">
        <v>7754</v>
      </c>
      <c r="M225" s="565" t="s">
        <v>7754</v>
      </c>
      <c r="N225" s="565" t="s">
        <v>7754</v>
      </c>
      <c r="O225" s="553"/>
      <c r="P225" s="553"/>
      <c r="Q225" s="553"/>
      <c r="R225" s="553"/>
      <c r="S225" s="553"/>
    </row>
    <row r="226" spans="1:19">
      <c r="A226" s="565">
        <v>10</v>
      </c>
      <c r="B226" s="569" t="s">
        <v>7267</v>
      </c>
      <c r="C226" s="565" t="s">
        <v>7755</v>
      </c>
      <c r="D226" s="565" t="s">
        <v>7755</v>
      </c>
      <c r="E226" s="565" t="s">
        <v>7755</v>
      </c>
      <c r="F226" s="565" t="s">
        <v>7755</v>
      </c>
      <c r="G226" s="565" t="s">
        <v>7755</v>
      </c>
      <c r="H226" s="565" t="s">
        <v>7755</v>
      </c>
      <c r="I226" s="565" t="s">
        <v>7755</v>
      </c>
      <c r="J226" s="565" t="s">
        <v>7754</v>
      </c>
      <c r="K226" s="565" t="s">
        <v>7754</v>
      </c>
      <c r="L226" s="565" t="s">
        <v>7754</v>
      </c>
      <c r="M226" s="565" t="s">
        <v>7754</v>
      </c>
      <c r="N226" s="565" t="s">
        <v>7754</v>
      </c>
      <c r="O226" s="553"/>
      <c r="P226" s="553"/>
      <c r="Q226" s="553"/>
      <c r="R226" s="553"/>
      <c r="S226" s="553"/>
    </row>
    <row r="227" spans="1:19">
      <c r="A227" s="565">
        <v>10</v>
      </c>
      <c r="B227" s="569" t="s">
        <v>7268</v>
      </c>
      <c r="C227" s="565" t="s">
        <v>7755</v>
      </c>
      <c r="D227" s="565" t="s">
        <v>7755</v>
      </c>
      <c r="E227" s="565" t="s">
        <v>7755</v>
      </c>
      <c r="F227" s="565" t="s">
        <v>7755</v>
      </c>
      <c r="G227" s="565" t="s">
        <v>7755</v>
      </c>
      <c r="H227" s="565" t="s">
        <v>7755</v>
      </c>
      <c r="I227" s="565" t="s">
        <v>7755</v>
      </c>
      <c r="J227" s="565" t="s">
        <v>7755</v>
      </c>
      <c r="K227" s="565" t="s">
        <v>7754</v>
      </c>
      <c r="L227" s="565" t="s">
        <v>7754</v>
      </c>
      <c r="M227" s="565" t="s">
        <v>7754</v>
      </c>
      <c r="N227" s="565" t="s">
        <v>7754</v>
      </c>
      <c r="O227" s="553"/>
      <c r="P227" s="553"/>
      <c r="Q227" s="553"/>
      <c r="R227" s="553"/>
      <c r="S227" s="553"/>
    </row>
    <row r="228" spans="1:19">
      <c r="A228" s="565">
        <v>10</v>
      </c>
      <c r="B228" s="569" t="s">
        <v>7269</v>
      </c>
      <c r="C228" s="565" t="s">
        <v>7755</v>
      </c>
      <c r="D228" s="565" t="s">
        <v>7755</v>
      </c>
      <c r="E228" s="565" t="s">
        <v>7755</v>
      </c>
      <c r="F228" s="565" t="s">
        <v>7755</v>
      </c>
      <c r="G228" s="565" t="s">
        <v>7755</v>
      </c>
      <c r="H228" s="565" t="s">
        <v>7755</v>
      </c>
      <c r="I228" s="565" t="s">
        <v>7755</v>
      </c>
      <c r="J228" s="565" t="s">
        <v>7755</v>
      </c>
      <c r="K228" s="565" t="s">
        <v>7755</v>
      </c>
      <c r="L228" s="565" t="s">
        <v>7754</v>
      </c>
      <c r="M228" s="565" t="s">
        <v>7754</v>
      </c>
      <c r="N228" s="565" t="s">
        <v>7754</v>
      </c>
      <c r="O228" s="553"/>
      <c r="P228" s="553"/>
      <c r="Q228" s="553"/>
      <c r="R228" s="553"/>
      <c r="S228" s="553"/>
    </row>
    <row r="229" spans="1:19">
      <c r="A229" s="565">
        <v>10</v>
      </c>
      <c r="B229" s="569" t="s">
        <v>7270</v>
      </c>
      <c r="C229" s="565" t="s">
        <v>7755</v>
      </c>
      <c r="D229" s="565" t="s">
        <v>7755</v>
      </c>
      <c r="E229" s="565" t="s">
        <v>7755</v>
      </c>
      <c r="F229" s="565" t="s">
        <v>7755</v>
      </c>
      <c r="G229" s="565" t="s">
        <v>7755</v>
      </c>
      <c r="H229" s="565" t="s">
        <v>7755</v>
      </c>
      <c r="I229" s="565" t="s">
        <v>7755</v>
      </c>
      <c r="J229" s="565" t="s">
        <v>7755</v>
      </c>
      <c r="K229" s="565" t="s">
        <v>7755</v>
      </c>
      <c r="L229" s="565" t="s">
        <v>7755</v>
      </c>
      <c r="M229" s="565" t="s">
        <v>7754</v>
      </c>
      <c r="N229" s="565" t="s">
        <v>7754</v>
      </c>
      <c r="O229" s="553"/>
      <c r="P229" s="553"/>
      <c r="Q229" s="553"/>
      <c r="R229" s="553"/>
      <c r="S229" s="553"/>
    </row>
    <row r="230" spans="1:19">
      <c r="A230" s="565">
        <v>10</v>
      </c>
      <c r="B230" s="569" t="s">
        <v>7271</v>
      </c>
      <c r="C230" s="565" t="s">
        <v>7755</v>
      </c>
      <c r="D230" s="565" t="s">
        <v>7755</v>
      </c>
      <c r="E230" s="565" t="s">
        <v>7755</v>
      </c>
      <c r="F230" s="565" t="s">
        <v>7755</v>
      </c>
      <c r="G230" s="565" t="s">
        <v>7755</v>
      </c>
      <c r="H230" s="565" t="s">
        <v>7755</v>
      </c>
      <c r="I230" s="565" t="s">
        <v>7755</v>
      </c>
      <c r="J230" s="565" t="s">
        <v>7755</v>
      </c>
      <c r="K230" s="565" t="s">
        <v>7755</v>
      </c>
      <c r="L230" s="565" t="s">
        <v>7755</v>
      </c>
      <c r="M230" s="565" t="s">
        <v>7755</v>
      </c>
      <c r="N230" s="565" t="s">
        <v>7754</v>
      </c>
      <c r="O230" s="553"/>
      <c r="P230" s="553"/>
      <c r="Q230" s="553"/>
      <c r="R230" s="553"/>
      <c r="S230" s="553"/>
    </row>
    <row r="231" spans="1:19">
      <c r="A231" s="565">
        <v>11</v>
      </c>
      <c r="B231" s="567" t="s">
        <v>7260</v>
      </c>
      <c r="C231" s="565" t="s">
        <v>7755</v>
      </c>
      <c r="D231" s="565" t="s">
        <v>7755</v>
      </c>
      <c r="E231" s="565" t="s">
        <v>7755</v>
      </c>
      <c r="F231" s="565" t="s">
        <v>7755</v>
      </c>
      <c r="G231" s="565" t="s">
        <v>7755</v>
      </c>
      <c r="H231" s="565" t="s">
        <v>7755</v>
      </c>
      <c r="I231" s="565" t="s">
        <v>7755</v>
      </c>
      <c r="J231" s="565" t="s">
        <v>7755</v>
      </c>
      <c r="K231" s="565" t="s">
        <v>7755</v>
      </c>
      <c r="L231" s="565" t="s">
        <v>7755</v>
      </c>
      <c r="M231" s="565" t="s">
        <v>7755</v>
      </c>
      <c r="N231" s="565" t="s">
        <v>7755</v>
      </c>
      <c r="O231" s="553"/>
      <c r="P231" s="553"/>
      <c r="Q231" s="553"/>
      <c r="R231" s="553"/>
      <c r="S231" s="553"/>
    </row>
    <row r="232" spans="1:19">
      <c r="A232" s="565">
        <v>11</v>
      </c>
      <c r="B232" s="569" t="s">
        <v>7261</v>
      </c>
      <c r="C232" s="565" t="s">
        <v>7756</v>
      </c>
      <c r="D232" s="565" t="s">
        <v>7755</v>
      </c>
      <c r="E232" s="565" t="s">
        <v>7755</v>
      </c>
      <c r="F232" s="565" t="s">
        <v>7755</v>
      </c>
      <c r="G232" s="565" t="s">
        <v>7755</v>
      </c>
      <c r="H232" s="565" t="s">
        <v>7755</v>
      </c>
      <c r="I232" s="565" t="s">
        <v>7755</v>
      </c>
      <c r="J232" s="565" t="s">
        <v>7755</v>
      </c>
      <c r="K232" s="565" t="s">
        <v>7755</v>
      </c>
      <c r="L232" s="565" t="s">
        <v>7755</v>
      </c>
      <c r="M232" s="565" t="s">
        <v>7755</v>
      </c>
      <c r="N232" s="565" t="s">
        <v>7755</v>
      </c>
      <c r="O232" s="553"/>
      <c r="P232" s="553"/>
      <c r="Q232" s="553"/>
      <c r="R232" s="553"/>
      <c r="S232" s="553"/>
    </row>
    <row r="233" spans="1:19">
      <c r="A233" s="565">
        <v>11</v>
      </c>
      <c r="B233" s="569" t="s">
        <v>7262</v>
      </c>
      <c r="C233" s="565" t="s">
        <v>7756</v>
      </c>
      <c r="D233" s="565" t="s">
        <v>7756</v>
      </c>
      <c r="E233" s="565" t="s">
        <v>7755</v>
      </c>
      <c r="F233" s="565" t="s">
        <v>7755</v>
      </c>
      <c r="G233" s="565" t="s">
        <v>7755</v>
      </c>
      <c r="H233" s="565" t="s">
        <v>7755</v>
      </c>
      <c r="I233" s="565" t="s">
        <v>7755</v>
      </c>
      <c r="J233" s="565" t="s">
        <v>7755</v>
      </c>
      <c r="K233" s="565" t="s">
        <v>7755</v>
      </c>
      <c r="L233" s="565" t="s">
        <v>7755</v>
      </c>
      <c r="M233" s="565" t="s">
        <v>7755</v>
      </c>
      <c r="N233" s="565" t="s">
        <v>7755</v>
      </c>
      <c r="O233" s="553"/>
      <c r="P233" s="553"/>
      <c r="Q233" s="553"/>
      <c r="R233" s="553"/>
      <c r="S233" s="553"/>
    </row>
    <row r="234" spans="1:19">
      <c r="A234" s="565">
        <v>11</v>
      </c>
      <c r="B234" s="569" t="s">
        <v>7263</v>
      </c>
      <c r="C234" s="565" t="s">
        <v>7756</v>
      </c>
      <c r="D234" s="565" t="s">
        <v>7756</v>
      </c>
      <c r="E234" s="565" t="s">
        <v>7756</v>
      </c>
      <c r="F234" s="565" t="s">
        <v>7755</v>
      </c>
      <c r="G234" s="565" t="s">
        <v>7755</v>
      </c>
      <c r="H234" s="565" t="s">
        <v>7755</v>
      </c>
      <c r="I234" s="565" t="s">
        <v>7755</v>
      </c>
      <c r="J234" s="565" t="s">
        <v>7755</v>
      </c>
      <c r="K234" s="565" t="s">
        <v>7755</v>
      </c>
      <c r="L234" s="565" t="s">
        <v>7755</v>
      </c>
      <c r="M234" s="565" t="s">
        <v>7755</v>
      </c>
      <c r="N234" s="565" t="s">
        <v>7755</v>
      </c>
      <c r="O234" s="553"/>
      <c r="P234" s="553"/>
      <c r="Q234" s="553"/>
      <c r="R234" s="553"/>
      <c r="S234" s="553"/>
    </row>
    <row r="235" spans="1:19">
      <c r="A235" s="565">
        <v>11</v>
      </c>
      <c r="B235" s="569" t="s">
        <v>7264</v>
      </c>
      <c r="C235" s="565" t="s">
        <v>7756</v>
      </c>
      <c r="D235" s="565" t="s">
        <v>7756</v>
      </c>
      <c r="E235" s="565" t="s">
        <v>7756</v>
      </c>
      <c r="F235" s="565" t="s">
        <v>7756</v>
      </c>
      <c r="G235" s="565" t="s">
        <v>7755</v>
      </c>
      <c r="H235" s="565" t="s">
        <v>7755</v>
      </c>
      <c r="I235" s="565" t="s">
        <v>7755</v>
      </c>
      <c r="J235" s="565" t="s">
        <v>7755</v>
      </c>
      <c r="K235" s="565" t="s">
        <v>7755</v>
      </c>
      <c r="L235" s="565" t="s">
        <v>7755</v>
      </c>
      <c r="M235" s="565" t="s">
        <v>7755</v>
      </c>
      <c r="N235" s="565" t="s">
        <v>7755</v>
      </c>
      <c r="O235" s="553"/>
      <c r="P235" s="553"/>
      <c r="Q235" s="553"/>
      <c r="R235" s="553"/>
      <c r="S235" s="553"/>
    </row>
    <row r="236" spans="1:19">
      <c r="A236" s="565">
        <v>11</v>
      </c>
      <c r="B236" s="569" t="s">
        <v>7265</v>
      </c>
      <c r="C236" s="565" t="s">
        <v>7756</v>
      </c>
      <c r="D236" s="565" t="s">
        <v>7756</v>
      </c>
      <c r="E236" s="565" t="s">
        <v>7756</v>
      </c>
      <c r="F236" s="565" t="s">
        <v>7756</v>
      </c>
      <c r="G236" s="565" t="s">
        <v>7756</v>
      </c>
      <c r="H236" s="565" t="s">
        <v>7755</v>
      </c>
      <c r="I236" s="565" t="s">
        <v>7755</v>
      </c>
      <c r="J236" s="565" t="s">
        <v>7755</v>
      </c>
      <c r="K236" s="565" t="s">
        <v>7755</v>
      </c>
      <c r="L236" s="565" t="s">
        <v>7755</v>
      </c>
      <c r="M236" s="565" t="s">
        <v>7755</v>
      </c>
      <c r="N236" s="565" t="s">
        <v>7755</v>
      </c>
      <c r="O236" s="553"/>
      <c r="P236" s="553"/>
      <c r="Q236" s="553"/>
      <c r="R236" s="553"/>
      <c r="S236" s="553"/>
    </row>
    <row r="237" spans="1:19">
      <c r="A237" s="565">
        <v>11</v>
      </c>
      <c r="B237" s="569" t="s">
        <v>7266</v>
      </c>
      <c r="C237" s="565" t="s">
        <v>7756</v>
      </c>
      <c r="D237" s="565" t="s">
        <v>7756</v>
      </c>
      <c r="E237" s="565" t="s">
        <v>7756</v>
      </c>
      <c r="F237" s="565" t="s">
        <v>7756</v>
      </c>
      <c r="G237" s="565" t="s">
        <v>7756</v>
      </c>
      <c r="H237" s="565" t="s">
        <v>7756</v>
      </c>
      <c r="I237" s="565" t="s">
        <v>7755</v>
      </c>
      <c r="J237" s="565" t="s">
        <v>7755</v>
      </c>
      <c r="K237" s="565" t="s">
        <v>7755</v>
      </c>
      <c r="L237" s="565" t="s">
        <v>7755</v>
      </c>
      <c r="M237" s="565" t="s">
        <v>7755</v>
      </c>
      <c r="N237" s="565" t="s">
        <v>7755</v>
      </c>
      <c r="O237" s="553"/>
      <c r="P237" s="553"/>
      <c r="Q237" s="553"/>
      <c r="R237" s="553"/>
      <c r="S237" s="553"/>
    </row>
    <row r="238" spans="1:19">
      <c r="A238" s="565">
        <v>11</v>
      </c>
      <c r="B238" s="569" t="s">
        <v>7267</v>
      </c>
      <c r="C238" s="565" t="s">
        <v>7756</v>
      </c>
      <c r="D238" s="565" t="s">
        <v>7756</v>
      </c>
      <c r="E238" s="565" t="s">
        <v>7756</v>
      </c>
      <c r="F238" s="565" t="s">
        <v>7756</v>
      </c>
      <c r="G238" s="565" t="s">
        <v>7756</v>
      </c>
      <c r="H238" s="565" t="s">
        <v>7756</v>
      </c>
      <c r="I238" s="565" t="s">
        <v>7756</v>
      </c>
      <c r="J238" s="565" t="s">
        <v>7755</v>
      </c>
      <c r="K238" s="565" t="s">
        <v>7755</v>
      </c>
      <c r="L238" s="565" t="s">
        <v>7755</v>
      </c>
      <c r="M238" s="565" t="s">
        <v>7755</v>
      </c>
      <c r="N238" s="565" t="s">
        <v>7755</v>
      </c>
      <c r="O238" s="553"/>
      <c r="P238" s="553"/>
      <c r="Q238" s="553"/>
      <c r="R238" s="553"/>
      <c r="S238" s="553"/>
    </row>
    <row r="239" spans="1:19">
      <c r="A239" s="565">
        <v>11</v>
      </c>
      <c r="B239" s="569" t="s">
        <v>7268</v>
      </c>
      <c r="C239" s="565" t="s">
        <v>7756</v>
      </c>
      <c r="D239" s="565" t="s">
        <v>7756</v>
      </c>
      <c r="E239" s="565" t="s">
        <v>7756</v>
      </c>
      <c r="F239" s="565" t="s">
        <v>7756</v>
      </c>
      <c r="G239" s="565" t="s">
        <v>7756</v>
      </c>
      <c r="H239" s="565" t="s">
        <v>7756</v>
      </c>
      <c r="I239" s="565" t="s">
        <v>7756</v>
      </c>
      <c r="J239" s="565" t="s">
        <v>7756</v>
      </c>
      <c r="K239" s="565" t="s">
        <v>7755</v>
      </c>
      <c r="L239" s="565" t="s">
        <v>7755</v>
      </c>
      <c r="M239" s="565" t="s">
        <v>7755</v>
      </c>
      <c r="N239" s="565" t="s">
        <v>7755</v>
      </c>
      <c r="O239" s="553"/>
      <c r="P239" s="553"/>
      <c r="Q239" s="553"/>
      <c r="R239" s="553"/>
      <c r="S239" s="553"/>
    </row>
    <row r="240" spans="1:19">
      <c r="A240" s="565">
        <v>11</v>
      </c>
      <c r="B240" s="569" t="s">
        <v>7269</v>
      </c>
      <c r="C240" s="565" t="s">
        <v>7756</v>
      </c>
      <c r="D240" s="565" t="s">
        <v>7756</v>
      </c>
      <c r="E240" s="565" t="s">
        <v>7756</v>
      </c>
      <c r="F240" s="565" t="s">
        <v>7756</v>
      </c>
      <c r="G240" s="565" t="s">
        <v>7756</v>
      </c>
      <c r="H240" s="565" t="s">
        <v>7756</v>
      </c>
      <c r="I240" s="565" t="s">
        <v>7756</v>
      </c>
      <c r="J240" s="565" t="s">
        <v>7756</v>
      </c>
      <c r="K240" s="565" t="s">
        <v>7756</v>
      </c>
      <c r="L240" s="565" t="s">
        <v>7755</v>
      </c>
      <c r="M240" s="565" t="s">
        <v>7755</v>
      </c>
      <c r="N240" s="565" t="s">
        <v>7755</v>
      </c>
      <c r="O240" s="553"/>
      <c r="P240" s="553"/>
      <c r="Q240" s="553"/>
      <c r="R240" s="553"/>
      <c r="S240" s="553"/>
    </row>
    <row r="241" spans="1:19">
      <c r="A241" s="565">
        <v>11</v>
      </c>
      <c r="B241" s="569" t="s">
        <v>7270</v>
      </c>
      <c r="C241" s="565" t="s">
        <v>7756</v>
      </c>
      <c r="D241" s="565" t="s">
        <v>7756</v>
      </c>
      <c r="E241" s="565" t="s">
        <v>7756</v>
      </c>
      <c r="F241" s="565" t="s">
        <v>7756</v>
      </c>
      <c r="G241" s="565" t="s">
        <v>7756</v>
      </c>
      <c r="H241" s="565" t="s">
        <v>7756</v>
      </c>
      <c r="I241" s="565" t="s">
        <v>7756</v>
      </c>
      <c r="J241" s="565" t="s">
        <v>7756</v>
      </c>
      <c r="K241" s="565" t="s">
        <v>7756</v>
      </c>
      <c r="L241" s="565" t="s">
        <v>7756</v>
      </c>
      <c r="M241" s="565" t="s">
        <v>7755</v>
      </c>
      <c r="N241" s="565" t="s">
        <v>7755</v>
      </c>
      <c r="O241" s="553"/>
      <c r="P241" s="553"/>
      <c r="Q241" s="553"/>
      <c r="R241" s="553"/>
      <c r="S241" s="553"/>
    </row>
    <row r="242" spans="1:19">
      <c r="A242" s="565">
        <v>11</v>
      </c>
      <c r="B242" s="569" t="s">
        <v>7271</v>
      </c>
      <c r="C242" s="565" t="s">
        <v>7756</v>
      </c>
      <c r="D242" s="565" t="s">
        <v>7756</v>
      </c>
      <c r="E242" s="565" t="s">
        <v>7756</v>
      </c>
      <c r="F242" s="565" t="s">
        <v>7756</v>
      </c>
      <c r="G242" s="565" t="s">
        <v>7756</v>
      </c>
      <c r="H242" s="565" t="s">
        <v>7756</v>
      </c>
      <c r="I242" s="565" t="s">
        <v>7756</v>
      </c>
      <c r="J242" s="565" t="s">
        <v>7756</v>
      </c>
      <c r="K242" s="565" t="s">
        <v>7756</v>
      </c>
      <c r="L242" s="565" t="s">
        <v>7756</v>
      </c>
      <c r="M242" s="565" t="s">
        <v>7756</v>
      </c>
      <c r="N242" s="565" t="s">
        <v>7755</v>
      </c>
      <c r="O242" s="553"/>
      <c r="P242" s="553"/>
      <c r="Q242" s="553"/>
      <c r="R242" s="553"/>
      <c r="S242" s="553"/>
    </row>
    <row r="243" spans="1:19">
      <c r="A243" s="565">
        <v>12</v>
      </c>
      <c r="B243" s="567" t="s">
        <v>7260</v>
      </c>
      <c r="C243" s="565" t="s">
        <v>7756</v>
      </c>
      <c r="D243" s="565" t="s">
        <v>7756</v>
      </c>
      <c r="E243" s="565" t="s">
        <v>7756</v>
      </c>
      <c r="F243" s="565" t="s">
        <v>7756</v>
      </c>
      <c r="G243" s="565" t="s">
        <v>7756</v>
      </c>
      <c r="H243" s="565" t="s">
        <v>7756</v>
      </c>
      <c r="I243" s="565" t="s">
        <v>7756</v>
      </c>
      <c r="J243" s="565" t="s">
        <v>7756</v>
      </c>
      <c r="K243" s="565" t="s">
        <v>7756</v>
      </c>
      <c r="L243" s="565" t="s">
        <v>7756</v>
      </c>
      <c r="M243" s="565" t="s">
        <v>7756</v>
      </c>
      <c r="N243" s="565" t="s">
        <v>7756</v>
      </c>
      <c r="O243" s="553"/>
      <c r="P243" s="553"/>
      <c r="Q243" s="553"/>
      <c r="R243" s="553"/>
      <c r="S243" s="553"/>
    </row>
    <row r="244" spans="1:19">
      <c r="A244" s="565">
        <v>12</v>
      </c>
      <c r="B244" s="569" t="s">
        <v>7261</v>
      </c>
      <c r="C244" s="565" t="s">
        <v>7757</v>
      </c>
      <c r="D244" s="565" t="s">
        <v>7756</v>
      </c>
      <c r="E244" s="565" t="s">
        <v>7756</v>
      </c>
      <c r="F244" s="565" t="s">
        <v>7756</v>
      </c>
      <c r="G244" s="565" t="s">
        <v>7756</v>
      </c>
      <c r="H244" s="565" t="s">
        <v>7756</v>
      </c>
      <c r="I244" s="565" t="s">
        <v>7756</v>
      </c>
      <c r="J244" s="565" t="s">
        <v>7756</v>
      </c>
      <c r="K244" s="565" t="s">
        <v>7756</v>
      </c>
      <c r="L244" s="565" t="s">
        <v>7756</v>
      </c>
      <c r="M244" s="565" t="s">
        <v>7756</v>
      </c>
      <c r="N244" s="565" t="s">
        <v>7756</v>
      </c>
      <c r="O244" s="553"/>
      <c r="P244" s="553"/>
      <c r="Q244" s="553"/>
      <c r="R244" s="553"/>
      <c r="S244" s="553"/>
    </row>
    <row r="245" spans="1:19">
      <c r="A245" s="565">
        <v>12</v>
      </c>
      <c r="B245" s="569" t="s">
        <v>7262</v>
      </c>
      <c r="C245" s="565" t="s">
        <v>7757</v>
      </c>
      <c r="D245" s="565" t="s">
        <v>7757</v>
      </c>
      <c r="E245" s="565" t="s">
        <v>7756</v>
      </c>
      <c r="F245" s="565" t="s">
        <v>7756</v>
      </c>
      <c r="G245" s="565" t="s">
        <v>7756</v>
      </c>
      <c r="H245" s="565" t="s">
        <v>7756</v>
      </c>
      <c r="I245" s="565" t="s">
        <v>7756</v>
      </c>
      <c r="J245" s="565" t="s">
        <v>7756</v>
      </c>
      <c r="K245" s="565" t="s">
        <v>7756</v>
      </c>
      <c r="L245" s="565" t="s">
        <v>7756</v>
      </c>
      <c r="M245" s="565" t="s">
        <v>7756</v>
      </c>
      <c r="N245" s="565" t="s">
        <v>7756</v>
      </c>
      <c r="O245" s="553"/>
      <c r="P245" s="553"/>
      <c r="Q245" s="553"/>
      <c r="R245" s="553"/>
      <c r="S245" s="553"/>
    </row>
    <row r="246" spans="1:19">
      <c r="A246" s="565">
        <v>12</v>
      </c>
      <c r="B246" s="569" t="s">
        <v>7263</v>
      </c>
      <c r="C246" s="565" t="s">
        <v>7757</v>
      </c>
      <c r="D246" s="565" t="s">
        <v>7757</v>
      </c>
      <c r="E246" s="565" t="s">
        <v>7757</v>
      </c>
      <c r="F246" s="565" t="s">
        <v>7756</v>
      </c>
      <c r="G246" s="565" t="s">
        <v>7756</v>
      </c>
      <c r="H246" s="565" t="s">
        <v>7756</v>
      </c>
      <c r="I246" s="565" t="s">
        <v>7756</v>
      </c>
      <c r="J246" s="565" t="s">
        <v>7756</v>
      </c>
      <c r="K246" s="565" t="s">
        <v>7756</v>
      </c>
      <c r="L246" s="565" t="s">
        <v>7756</v>
      </c>
      <c r="M246" s="565" t="s">
        <v>7756</v>
      </c>
      <c r="N246" s="565" t="s">
        <v>7756</v>
      </c>
      <c r="O246" s="553"/>
      <c r="P246" s="553"/>
      <c r="Q246" s="553"/>
      <c r="R246" s="553"/>
      <c r="S246" s="553"/>
    </row>
    <row r="247" spans="1:19">
      <c r="A247" s="565">
        <v>12</v>
      </c>
      <c r="B247" s="569" t="s">
        <v>7264</v>
      </c>
      <c r="C247" s="565" t="s">
        <v>7757</v>
      </c>
      <c r="D247" s="565" t="s">
        <v>7757</v>
      </c>
      <c r="E247" s="565" t="s">
        <v>7757</v>
      </c>
      <c r="F247" s="565" t="s">
        <v>7757</v>
      </c>
      <c r="G247" s="565" t="s">
        <v>7756</v>
      </c>
      <c r="H247" s="565" t="s">
        <v>7756</v>
      </c>
      <c r="I247" s="565" t="s">
        <v>7756</v>
      </c>
      <c r="J247" s="565" t="s">
        <v>7756</v>
      </c>
      <c r="K247" s="565" t="s">
        <v>7756</v>
      </c>
      <c r="L247" s="565" t="s">
        <v>7756</v>
      </c>
      <c r="M247" s="565" t="s">
        <v>7756</v>
      </c>
      <c r="N247" s="565" t="s">
        <v>7756</v>
      </c>
      <c r="O247" s="553"/>
      <c r="P247" s="553"/>
      <c r="Q247" s="553"/>
      <c r="R247" s="553"/>
      <c r="S247" s="553"/>
    </row>
    <row r="248" spans="1:19">
      <c r="A248" s="565">
        <v>12</v>
      </c>
      <c r="B248" s="569" t="s">
        <v>7265</v>
      </c>
      <c r="C248" s="565" t="s">
        <v>7757</v>
      </c>
      <c r="D248" s="565" t="s">
        <v>7757</v>
      </c>
      <c r="E248" s="565" t="s">
        <v>7757</v>
      </c>
      <c r="F248" s="565" t="s">
        <v>7757</v>
      </c>
      <c r="G248" s="565" t="s">
        <v>7757</v>
      </c>
      <c r="H248" s="565" t="s">
        <v>7756</v>
      </c>
      <c r="I248" s="565" t="s">
        <v>7756</v>
      </c>
      <c r="J248" s="565" t="s">
        <v>7756</v>
      </c>
      <c r="K248" s="565" t="s">
        <v>7756</v>
      </c>
      <c r="L248" s="565" t="s">
        <v>7756</v>
      </c>
      <c r="M248" s="565" t="s">
        <v>7756</v>
      </c>
      <c r="N248" s="565" t="s">
        <v>7756</v>
      </c>
      <c r="O248" s="553"/>
      <c r="P248" s="553"/>
      <c r="Q248" s="553"/>
      <c r="R248" s="553"/>
      <c r="S248" s="553"/>
    </row>
    <row r="249" spans="1:19">
      <c r="A249" s="565">
        <v>12</v>
      </c>
      <c r="B249" s="569" t="s">
        <v>7266</v>
      </c>
      <c r="C249" s="565" t="s">
        <v>7757</v>
      </c>
      <c r="D249" s="565" t="s">
        <v>7757</v>
      </c>
      <c r="E249" s="565" t="s">
        <v>7757</v>
      </c>
      <c r="F249" s="565" t="s">
        <v>7757</v>
      </c>
      <c r="G249" s="565" t="s">
        <v>7757</v>
      </c>
      <c r="H249" s="565" t="s">
        <v>7757</v>
      </c>
      <c r="I249" s="565" t="s">
        <v>7756</v>
      </c>
      <c r="J249" s="565" t="s">
        <v>7756</v>
      </c>
      <c r="K249" s="565" t="s">
        <v>7756</v>
      </c>
      <c r="L249" s="565" t="s">
        <v>7756</v>
      </c>
      <c r="M249" s="565" t="s">
        <v>7756</v>
      </c>
      <c r="N249" s="565" t="s">
        <v>7756</v>
      </c>
      <c r="O249" s="553"/>
      <c r="P249" s="553"/>
      <c r="Q249" s="553"/>
      <c r="R249" s="553"/>
      <c r="S249" s="553"/>
    </row>
    <row r="250" spans="1:19">
      <c r="A250" s="565">
        <v>12</v>
      </c>
      <c r="B250" s="569" t="s">
        <v>7267</v>
      </c>
      <c r="C250" s="565" t="s">
        <v>7757</v>
      </c>
      <c r="D250" s="565" t="s">
        <v>7757</v>
      </c>
      <c r="E250" s="565" t="s">
        <v>7757</v>
      </c>
      <c r="F250" s="565" t="s">
        <v>7757</v>
      </c>
      <c r="G250" s="565" t="s">
        <v>7757</v>
      </c>
      <c r="H250" s="565" t="s">
        <v>7757</v>
      </c>
      <c r="I250" s="565" t="s">
        <v>7757</v>
      </c>
      <c r="J250" s="565" t="s">
        <v>7756</v>
      </c>
      <c r="K250" s="565" t="s">
        <v>7756</v>
      </c>
      <c r="L250" s="565" t="s">
        <v>7756</v>
      </c>
      <c r="M250" s="565" t="s">
        <v>7756</v>
      </c>
      <c r="N250" s="565" t="s">
        <v>7756</v>
      </c>
      <c r="O250" s="553"/>
      <c r="P250" s="553"/>
      <c r="Q250" s="553"/>
      <c r="R250" s="553"/>
      <c r="S250" s="553"/>
    </row>
    <row r="251" spans="1:19">
      <c r="A251" s="565">
        <v>12</v>
      </c>
      <c r="B251" s="569" t="s">
        <v>7268</v>
      </c>
      <c r="C251" s="565" t="s">
        <v>7757</v>
      </c>
      <c r="D251" s="565" t="s">
        <v>7757</v>
      </c>
      <c r="E251" s="565" t="s">
        <v>7757</v>
      </c>
      <c r="F251" s="565" t="s">
        <v>7757</v>
      </c>
      <c r="G251" s="565" t="s">
        <v>7757</v>
      </c>
      <c r="H251" s="565" t="s">
        <v>7757</v>
      </c>
      <c r="I251" s="565" t="s">
        <v>7757</v>
      </c>
      <c r="J251" s="565" t="s">
        <v>7757</v>
      </c>
      <c r="K251" s="565" t="s">
        <v>7756</v>
      </c>
      <c r="L251" s="565" t="s">
        <v>7756</v>
      </c>
      <c r="M251" s="565" t="s">
        <v>7756</v>
      </c>
      <c r="N251" s="565" t="s">
        <v>7756</v>
      </c>
      <c r="O251" s="553"/>
      <c r="P251" s="553"/>
      <c r="Q251" s="553"/>
      <c r="R251" s="553"/>
      <c r="S251" s="553"/>
    </row>
    <row r="252" spans="1:19">
      <c r="A252" s="565">
        <v>12</v>
      </c>
      <c r="B252" s="569" t="s">
        <v>7269</v>
      </c>
      <c r="C252" s="565" t="s">
        <v>7757</v>
      </c>
      <c r="D252" s="565" t="s">
        <v>7757</v>
      </c>
      <c r="E252" s="565" t="s">
        <v>7757</v>
      </c>
      <c r="F252" s="565" t="s">
        <v>7757</v>
      </c>
      <c r="G252" s="565" t="s">
        <v>7757</v>
      </c>
      <c r="H252" s="565" t="s">
        <v>7757</v>
      </c>
      <c r="I252" s="565" t="s">
        <v>7757</v>
      </c>
      <c r="J252" s="565" t="s">
        <v>7757</v>
      </c>
      <c r="K252" s="565" t="s">
        <v>7757</v>
      </c>
      <c r="L252" s="565" t="s">
        <v>7756</v>
      </c>
      <c r="M252" s="565" t="s">
        <v>7756</v>
      </c>
      <c r="N252" s="565" t="s">
        <v>7756</v>
      </c>
      <c r="O252" s="553"/>
      <c r="P252" s="553"/>
      <c r="Q252" s="553"/>
      <c r="R252" s="553"/>
      <c r="S252" s="553"/>
    </row>
    <row r="253" spans="1:19">
      <c r="A253" s="565">
        <v>12</v>
      </c>
      <c r="B253" s="569" t="s">
        <v>7270</v>
      </c>
      <c r="C253" s="565" t="s">
        <v>7757</v>
      </c>
      <c r="D253" s="565" t="s">
        <v>7757</v>
      </c>
      <c r="E253" s="565" t="s">
        <v>7757</v>
      </c>
      <c r="F253" s="565" t="s">
        <v>7757</v>
      </c>
      <c r="G253" s="565" t="s">
        <v>7757</v>
      </c>
      <c r="H253" s="565" t="s">
        <v>7757</v>
      </c>
      <c r="I253" s="565" t="s">
        <v>7757</v>
      </c>
      <c r="J253" s="565" t="s">
        <v>7757</v>
      </c>
      <c r="K253" s="565" t="s">
        <v>7757</v>
      </c>
      <c r="L253" s="565" t="s">
        <v>7757</v>
      </c>
      <c r="M253" s="565" t="s">
        <v>7756</v>
      </c>
      <c r="N253" s="565" t="s">
        <v>7756</v>
      </c>
      <c r="O253" s="553"/>
      <c r="P253" s="553"/>
      <c r="Q253" s="553"/>
      <c r="R253" s="553"/>
      <c r="S253" s="553"/>
    </row>
    <row r="254" spans="1:19">
      <c r="A254" s="565">
        <v>12</v>
      </c>
      <c r="B254" s="569" t="s">
        <v>7271</v>
      </c>
      <c r="C254" s="565" t="s">
        <v>7757</v>
      </c>
      <c r="D254" s="565" t="s">
        <v>7757</v>
      </c>
      <c r="E254" s="565" t="s">
        <v>7757</v>
      </c>
      <c r="F254" s="565" t="s">
        <v>7757</v>
      </c>
      <c r="G254" s="565" t="s">
        <v>7757</v>
      </c>
      <c r="H254" s="565" t="s">
        <v>7757</v>
      </c>
      <c r="I254" s="565" t="s">
        <v>7757</v>
      </c>
      <c r="J254" s="565" t="s">
        <v>7757</v>
      </c>
      <c r="K254" s="565" t="s">
        <v>7757</v>
      </c>
      <c r="L254" s="565" t="s">
        <v>7757</v>
      </c>
      <c r="M254" s="565" t="s">
        <v>7757</v>
      </c>
      <c r="N254" s="565" t="s">
        <v>7756</v>
      </c>
      <c r="O254" s="553"/>
      <c r="P254" s="553"/>
      <c r="Q254" s="553"/>
      <c r="R254" s="553"/>
      <c r="S254" s="553"/>
    </row>
    <row r="255" spans="1:19">
      <c r="A255" s="565">
        <v>13</v>
      </c>
      <c r="B255" s="567" t="s">
        <v>7260</v>
      </c>
      <c r="C255" s="565" t="s">
        <v>7757</v>
      </c>
      <c r="D255" s="565" t="s">
        <v>7757</v>
      </c>
      <c r="E255" s="565" t="s">
        <v>7757</v>
      </c>
      <c r="F255" s="565" t="s">
        <v>7757</v>
      </c>
      <c r="G255" s="565" t="s">
        <v>7757</v>
      </c>
      <c r="H255" s="565" t="s">
        <v>7757</v>
      </c>
      <c r="I255" s="565" t="s">
        <v>7757</v>
      </c>
      <c r="J255" s="565" t="s">
        <v>7757</v>
      </c>
      <c r="K255" s="565" t="s">
        <v>7757</v>
      </c>
      <c r="L255" s="565" t="s">
        <v>7757</v>
      </c>
      <c r="M255" s="565" t="s">
        <v>7757</v>
      </c>
      <c r="N255" s="565" t="s">
        <v>7757</v>
      </c>
      <c r="O255" s="553"/>
      <c r="P255" s="553"/>
      <c r="Q255" s="553"/>
      <c r="R255" s="553"/>
      <c r="S255" s="553"/>
    </row>
    <row r="256" spans="1:19">
      <c r="A256" s="565">
        <v>13</v>
      </c>
      <c r="B256" s="569" t="s">
        <v>7261</v>
      </c>
      <c r="C256" s="565" t="s">
        <v>7758</v>
      </c>
      <c r="D256" s="565" t="s">
        <v>7757</v>
      </c>
      <c r="E256" s="565" t="s">
        <v>7757</v>
      </c>
      <c r="F256" s="565" t="s">
        <v>7757</v>
      </c>
      <c r="G256" s="565" t="s">
        <v>7757</v>
      </c>
      <c r="H256" s="565" t="s">
        <v>7757</v>
      </c>
      <c r="I256" s="565" t="s">
        <v>7757</v>
      </c>
      <c r="J256" s="565" t="s">
        <v>7757</v>
      </c>
      <c r="K256" s="565" t="s">
        <v>7757</v>
      </c>
      <c r="L256" s="565" t="s">
        <v>7757</v>
      </c>
      <c r="M256" s="565" t="s">
        <v>7757</v>
      </c>
      <c r="N256" s="565" t="s">
        <v>7757</v>
      </c>
      <c r="O256" s="553"/>
      <c r="P256" s="553"/>
      <c r="Q256" s="553"/>
      <c r="R256" s="553"/>
      <c r="S256" s="553"/>
    </row>
    <row r="257" spans="1:19">
      <c r="A257" s="565">
        <v>13</v>
      </c>
      <c r="B257" s="569" t="s">
        <v>7262</v>
      </c>
      <c r="C257" s="565" t="s">
        <v>7758</v>
      </c>
      <c r="D257" s="565" t="s">
        <v>7758</v>
      </c>
      <c r="E257" s="565" t="s">
        <v>7757</v>
      </c>
      <c r="F257" s="565" t="s">
        <v>7757</v>
      </c>
      <c r="G257" s="565" t="s">
        <v>7757</v>
      </c>
      <c r="H257" s="565" t="s">
        <v>7757</v>
      </c>
      <c r="I257" s="565" t="s">
        <v>7757</v>
      </c>
      <c r="J257" s="565" t="s">
        <v>7757</v>
      </c>
      <c r="K257" s="565" t="s">
        <v>7757</v>
      </c>
      <c r="L257" s="565" t="s">
        <v>7757</v>
      </c>
      <c r="M257" s="565" t="s">
        <v>7757</v>
      </c>
      <c r="N257" s="565" t="s">
        <v>7757</v>
      </c>
      <c r="O257" s="553"/>
      <c r="P257" s="553"/>
      <c r="Q257" s="553"/>
      <c r="R257" s="553"/>
      <c r="S257" s="553"/>
    </row>
    <row r="258" spans="1:19">
      <c r="A258" s="565">
        <v>13</v>
      </c>
      <c r="B258" s="569" t="s">
        <v>7263</v>
      </c>
      <c r="C258" s="565" t="s">
        <v>7758</v>
      </c>
      <c r="D258" s="565" t="s">
        <v>7758</v>
      </c>
      <c r="E258" s="565" t="s">
        <v>7758</v>
      </c>
      <c r="F258" s="565" t="s">
        <v>7757</v>
      </c>
      <c r="G258" s="565" t="s">
        <v>7757</v>
      </c>
      <c r="H258" s="565" t="s">
        <v>7757</v>
      </c>
      <c r="I258" s="565" t="s">
        <v>7757</v>
      </c>
      <c r="J258" s="565" t="s">
        <v>7757</v>
      </c>
      <c r="K258" s="565" t="s">
        <v>7757</v>
      </c>
      <c r="L258" s="565" t="s">
        <v>7757</v>
      </c>
      <c r="M258" s="565" t="s">
        <v>7757</v>
      </c>
      <c r="N258" s="565" t="s">
        <v>7757</v>
      </c>
      <c r="O258" s="553"/>
      <c r="P258" s="553"/>
      <c r="Q258" s="553"/>
      <c r="R258" s="553"/>
      <c r="S258" s="553"/>
    </row>
    <row r="259" spans="1:19">
      <c r="A259" s="565">
        <v>13</v>
      </c>
      <c r="B259" s="569" t="s">
        <v>7264</v>
      </c>
      <c r="C259" s="565" t="s">
        <v>7758</v>
      </c>
      <c r="D259" s="565" t="s">
        <v>7758</v>
      </c>
      <c r="E259" s="565" t="s">
        <v>7758</v>
      </c>
      <c r="F259" s="565" t="s">
        <v>7758</v>
      </c>
      <c r="G259" s="565" t="s">
        <v>7757</v>
      </c>
      <c r="H259" s="565" t="s">
        <v>7757</v>
      </c>
      <c r="I259" s="565" t="s">
        <v>7757</v>
      </c>
      <c r="J259" s="565" t="s">
        <v>7757</v>
      </c>
      <c r="K259" s="565" t="s">
        <v>7757</v>
      </c>
      <c r="L259" s="565" t="s">
        <v>7757</v>
      </c>
      <c r="M259" s="565" t="s">
        <v>7757</v>
      </c>
      <c r="N259" s="565" t="s">
        <v>7757</v>
      </c>
      <c r="O259" s="553"/>
      <c r="P259" s="553"/>
      <c r="Q259" s="553"/>
      <c r="R259" s="553"/>
      <c r="S259" s="553"/>
    </row>
    <row r="260" spans="1:19">
      <c r="A260" s="565">
        <v>13</v>
      </c>
      <c r="B260" s="569" t="s">
        <v>7265</v>
      </c>
      <c r="C260" s="565" t="s">
        <v>7758</v>
      </c>
      <c r="D260" s="565" t="s">
        <v>7758</v>
      </c>
      <c r="E260" s="565" t="s">
        <v>7758</v>
      </c>
      <c r="F260" s="565" t="s">
        <v>7758</v>
      </c>
      <c r="G260" s="565" t="s">
        <v>7758</v>
      </c>
      <c r="H260" s="565" t="s">
        <v>7757</v>
      </c>
      <c r="I260" s="565" t="s">
        <v>7757</v>
      </c>
      <c r="J260" s="565" t="s">
        <v>7757</v>
      </c>
      <c r="K260" s="565" t="s">
        <v>7757</v>
      </c>
      <c r="L260" s="565" t="s">
        <v>7757</v>
      </c>
      <c r="M260" s="565" t="s">
        <v>7757</v>
      </c>
      <c r="N260" s="565" t="s">
        <v>7757</v>
      </c>
      <c r="O260" s="553"/>
      <c r="P260" s="553"/>
      <c r="Q260" s="553"/>
      <c r="R260" s="553"/>
      <c r="S260" s="553"/>
    </row>
    <row r="261" spans="1:19">
      <c r="A261" s="565">
        <v>13</v>
      </c>
      <c r="B261" s="569" t="s">
        <v>7266</v>
      </c>
      <c r="C261" s="565" t="s">
        <v>7758</v>
      </c>
      <c r="D261" s="565" t="s">
        <v>7758</v>
      </c>
      <c r="E261" s="565" t="s">
        <v>7758</v>
      </c>
      <c r="F261" s="565" t="s">
        <v>7758</v>
      </c>
      <c r="G261" s="565" t="s">
        <v>7758</v>
      </c>
      <c r="H261" s="565" t="s">
        <v>7758</v>
      </c>
      <c r="I261" s="565" t="s">
        <v>7757</v>
      </c>
      <c r="J261" s="565" t="s">
        <v>7757</v>
      </c>
      <c r="K261" s="565" t="s">
        <v>7757</v>
      </c>
      <c r="L261" s="565" t="s">
        <v>7757</v>
      </c>
      <c r="M261" s="565" t="s">
        <v>7757</v>
      </c>
      <c r="N261" s="565" t="s">
        <v>7757</v>
      </c>
      <c r="O261" s="553"/>
      <c r="P261" s="553"/>
      <c r="Q261" s="553"/>
      <c r="R261" s="553"/>
      <c r="S261" s="553"/>
    </row>
    <row r="262" spans="1:19">
      <c r="A262" s="565">
        <v>13</v>
      </c>
      <c r="B262" s="569" t="s">
        <v>7267</v>
      </c>
      <c r="C262" s="565" t="s">
        <v>7758</v>
      </c>
      <c r="D262" s="565" t="s">
        <v>7758</v>
      </c>
      <c r="E262" s="565" t="s">
        <v>7758</v>
      </c>
      <c r="F262" s="565" t="s">
        <v>7758</v>
      </c>
      <c r="G262" s="565" t="s">
        <v>7758</v>
      </c>
      <c r="H262" s="565" t="s">
        <v>7758</v>
      </c>
      <c r="I262" s="565" t="s">
        <v>7758</v>
      </c>
      <c r="J262" s="565" t="s">
        <v>7757</v>
      </c>
      <c r="K262" s="565" t="s">
        <v>7757</v>
      </c>
      <c r="L262" s="565" t="s">
        <v>7757</v>
      </c>
      <c r="M262" s="565" t="s">
        <v>7757</v>
      </c>
      <c r="N262" s="565" t="s">
        <v>7757</v>
      </c>
      <c r="O262" s="553"/>
      <c r="P262" s="553"/>
      <c r="Q262" s="553"/>
      <c r="R262" s="553"/>
      <c r="S262" s="553"/>
    </row>
    <row r="263" spans="1:19">
      <c r="A263" s="565">
        <v>13</v>
      </c>
      <c r="B263" s="569" t="s">
        <v>7268</v>
      </c>
      <c r="C263" s="565" t="s">
        <v>7758</v>
      </c>
      <c r="D263" s="565" t="s">
        <v>7758</v>
      </c>
      <c r="E263" s="565" t="s">
        <v>7758</v>
      </c>
      <c r="F263" s="565" t="s">
        <v>7758</v>
      </c>
      <c r="G263" s="565" t="s">
        <v>7758</v>
      </c>
      <c r="H263" s="565" t="s">
        <v>7758</v>
      </c>
      <c r="I263" s="565" t="s">
        <v>7758</v>
      </c>
      <c r="J263" s="565" t="s">
        <v>7758</v>
      </c>
      <c r="K263" s="565" t="s">
        <v>7757</v>
      </c>
      <c r="L263" s="565" t="s">
        <v>7757</v>
      </c>
      <c r="M263" s="565" t="s">
        <v>7757</v>
      </c>
      <c r="N263" s="565" t="s">
        <v>7757</v>
      </c>
      <c r="O263" s="553"/>
      <c r="P263" s="553"/>
      <c r="Q263" s="553"/>
      <c r="R263" s="553"/>
      <c r="S263" s="553"/>
    </row>
    <row r="264" spans="1:19">
      <c r="A264" s="565">
        <v>13</v>
      </c>
      <c r="B264" s="569" t="s">
        <v>7269</v>
      </c>
      <c r="C264" s="565" t="s">
        <v>7758</v>
      </c>
      <c r="D264" s="565" t="s">
        <v>7758</v>
      </c>
      <c r="E264" s="565" t="s">
        <v>7758</v>
      </c>
      <c r="F264" s="565" t="s">
        <v>7758</v>
      </c>
      <c r="G264" s="565" t="s">
        <v>7758</v>
      </c>
      <c r="H264" s="565" t="s">
        <v>7758</v>
      </c>
      <c r="I264" s="565" t="s">
        <v>7758</v>
      </c>
      <c r="J264" s="565" t="s">
        <v>7758</v>
      </c>
      <c r="K264" s="565" t="s">
        <v>7758</v>
      </c>
      <c r="L264" s="565" t="s">
        <v>7757</v>
      </c>
      <c r="M264" s="565" t="s">
        <v>7757</v>
      </c>
      <c r="N264" s="565" t="s">
        <v>7757</v>
      </c>
      <c r="O264" s="553"/>
      <c r="P264" s="553"/>
      <c r="Q264" s="553"/>
      <c r="R264" s="553"/>
      <c r="S264" s="553"/>
    </row>
    <row r="265" spans="1:19">
      <c r="A265" s="565">
        <v>13</v>
      </c>
      <c r="B265" s="569" t="s">
        <v>7270</v>
      </c>
      <c r="C265" s="565" t="s">
        <v>7758</v>
      </c>
      <c r="D265" s="565" t="s">
        <v>7758</v>
      </c>
      <c r="E265" s="565" t="s">
        <v>7758</v>
      </c>
      <c r="F265" s="565" t="s">
        <v>7758</v>
      </c>
      <c r="G265" s="565" t="s">
        <v>7758</v>
      </c>
      <c r="H265" s="565" t="s">
        <v>7758</v>
      </c>
      <c r="I265" s="565" t="s">
        <v>7758</v>
      </c>
      <c r="J265" s="565" t="s">
        <v>7758</v>
      </c>
      <c r="K265" s="565" t="s">
        <v>7758</v>
      </c>
      <c r="L265" s="565" t="s">
        <v>7758</v>
      </c>
      <c r="M265" s="565" t="s">
        <v>7757</v>
      </c>
      <c r="N265" s="565" t="s">
        <v>7757</v>
      </c>
      <c r="O265" s="553"/>
      <c r="P265" s="553"/>
      <c r="Q265" s="553"/>
      <c r="R265" s="553"/>
      <c r="S265" s="553"/>
    </row>
    <row r="266" spans="1:19">
      <c r="A266" s="565">
        <v>13</v>
      </c>
      <c r="B266" s="569" t="s">
        <v>7271</v>
      </c>
      <c r="C266" s="565" t="s">
        <v>7758</v>
      </c>
      <c r="D266" s="565" t="s">
        <v>7758</v>
      </c>
      <c r="E266" s="565" t="s">
        <v>7758</v>
      </c>
      <c r="F266" s="565" t="s">
        <v>7758</v>
      </c>
      <c r="G266" s="565" t="s">
        <v>7758</v>
      </c>
      <c r="H266" s="565" t="s">
        <v>7758</v>
      </c>
      <c r="I266" s="565" t="s">
        <v>7758</v>
      </c>
      <c r="J266" s="565" t="s">
        <v>7758</v>
      </c>
      <c r="K266" s="565" t="s">
        <v>7758</v>
      </c>
      <c r="L266" s="565" t="s">
        <v>7758</v>
      </c>
      <c r="M266" s="565" t="s">
        <v>7758</v>
      </c>
      <c r="N266" s="565" t="s">
        <v>7757</v>
      </c>
      <c r="O266" s="553"/>
      <c r="P266" s="553"/>
      <c r="Q266" s="553"/>
      <c r="R266" s="553"/>
      <c r="S266" s="553"/>
    </row>
    <row r="267" spans="1:19">
      <c r="A267" s="565">
        <v>14</v>
      </c>
      <c r="B267" s="567" t="s">
        <v>7260</v>
      </c>
      <c r="C267" s="565" t="s">
        <v>7758</v>
      </c>
      <c r="D267" s="565" t="s">
        <v>7758</v>
      </c>
      <c r="E267" s="565" t="s">
        <v>7758</v>
      </c>
      <c r="F267" s="565" t="s">
        <v>7758</v>
      </c>
      <c r="G267" s="565" t="s">
        <v>7758</v>
      </c>
      <c r="H267" s="565" t="s">
        <v>7758</v>
      </c>
      <c r="I267" s="565" t="s">
        <v>7758</v>
      </c>
      <c r="J267" s="565" t="s">
        <v>7758</v>
      </c>
      <c r="K267" s="565" t="s">
        <v>7758</v>
      </c>
      <c r="L267" s="565" t="s">
        <v>7758</v>
      </c>
      <c r="M267" s="565" t="s">
        <v>7758</v>
      </c>
      <c r="N267" s="565" t="s">
        <v>7758</v>
      </c>
      <c r="O267" s="553"/>
      <c r="P267" s="553"/>
      <c r="Q267" s="553"/>
      <c r="R267" s="553"/>
      <c r="S267" s="553"/>
    </row>
    <row r="268" spans="1:19">
      <c r="A268" s="565">
        <v>14</v>
      </c>
      <c r="B268" s="569" t="s">
        <v>7261</v>
      </c>
      <c r="C268" s="565" t="s">
        <v>7759</v>
      </c>
      <c r="D268" s="565" t="s">
        <v>7758</v>
      </c>
      <c r="E268" s="565" t="s">
        <v>7758</v>
      </c>
      <c r="F268" s="565" t="s">
        <v>7758</v>
      </c>
      <c r="G268" s="565" t="s">
        <v>7758</v>
      </c>
      <c r="H268" s="565" t="s">
        <v>7758</v>
      </c>
      <c r="I268" s="565" t="s">
        <v>7758</v>
      </c>
      <c r="J268" s="565" t="s">
        <v>7758</v>
      </c>
      <c r="K268" s="565" t="s">
        <v>7758</v>
      </c>
      <c r="L268" s="565" t="s">
        <v>7758</v>
      </c>
      <c r="M268" s="565" t="s">
        <v>7758</v>
      </c>
      <c r="N268" s="565" t="s">
        <v>7758</v>
      </c>
      <c r="O268" s="553"/>
      <c r="P268" s="553"/>
      <c r="Q268" s="553"/>
      <c r="R268" s="553"/>
      <c r="S268" s="553"/>
    </row>
    <row r="269" spans="1:19">
      <c r="A269" s="565">
        <v>14</v>
      </c>
      <c r="B269" s="569" t="s">
        <v>7262</v>
      </c>
      <c r="C269" s="565" t="s">
        <v>7759</v>
      </c>
      <c r="D269" s="565" t="s">
        <v>7759</v>
      </c>
      <c r="E269" s="565" t="s">
        <v>7758</v>
      </c>
      <c r="F269" s="565" t="s">
        <v>7758</v>
      </c>
      <c r="G269" s="565" t="s">
        <v>7758</v>
      </c>
      <c r="H269" s="565" t="s">
        <v>7758</v>
      </c>
      <c r="I269" s="565" t="s">
        <v>7758</v>
      </c>
      <c r="J269" s="565" t="s">
        <v>7758</v>
      </c>
      <c r="K269" s="565" t="s">
        <v>7758</v>
      </c>
      <c r="L269" s="565" t="s">
        <v>7758</v>
      </c>
      <c r="M269" s="565" t="s">
        <v>7758</v>
      </c>
      <c r="N269" s="565" t="s">
        <v>7758</v>
      </c>
      <c r="O269" s="553"/>
      <c r="P269" s="553"/>
      <c r="Q269" s="553"/>
      <c r="R269" s="553"/>
      <c r="S269" s="553"/>
    </row>
    <row r="270" spans="1:19">
      <c r="A270" s="565">
        <v>14</v>
      </c>
      <c r="B270" s="569" t="s">
        <v>7263</v>
      </c>
      <c r="C270" s="565" t="s">
        <v>7759</v>
      </c>
      <c r="D270" s="565" t="s">
        <v>7759</v>
      </c>
      <c r="E270" s="565" t="s">
        <v>7759</v>
      </c>
      <c r="F270" s="565" t="s">
        <v>7758</v>
      </c>
      <c r="G270" s="565" t="s">
        <v>7758</v>
      </c>
      <c r="H270" s="565" t="s">
        <v>7758</v>
      </c>
      <c r="I270" s="565" t="s">
        <v>7758</v>
      </c>
      <c r="J270" s="565" t="s">
        <v>7758</v>
      </c>
      <c r="K270" s="565" t="s">
        <v>7758</v>
      </c>
      <c r="L270" s="565" t="s">
        <v>7758</v>
      </c>
      <c r="M270" s="565" t="s">
        <v>7758</v>
      </c>
      <c r="N270" s="565" t="s">
        <v>7758</v>
      </c>
      <c r="O270" s="553"/>
      <c r="P270" s="553"/>
      <c r="Q270" s="553"/>
      <c r="R270" s="553"/>
      <c r="S270" s="553"/>
    </row>
    <row r="271" spans="1:19">
      <c r="A271" s="565">
        <v>14</v>
      </c>
      <c r="B271" s="569" t="s">
        <v>7264</v>
      </c>
      <c r="C271" s="565" t="s">
        <v>7759</v>
      </c>
      <c r="D271" s="565" t="s">
        <v>7759</v>
      </c>
      <c r="E271" s="565" t="s">
        <v>7759</v>
      </c>
      <c r="F271" s="565" t="s">
        <v>7759</v>
      </c>
      <c r="G271" s="565" t="s">
        <v>7758</v>
      </c>
      <c r="H271" s="565" t="s">
        <v>7758</v>
      </c>
      <c r="I271" s="565" t="s">
        <v>7758</v>
      </c>
      <c r="J271" s="565" t="s">
        <v>7758</v>
      </c>
      <c r="K271" s="565" t="s">
        <v>7758</v>
      </c>
      <c r="L271" s="565" t="s">
        <v>7758</v>
      </c>
      <c r="M271" s="565" t="s">
        <v>7758</v>
      </c>
      <c r="N271" s="565" t="s">
        <v>7758</v>
      </c>
      <c r="O271" s="553"/>
      <c r="P271" s="553"/>
      <c r="Q271" s="553"/>
      <c r="R271" s="553"/>
      <c r="S271" s="553"/>
    </row>
    <row r="272" spans="1:19">
      <c r="A272" s="565">
        <v>14</v>
      </c>
      <c r="B272" s="569" t="s">
        <v>7265</v>
      </c>
      <c r="C272" s="565" t="s">
        <v>7759</v>
      </c>
      <c r="D272" s="565" t="s">
        <v>7759</v>
      </c>
      <c r="E272" s="565" t="s">
        <v>7759</v>
      </c>
      <c r="F272" s="565" t="s">
        <v>7759</v>
      </c>
      <c r="G272" s="565" t="s">
        <v>7759</v>
      </c>
      <c r="H272" s="565" t="s">
        <v>7758</v>
      </c>
      <c r="I272" s="565" t="s">
        <v>7758</v>
      </c>
      <c r="J272" s="565" t="s">
        <v>7758</v>
      </c>
      <c r="K272" s="565" t="s">
        <v>7758</v>
      </c>
      <c r="L272" s="565" t="s">
        <v>7758</v>
      </c>
      <c r="M272" s="565" t="s">
        <v>7758</v>
      </c>
      <c r="N272" s="565" t="s">
        <v>7758</v>
      </c>
      <c r="O272" s="553"/>
      <c r="P272" s="553"/>
      <c r="Q272" s="553"/>
      <c r="R272" s="553"/>
      <c r="S272" s="553"/>
    </row>
    <row r="273" spans="1:19">
      <c r="A273" s="565">
        <v>14</v>
      </c>
      <c r="B273" s="569" t="s">
        <v>7266</v>
      </c>
      <c r="C273" s="565" t="s">
        <v>7759</v>
      </c>
      <c r="D273" s="565" t="s">
        <v>7759</v>
      </c>
      <c r="E273" s="565" t="s">
        <v>7759</v>
      </c>
      <c r="F273" s="565" t="s">
        <v>7759</v>
      </c>
      <c r="G273" s="565" t="s">
        <v>7759</v>
      </c>
      <c r="H273" s="565" t="s">
        <v>7759</v>
      </c>
      <c r="I273" s="565" t="s">
        <v>7758</v>
      </c>
      <c r="J273" s="565" t="s">
        <v>7758</v>
      </c>
      <c r="K273" s="565" t="s">
        <v>7758</v>
      </c>
      <c r="L273" s="565" t="s">
        <v>7758</v>
      </c>
      <c r="M273" s="565" t="s">
        <v>7758</v>
      </c>
      <c r="N273" s="565" t="s">
        <v>7758</v>
      </c>
      <c r="O273" s="553"/>
      <c r="P273" s="553"/>
      <c r="Q273" s="553"/>
      <c r="R273" s="553"/>
      <c r="S273" s="553"/>
    </row>
    <row r="274" spans="1:19">
      <c r="A274" s="565">
        <v>14</v>
      </c>
      <c r="B274" s="569" t="s">
        <v>7267</v>
      </c>
      <c r="C274" s="565" t="s">
        <v>7759</v>
      </c>
      <c r="D274" s="565" t="s">
        <v>7759</v>
      </c>
      <c r="E274" s="565" t="s">
        <v>7759</v>
      </c>
      <c r="F274" s="565" t="s">
        <v>7759</v>
      </c>
      <c r="G274" s="565" t="s">
        <v>7759</v>
      </c>
      <c r="H274" s="565" t="s">
        <v>7759</v>
      </c>
      <c r="I274" s="565" t="s">
        <v>7759</v>
      </c>
      <c r="J274" s="565" t="s">
        <v>7758</v>
      </c>
      <c r="K274" s="565" t="s">
        <v>7758</v>
      </c>
      <c r="L274" s="565" t="s">
        <v>7758</v>
      </c>
      <c r="M274" s="565" t="s">
        <v>7758</v>
      </c>
      <c r="N274" s="565" t="s">
        <v>7758</v>
      </c>
      <c r="O274" s="553"/>
      <c r="P274" s="553"/>
      <c r="Q274" s="553"/>
      <c r="R274" s="553"/>
      <c r="S274" s="553"/>
    </row>
    <row r="275" spans="1:19">
      <c r="A275" s="565">
        <v>14</v>
      </c>
      <c r="B275" s="569" t="s">
        <v>7268</v>
      </c>
      <c r="C275" s="565" t="s">
        <v>7759</v>
      </c>
      <c r="D275" s="565" t="s">
        <v>7759</v>
      </c>
      <c r="E275" s="565" t="s">
        <v>7759</v>
      </c>
      <c r="F275" s="565" t="s">
        <v>7759</v>
      </c>
      <c r="G275" s="565" t="s">
        <v>7759</v>
      </c>
      <c r="H275" s="565" t="s">
        <v>7759</v>
      </c>
      <c r="I275" s="565" t="s">
        <v>7759</v>
      </c>
      <c r="J275" s="565" t="s">
        <v>7759</v>
      </c>
      <c r="K275" s="565" t="s">
        <v>7758</v>
      </c>
      <c r="L275" s="565" t="s">
        <v>7758</v>
      </c>
      <c r="M275" s="565" t="s">
        <v>7758</v>
      </c>
      <c r="N275" s="565" t="s">
        <v>7758</v>
      </c>
      <c r="O275" s="553"/>
      <c r="P275" s="553"/>
      <c r="Q275" s="553"/>
      <c r="R275" s="553"/>
      <c r="S275" s="553"/>
    </row>
    <row r="276" spans="1:19">
      <c r="A276" s="565">
        <v>14</v>
      </c>
      <c r="B276" s="569" t="s">
        <v>7269</v>
      </c>
      <c r="C276" s="565" t="s">
        <v>7759</v>
      </c>
      <c r="D276" s="565" t="s">
        <v>7759</v>
      </c>
      <c r="E276" s="565" t="s">
        <v>7759</v>
      </c>
      <c r="F276" s="565" t="s">
        <v>7759</v>
      </c>
      <c r="G276" s="565" t="s">
        <v>7759</v>
      </c>
      <c r="H276" s="565" t="s">
        <v>7759</v>
      </c>
      <c r="I276" s="565" t="s">
        <v>7759</v>
      </c>
      <c r="J276" s="565" t="s">
        <v>7759</v>
      </c>
      <c r="K276" s="565" t="s">
        <v>7759</v>
      </c>
      <c r="L276" s="565" t="s">
        <v>7758</v>
      </c>
      <c r="M276" s="565" t="s">
        <v>7758</v>
      </c>
      <c r="N276" s="565" t="s">
        <v>7758</v>
      </c>
      <c r="O276" s="553"/>
      <c r="P276" s="553"/>
      <c r="Q276" s="553"/>
      <c r="R276" s="553"/>
      <c r="S276" s="553"/>
    </row>
    <row r="277" spans="1:19">
      <c r="A277" s="565">
        <v>14</v>
      </c>
      <c r="B277" s="569" t="s">
        <v>7270</v>
      </c>
      <c r="C277" s="565" t="s">
        <v>7759</v>
      </c>
      <c r="D277" s="565" t="s">
        <v>7759</v>
      </c>
      <c r="E277" s="565" t="s">
        <v>7759</v>
      </c>
      <c r="F277" s="565" t="s">
        <v>7759</v>
      </c>
      <c r="G277" s="565" t="s">
        <v>7759</v>
      </c>
      <c r="H277" s="565" t="s">
        <v>7759</v>
      </c>
      <c r="I277" s="565" t="s">
        <v>7759</v>
      </c>
      <c r="J277" s="565" t="s">
        <v>7759</v>
      </c>
      <c r="K277" s="565" t="s">
        <v>7759</v>
      </c>
      <c r="L277" s="565" t="s">
        <v>7759</v>
      </c>
      <c r="M277" s="565" t="s">
        <v>7758</v>
      </c>
      <c r="N277" s="565" t="s">
        <v>7758</v>
      </c>
      <c r="O277" s="553"/>
      <c r="P277" s="553"/>
      <c r="Q277" s="553"/>
      <c r="R277" s="553"/>
      <c r="S277" s="553"/>
    </row>
    <row r="278" spans="1:19">
      <c r="A278" s="565">
        <v>14</v>
      </c>
      <c r="B278" s="569" t="s">
        <v>7271</v>
      </c>
      <c r="C278" s="565" t="s">
        <v>7759</v>
      </c>
      <c r="D278" s="565" t="s">
        <v>7759</v>
      </c>
      <c r="E278" s="565" t="s">
        <v>7759</v>
      </c>
      <c r="F278" s="565" t="s">
        <v>7759</v>
      </c>
      <c r="G278" s="565" t="s">
        <v>7759</v>
      </c>
      <c r="H278" s="565" t="s">
        <v>7759</v>
      </c>
      <c r="I278" s="565" t="s">
        <v>7759</v>
      </c>
      <c r="J278" s="565" t="s">
        <v>7759</v>
      </c>
      <c r="K278" s="565" t="s">
        <v>7759</v>
      </c>
      <c r="L278" s="565" t="s">
        <v>7759</v>
      </c>
      <c r="M278" s="565" t="s">
        <v>7759</v>
      </c>
      <c r="N278" s="565" t="s">
        <v>7758</v>
      </c>
      <c r="O278" s="553"/>
      <c r="P278" s="553"/>
      <c r="Q278" s="553"/>
      <c r="R278" s="553"/>
      <c r="S278" s="553"/>
    </row>
    <row r="279" spans="1:19">
      <c r="A279" s="565">
        <v>15</v>
      </c>
      <c r="B279" s="567" t="s">
        <v>7260</v>
      </c>
      <c r="C279" s="565" t="s">
        <v>7759</v>
      </c>
      <c r="D279" s="565" t="s">
        <v>7759</v>
      </c>
      <c r="E279" s="565" t="s">
        <v>7759</v>
      </c>
      <c r="F279" s="565" t="s">
        <v>7759</v>
      </c>
      <c r="G279" s="565" t="s">
        <v>7759</v>
      </c>
      <c r="H279" s="565" t="s">
        <v>7759</v>
      </c>
      <c r="I279" s="565" t="s">
        <v>7759</v>
      </c>
      <c r="J279" s="565" t="s">
        <v>7759</v>
      </c>
      <c r="K279" s="565" t="s">
        <v>7759</v>
      </c>
      <c r="L279" s="565" t="s">
        <v>7759</v>
      </c>
      <c r="M279" s="565" t="s">
        <v>7759</v>
      </c>
      <c r="N279" s="565" t="s">
        <v>7759</v>
      </c>
      <c r="O279" s="553"/>
      <c r="P279" s="553"/>
      <c r="Q279" s="553"/>
      <c r="R279" s="553"/>
      <c r="S279" s="553"/>
    </row>
    <row r="280" spans="1:19">
      <c r="A280" s="565">
        <v>15</v>
      </c>
      <c r="B280" s="569" t="s">
        <v>7261</v>
      </c>
      <c r="C280" s="565" t="s">
        <v>7760</v>
      </c>
      <c r="D280" s="565" t="s">
        <v>7759</v>
      </c>
      <c r="E280" s="565" t="s">
        <v>7759</v>
      </c>
      <c r="F280" s="565" t="s">
        <v>7759</v>
      </c>
      <c r="G280" s="565" t="s">
        <v>7759</v>
      </c>
      <c r="H280" s="565" t="s">
        <v>7759</v>
      </c>
      <c r="I280" s="565" t="s">
        <v>7759</v>
      </c>
      <c r="J280" s="565" t="s">
        <v>7759</v>
      </c>
      <c r="K280" s="565" t="s">
        <v>7759</v>
      </c>
      <c r="L280" s="565" t="s">
        <v>7759</v>
      </c>
      <c r="M280" s="565" t="s">
        <v>7759</v>
      </c>
      <c r="N280" s="565" t="s">
        <v>7759</v>
      </c>
      <c r="O280" s="553"/>
      <c r="P280" s="553"/>
      <c r="Q280" s="553"/>
      <c r="R280" s="553"/>
      <c r="S280" s="553"/>
    </row>
    <row r="281" spans="1:19">
      <c r="A281" s="565">
        <v>15</v>
      </c>
      <c r="B281" s="569" t="s">
        <v>7262</v>
      </c>
      <c r="C281" s="565" t="s">
        <v>7760</v>
      </c>
      <c r="D281" s="565" t="s">
        <v>7760</v>
      </c>
      <c r="E281" s="565" t="s">
        <v>7759</v>
      </c>
      <c r="F281" s="565" t="s">
        <v>7759</v>
      </c>
      <c r="G281" s="565" t="s">
        <v>7759</v>
      </c>
      <c r="H281" s="565" t="s">
        <v>7759</v>
      </c>
      <c r="I281" s="565" t="s">
        <v>7759</v>
      </c>
      <c r="J281" s="565" t="s">
        <v>7759</v>
      </c>
      <c r="K281" s="565" t="s">
        <v>7759</v>
      </c>
      <c r="L281" s="565" t="s">
        <v>7759</v>
      </c>
      <c r="M281" s="565" t="s">
        <v>7759</v>
      </c>
      <c r="N281" s="565" t="s">
        <v>7759</v>
      </c>
      <c r="O281" s="553"/>
      <c r="P281" s="553"/>
      <c r="Q281" s="553"/>
      <c r="R281" s="553"/>
      <c r="S281" s="553"/>
    </row>
    <row r="282" spans="1:19">
      <c r="A282" s="565">
        <v>15</v>
      </c>
      <c r="B282" s="569" t="s">
        <v>7263</v>
      </c>
      <c r="C282" s="565" t="s">
        <v>7760</v>
      </c>
      <c r="D282" s="565" t="s">
        <v>7760</v>
      </c>
      <c r="E282" s="565" t="s">
        <v>7760</v>
      </c>
      <c r="F282" s="565" t="s">
        <v>7759</v>
      </c>
      <c r="G282" s="565" t="s">
        <v>7759</v>
      </c>
      <c r="H282" s="565" t="s">
        <v>7759</v>
      </c>
      <c r="I282" s="565" t="s">
        <v>7759</v>
      </c>
      <c r="J282" s="565" t="s">
        <v>7759</v>
      </c>
      <c r="K282" s="565" t="s">
        <v>7759</v>
      </c>
      <c r="L282" s="565" t="s">
        <v>7759</v>
      </c>
      <c r="M282" s="565" t="s">
        <v>7759</v>
      </c>
      <c r="N282" s="565" t="s">
        <v>7759</v>
      </c>
      <c r="O282" s="553"/>
      <c r="P282" s="553"/>
      <c r="Q282" s="553"/>
      <c r="R282" s="553"/>
      <c r="S282" s="553"/>
    </row>
    <row r="283" spans="1:19">
      <c r="A283" s="565">
        <v>15</v>
      </c>
      <c r="B283" s="569" t="s">
        <v>7264</v>
      </c>
      <c r="C283" s="565" t="s">
        <v>7760</v>
      </c>
      <c r="D283" s="565" t="s">
        <v>7760</v>
      </c>
      <c r="E283" s="565" t="s">
        <v>7760</v>
      </c>
      <c r="F283" s="565" t="s">
        <v>7760</v>
      </c>
      <c r="G283" s="565" t="s">
        <v>7759</v>
      </c>
      <c r="H283" s="565" t="s">
        <v>7759</v>
      </c>
      <c r="I283" s="565" t="s">
        <v>7759</v>
      </c>
      <c r="J283" s="565" t="s">
        <v>7759</v>
      </c>
      <c r="K283" s="565" t="s">
        <v>7759</v>
      </c>
      <c r="L283" s="565" t="s">
        <v>7759</v>
      </c>
      <c r="M283" s="565" t="s">
        <v>7759</v>
      </c>
      <c r="N283" s="565" t="s">
        <v>7759</v>
      </c>
      <c r="O283" s="553"/>
      <c r="P283" s="553"/>
      <c r="Q283" s="553"/>
      <c r="R283" s="553"/>
      <c r="S283" s="553"/>
    </row>
    <row r="284" spans="1:19">
      <c r="A284" s="565">
        <v>15</v>
      </c>
      <c r="B284" s="569" t="s">
        <v>7265</v>
      </c>
      <c r="C284" s="565" t="s">
        <v>7760</v>
      </c>
      <c r="D284" s="565" t="s">
        <v>7760</v>
      </c>
      <c r="E284" s="565" t="s">
        <v>7760</v>
      </c>
      <c r="F284" s="565" t="s">
        <v>7760</v>
      </c>
      <c r="G284" s="565" t="s">
        <v>7760</v>
      </c>
      <c r="H284" s="565" t="s">
        <v>7759</v>
      </c>
      <c r="I284" s="565" t="s">
        <v>7759</v>
      </c>
      <c r="J284" s="565" t="s">
        <v>7759</v>
      </c>
      <c r="K284" s="565" t="s">
        <v>7759</v>
      </c>
      <c r="L284" s="565" t="s">
        <v>7759</v>
      </c>
      <c r="M284" s="565" t="s">
        <v>7759</v>
      </c>
      <c r="N284" s="565" t="s">
        <v>7759</v>
      </c>
      <c r="O284" s="553"/>
      <c r="P284" s="553"/>
      <c r="Q284" s="553"/>
      <c r="R284" s="553"/>
      <c r="S284" s="553"/>
    </row>
    <row r="285" spans="1:19">
      <c r="A285" s="565">
        <v>15</v>
      </c>
      <c r="B285" s="569" t="s">
        <v>7266</v>
      </c>
      <c r="C285" s="565" t="s">
        <v>7760</v>
      </c>
      <c r="D285" s="565" t="s">
        <v>7760</v>
      </c>
      <c r="E285" s="565" t="s">
        <v>7760</v>
      </c>
      <c r="F285" s="565" t="s">
        <v>7760</v>
      </c>
      <c r="G285" s="565" t="s">
        <v>7760</v>
      </c>
      <c r="H285" s="565" t="s">
        <v>7760</v>
      </c>
      <c r="I285" s="565" t="s">
        <v>7759</v>
      </c>
      <c r="J285" s="565" t="s">
        <v>7759</v>
      </c>
      <c r="K285" s="565" t="s">
        <v>7759</v>
      </c>
      <c r="L285" s="565" t="s">
        <v>7759</v>
      </c>
      <c r="M285" s="565" t="s">
        <v>7759</v>
      </c>
      <c r="N285" s="565" t="s">
        <v>7759</v>
      </c>
      <c r="O285" s="553"/>
      <c r="P285" s="553"/>
      <c r="Q285" s="553"/>
      <c r="R285" s="553"/>
      <c r="S285" s="553"/>
    </row>
    <row r="286" spans="1:19">
      <c r="A286" s="565">
        <v>15</v>
      </c>
      <c r="B286" s="569" t="s">
        <v>7267</v>
      </c>
      <c r="C286" s="565" t="s">
        <v>7760</v>
      </c>
      <c r="D286" s="565" t="s">
        <v>7760</v>
      </c>
      <c r="E286" s="565" t="s">
        <v>7760</v>
      </c>
      <c r="F286" s="565" t="s">
        <v>7760</v>
      </c>
      <c r="G286" s="565" t="s">
        <v>7760</v>
      </c>
      <c r="H286" s="565" t="s">
        <v>7760</v>
      </c>
      <c r="I286" s="565" t="s">
        <v>7760</v>
      </c>
      <c r="J286" s="565" t="s">
        <v>7759</v>
      </c>
      <c r="K286" s="565" t="s">
        <v>7759</v>
      </c>
      <c r="L286" s="565" t="s">
        <v>7759</v>
      </c>
      <c r="M286" s="565" t="s">
        <v>7759</v>
      </c>
      <c r="N286" s="565" t="s">
        <v>7759</v>
      </c>
      <c r="O286" s="553"/>
      <c r="P286" s="553"/>
      <c r="Q286" s="553"/>
      <c r="R286" s="553"/>
      <c r="S286" s="553"/>
    </row>
    <row r="287" spans="1:19">
      <c r="A287" s="565">
        <v>15</v>
      </c>
      <c r="B287" s="569" t="s">
        <v>7268</v>
      </c>
      <c r="C287" s="565" t="s">
        <v>7760</v>
      </c>
      <c r="D287" s="565" t="s">
        <v>7760</v>
      </c>
      <c r="E287" s="565" t="s">
        <v>7760</v>
      </c>
      <c r="F287" s="565" t="s">
        <v>7760</v>
      </c>
      <c r="G287" s="565" t="s">
        <v>7760</v>
      </c>
      <c r="H287" s="565" t="s">
        <v>7760</v>
      </c>
      <c r="I287" s="565" t="s">
        <v>7760</v>
      </c>
      <c r="J287" s="565" t="s">
        <v>7760</v>
      </c>
      <c r="K287" s="565" t="s">
        <v>7759</v>
      </c>
      <c r="L287" s="565" t="s">
        <v>7759</v>
      </c>
      <c r="M287" s="565" t="s">
        <v>7759</v>
      </c>
      <c r="N287" s="565" t="s">
        <v>7759</v>
      </c>
      <c r="O287" s="553"/>
      <c r="P287" s="553"/>
      <c r="Q287" s="553"/>
      <c r="R287" s="553"/>
      <c r="S287" s="553"/>
    </row>
    <row r="288" spans="1:19">
      <c r="A288" s="565">
        <v>15</v>
      </c>
      <c r="B288" s="569" t="s">
        <v>7269</v>
      </c>
      <c r="C288" s="565" t="s">
        <v>7760</v>
      </c>
      <c r="D288" s="565" t="s">
        <v>7760</v>
      </c>
      <c r="E288" s="565" t="s">
        <v>7760</v>
      </c>
      <c r="F288" s="565" t="s">
        <v>7760</v>
      </c>
      <c r="G288" s="565" t="s">
        <v>7760</v>
      </c>
      <c r="H288" s="565" t="s">
        <v>7760</v>
      </c>
      <c r="I288" s="565" t="s">
        <v>7760</v>
      </c>
      <c r="J288" s="565" t="s">
        <v>7760</v>
      </c>
      <c r="K288" s="565" t="s">
        <v>7760</v>
      </c>
      <c r="L288" s="565" t="s">
        <v>7759</v>
      </c>
      <c r="M288" s="565" t="s">
        <v>7759</v>
      </c>
      <c r="N288" s="565" t="s">
        <v>7759</v>
      </c>
      <c r="O288" s="553"/>
      <c r="P288" s="553"/>
      <c r="Q288" s="553"/>
      <c r="R288" s="553"/>
      <c r="S288" s="553"/>
    </row>
    <row r="289" spans="1:19">
      <c r="A289" s="565">
        <v>15</v>
      </c>
      <c r="B289" s="569" t="s">
        <v>7270</v>
      </c>
      <c r="C289" s="565" t="s">
        <v>7760</v>
      </c>
      <c r="D289" s="565" t="s">
        <v>7760</v>
      </c>
      <c r="E289" s="565" t="s">
        <v>7760</v>
      </c>
      <c r="F289" s="565" t="s">
        <v>7760</v>
      </c>
      <c r="G289" s="565" t="s">
        <v>7760</v>
      </c>
      <c r="H289" s="565" t="s">
        <v>7760</v>
      </c>
      <c r="I289" s="565" t="s">
        <v>7760</v>
      </c>
      <c r="J289" s="565" t="s">
        <v>7760</v>
      </c>
      <c r="K289" s="565" t="s">
        <v>7760</v>
      </c>
      <c r="L289" s="565" t="s">
        <v>7760</v>
      </c>
      <c r="M289" s="565" t="s">
        <v>7759</v>
      </c>
      <c r="N289" s="565" t="s">
        <v>7759</v>
      </c>
      <c r="O289" s="553"/>
      <c r="P289" s="553"/>
      <c r="Q289" s="553"/>
      <c r="R289" s="553"/>
      <c r="S289" s="553"/>
    </row>
    <row r="290" spans="1:19">
      <c r="A290" s="565">
        <v>15</v>
      </c>
      <c r="B290" s="569" t="s">
        <v>7271</v>
      </c>
      <c r="C290" s="565" t="s">
        <v>7760</v>
      </c>
      <c r="D290" s="565" t="s">
        <v>7760</v>
      </c>
      <c r="E290" s="565" t="s">
        <v>7760</v>
      </c>
      <c r="F290" s="565" t="s">
        <v>7760</v>
      </c>
      <c r="G290" s="565" t="s">
        <v>7760</v>
      </c>
      <c r="H290" s="565" t="s">
        <v>7760</v>
      </c>
      <c r="I290" s="565" t="s">
        <v>7760</v>
      </c>
      <c r="J290" s="565" t="s">
        <v>7760</v>
      </c>
      <c r="K290" s="565" t="s">
        <v>7760</v>
      </c>
      <c r="L290" s="565" t="s">
        <v>7760</v>
      </c>
      <c r="M290" s="565" t="s">
        <v>7760</v>
      </c>
      <c r="N290" s="565" t="s">
        <v>7759</v>
      </c>
      <c r="O290" s="553"/>
      <c r="P290" s="553"/>
      <c r="Q290" s="553"/>
      <c r="R290" s="553"/>
      <c r="S290" s="553"/>
    </row>
    <row r="291" spans="1:19">
      <c r="A291" s="565">
        <v>16</v>
      </c>
      <c r="B291" s="567" t="s">
        <v>7260</v>
      </c>
      <c r="C291" s="565" t="s">
        <v>7760</v>
      </c>
      <c r="D291" s="565" t="s">
        <v>7760</v>
      </c>
      <c r="E291" s="565" t="s">
        <v>7760</v>
      </c>
      <c r="F291" s="565" t="s">
        <v>7760</v>
      </c>
      <c r="G291" s="565" t="s">
        <v>7760</v>
      </c>
      <c r="H291" s="565" t="s">
        <v>7760</v>
      </c>
      <c r="I291" s="565" t="s">
        <v>7760</v>
      </c>
      <c r="J291" s="565" t="s">
        <v>7760</v>
      </c>
      <c r="K291" s="565" t="s">
        <v>7760</v>
      </c>
      <c r="L291" s="565" t="s">
        <v>7760</v>
      </c>
      <c r="M291" s="565" t="s">
        <v>7760</v>
      </c>
      <c r="N291" s="565" t="s">
        <v>7760</v>
      </c>
      <c r="O291" s="553"/>
      <c r="P291" s="553"/>
      <c r="Q291" s="553"/>
      <c r="R291" s="553"/>
      <c r="S291" s="553"/>
    </row>
    <row r="292" spans="1:19">
      <c r="A292" s="565">
        <v>16</v>
      </c>
      <c r="B292" s="569" t="s">
        <v>7261</v>
      </c>
      <c r="C292" s="565" t="s">
        <v>7761</v>
      </c>
      <c r="D292" s="565" t="s">
        <v>7760</v>
      </c>
      <c r="E292" s="565" t="s">
        <v>7760</v>
      </c>
      <c r="F292" s="565" t="s">
        <v>7760</v>
      </c>
      <c r="G292" s="565" t="s">
        <v>7760</v>
      </c>
      <c r="H292" s="565" t="s">
        <v>7760</v>
      </c>
      <c r="I292" s="565" t="s">
        <v>7760</v>
      </c>
      <c r="J292" s="565" t="s">
        <v>7760</v>
      </c>
      <c r="K292" s="565" t="s">
        <v>7760</v>
      </c>
      <c r="L292" s="565" t="s">
        <v>7760</v>
      </c>
      <c r="M292" s="565" t="s">
        <v>7760</v>
      </c>
      <c r="N292" s="565" t="s">
        <v>7760</v>
      </c>
      <c r="O292" s="553"/>
      <c r="P292" s="553"/>
      <c r="Q292" s="553"/>
      <c r="R292" s="553"/>
      <c r="S292" s="553"/>
    </row>
    <row r="293" spans="1:19">
      <c r="A293" s="565">
        <v>16</v>
      </c>
      <c r="B293" s="569" t="s">
        <v>7262</v>
      </c>
      <c r="C293" s="565" t="s">
        <v>7761</v>
      </c>
      <c r="D293" s="565" t="s">
        <v>7761</v>
      </c>
      <c r="E293" s="565" t="s">
        <v>7760</v>
      </c>
      <c r="F293" s="565" t="s">
        <v>7760</v>
      </c>
      <c r="G293" s="565" t="s">
        <v>7760</v>
      </c>
      <c r="H293" s="565" t="s">
        <v>7760</v>
      </c>
      <c r="I293" s="565" t="s">
        <v>7760</v>
      </c>
      <c r="J293" s="565" t="s">
        <v>7760</v>
      </c>
      <c r="K293" s="565" t="s">
        <v>7760</v>
      </c>
      <c r="L293" s="565" t="s">
        <v>7760</v>
      </c>
      <c r="M293" s="565" t="s">
        <v>7760</v>
      </c>
      <c r="N293" s="565" t="s">
        <v>7760</v>
      </c>
      <c r="O293" s="553"/>
      <c r="P293" s="553"/>
      <c r="Q293" s="553"/>
      <c r="R293" s="553"/>
      <c r="S293" s="553"/>
    </row>
    <row r="294" spans="1:19">
      <c r="A294" s="565">
        <v>16</v>
      </c>
      <c r="B294" s="569" t="s">
        <v>7263</v>
      </c>
      <c r="C294" s="565" t="s">
        <v>7761</v>
      </c>
      <c r="D294" s="565" t="s">
        <v>7761</v>
      </c>
      <c r="E294" s="565" t="s">
        <v>7761</v>
      </c>
      <c r="F294" s="565" t="s">
        <v>7760</v>
      </c>
      <c r="G294" s="565" t="s">
        <v>7760</v>
      </c>
      <c r="H294" s="565" t="s">
        <v>7760</v>
      </c>
      <c r="I294" s="565" t="s">
        <v>7760</v>
      </c>
      <c r="J294" s="565" t="s">
        <v>7760</v>
      </c>
      <c r="K294" s="565" t="s">
        <v>7760</v>
      </c>
      <c r="L294" s="565" t="s">
        <v>7760</v>
      </c>
      <c r="M294" s="565" t="s">
        <v>7760</v>
      </c>
      <c r="N294" s="565" t="s">
        <v>7760</v>
      </c>
      <c r="O294" s="553"/>
      <c r="P294" s="553"/>
      <c r="Q294" s="553"/>
      <c r="R294" s="553"/>
      <c r="S294" s="553"/>
    </row>
    <row r="295" spans="1:19">
      <c r="A295" s="565">
        <v>16</v>
      </c>
      <c r="B295" s="569" t="s">
        <v>7264</v>
      </c>
      <c r="C295" s="565" t="s">
        <v>7761</v>
      </c>
      <c r="D295" s="565" t="s">
        <v>7761</v>
      </c>
      <c r="E295" s="565" t="s">
        <v>7761</v>
      </c>
      <c r="F295" s="565" t="s">
        <v>7761</v>
      </c>
      <c r="G295" s="565" t="s">
        <v>7760</v>
      </c>
      <c r="H295" s="565" t="s">
        <v>7760</v>
      </c>
      <c r="I295" s="565" t="s">
        <v>7760</v>
      </c>
      <c r="J295" s="565" t="s">
        <v>7760</v>
      </c>
      <c r="K295" s="565" t="s">
        <v>7760</v>
      </c>
      <c r="L295" s="565" t="s">
        <v>7760</v>
      </c>
      <c r="M295" s="565" t="s">
        <v>7760</v>
      </c>
      <c r="N295" s="565" t="s">
        <v>7760</v>
      </c>
      <c r="O295" s="553"/>
      <c r="P295" s="553"/>
      <c r="Q295" s="553"/>
      <c r="R295" s="553"/>
      <c r="S295" s="553"/>
    </row>
    <row r="296" spans="1:19">
      <c r="A296" s="565">
        <v>16</v>
      </c>
      <c r="B296" s="569" t="s">
        <v>7265</v>
      </c>
      <c r="C296" s="565" t="s">
        <v>7761</v>
      </c>
      <c r="D296" s="565" t="s">
        <v>7761</v>
      </c>
      <c r="E296" s="565" t="s">
        <v>7761</v>
      </c>
      <c r="F296" s="565" t="s">
        <v>7761</v>
      </c>
      <c r="G296" s="565" t="s">
        <v>7761</v>
      </c>
      <c r="H296" s="565" t="s">
        <v>7760</v>
      </c>
      <c r="I296" s="565" t="s">
        <v>7760</v>
      </c>
      <c r="J296" s="565" t="s">
        <v>7760</v>
      </c>
      <c r="K296" s="565" t="s">
        <v>7760</v>
      </c>
      <c r="L296" s="565" t="s">
        <v>7760</v>
      </c>
      <c r="M296" s="565" t="s">
        <v>7760</v>
      </c>
      <c r="N296" s="565" t="s">
        <v>7760</v>
      </c>
      <c r="O296" s="553"/>
      <c r="P296" s="553"/>
      <c r="Q296" s="553"/>
      <c r="R296" s="553"/>
      <c r="S296" s="553"/>
    </row>
    <row r="297" spans="1:19">
      <c r="A297" s="565">
        <v>16</v>
      </c>
      <c r="B297" s="569" t="s">
        <v>7266</v>
      </c>
      <c r="C297" s="565" t="s">
        <v>7761</v>
      </c>
      <c r="D297" s="565" t="s">
        <v>7761</v>
      </c>
      <c r="E297" s="565" t="s">
        <v>7761</v>
      </c>
      <c r="F297" s="565" t="s">
        <v>7761</v>
      </c>
      <c r="G297" s="565" t="s">
        <v>7761</v>
      </c>
      <c r="H297" s="565" t="s">
        <v>7761</v>
      </c>
      <c r="I297" s="565" t="s">
        <v>7760</v>
      </c>
      <c r="J297" s="565" t="s">
        <v>7760</v>
      </c>
      <c r="K297" s="565" t="s">
        <v>7760</v>
      </c>
      <c r="L297" s="565" t="s">
        <v>7760</v>
      </c>
      <c r="M297" s="565" t="s">
        <v>7760</v>
      </c>
      <c r="N297" s="565" t="s">
        <v>7760</v>
      </c>
      <c r="O297" s="553"/>
      <c r="P297" s="553"/>
      <c r="Q297" s="553"/>
      <c r="R297" s="553"/>
      <c r="S297" s="553"/>
    </row>
    <row r="298" spans="1:19">
      <c r="A298" s="565">
        <v>16</v>
      </c>
      <c r="B298" s="569" t="s">
        <v>7267</v>
      </c>
      <c r="C298" s="565" t="s">
        <v>7761</v>
      </c>
      <c r="D298" s="565" t="s">
        <v>7761</v>
      </c>
      <c r="E298" s="565" t="s">
        <v>7761</v>
      </c>
      <c r="F298" s="565" t="s">
        <v>7761</v>
      </c>
      <c r="G298" s="565" t="s">
        <v>7761</v>
      </c>
      <c r="H298" s="565" t="s">
        <v>7761</v>
      </c>
      <c r="I298" s="565" t="s">
        <v>7761</v>
      </c>
      <c r="J298" s="565" t="s">
        <v>7760</v>
      </c>
      <c r="K298" s="565" t="s">
        <v>7760</v>
      </c>
      <c r="L298" s="565" t="s">
        <v>7760</v>
      </c>
      <c r="M298" s="565" t="s">
        <v>7760</v>
      </c>
      <c r="N298" s="565" t="s">
        <v>7760</v>
      </c>
      <c r="O298" s="553"/>
      <c r="P298" s="553"/>
      <c r="Q298" s="553"/>
      <c r="R298" s="553"/>
      <c r="S298" s="553"/>
    </row>
    <row r="299" spans="1:19">
      <c r="A299" s="565">
        <v>16</v>
      </c>
      <c r="B299" s="569" t="s">
        <v>7268</v>
      </c>
      <c r="C299" s="565" t="s">
        <v>7761</v>
      </c>
      <c r="D299" s="565" t="s">
        <v>7761</v>
      </c>
      <c r="E299" s="565" t="s">
        <v>7761</v>
      </c>
      <c r="F299" s="565" t="s">
        <v>7761</v>
      </c>
      <c r="G299" s="565" t="s">
        <v>7761</v>
      </c>
      <c r="H299" s="565" t="s">
        <v>7761</v>
      </c>
      <c r="I299" s="565" t="s">
        <v>7761</v>
      </c>
      <c r="J299" s="565" t="s">
        <v>7761</v>
      </c>
      <c r="K299" s="565" t="s">
        <v>7760</v>
      </c>
      <c r="L299" s="565" t="s">
        <v>7760</v>
      </c>
      <c r="M299" s="565" t="s">
        <v>7760</v>
      </c>
      <c r="N299" s="565" t="s">
        <v>7760</v>
      </c>
      <c r="O299" s="553"/>
      <c r="P299" s="553"/>
      <c r="Q299" s="553"/>
      <c r="R299" s="553"/>
      <c r="S299" s="553"/>
    </row>
    <row r="300" spans="1:19">
      <c r="A300" s="565">
        <v>16</v>
      </c>
      <c r="B300" s="569" t="s">
        <v>7269</v>
      </c>
      <c r="C300" s="565" t="s">
        <v>7761</v>
      </c>
      <c r="D300" s="565" t="s">
        <v>7761</v>
      </c>
      <c r="E300" s="565" t="s">
        <v>7761</v>
      </c>
      <c r="F300" s="565" t="s">
        <v>7761</v>
      </c>
      <c r="G300" s="565" t="s">
        <v>7761</v>
      </c>
      <c r="H300" s="565" t="s">
        <v>7761</v>
      </c>
      <c r="I300" s="565" t="s">
        <v>7761</v>
      </c>
      <c r="J300" s="565" t="s">
        <v>7761</v>
      </c>
      <c r="K300" s="565" t="s">
        <v>7761</v>
      </c>
      <c r="L300" s="565" t="s">
        <v>7760</v>
      </c>
      <c r="M300" s="565" t="s">
        <v>7760</v>
      </c>
      <c r="N300" s="565" t="s">
        <v>7760</v>
      </c>
      <c r="O300" s="553"/>
      <c r="P300" s="553"/>
      <c r="Q300" s="553"/>
      <c r="R300" s="553"/>
      <c r="S300" s="553"/>
    </row>
    <row r="301" spans="1:19">
      <c r="A301" s="565">
        <v>16</v>
      </c>
      <c r="B301" s="569" t="s">
        <v>7270</v>
      </c>
      <c r="C301" s="565" t="s">
        <v>7761</v>
      </c>
      <c r="D301" s="565" t="s">
        <v>7761</v>
      </c>
      <c r="E301" s="565" t="s">
        <v>7761</v>
      </c>
      <c r="F301" s="565" t="s">
        <v>7761</v>
      </c>
      <c r="G301" s="565" t="s">
        <v>7761</v>
      </c>
      <c r="H301" s="565" t="s">
        <v>7761</v>
      </c>
      <c r="I301" s="565" t="s">
        <v>7761</v>
      </c>
      <c r="J301" s="565" t="s">
        <v>7761</v>
      </c>
      <c r="K301" s="565" t="s">
        <v>7761</v>
      </c>
      <c r="L301" s="565" t="s">
        <v>7761</v>
      </c>
      <c r="M301" s="565" t="s">
        <v>7760</v>
      </c>
      <c r="N301" s="565" t="s">
        <v>7760</v>
      </c>
      <c r="O301" s="553"/>
      <c r="P301" s="553"/>
      <c r="Q301" s="553"/>
      <c r="R301" s="553"/>
      <c r="S301" s="553"/>
    </row>
    <row r="302" spans="1:19">
      <c r="A302" s="565">
        <v>16</v>
      </c>
      <c r="B302" s="569" t="s">
        <v>7271</v>
      </c>
      <c r="C302" s="565" t="s">
        <v>7761</v>
      </c>
      <c r="D302" s="565" t="s">
        <v>7761</v>
      </c>
      <c r="E302" s="565" t="s">
        <v>7761</v>
      </c>
      <c r="F302" s="565" t="s">
        <v>7761</v>
      </c>
      <c r="G302" s="565" t="s">
        <v>7761</v>
      </c>
      <c r="H302" s="565" t="s">
        <v>7761</v>
      </c>
      <c r="I302" s="565" t="s">
        <v>7761</v>
      </c>
      <c r="J302" s="565" t="s">
        <v>7761</v>
      </c>
      <c r="K302" s="565" t="s">
        <v>7761</v>
      </c>
      <c r="L302" s="565" t="s">
        <v>7761</v>
      </c>
      <c r="M302" s="565" t="s">
        <v>7761</v>
      </c>
      <c r="N302" s="565" t="s">
        <v>7760</v>
      </c>
      <c r="O302" s="553"/>
      <c r="P302" s="553"/>
      <c r="Q302" s="553"/>
      <c r="R302" s="553"/>
      <c r="S302" s="553"/>
    </row>
    <row r="303" spans="1:19">
      <c r="A303" s="565">
        <v>17</v>
      </c>
      <c r="B303" s="567" t="s">
        <v>7260</v>
      </c>
      <c r="C303" s="565" t="s">
        <v>7761</v>
      </c>
      <c r="D303" s="565" t="s">
        <v>7761</v>
      </c>
      <c r="E303" s="565" t="s">
        <v>7761</v>
      </c>
      <c r="F303" s="565" t="s">
        <v>7761</v>
      </c>
      <c r="G303" s="565" t="s">
        <v>7761</v>
      </c>
      <c r="H303" s="565" t="s">
        <v>7761</v>
      </c>
      <c r="I303" s="565" t="s">
        <v>7761</v>
      </c>
      <c r="J303" s="565" t="s">
        <v>7761</v>
      </c>
      <c r="K303" s="565" t="s">
        <v>7761</v>
      </c>
      <c r="L303" s="565" t="s">
        <v>7761</v>
      </c>
      <c r="M303" s="565" t="s">
        <v>7761</v>
      </c>
      <c r="N303" s="565" t="s">
        <v>7761</v>
      </c>
      <c r="O303" s="553"/>
      <c r="P303" s="553"/>
      <c r="Q303" s="553"/>
      <c r="R303" s="553"/>
      <c r="S303" s="553"/>
    </row>
    <row r="304" spans="1:19">
      <c r="A304" s="565">
        <v>17</v>
      </c>
      <c r="B304" s="569" t="s">
        <v>7261</v>
      </c>
      <c r="C304" s="565" t="s">
        <v>7762</v>
      </c>
      <c r="D304" s="565" t="s">
        <v>7761</v>
      </c>
      <c r="E304" s="565" t="s">
        <v>7761</v>
      </c>
      <c r="F304" s="565" t="s">
        <v>7761</v>
      </c>
      <c r="G304" s="565" t="s">
        <v>7761</v>
      </c>
      <c r="H304" s="565" t="s">
        <v>7761</v>
      </c>
      <c r="I304" s="565" t="s">
        <v>7761</v>
      </c>
      <c r="J304" s="565" t="s">
        <v>7761</v>
      </c>
      <c r="K304" s="565" t="s">
        <v>7761</v>
      </c>
      <c r="L304" s="565" t="s">
        <v>7761</v>
      </c>
      <c r="M304" s="565" t="s">
        <v>7761</v>
      </c>
      <c r="N304" s="565" t="s">
        <v>7761</v>
      </c>
      <c r="O304" s="553"/>
      <c r="P304" s="553"/>
      <c r="Q304" s="553"/>
      <c r="R304" s="553"/>
      <c r="S304" s="553"/>
    </row>
    <row r="305" spans="1:19">
      <c r="A305" s="565">
        <v>17</v>
      </c>
      <c r="B305" s="569" t="s">
        <v>7262</v>
      </c>
      <c r="C305" s="565" t="s">
        <v>7762</v>
      </c>
      <c r="D305" s="565" t="s">
        <v>7762</v>
      </c>
      <c r="E305" s="565" t="s">
        <v>7761</v>
      </c>
      <c r="F305" s="565" t="s">
        <v>7761</v>
      </c>
      <c r="G305" s="565" t="s">
        <v>7761</v>
      </c>
      <c r="H305" s="565" t="s">
        <v>7761</v>
      </c>
      <c r="I305" s="565" t="s">
        <v>7761</v>
      </c>
      <c r="J305" s="565" t="s">
        <v>7761</v>
      </c>
      <c r="K305" s="565" t="s">
        <v>7761</v>
      </c>
      <c r="L305" s="565" t="s">
        <v>7761</v>
      </c>
      <c r="M305" s="565" t="s">
        <v>7761</v>
      </c>
      <c r="N305" s="565" t="s">
        <v>7761</v>
      </c>
      <c r="O305" s="553"/>
      <c r="P305" s="553"/>
      <c r="Q305" s="553"/>
      <c r="R305" s="553"/>
      <c r="S305" s="553"/>
    </row>
    <row r="306" spans="1:19">
      <c r="A306" s="565">
        <v>17</v>
      </c>
      <c r="B306" s="569" t="s">
        <v>7263</v>
      </c>
      <c r="C306" s="565" t="s">
        <v>7762</v>
      </c>
      <c r="D306" s="565" t="s">
        <v>7762</v>
      </c>
      <c r="E306" s="565" t="s">
        <v>7762</v>
      </c>
      <c r="F306" s="565" t="s">
        <v>7761</v>
      </c>
      <c r="G306" s="565" t="s">
        <v>7761</v>
      </c>
      <c r="H306" s="565" t="s">
        <v>7761</v>
      </c>
      <c r="I306" s="565" t="s">
        <v>7761</v>
      </c>
      <c r="J306" s="565" t="s">
        <v>7761</v>
      </c>
      <c r="K306" s="565" t="s">
        <v>7761</v>
      </c>
      <c r="L306" s="565" t="s">
        <v>7761</v>
      </c>
      <c r="M306" s="565" t="s">
        <v>7761</v>
      </c>
      <c r="N306" s="565" t="s">
        <v>7761</v>
      </c>
      <c r="O306" s="553"/>
      <c r="P306" s="553"/>
      <c r="Q306" s="553"/>
      <c r="R306" s="553"/>
      <c r="S306" s="553"/>
    </row>
    <row r="307" spans="1:19">
      <c r="A307" s="565">
        <v>17</v>
      </c>
      <c r="B307" s="569" t="s">
        <v>7264</v>
      </c>
      <c r="C307" s="565" t="s">
        <v>7762</v>
      </c>
      <c r="D307" s="565" t="s">
        <v>7762</v>
      </c>
      <c r="E307" s="565" t="s">
        <v>7762</v>
      </c>
      <c r="F307" s="565" t="s">
        <v>7762</v>
      </c>
      <c r="G307" s="565" t="s">
        <v>7761</v>
      </c>
      <c r="H307" s="565" t="s">
        <v>7761</v>
      </c>
      <c r="I307" s="565" t="s">
        <v>7761</v>
      </c>
      <c r="J307" s="565" t="s">
        <v>7761</v>
      </c>
      <c r="K307" s="565" t="s">
        <v>7761</v>
      </c>
      <c r="L307" s="565" t="s">
        <v>7761</v>
      </c>
      <c r="M307" s="565" t="s">
        <v>7761</v>
      </c>
      <c r="N307" s="565" t="s">
        <v>7761</v>
      </c>
      <c r="O307" s="553"/>
      <c r="P307" s="553"/>
      <c r="Q307" s="553"/>
      <c r="R307" s="553"/>
      <c r="S307" s="553"/>
    </row>
    <row r="308" spans="1:19">
      <c r="A308" s="565">
        <v>17</v>
      </c>
      <c r="B308" s="569" t="s">
        <v>7265</v>
      </c>
      <c r="C308" s="565" t="s">
        <v>7762</v>
      </c>
      <c r="D308" s="565" t="s">
        <v>7762</v>
      </c>
      <c r="E308" s="565" t="s">
        <v>7762</v>
      </c>
      <c r="F308" s="565" t="s">
        <v>7762</v>
      </c>
      <c r="G308" s="565" t="s">
        <v>7762</v>
      </c>
      <c r="H308" s="565" t="s">
        <v>7761</v>
      </c>
      <c r="I308" s="565" t="s">
        <v>7761</v>
      </c>
      <c r="J308" s="565" t="s">
        <v>7761</v>
      </c>
      <c r="K308" s="565" t="s">
        <v>7761</v>
      </c>
      <c r="L308" s="565" t="s">
        <v>7761</v>
      </c>
      <c r="M308" s="565" t="s">
        <v>7761</v>
      </c>
      <c r="N308" s="565" t="s">
        <v>7761</v>
      </c>
      <c r="O308" s="553"/>
      <c r="P308" s="553"/>
      <c r="Q308" s="553"/>
      <c r="R308" s="553"/>
      <c r="S308" s="553"/>
    </row>
    <row r="309" spans="1:19">
      <c r="A309" s="565">
        <v>17</v>
      </c>
      <c r="B309" s="569" t="s">
        <v>7266</v>
      </c>
      <c r="C309" s="565" t="s">
        <v>7762</v>
      </c>
      <c r="D309" s="565" t="s">
        <v>7762</v>
      </c>
      <c r="E309" s="565" t="s">
        <v>7762</v>
      </c>
      <c r="F309" s="565" t="s">
        <v>7762</v>
      </c>
      <c r="G309" s="565" t="s">
        <v>7762</v>
      </c>
      <c r="H309" s="565" t="s">
        <v>7762</v>
      </c>
      <c r="I309" s="565" t="s">
        <v>7761</v>
      </c>
      <c r="J309" s="565" t="s">
        <v>7761</v>
      </c>
      <c r="K309" s="565" t="s">
        <v>7761</v>
      </c>
      <c r="L309" s="565" t="s">
        <v>7761</v>
      </c>
      <c r="M309" s="565" t="s">
        <v>7761</v>
      </c>
      <c r="N309" s="565" t="s">
        <v>7761</v>
      </c>
      <c r="O309" s="553"/>
      <c r="P309" s="553"/>
      <c r="Q309" s="553"/>
      <c r="R309" s="553"/>
      <c r="S309" s="553"/>
    </row>
    <row r="310" spans="1:19">
      <c r="A310" s="565">
        <v>17</v>
      </c>
      <c r="B310" s="569" t="s">
        <v>7267</v>
      </c>
      <c r="C310" s="565" t="s">
        <v>7762</v>
      </c>
      <c r="D310" s="565" t="s">
        <v>7762</v>
      </c>
      <c r="E310" s="565" t="s">
        <v>7762</v>
      </c>
      <c r="F310" s="565" t="s">
        <v>7762</v>
      </c>
      <c r="G310" s="565" t="s">
        <v>7762</v>
      </c>
      <c r="H310" s="565" t="s">
        <v>7762</v>
      </c>
      <c r="I310" s="565" t="s">
        <v>7762</v>
      </c>
      <c r="J310" s="565" t="s">
        <v>7761</v>
      </c>
      <c r="K310" s="565" t="s">
        <v>7761</v>
      </c>
      <c r="L310" s="565" t="s">
        <v>7761</v>
      </c>
      <c r="M310" s="565" t="s">
        <v>7761</v>
      </c>
      <c r="N310" s="565" t="s">
        <v>7761</v>
      </c>
      <c r="O310" s="553"/>
      <c r="P310" s="553"/>
      <c r="Q310" s="553"/>
      <c r="R310" s="553"/>
      <c r="S310" s="553"/>
    </row>
    <row r="311" spans="1:19">
      <c r="A311" s="565">
        <v>17</v>
      </c>
      <c r="B311" s="569" t="s">
        <v>7268</v>
      </c>
      <c r="C311" s="565" t="s">
        <v>7762</v>
      </c>
      <c r="D311" s="565" t="s">
        <v>7762</v>
      </c>
      <c r="E311" s="565" t="s">
        <v>7762</v>
      </c>
      <c r="F311" s="565" t="s">
        <v>7762</v>
      </c>
      <c r="G311" s="565" t="s">
        <v>7762</v>
      </c>
      <c r="H311" s="565" t="s">
        <v>7762</v>
      </c>
      <c r="I311" s="565" t="s">
        <v>7762</v>
      </c>
      <c r="J311" s="565" t="s">
        <v>7762</v>
      </c>
      <c r="K311" s="565" t="s">
        <v>7761</v>
      </c>
      <c r="L311" s="565" t="s">
        <v>7761</v>
      </c>
      <c r="M311" s="565" t="s">
        <v>7761</v>
      </c>
      <c r="N311" s="565" t="s">
        <v>7761</v>
      </c>
      <c r="O311" s="553"/>
      <c r="P311" s="553"/>
      <c r="Q311" s="553"/>
      <c r="R311" s="553"/>
      <c r="S311" s="553"/>
    </row>
    <row r="312" spans="1:19">
      <c r="A312" s="565">
        <v>17</v>
      </c>
      <c r="B312" s="569" t="s">
        <v>7269</v>
      </c>
      <c r="C312" s="565" t="s">
        <v>7762</v>
      </c>
      <c r="D312" s="565" t="s">
        <v>7762</v>
      </c>
      <c r="E312" s="565" t="s">
        <v>7762</v>
      </c>
      <c r="F312" s="565" t="s">
        <v>7762</v>
      </c>
      <c r="G312" s="565" t="s">
        <v>7762</v>
      </c>
      <c r="H312" s="565" t="s">
        <v>7762</v>
      </c>
      <c r="I312" s="565" t="s">
        <v>7762</v>
      </c>
      <c r="J312" s="565" t="s">
        <v>7762</v>
      </c>
      <c r="K312" s="565" t="s">
        <v>7762</v>
      </c>
      <c r="L312" s="565" t="s">
        <v>7761</v>
      </c>
      <c r="M312" s="565" t="s">
        <v>7761</v>
      </c>
      <c r="N312" s="565" t="s">
        <v>7761</v>
      </c>
      <c r="O312" s="553"/>
      <c r="P312" s="553"/>
      <c r="Q312" s="553"/>
      <c r="R312" s="553"/>
      <c r="S312" s="553"/>
    </row>
    <row r="313" spans="1:19">
      <c r="A313" s="565">
        <v>17</v>
      </c>
      <c r="B313" s="569" t="s">
        <v>7270</v>
      </c>
      <c r="C313" s="565" t="s">
        <v>7762</v>
      </c>
      <c r="D313" s="565" t="s">
        <v>7762</v>
      </c>
      <c r="E313" s="565" t="s">
        <v>7762</v>
      </c>
      <c r="F313" s="565" t="s">
        <v>7762</v>
      </c>
      <c r="G313" s="565" t="s">
        <v>7762</v>
      </c>
      <c r="H313" s="565" t="s">
        <v>7762</v>
      </c>
      <c r="I313" s="565" t="s">
        <v>7762</v>
      </c>
      <c r="J313" s="565" t="s">
        <v>7762</v>
      </c>
      <c r="K313" s="565" t="s">
        <v>7762</v>
      </c>
      <c r="L313" s="565" t="s">
        <v>7762</v>
      </c>
      <c r="M313" s="565" t="s">
        <v>7761</v>
      </c>
      <c r="N313" s="565" t="s">
        <v>7761</v>
      </c>
      <c r="O313" s="553"/>
      <c r="P313" s="553"/>
      <c r="Q313" s="553"/>
      <c r="R313" s="553"/>
      <c r="S313" s="553"/>
    </row>
    <row r="314" spans="1:19">
      <c r="A314" s="565">
        <v>17</v>
      </c>
      <c r="B314" s="569" t="s">
        <v>7271</v>
      </c>
      <c r="C314" s="565" t="s">
        <v>7762</v>
      </c>
      <c r="D314" s="565" t="s">
        <v>7762</v>
      </c>
      <c r="E314" s="565" t="s">
        <v>7762</v>
      </c>
      <c r="F314" s="565" t="s">
        <v>7762</v>
      </c>
      <c r="G314" s="565" t="s">
        <v>7762</v>
      </c>
      <c r="H314" s="565" t="s">
        <v>7762</v>
      </c>
      <c r="I314" s="565" t="s">
        <v>7762</v>
      </c>
      <c r="J314" s="565" t="s">
        <v>7762</v>
      </c>
      <c r="K314" s="565" t="s">
        <v>7762</v>
      </c>
      <c r="L314" s="565" t="s">
        <v>7762</v>
      </c>
      <c r="M314" s="565" t="s">
        <v>7762</v>
      </c>
      <c r="N314" s="565" t="s">
        <v>7761</v>
      </c>
      <c r="O314" s="553"/>
      <c r="P314" s="553"/>
      <c r="Q314" s="553"/>
      <c r="R314" s="553"/>
      <c r="S314" s="553"/>
    </row>
    <row r="315" spans="1:19">
      <c r="A315" s="565">
        <v>18</v>
      </c>
      <c r="B315" s="567" t="s">
        <v>7260</v>
      </c>
      <c r="C315" s="565" t="s">
        <v>7762</v>
      </c>
      <c r="D315" s="565" t="s">
        <v>7762</v>
      </c>
      <c r="E315" s="565" t="s">
        <v>7762</v>
      </c>
      <c r="F315" s="565" t="s">
        <v>7762</v>
      </c>
      <c r="G315" s="565" t="s">
        <v>7762</v>
      </c>
      <c r="H315" s="565" t="s">
        <v>7762</v>
      </c>
      <c r="I315" s="565" t="s">
        <v>7762</v>
      </c>
      <c r="J315" s="565" t="s">
        <v>7762</v>
      </c>
      <c r="K315" s="565" t="s">
        <v>7762</v>
      </c>
      <c r="L315" s="565" t="s">
        <v>7762</v>
      </c>
      <c r="M315" s="565" t="s">
        <v>7762</v>
      </c>
      <c r="N315" s="565" t="s">
        <v>7762</v>
      </c>
      <c r="O315" s="553"/>
      <c r="P315" s="553"/>
      <c r="Q315" s="553"/>
      <c r="R315" s="553"/>
      <c r="S315" s="553"/>
    </row>
    <row r="316" spans="1:19">
      <c r="A316" s="565">
        <v>18</v>
      </c>
      <c r="B316" s="569" t="s">
        <v>7261</v>
      </c>
      <c r="C316" s="565"/>
      <c r="D316" s="565" t="s">
        <v>7762</v>
      </c>
      <c r="E316" s="565" t="s">
        <v>7762</v>
      </c>
      <c r="F316" s="565" t="s">
        <v>7762</v>
      </c>
      <c r="G316" s="565" t="s">
        <v>7762</v>
      </c>
      <c r="H316" s="565" t="s">
        <v>7762</v>
      </c>
      <c r="I316" s="565" t="s">
        <v>7762</v>
      </c>
      <c r="J316" s="565" t="s">
        <v>7762</v>
      </c>
      <c r="K316" s="565" t="s">
        <v>7762</v>
      </c>
      <c r="L316" s="565" t="s">
        <v>7762</v>
      </c>
      <c r="M316" s="565" t="s">
        <v>7762</v>
      </c>
      <c r="N316" s="565" t="s">
        <v>7762</v>
      </c>
      <c r="O316" s="553"/>
      <c r="P316" s="553"/>
      <c r="Q316" s="553"/>
      <c r="R316" s="553"/>
      <c r="S316" s="553"/>
    </row>
    <row r="317" spans="1:19">
      <c r="A317" s="565">
        <v>18</v>
      </c>
      <c r="B317" s="569" t="s">
        <v>7262</v>
      </c>
      <c r="C317" s="565"/>
      <c r="D317" s="565"/>
      <c r="E317" s="565" t="s">
        <v>7762</v>
      </c>
      <c r="F317" s="565" t="s">
        <v>7762</v>
      </c>
      <c r="G317" s="565" t="s">
        <v>7762</v>
      </c>
      <c r="H317" s="565" t="s">
        <v>7762</v>
      </c>
      <c r="I317" s="565" t="s">
        <v>7762</v>
      </c>
      <c r="J317" s="565" t="s">
        <v>7762</v>
      </c>
      <c r="K317" s="565" t="s">
        <v>7762</v>
      </c>
      <c r="L317" s="565" t="s">
        <v>7762</v>
      </c>
      <c r="M317" s="565" t="s">
        <v>7762</v>
      </c>
      <c r="N317" s="565" t="s">
        <v>7762</v>
      </c>
      <c r="O317" s="553"/>
      <c r="P317" s="553"/>
      <c r="Q317" s="553"/>
      <c r="R317" s="553"/>
      <c r="S317" s="553"/>
    </row>
    <row r="318" spans="1:19">
      <c r="A318" s="565">
        <v>18</v>
      </c>
      <c r="B318" s="569" t="s">
        <v>7263</v>
      </c>
      <c r="C318" s="565"/>
      <c r="D318" s="565"/>
      <c r="E318" s="565"/>
      <c r="F318" s="565" t="s">
        <v>7762</v>
      </c>
      <c r="G318" s="565" t="s">
        <v>7762</v>
      </c>
      <c r="H318" s="565" t="s">
        <v>7762</v>
      </c>
      <c r="I318" s="565" t="s">
        <v>7762</v>
      </c>
      <c r="J318" s="565" t="s">
        <v>7762</v>
      </c>
      <c r="K318" s="565" t="s">
        <v>7762</v>
      </c>
      <c r="L318" s="565" t="s">
        <v>7762</v>
      </c>
      <c r="M318" s="565" t="s">
        <v>7762</v>
      </c>
      <c r="N318" s="565" t="s">
        <v>7762</v>
      </c>
      <c r="O318" s="553"/>
      <c r="P318" s="553"/>
      <c r="Q318" s="553"/>
      <c r="R318" s="553"/>
      <c r="S318" s="553"/>
    </row>
    <row r="319" spans="1:19">
      <c r="A319" s="565">
        <v>18</v>
      </c>
      <c r="B319" s="569" t="s">
        <v>7264</v>
      </c>
      <c r="C319" s="565"/>
      <c r="D319" s="565"/>
      <c r="E319" s="565"/>
      <c r="F319" s="565"/>
      <c r="G319" s="565" t="s">
        <v>7762</v>
      </c>
      <c r="H319" s="565" t="s">
        <v>7762</v>
      </c>
      <c r="I319" s="565" t="s">
        <v>7762</v>
      </c>
      <c r="J319" s="565" t="s">
        <v>7762</v>
      </c>
      <c r="K319" s="565" t="s">
        <v>7762</v>
      </c>
      <c r="L319" s="565" t="s">
        <v>7762</v>
      </c>
      <c r="M319" s="565" t="s">
        <v>7762</v>
      </c>
      <c r="N319" s="565" t="s">
        <v>7762</v>
      </c>
      <c r="O319" s="553"/>
      <c r="P319" s="553"/>
      <c r="Q319" s="553"/>
      <c r="R319" s="553"/>
      <c r="S319" s="553"/>
    </row>
    <row r="320" spans="1:19">
      <c r="A320" s="565">
        <v>18</v>
      </c>
      <c r="B320" s="569" t="s">
        <v>7265</v>
      </c>
      <c r="C320" s="565"/>
      <c r="D320" s="565"/>
      <c r="E320" s="565"/>
      <c r="F320" s="565"/>
      <c r="G320" s="565"/>
      <c r="H320" s="565" t="s">
        <v>7762</v>
      </c>
      <c r="I320" s="565" t="s">
        <v>7762</v>
      </c>
      <c r="J320" s="565" t="s">
        <v>7762</v>
      </c>
      <c r="K320" s="565" t="s">
        <v>7762</v>
      </c>
      <c r="L320" s="565" t="s">
        <v>7762</v>
      </c>
      <c r="M320" s="565" t="s">
        <v>7762</v>
      </c>
      <c r="N320" s="565" t="s">
        <v>7762</v>
      </c>
      <c r="O320" s="553"/>
      <c r="P320" s="553"/>
      <c r="Q320" s="553"/>
      <c r="R320" s="553"/>
      <c r="S320" s="553"/>
    </row>
    <row r="321" spans="1:19">
      <c r="A321" s="565">
        <v>18</v>
      </c>
      <c r="B321" s="569" t="s">
        <v>7266</v>
      </c>
      <c r="C321" s="565"/>
      <c r="D321" s="565"/>
      <c r="E321" s="565"/>
      <c r="F321" s="565"/>
      <c r="G321" s="565"/>
      <c r="H321" s="565"/>
      <c r="I321" s="565" t="s">
        <v>7762</v>
      </c>
      <c r="J321" s="565" t="s">
        <v>7762</v>
      </c>
      <c r="K321" s="565" t="s">
        <v>7762</v>
      </c>
      <c r="L321" s="565" t="s">
        <v>7762</v>
      </c>
      <c r="M321" s="565" t="s">
        <v>7762</v>
      </c>
      <c r="N321" s="565" t="s">
        <v>7762</v>
      </c>
      <c r="O321" s="553"/>
      <c r="P321" s="553"/>
      <c r="Q321" s="553"/>
      <c r="R321" s="553"/>
      <c r="S321" s="553"/>
    </row>
    <row r="322" spans="1:19">
      <c r="A322" s="565">
        <v>18</v>
      </c>
      <c r="B322" s="569" t="s">
        <v>7267</v>
      </c>
      <c r="C322" s="565"/>
      <c r="D322" s="565"/>
      <c r="E322" s="565"/>
      <c r="F322" s="565"/>
      <c r="G322" s="565"/>
      <c r="H322" s="565"/>
      <c r="I322" s="565"/>
      <c r="J322" s="565" t="s">
        <v>7762</v>
      </c>
      <c r="K322" s="565" t="s">
        <v>7762</v>
      </c>
      <c r="L322" s="565" t="s">
        <v>7762</v>
      </c>
      <c r="M322" s="565" t="s">
        <v>7762</v>
      </c>
      <c r="N322" s="565" t="s">
        <v>7762</v>
      </c>
      <c r="O322" s="553"/>
      <c r="P322" s="553"/>
      <c r="Q322" s="553"/>
      <c r="R322" s="553"/>
      <c r="S322" s="553"/>
    </row>
    <row r="323" spans="1:19">
      <c r="A323" s="565">
        <v>18</v>
      </c>
      <c r="B323" s="569" t="s">
        <v>7268</v>
      </c>
      <c r="C323" s="565"/>
      <c r="D323" s="565"/>
      <c r="E323" s="565"/>
      <c r="F323" s="565"/>
      <c r="G323" s="565"/>
      <c r="H323" s="565"/>
      <c r="I323" s="565"/>
      <c r="J323" s="565"/>
      <c r="K323" s="565" t="s">
        <v>7762</v>
      </c>
      <c r="L323" s="565" t="s">
        <v>7762</v>
      </c>
      <c r="M323" s="565" t="s">
        <v>7762</v>
      </c>
      <c r="N323" s="565" t="s">
        <v>7762</v>
      </c>
      <c r="O323" s="553"/>
      <c r="P323" s="553"/>
      <c r="Q323" s="553"/>
      <c r="R323" s="553"/>
      <c r="S323" s="553"/>
    </row>
    <row r="324" spans="1:19">
      <c r="A324" s="565">
        <v>18</v>
      </c>
      <c r="B324" s="569" t="s">
        <v>7269</v>
      </c>
      <c r="C324" s="565"/>
      <c r="D324" s="565"/>
      <c r="E324" s="565"/>
      <c r="F324" s="565"/>
      <c r="G324" s="565"/>
      <c r="H324" s="565"/>
      <c r="I324" s="565"/>
      <c r="J324" s="565"/>
      <c r="K324" s="565"/>
      <c r="L324" s="565" t="s">
        <v>7762</v>
      </c>
      <c r="M324" s="565" t="s">
        <v>7762</v>
      </c>
      <c r="N324" s="565" t="s">
        <v>7762</v>
      </c>
      <c r="O324" s="553"/>
      <c r="P324" s="553"/>
      <c r="Q324" s="553"/>
      <c r="R324" s="553"/>
      <c r="S324" s="553"/>
    </row>
    <row r="325" spans="1:19">
      <c r="A325" s="565">
        <v>18</v>
      </c>
      <c r="B325" s="569" t="s">
        <v>7270</v>
      </c>
      <c r="C325" s="565"/>
      <c r="D325" s="565"/>
      <c r="E325" s="565"/>
      <c r="F325" s="565"/>
      <c r="G325" s="565"/>
      <c r="H325" s="565"/>
      <c r="I325" s="565"/>
      <c r="J325" s="565"/>
      <c r="K325" s="565"/>
      <c r="L325" s="565"/>
      <c r="M325" s="565" t="s">
        <v>7762</v>
      </c>
      <c r="N325" s="565" t="s">
        <v>7762</v>
      </c>
      <c r="O325" s="553"/>
      <c r="P325" s="553"/>
      <c r="Q325" s="553"/>
      <c r="R325" s="553"/>
      <c r="S325" s="553"/>
    </row>
    <row r="326" spans="1:19">
      <c r="A326" s="565">
        <v>18</v>
      </c>
      <c r="B326" s="569" t="s">
        <v>7271</v>
      </c>
      <c r="C326" s="565"/>
      <c r="D326" s="565"/>
      <c r="E326" s="565"/>
      <c r="F326" s="565"/>
      <c r="G326" s="565"/>
      <c r="H326" s="565"/>
      <c r="I326" s="565"/>
      <c r="J326" s="565"/>
      <c r="K326" s="565"/>
      <c r="L326" s="565"/>
      <c r="M326" s="565"/>
      <c r="N326" s="565" t="s">
        <v>7762</v>
      </c>
      <c r="O326" s="553"/>
      <c r="P326" s="553"/>
      <c r="Q326" s="553"/>
      <c r="R326" s="553"/>
      <c r="S326" s="553"/>
    </row>
    <row r="330" spans="1:19" ht="17.399999999999999">
      <c r="A330" s="984" t="s">
        <v>7714</v>
      </c>
      <c r="B330" s="984"/>
      <c r="C330" s="984"/>
      <c r="D330" s="984"/>
      <c r="E330" s="984"/>
      <c r="F330" s="984"/>
      <c r="G330" s="984"/>
      <c r="H330" s="984"/>
      <c r="I330" s="984"/>
      <c r="J330" s="984"/>
      <c r="K330" s="984"/>
      <c r="L330" s="984"/>
      <c r="M330" s="984"/>
      <c r="N330" s="984"/>
      <c r="O330" s="984"/>
      <c r="P330" s="984"/>
      <c r="Q330" s="984"/>
      <c r="R330" s="984"/>
      <c r="S330" s="984"/>
    </row>
    <row r="331" spans="1:19" ht="13.8" thickBot="1"/>
    <row r="332" spans="1:19" ht="16.2" thickBot="1">
      <c r="A332" s="989" t="s">
        <v>7671</v>
      </c>
      <c r="B332" s="989" t="s">
        <v>7672</v>
      </c>
      <c r="C332" s="991" t="s">
        <v>7673</v>
      </c>
      <c r="D332" s="992"/>
      <c r="E332" s="993"/>
    </row>
    <row r="333" spans="1:19" ht="29.4" thickBot="1">
      <c r="A333" s="990"/>
      <c r="B333" s="990"/>
      <c r="C333" s="555" t="s">
        <v>7674</v>
      </c>
      <c r="D333" s="555" t="s">
        <v>8005</v>
      </c>
      <c r="E333" s="555" t="s">
        <v>7676</v>
      </c>
    </row>
    <row r="334" spans="1:19" ht="37.799999999999997">
      <c r="A334" s="994" t="s">
        <v>7677</v>
      </c>
      <c r="B334" s="556" t="s">
        <v>7678</v>
      </c>
      <c r="C334" s="558" t="s">
        <v>7681</v>
      </c>
      <c r="D334" s="558" t="s">
        <v>8009</v>
      </c>
      <c r="E334" s="997" t="s">
        <v>7683</v>
      </c>
    </row>
    <row r="335" spans="1:19" ht="14.4">
      <c r="A335" s="995"/>
      <c r="B335" s="556"/>
      <c r="C335" s="559"/>
      <c r="D335" s="559"/>
      <c r="E335" s="998"/>
    </row>
    <row r="336" spans="1:19" ht="37.799999999999997">
      <c r="A336" s="995"/>
      <c r="B336" s="556" t="s">
        <v>7679</v>
      </c>
      <c r="C336" s="558" t="s">
        <v>7682</v>
      </c>
      <c r="D336" s="558" t="s">
        <v>8010</v>
      </c>
      <c r="E336" s="998"/>
    </row>
    <row r="337" spans="1:5" ht="14.4">
      <c r="A337" s="995"/>
      <c r="B337" s="556"/>
      <c r="C337" s="559"/>
      <c r="D337" s="559"/>
      <c r="E337" s="998"/>
    </row>
    <row r="338" spans="1:5" ht="37.799999999999997">
      <c r="A338" s="995"/>
      <c r="B338" s="556" t="s">
        <v>7680</v>
      </c>
      <c r="C338" s="558" t="s">
        <v>8008</v>
      </c>
      <c r="D338" s="558" t="s">
        <v>8011</v>
      </c>
      <c r="E338" s="998"/>
    </row>
    <row r="339" spans="1:5" ht="13.8" thickBot="1">
      <c r="A339" s="996"/>
      <c r="B339" s="557"/>
      <c r="C339" s="560"/>
      <c r="D339" s="557"/>
      <c r="E339" s="999"/>
    </row>
    <row r="340" spans="1:5" ht="37.799999999999997">
      <c r="A340" s="994" t="s">
        <v>7684</v>
      </c>
      <c r="B340" s="556" t="s">
        <v>7685</v>
      </c>
      <c r="C340" s="558" t="s">
        <v>7688</v>
      </c>
      <c r="D340" s="558" t="s">
        <v>8012</v>
      </c>
      <c r="E340" s="997" t="s">
        <v>7691</v>
      </c>
    </row>
    <row r="341" spans="1:5" ht="14.4">
      <c r="A341" s="995"/>
      <c r="B341" s="556"/>
      <c r="C341" s="559"/>
      <c r="D341" s="559"/>
      <c r="E341" s="998"/>
    </row>
    <row r="342" spans="1:5" ht="37.799999999999997">
      <c r="A342" s="995"/>
      <c r="B342" s="556" t="s">
        <v>7686</v>
      </c>
      <c r="C342" s="558" t="s">
        <v>7689</v>
      </c>
      <c r="D342" s="558" t="s">
        <v>8013</v>
      </c>
      <c r="E342" s="998"/>
    </row>
    <row r="343" spans="1:5" ht="14.4">
      <c r="A343" s="995"/>
      <c r="B343" s="556"/>
      <c r="C343" s="559"/>
      <c r="D343" s="559"/>
      <c r="E343" s="998"/>
    </row>
    <row r="344" spans="1:5" ht="37.799999999999997">
      <c r="A344" s="995"/>
      <c r="B344" s="556" t="s">
        <v>7687</v>
      </c>
      <c r="C344" s="558" t="s">
        <v>7690</v>
      </c>
      <c r="D344" s="558" t="s">
        <v>8014</v>
      </c>
      <c r="E344" s="998"/>
    </row>
    <row r="345" spans="1:5" ht="13.8" thickBot="1">
      <c r="A345" s="996"/>
      <c r="B345" s="557"/>
      <c r="C345" s="557"/>
      <c r="D345" s="560"/>
      <c r="E345" s="999"/>
    </row>
    <row r="346" spans="1:5" ht="37.799999999999997">
      <c r="A346" s="994" t="s">
        <v>7692</v>
      </c>
      <c r="B346" s="556" t="s">
        <v>7693</v>
      </c>
      <c r="C346" s="558" t="s">
        <v>7696</v>
      </c>
      <c r="D346" s="558" t="s">
        <v>8015</v>
      </c>
      <c r="E346" s="997" t="s">
        <v>7699</v>
      </c>
    </row>
    <row r="347" spans="1:5" ht="14.4">
      <c r="A347" s="995"/>
      <c r="B347" s="556"/>
      <c r="C347" s="559"/>
      <c r="D347" s="559"/>
      <c r="E347" s="998"/>
    </row>
    <row r="348" spans="1:5" ht="37.799999999999997">
      <c r="A348" s="995"/>
      <c r="B348" s="556" t="s">
        <v>7694</v>
      </c>
      <c r="C348" s="558" t="s">
        <v>7697</v>
      </c>
      <c r="D348" s="558" t="s">
        <v>8016</v>
      </c>
      <c r="E348" s="998"/>
    </row>
    <row r="349" spans="1:5" ht="14.4">
      <c r="A349" s="995"/>
      <c r="B349" s="556"/>
      <c r="C349" s="559"/>
      <c r="D349" s="559"/>
      <c r="E349" s="998"/>
    </row>
    <row r="350" spans="1:5" ht="37.799999999999997">
      <c r="A350" s="995"/>
      <c r="B350" s="556" t="s">
        <v>7695</v>
      </c>
      <c r="C350" s="558" t="s">
        <v>7698</v>
      </c>
      <c r="D350" s="558" t="s">
        <v>8017</v>
      </c>
      <c r="E350" s="998"/>
    </row>
    <row r="351" spans="1:5" ht="13.8" thickBot="1">
      <c r="A351" s="996"/>
      <c r="B351" s="557"/>
      <c r="C351" s="557"/>
      <c r="D351" s="560"/>
      <c r="E351" s="999"/>
    </row>
    <row r="352" spans="1:5" ht="37.799999999999997">
      <c r="A352" s="994" t="s">
        <v>7700</v>
      </c>
      <c r="B352" s="556" t="s">
        <v>7701</v>
      </c>
      <c r="C352" s="558" t="s">
        <v>7704</v>
      </c>
      <c r="D352" s="558" t="s">
        <v>8018</v>
      </c>
      <c r="E352" s="997" t="s">
        <v>7737</v>
      </c>
    </row>
    <row r="353" spans="1:5" ht="14.4">
      <c r="A353" s="995"/>
      <c r="B353" s="556"/>
      <c r="C353" s="559"/>
      <c r="D353" s="559"/>
      <c r="E353" s="998"/>
    </row>
    <row r="354" spans="1:5" ht="37.799999999999997">
      <c r="A354" s="995"/>
      <c r="B354" s="556" t="s">
        <v>7702</v>
      </c>
      <c r="C354" s="558" t="s">
        <v>7705</v>
      </c>
      <c r="D354" s="558" t="s">
        <v>8019</v>
      </c>
      <c r="E354" s="998"/>
    </row>
    <row r="355" spans="1:5" ht="14.4">
      <c r="A355" s="995"/>
      <c r="B355" s="556"/>
      <c r="C355" s="559"/>
      <c r="D355" s="559"/>
      <c r="E355" s="998"/>
    </row>
    <row r="356" spans="1:5" ht="37.799999999999997">
      <c r="A356" s="995"/>
      <c r="B356" s="556" t="s">
        <v>7703</v>
      </c>
      <c r="C356" s="558" t="s">
        <v>7736</v>
      </c>
      <c r="D356" s="558" t="s">
        <v>8020</v>
      </c>
      <c r="E356" s="998"/>
    </row>
    <row r="357" spans="1:5" ht="13.8" thickBot="1">
      <c r="A357" s="996"/>
      <c r="B357" s="557"/>
      <c r="C357" s="560"/>
      <c r="D357" s="560"/>
      <c r="E357" s="999"/>
    </row>
    <row r="358" spans="1:5" ht="37.799999999999997">
      <c r="A358" s="994" t="s">
        <v>7706</v>
      </c>
      <c r="B358" s="556" t="s">
        <v>7707</v>
      </c>
      <c r="C358" s="558" t="s">
        <v>7710</v>
      </c>
      <c r="D358" s="558" t="s">
        <v>8021</v>
      </c>
      <c r="E358" s="997" t="s">
        <v>7713</v>
      </c>
    </row>
    <row r="359" spans="1:5" ht="14.4">
      <c r="A359" s="995"/>
      <c r="B359" s="556"/>
      <c r="C359" s="559"/>
      <c r="D359" s="559"/>
      <c r="E359" s="998"/>
    </row>
    <row r="360" spans="1:5" ht="37.799999999999997">
      <c r="A360" s="995"/>
      <c r="B360" s="556" t="s">
        <v>7708</v>
      </c>
      <c r="C360" s="558" t="s">
        <v>7711</v>
      </c>
      <c r="D360" s="558" t="s">
        <v>8022</v>
      </c>
      <c r="E360" s="998"/>
    </row>
    <row r="361" spans="1:5" ht="14.4">
      <c r="A361" s="995"/>
      <c r="B361" s="556"/>
      <c r="C361" s="559"/>
      <c r="D361" s="559"/>
      <c r="E361" s="998"/>
    </row>
    <row r="362" spans="1:5" ht="37.799999999999997">
      <c r="A362" s="995"/>
      <c r="B362" s="556" t="s">
        <v>7709</v>
      </c>
      <c r="C362" s="558" t="s">
        <v>7712</v>
      </c>
      <c r="D362" s="558" t="s">
        <v>8023</v>
      </c>
      <c r="E362" s="998"/>
    </row>
    <row r="363" spans="1:5" ht="13.8" thickBot="1">
      <c r="A363" s="996"/>
      <c r="B363" s="557"/>
      <c r="C363" s="560"/>
      <c r="D363" s="557"/>
      <c r="E363" s="999"/>
    </row>
  </sheetData>
  <mergeCells count="31">
    <mergeCell ref="A358:A363"/>
    <mergeCell ref="E358:E363"/>
    <mergeCell ref="A340:A345"/>
    <mergeCell ref="E340:E345"/>
    <mergeCell ref="A346:A351"/>
    <mergeCell ref="E346:E351"/>
    <mergeCell ref="A352:A357"/>
    <mergeCell ref="E352:E357"/>
    <mergeCell ref="A332:A333"/>
    <mergeCell ref="B332:B333"/>
    <mergeCell ref="C332:E332"/>
    <mergeCell ref="A334:A339"/>
    <mergeCell ref="E334:E339"/>
    <mergeCell ref="A330:S330"/>
    <mergeCell ref="A71:G72"/>
    <mergeCell ref="C97:N97"/>
    <mergeCell ref="A96:S96"/>
    <mergeCell ref="A94:S94"/>
    <mergeCell ref="A8:G8"/>
    <mergeCell ref="A81:G81"/>
    <mergeCell ref="A91:G91"/>
    <mergeCell ref="A11:G11"/>
    <mergeCell ref="A43:G43"/>
    <mergeCell ref="A48:G48"/>
    <mergeCell ref="A54:G55"/>
    <mergeCell ref="A62:G63"/>
    <mergeCell ref="A1:E1"/>
    <mergeCell ref="A3:E3"/>
    <mergeCell ref="A4:G4"/>
    <mergeCell ref="A6:G6"/>
    <mergeCell ref="A7:G7"/>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5">
    <tabColor theme="1" tint="0.249977111117893"/>
    <pageSetUpPr fitToPage="1"/>
  </sheetPr>
  <dimension ref="A1:N50"/>
  <sheetViews>
    <sheetView zoomScaleNormal="100" workbookViewId="0">
      <pane xSplit="2" ySplit="1" topLeftCell="C2" activePane="bottomRight" state="frozen"/>
      <selection activeCell="O13" sqref="O13"/>
      <selection pane="topRight" activeCell="O13" sqref="O13"/>
      <selection pane="bottomLeft" activeCell="O13" sqref="O13"/>
      <selection pane="bottomRight" sqref="A1:XFD1"/>
    </sheetView>
  </sheetViews>
  <sheetFormatPr defaultRowHeight="13.2"/>
  <cols>
    <col min="1" max="1" width="15.77734375" customWidth="1"/>
    <col min="2" max="3" width="20.77734375" customWidth="1"/>
    <col min="4" max="4" width="30.77734375" customWidth="1"/>
    <col min="5" max="5" width="14" customWidth="1"/>
    <col min="6" max="6" width="10.77734375" customWidth="1"/>
    <col min="7" max="7" width="30.77734375" customWidth="1"/>
    <col min="8" max="9" width="11.5546875" customWidth="1"/>
    <col min="10" max="10" width="10.21875" customWidth="1"/>
    <col min="11" max="11" width="32.77734375" customWidth="1"/>
    <col min="12" max="12" width="11" customWidth="1"/>
    <col min="13" max="13" width="29.21875" customWidth="1"/>
    <col min="14" max="14" width="12" style="7" customWidth="1"/>
    <col min="15" max="15" width="102" customWidth="1"/>
  </cols>
  <sheetData>
    <row r="1" spans="1:1" s="1000" customFormat="1" ht="37.5" customHeight="1">
      <c r="A1" s="1000" t="s">
        <v>2992</v>
      </c>
    </row>
    <row r="2" spans="1:1" s="1000" customFormat="1" ht="12.75" customHeight="1">
      <c r="A2" s="1000" t="s">
        <v>2993</v>
      </c>
    </row>
    <row r="3" spans="1:1" s="1000" customFormat="1" ht="12.75" customHeight="1"/>
    <row r="4" spans="1:1" s="1000" customFormat="1" ht="12.75" customHeight="1"/>
    <row r="5" spans="1:1" s="1000" customFormat="1" ht="12.75" customHeight="1"/>
    <row r="6" spans="1:1" s="1000" customFormat="1" ht="12.75" customHeight="1"/>
    <row r="7" spans="1:1" s="1000" customFormat="1" ht="12.75" customHeight="1"/>
    <row r="8" spans="1:1" s="1000" customFormat="1" ht="12.75" customHeight="1"/>
    <row r="9" spans="1:1" s="1000" customFormat="1" ht="12.75" customHeight="1"/>
    <row r="10" spans="1:1" s="1000" customFormat="1" ht="12.75" customHeight="1"/>
    <row r="11" spans="1:1" s="1000" customFormat="1" ht="12.75" customHeight="1"/>
    <row r="12" spans="1:1" s="1000" customFormat="1" ht="12.75" customHeight="1"/>
    <row r="13" spans="1:1" s="1000" customFormat="1" ht="12.75" customHeight="1"/>
    <row r="14" spans="1:1" s="1000" customFormat="1" ht="12.75" customHeight="1"/>
    <row r="15" spans="1:1" s="1000" customFormat="1" ht="12.75" customHeight="1"/>
    <row r="16" spans="1:1" s="1000" customFormat="1" ht="12.75" customHeight="1"/>
    <row r="17" s="1000" customFormat="1" ht="12.75" customHeight="1"/>
    <row r="18" s="1000" customFormat="1" ht="12.75" customHeight="1"/>
    <row r="19" s="1000" customFormat="1" ht="12.75" customHeight="1"/>
    <row r="20" s="1000" customFormat="1" ht="12.75" customHeight="1"/>
    <row r="21" s="1000" customFormat="1" ht="12.75" customHeight="1"/>
    <row r="22" s="1000" customFormat="1" ht="12.75" customHeight="1"/>
    <row r="23" s="1000" customFormat="1" ht="12.75" customHeight="1"/>
    <row r="24" s="1000" customFormat="1" ht="12.75" customHeight="1"/>
    <row r="25" s="1000" customFormat="1" ht="12.75" customHeight="1"/>
    <row r="26" s="1000" customFormat="1" ht="12.75" customHeight="1"/>
    <row r="27" s="1000" customFormat="1" ht="12.75" customHeight="1"/>
    <row r="28" s="1000" customFormat="1" ht="12.75" customHeight="1"/>
    <row r="29" s="1000" customFormat="1" ht="12.75" customHeight="1"/>
    <row r="30" s="1000" customFormat="1" ht="12.75" customHeight="1"/>
    <row r="31" s="1000" customFormat="1" ht="12.75" customHeight="1"/>
    <row r="32" s="1000" customFormat="1" ht="12.75" customHeight="1"/>
    <row r="33" s="1000" customFormat="1" ht="12.75" customHeight="1"/>
    <row r="34" s="1000" customFormat="1" ht="12.75" customHeight="1"/>
    <row r="35" s="1000" customFormat="1" ht="12.75" customHeight="1"/>
    <row r="36" s="1000" customFormat="1" ht="12.75" customHeight="1"/>
    <row r="37" s="1000" customFormat="1" ht="12.75" customHeight="1"/>
    <row r="38" s="1000" customFormat="1" ht="12.75" customHeight="1"/>
    <row r="39" s="1000" customFormat="1" ht="12.75" customHeight="1"/>
    <row r="40" s="1000" customFormat="1" ht="12.75" customHeight="1"/>
    <row r="41" s="1000" customFormat="1" ht="12.75" customHeight="1"/>
    <row r="42" s="1000" customFormat="1" ht="12.75" customHeight="1"/>
    <row r="43" s="1000" customFormat="1" ht="12.75" customHeight="1"/>
    <row r="44" s="1000" customFormat="1" ht="12.75" customHeight="1"/>
    <row r="45" s="1000" customFormat="1" ht="12.75" customHeight="1"/>
    <row r="46" s="1000" customFormat="1" ht="12.75" customHeight="1"/>
    <row r="47" s="1000" customFormat="1" ht="12.75" customHeight="1"/>
    <row r="48" s="1000" customFormat="1" ht="12.75" customHeight="1"/>
    <row r="49" spans="1:12" ht="12.75" customHeight="1">
      <c r="A49" s="40"/>
      <c r="B49" s="40"/>
      <c r="C49" s="40"/>
      <c r="D49" s="40"/>
      <c r="E49" s="40"/>
      <c r="F49" s="40"/>
      <c r="G49" s="40"/>
      <c r="H49" s="40"/>
      <c r="I49" s="40"/>
      <c r="J49" s="40"/>
      <c r="K49" s="40"/>
      <c r="L49" s="40"/>
    </row>
    <row r="50" spans="1:12" ht="12.75" customHeight="1">
      <c r="A50" s="40"/>
      <c r="B50" s="40"/>
      <c r="C50" s="40"/>
      <c r="D50" s="40"/>
      <c r="E50" s="40"/>
      <c r="F50" s="40"/>
      <c r="G50" s="40"/>
      <c r="H50" s="40"/>
      <c r="I50" s="40"/>
      <c r="J50" s="40"/>
      <c r="K50" s="40"/>
      <c r="L50" s="40"/>
    </row>
  </sheetData>
  <mergeCells count="2">
    <mergeCell ref="A1:XFD1"/>
    <mergeCell ref="A2:XFD48"/>
  </mergeCells>
  <pageMargins left="0.25" right="0.25" top="0.75" bottom="0.75" header="0.3" footer="0.3"/>
  <pageSetup paperSize="8"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1">
    <tabColor rgb="FFFFB81C"/>
  </sheetPr>
  <dimension ref="A1:R223"/>
  <sheetViews>
    <sheetView workbookViewId="0">
      <pane xSplit="2" ySplit="1" topLeftCell="C2" activePane="bottomRight" state="frozenSplit"/>
      <selection pane="topRight" activeCell="C1" sqref="C1"/>
      <selection pane="bottomLeft" activeCell="A2" sqref="A2"/>
      <selection pane="bottomRight"/>
    </sheetView>
  </sheetViews>
  <sheetFormatPr defaultRowHeight="13.2"/>
  <cols>
    <col min="1" max="1" width="11.21875" customWidth="1"/>
    <col min="2" max="2" width="51" customWidth="1"/>
    <col min="3" max="3" width="10.5546875" customWidth="1"/>
    <col min="4" max="18" width="22.77734375" customWidth="1"/>
  </cols>
  <sheetData>
    <row r="1" spans="1:18" ht="39.6">
      <c r="A1" s="58" t="s">
        <v>1539</v>
      </c>
      <c r="B1" s="58" t="s">
        <v>9</v>
      </c>
      <c r="C1" s="58" t="s">
        <v>1765</v>
      </c>
      <c r="D1" s="58">
        <v>1</v>
      </c>
      <c r="E1" s="58">
        <v>2</v>
      </c>
      <c r="F1" s="58">
        <v>3</v>
      </c>
      <c r="G1" s="58">
        <v>4</v>
      </c>
      <c r="H1" s="58">
        <v>5</v>
      </c>
      <c r="I1" s="58">
        <v>6</v>
      </c>
      <c r="J1" s="58">
        <v>7</v>
      </c>
      <c r="K1" s="58">
        <v>8</v>
      </c>
      <c r="L1" s="58">
        <v>9</v>
      </c>
      <c r="M1" s="58">
        <v>10</v>
      </c>
      <c r="N1" s="58">
        <v>11</v>
      </c>
      <c r="O1" s="58">
        <v>12</v>
      </c>
      <c r="P1" s="58">
        <v>13</v>
      </c>
      <c r="Q1" s="58">
        <v>14</v>
      </c>
      <c r="R1" s="58">
        <v>15</v>
      </c>
    </row>
    <row r="2" spans="1:18">
      <c r="A2" t="s">
        <v>1547</v>
      </c>
      <c r="B2" t="str">
        <f t="shared" ref="B2:B84" si="0">VLOOKUP(A2,MDI,6,0)</f>
        <v>CYP000Header</v>
      </c>
      <c r="C2">
        <f>IF(MID(A2,5,1)="9",1,0)</f>
        <v>0</v>
      </c>
      <c r="D2" t="str">
        <f>IFERROR(IF($C2=0,VLOOKUP(CONCATENATE($A2,"_",D$1),'Master Data Item List'!$D$3:$F$585,2,0),VLOOKUP(CONCATENATE(RIGHT($A2,3),"_",D$1),'Master Data Item List'!$D$3:$F$585,2,0)),"")</f>
        <v>Version</v>
      </c>
      <c r="E2" t="str">
        <f>IFERROR(IF($C2=0,VLOOKUP(CONCATENATE($A2,"_",E$1),'Master Data Item List'!$D$3:$F$585,2,0),VLOOKUP(CONCATENATE(RIGHT($A2,3),"_",E$1),'Master Data Item List'!$D$3:$F$585,2,0)),"")</f>
        <v/>
      </c>
      <c r="F2" t="str">
        <f>IFERROR(IF($C2=0,VLOOKUP(CONCATENATE($A2,"_",F$1),'Master Data Item List'!$D$3:$F$585,2,0),VLOOKUP(CONCATENATE(RIGHT($A2,3),"_",F$1),'Master Data Item List'!$D$3:$F$585,2,0)),"")</f>
        <v/>
      </c>
      <c r="G2" t="str">
        <f>IFERROR(IF($C2=0,VLOOKUP(CONCATENATE($A2,"_",G$1),'Master Data Item List'!$D$3:$F$585,2,0),VLOOKUP(CONCATENATE(RIGHT($A2,3),"_",G$1),'Master Data Item List'!$D$3:$F$585,2,0)),"")</f>
        <v/>
      </c>
      <c r="H2" t="str">
        <f>IFERROR(IF($C2=0,VLOOKUP(CONCATENATE($A2,"_",H$1),'Master Data Item List'!$D$3:$F$585,2,0),VLOOKUP(CONCATENATE(RIGHT($A2,3),"_",H$1),'Master Data Item List'!$D$3:$F$585,2,0)),"")</f>
        <v/>
      </c>
      <c r="I2" t="str">
        <f>IFERROR(IF($C2=0,VLOOKUP(CONCATENATE($A2,"_",I$1),'Master Data Item List'!$D$3:$F$585,2,0),VLOOKUP(CONCATENATE(RIGHT($A2,3),"_",I$1),'Master Data Item List'!$D$3:$F$585,2,0)),"")</f>
        <v/>
      </c>
      <c r="J2" t="str">
        <f>IFERROR(IF($C2=0,VLOOKUP(CONCATENATE($A2,"_",J$1),'Master Data Item List'!$D$3:$F$585,2,0),VLOOKUP(CONCATENATE(RIGHT($A2,3),"_",J$1),'Master Data Item List'!$D$3:$F$585,2,0)),"")</f>
        <v/>
      </c>
      <c r="K2" t="str">
        <f>IFERROR(IF($C2=0,VLOOKUP(CONCATENATE($A2,"_",K$1),'Master Data Item List'!$D$3:$F$585,2,0),VLOOKUP(CONCATENATE(RIGHT($A2,3),"_",K$1),'Master Data Item List'!$D$3:$F$585,2,0)),"")</f>
        <v/>
      </c>
      <c r="L2" t="str">
        <f>IFERROR(IF($C2=0,VLOOKUP(CONCATENATE($A2,"_",L$1),'Master Data Item List'!$D$3:$F$585,2,0),VLOOKUP(CONCATENATE(RIGHT($A2,3),"_",L$1),'Master Data Item List'!$D$3:$F$585,2,0)),"")</f>
        <v/>
      </c>
      <c r="M2" t="str">
        <f>IFERROR(IF($C2=0,VLOOKUP(CONCATENATE($A2,"_",M$1),'Master Data Item List'!$D$3:$F$585,2,0),VLOOKUP(CONCATENATE(RIGHT($A2,3),"_",M$1),'Master Data Item List'!$D$3:$F$585,2,0)),"")</f>
        <v/>
      </c>
      <c r="N2" t="str">
        <f>IFERROR(IF($C2=0,VLOOKUP(CONCATENATE($A2,"_",N$1),'Master Data Item List'!$D$3:$F$585,2,0),VLOOKUP(CONCATENATE(RIGHT($A2,3),"_",N$1),'Master Data Item List'!$D$3:$F$585,2,0)),"")</f>
        <v/>
      </c>
      <c r="O2" t="str">
        <f>IFERROR(IF($C2=0,VLOOKUP(CONCATENATE($A2,"_",O$1),'Master Data Item List'!$D$3:$F$585,2,0),VLOOKUP(CONCATENATE(RIGHT($A2,3),"_",O$1),'Master Data Item List'!$D$3:$F$585,2,0)),"")</f>
        <v/>
      </c>
      <c r="P2" t="str">
        <f>IFERROR(IF($C2=0,VLOOKUP(CONCATENATE($A2,"_",P$1),'Master Data Item List'!$D$3:$F$585,2,0),VLOOKUP(CONCATENATE(RIGHT($A2,3),"_",P$1),'Master Data Item List'!$D$3:$F$585,2,0)),"")</f>
        <v/>
      </c>
      <c r="Q2" t="str">
        <f>IFERROR(IF($C2=0,VLOOKUP(CONCATENATE($A2,"_",Q$1),'Master Data Item List'!$D$3:$F$585,2,0),VLOOKUP(CONCATENATE(RIGHT($A2,3),"_",Q$1),'Master Data Item List'!$D$3:$F$585,2,0)),"")</f>
        <v/>
      </c>
      <c r="R2" t="str">
        <f>IFERROR(IF($C2=0,VLOOKUP(CONCATENATE($A2,"_",R$1),'Master Data Item List'!$D$3:$F$585,2,0),VLOOKUP(CONCATENATE(RIGHT($A2,3),"_",R$1),'Master Data Item List'!$D$3:$F$585,2,0)),"")</f>
        <v/>
      </c>
    </row>
    <row r="3" spans="1:18">
      <c r="A3" t="s">
        <v>1548</v>
      </c>
      <c r="B3" t="str">
        <f t="shared" si="0"/>
        <v>CYP000Header</v>
      </c>
      <c r="C3">
        <f t="shared" ref="C3:C85" si="1">IF(MID(A3,5,1)="9",1,0)</f>
        <v>0</v>
      </c>
      <c r="D3" t="str">
        <f>IFERROR(IF($C3=0,VLOOKUP(CONCATENATE($A3,"_",D$1),'Master Data Item List'!$D$3:$F$585,2,0),VLOOKUP(CONCATENATE(RIGHT($A3,3),"_",D$1),'Master Data Item List'!$D$3:$F$585,2,0)),"")</f>
        <v>OrgID_Provider</v>
      </c>
      <c r="E3" t="str">
        <f>IFERROR(IF($C3=0,VLOOKUP(CONCATENATE($A3,"_",E$1),'Master Data Item List'!$D$3:$F$585,2,0),VLOOKUP(CONCATENATE(RIGHT($A3,3),"_",E$1),'Master Data Item List'!$D$3:$F$585,2,0)),"")</f>
        <v/>
      </c>
      <c r="F3" t="str">
        <f>IFERROR(IF($C3=0,VLOOKUP(CONCATENATE($A3,"_",F$1),'Master Data Item List'!$D$3:$F$585,2,0),VLOOKUP(CONCATENATE(RIGHT($A3,3),"_",F$1),'Master Data Item List'!$D$3:$F$585,2,0)),"")</f>
        <v/>
      </c>
      <c r="G3" t="str">
        <f>IFERROR(IF($C3=0,VLOOKUP(CONCATENATE($A3,"_",G$1),'Master Data Item List'!$D$3:$F$585,2,0),VLOOKUP(CONCATENATE(RIGHT($A3,3),"_",G$1),'Master Data Item List'!$D$3:$F$585,2,0)),"")</f>
        <v/>
      </c>
      <c r="H3" t="str">
        <f>IFERROR(IF($C3=0,VLOOKUP(CONCATENATE($A3,"_",H$1),'Master Data Item List'!$D$3:$F$585,2,0),VLOOKUP(CONCATENATE(RIGHT($A3,3),"_",H$1),'Master Data Item List'!$D$3:$F$585,2,0)),"")</f>
        <v/>
      </c>
      <c r="I3" t="str">
        <f>IFERROR(IF($C3=0,VLOOKUP(CONCATENATE($A3,"_",I$1),'Master Data Item List'!$D$3:$F$585,2,0),VLOOKUP(CONCATENATE(RIGHT($A3,3),"_",I$1),'Master Data Item List'!$D$3:$F$585,2,0)),"")</f>
        <v/>
      </c>
      <c r="J3" t="str">
        <f>IFERROR(IF($C3=0,VLOOKUP(CONCATENATE($A3,"_",J$1),'Master Data Item List'!$D$3:$F$585,2,0),VLOOKUP(CONCATENATE(RIGHT($A3,3),"_",J$1),'Master Data Item List'!$D$3:$F$585,2,0)),"")</f>
        <v/>
      </c>
      <c r="K3" t="str">
        <f>IFERROR(IF($C3=0,VLOOKUP(CONCATENATE($A3,"_",K$1),'Master Data Item List'!$D$3:$F$585,2,0),VLOOKUP(CONCATENATE(RIGHT($A3,3),"_",K$1),'Master Data Item List'!$D$3:$F$585,2,0)),"")</f>
        <v/>
      </c>
      <c r="L3" t="str">
        <f>IFERROR(IF($C3=0,VLOOKUP(CONCATENATE($A3,"_",L$1),'Master Data Item List'!$D$3:$F$585,2,0),VLOOKUP(CONCATENATE(RIGHT($A3,3),"_",L$1),'Master Data Item List'!$D$3:$F$585,2,0)),"")</f>
        <v/>
      </c>
      <c r="M3" t="str">
        <f>IFERROR(IF($C3=0,VLOOKUP(CONCATENATE($A3,"_",M$1),'Master Data Item List'!$D$3:$F$585,2,0),VLOOKUP(CONCATENATE(RIGHT($A3,3),"_",M$1),'Master Data Item List'!$D$3:$F$585,2,0)),"")</f>
        <v/>
      </c>
      <c r="N3" t="str">
        <f>IFERROR(IF($C3=0,VLOOKUP(CONCATENATE($A3,"_",N$1),'Master Data Item List'!$D$3:$F$585,2,0),VLOOKUP(CONCATENATE(RIGHT($A3,3),"_",N$1),'Master Data Item List'!$D$3:$F$585,2,0)),"")</f>
        <v/>
      </c>
      <c r="O3" t="str">
        <f>IFERROR(IF($C3=0,VLOOKUP(CONCATENATE($A3,"_",O$1),'Master Data Item List'!$D$3:$F$585,2,0),VLOOKUP(CONCATENATE(RIGHT($A3,3),"_",O$1),'Master Data Item List'!$D$3:$F$585,2,0)),"")</f>
        <v/>
      </c>
      <c r="P3" t="str">
        <f>IFERROR(IF($C3=0,VLOOKUP(CONCATENATE($A3,"_",P$1),'Master Data Item List'!$D$3:$F$585,2,0),VLOOKUP(CONCATENATE(RIGHT($A3,3),"_",P$1),'Master Data Item List'!$D$3:$F$585,2,0)),"")</f>
        <v/>
      </c>
      <c r="Q3" t="str">
        <f>IFERROR(IF($C3=0,VLOOKUP(CONCATENATE($A3,"_",Q$1),'Master Data Item List'!$D$3:$F$585,2,0),VLOOKUP(CONCATENATE(RIGHT($A3,3),"_",Q$1),'Master Data Item List'!$D$3:$F$585,2,0)),"")</f>
        <v/>
      </c>
      <c r="R3" t="str">
        <f>IFERROR(IF($C3=0,VLOOKUP(CONCATENATE($A3,"_",R$1),'Master Data Item List'!$D$3:$F$585,2,0),VLOOKUP(CONCATENATE(RIGHT($A3,3),"_",R$1),'Master Data Item List'!$D$3:$F$585,2,0)),"")</f>
        <v/>
      </c>
    </row>
    <row r="4" spans="1:18">
      <c r="A4" t="s">
        <v>1549</v>
      </c>
      <c r="B4" t="str">
        <f t="shared" si="0"/>
        <v>CYP000Header</v>
      </c>
      <c r="C4">
        <f t="shared" si="1"/>
        <v>0</v>
      </c>
      <c r="D4" t="str">
        <f>IFERROR(IF($C4=0,VLOOKUP(CONCATENATE($A4,"_",D$1),'Master Data Item List'!$D$3:$F$585,2,0),VLOOKUP(CONCATENATE(RIGHT($A4,3),"_",D$1),'Master Data Item List'!$D$3:$F$585,2,0)),"")</f>
        <v>OrgID_Submitter</v>
      </c>
      <c r="E4" t="str">
        <f>IFERROR(IF($C4=0,VLOOKUP(CONCATENATE($A4,"_",E$1),'Master Data Item List'!$D$3:$F$585,2,0),VLOOKUP(CONCATENATE(RIGHT($A4,3),"_",E$1),'Master Data Item List'!$D$3:$F$585,2,0)),"")</f>
        <v/>
      </c>
      <c r="F4" t="str">
        <f>IFERROR(IF($C4=0,VLOOKUP(CONCATENATE($A4,"_",F$1),'Master Data Item List'!$D$3:$F$585,2,0),VLOOKUP(CONCATENATE(RIGHT($A4,3),"_",F$1),'Master Data Item List'!$D$3:$F$585,2,0)),"")</f>
        <v/>
      </c>
      <c r="G4" t="str">
        <f>IFERROR(IF($C4=0,VLOOKUP(CONCATENATE($A4,"_",G$1),'Master Data Item List'!$D$3:$F$585,2,0),VLOOKUP(CONCATENATE(RIGHT($A4,3),"_",G$1),'Master Data Item List'!$D$3:$F$585,2,0)),"")</f>
        <v/>
      </c>
      <c r="H4" t="str">
        <f>IFERROR(IF($C4=0,VLOOKUP(CONCATENATE($A4,"_",H$1),'Master Data Item List'!$D$3:$F$585,2,0),VLOOKUP(CONCATENATE(RIGHT($A4,3),"_",H$1),'Master Data Item List'!$D$3:$F$585,2,0)),"")</f>
        <v/>
      </c>
      <c r="I4" t="str">
        <f>IFERROR(IF($C4=0,VLOOKUP(CONCATENATE($A4,"_",I$1),'Master Data Item List'!$D$3:$F$585,2,0),VLOOKUP(CONCATENATE(RIGHT($A4,3),"_",I$1),'Master Data Item List'!$D$3:$F$585,2,0)),"")</f>
        <v/>
      </c>
      <c r="J4" t="str">
        <f>IFERROR(IF($C4=0,VLOOKUP(CONCATENATE($A4,"_",J$1),'Master Data Item List'!$D$3:$F$585,2,0),VLOOKUP(CONCATENATE(RIGHT($A4,3),"_",J$1),'Master Data Item List'!$D$3:$F$585,2,0)),"")</f>
        <v/>
      </c>
      <c r="K4" t="str">
        <f>IFERROR(IF($C4=0,VLOOKUP(CONCATENATE($A4,"_",K$1),'Master Data Item List'!$D$3:$F$585,2,0),VLOOKUP(CONCATENATE(RIGHT($A4,3),"_",K$1),'Master Data Item List'!$D$3:$F$585,2,0)),"")</f>
        <v/>
      </c>
      <c r="L4" t="str">
        <f>IFERROR(IF($C4=0,VLOOKUP(CONCATENATE($A4,"_",L$1),'Master Data Item List'!$D$3:$F$585,2,0),VLOOKUP(CONCATENATE(RIGHT($A4,3),"_",L$1),'Master Data Item List'!$D$3:$F$585,2,0)),"")</f>
        <v/>
      </c>
      <c r="M4" t="str">
        <f>IFERROR(IF($C4=0,VLOOKUP(CONCATENATE($A4,"_",M$1),'Master Data Item List'!$D$3:$F$585,2,0),VLOOKUP(CONCATENATE(RIGHT($A4,3),"_",M$1),'Master Data Item List'!$D$3:$F$585,2,0)),"")</f>
        <v/>
      </c>
      <c r="N4" t="str">
        <f>IFERROR(IF($C4=0,VLOOKUP(CONCATENATE($A4,"_",N$1),'Master Data Item List'!$D$3:$F$585,2,0),VLOOKUP(CONCATENATE(RIGHT($A4,3),"_",N$1),'Master Data Item List'!$D$3:$F$585,2,0)),"")</f>
        <v/>
      </c>
      <c r="O4" t="str">
        <f>IFERROR(IF($C4=0,VLOOKUP(CONCATENATE($A4,"_",O$1),'Master Data Item List'!$D$3:$F$585,2,0),VLOOKUP(CONCATENATE(RIGHT($A4,3),"_",O$1),'Master Data Item List'!$D$3:$F$585,2,0)),"")</f>
        <v/>
      </c>
      <c r="P4" t="str">
        <f>IFERROR(IF($C4=0,VLOOKUP(CONCATENATE($A4,"_",P$1),'Master Data Item List'!$D$3:$F$585,2,0),VLOOKUP(CONCATENATE(RIGHT($A4,3),"_",P$1),'Master Data Item List'!$D$3:$F$585,2,0)),"")</f>
        <v/>
      </c>
      <c r="Q4" t="str">
        <f>IFERROR(IF($C4=0,VLOOKUP(CONCATENATE($A4,"_",Q$1),'Master Data Item List'!$D$3:$F$585,2,0),VLOOKUP(CONCATENATE(RIGHT($A4,3),"_",Q$1),'Master Data Item List'!$D$3:$F$585,2,0)),"")</f>
        <v/>
      </c>
      <c r="R4" t="str">
        <f>IFERROR(IF($C4=0,VLOOKUP(CONCATENATE($A4,"_",R$1),'Master Data Item List'!$D$3:$F$585,2,0),VLOOKUP(CONCATENATE(RIGHT($A4,3),"_",R$1),'Master Data Item List'!$D$3:$F$585,2,0)),"")</f>
        <v/>
      </c>
    </row>
    <row r="5" spans="1:18">
      <c r="A5" t="s">
        <v>1550</v>
      </c>
      <c r="B5" t="str">
        <f t="shared" si="0"/>
        <v>CYP000Header</v>
      </c>
      <c r="C5">
        <f t="shared" si="1"/>
        <v>0</v>
      </c>
      <c r="D5" t="str">
        <f>IFERROR(IF($C5=0,VLOOKUP(CONCATENATE($A5,"_",D$1),'Master Data Item List'!$D$3:$F$585,2,0),VLOOKUP(CONCATENATE(RIGHT($A5,3),"_",D$1),'Master Data Item List'!$D$3:$F$585,2,0)),"")</f>
        <v>RP_StartDate</v>
      </c>
      <c r="E5" t="str">
        <f>IFERROR(IF($C5=0,VLOOKUP(CONCATENATE($A5,"_",E$1),'Master Data Item List'!$D$3:$F$585,2,0),VLOOKUP(CONCATENATE(RIGHT($A5,3),"_",E$1),'Master Data Item List'!$D$3:$F$585,2,0)),"")</f>
        <v/>
      </c>
      <c r="F5" t="str">
        <f>IFERROR(IF($C5=0,VLOOKUP(CONCATENATE($A5,"_",F$1),'Master Data Item List'!$D$3:$F$585,2,0),VLOOKUP(CONCATENATE(RIGHT($A5,3),"_",F$1),'Master Data Item List'!$D$3:$F$585,2,0)),"")</f>
        <v/>
      </c>
      <c r="G5" t="str">
        <f>IFERROR(IF($C5=0,VLOOKUP(CONCATENATE($A5,"_",G$1),'Master Data Item List'!$D$3:$F$585,2,0),VLOOKUP(CONCATENATE(RIGHT($A5,3),"_",G$1),'Master Data Item List'!$D$3:$F$585,2,0)),"")</f>
        <v/>
      </c>
      <c r="H5" t="str">
        <f>IFERROR(IF($C5=0,VLOOKUP(CONCATENATE($A5,"_",H$1),'Master Data Item List'!$D$3:$F$585,2,0),VLOOKUP(CONCATENATE(RIGHT($A5,3),"_",H$1),'Master Data Item List'!$D$3:$F$585,2,0)),"")</f>
        <v/>
      </c>
      <c r="I5" t="str">
        <f>IFERROR(IF($C5=0,VLOOKUP(CONCATENATE($A5,"_",I$1),'Master Data Item List'!$D$3:$F$585,2,0),VLOOKUP(CONCATENATE(RIGHT($A5,3),"_",I$1),'Master Data Item List'!$D$3:$F$585,2,0)),"")</f>
        <v/>
      </c>
      <c r="J5" t="str">
        <f>IFERROR(IF($C5=0,VLOOKUP(CONCATENATE($A5,"_",J$1),'Master Data Item List'!$D$3:$F$585,2,0),VLOOKUP(CONCATENATE(RIGHT($A5,3),"_",J$1),'Master Data Item List'!$D$3:$F$585,2,0)),"")</f>
        <v/>
      </c>
      <c r="K5" t="str">
        <f>IFERROR(IF($C5=0,VLOOKUP(CONCATENATE($A5,"_",K$1),'Master Data Item List'!$D$3:$F$585,2,0),VLOOKUP(CONCATENATE(RIGHT($A5,3),"_",K$1),'Master Data Item List'!$D$3:$F$585,2,0)),"")</f>
        <v/>
      </c>
      <c r="L5" t="str">
        <f>IFERROR(IF($C5=0,VLOOKUP(CONCATENATE($A5,"_",L$1),'Master Data Item List'!$D$3:$F$585,2,0),VLOOKUP(CONCATENATE(RIGHT($A5,3),"_",L$1),'Master Data Item List'!$D$3:$F$585,2,0)),"")</f>
        <v/>
      </c>
      <c r="M5" t="str">
        <f>IFERROR(IF($C5=0,VLOOKUP(CONCATENATE($A5,"_",M$1),'Master Data Item List'!$D$3:$F$585,2,0),VLOOKUP(CONCATENATE(RIGHT($A5,3),"_",M$1),'Master Data Item List'!$D$3:$F$585,2,0)),"")</f>
        <v/>
      </c>
      <c r="N5" t="str">
        <f>IFERROR(IF($C5=0,VLOOKUP(CONCATENATE($A5,"_",N$1),'Master Data Item List'!$D$3:$F$585,2,0),VLOOKUP(CONCATENATE(RIGHT($A5,3),"_",N$1),'Master Data Item List'!$D$3:$F$585,2,0)),"")</f>
        <v/>
      </c>
      <c r="O5" t="str">
        <f>IFERROR(IF($C5=0,VLOOKUP(CONCATENATE($A5,"_",O$1),'Master Data Item List'!$D$3:$F$585,2,0),VLOOKUP(CONCATENATE(RIGHT($A5,3),"_",O$1),'Master Data Item List'!$D$3:$F$585,2,0)),"")</f>
        <v/>
      </c>
      <c r="P5" t="str">
        <f>IFERROR(IF($C5=0,VLOOKUP(CONCATENATE($A5,"_",P$1),'Master Data Item List'!$D$3:$F$585,2,0),VLOOKUP(CONCATENATE(RIGHT($A5,3),"_",P$1),'Master Data Item List'!$D$3:$F$585,2,0)),"")</f>
        <v/>
      </c>
      <c r="Q5" t="str">
        <f>IFERROR(IF($C5=0,VLOOKUP(CONCATENATE($A5,"_",Q$1),'Master Data Item List'!$D$3:$F$585,2,0),VLOOKUP(CONCATENATE(RIGHT($A5,3),"_",Q$1),'Master Data Item List'!$D$3:$F$585,2,0)),"")</f>
        <v/>
      </c>
      <c r="R5" t="str">
        <f>IFERROR(IF($C5=0,VLOOKUP(CONCATENATE($A5,"_",R$1),'Master Data Item List'!$D$3:$F$585,2,0),VLOOKUP(CONCATENATE(RIGHT($A5,3),"_",R$1),'Master Data Item List'!$D$3:$F$585,2,0)),"")</f>
        <v/>
      </c>
    </row>
    <row r="6" spans="1:18">
      <c r="A6" t="s">
        <v>1551</v>
      </c>
      <c r="B6" t="str">
        <f t="shared" si="0"/>
        <v>CYP000Header</v>
      </c>
      <c r="C6">
        <f t="shared" si="1"/>
        <v>0</v>
      </c>
      <c r="D6" t="str">
        <f>IFERROR(IF($C6=0,VLOOKUP(CONCATENATE($A6,"_",D$1),'Master Data Item List'!$D$3:$F$585,2,0),VLOOKUP(CONCATENATE(RIGHT($A6,3),"_",D$1),'Master Data Item List'!$D$3:$F$585,2,0)),"")</f>
        <v>RP_EndDate</v>
      </c>
      <c r="E6" t="str">
        <f>IFERROR(IF($C6=0,VLOOKUP(CONCATENATE($A6,"_",E$1),'Master Data Item List'!$D$3:$F$585,2,0),VLOOKUP(CONCATENATE(RIGHT($A6,3),"_",E$1),'Master Data Item List'!$D$3:$F$585,2,0)),"")</f>
        <v/>
      </c>
      <c r="F6" t="str">
        <f>IFERROR(IF($C6=0,VLOOKUP(CONCATENATE($A6,"_",F$1),'Master Data Item List'!$D$3:$F$585,2,0),VLOOKUP(CONCATENATE(RIGHT($A6,3),"_",F$1),'Master Data Item List'!$D$3:$F$585,2,0)),"")</f>
        <v/>
      </c>
      <c r="G6" t="str">
        <f>IFERROR(IF($C6=0,VLOOKUP(CONCATENATE($A6,"_",G$1),'Master Data Item List'!$D$3:$F$585,2,0),VLOOKUP(CONCATENATE(RIGHT($A6,3),"_",G$1),'Master Data Item List'!$D$3:$F$585,2,0)),"")</f>
        <v/>
      </c>
      <c r="H6" t="str">
        <f>IFERROR(IF($C6=0,VLOOKUP(CONCATENATE($A6,"_",H$1),'Master Data Item List'!$D$3:$F$585,2,0),VLOOKUP(CONCATENATE(RIGHT($A6,3),"_",H$1),'Master Data Item List'!$D$3:$F$585,2,0)),"")</f>
        <v/>
      </c>
      <c r="I6" t="str">
        <f>IFERROR(IF($C6=0,VLOOKUP(CONCATENATE($A6,"_",I$1),'Master Data Item List'!$D$3:$F$585,2,0),VLOOKUP(CONCATENATE(RIGHT($A6,3),"_",I$1),'Master Data Item List'!$D$3:$F$585,2,0)),"")</f>
        <v/>
      </c>
      <c r="J6" t="str">
        <f>IFERROR(IF($C6=0,VLOOKUP(CONCATENATE($A6,"_",J$1),'Master Data Item List'!$D$3:$F$585,2,0),VLOOKUP(CONCATENATE(RIGHT($A6,3),"_",J$1),'Master Data Item List'!$D$3:$F$585,2,0)),"")</f>
        <v/>
      </c>
      <c r="K6" t="str">
        <f>IFERROR(IF($C6=0,VLOOKUP(CONCATENATE($A6,"_",K$1),'Master Data Item List'!$D$3:$F$585,2,0),VLOOKUP(CONCATENATE(RIGHT($A6,3),"_",K$1),'Master Data Item List'!$D$3:$F$585,2,0)),"")</f>
        <v/>
      </c>
      <c r="L6" t="str">
        <f>IFERROR(IF($C6=0,VLOOKUP(CONCATENATE($A6,"_",L$1),'Master Data Item List'!$D$3:$F$585,2,0),VLOOKUP(CONCATENATE(RIGHT($A6,3),"_",L$1),'Master Data Item List'!$D$3:$F$585,2,0)),"")</f>
        <v/>
      </c>
      <c r="M6" t="str">
        <f>IFERROR(IF($C6=0,VLOOKUP(CONCATENATE($A6,"_",M$1),'Master Data Item List'!$D$3:$F$585,2,0),VLOOKUP(CONCATENATE(RIGHT($A6,3),"_",M$1),'Master Data Item List'!$D$3:$F$585,2,0)),"")</f>
        <v/>
      </c>
      <c r="N6" t="str">
        <f>IFERROR(IF($C6=0,VLOOKUP(CONCATENATE($A6,"_",N$1),'Master Data Item List'!$D$3:$F$585,2,0),VLOOKUP(CONCATENATE(RIGHT($A6,3),"_",N$1),'Master Data Item List'!$D$3:$F$585,2,0)),"")</f>
        <v/>
      </c>
      <c r="O6" t="str">
        <f>IFERROR(IF($C6=0,VLOOKUP(CONCATENATE($A6,"_",O$1),'Master Data Item List'!$D$3:$F$585,2,0),VLOOKUP(CONCATENATE(RIGHT($A6,3),"_",O$1),'Master Data Item List'!$D$3:$F$585,2,0)),"")</f>
        <v/>
      </c>
      <c r="P6" t="str">
        <f>IFERROR(IF($C6=0,VLOOKUP(CONCATENATE($A6,"_",P$1),'Master Data Item List'!$D$3:$F$585,2,0),VLOOKUP(CONCATENATE(RIGHT($A6,3),"_",P$1),'Master Data Item List'!$D$3:$F$585,2,0)),"")</f>
        <v/>
      </c>
      <c r="Q6" t="str">
        <f>IFERROR(IF($C6=0,VLOOKUP(CONCATENATE($A6,"_",Q$1),'Master Data Item List'!$D$3:$F$585,2,0),VLOOKUP(CONCATENATE(RIGHT($A6,3),"_",Q$1),'Master Data Item List'!$D$3:$F$585,2,0)),"")</f>
        <v/>
      </c>
      <c r="R6" t="str">
        <f>IFERROR(IF($C6=0,VLOOKUP(CONCATENATE($A6,"_",R$1),'Master Data Item List'!$D$3:$F$585,2,0),VLOOKUP(CONCATENATE(RIGHT($A6,3),"_",R$1),'Master Data Item List'!$D$3:$F$585,2,0)),"")</f>
        <v/>
      </c>
    </row>
    <row r="7" spans="1:18">
      <c r="A7" t="s">
        <v>1552</v>
      </c>
      <c r="B7" t="str">
        <f t="shared" si="0"/>
        <v>CYP000Header</v>
      </c>
      <c r="C7">
        <f t="shared" si="1"/>
        <v>0</v>
      </c>
      <c r="D7" t="str">
        <f>IFERROR(IF($C7=0,VLOOKUP(CONCATENATE($A7,"_",D$1),'Master Data Item List'!$D$3:$F$585,2,0),VLOOKUP(CONCATENATE(RIGHT($A7,3),"_",D$1),'Master Data Item List'!$D$3:$F$585,2,0)),"")</f>
        <v>FileCreation_DateTime</v>
      </c>
      <c r="E7" t="str">
        <f>IFERROR(IF($C7=0,VLOOKUP(CONCATENATE($A7,"_",E$1),'Master Data Item List'!$D$3:$F$585,2,0),VLOOKUP(CONCATENATE(RIGHT($A7,3),"_",E$1),'Master Data Item List'!$D$3:$F$585,2,0)),"")</f>
        <v/>
      </c>
      <c r="F7" t="str">
        <f>IFERROR(IF($C7=0,VLOOKUP(CONCATENATE($A7,"_",F$1),'Master Data Item List'!$D$3:$F$585,2,0),VLOOKUP(CONCATENATE(RIGHT($A7,3),"_",F$1),'Master Data Item List'!$D$3:$F$585,2,0)),"")</f>
        <v/>
      </c>
      <c r="G7" t="str">
        <f>IFERROR(IF($C7=0,VLOOKUP(CONCATENATE($A7,"_",G$1),'Master Data Item List'!$D$3:$F$585,2,0),VLOOKUP(CONCATENATE(RIGHT($A7,3),"_",G$1),'Master Data Item List'!$D$3:$F$585,2,0)),"")</f>
        <v/>
      </c>
      <c r="H7" t="str">
        <f>IFERROR(IF($C7=0,VLOOKUP(CONCATENATE($A7,"_",H$1),'Master Data Item List'!$D$3:$F$585,2,0),VLOOKUP(CONCATENATE(RIGHT($A7,3),"_",H$1),'Master Data Item List'!$D$3:$F$585,2,0)),"")</f>
        <v/>
      </c>
      <c r="I7" t="str">
        <f>IFERROR(IF($C7=0,VLOOKUP(CONCATENATE($A7,"_",I$1),'Master Data Item List'!$D$3:$F$585,2,0),VLOOKUP(CONCATENATE(RIGHT($A7,3),"_",I$1),'Master Data Item List'!$D$3:$F$585,2,0)),"")</f>
        <v/>
      </c>
      <c r="J7" t="str">
        <f>IFERROR(IF($C7=0,VLOOKUP(CONCATENATE($A7,"_",J$1),'Master Data Item List'!$D$3:$F$585,2,0),VLOOKUP(CONCATENATE(RIGHT($A7,3),"_",J$1),'Master Data Item List'!$D$3:$F$585,2,0)),"")</f>
        <v/>
      </c>
      <c r="K7" t="str">
        <f>IFERROR(IF($C7=0,VLOOKUP(CONCATENATE($A7,"_",K$1),'Master Data Item List'!$D$3:$F$585,2,0),VLOOKUP(CONCATENATE(RIGHT($A7,3),"_",K$1),'Master Data Item List'!$D$3:$F$585,2,0)),"")</f>
        <v/>
      </c>
      <c r="L7" t="str">
        <f>IFERROR(IF($C7=0,VLOOKUP(CONCATENATE($A7,"_",L$1),'Master Data Item List'!$D$3:$F$585,2,0),VLOOKUP(CONCATENATE(RIGHT($A7,3),"_",L$1),'Master Data Item List'!$D$3:$F$585,2,0)),"")</f>
        <v/>
      </c>
      <c r="M7" t="str">
        <f>IFERROR(IF($C7=0,VLOOKUP(CONCATENATE($A7,"_",M$1),'Master Data Item List'!$D$3:$F$585,2,0),VLOOKUP(CONCATENATE(RIGHT($A7,3),"_",M$1),'Master Data Item List'!$D$3:$F$585,2,0)),"")</f>
        <v/>
      </c>
      <c r="N7" t="str">
        <f>IFERROR(IF($C7=0,VLOOKUP(CONCATENATE($A7,"_",N$1),'Master Data Item List'!$D$3:$F$585,2,0),VLOOKUP(CONCATENATE(RIGHT($A7,3),"_",N$1),'Master Data Item List'!$D$3:$F$585,2,0)),"")</f>
        <v/>
      </c>
      <c r="O7" t="str">
        <f>IFERROR(IF($C7=0,VLOOKUP(CONCATENATE($A7,"_",O$1),'Master Data Item List'!$D$3:$F$585,2,0),VLOOKUP(CONCATENATE(RIGHT($A7,3),"_",O$1),'Master Data Item List'!$D$3:$F$585,2,0)),"")</f>
        <v/>
      </c>
      <c r="P7" t="str">
        <f>IFERROR(IF($C7=0,VLOOKUP(CONCATENATE($A7,"_",P$1),'Master Data Item List'!$D$3:$F$585,2,0),VLOOKUP(CONCATENATE(RIGHT($A7,3),"_",P$1),'Master Data Item List'!$D$3:$F$585,2,0)),"")</f>
        <v/>
      </c>
      <c r="Q7" t="str">
        <f>IFERROR(IF($C7=0,VLOOKUP(CONCATENATE($A7,"_",Q$1),'Master Data Item List'!$D$3:$F$585,2,0),VLOOKUP(CONCATENATE(RIGHT($A7,3),"_",Q$1),'Master Data Item List'!$D$3:$F$585,2,0)),"")</f>
        <v/>
      </c>
      <c r="R7" t="str">
        <f>IFERROR(IF($C7=0,VLOOKUP(CONCATENATE($A7,"_",R$1),'Master Data Item List'!$D$3:$F$585,2,0),VLOOKUP(CONCATENATE(RIGHT($A7,3),"_",R$1),'Master Data Item List'!$D$3:$F$585,2,0)),"")</f>
        <v/>
      </c>
    </row>
    <row r="8" spans="1:18">
      <c r="A8" t="s">
        <v>1553</v>
      </c>
      <c r="B8" t="str">
        <f t="shared" si="0"/>
        <v>CYP000Header</v>
      </c>
      <c r="C8">
        <f t="shared" si="1"/>
        <v>0</v>
      </c>
      <c r="D8" t="str">
        <f>IFERROR(IF($C8=0,VLOOKUP(CONCATENATE($A8,"_",D$1),'Master Data Item List'!$D$3:$F$585,2,0),VLOOKUP(CONCATENATE(RIGHT($A8,3),"_",D$1),'Master Data Item List'!$D$3:$F$585,2,0)),"")</f>
        <v/>
      </c>
      <c r="E8" t="str">
        <f>IFERROR(IF($C8=0,VLOOKUP(CONCATENATE($A8,"_",E$1),'Master Data Item List'!$D$3:$F$585,2,0),VLOOKUP(CONCATENATE(RIGHT($A8,3),"_",E$1),'Master Data Item List'!$D$3:$F$585,2,0)),"")</f>
        <v/>
      </c>
      <c r="F8" t="str">
        <f>IFERROR(IF($C8=0,VLOOKUP(CONCATENATE($A8,"_",F$1),'Master Data Item List'!$D$3:$F$585,2,0),VLOOKUP(CONCATENATE(RIGHT($A8,3),"_",F$1),'Master Data Item List'!$D$3:$F$585,2,0)),"")</f>
        <v/>
      </c>
      <c r="G8" t="str">
        <f>IFERROR(IF($C8=0,VLOOKUP(CONCATENATE($A8,"_",G$1),'Master Data Item List'!$D$3:$F$585,2,0),VLOOKUP(CONCATENATE(RIGHT($A8,3),"_",G$1),'Master Data Item List'!$D$3:$F$585,2,0)),"")</f>
        <v/>
      </c>
      <c r="H8" t="str">
        <f>IFERROR(IF($C8=0,VLOOKUP(CONCATENATE($A8,"_",H$1),'Master Data Item List'!$D$3:$F$585,2,0),VLOOKUP(CONCATENATE(RIGHT($A8,3),"_",H$1),'Master Data Item List'!$D$3:$F$585,2,0)),"")</f>
        <v/>
      </c>
      <c r="I8" t="str">
        <f>IFERROR(IF($C8=0,VLOOKUP(CONCATENATE($A8,"_",I$1),'Master Data Item List'!$D$3:$F$585,2,0),VLOOKUP(CONCATENATE(RIGHT($A8,3),"_",I$1),'Master Data Item List'!$D$3:$F$585,2,0)),"")</f>
        <v/>
      </c>
      <c r="J8" t="str">
        <f>IFERROR(IF($C8=0,VLOOKUP(CONCATENATE($A8,"_",J$1),'Master Data Item List'!$D$3:$F$585,2,0),VLOOKUP(CONCATENATE(RIGHT($A8,3),"_",J$1),'Master Data Item List'!$D$3:$F$585,2,0)),"")</f>
        <v/>
      </c>
      <c r="K8" t="str">
        <f>IFERROR(IF($C8=0,VLOOKUP(CONCATENATE($A8,"_",K$1),'Master Data Item List'!$D$3:$F$585,2,0),VLOOKUP(CONCATENATE(RIGHT($A8,3),"_",K$1),'Master Data Item List'!$D$3:$F$585,2,0)),"")</f>
        <v/>
      </c>
      <c r="L8" t="str">
        <f>IFERROR(IF($C8=0,VLOOKUP(CONCATENATE($A8,"_",L$1),'Master Data Item List'!$D$3:$F$585,2,0),VLOOKUP(CONCATENATE(RIGHT($A8,3),"_",L$1),'Master Data Item List'!$D$3:$F$585,2,0)),"")</f>
        <v/>
      </c>
      <c r="M8" t="str">
        <f>IFERROR(IF($C8=0,VLOOKUP(CONCATENATE($A8,"_",M$1),'Master Data Item List'!$D$3:$F$585,2,0),VLOOKUP(CONCATENATE(RIGHT($A8,3),"_",M$1),'Master Data Item List'!$D$3:$F$585,2,0)),"")</f>
        <v/>
      </c>
      <c r="N8" t="str">
        <f>IFERROR(IF($C8=0,VLOOKUP(CONCATENATE($A8,"_",N$1),'Master Data Item List'!$D$3:$F$585,2,0),VLOOKUP(CONCATENATE(RIGHT($A8,3),"_",N$1),'Master Data Item List'!$D$3:$F$585,2,0)),"")</f>
        <v/>
      </c>
      <c r="O8" t="str">
        <f>IFERROR(IF($C8=0,VLOOKUP(CONCATENATE($A8,"_",O$1),'Master Data Item List'!$D$3:$F$585,2,0),VLOOKUP(CONCATENATE(RIGHT($A8,3),"_",O$1),'Master Data Item List'!$D$3:$F$585,2,0)),"")</f>
        <v/>
      </c>
      <c r="P8" t="str">
        <f>IFERROR(IF($C8=0,VLOOKUP(CONCATENATE($A8,"_",P$1),'Master Data Item List'!$D$3:$F$585,2,0),VLOOKUP(CONCATENATE(RIGHT($A8,3),"_",P$1),'Master Data Item List'!$D$3:$F$585,2,0)),"")</f>
        <v/>
      </c>
      <c r="Q8" t="str">
        <f>IFERROR(IF($C8=0,VLOOKUP(CONCATENATE($A8,"_",Q$1),'Master Data Item List'!$D$3:$F$585,2,0),VLOOKUP(CONCATENATE(RIGHT($A8,3),"_",Q$1),'Master Data Item List'!$D$3:$F$585,2,0)),"")</f>
        <v/>
      </c>
      <c r="R8" t="str">
        <f>IFERROR(IF($C8=0,VLOOKUP(CONCATENATE($A8,"_",R$1),'Master Data Item List'!$D$3:$F$585,2,0),VLOOKUP(CONCATENATE(RIGHT($A8,3),"_",R$1),'Master Data Item List'!$D$3:$F$585,2,0)),"")</f>
        <v/>
      </c>
    </row>
    <row r="9" spans="1:18">
      <c r="A9" t="s">
        <v>1554</v>
      </c>
      <c r="B9" t="str">
        <f t="shared" si="0"/>
        <v>CYP001MPI</v>
      </c>
      <c r="C9">
        <f t="shared" si="1"/>
        <v>1</v>
      </c>
      <c r="D9" t="str">
        <f>IFERROR(IF($C9=0,VLOOKUP(CONCATENATE($A9,"_",D$1),'Master Data Item List'!$D$3:$F$585,2,0),VLOOKUP(CONCATENATE(RIGHT($A9,3),"_",D$1),'Master Data Item List'!$D$3:$F$585,2,0)),"")</f>
        <v>LocalPatientID</v>
      </c>
      <c r="E9" t="str">
        <f>IFERROR(IF($C9=0,VLOOKUP(CONCATENATE($A9,"_",E$1),'Master Data Item List'!$D$3:$F$585,2,0),VLOOKUP(CONCATENATE(RIGHT($A9,3),"_",E$1),'Master Data Item List'!$D$3:$F$585,2,0)),"")</f>
        <v>LocalPatientID</v>
      </c>
      <c r="F9" t="str">
        <f>IFERROR(IF($C9=0,VLOOKUP(CONCATENATE($A9,"_",F$1),'Master Data Item List'!$D$3:$F$585,2,0),VLOOKUP(CONCATENATE(RIGHT($A9,3),"_",F$1),'Master Data Item List'!$D$3:$F$585,2,0)),"")</f>
        <v>LocalPatientID</v>
      </c>
      <c r="G9" t="str">
        <f>IFERROR(IF($C9=0,VLOOKUP(CONCATENATE($A9,"_",G$1),'Master Data Item List'!$D$3:$F$585,2,0),VLOOKUP(CONCATENATE(RIGHT($A9,3),"_",G$1),'Master Data Item List'!$D$3:$F$585,2,0)),"")</f>
        <v/>
      </c>
      <c r="H9" t="str">
        <f>IFERROR(IF($C9=0,VLOOKUP(CONCATENATE($A9,"_",H$1),'Master Data Item List'!$D$3:$F$585,2,0),VLOOKUP(CONCATENATE(RIGHT($A9,3),"_",H$1),'Master Data Item List'!$D$3:$F$585,2,0)),"")</f>
        <v/>
      </c>
      <c r="I9" t="str">
        <f>IFERROR(IF($C9=0,VLOOKUP(CONCATENATE($A9,"_",I$1),'Master Data Item List'!$D$3:$F$585,2,0),VLOOKUP(CONCATENATE(RIGHT($A9,3),"_",I$1),'Master Data Item List'!$D$3:$F$585,2,0)),"")</f>
        <v/>
      </c>
      <c r="J9" t="str">
        <f>IFERROR(IF($C9=0,VLOOKUP(CONCATENATE($A9,"_",J$1),'Master Data Item List'!$D$3:$F$585,2,0),VLOOKUP(CONCATENATE(RIGHT($A9,3),"_",J$1),'Master Data Item List'!$D$3:$F$585,2,0)),"")</f>
        <v>LocalPatientID</v>
      </c>
      <c r="K9" t="str">
        <f>IFERROR(IF($C9=0,VLOOKUP(CONCATENATE($A9,"_",K$1),'Master Data Item List'!$D$3:$F$585,2,0),VLOOKUP(CONCATENATE(RIGHT($A9,3),"_",K$1),'Master Data Item List'!$D$3:$F$585,2,0)),"")</f>
        <v>LocalPatientID</v>
      </c>
      <c r="L9" t="str">
        <f>IFERROR(IF($C9=0,VLOOKUP(CONCATENATE($A9,"_",L$1),'Master Data Item List'!$D$3:$F$585,2,0),VLOOKUP(CONCATENATE(RIGHT($A9,3),"_",L$1),'Master Data Item List'!$D$3:$F$585,2,0)),"")</f>
        <v>LocalPatientID</v>
      </c>
      <c r="M9" t="str">
        <f>IFERROR(IF($C9=0,VLOOKUP(CONCATENATE($A9,"_",M$1),'Master Data Item List'!$D$3:$F$585,2,0),VLOOKUP(CONCATENATE(RIGHT($A9,3),"_",M$1),'Master Data Item List'!$D$3:$F$585,2,0)),"")</f>
        <v>LocalPatientID</v>
      </c>
      <c r="N9" t="str">
        <f>IFERROR(IF($C9=0,VLOOKUP(CONCATENATE($A9,"_",N$1),'Master Data Item List'!$D$3:$F$585,2,0),VLOOKUP(CONCATENATE(RIGHT($A9,3),"_",N$1),'Master Data Item List'!$D$3:$F$585,2,0)),"")</f>
        <v>LocalPatientID</v>
      </c>
      <c r="O9" t="str">
        <f>IFERROR(IF($C9=0,VLOOKUP(CONCATENATE($A9,"_",O$1),'Master Data Item List'!$D$3:$F$585,2,0),VLOOKUP(CONCATENATE(RIGHT($A9,3),"_",O$1),'Master Data Item List'!$D$3:$F$585,2,0)),"")</f>
        <v>LocalPatientID</v>
      </c>
      <c r="P9" t="str">
        <f>IFERROR(IF($C9=0,VLOOKUP(CONCATENATE($A9,"_",P$1),'Master Data Item List'!$D$3:$F$585,2,0),VLOOKUP(CONCATENATE(RIGHT($A9,3),"_",P$1),'Master Data Item List'!$D$3:$F$585,2,0)),"")</f>
        <v>LocalPatientID</v>
      </c>
      <c r="Q9" t="str">
        <f>IFERROR(IF($C9=0,VLOOKUP(CONCATENATE($A9,"_",Q$1),'Master Data Item List'!$D$3:$F$585,2,0),VLOOKUP(CONCATENATE(RIGHT($A9,3),"_",Q$1),'Master Data Item List'!$D$3:$F$585,2,0)),"")</f>
        <v>LocalPatientID</v>
      </c>
      <c r="R9" t="str">
        <f>IFERROR(IF($C9=0,VLOOKUP(CONCATENATE($A9,"_",R$1),'Master Data Item List'!$D$3:$F$585,2,0),VLOOKUP(CONCATENATE(RIGHT($A9,3),"_",R$1),'Master Data Item List'!$D$3:$F$585,2,0)),"")</f>
        <v>LocalPatientID</v>
      </c>
    </row>
    <row r="10" spans="1:18">
      <c r="A10" t="s">
        <v>1555</v>
      </c>
      <c r="B10" t="str">
        <f t="shared" si="0"/>
        <v>CYP001MPI</v>
      </c>
      <c r="C10">
        <f t="shared" si="1"/>
        <v>0</v>
      </c>
      <c r="D10" t="str">
        <f>IFERROR(IF($C10=0,VLOOKUP(CONCATENATE($A10,"_",D$1),'Master Data Item List'!$D$3:$F$585,2,0),VLOOKUP(CONCATENATE(RIGHT($A10,3),"_",D$1),'Master Data Item List'!$D$3:$F$585,2,0)),"")</f>
        <v>OrgID_LocalPatientID</v>
      </c>
      <c r="E10" t="str">
        <f>IFERROR(IF($C10=0,VLOOKUP(CONCATENATE($A10,"_",E$1),'Master Data Item List'!$D$3:$F$585,2,0),VLOOKUP(CONCATENATE(RIGHT($A10,3),"_",E$1),'Master Data Item List'!$D$3:$F$585,2,0)),"")</f>
        <v/>
      </c>
      <c r="F10" t="str">
        <f>IFERROR(IF($C10=0,VLOOKUP(CONCATENATE($A10,"_",F$1),'Master Data Item List'!$D$3:$F$585,2,0),VLOOKUP(CONCATENATE(RIGHT($A10,3),"_",F$1),'Master Data Item List'!$D$3:$F$585,2,0)),"")</f>
        <v/>
      </c>
      <c r="G10" t="str">
        <f>IFERROR(IF($C10=0,VLOOKUP(CONCATENATE($A10,"_",G$1),'Master Data Item List'!$D$3:$F$585,2,0),VLOOKUP(CONCATENATE(RIGHT($A10,3),"_",G$1),'Master Data Item List'!$D$3:$F$585,2,0)),"")</f>
        <v/>
      </c>
      <c r="H10" t="str">
        <f>IFERROR(IF($C10=0,VLOOKUP(CONCATENATE($A10,"_",H$1),'Master Data Item List'!$D$3:$F$585,2,0),VLOOKUP(CONCATENATE(RIGHT($A10,3),"_",H$1),'Master Data Item List'!$D$3:$F$585,2,0)),"")</f>
        <v/>
      </c>
      <c r="I10" t="str">
        <f>IFERROR(IF($C10=0,VLOOKUP(CONCATENATE($A10,"_",I$1),'Master Data Item List'!$D$3:$F$585,2,0),VLOOKUP(CONCATENATE(RIGHT($A10,3),"_",I$1),'Master Data Item List'!$D$3:$F$585,2,0)),"")</f>
        <v/>
      </c>
      <c r="J10" t="str">
        <f>IFERROR(IF($C10=0,VLOOKUP(CONCATENATE($A10,"_",J$1),'Master Data Item List'!$D$3:$F$585,2,0),VLOOKUP(CONCATENATE(RIGHT($A10,3),"_",J$1),'Master Data Item List'!$D$3:$F$585,2,0)),"")</f>
        <v/>
      </c>
      <c r="K10" t="str">
        <f>IFERROR(IF($C10=0,VLOOKUP(CONCATENATE($A10,"_",K$1),'Master Data Item List'!$D$3:$F$585,2,0),VLOOKUP(CONCATENATE(RIGHT($A10,3),"_",K$1),'Master Data Item List'!$D$3:$F$585,2,0)),"")</f>
        <v/>
      </c>
      <c r="L10" t="str">
        <f>IFERROR(IF($C10=0,VLOOKUP(CONCATENATE($A10,"_",L$1),'Master Data Item List'!$D$3:$F$585,2,0),VLOOKUP(CONCATENATE(RIGHT($A10,3),"_",L$1),'Master Data Item List'!$D$3:$F$585,2,0)),"")</f>
        <v/>
      </c>
      <c r="M10" t="str">
        <f>IFERROR(IF($C10=0,VLOOKUP(CONCATENATE($A10,"_",M$1),'Master Data Item List'!$D$3:$F$585,2,0),VLOOKUP(CONCATENATE(RIGHT($A10,3),"_",M$1),'Master Data Item List'!$D$3:$F$585,2,0)),"")</f>
        <v/>
      </c>
      <c r="N10" t="str">
        <f>IFERROR(IF($C10=0,VLOOKUP(CONCATENATE($A10,"_",N$1),'Master Data Item List'!$D$3:$F$585,2,0),VLOOKUP(CONCATENATE(RIGHT($A10,3),"_",N$1),'Master Data Item List'!$D$3:$F$585,2,0)),"")</f>
        <v/>
      </c>
      <c r="O10" t="str">
        <f>IFERROR(IF($C10=0,VLOOKUP(CONCATENATE($A10,"_",O$1),'Master Data Item List'!$D$3:$F$585,2,0),VLOOKUP(CONCATENATE(RIGHT($A10,3),"_",O$1),'Master Data Item List'!$D$3:$F$585,2,0)),"")</f>
        <v/>
      </c>
      <c r="P10" t="str">
        <f>IFERROR(IF($C10=0,VLOOKUP(CONCATENATE($A10,"_",P$1),'Master Data Item List'!$D$3:$F$585,2,0),VLOOKUP(CONCATENATE(RIGHT($A10,3),"_",P$1),'Master Data Item List'!$D$3:$F$585,2,0)),"")</f>
        <v/>
      </c>
      <c r="Q10" t="str">
        <f>IFERROR(IF($C10=0,VLOOKUP(CONCATENATE($A10,"_",Q$1),'Master Data Item List'!$D$3:$F$585,2,0),VLOOKUP(CONCATENATE(RIGHT($A10,3),"_",Q$1),'Master Data Item List'!$D$3:$F$585,2,0)),"")</f>
        <v/>
      </c>
      <c r="R10" t="str">
        <f>IFERROR(IF($C10=0,VLOOKUP(CONCATENATE($A10,"_",R$1),'Master Data Item List'!$D$3:$F$585,2,0),VLOOKUP(CONCATENATE(RIGHT($A10,3),"_",R$1),'Master Data Item List'!$D$3:$F$585,2,0)),"")</f>
        <v/>
      </c>
    </row>
    <row r="11" spans="1:18">
      <c r="A11" t="s">
        <v>1556</v>
      </c>
      <c r="B11" t="str">
        <f t="shared" si="0"/>
        <v>CYP001MPI</v>
      </c>
      <c r="C11">
        <f t="shared" si="1"/>
        <v>0</v>
      </c>
      <c r="D11" t="str">
        <f>IFERROR(IF($C11=0,VLOOKUP(CONCATENATE($A11,"_",D$1),'Master Data Item List'!$D$3:$F$585,2,0),VLOOKUP(CONCATENATE(RIGHT($A11,3),"_",D$1),'Master Data Item List'!$D$3:$F$585,2,0)),"")</f>
        <v>OrgID_Responsibile</v>
      </c>
      <c r="E11" t="str">
        <f>IFERROR(IF($C11=0,VLOOKUP(CONCATENATE($A11,"_",E$1),'Master Data Item List'!$D$3:$F$585,2,0),VLOOKUP(CONCATENATE(RIGHT($A11,3),"_",E$1),'Master Data Item List'!$D$3:$F$585,2,0)),"")</f>
        <v/>
      </c>
      <c r="F11" t="str">
        <f>IFERROR(IF($C11=0,VLOOKUP(CONCATENATE($A11,"_",F$1),'Master Data Item List'!$D$3:$F$585,2,0),VLOOKUP(CONCATENATE(RIGHT($A11,3),"_",F$1),'Master Data Item List'!$D$3:$F$585,2,0)),"")</f>
        <v/>
      </c>
      <c r="G11" t="str">
        <f>IFERROR(IF($C11=0,VLOOKUP(CONCATENATE($A11,"_",G$1),'Master Data Item List'!$D$3:$F$585,2,0),VLOOKUP(CONCATENATE(RIGHT($A11,3),"_",G$1),'Master Data Item List'!$D$3:$F$585,2,0)),"")</f>
        <v/>
      </c>
      <c r="H11" t="str">
        <f>IFERROR(IF($C11=0,VLOOKUP(CONCATENATE($A11,"_",H$1),'Master Data Item List'!$D$3:$F$585,2,0),VLOOKUP(CONCATENATE(RIGHT($A11,3),"_",H$1),'Master Data Item List'!$D$3:$F$585,2,0)),"")</f>
        <v/>
      </c>
      <c r="I11" t="str">
        <f>IFERROR(IF($C11=0,VLOOKUP(CONCATENATE($A11,"_",I$1),'Master Data Item List'!$D$3:$F$585,2,0),VLOOKUP(CONCATENATE(RIGHT($A11,3),"_",I$1),'Master Data Item List'!$D$3:$F$585,2,0)),"")</f>
        <v/>
      </c>
      <c r="J11" t="str">
        <f>IFERROR(IF($C11=0,VLOOKUP(CONCATENATE($A11,"_",J$1),'Master Data Item List'!$D$3:$F$585,2,0),VLOOKUP(CONCATENATE(RIGHT($A11,3),"_",J$1),'Master Data Item List'!$D$3:$F$585,2,0)),"")</f>
        <v/>
      </c>
      <c r="K11" t="str">
        <f>IFERROR(IF($C11=0,VLOOKUP(CONCATENATE($A11,"_",K$1),'Master Data Item List'!$D$3:$F$585,2,0),VLOOKUP(CONCATENATE(RIGHT($A11,3),"_",K$1),'Master Data Item List'!$D$3:$F$585,2,0)),"")</f>
        <v/>
      </c>
      <c r="L11" t="str">
        <f>IFERROR(IF($C11=0,VLOOKUP(CONCATENATE($A11,"_",L$1),'Master Data Item List'!$D$3:$F$585,2,0),VLOOKUP(CONCATENATE(RIGHT($A11,3),"_",L$1),'Master Data Item List'!$D$3:$F$585,2,0)),"")</f>
        <v/>
      </c>
      <c r="M11" t="str">
        <f>IFERROR(IF($C11=0,VLOOKUP(CONCATENATE($A11,"_",M$1),'Master Data Item List'!$D$3:$F$585,2,0),VLOOKUP(CONCATENATE(RIGHT($A11,3),"_",M$1),'Master Data Item List'!$D$3:$F$585,2,0)),"")</f>
        <v/>
      </c>
      <c r="N11" t="str">
        <f>IFERROR(IF($C11=0,VLOOKUP(CONCATENATE($A11,"_",N$1),'Master Data Item List'!$D$3:$F$585,2,0),VLOOKUP(CONCATENATE(RIGHT($A11,3),"_",N$1),'Master Data Item List'!$D$3:$F$585,2,0)),"")</f>
        <v/>
      </c>
      <c r="O11" t="str">
        <f>IFERROR(IF($C11=0,VLOOKUP(CONCATENATE($A11,"_",O$1),'Master Data Item List'!$D$3:$F$585,2,0),VLOOKUP(CONCATENATE(RIGHT($A11,3),"_",O$1),'Master Data Item List'!$D$3:$F$585,2,0)),"")</f>
        <v/>
      </c>
      <c r="P11" t="str">
        <f>IFERROR(IF($C11=0,VLOOKUP(CONCATENATE($A11,"_",P$1),'Master Data Item List'!$D$3:$F$585,2,0),VLOOKUP(CONCATENATE(RIGHT($A11,3),"_",P$1),'Master Data Item List'!$D$3:$F$585,2,0)),"")</f>
        <v/>
      </c>
      <c r="Q11" t="str">
        <f>IFERROR(IF($C11=0,VLOOKUP(CONCATENATE($A11,"_",Q$1),'Master Data Item List'!$D$3:$F$585,2,0),VLOOKUP(CONCATENATE(RIGHT($A11,3),"_",Q$1),'Master Data Item List'!$D$3:$F$585,2,0)),"")</f>
        <v/>
      </c>
      <c r="R11" t="str">
        <f>IFERROR(IF($C11=0,VLOOKUP(CONCATENATE($A11,"_",R$1),'Master Data Item List'!$D$3:$F$585,2,0),VLOOKUP(CONCATENATE(RIGHT($A11,3),"_",R$1),'Master Data Item List'!$D$3:$F$585,2,0)),"")</f>
        <v/>
      </c>
    </row>
    <row r="12" spans="1:18">
      <c r="A12" t="s">
        <v>1557</v>
      </c>
      <c r="B12" t="str">
        <f t="shared" si="0"/>
        <v>CYP001MPI</v>
      </c>
      <c r="C12">
        <f t="shared" si="1"/>
        <v>0</v>
      </c>
      <c r="D12" t="str">
        <f>IFERROR(IF($C12=0,VLOOKUP(CONCATENATE($A12,"_",D$1),'Master Data Item List'!$D$3:$F$585,2,0),VLOOKUP(CONCATENATE(RIGHT($A12,3),"_",D$1),'Master Data Item List'!$D$3:$F$585,2,0)),"")</f>
        <v>OrgID_EducationEstablishment</v>
      </c>
      <c r="E12" t="str">
        <f>IFERROR(IF($C12=0,VLOOKUP(CONCATENATE($A12,"_",E$1),'Master Data Item List'!$D$3:$F$585,2,0),VLOOKUP(CONCATENATE(RIGHT($A12,3),"_",E$1),'Master Data Item List'!$D$3:$F$585,2,0)),"")</f>
        <v/>
      </c>
      <c r="F12" t="str">
        <f>IFERROR(IF($C12=0,VLOOKUP(CONCATENATE($A12,"_",F$1),'Master Data Item List'!$D$3:$F$585,2,0),VLOOKUP(CONCATENATE(RIGHT($A12,3),"_",F$1),'Master Data Item List'!$D$3:$F$585,2,0)),"")</f>
        <v/>
      </c>
      <c r="G12" t="str">
        <f>IFERROR(IF($C12=0,VLOOKUP(CONCATENATE($A12,"_",G$1),'Master Data Item List'!$D$3:$F$585,2,0),VLOOKUP(CONCATENATE(RIGHT($A12,3),"_",G$1),'Master Data Item List'!$D$3:$F$585,2,0)),"")</f>
        <v/>
      </c>
      <c r="H12" t="str">
        <f>IFERROR(IF($C12=0,VLOOKUP(CONCATENATE($A12,"_",H$1),'Master Data Item List'!$D$3:$F$585,2,0),VLOOKUP(CONCATENATE(RIGHT($A12,3),"_",H$1),'Master Data Item List'!$D$3:$F$585,2,0)),"")</f>
        <v/>
      </c>
      <c r="I12" t="str">
        <f>IFERROR(IF($C12=0,VLOOKUP(CONCATENATE($A12,"_",I$1),'Master Data Item List'!$D$3:$F$585,2,0),VLOOKUP(CONCATENATE(RIGHT($A12,3),"_",I$1),'Master Data Item List'!$D$3:$F$585,2,0)),"")</f>
        <v/>
      </c>
      <c r="J12" t="str">
        <f>IFERROR(IF($C12=0,VLOOKUP(CONCATENATE($A12,"_",J$1),'Master Data Item List'!$D$3:$F$585,2,0),VLOOKUP(CONCATENATE(RIGHT($A12,3),"_",J$1),'Master Data Item List'!$D$3:$F$585,2,0)),"")</f>
        <v/>
      </c>
      <c r="K12" t="str">
        <f>IFERROR(IF($C12=0,VLOOKUP(CONCATENATE($A12,"_",K$1),'Master Data Item List'!$D$3:$F$585,2,0),VLOOKUP(CONCATENATE(RIGHT($A12,3),"_",K$1),'Master Data Item List'!$D$3:$F$585,2,0)),"")</f>
        <v/>
      </c>
      <c r="L12" t="str">
        <f>IFERROR(IF($C12=0,VLOOKUP(CONCATENATE($A12,"_",L$1),'Master Data Item List'!$D$3:$F$585,2,0),VLOOKUP(CONCATENATE(RIGHT($A12,3),"_",L$1),'Master Data Item List'!$D$3:$F$585,2,0)),"")</f>
        <v/>
      </c>
      <c r="M12" t="str">
        <f>IFERROR(IF($C12=0,VLOOKUP(CONCATENATE($A12,"_",M$1),'Master Data Item List'!$D$3:$F$585,2,0),VLOOKUP(CONCATENATE(RIGHT($A12,3),"_",M$1),'Master Data Item List'!$D$3:$F$585,2,0)),"")</f>
        <v/>
      </c>
      <c r="N12" t="str">
        <f>IFERROR(IF($C12=0,VLOOKUP(CONCATENATE($A12,"_",N$1),'Master Data Item List'!$D$3:$F$585,2,0),VLOOKUP(CONCATENATE(RIGHT($A12,3),"_",N$1),'Master Data Item List'!$D$3:$F$585,2,0)),"")</f>
        <v/>
      </c>
      <c r="O12" t="str">
        <f>IFERROR(IF($C12=0,VLOOKUP(CONCATENATE($A12,"_",O$1),'Master Data Item List'!$D$3:$F$585,2,0),VLOOKUP(CONCATENATE(RIGHT($A12,3),"_",O$1),'Master Data Item List'!$D$3:$F$585,2,0)),"")</f>
        <v/>
      </c>
      <c r="P12" t="str">
        <f>IFERROR(IF($C12=0,VLOOKUP(CONCATENATE($A12,"_",P$1),'Master Data Item List'!$D$3:$F$585,2,0),VLOOKUP(CONCATENATE(RIGHT($A12,3),"_",P$1),'Master Data Item List'!$D$3:$F$585,2,0)),"")</f>
        <v/>
      </c>
      <c r="Q12" t="str">
        <f>IFERROR(IF($C12=0,VLOOKUP(CONCATENATE($A12,"_",Q$1),'Master Data Item List'!$D$3:$F$585,2,0),VLOOKUP(CONCATENATE(RIGHT($A12,3),"_",Q$1),'Master Data Item List'!$D$3:$F$585,2,0)),"")</f>
        <v/>
      </c>
      <c r="R12" t="str">
        <f>IFERROR(IF($C12=0,VLOOKUP(CONCATENATE($A12,"_",R$1),'Master Data Item List'!$D$3:$F$585,2,0),VLOOKUP(CONCATENATE(RIGHT($A12,3),"_",R$1),'Master Data Item List'!$D$3:$F$585,2,0)),"")</f>
        <v/>
      </c>
    </row>
    <row r="13" spans="1:18">
      <c r="A13" t="s">
        <v>1558</v>
      </c>
      <c r="B13" t="str">
        <f t="shared" si="0"/>
        <v>CYP001MPI</v>
      </c>
      <c r="C13">
        <f t="shared" si="1"/>
        <v>0</v>
      </c>
      <c r="D13" t="str">
        <f>IFERROR(IF($C13=0,VLOOKUP(CONCATENATE($A13,"_",D$1),'Master Data Item List'!$D$3:$F$585,2,0),VLOOKUP(CONCATENATE(RIGHT($A13,3),"_",D$1),'Master Data Item List'!$D$3:$F$585,2,0)),"")</f>
        <v>NHSNumber_Person</v>
      </c>
      <c r="E13" t="str">
        <f>IFERROR(IF($C13=0,VLOOKUP(CONCATENATE($A13,"_",E$1),'Master Data Item List'!$D$3:$F$585,2,0),VLOOKUP(CONCATENATE(RIGHT($A13,3),"_",E$1),'Master Data Item List'!$D$3:$F$585,2,0)),"")</f>
        <v/>
      </c>
      <c r="F13" t="str">
        <f>IFERROR(IF($C13=0,VLOOKUP(CONCATENATE($A13,"_",F$1),'Master Data Item List'!$D$3:$F$585,2,0),VLOOKUP(CONCATENATE(RIGHT($A13,3),"_",F$1),'Master Data Item List'!$D$3:$F$585,2,0)),"")</f>
        <v/>
      </c>
      <c r="G13" t="str">
        <f>IFERROR(IF($C13=0,VLOOKUP(CONCATENATE($A13,"_",G$1),'Master Data Item List'!$D$3:$F$585,2,0),VLOOKUP(CONCATENATE(RIGHT($A13,3),"_",G$1),'Master Data Item List'!$D$3:$F$585,2,0)),"")</f>
        <v/>
      </c>
      <c r="H13" t="str">
        <f>IFERROR(IF($C13=0,VLOOKUP(CONCATENATE($A13,"_",H$1),'Master Data Item List'!$D$3:$F$585,2,0),VLOOKUP(CONCATENATE(RIGHT($A13,3),"_",H$1),'Master Data Item List'!$D$3:$F$585,2,0)),"")</f>
        <v/>
      </c>
      <c r="I13" t="str">
        <f>IFERROR(IF($C13=0,VLOOKUP(CONCATENATE($A13,"_",I$1),'Master Data Item List'!$D$3:$F$585,2,0),VLOOKUP(CONCATENATE(RIGHT($A13,3),"_",I$1),'Master Data Item List'!$D$3:$F$585,2,0)),"")</f>
        <v/>
      </c>
      <c r="J13" t="str">
        <f>IFERROR(IF($C13=0,VLOOKUP(CONCATENATE($A13,"_",J$1),'Master Data Item List'!$D$3:$F$585,2,0),VLOOKUP(CONCATENATE(RIGHT($A13,3),"_",J$1),'Master Data Item List'!$D$3:$F$585,2,0)),"")</f>
        <v/>
      </c>
      <c r="K13" t="str">
        <f>IFERROR(IF($C13=0,VLOOKUP(CONCATENATE($A13,"_",K$1),'Master Data Item List'!$D$3:$F$585,2,0),VLOOKUP(CONCATENATE(RIGHT($A13,3),"_",K$1),'Master Data Item List'!$D$3:$F$585,2,0)),"")</f>
        <v/>
      </c>
      <c r="L13" t="str">
        <f>IFERROR(IF($C13=0,VLOOKUP(CONCATENATE($A13,"_",L$1),'Master Data Item List'!$D$3:$F$585,2,0),VLOOKUP(CONCATENATE(RIGHT($A13,3),"_",L$1),'Master Data Item List'!$D$3:$F$585,2,0)),"")</f>
        <v/>
      </c>
      <c r="M13" t="str">
        <f>IFERROR(IF($C13=0,VLOOKUP(CONCATENATE($A13,"_",M$1),'Master Data Item List'!$D$3:$F$585,2,0),VLOOKUP(CONCATENATE(RIGHT($A13,3),"_",M$1),'Master Data Item List'!$D$3:$F$585,2,0)),"")</f>
        <v/>
      </c>
      <c r="N13" t="str">
        <f>IFERROR(IF($C13=0,VLOOKUP(CONCATENATE($A13,"_",N$1),'Master Data Item List'!$D$3:$F$585,2,0),VLOOKUP(CONCATENATE(RIGHT($A13,3),"_",N$1),'Master Data Item List'!$D$3:$F$585,2,0)),"")</f>
        <v/>
      </c>
      <c r="O13" t="str">
        <f>IFERROR(IF($C13=0,VLOOKUP(CONCATENATE($A13,"_",O$1),'Master Data Item List'!$D$3:$F$585,2,0),VLOOKUP(CONCATENATE(RIGHT($A13,3),"_",O$1),'Master Data Item List'!$D$3:$F$585,2,0)),"")</f>
        <v/>
      </c>
      <c r="P13" t="str">
        <f>IFERROR(IF($C13=0,VLOOKUP(CONCATENATE($A13,"_",P$1),'Master Data Item List'!$D$3:$F$585,2,0),VLOOKUP(CONCATENATE(RIGHT($A13,3),"_",P$1),'Master Data Item List'!$D$3:$F$585,2,0)),"")</f>
        <v/>
      </c>
      <c r="Q13" t="str">
        <f>IFERROR(IF($C13=0,VLOOKUP(CONCATENATE($A13,"_",Q$1),'Master Data Item List'!$D$3:$F$585,2,0),VLOOKUP(CONCATENATE(RIGHT($A13,3),"_",Q$1),'Master Data Item List'!$D$3:$F$585,2,0)),"")</f>
        <v/>
      </c>
      <c r="R13" t="str">
        <f>IFERROR(IF($C13=0,VLOOKUP(CONCATENATE($A13,"_",R$1),'Master Data Item List'!$D$3:$F$585,2,0),VLOOKUP(CONCATENATE(RIGHT($A13,3),"_",R$1),'Master Data Item List'!$D$3:$F$585,2,0)),"")</f>
        <v/>
      </c>
    </row>
    <row r="14" spans="1:18">
      <c r="A14" t="s">
        <v>1559</v>
      </c>
      <c r="B14" t="str">
        <f t="shared" si="0"/>
        <v>CYP001MPI</v>
      </c>
      <c r="C14">
        <f t="shared" si="1"/>
        <v>0</v>
      </c>
      <c r="D14" t="str">
        <f>IFERROR(IF($C14=0,VLOOKUP(CONCATENATE($A14,"_",D$1),'Master Data Item List'!$D$3:$F$585,2,0),VLOOKUP(CONCATENATE(RIGHT($A14,3),"_",D$1),'Master Data Item List'!$D$3:$F$585,2,0)),"")</f>
        <v>NHSNumber_Status</v>
      </c>
      <c r="E14" t="str">
        <f>IFERROR(IF($C14=0,VLOOKUP(CONCATENATE($A14,"_",E$1),'Master Data Item List'!$D$3:$F$585,2,0),VLOOKUP(CONCATENATE(RIGHT($A14,3),"_",E$1),'Master Data Item List'!$D$3:$F$585,2,0)),"")</f>
        <v/>
      </c>
      <c r="F14" t="str">
        <f>IFERROR(IF($C14=0,VLOOKUP(CONCATENATE($A14,"_",F$1),'Master Data Item List'!$D$3:$F$585,2,0),VLOOKUP(CONCATENATE(RIGHT($A14,3),"_",F$1),'Master Data Item List'!$D$3:$F$585,2,0)),"")</f>
        <v/>
      </c>
      <c r="G14" t="str">
        <f>IFERROR(IF($C14=0,VLOOKUP(CONCATENATE($A14,"_",G$1),'Master Data Item List'!$D$3:$F$585,2,0),VLOOKUP(CONCATENATE(RIGHT($A14,3),"_",G$1),'Master Data Item List'!$D$3:$F$585,2,0)),"")</f>
        <v/>
      </c>
      <c r="H14" t="str">
        <f>IFERROR(IF($C14=0,VLOOKUP(CONCATENATE($A14,"_",H$1),'Master Data Item List'!$D$3:$F$585,2,0),VLOOKUP(CONCATENATE(RIGHT($A14,3),"_",H$1),'Master Data Item List'!$D$3:$F$585,2,0)),"")</f>
        <v/>
      </c>
      <c r="I14" t="str">
        <f>IFERROR(IF($C14=0,VLOOKUP(CONCATENATE($A14,"_",I$1),'Master Data Item List'!$D$3:$F$585,2,0),VLOOKUP(CONCATENATE(RIGHT($A14,3),"_",I$1),'Master Data Item List'!$D$3:$F$585,2,0)),"")</f>
        <v/>
      </c>
      <c r="J14" t="str">
        <f>IFERROR(IF($C14=0,VLOOKUP(CONCATENATE($A14,"_",J$1),'Master Data Item List'!$D$3:$F$585,2,0),VLOOKUP(CONCATENATE(RIGHT($A14,3),"_",J$1),'Master Data Item List'!$D$3:$F$585,2,0)),"")</f>
        <v/>
      </c>
      <c r="K14" t="str">
        <f>IFERROR(IF($C14=0,VLOOKUP(CONCATENATE($A14,"_",K$1),'Master Data Item List'!$D$3:$F$585,2,0),VLOOKUP(CONCATENATE(RIGHT($A14,3),"_",K$1),'Master Data Item List'!$D$3:$F$585,2,0)),"")</f>
        <v/>
      </c>
      <c r="L14" t="str">
        <f>IFERROR(IF($C14=0,VLOOKUP(CONCATENATE($A14,"_",L$1),'Master Data Item List'!$D$3:$F$585,2,0),VLOOKUP(CONCATENATE(RIGHT($A14,3),"_",L$1),'Master Data Item List'!$D$3:$F$585,2,0)),"")</f>
        <v/>
      </c>
      <c r="M14" t="str">
        <f>IFERROR(IF($C14=0,VLOOKUP(CONCATENATE($A14,"_",M$1),'Master Data Item List'!$D$3:$F$585,2,0),VLOOKUP(CONCATENATE(RIGHT($A14,3),"_",M$1),'Master Data Item List'!$D$3:$F$585,2,0)),"")</f>
        <v/>
      </c>
      <c r="N14" t="str">
        <f>IFERROR(IF($C14=0,VLOOKUP(CONCATENATE($A14,"_",N$1),'Master Data Item List'!$D$3:$F$585,2,0),VLOOKUP(CONCATENATE(RIGHT($A14,3),"_",N$1),'Master Data Item List'!$D$3:$F$585,2,0)),"")</f>
        <v/>
      </c>
      <c r="O14" t="str">
        <f>IFERROR(IF($C14=0,VLOOKUP(CONCATENATE($A14,"_",O$1),'Master Data Item List'!$D$3:$F$585,2,0),VLOOKUP(CONCATENATE(RIGHT($A14,3),"_",O$1),'Master Data Item List'!$D$3:$F$585,2,0)),"")</f>
        <v/>
      </c>
      <c r="P14" t="str">
        <f>IFERROR(IF($C14=0,VLOOKUP(CONCATENATE($A14,"_",P$1),'Master Data Item List'!$D$3:$F$585,2,0),VLOOKUP(CONCATENATE(RIGHT($A14,3),"_",P$1),'Master Data Item List'!$D$3:$F$585,2,0)),"")</f>
        <v/>
      </c>
      <c r="Q14" t="str">
        <f>IFERROR(IF($C14=0,VLOOKUP(CONCATENATE($A14,"_",Q$1),'Master Data Item List'!$D$3:$F$585,2,0),VLOOKUP(CONCATENATE(RIGHT($A14,3),"_",Q$1),'Master Data Item List'!$D$3:$F$585,2,0)),"")</f>
        <v/>
      </c>
      <c r="R14" t="str">
        <f>IFERROR(IF($C14=0,VLOOKUP(CONCATENATE($A14,"_",R$1),'Master Data Item List'!$D$3:$F$585,2,0),VLOOKUP(CONCATENATE(RIGHT($A14,3),"_",R$1),'Master Data Item List'!$D$3:$F$585,2,0)),"")</f>
        <v/>
      </c>
    </row>
    <row r="15" spans="1:18">
      <c r="A15" t="s">
        <v>1560</v>
      </c>
      <c r="B15" t="str">
        <f t="shared" si="0"/>
        <v>CYP001MPI</v>
      </c>
      <c r="C15">
        <f t="shared" si="1"/>
        <v>0</v>
      </c>
      <c r="D15" t="str">
        <f>IFERROR(IF($C15=0,VLOOKUP(CONCATENATE($A15,"_",D$1),'Master Data Item List'!$D$3:$F$585,2,0),VLOOKUP(CONCATENATE(RIGHT($A15,3),"_",D$1),'Master Data Item List'!$D$3:$F$585,2,0)),"")</f>
        <v>DateOfBirth_Person</v>
      </c>
      <c r="E15" t="str">
        <f>IFERROR(IF($C15=0,VLOOKUP(CONCATENATE($A15,"_",E$1),'Master Data Item List'!$D$3:$F$585,2,0),VLOOKUP(CONCATENATE(RIGHT($A15,3),"_",E$1),'Master Data Item List'!$D$3:$F$585,2,0)),"")</f>
        <v/>
      </c>
      <c r="F15" t="str">
        <f>IFERROR(IF($C15=0,VLOOKUP(CONCATENATE($A15,"_",F$1),'Master Data Item List'!$D$3:$F$585,2,0),VLOOKUP(CONCATENATE(RIGHT($A15,3),"_",F$1),'Master Data Item List'!$D$3:$F$585,2,0)),"")</f>
        <v/>
      </c>
      <c r="G15" t="str">
        <f>IFERROR(IF($C15=0,VLOOKUP(CONCATENATE($A15,"_",G$1),'Master Data Item List'!$D$3:$F$585,2,0),VLOOKUP(CONCATENATE(RIGHT($A15,3),"_",G$1),'Master Data Item List'!$D$3:$F$585,2,0)),"")</f>
        <v/>
      </c>
      <c r="H15" t="str">
        <f>IFERROR(IF($C15=0,VLOOKUP(CONCATENATE($A15,"_",H$1),'Master Data Item List'!$D$3:$F$585,2,0),VLOOKUP(CONCATENATE(RIGHT($A15,3),"_",H$1),'Master Data Item List'!$D$3:$F$585,2,0)),"")</f>
        <v/>
      </c>
      <c r="I15" t="str">
        <f>IFERROR(IF($C15=0,VLOOKUP(CONCATENATE($A15,"_",I$1),'Master Data Item List'!$D$3:$F$585,2,0),VLOOKUP(CONCATENATE(RIGHT($A15,3),"_",I$1),'Master Data Item List'!$D$3:$F$585,2,0)),"")</f>
        <v/>
      </c>
      <c r="J15" t="str">
        <f>IFERROR(IF($C15=0,VLOOKUP(CONCATENATE($A15,"_",J$1),'Master Data Item List'!$D$3:$F$585,2,0),VLOOKUP(CONCATENATE(RIGHT($A15,3),"_",J$1),'Master Data Item List'!$D$3:$F$585,2,0)),"")</f>
        <v/>
      </c>
      <c r="K15" t="str">
        <f>IFERROR(IF($C15=0,VLOOKUP(CONCATENATE($A15,"_",K$1),'Master Data Item List'!$D$3:$F$585,2,0),VLOOKUP(CONCATENATE(RIGHT($A15,3),"_",K$1),'Master Data Item List'!$D$3:$F$585,2,0)),"")</f>
        <v/>
      </c>
      <c r="L15" t="str">
        <f>IFERROR(IF($C15=0,VLOOKUP(CONCATENATE($A15,"_",L$1),'Master Data Item List'!$D$3:$F$585,2,0),VLOOKUP(CONCATENATE(RIGHT($A15,3),"_",L$1),'Master Data Item List'!$D$3:$F$585,2,0)),"")</f>
        <v/>
      </c>
      <c r="M15" t="str">
        <f>IFERROR(IF($C15=0,VLOOKUP(CONCATENATE($A15,"_",M$1),'Master Data Item List'!$D$3:$F$585,2,0),VLOOKUP(CONCATENATE(RIGHT($A15,3),"_",M$1),'Master Data Item List'!$D$3:$F$585,2,0)),"")</f>
        <v/>
      </c>
      <c r="N15" t="str">
        <f>IFERROR(IF($C15=0,VLOOKUP(CONCATENATE($A15,"_",N$1),'Master Data Item List'!$D$3:$F$585,2,0),VLOOKUP(CONCATENATE(RIGHT($A15,3),"_",N$1),'Master Data Item List'!$D$3:$F$585,2,0)),"")</f>
        <v/>
      </c>
      <c r="O15" t="str">
        <f>IFERROR(IF($C15=0,VLOOKUP(CONCATENATE($A15,"_",O$1),'Master Data Item List'!$D$3:$F$585,2,0),VLOOKUP(CONCATENATE(RIGHT($A15,3),"_",O$1),'Master Data Item List'!$D$3:$F$585,2,0)),"")</f>
        <v/>
      </c>
      <c r="P15" t="str">
        <f>IFERROR(IF($C15=0,VLOOKUP(CONCATENATE($A15,"_",P$1),'Master Data Item List'!$D$3:$F$585,2,0),VLOOKUP(CONCATENATE(RIGHT($A15,3),"_",P$1),'Master Data Item List'!$D$3:$F$585,2,0)),"")</f>
        <v/>
      </c>
      <c r="Q15" t="str">
        <f>IFERROR(IF($C15=0,VLOOKUP(CONCATENATE($A15,"_",Q$1),'Master Data Item List'!$D$3:$F$585,2,0),VLOOKUP(CONCATENATE(RIGHT($A15,3),"_",Q$1),'Master Data Item List'!$D$3:$F$585,2,0)),"")</f>
        <v/>
      </c>
      <c r="R15" t="str">
        <f>IFERROR(IF($C15=0,VLOOKUP(CONCATENATE($A15,"_",R$1),'Master Data Item List'!$D$3:$F$585,2,0),VLOOKUP(CONCATENATE(RIGHT($A15,3),"_",R$1),'Master Data Item List'!$D$3:$F$585,2,0)),"")</f>
        <v/>
      </c>
    </row>
    <row r="16" spans="1:18">
      <c r="A16" t="s">
        <v>1561</v>
      </c>
      <c r="B16" t="str">
        <f t="shared" si="0"/>
        <v>CYP001MPI</v>
      </c>
      <c r="C16">
        <f t="shared" si="1"/>
        <v>0</v>
      </c>
      <c r="D16" t="str">
        <f>IFERROR(IF($C16=0,VLOOKUP(CONCATENATE($A16,"_",D$1),'Master Data Item List'!$D$3:$F$585,2,0),VLOOKUP(CONCATENATE(RIGHT($A16,3),"_",D$1),'Master Data Item List'!$D$3:$F$585,2,0)),"")</f>
        <v>Postcode</v>
      </c>
      <c r="E16" t="str">
        <f>IFERROR(IF($C16=0,VLOOKUP(CONCATENATE($A16,"_",E$1),'Master Data Item List'!$D$3:$F$585,2,0),VLOOKUP(CONCATENATE(RIGHT($A16,3),"_",E$1),'Master Data Item List'!$D$3:$F$585,2,0)),"")</f>
        <v/>
      </c>
      <c r="F16" t="str">
        <f>IFERROR(IF($C16=0,VLOOKUP(CONCATENATE($A16,"_",F$1),'Master Data Item List'!$D$3:$F$585,2,0),VLOOKUP(CONCATENATE(RIGHT($A16,3),"_",F$1),'Master Data Item List'!$D$3:$F$585,2,0)),"")</f>
        <v/>
      </c>
      <c r="G16" t="str">
        <f>IFERROR(IF($C16=0,VLOOKUP(CONCATENATE($A16,"_",G$1),'Master Data Item List'!$D$3:$F$585,2,0),VLOOKUP(CONCATENATE(RIGHT($A16,3),"_",G$1),'Master Data Item List'!$D$3:$F$585,2,0)),"")</f>
        <v/>
      </c>
      <c r="H16" t="str">
        <f>IFERROR(IF($C16=0,VLOOKUP(CONCATENATE($A16,"_",H$1),'Master Data Item List'!$D$3:$F$585,2,0),VLOOKUP(CONCATENATE(RIGHT($A16,3),"_",H$1),'Master Data Item List'!$D$3:$F$585,2,0)),"")</f>
        <v/>
      </c>
      <c r="I16" t="str">
        <f>IFERROR(IF($C16=0,VLOOKUP(CONCATENATE($A16,"_",I$1),'Master Data Item List'!$D$3:$F$585,2,0),VLOOKUP(CONCATENATE(RIGHT($A16,3),"_",I$1),'Master Data Item List'!$D$3:$F$585,2,0)),"")</f>
        <v/>
      </c>
      <c r="J16" t="str">
        <f>IFERROR(IF($C16=0,VLOOKUP(CONCATENATE($A16,"_",J$1),'Master Data Item List'!$D$3:$F$585,2,0),VLOOKUP(CONCATENATE(RIGHT($A16,3),"_",J$1),'Master Data Item List'!$D$3:$F$585,2,0)),"")</f>
        <v/>
      </c>
      <c r="K16" t="str">
        <f>IFERROR(IF($C16=0,VLOOKUP(CONCATENATE($A16,"_",K$1),'Master Data Item List'!$D$3:$F$585,2,0),VLOOKUP(CONCATENATE(RIGHT($A16,3),"_",K$1),'Master Data Item List'!$D$3:$F$585,2,0)),"")</f>
        <v/>
      </c>
      <c r="L16" t="str">
        <f>IFERROR(IF($C16=0,VLOOKUP(CONCATENATE($A16,"_",L$1),'Master Data Item List'!$D$3:$F$585,2,0),VLOOKUP(CONCATENATE(RIGHT($A16,3),"_",L$1),'Master Data Item List'!$D$3:$F$585,2,0)),"")</f>
        <v/>
      </c>
      <c r="M16" t="str">
        <f>IFERROR(IF($C16=0,VLOOKUP(CONCATENATE($A16,"_",M$1),'Master Data Item List'!$D$3:$F$585,2,0),VLOOKUP(CONCATENATE(RIGHT($A16,3),"_",M$1),'Master Data Item List'!$D$3:$F$585,2,0)),"")</f>
        <v/>
      </c>
      <c r="N16" t="str">
        <f>IFERROR(IF($C16=0,VLOOKUP(CONCATENATE($A16,"_",N$1),'Master Data Item List'!$D$3:$F$585,2,0),VLOOKUP(CONCATENATE(RIGHT($A16,3),"_",N$1),'Master Data Item List'!$D$3:$F$585,2,0)),"")</f>
        <v/>
      </c>
      <c r="O16" t="str">
        <f>IFERROR(IF($C16=0,VLOOKUP(CONCATENATE($A16,"_",O$1),'Master Data Item List'!$D$3:$F$585,2,0),VLOOKUP(CONCATENATE(RIGHT($A16,3),"_",O$1),'Master Data Item List'!$D$3:$F$585,2,0)),"")</f>
        <v/>
      </c>
      <c r="P16" t="str">
        <f>IFERROR(IF($C16=0,VLOOKUP(CONCATENATE($A16,"_",P$1),'Master Data Item List'!$D$3:$F$585,2,0),VLOOKUP(CONCATENATE(RIGHT($A16,3),"_",P$1),'Master Data Item List'!$D$3:$F$585,2,0)),"")</f>
        <v/>
      </c>
      <c r="Q16" t="str">
        <f>IFERROR(IF($C16=0,VLOOKUP(CONCATENATE($A16,"_",Q$1),'Master Data Item List'!$D$3:$F$585,2,0),VLOOKUP(CONCATENATE(RIGHT($A16,3),"_",Q$1),'Master Data Item List'!$D$3:$F$585,2,0)),"")</f>
        <v/>
      </c>
      <c r="R16" t="str">
        <f>IFERROR(IF($C16=0,VLOOKUP(CONCATENATE($A16,"_",R$1),'Master Data Item List'!$D$3:$F$585,2,0),VLOOKUP(CONCATENATE(RIGHT($A16,3),"_",R$1),'Master Data Item List'!$D$3:$F$585,2,0)),"")</f>
        <v/>
      </c>
    </row>
    <row r="17" spans="1:18">
      <c r="A17" t="s">
        <v>1562</v>
      </c>
      <c r="B17" t="str">
        <f t="shared" si="0"/>
        <v>CYP001MPI</v>
      </c>
      <c r="C17">
        <f t="shared" si="1"/>
        <v>0</v>
      </c>
      <c r="D17" t="str">
        <f>IFERROR(IF($C17=0,VLOOKUP(CONCATENATE($A17,"_",D$1),'Master Data Item List'!$D$3:$F$585,2,0),VLOOKUP(CONCATENATE(RIGHT($A17,3),"_",D$1),'Master Data Item List'!$D$3:$F$585,2,0)),"")</f>
        <v>Gender</v>
      </c>
      <c r="E17" t="str">
        <f>IFERROR(IF($C17=0,VLOOKUP(CONCATENATE($A17,"_",E$1),'Master Data Item List'!$D$3:$F$585,2,0),VLOOKUP(CONCATENATE(RIGHT($A17,3),"_",E$1),'Master Data Item List'!$D$3:$F$585,2,0)),"")</f>
        <v/>
      </c>
      <c r="F17" t="str">
        <f>IFERROR(IF($C17=0,VLOOKUP(CONCATENATE($A17,"_",F$1),'Master Data Item List'!$D$3:$F$585,2,0),VLOOKUP(CONCATENATE(RIGHT($A17,3),"_",F$1),'Master Data Item List'!$D$3:$F$585,2,0)),"")</f>
        <v/>
      </c>
      <c r="G17" t="str">
        <f>IFERROR(IF($C17=0,VLOOKUP(CONCATENATE($A17,"_",G$1),'Master Data Item List'!$D$3:$F$585,2,0),VLOOKUP(CONCATENATE(RIGHT($A17,3),"_",G$1),'Master Data Item List'!$D$3:$F$585,2,0)),"")</f>
        <v/>
      </c>
      <c r="H17" t="str">
        <f>IFERROR(IF($C17=0,VLOOKUP(CONCATENATE($A17,"_",H$1),'Master Data Item List'!$D$3:$F$585,2,0),VLOOKUP(CONCATENATE(RIGHT($A17,3),"_",H$1),'Master Data Item List'!$D$3:$F$585,2,0)),"")</f>
        <v/>
      </c>
      <c r="I17" t="str">
        <f>IFERROR(IF($C17=0,VLOOKUP(CONCATENATE($A17,"_",I$1),'Master Data Item List'!$D$3:$F$585,2,0),VLOOKUP(CONCATENATE(RIGHT($A17,3),"_",I$1),'Master Data Item List'!$D$3:$F$585,2,0)),"")</f>
        <v/>
      </c>
      <c r="J17" t="str">
        <f>IFERROR(IF($C17=0,VLOOKUP(CONCATENATE($A17,"_",J$1),'Master Data Item List'!$D$3:$F$585,2,0),VLOOKUP(CONCATENATE(RIGHT($A17,3),"_",J$1),'Master Data Item List'!$D$3:$F$585,2,0)),"")</f>
        <v/>
      </c>
      <c r="K17" t="str">
        <f>IFERROR(IF($C17=0,VLOOKUP(CONCATENATE($A17,"_",K$1),'Master Data Item List'!$D$3:$F$585,2,0),VLOOKUP(CONCATENATE(RIGHT($A17,3),"_",K$1),'Master Data Item List'!$D$3:$F$585,2,0)),"")</f>
        <v/>
      </c>
      <c r="L17" t="str">
        <f>IFERROR(IF($C17=0,VLOOKUP(CONCATENATE($A17,"_",L$1),'Master Data Item List'!$D$3:$F$585,2,0),VLOOKUP(CONCATENATE(RIGHT($A17,3),"_",L$1),'Master Data Item List'!$D$3:$F$585,2,0)),"")</f>
        <v/>
      </c>
      <c r="M17" t="str">
        <f>IFERROR(IF($C17=0,VLOOKUP(CONCATENATE($A17,"_",M$1),'Master Data Item List'!$D$3:$F$585,2,0),VLOOKUP(CONCATENATE(RIGHT($A17,3),"_",M$1),'Master Data Item List'!$D$3:$F$585,2,0)),"")</f>
        <v/>
      </c>
      <c r="N17" t="str">
        <f>IFERROR(IF($C17=0,VLOOKUP(CONCATENATE($A17,"_",N$1),'Master Data Item List'!$D$3:$F$585,2,0),VLOOKUP(CONCATENATE(RIGHT($A17,3),"_",N$1),'Master Data Item List'!$D$3:$F$585,2,0)),"")</f>
        <v/>
      </c>
      <c r="O17" t="str">
        <f>IFERROR(IF($C17=0,VLOOKUP(CONCATENATE($A17,"_",O$1),'Master Data Item List'!$D$3:$F$585,2,0),VLOOKUP(CONCATENATE(RIGHT($A17,3),"_",O$1),'Master Data Item List'!$D$3:$F$585,2,0)),"")</f>
        <v/>
      </c>
      <c r="P17" t="str">
        <f>IFERROR(IF($C17=0,VLOOKUP(CONCATENATE($A17,"_",P$1),'Master Data Item List'!$D$3:$F$585,2,0),VLOOKUP(CONCATENATE(RIGHT($A17,3),"_",P$1),'Master Data Item List'!$D$3:$F$585,2,0)),"")</f>
        <v/>
      </c>
      <c r="Q17" t="str">
        <f>IFERROR(IF($C17=0,VLOOKUP(CONCATENATE($A17,"_",Q$1),'Master Data Item List'!$D$3:$F$585,2,0),VLOOKUP(CONCATENATE(RIGHT($A17,3),"_",Q$1),'Master Data Item List'!$D$3:$F$585,2,0)),"")</f>
        <v/>
      </c>
      <c r="R17" t="str">
        <f>IFERROR(IF($C17=0,VLOOKUP(CONCATENATE($A17,"_",R$1),'Master Data Item List'!$D$3:$F$585,2,0),VLOOKUP(CONCATENATE(RIGHT($A17,3),"_",R$1),'Master Data Item List'!$D$3:$F$585,2,0)),"")</f>
        <v/>
      </c>
    </row>
    <row r="18" spans="1:18">
      <c r="A18" t="s">
        <v>1563</v>
      </c>
      <c r="B18" t="str">
        <f t="shared" si="0"/>
        <v>CYP001MPI</v>
      </c>
      <c r="C18">
        <f t="shared" si="1"/>
        <v>0</v>
      </c>
      <c r="D18" t="str">
        <f>IFERROR(IF($C18=0,VLOOKUP(CONCATENATE($A18,"_",D$1),'Master Data Item List'!$D$3:$F$585,2,0),VLOOKUP(CONCATENATE(RIGHT($A18,3),"_",D$1),'Master Data Item List'!$D$3:$F$585,2,0)),"")</f>
        <v>EthnicCategory</v>
      </c>
      <c r="E18" t="str">
        <f>IFERROR(IF($C18=0,VLOOKUP(CONCATENATE($A18,"_",E$1),'Master Data Item List'!$D$3:$F$585,2,0),VLOOKUP(CONCATENATE(RIGHT($A18,3),"_",E$1),'Master Data Item List'!$D$3:$F$585,2,0)),"")</f>
        <v/>
      </c>
      <c r="F18" t="str">
        <f>IFERROR(IF($C18=0,VLOOKUP(CONCATENATE($A18,"_",F$1),'Master Data Item List'!$D$3:$F$585,2,0),VLOOKUP(CONCATENATE(RIGHT($A18,3),"_",F$1),'Master Data Item List'!$D$3:$F$585,2,0)),"")</f>
        <v/>
      </c>
      <c r="G18" t="str">
        <f>IFERROR(IF($C18=0,VLOOKUP(CONCATENATE($A18,"_",G$1),'Master Data Item List'!$D$3:$F$585,2,0),VLOOKUP(CONCATENATE(RIGHT($A18,3),"_",G$1),'Master Data Item List'!$D$3:$F$585,2,0)),"")</f>
        <v/>
      </c>
      <c r="H18" t="str">
        <f>IFERROR(IF($C18=0,VLOOKUP(CONCATENATE($A18,"_",H$1),'Master Data Item List'!$D$3:$F$585,2,0),VLOOKUP(CONCATENATE(RIGHT($A18,3),"_",H$1),'Master Data Item List'!$D$3:$F$585,2,0)),"")</f>
        <v/>
      </c>
      <c r="I18" t="str">
        <f>IFERROR(IF($C18=0,VLOOKUP(CONCATENATE($A18,"_",I$1),'Master Data Item List'!$D$3:$F$585,2,0),VLOOKUP(CONCATENATE(RIGHT($A18,3),"_",I$1),'Master Data Item List'!$D$3:$F$585,2,0)),"")</f>
        <v/>
      </c>
      <c r="J18" t="str">
        <f>IFERROR(IF($C18=0,VLOOKUP(CONCATENATE($A18,"_",J$1),'Master Data Item List'!$D$3:$F$585,2,0),VLOOKUP(CONCATENATE(RIGHT($A18,3),"_",J$1),'Master Data Item List'!$D$3:$F$585,2,0)),"")</f>
        <v/>
      </c>
      <c r="K18" t="str">
        <f>IFERROR(IF($C18=0,VLOOKUP(CONCATENATE($A18,"_",K$1),'Master Data Item List'!$D$3:$F$585,2,0),VLOOKUP(CONCATENATE(RIGHT($A18,3),"_",K$1),'Master Data Item List'!$D$3:$F$585,2,0)),"")</f>
        <v/>
      </c>
      <c r="L18" t="str">
        <f>IFERROR(IF($C18=0,VLOOKUP(CONCATENATE($A18,"_",L$1),'Master Data Item List'!$D$3:$F$585,2,0),VLOOKUP(CONCATENATE(RIGHT($A18,3),"_",L$1),'Master Data Item List'!$D$3:$F$585,2,0)),"")</f>
        <v/>
      </c>
      <c r="M18" t="str">
        <f>IFERROR(IF($C18=0,VLOOKUP(CONCATENATE($A18,"_",M$1),'Master Data Item List'!$D$3:$F$585,2,0),VLOOKUP(CONCATENATE(RIGHT($A18,3),"_",M$1),'Master Data Item List'!$D$3:$F$585,2,0)),"")</f>
        <v/>
      </c>
      <c r="N18" t="str">
        <f>IFERROR(IF($C18=0,VLOOKUP(CONCATENATE($A18,"_",N$1),'Master Data Item List'!$D$3:$F$585,2,0),VLOOKUP(CONCATENATE(RIGHT($A18,3),"_",N$1),'Master Data Item List'!$D$3:$F$585,2,0)),"")</f>
        <v/>
      </c>
      <c r="O18" t="str">
        <f>IFERROR(IF($C18=0,VLOOKUP(CONCATENATE($A18,"_",O$1),'Master Data Item List'!$D$3:$F$585,2,0),VLOOKUP(CONCATENATE(RIGHT($A18,3),"_",O$1),'Master Data Item List'!$D$3:$F$585,2,0)),"")</f>
        <v/>
      </c>
      <c r="P18" t="str">
        <f>IFERROR(IF($C18=0,VLOOKUP(CONCATENATE($A18,"_",P$1),'Master Data Item List'!$D$3:$F$585,2,0),VLOOKUP(CONCATENATE(RIGHT($A18,3),"_",P$1),'Master Data Item List'!$D$3:$F$585,2,0)),"")</f>
        <v/>
      </c>
      <c r="Q18" t="str">
        <f>IFERROR(IF($C18=0,VLOOKUP(CONCATENATE($A18,"_",Q$1),'Master Data Item List'!$D$3:$F$585,2,0),VLOOKUP(CONCATENATE(RIGHT($A18,3),"_",Q$1),'Master Data Item List'!$D$3:$F$585,2,0)),"")</f>
        <v/>
      </c>
      <c r="R18" t="str">
        <f>IFERROR(IF($C18=0,VLOOKUP(CONCATENATE($A18,"_",R$1),'Master Data Item List'!$D$3:$F$585,2,0),VLOOKUP(CONCATENATE(RIGHT($A18,3),"_",R$1),'Master Data Item List'!$D$3:$F$585,2,0)),"")</f>
        <v/>
      </c>
    </row>
    <row r="19" spans="1:18">
      <c r="A19" t="s">
        <v>1564</v>
      </c>
      <c r="B19" t="str">
        <f t="shared" si="0"/>
        <v>CYP001MPI</v>
      </c>
      <c r="C19">
        <f t="shared" si="1"/>
        <v>0</v>
      </c>
      <c r="D19" t="str">
        <f>IFERROR(IF($C19=0,VLOOKUP(CONCATENATE($A19,"_",D$1),'Master Data Item List'!$D$3:$F$585,2,0),VLOOKUP(CONCATENATE(RIGHT($A19,3),"_",D$1),'Master Data Item List'!$D$3:$F$585,2,0)),"")</f>
        <v>LanguagePreferred</v>
      </c>
      <c r="E19" t="str">
        <f>IFERROR(IF($C19=0,VLOOKUP(CONCATENATE($A19,"_",E$1),'Master Data Item List'!$D$3:$F$585,2,0),VLOOKUP(CONCATENATE(RIGHT($A19,3),"_",E$1),'Master Data Item List'!$D$3:$F$585,2,0)),"")</f>
        <v/>
      </c>
      <c r="F19" t="str">
        <f>IFERROR(IF($C19=0,VLOOKUP(CONCATENATE($A19,"_",F$1),'Master Data Item List'!$D$3:$F$585,2,0),VLOOKUP(CONCATENATE(RIGHT($A19,3),"_",F$1),'Master Data Item List'!$D$3:$F$585,2,0)),"")</f>
        <v/>
      </c>
      <c r="G19" t="str">
        <f>IFERROR(IF($C19=0,VLOOKUP(CONCATENATE($A19,"_",G$1),'Master Data Item List'!$D$3:$F$585,2,0),VLOOKUP(CONCATENATE(RIGHT($A19,3),"_",G$1),'Master Data Item List'!$D$3:$F$585,2,0)),"")</f>
        <v/>
      </c>
      <c r="H19" t="str">
        <f>IFERROR(IF($C19=0,VLOOKUP(CONCATENATE($A19,"_",H$1),'Master Data Item List'!$D$3:$F$585,2,0),VLOOKUP(CONCATENATE(RIGHT($A19,3),"_",H$1),'Master Data Item List'!$D$3:$F$585,2,0)),"")</f>
        <v/>
      </c>
      <c r="I19" t="str">
        <f>IFERROR(IF($C19=0,VLOOKUP(CONCATENATE($A19,"_",I$1),'Master Data Item List'!$D$3:$F$585,2,0),VLOOKUP(CONCATENATE(RIGHT($A19,3),"_",I$1),'Master Data Item List'!$D$3:$F$585,2,0)),"")</f>
        <v/>
      </c>
      <c r="J19" t="str">
        <f>IFERROR(IF($C19=0,VLOOKUP(CONCATENATE($A19,"_",J$1),'Master Data Item List'!$D$3:$F$585,2,0),VLOOKUP(CONCATENATE(RIGHT($A19,3),"_",J$1),'Master Data Item List'!$D$3:$F$585,2,0)),"")</f>
        <v/>
      </c>
      <c r="K19" t="str">
        <f>IFERROR(IF($C19=0,VLOOKUP(CONCATENATE($A19,"_",K$1),'Master Data Item List'!$D$3:$F$585,2,0),VLOOKUP(CONCATENATE(RIGHT($A19,3),"_",K$1),'Master Data Item List'!$D$3:$F$585,2,0)),"")</f>
        <v/>
      </c>
      <c r="L19" t="str">
        <f>IFERROR(IF($C19=0,VLOOKUP(CONCATENATE($A19,"_",L$1),'Master Data Item List'!$D$3:$F$585,2,0),VLOOKUP(CONCATENATE(RIGHT($A19,3),"_",L$1),'Master Data Item List'!$D$3:$F$585,2,0)),"")</f>
        <v/>
      </c>
      <c r="M19" t="str">
        <f>IFERROR(IF($C19=0,VLOOKUP(CONCATENATE($A19,"_",M$1),'Master Data Item List'!$D$3:$F$585,2,0),VLOOKUP(CONCATENATE(RIGHT($A19,3),"_",M$1),'Master Data Item List'!$D$3:$F$585,2,0)),"")</f>
        <v/>
      </c>
      <c r="N19" t="str">
        <f>IFERROR(IF($C19=0,VLOOKUP(CONCATENATE($A19,"_",N$1),'Master Data Item List'!$D$3:$F$585,2,0),VLOOKUP(CONCATENATE(RIGHT($A19,3),"_",N$1),'Master Data Item List'!$D$3:$F$585,2,0)),"")</f>
        <v/>
      </c>
      <c r="O19" t="str">
        <f>IFERROR(IF($C19=0,VLOOKUP(CONCATENATE($A19,"_",O$1),'Master Data Item List'!$D$3:$F$585,2,0),VLOOKUP(CONCATENATE(RIGHT($A19,3),"_",O$1),'Master Data Item List'!$D$3:$F$585,2,0)),"")</f>
        <v/>
      </c>
      <c r="P19" t="str">
        <f>IFERROR(IF($C19=0,VLOOKUP(CONCATENATE($A19,"_",P$1),'Master Data Item List'!$D$3:$F$585,2,0),VLOOKUP(CONCATENATE(RIGHT($A19,3),"_",P$1),'Master Data Item List'!$D$3:$F$585,2,0)),"")</f>
        <v/>
      </c>
      <c r="Q19" t="str">
        <f>IFERROR(IF($C19=0,VLOOKUP(CONCATENATE($A19,"_",Q$1),'Master Data Item List'!$D$3:$F$585,2,0),VLOOKUP(CONCATENATE(RIGHT($A19,3),"_",Q$1),'Master Data Item List'!$D$3:$F$585,2,0)),"")</f>
        <v/>
      </c>
      <c r="R19" t="str">
        <f>IFERROR(IF($C19=0,VLOOKUP(CONCATENATE($A19,"_",R$1),'Master Data Item List'!$D$3:$F$585,2,0),VLOOKUP(CONCATENATE(RIGHT($A19,3),"_",R$1),'Master Data Item List'!$D$3:$F$585,2,0)),"")</f>
        <v/>
      </c>
    </row>
    <row r="20" spans="1:18">
      <c r="A20" t="s">
        <v>1565</v>
      </c>
      <c r="B20" t="str">
        <f t="shared" si="0"/>
        <v>CYP001MPI</v>
      </c>
      <c r="C20">
        <f t="shared" si="1"/>
        <v>0</v>
      </c>
      <c r="D20" t="str">
        <f>IFERROR(IF($C20=0,VLOOKUP(CONCATENATE($A20,"_",D$1),'Master Data Item List'!$D$3:$F$585,2,0),VLOOKUP(CONCATENATE(RIGHT($A20,3),"_",D$1),'Master Data Item List'!$D$3:$F$585,2,0)),"")</f>
        <v>Relationship_MainCarer</v>
      </c>
      <c r="E20" t="str">
        <f>IFERROR(IF($C20=0,VLOOKUP(CONCATENATE($A20,"_",E$1),'Master Data Item List'!$D$3:$F$585,2,0),VLOOKUP(CONCATENATE(RIGHT($A20,3),"_",E$1),'Master Data Item List'!$D$3:$F$585,2,0)),"")</f>
        <v/>
      </c>
      <c r="F20" t="str">
        <f>IFERROR(IF($C20=0,VLOOKUP(CONCATENATE($A20,"_",F$1),'Master Data Item List'!$D$3:$F$585,2,0),VLOOKUP(CONCATENATE(RIGHT($A20,3),"_",F$1),'Master Data Item List'!$D$3:$F$585,2,0)),"")</f>
        <v/>
      </c>
      <c r="G20" t="str">
        <f>IFERROR(IF($C20=0,VLOOKUP(CONCATENATE($A20,"_",G$1),'Master Data Item List'!$D$3:$F$585,2,0),VLOOKUP(CONCATENATE(RIGHT($A20,3),"_",G$1),'Master Data Item List'!$D$3:$F$585,2,0)),"")</f>
        <v/>
      </c>
      <c r="H20" t="str">
        <f>IFERROR(IF($C20=0,VLOOKUP(CONCATENATE($A20,"_",H$1),'Master Data Item List'!$D$3:$F$585,2,0),VLOOKUP(CONCATENATE(RIGHT($A20,3),"_",H$1),'Master Data Item List'!$D$3:$F$585,2,0)),"")</f>
        <v/>
      </c>
      <c r="I20" t="str">
        <f>IFERROR(IF($C20=0,VLOOKUP(CONCATENATE($A20,"_",I$1),'Master Data Item List'!$D$3:$F$585,2,0),VLOOKUP(CONCATENATE(RIGHT($A20,3),"_",I$1),'Master Data Item List'!$D$3:$F$585,2,0)),"")</f>
        <v/>
      </c>
      <c r="J20" t="str">
        <f>IFERROR(IF($C20=0,VLOOKUP(CONCATENATE($A20,"_",J$1),'Master Data Item List'!$D$3:$F$585,2,0),VLOOKUP(CONCATENATE(RIGHT($A20,3),"_",J$1),'Master Data Item List'!$D$3:$F$585,2,0)),"")</f>
        <v/>
      </c>
      <c r="K20" t="str">
        <f>IFERROR(IF($C20=0,VLOOKUP(CONCATENATE($A20,"_",K$1),'Master Data Item List'!$D$3:$F$585,2,0),VLOOKUP(CONCATENATE(RIGHT($A20,3),"_",K$1),'Master Data Item List'!$D$3:$F$585,2,0)),"")</f>
        <v/>
      </c>
      <c r="L20" t="str">
        <f>IFERROR(IF($C20=0,VLOOKUP(CONCATENATE($A20,"_",L$1),'Master Data Item List'!$D$3:$F$585,2,0),VLOOKUP(CONCATENATE(RIGHT($A20,3),"_",L$1),'Master Data Item List'!$D$3:$F$585,2,0)),"")</f>
        <v/>
      </c>
      <c r="M20" t="str">
        <f>IFERROR(IF($C20=0,VLOOKUP(CONCATENATE($A20,"_",M$1),'Master Data Item List'!$D$3:$F$585,2,0),VLOOKUP(CONCATENATE(RIGHT($A20,3),"_",M$1),'Master Data Item List'!$D$3:$F$585,2,0)),"")</f>
        <v/>
      </c>
      <c r="N20" t="str">
        <f>IFERROR(IF($C20=0,VLOOKUP(CONCATENATE($A20,"_",N$1),'Master Data Item List'!$D$3:$F$585,2,0),VLOOKUP(CONCATENATE(RIGHT($A20,3),"_",N$1),'Master Data Item List'!$D$3:$F$585,2,0)),"")</f>
        <v/>
      </c>
      <c r="O20" t="str">
        <f>IFERROR(IF($C20=0,VLOOKUP(CONCATENATE($A20,"_",O$1),'Master Data Item List'!$D$3:$F$585,2,0),VLOOKUP(CONCATENATE(RIGHT($A20,3),"_",O$1),'Master Data Item List'!$D$3:$F$585,2,0)),"")</f>
        <v/>
      </c>
      <c r="P20" t="str">
        <f>IFERROR(IF($C20=0,VLOOKUP(CONCATENATE($A20,"_",P$1),'Master Data Item List'!$D$3:$F$585,2,0),VLOOKUP(CONCATENATE(RIGHT($A20,3),"_",P$1),'Master Data Item List'!$D$3:$F$585,2,0)),"")</f>
        <v/>
      </c>
      <c r="Q20" t="str">
        <f>IFERROR(IF($C20=0,VLOOKUP(CONCATENATE($A20,"_",Q$1),'Master Data Item List'!$D$3:$F$585,2,0),VLOOKUP(CONCATENATE(RIGHT($A20,3),"_",Q$1),'Master Data Item List'!$D$3:$F$585,2,0)),"")</f>
        <v/>
      </c>
      <c r="R20" t="str">
        <f>IFERROR(IF($C20=0,VLOOKUP(CONCATENATE($A20,"_",R$1),'Master Data Item List'!$D$3:$F$585,2,0),VLOOKUP(CONCATENATE(RIGHT($A20,3),"_",R$1),'Master Data Item List'!$D$3:$F$585,2,0)),"")</f>
        <v/>
      </c>
    </row>
    <row r="21" spans="1:18">
      <c r="A21" t="s">
        <v>1566</v>
      </c>
      <c r="B21" t="str">
        <f t="shared" si="0"/>
        <v>CYP001MPI</v>
      </c>
      <c r="C21">
        <f t="shared" si="1"/>
        <v>0</v>
      </c>
      <c r="D21" t="str">
        <f>IFERROR(IF($C21=0,VLOOKUP(CONCATENATE($A21,"_",D$1),'Master Data Item List'!$D$3:$F$585,2,0),VLOOKUP(CONCATENATE(RIGHT($A21,3),"_",D$1),'Master Data Item List'!$D$3:$F$585,2,0)),"")</f>
        <v>HVFAV_Date</v>
      </c>
      <c r="E21" t="str">
        <f>IFERROR(IF($C21=0,VLOOKUP(CONCATENATE($A21,"_",E$1),'Master Data Item List'!$D$3:$F$585,2,0),VLOOKUP(CONCATENATE(RIGHT($A21,3),"_",E$1),'Master Data Item List'!$D$3:$F$585,2,0)),"")</f>
        <v/>
      </c>
      <c r="F21" t="str">
        <f>IFERROR(IF($C21=0,VLOOKUP(CONCATENATE($A21,"_",F$1),'Master Data Item List'!$D$3:$F$585,2,0),VLOOKUP(CONCATENATE(RIGHT($A21,3),"_",F$1),'Master Data Item List'!$D$3:$F$585,2,0)),"")</f>
        <v/>
      </c>
      <c r="G21" t="str">
        <f>IFERROR(IF($C21=0,VLOOKUP(CONCATENATE($A21,"_",G$1),'Master Data Item List'!$D$3:$F$585,2,0),VLOOKUP(CONCATENATE(RIGHT($A21,3),"_",G$1),'Master Data Item List'!$D$3:$F$585,2,0)),"")</f>
        <v/>
      </c>
      <c r="H21" t="str">
        <f>IFERROR(IF($C21=0,VLOOKUP(CONCATENATE($A21,"_",H$1),'Master Data Item List'!$D$3:$F$585,2,0),VLOOKUP(CONCATENATE(RIGHT($A21,3),"_",H$1),'Master Data Item List'!$D$3:$F$585,2,0)),"")</f>
        <v/>
      </c>
      <c r="I21" t="str">
        <f>IFERROR(IF($C21=0,VLOOKUP(CONCATENATE($A21,"_",I$1),'Master Data Item List'!$D$3:$F$585,2,0),VLOOKUP(CONCATENATE(RIGHT($A21,3),"_",I$1),'Master Data Item List'!$D$3:$F$585,2,0)),"")</f>
        <v/>
      </c>
      <c r="J21" t="str">
        <f>IFERROR(IF($C21=0,VLOOKUP(CONCATENATE($A21,"_",J$1),'Master Data Item List'!$D$3:$F$585,2,0),VLOOKUP(CONCATENATE(RIGHT($A21,3),"_",J$1),'Master Data Item List'!$D$3:$F$585,2,0)),"")</f>
        <v/>
      </c>
      <c r="K21" t="str">
        <f>IFERROR(IF($C21=0,VLOOKUP(CONCATENATE($A21,"_",K$1),'Master Data Item List'!$D$3:$F$585,2,0),VLOOKUP(CONCATENATE(RIGHT($A21,3),"_",K$1),'Master Data Item List'!$D$3:$F$585,2,0)),"")</f>
        <v/>
      </c>
      <c r="L21" t="str">
        <f>IFERROR(IF($C21=0,VLOOKUP(CONCATENATE($A21,"_",L$1),'Master Data Item List'!$D$3:$F$585,2,0),VLOOKUP(CONCATENATE(RIGHT($A21,3),"_",L$1),'Master Data Item List'!$D$3:$F$585,2,0)),"")</f>
        <v/>
      </c>
      <c r="M21" t="str">
        <f>IFERROR(IF($C21=0,VLOOKUP(CONCATENATE($A21,"_",M$1),'Master Data Item List'!$D$3:$F$585,2,0),VLOOKUP(CONCATENATE(RIGHT($A21,3),"_",M$1),'Master Data Item List'!$D$3:$F$585,2,0)),"")</f>
        <v/>
      </c>
      <c r="N21" t="str">
        <f>IFERROR(IF($C21=0,VLOOKUP(CONCATENATE($A21,"_",N$1),'Master Data Item List'!$D$3:$F$585,2,0),VLOOKUP(CONCATENATE(RIGHT($A21,3),"_",N$1),'Master Data Item List'!$D$3:$F$585,2,0)),"")</f>
        <v/>
      </c>
      <c r="O21" t="str">
        <f>IFERROR(IF($C21=0,VLOOKUP(CONCATENATE($A21,"_",O$1),'Master Data Item List'!$D$3:$F$585,2,0),VLOOKUP(CONCATENATE(RIGHT($A21,3),"_",O$1),'Master Data Item List'!$D$3:$F$585,2,0)),"")</f>
        <v/>
      </c>
      <c r="P21" t="str">
        <f>IFERROR(IF($C21=0,VLOOKUP(CONCATENATE($A21,"_",P$1),'Master Data Item List'!$D$3:$F$585,2,0),VLOOKUP(CONCATENATE(RIGHT($A21,3),"_",P$1),'Master Data Item List'!$D$3:$F$585,2,0)),"")</f>
        <v/>
      </c>
      <c r="Q21" t="str">
        <f>IFERROR(IF($C21=0,VLOOKUP(CONCATENATE($A21,"_",Q$1),'Master Data Item List'!$D$3:$F$585,2,0),VLOOKUP(CONCATENATE(RIGHT($A21,3),"_",Q$1),'Master Data Item List'!$D$3:$F$585,2,0)),"")</f>
        <v/>
      </c>
      <c r="R21" t="str">
        <f>IFERROR(IF($C21=0,VLOOKUP(CONCATENATE($A21,"_",R$1),'Master Data Item List'!$D$3:$F$585,2,0),VLOOKUP(CONCATENATE(RIGHT($A21,3),"_",R$1),'Master Data Item List'!$D$3:$F$585,2,0)),"")</f>
        <v/>
      </c>
    </row>
    <row r="22" spans="1:18">
      <c r="A22" t="s">
        <v>1567</v>
      </c>
      <c r="B22" t="str">
        <f t="shared" si="0"/>
        <v>CYP001MPI</v>
      </c>
      <c r="C22">
        <f t="shared" si="1"/>
        <v>0</v>
      </c>
      <c r="D22" t="str">
        <f>IFERROR(IF($C22=0,VLOOKUP(CONCATENATE($A22,"_",D$1),'Master Data Item List'!$D$3:$F$585,2,0),VLOOKUP(CONCATENATE(RIGHT($A22,3),"_",D$1),'Master Data Item List'!$D$3:$F$585,2,0)),"")</f>
        <v>ChildLookedAfter_Indicator</v>
      </c>
      <c r="E22" t="str">
        <f>IFERROR(IF($C22=0,VLOOKUP(CONCATENATE($A22,"_",E$1),'Master Data Item List'!$D$3:$F$585,2,0),VLOOKUP(CONCATENATE(RIGHT($A22,3),"_",E$1),'Master Data Item List'!$D$3:$F$585,2,0)),"")</f>
        <v/>
      </c>
      <c r="F22" t="str">
        <f>IFERROR(IF($C22=0,VLOOKUP(CONCATENATE($A22,"_",F$1),'Master Data Item List'!$D$3:$F$585,2,0),VLOOKUP(CONCATENATE(RIGHT($A22,3),"_",F$1),'Master Data Item List'!$D$3:$F$585,2,0)),"")</f>
        <v/>
      </c>
      <c r="G22" t="str">
        <f>IFERROR(IF($C22=0,VLOOKUP(CONCATENATE($A22,"_",G$1),'Master Data Item List'!$D$3:$F$585,2,0),VLOOKUP(CONCATENATE(RIGHT($A22,3),"_",G$1),'Master Data Item List'!$D$3:$F$585,2,0)),"")</f>
        <v/>
      </c>
      <c r="H22" t="str">
        <f>IFERROR(IF($C22=0,VLOOKUP(CONCATENATE($A22,"_",H$1),'Master Data Item List'!$D$3:$F$585,2,0),VLOOKUP(CONCATENATE(RIGHT($A22,3),"_",H$1),'Master Data Item List'!$D$3:$F$585,2,0)),"")</f>
        <v/>
      </c>
      <c r="I22" t="str">
        <f>IFERROR(IF($C22=0,VLOOKUP(CONCATENATE($A22,"_",I$1),'Master Data Item List'!$D$3:$F$585,2,0),VLOOKUP(CONCATENATE(RIGHT($A22,3),"_",I$1),'Master Data Item List'!$D$3:$F$585,2,0)),"")</f>
        <v/>
      </c>
      <c r="J22" t="str">
        <f>IFERROR(IF($C22=0,VLOOKUP(CONCATENATE($A22,"_",J$1),'Master Data Item List'!$D$3:$F$585,2,0),VLOOKUP(CONCATENATE(RIGHT($A22,3),"_",J$1),'Master Data Item List'!$D$3:$F$585,2,0)),"")</f>
        <v/>
      </c>
      <c r="K22" t="str">
        <f>IFERROR(IF($C22=0,VLOOKUP(CONCATENATE($A22,"_",K$1),'Master Data Item List'!$D$3:$F$585,2,0),VLOOKUP(CONCATENATE(RIGHT($A22,3),"_",K$1),'Master Data Item List'!$D$3:$F$585,2,0)),"")</f>
        <v/>
      </c>
      <c r="L22" t="str">
        <f>IFERROR(IF($C22=0,VLOOKUP(CONCATENATE($A22,"_",L$1),'Master Data Item List'!$D$3:$F$585,2,0),VLOOKUP(CONCATENATE(RIGHT($A22,3),"_",L$1),'Master Data Item List'!$D$3:$F$585,2,0)),"")</f>
        <v/>
      </c>
      <c r="M22" t="str">
        <f>IFERROR(IF($C22=0,VLOOKUP(CONCATENATE($A22,"_",M$1),'Master Data Item List'!$D$3:$F$585,2,0),VLOOKUP(CONCATENATE(RIGHT($A22,3),"_",M$1),'Master Data Item List'!$D$3:$F$585,2,0)),"")</f>
        <v/>
      </c>
      <c r="N22" t="str">
        <f>IFERROR(IF($C22=0,VLOOKUP(CONCATENATE($A22,"_",N$1),'Master Data Item List'!$D$3:$F$585,2,0),VLOOKUP(CONCATENATE(RIGHT($A22,3),"_",N$1),'Master Data Item List'!$D$3:$F$585,2,0)),"")</f>
        <v/>
      </c>
      <c r="O22" t="str">
        <f>IFERROR(IF($C22=0,VLOOKUP(CONCATENATE($A22,"_",O$1),'Master Data Item List'!$D$3:$F$585,2,0),VLOOKUP(CONCATENATE(RIGHT($A22,3),"_",O$1),'Master Data Item List'!$D$3:$F$585,2,0)),"")</f>
        <v/>
      </c>
      <c r="P22" t="str">
        <f>IFERROR(IF($C22=0,VLOOKUP(CONCATENATE($A22,"_",P$1),'Master Data Item List'!$D$3:$F$585,2,0),VLOOKUP(CONCATENATE(RIGHT($A22,3),"_",P$1),'Master Data Item List'!$D$3:$F$585,2,0)),"")</f>
        <v/>
      </c>
      <c r="Q22" t="str">
        <f>IFERROR(IF($C22=0,VLOOKUP(CONCATENATE($A22,"_",Q$1),'Master Data Item List'!$D$3:$F$585,2,0),VLOOKUP(CONCATENATE(RIGHT($A22,3),"_",Q$1),'Master Data Item List'!$D$3:$F$585,2,0)),"")</f>
        <v/>
      </c>
      <c r="R22" t="str">
        <f>IFERROR(IF($C22=0,VLOOKUP(CONCATENATE($A22,"_",R$1),'Master Data Item List'!$D$3:$F$585,2,0),VLOOKUP(CONCATENATE(RIGHT($A22,3),"_",R$1),'Master Data Item List'!$D$3:$F$585,2,0)),"")</f>
        <v/>
      </c>
    </row>
    <row r="23" spans="1:18">
      <c r="A23" t="s">
        <v>1568</v>
      </c>
      <c r="B23" t="str">
        <f t="shared" si="0"/>
        <v>CYP001MPI</v>
      </c>
      <c r="C23">
        <f t="shared" si="1"/>
        <v>0</v>
      </c>
      <c r="D23" t="str">
        <f>IFERROR(IF($C23=0,VLOOKUP(CONCATENATE($A23,"_",D$1),'Master Data Item List'!$D$3:$F$585,2,0),VLOOKUP(CONCATENATE(RIGHT($A23,3),"_",D$1),'Master Data Item List'!$D$3:$F$585,2,0)),"")</f>
        <v>Safeguarding_Indicator</v>
      </c>
      <c r="E23" t="str">
        <f>IFERROR(IF($C23=0,VLOOKUP(CONCATENATE($A23,"_",E$1),'Master Data Item List'!$D$3:$F$585,2,0),VLOOKUP(CONCATENATE(RIGHT($A23,3),"_",E$1),'Master Data Item List'!$D$3:$F$585,2,0)),"")</f>
        <v/>
      </c>
      <c r="F23" t="str">
        <f>IFERROR(IF($C23=0,VLOOKUP(CONCATENATE($A23,"_",F$1),'Master Data Item List'!$D$3:$F$585,2,0),VLOOKUP(CONCATENATE(RIGHT($A23,3),"_",F$1),'Master Data Item List'!$D$3:$F$585,2,0)),"")</f>
        <v/>
      </c>
      <c r="G23" t="str">
        <f>IFERROR(IF($C23=0,VLOOKUP(CONCATENATE($A23,"_",G$1),'Master Data Item List'!$D$3:$F$585,2,0),VLOOKUP(CONCATENATE(RIGHT($A23,3),"_",G$1),'Master Data Item List'!$D$3:$F$585,2,0)),"")</f>
        <v/>
      </c>
      <c r="H23" t="str">
        <f>IFERROR(IF($C23=0,VLOOKUP(CONCATENATE($A23,"_",H$1),'Master Data Item List'!$D$3:$F$585,2,0),VLOOKUP(CONCATENATE(RIGHT($A23,3),"_",H$1),'Master Data Item List'!$D$3:$F$585,2,0)),"")</f>
        <v/>
      </c>
      <c r="I23" t="str">
        <f>IFERROR(IF($C23=0,VLOOKUP(CONCATENATE($A23,"_",I$1),'Master Data Item List'!$D$3:$F$585,2,0),VLOOKUP(CONCATENATE(RIGHT($A23,3),"_",I$1),'Master Data Item List'!$D$3:$F$585,2,0)),"")</f>
        <v/>
      </c>
      <c r="J23" t="str">
        <f>IFERROR(IF($C23=0,VLOOKUP(CONCATENATE($A23,"_",J$1),'Master Data Item List'!$D$3:$F$585,2,0),VLOOKUP(CONCATENATE(RIGHT($A23,3),"_",J$1),'Master Data Item List'!$D$3:$F$585,2,0)),"")</f>
        <v/>
      </c>
      <c r="K23" t="str">
        <f>IFERROR(IF($C23=0,VLOOKUP(CONCATENATE($A23,"_",K$1),'Master Data Item List'!$D$3:$F$585,2,0),VLOOKUP(CONCATENATE(RIGHT($A23,3),"_",K$1),'Master Data Item List'!$D$3:$F$585,2,0)),"")</f>
        <v/>
      </c>
      <c r="L23" t="str">
        <f>IFERROR(IF($C23=0,VLOOKUP(CONCATENATE($A23,"_",L$1),'Master Data Item List'!$D$3:$F$585,2,0),VLOOKUP(CONCATENATE(RIGHT($A23,3),"_",L$1),'Master Data Item List'!$D$3:$F$585,2,0)),"")</f>
        <v/>
      </c>
      <c r="M23" t="str">
        <f>IFERROR(IF($C23=0,VLOOKUP(CONCATENATE($A23,"_",M$1),'Master Data Item List'!$D$3:$F$585,2,0),VLOOKUP(CONCATENATE(RIGHT($A23,3),"_",M$1),'Master Data Item List'!$D$3:$F$585,2,0)),"")</f>
        <v/>
      </c>
      <c r="N23" t="str">
        <f>IFERROR(IF($C23=0,VLOOKUP(CONCATENATE($A23,"_",N$1),'Master Data Item List'!$D$3:$F$585,2,0),VLOOKUP(CONCATENATE(RIGHT($A23,3),"_",N$1),'Master Data Item List'!$D$3:$F$585,2,0)),"")</f>
        <v/>
      </c>
      <c r="O23" t="str">
        <f>IFERROR(IF($C23=0,VLOOKUP(CONCATENATE($A23,"_",O$1),'Master Data Item List'!$D$3:$F$585,2,0),VLOOKUP(CONCATENATE(RIGHT($A23,3),"_",O$1),'Master Data Item List'!$D$3:$F$585,2,0)),"")</f>
        <v/>
      </c>
      <c r="P23" t="str">
        <f>IFERROR(IF($C23=0,VLOOKUP(CONCATENATE($A23,"_",P$1),'Master Data Item List'!$D$3:$F$585,2,0),VLOOKUP(CONCATENATE(RIGHT($A23,3),"_",P$1),'Master Data Item List'!$D$3:$F$585,2,0)),"")</f>
        <v/>
      </c>
      <c r="Q23" t="str">
        <f>IFERROR(IF($C23=0,VLOOKUP(CONCATENATE($A23,"_",Q$1),'Master Data Item List'!$D$3:$F$585,2,0),VLOOKUP(CONCATENATE(RIGHT($A23,3),"_",Q$1),'Master Data Item List'!$D$3:$F$585,2,0)),"")</f>
        <v/>
      </c>
      <c r="R23" t="str">
        <f>IFERROR(IF($C23=0,VLOOKUP(CONCATENATE($A23,"_",R$1),'Master Data Item List'!$D$3:$F$585,2,0),VLOOKUP(CONCATENATE(RIGHT($A23,3),"_",R$1),'Master Data Item List'!$D$3:$F$585,2,0)),"")</f>
        <v/>
      </c>
    </row>
    <row r="24" spans="1:18">
      <c r="A24" t="s">
        <v>1569</v>
      </c>
      <c r="B24" t="str">
        <f t="shared" si="0"/>
        <v>CYP001MPI</v>
      </c>
      <c r="C24">
        <f t="shared" si="1"/>
        <v>0</v>
      </c>
      <c r="D24" t="str">
        <f>IFERROR(IF($C24=0,VLOOKUP(CONCATENATE($A24,"_",D$1),'Master Data Item List'!$D$3:$F$585,2,0),VLOOKUP(CONCATENATE(RIGHT($A24,3),"_",D$1),'Master Data Item List'!$D$3:$F$585,2,0)),"")</f>
        <v>Disability_SpervisionAndCare_Indicator</v>
      </c>
      <c r="E24" t="str">
        <f>IFERROR(IF($C24=0,VLOOKUP(CONCATENATE($A24,"_",E$1),'Master Data Item List'!$D$3:$F$585,2,0),VLOOKUP(CONCATENATE(RIGHT($A24,3),"_",E$1),'Master Data Item List'!$D$3:$F$585,2,0)),"")</f>
        <v/>
      </c>
      <c r="F24" t="str">
        <f>IFERROR(IF($C24=0,VLOOKUP(CONCATENATE($A24,"_",F$1),'Master Data Item List'!$D$3:$F$585,2,0),VLOOKUP(CONCATENATE(RIGHT($A24,3),"_",F$1),'Master Data Item List'!$D$3:$F$585,2,0)),"")</f>
        <v/>
      </c>
      <c r="G24" t="str">
        <f>IFERROR(IF($C24=0,VLOOKUP(CONCATENATE($A24,"_",G$1),'Master Data Item List'!$D$3:$F$585,2,0),VLOOKUP(CONCATENATE(RIGHT($A24,3),"_",G$1),'Master Data Item List'!$D$3:$F$585,2,0)),"")</f>
        <v/>
      </c>
      <c r="H24" t="str">
        <f>IFERROR(IF($C24=0,VLOOKUP(CONCATENATE($A24,"_",H$1),'Master Data Item List'!$D$3:$F$585,2,0),VLOOKUP(CONCATENATE(RIGHT($A24,3),"_",H$1),'Master Data Item List'!$D$3:$F$585,2,0)),"")</f>
        <v/>
      </c>
      <c r="I24" t="str">
        <f>IFERROR(IF($C24=0,VLOOKUP(CONCATENATE($A24,"_",I$1),'Master Data Item List'!$D$3:$F$585,2,0),VLOOKUP(CONCATENATE(RIGHT($A24,3),"_",I$1),'Master Data Item List'!$D$3:$F$585,2,0)),"")</f>
        <v/>
      </c>
      <c r="J24" t="str">
        <f>IFERROR(IF($C24=0,VLOOKUP(CONCATENATE($A24,"_",J$1),'Master Data Item List'!$D$3:$F$585,2,0),VLOOKUP(CONCATENATE(RIGHT($A24,3),"_",J$1),'Master Data Item List'!$D$3:$F$585,2,0)),"")</f>
        <v/>
      </c>
      <c r="K24" t="str">
        <f>IFERROR(IF($C24=0,VLOOKUP(CONCATENATE($A24,"_",K$1),'Master Data Item List'!$D$3:$F$585,2,0),VLOOKUP(CONCATENATE(RIGHT($A24,3),"_",K$1),'Master Data Item List'!$D$3:$F$585,2,0)),"")</f>
        <v/>
      </c>
      <c r="L24" t="str">
        <f>IFERROR(IF($C24=0,VLOOKUP(CONCATENATE($A24,"_",L$1),'Master Data Item List'!$D$3:$F$585,2,0),VLOOKUP(CONCATENATE(RIGHT($A24,3),"_",L$1),'Master Data Item List'!$D$3:$F$585,2,0)),"")</f>
        <v/>
      </c>
      <c r="M24" t="str">
        <f>IFERROR(IF($C24=0,VLOOKUP(CONCATENATE($A24,"_",M$1),'Master Data Item List'!$D$3:$F$585,2,0),VLOOKUP(CONCATENATE(RIGHT($A24,3),"_",M$1),'Master Data Item List'!$D$3:$F$585,2,0)),"")</f>
        <v/>
      </c>
      <c r="N24" t="str">
        <f>IFERROR(IF($C24=0,VLOOKUP(CONCATENATE($A24,"_",N$1),'Master Data Item List'!$D$3:$F$585,2,0),VLOOKUP(CONCATENATE(RIGHT($A24,3),"_",N$1),'Master Data Item List'!$D$3:$F$585,2,0)),"")</f>
        <v/>
      </c>
      <c r="O24" t="str">
        <f>IFERROR(IF($C24=0,VLOOKUP(CONCATENATE($A24,"_",O$1),'Master Data Item List'!$D$3:$F$585,2,0),VLOOKUP(CONCATENATE(RIGHT($A24,3),"_",O$1),'Master Data Item List'!$D$3:$F$585,2,0)),"")</f>
        <v/>
      </c>
      <c r="P24" t="str">
        <f>IFERROR(IF($C24=0,VLOOKUP(CONCATENATE($A24,"_",P$1),'Master Data Item List'!$D$3:$F$585,2,0),VLOOKUP(CONCATENATE(RIGHT($A24,3),"_",P$1),'Master Data Item List'!$D$3:$F$585,2,0)),"")</f>
        <v/>
      </c>
      <c r="Q24" t="str">
        <f>IFERROR(IF($C24=0,VLOOKUP(CONCATENATE($A24,"_",Q$1),'Master Data Item List'!$D$3:$F$585,2,0),VLOOKUP(CONCATENATE(RIGHT($A24,3),"_",Q$1),'Master Data Item List'!$D$3:$F$585,2,0)),"")</f>
        <v/>
      </c>
      <c r="R24" t="str">
        <f>IFERROR(IF($C24=0,VLOOKUP(CONCATENATE($A24,"_",R$1),'Master Data Item List'!$D$3:$F$585,2,0),VLOOKUP(CONCATENATE(RIGHT($A24,3),"_",R$1),'Master Data Item List'!$D$3:$F$585,2,0)),"")</f>
        <v/>
      </c>
    </row>
    <row r="25" spans="1:18">
      <c r="A25" t="s">
        <v>1570</v>
      </c>
      <c r="B25" t="str">
        <f t="shared" si="0"/>
        <v>CYP001MPI</v>
      </c>
      <c r="C25">
        <f t="shared" si="1"/>
        <v>0</v>
      </c>
      <c r="D25" t="str">
        <f>IFERROR(IF($C25=0,VLOOKUP(CONCATENATE($A25,"_",D$1),'Master Data Item List'!$D$3:$F$585,2,0),VLOOKUP(CONCATENATE(RIGHT($A25,3),"_",D$1),'Master Data Item List'!$D$3:$F$585,2,0)),"")</f>
        <v>EducationAssesment</v>
      </c>
      <c r="E25" t="str">
        <f>IFERROR(IF($C25=0,VLOOKUP(CONCATENATE($A25,"_",E$1),'Master Data Item List'!$D$3:$F$585,2,0),VLOOKUP(CONCATENATE(RIGHT($A25,3),"_",E$1),'Master Data Item List'!$D$3:$F$585,2,0)),"")</f>
        <v/>
      </c>
      <c r="F25" t="str">
        <f>IFERROR(IF($C25=0,VLOOKUP(CONCATENATE($A25,"_",F$1),'Master Data Item List'!$D$3:$F$585,2,0),VLOOKUP(CONCATENATE(RIGHT($A25,3),"_",F$1),'Master Data Item List'!$D$3:$F$585,2,0)),"")</f>
        <v/>
      </c>
      <c r="G25" t="str">
        <f>IFERROR(IF($C25=0,VLOOKUP(CONCATENATE($A25,"_",G$1),'Master Data Item List'!$D$3:$F$585,2,0),VLOOKUP(CONCATENATE(RIGHT($A25,3),"_",G$1),'Master Data Item List'!$D$3:$F$585,2,0)),"")</f>
        <v/>
      </c>
      <c r="H25" t="str">
        <f>IFERROR(IF($C25=0,VLOOKUP(CONCATENATE($A25,"_",H$1),'Master Data Item List'!$D$3:$F$585,2,0),VLOOKUP(CONCATENATE(RIGHT($A25,3),"_",H$1),'Master Data Item List'!$D$3:$F$585,2,0)),"")</f>
        <v/>
      </c>
      <c r="I25" t="str">
        <f>IFERROR(IF($C25=0,VLOOKUP(CONCATENATE($A25,"_",I$1),'Master Data Item List'!$D$3:$F$585,2,0),VLOOKUP(CONCATENATE(RIGHT($A25,3),"_",I$1),'Master Data Item List'!$D$3:$F$585,2,0)),"")</f>
        <v/>
      </c>
      <c r="J25" t="str">
        <f>IFERROR(IF($C25=0,VLOOKUP(CONCATENATE($A25,"_",J$1),'Master Data Item List'!$D$3:$F$585,2,0),VLOOKUP(CONCATENATE(RIGHT($A25,3),"_",J$1),'Master Data Item List'!$D$3:$F$585,2,0)),"")</f>
        <v/>
      </c>
      <c r="K25" t="str">
        <f>IFERROR(IF($C25=0,VLOOKUP(CONCATENATE($A25,"_",K$1),'Master Data Item List'!$D$3:$F$585,2,0),VLOOKUP(CONCATENATE(RIGHT($A25,3),"_",K$1),'Master Data Item List'!$D$3:$F$585,2,0)),"")</f>
        <v/>
      </c>
      <c r="L25" t="str">
        <f>IFERROR(IF($C25=0,VLOOKUP(CONCATENATE($A25,"_",L$1),'Master Data Item List'!$D$3:$F$585,2,0),VLOOKUP(CONCATENATE(RIGHT($A25,3),"_",L$1),'Master Data Item List'!$D$3:$F$585,2,0)),"")</f>
        <v/>
      </c>
      <c r="M25" t="str">
        <f>IFERROR(IF($C25=0,VLOOKUP(CONCATENATE($A25,"_",M$1),'Master Data Item List'!$D$3:$F$585,2,0),VLOOKUP(CONCATENATE(RIGHT($A25,3),"_",M$1),'Master Data Item List'!$D$3:$F$585,2,0)),"")</f>
        <v/>
      </c>
      <c r="N25" t="str">
        <f>IFERROR(IF($C25=0,VLOOKUP(CONCATENATE($A25,"_",N$1),'Master Data Item List'!$D$3:$F$585,2,0),VLOOKUP(CONCATENATE(RIGHT($A25,3),"_",N$1),'Master Data Item List'!$D$3:$F$585,2,0)),"")</f>
        <v/>
      </c>
      <c r="O25" t="str">
        <f>IFERROR(IF($C25=0,VLOOKUP(CONCATENATE($A25,"_",O$1),'Master Data Item List'!$D$3:$F$585,2,0),VLOOKUP(CONCATENATE(RIGHT($A25,3),"_",O$1),'Master Data Item List'!$D$3:$F$585,2,0)),"")</f>
        <v/>
      </c>
      <c r="P25" t="str">
        <f>IFERROR(IF($C25=0,VLOOKUP(CONCATENATE($A25,"_",P$1),'Master Data Item List'!$D$3:$F$585,2,0),VLOOKUP(CONCATENATE(RIGHT($A25,3),"_",P$1),'Master Data Item List'!$D$3:$F$585,2,0)),"")</f>
        <v/>
      </c>
      <c r="Q25" t="str">
        <f>IFERROR(IF($C25=0,VLOOKUP(CONCATENATE($A25,"_",Q$1),'Master Data Item List'!$D$3:$F$585,2,0),VLOOKUP(CONCATENATE(RIGHT($A25,3),"_",Q$1),'Master Data Item List'!$D$3:$F$585,2,0)),"")</f>
        <v/>
      </c>
      <c r="R25" t="str">
        <f>IFERROR(IF($C25=0,VLOOKUP(CONCATENATE($A25,"_",R$1),'Master Data Item List'!$D$3:$F$585,2,0),VLOOKUP(CONCATENATE(RIGHT($A25,3),"_",R$1),'Master Data Item List'!$D$3:$F$585,2,0)),"")</f>
        <v/>
      </c>
    </row>
    <row r="26" spans="1:18">
      <c r="A26" t="s">
        <v>1571</v>
      </c>
      <c r="B26" t="str">
        <f t="shared" si="0"/>
        <v>CYP001MPI</v>
      </c>
      <c r="C26">
        <f t="shared" si="1"/>
        <v>0</v>
      </c>
      <c r="D26" t="str">
        <f>IFERROR(IF($C26=0,VLOOKUP(CONCATENATE($A26,"_",D$1),'Master Data Item List'!$D$3:$F$585,2,0),VLOOKUP(CONCATENATE(RIGHT($A26,3),"_",D$1),'Master Data Item List'!$D$3:$F$585,2,0)),"")</f>
        <v>DiscussedPreferedDeathLocation_Indicator</v>
      </c>
      <c r="E26" t="str">
        <f>IFERROR(IF($C26=0,VLOOKUP(CONCATENATE($A26,"_",E$1),'Master Data Item List'!$D$3:$F$585,2,0),VLOOKUP(CONCATENATE(RIGHT($A26,3),"_",E$1),'Master Data Item List'!$D$3:$F$585,2,0)),"")</f>
        <v/>
      </c>
      <c r="F26" t="str">
        <f>IFERROR(IF($C26=0,VLOOKUP(CONCATENATE($A26,"_",F$1),'Master Data Item List'!$D$3:$F$585,2,0),VLOOKUP(CONCATENATE(RIGHT($A26,3),"_",F$1),'Master Data Item List'!$D$3:$F$585,2,0)),"")</f>
        <v/>
      </c>
      <c r="G26" t="str">
        <f>IFERROR(IF($C26=0,VLOOKUP(CONCATENATE($A26,"_",G$1),'Master Data Item List'!$D$3:$F$585,2,0),VLOOKUP(CONCATENATE(RIGHT($A26,3),"_",G$1),'Master Data Item List'!$D$3:$F$585,2,0)),"")</f>
        <v/>
      </c>
      <c r="H26" t="str">
        <f>IFERROR(IF($C26=0,VLOOKUP(CONCATENATE($A26,"_",H$1),'Master Data Item List'!$D$3:$F$585,2,0),VLOOKUP(CONCATENATE(RIGHT($A26,3),"_",H$1),'Master Data Item List'!$D$3:$F$585,2,0)),"")</f>
        <v/>
      </c>
      <c r="I26" t="str">
        <f>IFERROR(IF($C26=0,VLOOKUP(CONCATENATE($A26,"_",I$1),'Master Data Item List'!$D$3:$F$585,2,0),VLOOKUP(CONCATENATE(RIGHT($A26,3),"_",I$1),'Master Data Item List'!$D$3:$F$585,2,0)),"")</f>
        <v/>
      </c>
      <c r="J26" t="str">
        <f>IFERROR(IF($C26=0,VLOOKUP(CONCATENATE($A26,"_",J$1),'Master Data Item List'!$D$3:$F$585,2,0),VLOOKUP(CONCATENATE(RIGHT($A26,3),"_",J$1),'Master Data Item List'!$D$3:$F$585,2,0)),"")</f>
        <v/>
      </c>
      <c r="K26" t="str">
        <f>IFERROR(IF($C26=0,VLOOKUP(CONCATENATE($A26,"_",K$1),'Master Data Item List'!$D$3:$F$585,2,0),VLOOKUP(CONCATENATE(RIGHT($A26,3),"_",K$1),'Master Data Item List'!$D$3:$F$585,2,0)),"")</f>
        <v/>
      </c>
      <c r="L26" t="str">
        <f>IFERROR(IF($C26=0,VLOOKUP(CONCATENATE($A26,"_",L$1),'Master Data Item List'!$D$3:$F$585,2,0),VLOOKUP(CONCATENATE(RIGHT($A26,3),"_",L$1),'Master Data Item List'!$D$3:$F$585,2,0)),"")</f>
        <v/>
      </c>
      <c r="M26" t="str">
        <f>IFERROR(IF($C26=0,VLOOKUP(CONCATENATE($A26,"_",M$1),'Master Data Item List'!$D$3:$F$585,2,0),VLOOKUP(CONCATENATE(RIGHT($A26,3),"_",M$1),'Master Data Item List'!$D$3:$F$585,2,0)),"")</f>
        <v/>
      </c>
      <c r="N26" t="str">
        <f>IFERROR(IF($C26=0,VLOOKUP(CONCATENATE($A26,"_",N$1),'Master Data Item List'!$D$3:$F$585,2,0),VLOOKUP(CONCATENATE(RIGHT($A26,3),"_",N$1),'Master Data Item List'!$D$3:$F$585,2,0)),"")</f>
        <v/>
      </c>
      <c r="O26" t="str">
        <f>IFERROR(IF($C26=0,VLOOKUP(CONCATENATE($A26,"_",O$1),'Master Data Item List'!$D$3:$F$585,2,0),VLOOKUP(CONCATENATE(RIGHT($A26,3),"_",O$1),'Master Data Item List'!$D$3:$F$585,2,0)),"")</f>
        <v/>
      </c>
      <c r="P26" t="str">
        <f>IFERROR(IF($C26=0,VLOOKUP(CONCATENATE($A26,"_",P$1),'Master Data Item List'!$D$3:$F$585,2,0),VLOOKUP(CONCATENATE(RIGHT($A26,3),"_",P$1),'Master Data Item List'!$D$3:$F$585,2,0)),"")</f>
        <v/>
      </c>
      <c r="Q26" t="str">
        <f>IFERROR(IF($C26=0,VLOOKUP(CONCATENATE($A26,"_",Q$1),'Master Data Item List'!$D$3:$F$585,2,0),VLOOKUP(CONCATENATE(RIGHT($A26,3),"_",Q$1),'Master Data Item List'!$D$3:$F$585,2,0)),"")</f>
        <v/>
      </c>
      <c r="R26" t="str">
        <f>IFERROR(IF($C26=0,VLOOKUP(CONCATENATE($A26,"_",R$1),'Master Data Item List'!$D$3:$F$585,2,0),VLOOKUP(CONCATENATE(RIGHT($A26,3),"_",R$1),'Master Data Item List'!$D$3:$F$585,2,0)),"")</f>
        <v/>
      </c>
    </row>
    <row r="27" spans="1:18">
      <c r="A27" t="s">
        <v>1572</v>
      </c>
      <c r="B27" t="str">
        <f t="shared" si="0"/>
        <v>CYP001MPI</v>
      </c>
      <c r="C27">
        <f t="shared" si="1"/>
        <v>0</v>
      </c>
      <c r="D27" t="str">
        <f>IFERROR(IF($C27=0,VLOOKUP(CONCATENATE($A27,"_",D$1),'Master Data Item List'!$D$3:$F$585,2,0),VLOOKUP(CONCATENATE(RIGHT($A27,3),"_",D$1),'Master Data Item List'!$D$3:$F$585,2,0)),"")</f>
        <v>RiskOfUnexpectedDeath_Indicator</v>
      </c>
      <c r="E27" t="str">
        <f>IFERROR(IF($C27=0,VLOOKUP(CONCATENATE($A27,"_",E$1),'Master Data Item List'!$D$3:$F$585,2,0),VLOOKUP(CONCATENATE(RIGHT($A27,3),"_",E$1),'Master Data Item List'!$D$3:$F$585,2,0)),"")</f>
        <v/>
      </c>
      <c r="F27" t="str">
        <f>IFERROR(IF($C27=0,VLOOKUP(CONCATENATE($A27,"_",F$1),'Master Data Item List'!$D$3:$F$585,2,0),VLOOKUP(CONCATENATE(RIGHT($A27,3),"_",F$1),'Master Data Item List'!$D$3:$F$585,2,0)),"")</f>
        <v/>
      </c>
      <c r="G27" t="str">
        <f>IFERROR(IF($C27=0,VLOOKUP(CONCATENATE($A27,"_",G$1),'Master Data Item List'!$D$3:$F$585,2,0),VLOOKUP(CONCATENATE(RIGHT($A27,3),"_",G$1),'Master Data Item List'!$D$3:$F$585,2,0)),"")</f>
        <v/>
      </c>
      <c r="H27" t="str">
        <f>IFERROR(IF($C27=0,VLOOKUP(CONCATENATE($A27,"_",H$1),'Master Data Item List'!$D$3:$F$585,2,0),VLOOKUP(CONCATENATE(RIGHT($A27,3),"_",H$1),'Master Data Item List'!$D$3:$F$585,2,0)),"")</f>
        <v/>
      </c>
      <c r="I27" t="str">
        <f>IFERROR(IF($C27=0,VLOOKUP(CONCATENATE($A27,"_",I$1),'Master Data Item List'!$D$3:$F$585,2,0),VLOOKUP(CONCATENATE(RIGHT($A27,3),"_",I$1),'Master Data Item List'!$D$3:$F$585,2,0)),"")</f>
        <v/>
      </c>
      <c r="J27" t="str">
        <f>IFERROR(IF($C27=0,VLOOKUP(CONCATENATE($A27,"_",J$1),'Master Data Item List'!$D$3:$F$585,2,0),VLOOKUP(CONCATENATE(RIGHT($A27,3),"_",J$1),'Master Data Item List'!$D$3:$F$585,2,0)),"")</f>
        <v/>
      </c>
      <c r="K27" t="str">
        <f>IFERROR(IF($C27=0,VLOOKUP(CONCATENATE($A27,"_",K$1),'Master Data Item List'!$D$3:$F$585,2,0),VLOOKUP(CONCATENATE(RIGHT($A27,3),"_",K$1),'Master Data Item List'!$D$3:$F$585,2,0)),"")</f>
        <v/>
      </c>
      <c r="L27" t="str">
        <f>IFERROR(IF($C27=0,VLOOKUP(CONCATENATE($A27,"_",L$1),'Master Data Item List'!$D$3:$F$585,2,0),VLOOKUP(CONCATENATE(RIGHT($A27,3),"_",L$1),'Master Data Item List'!$D$3:$F$585,2,0)),"")</f>
        <v/>
      </c>
      <c r="M27" t="str">
        <f>IFERROR(IF($C27=0,VLOOKUP(CONCATENATE($A27,"_",M$1),'Master Data Item List'!$D$3:$F$585,2,0),VLOOKUP(CONCATENATE(RIGHT($A27,3),"_",M$1),'Master Data Item List'!$D$3:$F$585,2,0)),"")</f>
        <v/>
      </c>
      <c r="N27" t="str">
        <f>IFERROR(IF($C27=0,VLOOKUP(CONCATENATE($A27,"_",N$1),'Master Data Item List'!$D$3:$F$585,2,0),VLOOKUP(CONCATENATE(RIGHT($A27,3),"_",N$1),'Master Data Item List'!$D$3:$F$585,2,0)),"")</f>
        <v/>
      </c>
      <c r="O27" t="str">
        <f>IFERROR(IF($C27=0,VLOOKUP(CONCATENATE($A27,"_",O$1),'Master Data Item List'!$D$3:$F$585,2,0),VLOOKUP(CONCATENATE(RIGHT($A27,3),"_",O$1),'Master Data Item List'!$D$3:$F$585,2,0)),"")</f>
        <v/>
      </c>
      <c r="P27" t="str">
        <f>IFERROR(IF($C27=0,VLOOKUP(CONCATENATE($A27,"_",P$1),'Master Data Item List'!$D$3:$F$585,2,0),VLOOKUP(CONCATENATE(RIGHT($A27,3),"_",P$1),'Master Data Item List'!$D$3:$F$585,2,0)),"")</f>
        <v/>
      </c>
      <c r="Q27" t="str">
        <f>IFERROR(IF($C27=0,VLOOKUP(CONCATENATE($A27,"_",Q$1),'Master Data Item List'!$D$3:$F$585,2,0),VLOOKUP(CONCATENATE(RIGHT($A27,3),"_",Q$1),'Master Data Item List'!$D$3:$F$585,2,0)),"")</f>
        <v/>
      </c>
      <c r="R27" t="str">
        <f>IFERROR(IF($C27=0,VLOOKUP(CONCATENATE($A27,"_",R$1),'Master Data Item List'!$D$3:$F$585,2,0),VLOOKUP(CONCATENATE(RIGHT($A27,3),"_",R$1),'Master Data Item List'!$D$3:$F$585,2,0)),"")</f>
        <v/>
      </c>
    </row>
    <row r="28" spans="1:18">
      <c r="A28" t="s">
        <v>1573</v>
      </c>
      <c r="B28" t="str">
        <f t="shared" si="0"/>
        <v>CYP001MPI</v>
      </c>
      <c r="C28">
        <f t="shared" si="1"/>
        <v>0</v>
      </c>
      <c r="D28" t="str">
        <f>IFERROR(IF($C28=0,VLOOKUP(CONCATENATE($A28,"_",D$1),'Master Data Item List'!$D$3:$F$585,2,0),VLOOKUP(CONCATENATE(RIGHT($A28,3),"_",D$1),'Master Data Item List'!$D$3:$F$585,2,0)),"")</f>
        <v>DeathLocationPreffered_Type</v>
      </c>
      <c r="E28" t="str">
        <f>IFERROR(IF($C28=0,VLOOKUP(CONCATENATE($A28,"_",E$1),'Master Data Item List'!$D$3:$F$585,2,0),VLOOKUP(CONCATENATE(RIGHT($A28,3),"_",E$1),'Master Data Item List'!$D$3:$F$585,2,0)),"")</f>
        <v/>
      </c>
      <c r="F28" t="str">
        <f>IFERROR(IF($C28=0,VLOOKUP(CONCATENATE($A28,"_",F$1),'Master Data Item List'!$D$3:$F$585,2,0),VLOOKUP(CONCATENATE(RIGHT($A28,3),"_",F$1),'Master Data Item List'!$D$3:$F$585,2,0)),"")</f>
        <v/>
      </c>
      <c r="G28" t="str">
        <f>IFERROR(IF($C28=0,VLOOKUP(CONCATENATE($A28,"_",G$1),'Master Data Item List'!$D$3:$F$585,2,0),VLOOKUP(CONCATENATE(RIGHT($A28,3),"_",G$1),'Master Data Item List'!$D$3:$F$585,2,0)),"")</f>
        <v/>
      </c>
      <c r="H28" t="str">
        <f>IFERROR(IF($C28=0,VLOOKUP(CONCATENATE($A28,"_",H$1),'Master Data Item List'!$D$3:$F$585,2,0),VLOOKUP(CONCATENATE(RIGHT($A28,3),"_",H$1),'Master Data Item List'!$D$3:$F$585,2,0)),"")</f>
        <v/>
      </c>
      <c r="I28" t="str">
        <f>IFERROR(IF($C28=0,VLOOKUP(CONCATENATE($A28,"_",I$1),'Master Data Item List'!$D$3:$F$585,2,0),VLOOKUP(CONCATENATE(RIGHT($A28,3),"_",I$1),'Master Data Item List'!$D$3:$F$585,2,0)),"")</f>
        <v/>
      </c>
      <c r="J28" t="str">
        <f>IFERROR(IF($C28=0,VLOOKUP(CONCATENATE($A28,"_",J$1),'Master Data Item List'!$D$3:$F$585,2,0),VLOOKUP(CONCATENATE(RIGHT($A28,3),"_",J$1),'Master Data Item List'!$D$3:$F$585,2,0)),"")</f>
        <v/>
      </c>
      <c r="K28" t="str">
        <f>IFERROR(IF($C28=0,VLOOKUP(CONCATENATE($A28,"_",K$1),'Master Data Item List'!$D$3:$F$585,2,0),VLOOKUP(CONCATENATE(RIGHT($A28,3),"_",K$1),'Master Data Item List'!$D$3:$F$585,2,0)),"")</f>
        <v/>
      </c>
      <c r="L28" t="str">
        <f>IFERROR(IF($C28=0,VLOOKUP(CONCATENATE($A28,"_",L$1),'Master Data Item List'!$D$3:$F$585,2,0),VLOOKUP(CONCATENATE(RIGHT($A28,3),"_",L$1),'Master Data Item List'!$D$3:$F$585,2,0)),"")</f>
        <v/>
      </c>
      <c r="M28" t="str">
        <f>IFERROR(IF($C28=0,VLOOKUP(CONCATENATE($A28,"_",M$1),'Master Data Item List'!$D$3:$F$585,2,0),VLOOKUP(CONCATENATE(RIGHT($A28,3),"_",M$1),'Master Data Item List'!$D$3:$F$585,2,0)),"")</f>
        <v/>
      </c>
      <c r="N28" t="str">
        <f>IFERROR(IF($C28=0,VLOOKUP(CONCATENATE($A28,"_",N$1),'Master Data Item List'!$D$3:$F$585,2,0),VLOOKUP(CONCATENATE(RIGHT($A28,3),"_",N$1),'Master Data Item List'!$D$3:$F$585,2,0)),"")</f>
        <v/>
      </c>
      <c r="O28" t="str">
        <f>IFERROR(IF($C28=0,VLOOKUP(CONCATENATE($A28,"_",O$1),'Master Data Item List'!$D$3:$F$585,2,0),VLOOKUP(CONCATENATE(RIGHT($A28,3),"_",O$1),'Master Data Item List'!$D$3:$F$585,2,0)),"")</f>
        <v/>
      </c>
      <c r="P28" t="str">
        <f>IFERROR(IF($C28=0,VLOOKUP(CONCATENATE($A28,"_",P$1),'Master Data Item List'!$D$3:$F$585,2,0),VLOOKUP(CONCATENATE(RIGHT($A28,3),"_",P$1),'Master Data Item List'!$D$3:$F$585,2,0)),"")</f>
        <v/>
      </c>
      <c r="Q28" t="str">
        <f>IFERROR(IF($C28=0,VLOOKUP(CONCATENATE($A28,"_",Q$1),'Master Data Item List'!$D$3:$F$585,2,0),VLOOKUP(CONCATENATE(RIGHT($A28,3),"_",Q$1),'Master Data Item List'!$D$3:$F$585,2,0)),"")</f>
        <v/>
      </c>
      <c r="R28" t="str">
        <f>IFERROR(IF($C28=0,VLOOKUP(CONCATENATE($A28,"_",R$1),'Master Data Item List'!$D$3:$F$585,2,0),VLOOKUP(CONCATENATE(RIGHT($A28,3),"_",R$1),'Master Data Item List'!$D$3:$F$585,2,0)),"")</f>
        <v/>
      </c>
    </row>
    <row r="29" spans="1:18">
      <c r="A29" t="s">
        <v>1574</v>
      </c>
      <c r="B29" t="str">
        <f t="shared" si="0"/>
        <v>CYP001MPI</v>
      </c>
      <c r="C29">
        <f t="shared" si="1"/>
        <v>0</v>
      </c>
      <c r="D29" t="str">
        <f>IFERROR(IF($C29=0,VLOOKUP(CONCATENATE($A29,"_",D$1),'Master Data Item List'!$D$3:$F$585,2,0),VLOOKUP(CONCATENATE(RIGHT($A29,3),"_",D$1),'Master Data Item List'!$D$3:$F$585,2,0)),"")</f>
        <v>DateOfDeath</v>
      </c>
      <c r="E29" t="str">
        <f>IFERROR(IF($C29=0,VLOOKUP(CONCATENATE($A29,"_",E$1),'Master Data Item List'!$D$3:$F$585,2,0),VLOOKUP(CONCATENATE(RIGHT($A29,3),"_",E$1),'Master Data Item List'!$D$3:$F$585,2,0)),"")</f>
        <v/>
      </c>
      <c r="F29" t="str">
        <f>IFERROR(IF($C29=0,VLOOKUP(CONCATENATE($A29,"_",F$1),'Master Data Item List'!$D$3:$F$585,2,0),VLOOKUP(CONCATENATE(RIGHT($A29,3),"_",F$1),'Master Data Item List'!$D$3:$F$585,2,0)),"")</f>
        <v/>
      </c>
      <c r="G29" t="str">
        <f>IFERROR(IF($C29=0,VLOOKUP(CONCATENATE($A29,"_",G$1),'Master Data Item List'!$D$3:$F$585,2,0),VLOOKUP(CONCATENATE(RIGHT($A29,3),"_",G$1),'Master Data Item List'!$D$3:$F$585,2,0)),"")</f>
        <v/>
      </c>
      <c r="H29" t="str">
        <f>IFERROR(IF($C29=0,VLOOKUP(CONCATENATE($A29,"_",H$1),'Master Data Item List'!$D$3:$F$585,2,0),VLOOKUP(CONCATENATE(RIGHT($A29,3),"_",H$1),'Master Data Item List'!$D$3:$F$585,2,0)),"")</f>
        <v/>
      </c>
      <c r="I29" t="str">
        <f>IFERROR(IF($C29=0,VLOOKUP(CONCATENATE($A29,"_",I$1),'Master Data Item List'!$D$3:$F$585,2,0),VLOOKUP(CONCATENATE(RIGHT($A29,3),"_",I$1),'Master Data Item List'!$D$3:$F$585,2,0)),"")</f>
        <v/>
      </c>
      <c r="J29" t="str">
        <f>IFERROR(IF($C29=0,VLOOKUP(CONCATENATE($A29,"_",J$1),'Master Data Item List'!$D$3:$F$585,2,0),VLOOKUP(CONCATENATE(RIGHT($A29,3),"_",J$1),'Master Data Item List'!$D$3:$F$585,2,0)),"")</f>
        <v/>
      </c>
      <c r="K29" t="str">
        <f>IFERROR(IF($C29=0,VLOOKUP(CONCATENATE($A29,"_",K$1),'Master Data Item List'!$D$3:$F$585,2,0),VLOOKUP(CONCATENATE(RIGHT($A29,3),"_",K$1),'Master Data Item List'!$D$3:$F$585,2,0)),"")</f>
        <v/>
      </c>
      <c r="L29" t="str">
        <f>IFERROR(IF($C29=0,VLOOKUP(CONCATENATE($A29,"_",L$1),'Master Data Item List'!$D$3:$F$585,2,0),VLOOKUP(CONCATENATE(RIGHT($A29,3),"_",L$1),'Master Data Item List'!$D$3:$F$585,2,0)),"")</f>
        <v/>
      </c>
      <c r="M29" t="str">
        <f>IFERROR(IF($C29=0,VLOOKUP(CONCATENATE($A29,"_",M$1),'Master Data Item List'!$D$3:$F$585,2,0),VLOOKUP(CONCATENATE(RIGHT($A29,3),"_",M$1),'Master Data Item List'!$D$3:$F$585,2,0)),"")</f>
        <v/>
      </c>
      <c r="N29" t="str">
        <f>IFERROR(IF($C29=0,VLOOKUP(CONCATENATE($A29,"_",N$1),'Master Data Item List'!$D$3:$F$585,2,0),VLOOKUP(CONCATENATE(RIGHT($A29,3),"_",N$1),'Master Data Item List'!$D$3:$F$585,2,0)),"")</f>
        <v/>
      </c>
      <c r="O29" t="str">
        <f>IFERROR(IF($C29=0,VLOOKUP(CONCATENATE($A29,"_",O$1),'Master Data Item List'!$D$3:$F$585,2,0),VLOOKUP(CONCATENATE(RIGHT($A29,3),"_",O$1),'Master Data Item List'!$D$3:$F$585,2,0)),"")</f>
        <v/>
      </c>
      <c r="P29" t="str">
        <f>IFERROR(IF($C29=0,VLOOKUP(CONCATENATE($A29,"_",P$1),'Master Data Item List'!$D$3:$F$585,2,0),VLOOKUP(CONCATENATE(RIGHT($A29,3),"_",P$1),'Master Data Item List'!$D$3:$F$585,2,0)),"")</f>
        <v/>
      </c>
      <c r="Q29" t="str">
        <f>IFERROR(IF($C29=0,VLOOKUP(CONCATENATE($A29,"_",Q$1),'Master Data Item List'!$D$3:$F$585,2,0),VLOOKUP(CONCATENATE(RIGHT($A29,3),"_",Q$1),'Master Data Item List'!$D$3:$F$585,2,0)),"")</f>
        <v/>
      </c>
      <c r="R29" t="str">
        <f>IFERROR(IF($C29=0,VLOOKUP(CONCATENATE($A29,"_",R$1),'Master Data Item List'!$D$3:$F$585,2,0),VLOOKUP(CONCATENATE(RIGHT($A29,3),"_",R$1),'Master Data Item List'!$D$3:$F$585,2,0)),"")</f>
        <v/>
      </c>
    </row>
    <row r="30" spans="1:18">
      <c r="A30" t="s">
        <v>1575</v>
      </c>
      <c r="B30" t="str">
        <f t="shared" si="0"/>
        <v>CYP001MPI</v>
      </c>
      <c r="C30">
        <f t="shared" si="1"/>
        <v>0</v>
      </c>
      <c r="D30" t="str">
        <f>IFERROR(IF($C30=0,VLOOKUP(CONCATENATE($A30,"_",D$1),'Master Data Item List'!$D$3:$F$585,2,0),VLOOKUP(CONCATENATE(RIGHT($A30,3),"_",D$1),'Master Data Item List'!$D$3:$F$585,2,0)),"")</f>
        <v>DeathLocationActual_Type</v>
      </c>
      <c r="E30" t="str">
        <f>IFERROR(IF($C30=0,VLOOKUP(CONCATENATE($A30,"_",E$1),'Master Data Item List'!$D$3:$F$585,2,0),VLOOKUP(CONCATENATE(RIGHT($A30,3),"_",E$1),'Master Data Item List'!$D$3:$F$585,2,0)),"")</f>
        <v/>
      </c>
      <c r="F30" t="str">
        <f>IFERROR(IF($C30=0,VLOOKUP(CONCATENATE($A30,"_",F$1),'Master Data Item List'!$D$3:$F$585,2,0),VLOOKUP(CONCATENATE(RIGHT($A30,3),"_",F$1),'Master Data Item List'!$D$3:$F$585,2,0)),"")</f>
        <v/>
      </c>
      <c r="G30" t="str">
        <f>IFERROR(IF($C30=0,VLOOKUP(CONCATENATE($A30,"_",G$1),'Master Data Item List'!$D$3:$F$585,2,0),VLOOKUP(CONCATENATE(RIGHT($A30,3),"_",G$1),'Master Data Item List'!$D$3:$F$585,2,0)),"")</f>
        <v/>
      </c>
      <c r="H30" t="str">
        <f>IFERROR(IF($C30=0,VLOOKUP(CONCATENATE($A30,"_",H$1),'Master Data Item List'!$D$3:$F$585,2,0),VLOOKUP(CONCATENATE(RIGHT($A30,3),"_",H$1),'Master Data Item List'!$D$3:$F$585,2,0)),"")</f>
        <v/>
      </c>
      <c r="I30" t="str">
        <f>IFERROR(IF($C30=0,VLOOKUP(CONCATENATE($A30,"_",I$1),'Master Data Item List'!$D$3:$F$585,2,0),VLOOKUP(CONCATENATE(RIGHT($A30,3),"_",I$1),'Master Data Item List'!$D$3:$F$585,2,0)),"")</f>
        <v/>
      </c>
      <c r="J30" t="str">
        <f>IFERROR(IF($C30=0,VLOOKUP(CONCATENATE($A30,"_",J$1),'Master Data Item List'!$D$3:$F$585,2,0),VLOOKUP(CONCATENATE(RIGHT($A30,3),"_",J$1),'Master Data Item List'!$D$3:$F$585,2,0)),"")</f>
        <v/>
      </c>
      <c r="K30" t="str">
        <f>IFERROR(IF($C30=0,VLOOKUP(CONCATENATE($A30,"_",K$1),'Master Data Item List'!$D$3:$F$585,2,0),VLOOKUP(CONCATENATE(RIGHT($A30,3),"_",K$1),'Master Data Item List'!$D$3:$F$585,2,0)),"")</f>
        <v/>
      </c>
      <c r="L30" t="str">
        <f>IFERROR(IF($C30=0,VLOOKUP(CONCATENATE($A30,"_",L$1),'Master Data Item List'!$D$3:$F$585,2,0),VLOOKUP(CONCATENATE(RIGHT($A30,3),"_",L$1),'Master Data Item List'!$D$3:$F$585,2,0)),"")</f>
        <v/>
      </c>
      <c r="M30" t="str">
        <f>IFERROR(IF($C30=0,VLOOKUP(CONCATENATE($A30,"_",M$1),'Master Data Item List'!$D$3:$F$585,2,0),VLOOKUP(CONCATENATE(RIGHT($A30,3),"_",M$1),'Master Data Item List'!$D$3:$F$585,2,0)),"")</f>
        <v/>
      </c>
      <c r="N30" t="str">
        <f>IFERROR(IF($C30=0,VLOOKUP(CONCATENATE($A30,"_",N$1),'Master Data Item List'!$D$3:$F$585,2,0),VLOOKUP(CONCATENATE(RIGHT($A30,3),"_",N$1),'Master Data Item List'!$D$3:$F$585,2,0)),"")</f>
        <v/>
      </c>
      <c r="O30" t="str">
        <f>IFERROR(IF($C30=0,VLOOKUP(CONCATENATE($A30,"_",O$1),'Master Data Item List'!$D$3:$F$585,2,0),VLOOKUP(CONCATENATE(RIGHT($A30,3),"_",O$1),'Master Data Item List'!$D$3:$F$585,2,0)),"")</f>
        <v/>
      </c>
      <c r="P30" t="str">
        <f>IFERROR(IF($C30=0,VLOOKUP(CONCATENATE($A30,"_",P$1),'Master Data Item List'!$D$3:$F$585,2,0),VLOOKUP(CONCATENATE(RIGHT($A30,3),"_",P$1),'Master Data Item List'!$D$3:$F$585,2,0)),"")</f>
        <v/>
      </c>
      <c r="Q30" t="str">
        <f>IFERROR(IF($C30=0,VLOOKUP(CONCATENATE($A30,"_",Q$1),'Master Data Item List'!$D$3:$F$585,2,0),VLOOKUP(CONCATENATE(RIGHT($A30,3),"_",Q$1),'Master Data Item List'!$D$3:$F$585,2,0)),"")</f>
        <v/>
      </c>
      <c r="R30" t="str">
        <f>IFERROR(IF($C30=0,VLOOKUP(CONCATENATE($A30,"_",R$1),'Master Data Item List'!$D$3:$F$585,2,0),VLOOKUP(CONCATENATE(RIGHT($A30,3),"_",R$1),'Master Data Item List'!$D$3:$F$585,2,0)),"")</f>
        <v/>
      </c>
    </row>
    <row r="31" spans="1:18">
      <c r="A31" t="s">
        <v>1576</v>
      </c>
      <c r="B31" t="str">
        <f t="shared" si="0"/>
        <v>CYP001MPI</v>
      </c>
      <c r="C31">
        <f t="shared" si="1"/>
        <v>0</v>
      </c>
      <c r="D31" t="str">
        <f>IFERROR(IF($C31=0,VLOOKUP(CONCATENATE($A31,"_",D$1),'Master Data Item List'!$D$3:$F$585,2,0),VLOOKUP(CONCATENATE(RIGHT($A31,3),"_",D$1),'Master Data Item List'!$D$3:$F$585,2,0)),"")</f>
        <v>NotAtPrefferdLocation_Reason</v>
      </c>
      <c r="E31" t="str">
        <f>IFERROR(IF($C31=0,VLOOKUP(CONCATENATE($A31,"_",E$1),'Master Data Item List'!$D$3:$F$585,2,0),VLOOKUP(CONCATENATE(RIGHT($A31,3),"_",E$1),'Master Data Item List'!$D$3:$F$585,2,0)),"")</f>
        <v/>
      </c>
      <c r="F31" t="str">
        <f>IFERROR(IF($C31=0,VLOOKUP(CONCATENATE($A31,"_",F$1),'Master Data Item List'!$D$3:$F$585,2,0),VLOOKUP(CONCATENATE(RIGHT($A31,3),"_",F$1),'Master Data Item List'!$D$3:$F$585,2,0)),"")</f>
        <v/>
      </c>
      <c r="G31" t="str">
        <f>IFERROR(IF($C31=0,VLOOKUP(CONCATENATE($A31,"_",G$1),'Master Data Item List'!$D$3:$F$585,2,0),VLOOKUP(CONCATENATE(RIGHT($A31,3),"_",G$1),'Master Data Item List'!$D$3:$F$585,2,0)),"")</f>
        <v/>
      </c>
      <c r="H31" t="str">
        <f>IFERROR(IF($C31=0,VLOOKUP(CONCATENATE($A31,"_",H$1),'Master Data Item List'!$D$3:$F$585,2,0),VLOOKUP(CONCATENATE(RIGHT($A31,3),"_",H$1),'Master Data Item List'!$D$3:$F$585,2,0)),"")</f>
        <v/>
      </c>
      <c r="I31" t="str">
        <f>IFERROR(IF($C31=0,VLOOKUP(CONCATENATE($A31,"_",I$1),'Master Data Item List'!$D$3:$F$585,2,0),VLOOKUP(CONCATENATE(RIGHT($A31,3),"_",I$1),'Master Data Item List'!$D$3:$F$585,2,0)),"")</f>
        <v/>
      </c>
      <c r="J31" t="str">
        <f>IFERROR(IF($C31=0,VLOOKUP(CONCATENATE($A31,"_",J$1),'Master Data Item List'!$D$3:$F$585,2,0),VLOOKUP(CONCATENATE(RIGHT($A31,3),"_",J$1),'Master Data Item List'!$D$3:$F$585,2,0)),"")</f>
        <v/>
      </c>
      <c r="K31" t="str">
        <f>IFERROR(IF($C31=0,VLOOKUP(CONCATENATE($A31,"_",K$1),'Master Data Item List'!$D$3:$F$585,2,0),VLOOKUP(CONCATENATE(RIGHT($A31,3),"_",K$1),'Master Data Item List'!$D$3:$F$585,2,0)),"")</f>
        <v/>
      </c>
      <c r="L31" t="str">
        <f>IFERROR(IF($C31=0,VLOOKUP(CONCATENATE($A31,"_",L$1),'Master Data Item List'!$D$3:$F$585,2,0),VLOOKUP(CONCATENATE(RIGHT($A31,3),"_",L$1),'Master Data Item List'!$D$3:$F$585,2,0)),"")</f>
        <v/>
      </c>
      <c r="M31" t="str">
        <f>IFERROR(IF($C31=0,VLOOKUP(CONCATENATE($A31,"_",M$1),'Master Data Item List'!$D$3:$F$585,2,0),VLOOKUP(CONCATENATE(RIGHT($A31,3),"_",M$1),'Master Data Item List'!$D$3:$F$585,2,0)),"")</f>
        <v/>
      </c>
      <c r="N31" t="str">
        <f>IFERROR(IF($C31=0,VLOOKUP(CONCATENATE($A31,"_",N$1),'Master Data Item List'!$D$3:$F$585,2,0),VLOOKUP(CONCATENATE(RIGHT($A31,3),"_",N$1),'Master Data Item List'!$D$3:$F$585,2,0)),"")</f>
        <v/>
      </c>
      <c r="O31" t="str">
        <f>IFERROR(IF($C31=0,VLOOKUP(CONCATENATE($A31,"_",O$1),'Master Data Item List'!$D$3:$F$585,2,0),VLOOKUP(CONCATENATE(RIGHT($A31,3),"_",O$1),'Master Data Item List'!$D$3:$F$585,2,0)),"")</f>
        <v/>
      </c>
      <c r="P31" t="str">
        <f>IFERROR(IF($C31=0,VLOOKUP(CONCATENATE($A31,"_",P$1),'Master Data Item List'!$D$3:$F$585,2,0),VLOOKUP(CONCATENATE(RIGHT($A31,3),"_",P$1),'Master Data Item List'!$D$3:$F$585,2,0)),"")</f>
        <v/>
      </c>
      <c r="Q31" t="str">
        <f>IFERROR(IF($C31=0,VLOOKUP(CONCATENATE($A31,"_",Q$1),'Master Data Item List'!$D$3:$F$585,2,0),VLOOKUP(CONCATENATE(RIGHT($A31,3),"_",Q$1),'Master Data Item List'!$D$3:$F$585,2,0)),"")</f>
        <v/>
      </c>
      <c r="R31" t="str">
        <f>IFERROR(IF($C31=0,VLOOKUP(CONCATENATE($A31,"_",R$1),'Master Data Item List'!$D$3:$F$585,2,0),VLOOKUP(CONCATENATE(RIGHT($A31,3),"_",R$1),'Master Data Item List'!$D$3:$F$585,2,0)),"")</f>
        <v/>
      </c>
    </row>
    <row r="32" spans="1:18">
      <c r="A32" t="s">
        <v>1577</v>
      </c>
      <c r="B32" t="str">
        <f t="shared" si="0"/>
        <v>CYP001MPI</v>
      </c>
      <c r="C32">
        <f t="shared" si="1"/>
        <v>0</v>
      </c>
      <c r="D32" t="str">
        <f>IFERROR(IF($C32=0,VLOOKUP(CONCATENATE($A32,"_",D$1),'Master Data Item List'!$D$3:$F$585,2,0),VLOOKUP(CONCATENATE(RIGHT($A32,3),"_",D$1),'Master Data Item List'!$D$3:$F$585,2,0)),"")</f>
        <v>NHSNumber_Mother</v>
      </c>
      <c r="E32" t="str">
        <f>IFERROR(IF($C32=0,VLOOKUP(CONCATENATE($A32,"_",E$1),'Master Data Item List'!$D$3:$F$585,2,0),VLOOKUP(CONCATENATE(RIGHT($A32,3),"_",E$1),'Master Data Item List'!$D$3:$F$585,2,0)),"")</f>
        <v/>
      </c>
      <c r="F32" t="str">
        <f>IFERROR(IF($C32=0,VLOOKUP(CONCATENATE($A32,"_",F$1),'Master Data Item List'!$D$3:$F$585,2,0),VLOOKUP(CONCATENATE(RIGHT($A32,3),"_",F$1),'Master Data Item List'!$D$3:$F$585,2,0)),"")</f>
        <v/>
      </c>
      <c r="G32" t="str">
        <f>IFERROR(IF($C32=0,VLOOKUP(CONCATENATE($A32,"_",G$1),'Master Data Item List'!$D$3:$F$585,2,0),VLOOKUP(CONCATENATE(RIGHT($A32,3),"_",G$1),'Master Data Item List'!$D$3:$F$585,2,0)),"")</f>
        <v/>
      </c>
      <c r="H32" t="str">
        <f>IFERROR(IF($C32=0,VLOOKUP(CONCATENATE($A32,"_",H$1),'Master Data Item List'!$D$3:$F$585,2,0),VLOOKUP(CONCATENATE(RIGHT($A32,3),"_",H$1),'Master Data Item List'!$D$3:$F$585,2,0)),"")</f>
        <v/>
      </c>
      <c r="I32" t="str">
        <f>IFERROR(IF($C32=0,VLOOKUP(CONCATENATE($A32,"_",I$1),'Master Data Item List'!$D$3:$F$585,2,0),VLOOKUP(CONCATENATE(RIGHT($A32,3),"_",I$1),'Master Data Item List'!$D$3:$F$585,2,0)),"")</f>
        <v/>
      </c>
      <c r="J32" t="str">
        <f>IFERROR(IF($C32=0,VLOOKUP(CONCATENATE($A32,"_",J$1),'Master Data Item List'!$D$3:$F$585,2,0),VLOOKUP(CONCATENATE(RIGHT($A32,3),"_",J$1),'Master Data Item List'!$D$3:$F$585,2,0)),"")</f>
        <v/>
      </c>
      <c r="K32" t="str">
        <f>IFERROR(IF($C32=0,VLOOKUP(CONCATENATE($A32,"_",K$1),'Master Data Item List'!$D$3:$F$585,2,0),VLOOKUP(CONCATENATE(RIGHT($A32,3),"_",K$1),'Master Data Item List'!$D$3:$F$585,2,0)),"")</f>
        <v/>
      </c>
      <c r="L32" t="str">
        <f>IFERROR(IF($C32=0,VLOOKUP(CONCATENATE($A32,"_",L$1),'Master Data Item List'!$D$3:$F$585,2,0),VLOOKUP(CONCATENATE(RIGHT($A32,3),"_",L$1),'Master Data Item List'!$D$3:$F$585,2,0)),"")</f>
        <v/>
      </c>
      <c r="M32" t="str">
        <f>IFERROR(IF($C32=0,VLOOKUP(CONCATENATE($A32,"_",M$1),'Master Data Item List'!$D$3:$F$585,2,0),VLOOKUP(CONCATENATE(RIGHT($A32,3),"_",M$1),'Master Data Item List'!$D$3:$F$585,2,0)),"")</f>
        <v/>
      </c>
      <c r="N32" t="str">
        <f>IFERROR(IF($C32=0,VLOOKUP(CONCATENATE($A32,"_",N$1),'Master Data Item List'!$D$3:$F$585,2,0),VLOOKUP(CONCATENATE(RIGHT($A32,3),"_",N$1),'Master Data Item List'!$D$3:$F$585,2,0)),"")</f>
        <v/>
      </c>
      <c r="O32" t="str">
        <f>IFERROR(IF($C32=0,VLOOKUP(CONCATENATE($A32,"_",O$1),'Master Data Item List'!$D$3:$F$585,2,0),VLOOKUP(CONCATENATE(RIGHT($A32,3),"_",O$1),'Master Data Item List'!$D$3:$F$585,2,0)),"")</f>
        <v/>
      </c>
      <c r="P32" t="str">
        <f>IFERROR(IF($C32=0,VLOOKUP(CONCATENATE($A32,"_",P$1),'Master Data Item List'!$D$3:$F$585,2,0),VLOOKUP(CONCATENATE(RIGHT($A32,3),"_",P$1),'Master Data Item List'!$D$3:$F$585,2,0)),"")</f>
        <v/>
      </c>
      <c r="Q32" t="str">
        <f>IFERROR(IF($C32=0,VLOOKUP(CONCATENATE($A32,"_",Q$1),'Master Data Item List'!$D$3:$F$585,2,0),VLOOKUP(CONCATENATE(RIGHT($A32,3),"_",Q$1),'Master Data Item List'!$D$3:$F$585,2,0)),"")</f>
        <v/>
      </c>
      <c r="R32" t="str">
        <f>IFERROR(IF($C32=0,VLOOKUP(CONCATENATE($A32,"_",R$1),'Master Data Item List'!$D$3:$F$585,2,0),VLOOKUP(CONCATENATE(RIGHT($A32,3),"_",R$1),'Master Data Item List'!$D$3:$F$585,2,0)),"")</f>
        <v/>
      </c>
    </row>
    <row r="33" spans="1:18">
      <c r="A33" t="s">
        <v>1578</v>
      </c>
      <c r="B33" t="str">
        <f t="shared" si="0"/>
        <v>CYP001MPI</v>
      </c>
      <c r="C33">
        <f t="shared" si="1"/>
        <v>0</v>
      </c>
      <c r="D33" t="str">
        <f>IFERROR(IF($C33=0,VLOOKUP(CONCATENATE($A33,"_",D$1),'Master Data Item List'!$D$3:$F$585,2,0),VLOOKUP(CONCATENATE(RIGHT($A33,3),"_",D$1),'Master Data Item List'!$D$3:$F$585,2,0)),"")</f>
        <v>NHSNumberStatus_Mother</v>
      </c>
      <c r="E33" t="str">
        <f>IFERROR(IF($C33=0,VLOOKUP(CONCATENATE($A33,"_",E$1),'Master Data Item List'!$D$3:$F$585,2,0),VLOOKUP(CONCATENATE(RIGHT($A33,3),"_",E$1),'Master Data Item List'!$D$3:$F$585,2,0)),"")</f>
        <v/>
      </c>
      <c r="F33" t="str">
        <f>IFERROR(IF($C33=0,VLOOKUP(CONCATENATE($A33,"_",F$1),'Master Data Item List'!$D$3:$F$585,2,0),VLOOKUP(CONCATENATE(RIGHT($A33,3),"_",F$1),'Master Data Item List'!$D$3:$F$585,2,0)),"")</f>
        <v/>
      </c>
      <c r="G33" t="str">
        <f>IFERROR(IF($C33=0,VLOOKUP(CONCATENATE($A33,"_",G$1),'Master Data Item List'!$D$3:$F$585,2,0),VLOOKUP(CONCATENATE(RIGHT($A33,3),"_",G$1),'Master Data Item List'!$D$3:$F$585,2,0)),"")</f>
        <v/>
      </c>
      <c r="H33" t="str">
        <f>IFERROR(IF($C33=0,VLOOKUP(CONCATENATE($A33,"_",H$1),'Master Data Item List'!$D$3:$F$585,2,0),VLOOKUP(CONCATENATE(RIGHT($A33,3),"_",H$1),'Master Data Item List'!$D$3:$F$585,2,0)),"")</f>
        <v/>
      </c>
      <c r="I33" t="str">
        <f>IFERROR(IF($C33=0,VLOOKUP(CONCATENATE($A33,"_",I$1),'Master Data Item List'!$D$3:$F$585,2,0),VLOOKUP(CONCATENATE(RIGHT($A33,3),"_",I$1),'Master Data Item List'!$D$3:$F$585,2,0)),"")</f>
        <v/>
      </c>
      <c r="J33" t="str">
        <f>IFERROR(IF($C33=0,VLOOKUP(CONCATENATE($A33,"_",J$1),'Master Data Item List'!$D$3:$F$585,2,0),VLOOKUP(CONCATENATE(RIGHT($A33,3),"_",J$1),'Master Data Item List'!$D$3:$F$585,2,0)),"")</f>
        <v/>
      </c>
      <c r="K33" t="str">
        <f>IFERROR(IF($C33=0,VLOOKUP(CONCATENATE($A33,"_",K$1),'Master Data Item List'!$D$3:$F$585,2,0),VLOOKUP(CONCATENATE(RIGHT($A33,3),"_",K$1),'Master Data Item List'!$D$3:$F$585,2,0)),"")</f>
        <v/>
      </c>
      <c r="L33" t="str">
        <f>IFERROR(IF($C33=0,VLOOKUP(CONCATENATE($A33,"_",L$1),'Master Data Item List'!$D$3:$F$585,2,0),VLOOKUP(CONCATENATE(RIGHT($A33,3),"_",L$1),'Master Data Item List'!$D$3:$F$585,2,0)),"")</f>
        <v/>
      </c>
      <c r="M33" t="str">
        <f>IFERROR(IF($C33=0,VLOOKUP(CONCATENATE($A33,"_",M$1),'Master Data Item List'!$D$3:$F$585,2,0),VLOOKUP(CONCATENATE(RIGHT($A33,3),"_",M$1),'Master Data Item List'!$D$3:$F$585,2,0)),"")</f>
        <v/>
      </c>
      <c r="N33" t="str">
        <f>IFERROR(IF($C33=0,VLOOKUP(CONCATENATE($A33,"_",N$1),'Master Data Item List'!$D$3:$F$585,2,0),VLOOKUP(CONCATENATE(RIGHT($A33,3),"_",N$1),'Master Data Item List'!$D$3:$F$585,2,0)),"")</f>
        <v/>
      </c>
      <c r="O33" t="str">
        <f>IFERROR(IF($C33=0,VLOOKUP(CONCATENATE($A33,"_",O$1),'Master Data Item List'!$D$3:$F$585,2,0),VLOOKUP(CONCATENATE(RIGHT($A33,3),"_",O$1),'Master Data Item List'!$D$3:$F$585,2,0)),"")</f>
        <v/>
      </c>
      <c r="P33" t="str">
        <f>IFERROR(IF($C33=0,VLOOKUP(CONCATENATE($A33,"_",P$1),'Master Data Item List'!$D$3:$F$585,2,0),VLOOKUP(CONCATENATE(RIGHT($A33,3),"_",P$1),'Master Data Item List'!$D$3:$F$585,2,0)),"")</f>
        <v/>
      </c>
      <c r="Q33" t="str">
        <f>IFERROR(IF($C33=0,VLOOKUP(CONCATENATE($A33,"_",Q$1),'Master Data Item List'!$D$3:$F$585,2,0),VLOOKUP(CONCATENATE(RIGHT($A33,3),"_",Q$1),'Master Data Item List'!$D$3:$F$585,2,0)),"")</f>
        <v/>
      </c>
      <c r="R33" t="str">
        <f>IFERROR(IF($C33=0,VLOOKUP(CONCATENATE($A33,"_",R$1),'Master Data Item List'!$D$3:$F$585,2,0),VLOOKUP(CONCATENATE(RIGHT($A33,3),"_",R$1),'Master Data Item List'!$D$3:$F$585,2,0)),"")</f>
        <v/>
      </c>
    </row>
    <row r="34" spans="1:18">
      <c r="A34" t="s">
        <v>1579</v>
      </c>
      <c r="B34" t="str">
        <f t="shared" si="0"/>
        <v>CYP002GP</v>
      </c>
      <c r="C34">
        <f t="shared" si="1"/>
        <v>1</v>
      </c>
      <c r="D34" t="str">
        <f>IFERROR(IF($C34=0,VLOOKUP(CONCATENATE($A34,"_",D$1),'Master Data Item List'!$D$3:$F$585,2,0),VLOOKUP(CONCATENATE(RIGHT($A34,3),"_",D$1),'Master Data Item List'!$D$3:$F$585,2,0)),"")</f>
        <v>LocalPatientID</v>
      </c>
      <c r="E34" t="str">
        <f>IFERROR(IF($C34=0,VLOOKUP(CONCATENATE($A34,"_",E$1),'Master Data Item List'!$D$3:$F$585,2,0),VLOOKUP(CONCATENATE(RIGHT($A34,3),"_",E$1),'Master Data Item List'!$D$3:$F$585,2,0)),"")</f>
        <v>LocalPatientID</v>
      </c>
      <c r="F34" t="str">
        <f>IFERROR(IF($C34=0,VLOOKUP(CONCATENATE($A34,"_",F$1),'Master Data Item List'!$D$3:$F$585,2,0),VLOOKUP(CONCATENATE(RIGHT($A34,3),"_",F$1),'Master Data Item List'!$D$3:$F$585,2,0)),"")</f>
        <v>LocalPatientID</v>
      </c>
      <c r="G34" t="str">
        <f>IFERROR(IF($C34=0,VLOOKUP(CONCATENATE($A34,"_",G$1),'Master Data Item List'!$D$3:$F$585,2,0),VLOOKUP(CONCATENATE(RIGHT($A34,3),"_",G$1),'Master Data Item List'!$D$3:$F$585,2,0)),"")</f>
        <v/>
      </c>
      <c r="H34" t="str">
        <f>IFERROR(IF($C34=0,VLOOKUP(CONCATENATE($A34,"_",H$1),'Master Data Item List'!$D$3:$F$585,2,0),VLOOKUP(CONCATENATE(RIGHT($A34,3),"_",H$1),'Master Data Item List'!$D$3:$F$585,2,0)),"")</f>
        <v/>
      </c>
      <c r="I34" t="str">
        <f>IFERROR(IF($C34=0,VLOOKUP(CONCATENATE($A34,"_",I$1),'Master Data Item List'!$D$3:$F$585,2,0),VLOOKUP(CONCATENATE(RIGHT($A34,3),"_",I$1),'Master Data Item List'!$D$3:$F$585,2,0)),"")</f>
        <v/>
      </c>
      <c r="J34" t="str">
        <f>IFERROR(IF($C34=0,VLOOKUP(CONCATENATE($A34,"_",J$1),'Master Data Item List'!$D$3:$F$585,2,0),VLOOKUP(CONCATENATE(RIGHT($A34,3),"_",J$1),'Master Data Item List'!$D$3:$F$585,2,0)),"")</f>
        <v>LocalPatientID</v>
      </c>
      <c r="K34" t="str">
        <f>IFERROR(IF($C34=0,VLOOKUP(CONCATENATE($A34,"_",K$1),'Master Data Item List'!$D$3:$F$585,2,0),VLOOKUP(CONCATENATE(RIGHT($A34,3),"_",K$1),'Master Data Item List'!$D$3:$F$585,2,0)),"")</f>
        <v>LocalPatientID</v>
      </c>
      <c r="L34" t="str">
        <f>IFERROR(IF($C34=0,VLOOKUP(CONCATENATE($A34,"_",L$1),'Master Data Item List'!$D$3:$F$585,2,0),VLOOKUP(CONCATENATE(RIGHT($A34,3),"_",L$1),'Master Data Item List'!$D$3:$F$585,2,0)),"")</f>
        <v>LocalPatientID</v>
      </c>
      <c r="M34" t="str">
        <f>IFERROR(IF($C34=0,VLOOKUP(CONCATENATE($A34,"_",M$1),'Master Data Item List'!$D$3:$F$585,2,0),VLOOKUP(CONCATENATE(RIGHT($A34,3),"_",M$1),'Master Data Item List'!$D$3:$F$585,2,0)),"")</f>
        <v>LocalPatientID</v>
      </c>
      <c r="N34" t="str">
        <f>IFERROR(IF($C34=0,VLOOKUP(CONCATENATE($A34,"_",N$1),'Master Data Item List'!$D$3:$F$585,2,0),VLOOKUP(CONCATENATE(RIGHT($A34,3),"_",N$1),'Master Data Item List'!$D$3:$F$585,2,0)),"")</f>
        <v>LocalPatientID</v>
      </c>
      <c r="O34" t="str">
        <f>IFERROR(IF($C34=0,VLOOKUP(CONCATENATE($A34,"_",O$1),'Master Data Item List'!$D$3:$F$585,2,0),VLOOKUP(CONCATENATE(RIGHT($A34,3),"_",O$1),'Master Data Item List'!$D$3:$F$585,2,0)),"")</f>
        <v>LocalPatientID</v>
      </c>
      <c r="P34" t="str">
        <f>IFERROR(IF($C34=0,VLOOKUP(CONCATENATE($A34,"_",P$1),'Master Data Item List'!$D$3:$F$585,2,0),VLOOKUP(CONCATENATE(RIGHT($A34,3),"_",P$1),'Master Data Item List'!$D$3:$F$585,2,0)),"")</f>
        <v>LocalPatientID</v>
      </c>
      <c r="Q34" t="str">
        <f>IFERROR(IF($C34=0,VLOOKUP(CONCATENATE($A34,"_",Q$1),'Master Data Item List'!$D$3:$F$585,2,0),VLOOKUP(CONCATENATE(RIGHT($A34,3),"_",Q$1),'Master Data Item List'!$D$3:$F$585,2,0)),"")</f>
        <v>LocalPatientID</v>
      </c>
      <c r="R34" t="str">
        <f>IFERROR(IF($C34=0,VLOOKUP(CONCATENATE($A34,"_",R$1),'Master Data Item List'!$D$3:$F$585,2,0),VLOOKUP(CONCATENATE(RIGHT($A34,3),"_",R$1),'Master Data Item List'!$D$3:$F$585,2,0)),"")</f>
        <v>LocalPatientID</v>
      </c>
    </row>
    <row r="35" spans="1:18">
      <c r="A35" t="s">
        <v>1580</v>
      </c>
      <c r="B35" t="str">
        <f t="shared" si="0"/>
        <v>CYP002GP</v>
      </c>
      <c r="C35">
        <f t="shared" si="1"/>
        <v>0</v>
      </c>
      <c r="D35" t="str">
        <f>IFERROR(IF($C35=0,VLOOKUP(CONCATENATE($A35,"_",D$1),'Master Data Item List'!$D$3:$F$585,2,0),VLOOKUP(CONCATENATE(RIGHT($A35,3),"_",D$1),'Master Data Item List'!$D$3:$F$585,2,0)),"")</f>
        <v>OrgID_GP</v>
      </c>
      <c r="E35" t="str">
        <f>IFERROR(IF($C35=0,VLOOKUP(CONCATENATE($A35,"_",E$1),'Master Data Item List'!$D$3:$F$585,2,0),VLOOKUP(CONCATENATE(RIGHT($A35,3),"_",E$1),'Master Data Item List'!$D$3:$F$585,2,0)),"")</f>
        <v/>
      </c>
      <c r="F35" t="str">
        <f>IFERROR(IF($C35=0,VLOOKUP(CONCATENATE($A35,"_",F$1),'Master Data Item List'!$D$3:$F$585,2,0),VLOOKUP(CONCATENATE(RIGHT($A35,3),"_",F$1),'Master Data Item List'!$D$3:$F$585,2,0)),"")</f>
        <v/>
      </c>
      <c r="G35" t="str">
        <f>IFERROR(IF($C35=0,VLOOKUP(CONCATENATE($A35,"_",G$1),'Master Data Item List'!$D$3:$F$585,2,0),VLOOKUP(CONCATENATE(RIGHT($A35,3),"_",G$1),'Master Data Item List'!$D$3:$F$585,2,0)),"")</f>
        <v/>
      </c>
      <c r="H35" t="str">
        <f>IFERROR(IF($C35=0,VLOOKUP(CONCATENATE($A35,"_",H$1),'Master Data Item List'!$D$3:$F$585,2,0),VLOOKUP(CONCATENATE(RIGHT($A35,3),"_",H$1),'Master Data Item List'!$D$3:$F$585,2,0)),"")</f>
        <v/>
      </c>
      <c r="I35" t="str">
        <f>IFERROR(IF($C35=0,VLOOKUP(CONCATENATE($A35,"_",I$1),'Master Data Item List'!$D$3:$F$585,2,0),VLOOKUP(CONCATENATE(RIGHT($A35,3),"_",I$1),'Master Data Item List'!$D$3:$F$585,2,0)),"")</f>
        <v/>
      </c>
      <c r="J35" t="str">
        <f>IFERROR(IF($C35=0,VLOOKUP(CONCATENATE($A35,"_",J$1),'Master Data Item List'!$D$3:$F$585,2,0),VLOOKUP(CONCATENATE(RIGHT($A35,3),"_",J$1),'Master Data Item List'!$D$3:$F$585,2,0)),"")</f>
        <v/>
      </c>
      <c r="K35" t="str">
        <f>IFERROR(IF($C35=0,VLOOKUP(CONCATENATE($A35,"_",K$1),'Master Data Item List'!$D$3:$F$585,2,0),VLOOKUP(CONCATENATE(RIGHT($A35,3),"_",K$1),'Master Data Item List'!$D$3:$F$585,2,0)),"")</f>
        <v/>
      </c>
      <c r="L35" t="str">
        <f>IFERROR(IF($C35=0,VLOOKUP(CONCATENATE($A35,"_",L$1),'Master Data Item List'!$D$3:$F$585,2,0),VLOOKUP(CONCATENATE(RIGHT($A35,3),"_",L$1),'Master Data Item List'!$D$3:$F$585,2,0)),"")</f>
        <v/>
      </c>
      <c r="M35" t="str">
        <f>IFERROR(IF($C35=0,VLOOKUP(CONCATENATE($A35,"_",M$1),'Master Data Item List'!$D$3:$F$585,2,0),VLOOKUP(CONCATENATE(RIGHT($A35,3),"_",M$1),'Master Data Item List'!$D$3:$F$585,2,0)),"")</f>
        <v/>
      </c>
      <c r="N35" t="str">
        <f>IFERROR(IF($C35=0,VLOOKUP(CONCATENATE($A35,"_",N$1),'Master Data Item List'!$D$3:$F$585,2,0),VLOOKUP(CONCATENATE(RIGHT($A35,3),"_",N$1),'Master Data Item List'!$D$3:$F$585,2,0)),"")</f>
        <v/>
      </c>
      <c r="O35" t="str">
        <f>IFERROR(IF($C35=0,VLOOKUP(CONCATENATE($A35,"_",O$1),'Master Data Item List'!$D$3:$F$585,2,0),VLOOKUP(CONCATENATE(RIGHT($A35,3),"_",O$1),'Master Data Item List'!$D$3:$F$585,2,0)),"")</f>
        <v/>
      </c>
      <c r="P35" t="str">
        <f>IFERROR(IF($C35=0,VLOOKUP(CONCATENATE($A35,"_",P$1),'Master Data Item List'!$D$3:$F$585,2,0),VLOOKUP(CONCATENATE(RIGHT($A35,3),"_",P$1),'Master Data Item List'!$D$3:$F$585,2,0)),"")</f>
        <v/>
      </c>
      <c r="Q35" t="str">
        <f>IFERROR(IF($C35=0,VLOOKUP(CONCATENATE($A35,"_",Q$1),'Master Data Item List'!$D$3:$F$585,2,0),VLOOKUP(CONCATENATE(RIGHT($A35,3),"_",Q$1),'Master Data Item List'!$D$3:$F$585,2,0)),"")</f>
        <v/>
      </c>
      <c r="R35" t="str">
        <f>IFERROR(IF($C35=0,VLOOKUP(CONCATENATE($A35,"_",R$1),'Master Data Item List'!$D$3:$F$585,2,0),VLOOKUP(CONCATENATE(RIGHT($A35,3),"_",R$1),'Master Data Item List'!$D$3:$F$585,2,0)),"")</f>
        <v/>
      </c>
    </row>
    <row r="36" spans="1:18">
      <c r="A36" t="s">
        <v>1581</v>
      </c>
      <c r="B36" t="str">
        <f t="shared" si="0"/>
        <v>CYP002GP</v>
      </c>
      <c r="C36">
        <f t="shared" si="1"/>
        <v>0</v>
      </c>
      <c r="D36" t="str">
        <f>IFERROR(IF($C36=0,VLOOKUP(CONCATENATE($A36,"_",D$1),'Master Data Item List'!$D$3:$F$585,2,0),VLOOKUP(CONCATENATE(RIGHT($A36,3),"_",D$1),'Master Data Item List'!$D$3:$F$585,2,0)),"")</f>
        <v>GPRegristration_StartDate</v>
      </c>
      <c r="E36" t="str">
        <f>IFERROR(IF($C36=0,VLOOKUP(CONCATENATE($A36,"_",E$1),'Master Data Item List'!$D$3:$F$585,2,0),VLOOKUP(CONCATENATE(RIGHT($A36,3),"_",E$1),'Master Data Item List'!$D$3:$F$585,2,0)),"")</f>
        <v/>
      </c>
      <c r="F36" t="str">
        <f>IFERROR(IF($C36=0,VLOOKUP(CONCATENATE($A36,"_",F$1),'Master Data Item List'!$D$3:$F$585,2,0),VLOOKUP(CONCATENATE(RIGHT($A36,3),"_",F$1),'Master Data Item List'!$D$3:$F$585,2,0)),"")</f>
        <v/>
      </c>
      <c r="G36" t="str">
        <f>IFERROR(IF($C36=0,VLOOKUP(CONCATENATE($A36,"_",G$1),'Master Data Item List'!$D$3:$F$585,2,0),VLOOKUP(CONCATENATE(RIGHT($A36,3),"_",G$1),'Master Data Item List'!$D$3:$F$585,2,0)),"")</f>
        <v/>
      </c>
      <c r="H36" t="str">
        <f>IFERROR(IF($C36=0,VLOOKUP(CONCATENATE($A36,"_",H$1),'Master Data Item List'!$D$3:$F$585,2,0),VLOOKUP(CONCATENATE(RIGHT($A36,3),"_",H$1),'Master Data Item List'!$D$3:$F$585,2,0)),"")</f>
        <v/>
      </c>
      <c r="I36" t="str">
        <f>IFERROR(IF($C36=0,VLOOKUP(CONCATENATE($A36,"_",I$1),'Master Data Item List'!$D$3:$F$585,2,0),VLOOKUP(CONCATENATE(RIGHT($A36,3),"_",I$1),'Master Data Item List'!$D$3:$F$585,2,0)),"")</f>
        <v/>
      </c>
      <c r="J36" t="str">
        <f>IFERROR(IF($C36=0,VLOOKUP(CONCATENATE($A36,"_",J$1),'Master Data Item List'!$D$3:$F$585,2,0),VLOOKUP(CONCATENATE(RIGHT($A36,3),"_",J$1),'Master Data Item List'!$D$3:$F$585,2,0)),"")</f>
        <v/>
      </c>
      <c r="K36" t="str">
        <f>IFERROR(IF($C36=0,VLOOKUP(CONCATENATE($A36,"_",K$1),'Master Data Item List'!$D$3:$F$585,2,0),VLOOKUP(CONCATENATE(RIGHT($A36,3),"_",K$1),'Master Data Item List'!$D$3:$F$585,2,0)),"")</f>
        <v/>
      </c>
      <c r="L36" t="str">
        <f>IFERROR(IF($C36=0,VLOOKUP(CONCATENATE($A36,"_",L$1),'Master Data Item List'!$D$3:$F$585,2,0),VLOOKUP(CONCATENATE(RIGHT($A36,3),"_",L$1),'Master Data Item List'!$D$3:$F$585,2,0)),"")</f>
        <v/>
      </c>
      <c r="M36" t="str">
        <f>IFERROR(IF($C36=0,VLOOKUP(CONCATENATE($A36,"_",M$1),'Master Data Item List'!$D$3:$F$585,2,0),VLOOKUP(CONCATENATE(RIGHT($A36,3),"_",M$1),'Master Data Item List'!$D$3:$F$585,2,0)),"")</f>
        <v/>
      </c>
      <c r="N36" t="str">
        <f>IFERROR(IF($C36=0,VLOOKUP(CONCATENATE($A36,"_",N$1),'Master Data Item List'!$D$3:$F$585,2,0),VLOOKUP(CONCATENATE(RIGHT($A36,3),"_",N$1),'Master Data Item List'!$D$3:$F$585,2,0)),"")</f>
        <v/>
      </c>
      <c r="O36" t="str">
        <f>IFERROR(IF($C36=0,VLOOKUP(CONCATENATE($A36,"_",O$1),'Master Data Item List'!$D$3:$F$585,2,0),VLOOKUP(CONCATENATE(RIGHT($A36,3),"_",O$1),'Master Data Item List'!$D$3:$F$585,2,0)),"")</f>
        <v/>
      </c>
      <c r="P36" t="str">
        <f>IFERROR(IF($C36=0,VLOOKUP(CONCATENATE($A36,"_",P$1),'Master Data Item List'!$D$3:$F$585,2,0),VLOOKUP(CONCATENATE(RIGHT($A36,3),"_",P$1),'Master Data Item List'!$D$3:$F$585,2,0)),"")</f>
        <v/>
      </c>
      <c r="Q36" t="str">
        <f>IFERROR(IF($C36=0,VLOOKUP(CONCATENATE($A36,"_",Q$1),'Master Data Item List'!$D$3:$F$585,2,0),VLOOKUP(CONCATENATE(RIGHT($A36,3),"_",Q$1),'Master Data Item List'!$D$3:$F$585,2,0)),"")</f>
        <v/>
      </c>
      <c r="R36" t="str">
        <f>IFERROR(IF($C36=0,VLOOKUP(CONCATENATE($A36,"_",R$1),'Master Data Item List'!$D$3:$F$585,2,0),VLOOKUP(CONCATENATE(RIGHT($A36,3),"_",R$1),'Master Data Item List'!$D$3:$F$585,2,0)),"")</f>
        <v/>
      </c>
    </row>
    <row r="37" spans="1:18">
      <c r="A37" t="s">
        <v>1582</v>
      </c>
      <c r="B37" t="str">
        <f t="shared" si="0"/>
        <v>CYP002GP</v>
      </c>
      <c r="C37">
        <f t="shared" si="1"/>
        <v>0</v>
      </c>
      <c r="D37" t="str">
        <f>IFERROR(IF($C37=0,VLOOKUP(CONCATENATE($A37,"_",D$1),'Master Data Item List'!$D$3:$F$585,2,0),VLOOKUP(CONCATENATE(RIGHT($A37,3),"_",D$1),'Master Data Item List'!$D$3:$F$585,2,0)),"")</f>
        <v>GPRegristration_EndDate</v>
      </c>
      <c r="E37" t="str">
        <f>IFERROR(IF($C37=0,VLOOKUP(CONCATENATE($A37,"_",E$1),'Master Data Item List'!$D$3:$F$585,2,0),VLOOKUP(CONCATENATE(RIGHT($A37,3),"_",E$1),'Master Data Item List'!$D$3:$F$585,2,0)),"")</f>
        <v/>
      </c>
      <c r="F37" t="str">
        <f>IFERROR(IF($C37=0,VLOOKUP(CONCATENATE($A37,"_",F$1),'Master Data Item List'!$D$3:$F$585,2,0),VLOOKUP(CONCATENATE(RIGHT($A37,3),"_",F$1),'Master Data Item List'!$D$3:$F$585,2,0)),"")</f>
        <v/>
      </c>
      <c r="G37" t="str">
        <f>IFERROR(IF($C37=0,VLOOKUP(CONCATENATE($A37,"_",G$1),'Master Data Item List'!$D$3:$F$585,2,0),VLOOKUP(CONCATENATE(RIGHT($A37,3),"_",G$1),'Master Data Item List'!$D$3:$F$585,2,0)),"")</f>
        <v/>
      </c>
      <c r="H37" t="str">
        <f>IFERROR(IF($C37=0,VLOOKUP(CONCATENATE($A37,"_",H$1),'Master Data Item List'!$D$3:$F$585,2,0),VLOOKUP(CONCATENATE(RIGHT($A37,3),"_",H$1),'Master Data Item List'!$D$3:$F$585,2,0)),"")</f>
        <v/>
      </c>
      <c r="I37" t="str">
        <f>IFERROR(IF($C37=0,VLOOKUP(CONCATENATE($A37,"_",I$1),'Master Data Item List'!$D$3:$F$585,2,0),VLOOKUP(CONCATENATE(RIGHT($A37,3),"_",I$1),'Master Data Item List'!$D$3:$F$585,2,0)),"")</f>
        <v/>
      </c>
      <c r="J37" t="str">
        <f>IFERROR(IF($C37=0,VLOOKUP(CONCATENATE($A37,"_",J$1),'Master Data Item List'!$D$3:$F$585,2,0),VLOOKUP(CONCATENATE(RIGHT($A37,3),"_",J$1),'Master Data Item List'!$D$3:$F$585,2,0)),"")</f>
        <v/>
      </c>
      <c r="K37" t="str">
        <f>IFERROR(IF($C37=0,VLOOKUP(CONCATENATE($A37,"_",K$1),'Master Data Item List'!$D$3:$F$585,2,0),VLOOKUP(CONCATENATE(RIGHT($A37,3),"_",K$1),'Master Data Item List'!$D$3:$F$585,2,0)),"")</f>
        <v/>
      </c>
      <c r="L37" t="str">
        <f>IFERROR(IF($C37=0,VLOOKUP(CONCATENATE($A37,"_",L$1),'Master Data Item List'!$D$3:$F$585,2,0),VLOOKUP(CONCATENATE(RIGHT($A37,3),"_",L$1),'Master Data Item List'!$D$3:$F$585,2,0)),"")</f>
        <v/>
      </c>
      <c r="M37" t="str">
        <f>IFERROR(IF($C37=0,VLOOKUP(CONCATENATE($A37,"_",M$1),'Master Data Item List'!$D$3:$F$585,2,0),VLOOKUP(CONCATENATE(RIGHT($A37,3),"_",M$1),'Master Data Item List'!$D$3:$F$585,2,0)),"")</f>
        <v/>
      </c>
      <c r="N37" t="str">
        <f>IFERROR(IF($C37=0,VLOOKUP(CONCATENATE($A37,"_",N$1),'Master Data Item List'!$D$3:$F$585,2,0),VLOOKUP(CONCATENATE(RIGHT($A37,3),"_",N$1),'Master Data Item List'!$D$3:$F$585,2,0)),"")</f>
        <v/>
      </c>
      <c r="O37" t="str">
        <f>IFERROR(IF($C37=0,VLOOKUP(CONCATENATE($A37,"_",O$1),'Master Data Item List'!$D$3:$F$585,2,0),VLOOKUP(CONCATENATE(RIGHT($A37,3),"_",O$1),'Master Data Item List'!$D$3:$F$585,2,0)),"")</f>
        <v/>
      </c>
      <c r="P37" t="str">
        <f>IFERROR(IF($C37=0,VLOOKUP(CONCATENATE($A37,"_",P$1),'Master Data Item List'!$D$3:$F$585,2,0),VLOOKUP(CONCATENATE(RIGHT($A37,3),"_",P$1),'Master Data Item List'!$D$3:$F$585,2,0)),"")</f>
        <v/>
      </c>
      <c r="Q37" t="str">
        <f>IFERROR(IF($C37=0,VLOOKUP(CONCATENATE($A37,"_",Q$1),'Master Data Item List'!$D$3:$F$585,2,0),VLOOKUP(CONCATENATE(RIGHT($A37,3),"_",Q$1),'Master Data Item List'!$D$3:$F$585,2,0)),"")</f>
        <v/>
      </c>
      <c r="R37" t="str">
        <f>IFERROR(IF($C37=0,VLOOKUP(CONCATENATE($A37,"_",R$1),'Master Data Item List'!$D$3:$F$585,2,0),VLOOKUP(CONCATENATE(RIGHT($A37,3),"_",R$1),'Master Data Item List'!$D$3:$F$585,2,0)),"")</f>
        <v/>
      </c>
    </row>
    <row r="38" spans="1:18">
      <c r="A38" t="s">
        <v>1583</v>
      </c>
      <c r="B38" t="str">
        <f t="shared" si="0"/>
        <v>CYP002GP</v>
      </c>
      <c r="C38">
        <f t="shared" si="1"/>
        <v>0</v>
      </c>
      <c r="D38" t="str">
        <f>IFERROR(IF($C38=0,VLOOKUP(CONCATENATE($A38,"_",D$1),'Master Data Item List'!$D$3:$F$585,2,0),VLOOKUP(CONCATENATE(RIGHT($A38,3),"_",D$1),'Master Data Item List'!$D$3:$F$585,2,0)),"")</f>
        <v>OrgID_GPResponsible</v>
      </c>
      <c r="E38" t="str">
        <f>IFERROR(IF($C38=0,VLOOKUP(CONCATENATE($A38,"_",E$1),'Master Data Item List'!$D$3:$F$585,2,0),VLOOKUP(CONCATENATE(RIGHT($A38,3),"_",E$1),'Master Data Item List'!$D$3:$F$585,2,0)),"")</f>
        <v/>
      </c>
      <c r="F38" t="str">
        <f>IFERROR(IF($C38=0,VLOOKUP(CONCATENATE($A38,"_",F$1),'Master Data Item List'!$D$3:$F$585,2,0),VLOOKUP(CONCATENATE(RIGHT($A38,3),"_",F$1),'Master Data Item List'!$D$3:$F$585,2,0)),"")</f>
        <v/>
      </c>
      <c r="G38" t="str">
        <f>IFERROR(IF($C38=0,VLOOKUP(CONCATENATE($A38,"_",G$1),'Master Data Item List'!$D$3:$F$585,2,0),VLOOKUP(CONCATENATE(RIGHT($A38,3),"_",G$1),'Master Data Item List'!$D$3:$F$585,2,0)),"")</f>
        <v/>
      </c>
      <c r="H38" t="str">
        <f>IFERROR(IF($C38=0,VLOOKUP(CONCATENATE($A38,"_",H$1),'Master Data Item List'!$D$3:$F$585,2,0),VLOOKUP(CONCATENATE(RIGHT($A38,3),"_",H$1),'Master Data Item List'!$D$3:$F$585,2,0)),"")</f>
        <v/>
      </c>
      <c r="I38" t="str">
        <f>IFERROR(IF($C38=0,VLOOKUP(CONCATENATE($A38,"_",I$1),'Master Data Item List'!$D$3:$F$585,2,0),VLOOKUP(CONCATENATE(RIGHT($A38,3),"_",I$1),'Master Data Item List'!$D$3:$F$585,2,0)),"")</f>
        <v/>
      </c>
      <c r="J38" t="str">
        <f>IFERROR(IF($C38=0,VLOOKUP(CONCATENATE($A38,"_",J$1),'Master Data Item List'!$D$3:$F$585,2,0),VLOOKUP(CONCATENATE(RIGHT($A38,3),"_",J$1),'Master Data Item List'!$D$3:$F$585,2,0)),"")</f>
        <v/>
      </c>
      <c r="K38" t="str">
        <f>IFERROR(IF($C38=0,VLOOKUP(CONCATENATE($A38,"_",K$1),'Master Data Item List'!$D$3:$F$585,2,0),VLOOKUP(CONCATENATE(RIGHT($A38,3),"_",K$1),'Master Data Item List'!$D$3:$F$585,2,0)),"")</f>
        <v/>
      </c>
      <c r="L38" t="str">
        <f>IFERROR(IF($C38=0,VLOOKUP(CONCATENATE($A38,"_",L$1),'Master Data Item List'!$D$3:$F$585,2,0),VLOOKUP(CONCATENATE(RIGHT($A38,3),"_",L$1),'Master Data Item List'!$D$3:$F$585,2,0)),"")</f>
        <v/>
      </c>
      <c r="M38" t="str">
        <f>IFERROR(IF($C38=0,VLOOKUP(CONCATENATE($A38,"_",M$1),'Master Data Item List'!$D$3:$F$585,2,0),VLOOKUP(CONCATENATE(RIGHT($A38,3),"_",M$1),'Master Data Item List'!$D$3:$F$585,2,0)),"")</f>
        <v/>
      </c>
      <c r="N38" t="str">
        <f>IFERROR(IF($C38=0,VLOOKUP(CONCATENATE($A38,"_",N$1),'Master Data Item List'!$D$3:$F$585,2,0),VLOOKUP(CONCATENATE(RIGHT($A38,3),"_",N$1),'Master Data Item List'!$D$3:$F$585,2,0)),"")</f>
        <v/>
      </c>
      <c r="O38" t="str">
        <f>IFERROR(IF($C38=0,VLOOKUP(CONCATENATE($A38,"_",O$1),'Master Data Item List'!$D$3:$F$585,2,0),VLOOKUP(CONCATENATE(RIGHT($A38,3),"_",O$1),'Master Data Item List'!$D$3:$F$585,2,0)),"")</f>
        <v/>
      </c>
      <c r="P38" t="str">
        <f>IFERROR(IF($C38=0,VLOOKUP(CONCATENATE($A38,"_",P$1),'Master Data Item List'!$D$3:$F$585,2,0),VLOOKUP(CONCATENATE(RIGHT($A38,3),"_",P$1),'Master Data Item List'!$D$3:$F$585,2,0)),"")</f>
        <v/>
      </c>
      <c r="Q38" t="str">
        <f>IFERROR(IF($C38=0,VLOOKUP(CONCATENATE($A38,"_",Q$1),'Master Data Item List'!$D$3:$F$585,2,0),VLOOKUP(CONCATENATE(RIGHT($A38,3),"_",Q$1),'Master Data Item List'!$D$3:$F$585,2,0)),"")</f>
        <v/>
      </c>
      <c r="R38" t="str">
        <f>IFERROR(IF($C38=0,VLOOKUP(CONCATENATE($A38,"_",R$1),'Master Data Item List'!$D$3:$F$585,2,0),VLOOKUP(CONCATENATE(RIGHT($A38,3),"_",R$1),'Master Data Item List'!$D$3:$F$585,2,0)),"")</f>
        <v/>
      </c>
    </row>
    <row r="39" spans="1:18">
      <c r="A39" t="s">
        <v>1584</v>
      </c>
      <c r="B39" t="str">
        <f t="shared" si="0"/>
        <v>CYP003AccommType</v>
      </c>
      <c r="C39">
        <f t="shared" si="1"/>
        <v>1</v>
      </c>
      <c r="D39" t="str">
        <f>IFERROR(IF($C39=0,VLOOKUP(CONCATENATE($A39,"_",D$1),'Master Data Item List'!$D$3:$F$585,2,0),VLOOKUP(CONCATENATE(RIGHT($A39,3),"_",D$1),'Master Data Item List'!$D$3:$F$585,2,0)),"")</f>
        <v>LocalPatientID</v>
      </c>
      <c r="E39" t="str">
        <f>IFERROR(IF($C39=0,VLOOKUP(CONCATENATE($A39,"_",E$1),'Master Data Item List'!$D$3:$F$585,2,0),VLOOKUP(CONCATENATE(RIGHT($A39,3),"_",E$1),'Master Data Item List'!$D$3:$F$585,2,0)),"")</f>
        <v>LocalPatientID</v>
      </c>
      <c r="F39" t="str">
        <f>IFERROR(IF($C39=0,VLOOKUP(CONCATENATE($A39,"_",F$1),'Master Data Item List'!$D$3:$F$585,2,0),VLOOKUP(CONCATENATE(RIGHT($A39,3),"_",F$1),'Master Data Item List'!$D$3:$F$585,2,0)),"")</f>
        <v>LocalPatientID</v>
      </c>
      <c r="G39" t="str">
        <f>IFERROR(IF($C39=0,VLOOKUP(CONCATENATE($A39,"_",G$1),'Master Data Item List'!$D$3:$F$585,2,0),VLOOKUP(CONCATENATE(RIGHT($A39,3),"_",G$1),'Master Data Item List'!$D$3:$F$585,2,0)),"")</f>
        <v/>
      </c>
      <c r="H39" t="str">
        <f>IFERROR(IF($C39=0,VLOOKUP(CONCATENATE($A39,"_",H$1),'Master Data Item List'!$D$3:$F$585,2,0),VLOOKUP(CONCATENATE(RIGHT($A39,3),"_",H$1),'Master Data Item List'!$D$3:$F$585,2,0)),"")</f>
        <v/>
      </c>
      <c r="I39" t="str">
        <f>IFERROR(IF($C39=0,VLOOKUP(CONCATENATE($A39,"_",I$1),'Master Data Item List'!$D$3:$F$585,2,0),VLOOKUP(CONCATENATE(RIGHT($A39,3),"_",I$1),'Master Data Item List'!$D$3:$F$585,2,0)),"")</f>
        <v/>
      </c>
      <c r="J39" t="str">
        <f>IFERROR(IF($C39=0,VLOOKUP(CONCATENATE($A39,"_",J$1),'Master Data Item List'!$D$3:$F$585,2,0),VLOOKUP(CONCATENATE(RIGHT($A39,3),"_",J$1),'Master Data Item List'!$D$3:$F$585,2,0)),"")</f>
        <v>LocalPatientID</v>
      </c>
      <c r="K39" t="str">
        <f>IFERROR(IF($C39=0,VLOOKUP(CONCATENATE($A39,"_",K$1),'Master Data Item List'!$D$3:$F$585,2,0),VLOOKUP(CONCATENATE(RIGHT($A39,3),"_",K$1),'Master Data Item List'!$D$3:$F$585,2,0)),"")</f>
        <v>LocalPatientID</v>
      </c>
      <c r="L39" t="str">
        <f>IFERROR(IF($C39=0,VLOOKUP(CONCATENATE($A39,"_",L$1),'Master Data Item List'!$D$3:$F$585,2,0),VLOOKUP(CONCATENATE(RIGHT($A39,3),"_",L$1),'Master Data Item List'!$D$3:$F$585,2,0)),"")</f>
        <v>LocalPatientID</v>
      </c>
      <c r="M39" t="str">
        <f>IFERROR(IF($C39=0,VLOOKUP(CONCATENATE($A39,"_",M$1),'Master Data Item List'!$D$3:$F$585,2,0),VLOOKUP(CONCATENATE(RIGHT($A39,3),"_",M$1),'Master Data Item List'!$D$3:$F$585,2,0)),"")</f>
        <v>LocalPatientID</v>
      </c>
      <c r="N39" t="str">
        <f>IFERROR(IF($C39=0,VLOOKUP(CONCATENATE($A39,"_",N$1),'Master Data Item List'!$D$3:$F$585,2,0),VLOOKUP(CONCATENATE(RIGHT($A39,3),"_",N$1),'Master Data Item List'!$D$3:$F$585,2,0)),"")</f>
        <v>LocalPatientID</v>
      </c>
      <c r="O39" t="str">
        <f>IFERROR(IF($C39=0,VLOOKUP(CONCATENATE($A39,"_",O$1),'Master Data Item List'!$D$3:$F$585,2,0),VLOOKUP(CONCATENATE(RIGHT($A39,3),"_",O$1),'Master Data Item List'!$D$3:$F$585,2,0)),"")</f>
        <v>LocalPatientID</v>
      </c>
      <c r="P39" t="str">
        <f>IFERROR(IF($C39=0,VLOOKUP(CONCATENATE($A39,"_",P$1),'Master Data Item List'!$D$3:$F$585,2,0),VLOOKUP(CONCATENATE(RIGHT($A39,3),"_",P$1),'Master Data Item List'!$D$3:$F$585,2,0)),"")</f>
        <v>LocalPatientID</v>
      </c>
      <c r="Q39" t="str">
        <f>IFERROR(IF($C39=0,VLOOKUP(CONCATENATE($A39,"_",Q$1),'Master Data Item List'!$D$3:$F$585,2,0),VLOOKUP(CONCATENATE(RIGHT($A39,3),"_",Q$1),'Master Data Item List'!$D$3:$F$585,2,0)),"")</f>
        <v>LocalPatientID</v>
      </c>
      <c r="R39" t="str">
        <f>IFERROR(IF($C39=0,VLOOKUP(CONCATENATE($A39,"_",R$1),'Master Data Item List'!$D$3:$F$585,2,0),VLOOKUP(CONCATENATE(RIGHT($A39,3),"_",R$1),'Master Data Item List'!$D$3:$F$585,2,0)),"")</f>
        <v>LocalPatientID</v>
      </c>
    </row>
    <row r="40" spans="1:18">
      <c r="A40" t="s">
        <v>1585</v>
      </c>
      <c r="B40" t="str">
        <f t="shared" si="0"/>
        <v>CYP003AccommType</v>
      </c>
      <c r="C40">
        <f t="shared" si="1"/>
        <v>0</v>
      </c>
      <c r="D40" t="str">
        <f>IFERROR(IF($C40=0,VLOOKUP(CONCATENATE($A40,"_",D$1),'Master Data Item List'!$D$3:$F$585,2,0),VLOOKUP(CONCATENATE(RIGHT($A40,3),"_",D$1),'Master Data Item List'!$D$3:$F$585,2,0)),"")</f>
        <v>AccommStatus</v>
      </c>
      <c r="E40" t="str">
        <f>IFERROR(IF($C40=0,VLOOKUP(CONCATENATE($A40,"_",E$1),'Master Data Item List'!$D$3:$F$585,2,0),VLOOKUP(CONCATENATE(RIGHT($A40,3),"_",E$1),'Master Data Item List'!$D$3:$F$585,2,0)),"")</f>
        <v/>
      </c>
      <c r="F40" t="str">
        <f>IFERROR(IF($C40=0,VLOOKUP(CONCATENATE($A40,"_",F$1),'Master Data Item List'!$D$3:$F$585,2,0),VLOOKUP(CONCATENATE(RIGHT($A40,3),"_",F$1),'Master Data Item List'!$D$3:$F$585,2,0)),"")</f>
        <v/>
      </c>
      <c r="G40" t="str">
        <f>IFERROR(IF($C40=0,VLOOKUP(CONCATENATE($A40,"_",G$1),'Master Data Item List'!$D$3:$F$585,2,0),VLOOKUP(CONCATENATE(RIGHT($A40,3),"_",G$1),'Master Data Item List'!$D$3:$F$585,2,0)),"")</f>
        <v/>
      </c>
      <c r="H40" t="str">
        <f>IFERROR(IF($C40=0,VLOOKUP(CONCATENATE($A40,"_",H$1),'Master Data Item List'!$D$3:$F$585,2,0),VLOOKUP(CONCATENATE(RIGHT($A40,3),"_",H$1),'Master Data Item List'!$D$3:$F$585,2,0)),"")</f>
        <v/>
      </c>
      <c r="I40" t="str">
        <f>IFERROR(IF($C40=0,VLOOKUP(CONCATENATE($A40,"_",I$1),'Master Data Item List'!$D$3:$F$585,2,0),VLOOKUP(CONCATENATE(RIGHT($A40,3),"_",I$1),'Master Data Item List'!$D$3:$F$585,2,0)),"")</f>
        <v/>
      </c>
      <c r="J40" t="str">
        <f>IFERROR(IF($C40=0,VLOOKUP(CONCATENATE($A40,"_",J$1),'Master Data Item List'!$D$3:$F$585,2,0),VLOOKUP(CONCATENATE(RIGHT($A40,3),"_",J$1),'Master Data Item List'!$D$3:$F$585,2,0)),"")</f>
        <v/>
      </c>
      <c r="K40" t="str">
        <f>IFERROR(IF($C40=0,VLOOKUP(CONCATENATE($A40,"_",K$1),'Master Data Item List'!$D$3:$F$585,2,0),VLOOKUP(CONCATENATE(RIGHT($A40,3),"_",K$1),'Master Data Item List'!$D$3:$F$585,2,0)),"")</f>
        <v/>
      </c>
      <c r="L40" t="str">
        <f>IFERROR(IF($C40=0,VLOOKUP(CONCATENATE($A40,"_",L$1),'Master Data Item List'!$D$3:$F$585,2,0),VLOOKUP(CONCATENATE(RIGHT($A40,3),"_",L$1),'Master Data Item List'!$D$3:$F$585,2,0)),"")</f>
        <v/>
      </c>
      <c r="M40" t="str">
        <f>IFERROR(IF($C40=0,VLOOKUP(CONCATENATE($A40,"_",M$1),'Master Data Item List'!$D$3:$F$585,2,0),VLOOKUP(CONCATENATE(RIGHT($A40,3),"_",M$1),'Master Data Item List'!$D$3:$F$585,2,0)),"")</f>
        <v/>
      </c>
      <c r="N40" t="str">
        <f>IFERROR(IF($C40=0,VLOOKUP(CONCATENATE($A40,"_",N$1),'Master Data Item List'!$D$3:$F$585,2,0),VLOOKUP(CONCATENATE(RIGHT($A40,3),"_",N$1),'Master Data Item List'!$D$3:$F$585,2,0)),"")</f>
        <v/>
      </c>
      <c r="O40" t="str">
        <f>IFERROR(IF($C40=0,VLOOKUP(CONCATENATE($A40,"_",O$1),'Master Data Item List'!$D$3:$F$585,2,0),VLOOKUP(CONCATENATE(RIGHT($A40,3),"_",O$1),'Master Data Item List'!$D$3:$F$585,2,0)),"")</f>
        <v/>
      </c>
      <c r="P40" t="str">
        <f>IFERROR(IF($C40=0,VLOOKUP(CONCATENATE($A40,"_",P$1),'Master Data Item List'!$D$3:$F$585,2,0),VLOOKUP(CONCATENATE(RIGHT($A40,3),"_",P$1),'Master Data Item List'!$D$3:$F$585,2,0)),"")</f>
        <v/>
      </c>
      <c r="Q40" t="str">
        <f>IFERROR(IF($C40=0,VLOOKUP(CONCATENATE($A40,"_",Q$1),'Master Data Item List'!$D$3:$F$585,2,0),VLOOKUP(CONCATENATE(RIGHT($A40,3),"_",Q$1),'Master Data Item List'!$D$3:$F$585,2,0)),"")</f>
        <v/>
      </c>
      <c r="R40" t="str">
        <f>IFERROR(IF($C40=0,VLOOKUP(CONCATENATE($A40,"_",R$1),'Master Data Item List'!$D$3:$F$585,2,0),VLOOKUP(CONCATENATE(RIGHT($A40,3),"_",R$1),'Master Data Item List'!$D$3:$F$585,2,0)),"")</f>
        <v/>
      </c>
    </row>
    <row r="41" spans="1:18">
      <c r="A41" t="s">
        <v>1586</v>
      </c>
      <c r="B41" t="str">
        <f t="shared" si="0"/>
        <v>CYP003AccommType</v>
      </c>
      <c r="C41">
        <f t="shared" si="1"/>
        <v>0</v>
      </c>
      <c r="D41" t="str">
        <f>IFERROR(IF($C41=0,VLOOKUP(CONCATENATE($A41,"_",D$1),'Master Data Item List'!$D$3:$F$585,2,0),VLOOKUP(CONCATENATE(RIGHT($A41,3),"_",D$1),'Master Data Item List'!$D$3:$F$585,2,0)),"")</f>
        <v>AccommStatus_Date</v>
      </c>
      <c r="E41" t="str">
        <f>IFERROR(IF($C41=0,VLOOKUP(CONCATENATE($A41,"_",E$1),'Master Data Item List'!$D$3:$F$585,2,0),VLOOKUP(CONCATENATE(RIGHT($A41,3),"_",E$1),'Master Data Item List'!$D$3:$F$585,2,0)),"")</f>
        <v/>
      </c>
      <c r="F41" t="str">
        <f>IFERROR(IF($C41=0,VLOOKUP(CONCATENATE($A41,"_",F$1),'Master Data Item List'!$D$3:$F$585,2,0),VLOOKUP(CONCATENATE(RIGHT($A41,3),"_",F$1),'Master Data Item List'!$D$3:$F$585,2,0)),"")</f>
        <v/>
      </c>
      <c r="G41" t="str">
        <f>IFERROR(IF($C41=0,VLOOKUP(CONCATENATE($A41,"_",G$1),'Master Data Item List'!$D$3:$F$585,2,0),VLOOKUP(CONCATENATE(RIGHT($A41,3),"_",G$1),'Master Data Item List'!$D$3:$F$585,2,0)),"")</f>
        <v/>
      </c>
      <c r="H41" t="str">
        <f>IFERROR(IF($C41=0,VLOOKUP(CONCATENATE($A41,"_",H$1),'Master Data Item List'!$D$3:$F$585,2,0),VLOOKUP(CONCATENATE(RIGHT($A41,3),"_",H$1),'Master Data Item List'!$D$3:$F$585,2,0)),"")</f>
        <v/>
      </c>
      <c r="I41" t="str">
        <f>IFERROR(IF($C41=0,VLOOKUP(CONCATENATE($A41,"_",I$1),'Master Data Item List'!$D$3:$F$585,2,0),VLOOKUP(CONCATENATE(RIGHT($A41,3),"_",I$1),'Master Data Item List'!$D$3:$F$585,2,0)),"")</f>
        <v/>
      </c>
      <c r="J41" t="str">
        <f>IFERROR(IF($C41=0,VLOOKUP(CONCATENATE($A41,"_",J$1),'Master Data Item List'!$D$3:$F$585,2,0),VLOOKUP(CONCATENATE(RIGHT($A41,3),"_",J$1),'Master Data Item List'!$D$3:$F$585,2,0)),"")</f>
        <v/>
      </c>
      <c r="K41" t="str">
        <f>IFERROR(IF($C41=0,VLOOKUP(CONCATENATE($A41,"_",K$1),'Master Data Item List'!$D$3:$F$585,2,0),VLOOKUP(CONCATENATE(RIGHT($A41,3),"_",K$1),'Master Data Item List'!$D$3:$F$585,2,0)),"")</f>
        <v/>
      </c>
      <c r="L41" t="str">
        <f>IFERROR(IF($C41=0,VLOOKUP(CONCATENATE($A41,"_",L$1),'Master Data Item List'!$D$3:$F$585,2,0),VLOOKUP(CONCATENATE(RIGHT($A41,3),"_",L$1),'Master Data Item List'!$D$3:$F$585,2,0)),"")</f>
        <v/>
      </c>
      <c r="M41" t="str">
        <f>IFERROR(IF($C41=0,VLOOKUP(CONCATENATE($A41,"_",M$1),'Master Data Item List'!$D$3:$F$585,2,0),VLOOKUP(CONCATENATE(RIGHT($A41,3),"_",M$1),'Master Data Item List'!$D$3:$F$585,2,0)),"")</f>
        <v/>
      </c>
      <c r="N41" t="str">
        <f>IFERROR(IF($C41=0,VLOOKUP(CONCATENATE($A41,"_",N$1),'Master Data Item List'!$D$3:$F$585,2,0),VLOOKUP(CONCATENATE(RIGHT($A41,3),"_",N$1),'Master Data Item List'!$D$3:$F$585,2,0)),"")</f>
        <v/>
      </c>
      <c r="O41" t="str">
        <f>IFERROR(IF($C41=0,VLOOKUP(CONCATENATE($A41,"_",O$1),'Master Data Item List'!$D$3:$F$585,2,0),VLOOKUP(CONCATENATE(RIGHT($A41,3),"_",O$1),'Master Data Item List'!$D$3:$F$585,2,0)),"")</f>
        <v/>
      </c>
      <c r="P41" t="str">
        <f>IFERROR(IF($C41=0,VLOOKUP(CONCATENATE($A41,"_",P$1),'Master Data Item List'!$D$3:$F$585,2,0),VLOOKUP(CONCATENATE(RIGHT($A41,3),"_",P$1),'Master Data Item List'!$D$3:$F$585,2,0)),"")</f>
        <v/>
      </c>
      <c r="Q41" t="str">
        <f>IFERROR(IF($C41=0,VLOOKUP(CONCATENATE($A41,"_",Q$1),'Master Data Item List'!$D$3:$F$585,2,0),VLOOKUP(CONCATENATE(RIGHT($A41,3),"_",Q$1),'Master Data Item List'!$D$3:$F$585,2,0)),"")</f>
        <v/>
      </c>
      <c r="R41" t="str">
        <f>IFERROR(IF($C41=0,VLOOKUP(CONCATENATE($A41,"_",R$1),'Master Data Item List'!$D$3:$F$585,2,0),VLOOKUP(CONCATENATE(RIGHT($A41,3),"_",R$1),'Master Data Item List'!$D$3:$F$585,2,0)),"")</f>
        <v/>
      </c>
    </row>
    <row r="42" spans="1:18">
      <c r="A42" t="s">
        <v>3459</v>
      </c>
      <c r="B42" t="s">
        <v>3366</v>
      </c>
      <c r="C42">
        <f t="shared" si="1"/>
        <v>0</v>
      </c>
    </row>
    <row r="43" spans="1:18">
      <c r="A43" t="s">
        <v>3677</v>
      </c>
      <c r="B43" t="s">
        <v>1207</v>
      </c>
      <c r="C43">
        <f t="shared" si="1"/>
        <v>1</v>
      </c>
    </row>
    <row r="44" spans="1:18">
      <c r="A44" t="s">
        <v>3460</v>
      </c>
      <c r="B44" t="s">
        <v>4420</v>
      </c>
      <c r="C44">
        <f t="shared" si="1"/>
        <v>0</v>
      </c>
    </row>
    <row r="45" spans="1:18">
      <c r="A45" t="s">
        <v>3461</v>
      </c>
      <c r="B45" t="s">
        <v>3368</v>
      </c>
      <c r="C45">
        <f t="shared" si="1"/>
        <v>0</v>
      </c>
    </row>
    <row r="46" spans="1:18">
      <c r="A46" t="s">
        <v>3462</v>
      </c>
      <c r="B46" t="s">
        <v>3370</v>
      </c>
      <c r="C46">
        <f t="shared" si="1"/>
        <v>0</v>
      </c>
    </row>
    <row r="47" spans="1:18">
      <c r="A47" t="s">
        <v>3463</v>
      </c>
      <c r="B47" t="s">
        <v>3372</v>
      </c>
      <c r="C47">
        <f t="shared" si="1"/>
        <v>0</v>
      </c>
    </row>
    <row r="48" spans="1:18">
      <c r="A48" t="s">
        <v>3484</v>
      </c>
      <c r="B48" t="s">
        <v>3374</v>
      </c>
      <c r="C48">
        <f t="shared" si="1"/>
        <v>0</v>
      </c>
    </row>
    <row r="49" spans="1:18">
      <c r="A49" t="s">
        <v>3485</v>
      </c>
      <c r="B49" t="s">
        <v>3376</v>
      </c>
      <c r="C49">
        <f t="shared" si="1"/>
        <v>0</v>
      </c>
    </row>
    <row r="50" spans="1:18">
      <c r="A50" t="s">
        <v>3480</v>
      </c>
      <c r="B50" t="s">
        <v>3366</v>
      </c>
      <c r="C50">
        <f t="shared" si="1"/>
        <v>0</v>
      </c>
    </row>
    <row r="51" spans="1:18">
      <c r="A51" t="s">
        <v>3481</v>
      </c>
      <c r="B51" t="s">
        <v>3385</v>
      </c>
      <c r="C51">
        <f t="shared" si="1"/>
        <v>0</v>
      </c>
    </row>
    <row r="52" spans="1:18">
      <c r="A52" t="s">
        <v>3482</v>
      </c>
      <c r="B52" t="s">
        <v>3387</v>
      </c>
      <c r="C52">
        <f t="shared" si="1"/>
        <v>0</v>
      </c>
    </row>
    <row r="53" spans="1:18">
      <c r="A53" t="s">
        <v>3483</v>
      </c>
      <c r="B53" t="s">
        <v>3390</v>
      </c>
      <c r="C53">
        <f t="shared" si="1"/>
        <v>0</v>
      </c>
    </row>
    <row r="54" spans="1:18">
      <c r="A54" t="s">
        <v>3679</v>
      </c>
      <c r="B54" t="s">
        <v>1207</v>
      </c>
      <c r="C54">
        <f t="shared" si="1"/>
        <v>1</v>
      </c>
    </row>
    <row r="55" spans="1:18">
      <c r="A55" t="s">
        <v>3681</v>
      </c>
      <c r="B55" t="s">
        <v>3392</v>
      </c>
      <c r="C55">
        <f t="shared" si="1"/>
        <v>0</v>
      </c>
    </row>
    <row r="56" spans="1:18">
      <c r="A56" t="s">
        <v>3680</v>
      </c>
      <c r="B56" t="s">
        <v>3395</v>
      </c>
      <c r="C56">
        <f t="shared" si="1"/>
        <v>0</v>
      </c>
    </row>
    <row r="57" spans="1:18">
      <c r="A57" t="s">
        <v>3689</v>
      </c>
      <c r="B57" t="s">
        <v>1207</v>
      </c>
      <c r="C57">
        <f t="shared" si="1"/>
        <v>1</v>
      </c>
    </row>
    <row r="58" spans="1:18">
      <c r="A58" t="s">
        <v>4421</v>
      </c>
      <c r="B58" t="s">
        <v>3735</v>
      </c>
      <c r="C58">
        <f t="shared" si="1"/>
        <v>1</v>
      </c>
    </row>
    <row r="59" spans="1:18">
      <c r="A59" t="s">
        <v>4422</v>
      </c>
      <c r="B59" t="s">
        <v>3736</v>
      </c>
      <c r="C59">
        <f t="shared" si="1"/>
        <v>1</v>
      </c>
    </row>
    <row r="60" spans="1:18">
      <c r="A60" t="s">
        <v>4423</v>
      </c>
      <c r="B60" t="s">
        <v>3737</v>
      </c>
      <c r="C60">
        <f t="shared" si="1"/>
        <v>1</v>
      </c>
    </row>
    <row r="61" spans="1:18">
      <c r="A61" t="s">
        <v>1587</v>
      </c>
      <c r="B61" t="str">
        <f t="shared" si="0"/>
        <v>CYP101Referral</v>
      </c>
      <c r="C61">
        <f t="shared" si="1"/>
        <v>1</v>
      </c>
      <c r="D61" t="str">
        <f>IFERROR(IF($C61=0,VLOOKUP(CONCATENATE($A61,"_",D$1),'Master Data Item List'!$D$3:$F$585,2,0),VLOOKUP(CONCATENATE(RIGHT($A61,3),"_",D$1),'Master Data Item List'!$D$3:$F$585,2,0)),"")</f>
        <v>LocalPatientID</v>
      </c>
      <c r="E61" t="str">
        <f>IFERROR(IF($C61=0,VLOOKUP(CONCATENATE($A61,"_",E$1),'Master Data Item List'!$D$3:$F$585,2,0),VLOOKUP(CONCATENATE(RIGHT($A61,3),"_",E$1),'Master Data Item List'!$D$3:$F$585,2,0)),"")</f>
        <v>LocalPatientID</v>
      </c>
      <c r="F61" t="str">
        <f>IFERROR(IF($C61=0,VLOOKUP(CONCATENATE($A61,"_",F$1),'Master Data Item List'!$D$3:$F$585,2,0),VLOOKUP(CONCATENATE(RIGHT($A61,3),"_",F$1),'Master Data Item List'!$D$3:$F$585,2,0)),"")</f>
        <v>LocalPatientID</v>
      </c>
      <c r="G61" t="str">
        <f>IFERROR(IF($C61=0,VLOOKUP(CONCATENATE($A61,"_",G$1),'Master Data Item List'!$D$3:$F$585,2,0),VLOOKUP(CONCATENATE(RIGHT($A61,3),"_",G$1),'Master Data Item List'!$D$3:$F$585,2,0)),"")</f>
        <v/>
      </c>
      <c r="H61" t="str">
        <f>IFERROR(IF($C61=0,VLOOKUP(CONCATENATE($A61,"_",H$1),'Master Data Item List'!$D$3:$F$585,2,0),VLOOKUP(CONCATENATE(RIGHT($A61,3),"_",H$1),'Master Data Item List'!$D$3:$F$585,2,0)),"")</f>
        <v/>
      </c>
      <c r="I61" t="str">
        <f>IFERROR(IF($C61=0,VLOOKUP(CONCATENATE($A61,"_",I$1),'Master Data Item List'!$D$3:$F$585,2,0),VLOOKUP(CONCATENATE(RIGHT($A61,3),"_",I$1),'Master Data Item List'!$D$3:$F$585,2,0)),"")</f>
        <v/>
      </c>
      <c r="J61" t="str">
        <f>IFERROR(IF($C61=0,VLOOKUP(CONCATENATE($A61,"_",J$1),'Master Data Item List'!$D$3:$F$585,2,0),VLOOKUP(CONCATENATE(RIGHT($A61,3),"_",J$1),'Master Data Item List'!$D$3:$F$585,2,0)),"")</f>
        <v>LocalPatientID</v>
      </c>
      <c r="K61" t="str">
        <f>IFERROR(IF($C61=0,VLOOKUP(CONCATENATE($A61,"_",K$1),'Master Data Item List'!$D$3:$F$585,2,0),VLOOKUP(CONCATENATE(RIGHT($A61,3),"_",K$1),'Master Data Item List'!$D$3:$F$585,2,0)),"")</f>
        <v>LocalPatientID</v>
      </c>
      <c r="L61" t="str">
        <f>IFERROR(IF($C61=0,VLOOKUP(CONCATENATE($A61,"_",L$1),'Master Data Item List'!$D$3:$F$585,2,0),VLOOKUP(CONCATENATE(RIGHT($A61,3),"_",L$1),'Master Data Item List'!$D$3:$F$585,2,0)),"")</f>
        <v>LocalPatientID</v>
      </c>
      <c r="M61" t="str">
        <f>IFERROR(IF($C61=0,VLOOKUP(CONCATENATE($A61,"_",M$1),'Master Data Item List'!$D$3:$F$585,2,0),VLOOKUP(CONCATENATE(RIGHT($A61,3),"_",M$1),'Master Data Item List'!$D$3:$F$585,2,0)),"")</f>
        <v>LocalPatientID</v>
      </c>
      <c r="N61" t="str">
        <f>IFERROR(IF($C61=0,VLOOKUP(CONCATENATE($A61,"_",N$1),'Master Data Item List'!$D$3:$F$585,2,0),VLOOKUP(CONCATENATE(RIGHT($A61,3),"_",N$1),'Master Data Item List'!$D$3:$F$585,2,0)),"")</f>
        <v>LocalPatientID</v>
      </c>
      <c r="O61" t="str">
        <f>IFERROR(IF($C61=0,VLOOKUP(CONCATENATE($A61,"_",O$1),'Master Data Item List'!$D$3:$F$585,2,0),VLOOKUP(CONCATENATE(RIGHT($A61,3),"_",O$1),'Master Data Item List'!$D$3:$F$585,2,0)),"")</f>
        <v>LocalPatientID</v>
      </c>
      <c r="P61" t="str">
        <f>IFERROR(IF($C61=0,VLOOKUP(CONCATENATE($A61,"_",P$1),'Master Data Item List'!$D$3:$F$585,2,0),VLOOKUP(CONCATENATE(RIGHT($A61,3),"_",P$1),'Master Data Item List'!$D$3:$F$585,2,0)),"")</f>
        <v>LocalPatientID</v>
      </c>
      <c r="Q61" t="str">
        <f>IFERROR(IF($C61=0,VLOOKUP(CONCATENATE($A61,"_",Q$1),'Master Data Item List'!$D$3:$F$585,2,0),VLOOKUP(CONCATENATE(RIGHT($A61,3),"_",Q$1),'Master Data Item List'!$D$3:$F$585,2,0)),"")</f>
        <v>LocalPatientID</v>
      </c>
      <c r="R61" t="str">
        <f>IFERROR(IF($C61=0,VLOOKUP(CONCATENATE($A61,"_",R$1),'Master Data Item List'!$D$3:$F$585,2,0),VLOOKUP(CONCATENATE(RIGHT($A61,3),"_",R$1),'Master Data Item List'!$D$3:$F$585,2,0)),"")</f>
        <v>LocalPatientID</v>
      </c>
    </row>
    <row r="62" spans="1:18">
      <c r="A62" t="s">
        <v>1588</v>
      </c>
      <c r="B62" t="str">
        <f t="shared" si="0"/>
        <v>CYP101Referral</v>
      </c>
      <c r="C62">
        <f t="shared" si="1"/>
        <v>1</v>
      </c>
      <c r="D62" t="str">
        <f>IFERROR(IF($C62=0,VLOOKUP(CONCATENATE($A62,"_",D$1),'Master Data Item List'!$D$3:$F$585,2,0),VLOOKUP(CONCATENATE(RIGHT($A62,3),"_",D$1),'Master Data Item List'!$D$3:$F$585,2,0)),"")</f>
        <v>ServiceRequestID</v>
      </c>
      <c r="E62" t="str">
        <f>IFERROR(IF($C62=0,VLOOKUP(CONCATENATE($A62,"_",E$1),'Master Data Item List'!$D$3:$F$585,2,0),VLOOKUP(CONCATENATE(RIGHT($A62,3),"_",E$1),'Master Data Item List'!$D$3:$F$585,2,0)),"")</f>
        <v>ServiceRequestID</v>
      </c>
      <c r="F62" t="str">
        <f>IFERROR(IF($C62=0,VLOOKUP(CONCATENATE($A62,"_",F$1),'Master Data Item List'!$D$3:$F$585,2,0),VLOOKUP(CONCATENATE(RIGHT($A62,3),"_",F$1),'Master Data Item List'!$D$3:$F$585,2,0)),"")</f>
        <v>ServiceRequestID</v>
      </c>
      <c r="G62" t="str">
        <f>IFERROR(IF($C62=0,VLOOKUP(CONCATENATE($A62,"_",G$1),'Master Data Item List'!$D$3:$F$585,2,0),VLOOKUP(CONCATENATE(RIGHT($A62,3),"_",G$1),'Master Data Item List'!$D$3:$F$585,2,0)),"")</f>
        <v>ServiceRequestID</v>
      </c>
      <c r="H62" t="str">
        <f>IFERROR(IF($C62=0,VLOOKUP(CONCATENATE($A62,"_",H$1),'Master Data Item List'!$D$3:$F$585,2,0),VLOOKUP(CONCATENATE(RIGHT($A62,3),"_",H$1),'Master Data Item List'!$D$3:$F$585,2,0)),"")</f>
        <v>ServiceRequestID</v>
      </c>
      <c r="I62" t="str">
        <f>IFERROR(IF($C62=0,VLOOKUP(CONCATENATE($A62,"_",I$1),'Master Data Item List'!$D$3:$F$585,2,0),VLOOKUP(CONCATENATE(RIGHT($A62,3),"_",I$1),'Master Data Item List'!$D$3:$F$585,2,0)),"")</f>
        <v>ServiceRequestID</v>
      </c>
      <c r="J62" t="str">
        <f>IFERROR(IF($C62=0,VLOOKUP(CONCATENATE($A62,"_",J$1),'Master Data Item List'!$D$3:$F$585,2,0),VLOOKUP(CONCATENATE(RIGHT($A62,3),"_",J$1),'Master Data Item List'!$D$3:$F$585,2,0)),"")</f>
        <v>ServiceRequestID</v>
      </c>
      <c r="K62" t="str">
        <f>IFERROR(IF($C62=0,VLOOKUP(CONCATENATE($A62,"_",K$1),'Master Data Item List'!$D$3:$F$585,2,0),VLOOKUP(CONCATENATE(RIGHT($A62,3),"_",K$1),'Master Data Item List'!$D$3:$F$585,2,0)),"")</f>
        <v>ServiceRequestID</v>
      </c>
      <c r="L62" t="str">
        <f>IFERROR(IF($C62=0,VLOOKUP(CONCATENATE($A62,"_",L$1),'Master Data Item List'!$D$3:$F$585,2,0),VLOOKUP(CONCATENATE(RIGHT($A62,3),"_",L$1),'Master Data Item List'!$D$3:$F$585,2,0)),"")</f>
        <v>ServiceRequestID</v>
      </c>
      <c r="M62" t="str">
        <f>IFERROR(IF($C62=0,VLOOKUP(CONCATENATE($A62,"_",M$1),'Master Data Item List'!$D$3:$F$585,2,0),VLOOKUP(CONCATENATE(RIGHT($A62,3),"_",M$1),'Master Data Item List'!$D$3:$F$585,2,0)),"")</f>
        <v>ServiceRequestID</v>
      </c>
      <c r="N62" t="str">
        <f>IFERROR(IF($C62=0,VLOOKUP(CONCATENATE($A62,"_",N$1),'Master Data Item List'!$D$3:$F$585,2,0),VLOOKUP(CONCATENATE(RIGHT($A62,3),"_",N$1),'Master Data Item List'!$D$3:$F$585,2,0)),"")</f>
        <v/>
      </c>
      <c r="O62" t="str">
        <f>IFERROR(IF($C62=0,VLOOKUP(CONCATENATE($A62,"_",O$1),'Master Data Item List'!$D$3:$F$585,2,0),VLOOKUP(CONCATENATE(RIGHT($A62,3),"_",O$1),'Master Data Item List'!$D$3:$F$585,2,0)),"")</f>
        <v/>
      </c>
      <c r="P62" t="str">
        <f>IFERROR(IF($C62=0,VLOOKUP(CONCATENATE($A62,"_",P$1),'Master Data Item List'!$D$3:$F$585,2,0),VLOOKUP(CONCATENATE(RIGHT($A62,3),"_",P$1),'Master Data Item List'!$D$3:$F$585,2,0)),"")</f>
        <v/>
      </c>
      <c r="Q62" t="str">
        <f>IFERROR(IF($C62=0,VLOOKUP(CONCATENATE($A62,"_",Q$1),'Master Data Item List'!$D$3:$F$585,2,0),VLOOKUP(CONCATENATE(RIGHT($A62,3),"_",Q$1),'Master Data Item List'!$D$3:$F$585,2,0)),"")</f>
        <v/>
      </c>
      <c r="R62" t="str">
        <f>IFERROR(IF($C62=0,VLOOKUP(CONCATENATE($A62,"_",R$1),'Master Data Item List'!$D$3:$F$585,2,0),VLOOKUP(CONCATENATE(RIGHT($A62,3),"_",R$1),'Master Data Item List'!$D$3:$F$585,2,0)),"")</f>
        <v/>
      </c>
    </row>
    <row r="63" spans="1:18">
      <c r="A63" t="s">
        <v>1589</v>
      </c>
      <c r="B63" t="str">
        <f t="shared" si="0"/>
        <v>CYP101Referral</v>
      </c>
      <c r="C63">
        <f t="shared" si="1"/>
        <v>0</v>
      </c>
      <c r="D63" t="str">
        <f>IFERROR(IF($C63=0,VLOOKUP(CONCATENATE($A63,"_",D$1),'Master Data Item List'!$D$3:$F$585,2,0),VLOOKUP(CONCATENATE(RIGHT($A63,3),"_",D$1),'Master Data Item List'!$D$3:$F$585,2,0)),"")</f>
        <v>ReferralRequest_ReceivedDate</v>
      </c>
      <c r="E63" t="str">
        <f>IFERROR(IF($C63=0,VLOOKUP(CONCATENATE($A63,"_",E$1),'Master Data Item List'!$D$3:$F$585,2,0),VLOOKUP(CONCATENATE(RIGHT($A63,3),"_",E$1),'Master Data Item List'!$D$3:$F$585,2,0)),"")</f>
        <v/>
      </c>
      <c r="F63" t="str">
        <f>IFERROR(IF($C63=0,VLOOKUP(CONCATENATE($A63,"_",F$1),'Master Data Item List'!$D$3:$F$585,2,0),VLOOKUP(CONCATENATE(RIGHT($A63,3),"_",F$1),'Master Data Item List'!$D$3:$F$585,2,0)),"")</f>
        <v/>
      </c>
      <c r="G63" t="str">
        <f>IFERROR(IF($C63=0,VLOOKUP(CONCATENATE($A63,"_",G$1),'Master Data Item List'!$D$3:$F$585,2,0),VLOOKUP(CONCATENATE(RIGHT($A63,3),"_",G$1),'Master Data Item List'!$D$3:$F$585,2,0)),"")</f>
        <v/>
      </c>
      <c r="H63" t="str">
        <f>IFERROR(IF($C63=0,VLOOKUP(CONCATENATE($A63,"_",H$1),'Master Data Item List'!$D$3:$F$585,2,0),VLOOKUP(CONCATENATE(RIGHT($A63,3),"_",H$1),'Master Data Item List'!$D$3:$F$585,2,0)),"")</f>
        <v/>
      </c>
      <c r="I63" t="str">
        <f>IFERROR(IF($C63=0,VLOOKUP(CONCATENATE($A63,"_",I$1),'Master Data Item List'!$D$3:$F$585,2,0),VLOOKUP(CONCATENATE(RIGHT($A63,3),"_",I$1),'Master Data Item List'!$D$3:$F$585,2,0)),"")</f>
        <v/>
      </c>
      <c r="J63" t="str">
        <f>IFERROR(IF($C63=0,VLOOKUP(CONCATENATE($A63,"_",J$1),'Master Data Item List'!$D$3:$F$585,2,0),VLOOKUP(CONCATENATE(RIGHT($A63,3),"_",J$1),'Master Data Item List'!$D$3:$F$585,2,0)),"")</f>
        <v/>
      </c>
      <c r="K63" t="str">
        <f>IFERROR(IF($C63=0,VLOOKUP(CONCATENATE($A63,"_",K$1),'Master Data Item List'!$D$3:$F$585,2,0),VLOOKUP(CONCATENATE(RIGHT($A63,3),"_",K$1),'Master Data Item List'!$D$3:$F$585,2,0)),"")</f>
        <v/>
      </c>
      <c r="L63" t="str">
        <f>IFERROR(IF($C63=0,VLOOKUP(CONCATENATE($A63,"_",L$1),'Master Data Item List'!$D$3:$F$585,2,0),VLOOKUP(CONCATENATE(RIGHT($A63,3),"_",L$1),'Master Data Item List'!$D$3:$F$585,2,0)),"")</f>
        <v/>
      </c>
      <c r="M63" t="str">
        <f>IFERROR(IF($C63=0,VLOOKUP(CONCATENATE($A63,"_",M$1),'Master Data Item List'!$D$3:$F$585,2,0),VLOOKUP(CONCATENATE(RIGHT($A63,3),"_",M$1),'Master Data Item List'!$D$3:$F$585,2,0)),"")</f>
        <v/>
      </c>
      <c r="N63" t="str">
        <f>IFERROR(IF($C63=0,VLOOKUP(CONCATENATE($A63,"_",N$1),'Master Data Item List'!$D$3:$F$585,2,0),VLOOKUP(CONCATENATE(RIGHT($A63,3),"_",N$1),'Master Data Item List'!$D$3:$F$585,2,0)),"")</f>
        <v/>
      </c>
      <c r="O63" t="str">
        <f>IFERROR(IF($C63=0,VLOOKUP(CONCATENATE($A63,"_",O$1),'Master Data Item List'!$D$3:$F$585,2,0),VLOOKUP(CONCATENATE(RIGHT($A63,3),"_",O$1),'Master Data Item List'!$D$3:$F$585,2,0)),"")</f>
        <v/>
      </c>
      <c r="P63" t="str">
        <f>IFERROR(IF($C63=0,VLOOKUP(CONCATENATE($A63,"_",P$1),'Master Data Item List'!$D$3:$F$585,2,0),VLOOKUP(CONCATENATE(RIGHT($A63,3),"_",P$1),'Master Data Item List'!$D$3:$F$585,2,0)),"")</f>
        <v/>
      </c>
      <c r="Q63" t="str">
        <f>IFERROR(IF($C63=0,VLOOKUP(CONCATENATE($A63,"_",Q$1),'Master Data Item List'!$D$3:$F$585,2,0),VLOOKUP(CONCATENATE(RIGHT($A63,3),"_",Q$1),'Master Data Item List'!$D$3:$F$585,2,0)),"")</f>
        <v/>
      </c>
      <c r="R63" t="str">
        <f>IFERROR(IF($C63=0,VLOOKUP(CONCATENATE($A63,"_",R$1),'Master Data Item List'!$D$3:$F$585,2,0),VLOOKUP(CONCATENATE(RIGHT($A63,3),"_",R$1),'Master Data Item List'!$D$3:$F$585,2,0)),"")</f>
        <v/>
      </c>
    </row>
    <row r="64" spans="1:18">
      <c r="A64" t="s">
        <v>1590</v>
      </c>
      <c r="B64" t="str">
        <f t="shared" si="0"/>
        <v>CYP101Referral</v>
      </c>
      <c r="C64">
        <f t="shared" si="1"/>
        <v>1</v>
      </c>
      <c r="D64" t="str">
        <f>IFERROR(IF($C64=0,VLOOKUP(CONCATENATE($A64,"_",D$1),'Master Data Item List'!$D$3:$F$585,2,0),VLOOKUP(CONCATENATE(RIGHT($A64,3),"_",D$1),'Master Data Item List'!$D$3:$F$585,2,0)),"")</f>
        <v>OrgID_Commissioner</v>
      </c>
      <c r="E64" t="str">
        <f>IFERROR(IF($C64=0,VLOOKUP(CONCATENATE($A64,"_",E$1),'Master Data Item List'!$D$3:$F$585,2,0),VLOOKUP(CONCATENATE(RIGHT($A64,3),"_",E$1),'Master Data Item List'!$D$3:$F$585,2,0)),"")</f>
        <v>OrgID_Commissoner</v>
      </c>
      <c r="F64" t="str">
        <f>IFERROR(IF($C64=0,VLOOKUP(CONCATENATE($A64,"_",F$1),'Master Data Item List'!$D$3:$F$585,2,0),VLOOKUP(CONCATENATE(RIGHT($A64,3),"_",F$1),'Master Data Item List'!$D$3:$F$585,2,0)),"")</f>
        <v>OrgID_Commissioner</v>
      </c>
      <c r="G64" t="str">
        <f>IFERROR(IF($C64=0,VLOOKUP(CONCATENATE($A64,"_",G$1),'Master Data Item List'!$D$3:$F$585,2,0),VLOOKUP(CONCATENATE(RIGHT($A64,3),"_",G$1),'Master Data Item List'!$D$3:$F$585,2,0)),"")</f>
        <v>OrgID_Commissioner</v>
      </c>
      <c r="H64" t="str">
        <f>IFERROR(IF($C64=0,VLOOKUP(CONCATENATE($A64,"_",H$1),'Master Data Item List'!$D$3:$F$585,2,0),VLOOKUP(CONCATENATE(RIGHT($A64,3),"_",H$1),'Master Data Item List'!$D$3:$F$585,2,0)),"")</f>
        <v/>
      </c>
      <c r="I64" t="str">
        <f>IFERROR(IF($C64=0,VLOOKUP(CONCATENATE($A64,"_",I$1),'Master Data Item List'!$D$3:$F$585,2,0),VLOOKUP(CONCATENATE(RIGHT($A64,3),"_",I$1),'Master Data Item List'!$D$3:$F$585,2,0)),"")</f>
        <v/>
      </c>
      <c r="J64" t="str">
        <f>IFERROR(IF($C64=0,VLOOKUP(CONCATENATE($A64,"_",J$1),'Master Data Item List'!$D$3:$F$585,2,0),VLOOKUP(CONCATENATE(RIGHT($A64,3),"_",J$1),'Master Data Item List'!$D$3:$F$585,2,0)),"")</f>
        <v/>
      </c>
      <c r="K64" t="str">
        <f>IFERROR(IF($C64=0,VLOOKUP(CONCATENATE($A64,"_",K$1),'Master Data Item List'!$D$3:$F$585,2,0),VLOOKUP(CONCATENATE(RIGHT($A64,3),"_",K$1),'Master Data Item List'!$D$3:$F$585,2,0)),"")</f>
        <v/>
      </c>
      <c r="L64" t="str">
        <f>IFERROR(IF($C64=0,VLOOKUP(CONCATENATE($A64,"_",L$1),'Master Data Item List'!$D$3:$F$585,2,0),VLOOKUP(CONCATENATE(RIGHT($A64,3),"_",L$1),'Master Data Item List'!$D$3:$F$585,2,0)),"")</f>
        <v/>
      </c>
      <c r="M64" t="str">
        <f>IFERROR(IF($C64=0,VLOOKUP(CONCATENATE($A64,"_",M$1),'Master Data Item List'!$D$3:$F$585,2,0),VLOOKUP(CONCATENATE(RIGHT($A64,3),"_",M$1),'Master Data Item List'!$D$3:$F$585,2,0)),"")</f>
        <v/>
      </c>
      <c r="N64" t="str">
        <f>IFERROR(IF($C64=0,VLOOKUP(CONCATENATE($A64,"_",N$1),'Master Data Item List'!$D$3:$F$585,2,0),VLOOKUP(CONCATENATE(RIGHT($A64,3),"_",N$1),'Master Data Item List'!$D$3:$F$585,2,0)),"")</f>
        <v/>
      </c>
      <c r="O64" t="str">
        <f>IFERROR(IF($C64=0,VLOOKUP(CONCATENATE($A64,"_",O$1),'Master Data Item List'!$D$3:$F$585,2,0),VLOOKUP(CONCATENATE(RIGHT($A64,3),"_",O$1),'Master Data Item List'!$D$3:$F$585,2,0)),"")</f>
        <v/>
      </c>
      <c r="P64" t="str">
        <f>IFERROR(IF($C64=0,VLOOKUP(CONCATENATE($A64,"_",P$1),'Master Data Item List'!$D$3:$F$585,2,0),VLOOKUP(CONCATENATE(RIGHT($A64,3),"_",P$1),'Master Data Item List'!$D$3:$F$585,2,0)),"")</f>
        <v/>
      </c>
      <c r="Q64" t="str">
        <f>IFERROR(IF($C64=0,VLOOKUP(CONCATENATE($A64,"_",Q$1),'Master Data Item List'!$D$3:$F$585,2,0),VLOOKUP(CONCATENATE(RIGHT($A64,3),"_",Q$1),'Master Data Item List'!$D$3:$F$585,2,0)),"")</f>
        <v/>
      </c>
      <c r="R64" t="str">
        <f>IFERROR(IF($C64=0,VLOOKUP(CONCATENATE($A64,"_",R$1),'Master Data Item List'!$D$3:$F$585,2,0),VLOOKUP(CONCATENATE(RIGHT($A64,3),"_",R$1),'Master Data Item List'!$D$3:$F$585,2,0)),"")</f>
        <v/>
      </c>
    </row>
    <row r="65" spans="1:18">
      <c r="A65" t="s">
        <v>1748</v>
      </c>
      <c r="B65" t="str">
        <f t="shared" si="0"/>
        <v>CYP101Referral</v>
      </c>
      <c r="C65">
        <f t="shared" si="1"/>
        <v>0</v>
      </c>
      <c r="D65" t="str">
        <f>IFERROR(IF($C65=0,VLOOKUP(CONCATENATE($A65,"_",D$1),'Master Data Item List'!$D$3:$F$585,2,0),VLOOKUP(CONCATENATE(RIGHT($A65,3),"_",D$1),'Master Data Item List'!$D$3:$F$585,2,0)),"")</f>
        <v>ReferralRequest_ReceivedTime</v>
      </c>
      <c r="E65" t="str">
        <f>IFERROR(IF($C65=0,VLOOKUP(CONCATENATE($A65,"_",E$1),'Master Data Item List'!$D$3:$F$585,2,0),VLOOKUP(CONCATENATE(RIGHT($A65,3),"_",E$1),'Master Data Item List'!$D$3:$F$585,2,0)),"")</f>
        <v/>
      </c>
      <c r="F65" t="str">
        <f>IFERROR(IF($C65=0,VLOOKUP(CONCATENATE($A65,"_",F$1),'Master Data Item List'!$D$3:$F$585,2,0),VLOOKUP(CONCATENATE(RIGHT($A65,3),"_",F$1),'Master Data Item List'!$D$3:$F$585,2,0)),"")</f>
        <v/>
      </c>
      <c r="G65" t="str">
        <f>IFERROR(IF($C65=0,VLOOKUP(CONCATENATE($A65,"_",G$1),'Master Data Item List'!$D$3:$F$585,2,0),VLOOKUP(CONCATENATE(RIGHT($A65,3),"_",G$1),'Master Data Item List'!$D$3:$F$585,2,0)),"")</f>
        <v/>
      </c>
      <c r="H65" t="str">
        <f>IFERROR(IF($C65=0,VLOOKUP(CONCATENATE($A65,"_",H$1),'Master Data Item List'!$D$3:$F$585,2,0),VLOOKUP(CONCATENATE(RIGHT($A65,3),"_",H$1),'Master Data Item List'!$D$3:$F$585,2,0)),"")</f>
        <v/>
      </c>
      <c r="I65" t="str">
        <f>IFERROR(IF($C65=0,VLOOKUP(CONCATENATE($A65,"_",I$1),'Master Data Item List'!$D$3:$F$585,2,0),VLOOKUP(CONCATENATE(RIGHT($A65,3),"_",I$1),'Master Data Item List'!$D$3:$F$585,2,0)),"")</f>
        <v/>
      </c>
      <c r="J65" t="str">
        <f>IFERROR(IF($C65=0,VLOOKUP(CONCATENATE($A65,"_",J$1),'Master Data Item List'!$D$3:$F$585,2,0),VLOOKUP(CONCATENATE(RIGHT($A65,3),"_",J$1),'Master Data Item List'!$D$3:$F$585,2,0)),"")</f>
        <v/>
      </c>
      <c r="K65" t="str">
        <f>IFERROR(IF($C65=0,VLOOKUP(CONCATENATE($A65,"_",K$1),'Master Data Item List'!$D$3:$F$585,2,0),VLOOKUP(CONCATENATE(RIGHT($A65,3),"_",K$1),'Master Data Item List'!$D$3:$F$585,2,0)),"")</f>
        <v/>
      </c>
      <c r="L65" t="str">
        <f>IFERROR(IF($C65=0,VLOOKUP(CONCATENATE($A65,"_",L$1),'Master Data Item List'!$D$3:$F$585,2,0),VLOOKUP(CONCATENATE(RIGHT($A65,3),"_",L$1),'Master Data Item List'!$D$3:$F$585,2,0)),"")</f>
        <v/>
      </c>
      <c r="M65" t="str">
        <f>IFERROR(IF($C65=0,VLOOKUP(CONCATENATE($A65,"_",M$1),'Master Data Item List'!$D$3:$F$585,2,0),VLOOKUP(CONCATENATE(RIGHT($A65,3),"_",M$1),'Master Data Item List'!$D$3:$F$585,2,0)),"")</f>
        <v/>
      </c>
      <c r="N65" t="str">
        <f>IFERROR(IF($C65=0,VLOOKUP(CONCATENATE($A65,"_",N$1),'Master Data Item List'!$D$3:$F$585,2,0),VLOOKUP(CONCATENATE(RIGHT($A65,3),"_",N$1),'Master Data Item List'!$D$3:$F$585,2,0)),"")</f>
        <v/>
      </c>
      <c r="O65" t="str">
        <f>IFERROR(IF($C65=0,VLOOKUP(CONCATENATE($A65,"_",O$1),'Master Data Item List'!$D$3:$F$585,2,0),VLOOKUP(CONCATENATE(RIGHT($A65,3),"_",O$1),'Master Data Item List'!$D$3:$F$585,2,0)),"")</f>
        <v/>
      </c>
      <c r="P65" t="str">
        <f>IFERROR(IF($C65=0,VLOOKUP(CONCATENATE($A65,"_",P$1),'Master Data Item List'!$D$3:$F$585,2,0),VLOOKUP(CONCATENATE(RIGHT($A65,3),"_",P$1),'Master Data Item List'!$D$3:$F$585,2,0)),"")</f>
        <v/>
      </c>
      <c r="Q65" t="str">
        <f>IFERROR(IF($C65=0,VLOOKUP(CONCATENATE($A65,"_",Q$1),'Master Data Item List'!$D$3:$F$585,2,0),VLOOKUP(CONCATENATE(RIGHT($A65,3),"_",Q$1),'Master Data Item List'!$D$3:$F$585,2,0)),"")</f>
        <v/>
      </c>
      <c r="R65" t="str">
        <f>IFERROR(IF($C65=0,VLOOKUP(CONCATENATE($A65,"_",R$1),'Master Data Item List'!$D$3:$F$585,2,0),VLOOKUP(CONCATENATE(RIGHT($A65,3),"_",R$1),'Master Data Item List'!$D$3:$F$585,2,0)),"")</f>
        <v/>
      </c>
    </row>
    <row r="66" spans="1:18">
      <c r="A66" t="s">
        <v>1591</v>
      </c>
      <c r="B66" t="str">
        <f t="shared" si="0"/>
        <v>CYP101Referral</v>
      </c>
      <c r="C66">
        <f t="shared" si="1"/>
        <v>0</v>
      </c>
      <c r="D66" t="str">
        <f>IFERROR(IF($C66=0,VLOOKUP(CONCATENATE($A66,"_",D$1),'Master Data Item List'!$D$3:$F$585,2,0),VLOOKUP(CONCATENATE(RIGHT($A66,3),"_",D$1),'Master Data Item List'!$D$3:$F$585,2,0)),"")</f>
        <v>SourceOfReferral</v>
      </c>
      <c r="E66" t="str">
        <f>IFERROR(IF($C66=0,VLOOKUP(CONCATENATE($A66,"_",E$1),'Master Data Item List'!$D$3:$F$585,2,0),VLOOKUP(CONCATENATE(RIGHT($A66,3),"_",E$1),'Master Data Item List'!$D$3:$F$585,2,0)),"")</f>
        <v/>
      </c>
      <c r="F66" t="str">
        <f>IFERROR(IF($C66=0,VLOOKUP(CONCATENATE($A66,"_",F$1),'Master Data Item List'!$D$3:$F$585,2,0),VLOOKUP(CONCATENATE(RIGHT($A66,3),"_",F$1),'Master Data Item List'!$D$3:$F$585,2,0)),"")</f>
        <v/>
      </c>
      <c r="G66" t="str">
        <f>IFERROR(IF($C66=0,VLOOKUP(CONCATENATE($A66,"_",G$1),'Master Data Item List'!$D$3:$F$585,2,0),VLOOKUP(CONCATENATE(RIGHT($A66,3),"_",G$1),'Master Data Item List'!$D$3:$F$585,2,0)),"")</f>
        <v/>
      </c>
      <c r="H66" t="str">
        <f>IFERROR(IF($C66=0,VLOOKUP(CONCATENATE($A66,"_",H$1),'Master Data Item List'!$D$3:$F$585,2,0),VLOOKUP(CONCATENATE(RIGHT($A66,3),"_",H$1),'Master Data Item List'!$D$3:$F$585,2,0)),"")</f>
        <v/>
      </c>
      <c r="I66" t="str">
        <f>IFERROR(IF($C66=0,VLOOKUP(CONCATENATE($A66,"_",I$1),'Master Data Item List'!$D$3:$F$585,2,0),VLOOKUP(CONCATENATE(RIGHT($A66,3),"_",I$1),'Master Data Item List'!$D$3:$F$585,2,0)),"")</f>
        <v/>
      </c>
      <c r="J66" t="str">
        <f>IFERROR(IF($C66=0,VLOOKUP(CONCATENATE($A66,"_",J$1),'Master Data Item List'!$D$3:$F$585,2,0),VLOOKUP(CONCATENATE(RIGHT($A66,3),"_",J$1),'Master Data Item List'!$D$3:$F$585,2,0)),"")</f>
        <v/>
      </c>
      <c r="K66" t="str">
        <f>IFERROR(IF($C66=0,VLOOKUP(CONCATENATE($A66,"_",K$1),'Master Data Item List'!$D$3:$F$585,2,0),VLOOKUP(CONCATENATE(RIGHT($A66,3),"_",K$1),'Master Data Item List'!$D$3:$F$585,2,0)),"")</f>
        <v/>
      </c>
      <c r="L66" t="str">
        <f>IFERROR(IF($C66=0,VLOOKUP(CONCATENATE($A66,"_",L$1),'Master Data Item List'!$D$3:$F$585,2,0),VLOOKUP(CONCATENATE(RIGHT($A66,3),"_",L$1),'Master Data Item List'!$D$3:$F$585,2,0)),"")</f>
        <v/>
      </c>
      <c r="M66" t="str">
        <f>IFERROR(IF($C66=0,VLOOKUP(CONCATENATE($A66,"_",M$1),'Master Data Item List'!$D$3:$F$585,2,0),VLOOKUP(CONCATENATE(RIGHT($A66,3),"_",M$1),'Master Data Item List'!$D$3:$F$585,2,0)),"")</f>
        <v/>
      </c>
      <c r="N66" t="str">
        <f>IFERROR(IF($C66=0,VLOOKUP(CONCATENATE($A66,"_",N$1),'Master Data Item List'!$D$3:$F$585,2,0),VLOOKUP(CONCATENATE(RIGHT($A66,3),"_",N$1),'Master Data Item List'!$D$3:$F$585,2,0)),"")</f>
        <v/>
      </c>
      <c r="O66" t="str">
        <f>IFERROR(IF($C66=0,VLOOKUP(CONCATENATE($A66,"_",O$1),'Master Data Item List'!$D$3:$F$585,2,0),VLOOKUP(CONCATENATE(RIGHT($A66,3),"_",O$1),'Master Data Item List'!$D$3:$F$585,2,0)),"")</f>
        <v/>
      </c>
      <c r="P66" t="str">
        <f>IFERROR(IF($C66=0,VLOOKUP(CONCATENATE($A66,"_",P$1),'Master Data Item List'!$D$3:$F$585,2,0),VLOOKUP(CONCATENATE(RIGHT($A66,3),"_",P$1),'Master Data Item List'!$D$3:$F$585,2,0)),"")</f>
        <v/>
      </c>
      <c r="Q66" t="str">
        <f>IFERROR(IF($C66=0,VLOOKUP(CONCATENATE($A66,"_",Q$1),'Master Data Item List'!$D$3:$F$585,2,0),VLOOKUP(CONCATENATE(RIGHT($A66,3),"_",Q$1),'Master Data Item List'!$D$3:$F$585,2,0)),"")</f>
        <v/>
      </c>
      <c r="R66" t="str">
        <f>IFERROR(IF($C66=0,VLOOKUP(CONCATENATE($A66,"_",R$1),'Master Data Item List'!$D$3:$F$585,2,0),VLOOKUP(CONCATENATE(RIGHT($A66,3),"_",R$1),'Master Data Item List'!$D$3:$F$585,2,0)),"")</f>
        <v/>
      </c>
    </row>
    <row r="67" spans="1:18">
      <c r="A67" t="s">
        <v>1593</v>
      </c>
      <c r="B67" t="str">
        <f t="shared" si="0"/>
        <v>CYP101Referral</v>
      </c>
      <c r="C67">
        <f t="shared" si="1"/>
        <v>1</v>
      </c>
      <c r="D67" t="str">
        <f>IFERROR(IF($C67=0,VLOOKUP(CONCATENATE($A67,"_",D$1),'Master Data Item List'!$D$3:$F$585,2,0),VLOOKUP(CONCATENATE(RIGHT($A67,3),"_",D$1),'Master Data Item List'!$D$3:$F$585,2,0)),"")</f>
        <v>ServiceLineAgreement</v>
      </c>
      <c r="E67" t="str">
        <f>IFERROR(IF($C67=0,VLOOKUP(CONCATENATE($A67,"_",E$1),'Master Data Item List'!$D$3:$F$585,2,0),VLOOKUP(CONCATENATE(RIGHT($A67,3),"_",E$1),'Master Data Item List'!$D$3:$F$585,2,0)),"")</f>
        <v>TeamID_Local</v>
      </c>
      <c r="F67" t="str">
        <f>IFERROR(IF($C67=0,VLOOKUP(CONCATENATE($A67,"_",F$1),'Master Data Item List'!$D$3:$F$585,2,0),VLOOKUP(CONCATENATE(RIGHT($A67,3),"_",F$1),'Master Data Item List'!$D$3:$F$585,2,0)),"")</f>
        <v>ServiceLineAgreement</v>
      </c>
      <c r="G67" t="str">
        <f>IFERROR(IF($C67=0,VLOOKUP(CONCATENATE($A67,"_",G$1),'Master Data Item List'!$D$3:$F$585,2,0),VLOOKUP(CONCATENATE(RIGHT($A67,3),"_",G$1),'Master Data Item List'!$D$3:$F$585,2,0)),"")</f>
        <v/>
      </c>
      <c r="H67" t="str">
        <f>IFERROR(IF($C67=0,VLOOKUP(CONCATENATE($A67,"_",H$1),'Master Data Item List'!$D$3:$F$585,2,0),VLOOKUP(CONCATENATE(RIGHT($A67,3),"_",H$1),'Master Data Item List'!$D$3:$F$585,2,0)),"")</f>
        <v/>
      </c>
      <c r="I67" t="str">
        <f>IFERROR(IF($C67=0,VLOOKUP(CONCATENATE($A67,"_",I$1),'Master Data Item List'!$D$3:$F$585,2,0),VLOOKUP(CONCATENATE(RIGHT($A67,3),"_",I$1),'Master Data Item List'!$D$3:$F$585,2,0)),"")</f>
        <v/>
      </c>
      <c r="J67" t="str">
        <f>IFERROR(IF($C67=0,VLOOKUP(CONCATENATE($A67,"_",J$1),'Master Data Item List'!$D$3:$F$585,2,0),VLOOKUP(CONCATENATE(RIGHT($A67,3),"_",J$1),'Master Data Item List'!$D$3:$F$585,2,0)),"")</f>
        <v/>
      </c>
      <c r="K67" t="str">
        <f>IFERROR(IF($C67=0,VLOOKUP(CONCATENATE($A67,"_",K$1),'Master Data Item List'!$D$3:$F$585,2,0),VLOOKUP(CONCATENATE(RIGHT($A67,3),"_",K$1),'Master Data Item List'!$D$3:$F$585,2,0)),"")</f>
        <v/>
      </c>
      <c r="L67" t="str">
        <f>IFERROR(IF($C67=0,VLOOKUP(CONCATENATE($A67,"_",L$1),'Master Data Item List'!$D$3:$F$585,2,0),VLOOKUP(CONCATENATE(RIGHT($A67,3),"_",L$1),'Master Data Item List'!$D$3:$F$585,2,0)),"")</f>
        <v/>
      </c>
      <c r="M67" t="str">
        <f>IFERROR(IF($C67=0,VLOOKUP(CONCATENATE($A67,"_",M$1),'Master Data Item List'!$D$3:$F$585,2,0),VLOOKUP(CONCATENATE(RIGHT($A67,3),"_",M$1),'Master Data Item List'!$D$3:$F$585,2,0)),"")</f>
        <v/>
      </c>
      <c r="N67" t="str">
        <f>IFERROR(IF($C67=0,VLOOKUP(CONCATENATE($A67,"_",N$1),'Master Data Item List'!$D$3:$F$585,2,0),VLOOKUP(CONCATENATE(RIGHT($A67,3),"_",N$1),'Master Data Item List'!$D$3:$F$585,2,0)),"")</f>
        <v/>
      </c>
      <c r="O67" t="str">
        <f>IFERROR(IF($C67=0,VLOOKUP(CONCATENATE($A67,"_",O$1),'Master Data Item List'!$D$3:$F$585,2,0),VLOOKUP(CONCATENATE(RIGHT($A67,3),"_",O$1),'Master Data Item List'!$D$3:$F$585,2,0)),"")</f>
        <v/>
      </c>
      <c r="P67" t="str">
        <f>IFERROR(IF($C67=0,VLOOKUP(CONCATENATE($A67,"_",P$1),'Master Data Item List'!$D$3:$F$585,2,0),VLOOKUP(CONCATENATE(RIGHT($A67,3),"_",P$1),'Master Data Item List'!$D$3:$F$585,2,0)),"")</f>
        <v/>
      </c>
      <c r="Q67" t="str">
        <f>IFERROR(IF($C67=0,VLOOKUP(CONCATENATE($A67,"_",Q$1),'Master Data Item List'!$D$3:$F$585,2,0),VLOOKUP(CONCATENATE(RIGHT($A67,3),"_",Q$1),'Master Data Item List'!$D$3:$F$585,2,0)),"")</f>
        <v/>
      </c>
      <c r="R67" t="str">
        <f>IFERROR(IF($C67=0,VLOOKUP(CONCATENATE($A67,"_",R$1),'Master Data Item List'!$D$3:$F$585,2,0),VLOOKUP(CONCATENATE(RIGHT($A67,3),"_",R$1),'Master Data Item List'!$D$3:$F$585,2,0)),"")</f>
        <v/>
      </c>
    </row>
    <row r="68" spans="1:18">
      <c r="A68" t="s">
        <v>1592</v>
      </c>
      <c r="B68" t="str">
        <f t="shared" si="0"/>
        <v>CYP101Referral</v>
      </c>
      <c r="C68">
        <f t="shared" si="1"/>
        <v>0</v>
      </c>
      <c r="D68" t="str">
        <f>IFERROR(IF($C68=0,VLOOKUP(CONCATENATE($A68,"_",D$1),'Master Data Item List'!$D$3:$F$585,2,0),VLOOKUP(CONCATENATE(RIGHT($A68,3),"_",D$1),'Master Data Item List'!$D$3:$F$585,2,0)),"")</f>
        <v>OrgID_Referring</v>
      </c>
      <c r="E68" t="str">
        <f>IFERROR(IF($C68=0,VLOOKUP(CONCATENATE($A68,"_",E$1),'Master Data Item List'!$D$3:$F$585,2,0),VLOOKUP(CONCATENATE(RIGHT($A68,3),"_",E$1),'Master Data Item List'!$D$3:$F$585,2,0)),"")</f>
        <v/>
      </c>
      <c r="F68" t="str">
        <f>IFERROR(IF($C68=0,VLOOKUP(CONCATENATE($A68,"_",F$1),'Master Data Item List'!$D$3:$F$585,2,0),VLOOKUP(CONCATENATE(RIGHT($A68,3),"_",F$1),'Master Data Item List'!$D$3:$F$585,2,0)),"")</f>
        <v/>
      </c>
      <c r="G68" t="str">
        <f>IFERROR(IF($C68=0,VLOOKUP(CONCATENATE($A68,"_",G$1),'Master Data Item List'!$D$3:$F$585,2,0),VLOOKUP(CONCATENATE(RIGHT($A68,3),"_",G$1),'Master Data Item List'!$D$3:$F$585,2,0)),"")</f>
        <v/>
      </c>
      <c r="H68" t="str">
        <f>IFERROR(IF($C68=0,VLOOKUP(CONCATENATE($A68,"_",H$1),'Master Data Item List'!$D$3:$F$585,2,0),VLOOKUP(CONCATENATE(RIGHT($A68,3),"_",H$1),'Master Data Item List'!$D$3:$F$585,2,0)),"")</f>
        <v/>
      </c>
      <c r="I68" t="str">
        <f>IFERROR(IF($C68=0,VLOOKUP(CONCATENATE($A68,"_",I$1),'Master Data Item List'!$D$3:$F$585,2,0),VLOOKUP(CONCATENATE(RIGHT($A68,3),"_",I$1),'Master Data Item List'!$D$3:$F$585,2,0)),"")</f>
        <v/>
      </c>
      <c r="J68" t="str">
        <f>IFERROR(IF($C68=0,VLOOKUP(CONCATENATE($A68,"_",J$1),'Master Data Item List'!$D$3:$F$585,2,0),VLOOKUP(CONCATENATE(RIGHT($A68,3),"_",J$1),'Master Data Item List'!$D$3:$F$585,2,0)),"")</f>
        <v/>
      </c>
      <c r="K68" t="str">
        <f>IFERROR(IF($C68=0,VLOOKUP(CONCATENATE($A68,"_",K$1),'Master Data Item List'!$D$3:$F$585,2,0),VLOOKUP(CONCATENATE(RIGHT($A68,3),"_",K$1),'Master Data Item List'!$D$3:$F$585,2,0)),"")</f>
        <v/>
      </c>
      <c r="L68" t="str">
        <f>IFERROR(IF($C68=0,VLOOKUP(CONCATENATE($A68,"_",L$1),'Master Data Item List'!$D$3:$F$585,2,0),VLOOKUP(CONCATENATE(RIGHT($A68,3),"_",L$1),'Master Data Item List'!$D$3:$F$585,2,0)),"")</f>
        <v/>
      </c>
      <c r="M68" t="str">
        <f>IFERROR(IF($C68=0,VLOOKUP(CONCATENATE($A68,"_",M$1),'Master Data Item List'!$D$3:$F$585,2,0),VLOOKUP(CONCATENATE(RIGHT($A68,3),"_",M$1),'Master Data Item List'!$D$3:$F$585,2,0)),"")</f>
        <v/>
      </c>
      <c r="N68" t="str">
        <f>IFERROR(IF($C68=0,VLOOKUP(CONCATENATE($A68,"_",N$1),'Master Data Item List'!$D$3:$F$585,2,0),VLOOKUP(CONCATENATE(RIGHT($A68,3),"_",N$1),'Master Data Item List'!$D$3:$F$585,2,0)),"")</f>
        <v/>
      </c>
      <c r="O68" t="str">
        <f>IFERROR(IF($C68=0,VLOOKUP(CONCATENATE($A68,"_",O$1),'Master Data Item List'!$D$3:$F$585,2,0),VLOOKUP(CONCATENATE(RIGHT($A68,3),"_",O$1),'Master Data Item List'!$D$3:$F$585,2,0)),"")</f>
        <v/>
      </c>
      <c r="P68" t="str">
        <f>IFERROR(IF($C68=0,VLOOKUP(CONCATENATE($A68,"_",P$1),'Master Data Item List'!$D$3:$F$585,2,0),VLOOKUP(CONCATENATE(RIGHT($A68,3),"_",P$1),'Master Data Item List'!$D$3:$F$585,2,0)),"")</f>
        <v/>
      </c>
      <c r="Q68" t="str">
        <f>IFERROR(IF($C68=0,VLOOKUP(CONCATENATE($A68,"_",Q$1),'Master Data Item List'!$D$3:$F$585,2,0),VLOOKUP(CONCATENATE(RIGHT($A68,3),"_",Q$1),'Master Data Item List'!$D$3:$F$585,2,0)),"")</f>
        <v/>
      </c>
      <c r="R68" t="str">
        <f>IFERROR(IF($C68=0,VLOOKUP(CONCATENATE($A68,"_",R$1),'Master Data Item List'!$D$3:$F$585,2,0),VLOOKUP(CONCATENATE(RIGHT($A68,3),"_",R$1),'Master Data Item List'!$D$3:$F$585,2,0)),"")</f>
        <v/>
      </c>
    </row>
    <row r="69" spans="1:18">
      <c r="A69" t="s">
        <v>1749</v>
      </c>
      <c r="B69" t="str">
        <f t="shared" si="0"/>
        <v>CYP101Referral</v>
      </c>
      <c r="C69">
        <f t="shared" si="1"/>
        <v>0</v>
      </c>
      <c r="D69" t="str">
        <f>IFERROR(IF($C69=0,VLOOKUP(CONCATENATE($A69,"_",D$1),'Master Data Item List'!$D$3:$F$585,2,0),VLOOKUP(CONCATENATE(RIGHT($A69,3),"_",D$1),'Master Data Item List'!$D$3:$F$585,2,0)),"")</f>
        <v>Referring_StaffGroup</v>
      </c>
      <c r="E69" t="str">
        <f>IFERROR(IF($C69=0,VLOOKUP(CONCATENATE($A69,"_",E$1),'Master Data Item List'!$D$3:$F$585,2,0),VLOOKUP(CONCATENATE(RIGHT($A69,3),"_",E$1),'Master Data Item List'!$D$3:$F$585,2,0)),"")</f>
        <v/>
      </c>
      <c r="F69" t="str">
        <f>IFERROR(IF($C69=0,VLOOKUP(CONCATENATE($A69,"_",F$1),'Master Data Item List'!$D$3:$F$585,2,0),VLOOKUP(CONCATENATE(RIGHT($A69,3),"_",F$1),'Master Data Item List'!$D$3:$F$585,2,0)),"")</f>
        <v/>
      </c>
      <c r="G69" t="str">
        <f>IFERROR(IF($C69=0,VLOOKUP(CONCATENATE($A69,"_",G$1),'Master Data Item List'!$D$3:$F$585,2,0),VLOOKUP(CONCATENATE(RIGHT($A69,3),"_",G$1),'Master Data Item List'!$D$3:$F$585,2,0)),"")</f>
        <v/>
      </c>
      <c r="H69" t="str">
        <f>IFERROR(IF($C69=0,VLOOKUP(CONCATENATE($A69,"_",H$1),'Master Data Item List'!$D$3:$F$585,2,0),VLOOKUP(CONCATENATE(RIGHT($A69,3),"_",H$1),'Master Data Item List'!$D$3:$F$585,2,0)),"")</f>
        <v/>
      </c>
      <c r="I69" t="str">
        <f>IFERROR(IF($C69=0,VLOOKUP(CONCATENATE($A69,"_",I$1),'Master Data Item List'!$D$3:$F$585,2,0),VLOOKUP(CONCATENATE(RIGHT($A69,3),"_",I$1),'Master Data Item List'!$D$3:$F$585,2,0)),"")</f>
        <v/>
      </c>
      <c r="J69" t="str">
        <f>IFERROR(IF($C69=0,VLOOKUP(CONCATENATE($A69,"_",J$1),'Master Data Item List'!$D$3:$F$585,2,0),VLOOKUP(CONCATENATE(RIGHT($A69,3),"_",J$1),'Master Data Item List'!$D$3:$F$585,2,0)),"")</f>
        <v/>
      </c>
      <c r="K69" t="str">
        <f>IFERROR(IF($C69=0,VLOOKUP(CONCATENATE($A69,"_",K$1),'Master Data Item List'!$D$3:$F$585,2,0),VLOOKUP(CONCATENATE(RIGHT($A69,3),"_",K$1),'Master Data Item List'!$D$3:$F$585,2,0)),"")</f>
        <v/>
      </c>
      <c r="L69" t="str">
        <f>IFERROR(IF($C69=0,VLOOKUP(CONCATENATE($A69,"_",L$1),'Master Data Item List'!$D$3:$F$585,2,0),VLOOKUP(CONCATENATE(RIGHT($A69,3),"_",L$1),'Master Data Item List'!$D$3:$F$585,2,0)),"")</f>
        <v/>
      </c>
      <c r="M69" t="str">
        <f>IFERROR(IF($C69=0,VLOOKUP(CONCATENATE($A69,"_",M$1),'Master Data Item List'!$D$3:$F$585,2,0),VLOOKUP(CONCATENATE(RIGHT($A69,3),"_",M$1),'Master Data Item List'!$D$3:$F$585,2,0)),"")</f>
        <v/>
      </c>
      <c r="N69" t="str">
        <f>IFERROR(IF($C69=0,VLOOKUP(CONCATENATE($A69,"_",N$1),'Master Data Item List'!$D$3:$F$585,2,0),VLOOKUP(CONCATENATE(RIGHT($A69,3),"_",N$1),'Master Data Item List'!$D$3:$F$585,2,0)),"")</f>
        <v/>
      </c>
      <c r="O69" t="str">
        <f>IFERROR(IF($C69=0,VLOOKUP(CONCATENATE($A69,"_",O$1),'Master Data Item List'!$D$3:$F$585,2,0),VLOOKUP(CONCATENATE(RIGHT($A69,3),"_",O$1),'Master Data Item List'!$D$3:$F$585,2,0)),"")</f>
        <v/>
      </c>
      <c r="P69" t="str">
        <f>IFERROR(IF($C69=0,VLOOKUP(CONCATENATE($A69,"_",P$1),'Master Data Item List'!$D$3:$F$585,2,0),VLOOKUP(CONCATENATE(RIGHT($A69,3),"_",P$1),'Master Data Item List'!$D$3:$F$585,2,0)),"")</f>
        <v/>
      </c>
      <c r="Q69" t="str">
        <f>IFERROR(IF($C69=0,VLOOKUP(CONCATENATE($A69,"_",Q$1),'Master Data Item List'!$D$3:$F$585,2,0),VLOOKUP(CONCATENATE(RIGHT($A69,3),"_",Q$1),'Master Data Item List'!$D$3:$F$585,2,0)),"")</f>
        <v/>
      </c>
      <c r="R69" t="str">
        <f>IFERROR(IF($C69=0,VLOOKUP(CONCATENATE($A69,"_",R$1),'Master Data Item List'!$D$3:$F$585,2,0),VLOOKUP(CONCATENATE(RIGHT($A69,3),"_",R$1),'Master Data Item List'!$D$3:$F$585,2,0)),"")</f>
        <v/>
      </c>
    </row>
    <row r="70" spans="1:18">
      <c r="A70" t="s">
        <v>1594</v>
      </c>
      <c r="B70" t="str">
        <f t="shared" si="0"/>
        <v>CYP101Referral</v>
      </c>
      <c r="C70">
        <f t="shared" si="1"/>
        <v>0</v>
      </c>
      <c r="D70" t="str">
        <f>IFERROR(IF($C70=0,VLOOKUP(CONCATENATE($A70,"_",D$1),'Master Data Item List'!$D$3:$F$585,2,0),VLOOKUP(CONCATENATE(RIGHT($A70,3),"_",D$1),'Master Data Item List'!$D$3:$F$585,2,0)),"")</f>
        <v>Priority_Type</v>
      </c>
      <c r="E70" t="str">
        <f>IFERROR(IF($C70=0,VLOOKUP(CONCATENATE($A70,"_",E$1),'Master Data Item List'!$D$3:$F$585,2,0),VLOOKUP(CONCATENATE(RIGHT($A70,3),"_",E$1),'Master Data Item List'!$D$3:$F$585,2,0)),"")</f>
        <v/>
      </c>
      <c r="F70" t="str">
        <f>IFERROR(IF($C70=0,VLOOKUP(CONCATENATE($A70,"_",F$1),'Master Data Item List'!$D$3:$F$585,2,0),VLOOKUP(CONCATENATE(RIGHT($A70,3),"_",F$1),'Master Data Item List'!$D$3:$F$585,2,0)),"")</f>
        <v/>
      </c>
      <c r="G70" t="str">
        <f>IFERROR(IF($C70=0,VLOOKUP(CONCATENATE($A70,"_",G$1),'Master Data Item List'!$D$3:$F$585,2,0),VLOOKUP(CONCATENATE(RIGHT($A70,3),"_",G$1),'Master Data Item List'!$D$3:$F$585,2,0)),"")</f>
        <v/>
      </c>
      <c r="H70" t="str">
        <f>IFERROR(IF($C70=0,VLOOKUP(CONCATENATE($A70,"_",H$1),'Master Data Item List'!$D$3:$F$585,2,0),VLOOKUP(CONCATENATE(RIGHT($A70,3),"_",H$1),'Master Data Item List'!$D$3:$F$585,2,0)),"")</f>
        <v/>
      </c>
      <c r="I70" t="str">
        <f>IFERROR(IF($C70=0,VLOOKUP(CONCATENATE($A70,"_",I$1),'Master Data Item List'!$D$3:$F$585,2,0),VLOOKUP(CONCATENATE(RIGHT($A70,3),"_",I$1),'Master Data Item List'!$D$3:$F$585,2,0)),"")</f>
        <v/>
      </c>
      <c r="J70" t="str">
        <f>IFERROR(IF($C70=0,VLOOKUP(CONCATENATE($A70,"_",J$1),'Master Data Item List'!$D$3:$F$585,2,0),VLOOKUP(CONCATENATE(RIGHT($A70,3),"_",J$1),'Master Data Item List'!$D$3:$F$585,2,0)),"")</f>
        <v/>
      </c>
      <c r="K70" t="str">
        <f>IFERROR(IF($C70=0,VLOOKUP(CONCATENATE($A70,"_",K$1),'Master Data Item List'!$D$3:$F$585,2,0),VLOOKUP(CONCATENATE(RIGHT($A70,3),"_",K$1),'Master Data Item List'!$D$3:$F$585,2,0)),"")</f>
        <v/>
      </c>
      <c r="L70" t="str">
        <f>IFERROR(IF($C70=0,VLOOKUP(CONCATENATE($A70,"_",L$1),'Master Data Item List'!$D$3:$F$585,2,0),VLOOKUP(CONCATENATE(RIGHT($A70,3),"_",L$1),'Master Data Item List'!$D$3:$F$585,2,0)),"")</f>
        <v/>
      </c>
      <c r="M70" t="str">
        <f>IFERROR(IF($C70=0,VLOOKUP(CONCATENATE($A70,"_",M$1),'Master Data Item List'!$D$3:$F$585,2,0),VLOOKUP(CONCATENATE(RIGHT($A70,3),"_",M$1),'Master Data Item List'!$D$3:$F$585,2,0)),"")</f>
        <v/>
      </c>
      <c r="N70" t="str">
        <f>IFERROR(IF($C70=0,VLOOKUP(CONCATENATE($A70,"_",N$1),'Master Data Item List'!$D$3:$F$585,2,0),VLOOKUP(CONCATENATE(RIGHT($A70,3),"_",N$1),'Master Data Item List'!$D$3:$F$585,2,0)),"")</f>
        <v/>
      </c>
      <c r="O70" t="str">
        <f>IFERROR(IF($C70=0,VLOOKUP(CONCATENATE($A70,"_",O$1),'Master Data Item List'!$D$3:$F$585,2,0),VLOOKUP(CONCATENATE(RIGHT($A70,3),"_",O$1),'Master Data Item List'!$D$3:$F$585,2,0)),"")</f>
        <v/>
      </c>
      <c r="P70" t="str">
        <f>IFERROR(IF($C70=0,VLOOKUP(CONCATENATE($A70,"_",P$1),'Master Data Item List'!$D$3:$F$585,2,0),VLOOKUP(CONCATENATE(RIGHT($A70,3),"_",P$1),'Master Data Item List'!$D$3:$F$585,2,0)),"")</f>
        <v/>
      </c>
      <c r="Q70" t="str">
        <f>IFERROR(IF($C70=0,VLOOKUP(CONCATENATE($A70,"_",Q$1),'Master Data Item List'!$D$3:$F$585,2,0),VLOOKUP(CONCATENATE(RIGHT($A70,3),"_",Q$1),'Master Data Item List'!$D$3:$F$585,2,0)),"")</f>
        <v/>
      </c>
      <c r="R70" t="str">
        <f>IFERROR(IF($C70=0,VLOOKUP(CONCATENATE($A70,"_",R$1),'Master Data Item List'!$D$3:$F$585,2,0),VLOOKUP(CONCATENATE(RIGHT($A70,3),"_",R$1),'Master Data Item List'!$D$3:$F$585,2,0)),"")</f>
        <v/>
      </c>
    </row>
    <row r="71" spans="1:18">
      <c r="A71" t="s">
        <v>1595</v>
      </c>
      <c r="B71" t="str">
        <f t="shared" si="0"/>
        <v>CYP101Referral</v>
      </c>
      <c r="C71">
        <f t="shared" si="1"/>
        <v>0</v>
      </c>
      <c r="D71" t="str">
        <f>IFERROR(IF($C71=0,VLOOKUP(CONCATENATE($A71,"_",D$1),'Master Data Item List'!$D$3:$F$585,2,0),VLOOKUP(CONCATENATE(RIGHT($A71,3),"_",D$1),'Master Data Item List'!$D$3:$F$585,2,0)),"")</f>
        <v>PrimaryReferralReason</v>
      </c>
      <c r="E71" t="str">
        <f>IFERROR(IF($C71=0,VLOOKUP(CONCATENATE($A71,"_",E$1),'Master Data Item List'!$D$3:$F$585,2,0),VLOOKUP(CONCATENATE(RIGHT($A71,3),"_",E$1),'Master Data Item List'!$D$3:$F$585,2,0)),"")</f>
        <v/>
      </c>
      <c r="F71" t="str">
        <f>IFERROR(IF($C71=0,VLOOKUP(CONCATENATE($A71,"_",F$1),'Master Data Item List'!$D$3:$F$585,2,0),VLOOKUP(CONCATENATE(RIGHT($A71,3),"_",F$1),'Master Data Item List'!$D$3:$F$585,2,0)),"")</f>
        <v/>
      </c>
      <c r="G71" t="str">
        <f>IFERROR(IF($C71=0,VLOOKUP(CONCATENATE($A71,"_",G$1),'Master Data Item List'!$D$3:$F$585,2,0),VLOOKUP(CONCATENATE(RIGHT($A71,3),"_",G$1),'Master Data Item List'!$D$3:$F$585,2,0)),"")</f>
        <v/>
      </c>
      <c r="H71" t="str">
        <f>IFERROR(IF($C71=0,VLOOKUP(CONCATENATE($A71,"_",H$1),'Master Data Item List'!$D$3:$F$585,2,0),VLOOKUP(CONCATENATE(RIGHT($A71,3),"_",H$1),'Master Data Item List'!$D$3:$F$585,2,0)),"")</f>
        <v/>
      </c>
      <c r="I71" t="str">
        <f>IFERROR(IF($C71=0,VLOOKUP(CONCATENATE($A71,"_",I$1),'Master Data Item List'!$D$3:$F$585,2,0),VLOOKUP(CONCATENATE(RIGHT($A71,3),"_",I$1),'Master Data Item List'!$D$3:$F$585,2,0)),"")</f>
        <v/>
      </c>
      <c r="J71" t="str">
        <f>IFERROR(IF($C71=0,VLOOKUP(CONCATENATE($A71,"_",J$1),'Master Data Item List'!$D$3:$F$585,2,0),VLOOKUP(CONCATENATE(RIGHT($A71,3),"_",J$1),'Master Data Item List'!$D$3:$F$585,2,0)),"")</f>
        <v/>
      </c>
      <c r="K71" t="str">
        <f>IFERROR(IF($C71=0,VLOOKUP(CONCATENATE($A71,"_",K$1),'Master Data Item List'!$D$3:$F$585,2,0),VLOOKUP(CONCATENATE(RIGHT($A71,3),"_",K$1),'Master Data Item List'!$D$3:$F$585,2,0)),"")</f>
        <v/>
      </c>
      <c r="L71" t="str">
        <f>IFERROR(IF($C71=0,VLOOKUP(CONCATENATE($A71,"_",L$1),'Master Data Item List'!$D$3:$F$585,2,0),VLOOKUP(CONCATENATE(RIGHT($A71,3),"_",L$1),'Master Data Item List'!$D$3:$F$585,2,0)),"")</f>
        <v/>
      </c>
      <c r="M71" t="str">
        <f>IFERROR(IF($C71=0,VLOOKUP(CONCATENATE($A71,"_",M$1),'Master Data Item List'!$D$3:$F$585,2,0),VLOOKUP(CONCATENATE(RIGHT($A71,3),"_",M$1),'Master Data Item List'!$D$3:$F$585,2,0)),"")</f>
        <v/>
      </c>
      <c r="N71" t="str">
        <f>IFERROR(IF($C71=0,VLOOKUP(CONCATENATE($A71,"_",N$1),'Master Data Item List'!$D$3:$F$585,2,0),VLOOKUP(CONCATENATE(RIGHT($A71,3),"_",N$1),'Master Data Item List'!$D$3:$F$585,2,0)),"")</f>
        <v/>
      </c>
      <c r="O71" t="str">
        <f>IFERROR(IF($C71=0,VLOOKUP(CONCATENATE($A71,"_",O$1),'Master Data Item List'!$D$3:$F$585,2,0),VLOOKUP(CONCATENATE(RIGHT($A71,3),"_",O$1),'Master Data Item List'!$D$3:$F$585,2,0)),"")</f>
        <v/>
      </c>
      <c r="P71" t="str">
        <f>IFERROR(IF($C71=0,VLOOKUP(CONCATENATE($A71,"_",P$1),'Master Data Item List'!$D$3:$F$585,2,0),VLOOKUP(CONCATENATE(RIGHT($A71,3),"_",P$1),'Master Data Item List'!$D$3:$F$585,2,0)),"")</f>
        <v/>
      </c>
      <c r="Q71" t="str">
        <f>IFERROR(IF($C71=0,VLOOKUP(CONCATENATE($A71,"_",Q$1),'Master Data Item List'!$D$3:$F$585,2,0),VLOOKUP(CONCATENATE(RIGHT($A71,3),"_",Q$1),'Master Data Item List'!$D$3:$F$585,2,0)),"")</f>
        <v/>
      </c>
      <c r="R71" t="str">
        <f>IFERROR(IF($C71=0,VLOOKUP(CONCATENATE($A71,"_",R$1),'Master Data Item List'!$D$3:$F$585,2,0),VLOOKUP(CONCATENATE(RIGHT($A71,3),"_",R$1),'Master Data Item List'!$D$3:$F$585,2,0)),"")</f>
        <v/>
      </c>
    </row>
    <row r="72" spans="1:18">
      <c r="A72" t="s">
        <v>1596</v>
      </c>
      <c r="B72" t="str">
        <f t="shared" si="0"/>
        <v>CYP101Referral</v>
      </c>
      <c r="C72">
        <f t="shared" si="1"/>
        <v>0</v>
      </c>
      <c r="D72" t="str">
        <f>IFERROR(IF($C72=0,VLOOKUP(CONCATENATE($A72,"_",D$1),'Master Data Item List'!$D$3:$F$585,2,0),VLOOKUP(CONCATENATE(RIGHT($A72,3),"_",D$1),'Master Data Item List'!$D$3:$F$585,2,0)),"")</f>
        <v>Discharge_Date</v>
      </c>
      <c r="E72" t="str">
        <f>IFERROR(IF($C72=0,VLOOKUP(CONCATENATE($A72,"_",E$1),'Master Data Item List'!$D$3:$F$585,2,0),VLOOKUP(CONCATENATE(RIGHT($A72,3),"_",E$1),'Master Data Item List'!$D$3:$F$585,2,0)),"")</f>
        <v/>
      </c>
      <c r="F72" t="str">
        <f>IFERROR(IF($C72=0,VLOOKUP(CONCATENATE($A72,"_",F$1),'Master Data Item List'!$D$3:$F$585,2,0),VLOOKUP(CONCATENATE(RIGHT($A72,3),"_",F$1),'Master Data Item List'!$D$3:$F$585,2,0)),"")</f>
        <v/>
      </c>
      <c r="G72" t="str">
        <f>IFERROR(IF($C72=0,VLOOKUP(CONCATENATE($A72,"_",G$1),'Master Data Item List'!$D$3:$F$585,2,0),VLOOKUP(CONCATENATE(RIGHT($A72,3),"_",G$1),'Master Data Item List'!$D$3:$F$585,2,0)),"")</f>
        <v/>
      </c>
      <c r="H72" t="str">
        <f>IFERROR(IF($C72=0,VLOOKUP(CONCATENATE($A72,"_",H$1),'Master Data Item List'!$D$3:$F$585,2,0),VLOOKUP(CONCATENATE(RIGHT($A72,3),"_",H$1),'Master Data Item List'!$D$3:$F$585,2,0)),"")</f>
        <v/>
      </c>
      <c r="I72" t="str">
        <f>IFERROR(IF($C72=0,VLOOKUP(CONCATENATE($A72,"_",I$1),'Master Data Item List'!$D$3:$F$585,2,0),VLOOKUP(CONCATENATE(RIGHT($A72,3),"_",I$1),'Master Data Item List'!$D$3:$F$585,2,0)),"")</f>
        <v/>
      </c>
      <c r="J72" t="str">
        <f>IFERROR(IF($C72=0,VLOOKUP(CONCATENATE($A72,"_",J$1),'Master Data Item List'!$D$3:$F$585,2,0),VLOOKUP(CONCATENATE(RIGHT($A72,3),"_",J$1),'Master Data Item List'!$D$3:$F$585,2,0)),"")</f>
        <v/>
      </c>
      <c r="K72" t="str">
        <f>IFERROR(IF($C72=0,VLOOKUP(CONCATENATE($A72,"_",K$1),'Master Data Item List'!$D$3:$F$585,2,0),VLOOKUP(CONCATENATE(RIGHT($A72,3),"_",K$1),'Master Data Item List'!$D$3:$F$585,2,0)),"")</f>
        <v/>
      </c>
      <c r="L72" t="str">
        <f>IFERROR(IF($C72=0,VLOOKUP(CONCATENATE($A72,"_",L$1),'Master Data Item List'!$D$3:$F$585,2,0),VLOOKUP(CONCATENATE(RIGHT($A72,3),"_",L$1),'Master Data Item List'!$D$3:$F$585,2,0)),"")</f>
        <v/>
      </c>
      <c r="M72" t="str">
        <f>IFERROR(IF($C72=0,VLOOKUP(CONCATENATE($A72,"_",M$1),'Master Data Item List'!$D$3:$F$585,2,0),VLOOKUP(CONCATENATE(RIGHT($A72,3),"_",M$1),'Master Data Item List'!$D$3:$F$585,2,0)),"")</f>
        <v/>
      </c>
      <c r="N72" t="str">
        <f>IFERROR(IF($C72=0,VLOOKUP(CONCATENATE($A72,"_",N$1),'Master Data Item List'!$D$3:$F$585,2,0),VLOOKUP(CONCATENATE(RIGHT($A72,3),"_",N$1),'Master Data Item List'!$D$3:$F$585,2,0)),"")</f>
        <v/>
      </c>
      <c r="O72" t="str">
        <f>IFERROR(IF($C72=0,VLOOKUP(CONCATENATE($A72,"_",O$1),'Master Data Item List'!$D$3:$F$585,2,0),VLOOKUP(CONCATENATE(RIGHT($A72,3),"_",O$1),'Master Data Item List'!$D$3:$F$585,2,0)),"")</f>
        <v/>
      </c>
      <c r="P72" t="str">
        <f>IFERROR(IF($C72=0,VLOOKUP(CONCATENATE($A72,"_",P$1),'Master Data Item List'!$D$3:$F$585,2,0),VLOOKUP(CONCATENATE(RIGHT($A72,3),"_",P$1),'Master Data Item List'!$D$3:$F$585,2,0)),"")</f>
        <v/>
      </c>
      <c r="Q72" t="str">
        <f>IFERROR(IF($C72=0,VLOOKUP(CONCATENATE($A72,"_",Q$1),'Master Data Item List'!$D$3:$F$585,2,0),VLOOKUP(CONCATENATE(RIGHT($A72,3),"_",Q$1),'Master Data Item List'!$D$3:$F$585,2,0)),"")</f>
        <v/>
      </c>
      <c r="R72" t="str">
        <f>IFERROR(IF($C72=0,VLOOKUP(CONCATENATE($A72,"_",R$1),'Master Data Item List'!$D$3:$F$585,2,0),VLOOKUP(CONCATENATE(RIGHT($A72,3),"_",R$1),'Master Data Item List'!$D$3:$F$585,2,0)),"")</f>
        <v/>
      </c>
    </row>
    <row r="73" spans="1:18">
      <c r="A73" t="s">
        <v>1597</v>
      </c>
      <c r="B73" t="str">
        <f t="shared" si="0"/>
        <v>CYP101Referral</v>
      </c>
      <c r="C73">
        <f t="shared" si="1"/>
        <v>0</v>
      </c>
      <c r="D73" t="str">
        <f>IFERROR(IF($C73=0,VLOOKUP(CONCATENATE($A73,"_",D$1),'Master Data Item List'!$D$3:$F$585,2,0),VLOOKUP(CONCATENATE(RIGHT($A73,3),"_",D$1),'Master Data Item List'!$D$3:$F$585,2,0)),"")</f>
        <v>Discharge_LetterIssuedDate</v>
      </c>
      <c r="E73" t="str">
        <f>IFERROR(IF($C73=0,VLOOKUP(CONCATENATE($A73,"_",E$1),'Master Data Item List'!$D$3:$F$585,2,0),VLOOKUP(CONCATENATE(RIGHT($A73,3),"_",E$1),'Master Data Item List'!$D$3:$F$585,2,0)),"")</f>
        <v/>
      </c>
      <c r="F73" t="str">
        <f>IFERROR(IF($C73=0,VLOOKUP(CONCATENATE($A73,"_",F$1),'Master Data Item List'!$D$3:$F$585,2,0),VLOOKUP(CONCATENATE(RIGHT($A73,3),"_",F$1),'Master Data Item List'!$D$3:$F$585,2,0)),"")</f>
        <v/>
      </c>
      <c r="G73" t="str">
        <f>IFERROR(IF($C73=0,VLOOKUP(CONCATENATE($A73,"_",G$1),'Master Data Item List'!$D$3:$F$585,2,0),VLOOKUP(CONCATENATE(RIGHT($A73,3),"_",G$1),'Master Data Item List'!$D$3:$F$585,2,0)),"")</f>
        <v/>
      </c>
      <c r="H73" t="str">
        <f>IFERROR(IF($C73=0,VLOOKUP(CONCATENATE($A73,"_",H$1),'Master Data Item List'!$D$3:$F$585,2,0),VLOOKUP(CONCATENATE(RIGHT($A73,3),"_",H$1),'Master Data Item List'!$D$3:$F$585,2,0)),"")</f>
        <v/>
      </c>
      <c r="I73" t="str">
        <f>IFERROR(IF($C73=0,VLOOKUP(CONCATENATE($A73,"_",I$1),'Master Data Item List'!$D$3:$F$585,2,0),VLOOKUP(CONCATENATE(RIGHT($A73,3),"_",I$1),'Master Data Item List'!$D$3:$F$585,2,0)),"")</f>
        <v/>
      </c>
      <c r="J73" t="str">
        <f>IFERROR(IF($C73=0,VLOOKUP(CONCATENATE($A73,"_",J$1),'Master Data Item List'!$D$3:$F$585,2,0),VLOOKUP(CONCATENATE(RIGHT($A73,3),"_",J$1),'Master Data Item List'!$D$3:$F$585,2,0)),"")</f>
        <v/>
      </c>
      <c r="K73" t="str">
        <f>IFERROR(IF($C73=0,VLOOKUP(CONCATENATE($A73,"_",K$1),'Master Data Item List'!$D$3:$F$585,2,0),VLOOKUP(CONCATENATE(RIGHT($A73,3),"_",K$1),'Master Data Item List'!$D$3:$F$585,2,0)),"")</f>
        <v/>
      </c>
      <c r="L73" t="str">
        <f>IFERROR(IF($C73=0,VLOOKUP(CONCATENATE($A73,"_",L$1),'Master Data Item List'!$D$3:$F$585,2,0),VLOOKUP(CONCATENATE(RIGHT($A73,3),"_",L$1),'Master Data Item List'!$D$3:$F$585,2,0)),"")</f>
        <v/>
      </c>
      <c r="M73" t="str">
        <f>IFERROR(IF($C73=0,VLOOKUP(CONCATENATE($A73,"_",M$1),'Master Data Item List'!$D$3:$F$585,2,0),VLOOKUP(CONCATENATE(RIGHT($A73,3),"_",M$1),'Master Data Item List'!$D$3:$F$585,2,0)),"")</f>
        <v/>
      </c>
      <c r="N73" t="str">
        <f>IFERROR(IF($C73=0,VLOOKUP(CONCATENATE($A73,"_",N$1),'Master Data Item List'!$D$3:$F$585,2,0),VLOOKUP(CONCATENATE(RIGHT($A73,3),"_",N$1),'Master Data Item List'!$D$3:$F$585,2,0)),"")</f>
        <v/>
      </c>
      <c r="O73" t="str">
        <f>IFERROR(IF($C73=0,VLOOKUP(CONCATENATE($A73,"_",O$1),'Master Data Item List'!$D$3:$F$585,2,0),VLOOKUP(CONCATENATE(RIGHT($A73,3),"_",O$1),'Master Data Item List'!$D$3:$F$585,2,0)),"")</f>
        <v/>
      </c>
      <c r="P73" t="str">
        <f>IFERROR(IF($C73=0,VLOOKUP(CONCATENATE($A73,"_",P$1),'Master Data Item List'!$D$3:$F$585,2,0),VLOOKUP(CONCATENATE(RIGHT($A73,3),"_",P$1),'Master Data Item List'!$D$3:$F$585,2,0)),"")</f>
        <v/>
      </c>
      <c r="Q73" t="str">
        <f>IFERROR(IF($C73=0,VLOOKUP(CONCATENATE($A73,"_",Q$1),'Master Data Item List'!$D$3:$F$585,2,0),VLOOKUP(CONCATENATE(RIGHT($A73,3),"_",Q$1),'Master Data Item List'!$D$3:$F$585,2,0)),"")</f>
        <v/>
      </c>
      <c r="R73" t="str">
        <f>IFERROR(IF($C73=0,VLOOKUP(CONCATENATE($A73,"_",R$1),'Master Data Item List'!$D$3:$F$585,2,0),VLOOKUP(CONCATENATE(RIGHT($A73,3),"_",R$1),'Master Data Item List'!$D$3:$F$585,2,0)),"")</f>
        <v/>
      </c>
    </row>
    <row r="74" spans="1:18">
      <c r="A74" t="s">
        <v>1598</v>
      </c>
      <c r="B74" t="str">
        <f t="shared" si="0"/>
        <v>CYP102ServiceTypeReferredTo</v>
      </c>
      <c r="C74">
        <f t="shared" si="1"/>
        <v>1</v>
      </c>
      <c r="D74" t="str">
        <f>IFERROR(IF($C74=0,VLOOKUP(CONCATENATE($A74,"_",D$1),'Master Data Item List'!$D$3:$F$585,2,0),VLOOKUP(CONCATENATE(RIGHT($A74,3),"_",D$1),'Master Data Item List'!$D$3:$F$585,2,0)),"")</f>
        <v>ServiceRequestID</v>
      </c>
      <c r="E74" t="str">
        <f>IFERROR(IF($C74=0,VLOOKUP(CONCATENATE($A74,"_",E$1),'Master Data Item List'!$D$3:$F$585,2,0),VLOOKUP(CONCATENATE(RIGHT($A74,3),"_",E$1),'Master Data Item List'!$D$3:$F$585,2,0)),"")</f>
        <v>ServiceRequestID</v>
      </c>
      <c r="F74" t="str">
        <f>IFERROR(IF($C74=0,VLOOKUP(CONCATENATE($A74,"_",F$1),'Master Data Item List'!$D$3:$F$585,2,0),VLOOKUP(CONCATENATE(RIGHT($A74,3),"_",F$1),'Master Data Item List'!$D$3:$F$585,2,0)),"")</f>
        <v>ServiceRequestID</v>
      </c>
      <c r="G74" t="str">
        <f>IFERROR(IF($C74=0,VLOOKUP(CONCATENATE($A74,"_",G$1),'Master Data Item List'!$D$3:$F$585,2,0),VLOOKUP(CONCATENATE(RIGHT($A74,3),"_",G$1),'Master Data Item List'!$D$3:$F$585,2,0)),"")</f>
        <v>ServiceRequestID</v>
      </c>
      <c r="H74" t="str">
        <f>IFERROR(IF($C74=0,VLOOKUP(CONCATENATE($A74,"_",H$1),'Master Data Item List'!$D$3:$F$585,2,0),VLOOKUP(CONCATENATE(RIGHT($A74,3),"_",H$1),'Master Data Item List'!$D$3:$F$585,2,0)),"")</f>
        <v>ServiceRequestID</v>
      </c>
      <c r="I74" t="str">
        <f>IFERROR(IF($C74=0,VLOOKUP(CONCATENATE($A74,"_",I$1),'Master Data Item List'!$D$3:$F$585,2,0),VLOOKUP(CONCATENATE(RIGHT($A74,3),"_",I$1),'Master Data Item List'!$D$3:$F$585,2,0)),"")</f>
        <v>ServiceRequestID</v>
      </c>
      <c r="J74" t="str">
        <f>IFERROR(IF($C74=0,VLOOKUP(CONCATENATE($A74,"_",J$1),'Master Data Item List'!$D$3:$F$585,2,0),VLOOKUP(CONCATENATE(RIGHT($A74,3),"_",J$1),'Master Data Item List'!$D$3:$F$585,2,0)),"")</f>
        <v>ServiceRequestID</v>
      </c>
      <c r="K74" t="str">
        <f>IFERROR(IF($C74=0,VLOOKUP(CONCATENATE($A74,"_",K$1),'Master Data Item List'!$D$3:$F$585,2,0),VLOOKUP(CONCATENATE(RIGHT($A74,3),"_",K$1),'Master Data Item List'!$D$3:$F$585,2,0)),"")</f>
        <v>ServiceRequestID</v>
      </c>
      <c r="L74" t="str">
        <f>IFERROR(IF($C74=0,VLOOKUP(CONCATENATE($A74,"_",L$1),'Master Data Item List'!$D$3:$F$585,2,0),VLOOKUP(CONCATENATE(RIGHT($A74,3),"_",L$1),'Master Data Item List'!$D$3:$F$585,2,0)),"")</f>
        <v>ServiceRequestID</v>
      </c>
      <c r="M74" t="str">
        <f>IFERROR(IF($C74=0,VLOOKUP(CONCATENATE($A74,"_",M$1),'Master Data Item List'!$D$3:$F$585,2,0),VLOOKUP(CONCATENATE(RIGHT($A74,3),"_",M$1),'Master Data Item List'!$D$3:$F$585,2,0)),"")</f>
        <v>ServiceRequestID</v>
      </c>
      <c r="N74" t="str">
        <f>IFERROR(IF($C74=0,VLOOKUP(CONCATENATE($A74,"_",N$1),'Master Data Item List'!$D$3:$F$585,2,0),VLOOKUP(CONCATENATE(RIGHT($A74,3),"_",N$1),'Master Data Item List'!$D$3:$F$585,2,0)),"")</f>
        <v/>
      </c>
      <c r="O74" t="str">
        <f>IFERROR(IF($C74=0,VLOOKUP(CONCATENATE($A74,"_",O$1),'Master Data Item List'!$D$3:$F$585,2,0),VLOOKUP(CONCATENATE(RIGHT($A74,3),"_",O$1),'Master Data Item List'!$D$3:$F$585,2,0)),"")</f>
        <v/>
      </c>
      <c r="P74" t="str">
        <f>IFERROR(IF($C74=0,VLOOKUP(CONCATENATE($A74,"_",P$1),'Master Data Item List'!$D$3:$F$585,2,0),VLOOKUP(CONCATENATE(RIGHT($A74,3),"_",P$1),'Master Data Item List'!$D$3:$F$585,2,0)),"")</f>
        <v/>
      </c>
      <c r="Q74" t="str">
        <f>IFERROR(IF($C74=0,VLOOKUP(CONCATENATE($A74,"_",Q$1),'Master Data Item List'!$D$3:$F$585,2,0),VLOOKUP(CONCATENATE(RIGHT($A74,3),"_",Q$1),'Master Data Item List'!$D$3:$F$585,2,0)),"")</f>
        <v/>
      </c>
      <c r="R74" t="str">
        <f>IFERROR(IF($C74=0,VLOOKUP(CONCATENATE($A74,"_",R$1),'Master Data Item List'!$D$3:$F$585,2,0),VLOOKUP(CONCATENATE(RIGHT($A74,3),"_",R$1),'Master Data Item List'!$D$3:$F$585,2,0)),"")</f>
        <v/>
      </c>
    </row>
    <row r="75" spans="1:18">
      <c r="A75" t="s">
        <v>1599</v>
      </c>
      <c r="B75" t="str">
        <f t="shared" si="0"/>
        <v>CYP102ServiceTypeReferredTo</v>
      </c>
      <c r="C75">
        <f t="shared" si="1"/>
        <v>1</v>
      </c>
      <c r="D75" t="str">
        <f>IFERROR(IF($C75=0,VLOOKUP(CONCATENATE($A75,"_",D$1),'Master Data Item List'!$D$3:$F$585,2,0),VLOOKUP(CONCATENATE(RIGHT($A75,3),"_",D$1),'Master Data Item List'!$D$3:$F$585,2,0)),"")</f>
        <v>ServiceLineAgreement</v>
      </c>
      <c r="E75" t="str">
        <f>IFERROR(IF($C75=0,VLOOKUP(CONCATENATE($A75,"_",E$1),'Master Data Item List'!$D$3:$F$585,2,0),VLOOKUP(CONCATENATE(RIGHT($A75,3),"_",E$1),'Master Data Item List'!$D$3:$F$585,2,0)),"")</f>
        <v>TeamID_Local</v>
      </c>
      <c r="F75" t="str">
        <f>IFERROR(IF($C75=0,VLOOKUP(CONCATENATE($A75,"_",F$1),'Master Data Item List'!$D$3:$F$585,2,0),VLOOKUP(CONCATENATE(RIGHT($A75,3),"_",F$1),'Master Data Item List'!$D$3:$F$585,2,0)),"")</f>
        <v>ServiceLineAgreement</v>
      </c>
      <c r="G75" t="str">
        <f>IFERROR(IF($C75=0,VLOOKUP(CONCATENATE($A75,"_",G$1),'Master Data Item List'!$D$3:$F$585,2,0),VLOOKUP(CONCATENATE(RIGHT($A75,3),"_",G$1),'Master Data Item List'!$D$3:$F$585,2,0)),"")</f>
        <v/>
      </c>
      <c r="H75" t="str">
        <f>IFERROR(IF($C75=0,VLOOKUP(CONCATENATE($A75,"_",H$1),'Master Data Item List'!$D$3:$F$585,2,0),VLOOKUP(CONCATENATE(RIGHT($A75,3),"_",H$1),'Master Data Item List'!$D$3:$F$585,2,0)),"")</f>
        <v/>
      </c>
      <c r="I75" t="str">
        <f>IFERROR(IF($C75=0,VLOOKUP(CONCATENATE($A75,"_",I$1),'Master Data Item List'!$D$3:$F$585,2,0),VLOOKUP(CONCATENATE(RIGHT($A75,3),"_",I$1),'Master Data Item List'!$D$3:$F$585,2,0)),"")</f>
        <v/>
      </c>
      <c r="J75" t="str">
        <f>IFERROR(IF($C75=0,VLOOKUP(CONCATENATE($A75,"_",J$1),'Master Data Item List'!$D$3:$F$585,2,0),VLOOKUP(CONCATENATE(RIGHT($A75,3),"_",J$1),'Master Data Item List'!$D$3:$F$585,2,0)),"")</f>
        <v/>
      </c>
      <c r="K75" t="str">
        <f>IFERROR(IF($C75=0,VLOOKUP(CONCATENATE($A75,"_",K$1),'Master Data Item List'!$D$3:$F$585,2,0),VLOOKUP(CONCATENATE(RIGHT($A75,3),"_",K$1),'Master Data Item List'!$D$3:$F$585,2,0)),"")</f>
        <v/>
      </c>
      <c r="L75" t="str">
        <f>IFERROR(IF($C75=0,VLOOKUP(CONCATENATE($A75,"_",L$1),'Master Data Item List'!$D$3:$F$585,2,0),VLOOKUP(CONCATENATE(RIGHT($A75,3),"_",L$1),'Master Data Item List'!$D$3:$F$585,2,0)),"")</f>
        <v/>
      </c>
      <c r="M75" t="str">
        <f>IFERROR(IF($C75=0,VLOOKUP(CONCATENATE($A75,"_",M$1),'Master Data Item List'!$D$3:$F$585,2,0),VLOOKUP(CONCATENATE(RIGHT($A75,3),"_",M$1),'Master Data Item List'!$D$3:$F$585,2,0)),"")</f>
        <v/>
      </c>
      <c r="N75" t="str">
        <f>IFERROR(IF($C75=0,VLOOKUP(CONCATENATE($A75,"_",N$1),'Master Data Item List'!$D$3:$F$585,2,0),VLOOKUP(CONCATENATE(RIGHT($A75,3),"_",N$1),'Master Data Item List'!$D$3:$F$585,2,0)),"")</f>
        <v/>
      </c>
      <c r="O75" t="str">
        <f>IFERROR(IF($C75=0,VLOOKUP(CONCATENATE($A75,"_",O$1),'Master Data Item List'!$D$3:$F$585,2,0),VLOOKUP(CONCATENATE(RIGHT($A75,3),"_",O$1),'Master Data Item List'!$D$3:$F$585,2,0)),"")</f>
        <v/>
      </c>
      <c r="P75" t="str">
        <f>IFERROR(IF($C75=0,VLOOKUP(CONCATENATE($A75,"_",P$1),'Master Data Item List'!$D$3:$F$585,2,0),VLOOKUP(CONCATENATE(RIGHT($A75,3),"_",P$1),'Master Data Item List'!$D$3:$F$585,2,0)),"")</f>
        <v/>
      </c>
      <c r="Q75" t="str">
        <f>IFERROR(IF($C75=0,VLOOKUP(CONCATENATE($A75,"_",Q$1),'Master Data Item List'!$D$3:$F$585,2,0),VLOOKUP(CONCATENATE(RIGHT($A75,3),"_",Q$1),'Master Data Item List'!$D$3:$F$585,2,0)),"")</f>
        <v/>
      </c>
      <c r="R75" t="str">
        <f>IFERROR(IF($C75=0,VLOOKUP(CONCATENATE($A75,"_",R$1),'Master Data Item List'!$D$3:$F$585,2,0),VLOOKUP(CONCATENATE(RIGHT($A75,3),"_",R$1),'Master Data Item List'!$D$3:$F$585,2,0)),"")</f>
        <v/>
      </c>
    </row>
    <row r="76" spans="1:18">
      <c r="A76" t="s">
        <v>1600</v>
      </c>
      <c r="B76" t="str">
        <f t="shared" si="0"/>
        <v>CYP102ServiceTypeReferredTo</v>
      </c>
      <c r="C76">
        <f t="shared" si="1"/>
        <v>0</v>
      </c>
      <c r="D76" t="str">
        <f>IFERROR(IF($C76=0,VLOOKUP(CONCATENATE($A76,"_",D$1),'Master Data Item List'!$D$3:$F$585,2,0),VLOOKUP(CONCATENATE(RIGHT($A76,3),"_",D$1),'Master Data Item List'!$D$3:$F$585,2,0)),"")</f>
        <v>ReferredTo_TeamType</v>
      </c>
      <c r="E76" t="str">
        <f>IFERROR(IF($C76=0,VLOOKUP(CONCATENATE($A76,"_",E$1),'Master Data Item List'!$D$3:$F$585,2,0),VLOOKUP(CONCATENATE(RIGHT($A76,3),"_",E$1),'Master Data Item List'!$D$3:$F$585,2,0)),"")</f>
        <v/>
      </c>
      <c r="F76" t="str">
        <f>IFERROR(IF($C76=0,VLOOKUP(CONCATENATE($A76,"_",F$1),'Master Data Item List'!$D$3:$F$585,2,0),VLOOKUP(CONCATENATE(RIGHT($A76,3),"_",F$1),'Master Data Item List'!$D$3:$F$585,2,0)),"")</f>
        <v/>
      </c>
      <c r="G76" t="str">
        <f>IFERROR(IF($C76=0,VLOOKUP(CONCATENATE($A76,"_",G$1),'Master Data Item List'!$D$3:$F$585,2,0),VLOOKUP(CONCATENATE(RIGHT($A76,3),"_",G$1),'Master Data Item List'!$D$3:$F$585,2,0)),"")</f>
        <v/>
      </c>
      <c r="H76" t="str">
        <f>IFERROR(IF($C76=0,VLOOKUP(CONCATENATE($A76,"_",H$1),'Master Data Item List'!$D$3:$F$585,2,0),VLOOKUP(CONCATENATE(RIGHT($A76,3),"_",H$1),'Master Data Item List'!$D$3:$F$585,2,0)),"")</f>
        <v/>
      </c>
      <c r="I76" t="str">
        <f>IFERROR(IF($C76=0,VLOOKUP(CONCATENATE($A76,"_",I$1),'Master Data Item List'!$D$3:$F$585,2,0),VLOOKUP(CONCATENATE(RIGHT($A76,3),"_",I$1),'Master Data Item List'!$D$3:$F$585,2,0)),"")</f>
        <v/>
      </c>
      <c r="J76" t="str">
        <f>IFERROR(IF($C76=0,VLOOKUP(CONCATENATE($A76,"_",J$1),'Master Data Item List'!$D$3:$F$585,2,0),VLOOKUP(CONCATENATE(RIGHT($A76,3),"_",J$1),'Master Data Item List'!$D$3:$F$585,2,0)),"")</f>
        <v/>
      </c>
      <c r="K76" t="str">
        <f>IFERROR(IF($C76=0,VLOOKUP(CONCATENATE($A76,"_",K$1),'Master Data Item List'!$D$3:$F$585,2,0),VLOOKUP(CONCATENATE(RIGHT($A76,3),"_",K$1),'Master Data Item List'!$D$3:$F$585,2,0)),"")</f>
        <v/>
      </c>
      <c r="L76" t="str">
        <f>IFERROR(IF($C76=0,VLOOKUP(CONCATENATE($A76,"_",L$1),'Master Data Item List'!$D$3:$F$585,2,0),VLOOKUP(CONCATENATE(RIGHT($A76,3),"_",L$1),'Master Data Item List'!$D$3:$F$585,2,0)),"")</f>
        <v/>
      </c>
      <c r="M76" t="str">
        <f>IFERROR(IF($C76=0,VLOOKUP(CONCATENATE($A76,"_",M$1),'Master Data Item List'!$D$3:$F$585,2,0),VLOOKUP(CONCATENATE(RIGHT($A76,3),"_",M$1),'Master Data Item List'!$D$3:$F$585,2,0)),"")</f>
        <v/>
      </c>
      <c r="N76" t="str">
        <f>IFERROR(IF($C76=0,VLOOKUP(CONCATENATE($A76,"_",N$1),'Master Data Item List'!$D$3:$F$585,2,0),VLOOKUP(CONCATENATE(RIGHT($A76,3),"_",N$1),'Master Data Item List'!$D$3:$F$585,2,0)),"")</f>
        <v/>
      </c>
      <c r="O76" t="str">
        <f>IFERROR(IF($C76=0,VLOOKUP(CONCATENATE($A76,"_",O$1),'Master Data Item List'!$D$3:$F$585,2,0),VLOOKUP(CONCATENATE(RIGHT($A76,3),"_",O$1),'Master Data Item List'!$D$3:$F$585,2,0)),"")</f>
        <v/>
      </c>
      <c r="P76" t="str">
        <f>IFERROR(IF($C76=0,VLOOKUP(CONCATENATE($A76,"_",P$1),'Master Data Item List'!$D$3:$F$585,2,0),VLOOKUP(CONCATENATE(RIGHT($A76,3),"_",P$1),'Master Data Item List'!$D$3:$F$585,2,0)),"")</f>
        <v/>
      </c>
      <c r="Q76" t="str">
        <f>IFERROR(IF($C76=0,VLOOKUP(CONCATENATE($A76,"_",Q$1),'Master Data Item List'!$D$3:$F$585,2,0),VLOOKUP(CONCATENATE(RIGHT($A76,3),"_",Q$1),'Master Data Item List'!$D$3:$F$585,2,0)),"")</f>
        <v/>
      </c>
      <c r="R76" t="str">
        <f>IFERROR(IF($C76=0,VLOOKUP(CONCATENATE($A76,"_",R$1),'Master Data Item List'!$D$3:$F$585,2,0),VLOOKUP(CONCATENATE(RIGHT($A76,3),"_",R$1),'Master Data Item List'!$D$3:$F$585,2,0)),"")</f>
        <v/>
      </c>
    </row>
    <row r="77" spans="1:18">
      <c r="A77" t="s">
        <v>1601</v>
      </c>
      <c r="B77" t="str">
        <f t="shared" si="0"/>
        <v>CYP102ServiceTypeReferredTo</v>
      </c>
      <c r="C77">
        <f t="shared" si="1"/>
        <v>0</v>
      </c>
      <c r="D77" t="str">
        <f>IFERROR(IF($C77=0,VLOOKUP(CONCATENATE($A77,"_",D$1),'Master Data Item List'!$D$3:$F$585,2,0),VLOOKUP(CONCATENATE(RIGHT($A77,3),"_",D$1),'Master Data Item List'!$D$3:$F$585,2,0)),"")</f>
        <v>Referral_ClosureDate</v>
      </c>
      <c r="E77" t="str">
        <f>IFERROR(IF($C77=0,VLOOKUP(CONCATENATE($A77,"_",E$1),'Master Data Item List'!$D$3:$F$585,2,0),VLOOKUP(CONCATENATE(RIGHT($A77,3),"_",E$1),'Master Data Item List'!$D$3:$F$585,2,0)),"")</f>
        <v/>
      </c>
      <c r="F77" t="str">
        <f>IFERROR(IF($C77=0,VLOOKUP(CONCATENATE($A77,"_",F$1),'Master Data Item List'!$D$3:$F$585,2,0),VLOOKUP(CONCATENATE(RIGHT($A77,3),"_",F$1),'Master Data Item List'!$D$3:$F$585,2,0)),"")</f>
        <v/>
      </c>
      <c r="G77" t="str">
        <f>IFERROR(IF($C77=0,VLOOKUP(CONCATENATE($A77,"_",G$1),'Master Data Item List'!$D$3:$F$585,2,0),VLOOKUP(CONCATENATE(RIGHT($A77,3),"_",G$1),'Master Data Item List'!$D$3:$F$585,2,0)),"")</f>
        <v/>
      </c>
      <c r="H77" t="str">
        <f>IFERROR(IF($C77=0,VLOOKUP(CONCATENATE($A77,"_",H$1),'Master Data Item List'!$D$3:$F$585,2,0),VLOOKUP(CONCATENATE(RIGHT($A77,3),"_",H$1),'Master Data Item List'!$D$3:$F$585,2,0)),"")</f>
        <v/>
      </c>
      <c r="I77" t="str">
        <f>IFERROR(IF($C77=0,VLOOKUP(CONCATENATE($A77,"_",I$1),'Master Data Item List'!$D$3:$F$585,2,0),VLOOKUP(CONCATENATE(RIGHT($A77,3),"_",I$1),'Master Data Item List'!$D$3:$F$585,2,0)),"")</f>
        <v/>
      </c>
      <c r="J77" t="str">
        <f>IFERROR(IF($C77=0,VLOOKUP(CONCATENATE($A77,"_",J$1),'Master Data Item List'!$D$3:$F$585,2,0),VLOOKUP(CONCATENATE(RIGHT($A77,3),"_",J$1),'Master Data Item List'!$D$3:$F$585,2,0)),"")</f>
        <v/>
      </c>
      <c r="K77" t="str">
        <f>IFERROR(IF($C77=0,VLOOKUP(CONCATENATE($A77,"_",K$1),'Master Data Item List'!$D$3:$F$585,2,0),VLOOKUP(CONCATENATE(RIGHT($A77,3),"_",K$1),'Master Data Item List'!$D$3:$F$585,2,0)),"")</f>
        <v/>
      </c>
      <c r="L77" t="str">
        <f>IFERROR(IF($C77=0,VLOOKUP(CONCATENATE($A77,"_",L$1),'Master Data Item List'!$D$3:$F$585,2,0),VLOOKUP(CONCATENATE(RIGHT($A77,3),"_",L$1),'Master Data Item List'!$D$3:$F$585,2,0)),"")</f>
        <v/>
      </c>
      <c r="M77" t="str">
        <f>IFERROR(IF($C77=0,VLOOKUP(CONCATENATE($A77,"_",M$1),'Master Data Item List'!$D$3:$F$585,2,0),VLOOKUP(CONCATENATE(RIGHT($A77,3),"_",M$1),'Master Data Item List'!$D$3:$F$585,2,0)),"")</f>
        <v/>
      </c>
      <c r="N77" t="str">
        <f>IFERROR(IF($C77=0,VLOOKUP(CONCATENATE($A77,"_",N$1),'Master Data Item List'!$D$3:$F$585,2,0),VLOOKUP(CONCATENATE(RIGHT($A77,3),"_",N$1),'Master Data Item List'!$D$3:$F$585,2,0)),"")</f>
        <v/>
      </c>
      <c r="O77" t="str">
        <f>IFERROR(IF($C77=0,VLOOKUP(CONCATENATE($A77,"_",O$1),'Master Data Item List'!$D$3:$F$585,2,0),VLOOKUP(CONCATENATE(RIGHT($A77,3),"_",O$1),'Master Data Item List'!$D$3:$F$585,2,0)),"")</f>
        <v/>
      </c>
      <c r="P77" t="str">
        <f>IFERROR(IF($C77=0,VLOOKUP(CONCATENATE($A77,"_",P$1),'Master Data Item List'!$D$3:$F$585,2,0),VLOOKUP(CONCATENATE(RIGHT($A77,3),"_",P$1),'Master Data Item List'!$D$3:$F$585,2,0)),"")</f>
        <v/>
      </c>
      <c r="Q77" t="str">
        <f>IFERROR(IF($C77=0,VLOOKUP(CONCATENATE($A77,"_",Q$1),'Master Data Item List'!$D$3:$F$585,2,0),VLOOKUP(CONCATENATE(RIGHT($A77,3),"_",Q$1),'Master Data Item List'!$D$3:$F$585,2,0)),"")</f>
        <v/>
      </c>
      <c r="R77" t="str">
        <f>IFERROR(IF($C77=0,VLOOKUP(CONCATENATE($A77,"_",R$1),'Master Data Item List'!$D$3:$F$585,2,0),VLOOKUP(CONCATENATE(RIGHT($A77,3),"_",R$1),'Master Data Item List'!$D$3:$F$585,2,0)),"")</f>
        <v/>
      </c>
    </row>
    <row r="78" spans="1:18">
      <c r="A78" s="57" t="s">
        <v>1602</v>
      </c>
      <c r="B78" t="str">
        <f t="shared" si="0"/>
        <v>CYP102ServiceTypeReferredTo</v>
      </c>
      <c r="C78">
        <f t="shared" si="1"/>
        <v>0</v>
      </c>
      <c r="D78" t="str">
        <f>IFERROR(IF($C78=0,VLOOKUP(CONCATENATE($A78,"_",D$1),'Master Data Item List'!$D$3:$F$585,2,0),VLOOKUP(CONCATENATE(RIGHT($A78,3),"_",D$1),'Master Data Item List'!$D$3:$F$585,2,0)),"")</f>
        <v>Referral_RejectionDate</v>
      </c>
      <c r="E78" t="str">
        <f>IFERROR(IF($C78=0,VLOOKUP(CONCATENATE($A78,"_",E$1),'Master Data Item List'!$D$3:$F$585,2,0),VLOOKUP(CONCATENATE(RIGHT($A78,3),"_",E$1),'Master Data Item List'!$D$3:$F$585,2,0)),"")</f>
        <v/>
      </c>
      <c r="F78" t="str">
        <f>IFERROR(IF($C78=0,VLOOKUP(CONCATENATE($A78,"_",F$1),'Master Data Item List'!$D$3:$F$585,2,0),VLOOKUP(CONCATENATE(RIGHT($A78,3),"_",F$1),'Master Data Item List'!$D$3:$F$585,2,0)),"")</f>
        <v/>
      </c>
      <c r="G78" t="str">
        <f>IFERROR(IF($C78=0,VLOOKUP(CONCATENATE($A78,"_",G$1),'Master Data Item List'!$D$3:$F$585,2,0),VLOOKUP(CONCATENATE(RIGHT($A78,3),"_",G$1),'Master Data Item List'!$D$3:$F$585,2,0)),"")</f>
        <v/>
      </c>
      <c r="H78" t="str">
        <f>IFERROR(IF($C78=0,VLOOKUP(CONCATENATE($A78,"_",H$1),'Master Data Item List'!$D$3:$F$585,2,0),VLOOKUP(CONCATENATE(RIGHT($A78,3),"_",H$1),'Master Data Item List'!$D$3:$F$585,2,0)),"")</f>
        <v/>
      </c>
      <c r="I78" t="str">
        <f>IFERROR(IF($C78=0,VLOOKUP(CONCATENATE($A78,"_",I$1),'Master Data Item List'!$D$3:$F$585,2,0),VLOOKUP(CONCATENATE(RIGHT($A78,3),"_",I$1),'Master Data Item List'!$D$3:$F$585,2,0)),"")</f>
        <v/>
      </c>
      <c r="J78" t="str">
        <f>IFERROR(IF($C78=0,VLOOKUP(CONCATENATE($A78,"_",J$1),'Master Data Item List'!$D$3:$F$585,2,0),VLOOKUP(CONCATENATE(RIGHT($A78,3),"_",J$1),'Master Data Item List'!$D$3:$F$585,2,0)),"")</f>
        <v/>
      </c>
      <c r="K78" t="str">
        <f>IFERROR(IF($C78=0,VLOOKUP(CONCATENATE($A78,"_",K$1),'Master Data Item List'!$D$3:$F$585,2,0),VLOOKUP(CONCATENATE(RIGHT($A78,3),"_",K$1),'Master Data Item List'!$D$3:$F$585,2,0)),"")</f>
        <v/>
      </c>
      <c r="L78" t="str">
        <f>IFERROR(IF($C78=0,VLOOKUP(CONCATENATE($A78,"_",L$1),'Master Data Item List'!$D$3:$F$585,2,0),VLOOKUP(CONCATENATE(RIGHT($A78,3),"_",L$1),'Master Data Item List'!$D$3:$F$585,2,0)),"")</f>
        <v/>
      </c>
      <c r="M78" t="str">
        <f>IFERROR(IF($C78=0,VLOOKUP(CONCATENATE($A78,"_",M$1),'Master Data Item List'!$D$3:$F$585,2,0),VLOOKUP(CONCATENATE(RIGHT($A78,3),"_",M$1),'Master Data Item List'!$D$3:$F$585,2,0)),"")</f>
        <v/>
      </c>
      <c r="N78" t="str">
        <f>IFERROR(IF($C78=0,VLOOKUP(CONCATENATE($A78,"_",N$1),'Master Data Item List'!$D$3:$F$585,2,0),VLOOKUP(CONCATENATE(RIGHT($A78,3),"_",N$1),'Master Data Item List'!$D$3:$F$585,2,0)),"")</f>
        <v/>
      </c>
      <c r="O78" t="str">
        <f>IFERROR(IF($C78=0,VLOOKUP(CONCATENATE($A78,"_",O$1),'Master Data Item List'!$D$3:$F$585,2,0),VLOOKUP(CONCATENATE(RIGHT($A78,3),"_",O$1),'Master Data Item List'!$D$3:$F$585,2,0)),"")</f>
        <v/>
      </c>
      <c r="P78" t="str">
        <f>IFERROR(IF($C78=0,VLOOKUP(CONCATENATE($A78,"_",P$1),'Master Data Item List'!$D$3:$F$585,2,0),VLOOKUP(CONCATENATE(RIGHT($A78,3),"_",P$1),'Master Data Item List'!$D$3:$F$585,2,0)),"")</f>
        <v/>
      </c>
      <c r="Q78" t="str">
        <f>IFERROR(IF($C78=0,VLOOKUP(CONCATENATE($A78,"_",Q$1),'Master Data Item List'!$D$3:$F$585,2,0),VLOOKUP(CONCATENATE(RIGHT($A78,3),"_",Q$1),'Master Data Item List'!$D$3:$F$585,2,0)),"")</f>
        <v/>
      </c>
      <c r="R78" t="str">
        <f>IFERROR(IF($C78=0,VLOOKUP(CONCATENATE($A78,"_",R$1),'Master Data Item List'!$D$3:$F$585,2,0),VLOOKUP(CONCATENATE(RIGHT($A78,3),"_",R$1),'Master Data Item List'!$D$3:$F$585,2,0)),"")</f>
        <v/>
      </c>
    </row>
    <row r="79" spans="1:18">
      <c r="A79" s="57" t="s">
        <v>1603</v>
      </c>
      <c r="B79" t="str">
        <f t="shared" si="0"/>
        <v>CYP102ServiceTypeReferredTo</v>
      </c>
      <c r="C79">
        <f t="shared" si="1"/>
        <v>0</v>
      </c>
      <c r="D79" t="str">
        <f>IFERROR(IF($C79=0,VLOOKUP(CONCATENATE($A79,"_",D$1),'Master Data Item List'!$D$3:$F$585,2,0),VLOOKUP(CONCATENATE(RIGHT($A79,3),"_",D$1),'Master Data Item List'!$D$3:$F$585,2,0)),"")</f>
        <v>Referral_ClosureReason</v>
      </c>
      <c r="E79" t="str">
        <f>IFERROR(IF($C79=0,VLOOKUP(CONCATENATE($A79,"_",E$1),'Master Data Item List'!$D$3:$F$585,2,0),VLOOKUP(CONCATENATE(RIGHT($A79,3),"_",E$1),'Master Data Item List'!$D$3:$F$585,2,0)),"")</f>
        <v/>
      </c>
      <c r="F79" t="str">
        <f>IFERROR(IF($C79=0,VLOOKUP(CONCATENATE($A79,"_",F$1),'Master Data Item List'!$D$3:$F$585,2,0),VLOOKUP(CONCATENATE(RIGHT($A79,3),"_",F$1),'Master Data Item List'!$D$3:$F$585,2,0)),"")</f>
        <v/>
      </c>
      <c r="G79" t="str">
        <f>IFERROR(IF($C79=0,VLOOKUP(CONCATENATE($A79,"_",G$1),'Master Data Item List'!$D$3:$F$585,2,0),VLOOKUP(CONCATENATE(RIGHT($A79,3),"_",G$1),'Master Data Item List'!$D$3:$F$585,2,0)),"")</f>
        <v/>
      </c>
      <c r="H79" t="str">
        <f>IFERROR(IF($C79=0,VLOOKUP(CONCATENATE($A79,"_",H$1),'Master Data Item List'!$D$3:$F$585,2,0),VLOOKUP(CONCATENATE(RIGHT($A79,3),"_",H$1),'Master Data Item List'!$D$3:$F$585,2,0)),"")</f>
        <v/>
      </c>
      <c r="I79" t="str">
        <f>IFERROR(IF($C79=0,VLOOKUP(CONCATENATE($A79,"_",I$1),'Master Data Item List'!$D$3:$F$585,2,0),VLOOKUP(CONCATENATE(RIGHT($A79,3),"_",I$1),'Master Data Item List'!$D$3:$F$585,2,0)),"")</f>
        <v/>
      </c>
      <c r="J79" t="str">
        <f>IFERROR(IF($C79=0,VLOOKUP(CONCATENATE($A79,"_",J$1),'Master Data Item List'!$D$3:$F$585,2,0),VLOOKUP(CONCATENATE(RIGHT($A79,3),"_",J$1),'Master Data Item List'!$D$3:$F$585,2,0)),"")</f>
        <v/>
      </c>
      <c r="K79" t="str">
        <f>IFERROR(IF($C79=0,VLOOKUP(CONCATENATE($A79,"_",K$1),'Master Data Item List'!$D$3:$F$585,2,0),VLOOKUP(CONCATENATE(RIGHT($A79,3),"_",K$1),'Master Data Item List'!$D$3:$F$585,2,0)),"")</f>
        <v/>
      </c>
      <c r="L79" t="str">
        <f>IFERROR(IF($C79=0,VLOOKUP(CONCATENATE($A79,"_",L$1),'Master Data Item List'!$D$3:$F$585,2,0),VLOOKUP(CONCATENATE(RIGHT($A79,3),"_",L$1),'Master Data Item List'!$D$3:$F$585,2,0)),"")</f>
        <v/>
      </c>
      <c r="M79" t="str">
        <f>IFERROR(IF($C79=0,VLOOKUP(CONCATENATE($A79,"_",M$1),'Master Data Item List'!$D$3:$F$585,2,0),VLOOKUP(CONCATENATE(RIGHT($A79,3),"_",M$1),'Master Data Item List'!$D$3:$F$585,2,0)),"")</f>
        <v/>
      </c>
      <c r="N79" t="str">
        <f>IFERROR(IF($C79=0,VLOOKUP(CONCATENATE($A79,"_",N$1),'Master Data Item List'!$D$3:$F$585,2,0),VLOOKUP(CONCATENATE(RIGHT($A79,3),"_",N$1),'Master Data Item List'!$D$3:$F$585,2,0)),"")</f>
        <v/>
      </c>
      <c r="O79" t="str">
        <f>IFERROR(IF($C79=0,VLOOKUP(CONCATENATE($A79,"_",O$1),'Master Data Item List'!$D$3:$F$585,2,0),VLOOKUP(CONCATENATE(RIGHT($A79,3),"_",O$1),'Master Data Item List'!$D$3:$F$585,2,0)),"")</f>
        <v/>
      </c>
      <c r="P79" t="str">
        <f>IFERROR(IF($C79=0,VLOOKUP(CONCATENATE($A79,"_",P$1),'Master Data Item List'!$D$3:$F$585,2,0),VLOOKUP(CONCATENATE(RIGHT($A79,3),"_",P$1),'Master Data Item List'!$D$3:$F$585,2,0)),"")</f>
        <v/>
      </c>
      <c r="Q79" t="str">
        <f>IFERROR(IF($C79=0,VLOOKUP(CONCATENATE($A79,"_",Q$1),'Master Data Item List'!$D$3:$F$585,2,0),VLOOKUP(CONCATENATE(RIGHT($A79,3),"_",Q$1),'Master Data Item List'!$D$3:$F$585,2,0)),"")</f>
        <v/>
      </c>
      <c r="R79" t="str">
        <f>IFERROR(IF($C79=0,VLOOKUP(CONCATENATE($A79,"_",R$1),'Master Data Item List'!$D$3:$F$585,2,0),VLOOKUP(CONCATENATE(RIGHT($A79,3),"_",R$1),'Master Data Item List'!$D$3:$F$585,2,0)),"")</f>
        <v/>
      </c>
    </row>
    <row r="80" spans="1:18">
      <c r="A80" s="57" t="s">
        <v>1604</v>
      </c>
      <c r="B80" t="str">
        <f t="shared" si="0"/>
        <v>CYP102ServiceTypeReferredTo</v>
      </c>
      <c r="C80">
        <f t="shared" si="1"/>
        <v>0</v>
      </c>
      <c r="D80" t="str">
        <f>IFERROR(IF($C80=0,VLOOKUP(CONCATENATE($A80,"_",D$1),'Master Data Item List'!$D$3:$F$585,2,0),VLOOKUP(CONCATENATE(RIGHT($A80,3),"_",D$1),'Master Data Item List'!$D$3:$F$585,2,0)),"")</f>
        <v>Referral_RejectionReason</v>
      </c>
      <c r="E80" t="str">
        <f>IFERROR(IF($C80=0,VLOOKUP(CONCATENATE($A80,"_",E$1),'Master Data Item List'!$D$3:$F$585,2,0),VLOOKUP(CONCATENATE(RIGHT($A80,3),"_",E$1),'Master Data Item List'!$D$3:$F$585,2,0)),"")</f>
        <v/>
      </c>
      <c r="F80" t="str">
        <f>IFERROR(IF($C80=0,VLOOKUP(CONCATENATE($A80,"_",F$1),'Master Data Item List'!$D$3:$F$585,2,0),VLOOKUP(CONCATENATE(RIGHT($A80,3),"_",F$1),'Master Data Item List'!$D$3:$F$585,2,0)),"")</f>
        <v/>
      </c>
      <c r="G80" t="str">
        <f>IFERROR(IF($C80=0,VLOOKUP(CONCATENATE($A80,"_",G$1),'Master Data Item List'!$D$3:$F$585,2,0),VLOOKUP(CONCATENATE(RIGHT($A80,3),"_",G$1),'Master Data Item List'!$D$3:$F$585,2,0)),"")</f>
        <v/>
      </c>
      <c r="H80" t="str">
        <f>IFERROR(IF($C80=0,VLOOKUP(CONCATENATE($A80,"_",H$1),'Master Data Item List'!$D$3:$F$585,2,0),VLOOKUP(CONCATENATE(RIGHT($A80,3),"_",H$1),'Master Data Item List'!$D$3:$F$585,2,0)),"")</f>
        <v/>
      </c>
      <c r="I80" t="str">
        <f>IFERROR(IF($C80=0,VLOOKUP(CONCATENATE($A80,"_",I$1),'Master Data Item List'!$D$3:$F$585,2,0),VLOOKUP(CONCATENATE(RIGHT($A80,3),"_",I$1),'Master Data Item List'!$D$3:$F$585,2,0)),"")</f>
        <v/>
      </c>
      <c r="J80" t="str">
        <f>IFERROR(IF($C80=0,VLOOKUP(CONCATENATE($A80,"_",J$1),'Master Data Item List'!$D$3:$F$585,2,0),VLOOKUP(CONCATENATE(RIGHT($A80,3),"_",J$1),'Master Data Item List'!$D$3:$F$585,2,0)),"")</f>
        <v/>
      </c>
      <c r="K80" t="str">
        <f>IFERROR(IF($C80=0,VLOOKUP(CONCATENATE($A80,"_",K$1),'Master Data Item List'!$D$3:$F$585,2,0),VLOOKUP(CONCATENATE(RIGHT($A80,3),"_",K$1),'Master Data Item List'!$D$3:$F$585,2,0)),"")</f>
        <v/>
      </c>
      <c r="L80" t="str">
        <f>IFERROR(IF($C80=0,VLOOKUP(CONCATENATE($A80,"_",L$1),'Master Data Item List'!$D$3:$F$585,2,0),VLOOKUP(CONCATENATE(RIGHT($A80,3),"_",L$1),'Master Data Item List'!$D$3:$F$585,2,0)),"")</f>
        <v/>
      </c>
      <c r="M80" t="str">
        <f>IFERROR(IF($C80=0,VLOOKUP(CONCATENATE($A80,"_",M$1),'Master Data Item List'!$D$3:$F$585,2,0),VLOOKUP(CONCATENATE(RIGHT($A80,3),"_",M$1),'Master Data Item List'!$D$3:$F$585,2,0)),"")</f>
        <v/>
      </c>
      <c r="N80" t="str">
        <f>IFERROR(IF($C80=0,VLOOKUP(CONCATENATE($A80,"_",N$1),'Master Data Item List'!$D$3:$F$585,2,0),VLOOKUP(CONCATENATE(RIGHT($A80,3),"_",N$1),'Master Data Item List'!$D$3:$F$585,2,0)),"")</f>
        <v/>
      </c>
      <c r="O80" t="str">
        <f>IFERROR(IF($C80=0,VLOOKUP(CONCATENATE($A80,"_",O$1),'Master Data Item List'!$D$3:$F$585,2,0),VLOOKUP(CONCATENATE(RIGHT($A80,3),"_",O$1),'Master Data Item List'!$D$3:$F$585,2,0)),"")</f>
        <v/>
      </c>
      <c r="P80" t="str">
        <f>IFERROR(IF($C80=0,VLOOKUP(CONCATENATE($A80,"_",P$1),'Master Data Item List'!$D$3:$F$585,2,0),VLOOKUP(CONCATENATE(RIGHT($A80,3),"_",P$1),'Master Data Item List'!$D$3:$F$585,2,0)),"")</f>
        <v/>
      </c>
      <c r="Q80" t="str">
        <f>IFERROR(IF($C80=0,VLOOKUP(CONCATENATE($A80,"_",Q$1),'Master Data Item List'!$D$3:$F$585,2,0),VLOOKUP(CONCATENATE(RIGHT($A80,3),"_",Q$1),'Master Data Item List'!$D$3:$F$585,2,0)),"")</f>
        <v/>
      </c>
      <c r="R80" t="str">
        <f>IFERROR(IF($C80=0,VLOOKUP(CONCATENATE($A80,"_",R$1),'Master Data Item List'!$D$3:$F$585,2,0),VLOOKUP(CONCATENATE(RIGHT($A80,3),"_",R$1),'Master Data Item List'!$D$3:$F$585,2,0)),"")</f>
        <v/>
      </c>
    </row>
    <row r="81" spans="1:18">
      <c r="A81" t="s">
        <v>1605</v>
      </c>
      <c r="B81" t="str">
        <f t="shared" si="0"/>
        <v>CYP103OtherReasonReferral</v>
      </c>
      <c r="C81">
        <f t="shared" si="1"/>
        <v>1</v>
      </c>
      <c r="D81" t="str">
        <f>IFERROR(IF($C81=0,VLOOKUP(CONCATENATE($A81,"_",D$1),'Master Data Item List'!$D$3:$F$585,2,0),VLOOKUP(CONCATENATE(RIGHT($A81,3),"_",D$1),'Master Data Item List'!$D$3:$F$585,2,0)),"")</f>
        <v>ServiceRequestID</v>
      </c>
      <c r="E81" t="str">
        <f>IFERROR(IF($C81=0,VLOOKUP(CONCATENATE($A81,"_",E$1),'Master Data Item List'!$D$3:$F$585,2,0),VLOOKUP(CONCATENATE(RIGHT($A81,3),"_",E$1),'Master Data Item List'!$D$3:$F$585,2,0)),"")</f>
        <v>ServiceRequestID</v>
      </c>
      <c r="F81" t="str">
        <f>IFERROR(IF($C81=0,VLOOKUP(CONCATENATE($A81,"_",F$1),'Master Data Item List'!$D$3:$F$585,2,0),VLOOKUP(CONCATENATE(RIGHT($A81,3),"_",F$1),'Master Data Item List'!$D$3:$F$585,2,0)),"")</f>
        <v>ServiceRequestID</v>
      </c>
      <c r="G81" t="str">
        <f>IFERROR(IF($C81=0,VLOOKUP(CONCATENATE($A81,"_",G$1),'Master Data Item List'!$D$3:$F$585,2,0),VLOOKUP(CONCATENATE(RIGHT($A81,3),"_",G$1),'Master Data Item List'!$D$3:$F$585,2,0)),"")</f>
        <v>ServiceRequestID</v>
      </c>
      <c r="H81" t="str">
        <f>IFERROR(IF($C81=0,VLOOKUP(CONCATENATE($A81,"_",H$1),'Master Data Item List'!$D$3:$F$585,2,0),VLOOKUP(CONCATENATE(RIGHT($A81,3),"_",H$1),'Master Data Item List'!$D$3:$F$585,2,0)),"")</f>
        <v>ServiceRequestID</v>
      </c>
      <c r="I81" t="str">
        <f>IFERROR(IF($C81=0,VLOOKUP(CONCATENATE($A81,"_",I$1),'Master Data Item List'!$D$3:$F$585,2,0),VLOOKUP(CONCATENATE(RIGHT($A81,3),"_",I$1),'Master Data Item List'!$D$3:$F$585,2,0)),"")</f>
        <v>ServiceRequestID</v>
      </c>
      <c r="J81" t="str">
        <f>IFERROR(IF($C81=0,VLOOKUP(CONCATENATE($A81,"_",J$1),'Master Data Item List'!$D$3:$F$585,2,0),VLOOKUP(CONCATENATE(RIGHT($A81,3),"_",J$1),'Master Data Item List'!$D$3:$F$585,2,0)),"")</f>
        <v>ServiceRequestID</v>
      </c>
      <c r="K81" t="str">
        <f>IFERROR(IF($C81=0,VLOOKUP(CONCATENATE($A81,"_",K$1),'Master Data Item List'!$D$3:$F$585,2,0),VLOOKUP(CONCATENATE(RIGHT($A81,3),"_",K$1),'Master Data Item List'!$D$3:$F$585,2,0)),"")</f>
        <v>ServiceRequestID</v>
      </c>
      <c r="L81" t="str">
        <f>IFERROR(IF($C81=0,VLOOKUP(CONCATENATE($A81,"_",L$1),'Master Data Item List'!$D$3:$F$585,2,0),VLOOKUP(CONCATENATE(RIGHT($A81,3),"_",L$1),'Master Data Item List'!$D$3:$F$585,2,0)),"")</f>
        <v>ServiceRequestID</v>
      </c>
      <c r="M81" t="str">
        <f>IFERROR(IF($C81=0,VLOOKUP(CONCATENATE($A81,"_",M$1),'Master Data Item List'!$D$3:$F$585,2,0),VLOOKUP(CONCATENATE(RIGHT($A81,3),"_",M$1),'Master Data Item List'!$D$3:$F$585,2,0)),"")</f>
        <v>ServiceRequestID</v>
      </c>
      <c r="N81" t="str">
        <f>IFERROR(IF($C81=0,VLOOKUP(CONCATENATE($A81,"_",N$1),'Master Data Item List'!$D$3:$F$585,2,0),VLOOKUP(CONCATENATE(RIGHT($A81,3),"_",N$1),'Master Data Item List'!$D$3:$F$585,2,0)),"")</f>
        <v/>
      </c>
      <c r="O81" t="str">
        <f>IFERROR(IF($C81=0,VLOOKUP(CONCATENATE($A81,"_",O$1),'Master Data Item List'!$D$3:$F$585,2,0),VLOOKUP(CONCATENATE(RIGHT($A81,3),"_",O$1),'Master Data Item List'!$D$3:$F$585,2,0)),"")</f>
        <v/>
      </c>
      <c r="P81" t="str">
        <f>IFERROR(IF($C81=0,VLOOKUP(CONCATENATE($A81,"_",P$1),'Master Data Item List'!$D$3:$F$585,2,0),VLOOKUP(CONCATENATE(RIGHT($A81,3),"_",P$1),'Master Data Item List'!$D$3:$F$585,2,0)),"")</f>
        <v/>
      </c>
      <c r="Q81" t="str">
        <f>IFERROR(IF($C81=0,VLOOKUP(CONCATENATE($A81,"_",Q$1),'Master Data Item List'!$D$3:$F$585,2,0),VLOOKUP(CONCATENATE(RIGHT($A81,3),"_",Q$1),'Master Data Item List'!$D$3:$F$585,2,0)),"")</f>
        <v/>
      </c>
      <c r="R81" t="str">
        <f>IFERROR(IF($C81=0,VLOOKUP(CONCATENATE($A81,"_",R$1),'Master Data Item List'!$D$3:$F$585,2,0),VLOOKUP(CONCATENATE(RIGHT($A81,3),"_",R$1),'Master Data Item List'!$D$3:$F$585,2,0)),"")</f>
        <v/>
      </c>
    </row>
    <row r="82" spans="1:18">
      <c r="A82" t="s">
        <v>1606</v>
      </c>
      <c r="B82" t="str">
        <f t="shared" si="0"/>
        <v>CYP103OtherReasonReferral</v>
      </c>
      <c r="C82">
        <f t="shared" si="1"/>
        <v>0</v>
      </c>
      <c r="D82" t="str">
        <f>IFERROR(IF($C82=0,VLOOKUP(CONCATENATE($A82,"_",D$1),'Master Data Item List'!$D$3:$F$585,2,0),VLOOKUP(CONCATENATE(RIGHT($A82,3),"_",D$1),'Master Data Item List'!$D$3:$F$585,2,0)),"")</f>
        <v>ReferralReason_Other</v>
      </c>
      <c r="E82" t="str">
        <f>IFERROR(IF($C82=0,VLOOKUP(CONCATENATE($A82,"_",E$1),'Master Data Item List'!$D$3:$F$585,2,0),VLOOKUP(CONCATENATE(RIGHT($A82,3),"_",E$1),'Master Data Item List'!$D$3:$F$585,2,0)),"")</f>
        <v/>
      </c>
      <c r="F82" t="str">
        <f>IFERROR(IF($C82=0,VLOOKUP(CONCATENATE($A82,"_",F$1),'Master Data Item List'!$D$3:$F$585,2,0),VLOOKUP(CONCATENATE(RIGHT($A82,3),"_",F$1),'Master Data Item List'!$D$3:$F$585,2,0)),"")</f>
        <v/>
      </c>
      <c r="G82" t="str">
        <f>IFERROR(IF($C82=0,VLOOKUP(CONCATENATE($A82,"_",G$1),'Master Data Item List'!$D$3:$F$585,2,0),VLOOKUP(CONCATENATE(RIGHT($A82,3),"_",G$1),'Master Data Item List'!$D$3:$F$585,2,0)),"")</f>
        <v/>
      </c>
      <c r="H82" t="str">
        <f>IFERROR(IF($C82=0,VLOOKUP(CONCATENATE($A82,"_",H$1),'Master Data Item List'!$D$3:$F$585,2,0),VLOOKUP(CONCATENATE(RIGHT($A82,3),"_",H$1),'Master Data Item List'!$D$3:$F$585,2,0)),"")</f>
        <v/>
      </c>
      <c r="I82" t="str">
        <f>IFERROR(IF($C82=0,VLOOKUP(CONCATENATE($A82,"_",I$1),'Master Data Item List'!$D$3:$F$585,2,0),VLOOKUP(CONCATENATE(RIGHT($A82,3),"_",I$1),'Master Data Item List'!$D$3:$F$585,2,0)),"")</f>
        <v/>
      </c>
      <c r="J82" t="str">
        <f>IFERROR(IF($C82=0,VLOOKUP(CONCATENATE($A82,"_",J$1),'Master Data Item List'!$D$3:$F$585,2,0),VLOOKUP(CONCATENATE(RIGHT($A82,3),"_",J$1),'Master Data Item List'!$D$3:$F$585,2,0)),"")</f>
        <v/>
      </c>
      <c r="K82" t="str">
        <f>IFERROR(IF($C82=0,VLOOKUP(CONCATENATE($A82,"_",K$1),'Master Data Item List'!$D$3:$F$585,2,0),VLOOKUP(CONCATENATE(RIGHT($A82,3),"_",K$1),'Master Data Item List'!$D$3:$F$585,2,0)),"")</f>
        <v/>
      </c>
      <c r="L82" t="str">
        <f>IFERROR(IF($C82=0,VLOOKUP(CONCATENATE($A82,"_",L$1),'Master Data Item List'!$D$3:$F$585,2,0),VLOOKUP(CONCATENATE(RIGHT($A82,3),"_",L$1),'Master Data Item List'!$D$3:$F$585,2,0)),"")</f>
        <v/>
      </c>
      <c r="M82" t="str">
        <f>IFERROR(IF($C82=0,VLOOKUP(CONCATENATE($A82,"_",M$1),'Master Data Item List'!$D$3:$F$585,2,0),VLOOKUP(CONCATENATE(RIGHT($A82,3),"_",M$1),'Master Data Item List'!$D$3:$F$585,2,0)),"")</f>
        <v/>
      </c>
      <c r="N82" t="str">
        <f>IFERROR(IF($C82=0,VLOOKUP(CONCATENATE($A82,"_",N$1),'Master Data Item List'!$D$3:$F$585,2,0),VLOOKUP(CONCATENATE(RIGHT($A82,3),"_",N$1),'Master Data Item List'!$D$3:$F$585,2,0)),"")</f>
        <v/>
      </c>
      <c r="O82" t="str">
        <f>IFERROR(IF($C82=0,VLOOKUP(CONCATENATE($A82,"_",O$1),'Master Data Item List'!$D$3:$F$585,2,0),VLOOKUP(CONCATENATE(RIGHT($A82,3),"_",O$1),'Master Data Item List'!$D$3:$F$585,2,0)),"")</f>
        <v/>
      </c>
      <c r="P82" t="str">
        <f>IFERROR(IF($C82=0,VLOOKUP(CONCATENATE($A82,"_",P$1),'Master Data Item List'!$D$3:$F$585,2,0),VLOOKUP(CONCATENATE(RIGHT($A82,3),"_",P$1),'Master Data Item List'!$D$3:$F$585,2,0)),"")</f>
        <v/>
      </c>
      <c r="Q82" t="str">
        <f>IFERROR(IF($C82=0,VLOOKUP(CONCATENATE($A82,"_",Q$1),'Master Data Item List'!$D$3:$F$585,2,0),VLOOKUP(CONCATENATE(RIGHT($A82,3),"_",Q$1),'Master Data Item List'!$D$3:$F$585,2,0)),"")</f>
        <v/>
      </c>
      <c r="R82" t="str">
        <f>IFERROR(IF($C82=0,VLOOKUP(CONCATENATE($A82,"_",R$1),'Master Data Item List'!$D$3:$F$585,2,0),VLOOKUP(CONCATENATE(RIGHT($A82,3),"_",R$1),'Master Data Item List'!$D$3:$F$585,2,0)),"")</f>
        <v/>
      </c>
    </row>
    <row r="83" spans="1:18">
      <c r="A83" t="s">
        <v>1607</v>
      </c>
      <c r="B83" t="str">
        <f t="shared" si="0"/>
        <v>CYP104RTT</v>
      </c>
      <c r="C83">
        <f t="shared" si="1"/>
        <v>1</v>
      </c>
      <c r="D83" t="str">
        <f>IFERROR(IF($C83=0,VLOOKUP(CONCATENATE($A83,"_",D$1),'Master Data Item List'!$D$3:$F$585,2,0),VLOOKUP(CONCATENATE(RIGHT($A83,3),"_",D$1),'Master Data Item List'!$D$3:$F$585,2,0)),"")</f>
        <v>ServiceRequestID</v>
      </c>
      <c r="E83" t="str">
        <f>IFERROR(IF($C83=0,VLOOKUP(CONCATENATE($A83,"_",E$1),'Master Data Item List'!$D$3:$F$585,2,0),VLOOKUP(CONCATENATE(RIGHT($A83,3),"_",E$1),'Master Data Item List'!$D$3:$F$585,2,0)),"")</f>
        <v>ServiceRequestID</v>
      </c>
      <c r="F83" t="str">
        <f>IFERROR(IF($C83=0,VLOOKUP(CONCATENATE($A83,"_",F$1),'Master Data Item List'!$D$3:$F$585,2,0),VLOOKUP(CONCATENATE(RIGHT($A83,3),"_",F$1),'Master Data Item List'!$D$3:$F$585,2,0)),"")</f>
        <v>ServiceRequestID</v>
      </c>
      <c r="G83" t="str">
        <f>IFERROR(IF($C83=0,VLOOKUP(CONCATENATE($A83,"_",G$1),'Master Data Item List'!$D$3:$F$585,2,0),VLOOKUP(CONCATENATE(RIGHT($A83,3),"_",G$1),'Master Data Item List'!$D$3:$F$585,2,0)),"")</f>
        <v>ServiceRequestID</v>
      </c>
      <c r="H83" t="str">
        <f>IFERROR(IF($C83=0,VLOOKUP(CONCATENATE($A83,"_",H$1),'Master Data Item List'!$D$3:$F$585,2,0),VLOOKUP(CONCATENATE(RIGHT($A83,3),"_",H$1),'Master Data Item List'!$D$3:$F$585,2,0)),"")</f>
        <v>ServiceRequestID</v>
      </c>
      <c r="I83" t="str">
        <f>IFERROR(IF($C83=0,VLOOKUP(CONCATENATE($A83,"_",I$1),'Master Data Item List'!$D$3:$F$585,2,0),VLOOKUP(CONCATENATE(RIGHT($A83,3),"_",I$1),'Master Data Item List'!$D$3:$F$585,2,0)),"")</f>
        <v>ServiceRequestID</v>
      </c>
      <c r="J83" t="str">
        <f>IFERROR(IF($C83=0,VLOOKUP(CONCATENATE($A83,"_",J$1),'Master Data Item List'!$D$3:$F$585,2,0),VLOOKUP(CONCATENATE(RIGHT($A83,3),"_",J$1),'Master Data Item List'!$D$3:$F$585,2,0)),"")</f>
        <v>ServiceRequestID</v>
      </c>
      <c r="K83" t="str">
        <f>IFERROR(IF($C83=0,VLOOKUP(CONCATENATE($A83,"_",K$1),'Master Data Item List'!$D$3:$F$585,2,0),VLOOKUP(CONCATENATE(RIGHT($A83,3),"_",K$1),'Master Data Item List'!$D$3:$F$585,2,0)),"")</f>
        <v>ServiceRequestID</v>
      </c>
      <c r="L83" t="str">
        <f>IFERROR(IF($C83=0,VLOOKUP(CONCATENATE($A83,"_",L$1),'Master Data Item List'!$D$3:$F$585,2,0),VLOOKUP(CONCATENATE(RIGHT($A83,3),"_",L$1),'Master Data Item List'!$D$3:$F$585,2,0)),"")</f>
        <v>ServiceRequestID</v>
      </c>
      <c r="M83" t="str">
        <f>IFERROR(IF($C83=0,VLOOKUP(CONCATENATE($A83,"_",M$1),'Master Data Item List'!$D$3:$F$585,2,0),VLOOKUP(CONCATENATE(RIGHT($A83,3),"_",M$1),'Master Data Item List'!$D$3:$F$585,2,0)),"")</f>
        <v>ServiceRequestID</v>
      </c>
      <c r="N83" t="str">
        <f>IFERROR(IF($C83=0,VLOOKUP(CONCATENATE($A83,"_",N$1),'Master Data Item List'!$D$3:$F$585,2,0),VLOOKUP(CONCATENATE(RIGHT($A83,3),"_",N$1),'Master Data Item List'!$D$3:$F$585,2,0)),"")</f>
        <v/>
      </c>
      <c r="O83" t="str">
        <f>IFERROR(IF($C83=0,VLOOKUP(CONCATENATE($A83,"_",O$1),'Master Data Item List'!$D$3:$F$585,2,0),VLOOKUP(CONCATENATE(RIGHT($A83,3),"_",O$1),'Master Data Item List'!$D$3:$F$585,2,0)),"")</f>
        <v/>
      </c>
      <c r="P83" t="str">
        <f>IFERROR(IF($C83=0,VLOOKUP(CONCATENATE($A83,"_",P$1),'Master Data Item List'!$D$3:$F$585,2,0),VLOOKUP(CONCATENATE(RIGHT($A83,3),"_",P$1),'Master Data Item List'!$D$3:$F$585,2,0)),"")</f>
        <v/>
      </c>
      <c r="Q83" t="str">
        <f>IFERROR(IF($C83=0,VLOOKUP(CONCATENATE($A83,"_",Q$1),'Master Data Item List'!$D$3:$F$585,2,0),VLOOKUP(CONCATENATE(RIGHT($A83,3),"_",Q$1),'Master Data Item List'!$D$3:$F$585,2,0)),"")</f>
        <v/>
      </c>
      <c r="R83" t="str">
        <f>IFERROR(IF($C83=0,VLOOKUP(CONCATENATE($A83,"_",R$1),'Master Data Item List'!$D$3:$F$585,2,0),VLOOKUP(CONCATENATE(RIGHT($A83,3),"_",R$1),'Master Data Item List'!$D$3:$F$585,2,0)),"")</f>
        <v/>
      </c>
    </row>
    <row r="84" spans="1:18">
      <c r="A84" t="s">
        <v>1608</v>
      </c>
      <c r="B84" t="str">
        <f t="shared" si="0"/>
        <v>CYP104RTT</v>
      </c>
      <c r="C84">
        <f t="shared" si="1"/>
        <v>0</v>
      </c>
      <c r="D84" t="str">
        <f>IFERROR(IF($C84=0,VLOOKUP(CONCATENATE($A84,"_",D$1),'Master Data Item List'!$D$3:$F$585,2,0),VLOOKUP(CONCATENATE(RIGHT($A84,3),"_",D$1),'Master Data Item List'!$D$3:$F$585,2,0)),"")</f>
        <v>BookingReference</v>
      </c>
      <c r="E84" t="str">
        <f>IFERROR(IF($C84=0,VLOOKUP(CONCATENATE($A84,"_",E$1),'Master Data Item List'!$D$3:$F$585,2,0),VLOOKUP(CONCATENATE(RIGHT($A84,3),"_",E$1),'Master Data Item List'!$D$3:$F$585,2,0)),"")</f>
        <v/>
      </c>
      <c r="F84" t="str">
        <f>IFERROR(IF($C84=0,VLOOKUP(CONCATENATE($A84,"_",F$1),'Master Data Item List'!$D$3:$F$585,2,0),VLOOKUP(CONCATENATE(RIGHT($A84,3),"_",F$1),'Master Data Item List'!$D$3:$F$585,2,0)),"")</f>
        <v/>
      </c>
      <c r="G84" t="str">
        <f>IFERROR(IF($C84=0,VLOOKUP(CONCATENATE($A84,"_",G$1),'Master Data Item List'!$D$3:$F$585,2,0),VLOOKUP(CONCATENATE(RIGHT($A84,3),"_",G$1),'Master Data Item List'!$D$3:$F$585,2,0)),"")</f>
        <v/>
      </c>
      <c r="H84" t="str">
        <f>IFERROR(IF($C84=0,VLOOKUP(CONCATENATE($A84,"_",H$1),'Master Data Item List'!$D$3:$F$585,2,0),VLOOKUP(CONCATENATE(RIGHT($A84,3),"_",H$1),'Master Data Item List'!$D$3:$F$585,2,0)),"")</f>
        <v/>
      </c>
      <c r="I84" t="str">
        <f>IFERROR(IF($C84=0,VLOOKUP(CONCATENATE($A84,"_",I$1),'Master Data Item List'!$D$3:$F$585,2,0),VLOOKUP(CONCATENATE(RIGHT($A84,3),"_",I$1),'Master Data Item List'!$D$3:$F$585,2,0)),"")</f>
        <v/>
      </c>
      <c r="J84" t="str">
        <f>IFERROR(IF($C84=0,VLOOKUP(CONCATENATE($A84,"_",J$1),'Master Data Item List'!$D$3:$F$585,2,0),VLOOKUP(CONCATENATE(RIGHT($A84,3),"_",J$1),'Master Data Item List'!$D$3:$F$585,2,0)),"")</f>
        <v/>
      </c>
      <c r="K84" t="str">
        <f>IFERROR(IF($C84=0,VLOOKUP(CONCATENATE($A84,"_",K$1),'Master Data Item List'!$D$3:$F$585,2,0),VLOOKUP(CONCATENATE(RIGHT($A84,3),"_",K$1),'Master Data Item List'!$D$3:$F$585,2,0)),"")</f>
        <v/>
      </c>
      <c r="L84" t="str">
        <f>IFERROR(IF($C84=0,VLOOKUP(CONCATENATE($A84,"_",L$1),'Master Data Item List'!$D$3:$F$585,2,0),VLOOKUP(CONCATENATE(RIGHT($A84,3),"_",L$1),'Master Data Item List'!$D$3:$F$585,2,0)),"")</f>
        <v/>
      </c>
      <c r="M84" t="str">
        <f>IFERROR(IF($C84=0,VLOOKUP(CONCATENATE($A84,"_",M$1),'Master Data Item List'!$D$3:$F$585,2,0),VLOOKUP(CONCATENATE(RIGHT($A84,3),"_",M$1),'Master Data Item List'!$D$3:$F$585,2,0)),"")</f>
        <v/>
      </c>
      <c r="N84" t="str">
        <f>IFERROR(IF($C84=0,VLOOKUP(CONCATENATE($A84,"_",N$1),'Master Data Item List'!$D$3:$F$585,2,0),VLOOKUP(CONCATENATE(RIGHT($A84,3),"_",N$1),'Master Data Item List'!$D$3:$F$585,2,0)),"")</f>
        <v/>
      </c>
      <c r="O84" t="str">
        <f>IFERROR(IF($C84=0,VLOOKUP(CONCATENATE($A84,"_",O$1),'Master Data Item List'!$D$3:$F$585,2,0),VLOOKUP(CONCATENATE(RIGHT($A84,3),"_",O$1),'Master Data Item List'!$D$3:$F$585,2,0)),"")</f>
        <v/>
      </c>
      <c r="P84" t="str">
        <f>IFERROR(IF($C84=0,VLOOKUP(CONCATENATE($A84,"_",P$1),'Master Data Item List'!$D$3:$F$585,2,0),VLOOKUP(CONCATENATE(RIGHT($A84,3),"_",P$1),'Master Data Item List'!$D$3:$F$585,2,0)),"")</f>
        <v/>
      </c>
      <c r="Q84" t="str">
        <f>IFERROR(IF($C84=0,VLOOKUP(CONCATENATE($A84,"_",Q$1),'Master Data Item List'!$D$3:$F$585,2,0),VLOOKUP(CONCATENATE(RIGHT($A84,3),"_",Q$1),'Master Data Item List'!$D$3:$F$585,2,0)),"")</f>
        <v/>
      </c>
      <c r="R84" t="str">
        <f>IFERROR(IF($C84=0,VLOOKUP(CONCATENATE($A84,"_",R$1),'Master Data Item List'!$D$3:$F$585,2,0),VLOOKUP(CONCATENATE(RIGHT($A84,3),"_",R$1),'Master Data Item List'!$D$3:$F$585,2,0)),"")</f>
        <v/>
      </c>
    </row>
    <row r="85" spans="1:18">
      <c r="A85" t="s">
        <v>1609</v>
      </c>
      <c r="B85" t="str">
        <f t="shared" ref="B85:B148" si="2">VLOOKUP(A85,MDI,6,0)</f>
        <v>CYP104RTT</v>
      </c>
      <c r="C85">
        <f t="shared" si="1"/>
        <v>0</v>
      </c>
      <c r="D85" t="str">
        <f>IFERROR(IF($C85=0,VLOOKUP(CONCATENATE($A85,"_",D$1),'Master Data Item List'!$D$3:$F$585,2,0),VLOOKUP(CONCATENATE(RIGHT($A85,3),"_",D$1),'Master Data Item List'!$D$3:$F$585,2,0)),"")</f>
        <v>PatientPathwayID</v>
      </c>
      <c r="E85" t="str">
        <f>IFERROR(IF($C85=0,VLOOKUP(CONCATENATE($A85,"_",E$1),'Master Data Item List'!$D$3:$F$585,2,0),VLOOKUP(CONCATENATE(RIGHT($A85,3),"_",E$1),'Master Data Item List'!$D$3:$F$585,2,0)),"")</f>
        <v/>
      </c>
      <c r="F85" t="str">
        <f>IFERROR(IF($C85=0,VLOOKUP(CONCATENATE($A85,"_",F$1),'Master Data Item List'!$D$3:$F$585,2,0),VLOOKUP(CONCATENATE(RIGHT($A85,3),"_",F$1),'Master Data Item List'!$D$3:$F$585,2,0)),"")</f>
        <v/>
      </c>
      <c r="G85" t="str">
        <f>IFERROR(IF($C85=0,VLOOKUP(CONCATENATE($A85,"_",G$1),'Master Data Item List'!$D$3:$F$585,2,0),VLOOKUP(CONCATENATE(RIGHT($A85,3),"_",G$1),'Master Data Item List'!$D$3:$F$585,2,0)),"")</f>
        <v/>
      </c>
      <c r="H85" t="str">
        <f>IFERROR(IF($C85=0,VLOOKUP(CONCATENATE($A85,"_",H$1),'Master Data Item List'!$D$3:$F$585,2,0),VLOOKUP(CONCATENATE(RIGHT($A85,3),"_",H$1),'Master Data Item List'!$D$3:$F$585,2,0)),"")</f>
        <v/>
      </c>
      <c r="I85" t="str">
        <f>IFERROR(IF($C85=0,VLOOKUP(CONCATENATE($A85,"_",I$1),'Master Data Item List'!$D$3:$F$585,2,0),VLOOKUP(CONCATENATE(RIGHT($A85,3),"_",I$1),'Master Data Item List'!$D$3:$F$585,2,0)),"")</f>
        <v/>
      </c>
      <c r="J85" t="str">
        <f>IFERROR(IF($C85=0,VLOOKUP(CONCATENATE($A85,"_",J$1),'Master Data Item List'!$D$3:$F$585,2,0),VLOOKUP(CONCATENATE(RIGHT($A85,3),"_",J$1),'Master Data Item List'!$D$3:$F$585,2,0)),"")</f>
        <v/>
      </c>
      <c r="K85" t="str">
        <f>IFERROR(IF($C85=0,VLOOKUP(CONCATENATE($A85,"_",K$1),'Master Data Item List'!$D$3:$F$585,2,0),VLOOKUP(CONCATENATE(RIGHT($A85,3),"_",K$1),'Master Data Item List'!$D$3:$F$585,2,0)),"")</f>
        <v/>
      </c>
      <c r="L85" t="str">
        <f>IFERROR(IF($C85=0,VLOOKUP(CONCATENATE($A85,"_",L$1),'Master Data Item List'!$D$3:$F$585,2,0),VLOOKUP(CONCATENATE(RIGHT($A85,3),"_",L$1),'Master Data Item List'!$D$3:$F$585,2,0)),"")</f>
        <v/>
      </c>
      <c r="M85" t="str">
        <f>IFERROR(IF($C85=0,VLOOKUP(CONCATENATE($A85,"_",M$1),'Master Data Item List'!$D$3:$F$585,2,0),VLOOKUP(CONCATENATE(RIGHT($A85,3),"_",M$1),'Master Data Item List'!$D$3:$F$585,2,0)),"")</f>
        <v/>
      </c>
      <c r="N85" t="str">
        <f>IFERROR(IF($C85=0,VLOOKUP(CONCATENATE($A85,"_",N$1),'Master Data Item List'!$D$3:$F$585,2,0),VLOOKUP(CONCATENATE(RIGHT($A85,3),"_",N$1),'Master Data Item List'!$D$3:$F$585,2,0)),"")</f>
        <v/>
      </c>
      <c r="O85" t="str">
        <f>IFERROR(IF($C85=0,VLOOKUP(CONCATENATE($A85,"_",O$1),'Master Data Item List'!$D$3:$F$585,2,0),VLOOKUP(CONCATENATE(RIGHT($A85,3),"_",O$1),'Master Data Item List'!$D$3:$F$585,2,0)),"")</f>
        <v/>
      </c>
      <c r="P85" t="str">
        <f>IFERROR(IF($C85=0,VLOOKUP(CONCATENATE($A85,"_",P$1),'Master Data Item List'!$D$3:$F$585,2,0),VLOOKUP(CONCATENATE(RIGHT($A85,3),"_",P$1),'Master Data Item List'!$D$3:$F$585,2,0)),"")</f>
        <v/>
      </c>
      <c r="Q85" t="str">
        <f>IFERROR(IF($C85=0,VLOOKUP(CONCATENATE($A85,"_",Q$1),'Master Data Item List'!$D$3:$F$585,2,0),VLOOKUP(CONCATENATE(RIGHT($A85,3),"_",Q$1),'Master Data Item List'!$D$3:$F$585,2,0)),"")</f>
        <v/>
      </c>
      <c r="R85" t="str">
        <f>IFERROR(IF($C85=0,VLOOKUP(CONCATENATE($A85,"_",R$1),'Master Data Item List'!$D$3:$F$585,2,0),VLOOKUP(CONCATENATE(RIGHT($A85,3),"_",R$1),'Master Data Item List'!$D$3:$F$585,2,0)),"")</f>
        <v/>
      </c>
    </row>
    <row r="86" spans="1:18">
      <c r="A86" t="s">
        <v>1610</v>
      </c>
      <c r="B86" t="str">
        <f t="shared" si="2"/>
        <v>CYP104RTT</v>
      </c>
      <c r="C86">
        <f t="shared" ref="C86:C149" si="3">IF(MID(A86,5,1)="9",1,0)</f>
        <v>0</v>
      </c>
      <c r="D86" t="str">
        <f>IFERROR(IF($C86=0,VLOOKUP(CONCATENATE($A86,"_",D$1),'Master Data Item List'!$D$3:$F$585,2,0),VLOOKUP(CONCATENATE(RIGHT($A86,3),"_",D$1),'Master Data Item List'!$D$3:$F$585,2,0)),"")</f>
        <v>PatientPathwayID_OrgID</v>
      </c>
      <c r="E86" t="str">
        <f>IFERROR(IF($C86=0,VLOOKUP(CONCATENATE($A86,"_",E$1),'Master Data Item List'!$D$3:$F$585,2,0),VLOOKUP(CONCATENATE(RIGHT($A86,3),"_",E$1),'Master Data Item List'!$D$3:$F$585,2,0)),"")</f>
        <v/>
      </c>
      <c r="F86" t="str">
        <f>IFERROR(IF($C86=0,VLOOKUP(CONCATENATE($A86,"_",F$1),'Master Data Item List'!$D$3:$F$585,2,0),VLOOKUP(CONCATENATE(RIGHT($A86,3),"_",F$1),'Master Data Item List'!$D$3:$F$585,2,0)),"")</f>
        <v/>
      </c>
      <c r="G86" t="str">
        <f>IFERROR(IF($C86=0,VLOOKUP(CONCATENATE($A86,"_",G$1),'Master Data Item List'!$D$3:$F$585,2,0),VLOOKUP(CONCATENATE(RIGHT($A86,3),"_",G$1),'Master Data Item List'!$D$3:$F$585,2,0)),"")</f>
        <v/>
      </c>
      <c r="H86" t="str">
        <f>IFERROR(IF($C86=0,VLOOKUP(CONCATENATE($A86,"_",H$1),'Master Data Item List'!$D$3:$F$585,2,0),VLOOKUP(CONCATENATE(RIGHT($A86,3),"_",H$1),'Master Data Item List'!$D$3:$F$585,2,0)),"")</f>
        <v/>
      </c>
      <c r="I86" t="str">
        <f>IFERROR(IF($C86=0,VLOOKUP(CONCATENATE($A86,"_",I$1),'Master Data Item List'!$D$3:$F$585,2,0),VLOOKUP(CONCATENATE(RIGHT($A86,3),"_",I$1),'Master Data Item List'!$D$3:$F$585,2,0)),"")</f>
        <v/>
      </c>
      <c r="J86" t="str">
        <f>IFERROR(IF($C86=0,VLOOKUP(CONCATENATE($A86,"_",J$1),'Master Data Item List'!$D$3:$F$585,2,0),VLOOKUP(CONCATENATE(RIGHT($A86,3),"_",J$1),'Master Data Item List'!$D$3:$F$585,2,0)),"")</f>
        <v/>
      </c>
      <c r="K86" t="str">
        <f>IFERROR(IF($C86=0,VLOOKUP(CONCATENATE($A86,"_",K$1),'Master Data Item List'!$D$3:$F$585,2,0),VLOOKUP(CONCATENATE(RIGHT($A86,3),"_",K$1),'Master Data Item List'!$D$3:$F$585,2,0)),"")</f>
        <v/>
      </c>
      <c r="L86" t="str">
        <f>IFERROR(IF($C86=0,VLOOKUP(CONCATENATE($A86,"_",L$1),'Master Data Item List'!$D$3:$F$585,2,0),VLOOKUP(CONCATENATE(RIGHT($A86,3),"_",L$1),'Master Data Item List'!$D$3:$F$585,2,0)),"")</f>
        <v/>
      </c>
      <c r="M86" t="str">
        <f>IFERROR(IF($C86=0,VLOOKUP(CONCATENATE($A86,"_",M$1),'Master Data Item List'!$D$3:$F$585,2,0),VLOOKUP(CONCATENATE(RIGHT($A86,3),"_",M$1),'Master Data Item List'!$D$3:$F$585,2,0)),"")</f>
        <v/>
      </c>
      <c r="N86" t="str">
        <f>IFERROR(IF($C86=0,VLOOKUP(CONCATENATE($A86,"_",N$1),'Master Data Item List'!$D$3:$F$585,2,0),VLOOKUP(CONCATENATE(RIGHT($A86,3),"_",N$1),'Master Data Item List'!$D$3:$F$585,2,0)),"")</f>
        <v/>
      </c>
      <c r="O86" t="str">
        <f>IFERROR(IF($C86=0,VLOOKUP(CONCATENATE($A86,"_",O$1),'Master Data Item List'!$D$3:$F$585,2,0),VLOOKUP(CONCATENATE(RIGHT($A86,3),"_",O$1),'Master Data Item List'!$D$3:$F$585,2,0)),"")</f>
        <v/>
      </c>
      <c r="P86" t="str">
        <f>IFERROR(IF($C86=0,VLOOKUP(CONCATENATE($A86,"_",P$1),'Master Data Item List'!$D$3:$F$585,2,0),VLOOKUP(CONCATENATE(RIGHT($A86,3),"_",P$1),'Master Data Item List'!$D$3:$F$585,2,0)),"")</f>
        <v/>
      </c>
      <c r="Q86" t="str">
        <f>IFERROR(IF($C86=0,VLOOKUP(CONCATENATE($A86,"_",Q$1),'Master Data Item List'!$D$3:$F$585,2,0),VLOOKUP(CONCATENATE(RIGHT($A86,3),"_",Q$1),'Master Data Item List'!$D$3:$F$585,2,0)),"")</f>
        <v/>
      </c>
      <c r="R86" t="str">
        <f>IFERROR(IF($C86=0,VLOOKUP(CONCATENATE($A86,"_",R$1),'Master Data Item List'!$D$3:$F$585,2,0),VLOOKUP(CONCATENATE(RIGHT($A86,3),"_",R$1),'Master Data Item List'!$D$3:$F$585,2,0)),"")</f>
        <v/>
      </c>
    </row>
    <row r="87" spans="1:18">
      <c r="A87" t="s">
        <v>1611</v>
      </c>
      <c r="B87" t="str">
        <f t="shared" si="2"/>
        <v>CYP104RTT</v>
      </c>
      <c r="C87">
        <f t="shared" si="3"/>
        <v>0</v>
      </c>
      <c r="D87" t="str">
        <f>IFERROR(IF($C87=0,VLOOKUP(CONCATENATE($A87,"_",D$1),'Master Data Item List'!$D$3:$F$585,2,0),VLOOKUP(CONCATENATE(RIGHT($A87,3),"_",D$1),'Master Data Item List'!$D$3:$F$585,2,0)),"")</f>
        <v>WaitingTime_MeasurementType</v>
      </c>
      <c r="E87" t="str">
        <f>IFERROR(IF($C87=0,VLOOKUP(CONCATENATE($A87,"_",E$1),'Master Data Item List'!$D$3:$F$585,2,0),VLOOKUP(CONCATENATE(RIGHT($A87,3),"_",E$1),'Master Data Item List'!$D$3:$F$585,2,0)),"")</f>
        <v/>
      </c>
      <c r="F87" t="str">
        <f>IFERROR(IF($C87=0,VLOOKUP(CONCATENATE($A87,"_",F$1),'Master Data Item List'!$D$3:$F$585,2,0),VLOOKUP(CONCATENATE(RIGHT($A87,3),"_",F$1),'Master Data Item List'!$D$3:$F$585,2,0)),"")</f>
        <v/>
      </c>
      <c r="G87" t="str">
        <f>IFERROR(IF($C87=0,VLOOKUP(CONCATENATE($A87,"_",G$1),'Master Data Item List'!$D$3:$F$585,2,0),VLOOKUP(CONCATENATE(RIGHT($A87,3),"_",G$1),'Master Data Item List'!$D$3:$F$585,2,0)),"")</f>
        <v/>
      </c>
      <c r="H87" t="str">
        <f>IFERROR(IF($C87=0,VLOOKUP(CONCATENATE($A87,"_",H$1),'Master Data Item List'!$D$3:$F$585,2,0),VLOOKUP(CONCATENATE(RIGHT($A87,3),"_",H$1),'Master Data Item List'!$D$3:$F$585,2,0)),"")</f>
        <v/>
      </c>
      <c r="I87" t="str">
        <f>IFERROR(IF($C87=0,VLOOKUP(CONCATENATE($A87,"_",I$1),'Master Data Item List'!$D$3:$F$585,2,0),VLOOKUP(CONCATENATE(RIGHT($A87,3),"_",I$1),'Master Data Item List'!$D$3:$F$585,2,0)),"")</f>
        <v/>
      </c>
      <c r="J87" t="str">
        <f>IFERROR(IF($C87=0,VLOOKUP(CONCATENATE($A87,"_",J$1),'Master Data Item List'!$D$3:$F$585,2,0),VLOOKUP(CONCATENATE(RIGHT($A87,3),"_",J$1),'Master Data Item List'!$D$3:$F$585,2,0)),"")</f>
        <v/>
      </c>
      <c r="K87" t="str">
        <f>IFERROR(IF($C87=0,VLOOKUP(CONCATENATE($A87,"_",K$1),'Master Data Item List'!$D$3:$F$585,2,0),VLOOKUP(CONCATENATE(RIGHT($A87,3),"_",K$1),'Master Data Item List'!$D$3:$F$585,2,0)),"")</f>
        <v/>
      </c>
      <c r="L87" t="str">
        <f>IFERROR(IF($C87=0,VLOOKUP(CONCATENATE($A87,"_",L$1),'Master Data Item List'!$D$3:$F$585,2,0),VLOOKUP(CONCATENATE(RIGHT($A87,3),"_",L$1),'Master Data Item List'!$D$3:$F$585,2,0)),"")</f>
        <v/>
      </c>
      <c r="M87" t="str">
        <f>IFERROR(IF($C87=0,VLOOKUP(CONCATENATE($A87,"_",M$1),'Master Data Item List'!$D$3:$F$585,2,0),VLOOKUP(CONCATENATE(RIGHT($A87,3),"_",M$1),'Master Data Item List'!$D$3:$F$585,2,0)),"")</f>
        <v/>
      </c>
      <c r="N87" t="str">
        <f>IFERROR(IF($C87=0,VLOOKUP(CONCATENATE($A87,"_",N$1),'Master Data Item List'!$D$3:$F$585,2,0),VLOOKUP(CONCATENATE(RIGHT($A87,3),"_",N$1),'Master Data Item List'!$D$3:$F$585,2,0)),"")</f>
        <v/>
      </c>
      <c r="O87" t="str">
        <f>IFERROR(IF($C87=0,VLOOKUP(CONCATENATE($A87,"_",O$1),'Master Data Item List'!$D$3:$F$585,2,0),VLOOKUP(CONCATENATE(RIGHT($A87,3),"_",O$1),'Master Data Item List'!$D$3:$F$585,2,0)),"")</f>
        <v/>
      </c>
      <c r="P87" t="str">
        <f>IFERROR(IF($C87=0,VLOOKUP(CONCATENATE($A87,"_",P$1),'Master Data Item List'!$D$3:$F$585,2,0),VLOOKUP(CONCATENATE(RIGHT($A87,3),"_",P$1),'Master Data Item List'!$D$3:$F$585,2,0)),"")</f>
        <v/>
      </c>
      <c r="Q87" t="str">
        <f>IFERROR(IF($C87=0,VLOOKUP(CONCATENATE($A87,"_",Q$1),'Master Data Item List'!$D$3:$F$585,2,0),VLOOKUP(CONCATENATE(RIGHT($A87,3),"_",Q$1),'Master Data Item List'!$D$3:$F$585,2,0)),"")</f>
        <v/>
      </c>
      <c r="R87" t="str">
        <f>IFERROR(IF($C87=0,VLOOKUP(CONCATENATE($A87,"_",R$1),'Master Data Item List'!$D$3:$F$585,2,0),VLOOKUP(CONCATENATE(RIGHT($A87,3),"_",R$1),'Master Data Item List'!$D$3:$F$585,2,0)),"")</f>
        <v/>
      </c>
    </row>
    <row r="88" spans="1:18">
      <c r="A88" t="s">
        <v>1612</v>
      </c>
      <c r="B88" t="str">
        <f t="shared" si="2"/>
        <v>CYP104RTT</v>
      </c>
      <c r="C88">
        <f t="shared" si="3"/>
        <v>0</v>
      </c>
      <c r="D88" t="str">
        <f>IFERROR(IF($C88=0,VLOOKUP(CONCATENATE($A88,"_",D$1),'Master Data Item List'!$D$3:$F$585,2,0),VLOOKUP(CONCATENATE(RIGHT($A88,3),"_",D$1),'Master Data Item List'!$D$3:$F$585,2,0)),"")</f>
        <v>RTT_StartDate</v>
      </c>
      <c r="E88" t="str">
        <f>IFERROR(IF($C88=0,VLOOKUP(CONCATENATE($A88,"_",E$1),'Master Data Item List'!$D$3:$F$585,2,0),VLOOKUP(CONCATENATE(RIGHT($A88,3),"_",E$1),'Master Data Item List'!$D$3:$F$585,2,0)),"")</f>
        <v/>
      </c>
      <c r="F88" t="str">
        <f>IFERROR(IF($C88=0,VLOOKUP(CONCATENATE($A88,"_",F$1),'Master Data Item List'!$D$3:$F$585,2,0),VLOOKUP(CONCATENATE(RIGHT($A88,3),"_",F$1),'Master Data Item List'!$D$3:$F$585,2,0)),"")</f>
        <v/>
      </c>
      <c r="G88" t="str">
        <f>IFERROR(IF($C88=0,VLOOKUP(CONCATENATE($A88,"_",G$1),'Master Data Item List'!$D$3:$F$585,2,0),VLOOKUP(CONCATENATE(RIGHT($A88,3),"_",G$1),'Master Data Item List'!$D$3:$F$585,2,0)),"")</f>
        <v/>
      </c>
      <c r="H88" t="str">
        <f>IFERROR(IF($C88=0,VLOOKUP(CONCATENATE($A88,"_",H$1),'Master Data Item List'!$D$3:$F$585,2,0),VLOOKUP(CONCATENATE(RIGHT($A88,3),"_",H$1),'Master Data Item List'!$D$3:$F$585,2,0)),"")</f>
        <v/>
      </c>
      <c r="I88" t="str">
        <f>IFERROR(IF($C88=0,VLOOKUP(CONCATENATE($A88,"_",I$1),'Master Data Item List'!$D$3:$F$585,2,0),VLOOKUP(CONCATENATE(RIGHT($A88,3),"_",I$1),'Master Data Item List'!$D$3:$F$585,2,0)),"")</f>
        <v/>
      </c>
      <c r="J88" t="str">
        <f>IFERROR(IF($C88=0,VLOOKUP(CONCATENATE($A88,"_",J$1),'Master Data Item List'!$D$3:$F$585,2,0),VLOOKUP(CONCATENATE(RIGHT($A88,3),"_",J$1),'Master Data Item List'!$D$3:$F$585,2,0)),"")</f>
        <v/>
      </c>
      <c r="K88" t="str">
        <f>IFERROR(IF($C88=0,VLOOKUP(CONCATENATE($A88,"_",K$1),'Master Data Item List'!$D$3:$F$585,2,0),VLOOKUP(CONCATENATE(RIGHT($A88,3),"_",K$1),'Master Data Item List'!$D$3:$F$585,2,0)),"")</f>
        <v/>
      </c>
      <c r="L88" t="str">
        <f>IFERROR(IF($C88=0,VLOOKUP(CONCATENATE($A88,"_",L$1),'Master Data Item List'!$D$3:$F$585,2,0),VLOOKUP(CONCATENATE(RIGHT($A88,3),"_",L$1),'Master Data Item List'!$D$3:$F$585,2,0)),"")</f>
        <v/>
      </c>
      <c r="M88" t="str">
        <f>IFERROR(IF($C88=0,VLOOKUP(CONCATENATE($A88,"_",M$1),'Master Data Item List'!$D$3:$F$585,2,0),VLOOKUP(CONCATENATE(RIGHT($A88,3),"_",M$1),'Master Data Item List'!$D$3:$F$585,2,0)),"")</f>
        <v/>
      </c>
      <c r="N88" t="str">
        <f>IFERROR(IF($C88=0,VLOOKUP(CONCATENATE($A88,"_",N$1),'Master Data Item List'!$D$3:$F$585,2,0),VLOOKUP(CONCATENATE(RIGHT($A88,3),"_",N$1),'Master Data Item List'!$D$3:$F$585,2,0)),"")</f>
        <v/>
      </c>
      <c r="O88" t="str">
        <f>IFERROR(IF($C88=0,VLOOKUP(CONCATENATE($A88,"_",O$1),'Master Data Item List'!$D$3:$F$585,2,0),VLOOKUP(CONCATENATE(RIGHT($A88,3),"_",O$1),'Master Data Item List'!$D$3:$F$585,2,0)),"")</f>
        <v/>
      </c>
      <c r="P88" t="str">
        <f>IFERROR(IF($C88=0,VLOOKUP(CONCATENATE($A88,"_",P$1),'Master Data Item List'!$D$3:$F$585,2,0),VLOOKUP(CONCATENATE(RIGHT($A88,3),"_",P$1),'Master Data Item List'!$D$3:$F$585,2,0)),"")</f>
        <v/>
      </c>
      <c r="Q88" t="str">
        <f>IFERROR(IF($C88=0,VLOOKUP(CONCATENATE($A88,"_",Q$1),'Master Data Item List'!$D$3:$F$585,2,0),VLOOKUP(CONCATENATE(RIGHT($A88,3),"_",Q$1),'Master Data Item List'!$D$3:$F$585,2,0)),"")</f>
        <v/>
      </c>
      <c r="R88" t="str">
        <f>IFERROR(IF($C88=0,VLOOKUP(CONCATENATE($A88,"_",R$1),'Master Data Item List'!$D$3:$F$585,2,0),VLOOKUP(CONCATENATE(RIGHT($A88,3),"_",R$1),'Master Data Item List'!$D$3:$F$585,2,0)),"")</f>
        <v/>
      </c>
    </row>
    <row r="89" spans="1:18">
      <c r="A89" t="s">
        <v>1613</v>
      </c>
      <c r="B89" t="str">
        <f t="shared" si="2"/>
        <v>CYP104RTT</v>
      </c>
      <c r="C89">
        <f t="shared" si="3"/>
        <v>0</v>
      </c>
      <c r="D89" t="str">
        <f>IFERROR(IF($C89=0,VLOOKUP(CONCATENATE($A89,"_",D$1),'Master Data Item List'!$D$3:$F$585,2,0),VLOOKUP(CONCATENATE(RIGHT($A89,3),"_",D$1),'Master Data Item List'!$D$3:$F$585,2,0)),"")</f>
        <v>RTT_EndDate</v>
      </c>
      <c r="E89" t="str">
        <f>IFERROR(IF($C89=0,VLOOKUP(CONCATENATE($A89,"_",E$1),'Master Data Item List'!$D$3:$F$585,2,0),VLOOKUP(CONCATENATE(RIGHT($A89,3),"_",E$1),'Master Data Item List'!$D$3:$F$585,2,0)),"")</f>
        <v/>
      </c>
      <c r="F89" t="str">
        <f>IFERROR(IF($C89=0,VLOOKUP(CONCATENATE($A89,"_",F$1),'Master Data Item List'!$D$3:$F$585,2,0),VLOOKUP(CONCATENATE(RIGHT($A89,3),"_",F$1),'Master Data Item List'!$D$3:$F$585,2,0)),"")</f>
        <v/>
      </c>
      <c r="G89" t="str">
        <f>IFERROR(IF($C89=0,VLOOKUP(CONCATENATE($A89,"_",G$1),'Master Data Item List'!$D$3:$F$585,2,0),VLOOKUP(CONCATENATE(RIGHT($A89,3),"_",G$1),'Master Data Item List'!$D$3:$F$585,2,0)),"")</f>
        <v/>
      </c>
      <c r="H89" t="str">
        <f>IFERROR(IF($C89=0,VLOOKUP(CONCATENATE($A89,"_",H$1),'Master Data Item List'!$D$3:$F$585,2,0),VLOOKUP(CONCATENATE(RIGHT($A89,3),"_",H$1),'Master Data Item List'!$D$3:$F$585,2,0)),"")</f>
        <v/>
      </c>
      <c r="I89" t="str">
        <f>IFERROR(IF($C89=0,VLOOKUP(CONCATENATE($A89,"_",I$1),'Master Data Item List'!$D$3:$F$585,2,0),VLOOKUP(CONCATENATE(RIGHT($A89,3),"_",I$1),'Master Data Item List'!$D$3:$F$585,2,0)),"")</f>
        <v/>
      </c>
      <c r="J89" t="str">
        <f>IFERROR(IF($C89=0,VLOOKUP(CONCATENATE($A89,"_",J$1),'Master Data Item List'!$D$3:$F$585,2,0),VLOOKUP(CONCATENATE(RIGHT($A89,3),"_",J$1),'Master Data Item List'!$D$3:$F$585,2,0)),"")</f>
        <v/>
      </c>
      <c r="K89" t="str">
        <f>IFERROR(IF($C89=0,VLOOKUP(CONCATENATE($A89,"_",K$1),'Master Data Item List'!$D$3:$F$585,2,0),VLOOKUP(CONCATENATE(RIGHT($A89,3),"_",K$1),'Master Data Item List'!$D$3:$F$585,2,0)),"")</f>
        <v/>
      </c>
      <c r="L89" t="str">
        <f>IFERROR(IF($C89=0,VLOOKUP(CONCATENATE($A89,"_",L$1),'Master Data Item List'!$D$3:$F$585,2,0),VLOOKUP(CONCATENATE(RIGHT($A89,3),"_",L$1),'Master Data Item List'!$D$3:$F$585,2,0)),"")</f>
        <v/>
      </c>
      <c r="M89" t="str">
        <f>IFERROR(IF($C89=0,VLOOKUP(CONCATENATE($A89,"_",M$1),'Master Data Item List'!$D$3:$F$585,2,0),VLOOKUP(CONCATENATE(RIGHT($A89,3),"_",M$1),'Master Data Item List'!$D$3:$F$585,2,0)),"")</f>
        <v/>
      </c>
      <c r="N89" t="str">
        <f>IFERROR(IF($C89=0,VLOOKUP(CONCATENATE($A89,"_",N$1),'Master Data Item List'!$D$3:$F$585,2,0),VLOOKUP(CONCATENATE(RIGHT($A89,3),"_",N$1),'Master Data Item List'!$D$3:$F$585,2,0)),"")</f>
        <v/>
      </c>
      <c r="O89" t="str">
        <f>IFERROR(IF($C89=0,VLOOKUP(CONCATENATE($A89,"_",O$1),'Master Data Item List'!$D$3:$F$585,2,0),VLOOKUP(CONCATENATE(RIGHT($A89,3),"_",O$1),'Master Data Item List'!$D$3:$F$585,2,0)),"")</f>
        <v/>
      </c>
      <c r="P89" t="str">
        <f>IFERROR(IF($C89=0,VLOOKUP(CONCATENATE($A89,"_",P$1),'Master Data Item List'!$D$3:$F$585,2,0),VLOOKUP(CONCATENATE(RIGHT($A89,3),"_",P$1),'Master Data Item List'!$D$3:$F$585,2,0)),"")</f>
        <v/>
      </c>
      <c r="Q89" t="str">
        <f>IFERROR(IF($C89=0,VLOOKUP(CONCATENATE($A89,"_",Q$1),'Master Data Item List'!$D$3:$F$585,2,0),VLOOKUP(CONCATENATE(RIGHT($A89,3),"_",Q$1),'Master Data Item List'!$D$3:$F$585,2,0)),"")</f>
        <v/>
      </c>
      <c r="R89" t="str">
        <f>IFERROR(IF($C89=0,VLOOKUP(CONCATENATE($A89,"_",R$1),'Master Data Item List'!$D$3:$F$585,2,0),VLOOKUP(CONCATENATE(RIGHT($A89,3),"_",R$1),'Master Data Item List'!$D$3:$F$585,2,0)),"")</f>
        <v/>
      </c>
    </row>
    <row r="90" spans="1:18">
      <c r="A90" t="s">
        <v>1614</v>
      </c>
      <c r="B90" t="str">
        <f t="shared" si="2"/>
        <v>CYP104RTT</v>
      </c>
      <c r="C90">
        <f t="shared" si="3"/>
        <v>0</v>
      </c>
      <c r="D90" t="str">
        <f>IFERROR(IF($C90=0,VLOOKUP(CONCATENATE($A90,"_",D$1),'Master Data Item List'!$D$3:$F$585,2,0),VLOOKUP(CONCATENATE(RIGHT($A90,3),"_",D$1),'Master Data Item List'!$D$3:$F$585,2,0)),"")</f>
        <v>RTT_Status</v>
      </c>
      <c r="E90" t="str">
        <f>IFERROR(IF($C90=0,VLOOKUP(CONCATENATE($A90,"_",E$1),'Master Data Item List'!$D$3:$F$585,2,0),VLOOKUP(CONCATENATE(RIGHT($A90,3),"_",E$1),'Master Data Item List'!$D$3:$F$585,2,0)),"")</f>
        <v/>
      </c>
      <c r="F90" t="str">
        <f>IFERROR(IF($C90=0,VLOOKUP(CONCATENATE($A90,"_",F$1),'Master Data Item List'!$D$3:$F$585,2,0),VLOOKUP(CONCATENATE(RIGHT($A90,3),"_",F$1),'Master Data Item List'!$D$3:$F$585,2,0)),"")</f>
        <v/>
      </c>
      <c r="G90" t="str">
        <f>IFERROR(IF($C90=0,VLOOKUP(CONCATENATE($A90,"_",G$1),'Master Data Item List'!$D$3:$F$585,2,0),VLOOKUP(CONCATENATE(RIGHT($A90,3),"_",G$1),'Master Data Item List'!$D$3:$F$585,2,0)),"")</f>
        <v/>
      </c>
      <c r="H90" t="str">
        <f>IFERROR(IF($C90=0,VLOOKUP(CONCATENATE($A90,"_",H$1),'Master Data Item List'!$D$3:$F$585,2,0),VLOOKUP(CONCATENATE(RIGHT($A90,3),"_",H$1),'Master Data Item List'!$D$3:$F$585,2,0)),"")</f>
        <v/>
      </c>
      <c r="I90" t="str">
        <f>IFERROR(IF($C90=0,VLOOKUP(CONCATENATE($A90,"_",I$1),'Master Data Item List'!$D$3:$F$585,2,0),VLOOKUP(CONCATENATE(RIGHT($A90,3),"_",I$1),'Master Data Item List'!$D$3:$F$585,2,0)),"")</f>
        <v/>
      </c>
      <c r="J90" t="str">
        <f>IFERROR(IF($C90=0,VLOOKUP(CONCATENATE($A90,"_",J$1),'Master Data Item List'!$D$3:$F$585,2,0),VLOOKUP(CONCATENATE(RIGHT($A90,3),"_",J$1),'Master Data Item List'!$D$3:$F$585,2,0)),"")</f>
        <v/>
      </c>
      <c r="K90" t="str">
        <f>IFERROR(IF($C90=0,VLOOKUP(CONCATENATE($A90,"_",K$1),'Master Data Item List'!$D$3:$F$585,2,0),VLOOKUP(CONCATENATE(RIGHT($A90,3),"_",K$1),'Master Data Item List'!$D$3:$F$585,2,0)),"")</f>
        <v/>
      </c>
      <c r="L90" t="str">
        <f>IFERROR(IF($C90=0,VLOOKUP(CONCATENATE($A90,"_",L$1),'Master Data Item List'!$D$3:$F$585,2,0),VLOOKUP(CONCATENATE(RIGHT($A90,3),"_",L$1),'Master Data Item List'!$D$3:$F$585,2,0)),"")</f>
        <v/>
      </c>
      <c r="M90" t="str">
        <f>IFERROR(IF($C90=0,VLOOKUP(CONCATENATE($A90,"_",M$1),'Master Data Item List'!$D$3:$F$585,2,0),VLOOKUP(CONCATENATE(RIGHT($A90,3),"_",M$1),'Master Data Item List'!$D$3:$F$585,2,0)),"")</f>
        <v/>
      </c>
      <c r="N90" t="str">
        <f>IFERROR(IF($C90=0,VLOOKUP(CONCATENATE($A90,"_",N$1),'Master Data Item List'!$D$3:$F$585,2,0),VLOOKUP(CONCATENATE(RIGHT($A90,3),"_",N$1),'Master Data Item List'!$D$3:$F$585,2,0)),"")</f>
        <v/>
      </c>
      <c r="O90" t="str">
        <f>IFERROR(IF($C90=0,VLOOKUP(CONCATENATE($A90,"_",O$1),'Master Data Item List'!$D$3:$F$585,2,0),VLOOKUP(CONCATENATE(RIGHT($A90,3),"_",O$1),'Master Data Item List'!$D$3:$F$585,2,0)),"")</f>
        <v/>
      </c>
      <c r="P90" t="str">
        <f>IFERROR(IF($C90=0,VLOOKUP(CONCATENATE($A90,"_",P$1),'Master Data Item List'!$D$3:$F$585,2,0),VLOOKUP(CONCATENATE(RIGHT($A90,3),"_",P$1),'Master Data Item List'!$D$3:$F$585,2,0)),"")</f>
        <v/>
      </c>
      <c r="Q90" t="str">
        <f>IFERROR(IF($C90=0,VLOOKUP(CONCATENATE($A90,"_",Q$1),'Master Data Item List'!$D$3:$F$585,2,0),VLOOKUP(CONCATENATE(RIGHT($A90,3),"_",Q$1),'Master Data Item List'!$D$3:$F$585,2,0)),"")</f>
        <v/>
      </c>
      <c r="R90" t="str">
        <f>IFERROR(IF($C90=0,VLOOKUP(CONCATENATE($A90,"_",R$1),'Master Data Item List'!$D$3:$F$585,2,0),VLOOKUP(CONCATENATE(RIGHT($A90,3),"_",R$1),'Master Data Item List'!$D$3:$F$585,2,0)),"")</f>
        <v/>
      </c>
    </row>
    <row r="91" spans="1:18">
      <c r="A91" t="s">
        <v>1615</v>
      </c>
      <c r="B91" t="str">
        <f t="shared" si="2"/>
        <v>CYP105OnwardReferral</v>
      </c>
      <c r="C91">
        <f t="shared" si="3"/>
        <v>1</v>
      </c>
      <c r="D91" t="str">
        <f>IFERROR(IF($C91=0,VLOOKUP(CONCATENATE($A91,"_",D$1),'Master Data Item List'!$D$3:$F$585,2,0),VLOOKUP(CONCATENATE(RIGHT($A91,3),"_",D$1),'Master Data Item List'!$D$3:$F$585,2,0)),"")</f>
        <v>ServiceRequestID</v>
      </c>
      <c r="E91" t="str">
        <f>IFERROR(IF($C91=0,VLOOKUP(CONCATENATE($A91,"_",E$1),'Master Data Item List'!$D$3:$F$585,2,0),VLOOKUP(CONCATENATE(RIGHT($A91,3),"_",E$1),'Master Data Item List'!$D$3:$F$585,2,0)),"")</f>
        <v>ServiceRequestID</v>
      </c>
      <c r="F91" t="str">
        <f>IFERROR(IF($C91=0,VLOOKUP(CONCATENATE($A91,"_",F$1),'Master Data Item List'!$D$3:$F$585,2,0),VLOOKUP(CONCATENATE(RIGHT($A91,3),"_",F$1),'Master Data Item List'!$D$3:$F$585,2,0)),"")</f>
        <v>ServiceRequestID</v>
      </c>
      <c r="G91" t="str">
        <f>IFERROR(IF($C91=0,VLOOKUP(CONCATENATE($A91,"_",G$1),'Master Data Item List'!$D$3:$F$585,2,0),VLOOKUP(CONCATENATE(RIGHT($A91,3),"_",G$1),'Master Data Item List'!$D$3:$F$585,2,0)),"")</f>
        <v>ServiceRequestID</v>
      </c>
      <c r="H91" t="str">
        <f>IFERROR(IF($C91=0,VLOOKUP(CONCATENATE($A91,"_",H$1),'Master Data Item List'!$D$3:$F$585,2,0),VLOOKUP(CONCATENATE(RIGHT($A91,3),"_",H$1),'Master Data Item List'!$D$3:$F$585,2,0)),"")</f>
        <v>ServiceRequestID</v>
      </c>
      <c r="I91" t="str">
        <f>IFERROR(IF($C91=0,VLOOKUP(CONCATENATE($A91,"_",I$1),'Master Data Item List'!$D$3:$F$585,2,0),VLOOKUP(CONCATENATE(RIGHT($A91,3),"_",I$1),'Master Data Item List'!$D$3:$F$585,2,0)),"")</f>
        <v>ServiceRequestID</v>
      </c>
      <c r="J91" t="str">
        <f>IFERROR(IF($C91=0,VLOOKUP(CONCATENATE($A91,"_",J$1),'Master Data Item List'!$D$3:$F$585,2,0),VLOOKUP(CONCATENATE(RIGHT($A91,3),"_",J$1),'Master Data Item List'!$D$3:$F$585,2,0)),"")</f>
        <v>ServiceRequestID</v>
      </c>
      <c r="K91" t="str">
        <f>IFERROR(IF($C91=0,VLOOKUP(CONCATENATE($A91,"_",K$1),'Master Data Item List'!$D$3:$F$585,2,0),VLOOKUP(CONCATENATE(RIGHT($A91,3),"_",K$1),'Master Data Item List'!$D$3:$F$585,2,0)),"")</f>
        <v>ServiceRequestID</v>
      </c>
      <c r="L91" t="str">
        <f>IFERROR(IF($C91=0,VLOOKUP(CONCATENATE($A91,"_",L$1),'Master Data Item List'!$D$3:$F$585,2,0),VLOOKUP(CONCATENATE(RIGHT($A91,3),"_",L$1),'Master Data Item List'!$D$3:$F$585,2,0)),"")</f>
        <v>ServiceRequestID</v>
      </c>
      <c r="M91" t="str">
        <f>IFERROR(IF($C91=0,VLOOKUP(CONCATENATE($A91,"_",M$1),'Master Data Item List'!$D$3:$F$585,2,0),VLOOKUP(CONCATENATE(RIGHT($A91,3),"_",M$1),'Master Data Item List'!$D$3:$F$585,2,0)),"")</f>
        <v>ServiceRequestID</v>
      </c>
      <c r="N91" t="str">
        <f>IFERROR(IF($C91=0,VLOOKUP(CONCATENATE($A91,"_",N$1),'Master Data Item List'!$D$3:$F$585,2,0),VLOOKUP(CONCATENATE(RIGHT($A91,3),"_",N$1),'Master Data Item List'!$D$3:$F$585,2,0)),"")</f>
        <v/>
      </c>
      <c r="O91" t="str">
        <f>IFERROR(IF($C91=0,VLOOKUP(CONCATENATE($A91,"_",O$1),'Master Data Item List'!$D$3:$F$585,2,0),VLOOKUP(CONCATENATE(RIGHT($A91,3),"_",O$1),'Master Data Item List'!$D$3:$F$585,2,0)),"")</f>
        <v/>
      </c>
      <c r="P91" t="str">
        <f>IFERROR(IF($C91=0,VLOOKUP(CONCATENATE($A91,"_",P$1),'Master Data Item List'!$D$3:$F$585,2,0),VLOOKUP(CONCATENATE(RIGHT($A91,3),"_",P$1),'Master Data Item List'!$D$3:$F$585,2,0)),"")</f>
        <v/>
      </c>
      <c r="Q91" t="str">
        <f>IFERROR(IF($C91=0,VLOOKUP(CONCATENATE($A91,"_",Q$1),'Master Data Item List'!$D$3:$F$585,2,0),VLOOKUP(CONCATENATE(RIGHT($A91,3),"_",Q$1),'Master Data Item List'!$D$3:$F$585,2,0)),"")</f>
        <v/>
      </c>
      <c r="R91" t="str">
        <f>IFERROR(IF($C91=0,VLOOKUP(CONCATENATE($A91,"_",R$1),'Master Data Item List'!$D$3:$F$585,2,0),VLOOKUP(CONCATENATE(RIGHT($A91,3),"_",R$1),'Master Data Item List'!$D$3:$F$585,2,0)),"")</f>
        <v/>
      </c>
    </row>
    <row r="92" spans="1:18">
      <c r="A92" t="s">
        <v>1616</v>
      </c>
      <c r="B92" t="str">
        <f t="shared" si="2"/>
        <v>CYP105OnwardReferral</v>
      </c>
      <c r="C92">
        <f t="shared" si="3"/>
        <v>0</v>
      </c>
      <c r="D92" t="str">
        <f>IFERROR(IF($C92=0,VLOOKUP(CONCATENATE($A92,"_",D$1),'Master Data Item List'!$D$3:$F$585,2,0),VLOOKUP(CONCATENATE(RIGHT($A92,3),"_",D$1),'Master Data Item List'!$D$3:$F$585,2,0)),"")</f>
        <v>Onward_ReferralDate</v>
      </c>
      <c r="E92" t="str">
        <f>IFERROR(IF($C92=0,VLOOKUP(CONCATENATE($A92,"_",E$1),'Master Data Item List'!$D$3:$F$585,2,0),VLOOKUP(CONCATENATE(RIGHT($A92,3),"_",E$1),'Master Data Item List'!$D$3:$F$585,2,0)),"")</f>
        <v/>
      </c>
      <c r="F92" t="str">
        <f>IFERROR(IF($C92=0,VLOOKUP(CONCATENATE($A92,"_",F$1),'Master Data Item List'!$D$3:$F$585,2,0),VLOOKUP(CONCATENATE(RIGHT($A92,3),"_",F$1),'Master Data Item List'!$D$3:$F$585,2,0)),"")</f>
        <v/>
      </c>
      <c r="G92" t="str">
        <f>IFERROR(IF($C92=0,VLOOKUP(CONCATENATE($A92,"_",G$1),'Master Data Item List'!$D$3:$F$585,2,0),VLOOKUP(CONCATENATE(RIGHT($A92,3),"_",G$1),'Master Data Item List'!$D$3:$F$585,2,0)),"")</f>
        <v/>
      </c>
      <c r="H92" t="str">
        <f>IFERROR(IF($C92=0,VLOOKUP(CONCATENATE($A92,"_",H$1),'Master Data Item List'!$D$3:$F$585,2,0),VLOOKUP(CONCATENATE(RIGHT($A92,3),"_",H$1),'Master Data Item List'!$D$3:$F$585,2,0)),"")</f>
        <v/>
      </c>
      <c r="I92" t="str">
        <f>IFERROR(IF($C92=0,VLOOKUP(CONCATENATE($A92,"_",I$1),'Master Data Item List'!$D$3:$F$585,2,0),VLOOKUP(CONCATENATE(RIGHT($A92,3),"_",I$1),'Master Data Item List'!$D$3:$F$585,2,0)),"")</f>
        <v/>
      </c>
      <c r="J92" t="str">
        <f>IFERROR(IF($C92=0,VLOOKUP(CONCATENATE($A92,"_",J$1),'Master Data Item List'!$D$3:$F$585,2,0),VLOOKUP(CONCATENATE(RIGHT($A92,3),"_",J$1),'Master Data Item List'!$D$3:$F$585,2,0)),"")</f>
        <v/>
      </c>
      <c r="K92" t="str">
        <f>IFERROR(IF($C92=0,VLOOKUP(CONCATENATE($A92,"_",K$1),'Master Data Item List'!$D$3:$F$585,2,0),VLOOKUP(CONCATENATE(RIGHT($A92,3),"_",K$1),'Master Data Item List'!$D$3:$F$585,2,0)),"")</f>
        <v/>
      </c>
      <c r="L92" t="str">
        <f>IFERROR(IF($C92=0,VLOOKUP(CONCATENATE($A92,"_",L$1),'Master Data Item List'!$D$3:$F$585,2,0),VLOOKUP(CONCATENATE(RIGHT($A92,3),"_",L$1),'Master Data Item List'!$D$3:$F$585,2,0)),"")</f>
        <v/>
      </c>
      <c r="M92" t="str">
        <f>IFERROR(IF($C92=0,VLOOKUP(CONCATENATE($A92,"_",M$1),'Master Data Item List'!$D$3:$F$585,2,0),VLOOKUP(CONCATENATE(RIGHT($A92,3),"_",M$1),'Master Data Item List'!$D$3:$F$585,2,0)),"")</f>
        <v/>
      </c>
      <c r="N92" t="str">
        <f>IFERROR(IF($C92=0,VLOOKUP(CONCATENATE($A92,"_",N$1),'Master Data Item List'!$D$3:$F$585,2,0),VLOOKUP(CONCATENATE(RIGHT($A92,3),"_",N$1),'Master Data Item List'!$D$3:$F$585,2,0)),"")</f>
        <v/>
      </c>
      <c r="O92" t="str">
        <f>IFERROR(IF($C92=0,VLOOKUP(CONCATENATE($A92,"_",O$1),'Master Data Item List'!$D$3:$F$585,2,0),VLOOKUP(CONCATENATE(RIGHT($A92,3),"_",O$1),'Master Data Item List'!$D$3:$F$585,2,0)),"")</f>
        <v/>
      </c>
      <c r="P92" t="str">
        <f>IFERROR(IF($C92=0,VLOOKUP(CONCATENATE($A92,"_",P$1),'Master Data Item List'!$D$3:$F$585,2,0),VLOOKUP(CONCATENATE(RIGHT($A92,3),"_",P$1),'Master Data Item List'!$D$3:$F$585,2,0)),"")</f>
        <v/>
      </c>
      <c r="Q92" t="str">
        <f>IFERROR(IF($C92=0,VLOOKUP(CONCATENATE($A92,"_",Q$1),'Master Data Item List'!$D$3:$F$585,2,0),VLOOKUP(CONCATENATE(RIGHT($A92,3),"_",Q$1),'Master Data Item List'!$D$3:$F$585,2,0)),"")</f>
        <v/>
      </c>
      <c r="R92" t="str">
        <f>IFERROR(IF($C92=0,VLOOKUP(CONCATENATE($A92,"_",R$1),'Master Data Item List'!$D$3:$F$585,2,0),VLOOKUP(CONCATENATE(RIGHT($A92,3),"_",R$1),'Master Data Item List'!$D$3:$F$585,2,0)),"")</f>
        <v/>
      </c>
    </row>
    <row r="93" spans="1:18">
      <c r="A93" t="s">
        <v>1617</v>
      </c>
      <c r="B93" t="str">
        <f t="shared" si="2"/>
        <v>CYP105OnwardReferral</v>
      </c>
      <c r="C93">
        <f t="shared" si="3"/>
        <v>0</v>
      </c>
      <c r="D93" t="str">
        <f>IFERROR(IF($C93=0,VLOOKUP(CONCATENATE($A93,"_",D$1),'Master Data Item List'!$D$3:$F$585,2,0),VLOOKUP(CONCATENATE(RIGHT($A93,3),"_",D$1),'Master Data Item List'!$D$3:$F$585,2,0)),"")</f>
        <v>Onward_ReferralReason</v>
      </c>
      <c r="E93" t="str">
        <f>IFERROR(IF($C93=0,VLOOKUP(CONCATENATE($A93,"_",E$1),'Master Data Item List'!$D$3:$F$585,2,0),VLOOKUP(CONCATENATE(RIGHT($A93,3),"_",E$1),'Master Data Item List'!$D$3:$F$585,2,0)),"")</f>
        <v/>
      </c>
      <c r="F93" t="str">
        <f>IFERROR(IF($C93=0,VLOOKUP(CONCATENATE($A93,"_",F$1),'Master Data Item List'!$D$3:$F$585,2,0),VLOOKUP(CONCATENATE(RIGHT($A93,3),"_",F$1),'Master Data Item List'!$D$3:$F$585,2,0)),"")</f>
        <v/>
      </c>
      <c r="G93" t="str">
        <f>IFERROR(IF($C93=0,VLOOKUP(CONCATENATE($A93,"_",G$1),'Master Data Item List'!$D$3:$F$585,2,0),VLOOKUP(CONCATENATE(RIGHT($A93,3),"_",G$1),'Master Data Item List'!$D$3:$F$585,2,0)),"")</f>
        <v/>
      </c>
      <c r="H93" t="str">
        <f>IFERROR(IF($C93=0,VLOOKUP(CONCATENATE($A93,"_",H$1),'Master Data Item List'!$D$3:$F$585,2,0),VLOOKUP(CONCATENATE(RIGHT($A93,3),"_",H$1),'Master Data Item List'!$D$3:$F$585,2,0)),"")</f>
        <v/>
      </c>
      <c r="I93" t="str">
        <f>IFERROR(IF($C93=0,VLOOKUP(CONCATENATE($A93,"_",I$1),'Master Data Item List'!$D$3:$F$585,2,0),VLOOKUP(CONCATENATE(RIGHT($A93,3),"_",I$1),'Master Data Item List'!$D$3:$F$585,2,0)),"")</f>
        <v/>
      </c>
      <c r="J93" t="str">
        <f>IFERROR(IF($C93=0,VLOOKUP(CONCATENATE($A93,"_",J$1),'Master Data Item List'!$D$3:$F$585,2,0),VLOOKUP(CONCATENATE(RIGHT($A93,3),"_",J$1),'Master Data Item List'!$D$3:$F$585,2,0)),"")</f>
        <v/>
      </c>
      <c r="K93" t="str">
        <f>IFERROR(IF($C93=0,VLOOKUP(CONCATENATE($A93,"_",K$1),'Master Data Item List'!$D$3:$F$585,2,0),VLOOKUP(CONCATENATE(RIGHT($A93,3),"_",K$1),'Master Data Item List'!$D$3:$F$585,2,0)),"")</f>
        <v/>
      </c>
      <c r="L93" t="str">
        <f>IFERROR(IF($C93=0,VLOOKUP(CONCATENATE($A93,"_",L$1),'Master Data Item List'!$D$3:$F$585,2,0),VLOOKUP(CONCATENATE(RIGHT($A93,3),"_",L$1),'Master Data Item List'!$D$3:$F$585,2,0)),"")</f>
        <v/>
      </c>
      <c r="M93" t="str">
        <f>IFERROR(IF($C93=0,VLOOKUP(CONCATENATE($A93,"_",M$1),'Master Data Item List'!$D$3:$F$585,2,0),VLOOKUP(CONCATENATE(RIGHT($A93,3),"_",M$1),'Master Data Item List'!$D$3:$F$585,2,0)),"")</f>
        <v/>
      </c>
      <c r="N93" t="str">
        <f>IFERROR(IF($C93=0,VLOOKUP(CONCATENATE($A93,"_",N$1),'Master Data Item List'!$D$3:$F$585,2,0),VLOOKUP(CONCATENATE(RIGHT($A93,3),"_",N$1),'Master Data Item List'!$D$3:$F$585,2,0)),"")</f>
        <v/>
      </c>
      <c r="O93" t="str">
        <f>IFERROR(IF($C93=0,VLOOKUP(CONCATENATE($A93,"_",O$1),'Master Data Item List'!$D$3:$F$585,2,0),VLOOKUP(CONCATENATE(RIGHT($A93,3),"_",O$1),'Master Data Item List'!$D$3:$F$585,2,0)),"")</f>
        <v/>
      </c>
      <c r="P93" t="str">
        <f>IFERROR(IF($C93=0,VLOOKUP(CONCATENATE($A93,"_",P$1),'Master Data Item List'!$D$3:$F$585,2,0),VLOOKUP(CONCATENATE(RIGHT($A93,3),"_",P$1),'Master Data Item List'!$D$3:$F$585,2,0)),"")</f>
        <v/>
      </c>
      <c r="Q93" t="str">
        <f>IFERROR(IF($C93=0,VLOOKUP(CONCATENATE($A93,"_",Q$1),'Master Data Item List'!$D$3:$F$585,2,0),VLOOKUP(CONCATENATE(RIGHT($A93,3),"_",Q$1),'Master Data Item List'!$D$3:$F$585,2,0)),"")</f>
        <v/>
      </c>
      <c r="R93" t="str">
        <f>IFERROR(IF($C93=0,VLOOKUP(CONCATENATE($A93,"_",R$1),'Master Data Item List'!$D$3:$F$585,2,0),VLOOKUP(CONCATENATE(RIGHT($A93,3),"_",R$1),'Master Data Item List'!$D$3:$F$585,2,0)),"")</f>
        <v/>
      </c>
    </row>
    <row r="94" spans="1:18">
      <c r="A94" t="s">
        <v>1618</v>
      </c>
      <c r="B94" t="str">
        <f t="shared" si="2"/>
        <v>CYP105OnwardReferral</v>
      </c>
      <c r="C94">
        <f t="shared" si="3"/>
        <v>0</v>
      </c>
      <c r="D94" t="str">
        <f>IFERROR(IF($C94=0,VLOOKUP(CONCATENATE($A94,"_",D$1),'Master Data Item List'!$D$3:$F$585,2,0),VLOOKUP(CONCATENATE(RIGHT($A94,3),"_",D$1),'Master Data Item List'!$D$3:$F$585,2,0)),"")</f>
        <v>OrgID_Receiving</v>
      </c>
      <c r="E94" t="str">
        <f>IFERROR(IF($C94=0,VLOOKUP(CONCATENATE($A94,"_",E$1),'Master Data Item List'!$D$3:$F$585,2,0),VLOOKUP(CONCATENATE(RIGHT($A94,3),"_",E$1),'Master Data Item List'!$D$3:$F$585,2,0)),"")</f>
        <v/>
      </c>
      <c r="F94" t="str">
        <f>IFERROR(IF($C94=0,VLOOKUP(CONCATENATE($A94,"_",F$1),'Master Data Item List'!$D$3:$F$585,2,0),VLOOKUP(CONCATENATE(RIGHT($A94,3),"_",F$1),'Master Data Item List'!$D$3:$F$585,2,0)),"")</f>
        <v/>
      </c>
      <c r="G94" t="str">
        <f>IFERROR(IF($C94=0,VLOOKUP(CONCATENATE($A94,"_",G$1),'Master Data Item List'!$D$3:$F$585,2,0),VLOOKUP(CONCATENATE(RIGHT($A94,3),"_",G$1),'Master Data Item List'!$D$3:$F$585,2,0)),"")</f>
        <v/>
      </c>
      <c r="H94" t="str">
        <f>IFERROR(IF($C94=0,VLOOKUP(CONCATENATE($A94,"_",H$1),'Master Data Item List'!$D$3:$F$585,2,0),VLOOKUP(CONCATENATE(RIGHT($A94,3),"_",H$1),'Master Data Item List'!$D$3:$F$585,2,0)),"")</f>
        <v/>
      </c>
      <c r="I94" t="str">
        <f>IFERROR(IF($C94=0,VLOOKUP(CONCATENATE($A94,"_",I$1),'Master Data Item List'!$D$3:$F$585,2,0),VLOOKUP(CONCATENATE(RIGHT($A94,3),"_",I$1),'Master Data Item List'!$D$3:$F$585,2,0)),"")</f>
        <v/>
      </c>
      <c r="J94" t="str">
        <f>IFERROR(IF($C94=0,VLOOKUP(CONCATENATE($A94,"_",J$1),'Master Data Item List'!$D$3:$F$585,2,0),VLOOKUP(CONCATENATE(RIGHT($A94,3),"_",J$1),'Master Data Item List'!$D$3:$F$585,2,0)),"")</f>
        <v/>
      </c>
      <c r="K94" t="str">
        <f>IFERROR(IF($C94=0,VLOOKUP(CONCATENATE($A94,"_",K$1),'Master Data Item List'!$D$3:$F$585,2,0),VLOOKUP(CONCATENATE(RIGHT($A94,3),"_",K$1),'Master Data Item List'!$D$3:$F$585,2,0)),"")</f>
        <v/>
      </c>
      <c r="L94" t="str">
        <f>IFERROR(IF($C94=0,VLOOKUP(CONCATENATE($A94,"_",L$1),'Master Data Item List'!$D$3:$F$585,2,0),VLOOKUP(CONCATENATE(RIGHT($A94,3),"_",L$1),'Master Data Item List'!$D$3:$F$585,2,0)),"")</f>
        <v/>
      </c>
      <c r="M94" t="str">
        <f>IFERROR(IF($C94=0,VLOOKUP(CONCATENATE($A94,"_",M$1),'Master Data Item List'!$D$3:$F$585,2,0),VLOOKUP(CONCATENATE(RIGHT($A94,3),"_",M$1),'Master Data Item List'!$D$3:$F$585,2,0)),"")</f>
        <v/>
      </c>
      <c r="N94" t="str">
        <f>IFERROR(IF($C94=0,VLOOKUP(CONCATENATE($A94,"_",N$1),'Master Data Item List'!$D$3:$F$585,2,0),VLOOKUP(CONCATENATE(RIGHT($A94,3),"_",N$1),'Master Data Item List'!$D$3:$F$585,2,0)),"")</f>
        <v/>
      </c>
      <c r="O94" t="str">
        <f>IFERROR(IF($C94=0,VLOOKUP(CONCATENATE($A94,"_",O$1),'Master Data Item List'!$D$3:$F$585,2,0),VLOOKUP(CONCATENATE(RIGHT($A94,3),"_",O$1),'Master Data Item List'!$D$3:$F$585,2,0)),"")</f>
        <v/>
      </c>
      <c r="P94" t="str">
        <f>IFERROR(IF($C94=0,VLOOKUP(CONCATENATE($A94,"_",P$1),'Master Data Item List'!$D$3:$F$585,2,0),VLOOKUP(CONCATENATE(RIGHT($A94,3),"_",P$1),'Master Data Item List'!$D$3:$F$585,2,0)),"")</f>
        <v/>
      </c>
      <c r="Q94" t="str">
        <f>IFERROR(IF($C94=0,VLOOKUP(CONCATENATE($A94,"_",Q$1),'Master Data Item List'!$D$3:$F$585,2,0),VLOOKUP(CONCATENATE(RIGHT($A94,3),"_",Q$1),'Master Data Item List'!$D$3:$F$585,2,0)),"")</f>
        <v/>
      </c>
      <c r="R94" t="str">
        <f>IFERROR(IF($C94=0,VLOOKUP(CONCATENATE($A94,"_",R$1),'Master Data Item List'!$D$3:$F$585,2,0),VLOOKUP(CONCATENATE(RIGHT($A94,3),"_",R$1),'Master Data Item List'!$D$3:$F$585,2,0)),"")</f>
        <v/>
      </c>
    </row>
    <row r="95" spans="1:18">
      <c r="A95" t="s">
        <v>1619</v>
      </c>
      <c r="B95" t="str">
        <f t="shared" si="2"/>
        <v>CYP201CareContact</v>
      </c>
      <c r="C95">
        <f t="shared" si="3"/>
        <v>1</v>
      </c>
      <c r="D95" t="str">
        <f>IFERROR(IF($C95=0,VLOOKUP(CONCATENATE($A95,"_",D$1),'Master Data Item List'!$D$3:$F$585,2,0),VLOOKUP(CONCATENATE(RIGHT($A95,3),"_",D$1),'Master Data Item List'!$D$3:$F$585,2,0)),"")</f>
        <v>ServiceRequestID</v>
      </c>
      <c r="E95" t="str">
        <f>IFERROR(IF($C95=0,VLOOKUP(CONCATENATE($A95,"_",E$1),'Master Data Item List'!$D$3:$F$585,2,0),VLOOKUP(CONCATENATE(RIGHT($A95,3),"_",E$1),'Master Data Item List'!$D$3:$F$585,2,0)),"")</f>
        <v>ServiceRequestID</v>
      </c>
      <c r="F95" t="str">
        <f>IFERROR(IF($C95=0,VLOOKUP(CONCATENATE($A95,"_",F$1),'Master Data Item List'!$D$3:$F$585,2,0),VLOOKUP(CONCATENATE(RIGHT($A95,3),"_",F$1),'Master Data Item List'!$D$3:$F$585,2,0)),"")</f>
        <v>ServiceRequestID</v>
      </c>
      <c r="G95" t="str">
        <f>IFERROR(IF($C95=0,VLOOKUP(CONCATENATE($A95,"_",G$1),'Master Data Item List'!$D$3:$F$585,2,0),VLOOKUP(CONCATENATE(RIGHT($A95,3),"_",G$1),'Master Data Item List'!$D$3:$F$585,2,0)),"")</f>
        <v>ServiceRequestID</v>
      </c>
      <c r="H95" t="str">
        <f>IFERROR(IF($C95=0,VLOOKUP(CONCATENATE($A95,"_",H$1),'Master Data Item List'!$D$3:$F$585,2,0),VLOOKUP(CONCATENATE(RIGHT($A95,3),"_",H$1),'Master Data Item List'!$D$3:$F$585,2,0)),"")</f>
        <v>ServiceRequestID</v>
      </c>
      <c r="I95" t="str">
        <f>IFERROR(IF($C95=0,VLOOKUP(CONCATENATE($A95,"_",I$1),'Master Data Item List'!$D$3:$F$585,2,0),VLOOKUP(CONCATENATE(RIGHT($A95,3),"_",I$1),'Master Data Item List'!$D$3:$F$585,2,0)),"")</f>
        <v>ServiceRequestID</v>
      </c>
      <c r="J95" t="str">
        <f>IFERROR(IF($C95=0,VLOOKUP(CONCATENATE($A95,"_",J$1),'Master Data Item List'!$D$3:$F$585,2,0),VLOOKUP(CONCATENATE(RIGHT($A95,3),"_",J$1),'Master Data Item List'!$D$3:$F$585,2,0)),"")</f>
        <v>ServiceRequestID</v>
      </c>
      <c r="K95" t="str">
        <f>IFERROR(IF($C95=0,VLOOKUP(CONCATENATE($A95,"_",K$1),'Master Data Item List'!$D$3:$F$585,2,0),VLOOKUP(CONCATENATE(RIGHT($A95,3),"_",K$1),'Master Data Item List'!$D$3:$F$585,2,0)),"")</f>
        <v>ServiceRequestID</v>
      </c>
      <c r="L95" t="str">
        <f>IFERROR(IF($C95=0,VLOOKUP(CONCATENATE($A95,"_",L$1),'Master Data Item List'!$D$3:$F$585,2,0),VLOOKUP(CONCATENATE(RIGHT($A95,3),"_",L$1),'Master Data Item List'!$D$3:$F$585,2,0)),"")</f>
        <v>ServiceRequestID</v>
      </c>
      <c r="M95" t="str">
        <f>IFERROR(IF($C95=0,VLOOKUP(CONCATENATE($A95,"_",M$1),'Master Data Item List'!$D$3:$F$585,2,0),VLOOKUP(CONCATENATE(RIGHT($A95,3),"_",M$1),'Master Data Item List'!$D$3:$F$585,2,0)),"")</f>
        <v>ServiceRequestID</v>
      </c>
      <c r="N95" t="str">
        <f>IFERROR(IF($C95=0,VLOOKUP(CONCATENATE($A95,"_",N$1),'Master Data Item List'!$D$3:$F$585,2,0),VLOOKUP(CONCATENATE(RIGHT($A95,3),"_",N$1),'Master Data Item List'!$D$3:$F$585,2,0)),"")</f>
        <v/>
      </c>
      <c r="O95" t="str">
        <f>IFERROR(IF($C95=0,VLOOKUP(CONCATENATE($A95,"_",O$1),'Master Data Item List'!$D$3:$F$585,2,0),VLOOKUP(CONCATENATE(RIGHT($A95,3),"_",O$1),'Master Data Item List'!$D$3:$F$585,2,0)),"")</f>
        <v/>
      </c>
      <c r="P95" t="str">
        <f>IFERROR(IF($C95=0,VLOOKUP(CONCATENATE($A95,"_",P$1),'Master Data Item List'!$D$3:$F$585,2,0),VLOOKUP(CONCATENATE(RIGHT($A95,3),"_",P$1),'Master Data Item List'!$D$3:$F$585,2,0)),"")</f>
        <v/>
      </c>
      <c r="Q95" t="str">
        <f>IFERROR(IF($C95=0,VLOOKUP(CONCATENATE($A95,"_",Q$1),'Master Data Item List'!$D$3:$F$585,2,0),VLOOKUP(CONCATENATE(RIGHT($A95,3),"_",Q$1),'Master Data Item List'!$D$3:$F$585,2,0)),"")</f>
        <v/>
      </c>
      <c r="R95" t="str">
        <f>IFERROR(IF($C95=0,VLOOKUP(CONCATENATE($A95,"_",R$1),'Master Data Item List'!$D$3:$F$585,2,0),VLOOKUP(CONCATENATE(RIGHT($A95,3),"_",R$1),'Master Data Item List'!$D$3:$F$585,2,0)),"")</f>
        <v/>
      </c>
    </row>
    <row r="96" spans="1:18">
      <c r="A96" t="s">
        <v>1620</v>
      </c>
      <c r="B96" t="str">
        <f t="shared" si="2"/>
        <v>CYP201CareContact</v>
      </c>
      <c r="C96">
        <f t="shared" si="3"/>
        <v>1</v>
      </c>
      <c r="D96" t="str">
        <f>IFERROR(IF($C96=0,VLOOKUP(CONCATENATE($A96,"_",D$1),'Master Data Item List'!$D$3:$F$585,2,0),VLOOKUP(CONCATENATE(RIGHT($A96,3),"_",D$1),'Master Data Item List'!$D$3:$F$585,2,0)),"")</f>
        <v>OrgID_Commissioner</v>
      </c>
      <c r="E96" t="str">
        <f>IFERROR(IF($C96=0,VLOOKUP(CONCATENATE($A96,"_",E$1),'Master Data Item List'!$D$3:$F$585,2,0),VLOOKUP(CONCATENATE(RIGHT($A96,3),"_",E$1),'Master Data Item List'!$D$3:$F$585,2,0)),"")</f>
        <v>OrgID_Commissoner</v>
      </c>
      <c r="F96" t="str">
        <f>IFERROR(IF($C96=0,VLOOKUP(CONCATENATE($A96,"_",F$1),'Master Data Item List'!$D$3:$F$585,2,0),VLOOKUP(CONCATENATE(RIGHT($A96,3),"_",F$1),'Master Data Item List'!$D$3:$F$585,2,0)),"")</f>
        <v>OrgID_Commissioner</v>
      </c>
      <c r="G96" t="str">
        <f>IFERROR(IF($C96=0,VLOOKUP(CONCATENATE($A96,"_",G$1),'Master Data Item List'!$D$3:$F$585,2,0),VLOOKUP(CONCATENATE(RIGHT($A96,3),"_",G$1),'Master Data Item List'!$D$3:$F$585,2,0)),"")</f>
        <v>OrgID_Commissioner</v>
      </c>
      <c r="H96" t="str">
        <f>IFERROR(IF($C96=0,VLOOKUP(CONCATENATE($A96,"_",H$1),'Master Data Item List'!$D$3:$F$585,2,0),VLOOKUP(CONCATENATE(RIGHT($A96,3),"_",H$1),'Master Data Item List'!$D$3:$F$585,2,0)),"")</f>
        <v/>
      </c>
      <c r="I96" t="str">
        <f>IFERROR(IF($C96=0,VLOOKUP(CONCATENATE($A96,"_",I$1),'Master Data Item List'!$D$3:$F$585,2,0),VLOOKUP(CONCATENATE(RIGHT($A96,3),"_",I$1),'Master Data Item List'!$D$3:$F$585,2,0)),"")</f>
        <v/>
      </c>
      <c r="J96" t="str">
        <f>IFERROR(IF($C96=0,VLOOKUP(CONCATENATE($A96,"_",J$1),'Master Data Item List'!$D$3:$F$585,2,0),VLOOKUP(CONCATENATE(RIGHT($A96,3),"_",J$1),'Master Data Item List'!$D$3:$F$585,2,0)),"")</f>
        <v/>
      </c>
      <c r="K96" t="str">
        <f>IFERROR(IF($C96=0,VLOOKUP(CONCATENATE($A96,"_",K$1),'Master Data Item List'!$D$3:$F$585,2,0),VLOOKUP(CONCATENATE(RIGHT($A96,3),"_",K$1),'Master Data Item List'!$D$3:$F$585,2,0)),"")</f>
        <v/>
      </c>
      <c r="L96" t="str">
        <f>IFERROR(IF($C96=0,VLOOKUP(CONCATENATE($A96,"_",L$1),'Master Data Item List'!$D$3:$F$585,2,0),VLOOKUP(CONCATENATE(RIGHT($A96,3),"_",L$1),'Master Data Item List'!$D$3:$F$585,2,0)),"")</f>
        <v/>
      </c>
      <c r="M96" t="str">
        <f>IFERROR(IF($C96=0,VLOOKUP(CONCATENATE($A96,"_",M$1),'Master Data Item List'!$D$3:$F$585,2,0),VLOOKUP(CONCATENATE(RIGHT($A96,3),"_",M$1),'Master Data Item List'!$D$3:$F$585,2,0)),"")</f>
        <v/>
      </c>
      <c r="N96" t="str">
        <f>IFERROR(IF($C96=0,VLOOKUP(CONCATENATE($A96,"_",N$1),'Master Data Item List'!$D$3:$F$585,2,0),VLOOKUP(CONCATENATE(RIGHT($A96,3),"_",N$1),'Master Data Item List'!$D$3:$F$585,2,0)),"")</f>
        <v/>
      </c>
      <c r="O96" t="str">
        <f>IFERROR(IF($C96=0,VLOOKUP(CONCATENATE($A96,"_",O$1),'Master Data Item List'!$D$3:$F$585,2,0),VLOOKUP(CONCATENATE(RIGHT($A96,3),"_",O$1),'Master Data Item List'!$D$3:$F$585,2,0)),"")</f>
        <v/>
      </c>
      <c r="P96" t="str">
        <f>IFERROR(IF($C96=0,VLOOKUP(CONCATENATE($A96,"_",P$1),'Master Data Item List'!$D$3:$F$585,2,0),VLOOKUP(CONCATENATE(RIGHT($A96,3),"_",P$1),'Master Data Item List'!$D$3:$F$585,2,0)),"")</f>
        <v/>
      </c>
      <c r="Q96" t="str">
        <f>IFERROR(IF($C96=0,VLOOKUP(CONCATENATE($A96,"_",Q$1),'Master Data Item List'!$D$3:$F$585,2,0),VLOOKUP(CONCATENATE(RIGHT($A96,3),"_",Q$1),'Master Data Item List'!$D$3:$F$585,2,0)),"")</f>
        <v/>
      </c>
      <c r="R96" t="str">
        <f>IFERROR(IF($C96=0,VLOOKUP(CONCATENATE($A96,"_",R$1),'Master Data Item List'!$D$3:$F$585,2,0),VLOOKUP(CONCATENATE(RIGHT($A96,3),"_",R$1),'Master Data Item List'!$D$3:$F$585,2,0)),"")</f>
        <v/>
      </c>
    </row>
    <row r="97" spans="1:18">
      <c r="A97" t="s">
        <v>1621</v>
      </c>
      <c r="B97" t="str">
        <f t="shared" si="2"/>
        <v>CYP201CareContact</v>
      </c>
      <c r="C97">
        <f t="shared" si="3"/>
        <v>1</v>
      </c>
      <c r="D97" t="str">
        <f>IFERROR(IF($C97=0,VLOOKUP(CONCATENATE($A97,"_",D$1),'Master Data Item List'!$D$3:$F$585,2,0),VLOOKUP(CONCATENATE(RIGHT($A97,3),"_",D$1),'Master Data Item List'!$D$3:$F$585,2,0)),"")</f>
        <v>CareContactID</v>
      </c>
      <c r="E97" t="str">
        <f>IFERROR(IF($C97=0,VLOOKUP(CONCATENATE($A97,"_",E$1),'Master Data Item List'!$D$3:$F$585,2,0),VLOOKUP(CONCATENATE(RIGHT($A97,3),"_",E$1),'Master Data Item List'!$D$3:$F$585,2,0)),"")</f>
        <v>CareContactID</v>
      </c>
      <c r="F97" t="str">
        <f>IFERROR(IF($C97=0,VLOOKUP(CONCATENATE($A97,"_",F$1),'Master Data Item List'!$D$3:$F$585,2,0),VLOOKUP(CONCATENATE(RIGHT($A97,3),"_",F$1),'Master Data Item List'!$D$3:$F$585,2,0)),"")</f>
        <v/>
      </c>
      <c r="G97" t="str">
        <f>IFERROR(IF($C97=0,VLOOKUP(CONCATENATE($A97,"_",G$1),'Master Data Item List'!$D$3:$F$585,2,0),VLOOKUP(CONCATENATE(RIGHT($A97,3),"_",G$1),'Master Data Item List'!$D$3:$F$585,2,0)),"")</f>
        <v/>
      </c>
      <c r="H97" t="str">
        <f>IFERROR(IF($C97=0,VLOOKUP(CONCATENATE($A97,"_",H$1),'Master Data Item List'!$D$3:$F$585,2,0),VLOOKUP(CONCATENATE(RIGHT($A97,3),"_",H$1),'Master Data Item List'!$D$3:$F$585,2,0)),"")</f>
        <v/>
      </c>
      <c r="I97" t="str">
        <f>IFERROR(IF($C97=0,VLOOKUP(CONCATENATE($A97,"_",I$1),'Master Data Item List'!$D$3:$F$585,2,0),VLOOKUP(CONCATENATE(RIGHT($A97,3),"_",I$1),'Master Data Item List'!$D$3:$F$585,2,0)),"")</f>
        <v/>
      </c>
      <c r="J97" t="str">
        <f>IFERROR(IF($C97=0,VLOOKUP(CONCATENATE($A97,"_",J$1),'Master Data Item List'!$D$3:$F$585,2,0),VLOOKUP(CONCATENATE(RIGHT($A97,3),"_",J$1),'Master Data Item List'!$D$3:$F$585,2,0)),"")</f>
        <v/>
      </c>
      <c r="K97" t="str">
        <f>IFERROR(IF($C97=0,VLOOKUP(CONCATENATE($A97,"_",K$1),'Master Data Item List'!$D$3:$F$585,2,0),VLOOKUP(CONCATENATE(RIGHT($A97,3),"_",K$1),'Master Data Item List'!$D$3:$F$585,2,0)),"")</f>
        <v/>
      </c>
      <c r="L97" t="str">
        <f>IFERROR(IF($C97=0,VLOOKUP(CONCATENATE($A97,"_",L$1),'Master Data Item List'!$D$3:$F$585,2,0),VLOOKUP(CONCATENATE(RIGHT($A97,3),"_",L$1),'Master Data Item List'!$D$3:$F$585,2,0)),"")</f>
        <v/>
      </c>
      <c r="M97" t="str">
        <f>IFERROR(IF($C97=0,VLOOKUP(CONCATENATE($A97,"_",M$1),'Master Data Item List'!$D$3:$F$585,2,0),VLOOKUP(CONCATENATE(RIGHT($A97,3),"_",M$1),'Master Data Item List'!$D$3:$F$585,2,0)),"")</f>
        <v/>
      </c>
      <c r="N97" t="str">
        <f>IFERROR(IF($C97=0,VLOOKUP(CONCATENATE($A97,"_",N$1),'Master Data Item List'!$D$3:$F$585,2,0),VLOOKUP(CONCATENATE(RIGHT($A97,3),"_",N$1),'Master Data Item List'!$D$3:$F$585,2,0)),"")</f>
        <v/>
      </c>
      <c r="O97" t="str">
        <f>IFERROR(IF($C97=0,VLOOKUP(CONCATENATE($A97,"_",O$1),'Master Data Item List'!$D$3:$F$585,2,0),VLOOKUP(CONCATENATE(RIGHT($A97,3),"_",O$1),'Master Data Item List'!$D$3:$F$585,2,0)),"")</f>
        <v/>
      </c>
      <c r="P97" t="str">
        <f>IFERROR(IF($C97=0,VLOOKUP(CONCATENATE($A97,"_",P$1),'Master Data Item List'!$D$3:$F$585,2,0),VLOOKUP(CONCATENATE(RIGHT($A97,3),"_",P$1),'Master Data Item List'!$D$3:$F$585,2,0)),"")</f>
        <v/>
      </c>
      <c r="Q97" t="str">
        <f>IFERROR(IF($C97=0,VLOOKUP(CONCATENATE($A97,"_",Q$1),'Master Data Item List'!$D$3:$F$585,2,0),VLOOKUP(CONCATENATE(RIGHT($A97,3),"_",Q$1),'Master Data Item List'!$D$3:$F$585,2,0)),"")</f>
        <v/>
      </c>
      <c r="R97" t="str">
        <f>IFERROR(IF($C97=0,VLOOKUP(CONCATENATE($A97,"_",R$1),'Master Data Item List'!$D$3:$F$585,2,0),VLOOKUP(CONCATENATE(RIGHT($A97,3),"_",R$1),'Master Data Item List'!$D$3:$F$585,2,0)),"")</f>
        <v/>
      </c>
    </row>
    <row r="98" spans="1:18">
      <c r="A98" t="s">
        <v>1750</v>
      </c>
      <c r="B98" t="str">
        <f t="shared" si="2"/>
        <v>CYP201CareContact</v>
      </c>
      <c r="C98">
        <f t="shared" si="3"/>
        <v>0</v>
      </c>
      <c r="D98" t="str">
        <f>IFERROR(IF($C98=0,VLOOKUP(CONCATENATE($A98,"_",D$1),'Master Data Item List'!$D$3:$F$585,2,0),VLOOKUP(CONCATENATE(RIGHT($A98,3),"_",D$1),'Master Data Item List'!$D$3:$F$585,2,0)),"")</f>
        <v>TeamID_Local</v>
      </c>
      <c r="E98" t="str">
        <f>IFERROR(IF($C98=0,VLOOKUP(CONCATENATE($A98,"_",E$1),'Master Data Item List'!$D$3:$F$585,2,0),VLOOKUP(CONCATENATE(RIGHT($A98,3),"_",E$1),'Master Data Item List'!$D$3:$F$585,2,0)),"")</f>
        <v/>
      </c>
      <c r="F98" t="str">
        <f>IFERROR(IF($C98=0,VLOOKUP(CONCATENATE($A98,"_",F$1),'Master Data Item List'!$D$3:$F$585,2,0),VLOOKUP(CONCATENATE(RIGHT($A98,3),"_",F$1),'Master Data Item List'!$D$3:$F$585,2,0)),"")</f>
        <v/>
      </c>
      <c r="G98" t="str">
        <f>IFERROR(IF($C98=0,VLOOKUP(CONCATENATE($A98,"_",G$1),'Master Data Item List'!$D$3:$F$585,2,0),VLOOKUP(CONCATENATE(RIGHT($A98,3),"_",G$1),'Master Data Item List'!$D$3:$F$585,2,0)),"")</f>
        <v/>
      </c>
      <c r="H98" t="str">
        <f>IFERROR(IF($C98=0,VLOOKUP(CONCATENATE($A98,"_",H$1),'Master Data Item List'!$D$3:$F$585,2,0),VLOOKUP(CONCATENATE(RIGHT($A98,3),"_",H$1),'Master Data Item List'!$D$3:$F$585,2,0)),"")</f>
        <v/>
      </c>
      <c r="I98" t="str">
        <f>IFERROR(IF($C98=0,VLOOKUP(CONCATENATE($A98,"_",I$1),'Master Data Item List'!$D$3:$F$585,2,0),VLOOKUP(CONCATENATE(RIGHT($A98,3),"_",I$1),'Master Data Item List'!$D$3:$F$585,2,0)),"")</f>
        <v/>
      </c>
      <c r="J98" t="str">
        <f>IFERROR(IF($C98=0,VLOOKUP(CONCATENATE($A98,"_",J$1),'Master Data Item List'!$D$3:$F$585,2,0),VLOOKUP(CONCATENATE(RIGHT($A98,3),"_",J$1),'Master Data Item List'!$D$3:$F$585,2,0)),"")</f>
        <v/>
      </c>
      <c r="K98" t="str">
        <f>IFERROR(IF($C98=0,VLOOKUP(CONCATENATE($A98,"_",K$1),'Master Data Item List'!$D$3:$F$585,2,0),VLOOKUP(CONCATENATE(RIGHT($A98,3),"_",K$1),'Master Data Item List'!$D$3:$F$585,2,0)),"")</f>
        <v/>
      </c>
      <c r="L98" t="str">
        <f>IFERROR(IF($C98=0,VLOOKUP(CONCATENATE($A98,"_",L$1),'Master Data Item List'!$D$3:$F$585,2,0),VLOOKUP(CONCATENATE(RIGHT($A98,3),"_",L$1),'Master Data Item List'!$D$3:$F$585,2,0)),"")</f>
        <v/>
      </c>
      <c r="M98" t="str">
        <f>IFERROR(IF($C98=0,VLOOKUP(CONCATENATE($A98,"_",M$1),'Master Data Item List'!$D$3:$F$585,2,0),VLOOKUP(CONCATENATE(RIGHT($A98,3),"_",M$1),'Master Data Item List'!$D$3:$F$585,2,0)),"")</f>
        <v/>
      </c>
      <c r="N98" t="str">
        <f>IFERROR(IF($C98=0,VLOOKUP(CONCATENATE($A98,"_",N$1),'Master Data Item List'!$D$3:$F$585,2,0),VLOOKUP(CONCATENATE(RIGHT($A98,3),"_",N$1),'Master Data Item List'!$D$3:$F$585,2,0)),"")</f>
        <v/>
      </c>
      <c r="O98" t="str">
        <f>IFERROR(IF($C98=0,VLOOKUP(CONCATENATE($A98,"_",O$1),'Master Data Item List'!$D$3:$F$585,2,0),VLOOKUP(CONCATENATE(RIGHT($A98,3),"_",O$1),'Master Data Item List'!$D$3:$F$585,2,0)),"")</f>
        <v/>
      </c>
      <c r="P98" t="str">
        <f>IFERROR(IF($C98=0,VLOOKUP(CONCATENATE($A98,"_",P$1),'Master Data Item List'!$D$3:$F$585,2,0),VLOOKUP(CONCATENATE(RIGHT($A98,3),"_",P$1),'Master Data Item List'!$D$3:$F$585,2,0)),"")</f>
        <v/>
      </c>
      <c r="Q98" t="str">
        <f>IFERROR(IF($C98=0,VLOOKUP(CONCATENATE($A98,"_",Q$1),'Master Data Item List'!$D$3:$F$585,2,0),VLOOKUP(CONCATENATE(RIGHT($A98,3),"_",Q$1),'Master Data Item List'!$D$3:$F$585,2,0)),"")</f>
        <v/>
      </c>
      <c r="R98" t="str">
        <f>IFERROR(IF($C98=0,VLOOKUP(CONCATENATE($A98,"_",R$1),'Master Data Item List'!$D$3:$F$585,2,0),VLOOKUP(CONCATENATE(RIGHT($A98,3),"_",R$1),'Master Data Item List'!$D$3:$F$585,2,0)),"")</f>
        <v/>
      </c>
    </row>
    <row r="99" spans="1:18">
      <c r="A99" t="s">
        <v>1622</v>
      </c>
      <c r="B99" t="str">
        <f t="shared" si="2"/>
        <v>CYP201CareContact</v>
      </c>
      <c r="C99">
        <f t="shared" si="3"/>
        <v>0</v>
      </c>
      <c r="D99" t="str">
        <f>IFERROR(IF($C99=0,VLOOKUP(CONCATENATE($A99,"_",D$1),'Master Data Item List'!$D$3:$F$585,2,0),VLOOKUP(CONCATENATE(RIGHT($A99,3),"_",D$1),'Master Data Item List'!$D$3:$F$585,2,0)),"")</f>
        <v>Contact_Date</v>
      </c>
      <c r="E99" t="str">
        <f>IFERROR(IF($C99=0,VLOOKUP(CONCATENATE($A99,"_",E$1),'Master Data Item List'!$D$3:$F$585,2,0),VLOOKUP(CONCATENATE(RIGHT($A99,3),"_",E$1),'Master Data Item List'!$D$3:$F$585,2,0)),"")</f>
        <v/>
      </c>
      <c r="F99" t="str">
        <f>IFERROR(IF($C99=0,VLOOKUP(CONCATENATE($A99,"_",F$1),'Master Data Item List'!$D$3:$F$585,2,0),VLOOKUP(CONCATENATE(RIGHT($A99,3),"_",F$1),'Master Data Item List'!$D$3:$F$585,2,0)),"")</f>
        <v/>
      </c>
      <c r="G99" t="str">
        <f>IFERROR(IF($C99=0,VLOOKUP(CONCATENATE($A99,"_",G$1),'Master Data Item List'!$D$3:$F$585,2,0),VLOOKUP(CONCATENATE(RIGHT($A99,3),"_",G$1),'Master Data Item List'!$D$3:$F$585,2,0)),"")</f>
        <v/>
      </c>
      <c r="H99" t="str">
        <f>IFERROR(IF($C99=0,VLOOKUP(CONCATENATE($A99,"_",H$1),'Master Data Item List'!$D$3:$F$585,2,0),VLOOKUP(CONCATENATE(RIGHT($A99,3),"_",H$1),'Master Data Item List'!$D$3:$F$585,2,0)),"")</f>
        <v/>
      </c>
      <c r="I99" t="str">
        <f>IFERROR(IF($C99=0,VLOOKUP(CONCATENATE($A99,"_",I$1),'Master Data Item List'!$D$3:$F$585,2,0),VLOOKUP(CONCATENATE(RIGHT($A99,3),"_",I$1),'Master Data Item List'!$D$3:$F$585,2,0)),"")</f>
        <v/>
      </c>
      <c r="J99" t="str">
        <f>IFERROR(IF($C99=0,VLOOKUP(CONCATENATE($A99,"_",J$1),'Master Data Item List'!$D$3:$F$585,2,0),VLOOKUP(CONCATENATE(RIGHT($A99,3),"_",J$1),'Master Data Item List'!$D$3:$F$585,2,0)),"")</f>
        <v/>
      </c>
      <c r="K99" t="str">
        <f>IFERROR(IF($C99=0,VLOOKUP(CONCATENATE($A99,"_",K$1),'Master Data Item List'!$D$3:$F$585,2,0),VLOOKUP(CONCATENATE(RIGHT($A99,3),"_",K$1),'Master Data Item List'!$D$3:$F$585,2,0)),"")</f>
        <v/>
      </c>
      <c r="L99" t="str">
        <f>IFERROR(IF($C99=0,VLOOKUP(CONCATENATE($A99,"_",L$1),'Master Data Item List'!$D$3:$F$585,2,0),VLOOKUP(CONCATENATE(RIGHT($A99,3),"_",L$1),'Master Data Item List'!$D$3:$F$585,2,0)),"")</f>
        <v/>
      </c>
      <c r="M99" t="str">
        <f>IFERROR(IF($C99=0,VLOOKUP(CONCATENATE($A99,"_",M$1),'Master Data Item List'!$D$3:$F$585,2,0),VLOOKUP(CONCATENATE(RIGHT($A99,3),"_",M$1),'Master Data Item List'!$D$3:$F$585,2,0)),"")</f>
        <v/>
      </c>
      <c r="N99" t="str">
        <f>IFERROR(IF($C99=0,VLOOKUP(CONCATENATE($A99,"_",N$1),'Master Data Item List'!$D$3:$F$585,2,0),VLOOKUP(CONCATENATE(RIGHT($A99,3),"_",N$1),'Master Data Item List'!$D$3:$F$585,2,0)),"")</f>
        <v/>
      </c>
      <c r="O99" t="str">
        <f>IFERROR(IF($C99=0,VLOOKUP(CONCATENATE($A99,"_",O$1),'Master Data Item List'!$D$3:$F$585,2,0),VLOOKUP(CONCATENATE(RIGHT($A99,3),"_",O$1),'Master Data Item List'!$D$3:$F$585,2,0)),"")</f>
        <v/>
      </c>
      <c r="P99" t="str">
        <f>IFERROR(IF($C99=0,VLOOKUP(CONCATENATE($A99,"_",P$1),'Master Data Item List'!$D$3:$F$585,2,0),VLOOKUP(CONCATENATE(RIGHT($A99,3),"_",P$1),'Master Data Item List'!$D$3:$F$585,2,0)),"")</f>
        <v/>
      </c>
      <c r="Q99" t="str">
        <f>IFERROR(IF($C99=0,VLOOKUP(CONCATENATE($A99,"_",Q$1),'Master Data Item List'!$D$3:$F$585,2,0),VLOOKUP(CONCATENATE(RIGHT($A99,3),"_",Q$1),'Master Data Item List'!$D$3:$F$585,2,0)),"")</f>
        <v/>
      </c>
      <c r="R99" t="str">
        <f>IFERROR(IF($C99=0,VLOOKUP(CONCATENATE($A99,"_",R$1),'Master Data Item List'!$D$3:$F$585,2,0),VLOOKUP(CONCATENATE(RIGHT($A99,3),"_",R$1),'Master Data Item List'!$D$3:$F$585,2,0)),"")</f>
        <v/>
      </c>
    </row>
    <row r="100" spans="1:18">
      <c r="A100" t="s">
        <v>1623</v>
      </c>
      <c r="B100" t="str">
        <f t="shared" si="2"/>
        <v>CYP201CareContact</v>
      </c>
      <c r="C100">
        <f t="shared" si="3"/>
        <v>0</v>
      </c>
      <c r="D100" t="str">
        <f>IFERROR(IF($C100=0,VLOOKUP(CONCATENATE($A100,"_",D$1),'Master Data Item List'!$D$3:$F$585,2,0),VLOOKUP(CONCATENATE(RIGHT($A100,3),"_",D$1),'Master Data Item List'!$D$3:$F$585,2,0)),"")</f>
        <v>Contact_Time</v>
      </c>
      <c r="E100" t="str">
        <f>IFERROR(IF($C100=0,VLOOKUP(CONCATENATE($A100,"_",E$1),'Master Data Item List'!$D$3:$F$585,2,0),VLOOKUP(CONCATENATE(RIGHT($A100,3),"_",E$1),'Master Data Item List'!$D$3:$F$585,2,0)),"")</f>
        <v/>
      </c>
      <c r="F100" t="str">
        <f>IFERROR(IF($C100=0,VLOOKUP(CONCATENATE($A100,"_",F$1),'Master Data Item List'!$D$3:$F$585,2,0),VLOOKUP(CONCATENATE(RIGHT($A100,3),"_",F$1),'Master Data Item List'!$D$3:$F$585,2,0)),"")</f>
        <v/>
      </c>
      <c r="G100" t="str">
        <f>IFERROR(IF($C100=0,VLOOKUP(CONCATENATE($A100,"_",G$1),'Master Data Item List'!$D$3:$F$585,2,0),VLOOKUP(CONCATENATE(RIGHT($A100,3),"_",G$1),'Master Data Item List'!$D$3:$F$585,2,0)),"")</f>
        <v/>
      </c>
      <c r="H100" t="str">
        <f>IFERROR(IF($C100=0,VLOOKUP(CONCATENATE($A100,"_",H$1),'Master Data Item List'!$D$3:$F$585,2,0),VLOOKUP(CONCATENATE(RIGHT($A100,3),"_",H$1),'Master Data Item List'!$D$3:$F$585,2,0)),"")</f>
        <v/>
      </c>
      <c r="I100" t="str">
        <f>IFERROR(IF($C100=0,VLOOKUP(CONCATENATE($A100,"_",I$1),'Master Data Item List'!$D$3:$F$585,2,0),VLOOKUP(CONCATENATE(RIGHT($A100,3),"_",I$1),'Master Data Item List'!$D$3:$F$585,2,0)),"")</f>
        <v/>
      </c>
      <c r="J100" t="str">
        <f>IFERROR(IF($C100=0,VLOOKUP(CONCATENATE($A100,"_",J$1),'Master Data Item List'!$D$3:$F$585,2,0),VLOOKUP(CONCATENATE(RIGHT($A100,3),"_",J$1),'Master Data Item List'!$D$3:$F$585,2,0)),"")</f>
        <v/>
      </c>
      <c r="K100" t="str">
        <f>IFERROR(IF($C100=0,VLOOKUP(CONCATENATE($A100,"_",K$1),'Master Data Item List'!$D$3:$F$585,2,0),VLOOKUP(CONCATENATE(RIGHT($A100,3),"_",K$1),'Master Data Item List'!$D$3:$F$585,2,0)),"")</f>
        <v/>
      </c>
      <c r="L100" t="str">
        <f>IFERROR(IF($C100=0,VLOOKUP(CONCATENATE($A100,"_",L$1),'Master Data Item List'!$D$3:$F$585,2,0),VLOOKUP(CONCATENATE(RIGHT($A100,3),"_",L$1),'Master Data Item List'!$D$3:$F$585,2,0)),"")</f>
        <v/>
      </c>
      <c r="M100" t="str">
        <f>IFERROR(IF($C100=0,VLOOKUP(CONCATENATE($A100,"_",M$1),'Master Data Item List'!$D$3:$F$585,2,0),VLOOKUP(CONCATENATE(RIGHT($A100,3),"_",M$1),'Master Data Item List'!$D$3:$F$585,2,0)),"")</f>
        <v/>
      </c>
      <c r="N100" t="str">
        <f>IFERROR(IF($C100=0,VLOOKUP(CONCATENATE($A100,"_",N$1),'Master Data Item List'!$D$3:$F$585,2,0),VLOOKUP(CONCATENATE(RIGHT($A100,3),"_",N$1),'Master Data Item List'!$D$3:$F$585,2,0)),"")</f>
        <v/>
      </c>
      <c r="O100" t="str">
        <f>IFERROR(IF($C100=0,VLOOKUP(CONCATENATE($A100,"_",O$1),'Master Data Item List'!$D$3:$F$585,2,0),VLOOKUP(CONCATENATE(RIGHT($A100,3),"_",O$1),'Master Data Item List'!$D$3:$F$585,2,0)),"")</f>
        <v/>
      </c>
      <c r="P100" t="str">
        <f>IFERROR(IF($C100=0,VLOOKUP(CONCATENATE($A100,"_",P$1),'Master Data Item List'!$D$3:$F$585,2,0),VLOOKUP(CONCATENATE(RIGHT($A100,3),"_",P$1),'Master Data Item List'!$D$3:$F$585,2,0)),"")</f>
        <v/>
      </c>
      <c r="Q100" t="str">
        <f>IFERROR(IF($C100=0,VLOOKUP(CONCATENATE($A100,"_",Q$1),'Master Data Item List'!$D$3:$F$585,2,0),VLOOKUP(CONCATENATE(RIGHT($A100,3),"_",Q$1),'Master Data Item List'!$D$3:$F$585,2,0)),"")</f>
        <v/>
      </c>
      <c r="R100" t="str">
        <f>IFERROR(IF($C100=0,VLOOKUP(CONCATENATE($A100,"_",R$1),'Master Data Item List'!$D$3:$F$585,2,0),VLOOKUP(CONCATENATE(RIGHT($A100,3),"_",R$1),'Master Data Item List'!$D$3:$F$585,2,0)),"")</f>
        <v/>
      </c>
    </row>
    <row r="101" spans="1:18">
      <c r="A101" t="s">
        <v>1624</v>
      </c>
      <c r="B101" t="str">
        <f t="shared" si="2"/>
        <v>CYP201CareContact</v>
      </c>
      <c r="C101">
        <f t="shared" si="3"/>
        <v>0</v>
      </c>
      <c r="D101" t="str">
        <f>IFERROR(IF($C101=0,VLOOKUP(CONCATENATE($A101,"_",D$1),'Master Data Item List'!$D$3:$F$585,2,0),VLOOKUP(CONCATENATE(RIGHT($A101,3),"_",D$1),'Master Data Item List'!$D$3:$F$585,2,0)),"")</f>
        <v>AdminCategory</v>
      </c>
      <c r="E101" t="str">
        <f>IFERROR(IF($C101=0,VLOOKUP(CONCATENATE($A101,"_",E$1),'Master Data Item List'!$D$3:$F$585,2,0),VLOOKUP(CONCATENATE(RIGHT($A101,3),"_",E$1),'Master Data Item List'!$D$3:$F$585,2,0)),"")</f>
        <v/>
      </c>
      <c r="F101" t="str">
        <f>IFERROR(IF($C101=0,VLOOKUP(CONCATENATE($A101,"_",F$1),'Master Data Item List'!$D$3:$F$585,2,0),VLOOKUP(CONCATENATE(RIGHT($A101,3),"_",F$1),'Master Data Item List'!$D$3:$F$585,2,0)),"")</f>
        <v/>
      </c>
      <c r="G101" t="str">
        <f>IFERROR(IF($C101=0,VLOOKUP(CONCATENATE($A101,"_",G$1),'Master Data Item List'!$D$3:$F$585,2,0),VLOOKUP(CONCATENATE(RIGHT($A101,3),"_",G$1),'Master Data Item List'!$D$3:$F$585,2,0)),"")</f>
        <v/>
      </c>
      <c r="H101" t="str">
        <f>IFERROR(IF($C101=0,VLOOKUP(CONCATENATE($A101,"_",H$1),'Master Data Item List'!$D$3:$F$585,2,0),VLOOKUP(CONCATENATE(RIGHT($A101,3),"_",H$1),'Master Data Item List'!$D$3:$F$585,2,0)),"")</f>
        <v/>
      </c>
      <c r="I101" t="str">
        <f>IFERROR(IF($C101=0,VLOOKUP(CONCATENATE($A101,"_",I$1),'Master Data Item List'!$D$3:$F$585,2,0),VLOOKUP(CONCATENATE(RIGHT($A101,3),"_",I$1),'Master Data Item List'!$D$3:$F$585,2,0)),"")</f>
        <v/>
      </c>
      <c r="J101" t="str">
        <f>IFERROR(IF($C101=0,VLOOKUP(CONCATENATE($A101,"_",J$1),'Master Data Item List'!$D$3:$F$585,2,0),VLOOKUP(CONCATENATE(RIGHT($A101,3),"_",J$1),'Master Data Item List'!$D$3:$F$585,2,0)),"")</f>
        <v/>
      </c>
      <c r="K101" t="str">
        <f>IFERROR(IF($C101=0,VLOOKUP(CONCATENATE($A101,"_",K$1),'Master Data Item List'!$D$3:$F$585,2,0),VLOOKUP(CONCATENATE(RIGHT($A101,3),"_",K$1),'Master Data Item List'!$D$3:$F$585,2,0)),"")</f>
        <v/>
      </c>
      <c r="L101" t="str">
        <f>IFERROR(IF($C101=0,VLOOKUP(CONCATENATE($A101,"_",L$1),'Master Data Item List'!$D$3:$F$585,2,0),VLOOKUP(CONCATENATE(RIGHT($A101,3),"_",L$1),'Master Data Item List'!$D$3:$F$585,2,0)),"")</f>
        <v/>
      </c>
      <c r="M101" t="str">
        <f>IFERROR(IF($C101=0,VLOOKUP(CONCATENATE($A101,"_",M$1),'Master Data Item List'!$D$3:$F$585,2,0),VLOOKUP(CONCATENATE(RIGHT($A101,3),"_",M$1),'Master Data Item List'!$D$3:$F$585,2,0)),"")</f>
        <v/>
      </c>
      <c r="N101" t="str">
        <f>IFERROR(IF($C101=0,VLOOKUP(CONCATENATE($A101,"_",N$1),'Master Data Item List'!$D$3:$F$585,2,0),VLOOKUP(CONCATENATE(RIGHT($A101,3),"_",N$1),'Master Data Item List'!$D$3:$F$585,2,0)),"")</f>
        <v/>
      </c>
      <c r="O101" t="str">
        <f>IFERROR(IF($C101=0,VLOOKUP(CONCATENATE($A101,"_",O$1),'Master Data Item List'!$D$3:$F$585,2,0),VLOOKUP(CONCATENATE(RIGHT($A101,3),"_",O$1),'Master Data Item List'!$D$3:$F$585,2,0)),"")</f>
        <v/>
      </c>
      <c r="P101" t="str">
        <f>IFERROR(IF($C101=0,VLOOKUP(CONCATENATE($A101,"_",P$1),'Master Data Item List'!$D$3:$F$585,2,0),VLOOKUP(CONCATENATE(RIGHT($A101,3),"_",P$1),'Master Data Item List'!$D$3:$F$585,2,0)),"")</f>
        <v/>
      </c>
      <c r="Q101" t="str">
        <f>IFERROR(IF($C101=0,VLOOKUP(CONCATENATE($A101,"_",Q$1),'Master Data Item List'!$D$3:$F$585,2,0),VLOOKUP(CONCATENATE(RIGHT($A101,3),"_",Q$1),'Master Data Item List'!$D$3:$F$585,2,0)),"")</f>
        <v/>
      </c>
      <c r="R101" t="str">
        <f>IFERROR(IF($C101=0,VLOOKUP(CONCATENATE($A101,"_",R$1),'Master Data Item List'!$D$3:$F$585,2,0),VLOOKUP(CONCATENATE(RIGHT($A101,3),"_",R$1),'Master Data Item List'!$D$3:$F$585,2,0)),"")</f>
        <v/>
      </c>
    </row>
    <row r="102" spans="1:18">
      <c r="A102" t="s">
        <v>1625</v>
      </c>
      <c r="B102" t="str">
        <f t="shared" si="2"/>
        <v>CYP201CareContact</v>
      </c>
      <c r="C102">
        <f t="shared" si="3"/>
        <v>0</v>
      </c>
      <c r="D102" t="str">
        <f>IFERROR(IF($C102=0,VLOOKUP(CONCATENATE($A102,"_",D$1),'Master Data Item List'!$D$3:$F$585,2,0),VLOOKUP(CONCATENATE(RIGHT($A102,3),"_",D$1),'Master Data Item List'!$D$3:$F$585,2,0)),"")</f>
        <v>CareContact_Duration</v>
      </c>
      <c r="E102" t="str">
        <f>IFERROR(IF($C102=0,VLOOKUP(CONCATENATE($A102,"_",E$1),'Master Data Item List'!$D$3:$F$585,2,0),VLOOKUP(CONCATENATE(RIGHT($A102,3),"_",E$1),'Master Data Item List'!$D$3:$F$585,2,0)),"")</f>
        <v/>
      </c>
      <c r="F102" t="str">
        <f>IFERROR(IF($C102=0,VLOOKUP(CONCATENATE($A102,"_",F$1),'Master Data Item List'!$D$3:$F$585,2,0),VLOOKUP(CONCATENATE(RIGHT($A102,3),"_",F$1),'Master Data Item List'!$D$3:$F$585,2,0)),"")</f>
        <v/>
      </c>
      <c r="G102" t="str">
        <f>IFERROR(IF($C102=0,VLOOKUP(CONCATENATE($A102,"_",G$1),'Master Data Item List'!$D$3:$F$585,2,0),VLOOKUP(CONCATENATE(RIGHT($A102,3),"_",G$1),'Master Data Item List'!$D$3:$F$585,2,0)),"")</f>
        <v/>
      </c>
      <c r="H102" t="str">
        <f>IFERROR(IF($C102=0,VLOOKUP(CONCATENATE($A102,"_",H$1),'Master Data Item List'!$D$3:$F$585,2,0),VLOOKUP(CONCATENATE(RIGHT($A102,3),"_",H$1),'Master Data Item List'!$D$3:$F$585,2,0)),"")</f>
        <v/>
      </c>
      <c r="I102" t="str">
        <f>IFERROR(IF($C102=0,VLOOKUP(CONCATENATE($A102,"_",I$1),'Master Data Item List'!$D$3:$F$585,2,0),VLOOKUP(CONCATENATE(RIGHT($A102,3),"_",I$1),'Master Data Item List'!$D$3:$F$585,2,0)),"")</f>
        <v/>
      </c>
      <c r="J102" t="str">
        <f>IFERROR(IF($C102=0,VLOOKUP(CONCATENATE($A102,"_",J$1),'Master Data Item List'!$D$3:$F$585,2,0),VLOOKUP(CONCATENATE(RIGHT($A102,3),"_",J$1),'Master Data Item List'!$D$3:$F$585,2,0)),"")</f>
        <v/>
      </c>
      <c r="K102" t="str">
        <f>IFERROR(IF($C102=0,VLOOKUP(CONCATENATE($A102,"_",K$1),'Master Data Item List'!$D$3:$F$585,2,0),VLOOKUP(CONCATENATE(RIGHT($A102,3),"_",K$1),'Master Data Item List'!$D$3:$F$585,2,0)),"")</f>
        <v/>
      </c>
      <c r="L102" t="str">
        <f>IFERROR(IF($C102=0,VLOOKUP(CONCATENATE($A102,"_",L$1),'Master Data Item List'!$D$3:$F$585,2,0),VLOOKUP(CONCATENATE(RIGHT($A102,3),"_",L$1),'Master Data Item List'!$D$3:$F$585,2,0)),"")</f>
        <v/>
      </c>
      <c r="M102" t="str">
        <f>IFERROR(IF($C102=0,VLOOKUP(CONCATENATE($A102,"_",M$1),'Master Data Item List'!$D$3:$F$585,2,0),VLOOKUP(CONCATENATE(RIGHT($A102,3),"_",M$1),'Master Data Item List'!$D$3:$F$585,2,0)),"")</f>
        <v/>
      </c>
      <c r="N102" t="str">
        <f>IFERROR(IF($C102=0,VLOOKUP(CONCATENATE($A102,"_",N$1),'Master Data Item List'!$D$3:$F$585,2,0),VLOOKUP(CONCATENATE(RIGHT($A102,3),"_",N$1),'Master Data Item List'!$D$3:$F$585,2,0)),"")</f>
        <v/>
      </c>
      <c r="O102" t="str">
        <f>IFERROR(IF($C102=0,VLOOKUP(CONCATENATE($A102,"_",O$1),'Master Data Item List'!$D$3:$F$585,2,0),VLOOKUP(CONCATENATE(RIGHT($A102,3),"_",O$1),'Master Data Item List'!$D$3:$F$585,2,0)),"")</f>
        <v/>
      </c>
      <c r="P102" t="str">
        <f>IFERROR(IF($C102=0,VLOOKUP(CONCATENATE($A102,"_",P$1),'Master Data Item List'!$D$3:$F$585,2,0),VLOOKUP(CONCATENATE(RIGHT($A102,3),"_",P$1),'Master Data Item List'!$D$3:$F$585,2,0)),"")</f>
        <v/>
      </c>
      <c r="Q102" t="str">
        <f>IFERROR(IF($C102=0,VLOOKUP(CONCATENATE($A102,"_",Q$1),'Master Data Item List'!$D$3:$F$585,2,0),VLOOKUP(CONCATENATE(RIGHT($A102,3),"_",Q$1),'Master Data Item List'!$D$3:$F$585,2,0)),"")</f>
        <v/>
      </c>
      <c r="R102" t="str">
        <f>IFERROR(IF($C102=0,VLOOKUP(CONCATENATE($A102,"_",R$1),'Master Data Item List'!$D$3:$F$585,2,0),VLOOKUP(CONCATENATE(RIGHT($A102,3),"_",R$1),'Master Data Item List'!$D$3:$F$585,2,0)),"")</f>
        <v/>
      </c>
    </row>
    <row r="103" spans="1:18">
      <c r="A103" t="s">
        <v>1626</v>
      </c>
      <c r="B103" t="str">
        <f t="shared" si="2"/>
        <v>CYP201CareContact</v>
      </c>
      <c r="C103">
        <f t="shared" si="3"/>
        <v>0</v>
      </c>
      <c r="D103" t="str">
        <f>IFERROR(IF($C103=0,VLOOKUP(CONCATENATE($A103,"_",D$1),'Master Data Item List'!$D$3:$F$585,2,0),VLOOKUP(CONCATENATE(RIGHT($A103,3),"_",D$1),'Master Data Item List'!$D$3:$F$585,2,0)),"")</f>
        <v>Consultation_Type</v>
      </c>
      <c r="E103" t="str">
        <f>IFERROR(IF($C103=0,VLOOKUP(CONCATENATE($A103,"_",E$1),'Master Data Item List'!$D$3:$F$585,2,0),VLOOKUP(CONCATENATE(RIGHT($A103,3),"_",E$1),'Master Data Item List'!$D$3:$F$585,2,0)),"")</f>
        <v/>
      </c>
      <c r="F103" t="str">
        <f>IFERROR(IF($C103=0,VLOOKUP(CONCATENATE($A103,"_",F$1),'Master Data Item List'!$D$3:$F$585,2,0),VLOOKUP(CONCATENATE(RIGHT($A103,3),"_",F$1),'Master Data Item List'!$D$3:$F$585,2,0)),"")</f>
        <v/>
      </c>
      <c r="G103" t="str">
        <f>IFERROR(IF($C103=0,VLOOKUP(CONCATENATE($A103,"_",G$1),'Master Data Item List'!$D$3:$F$585,2,0),VLOOKUP(CONCATENATE(RIGHT($A103,3),"_",G$1),'Master Data Item List'!$D$3:$F$585,2,0)),"")</f>
        <v/>
      </c>
      <c r="H103" t="str">
        <f>IFERROR(IF($C103=0,VLOOKUP(CONCATENATE($A103,"_",H$1),'Master Data Item List'!$D$3:$F$585,2,0),VLOOKUP(CONCATENATE(RIGHT($A103,3),"_",H$1),'Master Data Item List'!$D$3:$F$585,2,0)),"")</f>
        <v/>
      </c>
      <c r="I103" t="str">
        <f>IFERROR(IF($C103=0,VLOOKUP(CONCATENATE($A103,"_",I$1),'Master Data Item List'!$D$3:$F$585,2,0),VLOOKUP(CONCATENATE(RIGHT($A103,3),"_",I$1),'Master Data Item List'!$D$3:$F$585,2,0)),"")</f>
        <v/>
      </c>
      <c r="J103" t="str">
        <f>IFERROR(IF($C103=0,VLOOKUP(CONCATENATE($A103,"_",J$1),'Master Data Item List'!$D$3:$F$585,2,0),VLOOKUP(CONCATENATE(RIGHT($A103,3),"_",J$1),'Master Data Item List'!$D$3:$F$585,2,0)),"")</f>
        <v/>
      </c>
      <c r="K103" t="str">
        <f>IFERROR(IF($C103=0,VLOOKUP(CONCATENATE($A103,"_",K$1),'Master Data Item List'!$D$3:$F$585,2,0),VLOOKUP(CONCATENATE(RIGHT($A103,3),"_",K$1),'Master Data Item List'!$D$3:$F$585,2,0)),"")</f>
        <v/>
      </c>
      <c r="L103" t="str">
        <f>IFERROR(IF($C103=0,VLOOKUP(CONCATENATE($A103,"_",L$1),'Master Data Item List'!$D$3:$F$585,2,0),VLOOKUP(CONCATENATE(RIGHT($A103,3),"_",L$1),'Master Data Item List'!$D$3:$F$585,2,0)),"")</f>
        <v/>
      </c>
      <c r="M103" t="str">
        <f>IFERROR(IF($C103=0,VLOOKUP(CONCATENATE($A103,"_",M$1),'Master Data Item List'!$D$3:$F$585,2,0),VLOOKUP(CONCATENATE(RIGHT($A103,3),"_",M$1),'Master Data Item List'!$D$3:$F$585,2,0)),"")</f>
        <v/>
      </c>
      <c r="N103" t="str">
        <f>IFERROR(IF($C103=0,VLOOKUP(CONCATENATE($A103,"_",N$1),'Master Data Item List'!$D$3:$F$585,2,0),VLOOKUP(CONCATENATE(RIGHT($A103,3),"_",N$1),'Master Data Item List'!$D$3:$F$585,2,0)),"")</f>
        <v/>
      </c>
      <c r="O103" t="str">
        <f>IFERROR(IF($C103=0,VLOOKUP(CONCATENATE($A103,"_",O$1),'Master Data Item List'!$D$3:$F$585,2,0),VLOOKUP(CONCATENATE(RIGHT($A103,3),"_",O$1),'Master Data Item List'!$D$3:$F$585,2,0)),"")</f>
        <v/>
      </c>
      <c r="P103" t="str">
        <f>IFERROR(IF($C103=0,VLOOKUP(CONCATENATE($A103,"_",P$1),'Master Data Item List'!$D$3:$F$585,2,0),VLOOKUP(CONCATENATE(RIGHT($A103,3),"_",P$1),'Master Data Item List'!$D$3:$F$585,2,0)),"")</f>
        <v/>
      </c>
      <c r="Q103" t="str">
        <f>IFERROR(IF($C103=0,VLOOKUP(CONCATENATE($A103,"_",Q$1),'Master Data Item List'!$D$3:$F$585,2,0),VLOOKUP(CONCATENATE(RIGHT($A103,3),"_",Q$1),'Master Data Item List'!$D$3:$F$585,2,0)),"")</f>
        <v/>
      </c>
      <c r="R103" t="str">
        <f>IFERROR(IF($C103=0,VLOOKUP(CONCATENATE($A103,"_",R$1),'Master Data Item List'!$D$3:$F$585,2,0),VLOOKUP(CONCATENATE(RIGHT($A103,3),"_",R$1),'Master Data Item List'!$D$3:$F$585,2,0)),"")</f>
        <v/>
      </c>
    </row>
    <row r="104" spans="1:18">
      <c r="A104" t="s">
        <v>1627</v>
      </c>
      <c r="B104" t="str">
        <f t="shared" si="2"/>
        <v>CYP201CareContact</v>
      </c>
      <c r="C104">
        <f t="shared" si="3"/>
        <v>0</v>
      </c>
      <c r="D104" t="str">
        <f>IFERROR(IF($C104=0,VLOOKUP(CONCATENATE($A104,"_",D$1),'Master Data Item List'!$D$3:$F$585,2,0),VLOOKUP(CONCATENATE(RIGHT($A104,3),"_",D$1),'Master Data Item List'!$D$3:$F$585,2,0)),"")</f>
        <v>CareContact_Subject</v>
      </c>
      <c r="E104" t="str">
        <f>IFERROR(IF($C104=0,VLOOKUP(CONCATENATE($A104,"_",E$1),'Master Data Item List'!$D$3:$F$585,2,0),VLOOKUP(CONCATENATE(RIGHT($A104,3),"_",E$1),'Master Data Item List'!$D$3:$F$585,2,0)),"")</f>
        <v/>
      </c>
      <c r="F104" t="str">
        <f>IFERROR(IF($C104=0,VLOOKUP(CONCATENATE($A104,"_",F$1),'Master Data Item List'!$D$3:$F$585,2,0),VLOOKUP(CONCATENATE(RIGHT($A104,3),"_",F$1),'Master Data Item List'!$D$3:$F$585,2,0)),"")</f>
        <v/>
      </c>
      <c r="G104" t="str">
        <f>IFERROR(IF($C104=0,VLOOKUP(CONCATENATE($A104,"_",G$1),'Master Data Item List'!$D$3:$F$585,2,0),VLOOKUP(CONCATENATE(RIGHT($A104,3),"_",G$1),'Master Data Item List'!$D$3:$F$585,2,0)),"")</f>
        <v/>
      </c>
      <c r="H104" t="str">
        <f>IFERROR(IF($C104=0,VLOOKUP(CONCATENATE($A104,"_",H$1),'Master Data Item List'!$D$3:$F$585,2,0),VLOOKUP(CONCATENATE(RIGHT($A104,3),"_",H$1),'Master Data Item List'!$D$3:$F$585,2,0)),"")</f>
        <v/>
      </c>
      <c r="I104" t="str">
        <f>IFERROR(IF($C104=0,VLOOKUP(CONCATENATE($A104,"_",I$1),'Master Data Item List'!$D$3:$F$585,2,0),VLOOKUP(CONCATENATE(RIGHT($A104,3),"_",I$1),'Master Data Item List'!$D$3:$F$585,2,0)),"")</f>
        <v/>
      </c>
      <c r="J104" t="str">
        <f>IFERROR(IF($C104=0,VLOOKUP(CONCATENATE($A104,"_",J$1),'Master Data Item List'!$D$3:$F$585,2,0),VLOOKUP(CONCATENATE(RIGHT($A104,3),"_",J$1),'Master Data Item List'!$D$3:$F$585,2,0)),"")</f>
        <v/>
      </c>
      <c r="K104" t="str">
        <f>IFERROR(IF($C104=0,VLOOKUP(CONCATENATE($A104,"_",K$1),'Master Data Item List'!$D$3:$F$585,2,0),VLOOKUP(CONCATENATE(RIGHT($A104,3),"_",K$1),'Master Data Item List'!$D$3:$F$585,2,0)),"")</f>
        <v/>
      </c>
      <c r="L104" t="str">
        <f>IFERROR(IF($C104=0,VLOOKUP(CONCATENATE($A104,"_",L$1),'Master Data Item List'!$D$3:$F$585,2,0),VLOOKUP(CONCATENATE(RIGHT($A104,3),"_",L$1),'Master Data Item List'!$D$3:$F$585,2,0)),"")</f>
        <v/>
      </c>
      <c r="M104" t="str">
        <f>IFERROR(IF($C104=0,VLOOKUP(CONCATENATE($A104,"_",M$1),'Master Data Item List'!$D$3:$F$585,2,0),VLOOKUP(CONCATENATE(RIGHT($A104,3),"_",M$1),'Master Data Item List'!$D$3:$F$585,2,0)),"")</f>
        <v/>
      </c>
      <c r="N104" t="str">
        <f>IFERROR(IF($C104=0,VLOOKUP(CONCATENATE($A104,"_",N$1),'Master Data Item List'!$D$3:$F$585,2,0),VLOOKUP(CONCATENATE(RIGHT($A104,3),"_",N$1),'Master Data Item List'!$D$3:$F$585,2,0)),"")</f>
        <v/>
      </c>
      <c r="O104" t="str">
        <f>IFERROR(IF($C104=0,VLOOKUP(CONCATENATE($A104,"_",O$1),'Master Data Item List'!$D$3:$F$585,2,0),VLOOKUP(CONCATENATE(RIGHT($A104,3),"_",O$1),'Master Data Item List'!$D$3:$F$585,2,0)),"")</f>
        <v/>
      </c>
      <c r="P104" t="str">
        <f>IFERROR(IF($C104=0,VLOOKUP(CONCATENATE($A104,"_",P$1),'Master Data Item List'!$D$3:$F$585,2,0),VLOOKUP(CONCATENATE(RIGHT($A104,3),"_",P$1),'Master Data Item List'!$D$3:$F$585,2,0)),"")</f>
        <v/>
      </c>
      <c r="Q104" t="str">
        <f>IFERROR(IF($C104=0,VLOOKUP(CONCATENATE($A104,"_",Q$1),'Master Data Item List'!$D$3:$F$585,2,0),VLOOKUP(CONCATENATE(RIGHT($A104,3),"_",Q$1),'Master Data Item List'!$D$3:$F$585,2,0)),"")</f>
        <v/>
      </c>
      <c r="R104" t="str">
        <f>IFERROR(IF($C104=0,VLOOKUP(CONCATENATE($A104,"_",R$1),'Master Data Item List'!$D$3:$F$585,2,0),VLOOKUP(CONCATENATE(RIGHT($A104,3),"_",R$1),'Master Data Item List'!$D$3:$F$585,2,0)),"")</f>
        <v/>
      </c>
    </row>
    <row r="105" spans="1:18">
      <c r="A105" t="s">
        <v>1628</v>
      </c>
      <c r="B105" t="str">
        <f t="shared" si="2"/>
        <v>CYP201CareContact</v>
      </c>
      <c r="C105">
        <f t="shared" si="3"/>
        <v>0</v>
      </c>
      <c r="D105" t="str">
        <f>IFERROR(IF($C105=0,VLOOKUP(CONCATENATE($A105,"_",D$1),'Master Data Item List'!$D$3:$F$585,2,0),VLOOKUP(CONCATENATE(RIGHT($A105,3),"_",D$1),'Master Data Item List'!$D$3:$F$585,2,0)),"")</f>
        <v>Consultation_MediumUsed</v>
      </c>
      <c r="E105" t="str">
        <f>IFERROR(IF($C105=0,VLOOKUP(CONCATENATE($A105,"_",E$1),'Master Data Item List'!$D$3:$F$585,2,0),VLOOKUP(CONCATENATE(RIGHT($A105,3),"_",E$1),'Master Data Item List'!$D$3:$F$585,2,0)),"")</f>
        <v/>
      </c>
      <c r="F105" t="str">
        <f>IFERROR(IF($C105=0,VLOOKUP(CONCATENATE($A105,"_",F$1),'Master Data Item List'!$D$3:$F$585,2,0),VLOOKUP(CONCATENATE(RIGHT($A105,3),"_",F$1),'Master Data Item List'!$D$3:$F$585,2,0)),"")</f>
        <v/>
      </c>
      <c r="G105" t="str">
        <f>IFERROR(IF($C105=0,VLOOKUP(CONCATENATE($A105,"_",G$1),'Master Data Item List'!$D$3:$F$585,2,0),VLOOKUP(CONCATENATE(RIGHT($A105,3),"_",G$1),'Master Data Item List'!$D$3:$F$585,2,0)),"")</f>
        <v/>
      </c>
      <c r="H105" t="str">
        <f>IFERROR(IF($C105=0,VLOOKUP(CONCATENATE($A105,"_",H$1),'Master Data Item List'!$D$3:$F$585,2,0),VLOOKUP(CONCATENATE(RIGHT($A105,3),"_",H$1),'Master Data Item List'!$D$3:$F$585,2,0)),"")</f>
        <v/>
      </c>
      <c r="I105" t="str">
        <f>IFERROR(IF($C105=0,VLOOKUP(CONCATENATE($A105,"_",I$1),'Master Data Item List'!$D$3:$F$585,2,0),VLOOKUP(CONCATENATE(RIGHT($A105,3),"_",I$1),'Master Data Item List'!$D$3:$F$585,2,0)),"")</f>
        <v/>
      </c>
      <c r="J105" t="str">
        <f>IFERROR(IF($C105=0,VLOOKUP(CONCATENATE($A105,"_",J$1),'Master Data Item List'!$D$3:$F$585,2,0),VLOOKUP(CONCATENATE(RIGHT($A105,3),"_",J$1),'Master Data Item List'!$D$3:$F$585,2,0)),"")</f>
        <v/>
      </c>
      <c r="K105" t="str">
        <f>IFERROR(IF($C105=0,VLOOKUP(CONCATENATE($A105,"_",K$1),'Master Data Item List'!$D$3:$F$585,2,0),VLOOKUP(CONCATENATE(RIGHT($A105,3),"_",K$1),'Master Data Item List'!$D$3:$F$585,2,0)),"")</f>
        <v/>
      </c>
      <c r="L105" t="str">
        <f>IFERROR(IF($C105=0,VLOOKUP(CONCATENATE($A105,"_",L$1),'Master Data Item List'!$D$3:$F$585,2,0),VLOOKUP(CONCATENATE(RIGHT($A105,3),"_",L$1),'Master Data Item List'!$D$3:$F$585,2,0)),"")</f>
        <v/>
      </c>
      <c r="M105" t="str">
        <f>IFERROR(IF($C105=0,VLOOKUP(CONCATENATE($A105,"_",M$1),'Master Data Item List'!$D$3:$F$585,2,0),VLOOKUP(CONCATENATE(RIGHT($A105,3),"_",M$1),'Master Data Item List'!$D$3:$F$585,2,0)),"")</f>
        <v/>
      </c>
      <c r="N105" t="str">
        <f>IFERROR(IF($C105=0,VLOOKUP(CONCATENATE($A105,"_",N$1),'Master Data Item List'!$D$3:$F$585,2,0),VLOOKUP(CONCATENATE(RIGHT($A105,3),"_",N$1),'Master Data Item List'!$D$3:$F$585,2,0)),"")</f>
        <v/>
      </c>
      <c r="O105" t="str">
        <f>IFERROR(IF($C105=0,VLOOKUP(CONCATENATE($A105,"_",O$1),'Master Data Item List'!$D$3:$F$585,2,0),VLOOKUP(CONCATENATE(RIGHT($A105,3),"_",O$1),'Master Data Item List'!$D$3:$F$585,2,0)),"")</f>
        <v/>
      </c>
      <c r="P105" t="str">
        <f>IFERROR(IF($C105=0,VLOOKUP(CONCATENATE($A105,"_",P$1),'Master Data Item List'!$D$3:$F$585,2,0),VLOOKUP(CONCATENATE(RIGHT($A105,3),"_",P$1),'Master Data Item List'!$D$3:$F$585,2,0)),"")</f>
        <v/>
      </c>
      <c r="Q105" t="str">
        <f>IFERROR(IF($C105=0,VLOOKUP(CONCATENATE($A105,"_",Q$1),'Master Data Item List'!$D$3:$F$585,2,0),VLOOKUP(CONCATENATE(RIGHT($A105,3),"_",Q$1),'Master Data Item List'!$D$3:$F$585,2,0)),"")</f>
        <v/>
      </c>
      <c r="R105" t="str">
        <f>IFERROR(IF($C105=0,VLOOKUP(CONCATENATE($A105,"_",R$1),'Master Data Item List'!$D$3:$F$585,2,0),VLOOKUP(CONCATENATE(RIGHT($A105,3),"_",R$1),'Master Data Item List'!$D$3:$F$585,2,0)),"")</f>
        <v/>
      </c>
    </row>
    <row r="106" spans="1:18">
      <c r="A106" t="s">
        <v>1630</v>
      </c>
      <c r="B106" t="str">
        <f t="shared" si="2"/>
        <v>CYP201CareContact</v>
      </c>
      <c r="C106">
        <f t="shared" si="3"/>
        <v>1</v>
      </c>
      <c r="D106" t="str">
        <f>IFERROR(IF($C106=0,VLOOKUP(CONCATENATE($A106,"_",D$1),'Master Data Item List'!$D$3:$F$585,2,0),VLOOKUP(CONCATENATE(RIGHT($A106,3),"_",D$1),'Master Data Item List'!$D$3:$F$585,2,0)),"")</f>
        <v>Activity_LocationType</v>
      </c>
      <c r="E106" t="str">
        <f>IFERROR(IF($C106=0,VLOOKUP(CONCATENATE($A106,"_",E$1),'Master Data Item List'!$D$3:$F$585,2,0),VLOOKUP(CONCATENATE(RIGHT($A106,3),"_",E$1),'Master Data Item List'!$D$3:$F$585,2,0)),"")</f>
        <v>Activity_LocationType</v>
      </c>
      <c r="F106" t="str">
        <f>IFERROR(IF($C106=0,VLOOKUP(CONCATENATE($A106,"_",F$1),'Master Data Item List'!$D$3:$F$585,2,0),VLOOKUP(CONCATENATE(RIGHT($A106,3),"_",F$1),'Master Data Item List'!$D$3:$F$585,2,0)),"")</f>
        <v>Activity_LocationType</v>
      </c>
      <c r="G106" t="str">
        <f>IFERROR(IF($C106=0,VLOOKUP(CONCATENATE($A106,"_",G$1),'Master Data Item List'!$D$3:$F$585,2,0),VLOOKUP(CONCATENATE(RIGHT($A106,3),"_",G$1),'Master Data Item List'!$D$3:$F$585,2,0)),"")</f>
        <v/>
      </c>
      <c r="H106" t="str">
        <f>IFERROR(IF($C106=0,VLOOKUP(CONCATENATE($A106,"_",H$1),'Master Data Item List'!$D$3:$F$585,2,0),VLOOKUP(CONCATENATE(RIGHT($A106,3),"_",H$1),'Master Data Item List'!$D$3:$F$585,2,0)),"")</f>
        <v/>
      </c>
      <c r="I106" t="str">
        <f>IFERROR(IF($C106=0,VLOOKUP(CONCATENATE($A106,"_",I$1),'Master Data Item List'!$D$3:$F$585,2,0),VLOOKUP(CONCATENATE(RIGHT($A106,3),"_",I$1),'Master Data Item List'!$D$3:$F$585,2,0)),"")</f>
        <v/>
      </c>
      <c r="J106" t="str">
        <f>IFERROR(IF($C106=0,VLOOKUP(CONCATENATE($A106,"_",J$1),'Master Data Item List'!$D$3:$F$585,2,0),VLOOKUP(CONCATENATE(RIGHT($A106,3),"_",J$1),'Master Data Item List'!$D$3:$F$585,2,0)),"")</f>
        <v/>
      </c>
      <c r="K106" t="str">
        <f>IFERROR(IF($C106=0,VLOOKUP(CONCATENATE($A106,"_",K$1),'Master Data Item List'!$D$3:$F$585,2,0),VLOOKUP(CONCATENATE(RIGHT($A106,3),"_",K$1),'Master Data Item List'!$D$3:$F$585,2,0)),"")</f>
        <v/>
      </c>
      <c r="L106" t="str">
        <f>IFERROR(IF($C106=0,VLOOKUP(CONCATENATE($A106,"_",L$1),'Master Data Item List'!$D$3:$F$585,2,0),VLOOKUP(CONCATENATE(RIGHT($A106,3),"_",L$1),'Master Data Item List'!$D$3:$F$585,2,0)),"")</f>
        <v/>
      </c>
      <c r="M106" t="str">
        <f>IFERROR(IF($C106=0,VLOOKUP(CONCATENATE($A106,"_",M$1),'Master Data Item List'!$D$3:$F$585,2,0),VLOOKUP(CONCATENATE(RIGHT($A106,3),"_",M$1),'Master Data Item List'!$D$3:$F$585,2,0)),"")</f>
        <v/>
      </c>
      <c r="N106" t="str">
        <f>IFERROR(IF($C106=0,VLOOKUP(CONCATENATE($A106,"_",N$1),'Master Data Item List'!$D$3:$F$585,2,0),VLOOKUP(CONCATENATE(RIGHT($A106,3),"_",N$1),'Master Data Item List'!$D$3:$F$585,2,0)),"")</f>
        <v/>
      </c>
      <c r="O106" t="str">
        <f>IFERROR(IF($C106=0,VLOOKUP(CONCATENATE($A106,"_",O$1),'Master Data Item List'!$D$3:$F$585,2,0),VLOOKUP(CONCATENATE(RIGHT($A106,3),"_",O$1),'Master Data Item List'!$D$3:$F$585,2,0)),"")</f>
        <v/>
      </c>
      <c r="P106" t="str">
        <f>IFERROR(IF($C106=0,VLOOKUP(CONCATENATE($A106,"_",P$1),'Master Data Item List'!$D$3:$F$585,2,0),VLOOKUP(CONCATENATE(RIGHT($A106,3),"_",P$1),'Master Data Item List'!$D$3:$F$585,2,0)),"")</f>
        <v/>
      </c>
      <c r="Q106" t="str">
        <f>IFERROR(IF($C106=0,VLOOKUP(CONCATENATE($A106,"_",Q$1),'Master Data Item List'!$D$3:$F$585,2,0),VLOOKUP(CONCATENATE(RIGHT($A106,3),"_",Q$1),'Master Data Item List'!$D$3:$F$585,2,0)),"")</f>
        <v/>
      </c>
      <c r="R106" t="str">
        <f>IFERROR(IF($C106=0,VLOOKUP(CONCATENATE($A106,"_",R$1),'Master Data Item List'!$D$3:$F$585,2,0),VLOOKUP(CONCATENATE(RIGHT($A106,3),"_",R$1),'Master Data Item List'!$D$3:$F$585,2,0)),"")</f>
        <v/>
      </c>
    </row>
    <row r="107" spans="1:18">
      <c r="A107" t="s">
        <v>1631</v>
      </c>
      <c r="B107" t="str">
        <f t="shared" si="2"/>
        <v>CYP201CareContact</v>
      </c>
      <c r="C107">
        <f t="shared" si="3"/>
        <v>1</v>
      </c>
      <c r="D107" t="str">
        <f>IFERROR(IF($C107=0,VLOOKUP(CONCATENATE($A107,"_",D$1),'Master Data Item List'!$D$3:$F$585,2,0),VLOOKUP(CONCATENATE(RIGHT($A107,3),"_",D$1),'Master Data Item List'!$D$3:$F$585,2,0)),"")</f>
        <v>Treatment_OrgSiteID</v>
      </c>
      <c r="E107" t="str">
        <f>IFERROR(IF($C107=0,VLOOKUP(CONCATENATE($A107,"_",E$1),'Master Data Item List'!$D$3:$F$585,2,0),VLOOKUP(CONCATENATE(RIGHT($A107,3),"_",E$1),'Master Data Item List'!$D$3:$F$585,2,0)),"")</f>
        <v>Treatment_OrgSiteID</v>
      </c>
      <c r="F107" t="str">
        <f>IFERROR(IF($C107=0,VLOOKUP(CONCATENATE($A107,"_",F$1),'Master Data Item List'!$D$3:$F$585,2,0),VLOOKUP(CONCATENATE(RIGHT($A107,3),"_",F$1),'Master Data Item List'!$D$3:$F$585,2,0)),"")</f>
        <v/>
      </c>
      <c r="G107" t="str">
        <f>IFERROR(IF($C107=0,VLOOKUP(CONCATENATE($A107,"_",G$1),'Master Data Item List'!$D$3:$F$585,2,0),VLOOKUP(CONCATENATE(RIGHT($A107,3),"_",G$1),'Master Data Item List'!$D$3:$F$585,2,0)),"")</f>
        <v/>
      </c>
      <c r="H107" t="str">
        <f>IFERROR(IF($C107=0,VLOOKUP(CONCATENATE($A107,"_",H$1),'Master Data Item List'!$D$3:$F$585,2,0),VLOOKUP(CONCATENATE(RIGHT($A107,3),"_",H$1),'Master Data Item List'!$D$3:$F$585,2,0)),"")</f>
        <v/>
      </c>
      <c r="I107" t="str">
        <f>IFERROR(IF($C107=0,VLOOKUP(CONCATENATE($A107,"_",I$1),'Master Data Item List'!$D$3:$F$585,2,0),VLOOKUP(CONCATENATE(RIGHT($A107,3),"_",I$1),'Master Data Item List'!$D$3:$F$585,2,0)),"")</f>
        <v/>
      </c>
      <c r="J107" t="str">
        <f>IFERROR(IF($C107=0,VLOOKUP(CONCATENATE($A107,"_",J$1),'Master Data Item List'!$D$3:$F$585,2,0),VLOOKUP(CONCATENATE(RIGHT($A107,3),"_",J$1),'Master Data Item List'!$D$3:$F$585,2,0)),"")</f>
        <v/>
      </c>
      <c r="K107" t="str">
        <f>IFERROR(IF($C107=0,VLOOKUP(CONCATENATE($A107,"_",K$1),'Master Data Item List'!$D$3:$F$585,2,0),VLOOKUP(CONCATENATE(RIGHT($A107,3),"_",K$1),'Master Data Item List'!$D$3:$F$585,2,0)),"")</f>
        <v/>
      </c>
      <c r="L107" t="str">
        <f>IFERROR(IF($C107=0,VLOOKUP(CONCATENATE($A107,"_",L$1),'Master Data Item List'!$D$3:$F$585,2,0),VLOOKUP(CONCATENATE(RIGHT($A107,3),"_",L$1),'Master Data Item List'!$D$3:$F$585,2,0)),"")</f>
        <v/>
      </c>
      <c r="M107" t="str">
        <f>IFERROR(IF($C107=0,VLOOKUP(CONCATENATE($A107,"_",M$1),'Master Data Item List'!$D$3:$F$585,2,0),VLOOKUP(CONCATENATE(RIGHT($A107,3),"_",M$1),'Master Data Item List'!$D$3:$F$585,2,0)),"")</f>
        <v/>
      </c>
      <c r="N107" t="str">
        <f>IFERROR(IF($C107=0,VLOOKUP(CONCATENATE($A107,"_",N$1),'Master Data Item List'!$D$3:$F$585,2,0),VLOOKUP(CONCATENATE(RIGHT($A107,3),"_",N$1),'Master Data Item List'!$D$3:$F$585,2,0)),"")</f>
        <v/>
      </c>
      <c r="O107" t="str">
        <f>IFERROR(IF($C107=0,VLOOKUP(CONCATENATE($A107,"_",O$1),'Master Data Item List'!$D$3:$F$585,2,0),VLOOKUP(CONCATENATE(RIGHT($A107,3),"_",O$1),'Master Data Item List'!$D$3:$F$585,2,0)),"")</f>
        <v/>
      </c>
      <c r="P107" t="str">
        <f>IFERROR(IF($C107=0,VLOOKUP(CONCATENATE($A107,"_",P$1),'Master Data Item List'!$D$3:$F$585,2,0),VLOOKUP(CONCATENATE(RIGHT($A107,3),"_",P$1),'Master Data Item List'!$D$3:$F$585,2,0)),"")</f>
        <v/>
      </c>
      <c r="Q107" t="str">
        <f>IFERROR(IF($C107=0,VLOOKUP(CONCATENATE($A107,"_",Q$1),'Master Data Item List'!$D$3:$F$585,2,0),VLOOKUP(CONCATENATE(RIGHT($A107,3),"_",Q$1),'Master Data Item List'!$D$3:$F$585,2,0)),"")</f>
        <v/>
      </c>
      <c r="R107" t="str">
        <f>IFERROR(IF($C107=0,VLOOKUP(CONCATENATE($A107,"_",R$1),'Master Data Item List'!$D$3:$F$585,2,0),VLOOKUP(CONCATENATE(RIGHT($A107,3),"_",R$1),'Master Data Item List'!$D$3:$F$585,2,0)),"")</f>
        <v/>
      </c>
    </row>
    <row r="108" spans="1:18">
      <c r="A108" t="s">
        <v>1629</v>
      </c>
      <c r="B108" t="str">
        <f t="shared" si="2"/>
        <v>CYP201CareContact</v>
      </c>
      <c r="C108">
        <f t="shared" si="3"/>
        <v>0</v>
      </c>
      <c r="D108" t="str">
        <f>IFERROR(IF($C108=0,VLOOKUP(CONCATENATE($A108,"_",D$1),'Master Data Item List'!$D$3:$F$585,2,0),VLOOKUP(CONCATENATE(RIGHT($A108,3),"_",D$1),'Master Data Item List'!$D$3:$F$585,2,0)),"")</f>
        <v>GroupTherapyIndicator</v>
      </c>
      <c r="E108" t="str">
        <f>IFERROR(IF($C108=0,VLOOKUP(CONCATENATE($A108,"_",E$1),'Master Data Item List'!$D$3:$F$585,2,0),VLOOKUP(CONCATENATE(RIGHT($A108,3),"_",E$1),'Master Data Item List'!$D$3:$F$585,2,0)),"")</f>
        <v/>
      </c>
      <c r="F108" t="str">
        <f>IFERROR(IF($C108=0,VLOOKUP(CONCATENATE($A108,"_",F$1),'Master Data Item List'!$D$3:$F$585,2,0),VLOOKUP(CONCATENATE(RIGHT($A108,3),"_",F$1),'Master Data Item List'!$D$3:$F$585,2,0)),"")</f>
        <v/>
      </c>
      <c r="G108" t="str">
        <f>IFERROR(IF($C108=0,VLOOKUP(CONCATENATE($A108,"_",G$1),'Master Data Item List'!$D$3:$F$585,2,0),VLOOKUP(CONCATENATE(RIGHT($A108,3),"_",G$1),'Master Data Item List'!$D$3:$F$585,2,0)),"")</f>
        <v/>
      </c>
      <c r="H108" t="str">
        <f>IFERROR(IF($C108=0,VLOOKUP(CONCATENATE($A108,"_",H$1),'Master Data Item List'!$D$3:$F$585,2,0),VLOOKUP(CONCATENATE(RIGHT($A108,3),"_",H$1),'Master Data Item List'!$D$3:$F$585,2,0)),"")</f>
        <v/>
      </c>
      <c r="I108" t="str">
        <f>IFERROR(IF($C108=0,VLOOKUP(CONCATENATE($A108,"_",I$1),'Master Data Item List'!$D$3:$F$585,2,0),VLOOKUP(CONCATENATE(RIGHT($A108,3),"_",I$1),'Master Data Item List'!$D$3:$F$585,2,0)),"")</f>
        <v/>
      </c>
      <c r="J108" t="str">
        <f>IFERROR(IF($C108=0,VLOOKUP(CONCATENATE($A108,"_",J$1),'Master Data Item List'!$D$3:$F$585,2,0),VLOOKUP(CONCATENATE(RIGHT($A108,3),"_",J$1),'Master Data Item List'!$D$3:$F$585,2,0)),"")</f>
        <v/>
      </c>
      <c r="K108" t="str">
        <f>IFERROR(IF($C108=0,VLOOKUP(CONCATENATE($A108,"_",K$1),'Master Data Item List'!$D$3:$F$585,2,0),VLOOKUP(CONCATENATE(RIGHT($A108,3),"_",K$1),'Master Data Item List'!$D$3:$F$585,2,0)),"")</f>
        <v/>
      </c>
      <c r="L108" t="str">
        <f>IFERROR(IF($C108=0,VLOOKUP(CONCATENATE($A108,"_",L$1),'Master Data Item List'!$D$3:$F$585,2,0),VLOOKUP(CONCATENATE(RIGHT($A108,3),"_",L$1),'Master Data Item List'!$D$3:$F$585,2,0)),"")</f>
        <v/>
      </c>
      <c r="M108" t="str">
        <f>IFERROR(IF($C108=0,VLOOKUP(CONCATENATE($A108,"_",M$1),'Master Data Item List'!$D$3:$F$585,2,0),VLOOKUP(CONCATENATE(RIGHT($A108,3),"_",M$1),'Master Data Item List'!$D$3:$F$585,2,0)),"")</f>
        <v/>
      </c>
      <c r="N108" t="str">
        <f>IFERROR(IF($C108=0,VLOOKUP(CONCATENATE($A108,"_",N$1),'Master Data Item List'!$D$3:$F$585,2,0),VLOOKUP(CONCATENATE(RIGHT($A108,3),"_",N$1),'Master Data Item List'!$D$3:$F$585,2,0)),"")</f>
        <v/>
      </c>
      <c r="O108" t="str">
        <f>IFERROR(IF($C108=0,VLOOKUP(CONCATENATE($A108,"_",O$1),'Master Data Item List'!$D$3:$F$585,2,0),VLOOKUP(CONCATENATE(RIGHT($A108,3),"_",O$1),'Master Data Item List'!$D$3:$F$585,2,0)),"")</f>
        <v/>
      </c>
      <c r="P108" t="str">
        <f>IFERROR(IF($C108=0,VLOOKUP(CONCATENATE($A108,"_",P$1),'Master Data Item List'!$D$3:$F$585,2,0),VLOOKUP(CONCATENATE(RIGHT($A108,3),"_",P$1),'Master Data Item List'!$D$3:$F$585,2,0)),"")</f>
        <v/>
      </c>
      <c r="Q108" t="str">
        <f>IFERROR(IF($C108=0,VLOOKUP(CONCATENATE($A108,"_",Q$1),'Master Data Item List'!$D$3:$F$585,2,0),VLOOKUP(CONCATENATE(RIGHT($A108,3),"_",Q$1),'Master Data Item List'!$D$3:$F$585,2,0)),"")</f>
        <v/>
      </c>
      <c r="R108" t="str">
        <f>IFERROR(IF($C108=0,VLOOKUP(CONCATENATE($A108,"_",R$1),'Master Data Item List'!$D$3:$F$585,2,0),VLOOKUP(CONCATENATE(RIGHT($A108,3),"_",R$1),'Master Data Item List'!$D$3:$F$585,2,0)),"")</f>
        <v/>
      </c>
    </row>
    <row r="109" spans="1:18">
      <c r="A109" t="s">
        <v>1751</v>
      </c>
      <c r="B109" t="str">
        <f t="shared" si="2"/>
        <v>CYP201CareContact</v>
      </c>
      <c r="C109">
        <f t="shared" si="3"/>
        <v>0</v>
      </c>
      <c r="D109" t="str">
        <f>IFERROR(IF($C109=0,VLOOKUP(CONCATENATE($A109,"_",D$1),'Master Data Item List'!$D$3:$F$585,2,0),VLOOKUP(CONCATENATE(RIGHT($A109,3),"_",D$1),'Master Data Item List'!$D$3:$F$585,2,0)),"")</f>
        <v>AttendOrNot</v>
      </c>
      <c r="E109" t="str">
        <f>IFERROR(IF($C109=0,VLOOKUP(CONCATENATE($A109,"_",E$1),'Master Data Item List'!$D$3:$F$585,2,0),VLOOKUP(CONCATENATE(RIGHT($A109,3),"_",E$1),'Master Data Item List'!$D$3:$F$585,2,0)),"")</f>
        <v/>
      </c>
      <c r="F109" t="str">
        <f>IFERROR(IF($C109=0,VLOOKUP(CONCATENATE($A109,"_",F$1),'Master Data Item List'!$D$3:$F$585,2,0),VLOOKUP(CONCATENATE(RIGHT($A109,3),"_",F$1),'Master Data Item List'!$D$3:$F$585,2,0)),"")</f>
        <v/>
      </c>
      <c r="G109" t="str">
        <f>IFERROR(IF($C109=0,VLOOKUP(CONCATENATE($A109,"_",G$1),'Master Data Item List'!$D$3:$F$585,2,0),VLOOKUP(CONCATENATE(RIGHT($A109,3),"_",G$1),'Master Data Item List'!$D$3:$F$585,2,0)),"")</f>
        <v/>
      </c>
      <c r="H109" t="str">
        <f>IFERROR(IF($C109=0,VLOOKUP(CONCATENATE($A109,"_",H$1),'Master Data Item List'!$D$3:$F$585,2,0),VLOOKUP(CONCATENATE(RIGHT($A109,3),"_",H$1),'Master Data Item List'!$D$3:$F$585,2,0)),"")</f>
        <v/>
      </c>
      <c r="I109" t="str">
        <f>IFERROR(IF($C109=0,VLOOKUP(CONCATENATE($A109,"_",I$1),'Master Data Item List'!$D$3:$F$585,2,0),VLOOKUP(CONCATENATE(RIGHT($A109,3),"_",I$1),'Master Data Item List'!$D$3:$F$585,2,0)),"")</f>
        <v/>
      </c>
      <c r="J109" t="str">
        <f>IFERROR(IF($C109=0,VLOOKUP(CONCATENATE($A109,"_",J$1),'Master Data Item List'!$D$3:$F$585,2,0),VLOOKUP(CONCATENATE(RIGHT($A109,3),"_",J$1),'Master Data Item List'!$D$3:$F$585,2,0)),"")</f>
        <v/>
      </c>
      <c r="K109" t="str">
        <f>IFERROR(IF($C109=0,VLOOKUP(CONCATENATE($A109,"_",K$1),'Master Data Item List'!$D$3:$F$585,2,0),VLOOKUP(CONCATENATE(RIGHT($A109,3),"_",K$1),'Master Data Item List'!$D$3:$F$585,2,0)),"")</f>
        <v/>
      </c>
      <c r="L109" t="str">
        <f>IFERROR(IF($C109=0,VLOOKUP(CONCATENATE($A109,"_",L$1),'Master Data Item List'!$D$3:$F$585,2,0),VLOOKUP(CONCATENATE(RIGHT($A109,3),"_",L$1),'Master Data Item List'!$D$3:$F$585,2,0)),"")</f>
        <v/>
      </c>
      <c r="M109" t="str">
        <f>IFERROR(IF($C109=0,VLOOKUP(CONCATENATE($A109,"_",M$1),'Master Data Item List'!$D$3:$F$585,2,0),VLOOKUP(CONCATENATE(RIGHT($A109,3),"_",M$1),'Master Data Item List'!$D$3:$F$585,2,0)),"")</f>
        <v/>
      </c>
      <c r="N109" t="str">
        <f>IFERROR(IF($C109=0,VLOOKUP(CONCATENATE($A109,"_",N$1),'Master Data Item List'!$D$3:$F$585,2,0),VLOOKUP(CONCATENATE(RIGHT($A109,3),"_",N$1),'Master Data Item List'!$D$3:$F$585,2,0)),"")</f>
        <v/>
      </c>
      <c r="O109" t="str">
        <f>IFERROR(IF($C109=0,VLOOKUP(CONCATENATE($A109,"_",O$1),'Master Data Item List'!$D$3:$F$585,2,0),VLOOKUP(CONCATENATE(RIGHT($A109,3),"_",O$1),'Master Data Item List'!$D$3:$F$585,2,0)),"")</f>
        <v/>
      </c>
      <c r="P109" t="str">
        <f>IFERROR(IF($C109=0,VLOOKUP(CONCATENATE($A109,"_",P$1),'Master Data Item List'!$D$3:$F$585,2,0),VLOOKUP(CONCATENATE(RIGHT($A109,3),"_",P$1),'Master Data Item List'!$D$3:$F$585,2,0)),"")</f>
        <v/>
      </c>
      <c r="Q109" t="str">
        <f>IFERROR(IF($C109=0,VLOOKUP(CONCATENATE($A109,"_",Q$1),'Master Data Item List'!$D$3:$F$585,2,0),VLOOKUP(CONCATENATE(RIGHT($A109,3),"_",Q$1),'Master Data Item List'!$D$3:$F$585,2,0)),"")</f>
        <v/>
      </c>
      <c r="R109" t="str">
        <f>IFERROR(IF($C109=0,VLOOKUP(CONCATENATE($A109,"_",R$1),'Master Data Item List'!$D$3:$F$585,2,0),VLOOKUP(CONCATENATE(RIGHT($A109,3),"_",R$1),'Master Data Item List'!$D$3:$F$585,2,0)),"")</f>
        <v/>
      </c>
    </row>
    <row r="110" spans="1:18">
      <c r="A110" t="s">
        <v>1752</v>
      </c>
      <c r="B110" t="str">
        <f t="shared" si="2"/>
        <v>CYP201CareContact</v>
      </c>
      <c r="C110">
        <f t="shared" si="3"/>
        <v>0</v>
      </c>
      <c r="D110" t="str">
        <f>IFERROR(IF($C110=0,VLOOKUP(CONCATENATE($A110,"_",D$1),'Master Data Item List'!$D$3:$F$585,2,0),VLOOKUP(CONCATENATE(RIGHT($A110,3),"_",D$1),'Master Data Item List'!$D$3:$F$585,2,0)),"")</f>
        <v>ReasonableOffer_Date</v>
      </c>
      <c r="E110" t="str">
        <f>IFERROR(IF($C110=0,VLOOKUP(CONCATENATE($A110,"_",E$1),'Master Data Item List'!$D$3:$F$585,2,0),VLOOKUP(CONCATENATE(RIGHT($A110,3),"_",E$1),'Master Data Item List'!$D$3:$F$585,2,0)),"")</f>
        <v/>
      </c>
      <c r="F110" t="str">
        <f>IFERROR(IF($C110=0,VLOOKUP(CONCATENATE($A110,"_",F$1),'Master Data Item List'!$D$3:$F$585,2,0),VLOOKUP(CONCATENATE(RIGHT($A110,3),"_",F$1),'Master Data Item List'!$D$3:$F$585,2,0)),"")</f>
        <v/>
      </c>
      <c r="G110" t="str">
        <f>IFERROR(IF($C110=0,VLOOKUP(CONCATENATE($A110,"_",G$1),'Master Data Item List'!$D$3:$F$585,2,0),VLOOKUP(CONCATENATE(RIGHT($A110,3),"_",G$1),'Master Data Item List'!$D$3:$F$585,2,0)),"")</f>
        <v/>
      </c>
      <c r="H110" t="str">
        <f>IFERROR(IF($C110=0,VLOOKUP(CONCATENATE($A110,"_",H$1),'Master Data Item List'!$D$3:$F$585,2,0),VLOOKUP(CONCATENATE(RIGHT($A110,3),"_",H$1),'Master Data Item List'!$D$3:$F$585,2,0)),"")</f>
        <v/>
      </c>
      <c r="I110" t="str">
        <f>IFERROR(IF($C110=0,VLOOKUP(CONCATENATE($A110,"_",I$1),'Master Data Item List'!$D$3:$F$585,2,0),VLOOKUP(CONCATENATE(RIGHT($A110,3),"_",I$1),'Master Data Item List'!$D$3:$F$585,2,0)),"")</f>
        <v/>
      </c>
      <c r="J110" t="str">
        <f>IFERROR(IF($C110=0,VLOOKUP(CONCATENATE($A110,"_",J$1),'Master Data Item List'!$D$3:$F$585,2,0),VLOOKUP(CONCATENATE(RIGHT($A110,3),"_",J$1),'Master Data Item List'!$D$3:$F$585,2,0)),"")</f>
        <v/>
      </c>
      <c r="K110" t="str">
        <f>IFERROR(IF($C110=0,VLOOKUP(CONCATENATE($A110,"_",K$1),'Master Data Item List'!$D$3:$F$585,2,0),VLOOKUP(CONCATENATE(RIGHT($A110,3),"_",K$1),'Master Data Item List'!$D$3:$F$585,2,0)),"")</f>
        <v/>
      </c>
      <c r="L110" t="str">
        <f>IFERROR(IF($C110=0,VLOOKUP(CONCATENATE($A110,"_",L$1),'Master Data Item List'!$D$3:$F$585,2,0),VLOOKUP(CONCATENATE(RIGHT($A110,3),"_",L$1),'Master Data Item List'!$D$3:$F$585,2,0)),"")</f>
        <v/>
      </c>
      <c r="M110" t="str">
        <f>IFERROR(IF($C110=0,VLOOKUP(CONCATENATE($A110,"_",M$1),'Master Data Item List'!$D$3:$F$585,2,0),VLOOKUP(CONCATENATE(RIGHT($A110,3),"_",M$1),'Master Data Item List'!$D$3:$F$585,2,0)),"")</f>
        <v/>
      </c>
      <c r="N110" t="str">
        <f>IFERROR(IF($C110=0,VLOOKUP(CONCATENATE($A110,"_",N$1),'Master Data Item List'!$D$3:$F$585,2,0),VLOOKUP(CONCATENATE(RIGHT($A110,3),"_",N$1),'Master Data Item List'!$D$3:$F$585,2,0)),"")</f>
        <v/>
      </c>
      <c r="O110" t="str">
        <f>IFERROR(IF($C110=0,VLOOKUP(CONCATENATE($A110,"_",O$1),'Master Data Item List'!$D$3:$F$585,2,0),VLOOKUP(CONCATENATE(RIGHT($A110,3),"_",O$1),'Master Data Item List'!$D$3:$F$585,2,0)),"")</f>
        <v/>
      </c>
      <c r="P110" t="str">
        <f>IFERROR(IF($C110=0,VLOOKUP(CONCATENATE($A110,"_",P$1),'Master Data Item List'!$D$3:$F$585,2,0),VLOOKUP(CONCATENATE(RIGHT($A110,3),"_",P$1),'Master Data Item List'!$D$3:$F$585,2,0)),"")</f>
        <v/>
      </c>
      <c r="Q110" t="str">
        <f>IFERROR(IF($C110=0,VLOOKUP(CONCATENATE($A110,"_",Q$1),'Master Data Item List'!$D$3:$F$585,2,0),VLOOKUP(CONCATENATE(RIGHT($A110,3),"_",Q$1),'Master Data Item List'!$D$3:$F$585,2,0)),"")</f>
        <v/>
      </c>
      <c r="R110" t="str">
        <f>IFERROR(IF($C110=0,VLOOKUP(CONCATENATE($A110,"_",R$1),'Master Data Item List'!$D$3:$F$585,2,0),VLOOKUP(CONCATENATE(RIGHT($A110,3),"_",R$1),'Master Data Item List'!$D$3:$F$585,2,0)),"")</f>
        <v/>
      </c>
    </row>
    <row r="111" spans="1:18">
      <c r="A111" t="s">
        <v>1632</v>
      </c>
      <c r="B111" t="str">
        <f t="shared" si="2"/>
        <v>CYP201CareContact</v>
      </c>
      <c r="C111">
        <f t="shared" si="3"/>
        <v>0</v>
      </c>
      <c r="D111" t="str">
        <f>IFERROR(IF($C111=0,VLOOKUP(CONCATENATE($A111,"_",D$1),'Master Data Item List'!$D$3:$F$585,2,0),VLOOKUP(CONCATENATE(RIGHT($A111,3),"_",D$1),'Master Data Item List'!$D$3:$F$585,2,0)),"")</f>
        <v>ClinicallyAppropriate_Date</v>
      </c>
      <c r="E111" t="str">
        <f>IFERROR(IF($C111=0,VLOOKUP(CONCATENATE($A111,"_",E$1),'Master Data Item List'!$D$3:$F$585,2,0),VLOOKUP(CONCATENATE(RIGHT($A111,3),"_",E$1),'Master Data Item List'!$D$3:$F$585,2,0)),"")</f>
        <v/>
      </c>
      <c r="F111" t="str">
        <f>IFERROR(IF($C111=0,VLOOKUP(CONCATENATE($A111,"_",F$1),'Master Data Item List'!$D$3:$F$585,2,0),VLOOKUP(CONCATENATE(RIGHT($A111,3),"_",F$1),'Master Data Item List'!$D$3:$F$585,2,0)),"")</f>
        <v/>
      </c>
      <c r="G111" t="str">
        <f>IFERROR(IF($C111=0,VLOOKUP(CONCATENATE($A111,"_",G$1),'Master Data Item List'!$D$3:$F$585,2,0),VLOOKUP(CONCATENATE(RIGHT($A111,3),"_",G$1),'Master Data Item List'!$D$3:$F$585,2,0)),"")</f>
        <v/>
      </c>
      <c r="H111" t="str">
        <f>IFERROR(IF($C111=0,VLOOKUP(CONCATENATE($A111,"_",H$1),'Master Data Item List'!$D$3:$F$585,2,0),VLOOKUP(CONCATENATE(RIGHT($A111,3),"_",H$1),'Master Data Item List'!$D$3:$F$585,2,0)),"")</f>
        <v/>
      </c>
      <c r="I111" t="str">
        <f>IFERROR(IF($C111=0,VLOOKUP(CONCATENATE($A111,"_",I$1),'Master Data Item List'!$D$3:$F$585,2,0),VLOOKUP(CONCATENATE(RIGHT($A111,3),"_",I$1),'Master Data Item List'!$D$3:$F$585,2,0)),"")</f>
        <v/>
      </c>
      <c r="J111" t="str">
        <f>IFERROR(IF($C111=0,VLOOKUP(CONCATENATE($A111,"_",J$1),'Master Data Item List'!$D$3:$F$585,2,0),VLOOKUP(CONCATENATE(RIGHT($A111,3),"_",J$1),'Master Data Item List'!$D$3:$F$585,2,0)),"")</f>
        <v/>
      </c>
      <c r="K111" t="str">
        <f>IFERROR(IF($C111=0,VLOOKUP(CONCATENATE($A111,"_",K$1),'Master Data Item List'!$D$3:$F$585,2,0),VLOOKUP(CONCATENATE(RIGHT($A111,3),"_",K$1),'Master Data Item List'!$D$3:$F$585,2,0)),"")</f>
        <v/>
      </c>
      <c r="L111" t="str">
        <f>IFERROR(IF($C111=0,VLOOKUP(CONCATENATE($A111,"_",L$1),'Master Data Item List'!$D$3:$F$585,2,0),VLOOKUP(CONCATENATE(RIGHT($A111,3),"_",L$1),'Master Data Item List'!$D$3:$F$585,2,0)),"")</f>
        <v/>
      </c>
      <c r="M111" t="str">
        <f>IFERROR(IF($C111=0,VLOOKUP(CONCATENATE($A111,"_",M$1),'Master Data Item List'!$D$3:$F$585,2,0),VLOOKUP(CONCATENATE(RIGHT($A111,3),"_",M$1),'Master Data Item List'!$D$3:$F$585,2,0)),"")</f>
        <v/>
      </c>
      <c r="N111" t="str">
        <f>IFERROR(IF($C111=0,VLOOKUP(CONCATENATE($A111,"_",N$1),'Master Data Item List'!$D$3:$F$585,2,0),VLOOKUP(CONCATENATE(RIGHT($A111,3),"_",N$1),'Master Data Item List'!$D$3:$F$585,2,0)),"")</f>
        <v/>
      </c>
      <c r="O111" t="str">
        <f>IFERROR(IF($C111=0,VLOOKUP(CONCATENATE($A111,"_",O$1),'Master Data Item List'!$D$3:$F$585,2,0),VLOOKUP(CONCATENATE(RIGHT($A111,3),"_",O$1),'Master Data Item List'!$D$3:$F$585,2,0)),"")</f>
        <v/>
      </c>
      <c r="P111" t="str">
        <f>IFERROR(IF($C111=0,VLOOKUP(CONCATENATE($A111,"_",P$1),'Master Data Item List'!$D$3:$F$585,2,0),VLOOKUP(CONCATENATE(RIGHT($A111,3),"_",P$1),'Master Data Item List'!$D$3:$F$585,2,0)),"")</f>
        <v/>
      </c>
      <c r="Q111" t="str">
        <f>IFERROR(IF($C111=0,VLOOKUP(CONCATENATE($A111,"_",Q$1),'Master Data Item List'!$D$3:$F$585,2,0),VLOOKUP(CONCATENATE(RIGHT($A111,3),"_",Q$1),'Master Data Item List'!$D$3:$F$585,2,0)),"")</f>
        <v/>
      </c>
      <c r="R111" t="str">
        <f>IFERROR(IF($C111=0,VLOOKUP(CONCATENATE($A111,"_",R$1),'Master Data Item List'!$D$3:$F$585,2,0),VLOOKUP(CONCATENATE(RIGHT($A111,3),"_",R$1),'Master Data Item List'!$D$3:$F$585,2,0)),"")</f>
        <v/>
      </c>
    </row>
    <row r="112" spans="1:18">
      <c r="A112" t="s">
        <v>1633</v>
      </c>
      <c r="B112" t="str">
        <f t="shared" si="2"/>
        <v>CYP201CareContact</v>
      </c>
      <c r="C112">
        <f t="shared" si="3"/>
        <v>0</v>
      </c>
      <c r="D112" t="str">
        <f>IFERROR(IF($C112=0,VLOOKUP(CONCATENATE($A112,"_",D$1),'Master Data Item List'!$D$3:$F$585,2,0),VLOOKUP(CONCATENATE(RIGHT($A112,3),"_",D$1),'Master Data Item List'!$D$3:$F$585,2,0)),"")</f>
        <v>Contact_CancellationDate</v>
      </c>
      <c r="E112" t="str">
        <f>IFERROR(IF($C112=0,VLOOKUP(CONCATENATE($A112,"_",E$1),'Master Data Item List'!$D$3:$F$585,2,0),VLOOKUP(CONCATENATE(RIGHT($A112,3),"_",E$1),'Master Data Item List'!$D$3:$F$585,2,0)),"")</f>
        <v/>
      </c>
      <c r="F112" t="str">
        <f>IFERROR(IF($C112=0,VLOOKUP(CONCATENATE($A112,"_",F$1),'Master Data Item List'!$D$3:$F$585,2,0),VLOOKUP(CONCATENATE(RIGHT($A112,3),"_",F$1),'Master Data Item List'!$D$3:$F$585,2,0)),"")</f>
        <v/>
      </c>
      <c r="G112" t="str">
        <f>IFERROR(IF($C112=0,VLOOKUP(CONCATENATE($A112,"_",G$1),'Master Data Item List'!$D$3:$F$585,2,0),VLOOKUP(CONCATENATE(RIGHT($A112,3),"_",G$1),'Master Data Item List'!$D$3:$F$585,2,0)),"")</f>
        <v/>
      </c>
      <c r="H112" t="str">
        <f>IFERROR(IF($C112=0,VLOOKUP(CONCATENATE($A112,"_",H$1),'Master Data Item List'!$D$3:$F$585,2,0),VLOOKUP(CONCATENATE(RIGHT($A112,3),"_",H$1),'Master Data Item List'!$D$3:$F$585,2,0)),"")</f>
        <v/>
      </c>
      <c r="I112" t="str">
        <f>IFERROR(IF($C112=0,VLOOKUP(CONCATENATE($A112,"_",I$1),'Master Data Item List'!$D$3:$F$585,2,0),VLOOKUP(CONCATENATE(RIGHT($A112,3),"_",I$1),'Master Data Item List'!$D$3:$F$585,2,0)),"")</f>
        <v/>
      </c>
      <c r="J112" t="str">
        <f>IFERROR(IF($C112=0,VLOOKUP(CONCATENATE($A112,"_",J$1),'Master Data Item List'!$D$3:$F$585,2,0),VLOOKUP(CONCATENATE(RIGHT($A112,3),"_",J$1),'Master Data Item List'!$D$3:$F$585,2,0)),"")</f>
        <v/>
      </c>
      <c r="K112" t="str">
        <f>IFERROR(IF($C112=0,VLOOKUP(CONCATENATE($A112,"_",K$1),'Master Data Item List'!$D$3:$F$585,2,0),VLOOKUP(CONCATENATE(RIGHT($A112,3),"_",K$1),'Master Data Item List'!$D$3:$F$585,2,0)),"")</f>
        <v/>
      </c>
      <c r="L112" t="str">
        <f>IFERROR(IF($C112=0,VLOOKUP(CONCATENATE($A112,"_",L$1),'Master Data Item List'!$D$3:$F$585,2,0),VLOOKUP(CONCATENATE(RIGHT($A112,3),"_",L$1),'Master Data Item List'!$D$3:$F$585,2,0)),"")</f>
        <v/>
      </c>
      <c r="M112" t="str">
        <f>IFERROR(IF($C112=0,VLOOKUP(CONCATENATE($A112,"_",M$1),'Master Data Item List'!$D$3:$F$585,2,0),VLOOKUP(CONCATENATE(RIGHT($A112,3),"_",M$1),'Master Data Item List'!$D$3:$F$585,2,0)),"")</f>
        <v/>
      </c>
      <c r="N112" t="str">
        <f>IFERROR(IF($C112=0,VLOOKUP(CONCATENATE($A112,"_",N$1),'Master Data Item List'!$D$3:$F$585,2,0),VLOOKUP(CONCATENATE(RIGHT($A112,3),"_",N$1),'Master Data Item List'!$D$3:$F$585,2,0)),"")</f>
        <v/>
      </c>
      <c r="O112" t="str">
        <f>IFERROR(IF($C112=0,VLOOKUP(CONCATENATE($A112,"_",O$1),'Master Data Item List'!$D$3:$F$585,2,0),VLOOKUP(CONCATENATE(RIGHT($A112,3),"_",O$1),'Master Data Item List'!$D$3:$F$585,2,0)),"")</f>
        <v/>
      </c>
      <c r="P112" t="str">
        <f>IFERROR(IF($C112=0,VLOOKUP(CONCATENATE($A112,"_",P$1),'Master Data Item List'!$D$3:$F$585,2,0),VLOOKUP(CONCATENATE(RIGHT($A112,3),"_",P$1),'Master Data Item List'!$D$3:$F$585,2,0)),"")</f>
        <v/>
      </c>
      <c r="Q112" t="str">
        <f>IFERROR(IF($C112=0,VLOOKUP(CONCATENATE($A112,"_",Q$1),'Master Data Item List'!$D$3:$F$585,2,0),VLOOKUP(CONCATENATE(RIGHT($A112,3),"_",Q$1),'Master Data Item List'!$D$3:$F$585,2,0)),"")</f>
        <v/>
      </c>
      <c r="R112" t="str">
        <f>IFERROR(IF($C112=0,VLOOKUP(CONCATENATE($A112,"_",R$1),'Master Data Item List'!$D$3:$F$585,2,0),VLOOKUP(CONCATENATE(RIGHT($A112,3),"_",R$1),'Master Data Item List'!$D$3:$F$585,2,0)),"")</f>
        <v/>
      </c>
    </row>
    <row r="113" spans="1:18">
      <c r="A113" t="s">
        <v>1634</v>
      </c>
      <c r="B113" t="str">
        <f t="shared" si="2"/>
        <v>CYP201CareContact</v>
      </c>
      <c r="C113">
        <f t="shared" si="3"/>
        <v>0</v>
      </c>
      <c r="D113" t="str">
        <f>IFERROR(IF($C113=0,VLOOKUP(CONCATENATE($A113,"_",D$1),'Master Data Item List'!$D$3:$F$585,2,0),VLOOKUP(CONCATENATE(RIGHT($A113,3),"_",D$1),'Master Data Item List'!$D$3:$F$585,2,0)),"")</f>
        <v>Contact_CancellationReason</v>
      </c>
      <c r="E113" t="str">
        <f>IFERROR(IF($C113=0,VLOOKUP(CONCATENATE($A113,"_",E$1),'Master Data Item List'!$D$3:$F$585,2,0),VLOOKUP(CONCATENATE(RIGHT($A113,3),"_",E$1),'Master Data Item List'!$D$3:$F$585,2,0)),"")</f>
        <v/>
      </c>
      <c r="F113" t="str">
        <f>IFERROR(IF($C113=0,VLOOKUP(CONCATENATE($A113,"_",F$1),'Master Data Item List'!$D$3:$F$585,2,0),VLOOKUP(CONCATENATE(RIGHT($A113,3),"_",F$1),'Master Data Item List'!$D$3:$F$585,2,0)),"")</f>
        <v/>
      </c>
      <c r="G113" t="str">
        <f>IFERROR(IF($C113=0,VLOOKUP(CONCATENATE($A113,"_",G$1),'Master Data Item List'!$D$3:$F$585,2,0),VLOOKUP(CONCATENATE(RIGHT($A113,3),"_",G$1),'Master Data Item List'!$D$3:$F$585,2,0)),"")</f>
        <v/>
      </c>
      <c r="H113" t="str">
        <f>IFERROR(IF($C113=0,VLOOKUP(CONCATENATE($A113,"_",H$1),'Master Data Item List'!$D$3:$F$585,2,0),VLOOKUP(CONCATENATE(RIGHT($A113,3),"_",H$1),'Master Data Item List'!$D$3:$F$585,2,0)),"")</f>
        <v/>
      </c>
      <c r="I113" t="str">
        <f>IFERROR(IF($C113=0,VLOOKUP(CONCATENATE($A113,"_",I$1),'Master Data Item List'!$D$3:$F$585,2,0),VLOOKUP(CONCATENATE(RIGHT($A113,3),"_",I$1),'Master Data Item List'!$D$3:$F$585,2,0)),"")</f>
        <v/>
      </c>
      <c r="J113" t="str">
        <f>IFERROR(IF($C113=0,VLOOKUP(CONCATENATE($A113,"_",J$1),'Master Data Item List'!$D$3:$F$585,2,0),VLOOKUP(CONCATENATE(RIGHT($A113,3),"_",J$1),'Master Data Item List'!$D$3:$F$585,2,0)),"")</f>
        <v/>
      </c>
      <c r="K113" t="str">
        <f>IFERROR(IF($C113=0,VLOOKUP(CONCATENATE($A113,"_",K$1),'Master Data Item List'!$D$3:$F$585,2,0),VLOOKUP(CONCATENATE(RIGHT($A113,3),"_",K$1),'Master Data Item List'!$D$3:$F$585,2,0)),"")</f>
        <v/>
      </c>
      <c r="L113" t="str">
        <f>IFERROR(IF($C113=0,VLOOKUP(CONCATENATE($A113,"_",L$1),'Master Data Item List'!$D$3:$F$585,2,0),VLOOKUP(CONCATENATE(RIGHT($A113,3),"_",L$1),'Master Data Item List'!$D$3:$F$585,2,0)),"")</f>
        <v/>
      </c>
      <c r="M113" t="str">
        <f>IFERROR(IF($C113=0,VLOOKUP(CONCATENATE($A113,"_",M$1),'Master Data Item List'!$D$3:$F$585,2,0),VLOOKUP(CONCATENATE(RIGHT($A113,3),"_",M$1),'Master Data Item List'!$D$3:$F$585,2,0)),"")</f>
        <v/>
      </c>
      <c r="N113" t="str">
        <f>IFERROR(IF($C113=0,VLOOKUP(CONCATENATE($A113,"_",N$1),'Master Data Item List'!$D$3:$F$585,2,0),VLOOKUP(CONCATENATE(RIGHT($A113,3),"_",N$1),'Master Data Item List'!$D$3:$F$585,2,0)),"")</f>
        <v/>
      </c>
      <c r="O113" t="str">
        <f>IFERROR(IF($C113=0,VLOOKUP(CONCATENATE($A113,"_",O$1),'Master Data Item List'!$D$3:$F$585,2,0),VLOOKUP(CONCATENATE(RIGHT($A113,3),"_",O$1),'Master Data Item List'!$D$3:$F$585,2,0)),"")</f>
        <v/>
      </c>
      <c r="P113" t="str">
        <f>IFERROR(IF($C113=0,VLOOKUP(CONCATENATE($A113,"_",P$1),'Master Data Item List'!$D$3:$F$585,2,0),VLOOKUP(CONCATENATE(RIGHT($A113,3),"_",P$1),'Master Data Item List'!$D$3:$F$585,2,0)),"")</f>
        <v/>
      </c>
      <c r="Q113" t="str">
        <f>IFERROR(IF($C113=0,VLOOKUP(CONCATENATE($A113,"_",Q$1),'Master Data Item List'!$D$3:$F$585,2,0),VLOOKUP(CONCATENATE(RIGHT($A113,3),"_",Q$1),'Master Data Item List'!$D$3:$F$585,2,0)),"")</f>
        <v/>
      </c>
      <c r="R113" t="str">
        <f>IFERROR(IF($C113=0,VLOOKUP(CONCATENATE($A113,"_",R$1),'Master Data Item List'!$D$3:$F$585,2,0),VLOOKUP(CONCATENATE(RIGHT($A113,3),"_",R$1),'Master Data Item List'!$D$3:$F$585,2,0)),"")</f>
        <v/>
      </c>
    </row>
    <row r="114" spans="1:18">
      <c r="A114" t="s">
        <v>1635</v>
      </c>
      <c r="B114" t="str">
        <f t="shared" si="2"/>
        <v>CYP201CareContact</v>
      </c>
      <c r="C114">
        <f t="shared" si="3"/>
        <v>0</v>
      </c>
      <c r="D114" t="str">
        <f>IFERROR(IF($C114=0,VLOOKUP(CONCATENATE($A114,"_",D$1),'Master Data Item List'!$D$3:$F$585,2,0),VLOOKUP(CONCATENATE(RIGHT($A114,3),"_",D$1),'Master Data Item List'!$D$3:$F$585,2,0)),"")</f>
        <v>ReplacementAppointment_OfferedDate</v>
      </c>
      <c r="E114" t="str">
        <f>IFERROR(IF($C114=0,VLOOKUP(CONCATENATE($A114,"_",E$1),'Master Data Item List'!$D$3:$F$585,2,0),VLOOKUP(CONCATENATE(RIGHT($A114,3),"_",E$1),'Master Data Item List'!$D$3:$F$585,2,0)),"")</f>
        <v/>
      </c>
      <c r="F114" t="str">
        <f>IFERROR(IF($C114=0,VLOOKUP(CONCATENATE($A114,"_",F$1),'Master Data Item List'!$D$3:$F$585,2,0),VLOOKUP(CONCATENATE(RIGHT($A114,3),"_",F$1),'Master Data Item List'!$D$3:$F$585,2,0)),"")</f>
        <v/>
      </c>
      <c r="G114" t="str">
        <f>IFERROR(IF($C114=0,VLOOKUP(CONCATENATE($A114,"_",G$1),'Master Data Item List'!$D$3:$F$585,2,0),VLOOKUP(CONCATENATE(RIGHT($A114,3),"_",G$1),'Master Data Item List'!$D$3:$F$585,2,0)),"")</f>
        <v/>
      </c>
      <c r="H114" t="str">
        <f>IFERROR(IF($C114=0,VLOOKUP(CONCATENATE($A114,"_",H$1),'Master Data Item List'!$D$3:$F$585,2,0),VLOOKUP(CONCATENATE(RIGHT($A114,3),"_",H$1),'Master Data Item List'!$D$3:$F$585,2,0)),"")</f>
        <v/>
      </c>
      <c r="I114" t="str">
        <f>IFERROR(IF($C114=0,VLOOKUP(CONCATENATE($A114,"_",I$1),'Master Data Item List'!$D$3:$F$585,2,0),VLOOKUP(CONCATENATE(RIGHT($A114,3),"_",I$1),'Master Data Item List'!$D$3:$F$585,2,0)),"")</f>
        <v/>
      </c>
      <c r="J114" t="str">
        <f>IFERROR(IF($C114=0,VLOOKUP(CONCATENATE($A114,"_",J$1),'Master Data Item List'!$D$3:$F$585,2,0),VLOOKUP(CONCATENATE(RIGHT($A114,3),"_",J$1),'Master Data Item List'!$D$3:$F$585,2,0)),"")</f>
        <v/>
      </c>
      <c r="K114" t="str">
        <f>IFERROR(IF($C114=0,VLOOKUP(CONCATENATE($A114,"_",K$1),'Master Data Item List'!$D$3:$F$585,2,0),VLOOKUP(CONCATENATE(RIGHT($A114,3),"_",K$1),'Master Data Item List'!$D$3:$F$585,2,0)),"")</f>
        <v/>
      </c>
      <c r="L114" t="str">
        <f>IFERROR(IF($C114=0,VLOOKUP(CONCATENATE($A114,"_",L$1),'Master Data Item List'!$D$3:$F$585,2,0),VLOOKUP(CONCATENATE(RIGHT($A114,3),"_",L$1),'Master Data Item List'!$D$3:$F$585,2,0)),"")</f>
        <v/>
      </c>
      <c r="M114" t="str">
        <f>IFERROR(IF($C114=0,VLOOKUP(CONCATENATE($A114,"_",M$1),'Master Data Item List'!$D$3:$F$585,2,0),VLOOKUP(CONCATENATE(RIGHT($A114,3),"_",M$1),'Master Data Item List'!$D$3:$F$585,2,0)),"")</f>
        <v/>
      </c>
      <c r="N114" t="str">
        <f>IFERROR(IF($C114=0,VLOOKUP(CONCATENATE($A114,"_",N$1),'Master Data Item List'!$D$3:$F$585,2,0),VLOOKUP(CONCATENATE(RIGHT($A114,3),"_",N$1),'Master Data Item List'!$D$3:$F$585,2,0)),"")</f>
        <v/>
      </c>
      <c r="O114" t="str">
        <f>IFERROR(IF($C114=0,VLOOKUP(CONCATENATE($A114,"_",O$1),'Master Data Item List'!$D$3:$F$585,2,0),VLOOKUP(CONCATENATE(RIGHT($A114,3),"_",O$1),'Master Data Item List'!$D$3:$F$585,2,0)),"")</f>
        <v/>
      </c>
      <c r="P114" t="str">
        <f>IFERROR(IF($C114=0,VLOOKUP(CONCATENATE($A114,"_",P$1),'Master Data Item List'!$D$3:$F$585,2,0),VLOOKUP(CONCATENATE(RIGHT($A114,3),"_",P$1),'Master Data Item List'!$D$3:$F$585,2,0)),"")</f>
        <v/>
      </c>
      <c r="Q114" t="str">
        <f>IFERROR(IF($C114=0,VLOOKUP(CONCATENATE($A114,"_",Q$1),'Master Data Item List'!$D$3:$F$585,2,0),VLOOKUP(CONCATENATE(RIGHT($A114,3),"_",Q$1),'Master Data Item List'!$D$3:$F$585,2,0)),"")</f>
        <v/>
      </c>
      <c r="R114" t="str">
        <f>IFERROR(IF($C114=0,VLOOKUP(CONCATENATE($A114,"_",R$1),'Master Data Item List'!$D$3:$F$585,2,0),VLOOKUP(CONCATENATE(RIGHT($A114,3),"_",R$1),'Master Data Item List'!$D$3:$F$585,2,0)),"")</f>
        <v/>
      </c>
    </row>
    <row r="115" spans="1:18">
      <c r="A115" t="s">
        <v>1636</v>
      </c>
      <c r="B115" t="str">
        <f t="shared" si="2"/>
        <v>CYP201CareContact</v>
      </c>
      <c r="C115">
        <f t="shared" si="3"/>
        <v>0</v>
      </c>
      <c r="D115" t="str">
        <f>IFERROR(IF($C115=0,VLOOKUP(CONCATENATE($A115,"_",D$1),'Master Data Item List'!$D$3:$F$585,2,0),VLOOKUP(CONCATENATE(RIGHT($A115,3),"_",D$1),'Master Data Item List'!$D$3:$F$585,2,0)),"")</f>
        <v>ReplacementAppointment_BookedDate</v>
      </c>
      <c r="E115" t="str">
        <f>IFERROR(IF($C115=0,VLOOKUP(CONCATENATE($A115,"_",E$1),'Master Data Item List'!$D$3:$F$585,2,0),VLOOKUP(CONCATENATE(RIGHT($A115,3),"_",E$1),'Master Data Item List'!$D$3:$F$585,2,0)),"")</f>
        <v/>
      </c>
      <c r="F115" t="str">
        <f>IFERROR(IF($C115=0,VLOOKUP(CONCATENATE($A115,"_",F$1),'Master Data Item List'!$D$3:$F$585,2,0),VLOOKUP(CONCATENATE(RIGHT($A115,3),"_",F$1),'Master Data Item List'!$D$3:$F$585,2,0)),"")</f>
        <v/>
      </c>
      <c r="G115" t="str">
        <f>IFERROR(IF($C115=0,VLOOKUP(CONCATENATE($A115,"_",G$1),'Master Data Item List'!$D$3:$F$585,2,0),VLOOKUP(CONCATENATE(RIGHT($A115,3),"_",G$1),'Master Data Item List'!$D$3:$F$585,2,0)),"")</f>
        <v/>
      </c>
      <c r="H115" t="str">
        <f>IFERROR(IF($C115=0,VLOOKUP(CONCATENATE($A115,"_",H$1),'Master Data Item List'!$D$3:$F$585,2,0),VLOOKUP(CONCATENATE(RIGHT($A115,3),"_",H$1),'Master Data Item List'!$D$3:$F$585,2,0)),"")</f>
        <v/>
      </c>
      <c r="I115" t="str">
        <f>IFERROR(IF($C115=0,VLOOKUP(CONCATENATE($A115,"_",I$1),'Master Data Item List'!$D$3:$F$585,2,0),VLOOKUP(CONCATENATE(RIGHT($A115,3),"_",I$1),'Master Data Item List'!$D$3:$F$585,2,0)),"")</f>
        <v/>
      </c>
      <c r="J115" t="str">
        <f>IFERROR(IF($C115=0,VLOOKUP(CONCATENATE($A115,"_",J$1),'Master Data Item List'!$D$3:$F$585,2,0),VLOOKUP(CONCATENATE(RIGHT($A115,3),"_",J$1),'Master Data Item List'!$D$3:$F$585,2,0)),"")</f>
        <v/>
      </c>
      <c r="K115" t="str">
        <f>IFERROR(IF($C115=0,VLOOKUP(CONCATENATE($A115,"_",K$1),'Master Data Item List'!$D$3:$F$585,2,0),VLOOKUP(CONCATENATE(RIGHT($A115,3),"_",K$1),'Master Data Item List'!$D$3:$F$585,2,0)),"")</f>
        <v/>
      </c>
      <c r="L115" t="str">
        <f>IFERROR(IF($C115=0,VLOOKUP(CONCATENATE($A115,"_",L$1),'Master Data Item List'!$D$3:$F$585,2,0),VLOOKUP(CONCATENATE(RIGHT($A115,3),"_",L$1),'Master Data Item List'!$D$3:$F$585,2,0)),"")</f>
        <v/>
      </c>
      <c r="M115" t="str">
        <f>IFERROR(IF($C115=0,VLOOKUP(CONCATENATE($A115,"_",M$1),'Master Data Item List'!$D$3:$F$585,2,0),VLOOKUP(CONCATENATE(RIGHT($A115,3),"_",M$1),'Master Data Item List'!$D$3:$F$585,2,0)),"")</f>
        <v/>
      </c>
      <c r="N115" t="str">
        <f>IFERROR(IF($C115=0,VLOOKUP(CONCATENATE($A115,"_",N$1),'Master Data Item List'!$D$3:$F$585,2,0),VLOOKUP(CONCATENATE(RIGHT($A115,3),"_",N$1),'Master Data Item List'!$D$3:$F$585,2,0)),"")</f>
        <v/>
      </c>
      <c r="O115" t="str">
        <f>IFERROR(IF($C115=0,VLOOKUP(CONCATENATE($A115,"_",O$1),'Master Data Item List'!$D$3:$F$585,2,0),VLOOKUP(CONCATENATE(RIGHT($A115,3),"_",O$1),'Master Data Item List'!$D$3:$F$585,2,0)),"")</f>
        <v/>
      </c>
      <c r="P115" t="str">
        <f>IFERROR(IF($C115=0,VLOOKUP(CONCATENATE($A115,"_",P$1),'Master Data Item List'!$D$3:$F$585,2,0),VLOOKUP(CONCATENATE(RIGHT($A115,3),"_",P$1),'Master Data Item List'!$D$3:$F$585,2,0)),"")</f>
        <v/>
      </c>
      <c r="Q115" t="str">
        <f>IFERROR(IF($C115=0,VLOOKUP(CONCATENATE($A115,"_",Q$1),'Master Data Item List'!$D$3:$F$585,2,0),VLOOKUP(CONCATENATE(RIGHT($A115,3),"_",Q$1),'Master Data Item List'!$D$3:$F$585,2,0)),"")</f>
        <v/>
      </c>
      <c r="R115" t="str">
        <f>IFERROR(IF($C115=0,VLOOKUP(CONCATENATE($A115,"_",R$1),'Master Data Item List'!$D$3:$F$585,2,0),VLOOKUP(CONCATENATE(RIGHT($A115,3),"_",R$1),'Master Data Item List'!$D$3:$F$585,2,0)),"")</f>
        <v/>
      </c>
    </row>
    <row r="116" spans="1:18">
      <c r="A116" t="s">
        <v>1637</v>
      </c>
      <c r="B116" t="str">
        <f t="shared" si="2"/>
        <v>CYP202CareActivity</v>
      </c>
      <c r="C116">
        <f t="shared" si="3"/>
        <v>1</v>
      </c>
      <c r="D116" t="str">
        <f>IFERROR(IF($C116=0,VLOOKUP(CONCATENATE($A116,"_",D$1),'Master Data Item List'!$D$3:$F$585,2,0),VLOOKUP(CONCATENATE(RIGHT($A116,3),"_",D$1),'Master Data Item List'!$D$3:$F$585,2,0)),"")</f>
        <v>CareContactID</v>
      </c>
      <c r="E116" t="str">
        <f>IFERROR(IF($C116=0,VLOOKUP(CONCATENATE($A116,"_",E$1),'Master Data Item List'!$D$3:$F$585,2,0),VLOOKUP(CONCATENATE(RIGHT($A116,3),"_",E$1),'Master Data Item List'!$D$3:$F$585,2,0)),"")</f>
        <v>CareContactID</v>
      </c>
      <c r="F116" t="str">
        <f>IFERROR(IF($C116=0,VLOOKUP(CONCATENATE($A116,"_",F$1),'Master Data Item List'!$D$3:$F$585,2,0),VLOOKUP(CONCATENATE(RIGHT($A116,3),"_",F$1),'Master Data Item List'!$D$3:$F$585,2,0)),"")</f>
        <v/>
      </c>
      <c r="G116" t="str">
        <f>IFERROR(IF($C116=0,VLOOKUP(CONCATENATE($A116,"_",G$1),'Master Data Item List'!$D$3:$F$585,2,0),VLOOKUP(CONCATENATE(RIGHT($A116,3),"_",G$1),'Master Data Item List'!$D$3:$F$585,2,0)),"")</f>
        <v/>
      </c>
      <c r="H116" t="str">
        <f>IFERROR(IF($C116=0,VLOOKUP(CONCATENATE($A116,"_",H$1),'Master Data Item List'!$D$3:$F$585,2,0),VLOOKUP(CONCATENATE(RIGHT($A116,3),"_",H$1),'Master Data Item List'!$D$3:$F$585,2,0)),"")</f>
        <v/>
      </c>
      <c r="I116" t="str">
        <f>IFERROR(IF($C116=0,VLOOKUP(CONCATENATE($A116,"_",I$1),'Master Data Item List'!$D$3:$F$585,2,0),VLOOKUP(CONCATENATE(RIGHT($A116,3),"_",I$1),'Master Data Item List'!$D$3:$F$585,2,0)),"")</f>
        <v/>
      </c>
      <c r="J116" t="str">
        <f>IFERROR(IF($C116=0,VLOOKUP(CONCATENATE($A116,"_",J$1),'Master Data Item List'!$D$3:$F$585,2,0),VLOOKUP(CONCATENATE(RIGHT($A116,3),"_",J$1),'Master Data Item List'!$D$3:$F$585,2,0)),"")</f>
        <v/>
      </c>
      <c r="K116" t="str">
        <f>IFERROR(IF($C116=0,VLOOKUP(CONCATENATE($A116,"_",K$1),'Master Data Item List'!$D$3:$F$585,2,0),VLOOKUP(CONCATENATE(RIGHT($A116,3),"_",K$1),'Master Data Item List'!$D$3:$F$585,2,0)),"")</f>
        <v/>
      </c>
      <c r="L116" t="str">
        <f>IFERROR(IF($C116=0,VLOOKUP(CONCATENATE($A116,"_",L$1),'Master Data Item List'!$D$3:$F$585,2,0),VLOOKUP(CONCATENATE(RIGHT($A116,3),"_",L$1),'Master Data Item List'!$D$3:$F$585,2,0)),"")</f>
        <v/>
      </c>
      <c r="M116" t="str">
        <f>IFERROR(IF($C116=0,VLOOKUP(CONCATENATE($A116,"_",M$1),'Master Data Item List'!$D$3:$F$585,2,0),VLOOKUP(CONCATENATE(RIGHT($A116,3),"_",M$1),'Master Data Item List'!$D$3:$F$585,2,0)),"")</f>
        <v/>
      </c>
      <c r="N116" t="str">
        <f>IFERROR(IF($C116=0,VLOOKUP(CONCATENATE($A116,"_",N$1),'Master Data Item List'!$D$3:$F$585,2,0),VLOOKUP(CONCATENATE(RIGHT($A116,3),"_",N$1),'Master Data Item List'!$D$3:$F$585,2,0)),"")</f>
        <v/>
      </c>
      <c r="O116" t="str">
        <f>IFERROR(IF($C116=0,VLOOKUP(CONCATENATE($A116,"_",O$1),'Master Data Item List'!$D$3:$F$585,2,0),VLOOKUP(CONCATENATE(RIGHT($A116,3),"_",O$1),'Master Data Item List'!$D$3:$F$585,2,0)),"")</f>
        <v/>
      </c>
      <c r="P116" t="str">
        <f>IFERROR(IF($C116=0,VLOOKUP(CONCATENATE($A116,"_",P$1),'Master Data Item List'!$D$3:$F$585,2,0),VLOOKUP(CONCATENATE(RIGHT($A116,3),"_",P$1),'Master Data Item List'!$D$3:$F$585,2,0)),"")</f>
        <v/>
      </c>
      <c r="Q116" t="str">
        <f>IFERROR(IF($C116=0,VLOOKUP(CONCATENATE($A116,"_",Q$1),'Master Data Item List'!$D$3:$F$585,2,0),VLOOKUP(CONCATENATE(RIGHT($A116,3),"_",Q$1),'Master Data Item List'!$D$3:$F$585,2,0)),"")</f>
        <v/>
      </c>
      <c r="R116" t="str">
        <f>IFERROR(IF($C116=0,VLOOKUP(CONCATENATE($A116,"_",R$1),'Master Data Item List'!$D$3:$F$585,2,0),VLOOKUP(CONCATENATE(RIGHT($A116,3),"_",R$1),'Master Data Item List'!$D$3:$F$585,2,0)),"")</f>
        <v/>
      </c>
    </row>
    <row r="117" spans="1:18">
      <c r="A117" t="s">
        <v>1638</v>
      </c>
      <c r="B117" t="str">
        <f t="shared" si="2"/>
        <v>CYP202CareActivity</v>
      </c>
      <c r="C117">
        <f t="shared" si="3"/>
        <v>1</v>
      </c>
      <c r="D117" t="str">
        <f>IFERROR(IF($C117=0,VLOOKUP(CONCATENATE($A117,"_",D$1),'Master Data Item List'!$D$3:$F$585,2,0),VLOOKUP(CONCATENATE(RIGHT($A117,3),"_",D$1),'Master Data Item List'!$D$3:$F$585,2,0)),"")</f>
        <v>CareActivityID</v>
      </c>
      <c r="E117" t="str">
        <f>IFERROR(IF($C117=0,VLOOKUP(CONCATENATE($A117,"_",E$1),'Master Data Item List'!$D$3:$F$585,2,0),VLOOKUP(CONCATENATE(RIGHT($A117,3),"_",E$1),'Master Data Item List'!$D$3:$F$585,2,0)),"")</f>
        <v>CareActivityID</v>
      </c>
      <c r="F117" t="str">
        <f>IFERROR(IF($C117=0,VLOOKUP(CONCATENATE($A117,"_",F$1),'Master Data Item List'!$D$3:$F$585,2,0),VLOOKUP(CONCATENATE(RIGHT($A117,3),"_",F$1),'Master Data Item List'!$D$3:$F$585,2,0)),"")</f>
        <v>CareActivityID</v>
      </c>
      <c r="G117" t="str">
        <f>IFERROR(IF($C117=0,VLOOKUP(CONCATENATE($A117,"_",G$1),'Master Data Item List'!$D$3:$F$585,2,0),VLOOKUP(CONCATENATE(RIGHT($A117,3),"_",G$1),'Master Data Item List'!$D$3:$F$585,2,0)),"")</f>
        <v>CareActivityID</v>
      </c>
      <c r="H117" t="str">
        <f>IFERROR(IF($C117=0,VLOOKUP(CONCATENATE($A117,"_",H$1),'Master Data Item List'!$D$3:$F$585,2,0),VLOOKUP(CONCATENATE(RIGHT($A117,3),"_",H$1),'Master Data Item List'!$D$3:$F$585,2,0)),"")</f>
        <v/>
      </c>
      <c r="I117" t="str">
        <f>IFERROR(IF($C117=0,VLOOKUP(CONCATENATE($A117,"_",I$1),'Master Data Item List'!$D$3:$F$585,2,0),VLOOKUP(CONCATENATE(RIGHT($A117,3),"_",I$1),'Master Data Item List'!$D$3:$F$585,2,0)),"")</f>
        <v/>
      </c>
      <c r="J117" t="str">
        <f>IFERROR(IF($C117=0,VLOOKUP(CONCATENATE($A117,"_",J$1),'Master Data Item List'!$D$3:$F$585,2,0),VLOOKUP(CONCATENATE(RIGHT($A117,3),"_",J$1),'Master Data Item List'!$D$3:$F$585,2,0)),"")</f>
        <v/>
      </c>
      <c r="K117" t="str">
        <f>IFERROR(IF($C117=0,VLOOKUP(CONCATENATE($A117,"_",K$1),'Master Data Item List'!$D$3:$F$585,2,0),VLOOKUP(CONCATENATE(RIGHT($A117,3),"_",K$1),'Master Data Item List'!$D$3:$F$585,2,0)),"")</f>
        <v/>
      </c>
      <c r="L117" t="str">
        <f>IFERROR(IF($C117=0,VLOOKUP(CONCATENATE($A117,"_",L$1),'Master Data Item List'!$D$3:$F$585,2,0),VLOOKUP(CONCATENATE(RIGHT($A117,3),"_",L$1),'Master Data Item List'!$D$3:$F$585,2,0)),"")</f>
        <v/>
      </c>
      <c r="M117" t="str">
        <f>IFERROR(IF($C117=0,VLOOKUP(CONCATENATE($A117,"_",M$1),'Master Data Item List'!$D$3:$F$585,2,0),VLOOKUP(CONCATENATE(RIGHT($A117,3),"_",M$1),'Master Data Item List'!$D$3:$F$585,2,0)),"")</f>
        <v/>
      </c>
      <c r="N117" t="str">
        <f>IFERROR(IF($C117=0,VLOOKUP(CONCATENATE($A117,"_",N$1),'Master Data Item List'!$D$3:$F$585,2,0),VLOOKUP(CONCATENATE(RIGHT($A117,3),"_",N$1),'Master Data Item List'!$D$3:$F$585,2,0)),"")</f>
        <v/>
      </c>
      <c r="O117" t="str">
        <f>IFERROR(IF($C117=0,VLOOKUP(CONCATENATE($A117,"_",O$1),'Master Data Item List'!$D$3:$F$585,2,0),VLOOKUP(CONCATENATE(RIGHT($A117,3),"_",O$1),'Master Data Item List'!$D$3:$F$585,2,0)),"")</f>
        <v/>
      </c>
      <c r="P117" t="str">
        <f>IFERROR(IF($C117=0,VLOOKUP(CONCATENATE($A117,"_",P$1),'Master Data Item List'!$D$3:$F$585,2,0),VLOOKUP(CONCATENATE(RIGHT($A117,3),"_",P$1),'Master Data Item List'!$D$3:$F$585,2,0)),"")</f>
        <v/>
      </c>
      <c r="Q117" t="str">
        <f>IFERROR(IF($C117=0,VLOOKUP(CONCATENATE($A117,"_",Q$1),'Master Data Item List'!$D$3:$F$585,2,0),VLOOKUP(CONCATENATE(RIGHT($A117,3),"_",Q$1),'Master Data Item List'!$D$3:$F$585,2,0)),"")</f>
        <v/>
      </c>
      <c r="R117" t="str">
        <f>IFERROR(IF($C117=0,VLOOKUP(CONCATENATE($A117,"_",R$1),'Master Data Item List'!$D$3:$F$585,2,0),VLOOKUP(CONCATENATE(RIGHT($A117,3),"_",R$1),'Master Data Item List'!$D$3:$F$585,2,0)),"")</f>
        <v/>
      </c>
    </row>
    <row r="118" spans="1:18">
      <c r="A118" t="s">
        <v>1639</v>
      </c>
      <c r="B118" t="str">
        <f t="shared" si="2"/>
        <v>CYP202CareActivity</v>
      </c>
      <c r="C118">
        <f t="shared" si="3"/>
        <v>0</v>
      </c>
      <c r="D118" t="str">
        <f>IFERROR(IF($C118=0,VLOOKUP(CONCATENATE($A118,"_",D$1),'Master Data Item List'!$D$3:$F$585,2,0),VLOOKUP(CONCATENATE(RIGHT($A118,3),"_",D$1),'Master Data Item List'!$D$3:$F$585,2,0)),"")</f>
        <v>Activity_Type</v>
      </c>
      <c r="E118" t="str">
        <f>IFERROR(IF($C118=0,VLOOKUP(CONCATENATE($A118,"_",E$1),'Master Data Item List'!$D$3:$F$585,2,0),VLOOKUP(CONCATENATE(RIGHT($A118,3),"_",E$1),'Master Data Item List'!$D$3:$F$585,2,0)),"")</f>
        <v/>
      </c>
      <c r="F118" t="str">
        <f>IFERROR(IF($C118=0,VLOOKUP(CONCATENATE($A118,"_",F$1),'Master Data Item List'!$D$3:$F$585,2,0),VLOOKUP(CONCATENATE(RIGHT($A118,3),"_",F$1),'Master Data Item List'!$D$3:$F$585,2,0)),"")</f>
        <v/>
      </c>
      <c r="G118" t="str">
        <f>IFERROR(IF($C118=0,VLOOKUP(CONCATENATE($A118,"_",G$1),'Master Data Item List'!$D$3:$F$585,2,0),VLOOKUP(CONCATENATE(RIGHT($A118,3),"_",G$1),'Master Data Item List'!$D$3:$F$585,2,0)),"")</f>
        <v/>
      </c>
      <c r="H118" t="str">
        <f>IFERROR(IF($C118=0,VLOOKUP(CONCATENATE($A118,"_",H$1),'Master Data Item List'!$D$3:$F$585,2,0),VLOOKUP(CONCATENATE(RIGHT($A118,3),"_",H$1),'Master Data Item List'!$D$3:$F$585,2,0)),"")</f>
        <v/>
      </c>
      <c r="I118" t="str">
        <f>IFERROR(IF($C118=0,VLOOKUP(CONCATENATE($A118,"_",I$1),'Master Data Item List'!$D$3:$F$585,2,0),VLOOKUP(CONCATENATE(RIGHT($A118,3),"_",I$1),'Master Data Item List'!$D$3:$F$585,2,0)),"")</f>
        <v/>
      </c>
      <c r="J118" t="str">
        <f>IFERROR(IF($C118=0,VLOOKUP(CONCATENATE($A118,"_",J$1),'Master Data Item List'!$D$3:$F$585,2,0),VLOOKUP(CONCATENATE(RIGHT($A118,3),"_",J$1),'Master Data Item List'!$D$3:$F$585,2,0)),"")</f>
        <v/>
      </c>
      <c r="K118" t="str">
        <f>IFERROR(IF($C118=0,VLOOKUP(CONCATENATE($A118,"_",K$1),'Master Data Item List'!$D$3:$F$585,2,0),VLOOKUP(CONCATENATE(RIGHT($A118,3),"_",K$1),'Master Data Item List'!$D$3:$F$585,2,0)),"")</f>
        <v/>
      </c>
      <c r="L118" t="str">
        <f>IFERROR(IF($C118=0,VLOOKUP(CONCATENATE($A118,"_",L$1),'Master Data Item List'!$D$3:$F$585,2,0),VLOOKUP(CONCATENATE(RIGHT($A118,3),"_",L$1),'Master Data Item List'!$D$3:$F$585,2,0)),"")</f>
        <v/>
      </c>
      <c r="M118" t="str">
        <f>IFERROR(IF($C118=0,VLOOKUP(CONCATENATE($A118,"_",M$1),'Master Data Item List'!$D$3:$F$585,2,0),VLOOKUP(CONCATENATE(RIGHT($A118,3),"_",M$1),'Master Data Item List'!$D$3:$F$585,2,0)),"")</f>
        <v/>
      </c>
      <c r="N118" t="str">
        <f>IFERROR(IF($C118=0,VLOOKUP(CONCATENATE($A118,"_",N$1),'Master Data Item List'!$D$3:$F$585,2,0),VLOOKUP(CONCATENATE(RIGHT($A118,3),"_",N$1),'Master Data Item List'!$D$3:$F$585,2,0)),"")</f>
        <v/>
      </c>
      <c r="O118" t="str">
        <f>IFERROR(IF($C118=0,VLOOKUP(CONCATENATE($A118,"_",O$1),'Master Data Item List'!$D$3:$F$585,2,0),VLOOKUP(CONCATENATE(RIGHT($A118,3),"_",O$1),'Master Data Item List'!$D$3:$F$585,2,0)),"")</f>
        <v/>
      </c>
      <c r="P118" t="str">
        <f>IFERROR(IF($C118=0,VLOOKUP(CONCATENATE($A118,"_",P$1),'Master Data Item List'!$D$3:$F$585,2,0),VLOOKUP(CONCATENATE(RIGHT($A118,3),"_",P$1),'Master Data Item List'!$D$3:$F$585,2,0)),"")</f>
        <v/>
      </c>
      <c r="Q118" t="str">
        <f>IFERROR(IF($C118=0,VLOOKUP(CONCATENATE($A118,"_",Q$1),'Master Data Item List'!$D$3:$F$585,2,0),VLOOKUP(CONCATENATE(RIGHT($A118,3),"_",Q$1),'Master Data Item List'!$D$3:$F$585,2,0)),"")</f>
        <v/>
      </c>
      <c r="R118" t="str">
        <f>IFERROR(IF($C118=0,VLOOKUP(CONCATENATE($A118,"_",R$1),'Master Data Item List'!$D$3:$F$585,2,0),VLOOKUP(CONCATENATE(RIGHT($A118,3),"_",R$1),'Master Data Item List'!$D$3:$F$585,2,0)),"")</f>
        <v/>
      </c>
    </row>
    <row r="119" spans="1:18">
      <c r="A119" t="s">
        <v>1640</v>
      </c>
      <c r="B119" t="str">
        <f t="shared" si="2"/>
        <v>CYP202CareActivity</v>
      </c>
      <c r="C119">
        <f t="shared" si="3"/>
        <v>0</v>
      </c>
      <c r="D119" t="str">
        <f>IFERROR(IF($C119=0,VLOOKUP(CONCATENATE($A119,"_",D$1),'Master Data Item List'!$D$3:$F$585,2,0),VLOOKUP(CONCATENATE(RIGHT($A119,3),"_",D$1),'Master Data Item List'!$D$3:$F$585,2,0)),"")</f>
        <v>CareProfessionalID_Local</v>
      </c>
      <c r="E119" t="str">
        <f>IFERROR(IF($C119=0,VLOOKUP(CONCATENATE($A119,"_",E$1),'Master Data Item List'!$D$3:$F$585,2,0),VLOOKUP(CONCATENATE(RIGHT($A119,3),"_",E$1),'Master Data Item List'!$D$3:$F$585,2,0)),"")</f>
        <v/>
      </c>
      <c r="F119" t="str">
        <f>IFERROR(IF($C119=0,VLOOKUP(CONCATENATE($A119,"_",F$1),'Master Data Item List'!$D$3:$F$585,2,0),VLOOKUP(CONCATENATE(RIGHT($A119,3),"_",F$1),'Master Data Item List'!$D$3:$F$585,2,0)),"")</f>
        <v/>
      </c>
      <c r="G119" t="str">
        <f>IFERROR(IF($C119=0,VLOOKUP(CONCATENATE($A119,"_",G$1),'Master Data Item List'!$D$3:$F$585,2,0),VLOOKUP(CONCATENATE(RIGHT($A119,3),"_",G$1),'Master Data Item List'!$D$3:$F$585,2,0)),"")</f>
        <v/>
      </c>
      <c r="H119" t="str">
        <f>IFERROR(IF($C119=0,VLOOKUP(CONCATENATE($A119,"_",H$1),'Master Data Item List'!$D$3:$F$585,2,0),VLOOKUP(CONCATENATE(RIGHT($A119,3),"_",H$1),'Master Data Item List'!$D$3:$F$585,2,0)),"")</f>
        <v/>
      </c>
      <c r="I119" t="str">
        <f>IFERROR(IF($C119=0,VLOOKUP(CONCATENATE($A119,"_",I$1),'Master Data Item List'!$D$3:$F$585,2,0),VLOOKUP(CONCATENATE(RIGHT($A119,3),"_",I$1),'Master Data Item List'!$D$3:$F$585,2,0)),"")</f>
        <v/>
      </c>
      <c r="J119" t="str">
        <f>IFERROR(IF($C119=0,VLOOKUP(CONCATENATE($A119,"_",J$1),'Master Data Item List'!$D$3:$F$585,2,0),VLOOKUP(CONCATENATE(RIGHT($A119,3),"_",J$1),'Master Data Item List'!$D$3:$F$585,2,0)),"")</f>
        <v/>
      </c>
      <c r="K119" t="str">
        <f>IFERROR(IF($C119=0,VLOOKUP(CONCATENATE($A119,"_",K$1),'Master Data Item List'!$D$3:$F$585,2,0),VLOOKUP(CONCATENATE(RIGHT($A119,3),"_",K$1),'Master Data Item List'!$D$3:$F$585,2,0)),"")</f>
        <v/>
      </c>
      <c r="L119" t="str">
        <f>IFERROR(IF($C119=0,VLOOKUP(CONCATENATE($A119,"_",L$1),'Master Data Item List'!$D$3:$F$585,2,0),VLOOKUP(CONCATENATE(RIGHT($A119,3),"_",L$1),'Master Data Item List'!$D$3:$F$585,2,0)),"")</f>
        <v/>
      </c>
      <c r="M119" t="str">
        <f>IFERROR(IF($C119=0,VLOOKUP(CONCATENATE($A119,"_",M$1),'Master Data Item List'!$D$3:$F$585,2,0),VLOOKUP(CONCATENATE(RIGHT($A119,3),"_",M$1),'Master Data Item List'!$D$3:$F$585,2,0)),"")</f>
        <v/>
      </c>
      <c r="N119" t="str">
        <f>IFERROR(IF($C119=0,VLOOKUP(CONCATENATE($A119,"_",N$1),'Master Data Item List'!$D$3:$F$585,2,0),VLOOKUP(CONCATENATE(RIGHT($A119,3),"_",N$1),'Master Data Item List'!$D$3:$F$585,2,0)),"")</f>
        <v/>
      </c>
      <c r="O119" t="str">
        <f>IFERROR(IF($C119=0,VLOOKUP(CONCATENATE($A119,"_",O$1),'Master Data Item List'!$D$3:$F$585,2,0),VLOOKUP(CONCATENATE(RIGHT($A119,3),"_",O$1),'Master Data Item List'!$D$3:$F$585,2,0)),"")</f>
        <v/>
      </c>
      <c r="P119" t="str">
        <f>IFERROR(IF($C119=0,VLOOKUP(CONCATENATE($A119,"_",P$1),'Master Data Item List'!$D$3:$F$585,2,0),VLOOKUP(CONCATENATE(RIGHT($A119,3),"_",P$1),'Master Data Item List'!$D$3:$F$585,2,0)),"")</f>
        <v/>
      </c>
      <c r="Q119" t="str">
        <f>IFERROR(IF($C119=0,VLOOKUP(CONCATENATE($A119,"_",Q$1),'Master Data Item List'!$D$3:$F$585,2,0),VLOOKUP(CONCATENATE(RIGHT($A119,3),"_",Q$1),'Master Data Item List'!$D$3:$F$585,2,0)),"")</f>
        <v/>
      </c>
      <c r="R119" t="str">
        <f>IFERROR(IF($C119=0,VLOOKUP(CONCATENATE($A119,"_",R$1),'Master Data Item List'!$D$3:$F$585,2,0),VLOOKUP(CONCATENATE(RIGHT($A119,3),"_",R$1),'Master Data Item List'!$D$3:$F$585,2,0)),"")</f>
        <v/>
      </c>
    </row>
    <row r="120" spans="1:18">
      <c r="A120" t="s">
        <v>1641</v>
      </c>
      <c r="B120" t="str">
        <f t="shared" si="2"/>
        <v>CYP202CareActivity</v>
      </c>
      <c r="C120">
        <f t="shared" si="3"/>
        <v>0</v>
      </c>
      <c r="D120" t="str">
        <f>IFERROR(IF($C120=0,VLOOKUP(CONCATENATE($A120,"_",D$1),'Master Data Item List'!$D$3:$F$585,2,0),VLOOKUP(CONCATENATE(RIGHT($A120,3),"_",D$1),'Master Data Item List'!$D$3:$F$585,2,0)),"")</f>
        <v>CareActivity_Duration</v>
      </c>
      <c r="E120" t="str">
        <f>IFERROR(IF($C120=0,VLOOKUP(CONCATENATE($A120,"_",E$1),'Master Data Item List'!$D$3:$F$585,2,0),VLOOKUP(CONCATENATE(RIGHT($A120,3),"_",E$1),'Master Data Item List'!$D$3:$F$585,2,0)),"")</f>
        <v/>
      </c>
      <c r="F120" t="str">
        <f>IFERROR(IF($C120=0,VLOOKUP(CONCATENATE($A120,"_",F$1),'Master Data Item List'!$D$3:$F$585,2,0),VLOOKUP(CONCATENATE(RIGHT($A120,3),"_",F$1),'Master Data Item List'!$D$3:$F$585,2,0)),"")</f>
        <v/>
      </c>
      <c r="G120" t="str">
        <f>IFERROR(IF($C120=0,VLOOKUP(CONCATENATE($A120,"_",G$1),'Master Data Item List'!$D$3:$F$585,2,0),VLOOKUP(CONCATENATE(RIGHT($A120,3),"_",G$1),'Master Data Item List'!$D$3:$F$585,2,0)),"")</f>
        <v/>
      </c>
      <c r="H120" t="str">
        <f>IFERROR(IF($C120=0,VLOOKUP(CONCATENATE($A120,"_",H$1),'Master Data Item List'!$D$3:$F$585,2,0),VLOOKUP(CONCATENATE(RIGHT($A120,3),"_",H$1),'Master Data Item List'!$D$3:$F$585,2,0)),"")</f>
        <v/>
      </c>
      <c r="I120" t="str">
        <f>IFERROR(IF($C120=0,VLOOKUP(CONCATENATE($A120,"_",I$1),'Master Data Item List'!$D$3:$F$585,2,0),VLOOKUP(CONCATENATE(RIGHT($A120,3),"_",I$1),'Master Data Item List'!$D$3:$F$585,2,0)),"")</f>
        <v/>
      </c>
      <c r="J120" t="str">
        <f>IFERROR(IF($C120=0,VLOOKUP(CONCATENATE($A120,"_",J$1),'Master Data Item List'!$D$3:$F$585,2,0),VLOOKUP(CONCATENATE(RIGHT($A120,3),"_",J$1),'Master Data Item List'!$D$3:$F$585,2,0)),"")</f>
        <v/>
      </c>
      <c r="K120" t="str">
        <f>IFERROR(IF($C120=0,VLOOKUP(CONCATENATE($A120,"_",K$1),'Master Data Item List'!$D$3:$F$585,2,0),VLOOKUP(CONCATENATE(RIGHT($A120,3),"_",K$1),'Master Data Item List'!$D$3:$F$585,2,0)),"")</f>
        <v/>
      </c>
      <c r="L120" t="str">
        <f>IFERROR(IF($C120=0,VLOOKUP(CONCATENATE($A120,"_",L$1),'Master Data Item List'!$D$3:$F$585,2,0),VLOOKUP(CONCATENATE(RIGHT($A120,3),"_",L$1),'Master Data Item List'!$D$3:$F$585,2,0)),"")</f>
        <v/>
      </c>
      <c r="M120" t="str">
        <f>IFERROR(IF($C120=0,VLOOKUP(CONCATENATE($A120,"_",M$1),'Master Data Item List'!$D$3:$F$585,2,0),VLOOKUP(CONCATENATE(RIGHT($A120,3),"_",M$1),'Master Data Item List'!$D$3:$F$585,2,0)),"")</f>
        <v/>
      </c>
      <c r="N120" t="str">
        <f>IFERROR(IF($C120=0,VLOOKUP(CONCATENATE($A120,"_",N$1),'Master Data Item List'!$D$3:$F$585,2,0),VLOOKUP(CONCATENATE(RIGHT($A120,3),"_",N$1),'Master Data Item List'!$D$3:$F$585,2,0)),"")</f>
        <v/>
      </c>
      <c r="O120" t="str">
        <f>IFERROR(IF($C120=0,VLOOKUP(CONCATENATE($A120,"_",O$1),'Master Data Item List'!$D$3:$F$585,2,0),VLOOKUP(CONCATENATE(RIGHT($A120,3),"_",O$1),'Master Data Item List'!$D$3:$F$585,2,0)),"")</f>
        <v/>
      </c>
      <c r="P120" t="str">
        <f>IFERROR(IF($C120=0,VLOOKUP(CONCATENATE($A120,"_",P$1),'Master Data Item List'!$D$3:$F$585,2,0),VLOOKUP(CONCATENATE(RIGHT($A120,3),"_",P$1),'Master Data Item List'!$D$3:$F$585,2,0)),"")</f>
        <v/>
      </c>
      <c r="Q120" t="str">
        <f>IFERROR(IF($C120=0,VLOOKUP(CONCATENATE($A120,"_",Q$1),'Master Data Item List'!$D$3:$F$585,2,0),VLOOKUP(CONCATENATE(RIGHT($A120,3),"_",Q$1),'Master Data Item List'!$D$3:$F$585,2,0)),"")</f>
        <v/>
      </c>
      <c r="R120" t="str">
        <f>IFERROR(IF($C120=0,VLOOKUP(CONCATENATE($A120,"_",R$1),'Master Data Item List'!$D$3:$F$585,2,0),VLOOKUP(CONCATENATE(RIGHT($A120,3),"_",R$1),'Master Data Item List'!$D$3:$F$585,2,0)),"")</f>
        <v/>
      </c>
    </row>
    <row r="121" spans="1:18">
      <c r="A121" t="s">
        <v>1642</v>
      </c>
      <c r="B121" t="str">
        <f t="shared" si="2"/>
        <v>CYP202CareActivity</v>
      </c>
      <c r="C121">
        <f t="shared" si="3"/>
        <v>0</v>
      </c>
      <c r="D121" t="str">
        <f>IFERROR(IF($C121=0,VLOOKUP(CONCATENATE($A121,"_",D$1),'Master Data Item List'!$D$3:$F$585,2,0),VLOOKUP(CONCATENATE(RIGHT($A121,3),"_",D$1),'Master Data Item List'!$D$3:$F$585,2,0)),"")</f>
        <v>Procedure_Scheme</v>
      </c>
      <c r="E121" t="str">
        <f>IFERROR(IF($C121=0,VLOOKUP(CONCATENATE($A121,"_",E$1),'Master Data Item List'!$D$3:$F$585,2,0),VLOOKUP(CONCATENATE(RIGHT($A121,3),"_",E$1),'Master Data Item List'!$D$3:$F$585,2,0)),"")</f>
        <v/>
      </c>
      <c r="F121" t="str">
        <f>IFERROR(IF($C121=0,VLOOKUP(CONCATENATE($A121,"_",F$1),'Master Data Item List'!$D$3:$F$585,2,0),VLOOKUP(CONCATENATE(RIGHT($A121,3),"_",F$1),'Master Data Item List'!$D$3:$F$585,2,0)),"")</f>
        <v/>
      </c>
      <c r="G121" t="str">
        <f>IFERROR(IF($C121=0,VLOOKUP(CONCATENATE($A121,"_",G$1),'Master Data Item List'!$D$3:$F$585,2,0),VLOOKUP(CONCATENATE(RIGHT($A121,3),"_",G$1),'Master Data Item List'!$D$3:$F$585,2,0)),"")</f>
        <v/>
      </c>
      <c r="H121" t="str">
        <f>IFERROR(IF($C121=0,VLOOKUP(CONCATENATE($A121,"_",H$1),'Master Data Item List'!$D$3:$F$585,2,0),VLOOKUP(CONCATENATE(RIGHT($A121,3),"_",H$1),'Master Data Item List'!$D$3:$F$585,2,0)),"")</f>
        <v/>
      </c>
      <c r="I121" t="str">
        <f>IFERROR(IF($C121=0,VLOOKUP(CONCATENATE($A121,"_",I$1),'Master Data Item List'!$D$3:$F$585,2,0),VLOOKUP(CONCATENATE(RIGHT($A121,3),"_",I$1),'Master Data Item List'!$D$3:$F$585,2,0)),"")</f>
        <v/>
      </c>
      <c r="J121" t="str">
        <f>IFERROR(IF($C121=0,VLOOKUP(CONCATENATE($A121,"_",J$1),'Master Data Item List'!$D$3:$F$585,2,0),VLOOKUP(CONCATENATE(RIGHT($A121,3),"_",J$1),'Master Data Item List'!$D$3:$F$585,2,0)),"")</f>
        <v/>
      </c>
      <c r="K121" t="str">
        <f>IFERROR(IF($C121=0,VLOOKUP(CONCATENATE($A121,"_",K$1),'Master Data Item List'!$D$3:$F$585,2,0),VLOOKUP(CONCATENATE(RIGHT($A121,3),"_",K$1),'Master Data Item List'!$D$3:$F$585,2,0)),"")</f>
        <v/>
      </c>
      <c r="L121" t="str">
        <f>IFERROR(IF($C121=0,VLOOKUP(CONCATENATE($A121,"_",L$1),'Master Data Item List'!$D$3:$F$585,2,0),VLOOKUP(CONCATENATE(RIGHT($A121,3),"_",L$1),'Master Data Item List'!$D$3:$F$585,2,0)),"")</f>
        <v/>
      </c>
      <c r="M121" t="str">
        <f>IFERROR(IF($C121=0,VLOOKUP(CONCATENATE($A121,"_",M$1),'Master Data Item List'!$D$3:$F$585,2,0),VLOOKUP(CONCATENATE(RIGHT($A121,3),"_",M$1),'Master Data Item List'!$D$3:$F$585,2,0)),"")</f>
        <v/>
      </c>
      <c r="N121" t="str">
        <f>IFERROR(IF($C121=0,VLOOKUP(CONCATENATE($A121,"_",N$1),'Master Data Item List'!$D$3:$F$585,2,0),VLOOKUP(CONCATENATE(RIGHT($A121,3),"_",N$1),'Master Data Item List'!$D$3:$F$585,2,0)),"")</f>
        <v/>
      </c>
      <c r="O121" t="str">
        <f>IFERROR(IF($C121=0,VLOOKUP(CONCATENATE($A121,"_",O$1),'Master Data Item List'!$D$3:$F$585,2,0),VLOOKUP(CONCATENATE(RIGHT($A121,3),"_",O$1),'Master Data Item List'!$D$3:$F$585,2,0)),"")</f>
        <v/>
      </c>
      <c r="P121" t="str">
        <f>IFERROR(IF($C121=0,VLOOKUP(CONCATENATE($A121,"_",P$1),'Master Data Item List'!$D$3:$F$585,2,0),VLOOKUP(CONCATENATE(RIGHT($A121,3),"_",P$1),'Master Data Item List'!$D$3:$F$585,2,0)),"")</f>
        <v/>
      </c>
      <c r="Q121" t="str">
        <f>IFERROR(IF($C121=0,VLOOKUP(CONCATENATE($A121,"_",Q$1),'Master Data Item List'!$D$3:$F$585,2,0),VLOOKUP(CONCATENATE(RIGHT($A121,3),"_",Q$1),'Master Data Item List'!$D$3:$F$585,2,0)),"")</f>
        <v/>
      </c>
      <c r="R121" t="str">
        <f>IFERROR(IF($C121=0,VLOOKUP(CONCATENATE($A121,"_",R$1),'Master Data Item List'!$D$3:$F$585,2,0),VLOOKUP(CONCATENATE(RIGHT($A121,3),"_",R$1),'Master Data Item List'!$D$3:$F$585,2,0)),"")</f>
        <v/>
      </c>
    </row>
    <row r="122" spans="1:18">
      <c r="A122" t="s">
        <v>1643</v>
      </c>
      <c r="B122" t="str">
        <f t="shared" si="2"/>
        <v>CYP202CareActivity</v>
      </c>
      <c r="C122">
        <f t="shared" si="3"/>
        <v>0</v>
      </c>
      <c r="D122" t="str">
        <f>IFERROR(IF($C122=0,VLOOKUP(CONCATENATE($A122,"_",D$1),'Master Data Item List'!$D$3:$F$585,2,0),VLOOKUP(CONCATENATE(RIGHT($A122,3),"_",D$1),'Master Data Item List'!$D$3:$F$585,2,0)),"")</f>
        <v>CodedProcedure</v>
      </c>
      <c r="E122" t="str">
        <f>IFERROR(IF($C122=0,VLOOKUP(CONCATENATE($A122,"_",E$1),'Master Data Item List'!$D$3:$F$585,2,0),VLOOKUP(CONCATENATE(RIGHT($A122,3),"_",E$1),'Master Data Item List'!$D$3:$F$585,2,0)),"")</f>
        <v/>
      </c>
      <c r="F122" t="str">
        <f>IFERROR(IF($C122=0,VLOOKUP(CONCATENATE($A122,"_",F$1),'Master Data Item List'!$D$3:$F$585,2,0),VLOOKUP(CONCATENATE(RIGHT($A122,3),"_",F$1),'Master Data Item List'!$D$3:$F$585,2,0)),"")</f>
        <v/>
      </c>
      <c r="G122" t="str">
        <f>IFERROR(IF($C122=0,VLOOKUP(CONCATENATE($A122,"_",G$1),'Master Data Item List'!$D$3:$F$585,2,0),VLOOKUP(CONCATENATE(RIGHT($A122,3),"_",G$1),'Master Data Item List'!$D$3:$F$585,2,0)),"")</f>
        <v/>
      </c>
      <c r="H122" t="str">
        <f>IFERROR(IF($C122=0,VLOOKUP(CONCATENATE($A122,"_",H$1),'Master Data Item List'!$D$3:$F$585,2,0),VLOOKUP(CONCATENATE(RIGHT($A122,3),"_",H$1),'Master Data Item List'!$D$3:$F$585,2,0)),"")</f>
        <v/>
      </c>
      <c r="I122" t="str">
        <f>IFERROR(IF($C122=0,VLOOKUP(CONCATENATE($A122,"_",I$1),'Master Data Item List'!$D$3:$F$585,2,0),VLOOKUP(CONCATENATE(RIGHT($A122,3),"_",I$1),'Master Data Item List'!$D$3:$F$585,2,0)),"")</f>
        <v/>
      </c>
      <c r="J122" t="str">
        <f>IFERROR(IF($C122=0,VLOOKUP(CONCATENATE($A122,"_",J$1),'Master Data Item List'!$D$3:$F$585,2,0),VLOOKUP(CONCATENATE(RIGHT($A122,3),"_",J$1),'Master Data Item List'!$D$3:$F$585,2,0)),"")</f>
        <v/>
      </c>
      <c r="K122" t="str">
        <f>IFERROR(IF($C122=0,VLOOKUP(CONCATENATE($A122,"_",K$1),'Master Data Item List'!$D$3:$F$585,2,0),VLOOKUP(CONCATENATE(RIGHT($A122,3),"_",K$1),'Master Data Item List'!$D$3:$F$585,2,0)),"")</f>
        <v/>
      </c>
      <c r="L122" t="str">
        <f>IFERROR(IF($C122=0,VLOOKUP(CONCATENATE($A122,"_",L$1),'Master Data Item List'!$D$3:$F$585,2,0),VLOOKUP(CONCATENATE(RIGHT($A122,3),"_",L$1),'Master Data Item List'!$D$3:$F$585,2,0)),"")</f>
        <v/>
      </c>
      <c r="M122" t="str">
        <f>IFERROR(IF($C122=0,VLOOKUP(CONCATENATE($A122,"_",M$1),'Master Data Item List'!$D$3:$F$585,2,0),VLOOKUP(CONCATENATE(RIGHT($A122,3),"_",M$1),'Master Data Item List'!$D$3:$F$585,2,0)),"")</f>
        <v/>
      </c>
      <c r="N122" t="str">
        <f>IFERROR(IF($C122=0,VLOOKUP(CONCATENATE($A122,"_",N$1),'Master Data Item List'!$D$3:$F$585,2,0),VLOOKUP(CONCATENATE(RIGHT($A122,3),"_",N$1),'Master Data Item List'!$D$3:$F$585,2,0)),"")</f>
        <v/>
      </c>
      <c r="O122" t="str">
        <f>IFERROR(IF($C122=0,VLOOKUP(CONCATENATE($A122,"_",O$1),'Master Data Item List'!$D$3:$F$585,2,0),VLOOKUP(CONCATENATE(RIGHT($A122,3),"_",O$1),'Master Data Item List'!$D$3:$F$585,2,0)),"")</f>
        <v/>
      </c>
      <c r="P122" t="str">
        <f>IFERROR(IF($C122=0,VLOOKUP(CONCATENATE($A122,"_",P$1),'Master Data Item List'!$D$3:$F$585,2,0),VLOOKUP(CONCATENATE(RIGHT($A122,3),"_",P$1),'Master Data Item List'!$D$3:$F$585,2,0)),"")</f>
        <v/>
      </c>
      <c r="Q122" t="str">
        <f>IFERROR(IF($C122=0,VLOOKUP(CONCATENATE($A122,"_",Q$1),'Master Data Item List'!$D$3:$F$585,2,0),VLOOKUP(CONCATENATE(RIGHT($A122,3),"_",Q$1),'Master Data Item List'!$D$3:$F$585,2,0)),"")</f>
        <v/>
      </c>
      <c r="R122" t="str">
        <f>IFERROR(IF($C122=0,VLOOKUP(CONCATENATE($A122,"_",R$1),'Master Data Item List'!$D$3:$F$585,2,0),VLOOKUP(CONCATENATE(RIGHT($A122,3),"_",R$1),'Master Data Item List'!$D$3:$F$585,2,0)),"")</f>
        <v/>
      </c>
    </row>
    <row r="123" spans="1:18">
      <c r="A123" t="s">
        <v>1644</v>
      </c>
      <c r="B123" t="str">
        <f t="shared" si="2"/>
        <v>CYP202CareActivity</v>
      </c>
      <c r="C123">
        <f t="shared" si="3"/>
        <v>0</v>
      </c>
      <c r="D123" t="str">
        <f>IFERROR(IF($C123=0,VLOOKUP(CONCATENATE($A123,"_",D$1),'Master Data Item List'!$D$3:$F$585,2,0),VLOOKUP(CONCATENATE(RIGHT($A123,3),"_",D$1),'Master Data Item List'!$D$3:$F$585,2,0)),"")</f>
        <v>Finding_Scheme</v>
      </c>
      <c r="E123" t="str">
        <f>IFERROR(IF($C123=0,VLOOKUP(CONCATENATE($A123,"_",E$1),'Master Data Item List'!$D$3:$F$585,2,0),VLOOKUP(CONCATENATE(RIGHT($A123,3),"_",E$1),'Master Data Item List'!$D$3:$F$585,2,0)),"")</f>
        <v/>
      </c>
      <c r="F123" t="str">
        <f>IFERROR(IF($C123=0,VLOOKUP(CONCATENATE($A123,"_",F$1),'Master Data Item List'!$D$3:$F$585,2,0),VLOOKUP(CONCATENATE(RIGHT($A123,3),"_",F$1),'Master Data Item List'!$D$3:$F$585,2,0)),"")</f>
        <v/>
      </c>
      <c r="G123" t="str">
        <f>IFERROR(IF($C123=0,VLOOKUP(CONCATENATE($A123,"_",G$1),'Master Data Item List'!$D$3:$F$585,2,0),VLOOKUP(CONCATENATE(RIGHT($A123,3),"_",G$1),'Master Data Item List'!$D$3:$F$585,2,0)),"")</f>
        <v/>
      </c>
      <c r="H123" t="str">
        <f>IFERROR(IF($C123=0,VLOOKUP(CONCATENATE($A123,"_",H$1),'Master Data Item List'!$D$3:$F$585,2,0),VLOOKUP(CONCATENATE(RIGHT($A123,3),"_",H$1),'Master Data Item List'!$D$3:$F$585,2,0)),"")</f>
        <v/>
      </c>
      <c r="I123" t="str">
        <f>IFERROR(IF($C123=0,VLOOKUP(CONCATENATE($A123,"_",I$1),'Master Data Item List'!$D$3:$F$585,2,0),VLOOKUP(CONCATENATE(RIGHT($A123,3),"_",I$1),'Master Data Item List'!$D$3:$F$585,2,0)),"")</f>
        <v/>
      </c>
      <c r="J123" t="str">
        <f>IFERROR(IF($C123=0,VLOOKUP(CONCATENATE($A123,"_",J$1),'Master Data Item List'!$D$3:$F$585,2,0),VLOOKUP(CONCATENATE(RIGHT($A123,3),"_",J$1),'Master Data Item List'!$D$3:$F$585,2,0)),"")</f>
        <v/>
      </c>
      <c r="K123" t="str">
        <f>IFERROR(IF($C123=0,VLOOKUP(CONCATENATE($A123,"_",K$1),'Master Data Item List'!$D$3:$F$585,2,0),VLOOKUP(CONCATENATE(RIGHT($A123,3),"_",K$1),'Master Data Item List'!$D$3:$F$585,2,0)),"")</f>
        <v/>
      </c>
      <c r="L123" t="str">
        <f>IFERROR(IF($C123=0,VLOOKUP(CONCATENATE($A123,"_",L$1),'Master Data Item List'!$D$3:$F$585,2,0),VLOOKUP(CONCATENATE(RIGHT($A123,3),"_",L$1),'Master Data Item List'!$D$3:$F$585,2,0)),"")</f>
        <v/>
      </c>
      <c r="M123" t="str">
        <f>IFERROR(IF($C123=0,VLOOKUP(CONCATENATE($A123,"_",M$1),'Master Data Item List'!$D$3:$F$585,2,0),VLOOKUP(CONCATENATE(RIGHT($A123,3),"_",M$1),'Master Data Item List'!$D$3:$F$585,2,0)),"")</f>
        <v/>
      </c>
      <c r="N123" t="str">
        <f>IFERROR(IF($C123=0,VLOOKUP(CONCATENATE($A123,"_",N$1),'Master Data Item List'!$D$3:$F$585,2,0),VLOOKUP(CONCATENATE(RIGHT($A123,3),"_",N$1),'Master Data Item List'!$D$3:$F$585,2,0)),"")</f>
        <v/>
      </c>
      <c r="O123" t="str">
        <f>IFERROR(IF($C123=0,VLOOKUP(CONCATENATE($A123,"_",O$1),'Master Data Item List'!$D$3:$F$585,2,0),VLOOKUP(CONCATENATE(RIGHT($A123,3),"_",O$1),'Master Data Item List'!$D$3:$F$585,2,0)),"")</f>
        <v/>
      </c>
      <c r="P123" t="str">
        <f>IFERROR(IF($C123=0,VLOOKUP(CONCATENATE($A123,"_",P$1),'Master Data Item List'!$D$3:$F$585,2,0),VLOOKUP(CONCATENATE(RIGHT($A123,3),"_",P$1),'Master Data Item List'!$D$3:$F$585,2,0)),"")</f>
        <v/>
      </c>
      <c r="Q123" t="str">
        <f>IFERROR(IF($C123=0,VLOOKUP(CONCATENATE($A123,"_",Q$1),'Master Data Item List'!$D$3:$F$585,2,0),VLOOKUP(CONCATENATE(RIGHT($A123,3),"_",Q$1),'Master Data Item List'!$D$3:$F$585,2,0)),"")</f>
        <v/>
      </c>
      <c r="R123" t="str">
        <f>IFERROR(IF($C123=0,VLOOKUP(CONCATENATE($A123,"_",R$1),'Master Data Item List'!$D$3:$F$585,2,0),VLOOKUP(CONCATENATE(RIGHT($A123,3),"_",R$1),'Master Data Item List'!$D$3:$F$585,2,0)),"")</f>
        <v/>
      </c>
    </row>
    <row r="124" spans="1:18">
      <c r="A124" t="s">
        <v>1645</v>
      </c>
      <c r="B124" t="str">
        <f t="shared" si="2"/>
        <v>CYP202CareActivity</v>
      </c>
      <c r="C124">
        <f t="shared" si="3"/>
        <v>0</v>
      </c>
      <c r="D124" t="str">
        <f>IFERROR(IF($C124=0,VLOOKUP(CONCATENATE($A124,"_",D$1),'Master Data Item List'!$D$3:$F$585,2,0),VLOOKUP(CONCATENATE(RIGHT($A124,3),"_",D$1),'Master Data Item List'!$D$3:$F$585,2,0)),"")</f>
        <v>CodedFinding</v>
      </c>
      <c r="E124" t="str">
        <f>IFERROR(IF($C124=0,VLOOKUP(CONCATENATE($A124,"_",E$1),'Master Data Item List'!$D$3:$F$585,2,0),VLOOKUP(CONCATENATE(RIGHT($A124,3),"_",E$1),'Master Data Item List'!$D$3:$F$585,2,0)),"")</f>
        <v/>
      </c>
      <c r="F124" t="str">
        <f>IFERROR(IF($C124=0,VLOOKUP(CONCATENATE($A124,"_",F$1),'Master Data Item List'!$D$3:$F$585,2,0),VLOOKUP(CONCATENATE(RIGHT($A124,3),"_",F$1),'Master Data Item List'!$D$3:$F$585,2,0)),"")</f>
        <v/>
      </c>
      <c r="G124" t="str">
        <f>IFERROR(IF($C124=0,VLOOKUP(CONCATENATE($A124,"_",G$1),'Master Data Item List'!$D$3:$F$585,2,0),VLOOKUP(CONCATENATE(RIGHT($A124,3),"_",G$1),'Master Data Item List'!$D$3:$F$585,2,0)),"")</f>
        <v/>
      </c>
      <c r="H124" t="str">
        <f>IFERROR(IF($C124=0,VLOOKUP(CONCATENATE($A124,"_",H$1),'Master Data Item List'!$D$3:$F$585,2,0),VLOOKUP(CONCATENATE(RIGHT($A124,3),"_",H$1),'Master Data Item List'!$D$3:$F$585,2,0)),"")</f>
        <v/>
      </c>
      <c r="I124" t="str">
        <f>IFERROR(IF($C124=0,VLOOKUP(CONCATENATE($A124,"_",I$1),'Master Data Item List'!$D$3:$F$585,2,0),VLOOKUP(CONCATENATE(RIGHT($A124,3),"_",I$1),'Master Data Item List'!$D$3:$F$585,2,0)),"")</f>
        <v/>
      </c>
      <c r="J124" t="str">
        <f>IFERROR(IF($C124=0,VLOOKUP(CONCATENATE($A124,"_",J$1),'Master Data Item List'!$D$3:$F$585,2,0),VLOOKUP(CONCATENATE(RIGHT($A124,3),"_",J$1),'Master Data Item List'!$D$3:$F$585,2,0)),"")</f>
        <v/>
      </c>
      <c r="K124" t="str">
        <f>IFERROR(IF($C124=0,VLOOKUP(CONCATENATE($A124,"_",K$1),'Master Data Item List'!$D$3:$F$585,2,0),VLOOKUP(CONCATENATE(RIGHT($A124,3),"_",K$1),'Master Data Item List'!$D$3:$F$585,2,0)),"")</f>
        <v/>
      </c>
      <c r="L124" t="str">
        <f>IFERROR(IF($C124=0,VLOOKUP(CONCATENATE($A124,"_",L$1),'Master Data Item List'!$D$3:$F$585,2,0),VLOOKUP(CONCATENATE(RIGHT($A124,3),"_",L$1),'Master Data Item List'!$D$3:$F$585,2,0)),"")</f>
        <v/>
      </c>
      <c r="M124" t="str">
        <f>IFERROR(IF($C124=0,VLOOKUP(CONCATENATE($A124,"_",M$1),'Master Data Item List'!$D$3:$F$585,2,0),VLOOKUP(CONCATENATE(RIGHT($A124,3),"_",M$1),'Master Data Item List'!$D$3:$F$585,2,0)),"")</f>
        <v/>
      </c>
      <c r="N124" t="str">
        <f>IFERROR(IF($C124=0,VLOOKUP(CONCATENATE($A124,"_",N$1),'Master Data Item List'!$D$3:$F$585,2,0),VLOOKUP(CONCATENATE(RIGHT($A124,3),"_",N$1),'Master Data Item List'!$D$3:$F$585,2,0)),"")</f>
        <v/>
      </c>
      <c r="O124" t="str">
        <f>IFERROR(IF($C124=0,VLOOKUP(CONCATENATE($A124,"_",O$1),'Master Data Item List'!$D$3:$F$585,2,0),VLOOKUP(CONCATENATE(RIGHT($A124,3),"_",O$1),'Master Data Item List'!$D$3:$F$585,2,0)),"")</f>
        <v/>
      </c>
      <c r="P124" t="str">
        <f>IFERROR(IF($C124=0,VLOOKUP(CONCATENATE($A124,"_",P$1),'Master Data Item List'!$D$3:$F$585,2,0),VLOOKUP(CONCATENATE(RIGHT($A124,3),"_",P$1),'Master Data Item List'!$D$3:$F$585,2,0)),"")</f>
        <v/>
      </c>
      <c r="Q124" t="str">
        <f>IFERROR(IF($C124=0,VLOOKUP(CONCATENATE($A124,"_",Q$1),'Master Data Item List'!$D$3:$F$585,2,0),VLOOKUP(CONCATENATE(RIGHT($A124,3),"_",Q$1),'Master Data Item List'!$D$3:$F$585,2,0)),"")</f>
        <v/>
      </c>
      <c r="R124" t="str">
        <f>IFERROR(IF($C124=0,VLOOKUP(CONCATENATE($A124,"_",R$1),'Master Data Item List'!$D$3:$F$585,2,0),VLOOKUP(CONCATENATE(RIGHT($A124,3),"_",R$1),'Master Data Item List'!$D$3:$F$585,2,0)),"")</f>
        <v/>
      </c>
    </row>
    <row r="125" spans="1:18">
      <c r="A125" t="s">
        <v>1646</v>
      </c>
      <c r="B125" t="str">
        <f t="shared" si="2"/>
        <v>CYP202CareActivity</v>
      </c>
      <c r="C125">
        <f t="shared" si="3"/>
        <v>0</v>
      </c>
      <c r="D125" t="str">
        <f>IFERROR(IF($C125=0,VLOOKUP(CONCATENATE($A125,"_",D$1),'Master Data Item List'!$D$3:$F$585,2,0),VLOOKUP(CONCATENATE(RIGHT($A125,3),"_",D$1),'Master Data Item List'!$D$3:$F$585,2,0)),"")</f>
        <v>Observation_Scheme</v>
      </c>
      <c r="E125" t="str">
        <f>IFERROR(IF($C125=0,VLOOKUP(CONCATENATE($A125,"_",E$1),'Master Data Item List'!$D$3:$F$585,2,0),VLOOKUP(CONCATENATE(RIGHT($A125,3),"_",E$1),'Master Data Item List'!$D$3:$F$585,2,0)),"")</f>
        <v/>
      </c>
      <c r="F125" t="str">
        <f>IFERROR(IF($C125=0,VLOOKUP(CONCATENATE($A125,"_",F$1),'Master Data Item List'!$D$3:$F$585,2,0),VLOOKUP(CONCATENATE(RIGHT($A125,3),"_",F$1),'Master Data Item List'!$D$3:$F$585,2,0)),"")</f>
        <v/>
      </c>
      <c r="G125" t="str">
        <f>IFERROR(IF($C125=0,VLOOKUP(CONCATENATE($A125,"_",G$1),'Master Data Item List'!$D$3:$F$585,2,0),VLOOKUP(CONCATENATE(RIGHT($A125,3),"_",G$1),'Master Data Item List'!$D$3:$F$585,2,0)),"")</f>
        <v/>
      </c>
      <c r="H125" t="str">
        <f>IFERROR(IF($C125=0,VLOOKUP(CONCATENATE($A125,"_",H$1),'Master Data Item List'!$D$3:$F$585,2,0),VLOOKUP(CONCATENATE(RIGHT($A125,3),"_",H$1),'Master Data Item List'!$D$3:$F$585,2,0)),"")</f>
        <v/>
      </c>
      <c r="I125" t="str">
        <f>IFERROR(IF($C125=0,VLOOKUP(CONCATENATE($A125,"_",I$1),'Master Data Item List'!$D$3:$F$585,2,0),VLOOKUP(CONCATENATE(RIGHT($A125,3),"_",I$1),'Master Data Item List'!$D$3:$F$585,2,0)),"")</f>
        <v/>
      </c>
      <c r="J125" t="str">
        <f>IFERROR(IF($C125=0,VLOOKUP(CONCATENATE($A125,"_",J$1),'Master Data Item List'!$D$3:$F$585,2,0),VLOOKUP(CONCATENATE(RIGHT($A125,3),"_",J$1),'Master Data Item List'!$D$3:$F$585,2,0)),"")</f>
        <v/>
      </c>
      <c r="K125" t="str">
        <f>IFERROR(IF($C125=0,VLOOKUP(CONCATENATE($A125,"_",K$1),'Master Data Item List'!$D$3:$F$585,2,0),VLOOKUP(CONCATENATE(RIGHT($A125,3),"_",K$1),'Master Data Item List'!$D$3:$F$585,2,0)),"")</f>
        <v/>
      </c>
      <c r="L125" t="str">
        <f>IFERROR(IF($C125=0,VLOOKUP(CONCATENATE($A125,"_",L$1),'Master Data Item List'!$D$3:$F$585,2,0),VLOOKUP(CONCATENATE(RIGHT($A125,3),"_",L$1),'Master Data Item List'!$D$3:$F$585,2,0)),"")</f>
        <v/>
      </c>
      <c r="M125" t="str">
        <f>IFERROR(IF($C125=0,VLOOKUP(CONCATENATE($A125,"_",M$1),'Master Data Item List'!$D$3:$F$585,2,0),VLOOKUP(CONCATENATE(RIGHT($A125,3),"_",M$1),'Master Data Item List'!$D$3:$F$585,2,0)),"")</f>
        <v/>
      </c>
      <c r="N125" t="str">
        <f>IFERROR(IF($C125=0,VLOOKUP(CONCATENATE($A125,"_",N$1),'Master Data Item List'!$D$3:$F$585,2,0),VLOOKUP(CONCATENATE(RIGHT($A125,3),"_",N$1),'Master Data Item List'!$D$3:$F$585,2,0)),"")</f>
        <v/>
      </c>
      <c r="O125" t="str">
        <f>IFERROR(IF($C125=0,VLOOKUP(CONCATENATE($A125,"_",O$1),'Master Data Item List'!$D$3:$F$585,2,0),VLOOKUP(CONCATENATE(RIGHT($A125,3),"_",O$1),'Master Data Item List'!$D$3:$F$585,2,0)),"")</f>
        <v/>
      </c>
      <c r="P125" t="str">
        <f>IFERROR(IF($C125=0,VLOOKUP(CONCATENATE($A125,"_",P$1),'Master Data Item List'!$D$3:$F$585,2,0),VLOOKUP(CONCATENATE(RIGHT($A125,3),"_",P$1),'Master Data Item List'!$D$3:$F$585,2,0)),"")</f>
        <v/>
      </c>
      <c r="Q125" t="str">
        <f>IFERROR(IF($C125=0,VLOOKUP(CONCATENATE($A125,"_",Q$1),'Master Data Item List'!$D$3:$F$585,2,0),VLOOKUP(CONCATENATE(RIGHT($A125,3),"_",Q$1),'Master Data Item List'!$D$3:$F$585,2,0)),"")</f>
        <v/>
      </c>
      <c r="R125" t="str">
        <f>IFERROR(IF($C125=0,VLOOKUP(CONCATENATE($A125,"_",R$1),'Master Data Item List'!$D$3:$F$585,2,0),VLOOKUP(CONCATENATE(RIGHT($A125,3),"_",R$1),'Master Data Item List'!$D$3:$F$585,2,0)),"")</f>
        <v/>
      </c>
    </row>
    <row r="126" spans="1:18">
      <c r="A126" t="s">
        <v>1647</v>
      </c>
      <c r="B126" t="str">
        <f t="shared" si="2"/>
        <v>CYP202CareActivity</v>
      </c>
      <c r="C126">
        <f t="shared" si="3"/>
        <v>0</v>
      </c>
      <c r="D126" t="str">
        <f>IFERROR(IF($C126=0,VLOOKUP(CONCATENATE($A126,"_",D$1),'Master Data Item List'!$D$3:$F$585,2,0),VLOOKUP(CONCATENATE(RIGHT($A126,3),"_",D$1),'Master Data Item List'!$D$3:$F$585,2,0)),"")</f>
        <v>CodedObservation</v>
      </c>
      <c r="E126" t="str">
        <f>IFERROR(IF($C126=0,VLOOKUP(CONCATENATE($A126,"_",E$1),'Master Data Item List'!$D$3:$F$585,2,0),VLOOKUP(CONCATENATE(RIGHT($A126,3),"_",E$1),'Master Data Item List'!$D$3:$F$585,2,0)),"")</f>
        <v/>
      </c>
      <c r="F126" t="str">
        <f>IFERROR(IF($C126=0,VLOOKUP(CONCATENATE($A126,"_",F$1),'Master Data Item List'!$D$3:$F$585,2,0),VLOOKUP(CONCATENATE(RIGHT($A126,3),"_",F$1),'Master Data Item List'!$D$3:$F$585,2,0)),"")</f>
        <v/>
      </c>
      <c r="G126" t="str">
        <f>IFERROR(IF($C126=0,VLOOKUP(CONCATENATE($A126,"_",G$1),'Master Data Item List'!$D$3:$F$585,2,0),VLOOKUP(CONCATENATE(RIGHT($A126,3),"_",G$1),'Master Data Item List'!$D$3:$F$585,2,0)),"")</f>
        <v/>
      </c>
      <c r="H126" t="str">
        <f>IFERROR(IF($C126=0,VLOOKUP(CONCATENATE($A126,"_",H$1),'Master Data Item List'!$D$3:$F$585,2,0),VLOOKUP(CONCATENATE(RIGHT($A126,3),"_",H$1),'Master Data Item List'!$D$3:$F$585,2,0)),"")</f>
        <v/>
      </c>
      <c r="I126" t="str">
        <f>IFERROR(IF($C126=0,VLOOKUP(CONCATENATE($A126,"_",I$1),'Master Data Item List'!$D$3:$F$585,2,0),VLOOKUP(CONCATENATE(RIGHT($A126,3),"_",I$1),'Master Data Item List'!$D$3:$F$585,2,0)),"")</f>
        <v/>
      </c>
      <c r="J126" t="str">
        <f>IFERROR(IF($C126=0,VLOOKUP(CONCATENATE($A126,"_",J$1),'Master Data Item List'!$D$3:$F$585,2,0),VLOOKUP(CONCATENATE(RIGHT($A126,3),"_",J$1),'Master Data Item List'!$D$3:$F$585,2,0)),"")</f>
        <v/>
      </c>
      <c r="K126" t="str">
        <f>IFERROR(IF($C126=0,VLOOKUP(CONCATENATE($A126,"_",K$1),'Master Data Item List'!$D$3:$F$585,2,0),VLOOKUP(CONCATENATE(RIGHT($A126,3),"_",K$1),'Master Data Item List'!$D$3:$F$585,2,0)),"")</f>
        <v/>
      </c>
      <c r="L126" t="str">
        <f>IFERROR(IF($C126=0,VLOOKUP(CONCATENATE($A126,"_",L$1),'Master Data Item List'!$D$3:$F$585,2,0),VLOOKUP(CONCATENATE(RIGHT($A126,3),"_",L$1),'Master Data Item List'!$D$3:$F$585,2,0)),"")</f>
        <v/>
      </c>
      <c r="M126" t="str">
        <f>IFERROR(IF($C126=0,VLOOKUP(CONCATENATE($A126,"_",M$1),'Master Data Item List'!$D$3:$F$585,2,0),VLOOKUP(CONCATENATE(RIGHT($A126,3),"_",M$1),'Master Data Item List'!$D$3:$F$585,2,0)),"")</f>
        <v/>
      </c>
      <c r="N126" t="str">
        <f>IFERROR(IF($C126=0,VLOOKUP(CONCATENATE($A126,"_",N$1),'Master Data Item List'!$D$3:$F$585,2,0),VLOOKUP(CONCATENATE(RIGHT($A126,3),"_",N$1),'Master Data Item List'!$D$3:$F$585,2,0)),"")</f>
        <v/>
      </c>
      <c r="O126" t="str">
        <f>IFERROR(IF($C126=0,VLOOKUP(CONCATENATE($A126,"_",O$1),'Master Data Item List'!$D$3:$F$585,2,0),VLOOKUP(CONCATENATE(RIGHT($A126,3),"_",O$1),'Master Data Item List'!$D$3:$F$585,2,0)),"")</f>
        <v/>
      </c>
      <c r="P126" t="str">
        <f>IFERROR(IF($C126=0,VLOOKUP(CONCATENATE($A126,"_",P$1),'Master Data Item List'!$D$3:$F$585,2,0),VLOOKUP(CONCATENATE(RIGHT($A126,3),"_",P$1),'Master Data Item List'!$D$3:$F$585,2,0)),"")</f>
        <v/>
      </c>
      <c r="Q126" t="str">
        <f>IFERROR(IF($C126=0,VLOOKUP(CONCATENATE($A126,"_",Q$1),'Master Data Item List'!$D$3:$F$585,2,0),VLOOKUP(CONCATENATE(RIGHT($A126,3),"_",Q$1),'Master Data Item List'!$D$3:$F$585,2,0)),"")</f>
        <v/>
      </c>
      <c r="R126" t="str">
        <f>IFERROR(IF($C126=0,VLOOKUP(CONCATENATE($A126,"_",R$1),'Master Data Item List'!$D$3:$F$585,2,0),VLOOKUP(CONCATENATE(RIGHT($A126,3),"_",R$1),'Master Data Item List'!$D$3:$F$585,2,0)),"")</f>
        <v/>
      </c>
    </row>
    <row r="127" spans="1:18">
      <c r="A127" t="s">
        <v>1648</v>
      </c>
      <c r="B127" t="str">
        <f t="shared" si="2"/>
        <v>CYP202CareActivity</v>
      </c>
      <c r="C127">
        <f t="shared" si="3"/>
        <v>0</v>
      </c>
      <c r="D127" t="str">
        <f>IFERROR(IF($C127=0,VLOOKUP(CONCATENATE($A127,"_",D$1),'Master Data Item List'!$D$3:$F$585,2,0),VLOOKUP(CONCATENATE(RIGHT($A127,3),"_",D$1),'Master Data Item List'!$D$3:$F$585,2,0)),"")</f>
        <v>ObsevationValue</v>
      </c>
      <c r="E127" t="str">
        <f>IFERROR(IF($C127=0,VLOOKUP(CONCATENATE($A127,"_",E$1),'Master Data Item List'!$D$3:$F$585,2,0),VLOOKUP(CONCATENATE(RIGHT($A127,3),"_",E$1),'Master Data Item List'!$D$3:$F$585,2,0)),"")</f>
        <v/>
      </c>
      <c r="F127" t="str">
        <f>IFERROR(IF($C127=0,VLOOKUP(CONCATENATE($A127,"_",F$1),'Master Data Item List'!$D$3:$F$585,2,0),VLOOKUP(CONCATENATE(RIGHT($A127,3),"_",F$1),'Master Data Item List'!$D$3:$F$585,2,0)),"")</f>
        <v/>
      </c>
      <c r="G127" t="str">
        <f>IFERROR(IF($C127=0,VLOOKUP(CONCATENATE($A127,"_",G$1),'Master Data Item List'!$D$3:$F$585,2,0),VLOOKUP(CONCATENATE(RIGHT($A127,3),"_",G$1),'Master Data Item List'!$D$3:$F$585,2,0)),"")</f>
        <v/>
      </c>
      <c r="H127" t="str">
        <f>IFERROR(IF($C127=0,VLOOKUP(CONCATENATE($A127,"_",H$1),'Master Data Item List'!$D$3:$F$585,2,0),VLOOKUP(CONCATENATE(RIGHT($A127,3),"_",H$1),'Master Data Item List'!$D$3:$F$585,2,0)),"")</f>
        <v/>
      </c>
      <c r="I127" t="str">
        <f>IFERROR(IF($C127=0,VLOOKUP(CONCATENATE($A127,"_",I$1),'Master Data Item List'!$D$3:$F$585,2,0),VLOOKUP(CONCATENATE(RIGHT($A127,3),"_",I$1),'Master Data Item List'!$D$3:$F$585,2,0)),"")</f>
        <v/>
      </c>
      <c r="J127" t="str">
        <f>IFERROR(IF($C127=0,VLOOKUP(CONCATENATE($A127,"_",J$1),'Master Data Item List'!$D$3:$F$585,2,0),VLOOKUP(CONCATENATE(RIGHT($A127,3),"_",J$1),'Master Data Item List'!$D$3:$F$585,2,0)),"")</f>
        <v/>
      </c>
      <c r="K127" t="str">
        <f>IFERROR(IF($C127=0,VLOOKUP(CONCATENATE($A127,"_",K$1),'Master Data Item List'!$D$3:$F$585,2,0),VLOOKUP(CONCATENATE(RIGHT($A127,3),"_",K$1),'Master Data Item List'!$D$3:$F$585,2,0)),"")</f>
        <v/>
      </c>
      <c r="L127" t="str">
        <f>IFERROR(IF($C127=0,VLOOKUP(CONCATENATE($A127,"_",L$1),'Master Data Item List'!$D$3:$F$585,2,0),VLOOKUP(CONCATENATE(RIGHT($A127,3),"_",L$1),'Master Data Item List'!$D$3:$F$585,2,0)),"")</f>
        <v/>
      </c>
      <c r="M127" t="str">
        <f>IFERROR(IF($C127=0,VLOOKUP(CONCATENATE($A127,"_",M$1),'Master Data Item List'!$D$3:$F$585,2,0),VLOOKUP(CONCATENATE(RIGHT($A127,3),"_",M$1),'Master Data Item List'!$D$3:$F$585,2,0)),"")</f>
        <v/>
      </c>
      <c r="N127" t="str">
        <f>IFERROR(IF($C127=0,VLOOKUP(CONCATENATE($A127,"_",N$1),'Master Data Item List'!$D$3:$F$585,2,0),VLOOKUP(CONCATENATE(RIGHT($A127,3),"_",N$1),'Master Data Item List'!$D$3:$F$585,2,0)),"")</f>
        <v/>
      </c>
      <c r="O127" t="str">
        <f>IFERROR(IF($C127=0,VLOOKUP(CONCATENATE($A127,"_",O$1),'Master Data Item List'!$D$3:$F$585,2,0),VLOOKUP(CONCATENATE(RIGHT($A127,3),"_",O$1),'Master Data Item List'!$D$3:$F$585,2,0)),"")</f>
        <v/>
      </c>
      <c r="P127" t="str">
        <f>IFERROR(IF($C127=0,VLOOKUP(CONCATENATE($A127,"_",P$1),'Master Data Item List'!$D$3:$F$585,2,0),VLOOKUP(CONCATENATE(RIGHT($A127,3),"_",P$1),'Master Data Item List'!$D$3:$F$585,2,0)),"")</f>
        <v/>
      </c>
      <c r="Q127" t="str">
        <f>IFERROR(IF($C127=0,VLOOKUP(CONCATENATE($A127,"_",Q$1),'Master Data Item List'!$D$3:$F$585,2,0),VLOOKUP(CONCATENATE(RIGHT($A127,3),"_",Q$1),'Master Data Item List'!$D$3:$F$585,2,0)),"")</f>
        <v/>
      </c>
      <c r="R127" t="str">
        <f>IFERROR(IF($C127=0,VLOOKUP(CONCATENATE($A127,"_",R$1),'Master Data Item List'!$D$3:$F$585,2,0),VLOOKUP(CONCATENATE(RIGHT($A127,3),"_",R$1),'Master Data Item List'!$D$3:$F$585,2,0)),"")</f>
        <v/>
      </c>
    </row>
    <row r="128" spans="1:18">
      <c r="A128" t="s">
        <v>1649</v>
      </c>
      <c r="B128" t="str">
        <f t="shared" si="2"/>
        <v>CYP202CareActivity</v>
      </c>
      <c r="C128">
        <f t="shared" si="3"/>
        <v>0</v>
      </c>
      <c r="D128" t="str">
        <f>IFERROR(IF($C128=0,VLOOKUP(CONCATENATE($A128,"_",D$1),'Master Data Item List'!$D$3:$F$585,2,0),VLOOKUP(CONCATENATE(RIGHT($A128,3),"_",D$1),'Master Data Item List'!$D$3:$F$585,2,0)),"")</f>
        <v>UC_UnitOfMeasurement</v>
      </c>
      <c r="E128" t="str">
        <f>IFERROR(IF($C128=0,VLOOKUP(CONCATENATE($A128,"_",E$1),'Master Data Item List'!$D$3:$F$585,2,0),VLOOKUP(CONCATENATE(RIGHT($A128,3),"_",E$1),'Master Data Item List'!$D$3:$F$585,2,0)),"")</f>
        <v/>
      </c>
      <c r="F128" t="str">
        <f>IFERROR(IF($C128=0,VLOOKUP(CONCATENATE($A128,"_",F$1),'Master Data Item List'!$D$3:$F$585,2,0),VLOOKUP(CONCATENATE(RIGHT($A128,3),"_",F$1),'Master Data Item List'!$D$3:$F$585,2,0)),"")</f>
        <v/>
      </c>
      <c r="G128" t="str">
        <f>IFERROR(IF($C128=0,VLOOKUP(CONCATENATE($A128,"_",G$1),'Master Data Item List'!$D$3:$F$585,2,0),VLOOKUP(CONCATENATE(RIGHT($A128,3),"_",G$1),'Master Data Item List'!$D$3:$F$585,2,0)),"")</f>
        <v/>
      </c>
      <c r="H128" t="str">
        <f>IFERROR(IF($C128=0,VLOOKUP(CONCATENATE($A128,"_",H$1),'Master Data Item List'!$D$3:$F$585,2,0),VLOOKUP(CONCATENATE(RIGHT($A128,3),"_",H$1),'Master Data Item List'!$D$3:$F$585,2,0)),"")</f>
        <v/>
      </c>
      <c r="I128" t="str">
        <f>IFERROR(IF($C128=0,VLOOKUP(CONCATENATE($A128,"_",I$1),'Master Data Item List'!$D$3:$F$585,2,0),VLOOKUP(CONCATENATE(RIGHT($A128,3),"_",I$1),'Master Data Item List'!$D$3:$F$585,2,0)),"")</f>
        <v/>
      </c>
      <c r="J128" t="str">
        <f>IFERROR(IF($C128=0,VLOOKUP(CONCATENATE($A128,"_",J$1),'Master Data Item List'!$D$3:$F$585,2,0),VLOOKUP(CONCATENATE(RIGHT($A128,3),"_",J$1),'Master Data Item List'!$D$3:$F$585,2,0)),"")</f>
        <v/>
      </c>
      <c r="K128" t="str">
        <f>IFERROR(IF($C128=0,VLOOKUP(CONCATENATE($A128,"_",K$1),'Master Data Item List'!$D$3:$F$585,2,0),VLOOKUP(CONCATENATE(RIGHT($A128,3),"_",K$1),'Master Data Item List'!$D$3:$F$585,2,0)),"")</f>
        <v/>
      </c>
      <c r="L128" t="str">
        <f>IFERROR(IF($C128=0,VLOOKUP(CONCATENATE($A128,"_",L$1),'Master Data Item List'!$D$3:$F$585,2,0),VLOOKUP(CONCATENATE(RIGHT($A128,3),"_",L$1),'Master Data Item List'!$D$3:$F$585,2,0)),"")</f>
        <v/>
      </c>
      <c r="M128" t="str">
        <f>IFERROR(IF($C128=0,VLOOKUP(CONCATENATE($A128,"_",M$1),'Master Data Item List'!$D$3:$F$585,2,0),VLOOKUP(CONCATENATE(RIGHT($A128,3),"_",M$1),'Master Data Item List'!$D$3:$F$585,2,0)),"")</f>
        <v/>
      </c>
      <c r="N128" t="str">
        <f>IFERROR(IF($C128=0,VLOOKUP(CONCATENATE($A128,"_",N$1),'Master Data Item List'!$D$3:$F$585,2,0),VLOOKUP(CONCATENATE(RIGHT($A128,3),"_",N$1),'Master Data Item List'!$D$3:$F$585,2,0)),"")</f>
        <v/>
      </c>
      <c r="O128" t="str">
        <f>IFERROR(IF($C128=0,VLOOKUP(CONCATENATE($A128,"_",O$1),'Master Data Item List'!$D$3:$F$585,2,0),VLOOKUP(CONCATENATE(RIGHT($A128,3),"_",O$1),'Master Data Item List'!$D$3:$F$585,2,0)),"")</f>
        <v/>
      </c>
      <c r="P128" t="str">
        <f>IFERROR(IF($C128=0,VLOOKUP(CONCATENATE($A128,"_",P$1),'Master Data Item List'!$D$3:$F$585,2,0),VLOOKUP(CONCATENATE(RIGHT($A128,3),"_",P$1),'Master Data Item List'!$D$3:$F$585,2,0)),"")</f>
        <v/>
      </c>
      <c r="Q128" t="str">
        <f>IFERROR(IF($C128=0,VLOOKUP(CONCATENATE($A128,"_",Q$1),'Master Data Item List'!$D$3:$F$585,2,0),VLOOKUP(CONCATENATE(RIGHT($A128,3),"_",Q$1),'Master Data Item List'!$D$3:$F$585,2,0)),"")</f>
        <v/>
      </c>
      <c r="R128" t="str">
        <f>IFERROR(IF($C128=0,VLOOKUP(CONCATENATE($A128,"_",R$1),'Master Data Item List'!$D$3:$F$585,2,0),VLOOKUP(CONCATENATE(RIGHT($A128,3),"_",R$1),'Master Data Item List'!$D$3:$F$585,2,0)),"")</f>
        <v/>
      </c>
    </row>
    <row r="129" spans="1:18">
      <c r="A129" t="s">
        <v>1650</v>
      </c>
      <c r="B129" t="str">
        <f t="shared" si="2"/>
        <v>CYP301GroupSession</v>
      </c>
      <c r="C129">
        <f t="shared" si="3"/>
        <v>1</v>
      </c>
      <c r="D129" t="str">
        <f>IFERROR(IF($C129=0,VLOOKUP(CONCATENATE($A129,"_",D$1),'Master Data Item List'!$D$3:$F$585,2,0),VLOOKUP(CONCATENATE(RIGHT($A129,3),"_",D$1),'Master Data Item List'!$D$3:$F$585,2,0)),"")</f>
        <v>OrgID_Commissioner</v>
      </c>
      <c r="E129" t="str">
        <f>IFERROR(IF($C129=0,VLOOKUP(CONCATENATE($A129,"_",E$1),'Master Data Item List'!$D$3:$F$585,2,0),VLOOKUP(CONCATENATE(RIGHT($A129,3),"_",E$1),'Master Data Item List'!$D$3:$F$585,2,0)),"")</f>
        <v>OrgID_Commissoner</v>
      </c>
      <c r="F129" t="str">
        <f>IFERROR(IF($C129=0,VLOOKUP(CONCATENATE($A129,"_",F$1),'Master Data Item List'!$D$3:$F$585,2,0),VLOOKUP(CONCATENATE(RIGHT($A129,3),"_",F$1),'Master Data Item List'!$D$3:$F$585,2,0)),"")</f>
        <v>OrgID_Commissioner</v>
      </c>
      <c r="G129" t="str">
        <f>IFERROR(IF($C129=0,VLOOKUP(CONCATENATE($A129,"_",G$1),'Master Data Item List'!$D$3:$F$585,2,0),VLOOKUP(CONCATENATE(RIGHT($A129,3),"_",G$1),'Master Data Item List'!$D$3:$F$585,2,0)),"")</f>
        <v>OrgID_Commissioner</v>
      </c>
      <c r="H129" t="str">
        <f>IFERROR(IF($C129=0,VLOOKUP(CONCATENATE($A129,"_",H$1),'Master Data Item List'!$D$3:$F$585,2,0),VLOOKUP(CONCATENATE(RIGHT($A129,3),"_",H$1),'Master Data Item List'!$D$3:$F$585,2,0)),"")</f>
        <v/>
      </c>
      <c r="I129" t="str">
        <f>IFERROR(IF($C129=0,VLOOKUP(CONCATENATE($A129,"_",I$1),'Master Data Item List'!$D$3:$F$585,2,0),VLOOKUP(CONCATENATE(RIGHT($A129,3),"_",I$1),'Master Data Item List'!$D$3:$F$585,2,0)),"")</f>
        <v/>
      </c>
      <c r="J129" t="str">
        <f>IFERROR(IF($C129=0,VLOOKUP(CONCATENATE($A129,"_",J$1),'Master Data Item List'!$D$3:$F$585,2,0),VLOOKUP(CONCATENATE(RIGHT($A129,3),"_",J$1),'Master Data Item List'!$D$3:$F$585,2,0)),"")</f>
        <v/>
      </c>
      <c r="K129" t="str">
        <f>IFERROR(IF($C129=0,VLOOKUP(CONCATENATE($A129,"_",K$1),'Master Data Item List'!$D$3:$F$585,2,0),VLOOKUP(CONCATENATE(RIGHT($A129,3),"_",K$1),'Master Data Item List'!$D$3:$F$585,2,0)),"")</f>
        <v/>
      </c>
      <c r="L129" t="str">
        <f>IFERROR(IF($C129=0,VLOOKUP(CONCATENATE($A129,"_",L$1),'Master Data Item List'!$D$3:$F$585,2,0),VLOOKUP(CONCATENATE(RIGHT($A129,3),"_",L$1),'Master Data Item List'!$D$3:$F$585,2,0)),"")</f>
        <v/>
      </c>
      <c r="M129" t="str">
        <f>IFERROR(IF($C129=0,VLOOKUP(CONCATENATE($A129,"_",M$1),'Master Data Item List'!$D$3:$F$585,2,0),VLOOKUP(CONCATENATE(RIGHT($A129,3),"_",M$1),'Master Data Item List'!$D$3:$F$585,2,0)),"")</f>
        <v/>
      </c>
      <c r="N129" t="str">
        <f>IFERROR(IF($C129=0,VLOOKUP(CONCATENATE($A129,"_",N$1),'Master Data Item List'!$D$3:$F$585,2,0),VLOOKUP(CONCATENATE(RIGHT($A129,3),"_",N$1),'Master Data Item List'!$D$3:$F$585,2,0)),"")</f>
        <v/>
      </c>
      <c r="O129" t="str">
        <f>IFERROR(IF($C129=0,VLOOKUP(CONCATENATE($A129,"_",O$1),'Master Data Item List'!$D$3:$F$585,2,0),VLOOKUP(CONCATENATE(RIGHT($A129,3),"_",O$1),'Master Data Item List'!$D$3:$F$585,2,0)),"")</f>
        <v/>
      </c>
      <c r="P129" t="str">
        <f>IFERROR(IF($C129=0,VLOOKUP(CONCATENATE($A129,"_",P$1),'Master Data Item List'!$D$3:$F$585,2,0),VLOOKUP(CONCATENATE(RIGHT($A129,3),"_",P$1),'Master Data Item List'!$D$3:$F$585,2,0)),"")</f>
        <v/>
      </c>
      <c r="Q129" t="str">
        <f>IFERROR(IF($C129=0,VLOOKUP(CONCATENATE($A129,"_",Q$1),'Master Data Item List'!$D$3:$F$585,2,0),VLOOKUP(CONCATENATE(RIGHT($A129,3),"_",Q$1),'Master Data Item List'!$D$3:$F$585,2,0)),"")</f>
        <v/>
      </c>
      <c r="R129" t="str">
        <f>IFERROR(IF($C129=0,VLOOKUP(CONCATENATE($A129,"_",R$1),'Master Data Item List'!$D$3:$F$585,2,0),VLOOKUP(CONCATENATE(RIGHT($A129,3),"_",R$1),'Master Data Item List'!$D$3:$F$585,2,0)),"")</f>
        <v/>
      </c>
    </row>
    <row r="130" spans="1:18">
      <c r="A130" t="s">
        <v>1651</v>
      </c>
      <c r="B130" t="str">
        <f t="shared" si="2"/>
        <v>CYP301GroupSession</v>
      </c>
      <c r="C130">
        <f t="shared" si="3"/>
        <v>1</v>
      </c>
      <c r="D130" t="str">
        <f>IFERROR(IF($C130=0,VLOOKUP(CONCATENATE($A130,"_",D$1),'Master Data Item List'!$D$3:$F$585,2,0),VLOOKUP(CONCATENATE(RIGHT($A130,3),"_",D$1),'Master Data Item List'!$D$3:$F$585,2,0)),"")</f>
        <v>ServiceLineAgreement</v>
      </c>
      <c r="E130" t="str">
        <f>IFERROR(IF($C130=0,VLOOKUP(CONCATENATE($A130,"_",E$1),'Master Data Item List'!$D$3:$F$585,2,0),VLOOKUP(CONCATENATE(RIGHT($A130,3),"_",E$1),'Master Data Item List'!$D$3:$F$585,2,0)),"")</f>
        <v>TeamID_Local</v>
      </c>
      <c r="F130" t="str">
        <f>IFERROR(IF($C130=0,VLOOKUP(CONCATENATE($A130,"_",F$1),'Master Data Item List'!$D$3:$F$585,2,0),VLOOKUP(CONCATENATE(RIGHT($A130,3),"_",F$1),'Master Data Item List'!$D$3:$F$585,2,0)),"")</f>
        <v>ServiceLineAgreement</v>
      </c>
      <c r="G130" t="str">
        <f>IFERROR(IF($C130=0,VLOOKUP(CONCATENATE($A130,"_",G$1),'Master Data Item List'!$D$3:$F$585,2,0),VLOOKUP(CONCATENATE(RIGHT($A130,3),"_",G$1),'Master Data Item List'!$D$3:$F$585,2,0)),"")</f>
        <v/>
      </c>
      <c r="H130" t="str">
        <f>IFERROR(IF($C130=0,VLOOKUP(CONCATENATE($A130,"_",H$1),'Master Data Item List'!$D$3:$F$585,2,0),VLOOKUP(CONCATENATE(RIGHT($A130,3),"_",H$1),'Master Data Item List'!$D$3:$F$585,2,0)),"")</f>
        <v/>
      </c>
      <c r="I130" t="str">
        <f>IFERROR(IF($C130=0,VLOOKUP(CONCATENATE($A130,"_",I$1),'Master Data Item List'!$D$3:$F$585,2,0),VLOOKUP(CONCATENATE(RIGHT($A130,3),"_",I$1),'Master Data Item List'!$D$3:$F$585,2,0)),"")</f>
        <v/>
      </c>
      <c r="J130" t="str">
        <f>IFERROR(IF($C130=0,VLOOKUP(CONCATENATE($A130,"_",J$1),'Master Data Item List'!$D$3:$F$585,2,0),VLOOKUP(CONCATENATE(RIGHT($A130,3),"_",J$1),'Master Data Item List'!$D$3:$F$585,2,0)),"")</f>
        <v/>
      </c>
      <c r="K130" t="str">
        <f>IFERROR(IF($C130=0,VLOOKUP(CONCATENATE($A130,"_",K$1),'Master Data Item List'!$D$3:$F$585,2,0),VLOOKUP(CONCATENATE(RIGHT($A130,3),"_",K$1),'Master Data Item List'!$D$3:$F$585,2,0)),"")</f>
        <v/>
      </c>
      <c r="L130" t="str">
        <f>IFERROR(IF($C130=0,VLOOKUP(CONCATENATE($A130,"_",L$1),'Master Data Item List'!$D$3:$F$585,2,0),VLOOKUP(CONCATENATE(RIGHT($A130,3),"_",L$1),'Master Data Item List'!$D$3:$F$585,2,0)),"")</f>
        <v/>
      </c>
      <c r="M130" t="str">
        <f>IFERROR(IF($C130=0,VLOOKUP(CONCATENATE($A130,"_",M$1),'Master Data Item List'!$D$3:$F$585,2,0),VLOOKUP(CONCATENATE(RIGHT($A130,3),"_",M$1),'Master Data Item List'!$D$3:$F$585,2,0)),"")</f>
        <v/>
      </c>
      <c r="N130" t="str">
        <f>IFERROR(IF($C130=0,VLOOKUP(CONCATENATE($A130,"_",N$1),'Master Data Item List'!$D$3:$F$585,2,0),VLOOKUP(CONCATENATE(RIGHT($A130,3),"_",N$1),'Master Data Item List'!$D$3:$F$585,2,0)),"")</f>
        <v/>
      </c>
      <c r="O130" t="str">
        <f>IFERROR(IF($C130=0,VLOOKUP(CONCATENATE($A130,"_",O$1),'Master Data Item List'!$D$3:$F$585,2,0),VLOOKUP(CONCATENATE(RIGHT($A130,3),"_",O$1),'Master Data Item List'!$D$3:$F$585,2,0)),"")</f>
        <v/>
      </c>
      <c r="P130" t="str">
        <f>IFERROR(IF($C130=0,VLOOKUP(CONCATENATE($A130,"_",P$1),'Master Data Item List'!$D$3:$F$585,2,0),VLOOKUP(CONCATENATE(RIGHT($A130,3),"_",P$1),'Master Data Item List'!$D$3:$F$585,2,0)),"")</f>
        <v/>
      </c>
      <c r="Q130" t="str">
        <f>IFERROR(IF($C130=0,VLOOKUP(CONCATENATE($A130,"_",Q$1),'Master Data Item List'!$D$3:$F$585,2,0),VLOOKUP(CONCATENATE(RIGHT($A130,3),"_",Q$1),'Master Data Item List'!$D$3:$F$585,2,0)),"")</f>
        <v/>
      </c>
      <c r="R130" t="str">
        <f>IFERROR(IF($C130=0,VLOOKUP(CONCATENATE($A130,"_",R$1),'Master Data Item List'!$D$3:$F$585,2,0),VLOOKUP(CONCATENATE(RIGHT($A130,3),"_",R$1),'Master Data Item List'!$D$3:$F$585,2,0)),"")</f>
        <v/>
      </c>
    </row>
    <row r="131" spans="1:18">
      <c r="A131" t="s">
        <v>1652</v>
      </c>
      <c r="B131" t="str">
        <f t="shared" si="2"/>
        <v>CYP301GroupSession</v>
      </c>
      <c r="C131">
        <f t="shared" si="3"/>
        <v>1</v>
      </c>
      <c r="D131" t="str">
        <f>IFERROR(IF($C131=0,VLOOKUP(CONCATENATE($A131,"_",D$1),'Master Data Item List'!$D$3:$F$585,2,0),VLOOKUP(CONCATENATE(RIGHT($A131,3),"_",D$1),'Master Data Item List'!$D$3:$F$585,2,0)),"")</f>
        <v>Activity_LocationType</v>
      </c>
      <c r="E131" t="str">
        <f>IFERROR(IF($C131=0,VLOOKUP(CONCATENATE($A131,"_",E$1),'Master Data Item List'!$D$3:$F$585,2,0),VLOOKUP(CONCATENATE(RIGHT($A131,3),"_",E$1),'Master Data Item List'!$D$3:$F$585,2,0)),"")</f>
        <v>Activity_LocationType</v>
      </c>
      <c r="F131" t="str">
        <f>IFERROR(IF($C131=0,VLOOKUP(CONCATENATE($A131,"_",F$1),'Master Data Item List'!$D$3:$F$585,2,0),VLOOKUP(CONCATENATE(RIGHT($A131,3),"_",F$1),'Master Data Item List'!$D$3:$F$585,2,0)),"")</f>
        <v>Activity_LocationType</v>
      </c>
      <c r="G131" t="str">
        <f>IFERROR(IF($C131=0,VLOOKUP(CONCATENATE($A131,"_",G$1),'Master Data Item List'!$D$3:$F$585,2,0),VLOOKUP(CONCATENATE(RIGHT($A131,3),"_",G$1),'Master Data Item List'!$D$3:$F$585,2,0)),"")</f>
        <v/>
      </c>
      <c r="H131" t="str">
        <f>IFERROR(IF($C131=0,VLOOKUP(CONCATENATE($A131,"_",H$1),'Master Data Item List'!$D$3:$F$585,2,0),VLOOKUP(CONCATENATE(RIGHT($A131,3),"_",H$1),'Master Data Item List'!$D$3:$F$585,2,0)),"")</f>
        <v/>
      </c>
      <c r="I131" t="str">
        <f>IFERROR(IF($C131=0,VLOOKUP(CONCATENATE($A131,"_",I$1),'Master Data Item List'!$D$3:$F$585,2,0),VLOOKUP(CONCATENATE(RIGHT($A131,3),"_",I$1),'Master Data Item List'!$D$3:$F$585,2,0)),"")</f>
        <v/>
      </c>
      <c r="J131" t="str">
        <f>IFERROR(IF($C131=0,VLOOKUP(CONCATENATE($A131,"_",J$1),'Master Data Item List'!$D$3:$F$585,2,0),VLOOKUP(CONCATENATE(RIGHT($A131,3),"_",J$1),'Master Data Item List'!$D$3:$F$585,2,0)),"")</f>
        <v/>
      </c>
      <c r="K131" t="str">
        <f>IFERROR(IF($C131=0,VLOOKUP(CONCATENATE($A131,"_",K$1),'Master Data Item List'!$D$3:$F$585,2,0),VLOOKUP(CONCATENATE(RIGHT($A131,3),"_",K$1),'Master Data Item List'!$D$3:$F$585,2,0)),"")</f>
        <v/>
      </c>
      <c r="L131" t="str">
        <f>IFERROR(IF($C131=0,VLOOKUP(CONCATENATE($A131,"_",L$1),'Master Data Item List'!$D$3:$F$585,2,0),VLOOKUP(CONCATENATE(RIGHT($A131,3),"_",L$1),'Master Data Item List'!$D$3:$F$585,2,0)),"")</f>
        <v/>
      </c>
      <c r="M131" t="str">
        <f>IFERROR(IF($C131=0,VLOOKUP(CONCATENATE($A131,"_",M$1),'Master Data Item List'!$D$3:$F$585,2,0),VLOOKUP(CONCATENATE(RIGHT($A131,3),"_",M$1),'Master Data Item List'!$D$3:$F$585,2,0)),"")</f>
        <v/>
      </c>
      <c r="N131" t="str">
        <f>IFERROR(IF($C131=0,VLOOKUP(CONCATENATE($A131,"_",N$1),'Master Data Item List'!$D$3:$F$585,2,0),VLOOKUP(CONCATENATE(RIGHT($A131,3),"_",N$1),'Master Data Item List'!$D$3:$F$585,2,0)),"")</f>
        <v/>
      </c>
      <c r="O131" t="str">
        <f>IFERROR(IF($C131=0,VLOOKUP(CONCATENATE($A131,"_",O$1),'Master Data Item List'!$D$3:$F$585,2,0),VLOOKUP(CONCATENATE(RIGHT($A131,3),"_",O$1),'Master Data Item List'!$D$3:$F$585,2,0)),"")</f>
        <v/>
      </c>
      <c r="P131" t="str">
        <f>IFERROR(IF($C131=0,VLOOKUP(CONCATENATE($A131,"_",P$1),'Master Data Item List'!$D$3:$F$585,2,0),VLOOKUP(CONCATENATE(RIGHT($A131,3),"_",P$1),'Master Data Item List'!$D$3:$F$585,2,0)),"")</f>
        <v/>
      </c>
      <c r="Q131" t="str">
        <f>IFERROR(IF($C131=0,VLOOKUP(CONCATENATE($A131,"_",Q$1),'Master Data Item List'!$D$3:$F$585,2,0),VLOOKUP(CONCATENATE(RIGHT($A131,3),"_",Q$1),'Master Data Item List'!$D$3:$F$585,2,0)),"")</f>
        <v/>
      </c>
      <c r="R131" t="str">
        <f>IFERROR(IF($C131=0,VLOOKUP(CONCATENATE($A131,"_",R$1),'Master Data Item List'!$D$3:$F$585,2,0),VLOOKUP(CONCATENATE(RIGHT($A131,3),"_",R$1),'Master Data Item List'!$D$3:$F$585,2,0)),"")</f>
        <v/>
      </c>
    </row>
    <row r="132" spans="1:18">
      <c r="A132" t="s">
        <v>1653</v>
      </c>
      <c r="B132" t="str">
        <f t="shared" si="2"/>
        <v>CYP301GroupSession</v>
      </c>
      <c r="C132">
        <f t="shared" si="3"/>
        <v>1</v>
      </c>
      <c r="D132" t="str">
        <f>IFERROR(IF($C132=0,VLOOKUP(CONCATENATE($A132,"_",D$1),'Master Data Item List'!$D$3:$F$585,2,0),VLOOKUP(CONCATENATE(RIGHT($A132,3),"_",D$1),'Master Data Item List'!$D$3:$F$585,2,0)),"")</f>
        <v>Treatment_OrgSiteID</v>
      </c>
      <c r="E132" t="str">
        <f>IFERROR(IF($C132=0,VLOOKUP(CONCATENATE($A132,"_",E$1),'Master Data Item List'!$D$3:$F$585,2,0),VLOOKUP(CONCATENATE(RIGHT($A132,3),"_",E$1),'Master Data Item List'!$D$3:$F$585,2,0)),"")</f>
        <v>Treatment_OrgSiteID</v>
      </c>
      <c r="F132" t="str">
        <f>IFERROR(IF($C132=0,VLOOKUP(CONCATENATE($A132,"_",F$1),'Master Data Item List'!$D$3:$F$585,2,0),VLOOKUP(CONCATENATE(RIGHT($A132,3),"_",F$1),'Master Data Item List'!$D$3:$F$585,2,0)),"")</f>
        <v/>
      </c>
      <c r="G132" t="str">
        <f>IFERROR(IF($C132=0,VLOOKUP(CONCATENATE($A132,"_",G$1),'Master Data Item List'!$D$3:$F$585,2,0),VLOOKUP(CONCATENATE(RIGHT($A132,3),"_",G$1),'Master Data Item List'!$D$3:$F$585,2,0)),"")</f>
        <v/>
      </c>
      <c r="H132" t="str">
        <f>IFERROR(IF($C132=0,VLOOKUP(CONCATENATE($A132,"_",H$1),'Master Data Item List'!$D$3:$F$585,2,0),VLOOKUP(CONCATENATE(RIGHT($A132,3),"_",H$1),'Master Data Item List'!$D$3:$F$585,2,0)),"")</f>
        <v/>
      </c>
      <c r="I132" t="str">
        <f>IFERROR(IF($C132=0,VLOOKUP(CONCATENATE($A132,"_",I$1),'Master Data Item List'!$D$3:$F$585,2,0),VLOOKUP(CONCATENATE(RIGHT($A132,3),"_",I$1),'Master Data Item List'!$D$3:$F$585,2,0)),"")</f>
        <v/>
      </c>
      <c r="J132" t="str">
        <f>IFERROR(IF($C132=0,VLOOKUP(CONCATENATE($A132,"_",J$1),'Master Data Item List'!$D$3:$F$585,2,0),VLOOKUP(CONCATENATE(RIGHT($A132,3),"_",J$1),'Master Data Item List'!$D$3:$F$585,2,0)),"")</f>
        <v/>
      </c>
      <c r="K132" t="str">
        <f>IFERROR(IF($C132=0,VLOOKUP(CONCATENATE($A132,"_",K$1),'Master Data Item List'!$D$3:$F$585,2,0),VLOOKUP(CONCATENATE(RIGHT($A132,3),"_",K$1),'Master Data Item List'!$D$3:$F$585,2,0)),"")</f>
        <v/>
      </c>
      <c r="L132" t="str">
        <f>IFERROR(IF($C132=0,VLOOKUP(CONCATENATE($A132,"_",L$1),'Master Data Item List'!$D$3:$F$585,2,0),VLOOKUP(CONCATENATE(RIGHT($A132,3),"_",L$1),'Master Data Item List'!$D$3:$F$585,2,0)),"")</f>
        <v/>
      </c>
      <c r="M132" t="str">
        <f>IFERROR(IF($C132=0,VLOOKUP(CONCATENATE($A132,"_",M$1),'Master Data Item List'!$D$3:$F$585,2,0),VLOOKUP(CONCATENATE(RIGHT($A132,3),"_",M$1),'Master Data Item List'!$D$3:$F$585,2,0)),"")</f>
        <v/>
      </c>
      <c r="N132" t="str">
        <f>IFERROR(IF($C132=0,VLOOKUP(CONCATENATE($A132,"_",N$1),'Master Data Item List'!$D$3:$F$585,2,0),VLOOKUP(CONCATENATE(RIGHT($A132,3),"_",N$1),'Master Data Item List'!$D$3:$F$585,2,0)),"")</f>
        <v/>
      </c>
      <c r="O132" t="str">
        <f>IFERROR(IF($C132=0,VLOOKUP(CONCATENATE($A132,"_",O$1),'Master Data Item List'!$D$3:$F$585,2,0),VLOOKUP(CONCATENATE(RIGHT($A132,3),"_",O$1),'Master Data Item List'!$D$3:$F$585,2,0)),"")</f>
        <v/>
      </c>
      <c r="P132" t="str">
        <f>IFERROR(IF($C132=0,VLOOKUP(CONCATENATE($A132,"_",P$1),'Master Data Item List'!$D$3:$F$585,2,0),VLOOKUP(CONCATENATE(RIGHT($A132,3),"_",P$1),'Master Data Item List'!$D$3:$F$585,2,0)),"")</f>
        <v/>
      </c>
      <c r="Q132" t="str">
        <f>IFERROR(IF($C132=0,VLOOKUP(CONCATENATE($A132,"_",Q$1),'Master Data Item List'!$D$3:$F$585,2,0),VLOOKUP(CONCATENATE(RIGHT($A132,3),"_",Q$1),'Master Data Item List'!$D$3:$F$585,2,0)),"")</f>
        <v/>
      </c>
      <c r="R132" t="str">
        <f>IFERROR(IF($C132=0,VLOOKUP(CONCATENATE($A132,"_",R$1),'Master Data Item List'!$D$3:$F$585,2,0),VLOOKUP(CONCATENATE(RIGHT($A132,3),"_",R$1),'Master Data Item List'!$D$3:$F$585,2,0)),"")</f>
        <v/>
      </c>
    </row>
    <row r="133" spans="1:18">
      <c r="A133" t="s">
        <v>1753</v>
      </c>
      <c r="B133" t="str">
        <f t="shared" si="2"/>
        <v>CYP301GroupSession</v>
      </c>
      <c r="C133">
        <f t="shared" si="3"/>
        <v>0</v>
      </c>
      <c r="D133" t="str">
        <f>IFERROR(IF($C133=0,VLOOKUP(CONCATENATE($A133,"_",D$1),'Master Data Item List'!$D$3:$F$585,2,0),VLOOKUP(CONCATENATE(RIGHT($A133,3),"_",D$1),'Master Data Item List'!$D$3:$F$585,2,0)),"")</f>
        <v>GroupSessionID</v>
      </c>
      <c r="E133" t="str">
        <f>IFERROR(IF($C133=0,VLOOKUP(CONCATENATE($A133,"_",E$1),'Master Data Item List'!$D$3:$F$585,2,0),VLOOKUP(CONCATENATE(RIGHT($A133,3),"_",E$1),'Master Data Item List'!$D$3:$F$585,2,0)),"")</f>
        <v/>
      </c>
      <c r="F133" t="str">
        <f>IFERROR(IF($C133=0,VLOOKUP(CONCATENATE($A133,"_",F$1),'Master Data Item List'!$D$3:$F$585,2,0),VLOOKUP(CONCATENATE(RIGHT($A133,3),"_",F$1),'Master Data Item List'!$D$3:$F$585,2,0)),"")</f>
        <v/>
      </c>
      <c r="G133" t="str">
        <f>IFERROR(IF($C133=0,VLOOKUP(CONCATENATE($A133,"_",G$1),'Master Data Item List'!$D$3:$F$585,2,0),VLOOKUP(CONCATENATE(RIGHT($A133,3),"_",G$1),'Master Data Item List'!$D$3:$F$585,2,0)),"")</f>
        <v/>
      </c>
      <c r="H133" t="str">
        <f>IFERROR(IF($C133=0,VLOOKUP(CONCATENATE($A133,"_",H$1),'Master Data Item List'!$D$3:$F$585,2,0),VLOOKUP(CONCATENATE(RIGHT($A133,3),"_",H$1),'Master Data Item List'!$D$3:$F$585,2,0)),"")</f>
        <v/>
      </c>
      <c r="I133" t="str">
        <f>IFERROR(IF($C133=0,VLOOKUP(CONCATENATE($A133,"_",I$1),'Master Data Item List'!$D$3:$F$585,2,0),VLOOKUP(CONCATENATE(RIGHT($A133,3),"_",I$1),'Master Data Item List'!$D$3:$F$585,2,0)),"")</f>
        <v/>
      </c>
      <c r="J133" t="str">
        <f>IFERROR(IF($C133=0,VLOOKUP(CONCATENATE($A133,"_",J$1),'Master Data Item List'!$D$3:$F$585,2,0),VLOOKUP(CONCATENATE(RIGHT($A133,3),"_",J$1),'Master Data Item List'!$D$3:$F$585,2,0)),"")</f>
        <v/>
      </c>
      <c r="K133" t="str">
        <f>IFERROR(IF($C133=0,VLOOKUP(CONCATENATE($A133,"_",K$1),'Master Data Item List'!$D$3:$F$585,2,0),VLOOKUP(CONCATENATE(RIGHT($A133,3),"_",K$1),'Master Data Item List'!$D$3:$F$585,2,0)),"")</f>
        <v/>
      </c>
      <c r="L133" t="str">
        <f>IFERROR(IF($C133=0,VLOOKUP(CONCATENATE($A133,"_",L$1),'Master Data Item List'!$D$3:$F$585,2,0),VLOOKUP(CONCATENATE(RIGHT($A133,3),"_",L$1),'Master Data Item List'!$D$3:$F$585,2,0)),"")</f>
        <v/>
      </c>
      <c r="M133" t="str">
        <f>IFERROR(IF($C133=0,VLOOKUP(CONCATENATE($A133,"_",M$1),'Master Data Item List'!$D$3:$F$585,2,0),VLOOKUP(CONCATENATE(RIGHT($A133,3),"_",M$1),'Master Data Item List'!$D$3:$F$585,2,0)),"")</f>
        <v/>
      </c>
      <c r="N133" t="str">
        <f>IFERROR(IF($C133=0,VLOOKUP(CONCATENATE($A133,"_",N$1),'Master Data Item List'!$D$3:$F$585,2,0),VLOOKUP(CONCATENATE(RIGHT($A133,3),"_",N$1),'Master Data Item List'!$D$3:$F$585,2,0)),"")</f>
        <v/>
      </c>
      <c r="O133" t="str">
        <f>IFERROR(IF($C133=0,VLOOKUP(CONCATENATE($A133,"_",O$1),'Master Data Item List'!$D$3:$F$585,2,0),VLOOKUP(CONCATENATE(RIGHT($A133,3),"_",O$1),'Master Data Item List'!$D$3:$F$585,2,0)),"")</f>
        <v/>
      </c>
      <c r="P133" t="str">
        <f>IFERROR(IF($C133=0,VLOOKUP(CONCATENATE($A133,"_",P$1),'Master Data Item List'!$D$3:$F$585,2,0),VLOOKUP(CONCATENATE(RIGHT($A133,3),"_",P$1),'Master Data Item List'!$D$3:$F$585,2,0)),"")</f>
        <v/>
      </c>
      <c r="Q133" t="str">
        <f>IFERROR(IF($C133=0,VLOOKUP(CONCATENATE($A133,"_",Q$1),'Master Data Item List'!$D$3:$F$585,2,0),VLOOKUP(CONCATENATE(RIGHT($A133,3),"_",Q$1),'Master Data Item List'!$D$3:$F$585,2,0)),"")</f>
        <v/>
      </c>
      <c r="R133" t="str">
        <f>IFERROR(IF($C133=0,VLOOKUP(CONCATENATE($A133,"_",R$1),'Master Data Item List'!$D$3:$F$585,2,0),VLOOKUP(CONCATENATE(RIGHT($A133,3),"_",R$1),'Master Data Item List'!$D$3:$F$585,2,0)),"")</f>
        <v/>
      </c>
    </row>
    <row r="134" spans="1:18">
      <c r="A134" t="s">
        <v>1754</v>
      </c>
      <c r="B134" t="str">
        <f t="shared" si="2"/>
        <v>CYP301GroupSession</v>
      </c>
      <c r="C134">
        <f t="shared" si="3"/>
        <v>0</v>
      </c>
      <c r="D134" t="str">
        <f>IFERROR(IF($C134=0,VLOOKUP(CONCATENATE($A134,"_",D$1),'Master Data Item List'!$D$3:$F$585,2,0),VLOOKUP(CONCATENATE(RIGHT($A134,3),"_",D$1),'Master Data Item List'!$D$3:$F$585,2,0)),"")</f>
        <v>GoupSession_Date</v>
      </c>
      <c r="E134" t="str">
        <f>IFERROR(IF($C134=0,VLOOKUP(CONCATENATE($A134,"_",E$1),'Master Data Item List'!$D$3:$F$585,2,0),VLOOKUP(CONCATENATE(RIGHT($A134,3),"_",E$1),'Master Data Item List'!$D$3:$F$585,2,0)),"")</f>
        <v/>
      </c>
      <c r="F134" t="str">
        <f>IFERROR(IF($C134=0,VLOOKUP(CONCATENATE($A134,"_",F$1),'Master Data Item List'!$D$3:$F$585,2,0),VLOOKUP(CONCATENATE(RIGHT($A134,3),"_",F$1),'Master Data Item List'!$D$3:$F$585,2,0)),"")</f>
        <v/>
      </c>
      <c r="G134" t="str">
        <f>IFERROR(IF($C134=0,VLOOKUP(CONCATENATE($A134,"_",G$1),'Master Data Item List'!$D$3:$F$585,2,0),VLOOKUP(CONCATENATE(RIGHT($A134,3),"_",G$1),'Master Data Item List'!$D$3:$F$585,2,0)),"")</f>
        <v/>
      </c>
      <c r="H134" t="str">
        <f>IFERROR(IF($C134=0,VLOOKUP(CONCATENATE($A134,"_",H$1),'Master Data Item List'!$D$3:$F$585,2,0),VLOOKUP(CONCATENATE(RIGHT($A134,3),"_",H$1),'Master Data Item List'!$D$3:$F$585,2,0)),"")</f>
        <v/>
      </c>
      <c r="I134" t="str">
        <f>IFERROR(IF($C134=0,VLOOKUP(CONCATENATE($A134,"_",I$1),'Master Data Item List'!$D$3:$F$585,2,0),VLOOKUP(CONCATENATE(RIGHT($A134,3),"_",I$1),'Master Data Item List'!$D$3:$F$585,2,0)),"")</f>
        <v/>
      </c>
      <c r="J134" t="str">
        <f>IFERROR(IF($C134=0,VLOOKUP(CONCATENATE($A134,"_",J$1),'Master Data Item List'!$D$3:$F$585,2,0),VLOOKUP(CONCATENATE(RIGHT($A134,3),"_",J$1),'Master Data Item List'!$D$3:$F$585,2,0)),"")</f>
        <v/>
      </c>
      <c r="K134" t="str">
        <f>IFERROR(IF($C134=0,VLOOKUP(CONCATENATE($A134,"_",K$1),'Master Data Item List'!$D$3:$F$585,2,0),VLOOKUP(CONCATENATE(RIGHT($A134,3),"_",K$1),'Master Data Item List'!$D$3:$F$585,2,0)),"")</f>
        <v/>
      </c>
      <c r="L134" t="str">
        <f>IFERROR(IF($C134=0,VLOOKUP(CONCATENATE($A134,"_",L$1),'Master Data Item List'!$D$3:$F$585,2,0),VLOOKUP(CONCATENATE(RIGHT($A134,3),"_",L$1),'Master Data Item List'!$D$3:$F$585,2,0)),"")</f>
        <v/>
      </c>
      <c r="M134" t="str">
        <f>IFERROR(IF($C134=0,VLOOKUP(CONCATENATE($A134,"_",M$1),'Master Data Item List'!$D$3:$F$585,2,0),VLOOKUP(CONCATENATE(RIGHT($A134,3),"_",M$1),'Master Data Item List'!$D$3:$F$585,2,0)),"")</f>
        <v/>
      </c>
      <c r="N134" t="str">
        <f>IFERROR(IF($C134=0,VLOOKUP(CONCATENATE($A134,"_",N$1),'Master Data Item List'!$D$3:$F$585,2,0),VLOOKUP(CONCATENATE(RIGHT($A134,3),"_",N$1),'Master Data Item List'!$D$3:$F$585,2,0)),"")</f>
        <v/>
      </c>
      <c r="O134" t="str">
        <f>IFERROR(IF($C134=0,VLOOKUP(CONCATENATE($A134,"_",O$1),'Master Data Item List'!$D$3:$F$585,2,0),VLOOKUP(CONCATENATE(RIGHT($A134,3),"_",O$1),'Master Data Item List'!$D$3:$F$585,2,0)),"")</f>
        <v/>
      </c>
      <c r="P134" t="str">
        <f>IFERROR(IF($C134=0,VLOOKUP(CONCATENATE($A134,"_",P$1),'Master Data Item List'!$D$3:$F$585,2,0),VLOOKUP(CONCATENATE(RIGHT($A134,3),"_",P$1),'Master Data Item List'!$D$3:$F$585,2,0)),"")</f>
        <v/>
      </c>
      <c r="Q134" t="str">
        <f>IFERROR(IF($C134=0,VLOOKUP(CONCATENATE($A134,"_",Q$1),'Master Data Item List'!$D$3:$F$585,2,0),VLOOKUP(CONCATENATE(RIGHT($A134,3),"_",Q$1),'Master Data Item List'!$D$3:$F$585,2,0)),"")</f>
        <v/>
      </c>
      <c r="R134" t="str">
        <f>IFERROR(IF($C134=0,VLOOKUP(CONCATENATE($A134,"_",R$1),'Master Data Item List'!$D$3:$F$585,2,0),VLOOKUP(CONCATENATE(RIGHT($A134,3),"_",R$1),'Master Data Item List'!$D$3:$F$585,2,0)),"")</f>
        <v/>
      </c>
    </row>
    <row r="135" spans="1:18">
      <c r="A135" t="s">
        <v>1755</v>
      </c>
      <c r="B135" t="str">
        <f t="shared" si="2"/>
        <v>CYP301GroupSession</v>
      </c>
      <c r="C135">
        <f t="shared" si="3"/>
        <v>0</v>
      </c>
      <c r="D135" t="str">
        <f>IFERROR(IF($C135=0,VLOOKUP(CONCATENATE($A135,"_",D$1),'Master Data Item List'!$D$3:$F$585,2,0),VLOOKUP(CONCATENATE(RIGHT($A135,3),"_",D$1),'Master Data Item List'!$D$3:$F$585,2,0)),"")</f>
        <v>GroupSession_Duration</v>
      </c>
      <c r="E135" t="str">
        <f>IFERROR(IF($C135=0,VLOOKUP(CONCATENATE($A135,"_",E$1),'Master Data Item List'!$D$3:$F$585,2,0),VLOOKUP(CONCATENATE(RIGHT($A135,3),"_",E$1),'Master Data Item List'!$D$3:$F$585,2,0)),"")</f>
        <v/>
      </c>
      <c r="F135" t="str">
        <f>IFERROR(IF($C135=0,VLOOKUP(CONCATENATE($A135,"_",F$1),'Master Data Item List'!$D$3:$F$585,2,0),VLOOKUP(CONCATENATE(RIGHT($A135,3),"_",F$1),'Master Data Item List'!$D$3:$F$585,2,0)),"")</f>
        <v/>
      </c>
      <c r="G135" t="str">
        <f>IFERROR(IF($C135=0,VLOOKUP(CONCATENATE($A135,"_",G$1),'Master Data Item List'!$D$3:$F$585,2,0),VLOOKUP(CONCATENATE(RIGHT($A135,3),"_",G$1),'Master Data Item List'!$D$3:$F$585,2,0)),"")</f>
        <v/>
      </c>
      <c r="H135" t="str">
        <f>IFERROR(IF($C135=0,VLOOKUP(CONCATENATE($A135,"_",H$1),'Master Data Item List'!$D$3:$F$585,2,0),VLOOKUP(CONCATENATE(RIGHT($A135,3),"_",H$1),'Master Data Item List'!$D$3:$F$585,2,0)),"")</f>
        <v/>
      </c>
      <c r="I135" t="str">
        <f>IFERROR(IF($C135=0,VLOOKUP(CONCATENATE($A135,"_",I$1),'Master Data Item List'!$D$3:$F$585,2,0),VLOOKUP(CONCATENATE(RIGHT($A135,3),"_",I$1),'Master Data Item List'!$D$3:$F$585,2,0)),"")</f>
        <v/>
      </c>
      <c r="J135" t="str">
        <f>IFERROR(IF($C135=0,VLOOKUP(CONCATENATE($A135,"_",J$1),'Master Data Item List'!$D$3:$F$585,2,0),VLOOKUP(CONCATENATE(RIGHT($A135,3),"_",J$1),'Master Data Item List'!$D$3:$F$585,2,0)),"")</f>
        <v/>
      </c>
      <c r="K135" t="str">
        <f>IFERROR(IF($C135=0,VLOOKUP(CONCATENATE($A135,"_",K$1),'Master Data Item List'!$D$3:$F$585,2,0),VLOOKUP(CONCATENATE(RIGHT($A135,3),"_",K$1),'Master Data Item List'!$D$3:$F$585,2,0)),"")</f>
        <v/>
      </c>
      <c r="L135" t="str">
        <f>IFERROR(IF($C135=0,VLOOKUP(CONCATENATE($A135,"_",L$1),'Master Data Item List'!$D$3:$F$585,2,0),VLOOKUP(CONCATENATE(RIGHT($A135,3),"_",L$1),'Master Data Item List'!$D$3:$F$585,2,0)),"")</f>
        <v/>
      </c>
      <c r="M135" t="str">
        <f>IFERROR(IF($C135=0,VLOOKUP(CONCATENATE($A135,"_",M$1),'Master Data Item List'!$D$3:$F$585,2,0),VLOOKUP(CONCATENATE(RIGHT($A135,3),"_",M$1),'Master Data Item List'!$D$3:$F$585,2,0)),"")</f>
        <v/>
      </c>
      <c r="N135" t="str">
        <f>IFERROR(IF($C135=0,VLOOKUP(CONCATENATE($A135,"_",N$1),'Master Data Item List'!$D$3:$F$585,2,0),VLOOKUP(CONCATENATE(RIGHT($A135,3),"_",N$1),'Master Data Item List'!$D$3:$F$585,2,0)),"")</f>
        <v/>
      </c>
      <c r="O135" t="str">
        <f>IFERROR(IF($C135=0,VLOOKUP(CONCATENATE($A135,"_",O$1),'Master Data Item List'!$D$3:$F$585,2,0),VLOOKUP(CONCATENATE(RIGHT($A135,3),"_",O$1),'Master Data Item List'!$D$3:$F$585,2,0)),"")</f>
        <v/>
      </c>
      <c r="P135" t="str">
        <f>IFERROR(IF($C135=0,VLOOKUP(CONCATENATE($A135,"_",P$1),'Master Data Item List'!$D$3:$F$585,2,0),VLOOKUP(CONCATENATE(RIGHT($A135,3),"_",P$1),'Master Data Item List'!$D$3:$F$585,2,0)),"")</f>
        <v/>
      </c>
      <c r="Q135" t="str">
        <f>IFERROR(IF($C135=0,VLOOKUP(CONCATENATE($A135,"_",Q$1),'Master Data Item List'!$D$3:$F$585,2,0),VLOOKUP(CONCATENATE(RIGHT($A135,3),"_",Q$1),'Master Data Item List'!$D$3:$F$585,2,0)),"")</f>
        <v/>
      </c>
      <c r="R135" t="str">
        <f>IFERROR(IF($C135=0,VLOOKUP(CONCATENATE($A135,"_",R$1),'Master Data Item List'!$D$3:$F$585,2,0),VLOOKUP(CONCATENATE(RIGHT($A135,3),"_",R$1),'Master Data Item List'!$D$3:$F$585,2,0)),"")</f>
        <v/>
      </c>
    </row>
    <row r="136" spans="1:18">
      <c r="A136" t="s">
        <v>1756</v>
      </c>
      <c r="B136" t="str">
        <f t="shared" si="2"/>
        <v>CYP301GroupSession</v>
      </c>
      <c r="C136">
        <f t="shared" si="3"/>
        <v>0</v>
      </c>
      <c r="D136" t="str">
        <f>IFERROR(IF($C136=0,VLOOKUP(CONCATENATE($A136,"_",D$1),'Master Data Item List'!$D$3:$F$585,2,0),VLOOKUP(CONCATENATE(RIGHT($A136,3),"_",D$1),'Master Data Item List'!$D$3:$F$585,2,0)),"")</f>
        <v>GroupSession_Type</v>
      </c>
      <c r="E136" t="str">
        <f>IFERROR(IF($C136=0,VLOOKUP(CONCATENATE($A136,"_",E$1),'Master Data Item List'!$D$3:$F$585,2,0),VLOOKUP(CONCATENATE(RIGHT($A136,3),"_",E$1),'Master Data Item List'!$D$3:$F$585,2,0)),"")</f>
        <v/>
      </c>
      <c r="F136" t="str">
        <f>IFERROR(IF($C136=0,VLOOKUP(CONCATENATE($A136,"_",F$1),'Master Data Item List'!$D$3:$F$585,2,0),VLOOKUP(CONCATENATE(RIGHT($A136,3),"_",F$1),'Master Data Item List'!$D$3:$F$585,2,0)),"")</f>
        <v/>
      </c>
      <c r="G136" t="str">
        <f>IFERROR(IF($C136=0,VLOOKUP(CONCATENATE($A136,"_",G$1),'Master Data Item List'!$D$3:$F$585,2,0),VLOOKUP(CONCATENATE(RIGHT($A136,3),"_",G$1),'Master Data Item List'!$D$3:$F$585,2,0)),"")</f>
        <v/>
      </c>
      <c r="H136" t="str">
        <f>IFERROR(IF($C136=0,VLOOKUP(CONCATENATE($A136,"_",H$1),'Master Data Item List'!$D$3:$F$585,2,0),VLOOKUP(CONCATENATE(RIGHT($A136,3),"_",H$1),'Master Data Item List'!$D$3:$F$585,2,0)),"")</f>
        <v/>
      </c>
      <c r="I136" t="str">
        <f>IFERROR(IF($C136=0,VLOOKUP(CONCATENATE($A136,"_",I$1),'Master Data Item List'!$D$3:$F$585,2,0),VLOOKUP(CONCATENATE(RIGHT($A136,3),"_",I$1),'Master Data Item List'!$D$3:$F$585,2,0)),"")</f>
        <v/>
      </c>
      <c r="J136" t="str">
        <f>IFERROR(IF($C136=0,VLOOKUP(CONCATENATE($A136,"_",J$1),'Master Data Item List'!$D$3:$F$585,2,0),VLOOKUP(CONCATENATE(RIGHT($A136,3),"_",J$1),'Master Data Item List'!$D$3:$F$585,2,0)),"")</f>
        <v/>
      </c>
      <c r="K136" t="str">
        <f>IFERROR(IF($C136=0,VLOOKUP(CONCATENATE($A136,"_",K$1),'Master Data Item List'!$D$3:$F$585,2,0),VLOOKUP(CONCATENATE(RIGHT($A136,3),"_",K$1),'Master Data Item List'!$D$3:$F$585,2,0)),"")</f>
        <v/>
      </c>
      <c r="L136" t="str">
        <f>IFERROR(IF($C136=0,VLOOKUP(CONCATENATE($A136,"_",L$1),'Master Data Item List'!$D$3:$F$585,2,0),VLOOKUP(CONCATENATE(RIGHT($A136,3),"_",L$1),'Master Data Item List'!$D$3:$F$585,2,0)),"")</f>
        <v/>
      </c>
      <c r="M136" t="str">
        <f>IFERROR(IF($C136=0,VLOOKUP(CONCATENATE($A136,"_",M$1),'Master Data Item List'!$D$3:$F$585,2,0),VLOOKUP(CONCATENATE(RIGHT($A136,3),"_",M$1),'Master Data Item List'!$D$3:$F$585,2,0)),"")</f>
        <v/>
      </c>
      <c r="N136" t="str">
        <f>IFERROR(IF($C136=0,VLOOKUP(CONCATENATE($A136,"_",N$1),'Master Data Item List'!$D$3:$F$585,2,0),VLOOKUP(CONCATENATE(RIGHT($A136,3),"_",N$1),'Master Data Item List'!$D$3:$F$585,2,0)),"")</f>
        <v/>
      </c>
      <c r="O136" t="str">
        <f>IFERROR(IF($C136=0,VLOOKUP(CONCATENATE($A136,"_",O$1),'Master Data Item List'!$D$3:$F$585,2,0),VLOOKUP(CONCATENATE(RIGHT($A136,3),"_",O$1),'Master Data Item List'!$D$3:$F$585,2,0)),"")</f>
        <v/>
      </c>
      <c r="P136" t="str">
        <f>IFERROR(IF($C136=0,VLOOKUP(CONCATENATE($A136,"_",P$1),'Master Data Item List'!$D$3:$F$585,2,0),VLOOKUP(CONCATENATE(RIGHT($A136,3),"_",P$1),'Master Data Item List'!$D$3:$F$585,2,0)),"")</f>
        <v/>
      </c>
      <c r="Q136" t="str">
        <f>IFERROR(IF($C136=0,VLOOKUP(CONCATENATE($A136,"_",Q$1),'Master Data Item List'!$D$3:$F$585,2,0),VLOOKUP(CONCATENATE(RIGHT($A136,3),"_",Q$1),'Master Data Item List'!$D$3:$F$585,2,0)),"")</f>
        <v/>
      </c>
      <c r="R136" t="str">
        <f>IFERROR(IF($C136=0,VLOOKUP(CONCATENATE($A136,"_",R$1),'Master Data Item List'!$D$3:$F$585,2,0),VLOOKUP(CONCATENATE(RIGHT($A136,3),"_",R$1),'Master Data Item List'!$D$3:$F$585,2,0)),"")</f>
        <v/>
      </c>
    </row>
    <row r="137" spans="1:18">
      <c r="A137" t="s">
        <v>1654</v>
      </c>
      <c r="B137" t="str">
        <f t="shared" si="2"/>
        <v>CYP301GroupSession</v>
      </c>
      <c r="C137">
        <f t="shared" si="3"/>
        <v>0</v>
      </c>
      <c r="D137" t="str">
        <f>IFERROR(IF($C137=0,VLOOKUP(CONCATENATE($A137,"_",D$1),'Master Data Item List'!$D$3:$F$585,2,0),VLOOKUP(CONCATENATE(RIGHT($A137,3),"_",D$1),'Master Data Item List'!$D$3:$F$585,2,0)),"")</f>
        <v>NumberOfParticipants</v>
      </c>
      <c r="E137" t="str">
        <f>IFERROR(IF($C137=0,VLOOKUP(CONCATENATE($A137,"_",E$1),'Master Data Item List'!$D$3:$F$585,2,0),VLOOKUP(CONCATENATE(RIGHT($A137,3),"_",E$1),'Master Data Item List'!$D$3:$F$585,2,0)),"")</f>
        <v/>
      </c>
      <c r="F137" t="str">
        <f>IFERROR(IF($C137=0,VLOOKUP(CONCATENATE($A137,"_",F$1),'Master Data Item List'!$D$3:$F$585,2,0),VLOOKUP(CONCATENATE(RIGHT($A137,3),"_",F$1),'Master Data Item List'!$D$3:$F$585,2,0)),"")</f>
        <v/>
      </c>
      <c r="G137" t="str">
        <f>IFERROR(IF($C137=0,VLOOKUP(CONCATENATE($A137,"_",G$1),'Master Data Item List'!$D$3:$F$585,2,0),VLOOKUP(CONCATENATE(RIGHT($A137,3),"_",G$1),'Master Data Item List'!$D$3:$F$585,2,0)),"")</f>
        <v/>
      </c>
      <c r="H137" t="str">
        <f>IFERROR(IF($C137=0,VLOOKUP(CONCATENATE($A137,"_",H$1),'Master Data Item List'!$D$3:$F$585,2,0),VLOOKUP(CONCATENATE(RIGHT($A137,3),"_",H$1),'Master Data Item List'!$D$3:$F$585,2,0)),"")</f>
        <v/>
      </c>
      <c r="I137" t="str">
        <f>IFERROR(IF($C137=0,VLOOKUP(CONCATENATE($A137,"_",I$1),'Master Data Item List'!$D$3:$F$585,2,0),VLOOKUP(CONCATENATE(RIGHT($A137,3),"_",I$1),'Master Data Item List'!$D$3:$F$585,2,0)),"")</f>
        <v/>
      </c>
      <c r="J137" t="str">
        <f>IFERROR(IF($C137=0,VLOOKUP(CONCATENATE($A137,"_",J$1),'Master Data Item List'!$D$3:$F$585,2,0),VLOOKUP(CONCATENATE(RIGHT($A137,3),"_",J$1),'Master Data Item List'!$D$3:$F$585,2,0)),"")</f>
        <v/>
      </c>
      <c r="K137" t="str">
        <f>IFERROR(IF($C137=0,VLOOKUP(CONCATENATE($A137,"_",K$1),'Master Data Item List'!$D$3:$F$585,2,0),VLOOKUP(CONCATENATE(RIGHT($A137,3),"_",K$1),'Master Data Item List'!$D$3:$F$585,2,0)),"")</f>
        <v/>
      </c>
      <c r="L137" t="str">
        <f>IFERROR(IF($C137=0,VLOOKUP(CONCATENATE($A137,"_",L$1),'Master Data Item List'!$D$3:$F$585,2,0),VLOOKUP(CONCATENATE(RIGHT($A137,3),"_",L$1),'Master Data Item List'!$D$3:$F$585,2,0)),"")</f>
        <v/>
      </c>
      <c r="M137" t="str">
        <f>IFERROR(IF($C137=0,VLOOKUP(CONCATENATE($A137,"_",M$1),'Master Data Item List'!$D$3:$F$585,2,0),VLOOKUP(CONCATENATE(RIGHT($A137,3),"_",M$1),'Master Data Item List'!$D$3:$F$585,2,0)),"")</f>
        <v/>
      </c>
      <c r="N137" t="str">
        <f>IFERROR(IF($C137=0,VLOOKUP(CONCATENATE($A137,"_",N$1),'Master Data Item List'!$D$3:$F$585,2,0),VLOOKUP(CONCATENATE(RIGHT($A137,3),"_",N$1),'Master Data Item List'!$D$3:$F$585,2,0)),"")</f>
        <v/>
      </c>
      <c r="O137" t="str">
        <f>IFERROR(IF($C137=0,VLOOKUP(CONCATENATE($A137,"_",O$1),'Master Data Item List'!$D$3:$F$585,2,0),VLOOKUP(CONCATENATE(RIGHT($A137,3),"_",O$1),'Master Data Item List'!$D$3:$F$585,2,0)),"")</f>
        <v/>
      </c>
      <c r="P137" t="str">
        <f>IFERROR(IF($C137=0,VLOOKUP(CONCATENATE($A137,"_",P$1),'Master Data Item List'!$D$3:$F$585,2,0),VLOOKUP(CONCATENATE(RIGHT($A137,3),"_",P$1),'Master Data Item List'!$D$3:$F$585,2,0)),"")</f>
        <v/>
      </c>
      <c r="Q137" t="str">
        <f>IFERROR(IF($C137=0,VLOOKUP(CONCATENATE($A137,"_",Q$1),'Master Data Item List'!$D$3:$F$585,2,0),VLOOKUP(CONCATENATE(RIGHT($A137,3),"_",Q$1),'Master Data Item List'!$D$3:$F$585,2,0)),"")</f>
        <v/>
      </c>
      <c r="R137" t="str">
        <f>IFERROR(IF($C137=0,VLOOKUP(CONCATENATE($A137,"_",R$1),'Master Data Item List'!$D$3:$F$585,2,0),VLOOKUP(CONCATENATE(RIGHT($A137,3),"_",R$1),'Master Data Item List'!$D$3:$F$585,2,0)),"")</f>
        <v/>
      </c>
    </row>
    <row r="138" spans="1:18">
      <c r="A138" t="s">
        <v>1655</v>
      </c>
      <c r="B138" t="str">
        <f t="shared" si="2"/>
        <v>CYP301GroupSession</v>
      </c>
      <c r="C138">
        <f t="shared" si="3"/>
        <v>0</v>
      </c>
      <c r="D138" t="str">
        <f>IFERROR(IF($C138=0,VLOOKUP(CONCATENATE($A138,"_",D$1),'Master Data Item List'!$D$3:$F$585,2,0),VLOOKUP(CONCATENATE(RIGHT($A138,3),"_",D$1),'Master Data Item List'!$D$3:$F$585,2,0)),"")</f>
        <v>CareProfessionalID_Local</v>
      </c>
      <c r="E138" t="str">
        <f>IFERROR(IF($C138=0,VLOOKUP(CONCATENATE($A138,"_",E$1),'Master Data Item List'!$D$3:$F$585,2,0),VLOOKUP(CONCATENATE(RIGHT($A138,3),"_",E$1),'Master Data Item List'!$D$3:$F$585,2,0)),"")</f>
        <v/>
      </c>
      <c r="F138" t="str">
        <f>IFERROR(IF($C138=0,VLOOKUP(CONCATENATE($A138,"_",F$1),'Master Data Item List'!$D$3:$F$585,2,0),VLOOKUP(CONCATENATE(RIGHT($A138,3),"_",F$1),'Master Data Item List'!$D$3:$F$585,2,0)),"")</f>
        <v/>
      </c>
      <c r="G138" t="str">
        <f>IFERROR(IF($C138=0,VLOOKUP(CONCATENATE($A138,"_",G$1),'Master Data Item List'!$D$3:$F$585,2,0),VLOOKUP(CONCATENATE(RIGHT($A138,3),"_",G$1),'Master Data Item List'!$D$3:$F$585,2,0)),"")</f>
        <v/>
      </c>
      <c r="H138" t="str">
        <f>IFERROR(IF($C138=0,VLOOKUP(CONCATENATE($A138,"_",H$1),'Master Data Item List'!$D$3:$F$585,2,0),VLOOKUP(CONCATENATE(RIGHT($A138,3),"_",H$1),'Master Data Item List'!$D$3:$F$585,2,0)),"")</f>
        <v/>
      </c>
      <c r="I138" t="str">
        <f>IFERROR(IF($C138=0,VLOOKUP(CONCATENATE($A138,"_",I$1),'Master Data Item List'!$D$3:$F$585,2,0),VLOOKUP(CONCATENATE(RIGHT($A138,3),"_",I$1),'Master Data Item List'!$D$3:$F$585,2,0)),"")</f>
        <v/>
      </c>
      <c r="J138" t="str">
        <f>IFERROR(IF($C138=0,VLOOKUP(CONCATENATE($A138,"_",J$1),'Master Data Item List'!$D$3:$F$585,2,0),VLOOKUP(CONCATENATE(RIGHT($A138,3),"_",J$1),'Master Data Item List'!$D$3:$F$585,2,0)),"")</f>
        <v/>
      </c>
      <c r="K138" t="str">
        <f>IFERROR(IF($C138=0,VLOOKUP(CONCATENATE($A138,"_",K$1),'Master Data Item List'!$D$3:$F$585,2,0),VLOOKUP(CONCATENATE(RIGHT($A138,3),"_",K$1),'Master Data Item List'!$D$3:$F$585,2,0)),"")</f>
        <v/>
      </c>
      <c r="L138" t="str">
        <f>IFERROR(IF($C138=0,VLOOKUP(CONCATENATE($A138,"_",L$1),'Master Data Item List'!$D$3:$F$585,2,0),VLOOKUP(CONCATENATE(RIGHT($A138,3),"_",L$1),'Master Data Item List'!$D$3:$F$585,2,0)),"")</f>
        <v/>
      </c>
      <c r="M138" t="str">
        <f>IFERROR(IF($C138=0,VLOOKUP(CONCATENATE($A138,"_",M$1),'Master Data Item List'!$D$3:$F$585,2,0),VLOOKUP(CONCATENATE(RIGHT($A138,3),"_",M$1),'Master Data Item List'!$D$3:$F$585,2,0)),"")</f>
        <v/>
      </c>
      <c r="N138" t="str">
        <f>IFERROR(IF($C138=0,VLOOKUP(CONCATENATE($A138,"_",N$1),'Master Data Item List'!$D$3:$F$585,2,0),VLOOKUP(CONCATENATE(RIGHT($A138,3),"_",N$1),'Master Data Item List'!$D$3:$F$585,2,0)),"")</f>
        <v/>
      </c>
      <c r="O138" t="str">
        <f>IFERROR(IF($C138=0,VLOOKUP(CONCATENATE($A138,"_",O$1),'Master Data Item List'!$D$3:$F$585,2,0),VLOOKUP(CONCATENATE(RIGHT($A138,3),"_",O$1),'Master Data Item List'!$D$3:$F$585,2,0)),"")</f>
        <v/>
      </c>
      <c r="P138" t="str">
        <f>IFERROR(IF($C138=0,VLOOKUP(CONCATENATE($A138,"_",P$1),'Master Data Item List'!$D$3:$F$585,2,0),VLOOKUP(CONCATENATE(RIGHT($A138,3),"_",P$1),'Master Data Item List'!$D$3:$F$585,2,0)),"")</f>
        <v/>
      </c>
      <c r="Q138" t="str">
        <f>IFERROR(IF($C138=0,VLOOKUP(CONCATENATE($A138,"_",Q$1),'Master Data Item List'!$D$3:$F$585,2,0),VLOOKUP(CONCATENATE(RIGHT($A138,3),"_",Q$1),'Master Data Item List'!$D$3:$F$585,2,0)),"")</f>
        <v/>
      </c>
      <c r="R138" t="str">
        <f>IFERROR(IF($C138=0,VLOOKUP(CONCATENATE($A138,"_",R$1),'Master Data Item List'!$D$3:$F$585,2,0),VLOOKUP(CONCATENATE(RIGHT($A138,3),"_",R$1),'Master Data Item List'!$D$3:$F$585,2,0)),"")</f>
        <v/>
      </c>
    </row>
    <row r="139" spans="1:18">
      <c r="A139" t="s">
        <v>1656</v>
      </c>
      <c r="B139" t="str">
        <f t="shared" si="2"/>
        <v>CYP401SpEdNeedId</v>
      </c>
      <c r="C139">
        <f t="shared" si="3"/>
        <v>1</v>
      </c>
      <c r="D139" t="str">
        <f>IFERROR(IF($C139=0,VLOOKUP(CONCATENATE($A139,"_",D$1),'Master Data Item List'!$D$3:$F$585,2,0),VLOOKUP(CONCATENATE(RIGHT($A139,3),"_",D$1),'Master Data Item List'!$D$3:$F$585,2,0)),"")</f>
        <v>LocalPatientID</v>
      </c>
      <c r="E139" t="str">
        <f>IFERROR(IF($C139=0,VLOOKUP(CONCATENATE($A139,"_",E$1),'Master Data Item List'!$D$3:$F$585,2,0),VLOOKUP(CONCATENATE(RIGHT($A139,3),"_",E$1),'Master Data Item List'!$D$3:$F$585,2,0)),"")</f>
        <v>LocalPatientID</v>
      </c>
      <c r="F139" t="str">
        <f>IFERROR(IF($C139=0,VLOOKUP(CONCATENATE($A139,"_",F$1),'Master Data Item List'!$D$3:$F$585,2,0),VLOOKUP(CONCATENATE(RIGHT($A139,3),"_",F$1),'Master Data Item List'!$D$3:$F$585,2,0)),"")</f>
        <v>LocalPatientID</v>
      </c>
      <c r="G139" t="str">
        <f>IFERROR(IF($C139=0,VLOOKUP(CONCATENATE($A139,"_",G$1),'Master Data Item List'!$D$3:$F$585,2,0),VLOOKUP(CONCATENATE(RIGHT($A139,3),"_",G$1),'Master Data Item List'!$D$3:$F$585,2,0)),"")</f>
        <v/>
      </c>
      <c r="H139" t="str">
        <f>IFERROR(IF($C139=0,VLOOKUP(CONCATENATE($A139,"_",H$1),'Master Data Item List'!$D$3:$F$585,2,0),VLOOKUP(CONCATENATE(RIGHT($A139,3),"_",H$1),'Master Data Item List'!$D$3:$F$585,2,0)),"")</f>
        <v/>
      </c>
      <c r="I139" t="str">
        <f>IFERROR(IF($C139=0,VLOOKUP(CONCATENATE($A139,"_",I$1),'Master Data Item List'!$D$3:$F$585,2,0),VLOOKUP(CONCATENATE(RIGHT($A139,3),"_",I$1),'Master Data Item List'!$D$3:$F$585,2,0)),"")</f>
        <v/>
      </c>
      <c r="J139" t="str">
        <f>IFERROR(IF($C139=0,VLOOKUP(CONCATENATE($A139,"_",J$1),'Master Data Item List'!$D$3:$F$585,2,0),VLOOKUP(CONCATENATE(RIGHT($A139,3),"_",J$1),'Master Data Item List'!$D$3:$F$585,2,0)),"")</f>
        <v>LocalPatientID</v>
      </c>
      <c r="K139" t="str">
        <f>IFERROR(IF($C139=0,VLOOKUP(CONCATENATE($A139,"_",K$1),'Master Data Item List'!$D$3:$F$585,2,0),VLOOKUP(CONCATENATE(RIGHT($A139,3),"_",K$1),'Master Data Item List'!$D$3:$F$585,2,0)),"")</f>
        <v>LocalPatientID</v>
      </c>
      <c r="L139" t="str">
        <f>IFERROR(IF($C139=0,VLOOKUP(CONCATENATE($A139,"_",L$1),'Master Data Item List'!$D$3:$F$585,2,0),VLOOKUP(CONCATENATE(RIGHT($A139,3),"_",L$1),'Master Data Item List'!$D$3:$F$585,2,0)),"")</f>
        <v>LocalPatientID</v>
      </c>
      <c r="M139" t="str">
        <f>IFERROR(IF($C139=0,VLOOKUP(CONCATENATE($A139,"_",M$1),'Master Data Item List'!$D$3:$F$585,2,0),VLOOKUP(CONCATENATE(RIGHT($A139,3),"_",M$1),'Master Data Item List'!$D$3:$F$585,2,0)),"")</f>
        <v>LocalPatientID</v>
      </c>
      <c r="N139" t="str">
        <f>IFERROR(IF($C139=0,VLOOKUP(CONCATENATE($A139,"_",N$1),'Master Data Item List'!$D$3:$F$585,2,0),VLOOKUP(CONCATENATE(RIGHT($A139,3),"_",N$1),'Master Data Item List'!$D$3:$F$585,2,0)),"")</f>
        <v>LocalPatientID</v>
      </c>
      <c r="O139" t="str">
        <f>IFERROR(IF($C139=0,VLOOKUP(CONCATENATE($A139,"_",O$1),'Master Data Item List'!$D$3:$F$585,2,0),VLOOKUP(CONCATENATE(RIGHT($A139,3),"_",O$1),'Master Data Item List'!$D$3:$F$585,2,0)),"")</f>
        <v>LocalPatientID</v>
      </c>
      <c r="P139" t="str">
        <f>IFERROR(IF($C139=0,VLOOKUP(CONCATENATE($A139,"_",P$1),'Master Data Item List'!$D$3:$F$585,2,0),VLOOKUP(CONCATENATE(RIGHT($A139,3),"_",P$1),'Master Data Item List'!$D$3:$F$585,2,0)),"")</f>
        <v>LocalPatientID</v>
      </c>
      <c r="Q139" t="str">
        <f>IFERROR(IF($C139=0,VLOOKUP(CONCATENATE($A139,"_",Q$1),'Master Data Item List'!$D$3:$F$585,2,0),VLOOKUP(CONCATENATE(RIGHT($A139,3),"_",Q$1),'Master Data Item List'!$D$3:$F$585,2,0)),"")</f>
        <v>LocalPatientID</v>
      </c>
      <c r="R139" t="str">
        <f>IFERROR(IF($C139=0,VLOOKUP(CONCATENATE($A139,"_",R$1),'Master Data Item List'!$D$3:$F$585,2,0),VLOOKUP(CONCATENATE(RIGHT($A139,3),"_",R$1),'Master Data Item List'!$D$3:$F$585,2,0)),"")</f>
        <v>LocalPatientID</v>
      </c>
    </row>
    <row r="140" spans="1:18">
      <c r="A140" t="s">
        <v>1657</v>
      </c>
      <c r="B140" t="str">
        <f t="shared" si="2"/>
        <v>CYP401SpEdNeedId</v>
      </c>
      <c r="C140">
        <f t="shared" si="3"/>
        <v>0</v>
      </c>
      <c r="D140" t="str">
        <f>IFERROR(IF($C140=0,VLOOKUP(CONCATENATE($A140,"_",D$1),'Master Data Item List'!$D$3:$F$585,2,0),VLOOKUP(CONCATENATE(RIGHT($A140,3),"_",D$1),'Master Data Item List'!$D$3:$F$585,2,0)),"")</f>
        <v>EducationNeed_Type</v>
      </c>
      <c r="E140" t="str">
        <f>IFERROR(IF($C140=0,VLOOKUP(CONCATENATE($A140,"_",E$1),'Master Data Item List'!$D$3:$F$585,2,0),VLOOKUP(CONCATENATE(RIGHT($A140,3),"_",E$1),'Master Data Item List'!$D$3:$F$585,2,0)),"")</f>
        <v/>
      </c>
      <c r="F140" t="str">
        <f>IFERROR(IF($C140=0,VLOOKUP(CONCATENATE($A140,"_",F$1),'Master Data Item List'!$D$3:$F$585,2,0),VLOOKUP(CONCATENATE(RIGHT($A140,3),"_",F$1),'Master Data Item List'!$D$3:$F$585,2,0)),"")</f>
        <v/>
      </c>
      <c r="G140" t="str">
        <f>IFERROR(IF($C140=0,VLOOKUP(CONCATENATE($A140,"_",G$1),'Master Data Item List'!$D$3:$F$585,2,0),VLOOKUP(CONCATENATE(RIGHT($A140,3),"_",G$1),'Master Data Item List'!$D$3:$F$585,2,0)),"")</f>
        <v/>
      </c>
      <c r="H140" t="str">
        <f>IFERROR(IF($C140=0,VLOOKUP(CONCATENATE($A140,"_",H$1),'Master Data Item List'!$D$3:$F$585,2,0),VLOOKUP(CONCATENATE(RIGHT($A140,3),"_",H$1),'Master Data Item List'!$D$3:$F$585,2,0)),"")</f>
        <v/>
      </c>
      <c r="I140" t="str">
        <f>IFERROR(IF($C140=0,VLOOKUP(CONCATENATE($A140,"_",I$1),'Master Data Item List'!$D$3:$F$585,2,0),VLOOKUP(CONCATENATE(RIGHT($A140,3),"_",I$1),'Master Data Item List'!$D$3:$F$585,2,0)),"")</f>
        <v/>
      </c>
      <c r="J140" t="str">
        <f>IFERROR(IF($C140=0,VLOOKUP(CONCATENATE($A140,"_",J$1),'Master Data Item List'!$D$3:$F$585,2,0),VLOOKUP(CONCATENATE(RIGHT($A140,3),"_",J$1),'Master Data Item List'!$D$3:$F$585,2,0)),"")</f>
        <v/>
      </c>
      <c r="K140" t="str">
        <f>IFERROR(IF($C140=0,VLOOKUP(CONCATENATE($A140,"_",K$1),'Master Data Item List'!$D$3:$F$585,2,0),VLOOKUP(CONCATENATE(RIGHT($A140,3),"_",K$1),'Master Data Item List'!$D$3:$F$585,2,0)),"")</f>
        <v/>
      </c>
      <c r="L140" t="str">
        <f>IFERROR(IF($C140=0,VLOOKUP(CONCATENATE($A140,"_",L$1),'Master Data Item List'!$D$3:$F$585,2,0),VLOOKUP(CONCATENATE(RIGHT($A140,3),"_",L$1),'Master Data Item List'!$D$3:$F$585,2,0)),"")</f>
        <v/>
      </c>
      <c r="M140" t="str">
        <f>IFERROR(IF($C140=0,VLOOKUP(CONCATENATE($A140,"_",M$1),'Master Data Item List'!$D$3:$F$585,2,0),VLOOKUP(CONCATENATE(RIGHT($A140,3),"_",M$1),'Master Data Item List'!$D$3:$F$585,2,0)),"")</f>
        <v/>
      </c>
      <c r="N140" t="str">
        <f>IFERROR(IF($C140=0,VLOOKUP(CONCATENATE($A140,"_",N$1),'Master Data Item List'!$D$3:$F$585,2,0),VLOOKUP(CONCATENATE(RIGHT($A140,3),"_",N$1),'Master Data Item List'!$D$3:$F$585,2,0)),"")</f>
        <v/>
      </c>
      <c r="O140" t="str">
        <f>IFERROR(IF($C140=0,VLOOKUP(CONCATENATE($A140,"_",O$1),'Master Data Item List'!$D$3:$F$585,2,0),VLOOKUP(CONCATENATE(RIGHT($A140,3),"_",O$1),'Master Data Item List'!$D$3:$F$585,2,0)),"")</f>
        <v/>
      </c>
      <c r="P140" t="str">
        <f>IFERROR(IF($C140=0,VLOOKUP(CONCATENATE($A140,"_",P$1),'Master Data Item List'!$D$3:$F$585,2,0),VLOOKUP(CONCATENATE(RIGHT($A140,3),"_",P$1),'Master Data Item List'!$D$3:$F$585,2,0)),"")</f>
        <v/>
      </c>
      <c r="Q140" t="str">
        <f>IFERROR(IF($C140=0,VLOOKUP(CONCATENATE($A140,"_",Q$1),'Master Data Item List'!$D$3:$F$585,2,0),VLOOKUP(CONCATENATE(RIGHT($A140,3),"_",Q$1),'Master Data Item List'!$D$3:$F$585,2,0)),"")</f>
        <v/>
      </c>
      <c r="R140" t="str">
        <f>IFERROR(IF($C140=0,VLOOKUP(CONCATENATE($A140,"_",R$1),'Master Data Item List'!$D$3:$F$585,2,0),VLOOKUP(CONCATENATE(RIGHT($A140,3),"_",R$1),'Master Data Item List'!$D$3:$F$585,2,0)),"")</f>
        <v/>
      </c>
    </row>
    <row r="141" spans="1:18">
      <c r="A141" t="s">
        <v>1658</v>
      </c>
      <c r="B141" t="str">
        <f t="shared" si="2"/>
        <v>CYP402SVF</v>
      </c>
      <c r="C141">
        <f t="shared" si="3"/>
        <v>1</v>
      </c>
      <c r="D141" t="str">
        <f>IFERROR(IF($C141=0,VLOOKUP(CONCATENATE($A141,"_",D$1),'Master Data Item List'!$D$3:$F$585,2,0),VLOOKUP(CONCATENATE(RIGHT($A141,3),"_",D$1),'Master Data Item List'!$D$3:$F$585,2,0)),"")</f>
        <v>LocalPatientID</v>
      </c>
      <c r="E141" t="str">
        <f>IFERROR(IF($C141=0,VLOOKUP(CONCATENATE($A141,"_",E$1),'Master Data Item List'!$D$3:$F$585,2,0),VLOOKUP(CONCATENATE(RIGHT($A141,3),"_",E$1),'Master Data Item List'!$D$3:$F$585,2,0)),"")</f>
        <v>LocalPatientID</v>
      </c>
      <c r="F141" t="str">
        <f>IFERROR(IF($C141=0,VLOOKUP(CONCATENATE($A141,"_",F$1),'Master Data Item List'!$D$3:$F$585,2,0),VLOOKUP(CONCATENATE(RIGHT($A141,3),"_",F$1),'Master Data Item List'!$D$3:$F$585,2,0)),"")</f>
        <v>LocalPatientID</v>
      </c>
      <c r="G141" t="str">
        <f>IFERROR(IF($C141=0,VLOOKUP(CONCATENATE($A141,"_",G$1),'Master Data Item List'!$D$3:$F$585,2,0),VLOOKUP(CONCATENATE(RIGHT($A141,3),"_",G$1),'Master Data Item List'!$D$3:$F$585,2,0)),"")</f>
        <v/>
      </c>
      <c r="H141" t="str">
        <f>IFERROR(IF($C141=0,VLOOKUP(CONCATENATE($A141,"_",H$1),'Master Data Item List'!$D$3:$F$585,2,0),VLOOKUP(CONCATENATE(RIGHT($A141,3),"_",H$1),'Master Data Item List'!$D$3:$F$585,2,0)),"")</f>
        <v/>
      </c>
      <c r="I141" t="str">
        <f>IFERROR(IF($C141=0,VLOOKUP(CONCATENATE($A141,"_",I$1),'Master Data Item List'!$D$3:$F$585,2,0),VLOOKUP(CONCATENATE(RIGHT($A141,3),"_",I$1),'Master Data Item List'!$D$3:$F$585,2,0)),"")</f>
        <v/>
      </c>
      <c r="J141" t="str">
        <f>IFERROR(IF($C141=0,VLOOKUP(CONCATENATE($A141,"_",J$1),'Master Data Item List'!$D$3:$F$585,2,0),VLOOKUP(CONCATENATE(RIGHT($A141,3),"_",J$1),'Master Data Item List'!$D$3:$F$585,2,0)),"")</f>
        <v>LocalPatientID</v>
      </c>
      <c r="K141" t="str">
        <f>IFERROR(IF($C141=0,VLOOKUP(CONCATENATE($A141,"_",K$1),'Master Data Item List'!$D$3:$F$585,2,0),VLOOKUP(CONCATENATE(RIGHT($A141,3),"_",K$1),'Master Data Item List'!$D$3:$F$585,2,0)),"")</f>
        <v>LocalPatientID</v>
      </c>
      <c r="L141" t="str">
        <f>IFERROR(IF($C141=0,VLOOKUP(CONCATENATE($A141,"_",L$1),'Master Data Item List'!$D$3:$F$585,2,0),VLOOKUP(CONCATENATE(RIGHT($A141,3),"_",L$1),'Master Data Item List'!$D$3:$F$585,2,0)),"")</f>
        <v>LocalPatientID</v>
      </c>
      <c r="M141" t="str">
        <f>IFERROR(IF($C141=0,VLOOKUP(CONCATENATE($A141,"_",M$1),'Master Data Item List'!$D$3:$F$585,2,0),VLOOKUP(CONCATENATE(RIGHT($A141,3),"_",M$1),'Master Data Item List'!$D$3:$F$585,2,0)),"")</f>
        <v>LocalPatientID</v>
      </c>
      <c r="N141" t="str">
        <f>IFERROR(IF($C141=0,VLOOKUP(CONCATENATE($A141,"_",N$1),'Master Data Item List'!$D$3:$F$585,2,0),VLOOKUP(CONCATENATE(RIGHT($A141,3),"_",N$1),'Master Data Item List'!$D$3:$F$585,2,0)),"")</f>
        <v>LocalPatientID</v>
      </c>
      <c r="O141" t="str">
        <f>IFERROR(IF($C141=0,VLOOKUP(CONCATENATE($A141,"_",O$1),'Master Data Item List'!$D$3:$F$585,2,0),VLOOKUP(CONCATENATE(RIGHT($A141,3),"_",O$1),'Master Data Item List'!$D$3:$F$585,2,0)),"")</f>
        <v>LocalPatientID</v>
      </c>
      <c r="P141" t="str">
        <f>IFERROR(IF($C141=0,VLOOKUP(CONCATENATE($A141,"_",P$1),'Master Data Item List'!$D$3:$F$585,2,0),VLOOKUP(CONCATENATE(RIGHT($A141,3),"_",P$1),'Master Data Item List'!$D$3:$F$585,2,0)),"")</f>
        <v>LocalPatientID</v>
      </c>
      <c r="Q141" t="str">
        <f>IFERROR(IF($C141=0,VLOOKUP(CONCATENATE($A141,"_",Q$1),'Master Data Item List'!$D$3:$F$585,2,0),VLOOKUP(CONCATENATE(RIGHT($A141,3),"_",Q$1),'Master Data Item List'!$D$3:$F$585,2,0)),"")</f>
        <v>LocalPatientID</v>
      </c>
      <c r="R141" t="str">
        <f>IFERROR(IF($C141=0,VLOOKUP(CONCATENATE($A141,"_",R$1),'Master Data Item List'!$D$3:$F$585,2,0),VLOOKUP(CONCATENATE(RIGHT($A141,3),"_",R$1),'Master Data Item List'!$D$3:$F$585,2,0)),"")</f>
        <v>LocalPatientID</v>
      </c>
    </row>
    <row r="142" spans="1:18">
      <c r="A142" t="s">
        <v>1659</v>
      </c>
      <c r="B142" t="str">
        <f t="shared" si="2"/>
        <v>CYP402SVF</v>
      </c>
      <c r="C142">
        <f t="shared" si="3"/>
        <v>0</v>
      </c>
      <c r="D142" t="str">
        <f>IFERROR(IF($C142=0,VLOOKUP(CONCATENATE($A142,"_",D$1),'Master Data Item List'!$D$3:$F$585,2,0),VLOOKUP(CONCATENATE(RIGHT($A142,3),"_",D$1),'Master Data Item List'!$D$3:$F$585,2,0)),"")</f>
        <v>SafeguardingFactors_Type</v>
      </c>
      <c r="E142" t="str">
        <f>IFERROR(IF($C142=0,VLOOKUP(CONCATENATE($A142,"_",E$1),'Master Data Item List'!$D$3:$F$585,2,0),VLOOKUP(CONCATENATE(RIGHT($A142,3),"_",E$1),'Master Data Item List'!$D$3:$F$585,2,0)),"")</f>
        <v/>
      </c>
      <c r="F142" t="str">
        <f>IFERROR(IF($C142=0,VLOOKUP(CONCATENATE($A142,"_",F$1),'Master Data Item List'!$D$3:$F$585,2,0),VLOOKUP(CONCATENATE(RIGHT($A142,3),"_",F$1),'Master Data Item List'!$D$3:$F$585,2,0)),"")</f>
        <v/>
      </c>
      <c r="G142" t="str">
        <f>IFERROR(IF($C142=0,VLOOKUP(CONCATENATE($A142,"_",G$1),'Master Data Item List'!$D$3:$F$585,2,0),VLOOKUP(CONCATENATE(RIGHT($A142,3),"_",G$1),'Master Data Item List'!$D$3:$F$585,2,0)),"")</f>
        <v/>
      </c>
      <c r="H142" t="str">
        <f>IFERROR(IF($C142=0,VLOOKUP(CONCATENATE($A142,"_",H$1),'Master Data Item List'!$D$3:$F$585,2,0),VLOOKUP(CONCATENATE(RIGHT($A142,3),"_",H$1),'Master Data Item List'!$D$3:$F$585,2,0)),"")</f>
        <v/>
      </c>
      <c r="I142" t="str">
        <f>IFERROR(IF($C142=0,VLOOKUP(CONCATENATE($A142,"_",I$1),'Master Data Item List'!$D$3:$F$585,2,0),VLOOKUP(CONCATENATE(RIGHT($A142,3),"_",I$1),'Master Data Item List'!$D$3:$F$585,2,0)),"")</f>
        <v/>
      </c>
      <c r="J142" t="str">
        <f>IFERROR(IF($C142=0,VLOOKUP(CONCATENATE($A142,"_",J$1),'Master Data Item List'!$D$3:$F$585,2,0),VLOOKUP(CONCATENATE(RIGHT($A142,3),"_",J$1),'Master Data Item List'!$D$3:$F$585,2,0)),"")</f>
        <v/>
      </c>
      <c r="K142" t="str">
        <f>IFERROR(IF($C142=0,VLOOKUP(CONCATENATE($A142,"_",K$1),'Master Data Item List'!$D$3:$F$585,2,0),VLOOKUP(CONCATENATE(RIGHT($A142,3),"_",K$1),'Master Data Item List'!$D$3:$F$585,2,0)),"")</f>
        <v/>
      </c>
      <c r="L142" t="str">
        <f>IFERROR(IF($C142=0,VLOOKUP(CONCATENATE($A142,"_",L$1),'Master Data Item List'!$D$3:$F$585,2,0),VLOOKUP(CONCATENATE(RIGHT($A142,3),"_",L$1),'Master Data Item List'!$D$3:$F$585,2,0)),"")</f>
        <v/>
      </c>
      <c r="M142" t="str">
        <f>IFERROR(IF($C142=0,VLOOKUP(CONCATENATE($A142,"_",M$1),'Master Data Item List'!$D$3:$F$585,2,0),VLOOKUP(CONCATENATE(RIGHT($A142,3),"_",M$1),'Master Data Item List'!$D$3:$F$585,2,0)),"")</f>
        <v/>
      </c>
      <c r="N142" t="str">
        <f>IFERROR(IF($C142=0,VLOOKUP(CONCATENATE($A142,"_",N$1),'Master Data Item List'!$D$3:$F$585,2,0),VLOOKUP(CONCATENATE(RIGHT($A142,3),"_",N$1),'Master Data Item List'!$D$3:$F$585,2,0)),"")</f>
        <v/>
      </c>
      <c r="O142" t="str">
        <f>IFERROR(IF($C142=0,VLOOKUP(CONCATENATE($A142,"_",O$1),'Master Data Item List'!$D$3:$F$585,2,0),VLOOKUP(CONCATENATE(RIGHT($A142,3),"_",O$1),'Master Data Item List'!$D$3:$F$585,2,0)),"")</f>
        <v/>
      </c>
      <c r="P142" t="str">
        <f>IFERROR(IF($C142=0,VLOOKUP(CONCATENATE($A142,"_",P$1),'Master Data Item List'!$D$3:$F$585,2,0),VLOOKUP(CONCATENATE(RIGHT($A142,3),"_",P$1),'Master Data Item List'!$D$3:$F$585,2,0)),"")</f>
        <v/>
      </c>
      <c r="Q142" t="str">
        <f>IFERROR(IF($C142=0,VLOOKUP(CONCATENATE($A142,"_",Q$1),'Master Data Item List'!$D$3:$F$585,2,0),VLOOKUP(CONCATENATE(RIGHT($A142,3),"_",Q$1),'Master Data Item List'!$D$3:$F$585,2,0)),"")</f>
        <v/>
      </c>
      <c r="R142" t="str">
        <f>IFERROR(IF($C142=0,VLOOKUP(CONCATENATE($A142,"_",R$1),'Master Data Item List'!$D$3:$F$585,2,0),VLOOKUP(CONCATENATE(RIGHT($A142,3),"_",R$1),'Master Data Item List'!$D$3:$F$585,2,0)),"")</f>
        <v/>
      </c>
    </row>
    <row r="143" spans="1:18">
      <c r="A143" t="s">
        <v>1660</v>
      </c>
      <c r="B143" t="str">
        <f t="shared" si="2"/>
        <v>CYP403CPP</v>
      </c>
      <c r="C143">
        <f t="shared" si="3"/>
        <v>1</v>
      </c>
      <c r="D143" t="str">
        <f>IFERROR(IF($C143=0,VLOOKUP(CONCATENATE($A143,"_",D$1),'Master Data Item List'!$D$3:$F$585,2,0),VLOOKUP(CONCATENATE(RIGHT($A143,3),"_",D$1),'Master Data Item List'!$D$3:$F$585,2,0)),"")</f>
        <v>LocalPatientID</v>
      </c>
      <c r="E143" t="str">
        <f>IFERROR(IF($C143=0,VLOOKUP(CONCATENATE($A143,"_",E$1),'Master Data Item List'!$D$3:$F$585,2,0),VLOOKUP(CONCATENATE(RIGHT($A143,3),"_",E$1),'Master Data Item List'!$D$3:$F$585,2,0)),"")</f>
        <v>LocalPatientID</v>
      </c>
      <c r="F143" t="str">
        <f>IFERROR(IF($C143=0,VLOOKUP(CONCATENATE($A143,"_",F$1),'Master Data Item List'!$D$3:$F$585,2,0),VLOOKUP(CONCATENATE(RIGHT($A143,3),"_",F$1),'Master Data Item List'!$D$3:$F$585,2,0)),"")</f>
        <v>LocalPatientID</v>
      </c>
      <c r="G143" t="str">
        <f>IFERROR(IF($C143=0,VLOOKUP(CONCATENATE($A143,"_",G$1),'Master Data Item List'!$D$3:$F$585,2,0),VLOOKUP(CONCATENATE(RIGHT($A143,3),"_",G$1),'Master Data Item List'!$D$3:$F$585,2,0)),"")</f>
        <v/>
      </c>
      <c r="H143" t="str">
        <f>IFERROR(IF($C143=0,VLOOKUP(CONCATENATE($A143,"_",H$1),'Master Data Item List'!$D$3:$F$585,2,0),VLOOKUP(CONCATENATE(RIGHT($A143,3),"_",H$1),'Master Data Item List'!$D$3:$F$585,2,0)),"")</f>
        <v/>
      </c>
      <c r="I143" t="str">
        <f>IFERROR(IF($C143=0,VLOOKUP(CONCATENATE($A143,"_",I$1),'Master Data Item List'!$D$3:$F$585,2,0),VLOOKUP(CONCATENATE(RIGHT($A143,3),"_",I$1),'Master Data Item List'!$D$3:$F$585,2,0)),"")</f>
        <v/>
      </c>
      <c r="J143" t="str">
        <f>IFERROR(IF($C143=0,VLOOKUP(CONCATENATE($A143,"_",J$1),'Master Data Item List'!$D$3:$F$585,2,0),VLOOKUP(CONCATENATE(RIGHT($A143,3),"_",J$1),'Master Data Item List'!$D$3:$F$585,2,0)),"")</f>
        <v>LocalPatientID</v>
      </c>
      <c r="K143" t="str">
        <f>IFERROR(IF($C143=0,VLOOKUP(CONCATENATE($A143,"_",K$1),'Master Data Item List'!$D$3:$F$585,2,0),VLOOKUP(CONCATENATE(RIGHT($A143,3),"_",K$1),'Master Data Item List'!$D$3:$F$585,2,0)),"")</f>
        <v>LocalPatientID</v>
      </c>
      <c r="L143" t="str">
        <f>IFERROR(IF($C143=0,VLOOKUP(CONCATENATE($A143,"_",L$1),'Master Data Item List'!$D$3:$F$585,2,0),VLOOKUP(CONCATENATE(RIGHT($A143,3),"_",L$1),'Master Data Item List'!$D$3:$F$585,2,0)),"")</f>
        <v>LocalPatientID</v>
      </c>
      <c r="M143" t="str">
        <f>IFERROR(IF($C143=0,VLOOKUP(CONCATENATE($A143,"_",M$1),'Master Data Item List'!$D$3:$F$585,2,0),VLOOKUP(CONCATENATE(RIGHT($A143,3),"_",M$1),'Master Data Item List'!$D$3:$F$585,2,0)),"")</f>
        <v>LocalPatientID</v>
      </c>
      <c r="N143" t="str">
        <f>IFERROR(IF($C143=0,VLOOKUP(CONCATENATE($A143,"_",N$1),'Master Data Item List'!$D$3:$F$585,2,0),VLOOKUP(CONCATENATE(RIGHT($A143,3),"_",N$1),'Master Data Item List'!$D$3:$F$585,2,0)),"")</f>
        <v>LocalPatientID</v>
      </c>
      <c r="O143" t="str">
        <f>IFERROR(IF($C143=0,VLOOKUP(CONCATENATE($A143,"_",O$1),'Master Data Item List'!$D$3:$F$585,2,0),VLOOKUP(CONCATENATE(RIGHT($A143,3),"_",O$1),'Master Data Item List'!$D$3:$F$585,2,0)),"")</f>
        <v>LocalPatientID</v>
      </c>
      <c r="P143" t="str">
        <f>IFERROR(IF($C143=0,VLOOKUP(CONCATENATE($A143,"_",P$1),'Master Data Item List'!$D$3:$F$585,2,0),VLOOKUP(CONCATENATE(RIGHT($A143,3),"_",P$1),'Master Data Item List'!$D$3:$F$585,2,0)),"")</f>
        <v>LocalPatientID</v>
      </c>
      <c r="Q143" t="str">
        <f>IFERROR(IF($C143=0,VLOOKUP(CONCATENATE($A143,"_",Q$1),'Master Data Item List'!$D$3:$F$585,2,0),VLOOKUP(CONCATENATE(RIGHT($A143,3),"_",Q$1),'Master Data Item List'!$D$3:$F$585,2,0)),"")</f>
        <v>LocalPatientID</v>
      </c>
      <c r="R143" t="str">
        <f>IFERROR(IF($C143=0,VLOOKUP(CONCATENATE($A143,"_",R$1),'Master Data Item List'!$D$3:$F$585,2,0),VLOOKUP(CONCATENATE(RIGHT($A143,3),"_",R$1),'Master Data Item List'!$D$3:$F$585,2,0)),"")</f>
        <v>LocalPatientID</v>
      </c>
    </row>
    <row r="144" spans="1:18">
      <c r="A144" t="s">
        <v>1661</v>
      </c>
      <c r="B144" t="str">
        <f t="shared" si="2"/>
        <v>CYP403CPP</v>
      </c>
      <c r="C144">
        <f t="shared" si="3"/>
        <v>0</v>
      </c>
      <c r="D144" t="str">
        <f>IFERROR(IF($C144=0,VLOOKUP(CONCATENATE($A144,"_",D$1),'Master Data Item List'!$D$3:$F$585,2,0),VLOOKUP(CONCATENATE(RIGHT($A144,3),"_",D$1),'Master Data Item List'!$D$3:$F$585,2,0)),"")</f>
        <v>CPP_Reason</v>
      </c>
      <c r="E144" t="str">
        <f>IFERROR(IF($C144=0,VLOOKUP(CONCATENATE($A144,"_",E$1),'Master Data Item List'!$D$3:$F$585,2,0),VLOOKUP(CONCATENATE(RIGHT($A144,3),"_",E$1),'Master Data Item List'!$D$3:$F$585,2,0)),"")</f>
        <v/>
      </c>
      <c r="F144" t="str">
        <f>IFERROR(IF($C144=0,VLOOKUP(CONCATENATE($A144,"_",F$1),'Master Data Item List'!$D$3:$F$585,2,0),VLOOKUP(CONCATENATE(RIGHT($A144,3),"_",F$1),'Master Data Item List'!$D$3:$F$585,2,0)),"")</f>
        <v/>
      </c>
      <c r="G144" t="str">
        <f>IFERROR(IF($C144=0,VLOOKUP(CONCATENATE($A144,"_",G$1),'Master Data Item List'!$D$3:$F$585,2,0),VLOOKUP(CONCATENATE(RIGHT($A144,3),"_",G$1),'Master Data Item List'!$D$3:$F$585,2,0)),"")</f>
        <v/>
      </c>
      <c r="H144" t="str">
        <f>IFERROR(IF($C144=0,VLOOKUP(CONCATENATE($A144,"_",H$1),'Master Data Item List'!$D$3:$F$585,2,0),VLOOKUP(CONCATENATE(RIGHT($A144,3),"_",H$1),'Master Data Item List'!$D$3:$F$585,2,0)),"")</f>
        <v/>
      </c>
      <c r="I144" t="str">
        <f>IFERROR(IF($C144=0,VLOOKUP(CONCATENATE($A144,"_",I$1),'Master Data Item List'!$D$3:$F$585,2,0),VLOOKUP(CONCATENATE(RIGHT($A144,3),"_",I$1),'Master Data Item List'!$D$3:$F$585,2,0)),"")</f>
        <v/>
      </c>
      <c r="J144" t="str">
        <f>IFERROR(IF($C144=0,VLOOKUP(CONCATENATE($A144,"_",J$1),'Master Data Item List'!$D$3:$F$585,2,0),VLOOKUP(CONCATENATE(RIGHT($A144,3),"_",J$1),'Master Data Item List'!$D$3:$F$585,2,0)),"")</f>
        <v/>
      </c>
      <c r="K144" t="str">
        <f>IFERROR(IF($C144=0,VLOOKUP(CONCATENATE($A144,"_",K$1),'Master Data Item List'!$D$3:$F$585,2,0),VLOOKUP(CONCATENATE(RIGHT($A144,3),"_",K$1),'Master Data Item List'!$D$3:$F$585,2,0)),"")</f>
        <v/>
      </c>
      <c r="L144" t="str">
        <f>IFERROR(IF($C144=0,VLOOKUP(CONCATENATE($A144,"_",L$1),'Master Data Item List'!$D$3:$F$585,2,0),VLOOKUP(CONCATENATE(RIGHT($A144,3),"_",L$1),'Master Data Item List'!$D$3:$F$585,2,0)),"")</f>
        <v/>
      </c>
      <c r="M144" t="str">
        <f>IFERROR(IF($C144=0,VLOOKUP(CONCATENATE($A144,"_",M$1),'Master Data Item List'!$D$3:$F$585,2,0),VLOOKUP(CONCATENATE(RIGHT($A144,3),"_",M$1),'Master Data Item List'!$D$3:$F$585,2,0)),"")</f>
        <v/>
      </c>
      <c r="N144" t="str">
        <f>IFERROR(IF($C144=0,VLOOKUP(CONCATENATE($A144,"_",N$1),'Master Data Item List'!$D$3:$F$585,2,0),VLOOKUP(CONCATENATE(RIGHT($A144,3),"_",N$1),'Master Data Item List'!$D$3:$F$585,2,0)),"")</f>
        <v/>
      </c>
      <c r="O144" t="str">
        <f>IFERROR(IF($C144=0,VLOOKUP(CONCATENATE($A144,"_",O$1),'Master Data Item List'!$D$3:$F$585,2,0),VLOOKUP(CONCATENATE(RIGHT($A144,3),"_",O$1),'Master Data Item List'!$D$3:$F$585,2,0)),"")</f>
        <v/>
      </c>
      <c r="P144" t="str">
        <f>IFERROR(IF($C144=0,VLOOKUP(CONCATENATE($A144,"_",P$1),'Master Data Item List'!$D$3:$F$585,2,0),VLOOKUP(CONCATENATE(RIGHT($A144,3),"_",P$1),'Master Data Item List'!$D$3:$F$585,2,0)),"")</f>
        <v/>
      </c>
      <c r="Q144" t="str">
        <f>IFERROR(IF($C144=0,VLOOKUP(CONCATENATE($A144,"_",Q$1),'Master Data Item List'!$D$3:$F$585,2,0),VLOOKUP(CONCATENATE(RIGHT($A144,3),"_",Q$1),'Master Data Item List'!$D$3:$F$585,2,0)),"")</f>
        <v/>
      </c>
      <c r="R144" t="str">
        <f>IFERROR(IF($C144=0,VLOOKUP(CONCATENATE($A144,"_",R$1),'Master Data Item List'!$D$3:$F$585,2,0),VLOOKUP(CONCATENATE(RIGHT($A144,3),"_",R$1),'Master Data Item List'!$D$3:$F$585,2,0)),"")</f>
        <v/>
      </c>
    </row>
    <row r="145" spans="1:18">
      <c r="A145" t="s">
        <v>1662</v>
      </c>
      <c r="B145" t="str">
        <f t="shared" si="2"/>
        <v>CYP403CPP</v>
      </c>
      <c r="C145">
        <f t="shared" si="3"/>
        <v>0</v>
      </c>
      <c r="D145" t="str">
        <f>IFERROR(IF($C145=0,VLOOKUP(CONCATENATE($A145,"_",D$1),'Master Data Item List'!$D$3:$F$585,2,0),VLOOKUP(CONCATENATE(RIGHT($A145,3),"_",D$1),'Master Data Item List'!$D$3:$F$585,2,0)),"")</f>
        <v>CPP_StartDate</v>
      </c>
      <c r="E145" t="str">
        <f>IFERROR(IF($C145=0,VLOOKUP(CONCATENATE($A145,"_",E$1),'Master Data Item List'!$D$3:$F$585,2,0),VLOOKUP(CONCATENATE(RIGHT($A145,3),"_",E$1),'Master Data Item List'!$D$3:$F$585,2,0)),"")</f>
        <v/>
      </c>
      <c r="F145" t="str">
        <f>IFERROR(IF($C145=0,VLOOKUP(CONCATENATE($A145,"_",F$1),'Master Data Item List'!$D$3:$F$585,2,0),VLOOKUP(CONCATENATE(RIGHT($A145,3),"_",F$1),'Master Data Item List'!$D$3:$F$585,2,0)),"")</f>
        <v/>
      </c>
      <c r="G145" t="str">
        <f>IFERROR(IF($C145=0,VLOOKUP(CONCATENATE($A145,"_",G$1),'Master Data Item List'!$D$3:$F$585,2,0),VLOOKUP(CONCATENATE(RIGHT($A145,3),"_",G$1),'Master Data Item List'!$D$3:$F$585,2,0)),"")</f>
        <v/>
      </c>
      <c r="H145" t="str">
        <f>IFERROR(IF($C145=0,VLOOKUP(CONCATENATE($A145,"_",H$1),'Master Data Item List'!$D$3:$F$585,2,0),VLOOKUP(CONCATENATE(RIGHT($A145,3),"_",H$1),'Master Data Item List'!$D$3:$F$585,2,0)),"")</f>
        <v/>
      </c>
      <c r="I145" t="str">
        <f>IFERROR(IF($C145=0,VLOOKUP(CONCATENATE($A145,"_",I$1),'Master Data Item List'!$D$3:$F$585,2,0),VLOOKUP(CONCATENATE(RIGHT($A145,3),"_",I$1),'Master Data Item List'!$D$3:$F$585,2,0)),"")</f>
        <v/>
      </c>
      <c r="J145" t="str">
        <f>IFERROR(IF($C145=0,VLOOKUP(CONCATENATE($A145,"_",J$1),'Master Data Item List'!$D$3:$F$585,2,0),VLOOKUP(CONCATENATE(RIGHT($A145,3),"_",J$1),'Master Data Item List'!$D$3:$F$585,2,0)),"")</f>
        <v/>
      </c>
      <c r="K145" t="str">
        <f>IFERROR(IF($C145=0,VLOOKUP(CONCATENATE($A145,"_",K$1),'Master Data Item List'!$D$3:$F$585,2,0),VLOOKUP(CONCATENATE(RIGHT($A145,3),"_",K$1),'Master Data Item List'!$D$3:$F$585,2,0)),"")</f>
        <v/>
      </c>
      <c r="L145" t="str">
        <f>IFERROR(IF($C145=0,VLOOKUP(CONCATENATE($A145,"_",L$1),'Master Data Item List'!$D$3:$F$585,2,0),VLOOKUP(CONCATENATE(RIGHT($A145,3),"_",L$1),'Master Data Item List'!$D$3:$F$585,2,0)),"")</f>
        <v/>
      </c>
      <c r="M145" t="str">
        <f>IFERROR(IF($C145=0,VLOOKUP(CONCATENATE($A145,"_",M$1),'Master Data Item List'!$D$3:$F$585,2,0),VLOOKUP(CONCATENATE(RIGHT($A145,3),"_",M$1),'Master Data Item List'!$D$3:$F$585,2,0)),"")</f>
        <v/>
      </c>
      <c r="N145" t="str">
        <f>IFERROR(IF($C145=0,VLOOKUP(CONCATENATE($A145,"_",N$1),'Master Data Item List'!$D$3:$F$585,2,0),VLOOKUP(CONCATENATE(RIGHT($A145,3),"_",N$1),'Master Data Item List'!$D$3:$F$585,2,0)),"")</f>
        <v/>
      </c>
      <c r="O145" t="str">
        <f>IFERROR(IF($C145=0,VLOOKUP(CONCATENATE($A145,"_",O$1),'Master Data Item List'!$D$3:$F$585,2,0),VLOOKUP(CONCATENATE(RIGHT($A145,3),"_",O$1),'Master Data Item List'!$D$3:$F$585,2,0)),"")</f>
        <v/>
      </c>
      <c r="P145" t="str">
        <f>IFERROR(IF($C145=0,VLOOKUP(CONCATENATE($A145,"_",P$1),'Master Data Item List'!$D$3:$F$585,2,0),VLOOKUP(CONCATENATE(RIGHT($A145,3),"_",P$1),'Master Data Item List'!$D$3:$F$585,2,0)),"")</f>
        <v/>
      </c>
      <c r="Q145" t="str">
        <f>IFERROR(IF($C145=0,VLOOKUP(CONCATENATE($A145,"_",Q$1),'Master Data Item List'!$D$3:$F$585,2,0),VLOOKUP(CONCATENATE(RIGHT($A145,3),"_",Q$1),'Master Data Item List'!$D$3:$F$585,2,0)),"")</f>
        <v/>
      </c>
      <c r="R145" t="str">
        <f>IFERROR(IF($C145=0,VLOOKUP(CONCATENATE($A145,"_",R$1),'Master Data Item List'!$D$3:$F$585,2,0),VLOOKUP(CONCATENATE(RIGHT($A145,3),"_",R$1),'Master Data Item List'!$D$3:$F$585,2,0)),"")</f>
        <v/>
      </c>
    </row>
    <row r="146" spans="1:18">
      <c r="A146" t="s">
        <v>1663</v>
      </c>
      <c r="B146" t="str">
        <f t="shared" si="2"/>
        <v>CYP403CPP</v>
      </c>
      <c r="C146">
        <f t="shared" si="3"/>
        <v>0</v>
      </c>
      <c r="D146" t="str">
        <f>IFERROR(IF($C146=0,VLOOKUP(CONCATENATE($A146,"_",D$1),'Master Data Item List'!$D$3:$F$585,2,0),VLOOKUP(CONCATENATE(RIGHT($A146,3),"_",D$1),'Master Data Item List'!$D$3:$F$585,2,0)),"")</f>
        <v>CPP_EndDate</v>
      </c>
      <c r="E146" t="str">
        <f>IFERROR(IF($C146=0,VLOOKUP(CONCATENATE($A146,"_",E$1),'Master Data Item List'!$D$3:$F$585,2,0),VLOOKUP(CONCATENATE(RIGHT($A146,3),"_",E$1),'Master Data Item List'!$D$3:$F$585,2,0)),"")</f>
        <v/>
      </c>
      <c r="F146" t="str">
        <f>IFERROR(IF($C146=0,VLOOKUP(CONCATENATE($A146,"_",F$1),'Master Data Item List'!$D$3:$F$585,2,0),VLOOKUP(CONCATENATE(RIGHT($A146,3),"_",F$1),'Master Data Item List'!$D$3:$F$585,2,0)),"")</f>
        <v/>
      </c>
      <c r="G146" t="str">
        <f>IFERROR(IF($C146=0,VLOOKUP(CONCATENATE($A146,"_",G$1),'Master Data Item List'!$D$3:$F$585,2,0),VLOOKUP(CONCATENATE(RIGHT($A146,3),"_",G$1),'Master Data Item List'!$D$3:$F$585,2,0)),"")</f>
        <v/>
      </c>
      <c r="H146" t="str">
        <f>IFERROR(IF($C146=0,VLOOKUP(CONCATENATE($A146,"_",H$1),'Master Data Item List'!$D$3:$F$585,2,0),VLOOKUP(CONCATENATE(RIGHT($A146,3),"_",H$1),'Master Data Item List'!$D$3:$F$585,2,0)),"")</f>
        <v/>
      </c>
      <c r="I146" t="str">
        <f>IFERROR(IF($C146=0,VLOOKUP(CONCATENATE($A146,"_",I$1),'Master Data Item List'!$D$3:$F$585,2,0),VLOOKUP(CONCATENATE(RIGHT($A146,3),"_",I$1),'Master Data Item List'!$D$3:$F$585,2,0)),"")</f>
        <v/>
      </c>
      <c r="J146" t="str">
        <f>IFERROR(IF($C146=0,VLOOKUP(CONCATENATE($A146,"_",J$1),'Master Data Item List'!$D$3:$F$585,2,0),VLOOKUP(CONCATENATE(RIGHT($A146,3),"_",J$1),'Master Data Item List'!$D$3:$F$585,2,0)),"")</f>
        <v/>
      </c>
      <c r="K146" t="str">
        <f>IFERROR(IF($C146=0,VLOOKUP(CONCATENATE($A146,"_",K$1),'Master Data Item List'!$D$3:$F$585,2,0),VLOOKUP(CONCATENATE(RIGHT($A146,3),"_",K$1),'Master Data Item List'!$D$3:$F$585,2,0)),"")</f>
        <v/>
      </c>
      <c r="L146" t="str">
        <f>IFERROR(IF($C146=0,VLOOKUP(CONCATENATE($A146,"_",L$1),'Master Data Item List'!$D$3:$F$585,2,0),VLOOKUP(CONCATENATE(RIGHT($A146,3),"_",L$1),'Master Data Item List'!$D$3:$F$585,2,0)),"")</f>
        <v/>
      </c>
      <c r="M146" t="str">
        <f>IFERROR(IF($C146=0,VLOOKUP(CONCATENATE($A146,"_",M$1),'Master Data Item List'!$D$3:$F$585,2,0),VLOOKUP(CONCATENATE(RIGHT($A146,3),"_",M$1),'Master Data Item List'!$D$3:$F$585,2,0)),"")</f>
        <v/>
      </c>
      <c r="N146" t="str">
        <f>IFERROR(IF($C146=0,VLOOKUP(CONCATENATE($A146,"_",N$1),'Master Data Item List'!$D$3:$F$585,2,0),VLOOKUP(CONCATENATE(RIGHT($A146,3),"_",N$1),'Master Data Item List'!$D$3:$F$585,2,0)),"")</f>
        <v/>
      </c>
      <c r="O146" t="str">
        <f>IFERROR(IF($C146=0,VLOOKUP(CONCATENATE($A146,"_",O$1),'Master Data Item List'!$D$3:$F$585,2,0),VLOOKUP(CONCATENATE(RIGHT($A146,3),"_",O$1),'Master Data Item List'!$D$3:$F$585,2,0)),"")</f>
        <v/>
      </c>
      <c r="P146" t="str">
        <f>IFERROR(IF($C146=0,VLOOKUP(CONCATENATE($A146,"_",P$1),'Master Data Item List'!$D$3:$F$585,2,0),VLOOKUP(CONCATENATE(RIGHT($A146,3),"_",P$1),'Master Data Item List'!$D$3:$F$585,2,0)),"")</f>
        <v/>
      </c>
      <c r="Q146" t="str">
        <f>IFERROR(IF($C146=0,VLOOKUP(CONCATENATE($A146,"_",Q$1),'Master Data Item List'!$D$3:$F$585,2,0),VLOOKUP(CONCATENATE(RIGHT($A146,3),"_",Q$1),'Master Data Item List'!$D$3:$F$585,2,0)),"")</f>
        <v/>
      </c>
      <c r="R146" t="str">
        <f>IFERROR(IF($C146=0,VLOOKUP(CONCATENATE($A146,"_",R$1),'Master Data Item List'!$D$3:$F$585,2,0),VLOOKUP(CONCATENATE(RIGHT($A146,3),"_",R$1),'Master Data Item List'!$D$3:$F$585,2,0)),"")</f>
        <v/>
      </c>
    </row>
    <row r="147" spans="1:18">
      <c r="A147" t="s">
        <v>1664</v>
      </c>
      <c r="B147" t="str">
        <f t="shared" si="2"/>
        <v>CYP404AssTechToSupportDisTyp</v>
      </c>
      <c r="C147">
        <f t="shared" si="3"/>
        <v>1</v>
      </c>
      <c r="D147" t="str">
        <f>IFERROR(IF($C147=0,VLOOKUP(CONCATENATE($A147,"_",D$1),'Master Data Item List'!$D$3:$F$585,2,0),VLOOKUP(CONCATENATE(RIGHT($A147,3),"_",D$1),'Master Data Item List'!$D$3:$F$585,2,0)),"")</f>
        <v>LocalPatientID</v>
      </c>
      <c r="E147" t="str">
        <f>IFERROR(IF($C147=0,VLOOKUP(CONCATENATE($A147,"_",E$1),'Master Data Item List'!$D$3:$F$585,2,0),VLOOKUP(CONCATENATE(RIGHT($A147,3),"_",E$1),'Master Data Item List'!$D$3:$F$585,2,0)),"")</f>
        <v>LocalPatientID</v>
      </c>
      <c r="F147" t="str">
        <f>IFERROR(IF($C147=0,VLOOKUP(CONCATENATE($A147,"_",F$1),'Master Data Item List'!$D$3:$F$585,2,0),VLOOKUP(CONCATENATE(RIGHT($A147,3),"_",F$1),'Master Data Item List'!$D$3:$F$585,2,0)),"")</f>
        <v>LocalPatientID</v>
      </c>
      <c r="G147" t="str">
        <f>IFERROR(IF($C147=0,VLOOKUP(CONCATENATE($A147,"_",G$1),'Master Data Item List'!$D$3:$F$585,2,0),VLOOKUP(CONCATENATE(RIGHT($A147,3),"_",G$1),'Master Data Item List'!$D$3:$F$585,2,0)),"")</f>
        <v/>
      </c>
      <c r="H147" t="str">
        <f>IFERROR(IF($C147=0,VLOOKUP(CONCATENATE($A147,"_",H$1),'Master Data Item List'!$D$3:$F$585,2,0),VLOOKUP(CONCATENATE(RIGHT($A147,3),"_",H$1),'Master Data Item List'!$D$3:$F$585,2,0)),"")</f>
        <v/>
      </c>
      <c r="I147" t="str">
        <f>IFERROR(IF($C147=0,VLOOKUP(CONCATENATE($A147,"_",I$1),'Master Data Item List'!$D$3:$F$585,2,0),VLOOKUP(CONCATENATE(RIGHT($A147,3),"_",I$1),'Master Data Item List'!$D$3:$F$585,2,0)),"")</f>
        <v/>
      </c>
      <c r="J147" t="str">
        <f>IFERROR(IF($C147=0,VLOOKUP(CONCATENATE($A147,"_",J$1),'Master Data Item List'!$D$3:$F$585,2,0),VLOOKUP(CONCATENATE(RIGHT($A147,3),"_",J$1),'Master Data Item List'!$D$3:$F$585,2,0)),"")</f>
        <v>LocalPatientID</v>
      </c>
      <c r="K147" t="str">
        <f>IFERROR(IF($C147=0,VLOOKUP(CONCATENATE($A147,"_",K$1),'Master Data Item List'!$D$3:$F$585,2,0),VLOOKUP(CONCATENATE(RIGHT($A147,3),"_",K$1),'Master Data Item List'!$D$3:$F$585,2,0)),"")</f>
        <v>LocalPatientID</v>
      </c>
      <c r="L147" t="str">
        <f>IFERROR(IF($C147=0,VLOOKUP(CONCATENATE($A147,"_",L$1),'Master Data Item List'!$D$3:$F$585,2,0),VLOOKUP(CONCATENATE(RIGHT($A147,3),"_",L$1),'Master Data Item List'!$D$3:$F$585,2,0)),"")</f>
        <v>LocalPatientID</v>
      </c>
      <c r="M147" t="str">
        <f>IFERROR(IF($C147=0,VLOOKUP(CONCATENATE($A147,"_",M$1),'Master Data Item List'!$D$3:$F$585,2,0),VLOOKUP(CONCATENATE(RIGHT($A147,3),"_",M$1),'Master Data Item List'!$D$3:$F$585,2,0)),"")</f>
        <v>LocalPatientID</v>
      </c>
      <c r="N147" t="str">
        <f>IFERROR(IF($C147=0,VLOOKUP(CONCATENATE($A147,"_",N$1),'Master Data Item List'!$D$3:$F$585,2,0),VLOOKUP(CONCATENATE(RIGHT($A147,3),"_",N$1),'Master Data Item List'!$D$3:$F$585,2,0)),"")</f>
        <v>LocalPatientID</v>
      </c>
      <c r="O147" t="str">
        <f>IFERROR(IF($C147=0,VLOOKUP(CONCATENATE($A147,"_",O$1),'Master Data Item List'!$D$3:$F$585,2,0),VLOOKUP(CONCATENATE(RIGHT($A147,3),"_",O$1),'Master Data Item List'!$D$3:$F$585,2,0)),"")</f>
        <v>LocalPatientID</v>
      </c>
      <c r="P147" t="str">
        <f>IFERROR(IF($C147=0,VLOOKUP(CONCATENATE($A147,"_",P$1),'Master Data Item List'!$D$3:$F$585,2,0),VLOOKUP(CONCATENATE(RIGHT($A147,3),"_",P$1),'Master Data Item List'!$D$3:$F$585,2,0)),"")</f>
        <v>LocalPatientID</v>
      </c>
      <c r="Q147" t="str">
        <f>IFERROR(IF($C147=0,VLOOKUP(CONCATENATE($A147,"_",Q$1),'Master Data Item List'!$D$3:$F$585,2,0),VLOOKUP(CONCATENATE(RIGHT($A147,3),"_",Q$1),'Master Data Item List'!$D$3:$F$585,2,0)),"")</f>
        <v>LocalPatientID</v>
      </c>
      <c r="R147" t="str">
        <f>IFERROR(IF($C147=0,VLOOKUP(CONCATENATE($A147,"_",R$1),'Master Data Item List'!$D$3:$F$585,2,0),VLOOKUP(CONCATENATE(RIGHT($A147,3),"_",R$1),'Master Data Item List'!$D$3:$F$585,2,0)),"")</f>
        <v>LocalPatientID</v>
      </c>
    </row>
    <row r="148" spans="1:18">
      <c r="A148" t="s">
        <v>1665</v>
      </c>
      <c r="B148" t="str">
        <f t="shared" si="2"/>
        <v>CYP404AssTechToSupportDisTyp</v>
      </c>
      <c r="C148">
        <f t="shared" si="3"/>
        <v>0</v>
      </c>
      <c r="D148" t="str">
        <f>IFERROR(IF($C148=0,VLOOKUP(CONCATENATE($A148,"_",D$1),'Master Data Item List'!$D$3:$F$585,2,0),VLOOKUP(CONCATENATE(RIGHT($A148,3),"_",D$1),'Master Data Item List'!$D$3:$F$585,2,0)),"")</f>
        <v>SNOMED_ID</v>
      </c>
      <c r="E148" t="str">
        <f>IFERROR(IF($C148=0,VLOOKUP(CONCATENATE($A148,"_",E$1),'Master Data Item List'!$D$3:$F$585,2,0),VLOOKUP(CONCATENATE(RIGHT($A148,3),"_",E$1),'Master Data Item List'!$D$3:$F$585,2,0)),"")</f>
        <v/>
      </c>
      <c r="F148" t="str">
        <f>IFERROR(IF($C148=0,VLOOKUP(CONCATENATE($A148,"_",F$1),'Master Data Item List'!$D$3:$F$585,2,0),VLOOKUP(CONCATENATE(RIGHT($A148,3),"_",F$1),'Master Data Item List'!$D$3:$F$585,2,0)),"")</f>
        <v/>
      </c>
      <c r="G148" t="str">
        <f>IFERROR(IF($C148=0,VLOOKUP(CONCATENATE($A148,"_",G$1),'Master Data Item List'!$D$3:$F$585,2,0),VLOOKUP(CONCATENATE(RIGHT($A148,3),"_",G$1),'Master Data Item List'!$D$3:$F$585,2,0)),"")</f>
        <v/>
      </c>
      <c r="H148" t="str">
        <f>IFERROR(IF($C148=0,VLOOKUP(CONCATENATE($A148,"_",H$1),'Master Data Item List'!$D$3:$F$585,2,0),VLOOKUP(CONCATENATE(RIGHT($A148,3),"_",H$1),'Master Data Item List'!$D$3:$F$585,2,0)),"")</f>
        <v/>
      </c>
      <c r="I148" t="str">
        <f>IFERROR(IF($C148=0,VLOOKUP(CONCATENATE($A148,"_",I$1),'Master Data Item List'!$D$3:$F$585,2,0),VLOOKUP(CONCATENATE(RIGHT($A148,3),"_",I$1),'Master Data Item List'!$D$3:$F$585,2,0)),"")</f>
        <v/>
      </c>
      <c r="J148" t="str">
        <f>IFERROR(IF($C148=0,VLOOKUP(CONCATENATE($A148,"_",J$1),'Master Data Item List'!$D$3:$F$585,2,0),VLOOKUP(CONCATENATE(RIGHT($A148,3),"_",J$1),'Master Data Item List'!$D$3:$F$585,2,0)),"")</f>
        <v/>
      </c>
      <c r="K148" t="str">
        <f>IFERROR(IF($C148=0,VLOOKUP(CONCATENATE($A148,"_",K$1),'Master Data Item List'!$D$3:$F$585,2,0),VLOOKUP(CONCATENATE(RIGHT($A148,3),"_",K$1),'Master Data Item List'!$D$3:$F$585,2,0)),"")</f>
        <v/>
      </c>
      <c r="L148" t="str">
        <f>IFERROR(IF($C148=0,VLOOKUP(CONCATENATE($A148,"_",L$1),'Master Data Item List'!$D$3:$F$585,2,0),VLOOKUP(CONCATENATE(RIGHT($A148,3),"_",L$1),'Master Data Item List'!$D$3:$F$585,2,0)),"")</f>
        <v/>
      </c>
      <c r="M148" t="str">
        <f>IFERROR(IF($C148=0,VLOOKUP(CONCATENATE($A148,"_",M$1),'Master Data Item List'!$D$3:$F$585,2,0),VLOOKUP(CONCATENATE(RIGHT($A148,3),"_",M$1),'Master Data Item List'!$D$3:$F$585,2,0)),"")</f>
        <v/>
      </c>
      <c r="N148" t="str">
        <f>IFERROR(IF($C148=0,VLOOKUP(CONCATENATE($A148,"_",N$1),'Master Data Item List'!$D$3:$F$585,2,0),VLOOKUP(CONCATENATE(RIGHT($A148,3),"_",N$1),'Master Data Item List'!$D$3:$F$585,2,0)),"")</f>
        <v/>
      </c>
      <c r="O148" t="str">
        <f>IFERROR(IF($C148=0,VLOOKUP(CONCATENATE($A148,"_",O$1),'Master Data Item List'!$D$3:$F$585,2,0),VLOOKUP(CONCATENATE(RIGHT($A148,3),"_",O$1),'Master Data Item List'!$D$3:$F$585,2,0)),"")</f>
        <v/>
      </c>
      <c r="P148" t="str">
        <f>IFERROR(IF($C148=0,VLOOKUP(CONCATENATE($A148,"_",P$1),'Master Data Item List'!$D$3:$F$585,2,0),VLOOKUP(CONCATENATE(RIGHT($A148,3),"_",P$1),'Master Data Item List'!$D$3:$F$585,2,0)),"")</f>
        <v/>
      </c>
      <c r="Q148" t="str">
        <f>IFERROR(IF($C148=0,VLOOKUP(CONCATENATE($A148,"_",Q$1),'Master Data Item List'!$D$3:$F$585,2,0),VLOOKUP(CONCATENATE(RIGHT($A148,3),"_",Q$1),'Master Data Item List'!$D$3:$F$585,2,0)),"")</f>
        <v/>
      </c>
      <c r="R148" t="str">
        <f>IFERROR(IF($C148=0,VLOOKUP(CONCATENATE($A148,"_",R$1),'Master Data Item List'!$D$3:$F$585,2,0),VLOOKUP(CONCATENATE(RIGHT($A148,3),"_",R$1),'Master Data Item List'!$D$3:$F$585,2,0)),"")</f>
        <v/>
      </c>
    </row>
    <row r="149" spans="1:18">
      <c r="A149" t="s">
        <v>1666</v>
      </c>
      <c r="B149" t="str">
        <f t="shared" ref="B149:B211" si="4">VLOOKUP(A149,MDI,6,0)</f>
        <v>CYP404AssTechToSupportDisTyp</v>
      </c>
      <c r="C149">
        <f t="shared" si="3"/>
        <v>0</v>
      </c>
      <c r="D149" t="str">
        <f>IFERROR(IF($C149=0,VLOOKUP(CONCATENATE($A149,"_",D$1),'Master Data Item List'!$D$3:$F$585,2,0),VLOOKUP(CONCATENATE(RIGHT($A149,3),"_",D$1),'Master Data Item List'!$D$3:$F$585,2,0)),"")</f>
        <v>SNOMED_Date</v>
      </c>
      <c r="E149" t="str">
        <f>IFERROR(IF($C149=0,VLOOKUP(CONCATENATE($A149,"_",E$1),'Master Data Item List'!$D$3:$F$585,2,0),VLOOKUP(CONCATENATE(RIGHT($A149,3),"_",E$1),'Master Data Item List'!$D$3:$F$585,2,0)),"")</f>
        <v/>
      </c>
      <c r="F149" t="str">
        <f>IFERROR(IF($C149=0,VLOOKUP(CONCATENATE($A149,"_",F$1),'Master Data Item List'!$D$3:$F$585,2,0),VLOOKUP(CONCATENATE(RIGHT($A149,3),"_",F$1),'Master Data Item List'!$D$3:$F$585,2,0)),"")</f>
        <v/>
      </c>
      <c r="G149" t="str">
        <f>IFERROR(IF($C149=0,VLOOKUP(CONCATENATE($A149,"_",G$1),'Master Data Item List'!$D$3:$F$585,2,0),VLOOKUP(CONCATENATE(RIGHT($A149,3),"_",G$1),'Master Data Item List'!$D$3:$F$585,2,0)),"")</f>
        <v/>
      </c>
      <c r="H149" t="str">
        <f>IFERROR(IF($C149=0,VLOOKUP(CONCATENATE($A149,"_",H$1),'Master Data Item List'!$D$3:$F$585,2,0),VLOOKUP(CONCATENATE(RIGHT($A149,3),"_",H$1),'Master Data Item List'!$D$3:$F$585,2,0)),"")</f>
        <v/>
      </c>
      <c r="I149" t="str">
        <f>IFERROR(IF($C149=0,VLOOKUP(CONCATENATE($A149,"_",I$1),'Master Data Item List'!$D$3:$F$585,2,0),VLOOKUP(CONCATENATE(RIGHT($A149,3),"_",I$1),'Master Data Item List'!$D$3:$F$585,2,0)),"")</f>
        <v/>
      </c>
      <c r="J149" t="str">
        <f>IFERROR(IF($C149=0,VLOOKUP(CONCATENATE($A149,"_",J$1),'Master Data Item List'!$D$3:$F$585,2,0),VLOOKUP(CONCATENATE(RIGHT($A149,3),"_",J$1),'Master Data Item List'!$D$3:$F$585,2,0)),"")</f>
        <v/>
      </c>
      <c r="K149" t="str">
        <f>IFERROR(IF($C149=0,VLOOKUP(CONCATENATE($A149,"_",K$1),'Master Data Item List'!$D$3:$F$585,2,0),VLOOKUP(CONCATENATE(RIGHT($A149,3),"_",K$1),'Master Data Item List'!$D$3:$F$585,2,0)),"")</f>
        <v/>
      </c>
      <c r="L149" t="str">
        <f>IFERROR(IF($C149=0,VLOOKUP(CONCATENATE($A149,"_",L$1),'Master Data Item List'!$D$3:$F$585,2,0),VLOOKUP(CONCATENATE(RIGHT($A149,3),"_",L$1),'Master Data Item List'!$D$3:$F$585,2,0)),"")</f>
        <v/>
      </c>
      <c r="M149" t="str">
        <f>IFERROR(IF($C149=0,VLOOKUP(CONCATENATE($A149,"_",M$1),'Master Data Item List'!$D$3:$F$585,2,0),VLOOKUP(CONCATENATE(RIGHT($A149,3),"_",M$1),'Master Data Item List'!$D$3:$F$585,2,0)),"")</f>
        <v/>
      </c>
      <c r="N149" t="str">
        <f>IFERROR(IF($C149=0,VLOOKUP(CONCATENATE($A149,"_",N$1),'Master Data Item List'!$D$3:$F$585,2,0),VLOOKUP(CONCATENATE(RIGHT($A149,3),"_",N$1),'Master Data Item List'!$D$3:$F$585,2,0)),"")</f>
        <v/>
      </c>
      <c r="O149" t="str">
        <f>IFERROR(IF($C149=0,VLOOKUP(CONCATENATE($A149,"_",O$1),'Master Data Item List'!$D$3:$F$585,2,0),VLOOKUP(CONCATENATE(RIGHT($A149,3),"_",O$1),'Master Data Item List'!$D$3:$F$585,2,0)),"")</f>
        <v/>
      </c>
      <c r="P149" t="str">
        <f>IFERROR(IF($C149=0,VLOOKUP(CONCATENATE($A149,"_",P$1),'Master Data Item List'!$D$3:$F$585,2,0),VLOOKUP(CONCATENATE(RIGHT($A149,3),"_",P$1),'Master Data Item List'!$D$3:$F$585,2,0)),"")</f>
        <v/>
      </c>
      <c r="Q149" t="str">
        <f>IFERROR(IF($C149=0,VLOOKUP(CONCATENATE($A149,"_",Q$1),'Master Data Item List'!$D$3:$F$585,2,0),VLOOKUP(CONCATENATE(RIGHT($A149,3),"_",Q$1),'Master Data Item List'!$D$3:$F$585,2,0)),"")</f>
        <v/>
      </c>
      <c r="R149" t="str">
        <f>IFERROR(IF($C149=0,VLOOKUP(CONCATENATE($A149,"_",R$1),'Master Data Item List'!$D$3:$F$585,2,0),VLOOKUP(CONCATENATE(RIGHT($A149,3),"_",R$1),'Master Data Item List'!$D$3:$F$585,2,0)),"")</f>
        <v/>
      </c>
    </row>
    <row r="150" spans="1:18">
      <c r="A150" t="s">
        <v>1667</v>
      </c>
      <c r="B150" t="str">
        <f t="shared" si="4"/>
        <v>CYP501CodedImm</v>
      </c>
      <c r="C150">
        <f t="shared" ref="C150:C212" si="5">IF(MID(A150,5,1)="9",1,0)</f>
        <v>1</v>
      </c>
      <c r="D150" t="str">
        <f>IFERROR(IF($C150=0,VLOOKUP(CONCATENATE($A150,"_",D$1),'Master Data Item List'!$D$3:$F$585,2,0),VLOOKUP(CONCATENATE(RIGHT($A150,3),"_",D$1),'Master Data Item List'!$D$3:$F$585,2,0)),"")</f>
        <v>LocalPatientID</v>
      </c>
      <c r="E150" t="str">
        <f>IFERROR(IF($C150=0,VLOOKUP(CONCATENATE($A150,"_",E$1),'Master Data Item List'!$D$3:$F$585,2,0),VLOOKUP(CONCATENATE(RIGHT($A150,3),"_",E$1),'Master Data Item List'!$D$3:$F$585,2,0)),"")</f>
        <v>LocalPatientID</v>
      </c>
      <c r="F150" t="str">
        <f>IFERROR(IF($C150=0,VLOOKUP(CONCATENATE($A150,"_",F$1),'Master Data Item List'!$D$3:$F$585,2,0),VLOOKUP(CONCATENATE(RIGHT($A150,3),"_",F$1),'Master Data Item List'!$D$3:$F$585,2,0)),"")</f>
        <v>LocalPatientID</v>
      </c>
      <c r="G150" t="str">
        <f>IFERROR(IF($C150=0,VLOOKUP(CONCATENATE($A150,"_",G$1),'Master Data Item List'!$D$3:$F$585,2,0),VLOOKUP(CONCATENATE(RIGHT($A150,3),"_",G$1),'Master Data Item List'!$D$3:$F$585,2,0)),"")</f>
        <v/>
      </c>
      <c r="H150" t="str">
        <f>IFERROR(IF($C150=0,VLOOKUP(CONCATENATE($A150,"_",H$1),'Master Data Item List'!$D$3:$F$585,2,0),VLOOKUP(CONCATENATE(RIGHT($A150,3),"_",H$1),'Master Data Item List'!$D$3:$F$585,2,0)),"")</f>
        <v/>
      </c>
      <c r="I150" t="str">
        <f>IFERROR(IF($C150=0,VLOOKUP(CONCATENATE($A150,"_",I$1),'Master Data Item List'!$D$3:$F$585,2,0),VLOOKUP(CONCATENATE(RIGHT($A150,3),"_",I$1),'Master Data Item List'!$D$3:$F$585,2,0)),"")</f>
        <v/>
      </c>
      <c r="J150" t="str">
        <f>IFERROR(IF($C150=0,VLOOKUP(CONCATENATE($A150,"_",J$1),'Master Data Item List'!$D$3:$F$585,2,0),VLOOKUP(CONCATENATE(RIGHT($A150,3),"_",J$1),'Master Data Item List'!$D$3:$F$585,2,0)),"")</f>
        <v>LocalPatientID</v>
      </c>
      <c r="K150" t="str">
        <f>IFERROR(IF($C150=0,VLOOKUP(CONCATENATE($A150,"_",K$1),'Master Data Item List'!$D$3:$F$585,2,0),VLOOKUP(CONCATENATE(RIGHT($A150,3),"_",K$1),'Master Data Item List'!$D$3:$F$585,2,0)),"")</f>
        <v>LocalPatientID</v>
      </c>
      <c r="L150" t="str">
        <f>IFERROR(IF($C150=0,VLOOKUP(CONCATENATE($A150,"_",L$1),'Master Data Item List'!$D$3:$F$585,2,0),VLOOKUP(CONCATENATE(RIGHT($A150,3),"_",L$1),'Master Data Item List'!$D$3:$F$585,2,0)),"")</f>
        <v>LocalPatientID</v>
      </c>
      <c r="M150" t="str">
        <f>IFERROR(IF($C150=0,VLOOKUP(CONCATENATE($A150,"_",M$1),'Master Data Item List'!$D$3:$F$585,2,0),VLOOKUP(CONCATENATE(RIGHT($A150,3),"_",M$1),'Master Data Item List'!$D$3:$F$585,2,0)),"")</f>
        <v>LocalPatientID</v>
      </c>
      <c r="N150" t="str">
        <f>IFERROR(IF($C150=0,VLOOKUP(CONCATENATE($A150,"_",N$1),'Master Data Item List'!$D$3:$F$585,2,0),VLOOKUP(CONCATENATE(RIGHT($A150,3),"_",N$1),'Master Data Item List'!$D$3:$F$585,2,0)),"")</f>
        <v>LocalPatientID</v>
      </c>
      <c r="O150" t="str">
        <f>IFERROR(IF($C150=0,VLOOKUP(CONCATENATE($A150,"_",O$1),'Master Data Item List'!$D$3:$F$585,2,0),VLOOKUP(CONCATENATE(RIGHT($A150,3),"_",O$1),'Master Data Item List'!$D$3:$F$585,2,0)),"")</f>
        <v>LocalPatientID</v>
      </c>
      <c r="P150" t="str">
        <f>IFERROR(IF($C150=0,VLOOKUP(CONCATENATE($A150,"_",P$1),'Master Data Item List'!$D$3:$F$585,2,0),VLOOKUP(CONCATENATE(RIGHT($A150,3),"_",P$1),'Master Data Item List'!$D$3:$F$585,2,0)),"")</f>
        <v>LocalPatientID</v>
      </c>
      <c r="Q150" t="str">
        <f>IFERROR(IF($C150=0,VLOOKUP(CONCATENATE($A150,"_",Q$1),'Master Data Item List'!$D$3:$F$585,2,0),VLOOKUP(CONCATENATE(RIGHT($A150,3),"_",Q$1),'Master Data Item List'!$D$3:$F$585,2,0)),"")</f>
        <v>LocalPatientID</v>
      </c>
      <c r="R150" t="str">
        <f>IFERROR(IF($C150=0,VLOOKUP(CONCATENATE($A150,"_",R$1),'Master Data Item List'!$D$3:$F$585,2,0),VLOOKUP(CONCATENATE(RIGHT($A150,3),"_",R$1),'Master Data Item List'!$D$3:$F$585,2,0)),"")</f>
        <v>LocalPatientID</v>
      </c>
    </row>
    <row r="151" spans="1:18">
      <c r="A151" t="s">
        <v>1668</v>
      </c>
      <c r="B151" t="str">
        <f t="shared" si="4"/>
        <v>CYP501CodedImm</v>
      </c>
      <c r="C151">
        <f t="shared" si="5"/>
        <v>1</v>
      </c>
      <c r="D151" t="str">
        <f>IFERROR(IF($C151=0,VLOOKUP(CONCATENATE($A151,"_",D$1),'Master Data Item List'!$D$3:$F$585,2,0),VLOOKUP(CONCATENATE(RIGHT($A151,3),"_",D$1),'Master Data Item List'!$D$3:$F$585,2,0)),"")</f>
        <v>Immunisation_Date</v>
      </c>
      <c r="E151" t="str">
        <f>IFERROR(IF($C151=0,VLOOKUP(CONCATENATE($A151,"_",E$1),'Master Data Item List'!$D$3:$F$585,2,0),VLOOKUP(CONCATENATE(RIGHT($A151,3),"_",E$1),'Master Data Item List'!$D$3:$F$585,2,0)),"")</f>
        <v>Immunisation_Date</v>
      </c>
      <c r="F151" t="str">
        <f>IFERROR(IF($C151=0,VLOOKUP(CONCATENATE($A151,"_",F$1),'Master Data Item List'!$D$3:$F$585,2,0),VLOOKUP(CONCATENATE(RIGHT($A151,3),"_",F$1),'Master Data Item List'!$D$3:$F$585,2,0)),"")</f>
        <v/>
      </c>
      <c r="G151" t="str">
        <f>IFERROR(IF($C151=0,VLOOKUP(CONCATENATE($A151,"_",G$1),'Master Data Item List'!$D$3:$F$585,2,0),VLOOKUP(CONCATENATE(RIGHT($A151,3),"_",G$1),'Master Data Item List'!$D$3:$F$585,2,0)),"")</f>
        <v/>
      </c>
      <c r="H151" t="str">
        <f>IFERROR(IF($C151=0,VLOOKUP(CONCATENATE($A151,"_",H$1),'Master Data Item List'!$D$3:$F$585,2,0),VLOOKUP(CONCATENATE(RIGHT($A151,3),"_",H$1),'Master Data Item List'!$D$3:$F$585,2,0)),"")</f>
        <v/>
      </c>
      <c r="I151" t="str">
        <f>IFERROR(IF($C151=0,VLOOKUP(CONCATENATE($A151,"_",I$1),'Master Data Item List'!$D$3:$F$585,2,0),VLOOKUP(CONCATENATE(RIGHT($A151,3),"_",I$1),'Master Data Item List'!$D$3:$F$585,2,0)),"")</f>
        <v/>
      </c>
      <c r="J151" t="str">
        <f>IFERROR(IF($C151=0,VLOOKUP(CONCATENATE($A151,"_",J$1),'Master Data Item List'!$D$3:$F$585,2,0),VLOOKUP(CONCATENATE(RIGHT($A151,3),"_",J$1),'Master Data Item List'!$D$3:$F$585,2,0)),"")</f>
        <v/>
      </c>
      <c r="K151" t="str">
        <f>IFERROR(IF($C151=0,VLOOKUP(CONCATENATE($A151,"_",K$1),'Master Data Item List'!$D$3:$F$585,2,0),VLOOKUP(CONCATENATE(RIGHT($A151,3),"_",K$1),'Master Data Item List'!$D$3:$F$585,2,0)),"")</f>
        <v/>
      </c>
      <c r="L151" t="str">
        <f>IFERROR(IF($C151=0,VLOOKUP(CONCATENATE($A151,"_",L$1),'Master Data Item List'!$D$3:$F$585,2,0),VLOOKUP(CONCATENATE(RIGHT($A151,3),"_",L$1),'Master Data Item List'!$D$3:$F$585,2,0)),"")</f>
        <v/>
      </c>
      <c r="M151" t="str">
        <f>IFERROR(IF($C151=0,VLOOKUP(CONCATENATE($A151,"_",M$1),'Master Data Item List'!$D$3:$F$585,2,0),VLOOKUP(CONCATENATE(RIGHT($A151,3),"_",M$1),'Master Data Item List'!$D$3:$F$585,2,0)),"")</f>
        <v/>
      </c>
      <c r="N151" t="str">
        <f>IFERROR(IF($C151=0,VLOOKUP(CONCATENATE($A151,"_",N$1),'Master Data Item List'!$D$3:$F$585,2,0),VLOOKUP(CONCATENATE(RIGHT($A151,3),"_",N$1),'Master Data Item List'!$D$3:$F$585,2,0)),"")</f>
        <v/>
      </c>
      <c r="O151" t="str">
        <f>IFERROR(IF($C151=0,VLOOKUP(CONCATENATE($A151,"_",O$1),'Master Data Item List'!$D$3:$F$585,2,0),VLOOKUP(CONCATENATE(RIGHT($A151,3),"_",O$1),'Master Data Item List'!$D$3:$F$585,2,0)),"")</f>
        <v/>
      </c>
      <c r="P151" t="str">
        <f>IFERROR(IF($C151=0,VLOOKUP(CONCATENATE($A151,"_",P$1),'Master Data Item List'!$D$3:$F$585,2,0),VLOOKUP(CONCATENATE(RIGHT($A151,3),"_",P$1),'Master Data Item List'!$D$3:$F$585,2,0)),"")</f>
        <v/>
      </c>
      <c r="Q151" t="str">
        <f>IFERROR(IF($C151=0,VLOOKUP(CONCATENATE($A151,"_",Q$1),'Master Data Item List'!$D$3:$F$585,2,0),VLOOKUP(CONCATENATE(RIGHT($A151,3),"_",Q$1),'Master Data Item List'!$D$3:$F$585,2,0)),"")</f>
        <v/>
      </c>
      <c r="R151" t="str">
        <f>IFERROR(IF($C151=0,VLOOKUP(CONCATENATE($A151,"_",R$1),'Master Data Item List'!$D$3:$F$585,2,0),VLOOKUP(CONCATENATE(RIGHT($A151,3),"_",R$1),'Master Data Item List'!$D$3:$F$585,2,0)),"")</f>
        <v/>
      </c>
    </row>
    <row r="152" spans="1:18">
      <c r="A152" t="s">
        <v>1757</v>
      </c>
      <c r="B152" t="str">
        <f t="shared" si="4"/>
        <v>CYP501CodedImm</v>
      </c>
      <c r="C152">
        <f t="shared" si="5"/>
        <v>0</v>
      </c>
      <c r="D152" t="str">
        <f>IFERROR(IF($C152=0,VLOOKUP(CONCATENATE($A152,"_",D$1),'Master Data Item List'!$D$3:$F$585,2,0),VLOOKUP(CONCATENATE(RIGHT($A152,3),"_",D$1),'Master Data Item List'!$D$3:$F$585,2,0)),"")</f>
        <v>Procdure_Scheme</v>
      </c>
      <c r="E152" t="str">
        <f>IFERROR(IF($C152=0,VLOOKUP(CONCATENATE($A152,"_",E$1),'Master Data Item List'!$D$3:$F$585,2,0),VLOOKUP(CONCATENATE(RIGHT($A152,3),"_",E$1),'Master Data Item List'!$D$3:$F$585,2,0)),"")</f>
        <v/>
      </c>
      <c r="F152" t="str">
        <f>IFERROR(IF($C152=0,VLOOKUP(CONCATENATE($A152,"_",F$1),'Master Data Item List'!$D$3:$F$585,2,0),VLOOKUP(CONCATENATE(RIGHT($A152,3),"_",F$1),'Master Data Item List'!$D$3:$F$585,2,0)),"")</f>
        <v/>
      </c>
      <c r="G152" t="str">
        <f>IFERROR(IF($C152=0,VLOOKUP(CONCATENATE($A152,"_",G$1),'Master Data Item List'!$D$3:$F$585,2,0),VLOOKUP(CONCATENATE(RIGHT($A152,3),"_",G$1),'Master Data Item List'!$D$3:$F$585,2,0)),"")</f>
        <v/>
      </c>
      <c r="H152" t="str">
        <f>IFERROR(IF($C152=0,VLOOKUP(CONCATENATE($A152,"_",H$1),'Master Data Item List'!$D$3:$F$585,2,0),VLOOKUP(CONCATENATE(RIGHT($A152,3),"_",H$1),'Master Data Item List'!$D$3:$F$585,2,0)),"")</f>
        <v/>
      </c>
      <c r="I152" t="str">
        <f>IFERROR(IF($C152=0,VLOOKUP(CONCATENATE($A152,"_",I$1),'Master Data Item List'!$D$3:$F$585,2,0),VLOOKUP(CONCATENATE(RIGHT($A152,3),"_",I$1),'Master Data Item List'!$D$3:$F$585,2,0)),"")</f>
        <v/>
      </c>
      <c r="J152" t="str">
        <f>IFERROR(IF($C152=0,VLOOKUP(CONCATENATE($A152,"_",J$1),'Master Data Item List'!$D$3:$F$585,2,0),VLOOKUP(CONCATENATE(RIGHT($A152,3),"_",J$1),'Master Data Item List'!$D$3:$F$585,2,0)),"")</f>
        <v/>
      </c>
      <c r="K152" t="str">
        <f>IFERROR(IF($C152=0,VLOOKUP(CONCATENATE($A152,"_",K$1),'Master Data Item List'!$D$3:$F$585,2,0),VLOOKUP(CONCATENATE(RIGHT($A152,3),"_",K$1),'Master Data Item List'!$D$3:$F$585,2,0)),"")</f>
        <v/>
      </c>
      <c r="L152" t="str">
        <f>IFERROR(IF($C152=0,VLOOKUP(CONCATENATE($A152,"_",L$1),'Master Data Item List'!$D$3:$F$585,2,0),VLOOKUP(CONCATENATE(RIGHT($A152,3),"_",L$1),'Master Data Item List'!$D$3:$F$585,2,0)),"")</f>
        <v/>
      </c>
      <c r="M152" t="str">
        <f>IFERROR(IF($C152=0,VLOOKUP(CONCATENATE($A152,"_",M$1),'Master Data Item List'!$D$3:$F$585,2,0),VLOOKUP(CONCATENATE(RIGHT($A152,3),"_",M$1),'Master Data Item List'!$D$3:$F$585,2,0)),"")</f>
        <v/>
      </c>
      <c r="N152" t="str">
        <f>IFERROR(IF($C152=0,VLOOKUP(CONCATENATE($A152,"_",N$1),'Master Data Item List'!$D$3:$F$585,2,0),VLOOKUP(CONCATENATE(RIGHT($A152,3),"_",N$1),'Master Data Item List'!$D$3:$F$585,2,0)),"")</f>
        <v/>
      </c>
      <c r="O152" t="str">
        <f>IFERROR(IF($C152=0,VLOOKUP(CONCATENATE($A152,"_",O$1),'Master Data Item List'!$D$3:$F$585,2,0),VLOOKUP(CONCATENATE(RIGHT($A152,3),"_",O$1),'Master Data Item List'!$D$3:$F$585,2,0)),"")</f>
        <v/>
      </c>
      <c r="P152" t="str">
        <f>IFERROR(IF($C152=0,VLOOKUP(CONCATENATE($A152,"_",P$1),'Master Data Item List'!$D$3:$F$585,2,0),VLOOKUP(CONCATENATE(RIGHT($A152,3),"_",P$1),'Master Data Item List'!$D$3:$F$585,2,0)),"")</f>
        <v/>
      </c>
      <c r="Q152" t="str">
        <f>IFERROR(IF($C152=0,VLOOKUP(CONCATENATE($A152,"_",Q$1),'Master Data Item List'!$D$3:$F$585,2,0),VLOOKUP(CONCATENATE(RIGHT($A152,3),"_",Q$1),'Master Data Item List'!$D$3:$F$585,2,0)),"")</f>
        <v/>
      </c>
      <c r="R152" t="str">
        <f>IFERROR(IF($C152=0,VLOOKUP(CONCATENATE($A152,"_",R$1),'Master Data Item List'!$D$3:$F$585,2,0),VLOOKUP(CONCATENATE(RIGHT($A152,3),"_",R$1),'Master Data Item List'!$D$3:$F$585,2,0)),"")</f>
        <v/>
      </c>
    </row>
    <row r="153" spans="1:18">
      <c r="A153" t="s">
        <v>1669</v>
      </c>
      <c r="B153" t="str">
        <f t="shared" si="4"/>
        <v>CYP501CodedImm</v>
      </c>
      <c r="C153">
        <f t="shared" si="5"/>
        <v>0</v>
      </c>
      <c r="D153" t="str">
        <f>IFERROR(IF($C153=0,VLOOKUP(CONCATENATE($A153,"_",D$1),'Master Data Item List'!$D$3:$F$585,2,0),VLOOKUP(CONCATENATE(RIGHT($A153,3),"_",D$1),'Master Data Item List'!$D$3:$F$585,2,0)),"")</f>
        <v>ImmunisationProcedure</v>
      </c>
      <c r="E153" t="str">
        <f>IFERROR(IF($C153=0,VLOOKUP(CONCATENATE($A153,"_",E$1),'Master Data Item List'!$D$3:$F$585,2,0),VLOOKUP(CONCATENATE(RIGHT($A153,3),"_",E$1),'Master Data Item List'!$D$3:$F$585,2,0)),"")</f>
        <v/>
      </c>
      <c r="F153" t="str">
        <f>IFERROR(IF($C153=0,VLOOKUP(CONCATENATE($A153,"_",F$1),'Master Data Item List'!$D$3:$F$585,2,0),VLOOKUP(CONCATENATE(RIGHT($A153,3),"_",F$1),'Master Data Item List'!$D$3:$F$585,2,0)),"")</f>
        <v/>
      </c>
      <c r="G153" t="str">
        <f>IFERROR(IF($C153=0,VLOOKUP(CONCATENATE($A153,"_",G$1),'Master Data Item List'!$D$3:$F$585,2,0),VLOOKUP(CONCATENATE(RIGHT($A153,3),"_",G$1),'Master Data Item List'!$D$3:$F$585,2,0)),"")</f>
        <v/>
      </c>
      <c r="H153" t="str">
        <f>IFERROR(IF($C153=0,VLOOKUP(CONCATENATE($A153,"_",H$1),'Master Data Item List'!$D$3:$F$585,2,0),VLOOKUP(CONCATENATE(RIGHT($A153,3),"_",H$1),'Master Data Item List'!$D$3:$F$585,2,0)),"")</f>
        <v/>
      </c>
      <c r="I153" t="str">
        <f>IFERROR(IF($C153=0,VLOOKUP(CONCATENATE($A153,"_",I$1),'Master Data Item List'!$D$3:$F$585,2,0),VLOOKUP(CONCATENATE(RIGHT($A153,3),"_",I$1),'Master Data Item List'!$D$3:$F$585,2,0)),"")</f>
        <v/>
      </c>
      <c r="J153" t="str">
        <f>IFERROR(IF($C153=0,VLOOKUP(CONCATENATE($A153,"_",J$1),'Master Data Item List'!$D$3:$F$585,2,0),VLOOKUP(CONCATENATE(RIGHT($A153,3),"_",J$1),'Master Data Item List'!$D$3:$F$585,2,0)),"")</f>
        <v/>
      </c>
      <c r="K153" t="str">
        <f>IFERROR(IF($C153=0,VLOOKUP(CONCATENATE($A153,"_",K$1),'Master Data Item List'!$D$3:$F$585,2,0),VLOOKUP(CONCATENATE(RIGHT($A153,3),"_",K$1),'Master Data Item List'!$D$3:$F$585,2,0)),"")</f>
        <v/>
      </c>
      <c r="L153" t="str">
        <f>IFERROR(IF($C153=0,VLOOKUP(CONCATENATE($A153,"_",L$1),'Master Data Item List'!$D$3:$F$585,2,0),VLOOKUP(CONCATENATE(RIGHT($A153,3),"_",L$1),'Master Data Item List'!$D$3:$F$585,2,0)),"")</f>
        <v/>
      </c>
      <c r="M153" t="str">
        <f>IFERROR(IF($C153=0,VLOOKUP(CONCATENATE($A153,"_",M$1),'Master Data Item List'!$D$3:$F$585,2,0),VLOOKUP(CONCATENATE(RIGHT($A153,3),"_",M$1),'Master Data Item List'!$D$3:$F$585,2,0)),"")</f>
        <v/>
      </c>
      <c r="N153" t="str">
        <f>IFERROR(IF($C153=0,VLOOKUP(CONCATENATE($A153,"_",N$1),'Master Data Item List'!$D$3:$F$585,2,0),VLOOKUP(CONCATENATE(RIGHT($A153,3),"_",N$1),'Master Data Item List'!$D$3:$F$585,2,0)),"")</f>
        <v/>
      </c>
      <c r="O153" t="str">
        <f>IFERROR(IF($C153=0,VLOOKUP(CONCATENATE($A153,"_",O$1),'Master Data Item List'!$D$3:$F$585,2,0),VLOOKUP(CONCATENATE(RIGHT($A153,3),"_",O$1),'Master Data Item List'!$D$3:$F$585,2,0)),"")</f>
        <v/>
      </c>
      <c r="P153" t="str">
        <f>IFERROR(IF($C153=0,VLOOKUP(CONCATENATE($A153,"_",P$1),'Master Data Item List'!$D$3:$F$585,2,0),VLOOKUP(CONCATENATE(RIGHT($A153,3),"_",P$1),'Master Data Item List'!$D$3:$F$585,2,0)),"")</f>
        <v/>
      </c>
      <c r="Q153" t="str">
        <f>IFERROR(IF($C153=0,VLOOKUP(CONCATENATE($A153,"_",Q$1),'Master Data Item List'!$D$3:$F$585,2,0),VLOOKUP(CONCATENATE(RIGHT($A153,3),"_",Q$1),'Master Data Item List'!$D$3:$F$585,2,0)),"")</f>
        <v/>
      </c>
      <c r="R153" t="str">
        <f>IFERROR(IF($C153=0,VLOOKUP(CONCATENATE($A153,"_",R$1),'Master Data Item List'!$D$3:$F$585,2,0),VLOOKUP(CONCATENATE(RIGHT($A153,3),"_",R$1),'Master Data Item List'!$D$3:$F$585,2,0)),"")</f>
        <v/>
      </c>
    </row>
    <row r="154" spans="1:18">
      <c r="A154" t="s">
        <v>1670</v>
      </c>
      <c r="B154" t="str">
        <f t="shared" si="4"/>
        <v>CYP501CodedImm</v>
      </c>
      <c r="C154">
        <f t="shared" si="5"/>
        <v>1</v>
      </c>
      <c r="D154" t="str">
        <f>IFERROR(IF($C154=0,VLOOKUP(CONCATENATE($A154,"_",D$1),'Master Data Item List'!$D$3:$F$585,2,0),VLOOKUP(CONCATENATE(RIGHT($A154,3),"_",D$1),'Master Data Item List'!$D$3:$F$585,2,0)),"")</f>
        <v>OrgID_ImmunisationResponsible</v>
      </c>
      <c r="E154" t="str">
        <f>IFERROR(IF($C154=0,VLOOKUP(CONCATENATE($A154,"_",E$1),'Master Data Item List'!$D$3:$F$585,2,0),VLOOKUP(CONCATENATE(RIGHT($A154,3),"_",E$1),'Master Data Item List'!$D$3:$F$585,2,0)),"")</f>
        <v>OrgID_ImmunisationResponsible</v>
      </c>
      <c r="F154" t="str">
        <f>IFERROR(IF($C154=0,VLOOKUP(CONCATENATE($A154,"_",F$1),'Master Data Item List'!$D$3:$F$585,2,0),VLOOKUP(CONCATENATE(RIGHT($A154,3),"_",F$1),'Master Data Item List'!$D$3:$F$585,2,0)),"")</f>
        <v/>
      </c>
      <c r="G154" t="str">
        <f>IFERROR(IF($C154=0,VLOOKUP(CONCATENATE($A154,"_",G$1),'Master Data Item List'!$D$3:$F$585,2,0),VLOOKUP(CONCATENATE(RIGHT($A154,3),"_",G$1),'Master Data Item List'!$D$3:$F$585,2,0)),"")</f>
        <v/>
      </c>
      <c r="H154" t="str">
        <f>IFERROR(IF($C154=0,VLOOKUP(CONCATENATE($A154,"_",H$1),'Master Data Item List'!$D$3:$F$585,2,0),VLOOKUP(CONCATENATE(RIGHT($A154,3),"_",H$1),'Master Data Item List'!$D$3:$F$585,2,0)),"")</f>
        <v/>
      </c>
      <c r="I154" t="str">
        <f>IFERROR(IF($C154=0,VLOOKUP(CONCATENATE($A154,"_",I$1),'Master Data Item List'!$D$3:$F$585,2,0),VLOOKUP(CONCATENATE(RIGHT($A154,3),"_",I$1),'Master Data Item List'!$D$3:$F$585,2,0)),"")</f>
        <v/>
      </c>
      <c r="J154" t="str">
        <f>IFERROR(IF($C154=0,VLOOKUP(CONCATENATE($A154,"_",J$1),'Master Data Item List'!$D$3:$F$585,2,0),VLOOKUP(CONCATENATE(RIGHT($A154,3),"_",J$1),'Master Data Item List'!$D$3:$F$585,2,0)),"")</f>
        <v/>
      </c>
      <c r="K154" t="str">
        <f>IFERROR(IF($C154=0,VLOOKUP(CONCATENATE($A154,"_",K$1),'Master Data Item List'!$D$3:$F$585,2,0),VLOOKUP(CONCATENATE(RIGHT($A154,3),"_",K$1),'Master Data Item List'!$D$3:$F$585,2,0)),"")</f>
        <v/>
      </c>
      <c r="L154" t="str">
        <f>IFERROR(IF($C154=0,VLOOKUP(CONCATENATE($A154,"_",L$1),'Master Data Item List'!$D$3:$F$585,2,0),VLOOKUP(CONCATENATE(RIGHT($A154,3),"_",L$1),'Master Data Item List'!$D$3:$F$585,2,0)),"")</f>
        <v/>
      </c>
      <c r="M154" t="str">
        <f>IFERROR(IF($C154=0,VLOOKUP(CONCATENATE($A154,"_",M$1),'Master Data Item List'!$D$3:$F$585,2,0),VLOOKUP(CONCATENATE(RIGHT($A154,3),"_",M$1),'Master Data Item List'!$D$3:$F$585,2,0)),"")</f>
        <v/>
      </c>
      <c r="N154" t="str">
        <f>IFERROR(IF($C154=0,VLOOKUP(CONCATENATE($A154,"_",N$1),'Master Data Item List'!$D$3:$F$585,2,0),VLOOKUP(CONCATENATE(RIGHT($A154,3),"_",N$1),'Master Data Item List'!$D$3:$F$585,2,0)),"")</f>
        <v/>
      </c>
      <c r="O154" t="str">
        <f>IFERROR(IF($C154=0,VLOOKUP(CONCATENATE($A154,"_",O$1),'Master Data Item List'!$D$3:$F$585,2,0),VLOOKUP(CONCATENATE(RIGHT($A154,3),"_",O$1),'Master Data Item List'!$D$3:$F$585,2,0)),"")</f>
        <v/>
      </c>
      <c r="P154" t="str">
        <f>IFERROR(IF($C154=0,VLOOKUP(CONCATENATE($A154,"_",P$1),'Master Data Item List'!$D$3:$F$585,2,0),VLOOKUP(CONCATENATE(RIGHT($A154,3),"_",P$1),'Master Data Item List'!$D$3:$F$585,2,0)),"")</f>
        <v/>
      </c>
      <c r="Q154" t="str">
        <f>IFERROR(IF($C154=0,VLOOKUP(CONCATENATE($A154,"_",Q$1),'Master Data Item List'!$D$3:$F$585,2,0),VLOOKUP(CONCATENATE(RIGHT($A154,3),"_",Q$1),'Master Data Item List'!$D$3:$F$585,2,0)),"")</f>
        <v/>
      </c>
      <c r="R154" t="str">
        <f>IFERROR(IF($C154=0,VLOOKUP(CONCATENATE($A154,"_",R$1),'Master Data Item List'!$D$3:$F$585,2,0),VLOOKUP(CONCATENATE(RIGHT($A154,3),"_",R$1),'Master Data Item List'!$D$3:$F$585,2,0)),"")</f>
        <v/>
      </c>
    </row>
    <row r="155" spans="1:18">
      <c r="A155" t="s">
        <v>1671</v>
      </c>
      <c r="B155" t="str">
        <f t="shared" si="4"/>
        <v>CYP502Imm</v>
      </c>
      <c r="C155">
        <f t="shared" si="5"/>
        <v>1</v>
      </c>
      <c r="D155" t="str">
        <f>IFERROR(IF($C155=0,VLOOKUP(CONCATENATE($A155,"_",D$1),'Master Data Item List'!$D$3:$F$585,2,0),VLOOKUP(CONCATENATE(RIGHT($A155,3),"_",D$1),'Master Data Item List'!$D$3:$F$585,2,0)),"")</f>
        <v>LocalPatientID</v>
      </c>
      <c r="E155" t="str">
        <f>IFERROR(IF($C155=0,VLOOKUP(CONCATENATE($A155,"_",E$1),'Master Data Item List'!$D$3:$F$585,2,0),VLOOKUP(CONCATENATE(RIGHT($A155,3),"_",E$1),'Master Data Item List'!$D$3:$F$585,2,0)),"")</f>
        <v>LocalPatientID</v>
      </c>
      <c r="F155" t="str">
        <f>IFERROR(IF($C155=0,VLOOKUP(CONCATENATE($A155,"_",F$1),'Master Data Item List'!$D$3:$F$585,2,0),VLOOKUP(CONCATENATE(RIGHT($A155,3),"_",F$1),'Master Data Item List'!$D$3:$F$585,2,0)),"")</f>
        <v>LocalPatientID</v>
      </c>
      <c r="G155" t="str">
        <f>IFERROR(IF($C155=0,VLOOKUP(CONCATENATE($A155,"_",G$1),'Master Data Item List'!$D$3:$F$585,2,0),VLOOKUP(CONCATENATE(RIGHT($A155,3),"_",G$1),'Master Data Item List'!$D$3:$F$585,2,0)),"")</f>
        <v/>
      </c>
      <c r="H155" t="str">
        <f>IFERROR(IF($C155=0,VLOOKUP(CONCATENATE($A155,"_",H$1),'Master Data Item List'!$D$3:$F$585,2,0),VLOOKUP(CONCATENATE(RIGHT($A155,3),"_",H$1),'Master Data Item List'!$D$3:$F$585,2,0)),"")</f>
        <v/>
      </c>
      <c r="I155" t="str">
        <f>IFERROR(IF($C155=0,VLOOKUP(CONCATENATE($A155,"_",I$1),'Master Data Item List'!$D$3:$F$585,2,0),VLOOKUP(CONCATENATE(RIGHT($A155,3),"_",I$1),'Master Data Item List'!$D$3:$F$585,2,0)),"")</f>
        <v/>
      </c>
      <c r="J155" t="str">
        <f>IFERROR(IF($C155=0,VLOOKUP(CONCATENATE($A155,"_",J$1),'Master Data Item List'!$D$3:$F$585,2,0),VLOOKUP(CONCATENATE(RIGHT($A155,3),"_",J$1),'Master Data Item List'!$D$3:$F$585,2,0)),"")</f>
        <v>LocalPatientID</v>
      </c>
      <c r="K155" t="str">
        <f>IFERROR(IF($C155=0,VLOOKUP(CONCATENATE($A155,"_",K$1),'Master Data Item List'!$D$3:$F$585,2,0),VLOOKUP(CONCATENATE(RIGHT($A155,3),"_",K$1),'Master Data Item List'!$D$3:$F$585,2,0)),"")</f>
        <v>LocalPatientID</v>
      </c>
      <c r="L155" t="str">
        <f>IFERROR(IF($C155=0,VLOOKUP(CONCATENATE($A155,"_",L$1),'Master Data Item List'!$D$3:$F$585,2,0),VLOOKUP(CONCATENATE(RIGHT($A155,3),"_",L$1),'Master Data Item List'!$D$3:$F$585,2,0)),"")</f>
        <v>LocalPatientID</v>
      </c>
      <c r="M155" t="str">
        <f>IFERROR(IF($C155=0,VLOOKUP(CONCATENATE($A155,"_",M$1),'Master Data Item List'!$D$3:$F$585,2,0),VLOOKUP(CONCATENATE(RIGHT($A155,3),"_",M$1),'Master Data Item List'!$D$3:$F$585,2,0)),"")</f>
        <v>LocalPatientID</v>
      </c>
      <c r="N155" t="str">
        <f>IFERROR(IF($C155=0,VLOOKUP(CONCATENATE($A155,"_",N$1),'Master Data Item List'!$D$3:$F$585,2,0),VLOOKUP(CONCATENATE(RIGHT($A155,3),"_",N$1),'Master Data Item List'!$D$3:$F$585,2,0)),"")</f>
        <v>LocalPatientID</v>
      </c>
      <c r="O155" t="str">
        <f>IFERROR(IF($C155=0,VLOOKUP(CONCATENATE($A155,"_",O$1),'Master Data Item List'!$D$3:$F$585,2,0),VLOOKUP(CONCATENATE(RIGHT($A155,3),"_",O$1),'Master Data Item List'!$D$3:$F$585,2,0)),"")</f>
        <v>LocalPatientID</v>
      </c>
      <c r="P155" t="str">
        <f>IFERROR(IF($C155=0,VLOOKUP(CONCATENATE($A155,"_",P$1),'Master Data Item List'!$D$3:$F$585,2,0),VLOOKUP(CONCATENATE(RIGHT($A155,3),"_",P$1),'Master Data Item List'!$D$3:$F$585,2,0)),"")</f>
        <v>LocalPatientID</v>
      </c>
      <c r="Q155" t="str">
        <f>IFERROR(IF($C155=0,VLOOKUP(CONCATENATE($A155,"_",Q$1),'Master Data Item List'!$D$3:$F$585,2,0),VLOOKUP(CONCATENATE(RIGHT($A155,3),"_",Q$1),'Master Data Item List'!$D$3:$F$585,2,0)),"")</f>
        <v>LocalPatientID</v>
      </c>
      <c r="R155" t="str">
        <f>IFERROR(IF($C155=0,VLOOKUP(CONCATENATE($A155,"_",R$1),'Master Data Item List'!$D$3:$F$585,2,0),VLOOKUP(CONCATENATE(RIGHT($A155,3),"_",R$1),'Master Data Item List'!$D$3:$F$585,2,0)),"")</f>
        <v>LocalPatientID</v>
      </c>
    </row>
    <row r="156" spans="1:18">
      <c r="A156" t="s">
        <v>1672</v>
      </c>
      <c r="B156" t="str">
        <f t="shared" si="4"/>
        <v>CYP502Imm</v>
      </c>
      <c r="C156">
        <f t="shared" si="5"/>
        <v>1</v>
      </c>
      <c r="D156" t="str">
        <f>IFERROR(IF($C156=0,VLOOKUP(CONCATENATE($A156,"_",D$1),'Master Data Item List'!$D$3:$F$585,2,0),VLOOKUP(CONCATENATE(RIGHT($A156,3),"_",D$1),'Master Data Item List'!$D$3:$F$585,2,0)),"")</f>
        <v>Immunisation_Date</v>
      </c>
      <c r="E156" t="str">
        <f>IFERROR(IF($C156=0,VLOOKUP(CONCATENATE($A156,"_",E$1),'Master Data Item List'!$D$3:$F$585,2,0),VLOOKUP(CONCATENATE(RIGHT($A156,3),"_",E$1),'Master Data Item List'!$D$3:$F$585,2,0)),"")</f>
        <v>Immunisation_Date</v>
      </c>
      <c r="F156" t="str">
        <f>IFERROR(IF($C156=0,VLOOKUP(CONCATENATE($A156,"_",F$1),'Master Data Item List'!$D$3:$F$585,2,0),VLOOKUP(CONCATENATE(RIGHT($A156,3),"_",F$1),'Master Data Item List'!$D$3:$F$585,2,0)),"")</f>
        <v/>
      </c>
      <c r="G156" t="str">
        <f>IFERROR(IF($C156=0,VLOOKUP(CONCATENATE($A156,"_",G$1),'Master Data Item List'!$D$3:$F$585,2,0),VLOOKUP(CONCATENATE(RIGHT($A156,3),"_",G$1),'Master Data Item List'!$D$3:$F$585,2,0)),"")</f>
        <v/>
      </c>
      <c r="H156" t="str">
        <f>IFERROR(IF($C156=0,VLOOKUP(CONCATENATE($A156,"_",H$1),'Master Data Item List'!$D$3:$F$585,2,0),VLOOKUP(CONCATENATE(RIGHT($A156,3),"_",H$1),'Master Data Item List'!$D$3:$F$585,2,0)),"")</f>
        <v/>
      </c>
      <c r="I156" t="str">
        <f>IFERROR(IF($C156=0,VLOOKUP(CONCATENATE($A156,"_",I$1),'Master Data Item List'!$D$3:$F$585,2,0),VLOOKUP(CONCATENATE(RIGHT($A156,3),"_",I$1),'Master Data Item List'!$D$3:$F$585,2,0)),"")</f>
        <v/>
      </c>
      <c r="J156" t="str">
        <f>IFERROR(IF($C156=0,VLOOKUP(CONCATENATE($A156,"_",J$1),'Master Data Item List'!$D$3:$F$585,2,0),VLOOKUP(CONCATENATE(RIGHT($A156,3),"_",J$1),'Master Data Item List'!$D$3:$F$585,2,0)),"")</f>
        <v/>
      </c>
      <c r="K156" t="str">
        <f>IFERROR(IF($C156=0,VLOOKUP(CONCATENATE($A156,"_",K$1),'Master Data Item List'!$D$3:$F$585,2,0),VLOOKUP(CONCATENATE(RIGHT($A156,3),"_",K$1),'Master Data Item List'!$D$3:$F$585,2,0)),"")</f>
        <v/>
      </c>
      <c r="L156" t="str">
        <f>IFERROR(IF($C156=0,VLOOKUP(CONCATENATE($A156,"_",L$1),'Master Data Item List'!$D$3:$F$585,2,0),VLOOKUP(CONCATENATE(RIGHT($A156,3),"_",L$1),'Master Data Item List'!$D$3:$F$585,2,0)),"")</f>
        <v/>
      </c>
      <c r="M156" t="str">
        <f>IFERROR(IF($C156=0,VLOOKUP(CONCATENATE($A156,"_",M$1),'Master Data Item List'!$D$3:$F$585,2,0),VLOOKUP(CONCATENATE(RIGHT($A156,3),"_",M$1),'Master Data Item List'!$D$3:$F$585,2,0)),"")</f>
        <v/>
      </c>
      <c r="N156" t="str">
        <f>IFERROR(IF($C156=0,VLOOKUP(CONCATENATE($A156,"_",N$1),'Master Data Item List'!$D$3:$F$585,2,0),VLOOKUP(CONCATENATE(RIGHT($A156,3),"_",N$1),'Master Data Item List'!$D$3:$F$585,2,0)),"")</f>
        <v/>
      </c>
      <c r="O156" t="str">
        <f>IFERROR(IF($C156=0,VLOOKUP(CONCATENATE($A156,"_",O$1),'Master Data Item List'!$D$3:$F$585,2,0),VLOOKUP(CONCATENATE(RIGHT($A156,3),"_",O$1),'Master Data Item List'!$D$3:$F$585,2,0)),"")</f>
        <v/>
      </c>
      <c r="P156" t="str">
        <f>IFERROR(IF($C156=0,VLOOKUP(CONCATENATE($A156,"_",P$1),'Master Data Item List'!$D$3:$F$585,2,0),VLOOKUP(CONCATENATE(RIGHT($A156,3),"_",P$1),'Master Data Item List'!$D$3:$F$585,2,0)),"")</f>
        <v/>
      </c>
      <c r="Q156" t="str">
        <f>IFERROR(IF($C156=0,VLOOKUP(CONCATENATE($A156,"_",Q$1),'Master Data Item List'!$D$3:$F$585,2,0),VLOOKUP(CONCATENATE(RIGHT($A156,3),"_",Q$1),'Master Data Item List'!$D$3:$F$585,2,0)),"")</f>
        <v/>
      </c>
      <c r="R156" t="str">
        <f>IFERROR(IF($C156=0,VLOOKUP(CONCATENATE($A156,"_",R$1),'Master Data Item List'!$D$3:$F$585,2,0),VLOOKUP(CONCATENATE(RIGHT($A156,3),"_",R$1),'Master Data Item List'!$D$3:$F$585,2,0)),"")</f>
        <v/>
      </c>
    </row>
    <row r="157" spans="1:18">
      <c r="A157" t="s">
        <v>1673</v>
      </c>
      <c r="B157" t="str">
        <f t="shared" si="4"/>
        <v>CYP502Imm</v>
      </c>
      <c r="C157">
        <f t="shared" si="5"/>
        <v>1</v>
      </c>
      <c r="D157" t="str">
        <f>IFERROR(IF($C157=0,VLOOKUP(CONCATENATE($A157,"_",D$1),'Master Data Item List'!$D$3:$F$585,2,0),VLOOKUP(CONCATENATE(RIGHT($A157,3),"_",D$1),'Master Data Item List'!$D$3:$F$585,2,0)),"")</f>
        <v>OrgID_ImmunisationResponsible</v>
      </c>
      <c r="E157" t="str">
        <f>IFERROR(IF($C157=0,VLOOKUP(CONCATENATE($A157,"_",E$1),'Master Data Item List'!$D$3:$F$585,2,0),VLOOKUP(CONCATENATE(RIGHT($A157,3),"_",E$1),'Master Data Item List'!$D$3:$F$585,2,0)),"")</f>
        <v>OrgID_ImmunisationResponsible</v>
      </c>
      <c r="F157" t="str">
        <f>IFERROR(IF($C157=0,VLOOKUP(CONCATENATE($A157,"_",F$1),'Master Data Item List'!$D$3:$F$585,2,0),VLOOKUP(CONCATENATE(RIGHT($A157,3),"_",F$1),'Master Data Item List'!$D$3:$F$585,2,0)),"")</f>
        <v/>
      </c>
      <c r="G157" t="str">
        <f>IFERROR(IF($C157=0,VLOOKUP(CONCATENATE($A157,"_",G$1),'Master Data Item List'!$D$3:$F$585,2,0),VLOOKUP(CONCATENATE(RIGHT($A157,3),"_",G$1),'Master Data Item List'!$D$3:$F$585,2,0)),"")</f>
        <v/>
      </c>
      <c r="H157" t="str">
        <f>IFERROR(IF($C157=0,VLOOKUP(CONCATENATE($A157,"_",H$1),'Master Data Item List'!$D$3:$F$585,2,0),VLOOKUP(CONCATENATE(RIGHT($A157,3),"_",H$1),'Master Data Item List'!$D$3:$F$585,2,0)),"")</f>
        <v/>
      </c>
      <c r="I157" t="str">
        <f>IFERROR(IF($C157=0,VLOOKUP(CONCATENATE($A157,"_",I$1),'Master Data Item List'!$D$3:$F$585,2,0),VLOOKUP(CONCATENATE(RIGHT($A157,3),"_",I$1),'Master Data Item List'!$D$3:$F$585,2,0)),"")</f>
        <v/>
      </c>
      <c r="J157" t="str">
        <f>IFERROR(IF($C157=0,VLOOKUP(CONCATENATE($A157,"_",J$1),'Master Data Item List'!$D$3:$F$585,2,0),VLOOKUP(CONCATENATE(RIGHT($A157,3),"_",J$1),'Master Data Item List'!$D$3:$F$585,2,0)),"")</f>
        <v/>
      </c>
      <c r="K157" t="str">
        <f>IFERROR(IF($C157=0,VLOOKUP(CONCATENATE($A157,"_",K$1),'Master Data Item List'!$D$3:$F$585,2,0),VLOOKUP(CONCATENATE(RIGHT($A157,3),"_",K$1),'Master Data Item List'!$D$3:$F$585,2,0)),"")</f>
        <v/>
      </c>
      <c r="L157" t="str">
        <f>IFERROR(IF($C157=0,VLOOKUP(CONCATENATE($A157,"_",L$1),'Master Data Item List'!$D$3:$F$585,2,0),VLOOKUP(CONCATENATE(RIGHT($A157,3),"_",L$1),'Master Data Item List'!$D$3:$F$585,2,0)),"")</f>
        <v/>
      </c>
      <c r="M157" t="str">
        <f>IFERROR(IF($C157=0,VLOOKUP(CONCATENATE($A157,"_",M$1),'Master Data Item List'!$D$3:$F$585,2,0),VLOOKUP(CONCATENATE(RIGHT($A157,3),"_",M$1),'Master Data Item List'!$D$3:$F$585,2,0)),"")</f>
        <v/>
      </c>
      <c r="N157" t="str">
        <f>IFERROR(IF($C157=0,VLOOKUP(CONCATENATE($A157,"_",N$1),'Master Data Item List'!$D$3:$F$585,2,0),VLOOKUP(CONCATENATE(RIGHT($A157,3),"_",N$1),'Master Data Item List'!$D$3:$F$585,2,0)),"")</f>
        <v/>
      </c>
      <c r="O157" t="str">
        <f>IFERROR(IF($C157=0,VLOOKUP(CONCATENATE($A157,"_",O$1),'Master Data Item List'!$D$3:$F$585,2,0),VLOOKUP(CONCATENATE(RIGHT($A157,3),"_",O$1),'Master Data Item List'!$D$3:$F$585,2,0)),"")</f>
        <v/>
      </c>
      <c r="P157" t="str">
        <f>IFERROR(IF($C157=0,VLOOKUP(CONCATENATE($A157,"_",P$1),'Master Data Item List'!$D$3:$F$585,2,0),VLOOKUP(CONCATENATE(RIGHT($A157,3),"_",P$1),'Master Data Item List'!$D$3:$F$585,2,0)),"")</f>
        <v/>
      </c>
      <c r="Q157" t="str">
        <f>IFERROR(IF($C157=0,VLOOKUP(CONCATENATE($A157,"_",Q$1),'Master Data Item List'!$D$3:$F$585,2,0),VLOOKUP(CONCATENATE(RIGHT($A157,3),"_",Q$1),'Master Data Item List'!$D$3:$F$585,2,0)),"")</f>
        <v/>
      </c>
      <c r="R157" t="str">
        <f>IFERROR(IF($C157=0,VLOOKUP(CONCATENATE($A157,"_",R$1),'Master Data Item List'!$D$3:$F$585,2,0),VLOOKUP(CONCATENATE(RIGHT($A157,3),"_",R$1),'Master Data Item List'!$D$3:$F$585,2,0)),"")</f>
        <v/>
      </c>
    </row>
    <row r="158" spans="1:18">
      <c r="A158" t="s">
        <v>1758</v>
      </c>
      <c r="B158" t="str">
        <f t="shared" si="4"/>
        <v>CYP502Imm</v>
      </c>
      <c r="C158">
        <f t="shared" si="5"/>
        <v>0</v>
      </c>
      <c r="D158" t="str">
        <f>IFERROR(IF($C158=0,VLOOKUP(CONCATENATE($A158,"_",D$1),'Master Data Item List'!$D$3:$F$585,2,0),VLOOKUP(CONCATENATE(RIGHT($A158,3),"_",D$1),'Master Data Item List'!$D$3:$F$585,2,0)),"")</f>
        <v>ChildhoodImmunisation_Type</v>
      </c>
      <c r="E158" t="str">
        <f>IFERROR(IF($C158=0,VLOOKUP(CONCATENATE($A158,"_",E$1),'Master Data Item List'!$D$3:$F$585,2,0),VLOOKUP(CONCATENATE(RIGHT($A158,3),"_",E$1),'Master Data Item List'!$D$3:$F$585,2,0)),"")</f>
        <v/>
      </c>
      <c r="F158" t="str">
        <f>IFERROR(IF($C158=0,VLOOKUP(CONCATENATE($A158,"_",F$1),'Master Data Item List'!$D$3:$F$585,2,0),VLOOKUP(CONCATENATE(RIGHT($A158,3),"_",F$1),'Master Data Item List'!$D$3:$F$585,2,0)),"")</f>
        <v/>
      </c>
      <c r="G158" t="str">
        <f>IFERROR(IF($C158=0,VLOOKUP(CONCATENATE($A158,"_",G$1),'Master Data Item List'!$D$3:$F$585,2,0),VLOOKUP(CONCATENATE(RIGHT($A158,3),"_",G$1),'Master Data Item List'!$D$3:$F$585,2,0)),"")</f>
        <v/>
      </c>
      <c r="H158" t="str">
        <f>IFERROR(IF($C158=0,VLOOKUP(CONCATENATE($A158,"_",H$1),'Master Data Item List'!$D$3:$F$585,2,0),VLOOKUP(CONCATENATE(RIGHT($A158,3),"_",H$1),'Master Data Item List'!$D$3:$F$585,2,0)),"")</f>
        <v/>
      </c>
      <c r="I158" t="str">
        <f>IFERROR(IF($C158=0,VLOOKUP(CONCATENATE($A158,"_",I$1),'Master Data Item List'!$D$3:$F$585,2,0),VLOOKUP(CONCATENATE(RIGHT($A158,3),"_",I$1),'Master Data Item List'!$D$3:$F$585,2,0)),"")</f>
        <v/>
      </c>
      <c r="J158" t="str">
        <f>IFERROR(IF($C158=0,VLOOKUP(CONCATENATE($A158,"_",J$1),'Master Data Item List'!$D$3:$F$585,2,0),VLOOKUP(CONCATENATE(RIGHT($A158,3),"_",J$1),'Master Data Item List'!$D$3:$F$585,2,0)),"")</f>
        <v/>
      </c>
      <c r="K158" t="str">
        <f>IFERROR(IF($C158=0,VLOOKUP(CONCATENATE($A158,"_",K$1),'Master Data Item List'!$D$3:$F$585,2,0),VLOOKUP(CONCATENATE(RIGHT($A158,3),"_",K$1),'Master Data Item List'!$D$3:$F$585,2,0)),"")</f>
        <v/>
      </c>
      <c r="L158" t="str">
        <f>IFERROR(IF($C158=0,VLOOKUP(CONCATENATE($A158,"_",L$1),'Master Data Item List'!$D$3:$F$585,2,0),VLOOKUP(CONCATENATE(RIGHT($A158,3),"_",L$1),'Master Data Item List'!$D$3:$F$585,2,0)),"")</f>
        <v/>
      </c>
      <c r="M158" t="str">
        <f>IFERROR(IF($C158=0,VLOOKUP(CONCATENATE($A158,"_",M$1),'Master Data Item List'!$D$3:$F$585,2,0),VLOOKUP(CONCATENATE(RIGHT($A158,3),"_",M$1),'Master Data Item List'!$D$3:$F$585,2,0)),"")</f>
        <v/>
      </c>
      <c r="N158" t="str">
        <f>IFERROR(IF($C158=0,VLOOKUP(CONCATENATE($A158,"_",N$1),'Master Data Item List'!$D$3:$F$585,2,0),VLOOKUP(CONCATENATE(RIGHT($A158,3),"_",N$1),'Master Data Item List'!$D$3:$F$585,2,0)),"")</f>
        <v/>
      </c>
      <c r="O158" t="str">
        <f>IFERROR(IF($C158=0,VLOOKUP(CONCATENATE($A158,"_",O$1),'Master Data Item List'!$D$3:$F$585,2,0),VLOOKUP(CONCATENATE(RIGHT($A158,3),"_",O$1),'Master Data Item List'!$D$3:$F$585,2,0)),"")</f>
        <v/>
      </c>
      <c r="P158" t="str">
        <f>IFERROR(IF($C158=0,VLOOKUP(CONCATENATE($A158,"_",P$1),'Master Data Item List'!$D$3:$F$585,2,0),VLOOKUP(CONCATENATE(RIGHT($A158,3),"_",P$1),'Master Data Item List'!$D$3:$F$585,2,0)),"")</f>
        <v/>
      </c>
      <c r="Q158" t="str">
        <f>IFERROR(IF($C158=0,VLOOKUP(CONCATENATE($A158,"_",Q$1),'Master Data Item List'!$D$3:$F$585,2,0),VLOOKUP(CONCATENATE(RIGHT($A158,3),"_",Q$1),'Master Data Item List'!$D$3:$F$585,2,0)),"")</f>
        <v/>
      </c>
      <c r="R158" t="str">
        <f>IFERROR(IF($C158=0,VLOOKUP(CONCATENATE($A158,"_",R$1),'Master Data Item List'!$D$3:$F$585,2,0),VLOOKUP(CONCATENATE(RIGHT($A158,3),"_",R$1),'Master Data Item List'!$D$3:$F$585,2,0)),"")</f>
        <v/>
      </c>
    </row>
    <row r="159" spans="1:18">
      <c r="A159" t="s">
        <v>1674</v>
      </c>
      <c r="B159" t="str">
        <f t="shared" si="4"/>
        <v>CYP601MedicalHistory</v>
      </c>
      <c r="C159">
        <f t="shared" si="5"/>
        <v>1</v>
      </c>
      <c r="D159" t="str">
        <f>IFERROR(IF($C159=0,VLOOKUP(CONCATENATE($A159,"_",D$1),'Master Data Item List'!$D$3:$F$585,2,0),VLOOKUP(CONCATENATE(RIGHT($A159,3),"_",D$1),'Master Data Item List'!$D$3:$F$585,2,0)),"")</f>
        <v>LocalPatientID</v>
      </c>
      <c r="E159" t="str">
        <f>IFERROR(IF($C159=0,VLOOKUP(CONCATENATE($A159,"_",E$1),'Master Data Item List'!$D$3:$F$585,2,0),VLOOKUP(CONCATENATE(RIGHT($A159,3),"_",E$1),'Master Data Item List'!$D$3:$F$585,2,0)),"")</f>
        <v>LocalPatientID</v>
      </c>
      <c r="F159" t="str">
        <f>IFERROR(IF($C159=0,VLOOKUP(CONCATENATE($A159,"_",F$1),'Master Data Item List'!$D$3:$F$585,2,0),VLOOKUP(CONCATENATE(RIGHT($A159,3),"_",F$1),'Master Data Item List'!$D$3:$F$585,2,0)),"")</f>
        <v>LocalPatientID</v>
      </c>
      <c r="G159" t="str">
        <f>IFERROR(IF($C159=0,VLOOKUP(CONCATENATE($A159,"_",G$1),'Master Data Item List'!$D$3:$F$585,2,0),VLOOKUP(CONCATENATE(RIGHT($A159,3),"_",G$1),'Master Data Item List'!$D$3:$F$585,2,0)),"")</f>
        <v/>
      </c>
      <c r="H159" t="str">
        <f>IFERROR(IF($C159=0,VLOOKUP(CONCATENATE($A159,"_",H$1),'Master Data Item List'!$D$3:$F$585,2,0),VLOOKUP(CONCATENATE(RIGHT($A159,3),"_",H$1),'Master Data Item List'!$D$3:$F$585,2,0)),"")</f>
        <v/>
      </c>
      <c r="I159" t="str">
        <f>IFERROR(IF($C159=0,VLOOKUP(CONCATENATE($A159,"_",I$1),'Master Data Item List'!$D$3:$F$585,2,0),VLOOKUP(CONCATENATE(RIGHT($A159,3),"_",I$1),'Master Data Item List'!$D$3:$F$585,2,0)),"")</f>
        <v/>
      </c>
      <c r="J159" t="str">
        <f>IFERROR(IF($C159=0,VLOOKUP(CONCATENATE($A159,"_",J$1),'Master Data Item List'!$D$3:$F$585,2,0),VLOOKUP(CONCATENATE(RIGHT($A159,3),"_",J$1),'Master Data Item List'!$D$3:$F$585,2,0)),"")</f>
        <v>LocalPatientID</v>
      </c>
      <c r="K159" t="str">
        <f>IFERROR(IF($C159=0,VLOOKUP(CONCATENATE($A159,"_",K$1),'Master Data Item List'!$D$3:$F$585,2,0),VLOOKUP(CONCATENATE(RIGHT($A159,3),"_",K$1),'Master Data Item List'!$D$3:$F$585,2,0)),"")</f>
        <v>LocalPatientID</v>
      </c>
      <c r="L159" t="str">
        <f>IFERROR(IF($C159=0,VLOOKUP(CONCATENATE($A159,"_",L$1),'Master Data Item List'!$D$3:$F$585,2,0),VLOOKUP(CONCATENATE(RIGHT($A159,3),"_",L$1),'Master Data Item List'!$D$3:$F$585,2,0)),"")</f>
        <v>LocalPatientID</v>
      </c>
      <c r="M159" t="str">
        <f>IFERROR(IF($C159=0,VLOOKUP(CONCATENATE($A159,"_",M$1),'Master Data Item List'!$D$3:$F$585,2,0),VLOOKUP(CONCATENATE(RIGHT($A159,3),"_",M$1),'Master Data Item List'!$D$3:$F$585,2,0)),"")</f>
        <v>LocalPatientID</v>
      </c>
      <c r="N159" t="str">
        <f>IFERROR(IF($C159=0,VLOOKUP(CONCATENATE($A159,"_",N$1),'Master Data Item List'!$D$3:$F$585,2,0),VLOOKUP(CONCATENATE(RIGHT($A159,3),"_",N$1),'Master Data Item List'!$D$3:$F$585,2,0)),"")</f>
        <v>LocalPatientID</v>
      </c>
      <c r="O159" t="str">
        <f>IFERROR(IF($C159=0,VLOOKUP(CONCATENATE($A159,"_",O$1),'Master Data Item List'!$D$3:$F$585,2,0),VLOOKUP(CONCATENATE(RIGHT($A159,3),"_",O$1),'Master Data Item List'!$D$3:$F$585,2,0)),"")</f>
        <v>LocalPatientID</v>
      </c>
      <c r="P159" t="str">
        <f>IFERROR(IF($C159=0,VLOOKUP(CONCATENATE($A159,"_",P$1),'Master Data Item List'!$D$3:$F$585,2,0),VLOOKUP(CONCATENATE(RIGHT($A159,3),"_",P$1),'Master Data Item List'!$D$3:$F$585,2,0)),"")</f>
        <v>LocalPatientID</v>
      </c>
      <c r="Q159" t="str">
        <f>IFERROR(IF($C159=0,VLOOKUP(CONCATENATE($A159,"_",Q$1),'Master Data Item List'!$D$3:$F$585,2,0),VLOOKUP(CONCATENATE(RIGHT($A159,3),"_",Q$1),'Master Data Item List'!$D$3:$F$585,2,0)),"")</f>
        <v>LocalPatientID</v>
      </c>
      <c r="R159" t="str">
        <f>IFERROR(IF($C159=0,VLOOKUP(CONCATENATE($A159,"_",R$1),'Master Data Item List'!$D$3:$F$585,2,0),VLOOKUP(CONCATENATE(RIGHT($A159,3),"_",R$1),'Master Data Item List'!$D$3:$F$585,2,0)),"")</f>
        <v>LocalPatientID</v>
      </c>
    </row>
    <row r="160" spans="1:18">
      <c r="A160" t="s">
        <v>1675</v>
      </c>
      <c r="B160" t="str">
        <f t="shared" si="4"/>
        <v>CYP601MedicalHistory</v>
      </c>
      <c r="C160">
        <f t="shared" si="5"/>
        <v>1</v>
      </c>
      <c r="D160" t="str">
        <f>IFERROR(IF($C160=0,VLOOKUP(CONCATENATE($A160,"_",D$1),'Master Data Item List'!$D$3:$F$585,2,0),VLOOKUP(CONCATENATE(RIGHT($A160,3),"_",D$1),'Master Data Item List'!$D$3:$F$585,2,0)),"")</f>
        <v>Diagnosis_Scheme</v>
      </c>
      <c r="E160" t="str">
        <f>IFERROR(IF($C160=0,VLOOKUP(CONCATENATE($A160,"_",E$1),'Master Data Item List'!$D$3:$F$585,2,0),VLOOKUP(CONCATENATE(RIGHT($A160,3),"_",E$1),'Master Data Item List'!$D$3:$F$585,2,0)),"")</f>
        <v>Diagnosis_Scheme</v>
      </c>
      <c r="F160" t="str">
        <f>IFERROR(IF($C160=0,VLOOKUP(CONCATENATE($A160,"_",F$1),'Master Data Item List'!$D$3:$F$585,2,0),VLOOKUP(CONCATENATE(RIGHT($A160,3),"_",F$1),'Master Data Item List'!$D$3:$F$585,2,0)),"")</f>
        <v>Diagnosis_Scheme</v>
      </c>
      <c r="G160" t="str">
        <f>IFERROR(IF($C160=0,VLOOKUP(CONCATENATE($A160,"_",G$1),'Master Data Item List'!$D$3:$F$585,2,0),VLOOKUP(CONCATENATE(RIGHT($A160,3),"_",G$1),'Master Data Item List'!$D$3:$F$585,2,0)),"")</f>
        <v>Diagnosis_Scheme</v>
      </c>
      <c r="H160" t="str">
        <f>IFERROR(IF($C160=0,VLOOKUP(CONCATENATE($A160,"_",H$1),'Master Data Item List'!$D$3:$F$585,2,0),VLOOKUP(CONCATENATE(RIGHT($A160,3),"_",H$1),'Master Data Item List'!$D$3:$F$585,2,0)),"")</f>
        <v/>
      </c>
      <c r="I160" t="str">
        <f>IFERROR(IF($C160=0,VLOOKUP(CONCATENATE($A160,"_",I$1),'Master Data Item List'!$D$3:$F$585,2,0),VLOOKUP(CONCATENATE(RIGHT($A160,3),"_",I$1),'Master Data Item List'!$D$3:$F$585,2,0)),"")</f>
        <v/>
      </c>
      <c r="J160" t="str">
        <f>IFERROR(IF($C160=0,VLOOKUP(CONCATENATE($A160,"_",J$1),'Master Data Item List'!$D$3:$F$585,2,0),VLOOKUP(CONCATENATE(RIGHT($A160,3),"_",J$1),'Master Data Item List'!$D$3:$F$585,2,0)),"")</f>
        <v/>
      </c>
      <c r="K160" t="str">
        <f>IFERROR(IF($C160=0,VLOOKUP(CONCATENATE($A160,"_",K$1),'Master Data Item List'!$D$3:$F$585,2,0),VLOOKUP(CONCATENATE(RIGHT($A160,3),"_",K$1),'Master Data Item List'!$D$3:$F$585,2,0)),"")</f>
        <v/>
      </c>
      <c r="L160" t="str">
        <f>IFERROR(IF($C160=0,VLOOKUP(CONCATENATE($A160,"_",L$1),'Master Data Item List'!$D$3:$F$585,2,0),VLOOKUP(CONCATENATE(RIGHT($A160,3),"_",L$1),'Master Data Item List'!$D$3:$F$585,2,0)),"")</f>
        <v/>
      </c>
      <c r="M160" t="str">
        <f>IFERROR(IF($C160=0,VLOOKUP(CONCATENATE($A160,"_",M$1),'Master Data Item List'!$D$3:$F$585,2,0),VLOOKUP(CONCATENATE(RIGHT($A160,3),"_",M$1),'Master Data Item List'!$D$3:$F$585,2,0)),"")</f>
        <v/>
      </c>
      <c r="N160" t="str">
        <f>IFERROR(IF($C160=0,VLOOKUP(CONCATENATE($A160,"_",N$1),'Master Data Item List'!$D$3:$F$585,2,0),VLOOKUP(CONCATENATE(RIGHT($A160,3),"_",N$1),'Master Data Item List'!$D$3:$F$585,2,0)),"")</f>
        <v/>
      </c>
      <c r="O160" t="str">
        <f>IFERROR(IF($C160=0,VLOOKUP(CONCATENATE($A160,"_",O$1),'Master Data Item List'!$D$3:$F$585,2,0),VLOOKUP(CONCATENATE(RIGHT($A160,3),"_",O$1),'Master Data Item List'!$D$3:$F$585,2,0)),"")</f>
        <v/>
      </c>
      <c r="P160" t="str">
        <f>IFERROR(IF($C160=0,VLOOKUP(CONCATENATE($A160,"_",P$1),'Master Data Item List'!$D$3:$F$585,2,0),VLOOKUP(CONCATENATE(RIGHT($A160,3),"_",P$1),'Master Data Item List'!$D$3:$F$585,2,0)),"")</f>
        <v/>
      </c>
      <c r="Q160" t="str">
        <f>IFERROR(IF($C160=0,VLOOKUP(CONCATENATE($A160,"_",Q$1),'Master Data Item List'!$D$3:$F$585,2,0),VLOOKUP(CONCATENATE(RIGHT($A160,3),"_",Q$1),'Master Data Item List'!$D$3:$F$585,2,0)),"")</f>
        <v/>
      </c>
      <c r="R160" t="str">
        <f>IFERROR(IF($C160=0,VLOOKUP(CONCATENATE($A160,"_",R$1),'Master Data Item List'!$D$3:$F$585,2,0),VLOOKUP(CONCATENATE(RIGHT($A160,3),"_",R$1),'Master Data Item List'!$D$3:$F$585,2,0)),"")</f>
        <v/>
      </c>
    </row>
    <row r="161" spans="1:18">
      <c r="A161" t="s">
        <v>1759</v>
      </c>
      <c r="B161" t="str">
        <f t="shared" si="4"/>
        <v>CYP601MedicalHistory</v>
      </c>
      <c r="C161">
        <f t="shared" si="5"/>
        <v>0</v>
      </c>
      <c r="D161" t="str">
        <f>IFERROR(IF($C161=0,VLOOKUP(CONCATENATE($A161,"_",D$1),'Master Data Item List'!$D$3:$F$585,2,0),VLOOKUP(CONCATENATE(RIGHT($A161,3),"_",D$1),'Master Data Item List'!$D$3:$F$585,2,0)),"")</f>
        <v>PreviousDiagnosis</v>
      </c>
      <c r="E161" t="str">
        <f>IFERROR(IF($C161=0,VLOOKUP(CONCATENATE($A161,"_",E$1),'Master Data Item List'!$D$3:$F$585,2,0),VLOOKUP(CONCATENATE(RIGHT($A161,3),"_",E$1),'Master Data Item List'!$D$3:$F$585,2,0)),"")</f>
        <v/>
      </c>
      <c r="F161" t="str">
        <f>IFERROR(IF($C161=0,VLOOKUP(CONCATENATE($A161,"_",F$1),'Master Data Item List'!$D$3:$F$585,2,0),VLOOKUP(CONCATENATE(RIGHT($A161,3),"_",F$1),'Master Data Item List'!$D$3:$F$585,2,0)),"")</f>
        <v/>
      </c>
      <c r="G161" t="str">
        <f>IFERROR(IF($C161=0,VLOOKUP(CONCATENATE($A161,"_",G$1),'Master Data Item List'!$D$3:$F$585,2,0),VLOOKUP(CONCATENATE(RIGHT($A161,3),"_",G$1),'Master Data Item List'!$D$3:$F$585,2,0)),"")</f>
        <v/>
      </c>
      <c r="H161" t="str">
        <f>IFERROR(IF($C161=0,VLOOKUP(CONCATENATE($A161,"_",H$1),'Master Data Item List'!$D$3:$F$585,2,0),VLOOKUP(CONCATENATE(RIGHT($A161,3),"_",H$1),'Master Data Item List'!$D$3:$F$585,2,0)),"")</f>
        <v/>
      </c>
      <c r="I161" t="str">
        <f>IFERROR(IF($C161=0,VLOOKUP(CONCATENATE($A161,"_",I$1),'Master Data Item List'!$D$3:$F$585,2,0),VLOOKUP(CONCATENATE(RIGHT($A161,3),"_",I$1),'Master Data Item List'!$D$3:$F$585,2,0)),"")</f>
        <v/>
      </c>
      <c r="J161" t="str">
        <f>IFERROR(IF($C161=0,VLOOKUP(CONCATENATE($A161,"_",J$1),'Master Data Item List'!$D$3:$F$585,2,0),VLOOKUP(CONCATENATE(RIGHT($A161,3),"_",J$1),'Master Data Item List'!$D$3:$F$585,2,0)),"")</f>
        <v/>
      </c>
      <c r="K161" t="str">
        <f>IFERROR(IF($C161=0,VLOOKUP(CONCATENATE($A161,"_",K$1),'Master Data Item List'!$D$3:$F$585,2,0),VLOOKUP(CONCATENATE(RIGHT($A161,3),"_",K$1),'Master Data Item List'!$D$3:$F$585,2,0)),"")</f>
        <v/>
      </c>
      <c r="L161" t="str">
        <f>IFERROR(IF($C161=0,VLOOKUP(CONCATENATE($A161,"_",L$1),'Master Data Item List'!$D$3:$F$585,2,0),VLOOKUP(CONCATENATE(RIGHT($A161,3),"_",L$1),'Master Data Item List'!$D$3:$F$585,2,0)),"")</f>
        <v/>
      </c>
      <c r="M161" t="str">
        <f>IFERROR(IF($C161=0,VLOOKUP(CONCATENATE($A161,"_",M$1),'Master Data Item List'!$D$3:$F$585,2,0),VLOOKUP(CONCATENATE(RIGHT($A161,3),"_",M$1),'Master Data Item List'!$D$3:$F$585,2,0)),"")</f>
        <v/>
      </c>
      <c r="N161" t="str">
        <f>IFERROR(IF($C161=0,VLOOKUP(CONCATENATE($A161,"_",N$1),'Master Data Item List'!$D$3:$F$585,2,0),VLOOKUP(CONCATENATE(RIGHT($A161,3),"_",N$1),'Master Data Item List'!$D$3:$F$585,2,0)),"")</f>
        <v/>
      </c>
      <c r="O161" t="str">
        <f>IFERROR(IF($C161=0,VLOOKUP(CONCATENATE($A161,"_",O$1),'Master Data Item List'!$D$3:$F$585,2,0),VLOOKUP(CONCATENATE(RIGHT($A161,3),"_",O$1),'Master Data Item List'!$D$3:$F$585,2,0)),"")</f>
        <v/>
      </c>
      <c r="P161" t="str">
        <f>IFERROR(IF($C161=0,VLOOKUP(CONCATENATE($A161,"_",P$1),'Master Data Item List'!$D$3:$F$585,2,0),VLOOKUP(CONCATENATE(RIGHT($A161,3),"_",P$1),'Master Data Item List'!$D$3:$F$585,2,0)),"")</f>
        <v/>
      </c>
      <c r="Q161" t="str">
        <f>IFERROR(IF($C161=0,VLOOKUP(CONCATENATE($A161,"_",Q$1),'Master Data Item List'!$D$3:$F$585,2,0),VLOOKUP(CONCATENATE(RIGHT($A161,3),"_",Q$1),'Master Data Item List'!$D$3:$F$585,2,0)),"")</f>
        <v/>
      </c>
      <c r="R161" t="str">
        <f>IFERROR(IF($C161=0,VLOOKUP(CONCATENATE($A161,"_",R$1),'Master Data Item List'!$D$3:$F$585,2,0),VLOOKUP(CONCATENATE(RIGHT($A161,3),"_",R$1),'Master Data Item List'!$D$3:$F$585,2,0)),"")</f>
        <v/>
      </c>
    </row>
    <row r="162" spans="1:18">
      <c r="A162" t="s">
        <v>1676</v>
      </c>
      <c r="B162" t="str">
        <f t="shared" si="4"/>
        <v>CYP601MedicalHistory</v>
      </c>
      <c r="C162">
        <f t="shared" si="5"/>
        <v>0</v>
      </c>
      <c r="D162" t="str">
        <f>IFERROR(IF($C162=0,VLOOKUP(CONCATENATE($A162,"_",D$1),'Master Data Item List'!$D$3:$F$585,2,0),VLOOKUP(CONCATENATE(RIGHT($A162,3),"_",D$1),'Master Data Item List'!$D$3:$F$585,2,0)),"")</f>
        <v>Diagnosis_Date</v>
      </c>
      <c r="E162" t="str">
        <f>IFERROR(IF($C162=0,VLOOKUP(CONCATENATE($A162,"_",E$1),'Master Data Item List'!$D$3:$F$585,2,0),VLOOKUP(CONCATENATE(RIGHT($A162,3),"_",E$1),'Master Data Item List'!$D$3:$F$585,2,0)),"")</f>
        <v/>
      </c>
      <c r="F162" t="str">
        <f>IFERROR(IF($C162=0,VLOOKUP(CONCATENATE($A162,"_",F$1),'Master Data Item List'!$D$3:$F$585,2,0),VLOOKUP(CONCATENATE(RIGHT($A162,3),"_",F$1),'Master Data Item List'!$D$3:$F$585,2,0)),"")</f>
        <v/>
      </c>
      <c r="G162" t="str">
        <f>IFERROR(IF($C162=0,VLOOKUP(CONCATENATE($A162,"_",G$1),'Master Data Item List'!$D$3:$F$585,2,0),VLOOKUP(CONCATENATE(RIGHT($A162,3),"_",G$1),'Master Data Item List'!$D$3:$F$585,2,0)),"")</f>
        <v/>
      </c>
      <c r="H162" t="str">
        <f>IFERROR(IF($C162=0,VLOOKUP(CONCATENATE($A162,"_",H$1),'Master Data Item List'!$D$3:$F$585,2,0),VLOOKUP(CONCATENATE(RIGHT($A162,3),"_",H$1),'Master Data Item List'!$D$3:$F$585,2,0)),"")</f>
        <v/>
      </c>
      <c r="I162" t="str">
        <f>IFERROR(IF($C162=0,VLOOKUP(CONCATENATE($A162,"_",I$1),'Master Data Item List'!$D$3:$F$585,2,0),VLOOKUP(CONCATENATE(RIGHT($A162,3),"_",I$1),'Master Data Item List'!$D$3:$F$585,2,0)),"")</f>
        <v/>
      </c>
      <c r="J162" t="str">
        <f>IFERROR(IF($C162=0,VLOOKUP(CONCATENATE($A162,"_",J$1),'Master Data Item List'!$D$3:$F$585,2,0),VLOOKUP(CONCATENATE(RIGHT($A162,3),"_",J$1),'Master Data Item List'!$D$3:$F$585,2,0)),"")</f>
        <v/>
      </c>
      <c r="K162" t="str">
        <f>IFERROR(IF($C162=0,VLOOKUP(CONCATENATE($A162,"_",K$1),'Master Data Item List'!$D$3:$F$585,2,0),VLOOKUP(CONCATENATE(RIGHT($A162,3),"_",K$1),'Master Data Item List'!$D$3:$F$585,2,0)),"")</f>
        <v/>
      </c>
      <c r="L162" t="str">
        <f>IFERROR(IF($C162=0,VLOOKUP(CONCATENATE($A162,"_",L$1),'Master Data Item List'!$D$3:$F$585,2,0),VLOOKUP(CONCATENATE(RIGHT($A162,3),"_",L$1),'Master Data Item List'!$D$3:$F$585,2,0)),"")</f>
        <v/>
      </c>
      <c r="M162" t="str">
        <f>IFERROR(IF($C162=0,VLOOKUP(CONCATENATE($A162,"_",M$1),'Master Data Item List'!$D$3:$F$585,2,0),VLOOKUP(CONCATENATE(RIGHT($A162,3),"_",M$1),'Master Data Item List'!$D$3:$F$585,2,0)),"")</f>
        <v/>
      </c>
      <c r="N162" t="str">
        <f>IFERROR(IF($C162=0,VLOOKUP(CONCATENATE($A162,"_",N$1),'Master Data Item List'!$D$3:$F$585,2,0),VLOOKUP(CONCATENATE(RIGHT($A162,3),"_",N$1),'Master Data Item List'!$D$3:$F$585,2,0)),"")</f>
        <v/>
      </c>
      <c r="O162" t="str">
        <f>IFERROR(IF($C162=0,VLOOKUP(CONCATENATE($A162,"_",O$1),'Master Data Item List'!$D$3:$F$585,2,0),VLOOKUP(CONCATENATE(RIGHT($A162,3),"_",O$1),'Master Data Item List'!$D$3:$F$585,2,0)),"")</f>
        <v/>
      </c>
      <c r="P162" t="str">
        <f>IFERROR(IF($C162=0,VLOOKUP(CONCATENATE($A162,"_",P$1),'Master Data Item List'!$D$3:$F$585,2,0),VLOOKUP(CONCATENATE(RIGHT($A162,3),"_",P$1),'Master Data Item List'!$D$3:$F$585,2,0)),"")</f>
        <v/>
      </c>
      <c r="Q162" t="str">
        <f>IFERROR(IF($C162=0,VLOOKUP(CONCATENATE($A162,"_",Q$1),'Master Data Item List'!$D$3:$F$585,2,0),VLOOKUP(CONCATENATE(RIGHT($A162,3),"_",Q$1),'Master Data Item List'!$D$3:$F$585,2,0)),"")</f>
        <v/>
      </c>
      <c r="R162" t="str">
        <f>IFERROR(IF($C162=0,VLOOKUP(CONCATENATE($A162,"_",R$1),'Master Data Item List'!$D$3:$F$585,2,0),VLOOKUP(CONCATENATE(RIGHT($A162,3),"_",R$1),'Master Data Item List'!$D$3:$F$585,2,0)),"")</f>
        <v/>
      </c>
    </row>
    <row r="163" spans="1:18">
      <c r="A163" t="s">
        <v>1677</v>
      </c>
      <c r="B163" t="str">
        <f t="shared" si="4"/>
        <v>CYP602DisabilityType</v>
      </c>
      <c r="C163">
        <f t="shared" si="5"/>
        <v>1</v>
      </c>
      <c r="D163" t="str">
        <f>IFERROR(IF($C163=0,VLOOKUP(CONCATENATE($A163,"_",D$1),'Master Data Item List'!$D$3:$F$585,2,0),VLOOKUP(CONCATENATE(RIGHT($A163,3),"_",D$1),'Master Data Item List'!$D$3:$F$585,2,0)),"")</f>
        <v>LocalPatientID</v>
      </c>
      <c r="E163" t="str">
        <f>IFERROR(IF($C163=0,VLOOKUP(CONCATENATE($A163,"_",E$1),'Master Data Item List'!$D$3:$F$585,2,0),VLOOKUP(CONCATENATE(RIGHT($A163,3),"_",E$1),'Master Data Item List'!$D$3:$F$585,2,0)),"")</f>
        <v>LocalPatientID</v>
      </c>
      <c r="F163" t="str">
        <f>IFERROR(IF($C163=0,VLOOKUP(CONCATENATE($A163,"_",F$1),'Master Data Item List'!$D$3:$F$585,2,0),VLOOKUP(CONCATENATE(RIGHT($A163,3),"_",F$1),'Master Data Item List'!$D$3:$F$585,2,0)),"")</f>
        <v>LocalPatientID</v>
      </c>
      <c r="G163" t="str">
        <f>IFERROR(IF($C163=0,VLOOKUP(CONCATENATE($A163,"_",G$1),'Master Data Item List'!$D$3:$F$585,2,0),VLOOKUP(CONCATENATE(RIGHT($A163,3),"_",G$1),'Master Data Item List'!$D$3:$F$585,2,0)),"")</f>
        <v/>
      </c>
      <c r="H163" t="str">
        <f>IFERROR(IF($C163=0,VLOOKUP(CONCATENATE($A163,"_",H$1),'Master Data Item List'!$D$3:$F$585,2,0),VLOOKUP(CONCATENATE(RIGHT($A163,3),"_",H$1),'Master Data Item List'!$D$3:$F$585,2,0)),"")</f>
        <v/>
      </c>
      <c r="I163" t="str">
        <f>IFERROR(IF($C163=0,VLOOKUP(CONCATENATE($A163,"_",I$1),'Master Data Item List'!$D$3:$F$585,2,0),VLOOKUP(CONCATENATE(RIGHT($A163,3),"_",I$1),'Master Data Item List'!$D$3:$F$585,2,0)),"")</f>
        <v/>
      </c>
      <c r="J163" t="str">
        <f>IFERROR(IF($C163=0,VLOOKUP(CONCATENATE($A163,"_",J$1),'Master Data Item List'!$D$3:$F$585,2,0),VLOOKUP(CONCATENATE(RIGHT($A163,3),"_",J$1),'Master Data Item List'!$D$3:$F$585,2,0)),"")</f>
        <v>LocalPatientID</v>
      </c>
      <c r="K163" t="str">
        <f>IFERROR(IF($C163=0,VLOOKUP(CONCATENATE($A163,"_",K$1),'Master Data Item List'!$D$3:$F$585,2,0),VLOOKUP(CONCATENATE(RIGHT($A163,3),"_",K$1),'Master Data Item List'!$D$3:$F$585,2,0)),"")</f>
        <v>LocalPatientID</v>
      </c>
      <c r="L163" t="str">
        <f>IFERROR(IF($C163=0,VLOOKUP(CONCATENATE($A163,"_",L$1),'Master Data Item List'!$D$3:$F$585,2,0),VLOOKUP(CONCATENATE(RIGHT($A163,3),"_",L$1),'Master Data Item List'!$D$3:$F$585,2,0)),"")</f>
        <v>LocalPatientID</v>
      </c>
      <c r="M163" t="str">
        <f>IFERROR(IF($C163=0,VLOOKUP(CONCATENATE($A163,"_",M$1),'Master Data Item List'!$D$3:$F$585,2,0),VLOOKUP(CONCATENATE(RIGHT($A163,3),"_",M$1),'Master Data Item List'!$D$3:$F$585,2,0)),"")</f>
        <v>LocalPatientID</v>
      </c>
      <c r="N163" t="str">
        <f>IFERROR(IF($C163=0,VLOOKUP(CONCATENATE($A163,"_",N$1),'Master Data Item List'!$D$3:$F$585,2,0),VLOOKUP(CONCATENATE(RIGHT($A163,3),"_",N$1),'Master Data Item List'!$D$3:$F$585,2,0)),"")</f>
        <v>LocalPatientID</v>
      </c>
      <c r="O163" t="str">
        <f>IFERROR(IF($C163=0,VLOOKUP(CONCATENATE($A163,"_",O$1),'Master Data Item List'!$D$3:$F$585,2,0),VLOOKUP(CONCATENATE(RIGHT($A163,3),"_",O$1),'Master Data Item List'!$D$3:$F$585,2,0)),"")</f>
        <v>LocalPatientID</v>
      </c>
      <c r="P163" t="str">
        <f>IFERROR(IF($C163=0,VLOOKUP(CONCATENATE($A163,"_",P$1),'Master Data Item List'!$D$3:$F$585,2,0),VLOOKUP(CONCATENATE(RIGHT($A163,3),"_",P$1),'Master Data Item List'!$D$3:$F$585,2,0)),"")</f>
        <v>LocalPatientID</v>
      </c>
      <c r="Q163" t="str">
        <f>IFERROR(IF($C163=0,VLOOKUP(CONCATENATE($A163,"_",Q$1),'Master Data Item List'!$D$3:$F$585,2,0),VLOOKUP(CONCATENATE(RIGHT($A163,3),"_",Q$1),'Master Data Item List'!$D$3:$F$585,2,0)),"")</f>
        <v>LocalPatientID</v>
      </c>
      <c r="R163" t="str">
        <f>IFERROR(IF($C163=0,VLOOKUP(CONCATENATE($A163,"_",R$1),'Master Data Item List'!$D$3:$F$585,2,0),VLOOKUP(CONCATENATE(RIGHT($A163,3),"_",R$1),'Master Data Item List'!$D$3:$F$585,2,0)),"")</f>
        <v>LocalPatientID</v>
      </c>
    </row>
    <row r="164" spans="1:18">
      <c r="A164" t="s">
        <v>1678</v>
      </c>
      <c r="B164" t="str">
        <f t="shared" si="4"/>
        <v>CYP602DisabilityType</v>
      </c>
      <c r="C164">
        <f t="shared" si="5"/>
        <v>0</v>
      </c>
      <c r="D164" t="str">
        <f>IFERROR(IF($C164=0,VLOOKUP(CONCATENATE($A164,"_",D$1),'Master Data Item List'!$D$3:$F$585,2,0),VLOOKUP(CONCATENATE(RIGHT($A164,3),"_",D$1),'Master Data Item List'!$D$3:$F$585,2,0)),"")</f>
        <v>Disability</v>
      </c>
      <c r="E164" t="str">
        <f>IFERROR(IF($C164=0,VLOOKUP(CONCATENATE($A164,"_",E$1),'Master Data Item List'!$D$3:$F$585,2,0),VLOOKUP(CONCATENATE(RIGHT($A164,3),"_",E$1),'Master Data Item List'!$D$3:$F$585,2,0)),"")</f>
        <v/>
      </c>
      <c r="F164" t="str">
        <f>IFERROR(IF($C164=0,VLOOKUP(CONCATENATE($A164,"_",F$1),'Master Data Item List'!$D$3:$F$585,2,0),VLOOKUP(CONCATENATE(RIGHT($A164,3),"_",F$1),'Master Data Item List'!$D$3:$F$585,2,0)),"")</f>
        <v/>
      </c>
      <c r="G164" t="str">
        <f>IFERROR(IF($C164=0,VLOOKUP(CONCATENATE($A164,"_",G$1),'Master Data Item List'!$D$3:$F$585,2,0),VLOOKUP(CONCATENATE(RIGHT($A164,3),"_",G$1),'Master Data Item List'!$D$3:$F$585,2,0)),"")</f>
        <v/>
      </c>
      <c r="H164" t="str">
        <f>IFERROR(IF($C164=0,VLOOKUP(CONCATENATE($A164,"_",H$1),'Master Data Item List'!$D$3:$F$585,2,0),VLOOKUP(CONCATENATE(RIGHT($A164,3),"_",H$1),'Master Data Item List'!$D$3:$F$585,2,0)),"")</f>
        <v/>
      </c>
      <c r="I164" t="str">
        <f>IFERROR(IF($C164=0,VLOOKUP(CONCATENATE($A164,"_",I$1),'Master Data Item List'!$D$3:$F$585,2,0),VLOOKUP(CONCATENATE(RIGHT($A164,3),"_",I$1),'Master Data Item List'!$D$3:$F$585,2,0)),"")</f>
        <v/>
      </c>
      <c r="J164" t="str">
        <f>IFERROR(IF($C164=0,VLOOKUP(CONCATENATE($A164,"_",J$1),'Master Data Item List'!$D$3:$F$585,2,0),VLOOKUP(CONCATENATE(RIGHT($A164,3),"_",J$1),'Master Data Item List'!$D$3:$F$585,2,0)),"")</f>
        <v/>
      </c>
      <c r="K164" t="str">
        <f>IFERROR(IF($C164=0,VLOOKUP(CONCATENATE($A164,"_",K$1),'Master Data Item List'!$D$3:$F$585,2,0),VLOOKUP(CONCATENATE(RIGHT($A164,3),"_",K$1),'Master Data Item List'!$D$3:$F$585,2,0)),"")</f>
        <v/>
      </c>
      <c r="L164" t="str">
        <f>IFERROR(IF($C164=0,VLOOKUP(CONCATENATE($A164,"_",L$1),'Master Data Item List'!$D$3:$F$585,2,0),VLOOKUP(CONCATENATE(RIGHT($A164,3),"_",L$1),'Master Data Item List'!$D$3:$F$585,2,0)),"")</f>
        <v/>
      </c>
      <c r="M164" t="str">
        <f>IFERROR(IF($C164=0,VLOOKUP(CONCATENATE($A164,"_",M$1),'Master Data Item List'!$D$3:$F$585,2,0),VLOOKUP(CONCATENATE(RIGHT($A164,3),"_",M$1),'Master Data Item List'!$D$3:$F$585,2,0)),"")</f>
        <v/>
      </c>
      <c r="N164" t="str">
        <f>IFERROR(IF($C164=0,VLOOKUP(CONCATENATE($A164,"_",N$1),'Master Data Item List'!$D$3:$F$585,2,0),VLOOKUP(CONCATENATE(RIGHT($A164,3),"_",N$1),'Master Data Item List'!$D$3:$F$585,2,0)),"")</f>
        <v/>
      </c>
      <c r="O164" t="str">
        <f>IFERROR(IF($C164=0,VLOOKUP(CONCATENATE($A164,"_",O$1),'Master Data Item List'!$D$3:$F$585,2,0),VLOOKUP(CONCATENATE(RIGHT($A164,3),"_",O$1),'Master Data Item List'!$D$3:$F$585,2,0)),"")</f>
        <v/>
      </c>
      <c r="P164" t="str">
        <f>IFERROR(IF($C164=0,VLOOKUP(CONCATENATE($A164,"_",P$1),'Master Data Item List'!$D$3:$F$585,2,0),VLOOKUP(CONCATENATE(RIGHT($A164,3),"_",P$1),'Master Data Item List'!$D$3:$F$585,2,0)),"")</f>
        <v/>
      </c>
      <c r="Q164" t="str">
        <f>IFERROR(IF($C164=0,VLOOKUP(CONCATENATE($A164,"_",Q$1),'Master Data Item List'!$D$3:$F$585,2,0),VLOOKUP(CONCATENATE(RIGHT($A164,3),"_",Q$1),'Master Data Item List'!$D$3:$F$585,2,0)),"")</f>
        <v/>
      </c>
      <c r="R164" t="str">
        <f>IFERROR(IF($C164=0,VLOOKUP(CONCATENATE($A164,"_",R$1),'Master Data Item List'!$D$3:$F$585,2,0),VLOOKUP(CONCATENATE(RIGHT($A164,3),"_",R$1),'Master Data Item List'!$D$3:$F$585,2,0)),"")</f>
        <v/>
      </c>
    </row>
    <row r="165" spans="1:18">
      <c r="A165" t="s">
        <v>1679</v>
      </c>
      <c r="B165" t="str">
        <f t="shared" si="4"/>
        <v>CYP602DisabilityType</v>
      </c>
      <c r="C165">
        <f t="shared" si="5"/>
        <v>0</v>
      </c>
      <c r="D165" t="str">
        <f>IFERROR(IF($C165=0,VLOOKUP(CONCATENATE($A165,"_",D$1),'Master Data Item List'!$D$3:$F$585,2,0),VLOOKUP(CONCATENATE(RIGHT($A165,3),"_",D$1),'Master Data Item List'!$D$3:$F$585,2,0)),"")</f>
        <v>DisabilityImpactPerception</v>
      </c>
      <c r="E165" t="str">
        <f>IFERROR(IF($C165=0,VLOOKUP(CONCATENATE($A165,"_",E$1),'Master Data Item List'!$D$3:$F$585,2,0),VLOOKUP(CONCATENATE(RIGHT($A165,3),"_",E$1),'Master Data Item List'!$D$3:$F$585,2,0)),"")</f>
        <v/>
      </c>
      <c r="F165" t="str">
        <f>IFERROR(IF($C165=0,VLOOKUP(CONCATENATE($A165,"_",F$1),'Master Data Item List'!$D$3:$F$585,2,0),VLOOKUP(CONCATENATE(RIGHT($A165,3),"_",F$1),'Master Data Item List'!$D$3:$F$585,2,0)),"")</f>
        <v/>
      </c>
      <c r="G165" t="str">
        <f>IFERROR(IF($C165=0,VLOOKUP(CONCATENATE($A165,"_",G$1),'Master Data Item List'!$D$3:$F$585,2,0),VLOOKUP(CONCATENATE(RIGHT($A165,3),"_",G$1),'Master Data Item List'!$D$3:$F$585,2,0)),"")</f>
        <v/>
      </c>
      <c r="H165" t="str">
        <f>IFERROR(IF($C165=0,VLOOKUP(CONCATENATE($A165,"_",H$1),'Master Data Item List'!$D$3:$F$585,2,0),VLOOKUP(CONCATENATE(RIGHT($A165,3),"_",H$1),'Master Data Item List'!$D$3:$F$585,2,0)),"")</f>
        <v/>
      </c>
      <c r="I165" t="str">
        <f>IFERROR(IF($C165=0,VLOOKUP(CONCATENATE($A165,"_",I$1),'Master Data Item List'!$D$3:$F$585,2,0),VLOOKUP(CONCATENATE(RIGHT($A165,3),"_",I$1),'Master Data Item List'!$D$3:$F$585,2,0)),"")</f>
        <v/>
      </c>
      <c r="J165" t="str">
        <f>IFERROR(IF($C165=0,VLOOKUP(CONCATENATE($A165,"_",J$1),'Master Data Item List'!$D$3:$F$585,2,0),VLOOKUP(CONCATENATE(RIGHT($A165,3),"_",J$1),'Master Data Item List'!$D$3:$F$585,2,0)),"")</f>
        <v/>
      </c>
      <c r="K165" t="str">
        <f>IFERROR(IF($C165=0,VLOOKUP(CONCATENATE($A165,"_",K$1),'Master Data Item List'!$D$3:$F$585,2,0),VLOOKUP(CONCATENATE(RIGHT($A165,3),"_",K$1),'Master Data Item List'!$D$3:$F$585,2,0)),"")</f>
        <v/>
      </c>
      <c r="L165" t="str">
        <f>IFERROR(IF($C165=0,VLOOKUP(CONCATENATE($A165,"_",L$1),'Master Data Item List'!$D$3:$F$585,2,0),VLOOKUP(CONCATENATE(RIGHT($A165,3),"_",L$1),'Master Data Item List'!$D$3:$F$585,2,0)),"")</f>
        <v/>
      </c>
      <c r="M165" t="str">
        <f>IFERROR(IF($C165=0,VLOOKUP(CONCATENATE($A165,"_",M$1),'Master Data Item List'!$D$3:$F$585,2,0),VLOOKUP(CONCATENATE(RIGHT($A165,3),"_",M$1),'Master Data Item List'!$D$3:$F$585,2,0)),"")</f>
        <v/>
      </c>
      <c r="N165" t="str">
        <f>IFERROR(IF($C165=0,VLOOKUP(CONCATENATE($A165,"_",N$1),'Master Data Item List'!$D$3:$F$585,2,0),VLOOKUP(CONCATENATE(RIGHT($A165,3),"_",N$1),'Master Data Item List'!$D$3:$F$585,2,0)),"")</f>
        <v/>
      </c>
      <c r="O165" t="str">
        <f>IFERROR(IF($C165=0,VLOOKUP(CONCATENATE($A165,"_",O$1),'Master Data Item List'!$D$3:$F$585,2,0),VLOOKUP(CONCATENATE(RIGHT($A165,3),"_",O$1),'Master Data Item List'!$D$3:$F$585,2,0)),"")</f>
        <v/>
      </c>
      <c r="P165" t="str">
        <f>IFERROR(IF($C165=0,VLOOKUP(CONCATENATE($A165,"_",P$1),'Master Data Item List'!$D$3:$F$585,2,0),VLOOKUP(CONCATENATE(RIGHT($A165,3),"_",P$1),'Master Data Item List'!$D$3:$F$585,2,0)),"")</f>
        <v/>
      </c>
      <c r="Q165" t="str">
        <f>IFERROR(IF($C165=0,VLOOKUP(CONCATENATE($A165,"_",Q$1),'Master Data Item List'!$D$3:$F$585,2,0),VLOOKUP(CONCATENATE(RIGHT($A165,3),"_",Q$1),'Master Data Item List'!$D$3:$F$585,2,0)),"")</f>
        <v/>
      </c>
      <c r="R165" t="str">
        <f>IFERROR(IF($C165=0,VLOOKUP(CONCATENATE($A165,"_",R$1),'Master Data Item List'!$D$3:$F$585,2,0),VLOOKUP(CONCATENATE(RIGHT($A165,3),"_",R$1),'Master Data Item List'!$D$3:$F$585,2,0)),"")</f>
        <v/>
      </c>
    </row>
    <row r="166" spans="1:18">
      <c r="A166" t="s">
        <v>1680</v>
      </c>
      <c r="B166" t="str">
        <f t="shared" si="4"/>
        <v>CYP603NewbornHearingScreening</v>
      </c>
      <c r="C166">
        <f t="shared" si="5"/>
        <v>1</v>
      </c>
      <c r="D166" t="str">
        <f>IFERROR(IF($C166=0,VLOOKUP(CONCATENATE($A166,"_",D$1),'Master Data Item List'!$D$3:$F$585,2,0),VLOOKUP(CONCATENATE(RIGHT($A166,3),"_",D$1),'Master Data Item List'!$D$3:$F$585,2,0)),"")</f>
        <v>LocalPatientID</v>
      </c>
      <c r="E166" t="str">
        <f>IFERROR(IF($C166=0,VLOOKUP(CONCATENATE($A166,"_",E$1),'Master Data Item List'!$D$3:$F$585,2,0),VLOOKUP(CONCATENATE(RIGHT($A166,3),"_",E$1),'Master Data Item List'!$D$3:$F$585,2,0)),"")</f>
        <v>LocalPatientID</v>
      </c>
      <c r="F166" t="str">
        <f>IFERROR(IF($C166=0,VLOOKUP(CONCATENATE($A166,"_",F$1),'Master Data Item List'!$D$3:$F$585,2,0),VLOOKUP(CONCATENATE(RIGHT($A166,3),"_",F$1),'Master Data Item List'!$D$3:$F$585,2,0)),"")</f>
        <v>LocalPatientID</v>
      </c>
      <c r="G166" t="str">
        <f>IFERROR(IF($C166=0,VLOOKUP(CONCATENATE($A166,"_",G$1),'Master Data Item List'!$D$3:$F$585,2,0),VLOOKUP(CONCATENATE(RIGHT($A166,3),"_",G$1),'Master Data Item List'!$D$3:$F$585,2,0)),"")</f>
        <v/>
      </c>
      <c r="H166" t="str">
        <f>IFERROR(IF($C166=0,VLOOKUP(CONCATENATE($A166,"_",H$1),'Master Data Item List'!$D$3:$F$585,2,0),VLOOKUP(CONCATENATE(RIGHT($A166,3),"_",H$1),'Master Data Item List'!$D$3:$F$585,2,0)),"")</f>
        <v/>
      </c>
      <c r="I166" t="str">
        <f>IFERROR(IF($C166=0,VLOOKUP(CONCATENATE($A166,"_",I$1),'Master Data Item List'!$D$3:$F$585,2,0),VLOOKUP(CONCATENATE(RIGHT($A166,3),"_",I$1),'Master Data Item List'!$D$3:$F$585,2,0)),"")</f>
        <v/>
      </c>
      <c r="J166" t="str">
        <f>IFERROR(IF($C166=0,VLOOKUP(CONCATENATE($A166,"_",J$1),'Master Data Item List'!$D$3:$F$585,2,0),VLOOKUP(CONCATENATE(RIGHT($A166,3),"_",J$1),'Master Data Item List'!$D$3:$F$585,2,0)),"")</f>
        <v>LocalPatientID</v>
      </c>
      <c r="K166" t="str">
        <f>IFERROR(IF($C166=0,VLOOKUP(CONCATENATE($A166,"_",K$1),'Master Data Item List'!$D$3:$F$585,2,0),VLOOKUP(CONCATENATE(RIGHT($A166,3),"_",K$1),'Master Data Item List'!$D$3:$F$585,2,0)),"")</f>
        <v>LocalPatientID</v>
      </c>
      <c r="L166" t="str">
        <f>IFERROR(IF($C166=0,VLOOKUP(CONCATENATE($A166,"_",L$1),'Master Data Item List'!$D$3:$F$585,2,0),VLOOKUP(CONCATENATE(RIGHT($A166,3),"_",L$1),'Master Data Item List'!$D$3:$F$585,2,0)),"")</f>
        <v>LocalPatientID</v>
      </c>
      <c r="M166" t="str">
        <f>IFERROR(IF($C166=0,VLOOKUP(CONCATENATE($A166,"_",M$1),'Master Data Item List'!$D$3:$F$585,2,0),VLOOKUP(CONCATENATE(RIGHT($A166,3),"_",M$1),'Master Data Item List'!$D$3:$F$585,2,0)),"")</f>
        <v>LocalPatientID</v>
      </c>
      <c r="N166" t="str">
        <f>IFERROR(IF($C166=0,VLOOKUP(CONCATENATE($A166,"_",N$1),'Master Data Item List'!$D$3:$F$585,2,0),VLOOKUP(CONCATENATE(RIGHT($A166,3),"_",N$1),'Master Data Item List'!$D$3:$F$585,2,0)),"")</f>
        <v>LocalPatientID</v>
      </c>
      <c r="O166" t="str">
        <f>IFERROR(IF($C166=0,VLOOKUP(CONCATENATE($A166,"_",O$1),'Master Data Item List'!$D$3:$F$585,2,0),VLOOKUP(CONCATENATE(RIGHT($A166,3),"_",O$1),'Master Data Item List'!$D$3:$F$585,2,0)),"")</f>
        <v>LocalPatientID</v>
      </c>
      <c r="P166" t="str">
        <f>IFERROR(IF($C166=0,VLOOKUP(CONCATENATE($A166,"_",P$1),'Master Data Item List'!$D$3:$F$585,2,0),VLOOKUP(CONCATENATE(RIGHT($A166,3),"_",P$1),'Master Data Item List'!$D$3:$F$585,2,0)),"")</f>
        <v>LocalPatientID</v>
      </c>
      <c r="Q166" t="str">
        <f>IFERROR(IF($C166=0,VLOOKUP(CONCATENATE($A166,"_",Q$1),'Master Data Item List'!$D$3:$F$585,2,0),VLOOKUP(CONCATENATE(RIGHT($A166,3),"_",Q$1),'Master Data Item List'!$D$3:$F$585,2,0)),"")</f>
        <v>LocalPatientID</v>
      </c>
      <c r="R166" t="str">
        <f>IFERROR(IF($C166=0,VLOOKUP(CONCATENATE($A166,"_",R$1),'Master Data Item List'!$D$3:$F$585,2,0),VLOOKUP(CONCATENATE(RIGHT($A166,3),"_",R$1),'Master Data Item List'!$D$3:$F$585,2,0)),"")</f>
        <v>LocalPatientID</v>
      </c>
    </row>
    <row r="167" spans="1:18">
      <c r="A167" t="s">
        <v>1681</v>
      </c>
      <c r="B167" t="str">
        <f t="shared" si="4"/>
        <v>CYP603NewbornHearingScreening</v>
      </c>
      <c r="C167">
        <f t="shared" si="5"/>
        <v>0</v>
      </c>
      <c r="D167" t="str">
        <f>IFERROR(IF($C167=0,VLOOKUP(CONCATENATE($A167,"_",D$1),'Master Data Item List'!$D$3:$F$585,2,0),VLOOKUP(CONCATENATE(RIGHT($A167,3),"_",D$1),'Master Data Item List'!$D$3:$F$585,2,0)),"")</f>
        <v>Result_HearingScreening</v>
      </c>
      <c r="E167" t="str">
        <f>IFERROR(IF($C167=0,VLOOKUP(CONCATENATE($A167,"_",E$1),'Master Data Item List'!$D$3:$F$585,2,0),VLOOKUP(CONCATENATE(RIGHT($A167,3),"_",E$1),'Master Data Item List'!$D$3:$F$585,2,0)),"")</f>
        <v/>
      </c>
      <c r="F167" t="str">
        <f>IFERROR(IF($C167=0,VLOOKUP(CONCATENATE($A167,"_",F$1),'Master Data Item List'!$D$3:$F$585,2,0),VLOOKUP(CONCATENATE(RIGHT($A167,3),"_",F$1),'Master Data Item List'!$D$3:$F$585,2,0)),"")</f>
        <v/>
      </c>
      <c r="G167" t="str">
        <f>IFERROR(IF($C167=0,VLOOKUP(CONCATENATE($A167,"_",G$1),'Master Data Item List'!$D$3:$F$585,2,0),VLOOKUP(CONCATENATE(RIGHT($A167,3),"_",G$1),'Master Data Item List'!$D$3:$F$585,2,0)),"")</f>
        <v/>
      </c>
      <c r="H167" t="str">
        <f>IFERROR(IF($C167=0,VLOOKUP(CONCATENATE($A167,"_",H$1),'Master Data Item List'!$D$3:$F$585,2,0),VLOOKUP(CONCATENATE(RIGHT($A167,3),"_",H$1),'Master Data Item List'!$D$3:$F$585,2,0)),"")</f>
        <v/>
      </c>
      <c r="I167" t="str">
        <f>IFERROR(IF($C167=0,VLOOKUP(CONCATENATE($A167,"_",I$1),'Master Data Item List'!$D$3:$F$585,2,0),VLOOKUP(CONCATENATE(RIGHT($A167,3),"_",I$1),'Master Data Item List'!$D$3:$F$585,2,0)),"")</f>
        <v/>
      </c>
      <c r="J167" t="str">
        <f>IFERROR(IF($C167=0,VLOOKUP(CONCATENATE($A167,"_",J$1),'Master Data Item List'!$D$3:$F$585,2,0),VLOOKUP(CONCATENATE(RIGHT($A167,3),"_",J$1),'Master Data Item List'!$D$3:$F$585,2,0)),"")</f>
        <v/>
      </c>
      <c r="K167" t="str">
        <f>IFERROR(IF($C167=0,VLOOKUP(CONCATENATE($A167,"_",K$1),'Master Data Item List'!$D$3:$F$585,2,0),VLOOKUP(CONCATENATE(RIGHT($A167,3),"_",K$1),'Master Data Item List'!$D$3:$F$585,2,0)),"")</f>
        <v/>
      </c>
      <c r="L167" t="str">
        <f>IFERROR(IF($C167=0,VLOOKUP(CONCATENATE($A167,"_",L$1),'Master Data Item List'!$D$3:$F$585,2,0),VLOOKUP(CONCATENATE(RIGHT($A167,3),"_",L$1),'Master Data Item List'!$D$3:$F$585,2,0)),"")</f>
        <v/>
      </c>
      <c r="M167" t="str">
        <f>IFERROR(IF($C167=0,VLOOKUP(CONCATENATE($A167,"_",M$1),'Master Data Item List'!$D$3:$F$585,2,0),VLOOKUP(CONCATENATE(RIGHT($A167,3),"_",M$1),'Master Data Item List'!$D$3:$F$585,2,0)),"")</f>
        <v/>
      </c>
      <c r="N167" t="str">
        <f>IFERROR(IF($C167=0,VLOOKUP(CONCATENATE($A167,"_",N$1),'Master Data Item List'!$D$3:$F$585,2,0),VLOOKUP(CONCATENATE(RIGHT($A167,3),"_",N$1),'Master Data Item List'!$D$3:$F$585,2,0)),"")</f>
        <v/>
      </c>
      <c r="O167" t="str">
        <f>IFERROR(IF($C167=0,VLOOKUP(CONCATENATE($A167,"_",O$1),'Master Data Item List'!$D$3:$F$585,2,0),VLOOKUP(CONCATENATE(RIGHT($A167,3),"_",O$1),'Master Data Item List'!$D$3:$F$585,2,0)),"")</f>
        <v/>
      </c>
      <c r="P167" t="str">
        <f>IFERROR(IF($C167=0,VLOOKUP(CONCATENATE($A167,"_",P$1),'Master Data Item List'!$D$3:$F$585,2,0),VLOOKUP(CONCATENATE(RIGHT($A167,3),"_",P$1),'Master Data Item List'!$D$3:$F$585,2,0)),"")</f>
        <v/>
      </c>
      <c r="Q167" t="str">
        <f>IFERROR(IF($C167=0,VLOOKUP(CONCATENATE($A167,"_",Q$1),'Master Data Item List'!$D$3:$F$585,2,0),VLOOKUP(CONCATENATE(RIGHT($A167,3),"_",Q$1),'Master Data Item List'!$D$3:$F$585,2,0)),"")</f>
        <v/>
      </c>
      <c r="R167" t="str">
        <f>IFERROR(IF($C167=0,VLOOKUP(CONCATENATE($A167,"_",R$1),'Master Data Item List'!$D$3:$F$585,2,0),VLOOKUP(CONCATENATE(RIGHT($A167,3),"_",R$1),'Master Data Item List'!$D$3:$F$585,2,0)),"")</f>
        <v/>
      </c>
    </row>
    <row r="168" spans="1:18">
      <c r="A168" t="s">
        <v>1682</v>
      </c>
      <c r="B168" t="str">
        <f t="shared" si="4"/>
        <v>CYP603NewbornHearingScreening</v>
      </c>
      <c r="C168">
        <f t="shared" si="5"/>
        <v>0</v>
      </c>
      <c r="D168" t="str">
        <f>IFERROR(IF($C168=0,VLOOKUP(CONCATENATE($A168,"_",D$1),'Master Data Item List'!$D$3:$F$585,2,0),VLOOKUP(CONCATENATE(RIGHT($A168,3),"_",D$1),'Master Data Item List'!$D$3:$F$585,2,0)),"")</f>
        <v>ServiceRequest_Date</v>
      </c>
      <c r="E168" t="str">
        <f>IFERROR(IF($C168=0,VLOOKUP(CONCATENATE($A168,"_",E$1),'Master Data Item List'!$D$3:$F$585,2,0),VLOOKUP(CONCATENATE(RIGHT($A168,3),"_",E$1),'Master Data Item List'!$D$3:$F$585,2,0)),"")</f>
        <v/>
      </c>
      <c r="F168" t="str">
        <f>IFERROR(IF($C168=0,VLOOKUP(CONCATENATE($A168,"_",F$1),'Master Data Item List'!$D$3:$F$585,2,0),VLOOKUP(CONCATENATE(RIGHT($A168,3),"_",F$1),'Master Data Item List'!$D$3:$F$585,2,0)),"")</f>
        <v/>
      </c>
      <c r="G168" t="str">
        <f>IFERROR(IF($C168=0,VLOOKUP(CONCATENATE($A168,"_",G$1),'Master Data Item List'!$D$3:$F$585,2,0),VLOOKUP(CONCATENATE(RIGHT($A168,3),"_",G$1),'Master Data Item List'!$D$3:$F$585,2,0)),"")</f>
        <v/>
      </c>
      <c r="H168" t="str">
        <f>IFERROR(IF($C168=0,VLOOKUP(CONCATENATE($A168,"_",H$1),'Master Data Item List'!$D$3:$F$585,2,0),VLOOKUP(CONCATENATE(RIGHT($A168,3),"_",H$1),'Master Data Item List'!$D$3:$F$585,2,0)),"")</f>
        <v/>
      </c>
      <c r="I168" t="str">
        <f>IFERROR(IF($C168=0,VLOOKUP(CONCATENATE($A168,"_",I$1),'Master Data Item List'!$D$3:$F$585,2,0),VLOOKUP(CONCATENATE(RIGHT($A168,3),"_",I$1),'Master Data Item List'!$D$3:$F$585,2,0)),"")</f>
        <v/>
      </c>
      <c r="J168" t="str">
        <f>IFERROR(IF($C168=0,VLOOKUP(CONCATENATE($A168,"_",J$1),'Master Data Item List'!$D$3:$F$585,2,0),VLOOKUP(CONCATENATE(RIGHT($A168,3),"_",J$1),'Master Data Item List'!$D$3:$F$585,2,0)),"")</f>
        <v/>
      </c>
      <c r="K168" t="str">
        <f>IFERROR(IF($C168=0,VLOOKUP(CONCATENATE($A168,"_",K$1),'Master Data Item List'!$D$3:$F$585,2,0),VLOOKUP(CONCATENATE(RIGHT($A168,3),"_",K$1),'Master Data Item List'!$D$3:$F$585,2,0)),"")</f>
        <v/>
      </c>
      <c r="L168" t="str">
        <f>IFERROR(IF($C168=0,VLOOKUP(CONCATENATE($A168,"_",L$1),'Master Data Item List'!$D$3:$F$585,2,0),VLOOKUP(CONCATENATE(RIGHT($A168,3),"_",L$1),'Master Data Item List'!$D$3:$F$585,2,0)),"")</f>
        <v/>
      </c>
      <c r="M168" t="str">
        <f>IFERROR(IF($C168=0,VLOOKUP(CONCATENATE($A168,"_",M$1),'Master Data Item List'!$D$3:$F$585,2,0),VLOOKUP(CONCATENATE(RIGHT($A168,3),"_",M$1),'Master Data Item List'!$D$3:$F$585,2,0)),"")</f>
        <v/>
      </c>
      <c r="N168" t="str">
        <f>IFERROR(IF($C168=0,VLOOKUP(CONCATENATE($A168,"_",N$1),'Master Data Item List'!$D$3:$F$585,2,0),VLOOKUP(CONCATENATE(RIGHT($A168,3),"_",N$1),'Master Data Item List'!$D$3:$F$585,2,0)),"")</f>
        <v/>
      </c>
      <c r="O168" t="str">
        <f>IFERROR(IF($C168=0,VLOOKUP(CONCATENATE($A168,"_",O$1),'Master Data Item List'!$D$3:$F$585,2,0),VLOOKUP(CONCATENATE(RIGHT($A168,3),"_",O$1),'Master Data Item List'!$D$3:$F$585,2,0)),"")</f>
        <v/>
      </c>
      <c r="P168" t="str">
        <f>IFERROR(IF($C168=0,VLOOKUP(CONCATENATE($A168,"_",P$1),'Master Data Item List'!$D$3:$F$585,2,0),VLOOKUP(CONCATENATE(RIGHT($A168,3),"_",P$1),'Master Data Item List'!$D$3:$F$585,2,0)),"")</f>
        <v/>
      </c>
      <c r="Q168" t="str">
        <f>IFERROR(IF($C168=0,VLOOKUP(CONCATENATE($A168,"_",Q$1),'Master Data Item List'!$D$3:$F$585,2,0),VLOOKUP(CONCATENATE(RIGHT($A168,3),"_",Q$1),'Master Data Item List'!$D$3:$F$585,2,0)),"")</f>
        <v/>
      </c>
      <c r="R168" t="str">
        <f>IFERROR(IF($C168=0,VLOOKUP(CONCATENATE($A168,"_",R$1),'Master Data Item List'!$D$3:$F$585,2,0),VLOOKUP(CONCATENATE(RIGHT($A168,3),"_",R$1),'Master Data Item List'!$D$3:$F$585,2,0)),"")</f>
        <v/>
      </c>
    </row>
    <row r="169" spans="1:18">
      <c r="A169" t="s">
        <v>1683</v>
      </c>
      <c r="B169" t="str">
        <f t="shared" si="4"/>
        <v>CYP603NewbornHearingScreening</v>
      </c>
      <c r="C169">
        <f t="shared" si="5"/>
        <v>0</v>
      </c>
      <c r="D169" t="str">
        <f>IFERROR(IF($C169=0,VLOOKUP(CONCATENATE($A169,"_",D$1),'Master Data Item List'!$D$3:$F$585,2,0),VLOOKUP(CONCATENATE(RIGHT($A169,3),"_",D$1),'Master Data Item List'!$D$3:$F$585,2,0)),"")</f>
        <v>Procdure_Date</v>
      </c>
      <c r="E169" t="str">
        <f>IFERROR(IF($C169=0,VLOOKUP(CONCATENATE($A169,"_",E$1),'Master Data Item List'!$D$3:$F$585,2,0),VLOOKUP(CONCATENATE(RIGHT($A169,3),"_",E$1),'Master Data Item List'!$D$3:$F$585,2,0)),"")</f>
        <v/>
      </c>
      <c r="F169" t="str">
        <f>IFERROR(IF($C169=0,VLOOKUP(CONCATENATE($A169,"_",F$1),'Master Data Item List'!$D$3:$F$585,2,0),VLOOKUP(CONCATENATE(RIGHT($A169,3),"_",F$1),'Master Data Item List'!$D$3:$F$585,2,0)),"")</f>
        <v/>
      </c>
      <c r="G169" t="str">
        <f>IFERROR(IF($C169=0,VLOOKUP(CONCATENATE($A169,"_",G$1),'Master Data Item List'!$D$3:$F$585,2,0),VLOOKUP(CONCATENATE(RIGHT($A169,3),"_",G$1),'Master Data Item List'!$D$3:$F$585,2,0)),"")</f>
        <v/>
      </c>
      <c r="H169" t="str">
        <f>IFERROR(IF($C169=0,VLOOKUP(CONCATENATE($A169,"_",H$1),'Master Data Item List'!$D$3:$F$585,2,0),VLOOKUP(CONCATENATE(RIGHT($A169,3),"_",H$1),'Master Data Item List'!$D$3:$F$585,2,0)),"")</f>
        <v/>
      </c>
      <c r="I169" t="str">
        <f>IFERROR(IF($C169=0,VLOOKUP(CONCATENATE($A169,"_",I$1),'Master Data Item List'!$D$3:$F$585,2,0),VLOOKUP(CONCATENATE(RIGHT($A169,3),"_",I$1),'Master Data Item List'!$D$3:$F$585,2,0)),"")</f>
        <v/>
      </c>
      <c r="J169" t="str">
        <f>IFERROR(IF($C169=0,VLOOKUP(CONCATENATE($A169,"_",J$1),'Master Data Item List'!$D$3:$F$585,2,0),VLOOKUP(CONCATENATE(RIGHT($A169,3),"_",J$1),'Master Data Item List'!$D$3:$F$585,2,0)),"")</f>
        <v/>
      </c>
      <c r="K169" t="str">
        <f>IFERROR(IF($C169=0,VLOOKUP(CONCATENATE($A169,"_",K$1),'Master Data Item List'!$D$3:$F$585,2,0),VLOOKUP(CONCATENATE(RIGHT($A169,3),"_",K$1),'Master Data Item List'!$D$3:$F$585,2,0)),"")</f>
        <v/>
      </c>
      <c r="L169" t="str">
        <f>IFERROR(IF($C169=0,VLOOKUP(CONCATENATE($A169,"_",L$1),'Master Data Item List'!$D$3:$F$585,2,0),VLOOKUP(CONCATENATE(RIGHT($A169,3),"_",L$1),'Master Data Item List'!$D$3:$F$585,2,0)),"")</f>
        <v/>
      </c>
      <c r="M169" t="str">
        <f>IFERROR(IF($C169=0,VLOOKUP(CONCATENATE($A169,"_",M$1),'Master Data Item List'!$D$3:$F$585,2,0),VLOOKUP(CONCATENATE(RIGHT($A169,3),"_",M$1),'Master Data Item List'!$D$3:$F$585,2,0)),"")</f>
        <v/>
      </c>
      <c r="N169" t="str">
        <f>IFERROR(IF($C169=0,VLOOKUP(CONCATENATE($A169,"_",N$1),'Master Data Item List'!$D$3:$F$585,2,0),VLOOKUP(CONCATENATE(RIGHT($A169,3),"_",N$1),'Master Data Item List'!$D$3:$F$585,2,0)),"")</f>
        <v/>
      </c>
      <c r="O169" t="str">
        <f>IFERROR(IF($C169=0,VLOOKUP(CONCATENATE($A169,"_",O$1),'Master Data Item List'!$D$3:$F$585,2,0),VLOOKUP(CONCATENATE(RIGHT($A169,3),"_",O$1),'Master Data Item List'!$D$3:$F$585,2,0)),"")</f>
        <v/>
      </c>
      <c r="P169" t="str">
        <f>IFERROR(IF($C169=0,VLOOKUP(CONCATENATE($A169,"_",P$1),'Master Data Item List'!$D$3:$F$585,2,0),VLOOKUP(CONCATENATE(RIGHT($A169,3),"_",P$1),'Master Data Item List'!$D$3:$F$585,2,0)),"")</f>
        <v/>
      </c>
      <c r="Q169" t="str">
        <f>IFERROR(IF($C169=0,VLOOKUP(CONCATENATE($A169,"_",Q$1),'Master Data Item List'!$D$3:$F$585,2,0),VLOOKUP(CONCATENATE(RIGHT($A169,3),"_",Q$1),'Master Data Item List'!$D$3:$F$585,2,0)),"")</f>
        <v/>
      </c>
      <c r="R169" t="str">
        <f>IFERROR(IF($C169=0,VLOOKUP(CONCATENATE($A169,"_",R$1),'Master Data Item List'!$D$3:$F$585,2,0),VLOOKUP(CONCATENATE(RIGHT($A169,3),"_",R$1),'Master Data Item List'!$D$3:$F$585,2,0)),"")</f>
        <v/>
      </c>
    </row>
    <row r="170" spans="1:18">
      <c r="A170" t="s">
        <v>1684</v>
      </c>
      <c r="B170" t="str">
        <f t="shared" si="4"/>
        <v>CYP603NewbornHearingScreening</v>
      </c>
      <c r="C170">
        <f t="shared" si="5"/>
        <v>0</v>
      </c>
      <c r="D170" t="str">
        <f>IFERROR(IF($C170=0,VLOOKUP(CONCATENATE($A170,"_",D$1),'Master Data Item List'!$D$3:$F$585,2,0),VLOOKUP(CONCATENATE(RIGHT($A170,3),"_",D$1),'Master Data Item List'!$D$3:$F$585,2,0)),"")</f>
        <v>Result_HearingAudiology</v>
      </c>
      <c r="E170" t="str">
        <f>IFERROR(IF($C170=0,VLOOKUP(CONCATENATE($A170,"_",E$1),'Master Data Item List'!$D$3:$F$585,2,0),VLOOKUP(CONCATENATE(RIGHT($A170,3),"_",E$1),'Master Data Item List'!$D$3:$F$585,2,0)),"")</f>
        <v/>
      </c>
      <c r="F170" t="str">
        <f>IFERROR(IF($C170=0,VLOOKUP(CONCATENATE($A170,"_",F$1),'Master Data Item List'!$D$3:$F$585,2,0),VLOOKUP(CONCATENATE(RIGHT($A170,3),"_",F$1),'Master Data Item List'!$D$3:$F$585,2,0)),"")</f>
        <v/>
      </c>
      <c r="G170" t="str">
        <f>IFERROR(IF($C170=0,VLOOKUP(CONCATENATE($A170,"_",G$1),'Master Data Item List'!$D$3:$F$585,2,0),VLOOKUP(CONCATENATE(RIGHT($A170,3),"_",G$1),'Master Data Item List'!$D$3:$F$585,2,0)),"")</f>
        <v/>
      </c>
      <c r="H170" t="str">
        <f>IFERROR(IF($C170=0,VLOOKUP(CONCATENATE($A170,"_",H$1),'Master Data Item List'!$D$3:$F$585,2,0),VLOOKUP(CONCATENATE(RIGHT($A170,3),"_",H$1),'Master Data Item List'!$D$3:$F$585,2,0)),"")</f>
        <v/>
      </c>
      <c r="I170" t="str">
        <f>IFERROR(IF($C170=0,VLOOKUP(CONCATENATE($A170,"_",I$1),'Master Data Item List'!$D$3:$F$585,2,0),VLOOKUP(CONCATENATE(RIGHT($A170,3),"_",I$1),'Master Data Item List'!$D$3:$F$585,2,0)),"")</f>
        <v/>
      </c>
      <c r="J170" t="str">
        <f>IFERROR(IF($C170=0,VLOOKUP(CONCATENATE($A170,"_",J$1),'Master Data Item List'!$D$3:$F$585,2,0),VLOOKUP(CONCATENATE(RIGHT($A170,3),"_",J$1),'Master Data Item List'!$D$3:$F$585,2,0)),"")</f>
        <v/>
      </c>
      <c r="K170" t="str">
        <f>IFERROR(IF($C170=0,VLOOKUP(CONCATENATE($A170,"_",K$1),'Master Data Item List'!$D$3:$F$585,2,0),VLOOKUP(CONCATENATE(RIGHT($A170,3),"_",K$1),'Master Data Item List'!$D$3:$F$585,2,0)),"")</f>
        <v/>
      </c>
      <c r="L170" t="str">
        <f>IFERROR(IF($C170=0,VLOOKUP(CONCATENATE($A170,"_",L$1),'Master Data Item List'!$D$3:$F$585,2,0),VLOOKUP(CONCATENATE(RIGHT($A170,3),"_",L$1),'Master Data Item List'!$D$3:$F$585,2,0)),"")</f>
        <v/>
      </c>
      <c r="M170" t="str">
        <f>IFERROR(IF($C170=0,VLOOKUP(CONCATENATE($A170,"_",M$1),'Master Data Item List'!$D$3:$F$585,2,0),VLOOKUP(CONCATENATE(RIGHT($A170,3),"_",M$1),'Master Data Item List'!$D$3:$F$585,2,0)),"")</f>
        <v/>
      </c>
      <c r="N170" t="str">
        <f>IFERROR(IF($C170=0,VLOOKUP(CONCATENATE($A170,"_",N$1),'Master Data Item List'!$D$3:$F$585,2,0),VLOOKUP(CONCATENATE(RIGHT($A170,3),"_",N$1),'Master Data Item List'!$D$3:$F$585,2,0)),"")</f>
        <v/>
      </c>
      <c r="O170" t="str">
        <f>IFERROR(IF($C170=0,VLOOKUP(CONCATENATE($A170,"_",O$1),'Master Data Item List'!$D$3:$F$585,2,0),VLOOKUP(CONCATENATE(RIGHT($A170,3),"_",O$1),'Master Data Item List'!$D$3:$F$585,2,0)),"")</f>
        <v/>
      </c>
      <c r="P170" t="str">
        <f>IFERROR(IF($C170=0,VLOOKUP(CONCATENATE($A170,"_",P$1),'Master Data Item List'!$D$3:$F$585,2,0),VLOOKUP(CONCATENATE(RIGHT($A170,3),"_",P$1),'Master Data Item List'!$D$3:$F$585,2,0)),"")</f>
        <v/>
      </c>
      <c r="Q170" t="str">
        <f>IFERROR(IF($C170=0,VLOOKUP(CONCATENATE($A170,"_",Q$1),'Master Data Item List'!$D$3:$F$585,2,0),VLOOKUP(CONCATENATE(RIGHT($A170,3),"_",Q$1),'Master Data Item List'!$D$3:$F$585,2,0)),"")</f>
        <v/>
      </c>
      <c r="R170" t="str">
        <f>IFERROR(IF($C170=0,VLOOKUP(CONCATENATE($A170,"_",R$1),'Master Data Item List'!$D$3:$F$585,2,0),VLOOKUP(CONCATENATE(RIGHT($A170,3),"_",R$1),'Master Data Item List'!$D$3:$F$585,2,0)),"")</f>
        <v/>
      </c>
    </row>
    <row r="171" spans="1:18">
      <c r="A171" t="s">
        <v>1685</v>
      </c>
      <c r="B171" t="str">
        <f t="shared" si="4"/>
        <v>CYP604BloodSpotResult</v>
      </c>
      <c r="C171">
        <f t="shared" si="5"/>
        <v>1</v>
      </c>
      <c r="D171" t="str">
        <f>IFERROR(IF($C171=0,VLOOKUP(CONCATENATE($A171,"_",D$1),'Master Data Item List'!$D$3:$F$585,2,0),VLOOKUP(CONCATENATE(RIGHT($A171,3),"_",D$1),'Master Data Item List'!$D$3:$F$585,2,0)),"")</f>
        <v>LocalPatientID</v>
      </c>
      <c r="E171" t="str">
        <f>IFERROR(IF($C171=0,VLOOKUP(CONCATENATE($A171,"_",E$1),'Master Data Item List'!$D$3:$F$585,2,0),VLOOKUP(CONCATENATE(RIGHT($A171,3),"_",E$1),'Master Data Item List'!$D$3:$F$585,2,0)),"")</f>
        <v>LocalPatientID</v>
      </c>
      <c r="F171" t="str">
        <f>IFERROR(IF($C171=0,VLOOKUP(CONCATENATE($A171,"_",F$1),'Master Data Item List'!$D$3:$F$585,2,0),VLOOKUP(CONCATENATE(RIGHT($A171,3),"_",F$1),'Master Data Item List'!$D$3:$F$585,2,0)),"")</f>
        <v>LocalPatientID</v>
      </c>
      <c r="G171" t="str">
        <f>IFERROR(IF($C171=0,VLOOKUP(CONCATENATE($A171,"_",G$1),'Master Data Item List'!$D$3:$F$585,2,0),VLOOKUP(CONCATENATE(RIGHT($A171,3),"_",G$1),'Master Data Item List'!$D$3:$F$585,2,0)),"")</f>
        <v/>
      </c>
      <c r="H171" t="str">
        <f>IFERROR(IF($C171=0,VLOOKUP(CONCATENATE($A171,"_",H$1),'Master Data Item List'!$D$3:$F$585,2,0),VLOOKUP(CONCATENATE(RIGHT($A171,3),"_",H$1),'Master Data Item List'!$D$3:$F$585,2,0)),"")</f>
        <v/>
      </c>
      <c r="I171" t="str">
        <f>IFERROR(IF($C171=0,VLOOKUP(CONCATENATE($A171,"_",I$1),'Master Data Item List'!$D$3:$F$585,2,0),VLOOKUP(CONCATENATE(RIGHT($A171,3),"_",I$1),'Master Data Item List'!$D$3:$F$585,2,0)),"")</f>
        <v/>
      </c>
      <c r="J171" t="str">
        <f>IFERROR(IF($C171=0,VLOOKUP(CONCATENATE($A171,"_",J$1),'Master Data Item List'!$D$3:$F$585,2,0),VLOOKUP(CONCATENATE(RIGHT($A171,3),"_",J$1),'Master Data Item List'!$D$3:$F$585,2,0)),"")</f>
        <v>LocalPatientID</v>
      </c>
      <c r="K171" t="str">
        <f>IFERROR(IF($C171=0,VLOOKUP(CONCATENATE($A171,"_",K$1),'Master Data Item List'!$D$3:$F$585,2,0),VLOOKUP(CONCATENATE(RIGHT($A171,3),"_",K$1),'Master Data Item List'!$D$3:$F$585,2,0)),"")</f>
        <v>LocalPatientID</v>
      </c>
      <c r="L171" t="str">
        <f>IFERROR(IF($C171=0,VLOOKUP(CONCATENATE($A171,"_",L$1),'Master Data Item List'!$D$3:$F$585,2,0),VLOOKUP(CONCATENATE(RIGHT($A171,3),"_",L$1),'Master Data Item List'!$D$3:$F$585,2,0)),"")</f>
        <v>LocalPatientID</v>
      </c>
      <c r="M171" t="str">
        <f>IFERROR(IF($C171=0,VLOOKUP(CONCATENATE($A171,"_",M$1),'Master Data Item List'!$D$3:$F$585,2,0),VLOOKUP(CONCATENATE(RIGHT($A171,3),"_",M$1),'Master Data Item List'!$D$3:$F$585,2,0)),"")</f>
        <v>LocalPatientID</v>
      </c>
      <c r="N171" t="str">
        <f>IFERROR(IF($C171=0,VLOOKUP(CONCATENATE($A171,"_",N$1),'Master Data Item List'!$D$3:$F$585,2,0),VLOOKUP(CONCATENATE(RIGHT($A171,3),"_",N$1),'Master Data Item List'!$D$3:$F$585,2,0)),"")</f>
        <v>LocalPatientID</v>
      </c>
      <c r="O171" t="str">
        <f>IFERROR(IF($C171=0,VLOOKUP(CONCATENATE($A171,"_",O$1),'Master Data Item List'!$D$3:$F$585,2,0),VLOOKUP(CONCATENATE(RIGHT($A171,3),"_",O$1),'Master Data Item List'!$D$3:$F$585,2,0)),"")</f>
        <v>LocalPatientID</v>
      </c>
      <c r="P171" t="str">
        <f>IFERROR(IF($C171=0,VLOOKUP(CONCATENATE($A171,"_",P$1),'Master Data Item List'!$D$3:$F$585,2,0),VLOOKUP(CONCATENATE(RIGHT($A171,3),"_",P$1),'Master Data Item List'!$D$3:$F$585,2,0)),"")</f>
        <v>LocalPatientID</v>
      </c>
      <c r="Q171" t="str">
        <f>IFERROR(IF($C171=0,VLOOKUP(CONCATENATE($A171,"_",Q$1),'Master Data Item List'!$D$3:$F$585,2,0),VLOOKUP(CONCATENATE(RIGHT($A171,3),"_",Q$1),'Master Data Item List'!$D$3:$F$585,2,0)),"")</f>
        <v>LocalPatientID</v>
      </c>
      <c r="R171" t="str">
        <f>IFERROR(IF($C171=0,VLOOKUP(CONCATENATE($A171,"_",R$1),'Master Data Item List'!$D$3:$F$585,2,0),VLOOKUP(CONCATENATE(RIGHT($A171,3),"_",R$1),'Master Data Item List'!$D$3:$F$585,2,0)),"")</f>
        <v>LocalPatientID</v>
      </c>
    </row>
    <row r="172" spans="1:18">
      <c r="A172" t="s">
        <v>1686</v>
      </c>
      <c r="B172" t="str">
        <f t="shared" si="4"/>
        <v>CYP604BloodSpotResult</v>
      </c>
      <c r="C172">
        <f t="shared" si="5"/>
        <v>0</v>
      </c>
      <c r="D172" t="str">
        <f>IFERROR(IF($C172=0,VLOOKUP(CONCATENATE($A172,"_",D$1),'Master Data Item List'!$D$3:$F$585,2,0),VLOOKUP(CONCATENATE(RIGHT($A172,3),"_",D$1),'Master Data Item List'!$D$3:$F$585,2,0)),"")</f>
        <v>CardCompletion_Date</v>
      </c>
      <c r="E172" t="str">
        <f>IFERROR(IF($C172=0,VLOOKUP(CONCATENATE($A172,"_",E$1),'Master Data Item List'!$D$3:$F$585,2,0),VLOOKUP(CONCATENATE(RIGHT($A172,3),"_",E$1),'Master Data Item List'!$D$3:$F$585,2,0)),"")</f>
        <v/>
      </c>
      <c r="F172" t="str">
        <f>IFERROR(IF($C172=0,VLOOKUP(CONCATENATE($A172,"_",F$1),'Master Data Item List'!$D$3:$F$585,2,0),VLOOKUP(CONCATENATE(RIGHT($A172,3),"_",F$1),'Master Data Item List'!$D$3:$F$585,2,0)),"")</f>
        <v/>
      </c>
      <c r="G172" t="str">
        <f>IFERROR(IF($C172=0,VLOOKUP(CONCATENATE($A172,"_",G$1),'Master Data Item List'!$D$3:$F$585,2,0),VLOOKUP(CONCATENATE(RIGHT($A172,3),"_",G$1),'Master Data Item List'!$D$3:$F$585,2,0)),"")</f>
        <v/>
      </c>
      <c r="H172" t="str">
        <f>IFERROR(IF($C172=0,VLOOKUP(CONCATENATE($A172,"_",H$1),'Master Data Item List'!$D$3:$F$585,2,0),VLOOKUP(CONCATENATE(RIGHT($A172,3),"_",H$1),'Master Data Item List'!$D$3:$F$585,2,0)),"")</f>
        <v/>
      </c>
      <c r="I172" t="str">
        <f>IFERROR(IF($C172=0,VLOOKUP(CONCATENATE($A172,"_",I$1),'Master Data Item List'!$D$3:$F$585,2,0),VLOOKUP(CONCATENATE(RIGHT($A172,3),"_",I$1),'Master Data Item List'!$D$3:$F$585,2,0)),"")</f>
        <v/>
      </c>
      <c r="J172" t="str">
        <f>IFERROR(IF($C172=0,VLOOKUP(CONCATENATE($A172,"_",J$1),'Master Data Item List'!$D$3:$F$585,2,0),VLOOKUP(CONCATENATE(RIGHT($A172,3),"_",J$1),'Master Data Item List'!$D$3:$F$585,2,0)),"")</f>
        <v/>
      </c>
      <c r="K172" t="str">
        <f>IFERROR(IF($C172=0,VLOOKUP(CONCATENATE($A172,"_",K$1),'Master Data Item List'!$D$3:$F$585,2,0),VLOOKUP(CONCATENATE(RIGHT($A172,3),"_",K$1),'Master Data Item List'!$D$3:$F$585,2,0)),"")</f>
        <v/>
      </c>
      <c r="L172" t="str">
        <f>IFERROR(IF($C172=0,VLOOKUP(CONCATENATE($A172,"_",L$1),'Master Data Item List'!$D$3:$F$585,2,0),VLOOKUP(CONCATENATE(RIGHT($A172,3),"_",L$1),'Master Data Item List'!$D$3:$F$585,2,0)),"")</f>
        <v/>
      </c>
      <c r="M172" t="str">
        <f>IFERROR(IF($C172=0,VLOOKUP(CONCATENATE($A172,"_",M$1),'Master Data Item List'!$D$3:$F$585,2,0),VLOOKUP(CONCATENATE(RIGHT($A172,3),"_",M$1),'Master Data Item List'!$D$3:$F$585,2,0)),"")</f>
        <v/>
      </c>
      <c r="N172" t="str">
        <f>IFERROR(IF($C172=0,VLOOKUP(CONCATENATE($A172,"_",N$1),'Master Data Item List'!$D$3:$F$585,2,0),VLOOKUP(CONCATENATE(RIGHT($A172,3),"_",N$1),'Master Data Item List'!$D$3:$F$585,2,0)),"")</f>
        <v/>
      </c>
      <c r="O172" t="str">
        <f>IFERROR(IF($C172=0,VLOOKUP(CONCATENATE($A172,"_",O$1),'Master Data Item List'!$D$3:$F$585,2,0),VLOOKUP(CONCATENATE(RIGHT($A172,3),"_",O$1),'Master Data Item List'!$D$3:$F$585,2,0)),"")</f>
        <v/>
      </c>
      <c r="P172" t="str">
        <f>IFERROR(IF($C172=0,VLOOKUP(CONCATENATE($A172,"_",P$1),'Master Data Item List'!$D$3:$F$585,2,0),VLOOKUP(CONCATENATE(RIGHT($A172,3),"_",P$1),'Master Data Item List'!$D$3:$F$585,2,0)),"")</f>
        <v/>
      </c>
      <c r="Q172" t="str">
        <f>IFERROR(IF($C172=0,VLOOKUP(CONCATENATE($A172,"_",Q$1),'Master Data Item List'!$D$3:$F$585,2,0),VLOOKUP(CONCATENATE(RIGHT($A172,3),"_",Q$1),'Master Data Item List'!$D$3:$F$585,2,0)),"")</f>
        <v/>
      </c>
      <c r="R172" t="str">
        <f>IFERROR(IF($C172=0,VLOOKUP(CONCATENATE($A172,"_",R$1),'Master Data Item List'!$D$3:$F$585,2,0),VLOOKUP(CONCATENATE(RIGHT($A172,3),"_",R$1),'Master Data Item List'!$D$3:$F$585,2,0)),"")</f>
        <v/>
      </c>
    </row>
    <row r="173" spans="1:18">
      <c r="A173" t="s">
        <v>1687</v>
      </c>
      <c r="B173" t="str">
        <f t="shared" si="4"/>
        <v>CYP604BloodSpotResult</v>
      </c>
      <c r="C173">
        <f t="shared" si="5"/>
        <v>0</v>
      </c>
      <c r="D173" t="str">
        <f>IFERROR(IF($C173=0,VLOOKUP(CONCATENATE($A173,"_",D$1),'Master Data Item List'!$D$3:$F$585,2,0),VLOOKUP(CONCATENATE(RIGHT($A173,3),"_",D$1),'Master Data Item List'!$D$3:$F$585,2,0)),"")</f>
        <v>TestResult_ReceivedDate</v>
      </c>
      <c r="E173" t="str">
        <f>IFERROR(IF($C173=0,VLOOKUP(CONCATENATE($A173,"_",E$1),'Master Data Item List'!$D$3:$F$585,2,0),VLOOKUP(CONCATENATE(RIGHT($A173,3),"_",E$1),'Master Data Item List'!$D$3:$F$585,2,0)),"")</f>
        <v/>
      </c>
      <c r="F173" t="str">
        <f>IFERROR(IF($C173=0,VLOOKUP(CONCATENATE($A173,"_",F$1),'Master Data Item List'!$D$3:$F$585,2,0),VLOOKUP(CONCATENATE(RIGHT($A173,3),"_",F$1),'Master Data Item List'!$D$3:$F$585,2,0)),"")</f>
        <v/>
      </c>
      <c r="G173" t="str">
        <f>IFERROR(IF($C173=0,VLOOKUP(CONCATENATE($A173,"_",G$1),'Master Data Item List'!$D$3:$F$585,2,0),VLOOKUP(CONCATENATE(RIGHT($A173,3),"_",G$1),'Master Data Item List'!$D$3:$F$585,2,0)),"")</f>
        <v/>
      </c>
      <c r="H173" t="str">
        <f>IFERROR(IF($C173=0,VLOOKUP(CONCATENATE($A173,"_",H$1),'Master Data Item List'!$D$3:$F$585,2,0),VLOOKUP(CONCATENATE(RIGHT($A173,3),"_",H$1),'Master Data Item List'!$D$3:$F$585,2,0)),"")</f>
        <v/>
      </c>
      <c r="I173" t="str">
        <f>IFERROR(IF($C173=0,VLOOKUP(CONCATENATE($A173,"_",I$1),'Master Data Item List'!$D$3:$F$585,2,0),VLOOKUP(CONCATENATE(RIGHT($A173,3),"_",I$1),'Master Data Item List'!$D$3:$F$585,2,0)),"")</f>
        <v/>
      </c>
      <c r="J173" t="str">
        <f>IFERROR(IF($C173=0,VLOOKUP(CONCATENATE($A173,"_",J$1),'Master Data Item List'!$D$3:$F$585,2,0),VLOOKUP(CONCATENATE(RIGHT($A173,3),"_",J$1),'Master Data Item List'!$D$3:$F$585,2,0)),"")</f>
        <v/>
      </c>
      <c r="K173" t="str">
        <f>IFERROR(IF($C173=0,VLOOKUP(CONCATENATE($A173,"_",K$1),'Master Data Item List'!$D$3:$F$585,2,0),VLOOKUP(CONCATENATE(RIGHT($A173,3),"_",K$1),'Master Data Item List'!$D$3:$F$585,2,0)),"")</f>
        <v/>
      </c>
      <c r="L173" t="str">
        <f>IFERROR(IF($C173=0,VLOOKUP(CONCATENATE($A173,"_",L$1),'Master Data Item List'!$D$3:$F$585,2,0),VLOOKUP(CONCATENATE(RIGHT($A173,3),"_",L$1),'Master Data Item List'!$D$3:$F$585,2,0)),"")</f>
        <v/>
      </c>
      <c r="M173" t="str">
        <f>IFERROR(IF($C173=0,VLOOKUP(CONCATENATE($A173,"_",M$1),'Master Data Item List'!$D$3:$F$585,2,0),VLOOKUP(CONCATENATE(RIGHT($A173,3),"_",M$1),'Master Data Item List'!$D$3:$F$585,2,0)),"")</f>
        <v/>
      </c>
      <c r="N173" t="str">
        <f>IFERROR(IF($C173=0,VLOOKUP(CONCATENATE($A173,"_",N$1),'Master Data Item List'!$D$3:$F$585,2,0),VLOOKUP(CONCATENATE(RIGHT($A173,3),"_",N$1),'Master Data Item List'!$D$3:$F$585,2,0)),"")</f>
        <v/>
      </c>
      <c r="O173" t="str">
        <f>IFERROR(IF($C173=0,VLOOKUP(CONCATENATE($A173,"_",O$1),'Master Data Item List'!$D$3:$F$585,2,0),VLOOKUP(CONCATENATE(RIGHT($A173,3),"_",O$1),'Master Data Item List'!$D$3:$F$585,2,0)),"")</f>
        <v/>
      </c>
      <c r="P173" t="str">
        <f>IFERROR(IF($C173=0,VLOOKUP(CONCATENATE($A173,"_",P$1),'Master Data Item List'!$D$3:$F$585,2,0),VLOOKUP(CONCATENATE(RIGHT($A173,3),"_",P$1),'Master Data Item List'!$D$3:$F$585,2,0)),"")</f>
        <v/>
      </c>
      <c r="Q173" t="str">
        <f>IFERROR(IF($C173=0,VLOOKUP(CONCATENATE($A173,"_",Q$1),'Master Data Item List'!$D$3:$F$585,2,0),VLOOKUP(CONCATENATE(RIGHT($A173,3),"_",Q$1),'Master Data Item List'!$D$3:$F$585,2,0)),"")</f>
        <v/>
      </c>
      <c r="R173" t="str">
        <f>IFERROR(IF($C173=0,VLOOKUP(CONCATENATE($A173,"_",R$1),'Master Data Item List'!$D$3:$F$585,2,0),VLOOKUP(CONCATENATE(RIGHT($A173,3),"_",R$1),'Master Data Item List'!$D$3:$F$585,2,0)),"")</f>
        <v/>
      </c>
    </row>
    <row r="174" spans="1:18">
      <c r="A174" t="s">
        <v>1688</v>
      </c>
      <c r="B174" t="str">
        <f t="shared" si="4"/>
        <v>CYP604BloodSpotResult</v>
      </c>
      <c r="C174">
        <f t="shared" si="5"/>
        <v>0</v>
      </c>
      <c r="D174" t="str">
        <f>IFERROR(IF($C174=0,VLOOKUP(CONCATENATE($A174,"_",D$1),'Master Data Item List'!$D$3:$F$585,2,0),VLOOKUP(CONCATENATE(RIGHT($A174,3),"_",D$1),'Master Data Item List'!$D$3:$F$585,2,0)),"")</f>
        <v>Result_Phenylketonuria</v>
      </c>
      <c r="E174" t="str">
        <f>IFERROR(IF($C174=0,VLOOKUP(CONCATENATE($A174,"_",E$1),'Master Data Item List'!$D$3:$F$585,2,0),VLOOKUP(CONCATENATE(RIGHT($A174,3),"_",E$1),'Master Data Item List'!$D$3:$F$585,2,0)),"")</f>
        <v/>
      </c>
      <c r="F174" t="str">
        <f>IFERROR(IF($C174=0,VLOOKUP(CONCATENATE($A174,"_",F$1),'Master Data Item List'!$D$3:$F$585,2,0),VLOOKUP(CONCATENATE(RIGHT($A174,3),"_",F$1),'Master Data Item List'!$D$3:$F$585,2,0)),"")</f>
        <v/>
      </c>
      <c r="G174" t="str">
        <f>IFERROR(IF($C174=0,VLOOKUP(CONCATENATE($A174,"_",G$1),'Master Data Item List'!$D$3:$F$585,2,0),VLOOKUP(CONCATENATE(RIGHT($A174,3),"_",G$1),'Master Data Item List'!$D$3:$F$585,2,0)),"")</f>
        <v/>
      </c>
      <c r="H174" t="str">
        <f>IFERROR(IF($C174=0,VLOOKUP(CONCATENATE($A174,"_",H$1),'Master Data Item List'!$D$3:$F$585,2,0),VLOOKUP(CONCATENATE(RIGHT($A174,3),"_",H$1),'Master Data Item List'!$D$3:$F$585,2,0)),"")</f>
        <v/>
      </c>
      <c r="I174" t="str">
        <f>IFERROR(IF($C174=0,VLOOKUP(CONCATENATE($A174,"_",I$1),'Master Data Item List'!$D$3:$F$585,2,0),VLOOKUP(CONCATENATE(RIGHT($A174,3),"_",I$1),'Master Data Item List'!$D$3:$F$585,2,0)),"")</f>
        <v/>
      </c>
      <c r="J174" t="str">
        <f>IFERROR(IF($C174=0,VLOOKUP(CONCATENATE($A174,"_",J$1),'Master Data Item List'!$D$3:$F$585,2,0),VLOOKUP(CONCATENATE(RIGHT($A174,3),"_",J$1),'Master Data Item List'!$D$3:$F$585,2,0)),"")</f>
        <v/>
      </c>
      <c r="K174" t="str">
        <f>IFERROR(IF($C174=0,VLOOKUP(CONCATENATE($A174,"_",K$1),'Master Data Item List'!$D$3:$F$585,2,0),VLOOKUP(CONCATENATE(RIGHT($A174,3),"_",K$1),'Master Data Item List'!$D$3:$F$585,2,0)),"")</f>
        <v/>
      </c>
      <c r="L174" t="str">
        <f>IFERROR(IF($C174=0,VLOOKUP(CONCATENATE($A174,"_",L$1),'Master Data Item List'!$D$3:$F$585,2,0),VLOOKUP(CONCATENATE(RIGHT($A174,3),"_",L$1),'Master Data Item List'!$D$3:$F$585,2,0)),"")</f>
        <v/>
      </c>
      <c r="M174" t="str">
        <f>IFERROR(IF($C174=0,VLOOKUP(CONCATENATE($A174,"_",M$1),'Master Data Item List'!$D$3:$F$585,2,0),VLOOKUP(CONCATENATE(RIGHT($A174,3),"_",M$1),'Master Data Item List'!$D$3:$F$585,2,0)),"")</f>
        <v/>
      </c>
      <c r="N174" t="str">
        <f>IFERROR(IF($C174=0,VLOOKUP(CONCATENATE($A174,"_",N$1),'Master Data Item List'!$D$3:$F$585,2,0),VLOOKUP(CONCATENATE(RIGHT($A174,3),"_",N$1),'Master Data Item List'!$D$3:$F$585,2,0)),"")</f>
        <v/>
      </c>
      <c r="O174" t="str">
        <f>IFERROR(IF($C174=0,VLOOKUP(CONCATENATE($A174,"_",O$1),'Master Data Item List'!$D$3:$F$585,2,0),VLOOKUP(CONCATENATE(RIGHT($A174,3),"_",O$1),'Master Data Item List'!$D$3:$F$585,2,0)),"")</f>
        <v/>
      </c>
      <c r="P174" t="str">
        <f>IFERROR(IF($C174=0,VLOOKUP(CONCATENATE($A174,"_",P$1),'Master Data Item List'!$D$3:$F$585,2,0),VLOOKUP(CONCATENATE(RIGHT($A174,3),"_",P$1),'Master Data Item List'!$D$3:$F$585,2,0)),"")</f>
        <v/>
      </c>
      <c r="Q174" t="str">
        <f>IFERROR(IF($C174=0,VLOOKUP(CONCATENATE($A174,"_",Q$1),'Master Data Item List'!$D$3:$F$585,2,0),VLOOKUP(CONCATENATE(RIGHT($A174,3),"_",Q$1),'Master Data Item List'!$D$3:$F$585,2,0)),"")</f>
        <v/>
      </c>
      <c r="R174" t="str">
        <f>IFERROR(IF($C174=0,VLOOKUP(CONCATENATE($A174,"_",R$1),'Master Data Item List'!$D$3:$F$585,2,0),VLOOKUP(CONCATENATE(RIGHT($A174,3),"_",R$1),'Master Data Item List'!$D$3:$F$585,2,0)),"")</f>
        <v/>
      </c>
    </row>
    <row r="175" spans="1:18">
      <c r="A175" t="s">
        <v>1689</v>
      </c>
      <c r="B175" t="str">
        <f t="shared" si="4"/>
        <v>CYP604BloodSpotResult</v>
      </c>
      <c r="C175">
        <f t="shared" si="5"/>
        <v>0</v>
      </c>
      <c r="D175" t="str">
        <f>IFERROR(IF($C175=0,VLOOKUP(CONCATENATE($A175,"_",D$1),'Master Data Item List'!$D$3:$F$585,2,0),VLOOKUP(CONCATENATE(RIGHT($A175,3),"_",D$1),'Master Data Item List'!$D$3:$F$585,2,0)),"")</f>
        <v>Result_SickleCellDisease</v>
      </c>
      <c r="E175" t="str">
        <f>IFERROR(IF($C175=0,VLOOKUP(CONCATENATE($A175,"_",E$1),'Master Data Item List'!$D$3:$F$585,2,0),VLOOKUP(CONCATENATE(RIGHT($A175,3),"_",E$1),'Master Data Item List'!$D$3:$F$585,2,0)),"")</f>
        <v/>
      </c>
      <c r="F175" t="str">
        <f>IFERROR(IF($C175=0,VLOOKUP(CONCATENATE($A175,"_",F$1),'Master Data Item List'!$D$3:$F$585,2,0),VLOOKUP(CONCATENATE(RIGHT($A175,3),"_",F$1),'Master Data Item List'!$D$3:$F$585,2,0)),"")</f>
        <v/>
      </c>
      <c r="G175" t="str">
        <f>IFERROR(IF($C175=0,VLOOKUP(CONCATENATE($A175,"_",G$1),'Master Data Item List'!$D$3:$F$585,2,0),VLOOKUP(CONCATENATE(RIGHT($A175,3),"_",G$1),'Master Data Item List'!$D$3:$F$585,2,0)),"")</f>
        <v/>
      </c>
      <c r="H175" t="str">
        <f>IFERROR(IF($C175=0,VLOOKUP(CONCATENATE($A175,"_",H$1),'Master Data Item List'!$D$3:$F$585,2,0),VLOOKUP(CONCATENATE(RIGHT($A175,3),"_",H$1),'Master Data Item List'!$D$3:$F$585,2,0)),"")</f>
        <v/>
      </c>
      <c r="I175" t="str">
        <f>IFERROR(IF($C175=0,VLOOKUP(CONCATENATE($A175,"_",I$1),'Master Data Item List'!$D$3:$F$585,2,0),VLOOKUP(CONCATENATE(RIGHT($A175,3),"_",I$1),'Master Data Item List'!$D$3:$F$585,2,0)),"")</f>
        <v/>
      </c>
      <c r="J175" t="str">
        <f>IFERROR(IF($C175=0,VLOOKUP(CONCATENATE($A175,"_",J$1),'Master Data Item List'!$D$3:$F$585,2,0),VLOOKUP(CONCATENATE(RIGHT($A175,3),"_",J$1),'Master Data Item List'!$D$3:$F$585,2,0)),"")</f>
        <v/>
      </c>
      <c r="K175" t="str">
        <f>IFERROR(IF($C175=0,VLOOKUP(CONCATENATE($A175,"_",K$1),'Master Data Item List'!$D$3:$F$585,2,0),VLOOKUP(CONCATENATE(RIGHT($A175,3),"_",K$1),'Master Data Item List'!$D$3:$F$585,2,0)),"")</f>
        <v/>
      </c>
      <c r="L175" t="str">
        <f>IFERROR(IF($C175=0,VLOOKUP(CONCATENATE($A175,"_",L$1),'Master Data Item List'!$D$3:$F$585,2,0),VLOOKUP(CONCATENATE(RIGHT($A175,3),"_",L$1),'Master Data Item List'!$D$3:$F$585,2,0)),"")</f>
        <v/>
      </c>
      <c r="M175" t="str">
        <f>IFERROR(IF($C175=0,VLOOKUP(CONCATENATE($A175,"_",M$1),'Master Data Item List'!$D$3:$F$585,2,0),VLOOKUP(CONCATENATE(RIGHT($A175,3),"_",M$1),'Master Data Item List'!$D$3:$F$585,2,0)),"")</f>
        <v/>
      </c>
      <c r="N175" t="str">
        <f>IFERROR(IF($C175=0,VLOOKUP(CONCATENATE($A175,"_",N$1),'Master Data Item List'!$D$3:$F$585,2,0),VLOOKUP(CONCATENATE(RIGHT($A175,3),"_",N$1),'Master Data Item List'!$D$3:$F$585,2,0)),"")</f>
        <v/>
      </c>
      <c r="O175" t="str">
        <f>IFERROR(IF($C175=0,VLOOKUP(CONCATENATE($A175,"_",O$1),'Master Data Item List'!$D$3:$F$585,2,0),VLOOKUP(CONCATENATE(RIGHT($A175,3),"_",O$1),'Master Data Item List'!$D$3:$F$585,2,0)),"")</f>
        <v/>
      </c>
      <c r="P175" t="str">
        <f>IFERROR(IF($C175=0,VLOOKUP(CONCATENATE($A175,"_",P$1),'Master Data Item List'!$D$3:$F$585,2,0),VLOOKUP(CONCATENATE(RIGHT($A175,3),"_",P$1),'Master Data Item List'!$D$3:$F$585,2,0)),"")</f>
        <v/>
      </c>
      <c r="Q175" t="str">
        <f>IFERROR(IF($C175=0,VLOOKUP(CONCATENATE($A175,"_",Q$1),'Master Data Item List'!$D$3:$F$585,2,0),VLOOKUP(CONCATENATE(RIGHT($A175,3),"_",Q$1),'Master Data Item List'!$D$3:$F$585,2,0)),"")</f>
        <v/>
      </c>
      <c r="R175" t="str">
        <f>IFERROR(IF($C175=0,VLOOKUP(CONCATENATE($A175,"_",R$1),'Master Data Item List'!$D$3:$F$585,2,0),VLOOKUP(CONCATENATE(RIGHT($A175,3),"_",R$1),'Master Data Item List'!$D$3:$F$585,2,0)),"")</f>
        <v/>
      </c>
    </row>
    <row r="176" spans="1:18">
      <c r="A176" t="s">
        <v>1690</v>
      </c>
      <c r="B176" t="str">
        <f t="shared" si="4"/>
        <v>CYP604BloodSpotResult</v>
      </c>
      <c r="C176">
        <f t="shared" si="5"/>
        <v>0</v>
      </c>
      <c r="D176" t="str">
        <f>IFERROR(IF($C176=0,VLOOKUP(CONCATENATE($A176,"_",D$1),'Master Data Item List'!$D$3:$F$585,2,0),VLOOKUP(CONCATENATE(RIGHT($A176,3),"_",D$1),'Master Data Item List'!$D$3:$F$585,2,0)),"")</f>
        <v>Result_CysticFibrosis</v>
      </c>
      <c r="E176" t="str">
        <f>IFERROR(IF($C176=0,VLOOKUP(CONCATENATE($A176,"_",E$1),'Master Data Item List'!$D$3:$F$585,2,0),VLOOKUP(CONCATENATE(RIGHT($A176,3),"_",E$1),'Master Data Item List'!$D$3:$F$585,2,0)),"")</f>
        <v/>
      </c>
      <c r="F176" t="str">
        <f>IFERROR(IF($C176=0,VLOOKUP(CONCATENATE($A176,"_",F$1),'Master Data Item List'!$D$3:$F$585,2,0),VLOOKUP(CONCATENATE(RIGHT($A176,3),"_",F$1),'Master Data Item List'!$D$3:$F$585,2,0)),"")</f>
        <v/>
      </c>
      <c r="G176" t="str">
        <f>IFERROR(IF($C176=0,VLOOKUP(CONCATENATE($A176,"_",G$1),'Master Data Item List'!$D$3:$F$585,2,0),VLOOKUP(CONCATENATE(RIGHT($A176,3),"_",G$1),'Master Data Item List'!$D$3:$F$585,2,0)),"")</f>
        <v/>
      </c>
      <c r="H176" t="str">
        <f>IFERROR(IF($C176=0,VLOOKUP(CONCATENATE($A176,"_",H$1),'Master Data Item List'!$D$3:$F$585,2,0),VLOOKUP(CONCATENATE(RIGHT($A176,3),"_",H$1),'Master Data Item List'!$D$3:$F$585,2,0)),"")</f>
        <v/>
      </c>
      <c r="I176" t="str">
        <f>IFERROR(IF($C176=0,VLOOKUP(CONCATENATE($A176,"_",I$1),'Master Data Item List'!$D$3:$F$585,2,0),VLOOKUP(CONCATENATE(RIGHT($A176,3),"_",I$1),'Master Data Item List'!$D$3:$F$585,2,0)),"")</f>
        <v/>
      </c>
      <c r="J176" t="str">
        <f>IFERROR(IF($C176=0,VLOOKUP(CONCATENATE($A176,"_",J$1),'Master Data Item List'!$D$3:$F$585,2,0),VLOOKUP(CONCATENATE(RIGHT($A176,3),"_",J$1),'Master Data Item List'!$D$3:$F$585,2,0)),"")</f>
        <v/>
      </c>
      <c r="K176" t="str">
        <f>IFERROR(IF($C176=0,VLOOKUP(CONCATENATE($A176,"_",K$1),'Master Data Item List'!$D$3:$F$585,2,0),VLOOKUP(CONCATENATE(RIGHT($A176,3),"_",K$1),'Master Data Item List'!$D$3:$F$585,2,0)),"")</f>
        <v/>
      </c>
      <c r="L176" t="str">
        <f>IFERROR(IF($C176=0,VLOOKUP(CONCATENATE($A176,"_",L$1),'Master Data Item List'!$D$3:$F$585,2,0),VLOOKUP(CONCATENATE(RIGHT($A176,3),"_",L$1),'Master Data Item List'!$D$3:$F$585,2,0)),"")</f>
        <v/>
      </c>
      <c r="M176" t="str">
        <f>IFERROR(IF($C176=0,VLOOKUP(CONCATENATE($A176,"_",M$1),'Master Data Item List'!$D$3:$F$585,2,0),VLOOKUP(CONCATENATE(RIGHT($A176,3),"_",M$1),'Master Data Item List'!$D$3:$F$585,2,0)),"")</f>
        <v/>
      </c>
      <c r="N176" t="str">
        <f>IFERROR(IF($C176=0,VLOOKUP(CONCATENATE($A176,"_",N$1),'Master Data Item List'!$D$3:$F$585,2,0),VLOOKUP(CONCATENATE(RIGHT($A176,3),"_",N$1),'Master Data Item List'!$D$3:$F$585,2,0)),"")</f>
        <v/>
      </c>
      <c r="O176" t="str">
        <f>IFERROR(IF($C176=0,VLOOKUP(CONCATENATE($A176,"_",O$1),'Master Data Item List'!$D$3:$F$585,2,0),VLOOKUP(CONCATENATE(RIGHT($A176,3),"_",O$1),'Master Data Item List'!$D$3:$F$585,2,0)),"")</f>
        <v/>
      </c>
      <c r="P176" t="str">
        <f>IFERROR(IF($C176=0,VLOOKUP(CONCATENATE($A176,"_",P$1),'Master Data Item List'!$D$3:$F$585,2,0),VLOOKUP(CONCATENATE(RIGHT($A176,3),"_",P$1),'Master Data Item List'!$D$3:$F$585,2,0)),"")</f>
        <v/>
      </c>
      <c r="Q176" t="str">
        <f>IFERROR(IF($C176=0,VLOOKUP(CONCATENATE($A176,"_",Q$1),'Master Data Item List'!$D$3:$F$585,2,0),VLOOKUP(CONCATENATE(RIGHT($A176,3),"_",Q$1),'Master Data Item List'!$D$3:$F$585,2,0)),"")</f>
        <v/>
      </c>
      <c r="R176" t="str">
        <f>IFERROR(IF($C176=0,VLOOKUP(CONCATENATE($A176,"_",R$1),'Master Data Item List'!$D$3:$F$585,2,0),VLOOKUP(CONCATENATE(RIGHT($A176,3),"_",R$1),'Master Data Item List'!$D$3:$F$585,2,0)),"")</f>
        <v/>
      </c>
    </row>
    <row r="177" spans="1:18">
      <c r="A177" t="s">
        <v>1691</v>
      </c>
      <c r="B177" t="str">
        <f t="shared" si="4"/>
        <v>CYP604BloodSpotResult</v>
      </c>
      <c r="C177">
        <f t="shared" si="5"/>
        <v>0</v>
      </c>
      <c r="D177" t="str">
        <f>IFERROR(IF($C177=0,VLOOKUP(CONCATENATE($A177,"_",D$1),'Master Data Item List'!$D$3:$F$585,2,0),VLOOKUP(CONCATENATE(RIGHT($A177,3),"_",D$1),'Master Data Item List'!$D$3:$F$585,2,0)),"")</f>
        <v>Result_CongenitalHypothyroidism</v>
      </c>
      <c r="E177" t="str">
        <f>IFERROR(IF($C177=0,VLOOKUP(CONCATENATE($A177,"_",E$1),'Master Data Item List'!$D$3:$F$585,2,0),VLOOKUP(CONCATENATE(RIGHT($A177,3),"_",E$1),'Master Data Item List'!$D$3:$F$585,2,0)),"")</f>
        <v/>
      </c>
      <c r="F177" t="str">
        <f>IFERROR(IF($C177=0,VLOOKUP(CONCATENATE($A177,"_",F$1),'Master Data Item List'!$D$3:$F$585,2,0),VLOOKUP(CONCATENATE(RIGHT($A177,3),"_",F$1),'Master Data Item List'!$D$3:$F$585,2,0)),"")</f>
        <v/>
      </c>
      <c r="G177" t="str">
        <f>IFERROR(IF($C177=0,VLOOKUP(CONCATENATE($A177,"_",G$1),'Master Data Item List'!$D$3:$F$585,2,0),VLOOKUP(CONCATENATE(RIGHT($A177,3),"_",G$1),'Master Data Item List'!$D$3:$F$585,2,0)),"")</f>
        <v/>
      </c>
      <c r="H177" t="str">
        <f>IFERROR(IF($C177=0,VLOOKUP(CONCATENATE($A177,"_",H$1),'Master Data Item List'!$D$3:$F$585,2,0),VLOOKUP(CONCATENATE(RIGHT($A177,3),"_",H$1),'Master Data Item List'!$D$3:$F$585,2,0)),"")</f>
        <v/>
      </c>
      <c r="I177" t="str">
        <f>IFERROR(IF($C177=0,VLOOKUP(CONCATENATE($A177,"_",I$1),'Master Data Item List'!$D$3:$F$585,2,0),VLOOKUP(CONCATENATE(RIGHT($A177,3),"_",I$1),'Master Data Item List'!$D$3:$F$585,2,0)),"")</f>
        <v/>
      </c>
      <c r="J177" t="str">
        <f>IFERROR(IF($C177=0,VLOOKUP(CONCATENATE($A177,"_",J$1),'Master Data Item List'!$D$3:$F$585,2,0),VLOOKUP(CONCATENATE(RIGHT($A177,3),"_",J$1),'Master Data Item List'!$D$3:$F$585,2,0)),"")</f>
        <v/>
      </c>
      <c r="K177" t="str">
        <f>IFERROR(IF($C177=0,VLOOKUP(CONCATENATE($A177,"_",K$1),'Master Data Item List'!$D$3:$F$585,2,0),VLOOKUP(CONCATENATE(RIGHT($A177,3),"_",K$1),'Master Data Item List'!$D$3:$F$585,2,0)),"")</f>
        <v/>
      </c>
      <c r="L177" t="str">
        <f>IFERROR(IF($C177=0,VLOOKUP(CONCATENATE($A177,"_",L$1),'Master Data Item List'!$D$3:$F$585,2,0),VLOOKUP(CONCATENATE(RIGHT($A177,3),"_",L$1),'Master Data Item List'!$D$3:$F$585,2,0)),"")</f>
        <v/>
      </c>
      <c r="M177" t="str">
        <f>IFERROR(IF($C177=0,VLOOKUP(CONCATENATE($A177,"_",M$1),'Master Data Item List'!$D$3:$F$585,2,0),VLOOKUP(CONCATENATE(RIGHT($A177,3),"_",M$1),'Master Data Item List'!$D$3:$F$585,2,0)),"")</f>
        <v/>
      </c>
      <c r="N177" t="str">
        <f>IFERROR(IF($C177=0,VLOOKUP(CONCATENATE($A177,"_",N$1),'Master Data Item List'!$D$3:$F$585,2,0),VLOOKUP(CONCATENATE(RIGHT($A177,3),"_",N$1),'Master Data Item List'!$D$3:$F$585,2,0)),"")</f>
        <v/>
      </c>
      <c r="O177" t="str">
        <f>IFERROR(IF($C177=0,VLOOKUP(CONCATENATE($A177,"_",O$1),'Master Data Item List'!$D$3:$F$585,2,0),VLOOKUP(CONCATENATE(RIGHT($A177,3),"_",O$1),'Master Data Item List'!$D$3:$F$585,2,0)),"")</f>
        <v/>
      </c>
      <c r="P177" t="str">
        <f>IFERROR(IF($C177=0,VLOOKUP(CONCATENATE($A177,"_",P$1),'Master Data Item List'!$D$3:$F$585,2,0),VLOOKUP(CONCATENATE(RIGHT($A177,3),"_",P$1),'Master Data Item List'!$D$3:$F$585,2,0)),"")</f>
        <v/>
      </c>
      <c r="Q177" t="str">
        <f>IFERROR(IF($C177=0,VLOOKUP(CONCATENATE($A177,"_",Q$1),'Master Data Item List'!$D$3:$F$585,2,0),VLOOKUP(CONCATENATE(RIGHT($A177,3),"_",Q$1),'Master Data Item List'!$D$3:$F$585,2,0)),"")</f>
        <v/>
      </c>
      <c r="R177" t="str">
        <f>IFERROR(IF($C177=0,VLOOKUP(CONCATENATE($A177,"_",R$1),'Master Data Item List'!$D$3:$F$585,2,0),VLOOKUP(CONCATENATE(RIGHT($A177,3),"_",R$1),'Master Data Item List'!$D$3:$F$585,2,0)),"")</f>
        <v/>
      </c>
    </row>
    <row r="178" spans="1:18">
      <c r="A178" t="s">
        <v>1692</v>
      </c>
      <c r="B178" t="str">
        <f t="shared" si="4"/>
        <v>CYP604BloodSpotResult</v>
      </c>
      <c r="C178">
        <f t="shared" si="5"/>
        <v>0</v>
      </c>
      <c r="D178" t="str">
        <f>IFERROR(IF($C178=0,VLOOKUP(CONCATENATE($A178,"_",D$1),'Master Data Item List'!$D$3:$F$585,2,0),VLOOKUP(CONCATENATE(RIGHT($A178,3),"_",D$1),'Master Data Item List'!$D$3:$F$585,2,0)),"")</f>
        <v>Result_MCADD</v>
      </c>
      <c r="E178" t="str">
        <f>IFERROR(IF($C178=0,VLOOKUP(CONCATENATE($A178,"_",E$1),'Master Data Item List'!$D$3:$F$585,2,0),VLOOKUP(CONCATENATE(RIGHT($A178,3),"_",E$1),'Master Data Item List'!$D$3:$F$585,2,0)),"")</f>
        <v/>
      </c>
      <c r="F178" t="str">
        <f>IFERROR(IF($C178=0,VLOOKUP(CONCATENATE($A178,"_",F$1),'Master Data Item List'!$D$3:$F$585,2,0),VLOOKUP(CONCATENATE(RIGHT($A178,3),"_",F$1),'Master Data Item List'!$D$3:$F$585,2,0)),"")</f>
        <v/>
      </c>
      <c r="G178" t="str">
        <f>IFERROR(IF($C178=0,VLOOKUP(CONCATENATE($A178,"_",G$1),'Master Data Item List'!$D$3:$F$585,2,0),VLOOKUP(CONCATENATE(RIGHT($A178,3),"_",G$1),'Master Data Item List'!$D$3:$F$585,2,0)),"")</f>
        <v/>
      </c>
      <c r="H178" t="str">
        <f>IFERROR(IF($C178=0,VLOOKUP(CONCATENATE($A178,"_",H$1),'Master Data Item List'!$D$3:$F$585,2,0),VLOOKUP(CONCATENATE(RIGHT($A178,3),"_",H$1),'Master Data Item List'!$D$3:$F$585,2,0)),"")</f>
        <v/>
      </c>
      <c r="I178" t="str">
        <f>IFERROR(IF($C178=0,VLOOKUP(CONCATENATE($A178,"_",I$1),'Master Data Item List'!$D$3:$F$585,2,0),VLOOKUP(CONCATENATE(RIGHT($A178,3),"_",I$1),'Master Data Item List'!$D$3:$F$585,2,0)),"")</f>
        <v/>
      </c>
      <c r="J178" t="str">
        <f>IFERROR(IF($C178=0,VLOOKUP(CONCATENATE($A178,"_",J$1),'Master Data Item List'!$D$3:$F$585,2,0),VLOOKUP(CONCATENATE(RIGHT($A178,3),"_",J$1),'Master Data Item List'!$D$3:$F$585,2,0)),"")</f>
        <v/>
      </c>
      <c r="K178" t="str">
        <f>IFERROR(IF($C178=0,VLOOKUP(CONCATENATE($A178,"_",K$1),'Master Data Item List'!$D$3:$F$585,2,0),VLOOKUP(CONCATENATE(RIGHT($A178,3),"_",K$1),'Master Data Item List'!$D$3:$F$585,2,0)),"")</f>
        <v/>
      </c>
      <c r="L178" t="str">
        <f>IFERROR(IF($C178=0,VLOOKUP(CONCATENATE($A178,"_",L$1),'Master Data Item List'!$D$3:$F$585,2,0),VLOOKUP(CONCATENATE(RIGHT($A178,3),"_",L$1),'Master Data Item List'!$D$3:$F$585,2,0)),"")</f>
        <v/>
      </c>
      <c r="M178" t="str">
        <f>IFERROR(IF($C178=0,VLOOKUP(CONCATENATE($A178,"_",M$1),'Master Data Item List'!$D$3:$F$585,2,0),VLOOKUP(CONCATENATE(RIGHT($A178,3),"_",M$1),'Master Data Item List'!$D$3:$F$585,2,0)),"")</f>
        <v/>
      </c>
      <c r="N178" t="str">
        <f>IFERROR(IF($C178=0,VLOOKUP(CONCATENATE($A178,"_",N$1),'Master Data Item List'!$D$3:$F$585,2,0),VLOOKUP(CONCATENATE(RIGHT($A178,3),"_",N$1),'Master Data Item List'!$D$3:$F$585,2,0)),"")</f>
        <v/>
      </c>
      <c r="O178" t="str">
        <f>IFERROR(IF($C178=0,VLOOKUP(CONCATENATE($A178,"_",O$1),'Master Data Item List'!$D$3:$F$585,2,0),VLOOKUP(CONCATENATE(RIGHT($A178,3),"_",O$1),'Master Data Item List'!$D$3:$F$585,2,0)),"")</f>
        <v/>
      </c>
      <c r="P178" t="str">
        <f>IFERROR(IF($C178=0,VLOOKUP(CONCATENATE($A178,"_",P$1),'Master Data Item List'!$D$3:$F$585,2,0),VLOOKUP(CONCATENATE(RIGHT($A178,3),"_",P$1),'Master Data Item List'!$D$3:$F$585,2,0)),"")</f>
        <v/>
      </c>
      <c r="Q178" t="str">
        <f>IFERROR(IF($C178=0,VLOOKUP(CONCATENATE($A178,"_",Q$1),'Master Data Item List'!$D$3:$F$585,2,0),VLOOKUP(CONCATENATE(RIGHT($A178,3),"_",Q$1),'Master Data Item List'!$D$3:$F$585,2,0)),"")</f>
        <v/>
      </c>
      <c r="R178" t="str">
        <f>IFERROR(IF($C178=0,VLOOKUP(CONCATENATE($A178,"_",R$1),'Master Data Item List'!$D$3:$F$585,2,0),VLOOKUP(CONCATENATE(RIGHT($A178,3),"_",R$1),'Master Data Item List'!$D$3:$F$585,2,0)),"")</f>
        <v/>
      </c>
    </row>
    <row r="179" spans="1:18">
      <c r="A179" t="s">
        <v>1693</v>
      </c>
      <c r="B179" t="str">
        <f t="shared" si="4"/>
        <v>CYP604BloodSpotResult</v>
      </c>
      <c r="C179">
        <f t="shared" si="5"/>
        <v>0</v>
      </c>
      <c r="D179" t="str">
        <f>IFERROR(IF($C179=0,VLOOKUP(CONCATENATE($A179,"_",D$1),'Master Data Item List'!$D$3:$F$585,2,0),VLOOKUP(CONCATENATE(RIGHT($A179,3),"_",D$1),'Master Data Item List'!$D$3:$F$585,2,0)),"")</f>
        <v>Result_Homocystinuria</v>
      </c>
      <c r="E179" t="str">
        <f>IFERROR(IF($C179=0,VLOOKUP(CONCATENATE($A179,"_",E$1),'Master Data Item List'!$D$3:$F$585,2,0),VLOOKUP(CONCATENATE(RIGHT($A179,3),"_",E$1),'Master Data Item List'!$D$3:$F$585,2,0)),"")</f>
        <v/>
      </c>
      <c r="F179" t="str">
        <f>IFERROR(IF($C179=0,VLOOKUP(CONCATENATE($A179,"_",F$1),'Master Data Item List'!$D$3:$F$585,2,0),VLOOKUP(CONCATENATE(RIGHT($A179,3),"_",F$1),'Master Data Item List'!$D$3:$F$585,2,0)),"")</f>
        <v/>
      </c>
      <c r="G179" t="str">
        <f>IFERROR(IF($C179=0,VLOOKUP(CONCATENATE($A179,"_",G$1),'Master Data Item List'!$D$3:$F$585,2,0),VLOOKUP(CONCATENATE(RIGHT($A179,3),"_",G$1),'Master Data Item List'!$D$3:$F$585,2,0)),"")</f>
        <v/>
      </c>
      <c r="H179" t="str">
        <f>IFERROR(IF($C179=0,VLOOKUP(CONCATENATE($A179,"_",H$1),'Master Data Item List'!$D$3:$F$585,2,0),VLOOKUP(CONCATENATE(RIGHT($A179,3),"_",H$1),'Master Data Item List'!$D$3:$F$585,2,0)),"")</f>
        <v/>
      </c>
      <c r="I179" t="str">
        <f>IFERROR(IF($C179=0,VLOOKUP(CONCATENATE($A179,"_",I$1),'Master Data Item List'!$D$3:$F$585,2,0),VLOOKUP(CONCATENATE(RIGHT($A179,3),"_",I$1),'Master Data Item List'!$D$3:$F$585,2,0)),"")</f>
        <v/>
      </c>
      <c r="J179" t="str">
        <f>IFERROR(IF($C179=0,VLOOKUP(CONCATENATE($A179,"_",J$1),'Master Data Item List'!$D$3:$F$585,2,0),VLOOKUP(CONCATENATE(RIGHT($A179,3),"_",J$1),'Master Data Item List'!$D$3:$F$585,2,0)),"")</f>
        <v/>
      </c>
      <c r="K179" t="str">
        <f>IFERROR(IF($C179=0,VLOOKUP(CONCATENATE($A179,"_",K$1),'Master Data Item List'!$D$3:$F$585,2,0),VLOOKUP(CONCATENATE(RIGHT($A179,3),"_",K$1),'Master Data Item List'!$D$3:$F$585,2,0)),"")</f>
        <v/>
      </c>
      <c r="L179" t="str">
        <f>IFERROR(IF($C179=0,VLOOKUP(CONCATENATE($A179,"_",L$1),'Master Data Item List'!$D$3:$F$585,2,0),VLOOKUP(CONCATENATE(RIGHT($A179,3),"_",L$1),'Master Data Item List'!$D$3:$F$585,2,0)),"")</f>
        <v/>
      </c>
      <c r="M179" t="str">
        <f>IFERROR(IF($C179=0,VLOOKUP(CONCATENATE($A179,"_",M$1),'Master Data Item List'!$D$3:$F$585,2,0),VLOOKUP(CONCATENATE(RIGHT($A179,3),"_",M$1),'Master Data Item List'!$D$3:$F$585,2,0)),"")</f>
        <v/>
      </c>
      <c r="N179" t="str">
        <f>IFERROR(IF($C179=0,VLOOKUP(CONCATENATE($A179,"_",N$1),'Master Data Item List'!$D$3:$F$585,2,0),VLOOKUP(CONCATENATE(RIGHT($A179,3),"_",N$1),'Master Data Item List'!$D$3:$F$585,2,0)),"")</f>
        <v/>
      </c>
      <c r="O179" t="str">
        <f>IFERROR(IF($C179=0,VLOOKUP(CONCATENATE($A179,"_",O$1),'Master Data Item List'!$D$3:$F$585,2,0),VLOOKUP(CONCATENATE(RIGHT($A179,3),"_",O$1),'Master Data Item List'!$D$3:$F$585,2,0)),"")</f>
        <v/>
      </c>
      <c r="P179" t="str">
        <f>IFERROR(IF($C179=0,VLOOKUP(CONCATENATE($A179,"_",P$1),'Master Data Item List'!$D$3:$F$585,2,0),VLOOKUP(CONCATENATE(RIGHT($A179,3),"_",P$1),'Master Data Item List'!$D$3:$F$585,2,0)),"")</f>
        <v/>
      </c>
      <c r="Q179" t="str">
        <f>IFERROR(IF($C179=0,VLOOKUP(CONCATENATE($A179,"_",Q$1),'Master Data Item List'!$D$3:$F$585,2,0),VLOOKUP(CONCATENATE(RIGHT($A179,3),"_",Q$1),'Master Data Item List'!$D$3:$F$585,2,0)),"")</f>
        <v/>
      </c>
      <c r="R179" t="str">
        <f>IFERROR(IF($C179=0,VLOOKUP(CONCATENATE($A179,"_",R$1),'Master Data Item List'!$D$3:$F$585,2,0),VLOOKUP(CONCATENATE(RIGHT($A179,3),"_",R$1),'Master Data Item List'!$D$3:$F$585,2,0)),"")</f>
        <v/>
      </c>
    </row>
    <row r="180" spans="1:18">
      <c r="A180" t="s">
        <v>1694</v>
      </c>
      <c r="B180" t="str">
        <f t="shared" si="4"/>
        <v>CYP604BloodSpotResult</v>
      </c>
      <c r="C180">
        <f t="shared" si="5"/>
        <v>0</v>
      </c>
      <c r="D180" t="str">
        <f>IFERROR(IF($C180=0,VLOOKUP(CONCATENATE($A180,"_",D$1),'Master Data Item List'!$D$3:$F$585,2,0),VLOOKUP(CONCATENATE(RIGHT($A180,3),"_",D$1),'Master Data Item List'!$D$3:$F$585,2,0)),"")</f>
        <v>Result_MapleSyrupUrineDisease</v>
      </c>
      <c r="E180" t="str">
        <f>IFERROR(IF($C180=0,VLOOKUP(CONCATENATE($A180,"_",E$1),'Master Data Item List'!$D$3:$F$585,2,0),VLOOKUP(CONCATENATE(RIGHT($A180,3),"_",E$1),'Master Data Item List'!$D$3:$F$585,2,0)),"")</f>
        <v/>
      </c>
      <c r="F180" t="str">
        <f>IFERROR(IF($C180=0,VLOOKUP(CONCATENATE($A180,"_",F$1),'Master Data Item List'!$D$3:$F$585,2,0),VLOOKUP(CONCATENATE(RIGHT($A180,3),"_",F$1),'Master Data Item List'!$D$3:$F$585,2,0)),"")</f>
        <v/>
      </c>
      <c r="G180" t="str">
        <f>IFERROR(IF($C180=0,VLOOKUP(CONCATENATE($A180,"_",G$1),'Master Data Item List'!$D$3:$F$585,2,0),VLOOKUP(CONCATENATE(RIGHT($A180,3),"_",G$1),'Master Data Item List'!$D$3:$F$585,2,0)),"")</f>
        <v/>
      </c>
      <c r="H180" t="str">
        <f>IFERROR(IF($C180=0,VLOOKUP(CONCATENATE($A180,"_",H$1),'Master Data Item List'!$D$3:$F$585,2,0),VLOOKUP(CONCATENATE(RIGHT($A180,3),"_",H$1),'Master Data Item List'!$D$3:$F$585,2,0)),"")</f>
        <v/>
      </c>
      <c r="I180" t="str">
        <f>IFERROR(IF($C180=0,VLOOKUP(CONCATENATE($A180,"_",I$1),'Master Data Item List'!$D$3:$F$585,2,0),VLOOKUP(CONCATENATE(RIGHT($A180,3),"_",I$1),'Master Data Item List'!$D$3:$F$585,2,0)),"")</f>
        <v/>
      </c>
      <c r="J180" t="str">
        <f>IFERROR(IF($C180=0,VLOOKUP(CONCATENATE($A180,"_",J$1),'Master Data Item List'!$D$3:$F$585,2,0),VLOOKUP(CONCATENATE(RIGHT($A180,3),"_",J$1),'Master Data Item List'!$D$3:$F$585,2,0)),"")</f>
        <v/>
      </c>
      <c r="K180" t="str">
        <f>IFERROR(IF($C180=0,VLOOKUP(CONCATENATE($A180,"_",K$1),'Master Data Item List'!$D$3:$F$585,2,0),VLOOKUP(CONCATENATE(RIGHT($A180,3),"_",K$1),'Master Data Item List'!$D$3:$F$585,2,0)),"")</f>
        <v/>
      </c>
      <c r="L180" t="str">
        <f>IFERROR(IF($C180=0,VLOOKUP(CONCATENATE($A180,"_",L$1),'Master Data Item List'!$D$3:$F$585,2,0),VLOOKUP(CONCATENATE(RIGHT($A180,3),"_",L$1),'Master Data Item List'!$D$3:$F$585,2,0)),"")</f>
        <v/>
      </c>
      <c r="M180" t="str">
        <f>IFERROR(IF($C180=0,VLOOKUP(CONCATENATE($A180,"_",M$1),'Master Data Item List'!$D$3:$F$585,2,0),VLOOKUP(CONCATENATE(RIGHT($A180,3),"_",M$1),'Master Data Item List'!$D$3:$F$585,2,0)),"")</f>
        <v/>
      </c>
      <c r="N180" t="str">
        <f>IFERROR(IF($C180=0,VLOOKUP(CONCATENATE($A180,"_",N$1),'Master Data Item List'!$D$3:$F$585,2,0),VLOOKUP(CONCATENATE(RIGHT($A180,3),"_",N$1),'Master Data Item List'!$D$3:$F$585,2,0)),"")</f>
        <v/>
      </c>
      <c r="O180" t="str">
        <f>IFERROR(IF($C180=0,VLOOKUP(CONCATENATE($A180,"_",O$1),'Master Data Item List'!$D$3:$F$585,2,0),VLOOKUP(CONCATENATE(RIGHT($A180,3),"_",O$1),'Master Data Item List'!$D$3:$F$585,2,0)),"")</f>
        <v/>
      </c>
      <c r="P180" t="str">
        <f>IFERROR(IF($C180=0,VLOOKUP(CONCATENATE($A180,"_",P$1),'Master Data Item List'!$D$3:$F$585,2,0),VLOOKUP(CONCATENATE(RIGHT($A180,3),"_",P$1),'Master Data Item List'!$D$3:$F$585,2,0)),"")</f>
        <v/>
      </c>
      <c r="Q180" t="str">
        <f>IFERROR(IF($C180=0,VLOOKUP(CONCATENATE($A180,"_",Q$1),'Master Data Item List'!$D$3:$F$585,2,0),VLOOKUP(CONCATENATE(RIGHT($A180,3),"_",Q$1),'Master Data Item List'!$D$3:$F$585,2,0)),"")</f>
        <v/>
      </c>
      <c r="R180" t="str">
        <f>IFERROR(IF($C180=0,VLOOKUP(CONCATENATE($A180,"_",R$1),'Master Data Item List'!$D$3:$F$585,2,0),VLOOKUP(CONCATENATE(RIGHT($A180,3),"_",R$1),'Master Data Item List'!$D$3:$F$585,2,0)),"")</f>
        <v/>
      </c>
    </row>
    <row r="181" spans="1:18">
      <c r="A181" t="s">
        <v>1695</v>
      </c>
      <c r="B181" t="str">
        <f t="shared" si="4"/>
        <v>CYP604BloodSpotResult</v>
      </c>
      <c r="C181">
        <f t="shared" si="5"/>
        <v>0</v>
      </c>
      <c r="D181" t="str">
        <f>IFERROR(IF($C181=0,VLOOKUP(CONCATENATE($A181,"_",D$1),'Master Data Item List'!$D$3:$F$585,2,0),VLOOKUP(CONCATENATE(RIGHT($A181,3),"_",D$1),'Master Data Item List'!$D$3:$F$585,2,0)),"")</f>
        <v>Result_GlutaricAciduriaTypeOne</v>
      </c>
      <c r="E181" t="str">
        <f>IFERROR(IF($C181=0,VLOOKUP(CONCATENATE($A181,"_",E$1),'Master Data Item List'!$D$3:$F$585,2,0),VLOOKUP(CONCATENATE(RIGHT($A181,3),"_",E$1),'Master Data Item List'!$D$3:$F$585,2,0)),"")</f>
        <v/>
      </c>
      <c r="F181" t="str">
        <f>IFERROR(IF($C181=0,VLOOKUP(CONCATENATE($A181,"_",F$1),'Master Data Item List'!$D$3:$F$585,2,0),VLOOKUP(CONCATENATE(RIGHT($A181,3),"_",F$1),'Master Data Item List'!$D$3:$F$585,2,0)),"")</f>
        <v/>
      </c>
      <c r="G181" t="str">
        <f>IFERROR(IF($C181=0,VLOOKUP(CONCATENATE($A181,"_",G$1),'Master Data Item List'!$D$3:$F$585,2,0),VLOOKUP(CONCATENATE(RIGHT($A181,3),"_",G$1),'Master Data Item List'!$D$3:$F$585,2,0)),"")</f>
        <v/>
      </c>
      <c r="H181" t="str">
        <f>IFERROR(IF($C181=0,VLOOKUP(CONCATENATE($A181,"_",H$1),'Master Data Item List'!$D$3:$F$585,2,0),VLOOKUP(CONCATENATE(RIGHT($A181,3),"_",H$1),'Master Data Item List'!$D$3:$F$585,2,0)),"")</f>
        <v/>
      </c>
      <c r="I181" t="str">
        <f>IFERROR(IF($C181=0,VLOOKUP(CONCATENATE($A181,"_",I$1),'Master Data Item List'!$D$3:$F$585,2,0),VLOOKUP(CONCATENATE(RIGHT($A181,3),"_",I$1),'Master Data Item List'!$D$3:$F$585,2,0)),"")</f>
        <v/>
      </c>
      <c r="J181" t="str">
        <f>IFERROR(IF($C181=0,VLOOKUP(CONCATENATE($A181,"_",J$1),'Master Data Item List'!$D$3:$F$585,2,0),VLOOKUP(CONCATENATE(RIGHT($A181,3),"_",J$1),'Master Data Item List'!$D$3:$F$585,2,0)),"")</f>
        <v/>
      </c>
      <c r="K181" t="str">
        <f>IFERROR(IF($C181=0,VLOOKUP(CONCATENATE($A181,"_",K$1),'Master Data Item List'!$D$3:$F$585,2,0),VLOOKUP(CONCATENATE(RIGHT($A181,3),"_",K$1),'Master Data Item List'!$D$3:$F$585,2,0)),"")</f>
        <v/>
      </c>
      <c r="L181" t="str">
        <f>IFERROR(IF($C181=0,VLOOKUP(CONCATENATE($A181,"_",L$1),'Master Data Item List'!$D$3:$F$585,2,0),VLOOKUP(CONCATENATE(RIGHT($A181,3),"_",L$1),'Master Data Item List'!$D$3:$F$585,2,0)),"")</f>
        <v/>
      </c>
      <c r="M181" t="str">
        <f>IFERROR(IF($C181=0,VLOOKUP(CONCATENATE($A181,"_",M$1),'Master Data Item List'!$D$3:$F$585,2,0),VLOOKUP(CONCATENATE(RIGHT($A181,3),"_",M$1),'Master Data Item List'!$D$3:$F$585,2,0)),"")</f>
        <v/>
      </c>
      <c r="N181" t="str">
        <f>IFERROR(IF($C181=0,VLOOKUP(CONCATENATE($A181,"_",N$1),'Master Data Item List'!$D$3:$F$585,2,0),VLOOKUP(CONCATENATE(RIGHT($A181,3),"_",N$1),'Master Data Item List'!$D$3:$F$585,2,0)),"")</f>
        <v/>
      </c>
      <c r="O181" t="str">
        <f>IFERROR(IF($C181=0,VLOOKUP(CONCATENATE($A181,"_",O$1),'Master Data Item List'!$D$3:$F$585,2,0),VLOOKUP(CONCATENATE(RIGHT($A181,3),"_",O$1),'Master Data Item List'!$D$3:$F$585,2,0)),"")</f>
        <v/>
      </c>
      <c r="P181" t="str">
        <f>IFERROR(IF($C181=0,VLOOKUP(CONCATENATE($A181,"_",P$1),'Master Data Item List'!$D$3:$F$585,2,0),VLOOKUP(CONCATENATE(RIGHT($A181,3),"_",P$1),'Master Data Item List'!$D$3:$F$585,2,0)),"")</f>
        <v/>
      </c>
      <c r="Q181" t="str">
        <f>IFERROR(IF($C181=0,VLOOKUP(CONCATENATE($A181,"_",Q$1),'Master Data Item List'!$D$3:$F$585,2,0),VLOOKUP(CONCATENATE(RIGHT($A181,3),"_",Q$1),'Master Data Item List'!$D$3:$F$585,2,0)),"")</f>
        <v/>
      </c>
      <c r="R181" t="str">
        <f>IFERROR(IF($C181=0,VLOOKUP(CONCATENATE($A181,"_",R$1),'Master Data Item List'!$D$3:$F$585,2,0),VLOOKUP(CONCATENATE(RIGHT($A181,3),"_",R$1),'Master Data Item List'!$D$3:$F$585,2,0)),"")</f>
        <v/>
      </c>
    </row>
    <row r="182" spans="1:18">
      <c r="A182" t="s">
        <v>1696</v>
      </c>
      <c r="B182" t="str">
        <f t="shared" si="4"/>
        <v>CYP604BloodSpotResult</v>
      </c>
      <c r="C182">
        <f t="shared" si="5"/>
        <v>0</v>
      </c>
      <c r="D182" t="str">
        <f>IFERROR(IF($C182=0,VLOOKUP(CONCATENATE($A182,"_",D$1),'Master Data Item List'!$D$3:$F$585,2,0),VLOOKUP(CONCATENATE(RIGHT($A182,3),"_",D$1),'Master Data Item List'!$D$3:$F$585,2,0)),"")</f>
        <v>Result_IsovalericAciduria</v>
      </c>
      <c r="E182" t="str">
        <f>IFERROR(IF($C182=0,VLOOKUP(CONCATENATE($A182,"_",E$1),'Master Data Item List'!$D$3:$F$585,2,0),VLOOKUP(CONCATENATE(RIGHT($A182,3),"_",E$1),'Master Data Item List'!$D$3:$F$585,2,0)),"")</f>
        <v/>
      </c>
      <c r="F182" t="str">
        <f>IFERROR(IF($C182=0,VLOOKUP(CONCATENATE($A182,"_",F$1),'Master Data Item List'!$D$3:$F$585,2,0),VLOOKUP(CONCATENATE(RIGHT($A182,3),"_",F$1),'Master Data Item List'!$D$3:$F$585,2,0)),"")</f>
        <v/>
      </c>
      <c r="G182" t="str">
        <f>IFERROR(IF($C182=0,VLOOKUP(CONCATENATE($A182,"_",G$1),'Master Data Item List'!$D$3:$F$585,2,0),VLOOKUP(CONCATENATE(RIGHT($A182,3),"_",G$1),'Master Data Item List'!$D$3:$F$585,2,0)),"")</f>
        <v/>
      </c>
      <c r="H182" t="str">
        <f>IFERROR(IF($C182=0,VLOOKUP(CONCATENATE($A182,"_",H$1),'Master Data Item List'!$D$3:$F$585,2,0),VLOOKUP(CONCATENATE(RIGHT($A182,3),"_",H$1),'Master Data Item List'!$D$3:$F$585,2,0)),"")</f>
        <v/>
      </c>
      <c r="I182" t="str">
        <f>IFERROR(IF($C182=0,VLOOKUP(CONCATENATE($A182,"_",I$1),'Master Data Item List'!$D$3:$F$585,2,0),VLOOKUP(CONCATENATE(RIGHT($A182,3),"_",I$1),'Master Data Item List'!$D$3:$F$585,2,0)),"")</f>
        <v/>
      </c>
      <c r="J182" t="str">
        <f>IFERROR(IF($C182=0,VLOOKUP(CONCATENATE($A182,"_",J$1),'Master Data Item List'!$D$3:$F$585,2,0),VLOOKUP(CONCATENATE(RIGHT($A182,3),"_",J$1),'Master Data Item List'!$D$3:$F$585,2,0)),"")</f>
        <v/>
      </c>
      <c r="K182" t="str">
        <f>IFERROR(IF($C182=0,VLOOKUP(CONCATENATE($A182,"_",K$1),'Master Data Item List'!$D$3:$F$585,2,0),VLOOKUP(CONCATENATE(RIGHT($A182,3),"_",K$1),'Master Data Item List'!$D$3:$F$585,2,0)),"")</f>
        <v/>
      </c>
      <c r="L182" t="str">
        <f>IFERROR(IF($C182=0,VLOOKUP(CONCATENATE($A182,"_",L$1),'Master Data Item List'!$D$3:$F$585,2,0),VLOOKUP(CONCATENATE(RIGHT($A182,3),"_",L$1),'Master Data Item List'!$D$3:$F$585,2,0)),"")</f>
        <v/>
      </c>
      <c r="M182" t="str">
        <f>IFERROR(IF($C182=0,VLOOKUP(CONCATENATE($A182,"_",M$1),'Master Data Item List'!$D$3:$F$585,2,0),VLOOKUP(CONCATENATE(RIGHT($A182,3),"_",M$1),'Master Data Item List'!$D$3:$F$585,2,0)),"")</f>
        <v/>
      </c>
      <c r="N182" t="str">
        <f>IFERROR(IF($C182=0,VLOOKUP(CONCATENATE($A182,"_",N$1),'Master Data Item List'!$D$3:$F$585,2,0),VLOOKUP(CONCATENATE(RIGHT($A182,3),"_",N$1),'Master Data Item List'!$D$3:$F$585,2,0)),"")</f>
        <v/>
      </c>
      <c r="O182" t="str">
        <f>IFERROR(IF($C182=0,VLOOKUP(CONCATENATE($A182,"_",O$1),'Master Data Item List'!$D$3:$F$585,2,0),VLOOKUP(CONCATENATE(RIGHT($A182,3),"_",O$1),'Master Data Item List'!$D$3:$F$585,2,0)),"")</f>
        <v/>
      </c>
      <c r="P182" t="str">
        <f>IFERROR(IF($C182=0,VLOOKUP(CONCATENATE($A182,"_",P$1),'Master Data Item List'!$D$3:$F$585,2,0),VLOOKUP(CONCATENATE(RIGHT($A182,3),"_",P$1),'Master Data Item List'!$D$3:$F$585,2,0)),"")</f>
        <v/>
      </c>
      <c r="Q182" t="str">
        <f>IFERROR(IF($C182=0,VLOOKUP(CONCATENATE($A182,"_",Q$1),'Master Data Item List'!$D$3:$F$585,2,0),VLOOKUP(CONCATENATE(RIGHT($A182,3),"_",Q$1),'Master Data Item List'!$D$3:$F$585,2,0)),"")</f>
        <v/>
      </c>
      <c r="R182" t="str">
        <f>IFERROR(IF($C182=0,VLOOKUP(CONCATENATE($A182,"_",R$1),'Master Data Item List'!$D$3:$F$585,2,0),VLOOKUP(CONCATENATE(RIGHT($A182,3),"_",R$1),'Master Data Item List'!$D$3:$F$585,2,0)),"")</f>
        <v/>
      </c>
    </row>
    <row r="183" spans="1:18">
      <c r="A183" t="s">
        <v>1697</v>
      </c>
      <c r="B183" t="str">
        <f t="shared" si="4"/>
        <v>CYP605IPE</v>
      </c>
      <c r="C183">
        <f t="shared" si="5"/>
        <v>1</v>
      </c>
      <c r="D183" t="str">
        <f>IFERROR(IF($C183=0,VLOOKUP(CONCATENATE($A183,"_",D$1),'Master Data Item List'!$D$3:$F$585,2,0),VLOOKUP(CONCATENATE(RIGHT($A183,3),"_",D$1),'Master Data Item List'!$D$3:$F$585,2,0)),"")</f>
        <v>LocalPatientID</v>
      </c>
      <c r="E183" t="str">
        <f>IFERROR(IF($C183=0,VLOOKUP(CONCATENATE($A183,"_",E$1),'Master Data Item List'!$D$3:$F$585,2,0),VLOOKUP(CONCATENATE(RIGHT($A183,3),"_",E$1),'Master Data Item List'!$D$3:$F$585,2,0)),"")</f>
        <v>LocalPatientID</v>
      </c>
      <c r="F183" t="str">
        <f>IFERROR(IF($C183=0,VLOOKUP(CONCATENATE($A183,"_",F$1),'Master Data Item List'!$D$3:$F$585,2,0),VLOOKUP(CONCATENATE(RIGHT($A183,3),"_",F$1),'Master Data Item List'!$D$3:$F$585,2,0)),"")</f>
        <v>LocalPatientID</v>
      </c>
      <c r="G183" t="str">
        <f>IFERROR(IF($C183=0,VLOOKUP(CONCATENATE($A183,"_",G$1),'Master Data Item List'!$D$3:$F$585,2,0),VLOOKUP(CONCATENATE(RIGHT($A183,3),"_",G$1),'Master Data Item List'!$D$3:$F$585,2,0)),"")</f>
        <v/>
      </c>
      <c r="H183" t="str">
        <f>IFERROR(IF($C183=0,VLOOKUP(CONCATENATE($A183,"_",H$1),'Master Data Item List'!$D$3:$F$585,2,0),VLOOKUP(CONCATENATE(RIGHT($A183,3),"_",H$1),'Master Data Item List'!$D$3:$F$585,2,0)),"")</f>
        <v/>
      </c>
      <c r="I183" t="str">
        <f>IFERROR(IF($C183=0,VLOOKUP(CONCATENATE($A183,"_",I$1),'Master Data Item List'!$D$3:$F$585,2,0),VLOOKUP(CONCATENATE(RIGHT($A183,3),"_",I$1),'Master Data Item List'!$D$3:$F$585,2,0)),"")</f>
        <v/>
      </c>
      <c r="J183" t="str">
        <f>IFERROR(IF($C183=0,VLOOKUP(CONCATENATE($A183,"_",J$1),'Master Data Item List'!$D$3:$F$585,2,0),VLOOKUP(CONCATENATE(RIGHT($A183,3),"_",J$1),'Master Data Item List'!$D$3:$F$585,2,0)),"")</f>
        <v>LocalPatientID</v>
      </c>
      <c r="K183" t="str">
        <f>IFERROR(IF($C183=0,VLOOKUP(CONCATENATE($A183,"_",K$1),'Master Data Item List'!$D$3:$F$585,2,0),VLOOKUP(CONCATENATE(RIGHT($A183,3),"_",K$1),'Master Data Item List'!$D$3:$F$585,2,0)),"")</f>
        <v>LocalPatientID</v>
      </c>
      <c r="L183" t="str">
        <f>IFERROR(IF($C183=0,VLOOKUP(CONCATENATE($A183,"_",L$1),'Master Data Item List'!$D$3:$F$585,2,0),VLOOKUP(CONCATENATE(RIGHT($A183,3),"_",L$1),'Master Data Item List'!$D$3:$F$585,2,0)),"")</f>
        <v>LocalPatientID</v>
      </c>
      <c r="M183" t="str">
        <f>IFERROR(IF($C183=0,VLOOKUP(CONCATENATE($A183,"_",M$1),'Master Data Item List'!$D$3:$F$585,2,0),VLOOKUP(CONCATENATE(RIGHT($A183,3),"_",M$1),'Master Data Item List'!$D$3:$F$585,2,0)),"")</f>
        <v>LocalPatientID</v>
      </c>
      <c r="N183" t="str">
        <f>IFERROR(IF($C183=0,VLOOKUP(CONCATENATE($A183,"_",N$1),'Master Data Item List'!$D$3:$F$585,2,0),VLOOKUP(CONCATENATE(RIGHT($A183,3),"_",N$1),'Master Data Item List'!$D$3:$F$585,2,0)),"")</f>
        <v>LocalPatientID</v>
      </c>
      <c r="O183" t="str">
        <f>IFERROR(IF($C183=0,VLOOKUP(CONCATENATE($A183,"_",O$1),'Master Data Item List'!$D$3:$F$585,2,0),VLOOKUP(CONCATENATE(RIGHT($A183,3),"_",O$1),'Master Data Item List'!$D$3:$F$585,2,0)),"")</f>
        <v>LocalPatientID</v>
      </c>
      <c r="P183" t="str">
        <f>IFERROR(IF($C183=0,VLOOKUP(CONCATENATE($A183,"_",P$1),'Master Data Item List'!$D$3:$F$585,2,0),VLOOKUP(CONCATENATE(RIGHT($A183,3),"_",P$1),'Master Data Item List'!$D$3:$F$585,2,0)),"")</f>
        <v>LocalPatientID</v>
      </c>
      <c r="Q183" t="str">
        <f>IFERROR(IF($C183=0,VLOOKUP(CONCATENATE($A183,"_",Q$1),'Master Data Item List'!$D$3:$F$585,2,0),VLOOKUP(CONCATENATE(RIGHT($A183,3),"_",Q$1),'Master Data Item List'!$D$3:$F$585,2,0)),"")</f>
        <v>LocalPatientID</v>
      </c>
      <c r="R183" t="str">
        <f>IFERROR(IF($C183=0,VLOOKUP(CONCATENATE($A183,"_",R$1),'Master Data Item List'!$D$3:$F$585,2,0),VLOOKUP(CONCATENATE(RIGHT($A183,3),"_",R$1),'Master Data Item List'!$D$3:$F$585,2,0)),"")</f>
        <v>LocalPatientID</v>
      </c>
    </row>
    <row r="184" spans="1:18">
      <c r="A184" t="s">
        <v>1698</v>
      </c>
      <c r="B184" t="str">
        <f t="shared" si="4"/>
        <v>CYP605IPE</v>
      </c>
      <c r="C184">
        <f t="shared" si="5"/>
        <v>0</v>
      </c>
      <c r="D184" t="str">
        <f>IFERROR(IF($C184=0,VLOOKUP(CONCATENATE($A184,"_",D$1),'Master Data Item List'!$D$3:$F$585,2,0),VLOOKUP(CONCATENATE(RIGHT($A184,3),"_",D$1),'Master Data Item List'!$D$3:$F$585,2,0)),"")</f>
        <v>Examination_Date</v>
      </c>
      <c r="E184" t="str">
        <f>IFERROR(IF($C184=0,VLOOKUP(CONCATENATE($A184,"_",E$1),'Master Data Item List'!$D$3:$F$585,2,0),VLOOKUP(CONCATENATE(RIGHT($A184,3),"_",E$1),'Master Data Item List'!$D$3:$F$585,2,0)),"")</f>
        <v/>
      </c>
      <c r="F184" t="str">
        <f>IFERROR(IF($C184=0,VLOOKUP(CONCATENATE($A184,"_",F$1),'Master Data Item List'!$D$3:$F$585,2,0),VLOOKUP(CONCATENATE(RIGHT($A184,3),"_",F$1),'Master Data Item List'!$D$3:$F$585,2,0)),"")</f>
        <v/>
      </c>
      <c r="G184" t="str">
        <f>IFERROR(IF($C184=0,VLOOKUP(CONCATENATE($A184,"_",G$1),'Master Data Item List'!$D$3:$F$585,2,0),VLOOKUP(CONCATENATE(RIGHT($A184,3),"_",G$1),'Master Data Item List'!$D$3:$F$585,2,0)),"")</f>
        <v/>
      </c>
      <c r="H184" t="str">
        <f>IFERROR(IF($C184=0,VLOOKUP(CONCATENATE($A184,"_",H$1),'Master Data Item List'!$D$3:$F$585,2,0),VLOOKUP(CONCATENATE(RIGHT($A184,3),"_",H$1),'Master Data Item List'!$D$3:$F$585,2,0)),"")</f>
        <v/>
      </c>
      <c r="I184" t="str">
        <f>IFERROR(IF($C184=0,VLOOKUP(CONCATENATE($A184,"_",I$1),'Master Data Item List'!$D$3:$F$585,2,0),VLOOKUP(CONCATENATE(RIGHT($A184,3),"_",I$1),'Master Data Item List'!$D$3:$F$585,2,0)),"")</f>
        <v/>
      </c>
      <c r="J184" t="str">
        <f>IFERROR(IF($C184=0,VLOOKUP(CONCATENATE($A184,"_",J$1),'Master Data Item List'!$D$3:$F$585,2,0),VLOOKUP(CONCATENATE(RIGHT($A184,3),"_",J$1),'Master Data Item List'!$D$3:$F$585,2,0)),"")</f>
        <v/>
      </c>
      <c r="K184" t="str">
        <f>IFERROR(IF($C184=0,VLOOKUP(CONCATENATE($A184,"_",K$1),'Master Data Item List'!$D$3:$F$585,2,0),VLOOKUP(CONCATENATE(RIGHT($A184,3),"_",K$1),'Master Data Item List'!$D$3:$F$585,2,0)),"")</f>
        <v/>
      </c>
      <c r="L184" t="str">
        <f>IFERROR(IF($C184=0,VLOOKUP(CONCATENATE($A184,"_",L$1),'Master Data Item List'!$D$3:$F$585,2,0),VLOOKUP(CONCATENATE(RIGHT($A184,3),"_",L$1),'Master Data Item List'!$D$3:$F$585,2,0)),"")</f>
        <v/>
      </c>
      <c r="M184" t="str">
        <f>IFERROR(IF($C184=0,VLOOKUP(CONCATENATE($A184,"_",M$1),'Master Data Item List'!$D$3:$F$585,2,0),VLOOKUP(CONCATENATE(RIGHT($A184,3),"_",M$1),'Master Data Item List'!$D$3:$F$585,2,0)),"")</f>
        <v/>
      </c>
      <c r="N184" t="str">
        <f>IFERROR(IF($C184=0,VLOOKUP(CONCATENATE($A184,"_",N$1),'Master Data Item List'!$D$3:$F$585,2,0),VLOOKUP(CONCATENATE(RIGHT($A184,3),"_",N$1),'Master Data Item List'!$D$3:$F$585,2,0)),"")</f>
        <v/>
      </c>
      <c r="O184" t="str">
        <f>IFERROR(IF($C184=0,VLOOKUP(CONCATENATE($A184,"_",O$1),'Master Data Item List'!$D$3:$F$585,2,0),VLOOKUP(CONCATENATE(RIGHT($A184,3),"_",O$1),'Master Data Item List'!$D$3:$F$585,2,0)),"")</f>
        <v/>
      </c>
      <c r="P184" t="str">
        <f>IFERROR(IF($C184=0,VLOOKUP(CONCATENATE($A184,"_",P$1),'Master Data Item List'!$D$3:$F$585,2,0),VLOOKUP(CONCATENATE(RIGHT($A184,3),"_",P$1),'Master Data Item List'!$D$3:$F$585,2,0)),"")</f>
        <v/>
      </c>
      <c r="Q184" t="str">
        <f>IFERROR(IF($C184=0,VLOOKUP(CONCATENATE($A184,"_",Q$1),'Master Data Item List'!$D$3:$F$585,2,0),VLOOKUP(CONCATENATE(RIGHT($A184,3),"_",Q$1),'Master Data Item List'!$D$3:$F$585,2,0)),"")</f>
        <v/>
      </c>
      <c r="R184" t="str">
        <f>IFERROR(IF($C184=0,VLOOKUP(CONCATENATE($A184,"_",R$1),'Master Data Item List'!$D$3:$F$585,2,0),VLOOKUP(CONCATENATE(RIGHT($A184,3),"_",R$1),'Master Data Item List'!$D$3:$F$585,2,0)),"")</f>
        <v/>
      </c>
    </row>
    <row r="185" spans="1:18">
      <c r="A185" t="s">
        <v>1699</v>
      </c>
      <c r="B185" t="str">
        <f t="shared" si="4"/>
        <v>CYP605IPE</v>
      </c>
      <c r="C185">
        <f t="shared" si="5"/>
        <v>0</v>
      </c>
      <c r="D185" t="str">
        <f>IFERROR(IF($C185=0,VLOOKUP(CONCATENATE($A185,"_",D$1),'Master Data Item List'!$D$3:$F$585,2,0),VLOOKUP(CONCATENATE(RIGHT($A185,3),"_",D$1),'Master Data Item List'!$D$3:$F$585,2,0)),"")</f>
        <v>Result_Hips</v>
      </c>
      <c r="E185" t="str">
        <f>IFERROR(IF($C185=0,VLOOKUP(CONCATENATE($A185,"_",E$1),'Master Data Item List'!$D$3:$F$585,2,0),VLOOKUP(CONCATENATE(RIGHT($A185,3),"_",E$1),'Master Data Item List'!$D$3:$F$585,2,0)),"")</f>
        <v/>
      </c>
      <c r="F185" t="str">
        <f>IFERROR(IF($C185=0,VLOOKUP(CONCATENATE($A185,"_",F$1),'Master Data Item List'!$D$3:$F$585,2,0),VLOOKUP(CONCATENATE(RIGHT($A185,3),"_",F$1),'Master Data Item List'!$D$3:$F$585,2,0)),"")</f>
        <v/>
      </c>
      <c r="G185" t="str">
        <f>IFERROR(IF($C185=0,VLOOKUP(CONCATENATE($A185,"_",G$1),'Master Data Item List'!$D$3:$F$585,2,0),VLOOKUP(CONCATENATE(RIGHT($A185,3),"_",G$1),'Master Data Item List'!$D$3:$F$585,2,0)),"")</f>
        <v/>
      </c>
      <c r="H185" t="str">
        <f>IFERROR(IF($C185=0,VLOOKUP(CONCATENATE($A185,"_",H$1),'Master Data Item List'!$D$3:$F$585,2,0),VLOOKUP(CONCATENATE(RIGHT($A185,3),"_",H$1),'Master Data Item List'!$D$3:$F$585,2,0)),"")</f>
        <v/>
      </c>
      <c r="I185" t="str">
        <f>IFERROR(IF($C185=0,VLOOKUP(CONCATENATE($A185,"_",I$1),'Master Data Item List'!$D$3:$F$585,2,0),VLOOKUP(CONCATENATE(RIGHT($A185,3),"_",I$1),'Master Data Item List'!$D$3:$F$585,2,0)),"")</f>
        <v/>
      </c>
      <c r="J185" t="str">
        <f>IFERROR(IF($C185=0,VLOOKUP(CONCATENATE($A185,"_",J$1),'Master Data Item List'!$D$3:$F$585,2,0),VLOOKUP(CONCATENATE(RIGHT($A185,3),"_",J$1),'Master Data Item List'!$D$3:$F$585,2,0)),"")</f>
        <v/>
      </c>
      <c r="K185" t="str">
        <f>IFERROR(IF($C185=0,VLOOKUP(CONCATENATE($A185,"_",K$1),'Master Data Item List'!$D$3:$F$585,2,0),VLOOKUP(CONCATENATE(RIGHT($A185,3),"_",K$1),'Master Data Item List'!$D$3:$F$585,2,0)),"")</f>
        <v/>
      </c>
      <c r="L185" t="str">
        <f>IFERROR(IF($C185=0,VLOOKUP(CONCATENATE($A185,"_",L$1),'Master Data Item List'!$D$3:$F$585,2,0),VLOOKUP(CONCATENATE(RIGHT($A185,3),"_",L$1),'Master Data Item List'!$D$3:$F$585,2,0)),"")</f>
        <v/>
      </c>
      <c r="M185" t="str">
        <f>IFERROR(IF($C185=0,VLOOKUP(CONCATENATE($A185,"_",M$1),'Master Data Item List'!$D$3:$F$585,2,0),VLOOKUP(CONCATENATE(RIGHT($A185,3),"_",M$1),'Master Data Item List'!$D$3:$F$585,2,0)),"")</f>
        <v/>
      </c>
      <c r="N185" t="str">
        <f>IFERROR(IF($C185=0,VLOOKUP(CONCATENATE($A185,"_",N$1),'Master Data Item List'!$D$3:$F$585,2,0),VLOOKUP(CONCATENATE(RIGHT($A185,3),"_",N$1),'Master Data Item List'!$D$3:$F$585,2,0)),"")</f>
        <v/>
      </c>
      <c r="O185" t="str">
        <f>IFERROR(IF($C185=0,VLOOKUP(CONCATENATE($A185,"_",O$1),'Master Data Item List'!$D$3:$F$585,2,0),VLOOKUP(CONCATENATE(RIGHT($A185,3),"_",O$1),'Master Data Item List'!$D$3:$F$585,2,0)),"")</f>
        <v/>
      </c>
      <c r="P185" t="str">
        <f>IFERROR(IF($C185=0,VLOOKUP(CONCATENATE($A185,"_",P$1),'Master Data Item List'!$D$3:$F$585,2,0),VLOOKUP(CONCATENATE(RIGHT($A185,3),"_",P$1),'Master Data Item List'!$D$3:$F$585,2,0)),"")</f>
        <v/>
      </c>
      <c r="Q185" t="str">
        <f>IFERROR(IF($C185=0,VLOOKUP(CONCATENATE($A185,"_",Q$1),'Master Data Item List'!$D$3:$F$585,2,0),VLOOKUP(CONCATENATE(RIGHT($A185,3),"_",Q$1),'Master Data Item List'!$D$3:$F$585,2,0)),"")</f>
        <v/>
      </c>
      <c r="R185" t="str">
        <f>IFERROR(IF($C185=0,VLOOKUP(CONCATENATE($A185,"_",R$1),'Master Data Item List'!$D$3:$F$585,2,0),VLOOKUP(CONCATENATE(RIGHT($A185,3),"_",R$1),'Master Data Item List'!$D$3:$F$585,2,0)),"")</f>
        <v/>
      </c>
    </row>
    <row r="186" spans="1:18">
      <c r="A186" t="s">
        <v>1700</v>
      </c>
      <c r="B186" t="str">
        <f t="shared" si="4"/>
        <v>CYP605IPE</v>
      </c>
      <c r="C186">
        <f t="shared" si="5"/>
        <v>0</v>
      </c>
      <c r="D186" t="str">
        <f>IFERROR(IF($C186=0,VLOOKUP(CONCATENATE($A186,"_",D$1),'Master Data Item List'!$D$3:$F$585,2,0),VLOOKUP(CONCATENATE(RIGHT($A186,3),"_",D$1),'Master Data Item List'!$D$3:$F$585,2,0)),"")</f>
        <v>Result_Heart</v>
      </c>
      <c r="E186" t="str">
        <f>IFERROR(IF($C186=0,VLOOKUP(CONCATENATE($A186,"_",E$1),'Master Data Item List'!$D$3:$F$585,2,0),VLOOKUP(CONCATENATE(RIGHT($A186,3),"_",E$1),'Master Data Item List'!$D$3:$F$585,2,0)),"")</f>
        <v/>
      </c>
      <c r="F186" t="str">
        <f>IFERROR(IF($C186=0,VLOOKUP(CONCATENATE($A186,"_",F$1),'Master Data Item List'!$D$3:$F$585,2,0),VLOOKUP(CONCATENATE(RIGHT($A186,3),"_",F$1),'Master Data Item List'!$D$3:$F$585,2,0)),"")</f>
        <v/>
      </c>
      <c r="G186" t="str">
        <f>IFERROR(IF($C186=0,VLOOKUP(CONCATENATE($A186,"_",G$1),'Master Data Item List'!$D$3:$F$585,2,0),VLOOKUP(CONCATENATE(RIGHT($A186,3),"_",G$1),'Master Data Item List'!$D$3:$F$585,2,0)),"")</f>
        <v/>
      </c>
      <c r="H186" t="str">
        <f>IFERROR(IF($C186=0,VLOOKUP(CONCATENATE($A186,"_",H$1),'Master Data Item List'!$D$3:$F$585,2,0),VLOOKUP(CONCATENATE(RIGHT($A186,3),"_",H$1),'Master Data Item List'!$D$3:$F$585,2,0)),"")</f>
        <v/>
      </c>
      <c r="I186" t="str">
        <f>IFERROR(IF($C186=0,VLOOKUP(CONCATENATE($A186,"_",I$1),'Master Data Item List'!$D$3:$F$585,2,0),VLOOKUP(CONCATENATE(RIGHT($A186,3),"_",I$1),'Master Data Item List'!$D$3:$F$585,2,0)),"")</f>
        <v/>
      </c>
      <c r="J186" t="str">
        <f>IFERROR(IF($C186=0,VLOOKUP(CONCATENATE($A186,"_",J$1),'Master Data Item List'!$D$3:$F$585,2,0),VLOOKUP(CONCATENATE(RIGHT($A186,3),"_",J$1),'Master Data Item List'!$D$3:$F$585,2,0)),"")</f>
        <v/>
      </c>
      <c r="K186" t="str">
        <f>IFERROR(IF($C186=0,VLOOKUP(CONCATENATE($A186,"_",K$1),'Master Data Item List'!$D$3:$F$585,2,0),VLOOKUP(CONCATENATE(RIGHT($A186,3),"_",K$1),'Master Data Item List'!$D$3:$F$585,2,0)),"")</f>
        <v/>
      </c>
      <c r="L186" t="str">
        <f>IFERROR(IF($C186=0,VLOOKUP(CONCATENATE($A186,"_",L$1),'Master Data Item List'!$D$3:$F$585,2,0),VLOOKUP(CONCATENATE(RIGHT($A186,3),"_",L$1),'Master Data Item List'!$D$3:$F$585,2,0)),"")</f>
        <v/>
      </c>
      <c r="M186" t="str">
        <f>IFERROR(IF($C186=0,VLOOKUP(CONCATENATE($A186,"_",M$1),'Master Data Item List'!$D$3:$F$585,2,0),VLOOKUP(CONCATENATE(RIGHT($A186,3),"_",M$1),'Master Data Item List'!$D$3:$F$585,2,0)),"")</f>
        <v/>
      </c>
      <c r="N186" t="str">
        <f>IFERROR(IF($C186=0,VLOOKUP(CONCATENATE($A186,"_",N$1),'Master Data Item List'!$D$3:$F$585,2,0),VLOOKUP(CONCATENATE(RIGHT($A186,3),"_",N$1),'Master Data Item List'!$D$3:$F$585,2,0)),"")</f>
        <v/>
      </c>
      <c r="O186" t="str">
        <f>IFERROR(IF($C186=0,VLOOKUP(CONCATENATE($A186,"_",O$1),'Master Data Item List'!$D$3:$F$585,2,0),VLOOKUP(CONCATENATE(RIGHT($A186,3),"_",O$1),'Master Data Item List'!$D$3:$F$585,2,0)),"")</f>
        <v/>
      </c>
      <c r="P186" t="str">
        <f>IFERROR(IF($C186=0,VLOOKUP(CONCATENATE($A186,"_",P$1),'Master Data Item List'!$D$3:$F$585,2,0),VLOOKUP(CONCATENATE(RIGHT($A186,3),"_",P$1),'Master Data Item List'!$D$3:$F$585,2,0)),"")</f>
        <v/>
      </c>
      <c r="Q186" t="str">
        <f>IFERROR(IF($C186=0,VLOOKUP(CONCATENATE($A186,"_",Q$1),'Master Data Item List'!$D$3:$F$585,2,0),VLOOKUP(CONCATENATE(RIGHT($A186,3),"_",Q$1),'Master Data Item List'!$D$3:$F$585,2,0)),"")</f>
        <v/>
      </c>
      <c r="R186" t="str">
        <f>IFERROR(IF($C186=0,VLOOKUP(CONCATENATE($A186,"_",R$1),'Master Data Item List'!$D$3:$F$585,2,0),VLOOKUP(CONCATENATE(RIGHT($A186,3),"_",R$1),'Master Data Item List'!$D$3:$F$585,2,0)),"")</f>
        <v/>
      </c>
    </row>
    <row r="187" spans="1:18">
      <c r="A187" t="s">
        <v>1701</v>
      </c>
      <c r="B187" t="str">
        <f t="shared" si="4"/>
        <v>CYP605IPE</v>
      </c>
      <c r="C187">
        <f t="shared" si="5"/>
        <v>0</v>
      </c>
      <c r="D187" t="str">
        <f>IFERROR(IF($C187=0,VLOOKUP(CONCATENATE($A187,"_",D$1),'Master Data Item List'!$D$3:$F$585,2,0),VLOOKUP(CONCATENATE(RIGHT($A187,3),"_",D$1),'Master Data Item List'!$D$3:$F$585,2,0)),"")</f>
        <v>Result_Eyes</v>
      </c>
      <c r="E187" t="str">
        <f>IFERROR(IF($C187=0,VLOOKUP(CONCATENATE($A187,"_",E$1),'Master Data Item List'!$D$3:$F$585,2,0),VLOOKUP(CONCATENATE(RIGHT($A187,3),"_",E$1),'Master Data Item List'!$D$3:$F$585,2,0)),"")</f>
        <v/>
      </c>
      <c r="F187" t="str">
        <f>IFERROR(IF($C187=0,VLOOKUP(CONCATENATE($A187,"_",F$1),'Master Data Item List'!$D$3:$F$585,2,0),VLOOKUP(CONCATENATE(RIGHT($A187,3),"_",F$1),'Master Data Item List'!$D$3:$F$585,2,0)),"")</f>
        <v/>
      </c>
      <c r="G187" t="str">
        <f>IFERROR(IF($C187=0,VLOOKUP(CONCATENATE($A187,"_",G$1),'Master Data Item List'!$D$3:$F$585,2,0),VLOOKUP(CONCATENATE(RIGHT($A187,3),"_",G$1),'Master Data Item List'!$D$3:$F$585,2,0)),"")</f>
        <v/>
      </c>
      <c r="H187" t="str">
        <f>IFERROR(IF($C187=0,VLOOKUP(CONCATENATE($A187,"_",H$1),'Master Data Item List'!$D$3:$F$585,2,0),VLOOKUP(CONCATENATE(RIGHT($A187,3),"_",H$1),'Master Data Item List'!$D$3:$F$585,2,0)),"")</f>
        <v/>
      </c>
      <c r="I187" t="str">
        <f>IFERROR(IF($C187=0,VLOOKUP(CONCATENATE($A187,"_",I$1),'Master Data Item List'!$D$3:$F$585,2,0),VLOOKUP(CONCATENATE(RIGHT($A187,3),"_",I$1),'Master Data Item List'!$D$3:$F$585,2,0)),"")</f>
        <v/>
      </c>
      <c r="J187" t="str">
        <f>IFERROR(IF($C187=0,VLOOKUP(CONCATENATE($A187,"_",J$1),'Master Data Item List'!$D$3:$F$585,2,0),VLOOKUP(CONCATENATE(RIGHT($A187,3),"_",J$1),'Master Data Item List'!$D$3:$F$585,2,0)),"")</f>
        <v/>
      </c>
      <c r="K187" t="str">
        <f>IFERROR(IF($C187=0,VLOOKUP(CONCATENATE($A187,"_",K$1),'Master Data Item List'!$D$3:$F$585,2,0),VLOOKUP(CONCATENATE(RIGHT($A187,3),"_",K$1),'Master Data Item List'!$D$3:$F$585,2,0)),"")</f>
        <v/>
      </c>
      <c r="L187" t="str">
        <f>IFERROR(IF($C187=0,VLOOKUP(CONCATENATE($A187,"_",L$1),'Master Data Item List'!$D$3:$F$585,2,0),VLOOKUP(CONCATENATE(RIGHT($A187,3),"_",L$1),'Master Data Item List'!$D$3:$F$585,2,0)),"")</f>
        <v/>
      </c>
      <c r="M187" t="str">
        <f>IFERROR(IF($C187=0,VLOOKUP(CONCATENATE($A187,"_",M$1),'Master Data Item List'!$D$3:$F$585,2,0),VLOOKUP(CONCATENATE(RIGHT($A187,3),"_",M$1),'Master Data Item List'!$D$3:$F$585,2,0)),"")</f>
        <v/>
      </c>
      <c r="N187" t="str">
        <f>IFERROR(IF($C187=0,VLOOKUP(CONCATENATE($A187,"_",N$1),'Master Data Item List'!$D$3:$F$585,2,0),VLOOKUP(CONCATENATE(RIGHT($A187,3),"_",N$1),'Master Data Item List'!$D$3:$F$585,2,0)),"")</f>
        <v/>
      </c>
      <c r="O187" t="str">
        <f>IFERROR(IF($C187=0,VLOOKUP(CONCATENATE($A187,"_",O$1),'Master Data Item List'!$D$3:$F$585,2,0),VLOOKUP(CONCATENATE(RIGHT($A187,3),"_",O$1),'Master Data Item List'!$D$3:$F$585,2,0)),"")</f>
        <v/>
      </c>
      <c r="P187" t="str">
        <f>IFERROR(IF($C187=0,VLOOKUP(CONCATENATE($A187,"_",P$1),'Master Data Item List'!$D$3:$F$585,2,0),VLOOKUP(CONCATENATE(RIGHT($A187,3),"_",P$1),'Master Data Item List'!$D$3:$F$585,2,0)),"")</f>
        <v/>
      </c>
      <c r="Q187" t="str">
        <f>IFERROR(IF($C187=0,VLOOKUP(CONCATENATE($A187,"_",Q$1),'Master Data Item List'!$D$3:$F$585,2,0),VLOOKUP(CONCATENATE(RIGHT($A187,3),"_",Q$1),'Master Data Item List'!$D$3:$F$585,2,0)),"")</f>
        <v/>
      </c>
      <c r="R187" t="str">
        <f>IFERROR(IF($C187=0,VLOOKUP(CONCATENATE($A187,"_",R$1),'Master Data Item List'!$D$3:$F$585,2,0),VLOOKUP(CONCATENATE(RIGHT($A187,3),"_",R$1),'Master Data Item List'!$D$3:$F$585,2,0)),"")</f>
        <v/>
      </c>
    </row>
    <row r="188" spans="1:18">
      <c r="A188" t="s">
        <v>1702</v>
      </c>
      <c r="B188" t="str">
        <f t="shared" si="4"/>
        <v>CYP605IPE</v>
      </c>
      <c r="C188">
        <f t="shared" si="5"/>
        <v>0</v>
      </c>
      <c r="D188" t="str">
        <f>IFERROR(IF($C188=0,VLOOKUP(CONCATENATE($A188,"_",D$1),'Master Data Item List'!$D$3:$F$585,2,0),VLOOKUP(CONCATENATE(RIGHT($A188,3),"_",D$1),'Master Data Item List'!$D$3:$F$585,2,0)),"")</f>
        <v>Result_Testes</v>
      </c>
      <c r="E188" t="str">
        <f>IFERROR(IF($C188=0,VLOOKUP(CONCATENATE($A188,"_",E$1),'Master Data Item List'!$D$3:$F$585,2,0),VLOOKUP(CONCATENATE(RIGHT($A188,3),"_",E$1),'Master Data Item List'!$D$3:$F$585,2,0)),"")</f>
        <v/>
      </c>
      <c r="F188" t="str">
        <f>IFERROR(IF($C188=0,VLOOKUP(CONCATENATE($A188,"_",F$1),'Master Data Item List'!$D$3:$F$585,2,0),VLOOKUP(CONCATENATE(RIGHT($A188,3),"_",F$1),'Master Data Item List'!$D$3:$F$585,2,0)),"")</f>
        <v/>
      </c>
      <c r="G188" t="str">
        <f>IFERROR(IF($C188=0,VLOOKUP(CONCATENATE($A188,"_",G$1),'Master Data Item List'!$D$3:$F$585,2,0),VLOOKUP(CONCATENATE(RIGHT($A188,3),"_",G$1),'Master Data Item List'!$D$3:$F$585,2,0)),"")</f>
        <v/>
      </c>
      <c r="H188" t="str">
        <f>IFERROR(IF($C188=0,VLOOKUP(CONCATENATE($A188,"_",H$1),'Master Data Item List'!$D$3:$F$585,2,0),VLOOKUP(CONCATENATE(RIGHT($A188,3),"_",H$1),'Master Data Item List'!$D$3:$F$585,2,0)),"")</f>
        <v/>
      </c>
      <c r="I188" t="str">
        <f>IFERROR(IF($C188=0,VLOOKUP(CONCATENATE($A188,"_",I$1),'Master Data Item List'!$D$3:$F$585,2,0),VLOOKUP(CONCATENATE(RIGHT($A188,3),"_",I$1),'Master Data Item List'!$D$3:$F$585,2,0)),"")</f>
        <v/>
      </c>
      <c r="J188" t="str">
        <f>IFERROR(IF($C188=0,VLOOKUP(CONCATENATE($A188,"_",J$1),'Master Data Item List'!$D$3:$F$585,2,0),VLOOKUP(CONCATENATE(RIGHT($A188,3),"_",J$1),'Master Data Item List'!$D$3:$F$585,2,0)),"")</f>
        <v/>
      </c>
      <c r="K188" t="str">
        <f>IFERROR(IF($C188=0,VLOOKUP(CONCATENATE($A188,"_",K$1),'Master Data Item List'!$D$3:$F$585,2,0),VLOOKUP(CONCATENATE(RIGHT($A188,3),"_",K$1),'Master Data Item List'!$D$3:$F$585,2,0)),"")</f>
        <v/>
      </c>
      <c r="L188" t="str">
        <f>IFERROR(IF($C188=0,VLOOKUP(CONCATENATE($A188,"_",L$1),'Master Data Item List'!$D$3:$F$585,2,0),VLOOKUP(CONCATENATE(RIGHT($A188,3),"_",L$1),'Master Data Item List'!$D$3:$F$585,2,0)),"")</f>
        <v/>
      </c>
      <c r="M188" t="str">
        <f>IFERROR(IF($C188=0,VLOOKUP(CONCATENATE($A188,"_",M$1),'Master Data Item List'!$D$3:$F$585,2,0),VLOOKUP(CONCATENATE(RIGHT($A188,3),"_",M$1),'Master Data Item List'!$D$3:$F$585,2,0)),"")</f>
        <v/>
      </c>
      <c r="N188" t="str">
        <f>IFERROR(IF($C188=0,VLOOKUP(CONCATENATE($A188,"_",N$1),'Master Data Item List'!$D$3:$F$585,2,0),VLOOKUP(CONCATENATE(RIGHT($A188,3),"_",N$1),'Master Data Item List'!$D$3:$F$585,2,0)),"")</f>
        <v/>
      </c>
      <c r="O188" t="str">
        <f>IFERROR(IF($C188=0,VLOOKUP(CONCATENATE($A188,"_",O$1),'Master Data Item List'!$D$3:$F$585,2,0),VLOOKUP(CONCATENATE(RIGHT($A188,3),"_",O$1),'Master Data Item List'!$D$3:$F$585,2,0)),"")</f>
        <v/>
      </c>
      <c r="P188" t="str">
        <f>IFERROR(IF($C188=0,VLOOKUP(CONCATENATE($A188,"_",P$1),'Master Data Item List'!$D$3:$F$585,2,0),VLOOKUP(CONCATENATE(RIGHT($A188,3),"_",P$1),'Master Data Item List'!$D$3:$F$585,2,0)),"")</f>
        <v/>
      </c>
      <c r="Q188" t="str">
        <f>IFERROR(IF($C188=0,VLOOKUP(CONCATENATE($A188,"_",Q$1),'Master Data Item List'!$D$3:$F$585,2,0),VLOOKUP(CONCATENATE(RIGHT($A188,3),"_",Q$1),'Master Data Item List'!$D$3:$F$585,2,0)),"")</f>
        <v/>
      </c>
      <c r="R188" t="str">
        <f>IFERROR(IF($C188=0,VLOOKUP(CONCATENATE($A188,"_",R$1),'Master Data Item List'!$D$3:$F$585,2,0),VLOOKUP(CONCATENATE(RIGHT($A188,3),"_",R$1),'Master Data Item List'!$D$3:$F$585,2,0)),"")</f>
        <v/>
      </c>
    </row>
    <row r="189" spans="1:18">
      <c r="A189" t="s">
        <v>1703</v>
      </c>
      <c r="B189" t="str">
        <f t="shared" si="4"/>
        <v>CYP606ProvDiag</v>
      </c>
      <c r="C189">
        <f t="shared" si="5"/>
        <v>1</v>
      </c>
      <c r="D189" t="str">
        <f>IFERROR(IF($C189=0,VLOOKUP(CONCATENATE($A189,"_",D$1),'Master Data Item List'!$D$3:$F$585,2,0),VLOOKUP(CONCATENATE(RIGHT($A189,3),"_",D$1),'Master Data Item List'!$D$3:$F$585,2,0)),"")</f>
        <v>ServiceRequestID</v>
      </c>
      <c r="E189" t="str">
        <f>IFERROR(IF($C189=0,VLOOKUP(CONCATENATE($A189,"_",E$1),'Master Data Item List'!$D$3:$F$585,2,0),VLOOKUP(CONCATENATE(RIGHT($A189,3),"_",E$1),'Master Data Item List'!$D$3:$F$585,2,0)),"")</f>
        <v>ServiceRequestID</v>
      </c>
      <c r="F189" t="str">
        <f>IFERROR(IF($C189=0,VLOOKUP(CONCATENATE($A189,"_",F$1),'Master Data Item List'!$D$3:$F$585,2,0),VLOOKUP(CONCATENATE(RIGHT($A189,3),"_",F$1),'Master Data Item List'!$D$3:$F$585,2,0)),"")</f>
        <v>ServiceRequestID</v>
      </c>
      <c r="G189" t="str">
        <f>IFERROR(IF($C189=0,VLOOKUP(CONCATENATE($A189,"_",G$1),'Master Data Item List'!$D$3:$F$585,2,0),VLOOKUP(CONCATENATE(RIGHT($A189,3),"_",G$1),'Master Data Item List'!$D$3:$F$585,2,0)),"")</f>
        <v>ServiceRequestID</v>
      </c>
      <c r="H189" t="str">
        <f>IFERROR(IF($C189=0,VLOOKUP(CONCATENATE($A189,"_",H$1),'Master Data Item List'!$D$3:$F$585,2,0),VLOOKUP(CONCATENATE(RIGHT($A189,3),"_",H$1),'Master Data Item List'!$D$3:$F$585,2,0)),"")</f>
        <v>ServiceRequestID</v>
      </c>
      <c r="I189" t="str">
        <f>IFERROR(IF($C189=0,VLOOKUP(CONCATENATE($A189,"_",I$1),'Master Data Item List'!$D$3:$F$585,2,0),VLOOKUP(CONCATENATE(RIGHT($A189,3),"_",I$1),'Master Data Item List'!$D$3:$F$585,2,0)),"")</f>
        <v>ServiceRequestID</v>
      </c>
      <c r="J189" t="str">
        <f>IFERROR(IF($C189=0,VLOOKUP(CONCATENATE($A189,"_",J$1),'Master Data Item List'!$D$3:$F$585,2,0),VLOOKUP(CONCATENATE(RIGHT($A189,3),"_",J$1),'Master Data Item List'!$D$3:$F$585,2,0)),"")</f>
        <v>ServiceRequestID</v>
      </c>
      <c r="K189" t="str">
        <f>IFERROR(IF($C189=0,VLOOKUP(CONCATENATE($A189,"_",K$1),'Master Data Item List'!$D$3:$F$585,2,0),VLOOKUP(CONCATENATE(RIGHT($A189,3),"_",K$1),'Master Data Item List'!$D$3:$F$585,2,0)),"")</f>
        <v>ServiceRequestID</v>
      </c>
      <c r="L189" t="str">
        <f>IFERROR(IF($C189=0,VLOOKUP(CONCATENATE($A189,"_",L$1),'Master Data Item List'!$D$3:$F$585,2,0),VLOOKUP(CONCATENATE(RIGHT($A189,3),"_",L$1),'Master Data Item List'!$D$3:$F$585,2,0)),"")</f>
        <v>ServiceRequestID</v>
      </c>
      <c r="M189" t="str">
        <f>IFERROR(IF($C189=0,VLOOKUP(CONCATENATE($A189,"_",M$1),'Master Data Item List'!$D$3:$F$585,2,0),VLOOKUP(CONCATENATE(RIGHT($A189,3),"_",M$1),'Master Data Item List'!$D$3:$F$585,2,0)),"")</f>
        <v>ServiceRequestID</v>
      </c>
      <c r="N189" t="str">
        <f>IFERROR(IF($C189=0,VLOOKUP(CONCATENATE($A189,"_",N$1),'Master Data Item List'!$D$3:$F$585,2,0),VLOOKUP(CONCATENATE(RIGHT($A189,3),"_",N$1),'Master Data Item List'!$D$3:$F$585,2,0)),"")</f>
        <v/>
      </c>
      <c r="O189" t="str">
        <f>IFERROR(IF($C189=0,VLOOKUP(CONCATENATE($A189,"_",O$1),'Master Data Item List'!$D$3:$F$585,2,0),VLOOKUP(CONCATENATE(RIGHT($A189,3),"_",O$1),'Master Data Item List'!$D$3:$F$585,2,0)),"")</f>
        <v/>
      </c>
      <c r="P189" t="str">
        <f>IFERROR(IF($C189=0,VLOOKUP(CONCATENATE($A189,"_",P$1),'Master Data Item List'!$D$3:$F$585,2,0),VLOOKUP(CONCATENATE(RIGHT($A189,3),"_",P$1),'Master Data Item List'!$D$3:$F$585,2,0)),"")</f>
        <v/>
      </c>
      <c r="Q189" t="str">
        <f>IFERROR(IF($C189=0,VLOOKUP(CONCATENATE($A189,"_",Q$1),'Master Data Item List'!$D$3:$F$585,2,0),VLOOKUP(CONCATENATE(RIGHT($A189,3),"_",Q$1),'Master Data Item List'!$D$3:$F$585,2,0)),"")</f>
        <v/>
      </c>
      <c r="R189" t="str">
        <f>IFERROR(IF($C189=0,VLOOKUP(CONCATENATE($A189,"_",R$1),'Master Data Item List'!$D$3:$F$585,2,0),VLOOKUP(CONCATENATE(RIGHT($A189,3),"_",R$1),'Master Data Item List'!$D$3:$F$585,2,0)),"")</f>
        <v/>
      </c>
    </row>
    <row r="190" spans="1:18">
      <c r="A190" t="s">
        <v>1704</v>
      </c>
      <c r="B190" t="str">
        <f t="shared" si="4"/>
        <v>CYP606ProvDiag</v>
      </c>
      <c r="C190">
        <f t="shared" si="5"/>
        <v>1</v>
      </c>
      <c r="D190" t="str">
        <f>IFERROR(IF($C190=0,VLOOKUP(CONCATENATE($A190,"_",D$1),'Master Data Item List'!$D$3:$F$585,2,0),VLOOKUP(CONCATENATE(RIGHT($A190,3),"_",D$1),'Master Data Item List'!$D$3:$F$585,2,0)),"")</f>
        <v>Diagnosis_Scheme</v>
      </c>
      <c r="E190" t="str">
        <f>IFERROR(IF($C190=0,VLOOKUP(CONCATENATE($A190,"_",E$1),'Master Data Item List'!$D$3:$F$585,2,0),VLOOKUP(CONCATENATE(RIGHT($A190,3),"_",E$1),'Master Data Item List'!$D$3:$F$585,2,0)),"")</f>
        <v>Diagnosis_Scheme</v>
      </c>
      <c r="F190" t="str">
        <f>IFERROR(IF($C190=0,VLOOKUP(CONCATENATE($A190,"_",F$1),'Master Data Item List'!$D$3:$F$585,2,0),VLOOKUP(CONCATENATE(RIGHT($A190,3),"_",F$1),'Master Data Item List'!$D$3:$F$585,2,0)),"")</f>
        <v>Diagnosis_Scheme</v>
      </c>
      <c r="G190" t="str">
        <f>IFERROR(IF($C190=0,VLOOKUP(CONCATENATE($A190,"_",G$1),'Master Data Item List'!$D$3:$F$585,2,0),VLOOKUP(CONCATENATE(RIGHT($A190,3),"_",G$1),'Master Data Item List'!$D$3:$F$585,2,0)),"")</f>
        <v>Diagnosis_Scheme</v>
      </c>
      <c r="H190" t="str">
        <f>IFERROR(IF($C190=0,VLOOKUP(CONCATENATE($A190,"_",H$1),'Master Data Item List'!$D$3:$F$585,2,0),VLOOKUP(CONCATENATE(RIGHT($A190,3),"_",H$1),'Master Data Item List'!$D$3:$F$585,2,0)),"")</f>
        <v/>
      </c>
      <c r="I190" t="str">
        <f>IFERROR(IF($C190=0,VLOOKUP(CONCATENATE($A190,"_",I$1),'Master Data Item List'!$D$3:$F$585,2,0),VLOOKUP(CONCATENATE(RIGHT($A190,3),"_",I$1),'Master Data Item List'!$D$3:$F$585,2,0)),"")</f>
        <v/>
      </c>
      <c r="J190" t="str">
        <f>IFERROR(IF($C190=0,VLOOKUP(CONCATENATE($A190,"_",J$1),'Master Data Item List'!$D$3:$F$585,2,0),VLOOKUP(CONCATENATE(RIGHT($A190,3),"_",J$1),'Master Data Item List'!$D$3:$F$585,2,0)),"")</f>
        <v/>
      </c>
      <c r="K190" t="str">
        <f>IFERROR(IF($C190=0,VLOOKUP(CONCATENATE($A190,"_",K$1),'Master Data Item List'!$D$3:$F$585,2,0),VLOOKUP(CONCATENATE(RIGHT($A190,3),"_",K$1),'Master Data Item List'!$D$3:$F$585,2,0)),"")</f>
        <v/>
      </c>
      <c r="L190" t="str">
        <f>IFERROR(IF($C190=0,VLOOKUP(CONCATENATE($A190,"_",L$1),'Master Data Item List'!$D$3:$F$585,2,0),VLOOKUP(CONCATENATE(RIGHT($A190,3),"_",L$1),'Master Data Item List'!$D$3:$F$585,2,0)),"")</f>
        <v/>
      </c>
      <c r="M190" t="str">
        <f>IFERROR(IF($C190=0,VLOOKUP(CONCATENATE($A190,"_",M$1),'Master Data Item List'!$D$3:$F$585,2,0),VLOOKUP(CONCATENATE(RIGHT($A190,3),"_",M$1),'Master Data Item List'!$D$3:$F$585,2,0)),"")</f>
        <v/>
      </c>
      <c r="N190" t="str">
        <f>IFERROR(IF($C190=0,VLOOKUP(CONCATENATE($A190,"_",N$1),'Master Data Item List'!$D$3:$F$585,2,0),VLOOKUP(CONCATENATE(RIGHT($A190,3),"_",N$1),'Master Data Item List'!$D$3:$F$585,2,0)),"")</f>
        <v/>
      </c>
      <c r="O190" t="str">
        <f>IFERROR(IF($C190=0,VLOOKUP(CONCATENATE($A190,"_",O$1),'Master Data Item List'!$D$3:$F$585,2,0),VLOOKUP(CONCATENATE(RIGHT($A190,3),"_",O$1),'Master Data Item List'!$D$3:$F$585,2,0)),"")</f>
        <v/>
      </c>
      <c r="P190" t="str">
        <f>IFERROR(IF($C190=0,VLOOKUP(CONCATENATE($A190,"_",P$1),'Master Data Item List'!$D$3:$F$585,2,0),VLOOKUP(CONCATENATE(RIGHT($A190,3),"_",P$1),'Master Data Item List'!$D$3:$F$585,2,0)),"")</f>
        <v/>
      </c>
      <c r="Q190" t="str">
        <f>IFERROR(IF($C190=0,VLOOKUP(CONCATENATE($A190,"_",Q$1),'Master Data Item List'!$D$3:$F$585,2,0),VLOOKUP(CONCATENATE(RIGHT($A190,3),"_",Q$1),'Master Data Item List'!$D$3:$F$585,2,0)),"")</f>
        <v/>
      </c>
      <c r="R190" t="str">
        <f>IFERROR(IF($C190=0,VLOOKUP(CONCATENATE($A190,"_",R$1),'Master Data Item List'!$D$3:$F$585,2,0),VLOOKUP(CONCATENATE(RIGHT($A190,3),"_",R$1),'Master Data Item List'!$D$3:$F$585,2,0)),"")</f>
        <v/>
      </c>
    </row>
    <row r="191" spans="1:18">
      <c r="A191" t="s">
        <v>1760</v>
      </c>
      <c r="B191" t="str">
        <f t="shared" si="4"/>
        <v>CYP606ProvDiag</v>
      </c>
      <c r="C191">
        <f t="shared" si="5"/>
        <v>0</v>
      </c>
      <c r="D191" t="str">
        <f>IFERROR(IF($C191=0,VLOOKUP(CONCATENATE($A191,"_",D$1),'Master Data Item List'!$D$3:$F$585,2,0),VLOOKUP(CONCATENATE(RIGHT($A191,3),"_",D$1),'Master Data Item List'!$D$3:$F$585,2,0)),"")</f>
        <v>ProvisionalDiagnosis</v>
      </c>
      <c r="E191" t="str">
        <f>IFERROR(IF($C191=0,VLOOKUP(CONCATENATE($A191,"_",E$1),'Master Data Item List'!$D$3:$F$585,2,0),VLOOKUP(CONCATENATE(RIGHT($A191,3),"_",E$1),'Master Data Item List'!$D$3:$F$585,2,0)),"")</f>
        <v/>
      </c>
      <c r="F191" t="str">
        <f>IFERROR(IF($C191=0,VLOOKUP(CONCATENATE($A191,"_",F$1),'Master Data Item List'!$D$3:$F$585,2,0),VLOOKUP(CONCATENATE(RIGHT($A191,3),"_",F$1),'Master Data Item List'!$D$3:$F$585,2,0)),"")</f>
        <v/>
      </c>
      <c r="G191" t="str">
        <f>IFERROR(IF($C191=0,VLOOKUP(CONCATENATE($A191,"_",G$1),'Master Data Item List'!$D$3:$F$585,2,0),VLOOKUP(CONCATENATE(RIGHT($A191,3),"_",G$1),'Master Data Item List'!$D$3:$F$585,2,0)),"")</f>
        <v/>
      </c>
      <c r="H191" t="str">
        <f>IFERROR(IF($C191=0,VLOOKUP(CONCATENATE($A191,"_",H$1),'Master Data Item List'!$D$3:$F$585,2,0),VLOOKUP(CONCATENATE(RIGHT($A191,3),"_",H$1),'Master Data Item List'!$D$3:$F$585,2,0)),"")</f>
        <v/>
      </c>
      <c r="I191" t="str">
        <f>IFERROR(IF($C191=0,VLOOKUP(CONCATENATE($A191,"_",I$1),'Master Data Item List'!$D$3:$F$585,2,0),VLOOKUP(CONCATENATE(RIGHT($A191,3),"_",I$1),'Master Data Item List'!$D$3:$F$585,2,0)),"")</f>
        <v/>
      </c>
      <c r="J191" t="str">
        <f>IFERROR(IF($C191=0,VLOOKUP(CONCATENATE($A191,"_",J$1),'Master Data Item List'!$D$3:$F$585,2,0),VLOOKUP(CONCATENATE(RIGHT($A191,3),"_",J$1),'Master Data Item List'!$D$3:$F$585,2,0)),"")</f>
        <v/>
      </c>
      <c r="K191" t="str">
        <f>IFERROR(IF($C191=0,VLOOKUP(CONCATENATE($A191,"_",K$1),'Master Data Item List'!$D$3:$F$585,2,0),VLOOKUP(CONCATENATE(RIGHT($A191,3),"_",K$1),'Master Data Item List'!$D$3:$F$585,2,0)),"")</f>
        <v/>
      </c>
      <c r="L191" t="str">
        <f>IFERROR(IF($C191=0,VLOOKUP(CONCATENATE($A191,"_",L$1),'Master Data Item List'!$D$3:$F$585,2,0),VLOOKUP(CONCATENATE(RIGHT($A191,3),"_",L$1),'Master Data Item List'!$D$3:$F$585,2,0)),"")</f>
        <v/>
      </c>
      <c r="M191" t="str">
        <f>IFERROR(IF($C191=0,VLOOKUP(CONCATENATE($A191,"_",M$1),'Master Data Item List'!$D$3:$F$585,2,0),VLOOKUP(CONCATENATE(RIGHT($A191,3),"_",M$1),'Master Data Item List'!$D$3:$F$585,2,0)),"")</f>
        <v/>
      </c>
      <c r="N191" t="str">
        <f>IFERROR(IF($C191=0,VLOOKUP(CONCATENATE($A191,"_",N$1),'Master Data Item List'!$D$3:$F$585,2,0),VLOOKUP(CONCATENATE(RIGHT($A191,3),"_",N$1),'Master Data Item List'!$D$3:$F$585,2,0)),"")</f>
        <v/>
      </c>
      <c r="O191" t="str">
        <f>IFERROR(IF($C191=0,VLOOKUP(CONCATENATE($A191,"_",O$1),'Master Data Item List'!$D$3:$F$585,2,0),VLOOKUP(CONCATENATE(RIGHT($A191,3),"_",O$1),'Master Data Item List'!$D$3:$F$585,2,0)),"")</f>
        <v/>
      </c>
      <c r="P191" t="str">
        <f>IFERROR(IF($C191=0,VLOOKUP(CONCATENATE($A191,"_",P$1),'Master Data Item List'!$D$3:$F$585,2,0),VLOOKUP(CONCATENATE(RIGHT($A191,3),"_",P$1),'Master Data Item List'!$D$3:$F$585,2,0)),"")</f>
        <v/>
      </c>
      <c r="Q191" t="str">
        <f>IFERROR(IF($C191=0,VLOOKUP(CONCATENATE($A191,"_",Q$1),'Master Data Item List'!$D$3:$F$585,2,0),VLOOKUP(CONCATENATE(RIGHT($A191,3),"_",Q$1),'Master Data Item List'!$D$3:$F$585,2,0)),"")</f>
        <v/>
      </c>
      <c r="R191" t="str">
        <f>IFERROR(IF($C191=0,VLOOKUP(CONCATENATE($A191,"_",R$1),'Master Data Item List'!$D$3:$F$585,2,0),VLOOKUP(CONCATENATE(RIGHT($A191,3),"_",R$1),'Master Data Item List'!$D$3:$F$585,2,0)),"")</f>
        <v/>
      </c>
    </row>
    <row r="192" spans="1:18">
      <c r="A192" t="s">
        <v>1705</v>
      </c>
      <c r="B192" t="str">
        <f t="shared" si="4"/>
        <v>CYP606ProvDiag</v>
      </c>
      <c r="C192">
        <f t="shared" si="5"/>
        <v>0</v>
      </c>
      <c r="D192" t="str">
        <f>IFERROR(IF($C192=0,VLOOKUP(CONCATENATE($A192,"_",D$1),'Master Data Item List'!$D$3:$F$585,2,0),VLOOKUP(CONCATENATE(RIGHT($A192,3),"_",D$1),'Master Data Item List'!$D$3:$F$585,2,0)),"")</f>
        <v>ProvisionalDiagnosis_Date</v>
      </c>
      <c r="E192" t="str">
        <f>IFERROR(IF($C192=0,VLOOKUP(CONCATENATE($A192,"_",E$1),'Master Data Item List'!$D$3:$F$585,2,0),VLOOKUP(CONCATENATE(RIGHT($A192,3),"_",E$1),'Master Data Item List'!$D$3:$F$585,2,0)),"")</f>
        <v/>
      </c>
      <c r="F192" t="str">
        <f>IFERROR(IF($C192=0,VLOOKUP(CONCATENATE($A192,"_",F$1),'Master Data Item List'!$D$3:$F$585,2,0),VLOOKUP(CONCATENATE(RIGHT($A192,3),"_",F$1),'Master Data Item List'!$D$3:$F$585,2,0)),"")</f>
        <v/>
      </c>
      <c r="G192" t="str">
        <f>IFERROR(IF($C192=0,VLOOKUP(CONCATENATE($A192,"_",G$1),'Master Data Item List'!$D$3:$F$585,2,0),VLOOKUP(CONCATENATE(RIGHT($A192,3),"_",G$1),'Master Data Item List'!$D$3:$F$585,2,0)),"")</f>
        <v/>
      </c>
      <c r="H192" t="str">
        <f>IFERROR(IF($C192=0,VLOOKUP(CONCATENATE($A192,"_",H$1),'Master Data Item List'!$D$3:$F$585,2,0),VLOOKUP(CONCATENATE(RIGHT($A192,3),"_",H$1),'Master Data Item List'!$D$3:$F$585,2,0)),"")</f>
        <v/>
      </c>
      <c r="I192" t="str">
        <f>IFERROR(IF($C192=0,VLOOKUP(CONCATENATE($A192,"_",I$1),'Master Data Item List'!$D$3:$F$585,2,0),VLOOKUP(CONCATENATE(RIGHT($A192,3),"_",I$1),'Master Data Item List'!$D$3:$F$585,2,0)),"")</f>
        <v/>
      </c>
      <c r="J192" t="str">
        <f>IFERROR(IF($C192=0,VLOOKUP(CONCATENATE($A192,"_",J$1),'Master Data Item List'!$D$3:$F$585,2,0),VLOOKUP(CONCATENATE(RIGHT($A192,3),"_",J$1),'Master Data Item List'!$D$3:$F$585,2,0)),"")</f>
        <v/>
      </c>
      <c r="K192" t="str">
        <f>IFERROR(IF($C192=0,VLOOKUP(CONCATENATE($A192,"_",K$1),'Master Data Item List'!$D$3:$F$585,2,0),VLOOKUP(CONCATENATE(RIGHT($A192,3),"_",K$1),'Master Data Item List'!$D$3:$F$585,2,0)),"")</f>
        <v/>
      </c>
      <c r="L192" t="str">
        <f>IFERROR(IF($C192=0,VLOOKUP(CONCATENATE($A192,"_",L$1),'Master Data Item List'!$D$3:$F$585,2,0),VLOOKUP(CONCATENATE(RIGHT($A192,3),"_",L$1),'Master Data Item List'!$D$3:$F$585,2,0)),"")</f>
        <v/>
      </c>
      <c r="M192" t="str">
        <f>IFERROR(IF($C192=0,VLOOKUP(CONCATENATE($A192,"_",M$1),'Master Data Item List'!$D$3:$F$585,2,0),VLOOKUP(CONCATENATE(RIGHT($A192,3),"_",M$1),'Master Data Item List'!$D$3:$F$585,2,0)),"")</f>
        <v/>
      </c>
      <c r="N192" t="str">
        <f>IFERROR(IF($C192=0,VLOOKUP(CONCATENATE($A192,"_",N$1),'Master Data Item List'!$D$3:$F$585,2,0),VLOOKUP(CONCATENATE(RIGHT($A192,3),"_",N$1),'Master Data Item List'!$D$3:$F$585,2,0)),"")</f>
        <v/>
      </c>
      <c r="O192" t="str">
        <f>IFERROR(IF($C192=0,VLOOKUP(CONCATENATE($A192,"_",O$1),'Master Data Item List'!$D$3:$F$585,2,0),VLOOKUP(CONCATENATE(RIGHT($A192,3),"_",O$1),'Master Data Item List'!$D$3:$F$585,2,0)),"")</f>
        <v/>
      </c>
      <c r="P192" t="str">
        <f>IFERROR(IF($C192=0,VLOOKUP(CONCATENATE($A192,"_",P$1),'Master Data Item List'!$D$3:$F$585,2,0),VLOOKUP(CONCATENATE(RIGHT($A192,3),"_",P$1),'Master Data Item List'!$D$3:$F$585,2,0)),"")</f>
        <v/>
      </c>
      <c r="Q192" t="str">
        <f>IFERROR(IF($C192=0,VLOOKUP(CONCATENATE($A192,"_",Q$1),'Master Data Item List'!$D$3:$F$585,2,0),VLOOKUP(CONCATENATE(RIGHT($A192,3),"_",Q$1),'Master Data Item List'!$D$3:$F$585,2,0)),"")</f>
        <v/>
      </c>
      <c r="R192" t="str">
        <f>IFERROR(IF($C192=0,VLOOKUP(CONCATENATE($A192,"_",R$1),'Master Data Item List'!$D$3:$F$585,2,0),VLOOKUP(CONCATENATE(RIGHT($A192,3),"_",R$1),'Master Data Item List'!$D$3:$F$585,2,0)),"")</f>
        <v/>
      </c>
    </row>
    <row r="193" spans="1:18">
      <c r="A193" t="s">
        <v>1706</v>
      </c>
      <c r="B193" t="str">
        <f t="shared" si="4"/>
        <v>CYP607PrimDiag</v>
      </c>
      <c r="C193">
        <f t="shared" si="5"/>
        <v>1</v>
      </c>
      <c r="D193" t="str">
        <f>IFERROR(IF($C193=0,VLOOKUP(CONCATENATE($A193,"_",D$1),'Master Data Item List'!$D$3:$F$585,2,0),VLOOKUP(CONCATENATE(RIGHT($A193,3),"_",D$1),'Master Data Item List'!$D$3:$F$585,2,0)),"")</f>
        <v>ServiceRequestID</v>
      </c>
      <c r="E193" t="str">
        <f>IFERROR(IF($C193=0,VLOOKUP(CONCATENATE($A193,"_",E$1),'Master Data Item List'!$D$3:$F$585,2,0),VLOOKUP(CONCATENATE(RIGHT($A193,3),"_",E$1),'Master Data Item List'!$D$3:$F$585,2,0)),"")</f>
        <v>ServiceRequestID</v>
      </c>
      <c r="F193" t="str">
        <f>IFERROR(IF($C193=0,VLOOKUP(CONCATENATE($A193,"_",F$1),'Master Data Item List'!$D$3:$F$585,2,0),VLOOKUP(CONCATENATE(RIGHT($A193,3),"_",F$1),'Master Data Item List'!$D$3:$F$585,2,0)),"")</f>
        <v>ServiceRequestID</v>
      </c>
      <c r="G193" t="str">
        <f>IFERROR(IF($C193=0,VLOOKUP(CONCATENATE($A193,"_",G$1),'Master Data Item List'!$D$3:$F$585,2,0),VLOOKUP(CONCATENATE(RIGHT($A193,3),"_",G$1),'Master Data Item List'!$D$3:$F$585,2,0)),"")</f>
        <v>ServiceRequestID</v>
      </c>
      <c r="H193" t="str">
        <f>IFERROR(IF($C193=0,VLOOKUP(CONCATENATE($A193,"_",H$1),'Master Data Item List'!$D$3:$F$585,2,0),VLOOKUP(CONCATENATE(RIGHT($A193,3),"_",H$1),'Master Data Item List'!$D$3:$F$585,2,0)),"")</f>
        <v>ServiceRequestID</v>
      </c>
      <c r="I193" t="str">
        <f>IFERROR(IF($C193=0,VLOOKUP(CONCATENATE($A193,"_",I$1),'Master Data Item List'!$D$3:$F$585,2,0),VLOOKUP(CONCATENATE(RIGHT($A193,3),"_",I$1),'Master Data Item List'!$D$3:$F$585,2,0)),"")</f>
        <v>ServiceRequestID</v>
      </c>
      <c r="J193" t="str">
        <f>IFERROR(IF($C193=0,VLOOKUP(CONCATENATE($A193,"_",J$1),'Master Data Item List'!$D$3:$F$585,2,0),VLOOKUP(CONCATENATE(RIGHT($A193,3),"_",J$1),'Master Data Item List'!$D$3:$F$585,2,0)),"")</f>
        <v>ServiceRequestID</v>
      </c>
      <c r="K193" t="str">
        <f>IFERROR(IF($C193=0,VLOOKUP(CONCATENATE($A193,"_",K$1),'Master Data Item List'!$D$3:$F$585,2,0),VLOOKUP(CONCATENATE(RIGHT($A193,3),"_",K$1),'Master Data Item List'!$D$3:$F$585,2,0)),"")</f>
        <v>ServiceRequestID</v>
      </c>
      <c r="L193" t="str">
        <f>IFERROR(IF($C193=0,VLOOKUP(CONCATENATE($A193,"_",L$1),'Master Data Item List'!$D$3:$F$585,2,0),VLOOKUP(CONCATENATE(RIGHT($A193,3),"_",L$1),'Master Data Item List'!$D$3:$F$585,2,0)),"")</f>
        <v>ServiceRequestID</v>
      </c>
      <c r="M193" t="str">
        <f>IFERROR(IF($C193=0,VLOOKUP(CONCATENATE($A193,"_",M$1),'Master Data Item List'!$D$3:$F$585,2,0),VLOOKUP(CONCATENATE(RIGHT($A193,3),"_",M$1),'Master Data Item List'!$D$3:$F$585,2,0)),"")</f>
        <v>ServiceRequestID</v>
      </c>
      <c r="N193" t="str">
        <f>IFERROR(IF($C193=0,VLOOKUP(CONCATENATE($A193,"_",N$1),'Master Data Item List'!$D$3:$F$585,2,0),VLOOKUP(CONCATENATE(RIGHT($A193,3),"_",N$1),'Master Data Item List'!$D$3:$F$585,2,0)),"")</f>
        <v/>
      </c>
      <c r="O193" t="str">
        <f>IFERROR(IF($C193=0,VLOOKUP(CONCATENATE($A193,"_",O$1),'Master Data Item List'!$D$3:$F$585,2,0),VLOOKUP(CONCATENATE(RIGHT($A193,3),"_",O$1),'Master Data Item List'!$D$3:$F$585,2,0)),"")</f>
        <v/>
      </c>
      <c r="P193" t="str">
        <f>IFERROR(IF($C193=0,VLOOKUP(CONCATENATE($A193,"_",P$1),'Master Data Item List'!$D$3:$F$585,2,0),VLOOKUP(CONCATENATE(RIGHT($A193,3),"_",P$1),'Master Data Item List'!$D$3:$F$585,2,0)),"")</f>
        <v/>
      </c>
      <c r="Q193" t="str">
        <f>IFERROR(IF($C193=0,VLOOKUP(CONCATENATE($A193,"_",Q$1),'Master Data Item List'!$D$3:$F$585,2,0),VLOOKUP(CONCATENATE(RIGHT($A193,3),"_",Q$1),'Master Data Item List'!$D$3:$F$585,2,0)),"")</f>
        <v/>
      </c>
      <c r="R193" t="str">
        <f>IFERROR(IF($C193=0,VLOOKUP(CONCATENATE($A193,"_",R$1),'Master Data Item List'!$D$3:$F$585,2,0),VLOOKUP(CONCATENATE(RIGHT($A193,3),"_",R$1),'Master Data Item List'!$D$3:$F$585,2,0)),"")</f>
        <v/>
      </c>
    </row>
    <row r="194" spans="1:18">
      <c r="A194" t="s">
        <v>1707</v>
      </c>
      <c r="B194" t="str">
        <f t="shared" si="4"/>
        <v>CYP607PrimDiag</v>
      </c>
      <c r="C194">
        <f t="shared" si="5"/>
        <v>1</v>
      </c>
      <c r="D194" t="str">
        <f>IFERROR(IF($C194=0,VLOOKUP(CONCATENATE($A194,"_",D$1),'Master Data Item List'!$D$3:$F$585,2,0),VLOOKUP(CONCATENATE(RIGHT($A194,3),"_",D$1),'Master Data Item List'!$D$3:$F$585,2,0)),"")</f>
        <v>Diagnosis_Scheme</v>
      </c>
      <c r="E194" t="str">
        <f>IFERROR(IF($C194=0,VLOOKUP(CONCATENATE($A194,"_",E$1),'Master Data Item List'!$D$3:$F$585,2,0),VLOOKUP(CONCATENATE(RIGHT($A194,3),"_",E$1),'Master Data Item List'!$D$3:$F$585,2,0)),"")</f>
        <v>Diagnosis_Scheme</v>
      </c>
      <c r="F194" t="str">
        <f>IFERROR(IF($C194=0,VLOOKUP(CONCATENATE($A194,"_",F$1),'Master Data Item List'!$D$3:$F$585,2,0),VLOOKUP(CONCATENATE(RIGHT($A194,3),"_",F$1),'Master Data Item List'!$D$3:$F$585,2,0)),"")</f>
        <v>Diagnosis_Scheme</v>
      </c>
      <c r="G194" t="str">
        <f>IFERROR(IF($C194=0,VLOOKUP(CONCATENATE($A194,"_",G$1),'Master Data Item List'!$D$3:$F$585,2,0),VLOOKUP(CONCATENATE(RIGHT($A194,3),"_",G$1),'Master Data Item List'!$D$3:$F$585,2,0)),"")</f>
        <v>Diagnosis_Scheme</v>
      </c>
      <c r="H194" t="str">
        <f>IFERROR(IF($C194=0,VLOOKUP(CONCATENATE($A194,"_",H$1),'Master Data Item List'!$D$3:$F$585,2,0),VLOOKUP(CONCATENATE(RIGHT($A194,3),"_",H$1),'Master Data Item List'!$D$3:$F$585,2,0)),"")</f>
        <v/>
      </c>
      <c r="I194" t="str">
        <f>IFERROR(IF($C194=0,VLOOKUP(CONCATENATE($A194,"_",I$1),'Master Data Item List'!$D$3:$F$585,2,0),VLOOKUP(CONCATENATE(RIGHT($A194,3),"_",I$1),'Master Data Item List'!$D$3:$F$585,2,0)),"")</f>
        <v/>
      </c>
      <c r="J194" t="str">
        <f>IFERROR(IF($C194=0,VLOOKUP(CONCATENATE($A194,"_",J$1),'Master Data Item List'!$D$3:$F$585,2,0),VLOOKUP(CONCATENATE(RIGHT($A194,3),"_",J$1),'Master Data Item List'!$D$3:$F$585,2,0)),"")</f>
        <v/>
      </c>
      <c r="K194" t="str">
        <f>IFERROR(IF($C194=0,VLOOKUP(CONCATENATE($A194,"_",K$1),'Master Data Item List'!$D$3:$F$585,2,0),VLOOKUP(CONCATENATE(RIGHT($A194,3),"_",K$1),'Master Data Item List'!$D$3:$F$585,2,0)),"")</f>
        <v/>
      </c>
      <c r="L194" t="str">
        <f>IFERROR(IF($C194=0,VLOOKUP(CONCATENATE($A194,"_",L$1),'Master Data Item List'!$D$3:$F$585,2,0),VLOOKUP(CONCATENATE(RIGHT($A194,3),"_",L$1),'Master Data Item List'!$D$3:$F$585,2,0)),"")</f>
        <v/>
      </c>
      <c r="M194" t="str">
        <f>IFERROR(IF($C194=0,VLOOKUP(CONCATENATE($A194,"_",M$1),'Master Data Item List'!$D$3:$F$585,2,0),VLOOKUP(CONCATENATE(RIGHT($A194,3),"_",M$1),'Master Data Item List'!$D$3:$F$585,2,0)),"")</f>
        <v/>
      </c>
      <c r="N194" t="str">
        <f>IFERROR(IF($C194=0,VLOOKUP(CONCATENATE($A194,"_",N$1),'Master Data Item List'!$D$3:$F$585,2,0),VLOOKUP(CONCATENATE(RIGHT($A194,3),"_",N$1),'Master Data Item List'!$D$3:$F$585,2,0)),"")</f>
        <v/>
      </c>
      <c r="O194" t="str">
        <f>IFERROR(IF($C194=0,VLOOKUP(CONCATENATE($A194,"_",O$1),'Master Data Item List'!$D$3:$F$585,2,0),VLOOKUP(CONCATENATE(RIGHT($A194,3),"_",O$1),'Master Data Item List'!$D$3:$F$585,2,0)),"")</f>
        <v/>
      </c>
      <c r="P194" t="str">
        <f>IFERROR(IF($C194=0,VLOOKUP(CONCATENATE($A194,"_",P$1),'Master Data Item List'!$D$3:$F$585,2,0),VLOOKUP(CONCATENATE(RIGHT($A194,3),"_",P$1),'Master Data Item List'!$D$3:$F$585,2,0)),"")</f>
        <v/>
      </c>
      <c r="Q194" t="str">
        <f>IFERROR(IF($C194=0,VLOOKUP(CONCATENATE($A194,"_",Q$1),'Master Data Item List'!$D$3:$F$585,2,0),VLOOKUP(CONCATENATE(RIGHT($A194,3),"_",Q$1),'Master Data Item List'!$D$3:$F$585,2,0)),"")</f>
        <v/>
      </c>
      <c r="R194" t="str">
        <f>IFERROR(IF($C194=0,VLOOKUP(CONCATENATE($A194,"_",R$1),'Master Data Item List'!$D$3:$F$585,2,0),VLOOKUP(CONCATENATE(RIGHT($A194,3),"_",R$1),'Master Data Item List'!$D$3:$F$585,2,0)),"")</f>
        <v/>
      </c>
    </row>
    <row r="195" spans="1:18">
      <c r="A195" t="s">
        <v>1761</v>
      </c>
      <c r="B195" t="str">
        <f t="shared" si="4"/>
        <v>CYP607PrimDiag</v>
      </c>
      <c r="C195">
        <f t="shared" si="5"/>
        <v>0</v>
      </c>
      <c r="D195" t="str">
        <f>IFERROR(IF($C195=0,VLOOKUP(CONCATENATE($A195,"_",D$1),'Master Data Item List'!$D$3:$F$585,2,0),VLOOKUP(CONCATENATE(RIGHT($A195,3),"_",D$1),'Master Data Item List'!$D$3:$F$585,2,0)),"")</f>
        <v>PrimaryDiagnosis</v>
      </c>
      <c r="E195" t="str">
        <f>IFERROR(IF($C195=0,VLOOKUP(CONCATENATE($A195,"_",E$1),'Master Data Item List'!$D$3:$F$585,2,0),VLOOKUP(CONCATENATE(RIGHT($A195,3),"_",E$1),'Master Data Item List'!$D$3:$F$585,2,0)),"")</f>
        <v/>
      </c>
      <c r="F195" t="str">
        <f>IFERROR(IF($C195=0,VLOOKUP(CONCATENATE($A195,"_",F$1),'Master Data Item List'!$D$3:$F$585,2,0),VLOOKUP(CONCATENATE(RIGHT($A195,3),"_",F$1),'Master Data Item List'!$D$3:$F$585,2,0)),"")</f>
        <v/>
      </c>
      <c r="G195" t="str">
        <f>IFERROR(IF($C195=0,VLOOKUP(CONCATENATE($A195,"_",G$1),'Master Data Item List'!$D$3:$F$585,2,0),VLOOKUP(CONCATENATE(RIGHT($A195,3),"_",G$1),'Master Data Item List'!$D$3:$F$585,2,0)),"")</f>
        <v/>
      </c>
      <c r="H195" t="str">
        <f>IFERROR(IF($C195=0,VLOOKUP(CONCATENATE($A195,"_",H$1),'Master Data Item List'!$D$3:$F$585,2,0),VLOOKUP(CONCATENATE(RIGHT($A195,3),"_",H$1),'Master Data Item List'!$D$3:$F$585,2,0)),"")</f>
        <v/>
      </c>
      <c r="I195" t="str">
        <f>IFERROR(IF($C195=0,VLOOKUP(CONCATENATE($A195,"_",I$1),'Master Data Item List'!$D$3:$F$585,2,0),VLOOKUP(CONCATENATE(RIGHT($A195,3),"_",I$1),'Master Data Item List'!$D$3:$F$585,2,0)),"")</f>
        <v/>
      </c>
      <c r="J195" t="str">
        <f>IFERROR(IF($C195=0,VLOOKUP(CONCATENATE($A195,"_",J$1),'Master Data Item List'!$D$3:$F$585,2,0),VLOOKUP(CONCATENATE(RIGHT($A195,3),"_",J$1),'Master Data Item List'!$D$3:$F$585,2,0)),"")</f>
        <v/>
      </c>
      <c r="K195" t="str">
        <f>IFERROR(IF($C195=0,VLOOKUP(CONCATENATE($A195,"_",K$1),'Master Data Item List'!$D$3:$F$585,2,0),VLOOKUP(CONCATENATE(RIGHT($A195,3),"_",K$1),'Master Data Item List'!$D$3:$F$585,2,0)),"")</f>
        <v/>
      </c>
      <c r="L195" t="str">
        <f>IFERROR(IF($C195=0,VLOOKUP(CONCATENATE($A195,"_",L$1),'Master Data Item List'!$D$3:$F$585,2,0),VLOOKUP(CONCATENATE(RIGHT($A195,3),"_",L$1),'Master Data Item List'!$D$3:$F$585,2,0)),"")</f>
        <v/>
      </c>
      <c r="M195" t="str">
        <f>IFERROR(IF($C195=0,VLOOKUP(CONCATENATE($A195,"_",M$1),'Master Data Item List'!$D$3:$F$585,2,0),VLOOKUP(CONCATENATE(RIGHT($A195,3),"_",M$1),'Master Data Item List'!$D$3:$F$585,2,0)),"")</f>
        <v/>
      </c>
      <c r="N195" t="str">
        <f>IFERROR(IF($C195=0,VLOOKUP(CONCATENATE($A195,"_",N$1),'Master Data Item List'!$D$3:$F$585,2,0),VLOOKUP(CONCATENATE(RIGHT($A195,3),"_",N$1),'Master Data Item List'!$D$3:$F$585,2,0)),"")</f>
        <v/>
      </c>
      <c r="O195" t="str">
        <f>IFERROR(IF($C195=0,VLOOKUP(CONCATENATE($A195,"_",O$1),'Master Data Item List'!$D$3:$F$585,2,0),VLOOKUP(CONCATENATE(RIGHT($A195,3),"_",O$1),'Master Data Item List'!$D$3:$F$585,2,0)),"")</f>
        <v/>
      </c>
      <c r="P195" t="str">
        <f>IFERROR(IF($C195=0,VLOOKUP(CONCATENATE($A195,"_",P$1),'Master Data Item List'!$D$3:$F$585,2,0),VLOOKUP(CONCATENATE(RIGHT($A195,3),"_",P$1),'Master Data Item List'!$D$3:$F$585,2,0)),"")</f>
        <v/>
      </c>
      <c r="Q195" t="str">
        <f>IFERROR(IF($C195=0,VLOOKUP(CONCATENATE($A195,"_",Q$1),'Master Data Item List'!$D$3:$F$585,2,0),VLOOKUP(CONCATENATE(RIGHT($A195,3),"_",Q$1),'Master Data Item List'!$D$3:$F$585,2,0)),"")</f>
        <v/>
      </c>
      <c r="R195" t="str">
        <f>IFERROR(IF($C195=0,VLOOKUP(CONCATENATE($A195,"_",R$1),'Master Data Item List'!$D$3:$F$585,2,0),VLOOKUP(CONCATENATE(RIGHT($A195,3),"_",R$1),'Master Data Item List'!$D$3:$F$585,2,0)),"")</f>
        <v/>
      </c>
    </row>
    <row r="196" spans="1:18">
      <c r="A196" t="s">
        <v>1708</v>
      </c>
      <c r="B196" t="str">
        <f t="shared" si="4"/>
        <v>CYP607PrimDiag</v>
      </c>
      <c r="C196">
        <f t="shared" si="5"/>
        <v>0</v>
      </c>
      <c r="D196" t="str">
        <f>IFERROR(IF($C196=0,VLOOKUP(CONCATENATE($A196,"_",D$1),'Master Data Item List'!$D$3:$F$585,2,0),VLOOKUP(CONCATENATE(RIGHT($A196,3),"_",D$1),'Master Data Item List'!$D$3:$F$585,2,0)),"")</f>
        <v>PrimaryDiagnosis_Date</v>
      </c>
      <c r="E196" t="str">
        <f>IFERROR(IF($C196=0,VLOOKUP(CONCATENATE($A196,"_",E$1),'Master Data Item List'!$D$3:$F$585,2,0),VLOOKUP(CONCATENATE(RIGHT($A196,3),"_",E$1),'Master Data Item List'!$D$3:$F$585,2,0)),"")</f>
        <v/>
      </c>
      <c r="F196" t="str">
        <f>IFERROR(IF($C196=0,VLOOKUP(CONCATENATE($A196,"_",F$1),'Master Data Item List'!$D$3:$F$585,2,0),VLOOKUP(CONCATENATE(RIGHT($A196,3),"_",F$1),'Master Data Item List'!$D$3:$F$585,2,0)),"")</f>
        <v/>
      </c>
      <c r="G196" t="str">
        <f>IFERROR(IF($C196=0,VLOOKUP(CONCATENATE($A196,"_",G$1),'Master Data Item List'!$D$3:$F$585,2,0),VLOOKUP(CONCATENATE(RIGHT($A196,3),"_",G$1),'Master Data Item List'!$D$3:$F$585,2,0)),"")</f>
        <v/>
      </c>
      <c r="H196" t="str">
        <f>IFERROR(IF($C196=0,VLOOKUP(CONCATENATE($A196,"_",H$1),'Master Data Item List'!$D$3:$F$585,2,0),VLOOKUP(CONCATENATE(RIGHT($A196,3),"_",H$1),'Master Data Item List'!$D$3:$F$585,2,0)),"")</f>
        <v/>
      </c>
      <c r="I196" t="str">
        <f>IFERROR(IF($C196=0,VLOOKUP(CONCATENATE($A196,"_",I$1),'Master Data Item List'!$D$3:$F$585,2,0),VLOOKUP(CONCATENATE(RIGHT($A196,3),"_",I$1),'Master Data Item List'!$D$3:$F$585,2,0)),"")</f>
        <v/>
      </c>
      <c r="J196" t="str">
        <f>IFERROR(IF($C196=0,VLOOKUP(CONCATENATE($A196,"_",J$1),'Master Data Item List'!$D$3:$F$585,2,0),VLOOKUP(CONCATENATE(RIGHT($A196,3),"_",J$1),'Master Data Item List'!$D$3:$F$585,2,0)),"")</f>
        <v/>
      </c>
      <c r="K196" t="str">
        <f>IFERROR(IF($C196=0,VLOOKUP(CONCATENATE($A196,"_",K$1),'Master Data Item List'!$D$3:$F$585,2,0),VLOOKUP(CONCATENATE(RIGHT($A196,3),"_",K$1),'Master Data Item List'!$D$3:$F$585,2,0)),"")</f>
        <v/>
      </c>
      <c r="L196" t="str">
        <f>IFERROR(IF($C196=0,VLOOKUP(CONCATENATE($A196,"_",L$1),'Master Data Item List'!$D$3:$F$585,2,0),VLOOKUP(CONCATENATE(RIGHT($A196,3),"_",L$1),'Master Data Item List'!$D$3:$F$585,2,0)),"")</f>
        <v/>
      </c>
      <c r="M196" t="str">
        <f>IFERROR(IF($C196=0,VLOOKUP(CONCATENATE($A196,"_",M$1),'Master Data Item List'!$D$3:$F$585,2,0),VLOOKUP(CONCATENATE(RIGHT($A196,3),"_",M$1),'Master Data Item List'!$D$3:$F$585,2,0)),"")</f>
        <v/>
      </c>
      <c r="N196" t="str">
        <f>IFERROR(IF($C196=0,VLOOKUP(CONCATENATE($A196,"_",N$1),'Master Data Item List'!$D$3:$F$585,2,0),VLOOKUP(CONCATENATE(RIGHT($A196,3),"_",N$1),'Master Data Item List'!$D$3:$F$585,2,0)),"")</f>
        <v/>
      </c>
      <c r="O196" t="str">
        <f>IFERROR(IF($C196=0,VLOOKUP(CONCATENATE($A196,"_",O$1),'Master Data Item List'!$D$3:$F$585,2,0),VLOOKUP(CONCATENATE(RIGHT($A196,3),"_",O$1),'Master Data Item List'!$D$3:$F$585,2,0)),"")</f>
        <v/>
      </c>
      <c r="P196" t="str">
        <f>IFERROR(IF($C196=0,VLOOKUP(CONCATENATE($A196,"_",P$1),'Master Data Item List'!$D$3:$F$585,2,0),VLOOKUP(CONCATENATE(RIGHT($A196,3),"_",P$1),'Master Data Item List'!$D$3:$F$585,2,0)),"")</f>
        <v/>
      </c>
      <c r="Q196" t="str">
        <f>IFERROR(IF($C196=0,VLOOKUP(CONCATENATE($A196,"_",Q$1),'Master Data Item List'!$D$3:$F$585,2,0),VLOOKUP(CONCATENATE(RIGHT($A196,3),"_",Q$1),'Master Data Item List'!$D$3:$F$585,2,0)),"")</f>
        <v/>
      </c>
      <c r="R196" t="str">
        <f>IFERROR(IF($C196=0,VLOOKUP(CONCATENATE($A196,"_",R$1),'Master Data Item List'!$D$3:$F$585,2,0),VLOOKUP(CONCATENATE(RIGHT($A196,3),"_",R$1),'Master Data Item List'!$D$3:$F$585,2,0)),"")</f>
        <v/>
      </c>
    </row>
    <row r="197" spans="1:18">
      <c r="A197" t="s">
        <v>1709</v>
      </c>
      <c r="B197" t="str">
        <f t="shared" si="4"/>
        <v>CYP608SecDiag</v>
      </c>
      <c r="C197">
        <f t="shared" si="5"/>
        <v>1</v>
      </c>
      <c r="D197" t="str">
        <f>IFERROR(IF($C197=0,VLOOKUP(CONCATENATE($A197,"_",D$1),'Master Data Item List'!$D$3:$F$585,2,0),VLOOKUP(CONCATENATE(RIGHT($A197,3),"_",D$1),'Master Data Item List'!$D$3:$F$585,2,0)),"")</f>
        <v>ServiceRequestID</v>
      </c>
      <c r="E197" t="str">
        <f>IFERROR(IF($C197=0,VLOOKUP(CONCATENATE($A197,"_",E$1),'Master Data Item List'!$D$3:$F$585,2,0),VLOOKUP(CONCATENATE(RIGHT($A197,3),"_",E$1),'Master Data Item List'!$D$3:$F$585,2,0)),"")</f>
        <v>ServiceRequestID</v>
      </c>
      <c r="F197" t="str">
        <f>IFERROR(IF($C197=0,VLOOKUP(CONCATENATE($A197,"_",F$1),'Master Data Item List'!$D$3:$F$585,2,0),VLOOKUP(CONCATENATE(RIGHT($A197,3),"_",F$1),'Master Data Item List'!$D$3:$F$585,2,0)),"")</f>
        <v>ServiceRequestID</v>
      </c>
      <c r="G197" t="str">
        <f>IFERROR(IF($C197=0,VLOOKUP(CONCATENATE($A197,"_",G$1),'Master Data Item List'!$D$3:$F$585,2,0),VLOOKUP(CONCATENATE(RIGHT($A197,3),"_",G$1),'Master Data Item List'!$D$3:$F$585,2,0)),"")</f>
        <v>ServiceRequestID</v>
      </c>
      <c r="H197" t="str">
        <f>IFERROR(IF($C197=0,VLOOKUP(CONCATENATE($A197,"_",H$1),'Master Data Item List'!$D$3:$F$585,2,0),VLOOKUP(CONCATENATE(RIGHT($A197,3),"_",H$1),'Master Data Item List'!$D$3:$F$585,2,0)),"")</f>
        <v>ServiceRequestID</v>
      </c>
      <c r="I197" t="str">
        <f>IFERROR(IF($C197=0,VLOOKUP(CONCATENATE($A197,"_",I$1),'Master Data Item List'!$D$3:$F$585,2,0),VLOOKUP(CONCATENATE(RIGHT($A197,3),"_",I$1),'Master Data Item List'!$D$3:$F$585,2,0)),"")</f>
        <v>ServiceRequestID</v>
      </c>
      <c r="J197" t="str">
        <f>IFERROR(IF($C197=0,VLOOKUP(CONCATENATE($A197,"_",J$1),'Master Data Item List'!$D$3:$F$585,2,0),VLOOKUP(CONCATENATE(RIGHT($A197,3),"_",J$1),'Master Data Item List'!$D$3:$F$585,2,0)),"")</f>
        <v>ServiceRequestID</v>
      </c>
      <c r="K197" t="str">
        <f>IFERROR(IF($C197=0,VLOOKUP(CONCATENATE($A197,"_",K$1),'Master Data Item List'!$D$3:$F$585,2,0),VLOOKUP(CONCATENATE(RIGHT($A197,3),"_",K$1),'Master Data Item List'!$D$3:$F$585,2,0)),"")</f>
        <v>ServiceRequestID</v>
      </c>
      <c r="L197" t="str">
        <f>IFERROR(IF($C197=0,VLOOKUP(CONCATENATE($A197,"_",L$1),'Master Data Item List'!$D$3:$F$585,2,0),VLOOKUP(CONCATENATE(RIGHT($A197,3),"_",L$1),'Master Data Item List'!$D$3:$F$585,2,0)),"")</f>
        <v>ServiceRequestID</v>
      </c>
      <c r="M197" t="str">
        <f>IFERROR(IF($C197=0,VLOOKUP(CONCATENATE($A197,"_",M$1),'Master Data Item List'!$D$3:$F$585,2,0),VLOOKUP(CONCATENATE(RIGHT($A197,3),"_",M$1),'Master Data Item List'!$D$3:$F$585,2,0)),"")</f>
        <v>ServiceRequestID</v>
      </c>
      <c r="N197" t="str">
        <f>IFERROR(IF($C197=0,VLOOKUP(CONCATENATE($A197,"_",N$1),'Master Data Item List'!$D$3:$F$585,2,0),VLOOKUP(CONCATENATE(RIGHT($A197,3),"_",N$1),'Master Data Item List'!$D$3:$F$585,2,0)),"")</f>
        <v/>
      </c>
      <c r="O197" t="str">
        <f>IFERROR(IF($C197=0,VLOOKUP(CONCATENATE($A197,"_",O$1),'Master Data Item List'!$D$3:$F$585,2,0),VLOOKUP(CONCATENATE(RIGHT($A197,3),"_",O$1),'Master Data Item List'!$D$3:$F$585,2,0)),"")</f>
        <v/>
      </c>
      <c r="P197" t="str">
        <f>IFERROR(IF($C197=0,VLOOKUP(CONCATENATE($A197,"_",P$1),'Master Data Item List'!$D$3:$F$585,2,0),VLOOKUP(CONCATENATE(RIGHT($A197,3),"_",P$1),'Master Data Item List'!$D$3:$F$585,2,0)),"")</f>
        <v/>
      </c>
      <c r="Q197" t="str">
        <f>IFERROR(IF($C197=0,VLOOKUP(CONCATENATE($A197,"_",Q$1),'Master Data Item List'!$D$3:$F$585,2,0),VLOOKUP(CONCATENATE(RIGHT($A197,3),"_",Q$1),'Master Data Item List'!$D$3:$F$585,2,0)),"")</f>
        <v/>
      </c>
      <c r="R197" t="str">
        <f>IFERROR(IF($C197=0,VLOOKUP(CONCATENATE($A197,"_",R$1),'Master Data Item List'!$D$3:$F$585,2,0),VLOOKUP(CONCATENATE(RIGHT($A197,3),"_",R$1),'Master Data Item List'!$D$3:$F$585,2,0)),"")</f>
        <v/>
      </c>
    </row>
    <row r="198" spans="1:18">
      <c r="A198" t="s">
        <v>1710</v>
      </c>
      <c r="B198" t="str">
        <f t="shared" si="4"/>
        <v>CYP608SecDiag</v>
      </c>
      <c r="C198">
        <f t="shared" si="5"/>
        <v>1</v>
      </c>
      <c r="D198" t="str">
        <f>IFERROR(IF($C198=0,VLOOKUP(CONCATENATE($A198,"_",D$1),'Master Data Item List'!$D$3:$F$585,2,0),VLOOKUP(CONCATENATE(RIGHT($A198,3),"_",D$1),'Master Data Item List'!$D$3:$F$585,2,0)),"")</f>
        <v>Diagnosis_Scheme</v>
      </c>
      <c r="E198" t="str">
        <f>IFERROR(IF($C198=0,VLOOKUP(CONCATENATE($A198,"_",E$1),'Master Data Item List'!$D$3:$F$585,2,0),VLOOKUP(CONCATENATE(RIGHT($A198,3),"_",E$1),'Master Data Item List'!$D$3:$F$585,2,0)),"")</f>
        <v>Diagnosis_Scheme</v>
      </c>
      <c r="F198" t="str">
        <f>IFERROR(IF($C198=0,VLOOKUP(CONCATENATE($A198,"_",F$1),'Master Data Item List'!$D$3:$F$585,2,0),VLOOKUP(CONCATENATE(RIGHT($A198,3),"_",F$1),'Master Data Item List'!$D$3:$F$585,2,0)),"")</f>
        <v>Diagnosis_Scheme</v>
      </c>
      <c r="G198" t="str">
        <f>IFERROR(IF($C198=0,VLOOKUP(CONCATENATE($A198,"_",G$1),'Master Data Item List'!$D$3:$F$585,2,0),VLOOKUP(CONCATENATE(RIGHT($A198,3),"_",G$1),'Master Data Item List'!$D$3:$F$585,2,0)),"")</f>
        <v>Diagnosis_Scheme</v>
      </c>
      <c r="H198" t="str">
        <f>IFERROR(IF($C198=0,VLOOKUP(CONCATENATE($A198,"_",H$1),'Master Data Item List'!$D$3:$F$585,2,0),VLOOKUP(CONCATENATE(RIGHT($A198,3),"_",H$1),'Master Data Item List'!$D$3:$F$585,2,0)),"")</f>
        <v/>
      </c>
      <c r="I198" t="str">
        <f>IFERROR(IF($C198=0,VLOOKUP(CONCATENATE($A198,"_",I$1),'Master Data Item List'!$D$3:$F$585,2,0),VLOOKUP(CONCATENATE(RIGHT($A198,3),"_",I$1),'Master Data Item List'!$D$3:$F$585,2,0)),"")</f>
        <v/>
      </c>
      <c r="J198" t="str">
        <f>IFERROR(IF($C198=0,VLOOKUP(CONCATENATE($A198,"_",J$1),'Master Data Item List'!$D$3:$F$585,2,0),VLOOKUP(CONCATENATE(RIGHT($A198,3),"_",J$1),'Master Data Item List'!$D$3:$F$585,2,0)),"")</f>
        <v/>
      </c>
      <c r="K198" t="str">
        <f>IFERROR(IF($C198=0,VLOOKUP(CONCATENATE($A198,"_",K$1),'Master Data Item List'!$D$3:$F$585,2,0),VLOOKUP(CONCATENATE(RIGHT($A198,3),"_",K$1),'Master Data Item List'!$D$3:$F$585,2,0)),"")</f>
        <v/>
      </c>
      <c r="L198" t="str">
        <f>IFERROR(IF($C198=0,VLOOKUP(CONCATENATE($A198,"_",L$1),'Master Data Item List'!$D$3:$F$585,2,0),VLOOKUP(CONCATENATE(RIGHT($A198,3),"_",L$1),'Master Data Item List'!$D$3:$F$585,2,0)),"")</f>
        <v/>
      </c>
      <c r="M198" t="str">
        <f>IFERROR(IF($C198=0,VLOOKUP(CONCATENATE($A198,"_",M$1),'Master Data Item List'!$D$3:$F$585,2,0),VLOOKUP(CONCATENATE(RIGHT($A198,3),"_",M$1),'Master Data Item List'!$D$3:$F$585,2,0)),"")</f>
        <v/>
      </c>
      <c r="N198" t="str">
        <f>IFERROR(IF($C198=0,VLOOKUP(CONCATENATE($A198,"_",N$1),'Master Data Item List'!$D$3:$F$585,2,0),VLOOKUP(CONCATENATE(RIGHT($A198,3),"_",N$1),'Master Data Item List'!$D$3:$F$585,2,0)),"")</f>
        <v/>
      </c>
      <c r="O198" t="str">
        <f>IFERROR(IF($C198=0,VLOOKUP(CONCATENATE($A198,"_",O$1),'Master Data Item List'!$D$3:$F$585,2,0),VLOOKUP(CONCATENATE(RIGHT($A198,3),"_",O$1),'Master Data Item List'!$D$3:$F$585,2,0)),"")</f>
        <v/>
      </c>
      <c r="P198" t="str">
        <f>IFERROR(IF($C198=0,VLOOKUP(CONCATENATE($A198,"_",P$1),'Master Data Item List'!$D$3:$F$585,2,0),VLOOKUP(CONCATENATE(RIGHT($A198,3),"_",P$1),'Master Data Item List'!$D$3:$F$585,2,0)),"")</f>
        <v/>
      </c>
      <c r="Q198" t="str">
        <f>IFERROR(IF($C198=0,VLOOKUP(CONCATENATE($A198,"_",Q$1),'Master Data Item List'!$D$3:$F$585,2,0),VLOOKUP(CONCATENATE(RIGHT($A198,3),"_",Q$1),'Master Data Item List'!$D$3:$F$585,2,0)),"")</f>
        <v/>
      </c>
      <c r="R198" t="str">
        <f>IFERROR(IF($C198=0,VLOOKUP(CONCATENATE($A198,"_",R$1),'Master Data Item List'!$D$3:$F$585,2,0),VLOOKUP(CONCATENATE(RIGHT($A198,3),"_",R$1),'Master Data Item List'!$D$3:$F$585,2,0)),"")</f>
        <v/>
      </c>
    </row>
    <row r="199" spans="1:18">
      <c r="A199" t="s">
        <v>1762</v>
      </c>
      <c r="B199" t="str">
        <f t="shared" si="4"/>
        <v>CYP608SecDiag</v>
      </c>
      <c r="C199">
        <f t="shared" si="5"/>
        <v>0</v>
      </c>
      <c r="D199" t="str">
        <f>IFERROR(IF($C199=0,VLOOKUP(CONCATENATE($A199,"_",D$1),'Master Data Item List'!$D$3:$F$585,2,0),VLOOKUP(CONCATENATE(RIGHT($A199,3),"_",D$1),'Master Data Item List'!$D$3:$F$585,2,0)),"")</f>
        <v>SecondaryDiagnosis</v>
      </c>
      <c r="E199" t="str">
        <f>IFERROR(IF($C199=0,VLOOKUP(CONCATENATE($A199,"_",E$1),'Master Data Item List'!$D$3:$F$585,2,0),VLOOKUP(CONCATENATE(RIGHT($A199,3),"_",E$1),'Master Data Item List'!$D$3:$F$585,2,0)),"")</f>
        <v/>
      </c>
      <c r="F199" t="str">
        <f>IFERROR(IF($C199=0,VLOOKUP(CONCATENATE($A199,"_",F$1),'Master Data Item List'!$D$3:$F$585,2,0),VLOOKUP(CONCATENATE(RIGHT($A199,3),"_",F$1),'Master Data Item List'!$D$3:$F$585,2,0)),"")</f>
        <v/>
      </c>
      <c r="G199" t="str">
        <f>IFERROR(IF($C199=0,VLOOKUP(CONCATENATE($A199,"_",G$1),'Master Data Item List'!$D$3:$F$585,2,0),VLOOKUP(CONCATENATE(RIGHT($A199,3),"_",G$1),'Master Data Item List'!$D$3:$F$585,2,0)),"")</f>
        <v/>
      </c>
      <c r="H199" t="str">
        <f>IFERROR(IF($C199=0,VLOOKUP(CONCATENATE($A199,"_",H$1),'Master Data Item List'!$D$3:$F$585,2,0),VLOOKUP(CONCATENATE(RIGHT($A199,3),"_",H$1),'Master Data Item List'!$D$3:$F$585,2,0)),"")</f>
        <v/>
      </c>
      <c r="I199" t="str">
        <f>IFERROR(IF($C199=0,VLOOKUP(CONCATENATE($A199,"_",I$1),'Master Data Item List'!$D$3:$F$585,2,0),VLOOKUP(CONCATENATE(RIGHT($A199,3),"_",I$1),'Master Data Item List'!$D$3:$F$585,2,0)),"")</f>
        <v/>
      </c>
      <c r="J199" t="str">
        <f>IFERROR(IF($C199=0,VLOOKUP(CONCATENATE($A199,"_",J$1),'Master Data Item List'!$D$3:$F$585,2,0),VLOOKUP(CONCATENATE(RIGHT($A199,3),"_",J$1),'Master Data Item List'!$D$3:$F$585,2,0)),"")</f>
        <v/>
      </c>
      <c r="K199" t="str">
        <f>IFERROR(IF($C199=0,VLOOKUP(CONCATENATE($A199,"_",K$1),'Master Data Item List'!$D$3:$F$585,2,0),VLOOKUP(CONCATENATE(RIGHT($A199,3),"_",K$1),'Master Data Item List'!$D$3:$F$585,2,0)),"")</f>
        <v/>
      </c>
      <c r="L199" t="str">
        <f>IFERROR(IF($C199=0,VLOOKUP(CONCATENATE($A199,"_",L$1),'Master Data Item List'!$D$3:$F$585,2,0),VLOOKUP(CONCATENATE(RIGHT($A199,3),"_",L$1),'Master Data Item List'!$D$3:$F$585,2,0)),"")</f>
        <v/>
      </c>
      <c r="M199" t="str">
        <f>IFERROR(IF($C199=0,VLOOKUP(CONCATENATE($A199,"_",M$1),'Master Data Item List'!$D$3:$F$585,2,0),VLOOKUP(CONCATENATE(RIGHT($A199,3),"_",M$1),'Master Data Item List'!$D$3:$F$585,2,0)),"")</f>
        <v/>
      </c>
      <c r="N199" t="str">
        <f>IFERROR(IF($C199=0,VLOOKUP(CONCATENATE($A199,"_",N$1),'Master Data Item List'!$D$3:$F$585,2,0),VLOOKUP(CONCATENATE(RIGHT($A199,3),"_",N$1),'Master Data Item List'!$D$3:$F$585,2,0)),"")</f>
        <v/>
      </c>
      <c r="O199" t="str">
        <f>IFERROR(IF($C199=0,VLOOKUP(CONCATENATE($A199,"_",O$1),'Master Data Item List'!$D$3:$F$585,2,0),VLOOKUP(CONCATENATE(RIGHT($A199,3),"_",O$1),'Master Data Item List'!$D$3:$F$585,2,0)),"")</f>
        <v/>
      </c>
      <c r="P199" t="str">
        <f>IFERROR(IF($C199=0,VLOOKUP(CONCATENATE($A199,"_",P$1),'Master Data Item List'!$D$3:$F$585,2,0),VLOOKUP(CONCATENATE(RIGHT($A199,3),"_",P$1),'Master Data Item List'!$D$3:$F$585,2,0)),"")</f>
        <v/>
      </c>
      <c r="Q199" t="str">
        <f>IFERROR(IF($C199=0,VLOOKUP(CONCATENATE($A199,"_",Q$1),'Master Data Item List'!$D$3:$F$585,2,0),VLOOKUP(CONCATENATE(RIGHT($A199,3),"_",Q$1),'Master Data Item List'!$D$3:$F$585,2,0)),"")</f>
        <v/>
      </c>
      <c r="R199" t="str">
        <f>IFERROR(IF($C199=0,VLOOKUP(CONCATENATE($A199,"_",R$1),'Master Data Item List'!$D$3:$F$585,2,0),VLOOKUP(CONCATENATE(RIGHT($A199,3),"_",R$1),'Master Data Item List'!$D$3:$F$585,2,0)),"")</f>
        <v/>
      </c>
    </row>
    <row r="200" spans="1:18">
      <c r="A200" t="s">
        <v>1711</v>
      </c>
      <c r="B200" t="str">
        <f t="shared" si="4"/>
        <v>CYP608SecDiag</v>
      </c>
      <c r="C200">
        <f t="shared" si="5"/>
        <v>0</v>
      </c>
      <c r="D200" t="str">
        <f>IFERROR(IF($C200=0,VLOOKUP(CONCATENATE($A200,"_",D$1),'Master Data Item List'!$D$3:$F$585,2,0),VLOOKUP(CONCATENATE(RIGHT($A200,3),"_",D$1),'Master Data Item List'!$D$3:$F$585,2,0)),"")</f>
        <v>SecondaryDiagnosis_Date</v>
      </c>
      <c r="E200" t="str">
        <f>IFERROR(IF($C200=0,VLOOKUP(CONCATENATE($A200,"_",E$1),'Master Data Item List'!$D$3:$F$585,2,0),VLOOKUP(CONCATENATE(RIGHT($A200,3),"_",E$1),'Master Data Item List'!$D$3:$F$585,2,0)),"")</f>
        <v/>
      </c>
      <c r="F200" t="str">
        <f>IFERROR(IF($C200=0,VLOOKUP(CONCATENATE($A200,"_",F$1),'Master Data Item List'!$D$3:$F$585,2,0),VLOOKUP(CONCATENATE(RIGHT($A200,3),"_",F$1),'Master Data Item List'!$D$3:$F$585,2,0)),"")</f>
        <v/>
      </c>
      <c r="G200" t="str">
        <f>IFERROR(IF($C200=0,VLOOKUP(CONCATENATE($A200,"_",G$1),'Master Data Item List'!$D$3:$F$585,2,0),VLOOKUP(CONCATENATE(RIGHT($A200,3),"_",G$1),'Master Data Item List'!$D$3:$F$585,2,0)),"")</f>
        <v/>
      </c>
      <c r="H200" t="str">
        <f>IFERROR(IF($C200=0,VLOOKUP(CONCATENATE($A200,"_",H$1),'Master Data Item List'!$D$3:$F$585,2,0),VLOOKUP(CONCATENATE(RIGHT($A200,3),"_",H$1),'Master Data Item List'!$D$3:$F$585,2,0)),"")</f>
        <v/>
      </c>
      <c r="I200" t="str">
        <f>IFERROR(IF($C200=0,VLOOKUP(CONCATENATE($A200,"_",I$1),'Master Data Item List'!$D$3:$F$585,2,0),VLOOKUP(CONCATENATE(RIGHT($A200,3),"_",I$1),'Master Data Item List'!$D$3:$F$585,2,0)),"")</f>
        <v/>
      </c>
      <c r="J200" t="str">
        <f>IFERROR(IF($C200=0,VLOOKUP(CONCATENATE($A200,"_",J$1),'Master Data Item List'!$D$3:$F$585,2,0),VLOOKUP(CONCATENATE(RIGHT($A200,3),"_",J$1),'Master Data Item List'!$D$3:$F$585,2,0)),"")</f>
        <v/>
      </c>
      <c r="K200" t="str">
        <f>IFERROR(IF($C200=0,VLOOKUP(CONCATENATE($A200,"_",K$1),'Master Data Item List'!$D$3:$F$585,2,0),VLOOKUP(CONCATENATE(RIGHT($A200,3),"_",K$1),'Master Data Item List'!$D$3:$F$585,2,0)),"")</f>
        <v/>
      </c>
      <c r="L200" t="str">
        <f>IFERROR(IF($C200=0,VLOOKUP(CONCATENATE($A200,"_",L$1),'Master Data Item List'!$D$3:$F$585,2,0),VLOOKUP(CONCATENATE(RIGHT($A200,3),"_",L$1),'Master Data Item List'!$D$3:$F$585,2,0)),"")</f>
        <v/>
      </c>
      <c r="M200" t="str">
        <f>IFERROR(IF($C200=0,VLOOKUP(CONCATENATE($A200,"_",M$1),'Master Data Item List'!$D$3:$F$585,2,0),VLOOKUP(CONCATENATE(RIGHT($A200,3),"_",M$1),'Master Data Item List'!$D$3:$F$585,2,0)),"")</f>
        <v/>
      </c>
      <c r="N200" t="str">
        <f>IFERROR(IF($C200=0,VLOOKUP(CONCATENATE($A200,"_",N$1),'Master Data Item List'!$D$3:$F$585,2,0),VLOOKUP(CONCATENATE(RIGHT($A200,3),"_",N$1),'Master Data Item List'!$D$3:$F$585,2,0)),"")</f>
        <v/>
      </c>
      <c r="O200" t="str">
        <f>IFERROR(IF($C200=0,VLOOKUP(CONCATENATE($A200,"_",O$1),'Master Data Item List'!$D$3:$F$585,2,0),VLOOKUP(CONCATENATE(RIGHT($A200,3),"_",O$1),'Master Data Item List'!$D$3:$F$585,2,0)),"")</f>
        <v/>
      </c>
      <c r="P200" t="str">
        <f>IFERROR(IF($C200=0,VLOOKUP(CONCATENATE($A200,"_",P$1),'Master Data Item List'!$D$3:$F$585,2,0),VLOOKUP(CONCATENATE(RIGHT($A200,3),"_",P$1),'Master Data Item List'!$D$3:$F$585,2,0)),"")</f>
        <v/>
      </c>
      <c r="Q200" t="str">
        <f>IFERROR(IF($C200=0,VLOOKUP(CONCATENATE($A200,"_",Q$1),'Master Data Item List'!$D$3:$F$585,2,0),VLOOKUP(CONCATENATE(RIGHT($A200,3),"_",Q$1),'Master Data Item List'!$D$3:$F$585,2,0)),"")</f>
        <v/>
      </c>
      <c r="R200" t="str">
        <f>IFERROR(IF($C200=0,VLOOKUP(CONCATENATE($A200,"_",R$1),'Master Data Item List'!$D$3:$F$585,2,0),VLOOKUP(CONCATENATE(RIGHT($A200,3),"_",R$1),'Master Data Item List'!$D$3:$F$585,2,0)),"")</f>
        <v/>
      </c>
    </row>
    <row r="201" spans="1:18">
      <c r="A201" t="s">
        <v>1712</v>
      </c>
      <c r="B201" t="str">
        <f t="shared" si="4"/>
        <v>CYP609CodedAssessmentReferral</v>
      </c>
      <c r="C201">
        <f t="shared" si="5"/>
        <v>1</v>
      </c>
      <c r="D201" t="str">
        <f>IFERROR(IF($C201=0,VLOOKUP(CONCATENATE($A201,"_",D$1),'Master Data Item List'!$D$3:$F$585,2,0),VLOOKUP(CONCATENATE(RIGHT($A201,3),"_",D$1),'Master Data Item List'!$D$3:$F$585,2,0)),"")</f>
        <v>ServiceRequestID</v>
      </c>
      <c r="E201" t="str">
        <f>IFERROR(IF($C201=0,VLOOKUP(CONCATENATE($A201,"_",E$1),'Master Data Item List'!$D$3:$F$585,2,0),VLOOKUP(CONCATENATE(RIGHT($A201,3),"_",E$1),'Master Data Item List'!$D$3:$F$585,2,0)),"")</f>
        <v>ServiceRequestID</v>
      </c>
      <c r="F201" t="str">
        <f>IFERROR(IF($C201=0,VLOOKUP(CONCATENATE($A201,"_",F$1),'Master Data Item List'!$D$3:$F$585,2,0),VLOOKUP(CONCATENATE(RIGHT($A201,3),"_",F$1),'Master Data Item List'!$D$3:$F$585,2,0)),"")</f>
        <v>ServiceRequestID</v>
      </c>
      <c r="G201" t="str">
        <f>IFERROR(IF($C201=0,VLOOKUP(CONCATENATE($A201,"_",G$1),'Master Data Item List'!$D$3:$F$585,2,0),VLOOKUP(CONCATENATE(RIGHT($A201,3),"_",G$1),'Master Data Item List'!$D$3:$F$585,2,0)),"")</f>
        <v>ServiceRequestID</v>
      </c>
      <c r="H201" t="str">
        <f>IFERROR(IF($C201=0,VLOOKUP(CONCATENATE($A201,"_",H$1),'Master Data Item List'!$D$3:$F$585,2,0),VLOOKUP(CONCATENATE(RIGHT($A201,3),"_",H$1),'Master Data Item List'!$D$3:$F$585,2,0)),"")</f>
        <v>ServiceRequestID</v>
      </c>
      <c r="I201" t="str">
        <f>IFERROR(IF($C201=0,VLOOKUP(CONCATENATE($A201,"_",I$1),'Master Data Item List'!$D$3:$F$585,2,0),VLOOKUP(CONCATENATE(RIGHT($A201,3),"_",I$1),'Master Data Item List'!$D$3:$F$585,2,0)),"")</f>
        <v>ServiceRequestID</v>
      </c>
      <c r="J201" t="str">
        <f>IFERROR(IF($C201=0,VLOOKUP(CONCATENATE($A201,"_",J$1),'Master Data Item List'!$D$3:$F$585,2,0),VLOOKUP(CONCATENATE(RIGHT($A201,3),"_",J$1),'Master Data Item List'!$D$3:$F$585,2,0)),"")</f>
        <v>ServiceRequestID</v>
      </c>
      <c r="K201" t="str">
        <f>IFERROR(IF($C201=0,VLOOKUP(CONCATENATE($A201,"_",K$1),'Master Data Item List'!$D$3:$F$585,2,0),VLOOKUP(CONCATENATE(RIGHT($A201,3),"_",K$1),'Master Data Item List'!$D$3:$F$585,2,0)),"")</f>
        <v>ServiceRequestID</v>
      </c>
      <c r="L201" t="str">
        <f>IFERROR(IF($C201=0,VLOOKUP(CONCATENATE($A201,"_",L$1),'Master Data Item List'!$D$3:$F$585,2,0),VLOOKUP(CONCATENATE(RIGHT($A201,3),"_",L$1),'Master Data Item List'!$D$3:$F$585,2,0)),"")</f>
        <v>ServiceRequestID</v>
      </c>
      <c r="M201" t="str">
        <f>IFERROR(IF($C201=0,VLOOKUP(CONCATENATE($A201,"_",M$1),'Master Data Item List'!$D$3:$F$585,2,0),VLOOKUP(CONCATENATE(RIGHT($A201,3),"_",M$1),'Master Data Item List'!$D$3:$F$585,2,0)),"")</f>
        <v>ServiceRequestID</v>
      </c>
      <c r="N201" t="str">
        <f>IFERROR(IF($C201=0,VLOOKUP(CONCATENATE($A201,"_",N$1),'Master Data Item List'!$D$3:$F$585,2,0),VLOOKUP(CONCATENATE(RIGHT($A201,3),"_",N$1),'Master Data Item List'!$D$3:$F$585,2,0)),"")</f>
        <v/>
      </c>
      <c r="O201" t="str">
        <f>IFERROR(IF($C201=0,VLOOKUP(CONCATENATE($A201,"_",O$1),'Master Data Item List'!$D$3:$F$585,2,0),VLOOKUP(CONCATENATE(RIGHT($A201,3),"_",O$1),'Master Data Item List'!$D$3:$F$585,2,0)),"")</f>
        <v/>
      </c>
      <c r="P201" t="str">
        <f>IFERROR(IF($C201=0,VLOOKUP(CONCATENATE($A201,"_",P$1),'Master Data Item List'!$D$3:$F$585,2,0),VLOOKUP(CONCATENATE(RIGHT($A201,3),"_",P$1),'Master Data Item List'!$D$3:$F$585,2,0)),"")</f>
        <v/>
      </c>
      <c r="Q201" t="str">
        <f>IFERROR(IF($C201=0,VLOOKUP(CONCATENATE($A201,"_",Q$1),'Master Data Item List'!$D$3:$F$585,2,0),VLOOKUP(CONCATENATE(RIGHT($A201,3),"_",Q$1),'Master Data Item List'!$D$3:$F$585,2,0)),"")</f>
        <v/>
      </c>
      <c r="R201" t="str">
        <f>IFERROR(IF($C201=0,VLOOKUP(CONCATENATE($A201,"_",R$1),'Master Data Item List'!$D$3:$F$585,2,0),VLOOKUP(CONCATENATE(RIGHT($A201,3),"_",R$1),'Master Data Item List'!$D$3:$F$585,2,0)),"")</f>
        <v/>
      </c>
    </row>
    <row r="202" spans="1:18">
      <c r="A202" t="s">
        <v>1713</v>
      </c>
      <c r="B202" t="str">
        <f t="shared" si="4"/>
        <v>CYP609CodedAssessmentReferral</v>
      </c>
      <c r="C202">
        <f t="shared" si="5"/>
        <v>1</v>
      </c>
      <c r="D202" t="str">
        <f>IFERROR(IF($C202=0,VLOOKUP(CONCATENATE($A202,"_",D$1),'Master Data Item List'!$D$3:$F$585,2,0),VLOOKUP(CONCATENATE(RIGHT($A202,3),"_",D$1),'Master Data Item List'!$D$3:$F$585,2,0)),"")</f>
        <v>SNOMED_ID</v>
      </c>
      <c r="E202" t="str">
        <f>IFERROR(IF($C202=0,VLOOKUP(CONCATENATE($A202,"_",E$1),'Master Data Item List'!$D$3:$F$585,2,0),VLOOKUP(CONCATENATE(RIGHT($A202,3),"_",E$1),'Master Data Item List'!$D$3:$F$585,2,0)),"")</f>
        <v>SNOMED_ID</v>
      </c>
      <c r="F202" t="str">
        <f>IFERROR(IF($C202=0,VLOOKUP(CONCATENATE($A202,"_",F$1),'Master Data Item List'!$D$3:$F$585,2,0),VLOOKUP(CONCATENATE(RIGHT($A202,3),"_",F$1),'Master Data Item List'!$D$3:$F$585,2,0)),"")</f>
        <v>SNOMED_ID</v>
      </c>
      <c r="G202" t="str">
        <f>IFERROR(IF($C202=0,VLOOKUP(CONCATENATE($A202,"_",G$1),'Master Data Item List'!$D$3:$F$585,2,0),VLOOKUP(CONCATENATE(RIGHT($A202,3),"_",G$1),'Master Data Item List'!$D$3:$F$585,2,0)),"")</f>
        <v/>
      </c>
      <c r="H202" t="str">
        <f>IFERROR(IF($C202=0,VLOOKUP(CONCATENATE($A202,"_",H$1),'Master Data Item List'!$D$3:$F$585,2,0),VLOOKUP(CONCATENATE(RIGHT($A202,3),"_",H$1),'Master Data Item List'!$D$3:$F$585,2,0)),"")</f>
        <v/>
      </c>
      <c r="I202" t="str">
        <f>IFERROR(IF($C202=0,VLOOKUP(CONCATENATE($A202,"_",I$1),'Master Data Item List'!$D$3:$F$585,2,0),VLOOKUP(CONCATENATE(RIGHT($A202,3),"_",I$1),'Master Data Item List'!$D$3:$F$585,2,0)),"")</f>
        <v/>
      </c>
      <c r="J202" t="str">
        <f>IFERROR(IF($C202=0,VLOOKUP(CONCATENATE($A202,"_",J$1),'Master Data Item List'!$D$3:$F$585,2,0),VLOOKUP(CONCATENATE(RIGHT($A202,3),"_",J$1),'Master Data Item List'!$D$3:$F$585,2,0)),"")</f>
        <v/>
      </c>
      <c r="K202" t="str">
        <f>IFERROR(IF($C202=0,VLOOKUP(CONCATENATE($A202,"_",K$1),'Master Data Item List'!$D$3:$F$585,2,0),VLOOKUP(CONCATENATE(RIGHT($A202,3),"_",K$1),'Master Data Item List'!$D$3:$F$585,2,0)),"")</f>
        <v/>
      </c>
      <c r="L202" t="str">
        <f>IFERROR(IF($C202=0,VLOOKUP(CONCATENATE($A202,"_",L$1),'Master Data Item List'!$D$3:$F$585,2,0),VLOOKUP(CONCATENATE(RIGHT($A202,3),"_",L$1),'Master Data Item List'!$D$3:$F$585,2,0)),"")</f>
        <v/>
      </c>
      <c r="M202" t="str">
        <f>IFERROR(IF($C202=0,VLOOKUP(CONCATENATE($A202,"_",M$1),'Master Data Item List'!$D$3:$F$585,2,0),VLOOKUP(CONCATENATE(RIGHT($A202,3),"_",M$1),'Master Data Item List'!$D$3:$F$585,2,0)),"")</f>
        <v/>
      </c>
      <c r="N202" t="str">
        <f>IFERROR(IF($C202=0,VLOOKUP(CONCATENATE($A202,"_",N$1),'Master Data Item List'!$D$3:$F$585,2,0),VLOOKUP(CONCATENATE(RIGHT($A202,3),"_",N$1),'Master Data Item List'!$D$3:$F$585,2,0)),"")</f>
        <v/>
      </c>
      <c r="O202" t="str">
        <f>IFERROR(IF($C202=0,VLOOKUP(CONCATENATE($A202,"_",O$1),'Master Data Item List'!$D$3:$F$585,2,0),VLOOKUP(CONCATENATE(RIGHT($A202,3),"_",O$1),'Master Data Item List'!$D$3:$F$585,2,0)),"")</f>
        <v/>
      </c>
      <c r="P202" t="str">
        <f>IFERROR(IF($C202=0,VLOOKUP(CONCATENATE($A202,"_",P$1),'Master Data Item List'!$D$3:$F$585,2,0),VLOOKUP(CONCATENATE(RIGHT($A202,3),"_",P$1),'Master Data Item List'!$D$3:$F$585,2,0)),"")</f>
        <v/>
      </c>
      <c r="Q202" t="str">
        <f>IFERROR(IF($C202=0,VLOOKUP(CONCATENATE($A202,"_",Q$1),'Master Data Item List'!$D$3:$F$585,2,0),VLOOKUP(CONCATENATE(RIGHT($A202,3),"_",Q$1),'Master Data Item List'!$D$3:$F$585,2,0)),"")</f>
        <v/>
      </c>
      <c r="R202" t="str">
        <f>IFERROR(IF($C202=0,VLOOKUP(CONCATENATE($A202,"_",R$1),'Master Data Item List'!$D$3:$F$585,2,0),VLOOKUP(CONCATENATE(RIGHT($A202,3),"_",R$1),'Master Data Item List'!$D$3:$F$585,2,0)),"")</f>
        <v/>
      </c>
    </row>
    <row r="203" spans="1:18">
      <c r="A203" t="s">
        <v>1714</v>
      </c>
      <c r="B203" t="str">
        <f t="shared" si="4"/>
        <v>CYP609CodedAssessmentReferral</v>
      </c>
      <c r="C203">
        <f t="shared" si="5"/>
        <v>1</v>
      </c>
      <c r="D203" t="str">
        <f>IFERROR(IF($C203=0,VLOOKUP(CONCATENATE($A203,"_",D$1),'Master Data Item List'!$D$3:$F$585,2,0),VLOOKUP(CONCATENATE(RIGHT($A203,3),"_",D$1),'Master Data Item List'!$D$3:$F$585,2,0)),"")</f>
        <v>Score</v>
      </c>
      <c r="E203" t="str">
        <f>IFERROR(IF($C203=0,VLOOKUP(CONCATENATE($A203,"_",E$1),'Master Data Item List'!$D$3:$F$585,2,0),VLOOKUP(CONCATENATE(RIGHT($A203,3),"_",E$1),'Master Data Item List'!$D$3:$F$585,2,0)),"")</f>
        <v>Score</v>
      </c>
      <c r="F203" t="str">
        <f>IFERROR(IF($C203=0,VLOOKUP(CONCATENATE($A203,"_",F$1),'Master Data Item List'!$D$3:$F$585,2,0),VLOOKUP(CONCATENATE(RIGHT($A203,3),"_",F$1),'Master Data Item List'!$D$3:$F$585,2,0)),"")</f>
        <v>Score</v>
      </c>
      <c r="G203" t="str">
        <f>IFERROR(IF($C203=0,VLOOKUP(CONCATENATE($A203,"_",G$1),'Master Data Item List'!$D$3:$F$585,2,0),VLOOKUP(CONCATENATE(RIGHT($A203,3),"_",G$1),'Master Data Item List'!$D$3:$F$585,2,0)),"")</f>
        <v/>
      </c>
      <c r="H203" t="str">
        <f>IFERROR(IF($C203=0,VLOOKUP(CONCATENATE($A203,"_",H$1),'Master Data Item List'!$D$3:$F$585,2,0),VLOOKUP(CONCATENATE(RIGHT($A203,3),"_",H$1),'Master Data Item List'!$D$3:$F$585,2,0)),"")</f>
        <v/>
      </c>
      <c r="I203" t="str">
        <f>IFERROR(IF($C203=0,VLOOKUP(CONCATENATE($A203,"_",I$1),'Master Data Item List'!$D$3:$F$585,2,0),VLOOKUP(CONCATENATE(RIGHT($A203,3),"_",I$1),'Master Data Item List'!$D$3:$F$585,2,0)),"")</f>
        <v/>
      </c>
      <c r="J203" t="str">
        <f>IFERROR(IF($C203=0,VLOOKUP(CONCATENATE($A203,"_",J$1),'Master Data Item List'!$D$3:$F$585,2,0),VLOOKUP(CONCATENATE(RIGHT($A203,3),"_",J$1),'Master Data Item List'!$D$3:$F$585,2,0)),"")</f>
        <v/>
      </c>
      <c r="K203" t="str">
        <f>IFERROR(IF($C203=0,VLOOKUP(CONCATENATE($A203,"_",K$1),'Master Data Item List'!$D$3:$F$585,2,0),VLOOKUP(CONCATENATE(RIGHT($A203,3),"_",K$1),'Master Data Item List'!$D$3:$F$585,2,0)),"")</f>
        <v/>
      </c>
      <c r="L203" t="str">
        <f>IFERROR(IF($C203=0,VLOOKUP(CONCATENATE($A203,"_",L$1),'Master Data Item List'!$D$3:$F$585,2,0),VLOOKUP(CONCATENATE(RIGHT($A203,3),"_",L$1),'Master Data Item List'!$D$3:$F$585,2,0)),"")</f>
        <v/>
      </c>
      <c r="M203" t="str">
        <f>IFERROR(IF($C203=0,VLOOKUP(CONCATENATE($A203,"_",M$1),'Master Data Item List'!$D$3:$F$585,2,0),VLOOKUP(CONCATENATE(RIGHT($A203,3),"_",M$1),'Master Data Item List'!$D$3:$F$585,2,0)),"")</f>
        <v/>
      </c>
      <c r="N203" t="str">
        <f>IFERROR(IF($C203=0,VLOOKUP(CONCATENATE($A203,"_",N$1),'Master Data Item List'!$D$3:$F$585,2,0),VLOOKUP(CONCATENATE(RIGHT($A203,3),"_",N$1),'Master Data Item List'!$D$3:$F$585,2,0)),"")</f>
        <v/>
      </c>
      <c r="O203" t="str">
        <f>IFERROR(IF($C203=0,VLOOKUP(CONCATENATE($A203,"_",O$1),'Master Data Item List'!$D$3:$F$585,2,0),VLOOKUP(CONCATENATE(RIGHT($A203,3),"_",O$1),'Master Data Item List'!$D$3:$F$585,2,0)),"")</f>
        <v/>
      </c>
      <c r="P203" t="str">
        <f>IFERROR(IF($C203=0,VLOOKUP(CONCATENATE($A203,"_",P$1),'Master Data Item List'!$D$3:$F$585,2,0),VLOOKUP(CONCATENATE(RIGHT($A203,3),"_",P$1),'Master Data Item List'!$D$3:$F$585,2,0)),"")</f>
        <v/>
      </c>
      <c r="Q203" t="str">
        <f>IFERROR(IF($C203=0,VLOOKUP(CONCATENATE($A203,"_",Q$1),'Master Data Item List'!$D$3:$F$585,2,0),VLOOKUP(CONCATENATE(RIGHT($A203,3),"_",Q$1),'Master Data Item List'!$D$3:$F$585,2,0)),"")</f>
        <v/>
      </c>
      <c r="R203" t="str">
        <f>IFERROR(IF($C203=0,VLOOKUP(CONCATENATE($A203,"_",R$1),'Master Data Item List'!$D$3:$F$585,2,0),VLOOKUP(CONCATENATE(RIGHT($A203,3),"_",R$1),'Master Data Item List'!$D$3:$F$585,2,0)),"")</f>
        <v/>
      </c>
    </row>
    <row r="204" spans="1:18">
      <c r="A204" t="s">
        <v>1715</v>
      </c>
      <c r="B204" t="str">
        <f t="shared" si="4"/>
        <v>CYP610BreastfeedingStatus</v>
      </c>
      <c r="C204">
        <f t="shared" si="5"/>
        <v>1</v>
      </c>
      <c r="D204" t="str">
        <f>IFERROR(IF($C204=0,VLOOKUP(CONCATENATE($A204,"_",D$1),'Master Data Item List'!$D$3:$F$585,2,0),VLOOKUP(CONCATENATE(RIGHT($A204,3),"_",D$1),'Master Data Item List'!$D$3:$F$585,2,0)),"")</f>
        <v>CareActivityID</v>
      </c>
      <c r="E204" t="str">
        <f>IFERROR(IF($C204=0,VLOOKUP(CONCATENATE($A204,"_",E$1),'Master Data Item List'!$D$3:$F$585,2,0),VLOOKUP(CONCATENATE(RIGHT($A204,3),"_",E$1),'Master Data Item List'!$D$3:$F$585,2,0)),"")</f>
        <v>CareActivityID</v>
      </c>
      <c r="F204" t="str">
        <f>IFERROR(IF($C204=0,VLOOKUP(CONCATENATE($A204,"_",F$1),'Master Data Item List'!$D$3:$F$585,2,0),VLOOKUP(CONCATENATE(RIGHT($A204,3),"_",F$1),'Master Data Item List'!$D$3:$F$585,2,0)),"")</f>
        <v>CareActivityID</v>
      </c>
      <c r="G204" t="str">
        <f>IFERROR(IF($C204=0,VLOOKUP(CONCATENATE($A204,"_",G$1),'Master Data Item List'!$D$3:$F$585,2,0),VLOOKUP(CONCATENATE(RIGHT($A204,3),"_",G$1),'Master Data Item List'!$D$3:$F$585,2,0)),"")</f>
        <v>CareActivityID</v>
      </c>
      <c r="H204" t="str">
        <f>IFERROR(IF($C204=0,VLOOKUP(CONCATENATE($A204,"_",H$1),'Master Data Item List'!$D$3:$F$585,2,0),VLOOKUP(CONCATENATE(RIGHT($A204,3),"_",H$1),'Master Data Item List'!$D$3:$F$585,2,0)),"")</f>
        <v/>
      </c>
      <c r="I204" t="str">
        <f>IFERROR(IF($C204=0,VLOOKUP(CONCATENATE($A204,"_",I$1),'Master Data Item List'!$D$3:$F$585,2,0),VLOOKUP(CONCATENATE(RIGHT($A204,3),"_",I$1),'Master Data Item List'!$D$3:$F$585,2,0)),"")</f>
        <v/>
      </c>
      <c r="J204" t="str">
        <f>IFERROR(IF($C204=0,VLOOKUP(CONCATENATE($A204,"_",J$1),'Master Data Item List'!$D$3:$F$585,2,0),VLOOKUP(CONCATENATE(RIGHT($A204,3),"_",J$1),'Master Data Item List'!$D$3:$F$585,2,0)),"")</f>
        <v/>
      </c>
      <c r="K204" t="str">
        <f>IFERROR(IF($C204=0,VLOOKUP(CONCATENATE($A204,"_",K$1),'Master Data Item List'!$D$3:$F$585,2,0),VLOOKUP(CONCATENATE(RIGHT($A204,3),"_",K$1),'Master Data Item List'!$D$3:$F$585,2,0)),"")</f>
        <v/>
      </c>
      <c r="L204" t="str">
        <f>IFERROR(IF($C204=0,VLOOKUP(CONCATENATE($A204,"_",L$1),'Master Data Item List'!$D$3:$F$585,2,0),VLOOKUP(CONCATENATE(RIGHT($A204,3),"_",L$1),'Master Data Item List'!$D$3:$F$585,2,0)),"")</f>
        <v/>
      </c>
      <c r="M204" t="str">
        <f>IFERROR(IF($C204=0,VLOOKUP(CONCATENATE($A204,"_",M$1),'Master Data Item List'!$D$3:$F$585,2,0),VLOOKUP(CONCATENATE(RIGHT($A204,3),"_",M$1),'Master Data Item List'!$D$3:$F$585,2,0)),"")</f>
        <v/>
      </c>
      <c r="N204" t="str">
        <f>IFERROR(IF($C204=0,VLOOKUP(CONCATENATE($A204,"_",N$1),'Master Data Item List'!$D$3:$F$585,2,0),VLOOKUP(CONCATENATE(RIGHT($A204,3),"_",N$1),'Master Data Item List'!$D$3:$F$585,2,0)),"")</f>
        <v/>
      </c>
      <c r="O204" t="str">
        <f>IFERROR(IF($C204=0,VLOOKUP(CONCATENATE($A204,"_",O$1),'Master Data Item List'!$D$3:$F$585,2,0),VLOOKUP(CONCATENATE(RIGHT($A204,3),"_",O$1),'Master Data Item List'!$D$3:$F$585,2,0)),"")</f>
        <v/>
      </c>
      <c r="P204" t="str">
        <f>IFERROR(IF($C204=0,VLOOKUP(CONCATENATE($A204,"_",P$1),'Master Data Item List'!$D$3:$F$585,2,0),VLOOKUP(CONCATENATE(RIGHT($A204,3),"_",P$1),'Master Data Item List'!$D$3:$F$585,2,0)),"")</f>
        <v/>
      </c>
      <c r="Q204" t="str">
        <f>IFERROR(IF($C204=0,VLOOKUP(CONCATENATE($A204,"_",Q$1),'Master Data Item List'!$D$3:$F$585,2,0),VLOOKUP(CONCATENATE(RIGHT($A204,3),"_",Q$1),'Master Data Item List'!$D$3:$F$585,2,0)),"")</f>
        <v/>
      </c>
      <c r="R204" t="str">
        <f>IFERROR(IF($C204=0,VLOOKUP(CONCATENATE($A204,"_",R$1),'Master Data Item List'!$D$3:$F$585,2,0),VLOOKUP(CONCATENATE(RIGHT($A204,3),"_",R$1),'Master Data Item List'!$D$3:$F$585,2,0)),"")</f>
        <v/>
      </c>
    </row>
    <row r="205" spans="1:18">
      <c r="A205" t="s">
        <v>1716</v>
      </c>
      <c r="B205" t="str">
        <f t="shared" si="4"/>
        <v>CYP610BreastfeedingStatus</v>
      </c>
      <c r="C205">
        <f t="shared" si="5"/>
        <v>0</v>
      </c>
      <c r="D205" t="str">
        <f>IFERROR(IF($C205=0,VLOOKUP(CONCATENATE($A205,"_",D$1),'Master Data Item List'!$D$3:$F$585,2,0),VLOOKUP(CONCATENATE(RIGHT($A205,3),"_",D$1),'Master Data Item List'!$D$3:$F$585,2,0)),"")</f>
        <v>BreastFeedingStatus</v>
      </c>
      <c r="E205" t="str">
        <f>IFERROR(IF($C205=0,VLOOKUP(CONCATENATE($A205,"_",E$1),'Master Data Item List'!$D$3:$F$585,2,0),VLOOKUP(CONCATENATE(RIGHT($A205,3),"_",E$1),'Master Data Item List'!$D$3:$F$585,2,0)),"")</f>
        <v/>
      </c>
      <c r="F205" t="str">
        <f>IFERROR(IF($C205=0,VLOOKUP(CONCATENATE($A205,"_",F$1),'Master Data Item List'!$D$3:$F$585,2,0),VLOOKUP(CONCATENATE(RIGHT($A205,3),"_",F$1),'Master Data Item List'!$D$3:$F$585,2,0)),"")</f>
        <v/>
      </c>
      <c r="G205" t="str">
        <f>IFERROR(IF($C205=0,VLOOKUP(CONCATENATE($A205,"_",G$1),'Master Data Item List'!$D$3:$F$585,2,0),VLOOKUP(CONCATENATE(RIGHT($A205,3),"_",G$1),'Master Data Item List'!$D$3:$F$585,2,0)),"")</f>
        <v/>
      </c>
      <c r="H205" t="str">
        <f>IFERROR(IF($C205=0,VLOOKUP(CONCATENATE($A205,"_",H$1),'Master Data Item List'!$D$3:$F$585,2,0),VLOOKUP(CONCATENATE(RIGHT($A205,3),"_",H$1),'Master Data Item List'!$D$3:$F$585,2,0)),"")</f>
        <v/>
      </c>
      <c r="I205" t="str">
        <f>IFERROR(IF($C205=0,VLOOKUP(CONCATENATE($A205,"_",I$1),'Master Data Item List'!$D$3:$F$585,2,0),VLOOKUP(CONCATENATE(RIGHT($A205,3),"_",I$1),'Master Data Item List'!$D$3:$F$585,2,0)),"")</f>
        <v/>
      </c>
      <c r="J205" t="str">
        <f>IFERROR(IF($C205=0,VLOOKUP(CONCATENATE($A205,"_",J$1),'Master Data Item List'!$D$3:$F$585,2,0),VLOOKUP(CONCATENATE(RIGHT($A205,3),"_",J$1),'Master Data Item List'!$D$3:$F$585,2,0)),"")</f>
        <v/>
      </c>
      <c r="K205" t="str">
        <f>IFERROR(IF($C205=0,VLOOKUP(CONCATENATE($A205,"_",K$1),'Master Data Item List'!$D$3:$F$585,2,0),VLOOKUP(CONCATENATE(RIGHT($A205,3),"_",K$1),'Master Data Item List'!$D$3:$F$585,2,0)),"")</f>
        <v/>
      </c>
      <c r="L205" t="str">
        <f>IFERROR(IF($C205=0,VLOOKUP(CONCATENATE($A205,"_",L$1),'Master Data Item List'!$D$3:$F$585,2,0),VLOOKUP(CONCATENATE(RIGHT($A205,3),"_",L$1),'Master Data Item List'!$D$3:$F$585,2,0)),"")</f>
        <v/>
      </c>
      <c r="M205" t="str">
        <f>IFERROR(IF($C205=0,VLOOKUP(CONCATENATE($A205,"_",M$1),'Master Data Item List'!$D$3:$F$585,2,0),VLOOKUP(CONCATENATE(RIGHT($A205,3),"_",M$1),'Master Data Item List'!$D$3:$F$585,2,0)),"")</f>
        <v/>
      </c>
      <c r="N205" t="str">
        <f>IFERROR(IF($C205=0,VLOOKUP(CONCATENATE($A205,"_",N$1),'Master Data Item List'!$D$3:$F$585,2,0),VLOOKUP(CONCATENATE(RIGHT($A205,3),"_",N$1),'Master Data Item List'!$D$3:$F$585,2,0)),"")</f>
        <v/>
      </c>
      <c r="O205" t="str">
        <f>IFERROR(IF($C205=0,VLOOKUP(CONCATENATE($A205,"_",O$1),'Master Data Item List'!$D$3:$F$585,2,0),VLOOKUP(CONCATENATE(RIGHT($A205,3),"_",O$1),'Master Data Item List'!$D$3:$F$585,2,0)),"")</f>
        <v/>
      </c>
      <c r="P205" t="str">
        <f>IFERROR(IF($C205=0,VLOOKUP(CONCATENATE($A205,"_",P$1),'Master Data Item List'!$D$3:$F$585,2,0),VLOOKUP(CONCATENATE(RIGHT($A205,3),"_",P$1),'Master Data Item List'!$D$3:$F$585,2,0)),"")</f>
        <v/>
      </c>
      <c r="Q205" t="str">
        <f>IFERROR(IF($C205=0,VLOOKUP(CONCATENATE($A205,"_",Q$1),'Master Data Item List'!$D$3:$F$585,2,0),VLOOKUP(CONCATENATE(RIGHT($A205,3),"_",Q$1),'Master Data Item List'!$D$3:$F$585,2,0)),"")</f>
        <v/>
      </c>
      <c r="R205" t="str">
        <f>IFERROR(IF($C205=0,VLOOKUP(CONCATENATE($A205,"_",R$1),'Master Data Item List'!$D$3:$F$585,2,0),VLOOKUP(CONCATENATE(RIGHT($A205,3),"_",R$1),'Master Data Item List'!$D$3:$F$585,2,0)),"")</f>
        <v/>
      </c>
    </row>
    <row r="206" spans="1:18">
      <c r="A206" t="s">
        <v>1717</v>
      </c>
      <c r="B206" t="str">
        <f t="shared" si="4"/>
        <v>CYP611Obs</v>
      </c>
      <c r="C206">
        <f t="shared" si="5"/>
        <v>1</v>
      </c>
      <c r="D206" t="str">
        <f>IFERROR(IF($C206=0,VLOOKUP(CONCATENATE($A206,"_",D$1),'Master Data Item List'!$D$3:$F$585,2,0),VLOOKUP(CONCATENATE(RIGHT($A206,3),"_",D$1),'Master Data Item List'!$D$3:$F$585,2,0)),"")</f>
        <v>CareActivityID</v>
      </c>
      <c r="E206" t="str">
        <f>IFERROR(IF($C206=0,VLOOKUP(CONCATENATE($A206,"_",E$1),'Master Data Item List'!$D$3:$F$585,2,0),VLOOKUP(CONCATENATE(RIGHT($A206,3),"_",E$1),'Master Data Item List'!$D$3:$F$585,2,0)),"")</f>
        <v>CareActivityID</v>
      </c>
      <c r="F206" t="str">
        <f>IFERROR(IF($C206=0,VLOOKUP(CONCATENATE($A206,"_",F$1),'Master Data Item List'!$D$3:$F$585,2,0),VLOOKUP(CONCATENATE(RIGHT($A206,3),"_",F$1),'Master Data Item List'!$D$3:$F$585,2,0)),"")</f>
        <v>CareActivityID</v>
      </c>
      <c r="G206" t="str">
        <f>IFERROR(IF($C206=0,VLOOKUP(CONCATENATE($A206,"_",G$1),'Master Data Item List'!$D$3:$F$585,2,0),VLOOKUP(CONCATENATE(RIGHT($A206,3),"_",G$1),'Master Data Item List'!$D$3:$F$585,2,0)),"")</f>
        <v>CareActivityID</v>
      </c>
      <c r="H206" t="str">
        <f>IFERROR(IF($C206=0,VLOOKUP(CONCATENATE($A206,"_",H$1),'Master Data Item List'!$D$3:$F$585,2,0),VLOOKUP(CONCATENATE(RIGHT($A206,3),"_",H$1),'Master Data Item List'!$D$3:$F$585,2,0)),"")</f>
        <v/>
      </c>
      <c r="I206" t="str">
        <f>IFERROR(IF($C206=0,VLOOKUP(CONCATENATE($A206,"_",I$1),'Master Data Item List'!$D$3:$F$585,2,0),VLOOKUP(CONCATENATE(RIGHT($A206,3),"_",I$1),'Master Data Item List'!$D$3:$F$585,2,0)),"")</f>
        <v/>
      </c>
      <c r="J206" t="str">
        <f>IFERROR(IF($C206=0,VLOOKUP(CONCATENATE($A206,"_",J$1),'Master Data Item List'!$D$3:$F$585,2,0),VLOOKUP(CONCATENATE(RIGHT($A206,3),"_",J$1),'Master Data Item List'!$D$3:$F$585,2,0)),"")</f>
        <v/>
      </c>
      <c r="K206" t="str">
        <f>IFERROR(IF($C206=0,VLOOKUP(CONCATENATE($A206,"_",K$1),'Master Data Item List'!$D$3:$F$585,2,0),VLOOKUP(CONCATENATE(RIGHT($A206,3),"_",K$1),'Master Data Item List'!$D$3:$F$585,2,0)),"")</f>
        <v/>
      </c>
      <c r="L206" t="str">
        <f>IFERROR(IF($C206=0,VLOOKUP(CONCATENATE($A206,"_",L$1),'Master Data Item List'!$D$3:$F$585,2,0),VLOOKUP(CONCATENATE(RIGHT($A206,3),"_",L$1),'Master Data Item List'!$D$3:$F$585,2,0)),"")</f>
        <v/>
      </c>
      <c r="M206" t="str">
        <f>IFERROR(IF($C206=0,VLOOKUP(CONCATENATE($A206,"_",M$1),'Master Data Item List'!$D$3:$F$585,2,0),VLOOKUP(CONCATENATE(RIGHT($A206,3),"_",M$1),'Master Data Item List'!$D$3:$F$585,2,0)),"")</f>
        <v/>
      </c>
      <c r="N206" t="str">
        <f>IFERROR(IF($C206=0,VLOOKUP(CONCATENATE($A206,"_",N$1),'Master Data Item List'!$D$3:$F$585,2,0),VLOOKUP(CONCATENATE(RIGHT($A206,3),"_",N$1),'Master Data Item List'!$D$3:$F$585,2,0)),"")</f>
        <v/>
      </c>
      <c r="O206" t="str">
        <f>IFERROR(IF($C206=0,VLOOKUP(CONCATENATE($A206,"_",O$1),'Master Data Item List'!$D$3:$F$585,2,0),VLOOKUP(CONCATENATE(RIGHT($A206,3),"_",O$1),'Master Data Item List'!$D$3:$F$585,2,0)),"")</f>
        <v/>
      </c>
      <c r="P206" t="str">
        <f>IFERROR(IF($C206=0,VLOOKUP(CONCATENATE($A206,"_",P$1),'Master Data Item List'!$D$3:$F$585,2,0),VLOOKUP(CONCATENATE(RIGHT($A206,3),"_",P$1),'Master Data Item List'!$D$3:$F$585,2,0)),"")</f>
        <v/>
      </c>
      <c r="Q206" t="str">
        <f>IFERROR(IF($C206=0,VLOOKUP(CONCATENATE($A206,"_",Q$1),'Master Data Item List'!$D$3:$F$585,2,0),VLOOKUP(CONCATENATE(RIGHT($A206,3),"_",Q$1),'Master Data Item List'!$D$3:$F$585,2,0)),"")</f>
        <v/>
      </c>
      <c r="R206" t="str">
        <f>IFERROR(IF($C206=0,VLOOKUP(CONCATENATE($A206,"_",R$1),'Master Data Item List'!$D$3:$F$585,2,0),VLOOKUP(CONCATENATE(RIGHT($A206,3),"_",R$1),'Master Data Item List'!$D$3:$F$585,2,0)),"")</f>
        <v/>
      </c>
    </row>
    <row r="207" spans="1:18">
      <c r="A207" t="s">
        <v>1718</v>
      </c>
      <c r="B207" t="str">
        <f t="shared" si="4"/>
        <v>CYP611Obs</v>
      </c>
      <c r="C207">
        <f t="shared" si="5"/>
        <v>0</v>
      </c>
      <c r="D207" t="str">
        <f>IFERROR(IF($C207=0,VLOOKUP(CONCATENATE($A207,"_",D$1),'Master Data Item List'!$D$3:$F$585,2,0),VLOOKUP(CONCATENATE(RIGHT($A207,3),"_",D$1),'Master Data Item List'!$D$3:$F$585,2,0)),"")</f>
        <v>Weight</v>
      </c>
      <c r="E207" t="str">
        <f>IFERROR(IF($C207=0,VLOOKUP(CONCATENATE($A207,"_",E$1),'Master Data Item List'!$D$3:$F$585,2,0),VLOOKUP(CONCATENATE(RIGHT($A207,3),"_",E$1),'Master Data Item List'!$D$3:$F$585,2,0)),"")</f>
        <v/>
      </c>
      <c r="F207" t="str">
        <f>IFERROR(IF($C207=0,VLOOKUP(CONCATENATE($A207,"_",F$1),'Master Data Item List'!$D$3:$F$585,2,0),VLOOKUP(CONCATENATE(RIGHT($A207,3),"_",F$1),'Master Data Item List'!$D$3:$F$585,2,0)),"")</f>
        <v/>
      </c>
      <c r="G207" t="str">
        <f>IFERROR(IF($C207=0,VLOOKUP(CONCATENATE($A207,"_",G$1),'Master Data Item List'!$D$3:$F$585,2,0),VLOOKUP(CONCATENATE(RIGHT($A207,3),"_",G$1),'Master Data Item List'!$D$3:$F$585,2,0)),"")</f>
        <v/>
      </c>
      <c r="H207" t="str">
        <f>IFERROR(IF($C207=0,VLOOKUP(CONCATENATE($A207,"_",H$1),'Master Data Item List'!$D$3:$F$585,2,0),VLOOKUP(CONCATENATE(RIGHT($A207,3),"_",H$1),'Master Data Item List'!$D$3:$F$585,2,0)),"")</f>
        <v/>
      </c>
      <c r="I207" t="str">
        <f>IFERROR(IF($C207=0,VLOOKUP(CONCATENATE($A207,"_",I$1),'Master Data Item List'!$D$3:$F$585,2,0),VLOOKUP(CONCATENATE(RIGHT($A207,3),"_",I$1),'Master Data Item List'!$D$3:$F$585,2,0)),"")</f>
        <v/>
      </c>
      <c r="J207" t="str">
        <f>IFERROR(IF($C207=0,VLOOKUP(CONCATENATE($A207,"_",J$1),'Master Data Item List'!$D$3:$F$585,2,0),VLOOKUP(CONCATENATE(RIGHT($A207,3),"_",J$1),'Master Data Item List'!$D$3:$F$585,2,0)),"")</f>
        <v/>
      </c>
      <c r="K207" t="str">
        <f>IFERROR(IF($C207=0,VLOOKUP(CONCATENATE($A207,"_",K$1),'Master Data Item List'!$D$3:$F$585,2,0),VLOOKUP(CONCATENATE(RIGHT($A207,3),"_",K$1),'Master Data Item List'!$D$3:$F$585,2,0)),"")</f>
        <v/>
      </c>
      <c r="L207" t="str">
        <f>IFERROR(IF($C207=0,VLOOKUP(CONCATENATE($A207,"_",L$1),'Master Data Item List'!$D$3:$F$585,2,0),VLOOKUP(CONCATENATE(RIGHT($A207,3),"_",L$1),'Master Data Item List'!$D$3:$F$585,2,0)),"")</f>
        <v/>
      </c>
      <c r="M207" t="str">
        <f>IFERROR(IF($C207=0,VLOOKUP(CONCATENATE($A207,"_",M$1),'Master Data Item List'!$D$3:$F$585,2,0),VLOOKUP(CONCATENATE(RIGHT($A207,3),"_",M$1),'Master Data Item List'!$D$3:$F$585,2,0)),"")</f>
        <v/>
      </c>
      <c r="N207" t="str">
        <f>IFERROR(IF($C207=0,VLOOKUP(CONCATENATE($A207,"_",N$1),'Master Data Item List'!$D$3:$F$585,2,0),VLOOKUP(CONCATENATE(RIGHT($A207,3),"_",N$1),'Master Data Item List'!$D$3:$F$585,2,0)),"")</f>
        <v/>
      </c>
      <c r="O207" t="str">
        <f>IFERROR(IF($C207=0,VLOOKUP(CONCATENATE($A207,"_",O$1),'Master Data Item List'!$D$3:$F$585,2,0),VLOOKUP(CONCATENATE(RIGHT($A207,3),"_",O$1),'Master Data Item List'!$D$3:$F$585,2,0)),"")</f>
        <v/>
      </c>
      <c r="P207" t="str">
        <f>IFERROR(IF($C207=0,VLOOKUP(CONCATENATE($A207,"_",P$1),'Master Data Item List'!$D$3:$F$585,2,0),VLOOKUP(CONCATENATE(RIGHT($A207,3),"_",P$1),'Master Data Item List'!$D$3:$F$585,2,0)),"")</f>
        <v/>
      </c>
      <c r="Q207" t="str">
        <f>IFERROR(IF($C207=0,VLOOKUP(CONCATENATE($A207,"_",Q$1),'Master Data Item List'!$D$3:$F$585,2,0),VLOOKUP(CONCATENATE(RIGHT($A207,3),"_",Q$1),'Master Data Item List'!$D$3:$F$585,2,0)),"")</f>
        <v/>
      </c>
      <c r="R207" t="str">
        <f>IFERROR(IF($C207=0,VLOOKUP(CONCATENATE($A207,"_",R$1),'Master Data Item List'!$D$3:$F$585,2,0),VLOOKUP(CONCATENATE(RIGHT($A207,3),"_",R$1),'Master Data Item List'!$D$3:$F$585,2,0)),"")</f>
        <v/>
      </c>
    </row>
    <row r="208" spans="1:18">
      <c r="A208" t="s">
        <v>1719</v>
      </c>
      <c r="B208" t="str">
        <f t="shared" si="4"/>
        <v>CYP611Obs</v>
      </c>
      <c r="C208">
        <f t="shared" si="5"/>
        <v>0</v>
      </c>
      <c r="D208" t="str">
        <f>IFERROR(IF($C208=0,VLOOKUP(CONCATENATE($A208,"_",D$1),'Master Data Item List'!$D$3:$F$585,2,0),VLOOKUP(CONCATENATE(RIGHT($A208,3),"_",D$1),'Master Data Item List'!$D$3:$F$585,2,0)),"")</f>
        <v>Height</v>
      </c>
      <c r="E208" t="str">
        <f>IFERROR(IF($C208=0,VLOOKUP(CONCATENATE($A208,"_",E$1),'Master Data Item List'!$D$3:$F$585,2,0),VLOOKUP(CONCATENATE(RIGHT($A208,3),"_",E$1),'Master Data Item List'!$D$3:$F$585,2,0)),"")</f>
        <v/>
      </c>
      <c r="F208" t="str">
        <f>IFERROR(IF($C208=0,VLOOKUP(CONCATENATE($A208,"_",F$1),'Master Data Item List'!$D$3:$F$585,2,0),VLOOKUP(CONCATENATE(RIGHT($A208,3),"_",F$1),'Master Data Item List'!$D$3:$F$585,2,0)),"")</f>
        <v/>
      </c>
      <c r="G208" t="str">
        <f>IFERROR(IF($C208=0,VLOOKUP(CONCATENATE($A208,"_",G$1),'Master Data Item List'!$D$3:$F$585,2,0),VLOOKUP(CONCATENATE(RIGHT($A208,3),"_",G$1),'Master Data Item List'!$D$3:$F$585,2,0)),"")</f>
        <v/>
      </c>
      <c r="H208" t="str">
        <f>IFERROR(IF($C208=0,VLOOKUP(CONCATENATE($A208,"_",H$1),'Master Data Item List'!$D$3:$F$585,2,0),VLOOKUP(CONCATENATE(RIGHT($A208,3),"_",H$1),'Master Data Item List'!$D$3:$F$585,2,0)),"")</f>
        <v/>
      </c>
      <c r="I208" t="str">
        <f>IFERROR(IF($C208=0,VLOOKUP(CONCATENATE($A208,"_",I$1),'Master Data Item List'!$D$3:$F$585,2,0),VLOOKUP(CONCATENATE(RIGHT($A208,3),"_",I$1),'Master Data Item List'!$D$3:$F$585,2,0)),"")</f>
        <v/>
      </c>
      <c r="J208" t="str">
        <f>IFERROR(IF($C208=0,VLOOKUP(CONCATENATE($A208,"_",J$1),'Master Data Item List'!$D$3:$F$585,2,0),VLOOKUP(CONCATENATE(RIGHT($A208,3),"_",J$1),'Master Data Item List'!$D$3:$F$585,2,0)),"")</f>
        <v/>
      </c>
      <c r="K208" t="str">
        <f>IFERROR(IF($C208=0,VLOOKUP(CONCATENATE($A208,"_",K$1),'Master Data Item List'!$D$3:$F$585,2,0),VLOOKUP(CONCATENATE(RIGHT($A208,3),"_",K$1),'Master Data Item List'!$D$3:$F$585,2,0)),"")</f>
        <v/>
      </c>
      <c r="L208" t="str">
        <f>IFERROR(IF($C208=0,VLOOKUP(CONCATENATE($A208,"_",L$1),'Master Data Item List'!$D$3:$F$585,2,0),VLOOKUP(CONCATENATE(RIGHT($A208,3),"_",L$1),'Master Data Item List'!$D$3:$F$585,2,0)),"")</f>
        <v/>
      </c>
      <c r="M208" t="str">
        <f>IFERROR(IF($C208=0,VLOOKUP(CONCATENATE($A208,"_",M$1),'Master Data Item List'!$D$3:$F$585,2,0),VLOOKUP(CONCATENATE(RIGHT($A208,3),"_",M$1),'Master Data Item List'!$D$3:$F$585,2,0)),"")</f>
        <v/>
      </c>
      <c r="N208" t="str">
        <f>IFERROR(IF($C208=0,VLOOKUP(CONCATENATE($A208,"_",N$1),'Master Data Item List'!$D$3:$F$585,2,0),VLOOKUP(CONCATENATE(RIGHT($A208,3),"_",N$1),'Master Data Item List'!$D$3:$F$585,2,0)),"")</f>
        <v/>
      </c>
      <c r="O208" t="str">
        <f>IFERROR(IF($C208=0,VLOOKUP(CONCATENATE($A208,"_",O$1),'Master Data Item List'!$D$3:$F$585,2,0),VLOOKUP(CONCATENATE(RIGHT($A208,3),"_",O$1),'Master Data Item List'!$D$3:$F$585,2,0)),"")</f>
        <v/>
      </c>
      <c r="P208" t="str">
        <f>IFERROR(IF($C208=0,VLOOKUP(CONCATENATE($A208,"_",P$1),'Master Data Item List'!$D$3:$F$585,2,0),VLOOKUP(CONCATENATE(RIGHT($A208,3),"_",P$1),'Master Data Item List'!$D$3:$F$585,2,0)),"")</f>
        <v/>
      </c>
      <c r="Q208" t="str">
        <f>IFERROR(IF($C208=0,VLOOKUP(CONCATENATE($A208,"_",Q$1),'Master Data Item List'!$D$3:$F$585,2,0),VLOOKUP(CONCATENATE(RIGHT($A208,3),"_",Q$1),'Master Data Item List'!$D$3:$F$585,2,0)),"")</f>
        <v/>
      </c>
      <c r="R208" t="str">
        <f>IFERROR(IF($C208=0,VLOOKUP(CONCATENATE($A208,"_",R$1),'Master Data Item List'!$D$3:$F$585,2,0),VLOOKUP(CONCATENATE(RIGHT($A208,3),"_",R$1),'Master Data Item List'!$D$3:$F$585,2,0)),"")</f>
        <v/>
      </c>
    </row>
    <row r="209" spans="1:18">
      <c r="A209" t="s">
        <v>1720</v>
      </c>
      <c r="B209" t="str">
        <f t="shared" si="4"/>
        <v>CYP611Obs</v>
      </c>
      <c r="C209">
        <f t="shared" si="5"/>
        <v>0</v>
      </c>
      <c r="D209" t="str">
        <f>IFERROR(IF($C209=0,VLOOKUP(CONCATENATE($A209,"_",D$1),'Master Data Item List'!$D$3:$F$585,2,0),VLOOKUP(CONCATENATE(RIGHT($A209,3),"_",D$1),'Master Data Item List'!$D$3:$F$585,2,0)),"")</f>
        <v>Length</v>
      </c>
      <c r="E209" t="str">
        <f>IFERROR(IF($C209=0,VLOOKUP(CONCATENATE($A209,"_",E$1),'Master Data Item List'!$D$3:$F$585,2,0),VLOOKUP(CONCATENATE(RIGHT($A209,3),"_",E$1),'Master Data Item List'!$D$3:$F$585,2,0)),"")</f>
        <v/>
      </c>
      <c r="F209" t="str">
        <f>IFERROR(IF($C209=0,VLOOKUP(CONCATENATE($A209,"_",F$1),'Master Data Item List'!$D$3:$F$585,2,0),VLOOKUP(CONCATENATE(RIGHT($A209,3),"_",F$1),'Master Data Item List'!$D$3:$F$585,2,0)),"")</f>
        <v/>
      </c>
      <c r="G209" t="str">
        <f>IFERROR(IF($C209=0,VLOOKUP(CONCATENATE($A209,"_",G$1),'Master Data Item List'!$D$3:$F$585,2,0),VLOOKUP(CONCATENATE(RIGHT($A209,3),"_",G$1),'Master Data Item List'!$D$3:$F$585,2,0)),"")</f>
        <v/>
      </c>
      <c r="H209" t="str">
        <f>IFERROR(IF($C209=0,VLOOKUP(CONCATENATE($A209,"_",H$1),'Master Data Item List'!$D$3:$F$585,2,0),VLOOKUP(CONCATENATE(RIGHT($A209,3),"_",H$1),'Master Data Item List'!$D$3:$F$585,2,0)),"")</f>
        <v/>
      </c>
      <c r="I209" t="str">
        <f>IFERROR(IF($C209=0,VLOOKUP(CONCATENATE($A209,"_",I$1),'Master Data Item List'!$D$3:$F$585,2,0),VLOOKUP(CONCATENATE(RIGHT($A209,3),"_",I$1),'Master Data Item List'!$D$3:$F$585,2,0)),"")</f>
        <v/>
      </c>
      <c r="J209" t="str">
        <f>IFERROR(IF($C209=0,VLOOKUP(CONCATENATE($A209,"_",J$1),'Master Data Item List'!$D$3:$F$585,2,0),VLOOKUP(CONCATENATE(RIGHT($A209,3),"_",J$1),'Master Data Item List'!$D$3:$F$585,2,0)),"")</f>
        <v/>
      </c>
      <c r="K209" t="str">
        <f>IFERROR(IF($C209=0,VLOOKUP(CONCATENATE($A209,"_",K$1),'Master Data Item List'!$D$3:$F$585,2,0),VLOOKUP(CONCATENATE(RIGHT($A209,3),"_",K$1),'Master Data Item List'!$D$3:$F$585,2,0)),"")</f>
        <v/>
      </c>
      <c r="L209" t="str">
        <f>IFERROR(IF($C209=0,VLOOKUP(CONCATENATE($A209,"_",L$1),'Master Data Item List'!$D$3:$F$585,2,0),VLOOKUP(CONCATENATE(RIGHT($A209,3),"_",L$1),'Master Data Item List'!$D$3:$F$585,2,0)),"")</f>
        <v/>
      </c>
      <c r="M209" t="str">
        <f>IFERROR(IF($C209=0,VLOOKUP(CONCATENATE($A209,"_",M$1),'Master Data Item List'!$D$3:$F$585,2,0),VLOOKUP(CONCATENATE(RIGHT($A209,3),"_",M$1),'Master Data Item List'!$D$3:$F$585,2,0)),"")</f>
        <v/>
      </c>
      <c r="N209" t="str">
        <f>IFERROR(IF($C209=0,VLOOKUP(CONCATENATE($A209,"_",N$1),'Master Data Item List'!$D$3:$F$585,2,0),VLOOKUP(CONCATENATE(RIGHT($A209,3),"_",N$1),'Master Data Item List'!$D$3:$F$585,2,0)),"")</f>
        <v/>
      </c>
      <c r="O209" t="str">
        <f>IFERROR(IF($C209=0,VLOOKUP(CONCATENATE($A209,"_",O$1),'Master Data Item List'!$D$3:$F$585,2,0),VLOOKUP(CONCATENATE(RIGHT($A209,3),"_",O$1),'Master Data Item List'!$D$3:$F$585,2,0)),"")</f>
        <v/>
      </c>
      <c r="P209" t="str">
        <f>IFERROR(IF($C209=0,VLOOKUP(CONCATENATE($A209,"_",P$1),'Master Data Item List'!$D$3:$F$585,2,0),VLOOKUP(CONCATENATE(RIGHT($A209,3),"_",P$1),'Master Data Item List'!$D$3:$F$585,2,0)),"")</f>
        <v/>
      </c>
      <c r="Q209" t="str">
        <f>IFERROR(IF($C209=0,VLOOKUP(CONCATENATE($A209,"_",Q$1),'Master Data Item List'!$D$3:$F$585,2,0),VLOOKUP(CONCATENATE(RIGHT($A209,3),"_",Q$1),'Master Data Item List'!$D$3:$F$585,2,0)),"")</f>
        <v/>
      </c>
      <c r="R209" t="str">
        <f>IFERROR(IF($C209=0,VLOOKUP(CONCATENATE($A209,"_",R$1),'Master Data Item List'!$D$3:$F$585,2,0),VLOOKUP(CONCATENATE(RIGHT($A209,3),"_",R$1),'Master Data Item List'!$D$3:$F$585,2,0)),"")</f>
        <v/>
      </c>
    </row>
    <row r="210" spans="1:18">
      <c r="A210" t="s">
        <v>1721</v>
      </c>
      <c r="B210" t="str">
        <f t="shared" si="4"/>
        <v>CYP612CodedAssessmentContact</v>
      </c>
      <c r="C210">
        <f t="shared" si="5"/>
        <v>1</v>
      </c>
      <c r="D210" t="str">
        <f>IFERROR(IF($C210=0,VLOOKUP(CONCATENATE($A210,"_",D$1),'Master Data Item List'!$D$3:$F$585,2,0),VLOOKUP(CONCATENATE(RIGHT($A210,3),"_",D$1),'Master Data Item List'!$D$3:$F$585,2,0)),"")</f>
        <v>CareActivityID</v>
      </c>
      <c r="E210" t="str">
        <f>IFERROR(IF($C210=0,VLOOKUP(CONCATENATE($A210,"_",E$1),'Master Data Item List'!$D$3:$F$585,2,0),VLOOKUP(CONCATENATE(RIGHT($A210,3),"_",E$1),'Master Data Item List'!$D$3:$F$585,2,0)),"")</f>
        <v>CareActivityID</v>
      </c>
      <c r="F210" t="str">
        <f>IFERROR(IF($C210=0,VLOOKUP(CONCATENATE($A210,"_",F$1),'Master Data Item List'!$D$3:$F$585,2,0),VLOOKUP(CONCATENATE(RIGHT($A210,3),"_",F$1),'Master Data Item List'!$D$3:$F$585,2,0)),"")</f>
        <v>CareActivityID</v>
      </c>
      <c r="G210" t="str">
        <f>IFERROR(IF($C210=0,VLOOKUP(CONCATENATE($A210,"_",G$1),'Master Data Item List'!$D$3:$F$585,2,0),VLOOKUP(CONCATENATE(RIGHT($A210,3),"_",G$1),'Master Data Item List'!$D$3:$F$585,2,0)),"")</f>
        <v>CareActivityID</v>
      </c>
      <c r="H210" t="str">
        <f>IFERROR(IF($C210=0,VLOOKUP(CONCATENATE($A210,"_",H$1),'Master Data Item List'!$D$3:$F$585,2,0),VLOOKUP(CONCATENATE(RIGHT($A210,3),"_",H$1),'Master Data Item List'!$D$3:$F$585,2,0)),"")</f>
        <v/>
      </c>
      <c r="I210" t="str">
        <f>IFERROR(IF($C210=0,VLOOKUP(CONCATENATE($A210,"_",I$1),'Master Data Item List'!$D$3:$F$585,2,0),VLOOKUP(CONCATENATE(RIGHT($A210,3),"_",I$1),'Master Data Item List'!$D$3:$F$585,2,0)),"")</f>
        <v/>
      </c>
      <c r="J210" t="str">
        <f>IFERROR(IF($C210=0,VLOOKUP(CONCATENATE($A210,"_",J$1),'Master Data Item List'!$D$3:$F$585,2,0),VLOOKUP(CONCATENATE(RIGHT($A210,3),"_",J$1),'Master Data Item List'!$D$3:$F$585,2,0)),"")</f>
        <v/>
      </c>
      <c r="K210" t="str">
        <f>IFERROR(IF($C210=0,VLOOKUP(CONCATENATE($A210,"_",K$1),'Master Data Item List'!$D$3:$F$585,2,0),VLOOKUP(CONCATENATE(RIGHT($A210,3),"_",K$1),'Master Data Item List'!$D$3:$F$585,2,0)),"")</f>
        <v/>
      </c>
      <c r="L210" t="str">
        <f>IFERROR(IF($C210=0,VLOOKUP(CONCATENATE($A210,"_",L$1),'Master Data Item List'!$D$3:$F$585,2,0),VLOOKUP(CONCATENATE(RIGHT($A210,3),"_",L$1),'Master Data Item List'!$D$3:$F$585,2,0)),"")</f>
        <v/>
      </c>
      <c r="M210" t="str">
        <f>IFERROR(IF($C210=0,VLOOKUP(CONCATENATE($A210,"_",M$1),'Master Data Item List'!$D$3:$F$585,2,0),VLOOKUP(CONCATENATE(RIGHT($A210,3),"_",M$1),'Master Data Item List'!$D$3:$F$585,2,0)),"")</f>
        <v/>
      </c>
      <c r="N210" t="str">
        <f>IFERROR(IF($C210=0,VLOOKUP(CONCATENATE($A210,"_",N$1),'Master Data Item List'!$D$3:$F$585,2,0),VLOOKUP(CONCATENATE(RIGHT($A210,3),"_",N$1),'Master Data Item List'!$D$3:$F$585,2,0)),"")</f>
        <v/>
      </c>
      <c r="O210" t="str">
        <f>IFERROR(IF($C210=0,VLOOKUP(CONCATENATE($A210,"_",O$1),'Master Data Item List'!$D$3:$F$585,2,0),VLOOKUP(CONCATENATE(RIGHT($A210,3),"_",O$1),'Master Data Item List'!$D$3:$F$585,2,0)),"")</f>
        <v/>
      </c>
      <c r="P210" t="str">
        <f>IFERROR(IF($C210=0,VLOOKUP(CONCATENATE($A210,"_",P$1),'Master Data Item List'!$D$3:$F$585,2,0),VLOOKUP(CONCATENATE(RIGHT($A210,3),"_",P$1),'Master Data Item List'!$D$3:$F$585,2,0)),"")</f>
        <v/>
      </c>
      <c r="Q210" t="str">
        <f>IFERROR(IF($C210=0,VLOOKUP(CONCATENATE($A210,"_",Q$1),'Master Data Item List'!$D$3:$F$585,2,0),VLOOKUP(CONCATENATE(RIGHT($A210,3),"_",Q$1),'Master Data Item List'!$D$3:$F$585,2,0)),"")</f>
        <v/>
      </c>
      <c r="R210" t="str">
        <f>IFERROR(IF($C210=0,VLOOKUP(CONCATENATE($A210,"_",R$1),'Master Data Item List'!$D$3:$F$585,2,0),VLOOKUP(CONCATENATE(RIGHT($A210,3),"_",R$1),'Master Data Item List'!$D$3:$F$585,2,0)),"")</f>
        <v/>
      </c>
    </row>
    <row r="211" spans="1:18">
      <c r="A211" t="s">
        <v>1722</v>
      </c>
      <c r="B211" t="str">
        <f t="shared" si="4"/>
        <v>CYP612CodedAssessmentContact</v>
      </c>
      <c r="C211">
        <f t="shared" si="5"/>
        <v>1</v>
      </c>
      <c r="D211" t="str">
        <f>IFERROR(IF($C211=0,VLOOKUP(CONCATENATE($A211,"_",D$1),'Master Data Item List'!$D$3:$F$585,2,0),VLOOKUP(CONCATENATE(RIGHT($A211,3),"_",D$1),'Master Data Item List'!$D$3:$F$585,2,0)),"")</f>
        <v>SNOMED_ID</v>
      </c>
      <c r="E211" t="str">
        <f>IFERROR(IF($C211=0,VLOOKUP(CONCATENATE($A211,"_",E$1),'Master Data Item List'!$D$3:$F$585,2,0),VLOOKUP(CONCATENATE(RIGHT($A211,3),"_",E$1),'Master Data Item List'!$D$3:$F$585,2,0)),"")</f>
        <v>SNOMED_ID</v>
      </c>
      <c r="F211" t="str">
        <f>IFERROR(IF($C211=0,VLOOKUP(CONCATENATE($A211,"_",F$1),'Master Data Item List'!$D$3:$F$585,2,0),VLOOKUP(CONCATENATE(RIGHT($A211,3),"_",F$1),'Master Data Item List'!$D$3:$F$585,2,0)),"")</f>
        <v>SNOMED_ID</v>
      </c>
      <c r="G211" t="str">
        <f>IFERROR(IF($C211=0,VLOOKUP(CONCATENATE($A211,"_",G$1),'Master Data Item List'!$D$3:$F$585,2,0),VLOOKUP(CONCATENATE(RIGHT($A211,3),"_",G$1),'Master Data Item List'!$D$3:$F$585,2,0)),"")</f>
        <v/>
      </c>
      <c r="H211" t="str">
        <f>IFERROR(IF($C211=0,VLOOKUP(CONCATENATE($A211,"_",H$1),'Master Data Item List'!$D$3:$F$585,2,0),VLOOKUP(CONCATENATE(RIGHT($A211,3),"_",H$1),'Master Data Item List'!$D$3:$F$585,2,0)),"")</f>
        <v/>
      </c>
      <c r="I211" t="str">
        <f>IFERROR(IF($C211=0,VLOOKUP(CONCATENATE($A211,"_",I$1),'Master Data Item List'!$D$3:$F$585,2,0),VLOOKUP(CONCATENATE(RIGHT($A211,3),"_",I$1),'Master Data Item List'!$D$3:$F$585,2,0)),"")</f>
        <v/>
      </c>
      <c r="J211" t="str">
        <f>IFERROR(IF($C211=0,VLOOKUP(CONCATENATE($A211,"_",J$1),'Master Data Item List'!$D$3:$F$585,2,0),VLOOKUP(CONCATENATE(RIGHT($A211,3),"_",J$1),'Master Data Item List'!$D$3:$F$585,2,0)),"")</f>
        <v/>
      </c>
      <c r="K211" t="str">
        <f>IFERROR(IF($C211=0,VLOOKUP(CONCATENATE($A211,"_",K$1),'Master Data Item List'!$D$3:$F$585,2,0),VLOOKUP(CONCATENATE(RIGHT($A211,3),"_",K$1),'Master Data Item List'!$D$3:$F$585,2,0)),"")</f>
        <v/>
      </c>
      <c r="L211" t="str">
        <f>IFERROR(IF($C211=0,VLOOKUP(CONCATENATE($A211,"_",L$1),'Master Data Item List'!$D$3:$F$585,2,0),VLOOKUP(CONCATENATE(RIGHT($A211,3),"_",L$1),'Master Data Item List'!$D$3:$F$585,2,0)),"")</f>
        <v/>
      </c>
      <c r="M211" t="str">
        <f>IFERROR(IF($C211=0,VLOOKUP(CONCATENATE($A211,"_",M$1),'Master Data Item List'!$D$3:$F$585,2,0),VLOOKUP(CONCATENATE(RIGHT($A211,3),"_",M$1),'Master Data Item List'!$D$3:$F$585,2,0)),"")</f>
        <v/>
      </c>
      <c r="N211" t="str">
        <f>IFERROR(IF($C211=0,VLOOKUP(CONCATENATE($A211,"_",N$1),'Master Data Item List'!$D$3:$F$585,2,0),VLOOKUP(CONCATENATE(RIGHT($A211,3),"_",N$1),'Master Data Item List'!$D$3:$F$585,2,0)),"")</f>
        <v/>
      </c>
      <c r="O211" t="str">
        <f>IFERROR(IF($C211=0,VLOOKUP(CONCATENATE($A211,"_",O$1),'Master Data Item List'!$D$3:$F$585,2,0),VLOOKUP(CONCATENATE(RIGHT($A211,3),"_",O$1),'Master Data Item List'!$D$3:$F$585,2,0)),"")</f>
        <v/>
      </c>
      <c r="P211" t="str">
        <f>IFERROR(IF($C211=0,VLOOKUP(CONCATENATE($A211,"_",P$1),'Master Data Item List'!$D$3:$F$585,2,0),VLOOKUP(CONCATENATE(RIGHT($A211,3),"_",P$1),'Master Data Item List'!$D$3:$F$585,2,0)),"")</f>
        <v/>
      </c>
      <c r="Q211" t="str">
        <f>IFERROR(IF($C211=0,VLOOKUP(CONCATENATE($A211,"_",Q$1),'Master Data Item List'!$D$3:$F$585,2,0),VLOOKUP(CONCATENATE(RIGHT($A211,3),"_",Q$1),'Master Data Item List'!$D$3:$F$585,2,0)),"")</f>
        <v/>
      </c>
      <c r="R211" t="str">
        <f>IFERROR(IF($C211=0,VLOOKUP(CONCATENATE($A211,"_",R$1),'Master Data Item List'!$D$3:$F$585,2,0),VLOOKUP(CONCATENATE(RIGHT($A211,3),"_",R$1),'Master Data Item List'!$D$3:$F$585,2,0)),"")</f>
        <v/>
      </c>
    </row>
    <row r="212" spans="1:18">
      <c r="A212" t="s">
        <v>1723</v>
      </c>
      <c r="B212" t="str">
        <f t="shared" ref="B212:B223" si="6">VLOOKUP(A212,MDI,6,0)</f>
        <v>CYP612CodedAssessmentContact</v>
      </c>
      <c r="C212">
        <f t="shared" si="5"/>
        <v>1</v>
      </c>
      <c r="D212" t="str">
        <f>IFERROR(IF($C212=0,VLOOKUP(CONCATENATE($A212,"_",D$1),'Master Data Item List'!$D$3:$F$585,2,0),VLOOKUP(CONCATENATE(RIGHT($A212,3),"_",D$1),'Master Data Item List'!$D$3:$F$585,2,0)),"")</f>
        <v>Score</v>
      </c>
      <c r="E212" t="str">
        <f>IFERROR(IF($C212=0,VLOOKUP(CONCATENATE($A212,"_",E$1),'Master Data Item List'!$D$3:$F$585,2,0),VLOOKUP(CONCATENATE(RIGHT($A212,3),"_",E$1),'Master Data Item List'!$D$3:$F$585,2,0)),"")</f>
        <v>Score</v>
      </c>
      <c r="F212" t="str">
        <f>IFERROR(IF($C212=0,VLOOKUP(CONCATENATE($A212,"_",F$1),'Master Data Item List'!$D$3:$F$585,2,0),VLOOKUP(CONCATENATE(RIGHT($A212,3),"_",F$1),'Master Data Item List'!$D$3:$F$585,2,0)),"")</f>
        <v>Score</v>
      </c>
      <c r="G212" t="str">
        <f>IFERROR(IF($C212=0,VLOOKUP(CONCATENATE($A212,"_",G$1),'Master Data Item List'!$D$3:$F$585,2,0),VLOOKUP(CONCATENATE(RIGHT($A212,3),"_",G$1),'Master Data Item List'!$D$3:$F$585,2,0)),"")</f>
        <v/>
      </c>
      <c r="H212" t="str">
        <f>IFERROR(IF($C212=0,VLOOKUP(CONCATENATE($A212,"_",H$1),'Master Data Item List'!$D$3:$F$585,2,0),VLOOKUP(CONCATENATE(RIGHT($A212,3),"_",H$1),'Master Data Item List'!$D$3:$F$585,2,0)),"")</f>
        <v/>
      </c>
      <c r="I212" t="str">
        <f>IFERROR(IF($C212=0,VLOOKUP(CONCATENATE($A212,"_",I$1),'Master Data Item List'!$D$3:$F$585,2,0),VLOOKUP(CONCATENATE(RIGHT($A212,3),"_",I$1),'Master Data Item List'!$D$3:$F$585,2,0)),"")</f>
        <v/>
      </c>
      <c r="J212" t="str">
        <f>IFERROR(IF($C212=0,VLOOKUP(CONCATENATE($A212,"_",J$1),'Master Data Item List'!$D$3:$F$585,2,0),VLOOKUP(CONCATENATE(RIGHT($A212,3),"_",J$1),'Master Data Item List'!$D$3:$F$585,2,0)),"")</f>
        <v/>
      </c>
      <c r="K212" t="str">
        <f>IFERROR(IF($C212=0,VLOOKUP(CONCATENATE($A212,"_",K$1),'Master Data Item List'!$D$3:$F$585,2,0),VLOOKUP(CONCATENATE(RIGHT($A212,3),"_",K$1),'Master Data Item List'!$D$3:$F$585,2,0)),"")</f>
        <v/>
      </c>
      <c r="L212" t="str">
        <f>IFERROR(IF($C212=0,VLOOKUP(CONCATENATE($A212,"_",L$1),'Master Data Item List'!$D$3:$F$585,2,0),VLOOKUP(CONCATENATE(RIGHT($A212,3),"_",L$1),'Master Data Item List'!$D$3:$F$585,2,0)),"")</f>
        <v/>
      </c>
      <c r="M212" t="str">
        <f>IFERROR(IF($C212=0,VLOOKUP(CONCATENATE($A212,"_",M$1),'Master Data Item List'!$D$3:$F$585,2,0),VLOOKUP(CONCATENATE(RIGHT($A212,3),"_",M$1),'Master Data Item List'!$D$3:$F$585,2,0)),"")</f>
        <v/>
      </c>
      <c r="N212" t="str">
        <f>IFERROR(IF($C212=0,VLOOKUP(CONCATENATE($A212,"_",N$1),'Master Data Item List'!$D$3:$F$585,2,0),VLOOKUP(CONCATENATE(RIGHT($A212,3),"_",N$1),'Master Data Item List'!$D$3:$F$585,2,0)),"")</f>
        <v/>
      </c>
      <c r="O212" t="str">
        <f>IFERROR(IF($C212=0,VLOOKUP(CONCATENATE($A212,"_",O$1),'Master Data Item List'!$D$3:$F$585,2,0),VLOOKUP(CONCATENATE(RIGHT($A212,3),"_",O$1),'Master Data Item List'!$D$3:$F$585,2,0)),"")</f>
        <v/>
      </c>
      <c r="P212" t="str">
        <f>IFERROR(IF($C212=0,VLOOKUP(CONCATENATE($A212,"_",P$1),'Master Data Item List'!$D$3:$F$585,2,0),VLOOKUP(CONCATENATE(RIGHT($A212,3),"_",P$1),'Master Data Item List'!$D$3:$F$585,2,0)),"")</f>
        <v/>
      </c>
      <c r="Q212" t="str">
        <f>IFERROR(IF($C212=0,VLOOKUP(CONCATENATE($A212,"_",Q$1),'Master Data Item List'!$D$3:$F$585,2,0),VLOOKUP(CONCATENATE(RIGHT($A212,3),"_",Q$1),'Master Data Item List'!$D$3:$F$585,2,0)),"")</f>
        <v/>
      </c>
      <c r="R212" t="str">
        <f>IFERROR(IF($C212=0,VLOOKUP(CONCATENATE($A212,"_",R$1),'Master Data Item List'!$D$3:$F$585,2,0),VLOOKUP(CONCATENATE(RIGHT($A212,3),"_",R$1),'Master Data Item List'!$D$3:$F$585,2,0)),"")</f>
        <v/>
      </c>
    </row>
    <row r="213" spans="1:18">
      <c r="A213" t="s">
        <v>1724</v>
      </c>
      <c r="B213" t="str">
        <f t="shared" si="6"/>
        <v>CYP613AnonSelfAssessment</v>
      </c>
      <c r="C213">
        <f t="shared" ref="C213:C223" si="7">IF(MID(A213,5,1)="9",1,0)</f>
        <v>1</v>
      </c>
      <c r="D213" t="str">
        <f>IFERROR(IF($C213=0,VLOOKUP(CONCATENATE($A213,"_",D$1),'Master Data Item List'!$D$3:$F$585,2,0),VLOOKUP(CONCATENATE(RIGHT($A213,3),"_",D$1),'Master Data Item List'!$D$3:$F$585,2,0)),"")</f>
        <v>OrgID_Commissioner</v>
      </c>
      <c r="E213" t="str">
        <f>IFERROR(IF($C213=0,VLOOKUP(CONCATENATE($A213,"_",E$1),'Master Data Item List'!$D$3:$F$585,2,0),VLOOKUP(CONCATENATE(RIGHT($A213,3),"_",E$1),'Master Data Item List'!$D$3:$F$585,2,0)),"")</f>
        <v>OrgID_Commissoner</v>
      </c>
      <c r="F213" t="str">
        <f>IFERROR(IF($C213=0,VLOOKUP(CONCATENATE($A213,"_",F$1),'Master Data Item List'!$D$3:$F$585,2,0),VLOOKUP(CONCATENATE(RIGHT($A213,3),"_",F$1),'Master Data Item List'!$D$3:$F$585,2,0)),"")</f>
        <v>OrgID_Commissioner</v>
      </c>
      <c r="G213" t="str">
        <f>IFERROR(IF($C213=0,VLOOKUP(CONCATENATE($A213,"_",G$1),'Master Data Item List'!$D$3:$F$585,2,0),VLOOKUP(CONCATENATE(RIGHT($A213,3),"_",G$1),'Master Data Item List'!$D$3:$F$585,2,0)),"")</f>
        <v>OrgID_Commissioner</v>
      </c>
      <c r="H213" t="str">
        <f>IFERROR(IF($C213=0,VLOOKUP(CONCATENATE($A213,"_",H$1),'Master Data Item List'!$D$3:$F$585,2,0),VLOOKUP(CONCATENATE(RIGHT($A213,3),"_",H$1),'Master Data Item List'!$D$3:$F$585,2,0)),"")</f>
        <v/>
      </c>
      <c r="I213" t="str">
        <f>IFERROR(IF($C213=0,VLOOKUP(CONCATENATE($A213,"_",I$1),'Master Data Item List'!$D$3:$F$585,2,0),VLOOKUP(CONCATENATE(RIGHT($A213,3),"_",I$1),'Master Data Item List'!$D$3:$F$585,2,0)),"")</f>
        <v/>
      </c>
      <c r="J213" t="str">
        <f>IFERROR(IF($C213=0,VLOOKUP(CONCATENATE($A213,"_",J$1),'Master Data Item List'!$D$3:$F$585,2,0),VLOOKUP(CONCATENATE(RIGHT($A213,3),"_",J$1),'Master Data Item List'!$D$3:$F$585,2,0)),"")</f>
        <v/>
      </c>
      <c r="K213" t="str">
        <f>IFERROR(IF($C213=0,VLOOKUP(CONCATENATE($A213,"_",K$1),'Master Data Item List'!$D$3:$F$585,2,0),VLOOKUP(CONCATENATE(RIGHT($A213,3),"_",K$1),'Master Data Item List'!$D$3:$F$585,2,0)),"")</f>
        <v/>
      </c>
      <c r="L213" t="str">
        <f>IFERROR(IF($C213=0,VLOOKUP(CONCATENATE($A213,"_",L$1),'Master Data Item List'!$D$3:$F$585,2,0),VLOOKUP(CONCATENATE(RIGHT($A213,3),"_",L$1),'Master Data Item List'!$D$3:$F$585,2,0)),"")</f>
        <v/>
      </c>
      <c r="M213" t="str">
        <f>IFERROR(IF($C213=0,VLOOKUP(CONCATENATE($A213,"_",M$1),'Master Data Item List'!$D$3:$F$585,2,0),VLOOKUP(CONCATENATE(RIGHT($A213,3),"_",M$1),'Master Data Item List'!$D$3:$F$585,2,0)),"")</f>
        <v/>
      </c>
      <c r="N213" t="str">
        <f>IFERROR(IF($C213=0,VLOOKUP(CONCATENATE($A213,"_",N$1),'Master Data Item List'!$D$3:$F$585,2,0),VLOOKUP(CONCATENATE(RIGHT($A213,3),"_",N$1),'Master Data Item List'!$D$3:$F$585,2,0)),"")</f>
        <v/>
      </c>
      <c r="O213" t="str">
        <f>IFERROR(IF($C213=0,VLOOKUP(CONCATENATE($A213,"_",O$1),'Master Data Item List'!$D$3:$F$585,2,0),VLOOKUP(CONCATENATE(RIGHT($A213,3),"_",O$1),'Master Data Item List'!$D$3:$F$585,2,0)),"")</f>
        <v/>
      </c>
      <c r="P213" t="str">
        <f>IFERROR(IF($C213=0,VLOOKUP(CONCATENATE($A213,"_",P$1),'Master Data Item List'!$D$3:$F$585,2,0),VLOOKUP(CONCATENATE(RIGHT($A213,3),"_",P$1),'Master Data Item List'!$D$3:$F$585,2,0)),"")</f>
        <v/>
      </c>
      <c r="Q213" t="str">
        <f>IFERROR(IF($C213=0,VLOOKUP(CONCATENATE($A213,"_",Q$1),'Master Data Item List'!$D$3:$F$585,2,0),VLOOKUP(CONCATENATE(RIGHT($A213,3),"_",Q$1),'Master Data Item List'!$D$3:$F$585,2,0)),"")</f>
        <v/>
      </c>
      <c r="R213" t="str">
        <f>IFERROR(IF($C213=0,VLOOKUP(CONCATENATE($A213,"_",R$1),'Master Data Item List'!$D$3:$F$585,2,0),VLOOKUP(CONCATENATE(RIGHT($A213,3),"_",R$1),'Master Data Item List'!$D$3:$F$585,2,0)),"")</f>
        <v/>
      </c>
    </row>
    <row r="214" spans="1:18">
      <c r="A214" t="s">
        <v>1725</v>
      </c>
      <c r="B214" t="str">
        <f t="shared" si="6"/>
        <v>CYP613AnonSelfAssessment</v>
      </c>
      <c r="C214">
        <f t="shared" si="7"/>
        <v>1</v>
      </c>
      <c r="D214" t="str">
        <f>IFERROR(IF($C214=0,VLOOKUP(CONCATENATE($A214,"_",D$1),'Master Data Item List'!$D$3:$F$585,2,0),VLOOKUP(CONCATENATE(RIGHT($A214,3),"_",D$1),'Master Data Item List'!$D$3:$F$585,2,0)),"")</f>
        <v>Activity_LocationType</v>
      </c>
      <c r="E214" t="str">
        <f>IFERROR(IF($C214=0,VLOOKUP(CONCATENATE($A214,"_",E$1),'Master Data Item List'!$D$3:$F$585,2,0),VLOOKUP(CONCATENATE(RIGHT($A214,3),"_",E$1),'Master Data Item List'!$D$3:$F$585,2,0)),"")</f>
        <v>Activity_LocationType</v>
      </c>
      <c r="F214" t="str">
        <f>IFERROR(IF($C214=0,VLOOKUP(CONCATENATE($A214,"_",F$1),'Master Data Item List'!$D$3:$F$585,2,0),VLOOKUP(CONCATENATE(RIGHT($A214,3),"_",F$1),'Master Data Item List'!$D$3:$F$585,2,0)),"")</f>
        <v>Activity_LocationType</v>
      </c>
      <c r="G214" t="str">
        <f>IFERROR(IF($C214=0,VLOOKUP(CONCATENATE($A214,"_",G$1),'Master Data Item List'!$D$3:$F$585,2,0),VLOOKUP(CONCATENATE(RIGHT($A214,3),"_",G$1),'Master Data Item List'!$D$3:$F$585,2,0)),"")</f>
        <v/>
      </c>
      <c r="H214" t="str">
        <f>IFERROR(IF($C214=0,VLOOKUP(CONCATENATE($A214,"_",H$1),'Master Data Item List'!$D$3:$F$585,2,0),VLOOKUP(CONCATENATE(RIGHT($A214,3),"_",H$1),'Master Data Item List'!$D$3:$F$585,2,0)),"")</f>
        <v/>
      </c>
      <c r="I214" t="str">
        <f>IFERROR(IF($C214=0,VLOOKUP(CONCATENATE($A214,"_",I$1),'Master Data Item List'!$D$3:$F$585,2,0),VLOOKUP(CONCATENATE(RIGHT($A214,3),"_",I$1),'Master Data Item List'!$D$3:$F$585,2,0)),"")</f>
        <v/>
      </c>
      <c r="J214" t="str">
        <f>IFERROR(IF($C214=0,VLOOKUP(CONCATENATE($A214,"_",J$1),'Master Data Item List'!$D$3:$F$585,2,0),VLOOKUP(CONCATENATE(RIGHT($A214,3),"_",J$1),'Master Data Item List'!$D$3:$F$585,2,0)),"")</f>
        <v/>
      </c>
      <c r="K214" t="str">
        <f>IFERROR(IF($C214=0,VLOOKUP(CONCATENATE($A214,"_",K$1),'Master Data Item List'!$D$3:$F$585,2,0),VLOOKUP(CONCATENATE(RIGHT($A214,3),"_",K$1),'Master Data Item List'!$D$3:$F$585,2,0)),"")</f>
        <v/>
      </c>
      <c r="L214" t="str">
        <f>IFERROR(IF($C214=0,VLOOKUP(CONCATENATE($A214,"_",L$1),'Master Data Item List'!$D$3:$F$585,2,0),VLOOKUP(CONCATENATE(RIGHT($A214,3),"_",L$1),'Master Data Item List'!$D$3:$F$585,2,0)),"")</f>
        <v/>
      </c>
      <c r="M214" t="str">
        <f>IFERROR(IF($C214=0,VLOOKUP(CONCATENATE($A214,"_",M$1),'Master Data Item List'!$D$3:$F$585,2,0),VLOOKUP(CONCATENATE(RIGHT($A214,3),"_",M$1),'Master Data Item List'!$D$3:$F$585,2,0)),"")</f>
        <v/>
      </c>
      <c r="N214" t="str">
        <f>IFERROR(IF($C214=0,VLOOKUP(CONCATENATE($A214,"_",N$1),'Master Data Item List'!$D$3:$F$585,2,0),VLOOKUP(CONCATENATE(RIGHT($A214,3),"_",N$1),'Master Data Item List'!$D$3:$F$585,2,0)),"")</f>
        <v/>
      </c>
      <c r="O214" t="str">
        <f>IFERROR(IF($C214=0,VLOOKUP(CONCATENATE($A214,"_",O$1),'Master Data Item List'!$D$3:$F$585,2,0),VLOOKUP(CONCATENATE(RIGHT($A214,3),"_",O$1),'Master Data Item List'!$D$3:$F$585,2,0)),"")</f>
        <v/>
      </c>
      <c r="P214" t="str">
        <f>IFERROR(IF($C214=0,VLOOKUP(CONCATENATE($A214,"_",P$1),'Master Data Item List'!$D$3:$F$585,2,0),VLOOKUP(CONCATENATE(RIGHT($A214,3),"_",P$1),'Master Data Item List'!$D$3:$F$585,2,0)),"")</f>
        <v/>
      </c>
      <c r="Q214" t="str">
        <f>IFERROR(IF($C214=0,VLOOKUP(CONCATENATE($A214,"_",Q$1),'Master Data Item List'!$D$3:$F$585,2,0),VLOOKUP(CONCATENATE(RIGHT($A214,3),"_",Q$1),'Master Data Item List'!$D$3:$F$585,2,0)),"")</f>
        <v/>
      </c>
      <c r="R214" t="str">
        <f>IFERROR(IF($C214=0,VLOOKUP(CONCATENATE($A214,"_",R$1),'Master Data Item List'!$D$3:$F$585,2,0),VLOOKUP(CONCATENATE(RIGHT($A214,3),"_",R$1),'Master Data Item List'!$D$3:$F$585,2,0)),"")</f>
        <v/>
      </c>
    </row>
    <row r="215" spans="1:18">
      <c r="A215" t="s">
        <v>1726</v>
      </c>
      <c r="B215" t="str">
        <f t="shared" si="6"/>
        <v>CYP613AnonSelfAssessment</v>
      </c>
      <c r="C215">
        <f t="shared" si="7"/>
        <v>1</v>
      </c>
      <c r="D215" t="str">
        <f>IFERROR(IF($C215=0,VLOOKUP(CONCATENATE($A215,"_",D$1),'Master Data Item List'!$D$3:$F$585,2,0),VLOOKUP(CONCATENATE(RIGHT($A215,3),"_",D$1),'Master Data Item List'!$D$3:$F$585,2,0)),"")</f>
        <v>SNOMED_ID</v>
      </c>
      <c r="E215" t="str">
        <f>IFERROR(IF($C215=0,VLOOKUP(CONCATENATE($A215,"_",E$1),'Master Data Item List'!$D$3:$F$585,2,0),VLOOKUP(CONCATENATE(RIGHT($A215,3),"_",E$1),'Master Data Item List'!$D$3:$F$585,2,0)),"")</f>
        <v>SNOMED_ID</v>
      </c>
      <c r="F215" t="str">
        <f>IFERROR(IF($C215=0,VLOOKUP(CONCATENATE($A215,"_",F$1),'Master Data Item List'!$D$3:$F$585,2,0),VLOOKUP(CONCATENATE(RIGHT($A215,3),"_",F$1),'Master Data Item List'!$D$3:$F$585,2,0)),"")</f>
        <v>SNOMED_ID</v>
      </c>
      <c r="G215" t="str">
        <f>IFERROR(IF($C215=0,VLOOKUP(CONCATENATE($A215,"_",G$1),'Master Data Item List'!$D$3:$F$585,2,0),VLOOKUP(CONCATENATE(RIGHT($A215,3),"_",G$1),'Master Data Item List'!$D$3:$F$585,2,0)),"")</f>
        <v/>
      </c>
      <c r="H215" t="str">
        <f>IFERROR(IF($C215=0,VLOOKUP(CONCATENATE($A215,"_",H$1),'Master Data Item List'!$D$3:$F$585,2,0),VLOOKUP(CONCATENATE(RIGHT($A215,3),"_",H$1),'Master Data Item List'!$D$3:$F$585,2,0)),"")</f>
        <v/>
      </c>
      <c r="I215" t="str">
        <f>IFERROR(IF($C215=0,VLOOKUP(CONCATENATE($A215,"_",I$1),'Master Data Item List'!$D$3:$F$585,2,0),VLOOKUP(CONCATENATE(RIGHT($A215,3),"_",I$1),'Master Data Item List'!$D$3:$F$585,2,0)),"")</f>
        <v/>
      </c>
      <c r="J215" t="str">
        <f>IFERROR(IF($C215=0,VLOOKUP(CONCATENATE($A215,"_",J$1),'Master Data Item List'!$D$3:$F$585,2,0),VLOOKUP(CONCATENATE(RIGHT($A215,3),"_",J$1),'Master Data Item List'!$D$3:$F$585,2,0)),"")</f>
        <v/>
      </c>
      <c r="K215" t="str">
        <f>IFERROR(IF($C215=0,VLOOKUP(CONCATENATE($A215,"_",K$1),'Master Data Item List'!$D$3:$F$585,2,0),VLOOKUP(CONCATENATE(RIGHT($A215,3),"_",K$1),'Master Data Item List'!$D$3:$F$585,2,0)),"")</f>
        <v/>
      </c>
      <c r="L215" t="str">
        <f>IFERROR(IF($C215=0,VLOOKUP(CONCATENATE($A215,"_",L$1),'Master Data Item List'!$D$3:$F$585,2,0),VLOOKUP(CONCATENATE(RIGHT($A215,3),"_",L$1),'Master Data Item List'!$D$3:$F$585,2,0)),"")</f>
        <v/>
      </c>
      <c r="M215" t="str">
        <f>IFERROR(IF($C215=0,VLOOKUP(CONCATENATE($A215,"_",M$1),'Master Data Item List'!$D$3:$F$585,2,0),VLOOKUP(CONCATENATE(RIGHT($A215,3),"_",M$1),'Master Data Item List'!$D$3:$F$585,2,0)),"")</f>
        <v/>
      </c>
      <c r="N215" t="str">
        <f>IFERROR(IF($C215=0,VLOOKUP(CONCATENATE($A215,"_",N$1),'Master Data Item List'!$D$3:$F$585,2,0),VLOOKUP(CONCATENATE(RIGHT($A215,3),"_",N$1),'Master Data Item List'!$D$3:$F$585,2,0)),"")</f>
        <v/>
      </c>
      <c r="O215" t="str">
        <f>IFERROR(IF($C215=0,VLOOKUP(CONCATENATE($A215,"_",O$1),'Master Data Item List'!$D$3:$F$585,2,0),VLOOKUP(CONCATENATE(RIGHT($A215,3),"_",O$1),'Master Data Item List'!$D$3:$F$585,2,0)),"")</f>
        <v/>
      </c>
      <c r="P215" t="str">
        <f>IFERROR(IF($C215=0,VLOOKUP(CONCATENATE($A215,"_",P$1),'Master Data Item List'!$D$3:$F$585,2,0),VLOOKUP(CONCATENATE(RIGHT($A215,3),"_",P$1),'Master Data Item List'!$D$3:$F$585,2,0)),"")</f>
        <v/>
      </c>
      <c r="Q215" t="str">
        <f>IFERROR(IF($C215=0,VLOOKUP(CONCATENATE($A215,"_",Q$1),'Master Data Item List'!$D$3:$F$585,2,0),VLOOKUP(CONCATENATE(RIGHT($A215,3),"_",Q$1),'Master Data Item List'!$D$3:$F$585,2,0)),"")</f>
        <v/>
      </c>
      <c r="R215" t="str">
        <f>IFERROR(IF($C215=0,VLOOKUP(CONCATENATE($A215,"_",R$1),'Master Data Item List'!$D$3:$F$585,2,0),VLOOKUP(CONCATENATE(RIGHT($A215,3),"_",R$1),'Master Data Item List'!$D$3:$F$585,2,0)),"")</f>
        <v/>
      </c>
    </row>
    <row r="216" spans="1:18">
      <c r="A216" t="s">
        <v>1727</v>
      </c>
      <c r="B216" t="str">
        <f t="shared" si="6"/>
        <v>CYP613AnonSelfAssessment</v>
      </c>
      <c r="C216">
        <f t="shared" si="7"/>
        <v>1</v>
      </c>
      <c r="D216" t="str">
        <f>IFERROR(IF($C216=0,VLOOKUP(CONCATENATE($A216,"_",D$1),'Master Data Item List'!$D$3:$F$585,2,0),VLOOKUP(CONCATENATE(RIGHT($A216,3),"_",D$1),'Master Data Item List'!$D$3:$F$585,2,0)),"")</f>
        <v>Score</v>
      </c>
      <c r="E216" t="str">
        <f>IFERROR(IF($C216=0,VLOOKUP(CONCATENATE($A216,"_",E$1),'Master Data Item List'!$D$3:$F$585,2,0),VLOOKUP(CONCATENATE(RIGHT($A216,3),"_",E$1),'Master Data Item List'!$D$3:$F$585,2,0)),"")</f>
        <v>Score</v>
      </c>
      <c r="F216" t="str">
        <f>IFERROR(IF($C216=0,VLOOKUP(CONCATENATE($A216,"_",F$1),'Master Data Item List'!$D$3:$F$585,2,0),VLOOKUP(CONCATENATE(RIGHT($A216,3),"_",F$1),'Master Data Item List'!$D$3:$F$585,2,0)),"")</f>
        <v>Score</v>
      </c>
      <c r="G216" t="str">
        <f>IFERROR(IF($C216=0,VLOOKUP(CONCATENATE($A216,"_",G$1),'Master Data Item List'!$D$3:$F$585,2,0),VLOOKUP(CONCATENATE(RIGHT($A216,3),"_",G$1),'Master Data Item List'!$D$3:$F$585,2,0)),"")</f>
        <v/>
      </c>
      <c r="H216" t="str">
        <f>IFERROR(IF($C216=0,VLOOKUP(CONCATENATE($A216,"_",H$1),'Master Data Item List'!$D$3:$F$585,2,0),VLOOKUP(CONCATENATE(RIGHT($A216,3),"_",H$1),'Master Data Item List'!$D$3:$F$585,2,0)),"")</f>
        <v/>
      </c>
      <c r="I216" t="str">
        <f>IFERROR(IF($C216=0,VLOOKUP(CONCATENATE($A216,"_",I$1),'Master Data Item List'!$D$3:$F$585,2,0),VLOOKUP(CONCATENATE(RIGHT($A216,3),"_",I$1),'Master Data Item List'!$D$3:$F$585,2,0)),"")</f>
        <v/>
      </c>
      <c r="J216" t="str">
        <f>IFERROR(IF($C216=0,VLOOKUP(CONCATENATE($A216,"_",J$1),'Master Data Item List'!$D$3:$F$585,2,0),VLOOKUP(CONCATENATE(RIGHT($A216,3),"_",J$1),'Master Data Item List'!$D$3:$F$585,2,0)),"")</f>
        <v/>
      </c>
      <c r="K216" t="str">
        <f>IFERROR(IF($C216=0,VLOOKUP(CONCATENATE($A216,"_",K$1),'Master Data Item List'!$D$3:$F$585,2,0),VLOOKUP(CONCATENATE(RIGHT($A216,3),"_",K$1),'Master Data Item List'!$D$3:$F$585,2,0)),"")</f>
        <v/>
      </c>
      <c r="L216" t="str">
        <f>IFERROR(IF($C216=0,VLOOKUP(CONCATENATE($A216,"_",L$1),'Master Data Item List'!$D$3:$F$585,2,0),VLOOKUP(CONCATENATE(RIGHT($A216,3),"_",L$1),'Master Data Item List'!$D$3:$F$585,2,0)),"")</f>
        <v/>
      </c>
      <c r="M216" t="str">
        <f>IFERROR(IF($C216=0,VLOOKUP(CONCATENATE($A216,"_",M$1),'Master Data Item List'!$D$3:$F$585,2,0),VLOOKUP(CONCATENATE(RIGHT($A216,3),"_",M$1),'Master Data Item List'!$D$3:$F$585,2,0)),"")</f>
        <v/>
      </c>
      <c r="N216" t="str">
        <f>IFERROR(IF($C216=0,VLOOKUP(CONCATENATE($A216,"_",N$1),'Master Data Item List'!$D$3:$F$585,2,0),VLOOKUP(CONCATENATE(RIGHT($A216,3),"_",N$1),'Master Data Item List'!$D$3:$F$585,2,0)),"")</f>
        <v/>
      </c>
      <c r="O216" t="str">
        <f>IFERROR(IF($C216=0,VLOOKUP(CONCATENATE($A216,"_",O$1),'Master Data Item List'!$D$3:$F$585,2,0),VLOOKUP(CONCATENATE(RIGHT($A216,3),"_",O$1),'Master Data Item List'!$D$3:$F$585,2,0)),"")</f>
        <v/>
      </c>
      <c r="P216" t="str">
        <f>IFERROR(IF($C216=0,VLOOKUP(CONCATENATE($A216,"_",P$1),'Master Data Item List'!$D$3:$F$585,2,0),VLOOKUP(CONCATENATE(RIGHT($A216,3),"_",P$1),'Master Data Item List'!$D$3:$F$585,2,0)),"")</f>
        <v/>
      </c>
      <c r="Q216" t="str">
        <f>IFERROR(IF($C216=0,VLOOKUP(CONCATENATE($A216,"_",Q$1),'Master Data Item List'!$D$3:$F$585,2,0),VLOOKUP(CONCATENATE(RIGHT($A216,3),"_",Q$1),'Master Data Item List'!$D$3:$F$585,2,0)),"")</f>
        <v/>
      </c>
      <c r="R216" t="str">
        <f>IFERROR(IF($C216=0,VLOOKUP(CONCATENATE($A216,"_",R$1),'Master Data Item List'!$D$3:$F$585,2,0),VLOOKUP(CONCATENATE(RIGHT($A216,3),"_",R$1),'Master Data Item List'!$D$3:$F$585,2,0)),"")</f>
        <v/>
      </c>
    </row>
    <row r="217" spans="1:18">
      <c r="A217" t="s">
        <v>1728</v>
      </c>
      <c r="B217" t="str">
        <f t="shared" si="6"/>
        <v>CYP613AnonSelfAssessment</v>
      </c>
      <c r="C217">
        <f t="shared" si="7"/>
        <v>0</v>
      </c>
      <c r="D217" t="str">
        <f>IFERROR(IF($C217=0,VLOOKUP(CONCATENATE($A217,"_",D$1),'Master Data Item List'!$D$3:$F$585,2,0),VLOOKUP(CONCATENATE(RIGHT($A217,3),"_",D$1),'Master Data Item List'!$D$3:$F$585,2,0)),"")</f>
        <v>AssesmentCompletion_Date</v>
      </c>
      <c r="E217" t="str">
        <f>IFERROR(IF($C217=0,VLOOKUP(CONCATENATE($A217,"_",E$1),'Master Data Item List'!$D$3:$F$585,2,0),VLOOKUP(CONCATENATE(RIGHT($A217,3),"_",E$1),'Master Data Item List'!$D$3:$F$585,2,0)),"")</f>
        <v/>
      </c>
      <c r="F217" t="str">
        <f>IFERROR(IF($C217=0,VLOOKUP(CONCATENATE($A217,"_",F$1),'Master Data Item List'!$D$3:$F$585,2,0),VLOOKUP(CONCATENATE(RIGHT($A217,3),"_",F$1),'Master Data Item List'!$D$3:$F$585,2,0)),"")</f>
        <v/>
      </c>
      <c r="G217" t="str">
        <f>IFERROR(IF($C217=0,VLOOKUP(CONCATENATE($A217,"_",G$1),'Master Data Item List'!$D$3:$F$585,2,0),VLOOKUP(CONCATENATE(RIGHT($A217,3),"_",G$1),'Master Data Item List'!$D$3:$F$585,2,0)),"")</f>
        <v/>
      </c>
      <c r="H217" t="str">
        <f>IFERROR(IF($C217=0,VLOOKUP(CONCATENATE($A217,"_",H$1),'Master Data Item List'!$D$3:$F$585,2,0),VLOOKUP(CONCATENATE(RIGHT($A217,3),"_",H$1),'Master Data Item List'!$D$3:$F$585,2,0)),"")</f>
        <v/>
      </c>
      <c r="I217" t="str">
        <f>IFERROR(IF($C217=0,VLOOKUP(CONCATENATE($A217,"_",I$1),'Master Data Item List'!$D$3:$F$585,2,0),VLOOKUP(CONCATENATE(RIGHT($A217,3),"_",I$1),'Master Data Item List'!$D$3:$F$585,2,0)),"")</f>
        <v/>
      </c>
      <c r="J217" t="str">
        <f>IFERROR(IF($C217=0,VLOOKUP(CONCATENATE($A217,"_",J$1),'Master Data Item List'!$D$3:$F$585,2,0),VLOOKUP(CONCATENATE(RIGHT($A217,3),"_",J$1),'Master Data Item List'!$D$3:$F$585,2,0)),"")</f>
        <v/>
      </c>
      <c r="K217" t="str">
        <f>IFERROR(IF($C217=0,VLOOKUP(CONCATENATE($A217,"_",K$1),'Master Data Item List'!$D$3:$F$585,2,0),VLOOKUP(CONCATENATE(RIGHT($A217,3),"_",K$1),'Master Data Item List'!$D$3:$F$585,2,0)),"")</f>
        <v/>
      </c>
      <c r="L217" t="str">
        <f>IFERROR(IF($C217=0,VLOOKUP(CONCATENATE($A217,"_",L$1),'Master Data Item List'!$D$3:$F$585,2,0),VLOOKUP(CONCATENATE(RIGHT($A217,3),"_",L$1),'Master Data Item List'!$D$3:$F$585,2,0)),"")</f>
        <v/>
      </c>
      <c r="M217" t="str">
        <f>IFERROR(IF($C217=0,VLOOKUP(CONCATENATE($A217,"_",M$1),'Master Data Item List'!$D$3:$F$585,2,0),VLOOKUP(CONCATENATE(RIGHT($A217,3),"_",M$1),'Master Data Item List'!$D$3:$F$585,2,0)),"")</f>
        <v/>
      </c>
      <c r="N217" t="str">
        <f>IFERROR(IF($C217=0,VLOOKUP(CONCATENATE($A217,"_",N$1),'Master Data Item List'!$D$3:$F$585,2,0),VLOOKUP(CONCATENATE(RIGHT($A217,3),"_",N$1),'Master Data Item List'!$D$3:$F$585,2,0)),"")</f>
        <v/>
      </c>
      <c r="O217" t="str">
        <f>IFERROR(IF($C217=0,VLOOKUP(CONCATENATE($A217,"_",O$1),'Master Data Item List'!$D$3:$F$585,2,0),VLOOKUP(CONCATENATE(RIGHT($A217,3),"_",O$1),'Master Data Item List'!$D$3:$F$585,2,0)),"")</f>
        <v/>
      </c>
      <c r="P217" t="str">
        <f>IFERROR(IF($C217=0,VLOOKUP(CONCATENATE($A217,"_",P$1),'Master Data Item List'!$D$3:$F$585,2,0),VLOOKUP(CONCATENATE(RIGHT($A217,3),"_",P$1),'Master Data Item List'!$D$3:$F$585,2,0)),"")</f>
        <v/>
      </c>
      <c r="Q217" t="str">
        <f>IFERROR(IF($C217=0,VLOOKUP(CONCATENATE($A217,"_",Q$1),'Master Data Item List'!$D$3:$F$585,2,0),VLOOKUP(CONCATENATE(RIGHT($A217,3),"_",Q$1),'Master Data Item List'!$D$3:$F$585,2,0)),"")</f>
        <v/>
      </c>
      <c r="R217" t="str">
        <f>IFERROR(IF($C217=0,VLOOKUP(CONCATENATE($A217,"_",R$1),'Master Data Item List'!$D$3:$F$585,2,0),VLOOKUP(CONCATENATE(RIGHT($A217,3),"_",R$1),'Master Data Item List'!$D$3:$F$585,2,0)),"")</f>
        <v/>
      </c>
    </row>
    <row r="218" spans="1:18">
      <c r="A218" t="s">
        <v>1729</v>
      </c>
      <c r="B218" t="str">
        <f t="shared" si="6"/>
        <v>CYP901StaffDetails</v>
      </c>
      <c r="C218">
        <f t="shared" si="7"/>
        <v>0</v>
      </c>
      <c r="D218" t="str">
        <f>IFERROR(IF($C218=0,VLOOKUP(CONCATENATE($A218,"_",D$1),'Master Data Item List'!$D$3:$F$585,2,0),VLOOKUP(CONCATENATE(RIGHT($A218,3),"_",D$1),'Master Data Item List'!$D$3:$F$585,2,0)),"")</f>
        <v>CareProfessionalID_Local</v>
      </c>
      <c r="E218" t="str">
        <f>IFERROR(IF($C218=0,VLOOKUP(CONCATENATE($A218,"_",E$1),'Master Data Item List'!$D$3:$F$585,2,0),VLOOKUP(CONCATENATE(RIGHT($A218,3),"_",E$1),'Master Data Item List'!$D$3:$F$585,2,0)),"")</f>
        <v/>
      </c>
      <c r="F218" t="str">
        <f>IFERROR(IF($C218=0,VLOOKUP(CONCATENATE($A218,"_",F$1),'Master Data Item List'!$D$3:$F$585,2,0),VLOOKUP(CONCATENATE(RIGHT($A218,3),"_",F$1),'Master Data Item List'!$D$3:$F$585,2,0)),"")</f>
        <v/>
      </c>
      <c r="G218" t="str">
        <f>IFERROR(IF($C218=0,VLOOKUP(CONCATENATE($A218,"_",G$1),'Master Data Item List'!$D$3:$F$585,2,0),VLOOKUP(CONCATENATE(RIGHT($A218,3),"_",G$1),'Master Data Item List'!$D$3:$F$585,2,0)),"")</f>
        <v/>
      </c>
      <c r="H218" t="str">
        <f>IFERROR(IF($C218=0,VLOOKUP(CONCATENATE($A218,"_",H$1),'Master Data Item List'!$D$3:$F$585,2,0),VLOOKUP(CONCATENATE(RIGHT($A218,3),"_",H$1),'Master Data Item List'!$D$3:$F$585,2,0)),"")</f>
        <v/>
      </c>
      <c r="I218" t="str">
        <f>IFERROR(IF($C218=0,VLOOKUP(CONCATENATE($A218,"_",I$1),'Master Data Item List'!$D$3:$F$585,2,0),VLOOKUP(CONCATENATE(RIGHT($A218,3),"_",I$1),'Master Data Item List'!$D$3:$F$585,2,0)),"")</f>
        <v/>
      </c>
      <c r="J218" t="str">
        <f>IFERROR(IF($C218=0,VLOOKUP(CONCATENATE($A218,"_",J$1),'Master Data Item List'!$D$3:$F$585,2,0),VLOOKUP(CONCATENATE(RIGHT($A218,3),"_",J$1),'Master Data Item List'!$D$3:$F$585,2,0)),"")</f>
        <v/>
      </c>
      <c r="K218" t="str">
        <f>IFERROR(IF($C218=0,VLOOKUP(CONCATENATE($A218,"_",K$1),'Master Data Item List'!$D$3:$F$585,2,0),VLOOKUP(CONCATENATE(RIGHT($A218,3),"_",K$1),'Master Data Item List'!$D$3:$F$585,2,0)),"")</f>
        <v/>
      </c>
      <c r="L218" t="str">
        <f>IFERROR(IF($C218=0,VLOOKUP(CONCATENATE($A218,"_",L$1),'Master Data Item List'!$D$3:$F$585,2,0),VLOOKUP(CONCATENATE(RIGHT($A218,3),"_",L$1),'Master Data Item List'!$D$3:$F$585,2,0)),"")</f>
        <v/>
      </c>
      <c r="M218" t="str">
        <f>IFERROR(IF($C218=0,VLOOKUP(CONCATENATE($A218,"_",M$1),'Master Data Item List'!$D$3:$F$585,2,0),VLOOKUP(CONCATENATE(RIGHT($A218,3),"_",M$1),'Master Data Item List'!$D$3:$F$585,2,0)),"")</f>
        <v/>
      </c>
      <c r="N218" t="str">
        <f>IFERROR(IF($C218=0,VLOOKUP(CONCATENATE($A218,"_",N$1),'Master Data Item List'!$D$3:$F$585,2,0),VLOOKUP(CONCATENATE(RIGHT($A218,3),"_",N$1),'Master Data Item List'!$D$3:$F$585,2,0)),"")</f>
        <v/>
      </c>
      <c r="O218" t="str">
        <f>IFERROR(IF($C218=0,VLOOKUP(CONCATENATE($A218,"_",O$1),'Master Data Item List'!$D$3:$F$585,2,0),VLOOKUP(CONCATENATE(RIGHT($A218,3),"_",O$1),'Master Data Item List'!$D$3:$F$585,2,0)),"")</f>
        <v/>
      </c>
      <c r="P218" t="str">
        <f>IFERROR(IF($C218=0,VLOOKUP(CONCATENATE($A218,"_",P$1),'Master Data Item List'!$D$3:$F$585,2,0),VLOOKUP(CONCATENATE(RIGHT($A218,3),"_",P$1),'Master Data Item List'!$D$3:$F$585,2,0)),"")</f>
        <v/>
      </c>
      <c r="Q218" t="str">
        <f>IFERROR(IF($C218=0,VLOOKUP(CONCATENATE($A218,"_",Q$1),'Master Data Item List'!$D$3:$F$585,2,0),VLOOKUP(CONCATENATE(RIGHT($A218,3),"_",Q$1),'Master Data Item List'!$D$3:$F$585,2,0)),"")</f>
        <v/>
      </c>
      <c r="R218" t="str">
        <f>IFERROR(IF($C218=0,VLOOKUP(CONCATENATE($A218,"_",R$1),'Master Data Item List'!$D$3:$F$585,2,0),VLOOKUP(CONCATENATE(RIGHT($A218,3),"_",R$1),'Master Data Item List'!$D$3:$F$585,2,0)),"")</f>
        <v/>
      </c>
    </row>
    <row r="219" spans="1:18">
      <c r="A219" t="s">
        <v>1730</v>
      </c>
      <c r="B219" t="str">
        <f t="shared" si="6"/>
        <v>CYP901StaffDetails</v>
      </c>
      <c r="C219">
        <f t="shared" si="7"/>
        <v>0</v>
      </c>
      <c r="D219" t="str">
        <f>IFERROR(IF($C219=0,VLOOKUP(CONCATENATE($A219,"_",D$1),'Master Data Item List'!$D$3:$F$585,2,0),VLOOKUP(CONCATENATE(RIGHT($A219,3),"_",D$1),'Master Data Item List'!$D$3:$F$585,2,0)),"")</f>
        <v>RegistrationBody</v>
      </c>
      <c r="E219" t="str">
        <f>IFERROR(IF($C219=0,VLOOKUP(CONCATENATE($A219,"_",E$1),'Master Data Item List'!$D$3:$F$585,2,0),VLOOKUP(CONCATENATE(RIGHT($A219,3),"_",E$1),'Master Data Item List'!$D$3:$F$585,2,0)),"")</f>
        <v/>
      </c>
      <c r="F219" t="str">
        <f>IFERROR(IF($C219=0,VLOOKUP(CONCATENATE($A219,"_",F$1),'Master Data Item List'!$D$3:$F$585,2,0),VLOOKUP(CONCATENATE(RIGHT($A219,3),"_",F$1),'Master Data Item List'!$D$3:$F$585,2,0)),"")</f>
        <v/>
      </c>
      <c r="G219" t="str">
        <f>IFERROR(IF($C219=0,VLOOKUP(CONCATENATE($A219,"_",G$1),'Master Data Item List'!$D$3:$F$585,2,0),VLOOKUP(CONCATENATE(RIGHT($A219,3),"_",G$1),'Master Data Item List'!$D$3:$F$585,2,0)),"")</f>
        <v/>
      </c>
      <c r="H219" t="str">
        <f>IFERROR(IF($C219=0,VLOOKUP(CONCATENATE($A219,"_",H$1),'Master Data Item List'!$D$3:$F$585,2,0),VLOOKUP(CONCATENATE(RIGHT($A219,3),"_",H$1),'Master Data Item List'!$D$3:$F$585,2,0)),"")</f>
        <v/>
      </c>
      <c r="I219" t="str">
        <f>IFERROR(IF($C219=0,VLOOKUP(CONCATENATE($A219,"_",I$1),'Master Data Item List'!$D$3:$F$585,2,0),VLOOKUP(CONCATENATE(RIGHT($A219,3),"_",I$1),'Master Data Item List'!$D$3:$F$585,2,0)),"")</f>
        <v/>
      </c>
      <c r="J219" t="str">
        <f>IFERROR(IF($C219=0,VLOOKUP(CONCATENATE($A219,"_",J$1),'Master Data Item List'!$D$3:$F$585,2,0),VLOOKUP(CONCATENATE(RIGHT($A219,3),"_",J$1),'Master Data Item List'!$D$3:$F$585,2,0)),"")</f>
        <v/>
      </c>
      <c r="K219" t="str">
        <f>IFERROR(IF($C219=0,VLOOKUP(CONCATENATE($A219,"_",K$1),'Master Data Item List'!$D$3:$F$585,2,0),VLOOKUP(CONCATENATE(RIGHT($A219,3),"_",K$1),'Master Data Item List'!$D$3:$F$585,2,0)),"")</f>
        <v/>
      </c>
      <c r="L219" t="str">
        <f>IFERROR(IF($C219=0,VLOOKUP(CONCATENATE($A219,"_",L$1),'Master Data Item List'!$D$3:$F$585,2,0),VLOOKUP(CONCATENATE(RIGHT($A219,3),"_",L$1),'Master Data Item List'!$D$3:$F$585,2,0)),"")</f>
        <v/>
      </c>
      <c r="M219" t="str">
        <f>IFERROR(IF($C219=0,VLOOKUP(CONCATENATE($A219,"_",M$1),'Master Data Item List'!$D$3:$F$585,2,0),VLOOKUP(CONCATENATE(RIGHT($A219,3),"_",M$1),'Master Data Item List'!$D$3:$F$585,2,0)),"")</f>
        <v/>
      </c>
      <c r="N219" t="str">
        <f>IFERROR(IF($C219=0,VLOOKUP(CONCATENATE($A219,"_",N$1),'Master Data Item List'!$D$3:$F$585,2,0),VLOOKUP(CONCATENATE(RIGHT($A219,3),"_",N$1),'Master Data Item List'!$D$3:$F$585,2,0)),"")</f>
        <v/>
      </c>
      <c r="O219" t="str">
        <f>IFERROR(IF($C219=0,VLOOKUP(CONCATENATE($A219,"_",O$1),'Master Data Item List'!$D$3:$F$585,2,0),VLOOKUP(CONCATENATE(RIGHT($A219,3),"_",O$1),'Master Data Item List'!$D$3:$F$585,2,0)),"")</f>
        <v/>
      </c>
      <c r="P219" t="str">
        <f>IFERROR(IF($C219=0,VLOOKUP(CONCATENATE($A219,"_",P$1),'Master Data Item List'!$D$3:$F$585,2,0),VLOOKUP(CONCATENATE(RIGHT($A219,3),"_",P$1),'Master Data Item List'!$D$3:$F$585,2,0)),"")</f>
        <v/>
      </c>
      <c r="Q219" t="str">
        <f>IFERROR(IF($C219=0,VLOOKUP(CONCATENATE($A219,"_",Q$1),'Master Data Item List'!$D$3:$F$585,2,0),VLOOKUP(CONCATENATE(RIGHT($A219,3),"_",Q$1),'Master Data Item List'!$D$3:$F$585,2,0)),"")</f>
        <v/>
      </c>
      <c r="R219" t="str">
        <f>IFERROR(IF($C219=0,VLOOKUP(CONCATENATE($A219,"_",R$1),'Master Data Item List'!$D$3:$F$585,2,0),VLOOKUP(CONCATENATE(RIGHT($A219,3),"_",R$1),'Master Data Item List'!$D$3:$F$585,2,0)),"")</f>
        <v/>
      </c>
    </row>
    <row r="220" spans="1:18">
      <c r="A220" t="s">
        <v>1731</v>
      </c>
      <c r="B220" t="str">
        <f t="shared" si="6"/>
        <v>CYP901StaffDetails</v>
      </c>
      <c r="C220">
        <f t="shared" si="7"/>
        <v>0</v>
      </c>
      <c r="D220" t="str">
        <f>IFERROR(IF($C220=0,VLOOKUP(CONCATENATE($A220,"_",D$1),'Master Data Item List'!$D$3:$F$585,2,0),VLOOKUP(CONCATENATE(RIGHT($A220,3),"_",D$1),'Master Data Item List'!$D$3:$F$585,2,0)),"")</f>
        <v>RegistrationEntryID</v>
      </c>
      <c r="E220" t="str">
        <f>IFERROR(IF($C220=0,VLOOKUP(CONCATENATE($A220,"_",E$1),'Master Data Item List'!$D$3:$F$585,2,0),VLOOKUP(CONCATENATE(RIGHT($A220,3),"_",E$1),'Master Data Item List'!$D$3:$F$585,2,0)),"")</f>
        <v/>
      </c>
      <c r="F220" t="str">
        <f>IFERROR(IF($C220=0,VLOOKUP(CONCATENATE($A220,"_",F$1),'Master Data Item List'!$D$3:$F$585,2,0),VLOOKUP(CONCATENATE(RIGHT($A220,3),"_",F$1),'Master Data Item List'!$D$3:$F$585,2,0)),"")</f>
        <v/>
      </c>
      <c r="G220" t="str">
        <f>IFERROR(IF($C220=0,VLOOKUP(CONCATENATE($A220,"_",G$1),'Master Data Item List'!$D$3:$F$585,2,0),VLOOKUP(CONCATENATE(RIGHT($A220,3),"_",G$1),'Master Data Item List'!$D$3:$F$585,2,0)),"")</f>
        <v/>
      </c>
      <c r="H220" t="str">
        <f>IFERROR(IF($C220=0,VLOOKUP(CONCATENATE($A220,"_",H$1),'Master Data Item List'!$D$3:$F$585,2,0),VLOOKUP(CONCATENATE(RIGHT($A220,3),"_",H$1),'Master Data Item List'!$D$3:$F$585,2,0)),"")</f>
        <v/>
      </c>
      <c r="I220" t="str">
        <f>IFERROR(IF($C220=0,VLOOKUP(CONCATENATE($A220,"_",I$1),'Master Data Item List'!$D$3:$F$585,2,0),VLOOKUP(CONCATENATE(RIGHT($A220,3),"_",I$1),'Master Data Item List'!$D$3:$F$585,2,0)),"")</f>
        <v/>
      </c>
      <c r="J220" t="str">
        <f>IFERROR(IF($C220=0,VLOOKUP(CONCATENATE($A220,"_",J$1),'Master Data Item List'!$D$3:$F$585,2,0),VLOOKUP(CONCATENATE(RIGHT($A220,3),"_",J$1),'Master Data Item List'!$D$3:$F$585,2,0)),"")</f>
        <v/>
      </c>
      <c r="K220" t="str">
        <f>IFERROR(IF($C220=0,VLOOKUP(CONCATENATE($A220,"_",K$1),'Master Data Item List'!$D$3:$F$585,2,0),VLOOKUP(CONCATENATE(RIGHT($A220,3),"_",K$1),'Master Data Item List'!$D$3:$F$585,2,0)),"")</f>
        <v/>
      </c>
      <c r="L220" t="str">
        <f>IFERROR(IF($C220=0,VLOOKUP(CONCATENATE($A220,"_",L$1),'Master Data Item List'!$D$3:$F$585,2,0),VLOOKUP(CONCATENATE(RIGHT($A220,3),"_",L$1),'Master Data Item List'!$D$3:$F$585,2,0)),"")</f>
        <v/>
      </c>
      <c r="M220" t="str">
        <f>IFERROR(IF($C220=0,VLOOKUP(CONCATENATE($A220,"_",M$1),'Master Data Item List'!$D$3:$F$585,2,0),VLOOKUP(CONCATENATE(RIGHT($A220,3),"_",M$1),'Master Data Item List'!$D$3:$F$585,2,0)),"")</f>
        <v/>
      </c>
      <c r="N220" t="str">
        <f>IFERROR(IF($C220=0,VLOOKUP(CONCATENATE($A220,"_",N$1),'Master Data Item List'!$D$3:$F$585,2,0),VLOOKUP(CONCATENATE(RIGHT($A220,3),"_",N$1),'Master Data Item List'!$D$3:$F$585,2,0)),"")</f>
        <v/>
      </c>
      <c r="O220" t="str">
        <f>IFERROR(IF($C220=0,VLOOKUP(CONCATENATE($A220,"_",O$1),'Master Data Item List'!$D$3:$F$585,2,0),VLOOKUP(CONCATENATE(RIGHT($A220,3),"_",O$1),'Master Data Item List'!$D$3:$F$585,2,0)),"")</f>
        <v/>
      </c>
      <c r="P220" t="str">
        <f>IFERROR(IF($C220=0,VLOOKUP(CONCATENATE($A220,"_",P$1),'Master Data Item List'!$D$3:$F$585,2,0),VLOOKUP(CONCATENATE(RIGHT($A220,3),"_",P$1),'Master Data Item List'!$D$3:$F$585,2,0)),"")</f>
        <v/>
      </c>
      <c r="Q220" t="str">
        <f>IFERROR(IF($C220=0,VLOOKUP(CONCATENATE($A220,"_",Q$1),'Master Data Item List'!$D$3:$F$585,2,0),VLOOKUP(CONCATENATE(RIGHT($A220,3),"_",Q$1),'Master Data Item List'!$D$3:$F$585,2,0)),"")</f>
        <v/>
      </c>
      <c r="R220" t="str">
        <f>IFERROR(IF($C220=0,VLOOKUP(CONCATENATE($A220,"_",R$1),'Master Data Item List'!$D$3:$F$585,2,0),VLOOKUP(CONCATENATE(RIGHT($A220,3),"_",R$1),'Master Data Item List'!$D$3:$F$585,2,0)),"")</f>
        <v/>
      </c>
    </row>
    <row r="221" spans="1:18">
      <c r="A221" t="s">
        <v>1732</v>
      </c>
      <c r="B221" t="str">
        <f t="shared" si="6"/>
        <v>CYP901StaffDetails</v>
      </c>
      <c r="C221">
        <f t="shared" si="7"/>
        <v>0</v>
      </c>
      <c r="D221" t="str">
        <f>IFERROR(IF($C221=0,VLOOKUP(CONCATENATE($A221,"_",D$1),'Master Data Item List'!$D$3:$F$585,2,0),VLOOKUP(CONCATENATE(RIGHT($A221,3),"_",D$1),'Master Data Item List'!$D$3:$F$585,2,0)),"")</f>
        <v>StaffGroup</v>
      </c>
      <c r="E221" t="str">
        <f>IFERROR(IF($C221=0,VLOOKUP(CONCATENATE($A221,"_",E$1),'Master Data Item List'!$D$3:$F$585,2,0),VLOOKUP(CONCATENATE(RIGHT($A221,3),"_",E$1),'Master Data Item List'!$D$3:$F$585,2,0)),"")</f>
        <v/>
      </c>
      <c r="F221" t="str">
        <f>IFERROR(IF($C221=0,VLOOKUP(CONCATENATE($A221,"_",F$1),'Master Data Item List'!$D$3:$F$585,2,0),VLOOKUP(CONCATENATE(RIGHT($A221,3),"_",F$1),'Master Data Item List'!$D$3:$F$585,2,0)),"")</f>
        <v/>
      </c>
      <c r="G221" t="str">
        <f>IFERROR(IF($C221=0,VLOOKUP(CONCATENATE($A221,"_",G$1),'Master Data Item List'!$D$3:$F$585,2,0),VLOOKUP(CONCATENATE(RIGHT($A221,3),"_",G$1),'Master Data Item List'!$D$3:$F$585,2,0)),"")</f>
        <v/>
      </c>
      <c r="H221" t="str">
        <f>IFERROR(IF($C221=0,VLOOKUP(CONCATENATE($A221,"_",H$1),'Master Data Item List'!$D$3:$F$585,2,0),VLOOKUP(CONCATENATE(RIGHT($A221,3),"_",H$1),'Master Data Item List'!$D$3:$F$585,2,0)),"")</f>
        <v/>
      </c>
      <c r="I221" t="str">
        <f>IFERROR(IF($C221=0,VLOOKUP(CONCATENATE($A221,"_",I$1),'Master Data Item List'!$D$3:$F$585,2,0),VLOOKUP(CONCATENATE(RIGHT($A221,3),"_",I$1),'Master Data Item List'!$D$3:$F$585,2,0)),"")</f>
        <v/>
      </c>
      <c r="J221" t="str">
        <f>IFERROR(IF($C221=0,VLOOKUP(CONCATENATE($A221,"_",J$1),'Master Data Item List'!$D$3:$F$585,2,0),VLOOKUP(CONCATENATE(RIGHT($A221,3),"_",J$1),'Master Data Item List'!$D$3:$F$585,2,0)),"")</f>
        <v/>
      </c>
      <c r="K221" t="str">
        <f>IFERROR(IF($C221=0,VLOOKUP(CONCATENATE($A221,"_",K$1),'Master Data Item List'!$D$3:$F$585,2,0),VLOOKUP(CONCATENATE(RIGHT($A221,3),"_",K$1),'Master Data Item List'!$D$3:$F$585,2,0)),"")</f>
        <v/>
      </c>
      <c r="L221" t="str">
        <f>IFERROR(IF($C221=0,VLOOKUP(CONCATENATE($A221,"_",L$1),'Master Data Item List'!$D$3:$F$585,2,0),VLOOKUP(CONCATENATE(RIGHT($A221,3),"_",L$1),'Master Data Item List'!$D$3:$F$585,2,0)),"")</f>
        <v/>
      </c>
      <c r="M221" t="str">
        <f>IFERROR(IF($C221=0,VLOOKUP(CONCATENATE($A221,"_",M$1),'Master Data Item List'!$D$3:$F$585,2,0),VLOOKUP(CONCATENATE(RIGHT($A221,3),"_",M$1),'Master Data Item List'!$D$3:$F$585,2,0)),"")</f>
        <v/>
      </c>
      <c r="N221" t="str">
        <f>IFERROR(IF($C221=0,VLOOKUP(CONCATENATE($A221,"_",N$1),'Master Data Item List'!$D$3:$F$585,2,0),VLOOKUP(CONCATENATE(RIGHT($A221,3),"_",N$1),'Master Data Item List'!$D$3:$F$585,2,0)),"")</f>
        <v/>
      </c>
      <c r="O221" t="str">
        <f>IFERROR(IF($C221=0,VLOOKUP(CONCATENATE($A221,"_",O$1),'Master Data Item List'!$D$3:$F$585,2,0),VLOOKUP(CONCATENATE(RIGHT($A221,3),"_",O$1),'Master Data Item List'!$D$3:$F$585,2,0)),"")</f>
        <v/>
      </c>
      <c r="P221" t="str">
        <f>IFERROR(IF($C221=0,VLOOKUP(CONCATENATE($A221,"_",P$1),'Master Data Item List'!$D$3:$F$585,2,0),VLOOKUP(CONCATENATE(RIGHT($A221,3),"_",P$1),'Master Data Item List'!$D$3:$F$585,2,0)),"")</f>
        <v/>
      </c>
      <c r="Q221" t="str">
        <f>IFERROR(IF($C221=0,VLOOKUP(CONCATENATE($A221,"_",Q$1),'Master Data Item List'!$D$3:$F$585,2,0),VLOOKUP(CONCATENATE(RIGHT($A221,3),"_",Q$1),'Master Data Item List'!$D$3:$F$585,2,0)),"")</f>
        <v/>
      </c>
      <c r="R221" t="str">
        <f>IFERROR(IF($C221=0,VLOOKUP(CONCATENATE($A221,"_",R$1),'Master Data Item List'!$D$3:$F$585,2,0),VLOOKUP(CONCATENATE(RIGHT($A221,3),"_",R$1),'Master Data Item List'!$D$3:$F$585,2,0)),"")</f>
        <v/>
      </c>
    </row>
    <row r="222" spans="1:18">
      <c r="A222" t="s">
        <v>1733</v>
      </c>
      <c r="B222" t="str">
        <f t="shared" si="6"/>
        <v>CYP901StaffDetails</v>
      </c>
      <c r="C222">
        <f t="shared" si="7"/>
        <v>0</v>
      </c>
      <c r="D222" t="str">
        <f>IFERROR(IF($C222=0,VLOOKUP(CONCATENATE($A222,"_",D$1),'Master Data Item List'!$D$3:$F$585,2,0),VLOOKUP(CONCATENATE(RIGHT($A222,3),"_",D$1),'Master Data Item List'!$D$3:$F$585,2,0)),"")</f>
        <v>OccupationCode</v>
      </c>
      <c r="E222" t="str">
        <f>IFERROR(IF($C222=0,VLOOKUP(CONCATENATE($A222,"_",E$1),'Master Data Item List'!$D$3:$F$585,2,0),VLOOKUP(CONCATENATE(RIGHT($A222,3),"_",E$1),'Master Data Item List'!$D$3:$F$585,2,0)),"")</f>
        <v/>
      </c>
      <c r="F222" t="str">
        <f>IFERROR(IF($C222=0,VLOOKUP(CONCATENATE($A222,"_",F$1),'Master Data Item List'!$D$3:$F$585,2,0),VLOOKUP(CONCATENATE(RIGHT($A222,3),"_",F$1),'Master Data Item List'!$D$3:$F$585,2,0)),"")</f>
        <v/>
      </c>
      <c r="G222" t="str">
        <f>IFERROR(IF($C222=0,VLOOKUP(CONCATENATE($A222,"_",G$1),'Master Data Item List'!$D$3:$F$585,2,0),VLOOKUP(CONCATENATE(RIGHT($A222,3),"_",G$1),'Master Data Item List'!$D$3:$F$585,2,0)),"")</f>
        <v/>
      </c>
      <c r="H222" t="str">
        <f>IFERROR(IF($C222=0,VLOOKUP(CONCATENATE($A222,"_",H$1),'Master Data Item List'!$D$3:$F$585,2,0),VLOOKUP(CONCATENATE(RIGHT($A222,3),"_",H$1),'Master Data Item List'!$D$3:$F$585,2,0)),"")</f>
        <v/>
      </c>
      <c r="I222" t="str">
        <f>IFERROR(IF($C222=0,VLOOKUP(CONCATENATE($A222,"_",I$1),'Master Data Item List'!$D$3:$F$585,2,0),VLOOKUP(CONCATENATE(RIGHT($A222,3),"_",I$1),'Master Data Item List'!$D$3:$F$585,2,0)),"")</f>
        <v/>
      </c>
      <c r="J222" t="str">
        <f>IFERROR(IF($C222=0,VLOOKUP(CONCATENATE($A222,"_",J$1),'Master Data Item List'!$D$3:$F$585,2,0),VLOOKUP(CONCATENATE(RIGHT($A222,3),"_",J$1),'Master Data Item List'!$D$3:$F$585,2,0)),"")</f>
        <v/>
      </c>
      <c r="K222" t="str">
        <f>IFERROR(IF($C222=0,VLOOKUP(CONCATENATE($A222,"_",K$1),'Master Data Item List'!$D$3:$F$585,2,0),VLOOKUP(CONCATENATE(RIGHT($A222,3),"_",K$1),'Master Data Item List'!$D$3:$F$585,2,0)),"")</f>
        <v/>
      </c>
      <c r="L222" t="str">
        <f>IFERROR(IF($C222=0,VLOOKUP(CONCATENATE($A222,"_",L$1),'Master Data Item List'!$D$3:$F$585,2,0),VLOOKUP(CONCATENATE(RIGHT($A222,3),"_",L$1),'Master Data Item List'!$D$3:$F$585,2,0)),"")</f>
        <v/>
      </c>
      <c r="M222" t="str">
        <f>IFERROR(IF($C222=0,VLOOKUP(CONCATENATE($A222,"_",M$1),'Master Data Item List'!$D$3:$F$585,2,0),VLOOKUP(CONCATENATE(RIGHT($A222,3),"_",M$1),'Master Data Item List'!$D$3:$F$585,2,0)),"")</f>
        <v/>
      </c>
      <c r="N222" t="str">
        <f>IFERROR(IF($C222=0,VLOOKUP(CONCATENATE($A222,"_",N$1),'Master Data Item List'!$D$3:$F$585,2,0),VLOOKUP(CONCATENATE(RIGHT($A222,3),"_",N$1),'Master Data Item List'!$D$3:$F$585,2,0)),"")</f>
        <v/>
      </c>
      <c r="O222" t="str">
        <f>IFERROR(IF($C222=0,VLOOKUP(CONCATENATE($A222,"_",O$1),'Master Data Item List'!$D$3:$F$585,2,0),VLOOKUP(CONCATENATE(RIGHT($A222,3),"_",O$1),'Master Data Item List'!$D$3:$F$585,2,0)),"")</f>
        <v/>
      </c>
      <c r="P222" t="str">
        <f>IFERROR(IF($C222=0,VLOOKUP(CONCATENATE($A222,"_",P$1),'Master Data Item List'!$D$3:$F$585,2,0),VLOOKUP(CONCATENATE(RIGHT($A222,3),"_",P$1),'Master Data Item List'!$D$3:$F$585,2,0)),"")</f>
        <v/>
      </c>
      <c r="Q222" t="str">
        <f>IFERROR(IF($C222=0,VLOOKUP(CONCATENATE($A222,"_",Q$1),'Master Data Item List'!$D$3:$F$585,2,0),VLOOKUP(CONCATENATE(RIGHT($A222,3),"_",Q$1),'Master Data Item List'!$D$3:$F$585,2,0)),"")</f>
        <v/>
      </c>
      <c r="R222" t="str">
        <f>IFERROR(IF($C222=0,VLOOKUP(CONCATENATE($A222,"_",R$1),'Master Data Item List'!$D$3:$F$585,2,0),VLOOKUP(CONCATENATE(RIGHT($A222,3),"_",R$1),'Master Data Item List'!$D$3:$F$585,2,0)),"")</f>
        <v/>
      </c>
    </row>
    <row r="223" spans="1:18">
      <c r="A223" t="s">
        <v>1734</v>
      </c>
      <c r="B223" t="str">
        <f t="shared" si="6"/>
        <v>CYP901StaffDetails</v>
      </c>
      <c r="C223">
        <f t="shared" si="7"/>
        <v>0</v>
      </c>
      <c r="D223" t="str">
        <f>IFERROR(IF($C223=0,VLOOKUP(CONCATENATE($A223,"_",D$1),'Master Data Item List'!$D$3:$F$585,2,0),VLOOKUP(CONCATENATE(RIGHT($A223,3),"_",D$1),'Master Data Item List'!$D$3:$F$585,2,0)),"")</f>
        <v>JobRoleCode</v>
      </c>
      <c r="E223" t="str">
        <f>IFERROR(IF($C223=0,VLOOKUP(CONCATENATE($A223,"_",E$1),'Master Data Item List'!$D$3:$F$585,2,0),VLOOKUP(CONCATENATE(RIGHT($A223,3),"_",E$1),'Master Data Item List'!$D$3:$F$585,2,0)),"")</f>
        <v/>
      </c>
      <c r="F223" t="str">
        <f>IFERROR(IF($C223=0,VLOOKUP(CONCATENATE($A223,"_",F$1),'Master Data Item List'!$D$3:$F$585,2,0),VLOOKUP(CONCATENATE(RIGHT($A223,3),"_",F$1),'Master Data Item List'!$D$3:$F$585,2,0)),"")</f>
        <v/>
      </c>
      <c r="G223" t="str">
        <f>IFERROR(IF($C223=0,VLOOKUP(CONCATENATE($A223,"_",G$1),'Master Data Item List'!$D$3:$F$585,2,0),VLOOKUP(CONCATENATE(RIGHT($A223,3),"_",G$1),'Master Data Item List'!$D$3:$F$585,2,0)),"")</f>
        <v/>
      </c>
      <c r="H223" t="str">
        <f>IFERROR(IF($C223=0,VLOOKUP(CONCATENATE($A223,"_",H$1),'Master Data Item List'!$D$3:$F$585,2,0),VLOOKUP(CONCATENATE(RIGHT($A223,3),"_",H$1),'Master Data Item List'!$D$3:$F$585,2,0)),"")</f>
        <v/>
      </c>
      <c r="I223" t="str">
        <f>IFERROR(IF($C223=0,VLOOKUP(CONCATENATE($A223,"_",I$1),'Master Data Item List'!$D$3:$F$585,2,0),VLOOKUP(CONCATENATE(RIGHT($A223,3),"_",I$1),'Master Data Item List'!$D$3:$F$585,2,0)),"")</f>
        <v/>
      </c>
      <c r="J223" t="str">
        <f>IFERROR(IF($C223=0,VLOOKUP(CONCATENATE($A223,"_",J$1),'Master Data Item List'!$D$3:$F$585,2,0),VLOOKUP(CONCATENATE(RIGHT($A223,3),"_",J$1),'Master Data Item List'!$D$3:$F$585,2,0)),"")</f>
        <v/>
      </c>
      <c r="K223" t="str">
        <f>IFERROR(IF($C223=0,VLOOKUP(CONCATENATE($A223,"_",K$1),'Master Data Item List'!$D$3:$F$585,2,0),VLOOKUP(CONCATENATE(RIGHT($A223,3),"_",K$1),'Master Data Item List'!$D$3:$F$585,2,0)),"")</f>
        <v/>
      </c>
      <c r="L223" t="str">
        <f>IFERROR(IF($C223=0,VLOOKUP(CONCATENATE($A223,"_",L$1),'Master Data Item List'!$D$3:$F$585,2,0),VLOOKUP(CONCATENATE(RIGHT($A223,3),"_",L$1),'Master Data Item List'!$D$3:$F$585,2,0)),"")</f>
        <v/>
      </c>
      <c r="M223" t="str">
        <f>IFERROR(IF($C223=0,VLOOKUP(CONCATENATE($A223,"_",M$1),'Master Data Item List'!$D$3:$F$585,2,0),VLOOKUP(CONCATENATE(RIGHT($A223,3),"_",M$1),'Master Data Item List'!$D$3:$F$585,2,0)),"")</f>
        <v/>
      </c>
      <c r="N223" t="str">
        <f>IFERROR(IF($C223=0,VLOOKUP(CONCATENATE($A223,"_",N$1),'Master Data Item List'!$D$3:$F$585,2,0),VLOOKUP(CONCATENATE(RIGHT($A223,3),"_",N$1),'Master Data Item List'!$D$3:$F$585,2,0)),"")</f>
        <v/>
      </c>
      <c r="O223" t="str">
        <f>IFERROR(IF($C223=0,VLOOKUP(CONCATENATE($A223,"_",O$1),'Master Data Item List'!$D$3:$F$585,2,0),VLOOKUP(CONCATENATE(RIGHT($A223,3),"_",O$1),'Master Data Item List'!$D$3:$F$585,2,0)),"")</f>
        <v/>
      </c>
      <c r="P223" t="str">
        <f>IFERROR(IF($C223=0,VLOOKUP(CONCATENATE($A223,"_",P$1),'Master Data Item List'!$D$3:$F$585,2,0),VLOOKUP(CONCATENATE(RIGHT($A223,3),"_",P$1),'Master Data Item List'!$D$3:$F$585,2,0)),"")</f>
        <v/>
      </c>
      <c r="Q223" t="str">
        <f>IFERROR(IF($C223=0,VLOOKUP(CONCATENATE($A223,"_",Q$1),'Master Data Item List'!$D$3:$F$585,2,0),VLOOKUP(CONCATENATE(RIGHT($A223,3),"_",Q$1),'Master Data Item List'!$D$3:$F$585,2,0)),"")</f>
        <v/>
      </c>
      <c r="R223" t="str">
        <f>IFERROR(IF($C223=0,VLOOKUP(CONCATENATE($A223,"_",R$1),'Master Data Item List'!$D$3:$F$585,2,0),VLOOKUP(CONCATENATE(RIGHT($A223,3),"_",R$1),'Master Data Item List'!$D$3:$F$585,2,0)),"")</f>
        <v/>
      </c>
    </row>
  </sheetData>
  <autoFilter ref="A1:R223" xr:uid="{00000000-0009-0000-0000-000028000000}">
    <sortState xmlns:xlrd2="http://schemas.microsoft.com/office/spreadsheetml/2017/richdata2" ref="A2:R179">
      <sortCondition ref="A1:A179"/>
    </sortState>
  </autoFilter>
  <phoneticPr fontId="105" type="noConversion"/>
  <pageMargins left="0.7" right="0.7" top="0.75" bottom="0.75" header="0.3" footer="0.3"/>
  <pageSetup paperSize="9" orientation="portrait" horizontalDpi="90" verticalDpi="9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2">
    <tabColor rgb="FFFFB81C"/>
  </sheetPr>
  <dimension ref="A1:M709"/>
  <sheetViews>
    <sheetView workbookViewId="0">
      <pane ySplit="1" topLeftCell="A2" activePane="bottomLeft" state="frozen"/>
      <selection pane="bottomLeft" activeCell="A2" sqref="A2"/>
    </sheetView>
  </sheetViews>
  <sheetFormatPr defaultRowHeight="13.2"/>
  <cols>
    <col min="1" max="1" width="15.21875" customWidth="1"/>
    <col min="2" max="2" width="13" customWidth="1"/>
    <col min="3" max="3" width="11.21875" customWidth="1"/>
    <col min="4" max="4" width="11" customWidth="1"/>
    <col min="5" max="5" width="119" style="56" bestFit="1" customWidth="1"/>
    <col min="6" max="6" width="14" bestFit="1" customWidth="1"/>
    <col min="7" max="7" width="13.21875" bestFit="1" customWidth="1"/>
    <col min="8" max="8" width="10.77734375" customWidth="1"/>
    <col min="9" max="9" width="12.5546875" customWidth="1"/>
    <col min="16" max="16" width="100.77734375" customWidth="1"/>
  </cols>
  <sheetData>
    <row r="1" spans="1:10" s="97" customFormat="1" ht="26.4">
      <c r="A1" s="97" t="s">
        <v>1813</v>
      </c>
      <c r="B1" s="97" t="s">
        <v>1814</v>
      </c>
      <c r="C1" s="99" t="s">
        <v>1828</v>
      </c>
      <c r="D1" s="101" t="s">
        <v>1829</v>
      </c>
      <c r="E1" s="58" t="s">
        <v>1815</v>
      </c>
      <c r="F1" s="101" t="s">
        <v>1872</v>
      </c>
      <c r="G1" s="101" t="s">
        <v>1873</v>
      </c>
      <c r="H1" s="101" t="s">
        <v>1874</v>
      </c>
      <c r="I1" s="97" t="s">
        <v>2421</v>
      </c>
    </row>
    <row r="2" spans="1:10">
      <c r="A2" t="s">
        <v>1547</v>
      </c>
      <c r="B2" s="15" t="s">
        <v>1818</v>
      </c>
      <c r="C2" s="100" t="str">
        <f t="shared" ref="C2:C30" si="0">LEFT(E2,8)</f>
        <v>CYP00001</v>
      </c>
      <c r="D2" s="100" t="str">
        <f t="shared" ref="D2:D17" si="1">IF(F2=1,"Rejection",IF(G2=1,"Warning","?"))</f>
        <v>Rejection</v>
      </c>
      <c r="E2" s="59" t="s">
        <v>1817</v>
      </c>
      <c r="F2" s="100">
        <f t="shared" ref="F2:F21" si="2">(LEN(E2)-LEN(SUBSTITUTE(E2,"rejected","")))/8</f>
        <v>1</v>
      </c>
      <c r="G2" s="100">
        <f t="shared" ref="G2:G21" si="3">(LEN(E2)-LEN(SUBSTITUTE(E2,"Warning","")))/7</f>
        <v>0</v>
      </c>
      <c r="H2" s="100">
        <f t="shared" ref="H2:H17" si="4">COUNTIF($A$2:$A$708,A2)</f>
        <v>3</v>
      </c>
      <c r="I2">
        <f t="shared" ref="I2:I65" si="5">COUNTIF($C$2:$C$715,C2)</f>
        <v>1</v>
      </c>
      <c r="J2" t="str">
        <f t="shared" ref="J2:J23" si="6">RIGHT(E2,1)</f>
        <v>.</v>
      </c>
    </row>
    <row r="3" spans="1:10">
      <c r="A3" t="s">
        <v>1547</v>
      </c>
      <c r="B3" s="15" t="s">
        <v>1818</v>
      </c>
      <c r="C3" s="100" t="str">
        <f t="shared" si="0"/>
        <v>CYP00002</v>
      </c>
      <c r="D3" s="100" t="str">
        <f t="shared" si="1"/>
        <v>Rejection</v>
      </c>
      <c r="E3" s="56" t="s">
        <v>1816</v>
      </c>
      <c r="F3" s="100">
        <f t="shared" si="2"/>
        <v>1</v>
      </c>
      <c r="G3" s="100">
        <f t="shared" si="3"/>
        <v>0</v>
      </c>
      <c r="H3" s="100">
        <f t="shared" si="4"/>
        <v>3</v>
      </c>
      <c r="I3">
        <f t="shared" si="5"/>
        <v>1</v>
      </c>
      <c r="J3" t="str">
        <f t="shared" si="6"/>
        <v>.</v>
      </c>
    </row>
    <row r="4" spans="1:10">
      <c r="A4" t="s">
        <v>1547</v>
      </c>
      <c r="B4" s="15" t="s">
        <v>1818</v>
      </c>
      <c r="C4" s="100" t="str">
        <f t="shared" si="0"/>
        <v>CYP00003</v>
      </c>
      <c r="D4" s="100" t="str">
        <f t="shared" si="1"/>
        <v>Rejection</v>
      </c>
      <c r="E4" s="56" t="s">
        <v>2476</v>
      </c>
      <c r="F4" s="100">
        <f t="shared" si="2"/>
        <v>1</v>
      </c>
      <c r="G4" s="100">
        <f t="shared" si="3"/>
        <v>0</v>
      </c>
      <c r="H4" s="100">
        <f t="shared" si="4"/>
        <v>3</v>
      </c>
      <c r="I4">
        <f t="shared" si="5"/>
        <v>1</v>
      </c>
      <c r="J4" t="str">
        <f t="shared" si="6"/>
        <v>&gt;</v>
      </c>
    </row>
    <row r="5" spans="1:10">
      <c r="A5" t="s">
        <v>1548</v>
      </c>
      <c r="B5" s="15" t="s">
        <v>1818</v>
      </c>
      <c r="C5" s="100" t="str">
        <f t="shared" si="0"/>
        <v>CYP00004</v>
      </c>
      <c r="D5" s="100" t="str">
        <f t="shared" si="1"/>
        <v>Rejection</v>
      </c>
      <c r="E5" s="59" t="s">
        <v>4498</v>
      </c>
      <c r="F5" s="100">
        <f t="shared" si="2"/>
        <v>1</v>
      </c>
      <c r="G5" s="100">
        <f t="shared" si="3"/>
        <v>0</v>
      </c>
      <c r="H5" s="100">
        <f t="shared" si="4"/>
        <v>2</v>
      </c>
      <c r="I5">
        <f t="shared" si="5"/>
        <v>1</v>
      </c>
      <c r="J5" t="str">
        <f t="shared" si="6"/>
        <v>.</v>
      </c>
    </row>
    <row r="6" spans="1:10" ht="26.4">
      <c r="A6" t="s">
        <v>1548</v>
      </c>
      <c r="B6" s="15" t="s">
        <v>1818</v>
      </c>
      <c r="C6" s="100" t="str">
        <f t="shared" si="0"/>
        <v>CYP00005</v>
      </c>
      <c r="D6" s="100" t="str">
        <f t="shared" si="1"/>
        <v>Rejection</v>
      </c>
      <c r="E6" s="59" t="s">
        <v>4499</v>
      </c>
      <c r="F6" s="100">
        <f t="shared" si="2"/>
        <v>1</v>
      </c>
      <c r="G6" s="100">
        <f t="shared" si="3"/>
        <v>0</v>
      </c>
      <c r="H6" s="100">
        <f t="shared" si="4"/>
        <v>2</v>
      </c>
      <c r="I6">
        <f t="shared" si="5"/>
        <v>1</v>
      </c>
      <c r="J6" t="str">
        <f t="shared" si="6"/>
        <v>&gt;</v>
      </c>
    </row>
    <row r="7" spans="1:10">
      <c r="A7" t="s">
        <v>1549</v>
      </c>
      <c r="B7" s="15" t="s">
        <v>1818</v>
      </c>
      <c r="C7" s="100" t="str">
        <f t="shared" si="0"/>
        <v>CYP00007</v>
      </c>
      <c r="D7" s="100" t="str">
        <f t="shared" si="1"/>
        <v>Rejection</v>
      </c>
      <c r="E7" s="59" t="s">
        <v>6223</v>
      </c>
      <c r="F7" s="100">
        <f t="shared" si="2"/>
        <v>1</v>
      </c>
      <c r="G7" s="100">
        <f t="shared" si="3"/>
        <v>0</v>
      </c>
      <c r="H7" s="100">
        <f t="shared" si="4"/>
        <v>4</v>
      </c>
      <c r="I7">
        <f t="shared" si="5"/>
        <v>1</v>
      </c>
      <c r="J7" t="str">
        <f t="shared" si="6"/>
        <v>.</v>
      </c>
    </row>
    <row r="8" spans="1:10" ht="26.4">
      <c r="A8" t="s">
        <v>1549</v>
      </c>
      <c r="B8" s="15" t="s">
        <v>1818</v>
      </c>
      <c r="C8" s="100" t="str">
        <f t="shared" si="0"/>
        <v>CYP00008</v>
      </c>
      <c r="D8" s="100" t="str">
        <f t="shared" si="1"/>
        <v>Rejection</v>
      </c>
      <c r="E8" s="56" t="s">
        <v>4500</v>
      </c>
      <c r="F8" s="100">
        <f t="shared" si="2"/>
        <v>1</v>
      </c>
      <c r="G8" s="100">
        <f t="shared" si="3"/>
        <v>0</v>
      </c>
      <c r="H8" s="100">
        <f t="shared" si="4"/>
        <v>4</v>
      </c>
      <c r="I8">
        <f t="shared" si="5"/>
        <v>1</v>
      </c>
      <c r="J8" t="str">
        <f t="shared" si="6"/>
        <v>&gt;</v>
      </c>
    </row>
    <row r="9" spans="1:10" ht="26.4">
      <c r="A9" t="s">
        <v>1549</v>
      </c>
      <c r="B9" s="15" t="s">
        <v>1818</v>
      </c>
      <c r="C9" s="100" t="str">
        <f t="shared" si="0"/>
        <v>CYP00009</v>
      </c>
      <c r="D9" s="100" t="str">
        <f t="shared" si="1"/>
        <v>Warning</v>
      </c>
      <c r="E9" s="56" t="s">
        <v>5707</v>
      </c>
      <c r="F9" s="100">
        <f t="shared" si="2"/>
        <v>0</v>
      </c>
      <c r="G9" s="100">
        <f t="shared" si="3"/>
        <v>1</v>
      </c>
      <c r="H9" s="100">
        <f t="shared" si="4"/>
        <v>4</v>
      </c>
      <c r="I9">
        <f t="shared" si="5"/>
        <v>1</v>
      </c>
      <c r="J9" t="str">
        <f t="shared" si="6"/>
        <v>&gt;</v>
      </c>
    </row>
    <row r="10" spans="1:10">
      <c r="A10" t="s">
        <v>1550</v>
      </c>
      <c r="B10" s="15" t="s">
        <v>1818</v>
      </c>
      <c r="C10" s="100" t="str">
        <f t="shared" si="0"/>
        <v>CYP00010</v>
      </c>
      <c r="D10" s="100" t="str">
        <f t="shared" si="1"/>
        <v>Rejection</v>
      </c>
      <c r="E10" s="59" t="s">
        <v>1820</v>
      </c>
      <c r="F10" s="100">
        <f t="shared" si="2"/>
        <v>1</v>
      </c>
      <c r="G10" s="100">
        <f t="shared" si="3"/>
        <v>0</v>
      </c>
      <c r="H10" s="100">
        <f t="shared" si="4"/>
        <v>3</v>
      </c>
      <c r="I10">
        <f t="shared" si="5"/>
        <v>1</v>
      </c>
      <c r="J10" t="str">
        <f t="shared" si="6"/>
        <v>.</v>
      </c>
    </row>
    <row r="11" spans="1:10">
      <c r="A11" t="s">
        <v>1550</v>
      </c>
      <c r="B11" s="15" t="s">
        <v>1818</v>
      </c>
      <c r="C11" s="100" t="str">
        <f t="shared" si="0"/>
        <v>CYP00011</v>
      </c>
      <c r="D11" s="100" t="str">
        <f t="shared" si="1"/>
        <v>Rejection</v>
      </c>
      <c r="E11" s="59" t="s">
        <v>1819</v>
      </c>
      <c r="F11" s="100">
        <f t="shared" si="2"/>
        <v>1</v>
      </c>
      <c r="G11" s="100">
        <f t="shared" si="3"/>
        <v>0</v>
      </c>
      <c r="H11" s="100">
        <f t="shared" si="4"/>
        <v>3</v>
      </c>
      <c r="I11">
        <f t="shared" si="5"/>
        <v>1</v>
      </c>
      <c r="J11" t="str">
        <f t="shared" si="6"/>
        <v>.</v>
      </c>
    </row>
    <row r="12" spans="1:10" ht="26.4">
      <c r="A12" t="s">
        <v>1550</v>
      </c>
      <c r="B12" s="15" t="s">
        <v>1818</v>
      </c>
      <c r="C12" s="100" t="str">
        <f t="shared" si="0"/>
        <v>CYP00012</v>
      </c>
      <c r="D12" s="100" t="str">
        <f t="shared" si="1"/>
        <v>Rejection</v>
      </c>
      <c r="E12" s="59" t="s">
        <v>4829</v>
      </c>
      <c r="F12" s="100">
        <f t="shared" si="2"/>
        <v>1</v>
      </c>
      <c r="G12" s="100">
        <f t="shared" si="3"/>
        <v>0</v>
      </c>
      <c r="H12" s="100">
        <f t="shared" si="4"/>
        <v>3</v>
      </c>
      <c r="I12">
        <f t="shared" si="5"/>
        <v>1</v>
      </c>
      <c r="J12" t="str">
        <f t="shared" si="6"/>
        <v>&gt;</v>
      </c>
    </row>
    <row r="13" spans="1:10">
      <c r="A13" s="15" t="s">
        <v>1551</v>
      </c>
      <c r="B13" s="15" t="s">
        <v>1818</v>
      </c>
      <c r="C13" s="100" t="str">
        <f t="shared" si="0"/>
        <v>CYP00013</v>
      </c>
      <c r="D13" s="100" t="str">
        <f t="shared" si="1"/>
        <v>Rejection</v>
      </c>
      <c r="E13" s="59" t="s">
        <v>4712</v>
      </c>
      <c r="F13" s="100">
        <f t="shared" si="2"/>
        <v>1</v>
      </c>
      <c r="G13" s="100">
        <f t="shared" si="3"/>
        <v>0</v>
      </c>
      <c r="H13" s="100">
        <f t="shared" si="4"/>
        <v>3</v>
      </c>
      <c r="I13">
        <f t="shared" si="5"/>
        <v>1</v>
      </c>
      <c r="J13" t="str">
        <f t="shared" si="6"/>
        <v>.</v>
      </c>
    </row>
    <row r="14" spans="1:10">
      <c r="A14" s="15" t="s">
        <v>1551</v>
      </c>
      <c r="B14" s="15" t="s">
        <v>1818</v>
      </c>
      <c r="C14" s="100" t="str">
        <f t="shared" si="0"/>
        <v>CYP00014</v>
      </c>
      <c r="D14" s="100" t="str">
        <f t="shared" si="1"/>
        <v>Rejection</v>
      </c>
      <c r="E14" s="59" t="s">
        <v>1821</v>
      </c>
      <c r="F14" s="100">
        <f t="shared" si="2"/>
        <v>1</v>
      </c>
      <c r="G14" s="100">
        <f t="shared" si="3"/>
        <v>0</v>
      </c>
      <c r="H14" s="100">
        <f t="shared" si="4"/>
        <v>3</v>
      </c>
      <c r="I14">
        <f t="shared" si="5"/>
        <v>1</v>
      </c>
      <c r="J14" t="str">
        <f t="shared" si="6"/>
        <v>.</v>
      </c>
    </row>
    <row r="15" spans="1:10" ht="26.4">
      <c r="A15" s="15" t="s">
        <v>1551</v>
      </c>
      <c r="B15" s="15" t="s">
        <v>1818</v>
      </c>
      <c r="C15" s="100" t="str">
        <f t="shared" si="0"/>
        <v>CYP00015</v>
      </c>
      <c r="D15" s="100" t="str">
        <f t="shared" si="1"/>
        <v>Rejection</v>
      </c>
      <c r="E15" s="59" t="s">
        <v>4828</v>
      </c>
      <c r="F15" s="100">
        <f t="shared" si="2"/>
        <v>1</v>
      </c>
      <c r="G15" s="100">
        <f t="shared" si="3"/>
        <v>0</v>
      </c>
      <c r="H15" s="100">
        <f t="shared" si="4"/>
        <v>3</v>
      </c>
      <c r="I15">
        <f t="shared" si="5"/>
        <v>1</v>
      </c>
      <c r="J15" t="str">
        <f t="shared" si="6"/>
        <v>&gt;</v>
      </c>
    </row>
    <row r="16" spans="1:10">
      <c r="A16" s="15" t="s">
        <v>1552</v>
      </c>
      <c r="B16" s="15" t="s">
        <v>1818</v>
      </c>
      <c r="C16" s="100" t="str">
        <f t="shared" si="0"/>
        <v>CYP00016</v>
      </c>
      <c r="D16" s="100" t="str">
        <f t="shared" si="1"/>
        <v>Rejection</v>
      </c>
      <c r="E16" s="56" t="s">
        <v>1822</v>
      </c>
      <c r="F16" s="100">
        <f t="shared" si="2"/>
        <v>1</v>
      </c>
      <c r="G16" s="100">
        <f t="shared" si="3"/>
        <v>0</v>
      </c>
      <c r="H16" s="100">
        <f t="shared" si="4"/>
        <v>5</v>
      </c>
      <c r="I16">
        <f t="shared" si="5"/>
        <v>1</v>
      </c>
      <c r="J16" t="str">
        <f t="shared" si="6"/>
        <v>.</v>
      </c>
    </row>
    <row r="17" spans="1:11">
      <c r="A17" s="15" t="s">
        <v>1552</v>
      </c>
      <c r="B17" s="15" t="s">
        <v>1818</v>
      </c>
      <c r="C17" s="100" t="str">
        <f t="shared" si="0"/>
        <v>CYP00017</v>
      </c>
      <c r="D17" s="100" t="str">
        <f t="shared" si="1"/>
        <v>Rejection</v>
      </c>
      <c r="E17" s="56" t="s">
        <v>1823</v>
      </c>
      <c r="F17" s="100">
        <f t="shared" si="2"/>
        <v>1</v>
      </c>
      <c r="G17" s="100">
        <f t="shared" si="3"/>
        <v>0</v>
      </c>
      <c r="H17" s="100">
        <f t="shared" si="4"/>
        <v>5</v>
      </c>
      <c r="I17">
        <f t="shared" si="5"/>
        <v>1</v>
      </c>
      <c r="J17" t="str">
        <f t="shared" si="6"/>
        <v>.</v>
      </c>
    </row>
    <row r="18" spans="1:11" ht="26.4">
      <c r="A18" t="s">
        <v>1549</v>
      </c>
      <c r="B18" s="15" t="s">
        <v>1818</v>
      </c>
      <c r="C18" s="100" t="str">
        <f t="shared" si="0"/>
        <v>CYP00025</v>
      </c>
      <c r="D18" s="100" t="s">
        <v>107</v>
      </c>
      <c r="E18" s="56" t="s">
        <v>4622</v>
      </c>
      <c r="F18" s="100">
        <f t="shared" si="2"/>
        <v>0</v>
      </c>
      <c r="G18" s="100">
        <f t="shared" si="3"/>
        <v>1</v>
      </c>
      <c r="H18" s="100"/>
      <c r="I18">
        <f t="shared" si="5"/>
        <v>1</v>
      </c>
      <c r="J18" t="str">
        <f t="shared" si="6"/>
        <v>&gt;</v>
      </c>
    </row>
    <row r="19" spans="1:11" ht="26.4">
      <c r="A19" s="15" t="s">
        <v>1552</v>
      </c>
      <c r="B19" s="15" t="s">
        <v>1818</v>
      </c>
      <c r="C19" s="100" t="str">
        <f t="shared" si="0"/>
        <v>CYP00026</v>
      </c>
      <c r="D19" s="100" t="str">
        <f t="shared" ref="D19:D48" si="7">IF(F19=1,"Rejection",IF(G19=1,"Warning","?"))</f>
        <v>Rejection</v>
      </c>
      <c r="E19" s="56" t="s">
        <v>4827</v>
      </c>
      <c r="F19" s="100">
        <f t="shared" si="2"/>
        <v>1</v>
      </c>
      <c r="G19" s="100">
        <f t="shared" si="3"/>
        <v>0</v>
      </c>
      <c r="H19" s="100">
        <f t="shared" ref="H19:H50" si="8">COUNTIF($A$2:$A$708,A19)</f>
        <v>5</v>
      </c>
      <c r="I19">
        <f t="shared" si="5"/>
        <v>1</v>
      </c>
      <c r="J19" t="str">
        <f t="shared" si="6"/>
        <v>&gt;</v>
      </c>
    </row>
    <row r="20" spans="1:11" ht="26.4">
      <c r="A20" s="15" t="s">
        <v>1552</v>
      </c>
      <c r="B20" s="15" t="s">
        <v>1818</v>
      </c>
      <c r="C20" s="100" t="str">
        <f t="shared" si="0"/>
        <v>CYP00027</v>
      </c>
      <c r="D20" s="100" t="str">
        <f t="shared" si="7"/>
        <v>Warning</v>
      </c>
      <c r="E20" s="56" t="s">
        <v>4826</v>
      </c>
      <c r="F20" s="100">
        <f t="shared" si="2"/>
        <v>0</v>
      </c>
      <c r="G20" s="100">
        <f t="shared" si="3"/>
        <v>1</v>
      </c>
      <c r="H20" s="100">
        <f t="shared" si="8"/>
        <v>5</v>
      </c>
      <c r="I20">
        <f t="shared" si="5"/>
        <v>1</v>
      </c>
      <c r="J20" t="str">
        <f t="shared" si="6"/>
        <v>&gt;</v>
      </c>
    </row>
    <row r="21" spans="1:11">
      <c r="A21" s="15" t="s">
        <v>1552</v>
      </c>
      <c r="B21" s="15" t="s">
        <v>1818</v>
      </c>
      <c r="C21" s="100" t="str">
        <f t="shared" si="0"/>
        <v>CYP00028</v>
      </c>
      <c r="D21" s="100" t="str">
        <f t="shared" si="7"/>
        <v>Rejection</v>
      </c>
      <c r="E21" s="56" t="s">
        <v>6689</v>
      </c>
      <c r="F21" s="100">
        <f t="shared" si="2"/>
        <v>1</v>
      </c>
      <c r="G21" s="100">
        <f t="shared" si="3"/>
        <v>0</v>
      </c>
      <c r="H21" s="100">
        <f t="shared" si="8"/>
        <v>5</v>
      </c>
      <c r="I21">
        <f t="shared" si="5"/>
        <v>1</v>
      </c>
      <c r="J21" t="str">
        <f t="shared" si="6"/>
        <v>&gt;</v>
      </c>
    </row>
    <row r="22" spans="1:11">
      <c r="A22" t="s">
        <v>1553</v>
      </c>
      <c r="B22" s="15" t="s">
        <v>1818</v>
      </c>
      <c r="C22" s="100" t="str">
        <f t="shared" si="0"/>
        <v>CYP00029</v>
      </c>
      <c r="D22" s="100" t="str">
        <f t="shared" si="7"/>
        <v>Rejection</v>
      </c>
      <c r="E22" s="56" t="s">
        <v>6219</v>
      </c>
      <c r="F22" s="100">
        <f>(LEN(E23)-LEN(SUBSTITUTE(E23,"rejected","")))/8</f>
        <v>1</v>
      </c>
      <c r="G22" s="100">
        <f>(LEN(E23)-LEN(SUBSTITUTE(E23,"Warning","")))/7</f>
        <v>0</v>
      </c>
      <c r="H22" s="100">
        <f t="shared" si="8"/>
        <v>2</v>
      </c>
      <c r="I22">
        <f t="shared" si="5"/>
        <v>1</v>
      </c>
      <c r="J22" t="str">
        <f t="shared" si="6"/>
        <v>.</v>
      </c>
    </row>
    <row r="23" spans="1:11">
      <c r="A23" t="s">
        <v>1553</v>
      </c>
      <c r="B23" s="15" t="s">
        <v>1818</v>
      </c>
      <c r="C23" s="100" t="str">
        <f t="shared" si="0"/>
        <v>CYP00030</v>
      </c>
      <c r="D23" s="100" t="str">
        <f t="shared" si="7"/>
        <v>Rejection</v>
      </c>
      <c r="E23" s="56" t="s">
        <v>6220</v>
      </c>
      <c r="F23" s="100">
        <f>(LEN(E24)-LEN(SUBSTITUTE(E24,"rejected","")))/8</f>
        <v>1</v>
      </c>
      <c r="G23" s="100">
        <f>(LEN(E24)-LEN(SUBSTITUTE(E24,"Warning","")))/7</f>
        <v>0</v>
      </c>
      <c r="H23" s="100">
        <f t="shared" si="8"/>
        <v>2</v>
      </c>
      <c r="I23">
        <f t="shared" si="5"/>
        <v>1</v>
      </c>
      <c r="J23" t="str">
        <f t="shared" si="6"/>
        <v>.</v>
      </c>
      <c r="K23" s="42"/>
    </row>
    <row r="24" spans="1:11">
      <c r="A24" t="s">
        <v>1554</v>
      </c>
      <c r="B24" s="15" t="s">
        <v>1818</v>
      </c>
      <c r="C24" s="100" t="str">
        <f t="shared" si="0"/>
        <v>CYP00104</v>
      </c>
      <c r="D24" s="100" t="str">
        <f t="shared" si="7"/>
        <v>Rejection</v>
      </c>
      <c r="E24" s="56" t="s">
        <v>3249</v>
      </c>
      <c r="F24" s="100">
        <f t="shared" ref="F24:F53" si="9">(LEN(E24)-LEN(SUBSTITUTE(E24,"rejected","")))/8</f>
        <v>1</v>
      </c>
      <c r="G24" s="100">
        <f t="shared" ref="G24:G86" si="10">(LEN(E24)-LEN(SUBSTITUTE(E24,"Warning","")))/7</f>
        <v>0</v>
      </c>
      <c r="H24" s="100">
        <f t="shared" si="8"/>
        <v>2</v>
      </c>
      <c r="I24">
        <f t="shared" si="5"/>
        <v>1</v>
      </c>
      <c r="J24" t="str">
        <f t="shared" ref="J24:J30" si="11">RIGHT(E24,1)</f>
        <v>.</v>
      </c>
      <c r="K24" s="98"/>
    </row>
    <row r="25" spans="1:11">
      <c r="A25" t="s">
        <v>1554</v>
      </c>
      <c r="B25" s="15" t="s">
        <v>1818</v>
      </c>
      <c r="C25" s="100" t="str">
        <f t="shared" si="0"/>
        <v>CYP00105</v>
      </c>
      <c r="D25" s="100" t="str">
        <f t="shared" si="7"/>
        <v>Rejection</v>
      </c>
      <c r="E25" s="56" t="s">
        <v>4519</v>
      </c>
      <c r="F25" s="100">
        <f t="shared" si="9"/>
        <v>1</v>
      </c>
      <c r="G25" s="100">
        <f t="shared" si="10"/>
        <v>0</v>
      </c>
      <c r="H25" s="100">
        <f t="shared" si="8"/>
        <v>2</v>
      </c>
      <c r="I25">
        <f t="shared" si="5"/>
        <v>1</v>
      </c>
      <c r="J25" t="str">
        <f t="shared" si="11"/>
        <v>&gt;</v>
      </c>
      <c r="K25" s="98"/>
    </row>
    <row r="26" spans="1:11">
      <c r="A26" t="s">
        <v>1555</v>
      </c>
      <c r="B26" s="15" t="s">
        <v>1818</v>
      </c>
      <c r="C26" s="100" t="str">
        <f t="shared" si="0"/>
        <v>CYP00106</v>
      </c>
      <c r="D26" s="100" t="str">
        <f t="shared" si="7"/>
        <v>Rejection</v>
      </c>
      <c r="E26" s="56" t="s">
        <v>4501</v>
      </c>
      <c r="F26" s="100">
        <f t="shared" si="9"/>
        <v>1</v>
      </c>
      <c r="G26" s="100">
        <f t="shared" si="10"/>
        <v>0</v>
      </c>
      <c r="H26" s="100">
        <f t="shared" si="8"/>
        <v>4</v>
      </c>
      <c r="I26">
        <f t="shared" si="5"/>
        <v>1</v>
      </c>
      <c r="J26" t="str">
        <f t="shared" si="11"/>
        <v>&gt;</v>
      </c>
      <c r="K26" s="98"/>
    </row>
    <row r="27" spans="1:11" ht="26.4">
      <c r="A27" t="s">
        <v>1555</v>
      </c>
      <c r="B27" s="15" t="s">
        <v>1818</v>
      </c>
      <c r="C27" s="100" t="str">
        <f t="shared" si="0"/>
        <v>CYP00107</v>
      </c>
      <c r="D27" s="100" t="str">
        <f t="shared" si="7"/>
        <v>Rejection</v>
      </c>
      <c r="E27" s="56" t="s">
        <v>4520</v>
      </c>
      <c r="F27" s="100">
        <f t="shared" si="9"/>
        <v>1</v>
      </c>
      <c r="G27" s="100">
        <f t="shared" si="10"/>
        <v>0</v>
      </c>
      <c r="H27" s="100">
        <f t="shared" si="8"/>
        <v>4</v>
      </c>
      <c r="I27">
        <f t="shared" si="5"/>
        <v>1</v>
      </c>
      <c r="J27" t="str">
        <f t="shared" si="11"/>
        <v>&gt;</v>
      </c>
      <c r="K27" s="98"/>
    </row>
    <row r="28" spans="1:11" ht="26.4">
      <c r="A28" t="s">
        <v>1555</v>
      </c>
      <c r="B28" s="15" t="s">
        <v>1818</v>
      </c>
      <c r="C28" s="100" t="str">
        <f t="shared" si="0"/>
        <v>CYP00108</v>
      </c>
      <c r="D28" s="100" t="str">
        <f t="shared" si="7"/>
        <v>Warning</v>
      </c>
      <c r="E28" s="161" t="s">
        <v>4502</v>
      </c>
      <c r="F28" s="100">
        <f t="shared" si="9"/>
        <v>0</v>
      </c>
      <c r="G28" s="100">
        <f t="shared" si="10"/>
        <v>1</v>
      </c>
      <c r="H28" s="100">
        <f t="shared" si="8"/>
        <v>4</v>
      </c>
      <c r="I28">
        <f t="shared" si="5"/>
        <v>1</v>
      </c>
      <c r="J28" t="str">
        <f t="shared" si="11"/>
        <v>&gt;</v>
      </c>
      <c r="K28" s="98"/>
    </row>
    <row r="29" spans="1:11" ht="26.4">
      <c r="A29" t="s">
        <v>1556</v>
      </c>
      <c r="B29" s="15" t="s">
        <v>1818</v>
      </c>
      <c r="C29" s="100" t="str">
        <f t="shared" si="0"/>
        <v>CYP00109</v>
      </c>
      <c r="D29" s="100" t="str">
        <f t="shared" si="7"/>
        <v>Rejection</v>
      </c>
      <c r="E29" s="56" t="s">
        <v>4521</v>
      </c>
      <c r="F29" s="100">
        <f t="shared" si="9"/>
        <v>1</v>
      </c>
      <c r="G29" s="100">
        <f t="shared" si="10"/>
        <v>0</v>
      </c>
      <c r="H29" s="100">
        <f t="shared" si="8"/>
        <v>2</v>
      </c>
      <c r="I29">
        <f t="shared" si="5"/>
        <v>1</v>
      </c>
      <c r="J29" t="str">
        <f t="shared" si="11"/>
        <v>&gt;</v>
      </c>
      <c r="K29" s="98"/>
    </row>
    <row r="30" spans="1:11" ht="39.6">
      <c r="A30" t="s">
        <v>1556</v>
      </c>
      <c r="B30" s="15" t="s">
        <v>1818</v>
      </c>
      <c r="C30" s="100" t="str">
        <f t="shared" si="0"/>
        <v>CYP00110</v>
      </c>
      <c r="D30" s="100" t="str">
        <f t="shared" si="7"/>
        <v>Warning</v>
      </c>
      <c r="E30" s="56" t="s">
        <v>7969</v>
      </c>
      <c r="F30" s="100">
        <f t="shared" si="9"/>
        <v>0</v>
      </c>
      <c r="G30" s="100">
        <f t="shared" si="10"/>
        <v>1</v>
      </c>
      <c r="H30" s="100">
        <f t="shared" si="8"/>
        <v>2</v>
      </c>
      <c r="I30">
        <f t="shared" si="5"/>
        <v>1</v>
      </c>
      <c r="J30" t="str">
        <f t="shared" si="11"/>
        <v>&gt;</v>
      </c>
      <c r="K30" s="98"/>
    </row>
    <row r="31" spans="1:11">
      <c r="A31" s="15" t="s">
        <v>1824</v>
      </c>
      <c r="B31" t="s">
        <v>10</v>
      </c>
      <c r="C31" s="100" t="str">
        <f>LEFT(E31,9)</f>
        <v>CYP001100</v>
      </c>
      <c r="D31" s="100" t="str">
        <f t="shared" si="7"/>
        <v>Rejection</v>
      </c>
      <c r="E31" s="59" t="s">
        <v>8086</v>
      </c>
      <c r="F31" s="100">
        <f t="shared" si="9"/>
        <v>1</v>
      </c>
      <c r="G31" s="100">
        <f t="shared" si="10"/>
        <v>0</v>
      </c>
      <c r="H31" s="100">
        <f t="shared" si="8"/>
        <v>3</v>
      </c>
      <c r="I31">
        <f t="shared" si="5"/>
        <v>1</v>
      </c>
    </row>
    <row r="32" spans="1:11" ht="39.6">
      <c r="A32" t="s">
        <v>1576</v>
      </c>
      <c r="B32" s="15" t="s">
        <v>1818</v>
      </c>
      <c r="C32" s="100" t="str">
        <f>LEFT(E32,9)</f>
        <v>CYP001101</v>
      </c>
      <c r="D32" s="100" t="str">
        <f t="shared" si="7"/>
        <v>Warning</v>
      </c>
      <c r="E32" s="56" t="s">
        <v>5946</v>
      </c>
      <c r="F32" s="100">
        <f t="shared" si="9"/>
        <v>0</v>
      </c>
      <c r="G32" s="100">
        <f t="shared" si="10"/>
        <v>1</v>
      </c>
      <c r="H32" s="100">
        <f t="shared" si="8"/>
        <v>4</v>
      </c>
      <c r="I32">
        <f t="shared" si="5"/>
        <v>1</v>
      </c>
      <c r="J32" t="str">
        <f t="shared" ref="J32:J63" si="12">RIGHT(E32,1)</f>
        <v>&gt;</v>
      </c>
      <c r="K32" s="98"/>
    </row>
    <row r="33" spans="1:13" ht="39.6">
      <c r="A33" t="s">
        <v>1561</v>
      </c>
      <c r="B33" s="15" t="s">
        <v>1818</v>
      </c>
      <c r="C33" s="100" t="str">
        <f>LEFT(E33,9)</f>
        <v>CYP001103</v>
      </c>
      <c r="D33" s="100" t="str">
        <f t="shared" si="7"/>
        <v>Warning</v>
      </c>
      <c r="E33" s="56" t="s">
        <v>4824</v>
      </c>
      <c r="F33" s="100">
        <f t="shared" si="9"/>
        <v>0</v>
      </c>
      <c r="G33" s="100">
        <f t="shared" si="10"/>
        <v>1</v>
      </c>
      <c r="H33" s="100">
        <f t="shared" si="8"/>
        <v>2</v>
      </c>
      <c r="I33">
        <f t="shared" si="5"/>
        <v>1</v>
      </c>
      <c r="J33" t="str">
        <f t="shared" si="12"/>
        <v>&gt;</v>
      </c>
      <c r="K33" s="98"/>
    </row>
    <row r="34" spans="1:13" ht="26.4">
      <c r="A34" t="s">
        <v>1557</v>
      </c>
      <c r="B34" s="15" t="s">
        <v>1818</v>
      </c>
      <c r="C34" s="100" t="str">
        <f>LEFT(E34,9)</f>
        <v>CYP001104</v>
      </c>
      <c r="D34" s="100" t="str">
        <f t="shared" si="7"/>
        <v>Warning</v>
      </c>
      <c r="E34" s="59" t="s">
        <v>4705</v>
      </c>
      <c r="F34" s="100">
        <f t="shared" si="9"/>
        <v>0</v>
      </c>
      <c r="G34" s="100">
        <f t="shared" si="10"/>
        <v>1</v>
      </c>
      <c r="H34" s="100">
        <f t="shared" si="8"/>
        <v>2</v>
      </c>
      <c r="I34">
        <f t="shared" si="5"/>
        <v>1</v>
      </c>
      <c r="J34" t="str">
        <f t="shared" si="12"/>
        <v>&gt;</v>
      </c>
      <c r="K34" s="98"/>
    </row>
    <row r="35" spans="1:13">
      <c r="A35" t="s">
        <v>1558</v>
      </c>
      <c r="B35" s="15" t="s">
        <v>1818</v>
      </c>
      <c r="C35" s="100" t="str">
        <f t="shared" ref="C35:C80" si="13">LEFT(E35,8)</f>
        <v>CYP00111</v>
      </c>
      <c r="D35" s="100" t="str">
        <f t="shared" si="7"/>
        <v>Warning</v>
      </c>
      <c r="E35" s="56" t="s">
        <v>1825</v>
      </c>
      <c r="F35" s="100">
        <f t="shared" si="9"/>
        <v>0</v>
      </c>
      <c r="G35" s="100">
        <f t="shared" si="10"/>
        <v>1</v>
      </c>
      <c r="H35" s="100">
        <f t="shared" si="8"/>
        <v>1</v>
      </c>
      <c r="I35">
        <f t="shared" si="5"/>
        <v>1</v>
      </c>
      <c r="J35" t="str">
        <f t="shared" si="12"/>
        <v>&gt;</v>
      </c>
      <c r="K35" s="98"/>
    </row>
    <row r="36" spans="1:13" ht="26.4">
      <c r="A36" t="s">
        <v>1559</v>
      </c>
      <c r="B36" s="15" t="s">
        <v>1818</v>
      </c>
      <c r="C36" s="100" t="str">
        <f t="shared" si="13"/>
        <v>CYP00115</v>
      </c>
      <c r="D36" s="100" t="str">
        <f t="shared" si="7"/>
        <v>Rejection</v>
      </c>
      <c r="E36" s="59" t="s">
        <v>4619</v>
      </c>
      <c r="F36" s="100">
        <f t="shared" si="9"/>
        <v>1</v>
      </c>
      <c r="G36" s="100">
        <f t="shared" si="10"/>
        <v>0</v>
      </c>
      <c r="H36" s="100">
        <f t="shared" si="8"/>
        <v>5</v>
      </c>
      <c r="I36">
        <f t="shared" si="5"/>
        <v>1</v>
      </c>
      <c r="J36" t="str">
        <f t="shared" si="12"/>
        <v>&gt;</v>
      </c>
      <c r="K36" s="98"/>
    </row>
    <row r="37" spans="1:13" ht="26.4">
      <c r="A37" t="s">
        <v>1559</v>
      </c>
      <c r="B37" s="15" t="s">
        <v>1818</v>
      </c>
      <c r="C37" s="100" t="str">
        <f t="shared" si="13"/>
        <v>CYP00116</v>
      </c>
      <c r="D37" s="100" t="str">
        <f t="shared" si="7"/>
        <v>Warning</v>
      </c>
      <c r="E37" s="59" t="s">
        <v>6014</v>
      </c>
      <c r="F37" s="100">
        <f t="shared" si="9"/>
        <v>0</v>
      </c>
      <c r="G37" s="100">
        <f t="shared" si="10"/>
        <v>1</v>
      </c>
      <c r="H37" s="100">
        <f t="shared" si="8"/>
        <v>5</v>
      </c>
      <c r="I37">
        <f t="shared" si="5"/>
        <v>1</v>
      </c>
      <c r="J37" t="str">
        <f t="shared" si="12"/>
        <v>&gt;</v>
      </c>
      <c r="K37" s="98"/>
    </row>
    <row r="38" spans="1:13" ht="26.4">
      <c r="A38" t="s">
        <v>1559</v>
      </c>
      <c r="B38" s="15" t="s">
        <v>1818</v>
      </c>
      <c r="C38" s="100" t="str">
        <f t="shared" si="13"/>
        <v>CYP00117</v>
      </c>
      <c r="D38" s="100" t="str">
        <f t="shared" si="7"/>
        <v>Warning</v>
      </c>
      <c r="E38" s="59" t="s">
        <v>4823</v>
      </c>
      <c r="F38" s="100">
        <f t="shared" si="9"/>
        <v>0</v>
      </c>
      <c r="G38" s="100">
        <f t="shared" si="10"/>
        <v>1</v>
      </c>
      <c r="H38" s="100">
        <f t="shared" si="8"/>
        <v>5</v>
      </c>
      <c r="I38">
        <f t="shared" si="5"/>
        <v>1</v>
      </c>
      <c r="J38" t="str">
        <f t="shared" si="12"/>
        <v>&gt;</v>
      </c>
      <c r="K38" s="98"/>
    </row>
    <row r="39" spans="1:13">
      <c r="A39" t="s">
        <v>1559</v>
      </c>
      <c r="B39" s="15" t="s">
        <v>1818</v>
      </c>
      <c r="C39" s="100" t="str">
        <f t="shared" si="13"/>
        <v>CYP00118</v>
      </c>
      <c r="D39" s="100" t="str">
        <f t="shared" si="7"/>
        <v>Warning</v>
      </c>
      <c r="E39" s="1" t="s">
        <v>6230</v>
      </c>
      <c r="F39" s="100">
        <f t="shared" si="9"/>
        <v>0</v>
      </c>
      <c r="G39" s="100">
        <f t="shared" si="10"/>
        <v>1</v>
      </c>
      <c r="H39" s="100">
        <f t="shared" si="8"/>
        <v>5</v>
      </c>
      <c r="I39">
        <f t="shared" si="5"/>
        <v>1</v>
      </c>
      <c r="J39" t="str">
        <f t="shared" si="12"/>
        <v>&gt;</v>
      </c>
      <c r="K39" s="98">
        <f>LEN(E39)</f>
        <v>127</v>
      </c>
      <c r="L39">
        <f>LEN(J39)</f>
        <v>1</v>
      </c>
      <c r="M39">
        <f>L39-K39</f>
        <v>-126</v>
      </c>
    </row>
    <row r="40" spans="1:13" ht="26.4">
      <c r="A40" t="s">
        <v>1559</v>
      </c>
      <c r="B40" s="15" t="s">
        <v>1818</v>
      </c>
      <c r="C40" s="100" t="str">
        <f t="shared" si="13"/>
        <v>CYP00119</v>
      </c>
      <c r="D40" s="100" t="str">
        <f t="shared" si="7"/>
        <v>Warning</v>
      </c>
      <c r="E40" s="1" t="s">
        <v>5630</v>
      </c>
      <c r="F40" s="100">
        <f t="shared" si="9"/>
        <v>0</v>
      </c>
      <c r="G40" s="100">
        <f t="shared" si="10"/>
        <v>1</v>
      </c>
      <c r="H40" s="100">
        <f t="shared" si="8"/>
        <v>5</v>
      </c>
      <c r="I40">
        <f t="shared" si="5"/>
        <v>1</v>
      </c>
      <c r="J40" t="str">
        <f t="shared" si="12"/>
        <v>&gt;</v>
      </c>
      <c r="K40" s="98"/>
    </row>
    <row r="41" spans="1:13" ht="26.4">
      <c r="A41" t="s">
        <v>1562</v>
      </c>
      <c r="B41" s="15" t="s">
        <v>1818</v>
      </c>
      <c r="C41" s="100" t="str">
        <f t="shared" si="13"/>
        <v>CYP00125</v>
      </c>
      <c r="D41" s="100" t="str">
        <f t="shared" si="7"/>
        <v>Rejection</v>
      </c>
      <c r="E41" s="59" t="s">
        <v>4523</v>
      </c>
      <c r="F41" s="100">
        <f t="shared" si="9"/>
        <v>1</v>
      </c>
      <c r="G41" s="100">
        <f t="shared" si="10"/>
        <v>0</v>
      </c>
      <c r="H41" s="100">
        <f t="shared" si="8"/>
        <v>3</v>
      </c>
      <c r="I41">
        <f t="shared" si="5"/>
        <v>1</v>
      </c>
      <c r="J41" t="str">
        <f t="shared" si="12"/>
        <v>&gt;</v>
      </c>
      <c r="K41" s="102"/>
    </row>
    <row r="42" spans="1:13" ht="26.4">
      <c r="A42" t="s">
        <v>1562</v>
      </c>
      <c r="B42" s="15" t="s">
        <v>1818</v>
      </c>
      <c r="C42" s="100" t="str">
        <f t="shared" si="13"/>
        <v>CYP00126</v>
      </c>
      <c r="D42" s="100" t="str">
        <f t="shared" si="7"/>
        <v>Warning</v>
      </c>
      <c r="E42" s="59" t="s">
        <v>6015</v>
      </c>
      <c r="F42" s="100">
        <f t="shared" si="9"/>
        <v>0</v>
      </c>
      <c r="G42" s="100">
        <f t="shared" si="10"/>
        <v>1</v>
      </c>
      <c r="H42" s="100">
        <f t="shared" si="8"/>
        <v>3</v>
      </c>
      <c r="I42">
        <f t="shared" si="5"/>
        <v>1</v>
      </c>
      <c r="J42" t="str">
        <f t="shared" si="12"/>
        <v>&gt;</v>
      </c>
      <c r="K42" s="98"/>
    </row>
    <row r="43" spans="1:13">
      <c r="A43" t="s">
        <v>1563</v>
      </c>
      <c r="B43" s="15" t="s">
        <v>1818</v>
      </c>
      <c r="C43" s="100" t="str">
        <f t="shared" si="13"/>
        <v>CYP00127</v>
      </c>
      <c r="D43" s="100" t="str">
        <f t="shared" si="7"/>
        <v>Rejection</v>
      </c>
      <c r="E43" s="56" t="s">
        <v>4524</v>
      </c>
      <c r="F43" s="100">
        <f t="shared" si="9"/>
        <v>1</v>
      </c>
      <c r="G43" s="100">
        <f t="shared" si="10"/>
        <v>0</v>
      </c>
      <c r="H43" s="100">
        <f t="shared" si="8"/>
        <v>2</v>
      </c>
      <c r="I43">
        <f t="shared" si="5"/>
        <v>1</v>
      </c>
      <c r="J43" t="str">
        <f t="shared" si="12"/>
        <v>&gt;</v>
      </c>
      <c r="K43" s="98"/>
    </row>
    <row r="44" spans="1:13" ht="26.4">
      <c r="A44" t="s">
        <v>1563</v>
      </c>
      <c r="B44" s="15" t="s">
        <v>1818</v>
      </c>
      <c r="C44" s="100" t="str">
        <f t="shared" si="13"/>
        <v>CYP00128</v>
      </c>
      <c r="D44" s="100" t="str">
        <f t="shared" si="7"/>
        <v>Warning</v>
      </c>
      <c r="E44" s="59" t="s">
        <v>6016</v>
      </c>
      <c r="F44" s="100">
        <f t="shared" si="9"/>
        <v>0</v>
      </c>
      <c r="G44" s="100">
        <f t="shared" si="10"/>
        <v>1</v>
      </c>
      <c r="H44" s="100">
        <f t="shared" si="8"/>
        <v>2</v>
      </c>
      <c r="I44">
        <f t="shared" si="5"/>
        <v>1</v>
      </c>
      <c r="J44" t="str">
        <f t="shared" si="12"/>
        <v>&gt;</v>
      </c>
      <c r="K44" s="42"/>
    </row>
    <row r="45" spans="1:13">
      <c r="A45" t="s">
        <v>1564</v>
      </c>
      <c r="B45" s="15" t="s">
        <v>1818</v>
      </c>
      <c r="C45" s="100" t="str">
        <f t="shared" si="13"/>
        <v>CYP00129</v>
      </c>
      <c r="D45" s="100" t="str">
        <f t="shared" si="7"/>
        <v>Rejection</v>
      </c>
      <c r="E45" s="56" t="s">
        <v>4525</v>
      </c>
      <c r="F45" s="100">
        <f t="shared" si="9"/>
        <v>1</v>
      </c>
      <c r="G45" s="100">
        <f t="shared" si="10"/>
        <v>0</v>
      </c>
      <c r="H45" s="100">
        <f t="shared" si="8"/>
        <v>2</v>
      </c>
      <c r="I45">
        <f t="shared" si="5"/>
        <v>1</v>
      </c>
      <c r="J45" t="str">
        <f t="shared" si="12"/>
        <v>&gt;</v>
      </c>
      <c r="K45" s="98"/>
    </row>
    <row r="46" spans="1:13" ht="26.4">
      <c r="A46" t="s">
        <v>1564</v>
      </c>
      <c r="B46" s="15" t="s">
        <v>1818</v>
      </c>
      <c r="C46" s="100" t="str">
        <f t="shared" si="13"/>
        <v>CYP00130</v>
      </c>
      <c r="D46" s="100" t="str">
        <f t="shared" si="7"/>
        <v>Warning</v>
      </c>
      <c r="E46" s="56" t="s">
        <v>6017</v>
      </c>
      <c r="F46" s="100">
        <f t="shared" si="9"/>
        <v>0</v>
      </c>
      <c r="G46" s="100">
        <f t="shared" si="10"/>
        <v>1</v>
      </c>
      <c r="H46" s="100">
        <f t="shared" si="8"/>
        <v>2</v>
      </c>
      <c r="I46">
        <f t="shared" si="5"/>
        <v>1</v>
      </c>
      <c r="J46" t="str">
        <f t="shared" si="12"/>
        <v>&gt;</v>
      </c>
      <c r="K46" s="42"/>
    </row>
    <row r="47" spans="1:13">
      <c r="A47" t="s">
        <v>1567</v>
      </c>
      <c r="B47" s="15" t="s">
        <v>1818</v>
      </c>
      <c r="C47" s="100" t="str">
        <f t="shared" si="13"/>
        <v>CYP00131</v>
      </c>
      <c r="D47" s="100" t="str">
        <f t="shared" si="7"/>
        <v>Rejection</v>
      </c>
      <c r="E47" s="56" t="s">
        <v>4526</v>
      </c>
      <c r="F47" s="100">
        <f t="shared" si="9"/>
        <v>1</v>
      </c>
      <c r="G47" s="100">
        <f t="shared" si="10"/>
        <v>0</v>
      </c>
      <c r="H47" s="100">
        <f t="shared" si="8"/>
        <v>4</v>
      </c>
      <c r="I47">
        <f t="shared" si="5"/>
        <v>1</v>
      </c>
      <c r="J47" t="str">
        <f t="shared" si="12"/>
        <v>&gt;</v>
      </c>
      <c r="K47" s="98"/>
    </row>
    <row r="48" spans="1:13" ht="26.4">
      <c r="A48" t="s">
        <v>1567</v>
      </c>
      <c r="B48" s="15" t="s">
        <v>1818</v>
      </c>
      <c r="C48" s="100" t="str">
        <f t="shared" si="13"/>
        <v>CYP00132</v>
      </c>
      <c r="D48" s="100" t="str">
        <f t="shared" si="7"/>
        <v>Warning</v>
      </c>
      <c r="E48" s="59" t="s">
        <v>6019</v>
      </c>
      <c r="F48" s="100">
        <f t="shared" si="9"/>
        <v>0</v>
      </c>
      <c r="G48" s="100">
        <f t="shared" si="10"/>
        <v>1</v>
      </c>
      <c r="H48" s="100">
        <f t="shared" si="8"/>
        <v>4</v>
      </c>
      <c r="I48">
        <f t="shared" si="5"/>
        <v>1</v>
      </c>
      <c r="J48" t="str">
        <f t="shared" si="12"/>
        <v>&gt;</v>
      </c>
      <c r="K48" s="42"/>
    </row>
    <row r="49" spans="1:13" ht="26.4">
      <c r="A49" t="s">
        <v>1568</v>
      </c>
      <c r="B49" s="15" t="s">
        <v>1818</v>
      </c>
      <c r="C49" s="100" t="str">
        <f t="shared" si="13"/>
        <v>CYP00133</v>
      </c>
      <c r="D49" s="100" t="str">
        <f t="shared" ref="D49:D80" si="14">IF(F49=1,"Rejection",IF(G49=1,"Warning","?"))</f>
        <v>Rejection</v>
      </c>
      <c r="E49" s="1" t="s">
        <v>6231</v>
      </c>
      <c r="F49" s="100">
        <f t="shared" si="9"/>
        <v>1</v>
      </c>
      <c r="G49" s="100">
        <f t="shared" si="10"/>
        <v>0</v>
      </c>
      <c r="H49" s="100">
        <f t="shared" si="8"/>
        <v>4</v>
      </c>
      <c r="I49">
        <f t="shared" si="5"/>
        <v>1</v>
      </c>
      <c r="J49" t="str">
        <f t="shared" si="12"/>
        <v>&gt;</v>
      </c>
      <c r="K49" s="98">
        <f>LEN(E49)</f>
        <v>146</v>
      </c>
      <c r="L49">
        <f>LEN(J49)</f>
        <v>1</v>
      </c>
      <c r="M49">
        <f>L49-K49</f>
        <v>-145</v>
      </c>
    </row>
    <row r="50" spans="1:13" ht="26.4">
      <c r="A50" t="s">
        <v>1568</v>
      </c>
      <c r="B50" s="15" t="s">
        <v>1818</v>
      </c>
      <c r="C50" s="100" t="str">
        <f t="shared" si="13"/>
        <v>CYP00134</v>
      </c>
      <c r="D50" s="100" t="str">
        <f t="shared" si="14"/>
        <v>Warning</v>
      </c>
      <c r="E50" s="59" t="s">
        <v>6020</v>
      </c>
      <c r="F50" s="100">
        <f t="shared" si="9"/>
        <v>0</v>
      </c>
      <c r="G50" s="100">
        <f t="shared" si="10"/>
        <v>1</v>
      </c>
      <c r="H50" s="100">
        <f t="shared" si="8"/>
        <v>4</v>
      </c>
      <c r="I50">
        <f t="shared" si="5"/>
        <v>1</v>
      </c>
      <c r="J50" t="str">
        <f t="shared" si="12"/>
        <v>&gt;</v>
      </c>
      <c r="K50" s="42"/>
    </row>
    <row r="51" spans="1:13">
      <c r="A51" t="s">
        <v>1570</v>
      </c>
      <c r="B51" s="15" t="s">
        <v>1818</v>
      </c>
      <c r="C51" s="100" t="str">
        <f t="shared" si="13"/>
        <v>CYP00135</v>
      </c>
      <c r="D51" s="100" t="str">
        <f t="shared" si="14"/>
        <v>Rejection</v>
      </c>
      <c r="E51" s="59" t="s">
        <v>4528</v>
      </c>
      <c r="F51" s="100">
        <f t="shared" si="9"/>
        <v>1</v>
      </c>
      <c r="G51" s="100">
        <f t="shared" si="10"/>
        <v>0</v>
      </c>
      <c r="H51" s="100">
        <f t="shared" ref="H51:H82" si="15">COUNTIF($A$2:$A$708,A51)</f>
        <v>2</v>
      </c>
      <c r="I51">
        <f t="shared" si="5"/>
        <v>1</v>
      </c>
      <c r="J51" t="str">
        <f t="shared" si="12"/>
        <v>&gt;</v>
      </c>
      <c r="K51" s="42"/>
    </row>
    <row r="52" spans="1:13" ht="26.4">
      <c r="A52" t="s">
        <v>1570</v>
      </c>
      <c r="B52" s="15" t="s">
        <v>1818</v>
      </c>
      <c r="C52" s="100" t="str">
        <f t="shared" si="13"/>
        <v>CYP00136</v>
      </c>
      <c r="D52" s="100" t="str">
        <f t="shared" si="14"/>
        <v>Warning</v>
      </c>
      <c r="E52" s="59" t="s">
        <v>6022</v>
      </c>
      <c r="F52" s="100">
        <f t="shared" si="9"/>
        <v>0</v>
      </c>
      <c r="G52" s="100">
        <f t="shared" si="10"/>
        <v>1</v>
      </c>
      <c r="H52" s="100">
        <f t="shared" si="15"/>
        <v>2</v>
      </c>
      <c r="I52">
        <f t="shared" si="5"/>
        <v>1</v>
      </c>
      <c r="J52" t="str">
        <f t="shared" si="12"/>
        <v>&gt;</v>
      </c>
      <c r="K52" s="98"/>
    </row>
    <row r="53" spans="1:13">
      <c r="A53" t="s">
        <v>1574</v>
      </c>
      <c r="B53" s="15" t="s">
        <v>1818</v>
      </c>
      <c r="C53" s="100" t="str">
        <f t="shared" si="13"/>
        <v>CYP00137</v>
      </c>
      <c r="D53" s="100" t="str">
        <f t="shared" si="14"/>
        <v>Rejection</v>
      </c>
      <c r="E53" s="56" t="s">
        <v>4530</v>
      </c>
      <c r="F53" s="100">
        <f t="shared" si="9"/>
        <v>1</v>
      </c>
      <c r="G53" s="100">
        <f t="shared" si="10"/>
        <v>0</v>
      </c>
      <c r="H53" s="100">
        <f t="shared" si="15"/>
        <v>5</v>
      </c>
      <c r="I53">
        <f t="shared" si="5"/>
        <v>1</v>
      </c>
      <c r="J53" t="str">
        <f t="shared" si="12"/>
        <v>&gt;</v>
      </c>
      <c r="K53" s="42"/>
    </row>
    <row r="54" spans="1:13" ht="26.4">
      <c r="A54" t="s">
        <v>1574</v>
      </c>
      <c r="B54" s="15" t="s">
        <v>1818</v>
      </c>
      <c r="C54" s="100" t="str">
        <f t="shared" si="13"/>
        <v>CYP00138</v>
      </c>
      <c r="D54" s="100" t="str">
        <f t="shared" si="14"/>
        <v>Rejection</v>
      </c>
      <c r="E54" s="56" t="s">
        <v>4719</v>
      </c>
      <c r="F54" s="100">
        <f t="shared" ref="F54:F86" si="16">(LEN(E54)-LEN(SUBSTITUTE(E54,"rejected","")))/8</f>
        <v>1</v>
      </c>
      <c r="G54" s="100">
        <f t="shared" si="10"/>
        <v>0</v>
      </c>
      <c r="H54" s="100">
        <f t="shared" si="15"/>
        <v>5</v>
      </c>
      <c r="I54">
        <f t="shared" si="5"/>
        <v>1</v>
      </c>
      <c r="J54" t="str">
        <f t="shared" si="12"/>
        <v>&gt;</v>
      </c>
      <c r="K54" s="98"/>
    </row>
    <row r="55" spans="1:13" ht="26.4">
      <c r="A55" t="s">
        <v>1574</v>
      </c>
      <c r="B55" s="15" t="s">
        <v>1818</v>
      </c>
      <c r="C55" s="100" t="str">
        <f t="shared" si="13"/>
        <v>CYP00139</v>
      </c>
      <c r="D55" s="100" t="str">
        <f t="shared" si="14"/>
        <v>Warning</v>
      </c>
      <c r="E55" s="56" t="s">
        <v>4731</v>
      </c>
      <c r="F55" s="100">
        <f t="shared" si="16"/>
        <v>0</v>
      </c>
      <c r="G55" s="100">
        <f t="shared" si="10"/>
        <v>1</v>
      </c>
      <c r="H55" s="100">
        <f t="shared" si="15"/>
        <v>5</v>
      </c>
      <c r="I55">
        <f t="shared" si="5"/>
        <v>1</v>
      </c>
      <c r="J55" t="str">
        <f t="shared" si="12"/>
        <v>&gt;</v>
      </c>
      <c r="K55" s="98"/>
    </row>
    <row r="56" spans="1:13" ht="26.4">
      <c r="A56" t="s">
        <v>1573</v>
      </c>
      <c r="B56" s="15" t="s">
        <v>1818</v>
      </c>
      <c r="C56" s="100" t="str">
        <f t="shared" si="13"/>
        <v>CYP00140</v>
      </c>
      <c r="D56" s="100" t="str">
        <f t="shared" si="14"/>
        <v>Rejection</v>
      </c>
      <c r="E56" s="56" t="s">
        <v>4529</v>
      </c>
      <c r="F56" s="100">
        <f t="shared" si="16"/>
        <v>1</v>
      </c>
      <c r="G56" s="100">
        <f t="shared" si="10"/>
        <v>0</v>
      </c>
      <c r="H56" s="100">
        <f t="shared" si="15"/>
        <v>2</v>
      </c>
      <c r="I56">
        <f t="shared" si="5"/>
        <v>1</v>
      </c>
      <c r="J56" t="str">
        <f t="shared" si="12"/>
        <v>&gt;</v>
      </c>
      <c r="K56" s="98"/>
    </row>
    <row r="57" spans="1:13" ht="26.4">
      <c r="A57" t="s">
        <v>1573</v>
      </c>
      <c r="B57" s="15" t="s">
        <v>1818</v>
      </c>
      <c r="C57" s="100" t="str">
        <f t="shared" si="13"/>
        <v>CYP00141</v>
      </c>
      <c r="D57" s="100" t="str">
        <f t="shared" si="14"/>
        <v>Warning</v>
      </c>
      <c r="E57" s="56" t="s">
        <v>6025</v>
      </c>
      <c r="F57" s="100">
        <f t="shared" si="16"/>
        <v>0</v>
      </c>
      <c r="G57" s="100">
        <f t="shared" si="10"/>
        <v>1</v>
      </c>
      <c r="H57" s="100">
        <f t="shared" si="15"/>
        <v>2</v>
      </c>
      <c r="I57">
        <f t="shared" si="5"/>
        <v>1</v>
      </c>
      <c r="J57" t="str">
        <f t="shared" si="12"/>
        <v>&gt;</v>
      </c>
      <c r="K57" s="98"/>
    </row>
    <row r="58" spans="1:13">
      <c r="A58" t="s">
        <v>1575</v>
      </c>
      <c r="B58" s="15" t="s">
        <v>1818</v>
      </c>
      <c r="C58" s="100" t="str">
        <f t="shared" si="13"/>
        <v>CYP00142</v>
      </c>
      <c r="D58" s="100" t="str">
        <f t="shared" si="14"/>
        <v>Rejection</v>
      </c>
      <c r="E58" s="56" t="s">
        <v>4531</v>
      </c>
      <c r="F58" s="100">
        <f t="shared" si="16"/>
        <v>1</v>
      </c>
      <c r="G58" s="100">
        <f t="shared" si="10"/>
        <v>0</v>
      </c>
      <c r="H58" s="100">
        <f t="shared" si="15"/>
        <v>4</v>
      </c>
      <c r="I58">
        <f t="shared" si="5"/>
        <v>1</v>
      </c>
      <c r="J58" t="str">
        <f t="shared" si="12"/>
        <v>&gt;</v>
      </c>
      <c r="K58" s="98"/>
    </row>
    <row r="59" spans="1:13" ht="26.4">
      <c r="A59" t="s">
        <v>1575</v>
      </c>
      <c r="B59" s="15" t="s">
        <v>1818</v>
      </c>
      <c r="C59" s="100" t="str">
        <f t="shared" si="13"/>
        <v>CYP00143</v>
      </c>
      <c r="D59" s="100" t="str">
        <f t="shared" si="14"/>
        <v>Warning</v>
      </c>
      <c r="E59" s="56" t="s">
        <v>6026</v>
      </c>
      <c r="F59" s="100">
        <f t="shared" si="16"/>
        <v>0</v>
      </c>
      <c r="G59" s="100">
        <f t="shared" si="10"/>
        <v>1</v>
      </c>
      <c r="H59" s="100">
        <f t="shared" si="15"/>
        <v>4</v>
      </c>
      <c r="I59">
        <f t="shared" si="5"/>
        <v>1</v>
      </c>
      <c r="J59" t="str">
        <f t="shared" si="12"/>
        <v>&gt;</v>
      </c>
      <c r="K59" s="98"/>
    </row>
    <row r="60" spans="1:13" ht="26.4">
      <c r="A60" t="s">
        <v>1575</v>
      </c>
      <c r="B60" s="15" t="s">
        <v>1818</v>
      </c>
      <c r="C60" s="100" t="str">
        <f t="shared" si="13"/>
        <v>CYP00144</v>
      </c>
      <c r="D60" s="100" t="str">
        <f t="shared" si="14"/>
        <v>Warning</v>
      </c>
      <c r="E60" s="1" t="s">
        <v>6232</v>
      </c>
      <c r="F60" s="100">
        <f t="shared" si="16"/>
        <v>0</v>
      </c>
      <c r="G60" s="100">
        <f t="shared" si="10"/>
        <v>1</v>
      </c>
      <c r="H60" s="100">
        <f t="shared" si="15"/>
        <v>4</v>
      </c>
      <c r="I60">
        <f t="shared" si="5"/>
        <v>1</v>
      </c>
      <c r="J60" t="str">
        <f t="shared" si="12"/>
        <v>&gt;</v>
      </c>
      <c r="K60" s="98">
        <f>LEN(E60)</f>
        <v>149</v>
      </c>
      <c r="L60">
        <f>LEN(J60)</f>
        <v>1</v>
      </c>
      <c r="M60">
        <f>L60-K60</f>
        <v>-148</v>
      </c>
    </row>
    <row r="61" spans="1:13" ht="26.4">
      <c r="A61" t="s">
        <v>1557</v>
      </c>
      <c r="B61" s="15" t="s">
        <v>1818</v>
      </c>
      <c r="C61" s="100" t="str">
        <f t="shared" si="13"/>
        <v>CYP00145</v>
      </c>
      <c r="D61" s="100" t="str">
        <f t="shared" si="14"/>
        <v>Rejection</v>
      </c>
      <c r="E61" s="56" t="s">
        <v>4522</v>
      </c>
      <c r="F61" s="100">
        <f t="shared" si="16"/>
        <v>1</v>
      </c>
      <c r="G61" s="100">
        <f t="shared" si="10"/>
        <v>0</v>
      </c>
      <c r="H61" s="100">
        <f t="shared" si="15"/>
        <v>2</v>
      </c>
      <c r="I61">
        <f t="shared" si="5"/>
        <v>1</v>
      </c>
      <c r="J61" t="str">
        <f t="shared" si="12"/>
        <v>&gt;</v>
      </c>
      <c r="K61" s="98"/>
    </row>
    <row r="62" spans="1:13" ht="26.4">
      <c r="A62" t="s">
        <v>1555</v>
      </c>
      <c r="B62" s="15" t="s">
        <v>1818</v>
      </c>
      <c r="C62" s="100" t="str">
        <f t="shared" si="13"/>
        <v>CYP00147</v>
      </c>
      <c r="D62" s="100" t="str">
        <f t="shared" si="14"/>
        <v>Warning</v>
      </c>
      <c r="E62" s="59" t="s">
        <v>7971</v>
      </c>
      <c r="F62" s="100">
        <f t="shared" si="16"/>
        <v>0</v>
      </c>
      <c r="G62" s="100">
        <f t="shared" si="10"/>
        <v>1</v>
      </c>
      <c r="H62" s="100">
        <f t="shared" si="15"/>
        <v>4</v>
      </c>
      <c r="I62">
        <f t="shared" si="5"/>
        <v>1</v>
      </c>
      <c r="J62" t="str">
        <f t="shared" si="12"/>
        <v>&gt;</v>
      </c>
      <c r="K62" s="98"/>
    </row>
    <row r="63" spans="1:13" ht="26.4">
      <c r="A63" t="s">
        <v>1578</v>
      </c>
      <c r="B63" s="15" t="s">
        <v>1818</v>
      </c>
      <c r="C63" s="100" t="str">
        <f t="shared" si="13"/>
        <v>CYP00148</v>
      </c>
      <c r="D63" s="100" t="str">
        <f t="shared" si="14"/>
        <v>Rejection</v>
      </c>
      <c r="E63" s="56" t="s">
        <v>4532</v>
      </c>
      <c r="F63" s="100">
        <f t="shared" si="16"/>
        <v>1</v>
      </c>
      <c r="G63" s="100">
        <f t="shared" si="10"/>
        <v>0</v>
      </c>
      <c r="H63" s="100">
        <f t="shared" si="15"/>
        <v>5</v>
      </c>
      <c r="I63">
        <f t="shared" si="5"/>
        <v>1</v>
      </c>
      <c r="J63" t="str">
        <f t="shared" si="12"/>
        <v>&gt;</v>
      </c>
      <c r="K63" s="98"/>
    </row>
    <row r="64" spans="1:13" ht="26.4">
      <c r="A64" t="s">
        <v>1578</v>
      </c>
      <c r="B64" s="15" t="s">
        <v>1818</v>
      </c>
      <c r="C64" s="100" t="str">
        <f t="shared" si="13"/>
        <v>CYP00149</v>
      </c>
      <c r="D64" s="100" t="str">
        <f t="shared" si="14"/>
        <v>Warning</v>
      </c>
      <c r="E64" s="56" t="s">
        <v>6027</v>
      </c>
      <c r="F64" s="100">
        <f t="shared" si="16"/>
        <v>0</v>
      </c>
      <c r="G64" s="100">
        <f t="shared" si="10"/>
        <v>1</v>
      </c>
      <c r="H64" s="100">
        <f t="shared" si="15"/>
        <v>5</v>
      </c>
      <c r="I64">
        <f t="shared" si="5"/>
        <v>1</v>
      </c>
      <c r="J64" t="str">
        <f t="shared" ref="J64:J98" si="17">RIGHT(E64,1)</f>
        <v>&gt;</v>
      </c>
      <c r="K64" s="98"/>
    </row>
    <row r="65" spans="1:13">
      <c r="A65" t="s">
        <v>1560</v>
      </c>
      <c r="B65" s="15" t="s">
        <v>1818</v>
      </c>
      <c r="C65" s="100" t="str">
        <f t="shared" si="13"/>
        <v>CYP00150</v>
      </c>
      <c r="D65" s="100" t="str">
        <f t="shared" si="14"/>
        <v>Warning</v>
      </c>
      <c r="E65" s="56" t="s">
        <v>1826</v>
      </c>
      <c r="F65" s="100">
        <f t="shared" si="16"/>
        <v>0</v>
      </c>
      <c r="G65" s="100">
        <f t="shared" si="10"/>
        <v>1</v>
      </c>
      <c r="H65" s="100">
        <f t="shared" si="15"/>
        <v>1</v>
      </c>
      <c r="I65">
        <f t="shared" si="5"/>
        <v>1</v>
      </c>
      <c r="J65" t="str">
        <f t="shared" si="17"/>
        <v>&gt;</v>
      </c>
      <c r="K65" s="98"/>
    </row>
    <row r="66" spans="1:13">
      <c r="A66" t="s">
        <v>1561</v>
      </c>
      <c r="B66" s="15" t="s">
        <v>1818</v>
      </c>
      <c r="C66" s="100" t="str">
        <f t="shared" si="13"/>
        <v>CYP00151</v>
      </c>
      <c r="D66" s="100" t="str">
        <f t="shared" si="14"/>
        <v>Warning</v>
      </c>
      <c r="E66" s="56" t="s">
        <v>1827</v>
      </c>
      <c r="F66" s="100">
        <f t="shared" si="16"/>
        <v>0</v>
      </c>
      <c r="G66" s="100">
        <f t="shared" si="10"/>
        <v>1</v>
      </c>
      <c r="H66" s="100">
        <f t="shared" si="15"/>
        <v>2</v>
      </c>
      <c r="I66">
        <f t="shared" ref="I66:I129" si="18">COUNTIF($C$2:$C$715,C66)</f>
        <v>1</v>
      </c>
      <c r="J66" t="str">
        <f t="shared" si="17"/>
        <v>&gt;</v>
      </c>
      <c r="K66" s="98"/>
    </row>
    <row r="67" spans="1:13">
      <c r="A67" t="s">
        <v>1562</v>
      </c>
      <c r="B67" s="15" t="s">
        <v>1818</v>
      </c>
      <c r="C67" s="100" t="str">
        <f t="shared" si="13"/>
        <v>CYP00152</v>
      </c>
      <c r="D67" s="100" t="str">
        <f t="shared" si="14"/>
        <v>Warning</v>
      </c>
      <c r="E67" s="59" t="s">
        <v>2473</v>
      </c>
      <c r="F67" s="100">
        <f t="shared" si="16"/>
        <v>0</v>
      </c>
      <c r="G67" s="100">
        <f t="shared" si="10"/>
        <v>1</v>
      </c>
      <c r="H67" s="100">
        <f t="shared" si="15"/>
        <v>3</v>
      </c>
      <c r="I67">
        <f t="shared" si="18"/>
        <v>1</v>
      </c>
      <c r="J67" t="str">
        <f t="shared" si="17"/>
        <v>&gt;</v>
      </c>
      <c r="K67" s="98"/>
    </row>
    <row r="68" spans="1:13" ht="26.4">
      <c r="A68" t="s">
        <v>1569</v>
      </c>
      <c r="B68" s="15" t="s">
        <v>1818</v>
      </c>
      <c r="C68" s="100" t="str">
        <f t="shared" si="13"/>
        <v>CYP00153</v>
      </c>
      <c r="D68" s="100" t="str">
        <f t="shared" si="14"/>
        <v>Rejection</v>
      </c>
      <c r="E68" s="56" t="s">
        <v>4527</v>
      </c>
      <c r="F68" s="100">
        <f t="shared" si="16"/>
        <v>1</v>
      </c>
      <c r="G68" s="100">
        <f t="shared" si="10"/>
        <v>0</v>
      </c>
      <c r="H68" s="100">
        <f t="shared" si="15"/>
        <v>2</v>
      </c>
      <c r="I68">
        <f t="shared" si="18"/>
        <v>1</v>
      </c>
      <c r="J68" t="str">
        <f t="shared" si="17"/>
        <v>&gt;</v>
      </c>
      <c r="K68" s="98"/>
    </row>
    <row r="69" spans="1:13" ht="26.4">
      <c r="A69" t="s">
        <v>1569</v>
      </c>
      <c r="B69" s="15" t="s">
        <v>1818</v>
      </c>
      <c r="C69" s="100" t="str">
        <f t="shared" si="13"/>
        <v>CYP00154</v>
      </c>
      <c r="D69" s="100" t="str">
        <f t="shared" si="14"/>
        <v>Warning</v>
      </c>
      <c r="E69" s="161" t="s">
        <v>6021</v>
      </c>
      <c r="F69" s="100">
        <f t="shared" si="16"/>
        <v>0</v>
      </c>
      <c r="G69" s="100">
        <f t="shared" si="10"/>
        <v>1</v>
      </c>
      <c r="H69" s="100">
        <f t="shared" si="15"/>
        <v>2</v>
      </c>
      <c r="I69">
        <f t="shared" si="18"/>
        <v>1</v>
      </c>
      <c r="J69" t="str">
        <f t="shared" si="17"/>
        <v>&gt;</v>
      </c>
      <c r="K69" s="98"/>
    </row>
    <row r="70" spans="1:13" ht="26.4">
      <c r="A70" t="s">
        <v>1572</v>
      </c>
      <c r="B70" s="15" t="s">
        <v>1818</v>
      </c>
      <c r="C70" s="100" t="str">
        <f t="shared" si="13"/>
        <v>CYP00155</v>
      </c>
      <c r="D70" s="100" t="str">
        <f t="shared" si="14"/>
        <v>Rejection</v>
      </c>
      <c r="E70" s="1" t="s">
        <v>6233</v>
      </c>
      <c r="F70" s="100">
        <f t="shared" si="16"/>
        <v>1</v>
      </c>
      <c r="G70" s="100">
        <f t="shared" si="10"/>
        <v>0</v>
      </c>
      <c r="H70" s="100">
        <f t="shared" si="15"/>
        <v>2</v>
      </c>
      <c r="I70">
        <f t="shared" si="18"/>
        <v>1</v>
      </c>
      <c r="J70" t="str">
        <f t="shared" si="17"/>
        <v>&gt;</v>
      </c>
      <c r="K70" s="98">
        <f>LEN(E70)</f>
        <v>146</v>
      </c>
      <c r="L70">
        <f>LEN(J70)</f>
        <v>1</v>
      </c>
      <c r="M70">
        <f>L70-K70</f>
        <v>-145</v>
      </c>
    </row>
    <row r="71" spans="1:13" ht="26.4">
      <c r="A71" t="s">
        <v>1572</v>
      </c>
      <c r="B71" s="15" t="s">
        <v>1818</v>
      </c>
      <c r="C71" s="100" t="str">
        <f t="shared" si="13"/>
        <v>CYP00156</v>
      </c>
      <c r="D71" s="100" t="str">
        <f t="shared" si="14"/>
        <v>Warning</v>
      </c>
      <c r="E71" s="56" t="s">
        <v>6024</v>
      </c>
      <c r="F71" s="100">
        <f t="shared" si="16"/>
        <v>0</v>
      </c>
      <c r="G71" s="100">
        <f t="shared" si="10"/>
        <v>1</v>
      </c>
      <c r="H71" s="100">
        <f t="shared" si="15"/>
        <v>2</v>
      </c>
      <c r="I71">
        <f t="shared" si="18"/>
        <v>1</v>
      </c>
      <c r="J71" t="str">
        <f t="shared" si="17"/>
        <v>&gt;</v>
      </c>
      <c r="K71" s="98"/>
    </row>
    <row r="72" spans="1:13" ht="26.4">
      <c r="A72" t="s">
        <v>1571</v>
      </c>
      <c r="B72" s="15" t="s">
        <v>1818</v>
      </c>
      <c r="C72" s="100" t="str">
        <f t="shared" si="13"/>
        <v>CYP00157</v>
      </c>
      <c r="D72" s="100" t="str">
        <f t="shared" si="14"/>
        <v>Rejection</v>
      </c>
      <c r="E72" s="56" t="s">
        <v>5929</v>
      </c>
      <c r="F72" s="100">
        <f t="shared" si="16"/>
        <v>1</v>
      </c>
      <c r="G72" s="100">
        <f t="shared" si="10"/>
        <v>0</v>
      </c>
      <c r="H72" s="100">
        <f t="shared" si="15"/>
        <v>2</v>
      </c>
      <c r="I72">
        <f t="shared" si="18"/>
        <v>1</v>
      </c>
      <c r="J72" t="str">
        <f t="shared" si="17"/>
        <v>&gt;</v>
      </c>
      <c r="K72" s="98"/>
    </row>
    <row r="73" spans="1:13" ht="26.4">
      <c r="A73" t="s">
        <v>1571</v>
      </c>
      <c r="B73" s="15" t="s">
        <v>1818</v>
      </c>
      <c r="C73" s="100" t="str">
        <f t="shared" si="13"/>
        <v>CYP00158</v>
      </c>
      <c r="D73" s="100" t="str">
        <f t="shared" si="14"/>
        <v>Warning</v>
      </c>
      <c r="E73" s="56" t="s">
        <v>6023</v>
      </c>
      <c r="F73" s="100">
        <f t="shared" si="16"/>
        <v>0</v>
      </c>
      <c r="G73" s="100">
        <f t="shared" si="10"/>
        <v>1</v>
      </c>
      <c r="H73" s="100">
        <f t="shared" si="15"/>
        <v>2</v>
      </c>
      <c r="I73">
        <f t="shared" si="18"/>
        <v>1</v>
      </c>
      <c r="J73" t="str">
        <f t="shared" si="17"/>
        <v>&gt;</v>
      </c>
      <c r="K73" s="98"/>
    </row>
    <row r="74" spans="1:13" ht="26.4">
      <c r="A74" t="s">
        <v>1576</v>
      </c>
      <c r="B74" s="15" t="s">
        <v>1818</v>
      </c>
      <c r="C74" s="100" t="str">
        <f t="shared" si="13"/>
        <v>CYP00159</v>
      </c>
      <c r="D74" s="100" t="str">
        <f t="shared" si="14"/>
        <v>Rejection</v>
      </c>
      <c r="E74" s="56" t="s">
        <v>5943</v>
      </c>
      <c r="F74" s="100">
        <f t="shared" si="16"/>
        <v>1</v>
      </c>
      <c r="G74" s="100">
        <f t="shared" si="10"/>
        <v>0</v>
      </c>
      <c r="H74" s="100">
        <f t="shared" si="15"/>
        <v>4</v>
      </c>
      <c r="I74">
        <f t="shared" si="18"/>
        <v>1</v>
      </c>
      <c r="J74" t="str">
        <f t="shared" si="17"/>
        <v>&gt;</v>
      </c>
      <c r="K74" s="42"/>
    </row>
    <row r="75" spans="1:13" ht="26.4">
      <c r="A75" t="s">
        <v>1576</v>
      </c>
      <c r="B75" s="15" t="s">
        <v>1818</v>
      </c>
      <c r="C75" s="100" t="str">
        <f t="shared" si="13"/>
        <v>CYP00160</v>
      </c>
      <c r="D75" s="100" t="str">
        <f t="shared" si="14"/>
        <v>Warning</v>
      </c>
      <c r="E75" s="56" t="s">
        <v>6013</v>
      </c>
      <c r="F75" s="100">
        <f t="shared" si="16"/>
        <v>0</v>
      </c>
      <c r="G75" s="100">
        <f t="shared" si="10"/>
        <v>1</v>
      </c>
      <c r="H75" s="100">
        <f t="shared" si="15"/>
        <v>4</v>
      </c>
      <c r="I75">
        <f t="shared" si="18"/>
        <v>1</v>
      </c>
      <c r="J75" t="str">
        <f t="shared" si="17"/>
        <v>&gt;</v>
      </c>
      <c r="K75" s="98"/>
    </row>
    <row r="76" spans="1:13">
      <c r="A76" t="s">
        <v>1565</v>
      </c>
      <c r="B76" s="15" t="s">
        <v>1818</v>
      </c>
      <c r="C76" s="100" t="str">
        <f t="shared" si="13"/>
        <v>CYP00162</v>
      </c>
      <c r="D76" s="100" t="str">
        <f t="shared" si="14"/>
        <v>Rejection</v>
      </c>
      <c r="E76" s="59" t="s">
        <v>2478</v>
      </c>
      <c r="F76" s="100">
        <f t="shared" si="16"/>
        <v>1</v>
      </c>
      <c r="G76" s="100">
        <f t="shared" si="10"/>
        <v>0</v>
      </c>
      <c r="H76" s="100">
        <f t="shared" si="15"/>
        <v>2</v>
      </c>
      <c r="I76">
        <f t="shared" si="18"/>
        <v>1</v>
      </c>
      <c r="J76" t="str">
        <f t="shared" si="17"/>
        <v>&gt;</v>
      </c>
      <c r="K76" s="98"/>
    </row>
    <row r="77" spans="1:13" ht="26.4">
      <c r="A77" t="s">
        <v>1565</v>
      </c>
      <c r="B77" s="15" t="s">
        <v>1818</v>
      </c>
      <c r="C77" s="100" t="str">
        <f t="shared" si="13"/>
        <v>CYP00163</v>
      </c>
      <c r="D77" s="100" t="str">
        <f t="shared" si="14"/>
        <v>Warning</v>
      </c>
      <c r="E77" s="56" t="s">
        <v>6018</v>
      </c>
      <c r="F77" s="100">
        <f t="shared" si="16"/>
        <v>0</v>
      </c>
      <c r="G77" s="100">
        <f t="shared" si="10"/>
        <v>1</v>
      </c>
      <c r="H77" s="100">
        <f t="shared" si="15"/>
        <v>2</v>
      </c>
      <c r="I77">
        <f t="shared" si="18"/>
        <v>1</v>
      </c>
      <c r="J77" t="str">
        <f t="shared" si="17"/>
        <v>&gt;</v>
      </c>
      <c r="K77" s="98"/>
    </row>
    <row r="78" spans="1:13" ht="26.4">
      <c r="A78" t="s">
        <v>1566</v>
      </c>
      <c r="B78" s="15" t="s">
        <v>1818</v>
      </c>
      <c r="C78" s="100" t="str">
        <f t="shared" si="13"/>
        <v>CYP00164</v>
      </c>
      <c r="D78" s="100" t="str">
        <f t="shared" si="14"/>
        <v>Rejection</v>
      </c>
      <c r="E78" s="56" t="s">
        <v>2479</v>
      </c>
      <c r="F78" s="100">
        <f t="shared" si="16"/>
        <v>1</v>
      </c>
      <c r="G78" s="100">
        <f t="shared" si="10"/>
        <v>0</v>
      </c>
      <c r="H78" s="100">
        <f t="shared" si="15"/>
        <v>6</v>
      </c>
      <c r="I78">
        <f t="shared" si="18"/>
        <v>1</v>
      </c>
      <c r="J78" t="str">
        <f t="shared" si="17"/>
        <v>&gt;</v>
      </c>
      <c r="K78" s="98"/>
    </row>
    <row r="79" spans="1:13" ht="26.4">
      <c r="A79" t="s">
        <v>1575</v>
      </c>
      <c r="B79" s="15" t="s">
        <v>1818</v>
      </c>
      <c r="C79" s="100" t="str">
        <f t="shared" si="13"/>
        <v>CYP00166</v>
      </c>
      <c r="D79" s="100" t="str">
        <f t="shared" si="14"/>
        <v>Warning</v>
      </c>
      <c r="E79" s="56" t="s">
        <v>5619</v>
      </c>
      <c r="F79" s="100">
        <f t="shared" si="16"/>
        <v>0</v>
      </c>
      <c r="G79" s="100">
        <f t="shared" si="10"/>
        <v>1</v>
      </c>
      <c r="H79" s="100">
        <f t="shared" si="15"/>
        <v>4</v>
      </c>
      <c r="I79">
        <f t="shared" si="18"/>
        <v>1</v>
      </c>
      <c r="J79" t="str">
        <f t="shared" si="17"/>
        <v>&gt;</v>
      </c>
      <c r="K79" s="98"/>
    </row>
    <row r="80" spans="1:13" ht="26.4">
      <c r="A80" t="s">
        <v>1576</v>
      </c>
      <c r="B80" s="15" t="s">
        <v>1818</v>
      </c>
      <c r="C80" s="100" t="str">
        <f t="shared" si="13"/>
        <v>CYP00167</v>
      </c>
      <c r="D80" s="100" t="str">
        <f t="shared" si="14"/>
        <v>Warning</v>
      </c>
      <c r="E80" s="56" t="s">
        <v>5945</v>
      </c>
      <c r="F80" s="100">
        <f t="shared" si="16"/>
        <v>0</v>
      </c>
      <c r="G80" s="100">
        <f t="shared" si="10"/>
        <v>1</v>
      </c>
      <c r="H80" s="100">
        <f t="shared" si="15"/>
        <v>4</v>
      </c>
      <c r="I80">
        <f t="shared" si="18"/>
        <v>1</v>
      </c>
      <c r="J80" t="str">
        <f t="shared" si="17"/>
        <v>&gt;</v>
      </c>
      <c r="K80" s="98"/>
    </row>
    <row r="81" spans="1:13" ht="26.4">
      <c r="A81" s="15" t="s">
        <v>1824</v>
      </c>
      <c r="B81" s="15" t="s">
        <v>10</v>
      </c>
      <c r="C81" s="100" t="s">
        <v>2460</v>
      </c>
      <c r="D81" s="100" t="s">
        <v>2461</v>
      </c>
      <c r="E81" s="56" t="s">
        <v>2477</v>
      </c>
      <c r="F81" s="100">
        <f t="shared" si="16"/>
        <v>1</v>
      </c>
      <c r="G81" s="100">
        <f t="shared" si="10"/>
        <v>0</v>
      </c>
      <c r="H81" s="100">
        <f t="shared" si="15"/>
        <v>3</v>
      </c>
      <c r="I81">
        <f t="shared" si="18"/>
        <v>1</v>
      </c>
      <c r="J81" t="str">
        <f t="shared" si="17"/>
        <v>&gt;</v>
      </c>
      <c r="K81" s="98"/>
    </row>
    <row r="82" spans="1:13" ht="39.6">
      <c r="A82" t="s">
        <v>1578</v>
      </c>
      <c r="B82" s="15" t="s">
        <v>1818</v>
      </c>
      <c r="C82" s="100" t="str">
        <f t="shared" ref="C82:C129" si="19">LEFT(E82,8)</f>
        <v>CYP00173</v>
      </c>
      <c r="D82" s="100" t="str">
        <f t="shared" ref="D82:D95" si="20">IF(F82=1,"Rejection",IF(G82=1,"Warning","?"))</f>
        <v>Warning</v>
      </c>
      <c r="E82" s="59" t="s">
        <v>4822</v>
      </c>
      <c r="F82" s="100">
        <f t="shared" si="16"/>
        <v>0</v>
      </c>
      <c r="G82" s="100">
        <f t="shared" si="10"/>
        <v>1</v>
      </c>
      <c r="H82" s="100">
        <f t="shared" si="15"/>
        <v>5</v>
      </c>
      <c r="I82">
        <f t="shared" si="18"/>
        <v>1</v>
      </c>
      <c r="J82" t="str">
        <f t="shared" si="17"/>
        <v>&gt;</v>
      </c>
      <c r="K82" s="98"/>
    </row>
    <row r="83" spans="1:13" ht="26.4">
      <c r="A83" t="s">
        <v>1578</v>
      </c>
      <c r="B83" s="15" t="s">
        <v>1818</v>
      </c>
      <c r="C83" s="100" t="str">
        <f t="shared" si="19"/>
        <v>CYP00175</v>
      </c>
      <c r="D83" s="100" t="str">
        <f t="shared" si="20"/>
        <v>Warning</v>
      </c>
      <c r="E83" s="59" t="s">
        <v>5640</v>
      </c>
      <c r="F83" s="100">
        <f t="shared" si="16"/>
        <v>0</v>
      </c>
      <c r="G83" s="100">
        <f t="shared" si="10"/>
        <v>1</v>
      </c>
      <c r="H83" s="100">
        <f t="shared" ref="H83:H114" si="21">COUNTIF($A$2:$A$708,A83)</f>
        <v>5</v>
      </c>
      <c r="I83">
        <f t="shared" si="18"/>
        <v>1</v>
      </c>
      <c r="J83" t="str">
        <f t="shared" si="17"/>
        <v>&gt;</v>
      </c>
      <c r="K83" s="98"/>
    </row>
    <row r="84" spans="1:13" ht="26.4">
      <c r="A84" t="s">
        <v>1577</v>
      </c>
      <c r="B84" s="15" t="s">
        <v>1818</v>
      </c>
      <c r="C84" s="100" t="str">
        <f>LEFT(E84,9)</f>
        <v>CYP001105</v>
      </c>
      <c r="D84" s="100" t="str">
        <f t="shared" si="20"/>
        <v>Rejection</v>
      </c>
      <c r="E84" s="56" t="s">
        <v>7807</v>
      </c>
      <c r="F84" s="100">
        <f t="shared" si="16"/>
        <v>1</v>
      </c>
      <c r="G84" s="100">
        <f t="shared" si="10"/>
        <v>0</v>
      </c>
      <c r="H84" s="100">
        <f t="shared" si="21"/>
        <v>3</v>
      </c>
      <c r="I84">
        <f t="shared" si="18"/>
        <v>1</v>
      </c>
      <c r="K84" s="98"/>
    </row>
    <row r="85" spans="1:13" ht="26.4">
      <c r="A85" t="s">
        <v>1566</v>
      </c>
      <c r="B85" s="15" t="s">
        <v>1818</v>
      </c>
      <c r="C85" s="100" t="str">
        <f t="shared" si="19"/>
        <v>CYP00176</v>
      </c>
      <c r="D85" s="100" t="str">
        <f t="shared" si="20"/>
        <v>Rejection</v>
      </c>
      <c r="E85" s="1" t="s">
        <v>6234</v>
      </c>
      <c r="F85" s="100">
        <f t="shared" si="16"/>
        <v>1</v>
      </c>
      <c r="G85" s="100">
        <f t="shared" si="10"/>
        <v>0</v>
      </c>
      <c r="H85" s="100">
        <f t="shared" si="21"/>
        <v>6</v>
      </c>
      <c r="I85">
        <f t="shared" si="18"/>
        <v>1</v>
      </c>
      <c r="J85" t="str">
        <f t="shared" si="17"/>
        <v>&gt;</v>
      </c>
      <c r="K85" s="98">
        <f>LEN(E85)</f>
        <v>246</v>
      </c>
      <c r="L85">
        <f>LEN(J85)</f>
        <v>1</v>
      </c>
      <c r="M85">
        <f>L85-K85</f>
        <v>-245</v>
      </c>
    </row>
    <row r="86" spans="1:13" ht="26.4">
      <c r="A86" t="s">
        <v>1566</v>
      </c>
      <c r="B86" s="15" t="s">
        <v>1818</v>
      </c>
      <c r="C86" s="100" t="str">
        <f t="shared" si="19"/>
        <v>CYP00178</v>
      </c>
      <c r="D86" s="100" t="str">
        <f t="shared" si="20"/>
        <v>Rejection</v>
      </c>
      <c r="E86" s="56" t="s">
        <v>4821</v>
      </c>
      <c r="F86" s="100">
        <f t="shared" si="16"/>
        <v>1</v>
      </c>
      <c r="G86" s="100">
        <f t="shared" si="10"/>
        <v>0</v>
      </c>
      <c r="H86" s="100">
        <f t="shared" si="21"/>
        <v>6</v>
      </c>
      <c r="I86">
        <f t="shared" si="18"/>
        <v>1</v>
      </c>
      <c r="J86" t="str">
        <f t="shared" si="17"/>
        <v>&gt;</v>
      </c>
      <c r="K86" s="98"/>
    </row>
    <row r="87" spans="1:13" ht="26.4">
      <c r="A87" t="s">
        <v>1566</v>
      </c>
      <c r="B87" s="15" t="s">
        <v>1818</v>
      </c>
      <c r="C87" s="100" t="str">
        <f t="shared" si="19"/>
        <v>CYP00179</v>
      </c>
      <c r="D87" s="100" t="str">
        <f t="shared" si="20"/>
        <v>Warning</v>
      </c>
      <c r="E87" s="56" t="s">
        <v>4820</v>
      </c>
      <c r="F87" s="100">
        <f t="shared" ref="F87:F118" si="22">(LEN(E87)-LEN(SUBSTITUTE(E87,"rejected","")))/8</f>
        <v>0</v>
      </c>
      <c r="G87" s="100">
        <f t="shared" ref="G87:G150" si="23">(LEN(E87)-LEN(SUBSTITUTE(E87,"Warning","")))/7</f>
        <v>1</v>
      </c>
      <c r="H87" s="100">
        <f t="shared" si="21"/>
        <v>6</v>
      </c>
      <c r="I87">
        <f t="shared" si="18"/>
        <v>1</v>
      </c>
      <c r="J87" t="str">
        <f t="shared" si="17"/>
        <v>&gt;</v>
      </c>
      <c r="K87" s="98"/>
    </row>
    <row r="88" spans="1:13" ht="26.4">
      <c r="A88" t="s">
        <v>1574</v>
      </c>
      <c r="B88" s="15" t="s">
        <v>1818</v>
      </c>
      <c r="C88" s="100" t="str">
        <f t="shared" si="19"/>
        <v>CYP00180</v>
      </c>
      <c r="D88" s="100" t="str">
        <f t="shared" si="20"/>
        <v>Rejection</v>
      </c>
      <c r="E88" s="56" t="s">
        <v>2821</v>
      </c>
      <c r="F88" s="100">
        <f t="shared" si="22"/>
        <v>1</v>
      </c>
      <c r="G88" s="100">
        <f t="shared" si="23"/>
        <v>0</v>
      </c>
      <c r="H88" s="100">
        <f t="shared" si="21"/>
        <v>5</v>
      </c>
      <c r="I88">
        <f t="shared" si="18"/>
        <v>1</v>
      </c>
      <c r="J88" t="str">
        <f t="shared" si="17"/>
        <v>&gt;</v>
      </c>
      <c r="K88" s="42"/>
    </row>
    <row r="89" spans="1:13" ht="26.4">
      <c r="A89" t="s">
        <v>1574</v>
      </c>
      <c r="B89" s="15" t="s">
        <v>1818</v>
      </c>
      <c r="C89" s="100" t="str">
        <f t="shared" si="19"/>
        <v>CYP00181</v>
      </c>
      <c r="D89" s="100" t="str">
        <f t="shared" si="20"/>
        <v>Rejection</v>
      </c>
      <c r="E89" s="56" t="s">
        <v>4819</v>
      </c>
      <c r="F89" s="100">
        <f t="shared" si="22"/>
        <v>1</v>
      </c>
      <c r="G89" s="100">
        <f t="shared" si="23"/>
        <v>0</v>
      </c>
      <c r="H89" s="100">
        <f t="shared" si="21"/>
        <v>5</v>
      </c>
      <c r="I89">
        <f t="shared" si="18"/>
        <v>1</v>
      </c>
      <c r="J89" t="str">
        <f t="shared" si="17"/>
        <v>&gt;</v>
      </c>
      <c r="K89" s="103"/>
    </row>
    <row r="90" spans="1:13" ht="26.4">
      <c r="A90" t="s">
        <v>1566</v>
      </c>
      <c r="B90" s="15" t="s">
        <v>1818</v>
      </c>
      <c r="C90" s="100" t="str">
        <f t="shared" si="19"/>
        <v>CYP00184</v>
      </c>
      <c r="D90" s="100" t="str">
        <f t="shared" si="20"/>
        <v>Rejection</v>
      </c>
      <c r="E90" s="1" t="s">
        <v>6235</v>
      </c>
      <c r="F90" s="100">
        <f t="shared" si="22"/>
        <v>1</v>
      </c>
      <c r="G90" s="100">
        <f t="shared" si="23"/>
        <v>0</v>
      </c>
      <c r="H90" s="100">
        <f t="shared" si="21"/>
        <v>6</v>
      </c>
      <c r="I90">
        <f t="shared" si="18"/>
        <v>1</v>
      </c>
      <c r="J90" t="str">
        <f t="shared" si="17"/>
        <v>&gt;</v>
      </c>
      <c r="K90" s="98">
        <f>LEN(E90)</f>
        <v>228</v>
      </c>
      <c r="L90">
        <f>LEN(J90)</f>
        <v>1</v>
      </c>
      <c r="M90">
        <f>L90-K90</f>
        <v>-227</v>
      </c>
    </row>
    <row r="91" spans="1:13" ht="26.4">
      <c r="A91" t="s">
        <v>1566</v>
      </c>
      <c r="B91" s="15" t="s">
        <v>1818</v>
      </c>
      <c r="C91" s="100" t="str">
        <f t="shared" si="19"/>
        <v>CYP00185</v>
      </c>
      <c r="D91" s="100" t="str">
        <f t="shared" si="20"/>
        <v>Rejection</v>
      </c>
      <c r="E91" s="1" t="s">
        <v>6236</v>
      </c>
      <c r="F91" s="100">
        <f t="shared" si="22"/>
        <v>1</v>
      </c>
      <c r="G91" s="100">
        <f t="shared" si="23"/>
        <v>0</v>
      </c>
      <c r="H91" s="100">
        <f t="shared" si="21"/>
        <v>6</v>
      </c>
      <c r="I91">
        <f t="shared" si="18"/>
        <v>1</v>
      </c>
      <c r="J91" t="str">
        <f t="shared" si="17"/>
        <v>&gt;</v>
      </c>
      <c r="K91" s="98">
        <f>LEN(E91)</f>
        <v>213</v>
      </c>
      <c r="L91">
        <f>LEN(J91)</f>
        <v>1</v>
      </c>
      <c r="M91">
        <f>L91-K91</f>
        <v>-212</v>
      </c>
    </row>
    <row r="92" spans="1:13" ht="39.6">
      <c r="A92" t="s">
        <v>1567</v>
      </c>
      <c r="B92" s="15" t="s">
        <v>1818</v>
      </c>
      <c r="C92" s="100" t="str">
        <f t="shared" si="19"/>
        <v>CYP00186</v>
      </c>
      <c r="D92" s="100" t="str">
        <f t="shared" si="20"/>
        <v>Rejection</v>
      </c>
      <c r="E92" s="59" t="s">
        <v>4714</v>
      </c>
      <c r="F92" s="100">
        <f t="shared" si="22"/>
        <v>1</v>
      </c>
      <c r="G92" s="100">
        <f t="shared" si="23"/>
        <v>0</v>
      </c>
      <c r="H92" s="100">
        <f t="shared" si="21"/>
        <v>4</v>
      </c>
      <c r="I92">
        <f t="shared" si="18"/>
        <v>1</v>
      </c>
      <c r="J92" t="str">
        <f t="shared" si="17"/>
        <v>&gt;</v>
      </c>
      <c r="K92" s="103"/>
    </row>
    <row r="93" spans="1:13" ht="26.4">
      <c r="A93" t="s">
        <v>1567</v>
      </c>
      <c r="B93" s="15" t="s">
        <v>1818</v>
      </c>
      <c r="C93" s="100" t="str">
        <f t="shared" si="19"/>
        <v>CYP00187</v>
      </c>
      <c r="D93" s="100" t="str">
        <f t="shared" si="20"/>
        <v>Rejection</v>
      </c>
      <c r="E93" s="59" t="s">
        <v>4818</v>
      </c>
      <c r="F93" s="100">
        <f t="shared" si="22"/>
        <v>1</v>
      </c>
      <c r="G93" s="100">
        <f t="shared" si="23"/>
        <v>0</v>
      </c>
      <c r="H93" s="100">
        <f t="shared" si="21"/>
        <v>4</v>
      </c>
      <c r="I93">
        <f t="shared" si="18"/>
        <v>1</v>
      </c>
      <c r="J93" t="str">
        <f t="shared" si="17"/>
        <v>&gt;</v>
      </c>
      <c r="K93" s="103"/>
    </row>
    <row r="94" spans="1:13" ht="39.6">
      <c r="A94" t="s">
        <v>1568</v>
      </c>
      <c r="B94" s="15" t="s">
        <v>1818</v>
      </c>
      <c r="C94" s="100" t="str">
        <f t="shared" si="19"/>
        <v>CYP00188</v>
      </c>
      <c r="D94" s="100" t="str">
        <f t="shared" si="20"/>
        <v>Rejection</v>
      </c>
      <c r="E94" s="59" t="s">
        <v>4817</v>
      </c>
      <c r="F94" s="100">
        <f t="shared" si="22"/>
        <v>1</v>
      </c>
      <c r="G94" s="100">
        <f t="shared" si="23"/>
        <v>0</v>
      </c>
      <c r="H94" s="100">
        <f t="shared" si="21"/>
        <v>4</v>
      </c>
      <c r="I94">
        <f t="shared" si="18"/>
        <v>1</v>
      </c>
      <c r="J94" t="str">
        <f t="shared" si="17"/>
        <v>&gt;</v>
      </c>
      <c r="K94" s="103"/>
    </row>
    <row r="95" spans="1:13" ht="26.4">
      <c r="A95" t="s">
        <v>1568</v>
      </c>
      <c r="B95" s="15" t="s">
        <v>1818</v>
      </c>
      <c r="C95" s="100" t="str">
        <f t="shared" si="19"/>
        <v>CYP00189</v>
      </c>
      <c r="D95" s="100" t="str">
        <f t="shared" si="20"/>
        <v>Rejection</v>
      </c>
      <c r="E95" s="59" t="s">
        <v>3079</v>
      </c>
      <c r="F95" s="100">
        <f t="shared" si="22"/>
        <v>1</v>
      </c>
      <c r="G95" s="100">
        <f t="shared" si="23"/>
        <v>0</v>
      </c>
      <c r="H95" s="100">
        <f t="shared" si="21"/>
        <v>4</v>
      </c>
      <c r="I95">
        <f t="shared" si="18"/>
        <v>1</v>
      </c>
      <c r="J95" t="str">
        <f t="shared" si="17"/>
        <v>&gt;</v>
      </c>
      <c r="K95" s="103"/>
    </row>
    <row r="96" spans="1:13" ht="39.6">
      <c r="A96" t="s">
        <v>1577</v>
      </c>
      <c r="B96" s="15" t="s">
        <v>1818</v>
      </c>
      <c r="C96" s="100" t="str">
        <f t="shared" si="19"/>
        <v>CYP00196</v>
      </c>
      <c r="D96" s="194" t="s">
        <v>2461</v>
      </c>
      <c r="E96" s="59" t="s">
        <v>4816</v>
      </c>
      <c r="F96" s="100">
        <f t="shared" si="22"/>
        <v>1</v>
      </c>
      <c r="G96" s="100">
        <f t="shared" si="23"/>
        <v>0</v>
      </c>
      <c r="H96" s="100">
        <f t="shared" si="21"/>
        <v>3</v>
      </c>
      <c r="I96">
        <f t="shared" si="18"/>
        <v>1</v>
      </c>
      <c r="J96" t="str">
        <f t="shared" si="17"/>
        <v>&gt;</v>
      </c>
      <c r="K96" s="103"/>
    </row>
    <row r="97" spans="1:13" ht="26.4">
      <c r="A97" t="s">
        <v>1577</v>
      </c>
      <c r="B97" s="15" t="s">
        <v>1818</v>
      </c>
      <c r="C97" s="100" t="str">
        <f t="shared" si="19"/>
        <v>CYP00197</v>
      </c>
      <c r="D97" s="194" t="s">
        <v>2461</v>
      </c>
      <c r="E97" s="59" t="s">
        <v>3108</v>
      </c>
      <c r="F97" s="100">
        <f t="shared" si="22"/>
        <v>1</v>
      </c>
      <c r="G97" s="100">
        <f t="shared" si="23"/>
        <v>0</v>
      </c>
      <c r="H97" s="100">
        <f t="shared" si="21"/>
        <v>3</v>
      </c>
      <c r="I97">
        <f t="shared" si="18"/>
        <v>1</v>
      </c>
      <c r="J97" t="str">
        <f t="shared" si="17"/>
        <v>&gt;</v>
      </c>
      <c r="K97" s="42"/>
    </row>
    <row r="98" spans="1:13" ht="39.6">
      <c r="A98" t="s">
        <v>1578</v>
      </c>
      <c r="B98" s="15" t="s">
        <v>1818</v>
      </c>
      <c r="C98" s="100" t="str">
        <f t="shared" si="19"/>
        <v>CYP00198</v>
      </c>
      <c r="D98" s="100" t="str">
        <f t="shared" ref="D98:D161" si="24">IF(F98=1,"Rejection",IF(G98=1,"Warning","?"))</f>
        <v>Warning</v>
      </c>
      <c r="E98" s="59" t="s">
        <v>4815</v>
      </c>
      <c r="F98" s="100">
        <f t="shared" si="22"/>
        <v>0</v>
      </c>
      <c r="G98" s="100">
        <f t="shared" si="23"/>
        <v>1</v>
      </c>
      <c r="H98" s="100">
        <f t="shared" si="21"/>
        <v>5</v>
      </c>
      <c r="I98">
        <f t="shared" si="18"/>
        <v>1</v>
      </c>
      <c r="J98" t="str">
        <f t="shared" si="17"/>
        <v>&gt;</v>
      </c>
      <c r="K98" s="42"/>
    </row>
    <row r="99" spans="1:13" ht="26.4">
      <c r="A99" s="15" t="s">
        <v>1824</v>
      </c>
      <c r="B99" t="s">
        <v>10</v>
      </c>
      <c r="C99" s="100" t="str">
        <f t="shared" si="19"/>
        <v>CYP00199</v>
      </c>
      <c r="D99" s="100" t="str">
        <f t="shared" si="24"/>
        <v>Rejection</v>
      </c>
      <c r="E99" s="59" t="s">
        <v>6475</v>
      </c>
      <c r="F99" s="100">
        <f t="shared" si="22"/>
        <v>1</v>
      </c>
      <c r="G99" s="100">
        <f t="shared" si="23"/>
        <v>0</v>
      </c>
      <c r="H99" s="100">
        <f t="shared" si="21"/>
        <v>3</v>
      </c>
      <c r="I99">
        <f t="shared" si="18"/>
        <v>1</v>
      </c>
    </row>
    <row r="100" spans="1:13" ht="26.4">
      <c r="A100" t="s">
        <v>1774</v>
      </c>
      <c r="B100" s="15" t="s">
        <v>10</v>
      </c>
      <c r="C100" s="100" t="str">
        <f t="shared" si="19"/>
        <v>CYP00201</v>
      </c>
      <c r="D100" s="100" t="str">
        <f t="shared" si="24"/>
        <v>Rejection</v>
      </c>
      <c r="E100" s="56" t="s">
        <v>4704</v>
      </c>
      <c r="F100" s="100">
        <f t="shared" si="22"/>
        <v>1</v>
      </c>
      <c r="G100" s="100">
        <f t="shared" si="23"/>
        <v>0</v>
      </c>
      <c r="H100" s="100">
        <f t="shared" si="21"/>
        <v>4</v>
      </c>
      <c r="I100">
        <f t="shared" si="18"/>
        <v>1</v>
      </c>
      <c r="J100" t="str">
        <f t="shared" ref="J100:J163" si="25">RIGHT(E100,1)</f>
        <v>&gt;</v>
      </c>
      <c r="K100" s="42"/>
    </row>
    <row r="101" spans="1:13" ht="39.6">
      <c r="A101" t="s">
        <v>1774</v>
      </c>
      <c r="B101" s="15" t="s">
        <v>10</v>
      </c>
      <c r="C101" s="100" t="str">
        <f t="shared" si="19"/>
        <v>CYP00202</v>
      </c>
      <c r="D101" s="100" t="str">
        <f t="shared" si="24"/>
        <v>Rejection</v>
      </c>
      <c r="E101" s="1" t="s">
        <v>6237</v>
      </c>
      <c r="F101" s="100">
        <f t="shared" si="22"/>
        <v>1</v>
      </c>
      <c r="G101" s="100">
        <f t="shared" si="23"/>
        <v>0</v>
      </c>
      <c r="H101" s="100">
        <f t="shared" si="21"/>
        <v>4</v>
      </c>
      <c r="I101">
        <f t="shared" si="18"/>
        <v>1</v>
      </c>
      <c r="J101" t="str">
        <f t="shared" si="25"/>
        <v>&gt;</v>
      </c>
      <c r="K101" s="98">
        <f>LEN(E101)</f>
        <v>367</v>
      </c>
      <c r="L101">
        <f>LEN(J101)</f>
        <v>1</v>
      </c>
      <c r="M101">
        <f>L101-K101</f>
        <v>-366</v>
      </c>
    </row>
    <row r="102" spans="1:13">
      <c r="A102" t="s">
        <v>1579</v>
      </c>
      <c r="B102" s="15" t="s">
        <v>1818</v>
      </c>
      <c r="C102" s="100" t="str">
        <f t="shared" si="19"/>
        <v>CYP00203</v>
      </c>
      <c r="D102" s="100" t="str">
        <f t="shared" si="24"/>
        <v>Rejection</v>
      </c>
      <c r="E102" s="1" t="s">
        <v>6238</v>
      </c>
      <c r="F102" s="100">
        <f t="shared" si="22"/>
        <v>1</v>
      </c>
      <c r="G102" s="100">
        <f t="shared" si="23"/>
        <v>0</v>
      </c>
      <c r="H102" s="100">
        <f t="shared" si="21"/>
        <v>2</v>
      </c>
      <c r="I102">
        <f t="shared" si="18"/>
        <v>1</v>
      </c>
      <c r="J102" t="str">
        <f t="shared" si="25"/>
        <v>.</v>
      </c>
      <c r="K102" s="98">
        <f>LEN(E102)</f>
        <v>74</v>
      </c>
      <c r="L102">
        <f>LEN(J102)</f>
        <v>1</v>
      </c>
      <c r="M102">
        <f>L102-K102</f>
        <v>-73</v>
      </c>
    </row>
    <row r="103" spans="1:13">
      <c r="A103" t="s">
        <v>1579</v>
      </c>
      <c r="B103" s="15" t="s">
        <v>1818</v>
      </c>
      <c r="C103" s="100" t="str">
        <f t="shared" si="19"/>
        <v>CYP00204</v>
      </c>
      <c r="D103" s="100" t="str">
        <f t="shared" si="24"/>
        <v>Rejection</v>
      </c>
      <c r="E103" s="56" t="s">
        <v>4533</v>
      </c>
      <c r="F103" s="100">
        <f t="shared" si="22"/>
        <v>1</v>
      </c>
      <c r="G103" s="100">
        <f t="shared" si="23"/>
        <v>0</v>
      </c>
      <c r="H103" s="100">
        <f t="shared" si="21"/>
        <v>2</v>
      </c>
      <c r="I103">
        <f t="shared" si="18"/>
        <v>1</v>
      </c>
      <c r="J103" t="str">
        <f t="shared" si="25"/>
        <v>&gt;</v>
      </c>
      <c r="K103" s="98"/>
    </row>
    <row r="104" spans="1:13">
      <c r="A104" t="s">
        <v>1580</v>
      </c>
      <c r="B104" s="15" t="s">
        <v>1818</v>
      </c>
      <c r="C104" s="100" t="str">
        <f t="shared" si="19"/>
        <v>CYP00205</v>
      </c>
      <c r="D104" s="100" t="str">
        <f t="shared" si="24"/>
        <v>Rejection</v>
      </c>
      <c r="E104" s="56" t="s">
        <v>2480</v>
      </c>
      <c r="F104" s="100">
        <f t="shared" si="22"/>
        <v>1</v>
      </c>
      <c r="G104" s="100">
        <f t="shared" si="23"/>
        <v>0</v>
      </c>
      <c r="H104" s="100">
        <f t="shared" si="21"/>
        <v>3</v>
      </c>
      <c r="I104">
        <f t="shared" si="18"/>
        <v>1</v>
      </c>
      <c r="J104" t="str">
        <f t="shared" si="25"/>
        <v>&gt;</v>
      </c>
      <c r="K104" s="98"/>
    </row>
    <row r="105" spans="1:13" ht="26.4">
      <c r="A105" t="s">
        <v>1580</v>
      </c>
      <c r="B105" s="15" t="s">
        <v>1818</v>
      </c>
      <c r="C105" s="100" t="str">
        <f t="shared" si="19"/>
        <v>CYP00206</v>
      </c>
      <c r="D105" s="100" t="str">
        <f t="shared" si="24"/>
        <v>Rejection</v>
      </c>
      <c r="E105" s="56" t="s">
        <v>4534</v>
      </c>
      <c r="F105" s="100">
        <f t="shared" si="22"/>
        <v>1</v>
      </c>
      <c r="G105" s="100">
        <f t="shared" si="23"/>
        <v>0</v>
      </c>
      <c r="H105" s="100">
        <f t="shared" si="21"/>
        <v>3</v>
      </c>
      <c r="I105">
        <f t="shared" si="18"/>
        <v>1</v>
      </c>
      <c r="J105" t="str">
        <f t="shared" si="25"/>
        <v>&gt;</v>
      </c>
      <c r="K105" s="98"/>
    </row>
    <row r="106" spans="1:13" ht="26.4">
      <c r="A106" t="s">
        <v>1581</v>
      </c>
      <c r="B106" s="15" t="s">
        <v>1818</v>
      </c>
      <c r="C106" s="100" t="str">
        <f t="shared" si="19"/>
        <v>CYP00212</v>
      </c>
      <c r="D106" s="100" t="str">
        <f t="shared" si="24"/>
        <v>Rejection</v>
      </c>
      <c r="E106" s="56" t="s">
        <v>4535</v>
      </c>
      <c r="F106" s="100">
        <f t="shared" si="22"/>
        <v>1</v>
      </c>
      <c r="G106" s="100">
        <f t="shared" si="23"/>
        <v>0</v>
      </c>
      <c r="H106" s="100">
        <f t="shared" si="21"/>
        <v>3</v>
      </c>
      <c r="I106">
        <f t="shared" si="18"/>
        <v>1</v>
      </c>
      <c r="J106" t="str">
        <f t="shared" si="25"/>
        <v>&gt;</v>
      </c>
      <c r="K106" s="98"/>
    </row>
    <row r="107" spans="1:13" ht="26.4">
      <c r="A107" t="s">
        <v>1581</v>
      </c>
      <c r="B107" s="15" t="s">
        <v>1818</v>
      </c>
      <c r="C107" s="100" t="str">
        <f t="shared" si="19"/>
        <v>CYP00213</v>
      </c>
      <c r="D107" s="100" t="str">
        <f t="shared" si="24"/>
        <v>Rejection</v>
      </c>
      <c r="E107" s="59" t="s">
        <v>4730</v>
      </c>
      <c r="F107" s="100">
        <f t="shared" si="22"/>
        <v>1</v>
      </c>
      <c r="G107" s="100">
        <f t="shared" si="23"/>
        <v>0</v>
      </c>
      <c r="H107" s="100">
        <f t="shared" si="21"/>
        <v>3</v>
      </c>
      <c r="I107">
        <f t="shared" si="18"/>
        <v>1</v>
      </c>
      <c r="J107" t="str">
        <f t="shared" si="25"/>
        <v>&gt;</v>
      </c>
      <c r="K107" s="98"/>
    </row>
    <row r="108" spans="1:13" ht="26.4">
      <c r="A108" t="s">
        <v>1581</v>
      </c>
      <c r="B108" s="15" t="s">
        <v>1818</v>
      </c>
      <c r="C108" s="100" t="str">
        <f t="shared" si="19"/>
        <v>CYP00214</v>
      </c>
      <c r="D108" s="100" t="str">
        <f t="shared" si="24"/>
        <v>Rejection</v>
      </c>
      <c r="E108" s="56" t="s">
        <v>7973</v>
      </c>
      <c r="F108" s="100">
        <f t="shared" si="22"/>
        <v>1</v>
      </c>
      <c r="G108" s="100">
        <f t="shared" si="23"/>
        <v>0</v>
      </c>
      <c r="H108" s="100">
        <f t="shared" si="21"/>
        <v>3</v>
      </c>
      <c r="I108">
        <f t="shared" si="18"/>
        <v>1</v>
      </c>
      <c r="J108" t="str">
        <f t="shared" si="25"/>
        <v>&gt;</v>
      </c>
      <c r="K108" s="98"/>
    </row>
    <row r="109" spans="1:13">
      <c r="A109" t="s">
        <v>1582</v>
      </c>
      <c r="B109" s="15" t="s">
        <v>1818</v>
      </c>
      <c r="C109" s="100" t="str">
        <f t="shared" si="19"/>
        <v>CYP00215</v>
      </c>
      <c r="D109" s="100" t="str">
        <f t="shared" si="24"/>
        <v>Rejection</v>
      </c>
      <c r="E109" s="56" t="s">
        <v>4536</v>
      </c>
      <c r="F109" s="100">
        <f t="shared" si="22"/>
        <v>1</v>
      </c>
      <c r="G109" s="100">
        <f t="shared" si="23"/>
        <v>0</v>
      </c>
      <c r="H109" s="100">
        <f t="shared" si="21"/>
        <v>4</v>
      </c>
      <c r="I109">
        <f t="shared" si="18"/>
        <v>1</v>
      </c>
      <c r="J109" t="str">
        <f t="shared" si="25"/>
        <v>&gt;</v>
      </c>
      <c r="K109" s="98"/>
    </row>
    <row r="110" spans="1:13" ht="26.4">
      <c r="A110" t="s">
        <v>1582</v>
      </c>
      <c r="B110" s="15" t="s">
        <v>1818</v>
      </c>
      <c r="C110" s="100" t="str">
        <f t="shared" si="19"/>
        <v>CYP00216</v>
      </c>
      <c r="D110" s="100" t="str">
        <f t="shared" si="24"/>
        <v>Rejection</v>
      </c>
      <c r="E110" s="56" t="s">
        <v>5958</v>
      </c>
      <c r="F110" s="100">
        <f t="shared" si="22"/>
        <v>1</v>
      </c>
      <c r="G110" s="100">
        <f t="shared" si="23"/>
        <v>0</v>
      </c>
      <c r="H110" s="100">
        <f t="shared" si="21"/>
        <v>4</v>
      </c>
      <c r="I110">
        <f t="shared" si="18"/>
        <v>1</v>
      </c>
      <c r="J110" t="str">
        <f t="shared" si="25"/>
        <v>&gt;</v>
      </c>
      <c r="K110" s="98"/>
    </row>
    <row r="111" spans="1:13" ht="26.4">
      <c r="A111" t="s">
        <v>1582</v>
      </c>
      <c r="B111" s="15" t="s">
        <v>1818</v>
      </c>
      <c r="C111" s="100" t="str">
        <f t="shared" si="19"/>
        <v>CYP00217</v>
      </c>
      <c r="D111" s="100" t="str">
        <f t="shared" si="24"/>
        <v>Rejection</v>
      </c>
      <c r="E111" s="56" t="s">
        <v>5956</v>
      </c>
      <c r="F111" s="100">
        <f t="shared" si="22"/>
        <v>1</v>
      </c>
      <c r="G111" s="100">
        <f t="shared" si="23"/>
        <v>0</v>
      </c>
      <c r="H111" s="100">
        <f t="shared" si="21"/>
        <v>4</v>
      </c>
      <c r="I111">
        <f t="shared" si="18"/>
        <v>1</v>
      </c>
      <c r="J111" t="str">
        <f t="shared" si="25"/>
        <v>&gt;</v>
      </c>
    </row>
    <row r="112" spans="1:13" ht="26.4">
      <c r="A112" t="s">
        <v>1582</v>
      </c>
      <c r="B112" s="15" t="s">
        <v>1818</v>
      </c>
      <c r="C112" s="100" t="str">
        <f t="shared" si="19"/>
        <v>CYP00218</v>
      </c>
      <c r="D112" s="100" t="str">
        <f t="shared" si="24"/>
        <v>Rejection</v>
      </c>
      <c r="E112" s="56" t="s">
        <v>2482</v>
      </c>
      <c r="F112" s="100">
        <f t="shared" si="22"/>
        <v>1</v>
      </c>
      <c r="G112" s="100">
        <f t="shared" si="23"/>
        <v>0</v>
      </c>
      <c r="H112" s="100">
        <f t="shared" si="21"/>
        <v>4</v>
      </c>
      <c r="I112">
        <f t="shared" si="18"/>
        <v>1</v>
      </c>
      <c r="J112" t="str">
        <f t="shared" si="25"/>
        <v>&gt;</v>
      </c>
    </row>
    <row r="113" spans="1:13" ht="26.4">
      <c r="A113" t="s">
        <v>1583</v>
      </c>
      <c r="B113" s="15" t="s">
        <v>1818</v>
      </c>
      <c r="C113" s="100" t="str">
        <f t="shared" si="19"/>
        <v>CYP00219</v>
      </c>
      <c r="D113" s="100" t="str">
        <f t="shared" si="24"/>
        <v>Rejection</v>
      </c>
      <c r="E113" s="56" t="s">
        <v>4503</v>
      </c>
      <c r="F113" s="100">
        <f t="shared" si="22"/>
        <v>1</v>
      </c>
      <c r="G113" s="100">
        <f t="shared" si="23"/>
        <v>0</v>
      </c>
      <c r="H113" s="100">
        <f t="shared" si="21"/>
        <v>3</v>
      </c>
      <c r="I113">
        <f t="shared" si="18"/>
        <v>1</v>
      </c>
      <c r="J113" t="str">
        <f t="shared" si="25"/>
        <v>&gt;</v>
      </c>
    </row>
    <row r="114" spans="1:13" ht="39.6">
      <c r="A114" t="s">
        <v>1583</v>
      </c>
      <c r="B114" s="15" t="s">
        <v>1818</v>
      </c>
      <c r="C114" s="100" t="str">
        <f t="shared" si="19"/>
        <v>CYP00220</v>
      </c>
      <c r="D114" s="100" t="str">
        <f t="shared" si="24"/>
        <v>Warning</v>
      </c>
      <c r="E114" s="56" t="s">
        <v>7972</v>
      </c>
      <c r="F114" s="100">
        <f t="shared" si="22"/>
        <v>0</v>
      </c>
      <c r="G114" s="100">
        <f t="shared" si="23"/>
        <v>1</v>
      </c>
      <c r="H114" s="100">
        <f t="shared" si="21"/>
        <v>3</v>
      </c>
      <c r="I114">
        <f t="shared" si="18"/>
        <v>1</v>
      </c>
      <c r="J114" t="str">
        <f t="shared" si="25"/>
        <v>&gt;</v>
      </c>
    </row>
    <row r="115" spans="1:13" ht="26.4">
      <c r="A115" t="s">
        <v>1774</v>
      </c>
      <c r="B115" s="15" t="s">
        <v>10</v>
      </c>
      <c r="C115" s="100" t="str">
        <f t="shared" si="19"/>
        <v>CYP00221</v>
      </c>
      <c r="D115" s="100" t="str">
        <f t="shared" si="24"/>
        <v>Rejection</v>
      </c>
      <c r="E115" s="59" t="s">
        <v>5938</v>
      </c>
      <c r="F115" s="100">
        <f t="shared" si="22"/>
        <v>1</v>
      </c>
      <c r="G115" s="100">
        <f t="shared" si="23"/>
        <v>0</v>
      </c>
      <c r="H115" s="100">
        <f t="shared" ref="H115:H146" si="26">COUNTIF($A$2:$A$708,A115)</f>
        <v>4</v>
      </c>
      <c r="I115">
        <f t="shared" si="18"/>
        <v>1</v>
      </c>
      <c r="J115" t="str">
        <f t="shared" si="25"/>
        <v>&gt;</v>
      </c>
    </row>
    <row r="116" spans="1:13" ht="52.8">
      <c r="A116" s="15" t="s">
        <v>1774</v>
      </c>
      <c r="B116" s="15" t="s">
        <v>10</v>
      </c>
      <c r="C116" s="100" t="str">
        <f t="shared" si="19"/>
        <v>CYP00222</v>
      </c>
      <c r="D116" s="100" t="str">
        <f t="shared" si="24"/>
        <v>Warning</v>
      </c>
      <c r="E116" s="487" t="s">
        <v>4703</v>
      </c>
      <c r="F116" s="100">
        <f t="shared" si="22"/>
        <v>0</v>
      </c>
      <c r="G116" s="100">
        <f t="shared" si="23"/>
        <v>1</v>
      </c>
      <c r="H116" s="100">
        <f t="shared" si="26"/>
        <v>4</v>
      </c>
      <c r="I116">
        <f t="shared" si="18"/>
        <v>1</v>
      </c>
      <c r="J116" t="str">
        <f t="shared" si="25"/>
        <v>&gt;</v>
      </c>
    </row>
    <row r="117" spans="1:13">
      <c r="A117" t="s">
        <v>1583</v>
      </c>
      <c r="B117" s="15" t="s">
        <v>1818</v>
      </c>
      <c r="C117" s="100" t="str">
        <f t="shared" si="19"/>
        <v>CYP00223</v>
      </c>
      <c r="D117" s="100" t="str">
        <f t="shared" si="24"/>
        <v>Warning</v>
      </c>
      <c r="E117" s="1" t="s">
        <v>6239</v>
      </c>
      <c r="F117" s="100">
        <f t="shared" si="22"/>
        <v>0</v>
      </c>
      <c r="G117" s="100">
        <f t="shared" si="23"/>
        <v>1</v>
      </c>
      <c r="H117" s="100">
        <f t="shared" si="26"/>
        <v>3</v>
      </c>
      <c r="I117">
        <f t="shared" si="18"/>
        <v>1</v>
      </c>
      <c r="J117" t="str">
        <f t="shared" si="25"/>
        <v>&gt;</v>
      </c>
      <c r="K117" s="98">
        <f>LEN(E117)</f>
        <v>129</v>
      </c>
      <c r="L117">
        <f>LEN(J117)</f>
        <v>1</v>
      </c>
      <c r="M117">
        <f>L117-K117</f>
        <v>-128</v>
      </c>
    </row>
    <row r="118" spans="1:13" ht="39.6">
      <c r="A118" t="s">
        <v>1580</v>
      </c>
      <c r="B118" s="15" t="s">
        <v>1818</v>
      </c>
      <c r="C118" s="100" t="str">
        <f t="shared" si="19"/>
        <v>CYP00225</v>
      </c>
      <c r="D118" s="100" t="str">
        <f t="shared" si="24"/>
        <v>Warning</v>
      </c>
      <c r="E118" s="56" t="s">
        <v>3267</v>
      </c>
      <c r="F118" s="100">
        <f t="shared" si="22"/>
        <v>0</v>
      </c>
      <c r="G118" s="100">
        <f t="shared" si="23"/>
        <v>1</v>
      </c>
      <c r="H118" s="100">
        <f t="shared" si="26"/>
        <v>3</v>
      </c>
      <c r="I118">
        <f t="shared" si="18"/>
        <v>1</v>
      </c>
      <c r="J118" t="str">
        <f t="shared" si="25"/>
        <v>&gt;</v>
      </c>
    </row>
    <row r="119" spans="1:13" ht="26.4">
      <c r="A119" t="s">
        <v>1775</v>
      </c>
      <c r="B119" s="15" t="s">
        <v>10</v>
      </c>
      <c r="C119" s="100" t="str">
        <f t="shared" si="19"/>
        <v>CYP00301</v>
      </c>
      <c r="D119" s="100" t="str">
        <f t="shared" si="24"/>
        <v>Rejection</v>
      </c>
      <c r="E119" s="96" t="s">
        <v>5712</v>
      </c>
      <c r="F119" s="100">
        <f t="shared" ref="F119:F150" si="27">(LEN(E119)-LEN(SUBSTITUTE(E119,"rejected","")))/8</f>
        <v>1</v>
      </c>
      <c r="G119" s="100">
        <f t="shared" si="23"/>
        <v>0</v>
      </c>
      <c r="H119" s="100">
        <f t="shared" si="26"/>
        <v>3</v>
      </c>
      <c r="I119">
        <f t="shared" si="18"/>
        <v>1</v>
      </c>
      <c r="J119" t="str">
        <f t="shared" si="25"/>
        <v>&gt;</v>
      </c>
    </row>
    <row r="120" spans="1:13">
      <c r="A120" t="s">
        <v>1584</v>
      </c>
      <c r="B120" s="15" t="s">
        <v>1818</v>
      </c>
      <c r="C120" s="100" t="str">
        <f t="shared" si="19"/>
        <v>CYP00302</v>
      </c>
      <c r="D120" s="100" t="str">
        <f t="shared" si="24"/>
        <v>Rejection</v>
      </c>
      <c r="E120" s="56" t="s">
        <v>2273</v>
      </c>
      <c r="F120" s="100">
        <f t="shared" si="27"/>
        <v>1</v>
      </c>
      <c r="G120" s="100">
        <f t="shared" si="23"/>
        <v>0</v>
      </c>
      <c r="H120" s="100">
        <f t="shared" si="26"/>
        <v>2</v>
      </c>
      <c r="I120">
        <f t="shared" si="18"/>
        <v>1</v>
      </c>
      <c r="J120" t="str">
        <f t="shared" si="25"/>
        <v>.</v>
      </c>
    </row>
    <row r="121" spans="1:13" ht="36" customHeight="1">
      <c r="A121" t="s">
        <v>1584</v>
      </c>
      <c r="B121" s="15" t="s">
        <v>1818</v>
      </c>
      <c r="C121" s="100" t="str">
        <f t="shared" si="19"/>
        <v>CYP00303</v>
      </c>
      <c r="D121" s="100" t="str">
        <f t="shared" si="24"/>
        <v>Rejection</v>
      </c>
      <c r="E121" s="56" t="s">
        <v>2849</v>
      </c>
      <c r="F121" s="100">
        <f t="shared" si="27"/>
        <v>1</v>
      </c>
      <c r="G121" s="100">
        <f t="shared" si="23"/>
        <v>0</v>
      </c>
      <c r="H121" s="100">
        <f t="shared" si="26"/>
        <v>2</v>
      </c>
      <c r="I121">
        <f t="shared" si="18"/>
        <v>1</v>
      </c>
      <c r="J121" t="str">
        <f t="shared" si="25"/>
        <v>&gt;</v>
      </c>
    </row>
    <row r="122" spans="1:13" ht="41.85" customHeight="1">
      <c r="A122" t="s">
        <v>1585</v>
      </c>
      <c r="B122" s="15" t="s">
        <v>1818</v>
      </c>
      <c r="C122" s="100" t="str">
        <f t="shared" si="19"/>
        <v>CYP00304</v>
      </c>
      <c r="D122" s="100" t="str">
        <f t="shared" si="24"/>
        <v>Rejection</v>
      </c>
      <c r="E122" s="56" t="s">
        <v>2850</v>
      </c>
      <c r="F122" s="100">
        <f t="shared" si="27"/>
        <v>1</v>
      </c>
      <c r="G122" s="100">
        <f t="shared" si="23"/>
        <v>0</v>
      </c>
      <c r="H122" s="100">
        <f t="shared" si="26"/>
        <v>3</v>
      </c>
      <c r="I122">
        <f t="shared" si="18"/>
        <v>1</v>
      </c>
      <c r="J122" t="str">
        <f t="shared" si="25"/>
        <v>&gt;</v>
      </c>
    </row>
    <row r="123" spans="1:13">
      <c r="A123" t="s">
        <v>1585</v>
      </c>
      <c r="B123" s="15" t="s">
        <v>1818</v>
      </c>
      <c r="C123" s="100" t="str">
        <f t="shared" si="19"/>
        <v>CYP00305</v>
      </c>
      <c r="D123" s="100" t="str">
        <f t="shared" si="24"/>
        <v>Rejection</v>
      </c>
      <c r="E123" s="56" t="s">
        <v>2851</v>
      </c>
      <c r="F123" s="100">
        <f t="shared" si="27"/>
        <v>1</v>
      </c>
      <c r="G123" s="100">
        <f t="shared" si="23"/>
        <v>0</v>
      </c>
      <c r="H123" s="100">
        <f t="shared" si="26"/>
        <v>3</v>
      </c>
      <c r="I123">
        <f t="shared" si="18"/>
        <v>1</v>
      </c>
      <c r="J123" t="str">
        <f t="shared" si="25"/>
        <v>&gt;</v>
      </c>
    </row>
    <row r="124" spans="1:13" ht="26.4">
      <c r="A124" t="s">
        <v>1585</v>
      </c>
      <c r="B124" s="15" t="s">
        <v>1818</v>
      </c>
      <c r="C124" s="100" t="str">
        <f t="shared" si="19"/>
        <v>CYP00306</v>
      </c>
      <c r="D124" s="100" t="str">
        <f t="shared" si="24"/>
        <v>Warning</v>
      </c>
      <c r="E124" s="56" t="s">
        <v>6031</v>
      </c>
      <c r="F124" s="100">
        <f t="shared" si="27"/>
        <v>0</v>
      </c>
      <c r="G124" s="100">
        <f t="shared" si="23"/>
        <v>1</v>
      </c>
      <c r="H124" s="100">
        <f t="shared" si="26"/>
        <v>3</v>
      </c>
      <c r="I124">
        <f t="shared" si="18"/>
        <v>1</v>
      </c>
      <c r="J124" t="str">
        <f t="shared" si="25"/>
        <v>&gt;</v>
      </c>
    </row>
    <row r="125" spans="1:13" ht="26.4">
      <c r="A125" t="s">
        <v>1586</v>
      </c>
      <c r="B125" s="15" t="s">
        <v>1818</v>
      </c>
      <c r="C125" s="100" t="str">
        <f t="shared" si="19"/>
        <v>CYP00307</v>
      </c>
      <c r="D125" s="100" t="str">
        <f t="shared" si="24"/>
        <v>Rejection</v>
      </c>
      <c r="E125" s="59" t="s">
        <v>3042</v>
      </c>
      <c r="F125" s="100">
        <f t="shared" si="27"/>
        <v>1</v>
      </c>
      <c r="G125" s="100">
        <f t="shared" si="23"/>
        <v>0</v>
      </c>
      <c r="H125" s="100">
        <f t="shared" si="26"/>
        <v>4</v>
      </c>
      <c r="I125">
        <f t="shared" si="18"/>
        <v>1</v>
      </c>
      <c r="J125" t="str">
        <f t="shared" si="25"/>
        <v>&gt;</v>
      </c>
    </row>
    <row r="126" spans="1:13" ht="26.4">
      <c r="A126" t="s">
        <v>1586</v>
      </c>
      <c r="B126" s="15" t="s">
        <v>1818</v>
      </c>
      <c r="C126" s="100" t="str">
        <f t="shared" si="19"/>
        <v>CYP00308</v>
      </c>
      <c r="D126" s="100" t="str">
        <f t="shared" si="24"/>
        <v>Rejection</v>
      </c>
      <c r="E126" s="59" t="s">
        <v>5930</v>
      </c>
      <c r="F126" s="100">
        <f t="shared" si="27"/>
        <v>1</v>
      </c>
      <c r="G126" s="100">
        <f t="shared" si="23"/>
        <v>0</v>
      </c>
      <c r="H126" s="100">
        <f t="shared" si="26"/>
        <v>4</v>
      </c>
      <c r="I126">
        <f t="shared" si="18"/>
        <v>1</v>
      </c>
      <c r="J126" t="str">
        <f t="shared" si="25"/>
        <v>&gt;</v>
      </c>
    </row>
    <row r="127" spans="1:13" ht="39.6">
      <c r="A127" t="s">
        <v>1775</v>
      </c>
      <c r="B127" s="15" t="s">
        <v>10</v>
      </c>
      <c r="C127" s="100" t="str">
        <f t="shared" si="19"/>
        <v>CYP00309</v>
      </c>
      <c r="D127" s="100" t="str">
        <f t="shared" si="24"/>
        <v>Rejection</v>
      </c>
      <c r="E127" s="1" t="s">
        <v>6477</v>
      </c>
      <c r="F127" s="100">
        <f t="shared" si="27"/>
        <v>1</v>
      </c>
      <c r="G127" s="100">
        <f t="shared" si="23"/>
        <v>0</v>
      </c>
      <c r="H127" s="100">
        <f t="shared" si="26"/>
        <v>3</v>
      </c>
      <c r="I127">
        <f t="shared" si="18"/>
        <v>1</v>
      </c>
      <c r="J127" t="str">
        <f t="shared" si="25"/>
        <v>&gt;</v>
      </c>
      <c r="K127" s="98">
        <f>LEN(E127)</f>
        <v>307</v>
      </c>
      <c r="L127">
        <f>LEN(J127)</f>
        <v>1</v>
      </c>
      <c r="M127">
        <f>L127-K127</f>
        <v>-306</v>
      </c>
    </row>
    <row r="128" spans="1:13" ht="26.4">
      <c r="A128" t="s">
        <v>1586</v>
      </c>
      <c r="B128" s="15" t="s">
        <v>1818</v>
      </c>
      <c r="C128" s="100" t="str">
        <f t="shared" si="19"/>
        <v>CYP00310</v>
      </c>
      <c r="D128" s="100" t="str">
        <f t="shared" si="24"/>
        <v>Rejection</v>
      </c>
      <c r="E128" s="59" t="s">
        <v>3051</v>
      </c>
      <c r="F128" s="100">
        <f t="shared" si="27"/>
        <v>1</v>
      </c>
      <c r="G128" s="100">
        <f t="shared" si="23"/>
        <v>0</v>
      </c>
      <c r="H128" s="100">
        <f t="shared" si="26"/>
        <v>4</v>
      </c>
      <c r="I128">
        <f t="shared" si="18"/>
        <v>1</v>
      </c>
      <c r="J128" t="str">
        <f t="shared" si="25"/>
        <v>&gt;</v>
      </c>
    </row>
    <row r="129" spans="1:10" ht="26.4">
      <c r="A129" t="s">
        <v>1586</v>
      </c>
      <c r="B129" s="15" t="s">
        <v>1818</v>
      </c>
      <c r="C129" s="100" t="str">
        <f t="shared" si="19"/>
        <v>CYP00311</v>
      </c>
      <c r="D129" s="100" t="str">
        <f t="shared" si="24"/>
        <v>Rejection</v>
      </c>
      <c r="E129" s="59" t="s">
        <v>7015</v>
      </c>
      <c r="F129" s="100">
        <f t="shared" si="27"/>
        <v>1</v>
      </c>
      <c r="G129" s="100">
        <f t="shared" si="23"/>
        <v>0</v>
      </c>
      <c r="H129" s="100">
        <f t="shared" si="26"/>
        <v>4</v>
      </c>
      <c r="I129">
        <f t="shared" si="18"/>
        <v>1</v>
      </c>
      <c r="J129" t="str">
        <f t="shared" si="25"/>
        <v>&gt;</v>
      </c>
    </row>
    <row r="130" spans="1:10" ht="26.4">
      <c r="A130" s="15" t="s">
        <v>1775</v>
      </c>
      <c r="B130" s="15" t="s">
        <v>10</v>
      </c>
      <c r="C130" s="100" t="s">
        <v>4538</v>
      </c>
      <c r="D130" s="100" t="str">
        <f t="shared" si="24"/>
        <v>Rejection</v>
      </c>
      <c r="E130" s="59" t="s">
        <v>4674</v>
      </c>
      <c r="F130" s="100">
        <f t="shared" si="27"/>
        <v>1</v>
      </c>
      <c r="G130" s="100">
        <f t="shared" si="23"/>
        <v>0</v>
      </c>
      <c r="H130" s="100">
        <f t="shared" si="26"/>
        <v>3</v>
      </c>
      <c r="I130">
        <f t="shared" ref="I130:I194" si="28">COUNTIF($C$2:$C$715,C130)</f>
        <v>1</v>
      </c>
      <c r="J130" t="str">
        <f t="shared" si="25"/>
        <v>&gt;</v>
      </c>
    </row>
    <row r="131" spans="1:10" ht="26.4">
      <c r="A131" s="15" t="s">
        <v>3708</v>
      </c>
      <c r="B131" s="15" t="s">
        <v>10</v>
      </c>
      <c r="C131" s="100" t="str">
        <f t="shared" ref="C131:C195" si="29">LEFT(E131,8)</f>
        <v>CYP00401</v>
      </c>
      <c r="D131" s="100" t="str">
        <f t="shared" si="24"/>
        <v>Rejection</v>
      </c>
      <c r="E131" s="59" t="s">
        <v>4814</v>
      </c>
      <c r="F131" s="100">
        <f t="shared" si="27"/>
        <v>1</v>
      </c>
      <c r="G131" s="100">
        <f t="shared" si="23"/>
        <v>0</v>
      </c>
      <c r="H131" s="100">
        <f t="shared" si="26"/>
        <v>2</v>
      </c>
      <c r="I131">
        <f t="shared" si="28"/>
        <v>1</v>
      </c>
      <c r="J131" t="str">
        <f t="shared" si="25"/>
        <v>&gt;</v>
      </c>
    </row>
    <row r="132" spans="1:10" ht="26.4">
      <c r="A132" s="15" t="s">
        <v>3708</v>
      </c>
      <c r="B132" s="15" t="s">
        <v>10</v>
      </c>
      <c r="C132" s="100" t="str">
        <f t="shared" si="29"/>
        <v>CYP00402</v>
      </c>
      <c r="D132" s="100" t="str">
        <f t="shared" si="24"/>
        <v>Rejection</v>
      </c>
      <c r="E132" s="59" t="s">
        <v>4813</v>
      </c>
      <c r="F132" s="100">
        <f t="shared" si="27"/>
        <v>1</v>
      </c>
      <c r="G132" s="100">
        <f t="shared" si="23"/>
        <v>0</v>
      </c>
      <c r="H132" s="100">
        <f t="shared" si="26"/>
        <v>2</v>
      </c>
      <c r="I132">
        <f t="shared" si="28"/>
        <v>1</v>
      </c>
      <c r="J132" t="str">
        <f t="shared" si="25"/>
        <v>&gt;</v>
      </c>
    </row>
    <row r="133" spans="1:10">
      <c r="A133" s="15" t="s">
        <v>3459</v>
      </c>
      <c r="B133" s="15" t="s">
        <v>1818</v>
      </c>
      <c r="C133" s="100" t="str">
        <f t="shared" si="29"/>
        <v>CYP00403</v>
      </c>
      <c r="D133" s="100" t="str">
        <f t="shared" si="24"/>
        <v>Rejection</v>
      </c>
      <c r="E133" s="59" t="s">
        <v>4673</v>
      </c>
      <c r="F133" s="100">
        <f t="shared" si="27"/>
        <v>1</v>
      </c>
      <c r="G133" s="100">
        <f t="shared" si="23"/>
        <v>0</v>
      </c>
      <c r="H133" s="100">
        <f t="shared" si="26"/>
        <v>2</v>
      </c>
      <c r="I133">
        <f t="shared" si="28"/>
        <v>1</v>
      </c>
      <c r="J133" t="str">
        <f t="shared" si="25"/>
        <v>&gt;</v>
      </c>
    </row>
    <row r="134" spans="1:10">
      <c r="A134" s="15" t="s">
        <v>3459</v>
      </c>
      <c r="B134" s="15" t="s">
        <v>1818</v>
      </c>
      <c r="C134" s="100" t="str">
        <f t="shared" si="29"/>
        <v>CYP00404</v>
      </c>
      <c r="D134" s="100" t="str">
        <f t="shared" si="24"/>
        <v>Rejection</v>
      </c>
      <c r="E134" s="59" t="s">
        <v>4672</v>
      </c>
      <c r="F134" s="100">
        <f t="shared" si="27"/>
        <v>1</v>
      </c>
      <c r="G134" s="100">
        <f t="shared" si="23"/>
        <v>0</v>
      </c>
      <c r="H134" s="100">
        <f t="shared" si="26"/>
        <v>2</v>
      </c>
      <c r="I134">
        <f t="shared" si="28"/>
        <v>1</v>
      </c>
      <c r="J134" t="str">
        <f t="shared" si="25"/>
        <v>&gt;</v>
      </c>
    </row>
    <row r="135" spans="1:10">
      <c r="A135" s="15" t="s">
        <v>3677</v>
      </c>
      <c r="B135" s="15" t="s">
        <v>1818</v>
      </c>
      <c r="C135" s="100" t="str">
        <f t="shared" si="29"/>
        <v>CYP00405</v>
      </c>
      <c r="D135" s="100" t="str">
        <f t="shared" si="24"/>
        <v>Rejection</v>
      </c>
      <c r="E135" s="59" t="s">
        <v>4812</v>
      </c>
      <c r="F135" s="100">
        <f t="shared" si="27"/>
        <v>1</v>
      </c>
      <c r="G135" s="100">
        <f t="shared" si="23"/>
        <v>0</v>
      </c>
      <c r="H135" s="100">
        <f t="shared" si="26"/>
        <v>2</v>
      </c>
      <c r="I135">
        <f t="shared" si="28"/>
        <v>1</v>
      </c>
      <c r="J135" t="str">
        <f t="shared" si="25"/>
        <v>&gt;</v>
      </c>
    </row>
    <row r="136" spans="1:10">
      <c r="A136" s="15" t="s">
        <v>3677</v>
      </c>
      <c r="B136" s="15" t="s">
        <v>1818</v>
      </c>
      <c r="C136" s="100" t="str">
        <f t="shared" si="29"/>
        <v>CYP00406</v>
      </c>
      <c r="D136" s="100" t="str">
        <f t="shared" si="24"/>
        <v>Rejection</v>
      </c>
      <c r="E136" s="59" t="s">
        <v>4811</v>
      </c>
      <c r="F136" s="100">
        <f t="shared" si="27"/>
        <v>1</v>
      </c>
      <c r="G136" s="100">
        <f t="shared" si="23"/>
        <v>0</v>
      </c>
      <c r="H136" s="100">
        <f t="shared" si="26"/>
        <v>2</v>
      </c>
      <c r="I136">
        <f t="shared" si="28"/>
        <v>1</v>
      </c>
      <c r="J136" t="str">
        <f t="shared" si="25"/>
        <v>&gt;</v>
      </c>
    </row>
    <row r="137" spans="1:10" ht="26.4">
      <c r="A137" t="s">
        <v>3460</v>
      </c>
      <c r="B137" s="15" t="s">
        <v>1818</v>
      </c>
      <c r="C137" s="100" t="str">
        <f t="shared" si="29"/>
        <v>CYP00407</v>
      </c>
      <c r="D137" s="100" t="str">
        <f t="shared" si="24"/>
        <v>Rejection</v>
      </c>
      <c r="E137" s="59" t="s">
        <v>4810</v>
      </c>
      <c r="F137" s="100">
        <f t="shared" si="27"/>
        <v>1</v>
      </c>
      <c r="G137" s="100">
        <f t="shared" si="23"/>
        <v>0</v>
      </c>
      <c r="H137" s="100">
        <f t="shared" si="26"/>
        <v>3</v>
      </c>
      <c r="I137">
        <f t="shared" si="28"/>
        <v>1</v>
      </c>
      <c r="J137" t="str">
        <f t="shared" si="25"/>
        <v>&gt;</v>
      </c>
    </row>
    <row r="138" spans="1:10" ht="26.4">
      <c r="A138" s="15" t="s">
        <v>3460</v>
      </c>
      <c r="B138" s="15" t="s">
        <v>1818</v>
      </c>
      <c r="C138" s="100" t="str">
        <f t="shared" si="29"/>
        <v>CYP00408</v>
      </c>
      <c r="D138" s="100" t="str">
        <f t="shared" si="24"/>
        <v>Rejection</v>
      </c>
      <c r="E138" s="59" t="s">
        <v>4809</v>
      </c>
      <c r="F138" s="100">
        <f t="shared" si="27"/>
        <v>1</v>
      </c>
      <c r="G138" s="100">
        <f t="shared" si="23"/>
        <v>0</v>
      </c>
      <c r="H138" s="100">
        <f t="shared" si="26"/>
        <v>3</v>
      </c>
      <c r="I138">
        <f t="shared" si="28"/>
        <v>1</v>
      </c>
      <c r="J138" t="str">
        <f t="shared" si="25"/>
        <v>&gt;</v>
      </c>
    </row>
    <row r="139" spans="1:10" ht="26.4">
      <c r="A139" s="15" t="s">
        <v>3460</v>
      </c>
      <c r="B139" s="15" t="s">
        <v>1818</v>
      </c>
      <c r="C139" s="100" t="str">
        <f t="shared" si="29"/>
        <v>CYP00409</v>
      </c>
      <c r="D139" s="100" t="str">
        <f t="shared" si="24"/>
        <v>Rejection</v>
      </c>
      <c r="E139" s="59" t="s">
        <v>5637</v>
      </c>
      <c r="F139" s="100">
        <f t="shared" si="27"/>
        <v>1</v>
      </c>
      <c r="G139" s="100">
        <f t="shared" si="23"/>
        <v>0</v>
      </c>
      <c r="H139" s="100">
        <f t="shared" si="26"/>
        <v>3</v>
      </c>
      <c r="I139">
        <f t="shared" si="28"/>
        <v>1</v>
      </c>
      <c r="J139" t="str">
        <f t="shared" si="25"/>
        <v>&gt;</v>
      </c>
    </row>
    <row r="140" spans="1:10" ht="26.4">
      <c r="A140" t="s">
        <v>3461</v>
      </c>
      <c r="B140" s="15" t="s">
        <v>1818</v>
      </c>
      <c r="C140" s="100" t="str">
        <f t="shared" si="29"/>
        <v>CYP00410</v>
      </c>
      <c r="D140" s="100" t="str">
        <f t="shared" si="24"/>
        <v>Rejection</v>
      </c>
      <c r="E140" s="59" t="s">
        <v>4807</v>
      </c>
      <c r="F140" s="100">
        <f t="shared" si="27"/>
        <v>1</v>
      </c>
      <c r="G140" s="100">
        <f t="shared" si="23"/>
        <v>0</v>
      </c>
      <c r="H140" s="100">
        <f t="shared" si="26"/>
        <v>4</v>
      </c>
      <c r="I140">
        <f t="shared" si="28"/>
        <v>1</v>
      </c>
      <c r="J140" t="str">
        <f t="shared" si="25"/>
        <v>&gt;</v>
      </c>
    </row>
    <row r="141" spans="1:10" ht="26.4">
      <c r="A141" t="s">
        <v>3461</v>
      </c>
      <c r="B141" s="15" t="s">
        <v>1818</v>
      </c>
      <c r="C141" s="100" t="str">
        <f t="shared" si="29"/>
        <v>CYP00411</v>
      </c>
      <c r="D141" s="100" t="str">
        <f t="shared" si="24"/>
        <v>Rejection</v>
      </c>
      <c r="E141" s="59" t="s">
        <v>4806</v>
      </c>
      <c r="F141" s="100">
        <f t="shared" si="27"/>
        <v>1</v>
      </c>
      <c r="G141" s="100">
        <f t="shared" si="23"/>
        <v>0</v>
      </c>
      <c r="H141" s="100">
        <f t="shared" si="26"/>
        <v>4</v>
      </c>
      <c r="I141">
        <f t="shared" si="28"/>
        <v>1</v>
      </c>
      <c r="J141" t="str">
        <f t="shared" si="25"/>
        <v>&gt;</v>
      </c>
    </row>
    <row r="142" spans="1:10" ht="26.4">
      <c r="A142" t="s">
        <v>3461</v>
      </c>
      <c r="B142" s="15" t="s">
        <v>1818</v>
      </c>
      <c r="C142" s="100" t="str">
        <f t="shared" si="29"/>
        <v>CYP00412</v>
      </c>
      <c r="D142" s="100" t="str">
        <f t="shared" si="24"/>
        <v>Rejection</v>
      </c>
      <c r="E142" s="59" t="s">
        <v>4805</v>
      </c>
      <c r="F142" s="100">
        <f t="shared" si="27"/>
        <v>1</v>
      </c>
      <c r="G142" s="100">
        <f t="shared" si="23"/>
        <v>0</v>
      </c>
      <c r="H142" s="100">
        <f t="shared" si="26"/>
        <v>4</v>
      </c>
      <c r="I142">
        <f t="shared" si="28"/>
        <v>1</v>
      </c>
      <c r="J142" t="str">
        <f t="shared" si="25"/>
        <v>&gt;</v>
      </c>
    </row>
    <row r="143" spans="1:10" ht="26.4">
      <c r="A143" t="s">
        <v>3461</v>
      </c>
      <c r="B143" s="15" t="s">
        <v>1818</v>
      </c>
      <c r="C143" s="100" t="str">
        <f t="shared" si="29"/>
        <v>CYP00413</v>
      </c>
      <c r="D143" s="100" t="str">
        <f t="shared" si="24"/>
        <v>Rejection</v>
      </c>
      <c r="E143" s="59" t="s">
        <v>4671</v>
      </c>
      <c r="F143" s="100">
        <f t="shared" si="27"/>
        <v>1</v>
      </c>
      <c r="G143" s="100">
        <f t="shared" si="23"/>
        <v>0</v>
      </c>
      <c r="H143" s="100">
        <f t="shared" si="26"/>
        <v>4</v>
      </c>
      <c r="I143">
        <f t="shared" si="28"/>
        <v>1</v>
      </c>
      <c r="J143" t="str">
        <f t="shared" si="25"/>
        <v>&gt;</v>
      </c>
    </row>
    <row r="144" spans="1:10" ht="26.4">
      <c r="A144" t="s">
        <v>3462</v>
      </c>
      <c r="B144" s="15" t="s">
        <v>1818</v>
      </c>
      <c r="C144" s="100" t="str">
        <f t="shared" si="29"/>
        <v>CYP00414</v>
      </c>
      <c r="D144" s="100" t="str">
        <f t="shared" si="24"/>
        <v>Rejection</v>
      </c>
      <c r="E144" s="59" t="s">
        <v>4804</v>
      </c>
      <c r="F144" s="100">
        <f t="shared" si="27"/>
        <v>1</v>
      </c>
      <c r="G144" s="100">
        <f t="shared" si="23"/>
        <v>0</v>
      </c>
      <c r="H144" s="100">
        <f t="shared" si="26"/>
        <v>1</v>
      </c>
      <c r="I144">
        <f t="shared" si="28"/>
        <v>1</v>
      </c>
      <c r="J144" t="str">
        <f t="shared" si="25"/>
        <v>&gt;</v>
      </c>
    </row>
    <row r="145" spans="1:10" ht="26.4">
      <c r="A145" t="s">
        <v>3463</v>
      </c>
      <c r="B145" s="15" t="s">
        <v>1818</v>
      </c>
      <c r="C145" s="100" t="str">
        <f t="shared" si="29"/>
        <v>CYP00415</v>
      </c>
      <c r="D145" s="100" t="str">
        <f t="shared" si="24"/>
        <v>Rejection</v>
      </c>
      <c r="E145" s="59" t="s">
        <v>4803</v>
      </c>
      <c r="F145" s="100">
        <f t="shared" si="27"/>
        <v>1</v>
      </c>
      <c r="G145" s="100">
        <f t="shared" si="23"/>
        <v>0</v>
      </c>
      <c r="H145" s="100">
        <f t="shared" si="26"/>
        <v>3</v>
      </c>
      <c r="I145">
        <f t="shared" si="28"/>
        <v>1</v>
      </c>
      <c r="J145" t="str">
        <f t="shared" si="25"/>
        <v>&gt;</v>
      </c>
    </row>
    <row r="146" spans="1:10" ht="26.4">
      <c r="A146" t="s">
        <v>3463</v>
      </c>
      <c r="B146" s="15" t="s">
        <v>1818</v>
      </c>
      <c r="C146" s="100" t="str">
        <f t="shared" si="29"/>
        <v>CYP00416</v>
      </c>
      <c r="D146" s="100" t="str">
        <f t="shared" si="24"/>
        <v>Rejection</v>
      </c>
      <c r="E146" s="59" t="s">
        <v>4802</v>
      </c>
      <c r="F146" s="100">
        <f t="shared" si="27"/>
        <v>1</v>
      </c>
      <c r="G146" s="100">
        <f t="shared" si="23"/>
        <v>0</v>
      </c>
      <c r="H146" s="100">
        <f t="shared" si="26"/>
        <v>3</v>
      </c>
      <c r="I146">
        <f t="shared" si="28"/>
        <v>1</v>
      </c>
      <c r="J146" t="str">
        <f t="shared" si="25"/>
        <v>&gt;</v>
      </c>
    </row>
    <row r="147" spans="1:10" ht="26.4">
      <c r="A147" t="s">
        <v>3463</v>
      </c>
      <c r="B147" s="15" t="s">
        <v>1818</v>
      </c>
      <c r="C147" s="100" t="str">
        <f t="shared" si="29"/>
        <v>CYP00417</v>
      </c>
      <c r="D147" s="100" t="str">
        <f t="shared" si="24"/>
        <v>Rejection</v>
      </c>
      <c r="E147" s="59" t="s">
        <v>4801</v>
      </c>
      <c r="F147" s="100">
        <f t="shared" si="27"/>
        <v>1</v>
      </c>
      <c r="G147" s="100">
        <f t="shared" si="23"/>
        <v>0</v>
      </c>
      <c r="H147" s="100">
        <f t="shared" ref="H147:H173" si="30">COUNTIF($A$2:$A$708,A147)</f>
        <v>3</v>
      </c>
      <c r="I147">
        <f t="shared" si="28"/>
        <v>1</v>
      </c>
      <c r="J147" t="str">
        <f t="shared" si="25"/>
        <v>&gt;</v>
      </c>
    </row>
    <row r="148" spans="1:10" ht="26.4">
      <c r="A148" t="s">
        <v>3484</v>
      </c>
      <c r="B148" s="15" t="s">
        <v>1818</v>
      </c>
      <c r="C148" s="100" t="str">
        <f t="shared" si="29"/>
        <v>CYP00418</v>
      </c>
      <c r="D148" s="100" t="str">
        <f t="shared" si="24"/>
        <v>Rejection</v>
      </c>
      <c r="E148" s="59" t="s">
        <v>4800</v>
      </c>
      <c r="F148" s="100">
        <f t="shared" si="27"/>
        <v>1</v>
      </c>
      <c r="G148" s="100">
        <f t="shared" si="23"/>
        <v>0</v>
      </c>
      <c r="H148" s="100">
        <f t="shared" si="30"/>
        <v>1</v>
      </c>
      <c r="I148">
        <f t="shared" si="28"/>
        <v>1</v>
      </c>
      <c r="J148" t="str">
        <f t="shared" si="25"/>
        <v>&gt;</v>
      </c>
    </row>
    <row r="149" spans="1:10" ht="26.4">
      <c r="A149" t="s">
        <v>3485</v>
      </c>
      <c r="B149" s="15" t="s">
        <v>1818</v>
      </c>
      <c r="C149" s="100" t="str">
        <f t="shared" si="29"/>
        <v>CYP00419</v>
      </c>
      <c r="D149" s="100" t="str">
        <f t="shared" si="24"/>
        <v>Rejection</v>
      </c>
      <c r="E149" s="59" t="s">
        <v>4799</v>
      </c>
      <c r="F149" s="100">
        <f t="shared" si="27"/>
        <v>1</v>
      </c>
      <c r="G149" s="100">
        <f t="shared" si="23"/>
        <v>0</v>
      </c>
      <c r="H149" s="100">
        <f t="shared" si="30"/>
        <v>3</v>
      </c>
      <c r="I149">
        <f t="shared" si="28"/>
        <v>1</v>
      </c>
      <c r="J149" t="str">
        <f t="shared" si="25"/>
        <v>&gt;</v>
      </c>
    </row>
    <row r="150" spans="1:10" ht="26.4">
      <c r="A150" t="s">
        <v>3485</v>
      </c>
      <c r="B150" s="15" t="s">
        <v>1818</v>
      </c>
      <c r="C150" s="100" t="str">
        <f t="shared" si="29"/>
        <v>CYP00420</v>
      </c>
      <c r="D150" s="100" t="str">
        <f t="shared" si="24"/>
        <v>Rejection</v>
      </c>
      <c r="E150" s="59" t="s">
        <v>4798</v>
      </c>
      <c r="F150" s="100">
        <f t="shared" si="27"/>
        <v>1</v>
      </c>
      <c r="G150" s="100">
        <f t="shared" si="23"/>
        <v>0</v>
      </c>
      <c r="H150" s="100">
        <f t="shared" si="30"/>
        <v>3</v>
      </c>
      <c r="I150">
        <f t="shared" si="28"/>
        <v>1</v>
      </c>
      <c r="J150" t="str">
        <f t="shared" si="25"/>
        <v>&gt;</v>
      </c>
    </row>
    <row r="151" spans="1:10" ht="26.4">
      <c r="A151" t="s">
        <v>3485</v>
      </c>
      <c r="B151" s="15" t="s">
        <v>1818</v>
      </c>
      <c r="C151" s="100" t="str">
        <f t="shared" si="29"/>
        <v>CYP00421</v>
      </c>
      <c r="D151" s="100" t="str">
        <f t="shared" si="24"/>
        <v>Rejection</v>
      </c>
      <c r="E151" s="59" t="s">
        <v>4797</v>
      </c>
      <c r="F151" s="100">
        <f t="shared" ref="F151:F183" si="31">(LEN(E151)-LEN(SUBSTITUTE(E151,"rejected","")))/8</f>
        <v>1</v>
      </c>
      <c r="G151" s="100">
        <f t="shared" ref="G151:G215" si="32">(LEN(E151)-LEN(SUBSTITUTE(E151,"Warning","")))/7</f>
        <v>0</v>
      </c>
      <c r="H151" s="100">
        <f t="shared" si="30"/>
        <v>3</v>
      </c>
      <c r="I151">
        <f t="shared" si="28"/>
        <v>1</v>
      </c>
      <c r="J151" t="str">
        <f t="shared" si="25"/>
        <v>&gt;</v>
      </c>
    </row>
    <row r="152" spans="1:10">
      <c r="A152" s="15" t="s">
        <v>3709</v>
      </c>
      <c r="B152" s="15" t="s">
        <v>10</v>
      </c>
      <c r="C152" s="100" t="str">
        <f t="shared" si="29"/>
        <v>CYP00501</v>
      </c>
      <c r="D152" s="100" t="str">
        <f t="shared" si="24"/>
        <v>Rejection</v>
      </c>
      <c r="E152" s="59" t="s">
        <v>4796</v>
      </c>
      <c r="F152" s="100">
        <f t="shared" si="31"/>
        <v>1</v>
      </c>
      <c r="G152" s="100">
        <f t="shared" si="32"/>
        <v>0</v>
      </c>
      <c r="H152" s="100">
        <f t="shared" si="30"/>
        <v>2</v>
      </c>
      <c r="I152">
        <f t="shared" si="28"/>
        <v>1</v>
      </c>
      <c r="J152" t="str">
        <f t="shared" si="25"/>
        <v>&gt;</v>
      </c>
    </row>
    <row r="153" spans="1:10" ht="26.4">
      <c r="A153" s="15" t="s">
        <v>3709</v>
      </c>
      <c r="B153" s="15" t="s">
        <v>10</v>
      </c>
      <c r="C153" s="100" t="str">
        <f t="shared" si="29"/>
        <v>CYP00502</v>
      </c>
      <c r="D153" s="100" t="str">
        <f t="shared" si="24"/>
        <v>Rejection</v>
      </c>
      <c r="E153" s="59" t="s">
        <v>3928</v>
      </c>
      <c r="F153" s="100">
        <f t="shared" si="31"/>
        <v>1</v>
      </c>
      <c r="G153" s="100">
        <f t="shared" si="32"/>
        <v>0</v>
      </c>
      <c r="H153" s="100">
        <f t="shared" si="30"/>
        <v>2</v>
      </c>
      <c r="I153">
        <f t="shared" si="28"/>
        <v>1</v>
      </c>
      <c r="J153" t="str">
        <f t="shared" si="25"/>
        <v>&gt;</v>
      </c>
    </row>
    <row r="154" spans="1:10">
      <c r="A154" t="s">
        <v>3480</v>
      </c>
      <c r="B154" s="15" t="s">
        <v>1818</v>
      </c>
      <c r="C154" s="100" t="str">
        <f t="shared" si="29"/>
        <v>CYP00503</v>
      </c>
      <c r="D154" s="100" t="str">
        <f t="shared" si="24"/>
        <v>Rejection</v>
      </c>
      <c r="E154" s="59" t="s">
        <v>3985</v>
      </c>
      <c r="F154" s="100">
        <f t="shared" si="31"/>
        <v>1</v>
      </c>
      <c r="G154" s="100">
        <f t="shared" si="32"/>
        <v>0</v>
      </c>
      <c r="H154" s="100">
        <f t="shared" si="30"/>
        <v>2</v>
      </c>
      <c r="I154">
        <f t="shared" si="28"/>
        <v>1</v>
      </c>
      <c r="J154" t="str">
        <f t="shared" si="25"/>
        <v>.</v>
      </c>
    </row>
    <row r="155" spans="1:10">
      <c r="A155" t="s">
        <v>3480</v>
      </c>
      <c r="B155" s="15" t="s">
        <v>1818</v>
      </c>
      <c r="C155" s="100" t="str">
        <f t="shared" si="29"/>
        <v>CYP00504</v>
      </c>
      <c r="D155" s="100" t="str">
        <f t="shared" si="24"/>
        <v>Rejection</v>
      </c>
      <c r="E155" s="59" t="s">
        <v>4795</v>
      </c>
      <c r="F155" s="100">
        <f t="shared" si="31"/>
        <v>1</v>
      </c>
      <c r="G155" s="100">
        <f t="shared" si="32"/>
        <v>0</v>
      </c>
      <c r="H155" s="100">
        <f t="shared" si="30"/>
        <v>2</v>
      </c>
      <c r="I155">
        <f t="shared" si="28"/>
        <v>1</v>
      </c>
      <c r="J155" t="str">
        <f t="shared" si="25"/>
        <v>&gt;</v>
      </c>
    </row>
    <row r="156" spans="1:10" ht="26.4">
      <c r="A156" t="s">
        <v>3481</v>
      </c>
      <c r="B156" s="15" t="s">
        <v>1818</v>
      </c>
      <c r="C156" s="100" t="str">
        <f t="shared" si="29"/>
        <v>CYP00505</v>
      </c>
      <c r="D156" s="100" t="str">
        <f t="shared" si="24"/>
        <v>Rejection</v>
      </c>
      <c r="E156" s="59" t="s">
        <v>4794</v>
      </c>
      <c r="F156" s="100">
        <f t="shared" si="31"/>
        <v>1</v>
      </c>
      <c r="G156" s="100">
        <f t="shared" si="32"/>
        <v>0</v>
      </c>
      <c r="H156" s="100">
        <f t="shared" si="30"/>
        <v>3</v>
      </c>
      <c r="I156">
        <f t="shared" si="28"/>
        <v>1</v>
      </c>
      <c r="J156" t="str">
        <f t="shared" si="25"/>
        <v>&gt;</v>
      </c>
    </row>
    <row r="157" spans="1:10" ht="26.4">
      <c r="A157" t="s">
        <v>3481</v>
      </c>
      <c r="B157" s="15" t="s">
        <v>1818</v>
      </c>
      <c r="C157" s="100" t="str">
        <f t="shared" si="29"/>
        <v>CYP00506</v>
      </c>
      <c r="D157" s="100" t="str">
        <f t="shared" si="24"/>
        <v>Rejection</v>
      </c>
      <c r="E157" s="59" t="s">
        <v>4793</v>
      </c>
      <c r="F157" s="100">
        <f t="shared" si="31"/>
        <v>1</v>
      </c>
      <c r="G157" s="100">
        <f t="shared" si="32"/>
        <v>0</v>
      </c>
      <c r="H157" s="100">
        <f t="shared" si="30"/>
        <v>3</v>
      </c>
      <c r="I157">
        <f t="shared" si="28"/>
        <v>1</v>
      </c>
      <c r="J157" t="str">
        <f t="shared" si="25"/>
        <v>&gt;</v>
      </c>
    </row>
    <row r="158" spans="1:10" ht="26.4">
      <c r="A158" t="s">
        <v>3481</v>
      </c>
      <c r="B158" s="15" t="s">
        <v>1818</v>
      </c>
      <c r="C158" s="100" t="str">
        <f t="shared" si="29"/>
        <v>CYP00507</v>
      </c>
      <c r="D158" s="100" t="str">
        <f t="shared" si="24"/>
        <v>Warning</v>
      </c>
      <c r="E158" s="59" t="s">
        <v>6010</v>
      </c>
      <c r="F158" s="100">
        <f t="shared" si="31"/>
        <v>0</v>
      </c>
      <c r="G158" s="100">
        <f t="shared" si="32"/>
        <v>1</v>
      </c>
      <c r="H158" s="100">
        <f t="shared" si="30"/>
        <v>3</v>
      </c>
      <c r="I158">
        <f t="shared" si="28"/>
        <v>1</v>
      </c>
      <c r="J158" t="str">
        <f t="shared" si="25"/>
        <v>&gt;</v>
      </c>
    </row>
    <row r="159" spans="1:10" ht="26.4">
      <c r="A159" t="s">
        <v>3482</v>
      </c>
      <c r="B159" s="15" t="s">
        <v>1818</v>
      </c>
      <c r="C159" s="100" t="str">
        <f t="shared" si="29"/>
        <v>CYP00508</v>
      </c>
      <c r="D159" s="100" t="str">
        <f t="shared" si="24"/>
        <v>Rejection</v>
      </c>
      <c r="E159" s="59" t="s">
        <v>4792</v>
      </c>
      <c r="F159" s="100">
        <f t="shared" si="31"/>
        <v>1</v>
      </c>
      <c r="G159" s="100">
        <f t="shared" si="32"/>
        <v>0</v>
      </c>
      <c r="H159" s="100">
        <f t="shared" si="30"/>
        <v>4</v>
      </c>
      <c r="I159">
        <f t="shared" si="28"/>
        <v>1</v>
      </c>
      <c r="J159" t="str">
        <f t="shared" si="25"/>
        <v>&gt;</v>
      </c>
    </row>
    <row r="160" spans="1:10" ht="26.4">
      <c r="A160" t="s">
        <v>3482</v>
      </c>
      <c r="B160" s="15" t="s">
        <v>1818</v>
      </c>
      <c r="C160" s="100" t="str">
        <f t="shared" si="29"/>
        <v>CYP00509</v>
      </c>
      <c r="D160" s="100" t="str">
        <f t="shared" si="24"/>
        <v>Rejection</v>
      </c>
      <c r="E160" s="59" t="s">
        <v>4791</v>
      </c>
      <c r="F160" s="100">
        <f t="shared" si="31"/>
        <v>1</v>
      </c>
      <c r="G160" s="100">
        <f t="shared" si="32"/>
        <v>0</v>
      </c>
      <c r="H160" s="100">
        <f t="shared" si="30"/>
        <v>4</v>
      </c>
      <c r="I160">
        <f t="shared" si="28"/>
        <v>1</v>
      </c>
      <c r="J160" t="str">
        <f t="shared" si="25"/>
        <v>&gt;</v>
      </c>
    </row>
    <row r="161" spans="1:13" ht="26.4">
      <c r="A161" s="15" t="s">
        <v>3482</v>
      </c>
      <c r="B161" s="15" t="s">
        <v>1818</v>
      </c>
      <c r="C161" s="100" t="str">
        <f t="shared" si="29"/>
        <v>CYP00510</v>
      </c>
      <c r="D161" s="100" t="str">
        <f t="shared" si="24"/>
        <v>Rejection</v>
      </c>
      <c r="E161" s="59" t="s">
        <v>4790</v>
      </c>
      <c r="F161" s="100">
        <f t="shared" si="31"/>
        <v>1</v>
      </c>
      <c r="G161" s="100">
        <f t="shared" si="32"/>
        <v>0</v>
      </c>
      <c r="H161" s="100">
        <f t="shared" si="30"/>
        <v>4</v>
      </c>
      <c r="I161">
        <f t="shared" si="28"/>
        <v>1</v>
      </c>
      <c r="J161" t="str">
        <f t="shared" si="25"/>
        <v>&gt;</v>
      </c>
    </row>
    <row r="162" spans="1:13" ht="26.4">
      <c r="A162" t="s">
        <v>3482</v>
      </c>
      <c r="B162" s="15" t="s">
        <v>1818</v>
      </c>
      <c r="C162" s="100" t="str">
        <f t="shared" si="29"/>
        <v>CYP00511</v>
      </c>
      <c r="D162" s="100" t="str">
        <f t="shared" ref="D162:D226" si="33">IF(F162=1,"Rejection",IF(G162=1,"Warning","?"))</f>
        <v>Rejection</v>
      </c>
      <c r="E162" s="59" t="s">
        <v>4669</v>
      </c>
      <c r="F162" s="100">
        <f t="shared" si="31"/>
        <v>1</v>
      </c>
      <c r="G162" s="100">
        <f t="shared" si="32"/>
        <v>0</v>
      </c>
      <c r="H162" s="100">
        <f t="shared" si="30"/>
        <v>4</v>
      </c>
      <c r="I162">
        <f t="shared" si="28"/>
        <v>1</v>
      </c>
      <c r="J162" t="str">
        <f t="shared" si="25"/>
        <v>&gt;</v>
      </c>
    </row>
    <row r="163" spans="1:13" ht="26.4">
      <c r="A163" t="s">
        <v>3483</v>
      </c>
      <c r="B163" s="15" t="s">
        <v>1818</v>
      </c>
      <c r="C163" s="100" t="str">
        <f t="shared" si="29"/>
        <v>CYP00512</v>
      </c>
      <c r="D163" s="100" t="str">
        <f t="shared" si="33"/>
        <v>Rejection</v>
      </c>
      <c r="E163" s="59" t="s">
        <v>4668</v>
      </c>
      <c r="F163" s="100">
        <f t="shared" si="31"/>
        <v>1</v>
      </c>
      <c r="G163" s="100">
        <f t="shared" si="32"/>
        <v>0</v>
      </c>
      <c r="H163" s="100">
        <f t="shared" si="30"/>
        <v>1</v>
      </c>
      <c r="I163">
        <f t="shared" si="28"/>
        <v>1</v>
      </c>
      <c r="J163" t="str">
        <f t="shared" si="25"/>
        <v>&gt;</v>
      </c>
    </row>
    <row r="164" spans="1:13" ht="26.4">
      <c r="A164" s="15" t="s">
        <v>3710</v>
      </c>
      <c r="B164" s="15" t="s">
        <v>10</v>
      </c>
      <c r="C164" s="100" t="str">
        <f t="shared" si="29"/>
        <v>CYP00601</v>
      </c>
      <c r="D164" s="100" t="str">
        <f t="shared" si="33"/>
        <v>Rejection</v>
      </c>
      <c r="E164" s="1" t="s">
        <v>6240</v>
      </c>
      <c r="F164" s="100">
        <f t="shared" si="31"/>
        <v>1</v>
      </c>
      <c r="G164" s="100">
        <f t="shared" si="32"/>
        <v>0</v>
      </c>
      <c r="H164" s="100">
        <f t="shared" si="30"/>
        <v>2</v>
      </c>
      <c r="I164">
        <f t="shared" si="28"/>
        <v>1</v>
      </c>
      <c r="J164" t="str">
        <f t="shared" ref="J164:J228" si="34">RIGHT(E164,1)</f>
        <v>&gt;</v>
      </c>
      <c r="K164" s="98">
        <f>LEN(E164)</f>
        <v>153</v>
      </c>
      <c r="L164">
        <f>LEN(J164)</f>
        <v>1</v>
      </c>
      <c r="M164">
        <f>L164-K164</f>
        <v>-152</v>
      </c>
    </row>
    <row r="165" spans="1:13" ht="39.6">
      <c r="A165" s="15" t="s">
        <v>3710</v>
      </c>
      <c r="B165" s="15" t="s">
        <v>10</v>
      </c>
      <c r="C165" s="100" t="str">
        <f t="shared" si="29"/>
        <v>CYP00602</v>
      </c>
      <c r="D165" s="100" t="str">
        <f t="shared" si="33"/>
        <v>Rejection</v>
      </c>
      <c r="E165" s="59" t="s">
        <v>4789</v>
      </c>
      <c r="F165" s="100">
        <f t="shared" si="31"/>
        <v>1</v>
      </c>
      <c r="G165" s="100">
        <f t="shared" si="32"/>
        <v>0</v>
      </c>
      <c r="H165" s="100">
        <f t="shared" si="30"/>
        <v>2</v>
      </c>
      <c r="I165">
        <f t="shared" si="28"/>
        <v>1</v>
      </c>
      <c r="J165" t="str">
        <f t="shared" si="34"/>
        <v>&gt;</v>
      </c>
    </row>
    <row r="166" spans="1:13">
      <c r="A166" t="s">
        <v>3679</v>
      </c>
      <c r="B166" s="15" t="s">
        <v>1818</v>
      </c>
      <c r="C166" s="100" t="str">
        <f t="shared" si="29"/>
        <v>CYP00603</v>
      </c>
      <c r="D166" s="100" t="str">
        <f t="shared" si="33"/>
        <v>Rejection</v>
      </c>
      <c r="E166" s="59" t="s">
        <v>4667</v>
      </c>
      <c r="F166" s="100">
        <f t="shared" si="31"/>
        <v>1</v>
      </c>
      <c r="G166" s="100">
        <f t="shared" si="32"/>
        <v>0</v>
      </c>
      <c r="H166" s="100">
        <f t="shared" si="30"/>
        <v>2</v>
      </c>
      <c r="I166">
        <f t="shared" si="28"/>
        <v>1</v>
      </c>
      <c r="J166" t="str">
        <f t="shared" si="34"/>
        <v>.</v>
      </c>
    </row>
    <row r="167" spans="1:13">
      <c r="A167" t="s">
        <v>3679</v>
      </c>
      <c r="B167" s="15" t="s">
        <v>1818</v>
      </c>
      <c r="C167" s="100" t="str">
        <f t="shared" si="29"/>
        <v>CYP00604</v>
      </c>
      <c r="D167" s="100" t="str">
        <f t="shared" si="33"/>
        <v>Rejection</v>
      </c>
      <c r="E167" s="59" t="s">
        <v>4666</v>
      </c>
      <c r="F167" s="100">
        <f t="shared" si="31"/>
        <v>1</v>
      </c>
      <c r="G167" s="100">
        <f t="shared" si="32"/>
        <v>0</v>
      </c>
      <c r="H167" s="100">
        <f t="shared" si="30"/>
        <v>2</v>
      </c>
      <c r="I167">
        <f t="shared" si="28"/>
        <v>1</v>
      </c>
      <c r="J167" t="str">
        <f t="shared" si="34"/>
        <v>&gt;</v>
      </c>
    </row>
    <row r="168" spans="1:13">
      <c r="A168" t="s">
        <v>3681</v>
      </c>
      <c r="B168" s="15" t="s">
        <v>1818</v>
      </c>
      <c r="C168" s="100" t="str">
        <f t="shared" si="29"/>
        <v>CYP00605</v>
      </c>
      <c r="D168" s="100" t="str">
        <f t="shared" si="33"/>
        <v>Rejection</v>
      </c>
      <c r="E168" s="59" t="s">
        <v>3704</v>
      </c>
      <c r="F168" s="100">
        <f t="shared" si="31"/>
        <v>1</v>
      </c>
      <c r="G168" s="100">
        <f t="shared" si="32"/>
        <v>0</v>
      </c>
      <c r="H168" s="100">
        <f t="shared" si="30"/>
        <v>3</v>
      </c>
      <c r="I168">
        <f t="shared" si="28"/>
        <v>1</v>
      </c>
      <c r="J168" t="str">
        <f t="shared" si="34"/>
        <v>&gt;</v>
      </c>
    </row>
    <row r="169" spans="1:13" ht="26.4">
      <c r="A169" t="s">
        <v>3681</v>
      </c>
      <c r="B169" s="15" t="s">
        <v>1818</v>
      </c>
      <c r="C169" s="100" t="str">
        <f t="shared" si="29"/>
        <v>CYP00606</v>
      </c>
      <c r="D169" s="100" t="str">
        <f t="shared" si="33"/>
        <v>Rejection</v>
      </c>
      <c r="E169" s="59" t="s">
        <v>5949</v>
      </c>
      <c r="F169" s="100">
        <f t="shared" si="31"/>
        <v>1</v>
      </c>
      <c r="G169" s="100">
        <f t="shared" si="32"/>
        <v>0</v>
      </c>
      <c r="H169" s="100">
        <f t="shared" si="30"/>
        <v>3</v>
      </c>
      <c r="I169">
        <f t="shared" si="28"/>
        <v>1</v>
      </c>
      <c r="J169" t="str">
        <f t="shared" si="34"/>
        <v>&gt;</v>
      </c>
    </row>
    <row r="170" spans="1:13">
      <c r="A170" t="s">
        <v>3680</v>
      </c>
      <c r="B170" s="15" t="s">
        <v>1818</v>
      </c>
      <c r="C170" s="100" t="str">
        <f t="shared" si="29"/>
        <v>CYP00607</v>
      </c>
      <c r="D170" s="100" t="str">
        <f t="shared" si="33"/>
        <v>Rejection</v>
      </c>
      <c r="E170" s="59" t="s">
        <v>6214</v>
      </c>
      <c r="F170" s="100">
        <f t="shared" si="31"/>
        <v>1</v>
      </c>
      <c r="G170" s="100">
        <f t="shared" si="32"/>
        <v>0</v>
      </c>
      <c r="H170" s="100">
        <f t="shared" si="30"/>
        <v>4</v>
      </c>
      <c r="I170">
        <f t="shared" si="28"/>
        <v>1</v>
      </c>
      <c r="J170" t="str">
        <f t="shared" si="34"/>
        <v>&gt;</v>
      </c>
    </row>
    <row r="171" spans="1:13" ht="26.4">
      <c r="A171" t="s">
        <v>3680</v>
      </c>
      <c r="B171" s="15" t="s">
        <v>1818</v>
      </c>
      <c r="C171" s="100" t="str">
        <f t="shared" si="29"/>
        <v>CYP00608</v>
      </c>
      <c r="D171" s="100" t="str">
        <f t="shared" si="33"/>
        <v>Rejection</v>
      </c>
      <c r="E171" s="59" t="s">
        <v>3706</v>
      </c>
      <c r="F171" s="100">
        <f t="shared" si="31"/>
        <v>1</v>
      </c>
      <c r="G171" s="100">
        <f t="shared" si="32"/>
        <v>0</v>
      </c>
      <c r="H171" s="100">
        <f t="shared" si="30"/>
        <v>4</v>
      </c>
      <c r="I171">
        <f t="shared" si="28"/>
        <v>1</v>
      </c>
      <c r="J171" t="str">
        <f t="shared" si="34"/>
        <v>&gt;</v>
      </c>
    </row>
    <row r="172" spans="1:13" ht="26.4">
      <c r="A172" t="s">
        <v>3680</v>
      </c>
      <c r="B172" s="15" t="s">
        <v>1818</v>
      </c>
      <c r="C172" s="100" t="str">
        <f t="shared" si="29"/>
        <v>CYP00609</v>
      </c>
      <c r="D172" s="100" t="str">
        <f t="shared" si="33"/>
        <v>Rejection</v>
      </c>
      <c r="E172" s="59" t="s">
        <v>4788</v>
      </c>
      <c r="F172" s="100">
        <f t="shared" si="31"/>
        <v>1</v>
      </c>
      <c r="G172" s="100">
        <f t="shared" si="32"/>
        <v>0</v>
      </c>
      <c r="H172" s="100">
        <f t="shared" si="30"/>
        <v>4</v>
      </c>
      <c r="I172">
        <f t="shared" si="28"/>
        <v>1</v>
      </c>
      <c r="J172" t="str">
        <f t="shared" si="34"/>
        <v>&gt;</v>
      </c>
    </row>
    <row r="173" spans="1:13" ht="26.4">
      <c r="A173" t="s">
        <v>3680</v>
      </c>
      <c r="B173" s="15" t="s">
        <v>1818</v>
      </c>
      <c r="C173" s="100" t="str">
        <f t="shared" si="29"/>
        <v>CYP00610</v>
      </c>
      <c r="D173" s="100" t="str">
        <f t="shared" si="33"/>
        <v>Rejection</v>
      </c>
      <c r="E173" s="59" t="s">
        <v>4787</v>
      </c>
      <c r="F173" s="100">
        <f t="shared" si="31"/>
        <v>1</v>
      </c>
      <c r="G173" s="100">
        <f t="shared" si="32"/>
        <v>0</v>
      </c>
      <c r="H173" s="100">
        <f t="shared" si="30"/>
        <v>4</v>
      </c>
      <c r="I173">
        <f t="shared" si="28"/>
        <v>1</v>
      </c>
      <c r="J173" t="str">
        <f t="shared" si="34"/>
        <v>&gt;</v>
      </c>
    </row>
    <row r="174" spans="1:13" ht="26.4">
      <c r="A174" t="s">
        <v>3681</v>
      </c>
      <c r="B174" s="15" t="s">
        <v>1818</v>
      </c>
      <c r="C174" s="100" t="str">
        <f t="shared" si="29"/>
        <v>CYP00611</v>
      </c>
      <c r="D174" s="100" t="str">
        <f t="shared" si="33"/>
        <v>Rejection</v>
      </c>
      <c r="E174" s="1" t="s">
        <v>7909</v>
      </c>
      <c r="F174" s="100">
        <f t="shared" si="31"/>
        <v>1</v>
      </c>
      <c r="G174" s="100">
        <f t="shared" si="32"/>
        <v>0</v>
      </c>
      <c r="H174" s="100"/>
      <c r="I174">
        <f t="shared" si="28"/>
        <v>1</v>
      </c>
      <c r="J174" t="str">
        <f t="shared" si="34"/>
        <v>&gt;</v>
      </c>
      <c r="K174" s="98">
        <f>LEN(E174)</f>
        <v>201</v>
      </c>
      <c r="L174">
        <f>LEN(J174)</f>
        <v>1</v>
      </c>
      <c r="M174">
        <f>L174-K174</f>
        <v>-200</v>
      </c>
    </row>
    <row r="175" spans="1:13" ht="26.4">
      <c r="A175" s="15" t="s">
        <v>3711</v>
      </c>
      <c r="B175" s="15" t="s">
        <v>10</v>
      </c>
      <c r="C175" s="100" t="str">
        <f t="shared" si="29"/>
        <v>CYP00701</v>
      </c>
      <c r="D175" s="100" t="str">
        <f t="shared" si="33"/>
        <v>Rejection</v>
      </c>
      <c r="E175" s="59" t="s">
        <v>4665</v>
      </c>
      <c r="F175" s="100">
        <f t="shared" si="31"/>
        <v>1</v>
      </c>
      <c r="G175" s="100">
        <f t="shared" si="32"/>
        <v>0</v>
      </c>
      <c r="H175" s="100">
        <f t="shared" ref="H175:H239" si="35">COUNTIF($A$2:$A$708,A175)</f>
        <v>3</v>
      </c>
      <c r="I175">
        <f t="shared" si="28"/>
        <v>1</v>
      </c>
      <c r="J175" t="str">
        <f t="shared" si="34"/>
        <v>&gt;</v>
      </c>
    </row>
    <row r="176" spans="1:13" ht="39.6">
      <c r="A176" s="15" t="s">
        <v>3711</v>
      </c>
      <c r="B176" s="15" t="s">
        <v>10</v>
      </c>
      <c r="C176" s="100" t="str">
        <f t="shared" si="29"/>
        <v>CYP00702</v>
      </c>
      <c r="D176" s="100" t="str">
        <f t="shared" si="33"/>
        <v>Rejection</v>
      </c>
      <c r="E176" s="59" t="s">
        <v>3929</v>
      </c>
      <c r="F176" s="100">
        <f t="shared" si="31"/>
        <v>1</v>
      </c>
      <c r="G176" s="100">
        <f t="shared" si="32"/>
        <v>0</v>
      </c>
      <c r="H176" s="100">
        <f t="shared" si="35"/>
        <v>3</v>
      </c>
      <c r="I176">
        <f t="shared" si="28"/>
        <v>1</v>
      </c>
      <c r="J176" t="str">
        <f t="shared" si="34"/>
        <v>&gt;</v>
      </c>
    </row>
    <row r="177" spans="1:10" ht="26.4">
      <c r="A177" s="15" t="s">
        <v>3711</v>
      </c>
      <c r="B177" s="15" t="s">
        <v>10</v>
      </c>
      <c r="C177" s="100" t="str">
        <f t="shared" si="29"/>
        <v>CYP00714</v>
      </c>
      <c r="D177" s="100" t="str">
        <f t="shared" si="33"/>
        <v>Rejection</v>
      </c>
      <c r="E177" s="59" t="s">
        <v>7926</v>
      </c>
      <c r="F177" s="100">
        <f t="shared" si="31"/>
        <v>1</v>
      </c>
      <c r="G177" s="100">
        <f t="shared" si="32"/>
        <v>0</v>
      </c>
      <c r="H177" s="100">
        <f t="shared" si="35"/>
        <v>3</v>
      </c>
      <c r="I177">
        <f t="shared" si="28"/>
        <v>1</v>
      </c>
      <c r="J177" t="str">
        <f t="shared" si="34"/>
        <v>&gt;</v>
      </c>
    </row>
    <row r="178" spans="1:10">
      <c r="A178" t="s">
        <v>3689</v>
      </c>
      <c r="B178" s="15" t="s">
        <v>1818</v>
      </c>
      <c r="C178" s="100" t="str">
        <f t="shared" si="29"/>
        <v>CYP00703</v>
      </c>
      <c r="D178" s="100" t="str">
        <f t="shared" si="33"/>
        <v>Rejection</v>
      </c>
      <c r="E178" s="59" t="s">
        <v>3707</v>
      </c>
      <c r="F178" s="100">
        <f t="shared" si="31"/>
        <v>1</v>
      </c>
      <c r="G178" s="100">
        <f t="shared" si="32"/>
        <v>0</v>
      </c>
      <c r="H178" s="100">
        <f t="shared" si="35"/>
        <v>2</v>
      </c>
      <c r="I178">
        <f t="shared" si="28"/>
        <v>1</v>
      </c>
      <c r="J178" t="str">
        <f t="shared" si="34"/>
        <v>.</v>
      </c>
    </row>
    <row r="179" spans="1:10">
      <c r="A179" t="s">
        <v>3689</v>
      </c>
      <c r="B179" s="15" t="s">
        <v>1818</v>
      </c>
      <c r="C179" s="100" t="str">
        <f t="shared" si="29"/>
        <v>CYP00704</v>
      </c>
      <c r="D179" s="100" t="str">
        <f t="shared" si="33"/>
        <v>Rejection</v>
      </c>
      <c r="E179" s="59" t="s">
        <v>4664</v>
      </c>
      <c r="F179" s="100">
        <f t="shared" si="31"/>
        <v>1</v>
      </c>
      <c r="G179" s="100">
        <f t="shared" si="32"/>
        <v>0</v>
      </c>
      <c r="H179" s="100">
        <f t="shared" si="35"/>
        <v>2</v>
      </c>
      <c r="I179">
        <f t="shared" si="28"/>
        <v>1</v>
      </c>
      <c r="J179" t="str">
        <f t="shared" si="34"/>
        <v>&gt;</v>
      </c>
    </row>
    <row r="180" spans="1:10">
      <c r="A180" t="s">
        <v>3690</v>
      </c>
      <c r="B180" s="15" t="s">
        <v>1818</v>
      </c>
      <c r="C180" s="100" t="str">
        <f t="shared" si="29"/>
        <v>CYP00705</v>
      </c>
      <c r="D180" s="100" t="str">
        <f t="shared" si="33"/>
        <v>Rejection</v>
      </c>
      <c r="E180" s="59" t="s">
        <v>4663</v>
      </c>
      <c r="F180" s="100">
        <f t="shared" si="31"/>
        <v>1</v>
      </c>
      <c r="G180" s="100">
        <f t="shared" si="32"/>
        <v>0</v>
      </c>
      <c r="H180" s="100">
        <f t="shared" si="35"/>
        <v>3</v>
      </c>
      <c r="I180">
        <f t="shared" si="28"/>
        <v>1</v>
      </c>
      <c r="J180" t="str">
        <f t="shared" si="34"/>
        <v>&gt;</v>
      </c>
    </row>
    <row r="181" spans="1:10">
      <c r="A181" t="s">
        <v>3690</v>
      </c>
      <c r="B181" s="15" t="s">
        <v>1818</v>
      </c>
      <c r="C181" s="100" t="str">
        <f t="shared" si="29"/>
        <v>CYP00706</v>
      </c>
      <c r="D181" s="100" t="str">
        <f t="shared" si="33"/>
        <v>Rejection</v>
      </c>
      <c r="E181" s="59" t="s">
        <v>4662</v>
      </c>
      <c r="F181" s="100">
        <f t="shared" si="31"/>
        <v>1</v>
      </c>
      <c r="G181" s="100">
        <f t="shared" si="32"/>
        <v>0</v>
      </c>
      <c r="H181" s="100">
        <f t="shared" si="35"/>
        <v>3</v>
      </c>
      <c r="I181">
        <f t="shared" si="28"/>
        <v>1</v>
      </c>
      <c r="J181" t="str">
        <f t="shared" si="34"/>
        <v>&gt;</v>
      </c>
    </row>
    <row r="182" spans="1:10" ht="26.4">
      <c r="A182" t="s">
        <v>3690</v>
      </c>
      <c r="B182" s="15" t="s">
        <v>1818</v>
      </c>
      <c r="C182" s="100" t="str">
        <f t="shared" si="29"/>
        <v>CYP00707</v>
      </c>
      <c r="D182" s="100" t="str">
        <f t="shared" si="33"/>
        <v>Warning</v>
      </c>
      <c r="E182" s="59" t="s">
        <v>6032</v>
      </c>
      <c r="F182" s="100">
        <f t="shared" si="31"/>
        <v>0</v>
      </c>
      <c r="G182" s="100">
        <f t="shared" si="32"/>
        <v>1</v>
      </c>
      <c r="H182" s="100">
        <f t="shared" si="35"/>
        <v>3</v>
      </c>
      <c r="I182">
        <f t="shared" si="28"/>
        <v>1</v>
      </c>
      <c r="J182" t="str">
        <f t="shared" si="34"/>
        <v>&gt;</v>
      </c>
    </row>
    <row r="183" spans="1:10">
      <c r="A183" t="s">
        <v>3691</v>
      </c>
      <c r="B183" s="15" t="s">
        <v>1818</v>
      </c>
      <c r="C183" s="100" t="str">
        <f t="shared" si="29"/>
        <v>CYP00708</v>
      </c>
      <c r="D183" s="100" t="str">
        <f t="shared" si="33"/>
        <v>Rejection</v>
      </c>
      <c r="E183" s="59" t="s">
        <v>4661</v>
      </c>
      <c r="F183" s="100">
        <f t="shared" si="31"/>
        <v>1</v>
      </c>
      <c r="G183" s="100">
        <f t="shared" si="32"/>
        <v>0</v>
      </c>
      <c r="H183" s="100">
        <f t="shared" si="35"/>
        <v>4</v>
      </c>
      <c r="I183">
        <f t="shared" si="28"/>
        <v>1</v>
      </c>
      <c r="J183" t="str">
        <f t="shared" si="34"/>
        <v>&gt;</v>
      </c>
    </row>
    <row r="184" spans="1:10" ht="26.4">
      <c r="A184" t="s">
        <v>3691</v>
      </c>
      <c r="B184" s="15" t="s">
        <v>1818</v>
      </c>
      <c r="C184" s="100" t="str">
        <f t="shared" si="29"/>
        <v>CYP00709</v>
      </c>
      <c r="D184" s="100" t="str">
        <f t="shared" si="33"/>
        <v>Rejection</v>
      </c>
      <c r="E184" s="59" t="s">
        <v>5954</v>
      </c>
      <c r="F184" s="100">
        <f t="shared" ref="F184:F215" si="36">(LEN(E184)-LEN(SUBSTITUTE(E184,"rejected","")))/8</f>
        <v>1</v>
      </c>
      <c r="G184" s="100">
        <f t="shared" si="32"/>
        <v>0</v>
      </c>
      <c r="H184" s="100">
        <f t="shared" si="35"/>
        <v>4</v>
      </c>
      <c r="I184">
        <f t="shared" si="28"/>
        <v>1</v>
      </c>
      <c r="J184" t="str">
        <f t="shared" si="34"/>
        <v>&gt;</v>
      </c>
    </row>
    <row r="185" spans="1:10">
      <c r="A185" t="s">
        <v>3691</v>
      </c>
      <c r="B185" s="15" t="s">
        <v>1818</v>
      </c>
      <c r="C185" s="100" t="str">
        <f t="shared" si="29"/>
        <v>CYP00710</v>
      </c>
      <c r="D185" s="100" t="str">
        <f t="shared" si="33"/>
        <v>Warning</v>
      </c>
      <c r="E185" s="59" t="s">
        <v>3987</v>
      </c>
      <c r="F185" s="100">
        <f t="shared" si="36"/>
        <v>0</v>
      </c>
      <c r="G185" s="100">
        <f t="shared" si="32"/>
        <v>1</v>
      </c>
      <c r="H185" s="100">
        <f t="shared" si="35"/>
        <v>4</v>
      </c>
      <c r="I185">
        <f t="shared" si="28"/>
        <v>1</v>
      </c>
      <c r="J185" t="str">
        <f t="shared" si="34"/>
        <v>&gt;</v>
      </c>
    </row>
    <row r="186" spans="1:10" ht="26.4">
      <c r="A186" t="s">
        <v>3691</v>
      </c>
      <c r="B186" s="15" t="s">
        <v>1818</v>
      </c>
      <c r="C186" s="100" t="str">
        <f t="shared" si="29"/>
        <v>CYP00711</v>
      </c>
      <c r="D186" s="100" t="str">
        <f t="shared" si="33"/>
        <v>Rejection</v>
      </c>
      <c r="E186" s="59" t="s">
        <v>4660</v>
      </c>
      <c r="F186" s="100">
        <f t="shared" si="36"/>
        <v>1</v>
      </c>
      <c r="G186" s="100">
        <f t="shared" si="32"/>
        <v>0</v>
      </c>
      <c r="H186" s="100">
        <f t="shared" si="35"/>
        <v>4</v>
      </c>
      <c r="I186">
        <f t="shared" si="28"/>
        <v>1</v>
      </c>
      <c r="J186" t="str">
        <f t="shared" si="34"/>
        <v>&gt;</v>
      </c>
    </row>
    <row r="187" spans="1:10">
      <c r="A187" t="s">
        <v>3692</v>
      </c>
      <c r="B187" s="15" t="s">
        <v>1818</v>
      </c>
      <c r="C187" s="100" t="str">
        <f t="shared" si="29"/>
        <v>CYP00712</v>
      </c>
      <c r="D187" s="100" t="str">
        <f t="shared" si="33"/>
        <v>Rejection</v>
      </c>
      <c r="E187" s="59" t="s">
        <v>4659</v>
      </c>
      <c r="F187" s="100">
        <f t="shared" si="36"/>
        <v>1</v>
      </c>
      <c r="G187" s="100">
        <f t="shared" si="32"/>
        <v>0</v>
      </c>
      <c r="H187" s="100">
        <f t="shared" si="35"/>
        <v>2</v>
      </c>
      <c r="I187">
        <f t="shared" si="28"/>
        <v>1</v>
      </c>
      <c r="J187" t="str">
        <f t="shared" si="34"/>
        <v>&gt;</v>
      </c>
    </row>
    <row r="188" spans="1:10" ht="26.4">
      <c r="A188" t="s">
        <v>3692</v>
      </c>
      <c r="B188" s="15" t="s">
        <v>1818</v>
      </c>
      <c r="C188" s="100" t="str">
        <f t="shared" si="29"/>
        <v>CYP00713</v>
      </c>
      <c r="D188" s="100" t="str">
        <f t="shared" si="33"/>
        <v>Warning</v>
      </c>
      <c r="E188" s="59" t="s">
        <v>6033</v>
      </c>
      <c r="F188" s="100">
        <f t="shared" si="36"/>
        <v>0</v>
      </c>
      <c r="G188" s="100">
        <f t="shared" si="32"/>
        <v>1</v>
      </c>
      <c r="H188" s="100">
        <f t="shared" si="35"/>
        <v>2</v>
      </c>
      <c r="I188">
        <f t="shared" si="28"/>
        <v>1</v>
      </c>
      <c r="J188" t="str">
        <f t="shared" si="34"/>
        <v>&gt;</v>
      </c>
    </row>
    <row r="189" spans="1:10" ht="26.4">
      <c r="A189" t="s">
        <v>1782</v>
      </c>
      <c r="B189" s="15" t="s">
        <v>10</v>
      </c>
      <c r="C189" s="100" t="str">
        <f t="shared" si="29"/>
        <v>CYP10101</v>
      </c>
      <c r="D189" s="100" t="str">
        <f t="shared" si="33"/>
        <v>Rejection</v>
      </c>
      <c r="E189" s="161" t="s">
        <v>4786</v>
      </c>
      <c r="F189" s="100">
        <f t="shared" si="36"/>
        <v>1</v>
      </c>
      <c r="G189" s="100">
        <f t="shared" si="32"/>
        <v>0</v>
      </c>
      <c r="H189" s="100">
        <f t="shared" si="35"/>
        <v>2</v>
      </c>
      <c r="I189">
        <f t="shared" si="28"/>
        <v>1</v>
      </c>
      <c r="J189" t="str">
        <f t="shared" si="34"/>
        <v>&gt;</v>
      </c>
    </row>
    <row r="190" spans="1:10" ht="26.4">
      <c r="A190" t="s">
        <v>1782</v>
      </c>
      <c r="B190" s="15" t="s">
        <v>10</v>
      </c>
      <c r="C190" s="100" t="str">
        <f t="shared" si="29"/>
        <v>CYP10102</v>
      </c>
      <c r="D190" s="100" t="str">
        <f t="shared" si="33"/>
        <v>Rejection</v>
      </c>
      <c r="E190" s="56" t="s">
        <v>4785</v>
      </c>
      <c r="F190" s="100">
        <f t="shared" si="36"/>
        <v>1</v>
      </c>
      <c r="G190" s="100">
        <f t="shared" si="32"/>
        <v>0</v>
      </c>
      <c r="H190" s="100">
        <f t="shared" si="35"/>
        <v>2</v>
      </c>
      <c r="I190">
        <f t="shared" si="28"/>
        <v>1</v>
      </c>
      <c r="J190" t="str">
        <f t="shared" si="34"/>
        <v>&gt;</v>
      </c>
    </row>
    <row r="191" spans="1:10">
      <c r="A191" t="s">
        <v>1588</v>
      </c>
      <c r="B191" s="15" t="s">
        <v>1818</v>
      </c>
      <c r="C191" s="100" t="str">
        <f t="shared" si="29"/>
        <v>CYP10103</v>
      </c>
      <c r="D191" s="100" t="str">
        <f t="shared" si="33"/>
        <v>Rejection</v>
      </c>
      <c r="E191" s="56" t="s">
        <v>1831</v>
      </c>
      <c r="F191" s="100">
        <f t="shared" si="36"/>
        <v>1</v>
      </c>
      <c r="G191" s="100">
        <f t="shared" si="32"/>
        <v>0</v>
      </c>
      <c r="H191" s="100">
        <f t="shared" si="35"/>
        <v>2</v>
      </c>
      <c r="I191">
        <f t="shared" si="28"/>
        <v>1</v>
      </c>
      <c r="J191" t="str">
        <f t="shared" si="34"/>
        <v>&gt;</v>
      </c>
    </row>
    <row r="192" spans="1:10">
      <c r="A192" t="s">
        <v>1588</v>
      </c>
      <c r="B192" s="15" t="s">
        <v>1818</v>
      </c>
      <c r="C192" s="100" t="str">
        <f t="shared" si="29"/>
        <v>CYP10104</v>
      </c>
      <c r="D192" s="100" t="str">
        <f t="shared" si="33"/>
        <v>Rejection</v>
      </c>
      <c r="E192" s="56" t="s">
        <v>2483</v>
      </c>
      <c r="F192" s="100">
        <f t="shared" si="36"/>
        <v>1</v>
      </c>
      <c r="G192" s="100">
        <f t="shared" si="32"/>
        <v>0</v>
      </c>
      <c r="H192" s="100">
        <f t="shared" si="35"/>
        <v>2</v>
      </c>
      <c r="I192">
        <f t="shared" si="28"/>
        <v>1</v>
      </c>
      <c r="J192" t="str">
        <f t="shared" si="34"/>
        <v>&gt;</v>
      </c>
    </row>
    <row r="193" spans="1:13" ht="33.75" customHeight="1">
      <c r="A193" t="s">
        <v>1587</v>
      </c>
      <c r="B193" s="15" t="s">
        <v>1818</v>
      </c>
      <c r="C193" s="100" t="str">
        <f t="shared" si="29"/>
        <v>CYP10105</v>
      </c>
      <c r="D193" s="100" t="str">
        <f t="shared" si="33"/>
        <v>Rejection</v>
      </c>
      <c r="E193" s="1" t="s">
        <v>6241</v>
      </c>
      <c r="F193" s="100">
        <f t="shared" si="36"/>
        <v>1</v>
      </c>
      <c r="G193" s="100">
        <f t="shared" si="32"/>
        <v>0</v>
      </c>
      <c r="H193" s="100">
        <f t="shared" si="35"/>
        <v>2</v>
      </c>
      <c r="I193">
        <f t="shared" si="28"/>
        <v>1</v>
      </c>
      <c r="J193" t="str">
        <f t="shared" si="34"/>
        <v>.</v>
      </c>
      <c r="K193" s="98">
        <f>LEN(E193)</f>
        <v>74</v>
      </c>
      <c r="L193">
        <f>LEN(J193)</f>
        <v>1</v>
      </c>
      <c r="M193">
        <f>L193-K193</f>
        <v>-73</v>
      </c>
    </row>
    <row r="194" spans="1:13">
      <c r="A194" t="s">
        <v>1587</v>
      </c>
      <c r="B194" s="15" t="s">
        <v>1818</v>
      </c>
      <c r="C194" s="100" t="str">
        <f t="shared" si="29"/>
        <v>CYP10106</v>
      </c>
      <c r="D194" s="100" t="str">
        <f t="shared" si="33"/>
        <v>Rejection</v>
      </c>
      <c r="E194" s="56" t="s">
        <v>2484</v>
      </c>
      <c r="F194" s="100">
        <f t="shared" si="36"/>
        <v>1</v>
      </c>
      <c r="G194" s="100">
        <f t="shared" si="32"/>
        <v>0</v>
      </c>
      <c r="H194" s="100">
        <f t="shared" si="35"/>
        <v>2</v>
      </c>
      <c r="I194">
        <f t="shared" si="28"/>
        <v>1</v>
      </c>
      <c r="J194" t="str">
        <f t="shared" si="34"/>
        <v>&gt;</v>
      </c>
    </row>
    <row r="195" spans="1:13" ht="26.4">
      <c r="A195" t="s">
        <v>1589</v>
      </c>
      <c r="B195" s="15" t="s">
        <v>1818</v>
      </c>
      <c r="C195" s="100" t="str">
        <f t="shared" si="29"/>
        <v>CYP10107</v>
      </c>
      <c r="D195" s="100" t="str">
        <f t="shared" si="33"/>
        <v>Rejection</v>
      </c>
      <c r="E195" s="59" t="s">
        <v>2485</v>
      </c>
      <c r="F195" s="100">
        <f t="shared" si="36"/>
        <v>1</v>
      </c>
      <c r="G195" s="100">
        <f t="shared" si="32"/>
        <v>0</v>
      </c>
      <c r="H195" s="100">
        <f t="shared" si="35"/>
        <v>5</v>
      </c>
      <c r="I195">
        <f t="shared" ref="I195:I258" si="37">COUNTIF($C$2:$C$715,C195)</f>
        <v>1</v>
      </c>
      <c r="J195" t="str">
        <f t="shared" si="34"/>
        <v>&gt;</v>
      </c>
    </row>
    <row r="196" spans="1:13" ht="26.4">
      <c r="A196" t="s">
        <v>1589</v>
      </c>
      <c r="B196" s="15" t="s">
        <v>1818</v>
      </c>
      <c r="C196" s="100" t="str">
        <f t="shared" ref="C196:C259" si="38">LEFT(E196,8)</f>
        <v>CYP10108</v>
      </c>
      <c r="D196" s="100" t="str">
        <f t="shared" si="33"/>
        <v>Rejection</v>
      </c>
      <c r="E196" s="59" t="s">
        <v>2486</v>
      </c>
      <c r="F196" s="100">
        <f t="shared" si="36"/>
        <v>1</v>
      </c>
      <c r="G196" s="100">
        <f t="shared" si="32"/>
        <v>0</v>
      </c>
      <c r="H196" s="100">
        <f t="shared" si="35"/>
        <v>5</v>
      </c>
      <c r="I196">
        <f t="shared" si="37"/>
        <v>1</v>
      </c>
      <c r="J196" t="str">
        <f t="shared" si="34"/>
        <v>&gt;</v>
      </c>
    </row>
    <row r="197" spans="1:13" ht="26.4">
      <c r="A197" t="s">
        <v>1748</v>
      </c>
      <c r="B197" s="15" t="s">
        <v>1818</v>
      </c>
      <c r="C197" s="100" t="str">
        <f t="shared" si="38"/>
        <v>CYP10109</v>
      </c>
      <c r="D197" s="100" t="str">
        <f t="shared" si="33"/>
        <v>Rejection</v>
      </c>
      <c r="E197" s="59" t="s">
        <v>2487</v>
      </c>
      <c r="F197" s="100">
        <f t="shared" si="36"/>
        <v>1</v>
      </c>
      <c r="G197" s="100">
        <f t="shared" si="32"/>
        <v>0</v>
      </c>
      <c r="H197" s="100">
        <f t="shared" si="35"/>
        <v>1</v>
      </c>
      <c r="I197">
        <f t="shared" si="37"/>
        <v>1</v>
      </c>
      <c r="J197" t="str">
        <f t="shared" si="34"/>
        <v>&gt;</v>
      </c>
    </row>
    <row r="198" spans="1:13" ht="26.4">
      <c r="A198" t="s">
        <v>1593</v>
      </c>
      <c r="B198" s="15" t="s">
        <v>1818</v>
      </c>
      <c r="C198" s="100" t="str">
        <f t="shared" si="38"/>
        <v>CYP10110</v>
      </c>
      <c r="D198" s="100" t="str">
        <f t="shared" si="33"/>
        <v>Rejection</v>
      </c>
      <c r="E198" s="1" t="s">
        <v>2488</v>
      </c>
      <c r="F198" s="100">
        <f t="shared" si="36"/>
        <v>1</v>
      </c>
      <c r="G198" s="100">
        <f t="shared" si="32"/>
        <v>0</v>
      </c>
      <c r="H198" s="100">
        <f t="shared" si="35"/>
        <v>1</v>
      </c>
      <c r="I198">
        <f t="shared" si="37"/>
        <v>1</v>
      </c>
      <c r="J198" t="str">
        <f t="shared" si="34"/>
        <v>&gt;</v>
      </c>
    </row>
    <row r="199" spans="1:13" ht="26.4">
      <c r="A199" t="s">
        <v>1590</v>
      </c>
      <c r="B199" s="15" t="s">
        <v>1818</v>
      </c>
      <c r="C199" s="100" t="str">
        <f t="shared" si="38"/>
        <v>CYP10111</v>
      </c>
      <c r="D199" s="100" t="str">
        <f t="shared" si="33"/>
        <v>Rejection</v>
      </c>
      <c r="E199" s="59" t="s">
        <v>4657</v>
      </c>
      <c r="F199" s="100">
        <f t="shared" si="36"/>
        <v>1</v>
      </c>
      <c r="G199" s="100">
        <f t="shared" si="32"/>
        <v>0</v>
      </c>
      <c r="H199" s="100">
        <f t="shared" si="35"/>
        <v>3</v>
      </c>
      <c r="I199">
        <f t="shared" si="37"/>
        <v>1</v>
      </c>
      <c r="J199" t="str">
        <f t="shared" si="34"/>
        <v>&gt;</v>
      </c>
    </row>
    <row r="200" spans="1:13" ht="39.6">
      <c r="A200" t="s">
        <v>1590</v>
      </c>
      <c r="B200" s="15" t="s">
        <v>1818</v>
      </c>
      <c r="C200" s="100" t="str">
        <f t="shared" si="38"/>
        <v>CYP10112</v>
      </c>
      <c r="D200" s="100" t="str">
        <f t="shared" si="33"/>
        <v>Warning</v>
      </c>
      <c r="E200" s="59" t="s">
        <v>5716</v>
      </c>
      <c r="F200" s="100">
        <f t="shared" si="36"/>
        <v>0</v>
      </c>
      <c r="G200" s="100">
        <f t="shared" si="32"/>
        <v>1</v>
      </c>
      <c r="H200" s="100">
        <f t="shared" si="35"/>
        <v>3</v>
      </c>
      <c r="I200">
        <f t="shared" si="37"/>
        <v>1</v>
      </c>
      <c r="J200" t="str">
        <f t="shared" si="34"/>
        <v>&gt;</v>
      </c>
    </row>
    <row r="201" spans="1:13" ht="26.4">
      <c r="A201" t="s">
        <v>1591</v>
      </c>
      <c r="B201" s="15" t="s">
        <v>1818</v>
      </c>
      <c r="C201" s="100" t="str">
        <f t="shared" si="38"/>
        <v>CYP10115</v>
      </c>
      <c r="D201" s="100" t="str">
        <f t="shared" si="33"/>
        <v>Rejection</v>
      </c>
      <c r="E201" s="1" t="s">
        <v>6242</v>
      </c>
      <c r="F201" s="100">
        <f t="shared" si="36"/>
        <v>1</v>
      </c>
      <c r="G201" s="100">
        <f t="shared" si="32"/>
        <v>0</v>
      </c>
      <c r="H201" s="100">
        <f t="shared" si="35"/>
        <v>2</v>
      </c>
      <c r="I201">
        <f t="shared" si="37"/>
        <v>1</v>
      </c>
      <c r="J201" t="str">
        <f t="shared" si="34"/>
        <v>&gt;</v>
      </c>
      <c r="K201" s="98">
        <f>LEN(E201)</f>
        <v>171</v>
      </c>
      <c r="L201">
        <f>LEN(J201)</f>
        <v>1</v>
      </c>
      <c r="M201">
        <f>L201-K201</f>
        <v>-170</v>
      </c>
    </row>
    <row r="202" spans="1:13" ht="26.4">
      <c r="A202" t="s">
        <v>1591</v>
      </c>
      <c r="B202" s="15" t="s">
        <v>1818</v>
      </c>
      <c r="C202" s="100" t="str">
        <f t="shared" si="38"/>
        <v>CYP10116</v>
      </c>
      <c r="D202" s="100" t="str">
        <f t="shared" si="33"/>
        <v>Warning</v>
      </c>
      <c r="E202" s="56" t="s">
        <v>6034</v>
      </c>
      <c r="F202" s="100">
        <f t="shared" si="36"/>
        <v>0</v>
      </c>
      <c r="G202" s="100">
        <f t="shared" si="32"/>
        <v>1</v>
      </c>
      <c r="H202" s="100">
        <f t="shared" si="35"/>
        <v>2</v>
      </c>
      <c r="I202">
        <f t="shared" si="37"/>
        <v>1</v>
      </c>
      <c r="J202" t="str">
        <f t="shared" si="34"/>
        <v>&gt;</v>
      </c>
    </row>
    <row r="203" spans="1:13" ht="33.75" customHeight="1">
      <c r="A203" t="s">
        <v>1592</v>
      </c>
      <c r="B203" s="15" t="s">
        <v>1818</v>
      </c>
      <c r="C203" s="100" t="str">
        <f t="shared" si="38"/>
        <v>CYP10117</v>
      </c>
      <c r="D203" s="100" t="str">
        <f t="shared" si="33"/>
        <v>Rejection</v>
      </c>
      <c r="E203" s="56" t="s">
        <v>5713</v>
      </c>
      <c r="F203" s="100">
        <f t="shared" si="36"/>
        <v>1</v>
      </c>
      <c r="G203" s="100">
        <f t="shared" si="32"/>
        <v>0</v>
      </c>
      <c r="H203" s="100">
        <f t="shared" si="35"/>
        <v>2</v>
      </c>
      <c r="I203">
        <f t="shared" si="37"/>
        <v>1</v>
      </c>
      <c r="J203" t="str">
        <f t="shared" si="34"/>
        <v>&gt;</v>
      </c>
    </row>
    <row r="204" spans="1:13" ht="39.6">
      <c r="A204" t="s">
        <v>1592</v>
      </c>
      <c r="B204" s="15" t="s">
        <v>1818</v>
      </c>
      <c r="C204" s="100" t="str">
        <f t="shared" si="38"/>
        <v>CYP10118</v>
      </c>
      <c r="D204" s="100" t="str">
        <f t="shared" si="33"/>
        <v>Warning</v>
      </c>
      <c r="E204" s="56" t="s">
        <v>5714</v>
      </c>
      <c r="F204" s="100">
        <f t="shared" si="36"/>
        <v>0</v>
      </c>
      <c r="G204" s="100">
        <f t="shared" si="32"/>
        <v>1</v>
      </c>
      <c r="H204" s="100">
        <f t="shared" si="35"/>
        <v>2</v>
      </c>
      <c r="I204">
        <f t="shared" si="37"/>
        <v>1</v>
      </c>
      <c r="J204" t="str">
        <f t="shared" si="34"/>
        <v>&gt;</v>
      </c>
    </row>
    <row r="205" spans="1:13" ht="26.4">
      <c r="A205" t="s">
        <v>1749</v>
      </c>
      <c r="B205" s="15" t="s">
        <v>1818</v>
      </c>
      <c r="C205" s="100" t="str">
        <f t="shared" si="38"/>
        <v>CYP10119</v>
      </c>
      <c r="D205" s="100" t="str">
        <f t="shared" si="33"/>
        <v>Rejection</v>
      </c>
      <c r="E205" s="56" t="s">
        <v>4656</v>
      </c>
      <c r="F205" s="100">
        <f t="shared" si="36"/>
        <v>1</v>
      </c>
      <c r="G205" s="100">
        <f t="shared" si="32"/>
        <v>0</v>
      </c>
      <c r="H205" s="100">
        <f t="shared" si="35"/>
        <v>2</v>
      </c>
      <c r="I205">
        <f t="shared" si="37"/>
        <v>1</v>
      </c>
      <c r="J205" t="str">
        <f t="shared" si="34"/>
        <v>&gt;</v>
      </c>
    </row>
    <row r="206" spans="1:13" ht="39.6">
      <c r="A206" t="s">
        <v>1749</v>
      </c>
      <c r="B206" s="15" t="s">
        <v>1818</v>
      </c>
      <c r="C206" s="100" t="str">
        <f t="shared" si="38"/>
        <v>CYP10120</v>
      </c>
      <c r="D206" s="100" t="str">
        <f t="shared" si="33"/>
        <v>Warning</v>
      </c>
      <c r="E206" s="56" t="s">
        <v>6035</v>
      </c>
      <c r="F206" s="100">
        <f t="shared" si="36"/>
        <v>0</v>
      </c>
      <c r="G206" s="100">
        <f t="shared" si="32"/>
        <v>1</v>
      </c>
      <c r="H206" s="100">
        <f t="shared" si="35"/>
        <v>2</v>
      </c>
      <c r="I206">
        <f t="shared" si="37"/>
        <v>1</v>
      </c>
      <c r="J206" t="str">
        <f t="shared" si="34"/>
        <v>&gt;</v>
      </c>
    </row>
    <row r="207" spans="1:13" ht="26.4">
      <c r="A207" t="s">
        <v>1594</v>
      </c>
      <c r="B207" s="15" t="s">
        <v>1818</v>
      </c>
      <c r="C207" s="100" t="str">
        <f t="shared" si="38"/>
        <v>CYP10121</v>
      </c>
      <c r="D207" s="100" t="str">
        <f t="shared" si="33"/>
        <v>Rejection</v>
      </c>
      <c r="E207" s="56" t="s">
        <v>4655</v>
      </c>
      <c r="F207" s="100">
        <f t="shared" si="36"/>
        <v>1</v>
      </c>
      <c r="G207" s="100">
        <f t="shared" si="32"/>
        <v>0</v>
      </c>
      <c r="H207" s="100">
        <f t="shared" si="35"/>
        <v>2</v>
      </c>
      <c r="I207">
        <f t="shared" si="37"/>
        <v>1</v>
      </c>
      <c r="J207" t="str">
        <f t="shared" si="34"/>
        <v>&gt;</v>
      </c>
    </row>
    <row r="208" spans="1:13" ht="26.4">
      <c r="A208" t="s">
        <v>1594</v>
      </c>
      <c r="B208" s="15" t="s">
        <v>1818</v>
      </c>
      <c r="C208" s="100" t="str">
        <f t="shared" si="38"/>
        <v>CYP10122</v>
      </c>
      <c r="D208" s="100" t="str">
        <f t="shared" si="33"/>
        <v>Warning</v>
      </c>
      <c r="E208" s="56" t="s">
        <v>6036</v>
      </c>
      <c r="F208" s="100">
        <f t="shared" si="36"/>
        <v>0</v>
      </c>
      <c r="G208" s="100">
        <f t="shared" si="32"/>
        <v>1</v>
      </c>
      <c r="H208" s="100">
        <f t="shared" si="35"/>
        <v>2</v>
      </c>
      <c r="I208">
        <f t="shared" si="37"/>
        <v>1</v>
      </c>
      <c r="J208" t="str">
        <f t="shared" si="34"/>
        <v>&gt;</v>
      </c>
    </row>
    <row r="209" spans="1:13" ht="26.4">
      <c r="A209" t="s">
        <v>1595</v>
      </c>
      <c r="B209" s="15" t="s">
        <v>1818</v>
      </c>
      <c r="C209" s="100" t="str">
        <f t="shared" si="38"/>
        <v>CYP10123</v>
      </c>
      <c r="D209" s="100" t="str">
        <f t="shared" si="33"/>
        <v>Rejection</v>
      </c>
      <c r="E209" s="56" t="s">
        <v>2489</v>
      </c>
      <c r="F209" s="100">
        <f t="shared" si="36"/>
        <v>1</v>
      </c>
      <c r="G209" s="100">
        <f t="shared" si="32"/>
        <v>0</v>
      </c>
      <c r="H209" s="100">
        <f t="shared" si="35"/>
        <v>2</v>
      </c>
      <c r="I209">
        <f t="shared" si="37"/>
        <v>1</v>
      </c>
      <c r="J209" t="str">
        <f t="shared" si="34"/>
        <v>&gt;</v>
      </c>
    </row>
    <row r="210" spans="1:13" ht="26.4">
      <c r="A210" t="s">
        <v>1595</v>
      </c>
      <c r="B210" s="15" t="s">
        <v>1818</v>
      </c>
      <c r="C210" s="100" t="str">
        <f t="shared" si="38"/>
        <v>CYP10124</v>
      </c>
      <c r="D210" s="100" t="str">
        <f t="shared" si="33"/>
        <v>Warning</v>
      </c>
      <c r="E210" s="56" t="s">
        <v>6037</v>
      </c>
      <c r="F210" s="100">
        <f t="shared" si="36"/>
        <v>0</v>
      </c>
      <c r="G210" s="100">
        <f t="shared" si="32"/>
        <v>1</v>
      </c>
      <c r="H210" s="100">
        <f t="shared" si="35"/>
        <v>2</v>
      </c>
      <c r="I210">
        <f t="shared" si="37"/>
        <v>1</v>
      </c>
      <c r="J210" t="str">
        <f t="shared" si="34"/>
        <v>&gt;</v>
      </c>
    </row>
    <row r="211" spans="1:13" ht="26.4">
      <c r="A211" t="s">
        <v>1590</v>
      </c>
      <c r="B211" s="15" t="s">
        <v>1818</v>
      </c>
      <c r="C211" s="100" t="str">
        <f t="shared" si="38"/>
        <v>CYP10125</v>
      </c>
      <c r="D211" s="100" t="str">
        <f t="shared" si="33"/>
        <v>Rejection</v>
      </c>
      <c r="E211" s="59" t="s">
        <v>4504</v>
      </c>
      <c r="F211" s="100">
        <f t="shared" si="36"/>
        <v>1</v>
      </c>
      <c r="G211" s="100">
        <f t="shared" si="32"/>
        <v>0</v>
      </c>
      <c r="H211" s="100">
        <f t="shared" si="35"/>
        <v>3</v>
      </c>
      <c r="I211">
        <f t="shared" si="37"/>
        <v>1</v>
      </c>
      <c r="J211" t="str">
        <f t="shared" si="34"/>
        <v>&gt;</v>
      </c>
    </row>
    <row r="212" spans="1:13" ht="26.4">
      <c r="A212" t="s">
        <v>1596</v>
      </c>
      <c r="B212" s="15" t="s">
        <v>1818</v>
      </c>
      <c r="C212" s="100" t="str">
        <f t="shared" si="38"/>
        <v>CYP10131</v>
      </c>
      <c r="D212" s="100" t="str">
        <f t="shared" si="33"/>
        <v>Rejection</v>
      </c>
      <c r="E212" s="56" t="s">
        <v>2490</v>
      </c>
      <c r="F212" s="100">
        <f t="shared" si="36"/>
        <v>1</v>
      </c>
      <c r="G212" s="100">
        <f t="shared" si="32"/>
        <v>0</v>
      </c>
      <c r="H212" s="100">
        <f t="shared" si="35"/>
        <v>5</v>
      </c>
      <c r="I212">
        <f t="shared" si="37"/>
        <v>1</v>
      </c>
      <c r="J212" t="str">
        <f t="shared" si="34"/>
        <v>&gt;</v>
      </c>
    </row>
    <row r="213" spans="1:13" ht="26.4">
      <c r="A213" t="s">
        <v>1596</v>
      </c>
      <c r="B213" s="15" t="s">
        <v>1818</v>
      </c>
      <c r="C213" s="100" t="str">
        <f t="shared" si="38"/>
        <v>CYP10132</v>
      </c>
      <c r="D213" s="100" t="str">
        <f t="shared" si="33"/>
        <v>Rejection</v>
      </c>
      <c r="E213" s="56" t="s">
        <v>4718</v>
      </c>
      <c r="F213" s="100">
        <f t="shared" si="36"/>
        <v>1</v>
      </c>
      <c r="G213" s="100">
        <f t="shared" si="32"/>
        <v>0</v>
      </c>
      <c r="H213" s="100">
        <f t="shared" si="35"/>
        <v>5</v>
      </c>
      <c r="I213">
        <f t="shared" si="37"/>
        <v>1</v>
      </c>
      <c r="J213" t="str">
        <f t="shared" si="34"/>
        <v>&gt;</v>
      </c>
    </row>
    <row r="214" spans="1:13" ht="26.4">
      <c r="A214" t="s">
        <v>1596</v>
      </c>
      <c r="B214" s="15" t="s">
        <v>1818</v>
      </c>
      <c r="C214" s="100" t="str">
        <f t="shared" si="38"/>
        <v>CYP10133</v>
      </c>
      <c r="D214" s="100" t="str">
        <f t="shared" si="33"/>
        <v>Rejection</v>
      </c>
      <c r="E214" s="56" t="s">
        <v>2491</v>
      </c>
      <c r="F214" s="100">
        <f t="shared" si="36"/>
        <v>1</v>
      </c>
      <c r="G214" s="100">
        <f t="shared" si="32"/>
        <v>0</v>
      </c>
      <c r="H214" s="100">
        <f t="shared" si="35"/>
        <v>5</v>
      </c>
      <c r="I214">
        <f t="shared" si="37"/>
        <v>1</v>
      </c>
      <c r="J214" t="str">
        <f t="shared" si="34"/>
        <v>&gt;</v>
      </c>
    </row>
    <row r="215" spans="1:13" ht="26.4">
      <c r="A215" t="s">
        <v>1597</v>
      </c>
      <c r="B215" s="15" t="s">
        <v>1818</v>
      </c>
      <c r="C215" s="100" t="str">
        <f t="shared" si="38"/>
        <v>CYP10134</v>
      </c>
      <c r="D215" s="100" t="str">
        <f t="shared" si="33"/>
        <v>Rejection</v>
      </c>
      <c r="E215" s="56" t="s">
        <v>2493</v>
      </c>
      <c r="F215" s="100">
        <f t="shared" si="36"/>
        <v>1</v>
      </c>
      <c r="G215" s="100">
        <f t="shared" si="32"/>
        <v>0</v>
      </c>
      <c r="H215" s="100">
        <f t="shared" si="35"/>
        <v>5</v>
      </c>
      <c r="I215">
        <f t="shared" si="37"/>
        <v>1</v>
      </c>
      <c r="J215" t="str">
        <f t="shared" si="34"/>
        <v>&gt;</v>
      </c>
    </row>
    <row r="216" spans="1:13" ht="26.4">
      <c r="A216" t="s">
        <v>1596</v>
      </c>
      <c r="B216" s="15" t="s">
        <v>1818</v>
      </c>
      <c r="C216" s="100" t="str">
        <f t="shared" si="38"/>
        <v>CYP10137</v>
      </c>
      <c r="D216" s="100" t="str">
        <f t="shared" si="33"/>
        <v>Warning</v>
      </c>
      <c r="E216" s="56" t="s">
        <v>6008</v>
      </c>
      <c r="F216" s="100">
        <f t="shared" ref="F216:F219" si="39">(LEN(E216)-LEN(SUBSTITUTE(E216,"rejected","")))/8</f>
        <v>0</v>
      </c>
      <c r="G216" s="100">
        <f t="shared" ref="G216:G278" si="40">(LEN(E216)-LEN(SUBSTITUTE(E216,"Warning","")))/7</f>
        <v>1</v>
      </c>
      <c r="H216" s="100">
        <f t="shared" si="35"/>
        <v>5</v>
      </c>
      <c r="I216">
        <f t="shared" si="37"/>
        <v>1</v>
      </c>
      <c r="J216" t="str">
        <f t="shared" si="34"/>
        <v>&gt;</v>
      </c>
    </row>
    <row r="217" spans="1:13" ht="26.4">
      <c r="A217" t="s">
        <v>1589</v>
      </c>
      <c r="B217" s="15" t="s">
        <v>1818</v>
      </c>
      <c r="C217" s="100" t="str">
        <f t="shared" si="38"/>
        <v>CYP10138</v>
      </c>
      <c r="D217" s="100" t="str">
        <f t="shared" si="33"/>
        <v>Rejection</v>
      </c>
      <c r="E217" s="59" t="s">
        <v>5971</v>
      </c>
      <c r="F217" s="100">
        <f t="shared" si="39"/>
        <v>1</v>
      </c>
      <c r="G217" s="100">
        <f t="shared" si="40"/>
        <v>0</v>
      </c>
      <c r="H217" s="100">
        <f t="shared" si="35"/>
        <v>5</v>
      </c>
      <c r="I217">
        <f t="shared" si="37"/>
        <v>1</v>
      </c>
      <c r="J217" t="str">
        <f t="shared" si="34"/>
        <v>&gt;</v>
      </c>
    </row>
    <row r="218" spans="1:13" ht="26.4">
      <c r="A218" t="s">
        <v>1596</v>
      </c>
      <c r="B218" s="15" t="s">
        <v>1818</v>
      </c>
      <c r="C218" s="100" t="str">
        <f t="shared" si="38"/>
        <v>CYP10139</v>
      </c>
      <c r="D218" s="100" t="str">
        <f t="shared" si="33"/>
        <v>Rejection</v>
      </c>
      <c r="E218" s="56" t="s">
        <v>2492</v>
      </c>
      <c r="F218" s="100">
        <f t="shared" si="39"/>
        <v>1</v>
      </c>
      <c r="G218" s="100">
        <f t="shared" si="40"/>
        <v>0</v>
      </c>
      <c r="H218" s="100">
        <f t="shared" si="35"/>
        <v>5</v>
      </c>
      <c r="I218">
        <f t="shared" si="37"/>
        <v>1</v>
      </c>
      <c r="J218" t="str">
        <f t="shared" si="34"/>
        <v>&gt;</v>
      </c>
    </row>
    <row r="219" spans="1:13" ht="26.4">
      <c r="A219" t="s">
        <v>1589</v>
      </c>
      <c r="B219" s="15" t="s">
        <v>1818</v>
      </c>
      <c r="C219" s="100" t="str">
        <f t="shared" si="38"/>
        <v>CYP10141</v>
      </c>
      <c r="D219" s="100" t="str">
        <f t="shared" si="33"/>
        <v>Rejection</v>
      </c>
      <c r="E219" s="59" t="s">
        <v>2793</v>
      </c>
      <c r="F219" s="100">
        <f t="shared" si="39"/>
        <v>1</v>
      </c>
      <c r="G219" s="100">
        <f t="shared" si="40"/>
        <v>0</v>
      </c>
      <c r="H219" s="100">
        <f t="shared" si="35"/>
        <v>5</v>
      </c>
      <c r="I219">
        <f t="shared" si="37"/>
        <v>1</v>
      </c>
      <c r="J219" t="str">
        <f t="shared" si="34"/>
        <v>&gt;</v>
      </c>
    </row>
    <row r="220" spans="1:13" ht="26.4">
      <c r="A220" t="s">
        <v>1589</v>
      </c>
      <c r="B220" s="15" t="s">
        <v>1818</v>
      </c>
      <c r="C220" s="100" t="str">
        <f t="shared" si="38"/>
        <v>CYP10142</v>
      </c>
      <c r="D220" s="100" t="str">
        <f t="shared" si="33"/>
        <v>Rejection</v>
      </c>
      <c r="E220" s="1" t="s">
        <v>7016</v>
      </c>
      <c r="F220" s="100">
        <v>1</v>
      </c>
      <c r="G220" s="100">
        <f t="shared" si="40"/>
        <v>0</v>
      </c>
      <c r="H220" s="100">
        <f t="shared" si="35"/>
        <v>5</v>
      </c>
      <c r="I220">
        <f t="shared" si="37"/>
        <v>1</v>
      </c>
      <c r="J220" t="str">
        <f t="shared" si="34"/>
        <v>&gt;</v>
      </c>
      <c r="K220" s="98">
        <f>LEN(E220)</f>
        <v>240</v>
      </c>
      <c r="L220">
        <f>LEN(J220)</f>
        <v>1</v>
      </c>
      <c r="M220">
        <f>L220-K220</f>
        <v>-239</v>
      </c>
    </row>
    <row r="221" spans="1:13" ht="39.6">
      <c r="A221" t="s">
        <v>1597</v>
      </c>
      <c r="B221" s="15" t="s">
        <v>1818</v>
      </c>
      <c r="C221" s="100" t="str">
        <f t="shared" si="38"/>
        <v>CYP10143</v>
      </c>
      <c r="D221" s="100" t="str">
        <f t="shared" si="33"/>
        <v>Rejection</v>
      </c>
      <c r="E221" s="56" t="s">
        <v>4784</v>
      </c>
      <c r="F221" s="100">
        <f t="shared" ref="F221:F252" si="41">(LEN(E221)-LEN(SUBSTITUTE(E221,"rejected","")))/8</f>
        <v>1</v>
      </c>
      <c r="G221" s="100">
        <f t="shared" si="40"/>
        <v>0</v>
      </c>
      <c r="H221" s="100">
        <f t="shared" si="35"/>
        <v>5</v>
      </c>
      <c r="I221">
        <f t="shared" si="37"/>
        <v>1</v>
      </c>
      <c r="J221" t="str">
        <f t="shared" si="34"/>
        <v>&gt;</v>
      </c>
    </row>
    <row r="222" spans="1:13" ht="39.6">
      <c r="A222" t="s">
        <v>1597</v>
      </c>
      <c r="B222" s="15" t="s">
        <v>1818</v>
      </c>
      <c r="C222" s="100" t="str">
        <f t="shared" si="38"/>
        <v>CYP10144</v>
      </c>
      <c r="D222" s="100" t="str">
        <f t="shared" si="33"/>
        <v>Warning</v>
      </c>
      <c r="E222" s="56" t="s">
        <v>4783</v>
      </c>
      <c r="F222" s="100">
        <f t="shared" si="41"/>
        <v>0</v>
      </c>
      <c r="G222" s="100">
        <f t="shared" si="40"/>
        <v>1</v>
      </c>
      <c r="H222" s="100">
        <f t="shared" si="35"/>
        <v>5</v>
      </c>
      <c r="I222">
        <f t="shared" si="37"/>
        <v>1</v>
      </c>
      <c r="J222" t="str">
        <f t="shared" si="34"/>
        <v>&gt;</v>
      </c>
    </row>
    <row r="223" spans="1:13" ht="39.6">
      <c r="A223" t="s">
        <v>1597</v>
      </c>
      <c r="B223" s="15" t="s">
        <v>1818</v>
      </c>
      <c r="C223" s="100" t="str">
        <f t="shared" si="38"/>
        <v>CYP10145</v>
      </c>
      <c r="D223" s="100" t="str">
        <f t="shared" si="33"/>
        <v>Warning</v>
      </c>
      <c r="E223" s="56" t="s">
        <v>4782</v>
      </c>
      <c r="F223" s="100">
        <f t="shared" si="41"/>
        <v>0</v>
      </c>
      <c r="G223" s="100">
        <f t="shared" si="40"/>
        <v>1</v>
      </c>
      <c r="H223" s="100">
        <f t="shared" si="35"/>
        <v>5</v>
      </c>
      <c r="I223">
        <f t="shared" si="37"/>
        <v>1</v>
      </c>
      <c r="J223" t="str">
        <f t="shared" si="34"/>
        <v>&gt;</v>
      </c>
    </row>
    <row r="224" spans="1:13" ht="39.6">
      <c r="A224" t="s">
        <v>1597</v>
      </c>
      <c r="B224" s="15" t="s">
        <v>1818</v>
      </c>
      <c r="C224" s="100" t="str">
        <f t="shared" si="38"/>
        <v>CYP10146</v>
      </c>
      <c r="D224" s="100" t="str">
        <f t="shared" si="33"/>
        <v>Rejection</v>
      </c>
      <c r="E224" s="1" t="s">
        <v>6244</v>
      </c>
      <c r="F224" s="100">
        <f t="shared" si="41"/>
        <v>1</v>
      </c>
      <c r="G224" s="100">
        <f t="shared" si="40"/>
        <v>0</v>
      </c>
      <c r="H224" s="100">
        <f t="shared" si="35"/>
        <v>5</v>
      </c>
      <c r="I224">
        <f t="shared" si="37"/>
        <v>1</v>
      </c>
      <c r="J224" t="str">
        <f t="shared" si="34"/>
        <v>&gt;</v>
      </c>
      <c r="K224" s="98">
        <f>LEN(E224)</f>
        <v>335</v>
      </c>
      <c r="L224">
        <f>LEN(J224)</f>
        <v>1</v>
      </c>
      <c r="M224">
        <f>L224-K224</f>
        <v>-334</v>
      </c>
    </row>
    <row r="225" spans="1:13" ht="21.75" customHeight="1">
      <c r="A225" t="s">
        <v>1832</v>
      </c>
      <c r="B225" s="15" t="s">
        <v>10</v>
      </c>
      <c r="C225" s="100" t="str">
        <f t="shared" si="38"/>
        <v>CYP10201</v>
      </c>
      <c r="D225" s="100" t="str">
        <f t="shared" si="33"/>
        <v>Rejection</v>
      </c>
      <c r="E225" s="161" t="s">
        <v>6222</v>
      </c>
      <c r="F225" s="100">
        <f t="shared" si="41"/>
        <v>1</v>
      </c>
      <c r="G225" s="100">
        <f t="shared" si="40"/>
        <v>0</v>
      </c>
      <c r="H225" s="100">
        <f t="shared" si="35"/>
        <v>2</v>
      </c>
      <c r="I225">
        <f t="shared" si="37"/>
        <v>1</v>
      </c>
      <c r="J225" t="str">
        <f t="shared" si="34"/>
        <v>&gt;</v>
      </c>
    </row>
    <row r="226" spans="1:13">
      <c r="A226" t="s">
        <v>1598</v>
      </c>
      <c r="B226" s="15" t="s">
        <v>1818</v>
      </c>
      <c r="C226" s="100" t="str">
        <f t="shared" si="38"/>
        <v>CYP10203</v>
      </c>
      <c r="D226" s="100" t="str">
        <f t="shared" si="33"/>
        <v>Rejection</v>
      </c>
      <c r="E226" s="1" t="s">
        <v>6245</v>
      </c>
      <c r="F226" s="100">
        <f t="shared" si="41"/>
        <v>1</v>
      </c>
      <c r="G226" s="100">
        <f t="shared" si="40"/>
        <v>0</v>
      </c>
      <c r="H226" s="100">
        <f t="shared" si="35"/>
        <v>2</v>
      </c>
      <c r="I226">
        <f t="shared" si="37"/>
        <v>1</v>
      </c>
      <c r="J226" t="str">
        <f t="shared" si="34"/>
        <v>.</v>
      </c>
      <c r="K226" s="98">
        <f>LEN(E226)</f>
        <v>65</v>
      </c>
      <c r="L226">
        <f>LEN(J226)</f>
        <v>1</v>
      </c>
      <c r="M226">
        <f>L226-K226</f>
        <v>-64</v>
      </c>
    </row>
    <row r="227" spans="1:13">
      <c r="A227" t="s">
        <v>1598</v>
      </c>
      <c r="B227" s="15" t="s">
        <v>1818</v>
      </c>
      <c r="C227" s="100" t="str">
        <f t="shared" si="38"/>
        <v>CYP10204</v>
      </c>
      <c r="D227" s="100" t="str">
        <f t="shared" ref="D227:D290" si="42">IF(F227=1,"Rejection",IF(G227=1,"Warning","?"))</f>
        <v>Rejection</v>
      </c>
      <c r="E227" s="56" t="s">
        <v>2494</v>
      </c>
      <c r="F227" s="100">
        <f t="shared" si="41"/>
        <v>1</v>
      </c>
      <c r="G227" s="100">
        <f t="shared" si="40"/>
        <v>0</v>
      </c>
      <c r="H227" s="100">
        <f t="shared" si="35"/>
        <v>2</v>
      </c>
      <c r="I227">
        <f t="shared" si="37"/>
        <v>1</v>
      </c>
      <c r="J227" t="str">
        <f t="shared" si="34"/>
        <v>&gt;</v>
      </c>
    </row>
    <row r="228" spans="1:13" ht="26.4">
      <c r="A228" t="s">
        <v>1600</v>
      </c>
      <c r="B228" s="15" t="s">
        <v>1818</v>
      </c>
      <c r="C228" s="100" t="str">
        <f t="shared" si="38"/>
        <v>CYP10205</v>
      </c>
      <c r="D228" s="100" t="str">
        <f t="shared" si="42"/>
        <v>Rejection</v>
      </c>
      <c r="E228" s="59" t="s">
        <v>4654</v>
      </c>
      <c r="F228" s="100">
        <f t="shared" si="41"/>
        <v>1</v>
      </c>
      <c r="G228" s="100">
        <f t="shared" si="40"/>
        <v>0</v>
      </c>
      <c r="H228" s="100">
        <f t="shared" si="35"/>
        <v>3</v>
      </c>
      <c r="I228">
        <f t="shared" si="37"/>
        <v>1</v>
      </c>
      <c r="J228" t="str">
        <f t="shared" si="34"/>
        <v>&gt;</v>
      </c>
    </row>
    <row r="229" spans="1:13" ht="26.4">
      <c r="A229" t="s">
        <v>1600</v>
      </c>
      <c r="B229" s="15" t="s">
        <v>1818</v>
      </c>
      <c r="C229" s="100" t="str">
        <f t="shared" si="38"/>
        <v>CYP10206</v>
      </c>
      <c r="D229" s="100" t="str">
        <f t="shared" si="42"/>
        <v>Warning</v>
      </c>
      <c r="E229" s="59" t="s">
        <v>6038</v>
      </c>
      <c r="F229" s="100">
        <f t="shared" si="41"/>
        <v>0</v>
      </c>
      <c r="G229" s="100">
        <f t="shared" si="40"/>
        <v>1</v>
      </c>
      <c r="H229" s="100">
        <f t="shared" si="35"/>
        <v>3</v>
      </c>
      <c r="I229">
        <f t="shared" si="37"/>
        <v>1</v>
      </c>
      <c r="J229" t="str">
        <f t="shared" ref="J229:J292" si="43">RIGHT(E229,1)</f>
        <v>&gt;</v>
      </c>
    </row>
    <row r="230" spans="1:13" ht="26.4">
      <c r="A230" t="s">
        <v>1600</v>
      </c>
      <c r="B230" s="15" t="s">
        <v>1818</v>
      </c>
      <c r="C230" s="100" t="str">
        <f t="shared" si="38"/>
        <v>CYP10207</v>
      </c>
      <c r="D230" s="100" t="str">
        <f t="shared" si="42"/>
        <v>Rejection</v>
      </c>
      <c r="E230" s="59" t="s">
        <v>4653</v>
      </c>
      <c r="F230" s="100">
        <f t="shared" si="41"/>
        <v>1</v>
      </c>
      <c r="G230" s="100">
        <f t="shared" si="40"/>
        <v>0</v>
      </c>
      <c r="H230" s="100">
        <f t="shared" si="35"/>
        <v>3</v>
      </c>
      <c r="I230">
        <f t="shared" si="37"/>
        <v>1</v>
      </c>
      <c r="J230" t="str">
        <f t="shared" si="43"/>
        <v>&gt;</v>
      </c>
    </row>
    <row r="231" spans="1:13" ht="26.4">
      <c r="A231" t="s">
        <v>1601</v>
      </c>
      <c r="B231" s="15" t="s">
        <v>1818</v>
      </c>
      <c r="C231" s="100" t="str">
        <f t="shared" si="38"/>
        <v>CYP10208</v>
      </c>
      <c r="D231" s="100" t="str">
        <f t="shared" si="42"/>
        <v>Rejection</v>
      </c>
      <c r="E231" s="59" t="s">
        <v>4652</v>
      </c>
      <c r="F231" s="100">
        <f t="shared" si="41"/>
        <v>1</v>
      </c>
      <c r="G231" s="100">
        <f t="shared" si="40"/>
        <v>0</v>
      </c>
      <c r="H231" s="100">
        <f t="shared" si="35"/>
        <v>6</v>
      </c>
      <c r="I231">
        <f t="shared" si="37"/>
        <v>1</v>
      </c>
      <c r="J231" t="str">
        <f t="shared" si="43"/>
        <v>&gt;</v>
      </c>
    </row>
    <row r="232" spans="1:13" ht="26.4">
      <c r="A232" t="s">
        <v>1601</v>
      </c>
      <c r="B232" s="15" t="s">
        <v>1818</v>
      </c>
      <c r="C232" s="100" t="str">
        <f t="shared" si="38"/>
        <v>CYP10209</v>
      </c>
      <c r="D232" s="100" t="str">
        <f t="shared" si="42"/>
        <v>Rejection</v>
      </c>
      <c r="E232" s="59" t="s">
        <v>4651</v>
      </c>
      <c r="F232" s="100">
        <f t="shared" si="41"/>
        <v>1</v>
      </c>
      <c r="G232" s="100">
        <f t="shared" si="40"/>
        <v>0</v>
      </c>
      <c r="H232" s="100">
        <f t="shared" si="35"/>
        <v>6</v>
      </c>
      <c r="I232">
        <f t="shared" si="37"/>
        <v>1</v>
      </c>
      <c r="J232" t="str">
        <f t="shared" si="43"/>
        <v>&gt;</v>
      </c>
    </row>
    <row r="233" spans="1:13" ht="26.4">
      <c r="A233" t="s">
        <v>1601</v>
      </c>
      <c r="B233" s="15" t="s">
        <v>1818</v>
      </c>
      <c r="C233" s="100" t="str">
        <f t="shared" si="38"/>
        <v>CYP10210</v>
      </c>
      <c r="D233" s="100" t="str">
        <f t="shared" si="42"/>
        <v>Warning</v>
      </c>
      <c r="E233" s="59" t="s">
        <v>4729</v>
      </c>
      <c r="F233" s="100">
        <f t="shared" si="41"/>
        <v>0</v>
      </c>
      <c r="G233" s="100">
        <f t="shared" si="40"/>
        <v>1</v>
      </c>
      <c r="H233" s="100">
        <f t="shared" si="35"/>
        <v>6</v>
      </c>
      <c r="I233">
        <f t="shared" si="37"/>
        <v>1</v>
      </c>
      <c r="J233" t="str">
        <f t="shared" si="43"/>
        <v>&gt;</v>
      </c>
    </row>
    <row r="234" spans="1:13" ht="26.4">
      <c r="A234" t="s">
        <v>1603</v>
      </c>
      <c r="B234" s="15" t="s">
        <v>1818</v>
      </c>
      <c r="C234" s="100" t="str">
        <f t="shared" si="38"/>
        <v>CYP10211</v>
      </c>
      <c r="D234" s="100" t="str">
        <f t="shared" si="42"/>
        <v>Rejection</v>
      </c>
      <c r="E234" s="59" t="s">
        <v>4650</v>
      </c>
      <c r="F234" s="100">
        <f t="shared" si="41"/>
        <v>1</v>
      </c>
      <c r="G234" s="100">
        <f t="shared" si="40"/>
        <v>0</v>
      </c>
      <c r="H234" s="100">
        <f t="shared" si="35"/>
        <v>3</v>
      </c>
      <c r="I234">
        <f t="shared" si="37"/>
        <v>1</v>
      </c>
      <c r="J234" t="str">
        <f t="shared" si="43"/>
        <v>&gt;</v>
      </c>
    </row>
    <row r="235" spans="1:13" ht="26.4">
      <c r="A235" t="s">
        <v>1603</v>
      </c>
      <c r="B235" s="15" t="s">
        <v>1818</v>
      </c>
      <c r="C235" s="100" t="str">
        <f t="shared" si="38"/>
        <v>CYP10212</v>
      </c>
      <c r="D235" s="100" t="str">
        <f t="shared" si="42"/>
        <v>Warning</v>
      </c>
      <c r="E235" s="59" t="s">
        <v>6039</v>
      </c>
      <c r="F235" s="100">
        <f t="shared" si="41"/>
        <v>0</v>
      </c>
      <c r="G235" s="100">
        <f t="shared" si="40"/>
        <v>1</v>
      </c>
      <c r="H235" s="100">
        <f t="shared" si="35"/>
        <v>3</v>
      </c>
      <c r="I235">
        <f t="shared" si="37"/>
        <v>1</v>
      </c>
      <c r="J235" t="str">
        <f t="shared" si="43"/>
        <v>&gt;</v>
      </c>
    </row>
    <row r="236" spans="1:13" ht="26.4">
      <c r="A236" t="s">
        <v>1601</v>
      </c>
      <c r="B236" s="15" t="s">
        <v>1818</v>
      </c>
      <c r="C236" s="100" t="str">
        <f t="shared" si="38"/>
        <v>CYP10213</v>
      </c>
      <c r="D236" s="100" t="str">
        <f t="shared" si="42"/>
        <v>Rejection</v>
      </c>
      <c r="E236" s="59" t="s">
        <v>4649</v>
      </c>
      <c r="F236" s="100">
        <f t="shared" si="41"/>
        <v>1</v>
      </c>
      <c r="G236" s="100">
        <f t="shared" si="40"/>
        <v>0</v>
      </c>
      <c r="H236" s="100">
        <f t="shared" si="35"/>
        <v>6</v>
      </c>
      <c r="I236">
        <f t="shared" si="37"/>
        <v>1</v>
      </c>
      <c r="J236" t="str">
        <f t="shared" si="43"/>
        <v>&gt;</v>
      </c>
    </row>
    <row r="237" spans="1:13" ht="26.4">
      <c r="A237" t="s">
        <v>1832</v>
      </c>
      <c r="B237" s="15" t="s">
        <v>10</v>
      </c>
      <c r="C237" s="100" t="str">
        <f t="shared" si="38"/>
        <v>CYP10214</v>
      </c>
      <c r="D237" s="100" t="str">
        <f t="shared" si="42"/>
        <v>Rejection</v>
      </c>
      <c r="E237" s="59" t="s">
        <v>2640</v>
      </c>
      <c r="F237" s="100">
        <f t="shared" si="41"/>
        <v>1</v>
      </c>
      <c r="G237" s="100">
        <f t="shared" si="40"/>
        <v>0</v>
      </c>
      <c r="H237" s="100">
        <f t="shared" si="35"/>
        <v>2</v>
      </c>
      <c r="I237">
        <f t="shared" si="37"/>
        <v>1</v>
      </c>
      <c r="J237" t="str">
        <f t="shared" si="43"/>
        <v>&gt;</v>
      </c>
    </row>
    <row r="238" spans="1:13" ht="26.4">
      <c r="A238" t="s">
        <v>1604</v>
      </c>
      <c r="B238" s="15" t="s">
        <v>1818</v>
      </c>
      <c r="C238" s="100" t="str">
        <f t="shared" si="38"/>
        <v>CYP10215</v>
      </c>
      <c r="D238" s="100" t="str">
        <f t="shared" si="42"/>
        <v>Rejection</v>
      </c>
      <c r="E238" s="59" t="s">
        <v>2500</v>
      </c>
      <c r="F238" s="100">
        <f t="shared" si="41"/>
        <v>1</v>
      </c>
      <c r="G238" s="100">
        <f t="shared" si="40"/>
        <v>0</v>
      </c>
      <c r="H238" s="100">
        <f t="shared" si="35"/>
        <v>3</v>
      </c>
      <c r="I238">
        <f t="shared" si="37"/>
        <v>1</v>
      </c>
      <c r="J238" t="str">
        <f t="shared" si="43"/>
        <v>&gt;</v>
      </c>
    </row>
    <row r="239" spans="1:13" ht="26.4">
      <c r="A239" t="s">
        <v>1604</v>
      </c>
      <c r="B239" s="15" t="s">
        <v>1818</v>
      </c>
      <c r="C239" s="100" t="str">
        <f t="shared" si="38"/>
        <v>CYP10216</v>
      </c>
      <c r="D239" s="100" t="str">
        <f t="shared" si="42"/>
        <v>Warning</v>
      </c>
      <c r="E239" s="59" t="s">
        <v>6040</v>
      </c>
      <c r="F239" s="100">
        <f t="shared" si="41"/>
        <v>0</v>
      </c>
      <c r="G239" s="100">
        <f t="shared" si="40"/>
        <v>1</v>
      </c>
      <c r="H239" s="100">
        <f t="shared" si="35"/>
        <v>3</v>
      </c>
      <c r="I239">
        <f t="shared" si="37"/>
        <v>1</v>
      </c>
      <c r="J239" t="str">
        <f t="shared" si="43"/>
        <v>&gt;</v>
      </c>
    </row>
    <row r="240" spans="1:13" ht="26.4">
      <c r="A240" t="s">
        <v>1602</v>
      </c>
      <c r="B240" s="15" t="s">
        <v>1818</v>
      </c>
      <c r="C240" s="100" t="str">
        <f t="shared" si="38"/>
        <v>CYP10217</v>
      </c>
      <c r="D240" s="100" t="str">
        <f t="shared" si="42"/>
        <v>Rejection</v>
      </c>
      <c r="E240" s="59" t="s">
        <v>4648</v>
      </c>
      <c r="F240" s="100">
        <f t="shared" si="41"/>
        <v>1</v>
      </c>
      <c r="G240" s="100">
        <f t="shared" si="40"/>
        <v>0</v>
      </c>
      <c r="H240" s="100">
        <f t="shared" ref="H240:H303" si="44">COUNTIF($A$2:$A$708,A240)</f>
        <v>6</v>
      </c>
      <c r="I240">
        <f t="shared" si="37"/>
        <v>1</v>
      </c>
      <c r="J240" t="str">
        <f t="shared" si="43"/>
        <v>&gt;</v>
      </c>
    </row>
    <row r="241" spans="1:10" ht="26.4">
      <c r="A241" t="s">
        <v>1602</v>
      </c>
      <c r="B241" s="15" t="s">
        <v>1818</v>
      </c>
      <c r="C241" s="100" t="str">
        <f t="shared" si="38"/>
        <v>CYP10218</v>
      </c>
      <c r="D241" s="100" t="str">
        <f t="shared" si="42"/>
        <v>Rejection</v>
      </c>
      <c r="E241" s="59" t="s">
        <v>4717</v>
      </c>
      <c r="F241" s="100">
        <f t="shared" si="41"/>
        <v>1</v>
      </c>
      <c r="G241" s="100">
        <f t="shared" si="40"/>
        <v>0</v>
      </c>
      <c r="H241" s="100">
        <f t="shared" si="44"/>
        <v>6</v>
      </c>
      <c r="I241">
        <f t="shared" si="37"/>
        <v>1</v>
      </c>
      <c r="J241" t="str">
        <f t="shared" si="43"/>
        <v>&gt;</v>
      </c>
    </row>
    <row r="242" spans="1:10" ht="26.4">
      <c r="A242" t="s">
        <v>1602</v>
      </c>
      <c r="B242" s="15" t="s">
        <v>1818</v>
      </c>
      <c r="C242" s="100" t="str">
        <f t="shared" si="38"/>
        <v>CYP10219</v>
      </c>
      <c r="D242" s="100" t="str">
        <f t="shared" si="42"/>
        <v>Rejection</v>
      </c>
      <c r="E242" s="59" t="s">
        <v>4647</v>
      </c>
      <c r="F242" s="100">
        <f t="shared" si="41"/>
        <v>1</v>
      </c>
      <c r="G242" s="100">
        <f t="shared" si="40"/>
        <v>0</v>
      </c>
      <c r="H242" s="100">
        <f t="shared" si="44"/>
        <v>6</v>
      </c>
      <c r="I242">
        <f t="shared" si="37"/>
        <v>1</v>
      </c>
      <c r="J242" t="str">
        <f t="shared" si="43"/>
        <v>&gt;</v>
      </c>
    </row>
    <row r="243" spans="1:10" ht="26.4">
      <c r="A243" t="s">
        <v>1602</v>
      </c>
      <c r="B243" s="15" t="s">
        <v>1818</v>
      </c>
      <c r="C243" s="100" t="str">
        <f t="shared" si="38"/>
        <v>CYP10220</v>
      </c>
      <c r="D243" s="100" t="str">
        <f t="shared" si="42"/>
        <v>Warning</v>
      </c>
      <c r="E243" s="59" t="s">
        <v>4728</v>
      </c>
      <c r="F243" s="100">
        <f t="shared" si="41"/>
        <v>0</v>
      </c>
      <c r="G243" s="100">
        <f t="shared" si="40"/>
        <v>1</v>
      </c>
      <c r="H243" s="100">
        <f t="shared" si="44"/>
        <v>6</v>
      </c>
      <c r="I243">
        <f t="shared" si="37"/>
        <v>1</v>
      </c>
      <c r="J243" t="str">
        <f t="shared" si="43"/>
        <v>&gt;</v>
      </c>
    </row>
    <row r="244" spans="1:10" ht="26.4">
      <c r="A244" t="s">
        <v>1602</v>
      </c>
      <c r="B244" s="15" t="s">
        <v>1818</v>
      </c>
      <c r="C244" s="100" t="str">
        <f t="shared" si="38"/>
        <v>CYP10221</v>
      </c>
      <c r="D244" s="100" t="str">
        <f t="shared" si="42"/>
        <v>Rejection</v>
      </c>
      <c r="E244" s="59" t="s">
        <v>4646</v>
      </c>
      <c r="F244" s="100">
        <f t="shared" si="41"/>
        <v>1</v>
      </c>
      <c r="G244" s="100">
        <f t="shared" si="40"/>
        <v>0</v>
      </c>
      <c r="H244" s="100">
        <f t="shared" si="44"/>
        <v>6</v>
      </c>
      <c r="I244">
        <f t="shared" si="37"/>
        <v>1</v>
      </c>
      <c r="J244" t="str">
        <f t="shared" si="43"/>
        <v>&gt;</v>
      </c>
    </row>
    <row r="245" spans="1:10" ht="26.4">
      <c r="A245" t="s">
        <v>1603</v>
      </c>
      <c r="B245" s="15" t="s">
        <v>1818</v>
      </c>
      <c r="C245" s="100" t="str">
        <f t="shared" si="38"/>
        <v>CYP10222</v>
      </c>
      <c r="D245" s="100" t="str">
        <f t="shared" si="42"/>
        <v>Warning</v>
      </c>
      <c r="E245" s="59" t="s">
        <v>2499</v>
      </c>
      <c r="F245" s="100">
        <f t="shared" si="41"/>
        <v>0</v>
      </c>
      <c r="G245" s="100">
        <f t="shared" si="40"/>
        <v>1</v>
      </c>
      <c r="H245" s="100">
        <f t="shared" si="44"/>
        <v>3</v>
      </c>
      <c r="I245">
        <f t="shared" si="37"/>
        <v>1</v>
      </c>
      <c r="J245" t="str">
        <f t="shared" si="43"/>
        <v>&gt;</v>
      </c>
    </row>
    <row r="246" spans="1:10" ht="26.4">
      <c r="A246" t="s">
        <v>1604</v>
      </c>
      <c r="B246" s="15" t="s">
        <v>1818</v>
      </c>
      <c r="C246" s="100" t="str">
        <f t="shared" si="38"/>
        <v>CYP10223</v>
      </c>
      <c r="D246" s="100" t="str">
        <f t="shared" si="42"/>
        <v>Warning</v>
      </c>
      <c r="E246" s="59" t="s">
        <v>2501</v>
      </c>
      <c r="F246" s="100">
        <f t="shared" si="41"/>
        <v>0</v>
      </c>
      <c r="G246" s="100">
        <f t="shared" si="40"/>
        <v>1</v>
      </c>
      <c r="H246" s="100">
        <f t="shared" si="44"/>
        <v>3</v>
      </c>
      <c r="I246">
        <f t="shared" si="37"/>
        <v>1</v>
      </c>
      <c r="J246" t="str">
        <f t="shared" si="43"/>
        <v>&gt;</v>
      </c>
    </row>
    <row r="247" spans="1:10">
      <c r="A247" t="s">
        <v>1599</v>
      </c>
      <c r="B247" s="15" t="s">
        <v>1818</v>
      </c>
      <c r="C247" s="100" t="str">
        <f t="shared" si="38"/>
        <v>CYP10224</v>
      </c>
      <c r="D247" s="100" t="str">
        <f t="shared" si="42"/>
        <v>Rejection</v>
      </c>
      <c r="E247" s="96" t="s">
        <v>2495</v>
      </c>
      <c r="F247" s="100">
        <f t="shared" si="41"/>
        <v>1</v>
      </c>
      <c r="G247" s="100">
        <f t="shared" si="40"/>
        <v>0</v>
      </c>
      <c r="H247" s="100">
        <f t="shared" si="44"/>
        <v>1</v>
      </c>
      <c r="I247">
        <f t="shared" si="37"/>
        <v>1</v>
      </c>
      <c r="J247" t="str">
        <f t="shared" si="43"/>
        <v>&gt;</v>
      </c>
    </row>
    <row r="248" spans="1:10" ht="26.4">
      <c r="A248" t="s">
        <v>1601</v>
      </c>
      <c r="B248" s="15" t="s">
        <v>1818</v>
      </c>
      <c r="C248" s="100" t="str">
        <f t="shared" si="38"/>
        <v>CYP10225</v>
      </c>
      <c r="D248" s="100" t="str">
        <f t="shared" si="42"/>
        <v>Rejection</v>
      </c>
      <c r="E248" s="59" t="s">
        <v>4645</v>
      </c>
      <c r="F248" s="100">
        <f t="shared" si="41"/>
        <v>1</v>
      </c>
      <c r="G248" s="100">
        <f t="shared" si="40"/>
        <v>0</v>
      </c>
      <c r="H248" s="100">
        <f t="shared" si="44"/>
        <v>6</v>
      </c>
      <c r="I248">
        <f t="shared" si="37"/>
        <v>1</v>
      </c>
      <c r="J248" t="str">
        <f t="shared" si="43"/>
        <v>&gt;</v>
      </c>
    </row>
    <row r="249" spans="1:10" ht="26.4">
      <c r="A249" t="s">
        <v>1601</v>
      </c>
      <c r="B249" s="15" t="s">
        <v>1818</v>
      </c>
      <c r="C249" s="100" t="str">
        <f t="shared" si="38"/>
        <v>CYP10226</v>
      </c>
      <c r="D249" s="100" t="str">
        <f t="shared" si="42"/>
        <v>Rejection</v>
      </c>
      <c r="E249" s="59" t="s">
        <v>4644</v>
      </c>
      <c r="F249" s="100">
        <f t="shared" si="41"/>
        <v>1</v>
      </c>
      <c r="G249" s="100">
        <f t="shared" si="40"/>
        <v>0</v>
      </c>
      <c r="H249" s="100">
        <f t="shared" si="44"/>
        <v>6</v>
      </c>
      <c r="I249">
        <f t="shared" si="37"/>
        <v>1</v>
      </c>
      <c r="J249" t="str">
        <f t="shared" si="43"/>
        <v>&gt;</v>
      </c>
    </row>
    <row r="250" spans="1:10" ht="26.4">
      <c r="A250" t="s">
        <v>1602</v>
      </c>
      <c r="B250" s="15" t="s">
        <v>1818</v>
      </c>
      <c r="C250" s="100" t="str">
        <f t="shared" si="38"/>
        <v>CYP10227</v>
      </c>
      <c r="D250" s="100" t="str">
        <f t="shared" si="42"/>
        <v>Rejection</v>
      </c>
      <c r="E250" s="59" t="s">
        <v>4643</v>
      </c>
      <c r="F250" s="100">
        <f t="shared" si="41"/>
        <v>1</v>
      </c>
      <c r="G250" s="100">
        <f t="shared" si="40"/>
        <v>0</v>
      </c>
      <c r="H250" s="100">
        <f t="shared" si="44"/>
        <v>6</v>
      </c>
      <c r="I250">
        <f t="shared" si="37"/>
        <v>1</v>
      </c>
      <c r="J250" t="str">
        <f t="shared" si="43"/>
        <v>&gt;</v>
      </c>
    </row>
    <row r="251" spans="1:10" ht="26.4">
      <c r="A251" t="s">
        <v>1833</v>
      </c>
      <c r="B251" s="15" t="s">
        <v>10</v>
      </c>
      <c r="C251" s="100" t="str">
        <f t="shared" si="38"/>
        <v>CYP10301</v>
      </c>
      <c r="D251" s="100" t="str">
        <f t="shared" si="42"/>
        <v>Rejection</v>
      </c>
      <c r="E251" s="1" t="s">
        <v>4781</v>
      </c>
      <c r="F251" s="100">
        <f t="shared" si="41"/>
        <v>1</v>
      </c>
      <c r="G251" s="100">
        <f t="shared" si="40"/>
        <v>0</v>
      </c>
      <c r="H251" s="100">
        <f t="shared" si="44"/>
        <v>2</v>
      </c>
      <c r="I251">
        <f t="shared" si="37"/>
        <v>1</v>
      </c>
      <c r="J251" t="str">
        <f t="shared" si="43"/>
        <v>&gt;</v>
      </c>
    </row>
    <row r="252" spans="1:10">
      <c r="A252" t="s">
        <v>1833</v>
      </c>
      <c r="B252" s="15" t="s">
        <v>10</v>
      </c>
      <c r="C252" s="100" t="str">
        <f t="shared" si="38"/>
        <v>CYP10302</v>
      </c>
      <c r="D252" s="100" t="str">
        <f t="shared" si="42"/>
        <v>Rejection</v>
      </c>
      <c r="E252" s="59" t="s">
        <v>4780</v>
      </c>
      <c r="F252" s="100">
        <f t="shared" si="41"/>
        <v>1</v>
      </c>
      <c r="G252" s="100">
        <f t="shared" si="40"/>
        <v>0</v>
      </c>
      <c r="H252" s="100">
        <f t="shared" si="44"/>
        <v>2</v>
      </c>
      <c r="I252">
        <f t="shared" si="37"/>
        <v>1</v>
      </c>
      <c r="J252" t="str">
        <f t="shared" si="43"/>
        <v>&gt;</v>
      </c>
    </row>
    <row r="253" spans="1:10">
      <c r="A253" t="s">
        <v>1605</v>
      </c>
      <c r="B253" s="15" t="s">
        <v>1818</v>
      </c>
      <c r="C253" s="100" t="str">
        <f t="shared" si="38"/>
        <v>CYP10303</v>
      </c>
      <c r="D253" s="100" t="str">
        <f t="shared" si="42"/>
        <v>Rejection</v>
      </c>
      <c r="E253" s="59" t="s">
        <v>6229</v>
      </c>
      <c r="F253" s="100">
        <f t="shared" ref="F253:F278" si="45">(LEN(E253)-LEN(SUBSTITUTE(E253,"rejected","")))/8</f>
        <v>1</v>
      </c>
      <c r="G253" s="100">
        <f t="shared" si="40"/>
        <v>0</v>
      </c>
      <c r="H253" s="100">
        <f t="shared" si="44"/>
        <v>2</v>
      </c>
      <c r="I253">
        <f t="shared" si="37"/>
        <v>1</v>
      </c>
      <c r="J253" t="str">
        <f t="shared" si="43"/>
        <v>.</v>
      </c>
    </row>
    <row r="254" spans="1:10">
      <c r="A254" t="s">
        <v>1605</v>
      </c>
      <c r="B254" s="15" t="s">
        <v>1818</v>
      </c>
      <c r="C254" s="100" t="str">
        <f t="shared" si="38"/>
        <v>CYP10304</v>
      </c>
      <c r="D254" s="100" t="str">
        <f t="shared" si="42"/>
        <v>Rejection</v>
      </c>
      <c r="E254" s="1" t="s">
        <v>2502</v>
      </c>
      <c r="F254" s="100">
        <f t="shared" si="45"/>
        <v>1</v>
      </c>
      <c r="G254" s="100">
        <f t="shared" si="40"/>
        <v>0</v>
      </c>
      <c r="H254" s="100">
        <f t="shared" si="44"/>
        <v>2</v>
      </c>
      <c r="I254">
        <f t="shared" si="37"/>
        <v>1</v>
      </c>
      <c r="J254" t="str">
        <f t="shared" si="43"/>
        <v>&gt;</v>
      </c>
    </row>
    <row r="255" spans="1:10" ht="26.4">
      <c r="A255" t="s">
        <v>1606</v>
      </c>
      <c r="B255" s="15" t="s">
        <v>1818</v>
      </c>
      <c r="C255" s="100" t="str">
        <f t="shared" si="38"/>
        <v>CYP10305</v>
      </c>
      <c r="D255" s="100" t="str">
        <f t="shared" si="42"/>
        <v>Rejection</v>
      </c>
      <c r="E255" s="56" t="s">
        <v>4642</v>
      </c>
      <c r="F255" s="100">
        <f t="shared" si="45"/>
        <v>1</v>
      </c>
      <c r="G255" s="100">
        <f t="shared" si="40"/>
        <v>0</v>
      </c>
      <c r="H255" s="100">
        <f t="shared" si="44"/>
        <v>3</v>
      </c>
      <c r="I255">
        <f t="shared" si="37"/>
        <v>1</v>
      </c>
      <c r="J255" t="str">
        <f t="shared" si="43"/>
        <v>&gt;</v>
      </c>
    </row>
    <row r="256" spans="1:10" ht="26.4">
      <c r="A256" t="s">
        <v>1606</v>
      </c>
      <c r="B256" s="15" t="s">
        <v>1818</v>
      </c>
      <c r="C256" s="100" t="str">
        <f t="shared" si="38"/>
        <v>CYP10306</v>
      </c>
      <c r="D256" s="100" t="str">
        <f t="shared" si="42"/>
        <v>Rejection</v>
      </c>
      <c r="E256" s="56" t="s">
        <v>4641</v>
      </c>
      <c r="F256" s="100">
        <f t="shared" si="45"/>
        <v>1</v>
      </c>
      <c r="G256" s="100">
        <f t="shared" si="40"/>
        <v>0</v>
      </c>
      <c r="H256" s="100">
        <f t="shared" si="44"/>
        <v>3</v>
      </c>
      <c r="I256">
        <f t="shared" si="37"/>
        <v>1</v>
      </c>
      <c r="J256" t="str">
        <f t="shared" si="43"/>
        <v>&gt;</v>
      </c>
    </row>
    <row r="257" spans="1:13" ht="26.4">
      <c r="A257" t="s">
        <v>1606</v>
      </c>
      <c r="B257" s="15" t="s">
        <v>1818</v>
      </c>
      <c r="C257" s="100" t="str">
        <f t="shared" si="38"/>
        <v>CYP10307</v>
      </c>
      <c r="D257" s="100" t="str">
        <f t="shared" si="42"/>
        <v>Warning</v>
      </c>
      <c r="E257" s="59" t="s">
        <v>6041</v>
      </c>
      <c r="F257" s="100">
        <f t="shared" si="45"/>
        <v>0</v>
      </c>
      <c r="G257" s="100">
        <f t="shared" si="40"/>
        <v>1</v>
      </c>
      <c r="H257" s="100">
        <f t="shared" si="44"/>
        <v>3</v>
      </c>
      <c r="I257">
        <f t="shared" si="37"/>
        <v>1</v>
      </c>
      <c r="J257" t="str">
        <f t="shared" si="43"/>
        <v>&gt;</v>
      </c>
    </row>
    <row r="258" spans="1:13">
      <c r="A258" t="s">
        <v>1834</v>
      </c>
      <c r="B258" s="15" t="s">
        <v>10</v>
      </c>
      <c r="C258" s="100" t="str">
        <f t="shared" si="38"/>
        <v>CYP10401</v>
      </c>
      <c r="D258" s="100" t="str">
        <f t="shared" si="42"/>
        <v>Rejection</v>
      </c>
      <c r="E258" s="59" t="s">
        <v>4779</v>
      </c>
      <c r="F258" s="100">
        <f t="shared" si="45"/>
        <v>1</v>
      </c>
      <c r="G258" s="100">
        <f t="shared" si="40"/>
        <v>0</v>
      </c>
      <c r="H258" s="100">
        <f t="shared" si="44"/>
        <v>4</v>
      </c>
      <c r="I258">
        <f t="shared" si="37"/>
        <v>1</v>
      </c>
      <c r="J258" t="str">
        <f t="shared" si="43"/>
        <v>&gt;</v>
      </c>
    </row>
    <row r="259" spans="1:13" ht="39.6">
      <c r="A259" t="s">
        <v>1834</v>
      </c>
      <c r="B259" s="15" t="s">
        <v>10</v>
      </c>
      <c r="C259" s="100" t="str">
        <f t="shared" si="38"/>
        <v>CYP10402</v>
      </c>
      <c r="D259" s="100" t="str">
        <f t="shared" si="42"/>
        <v>Rejection</v>
      </c>
      <c r="E259" s="161" t="s">
        <v>4640</v>
      </c>
      <c r="F259" s="100">
        <f t="shared" si="45"/>
        <v>1</v>
      </c>
      <c r="G259" s="100">
        <f t="shared" si="40"/>
        <v>0</v>
      </c>
      <c r="H259" s="100">
        <f t="shared" si="44"/>
        <v>4</v>
      </c>
      <c r="I259">
        <f t="shared" ref="I259:I322" si="46">COUNTIF($C$2:$C$715,C259)</f>
        <v>1</v>
      </c>
      <c r="J259" t="str">
        <f t="shared" si="43"/>
        <v>&gt;</v>
      </c>
    </row>
    <row r="260" spans="1:13">
      <c r="A260" t="s">
        <v>1607</v>
      </c>
      <c r="B260" s="15" t="s">
        <v>1818</v>
      </c>
      <c r="C260" s="100" t="str">
        <f t="shared" ref="C260:C323" si="47">LEFT(E260,8)</f>
        <v>CYP10403</v>
      </c>
      <c r="D260" s="100" t="str">
        <f t="shared" si="42"/>
        <v>Rejection</v>
      </c>
      <c r="E260" s="1" t="s">
        <v>6246</v>
      </c>
      <c r="F260" s="100">
        <f t="shared" si="45"/>
        <v>1</v>
      </c>
      <c r="G260" s="100">
        <f t="shared" si="40"/>
        <v>0</v>
      </c>
      <c r="H260" s="100">
        <f t="shared" si="44"/>
        <v>2</v>
      </c>
      <c r="I260">
        <f t="shared" si="46"/>
        <v>1</v>
      </c>
      <c r="J260" t="str">
        <f t="shared" si="43"/>
        <v>.</v>
      </c>
      <c r="K260" s="98">
        <f>LEN(E260)</f>
        <v>65</v>
      </c>
      <c r="L260">
        <f>LEN(J260)</f>
        <v>1</v>
      </c>
      <c r="M260">
        <f>L260-K260</f>
        <v>-64</v>
      </c>
    </row>
    <row r="261" spans="1:13">
      <c r="A261" t="s">
        <v>1607</v>
      </c>
      <c r="B261" s="15" t="s">
        <v>1818</v>
      </c>
      <c r="C261" s="100" t="str">
        <f t="shared" si="47"/>
        <v>CYP10404</v>
      </c>
      <c r="D261" s="100" t="str">
        <f t="shared" si="42"/>
        <v>Rejection</v>
      </c>
      <c r="E261" s="1" t="s">
        <v>6247</v>
      </c>
      <c r="F261" s="100">
        <f t="shared" si="45"/>
        <v>1</v>
      </c>
      <c r="G261" s="100">
        <f t="shared" si="40"/>
        <v>0</v>
      </c>
      <c r="H261" s="100">
        <f t="shared" si="44"/>
        <v>2</v>
      </c>
      <c r="I261">
        <f t="shared" si="46"/>
        <v>1</v>
      </c>
      <c r="J261" t="str">
        <f t="shared" si="43"/>
        <v>&gt;</v>
      </c>
      <c r="K261" s="98">
        <f>LEN(E261)</f>
        <v>119</v>
      </c>
      <c r="L261">
        <f>LEN(J261)</f>
        <v>1</v>
      </c>
      <c r="M261">
        <f>L261-K261</f>
        <v>-118</v>
      </c>
    </row>
    <row r="262" spans="1:13" ht="26.4">
      <c r="A262" s="15" t="s">
        <v>1613</v>
      </c>
      <c r="B262" s="15" t="s">
        <v>1818</v>
      </c>
      <c r="C262" s="100" t="str">
        <f t="shared" si="47"/>
        <v>CYP10405</v>
      </c>
      <c r="D262" s="100" t="str">
        <f t="shared" si="42"/>
        <v>Rejection</v>
      </c>
      <c r="E262" s="59" t="s">
        <v>4727</v>
      </c>
      <c r="F262" s="100">
        <f t="shared" si="45"/>
        <v>1</v>
      </c>
      <c r="G262" s="100">
        <f t="shared" si="40"/>
        <v>0</v>
      </c>
      <c r="H262" s="100">
        <f t="shared" si="44"/>
        <v>4</v>
      </c>
      <c r="I262">
        <f t="shared" si="46"/>
        <v>1</v>
      </c>
      <c r="J262" t="str">
        <f t="shared" si="43"/>
        <v>&gt;</v>
      </c>
    </row>
    <row r="263" spans="1:13" ht="15" customHeight="1">
      <c r="A263" t="s">
        <v>1608</v>
      </c>
      <c r="B263" s="15" t="s">
        <v>1818</v>
      </c>
      <c r="C263" s="100" t="str">
        <f t="shared" si="47"/>
        <v>CYP10406</v>
      </c>
      <c r="D263" s="100" t="str">
        <f t="shared" si="42"/>
        <v>Rejection</v>
      </c>
      <c r="E263" s="56" t="s">
        <v>2503</v>
      </c>
      <c r="F263" s="100">
        <f t="shared" si="45"/>
        <v>1</v>
      </c>
      <c r="G263" s="100">
        <f t="shared" si="40"/>
        <v>0</v>
      </c>
      <c r="H263" s="100">
        <f t="shared" si="44"/>
        <v>1</v>
      </c>
      <c r="I263">
        <f t="shared" si="46"/>
        <v>1</v>
      </c>
      <c r="J263" t="str">
        <f t="shared" si="43"/>
        <v>&gt;</v>
      </c>
    </row>
    <row r="264" spans="1:13" ht="26.4">
      <c r="A264" t="s">
        <v>1609</v>
      </c>
      <c r="B264" s="15" t="s">
        <v>1818</v>
      </c>
      <c r="C264" s="100" t="str">
        <f t="shared" si="47"/>
        <v>CYP10407</v>
      </c>
      <c r="D264" s="100" t="str">
        <f t="shared" si="42"/>
        <v>Rejection</v>
      </c>
      <c r="E264" s="56" t="s">
        <v>2504</v>
      </c>
      <c r="F264" s="100">
        <f t="shared" si="45"/>
        <v>1</v>
      </c>
      <c r="G264" s="100">
        <f t="shared" si="40"/>
        <v>0</v>
      </c>
      <c r="H264" s="100">
        <f t="shared" si="44"/>
        <v>1</v>
      </c>
      <c r="I264">
        <f t="shared" si="46"/>
        <v>1</v>
      </c>
      <c r="J264" t="str">
        <f t="shared" si="43"/>
        <v>&gt;</v>
      </c>
    </row>
    <row r="265" spans="1:13" ht="26.4">
      <c r="A265" t="s">
        <v>1610</v>
      </c>
      <c r="B265" s="15" t="s">
        <v>1818</v>
      </c>
      <c r="C265" s="100" t="str">
        <f t="shared" si="47"/>
        <v>CYP10408</v>
      </c>
      <c r="D265" s="100" t="str">
        <f t="shared" si="42"/>
        <v>Rejection</v>
      </c>
      <c r="E265" s="56" t="s">
        <v>4505</v>
      </c>
      <c r="F265" s="100">
        <f t="shared" si="45"/>
        <v>1</v>
      </c>
      <c r="G265" s="100">
        <f t="shared" si="40"/>
        <v>0</v>
      </c>
      <c r="H265" s="100">
        <f t="shared" si="44"/>
        <v>2</v>
      </c>
      <c r="I265">
        <f t="shared" si="46"/>
        <v>1</v>
      </c>
      <c r="J265" t="str">
        <f t="shared" si="43"/>
        <v>&gt;</v>
      </c>
    </row>
    <row r="266" spans="1:13" ht="39.6">
      <c r="A266" t="s">
        <v>1610</v>
      </c>
      <c r="B266" s="15" t="s">
        <v>1818</v>
      </c>
      <c r="C266" s="100" t="str">
        <f t="shared" si="47"/>
        <v>CYP10409</v>
      </c>
      <c r="D266" s="100" t="str">
        <f t="shared" si="42"/>
        <v>Warning</v>
      </c>
      <c r="E266" s="56" t="s">
        <v>5717</v>
      </c>
      <c r="F266" s="100">
        <f t="shared" si="45"/>
        <v>0</v>
      </c>
      <c r="G266" s="100">
        <f t="shared" si="40"/>
        <v>1</v>
      </c>
      <c r="H266" s="100">
        <f t="shared" si="44"/>
        <v>2</v>
      </c>
      <c r="I266">
        <f t="shared" si="46"/>
        <v>1</v>
      </c>
      <c r="J266" t="str">
        <f t="shared" si="43"/>
        <v>&gt;</v>
      </c>
    </row>
    <row r="267" spans="1:13" ht="26.4">
      <c r="A267" t="s">
        <v>1611</v>
      </c>
      <c r="B267" s="15" t="s">
        <v>1818</v>
      </c>
      <c r="C267" s="100" t="str">
        <f t="shared" si="47"/>
        <v>CYP10410</v>
      </c>
      <c r="D267" s="100" t="str">
        <f t="shared" si="42"/>
        <v>Rejection</v>
      </c>
      <c r="E267" s="56" t="s">
        <v>2505</v>
      </c>
      <c r="F267" s="100">
        <f t="shared" si="45"/>
        <v>1</v>
      </c>
      <c r="G267" s="100">
        <f t="shared" si="40"/>
        <v>0</v>
      </c>
      <c r="H267" s="100">
        <f t="shared" si="44"/>
        <v>2</v>
      </c>
      <c r="I267">
        <f t="shared" si="46"/>
        <v>1</v>
      </c>
      <c r="J267" t="str">
        <f t="shared" si="43"/>
        <v>&gt;</v>
      </c>
    </row>
    <row r="268" spans="1:13" ht="26.4">
      <c r="A268" t="s">
        <v>1611</v>
      </c>
      <c r="B268" s="15" t="s">
        <v>1818</v>
      </c>
      <c r="C268" s="100" t="str">
        <f t="shared" si="47"/>
        <v>CYP10411</v>
      </c>
      <c r="D268" s="100" t="str">
        <f t="shared" si="42"/>
        <v>Warning</v>
      </c>
      <c r="E268" s="56" t="s">
        <v>6042</v>
      </c>
      <c r="F268" s="100">
        <f t="shared" si="45"/>
        <v>0</v>
      </c>
      <c r="G268" s="100">
        <f t="shared" si="40"/>
        <v>1</v>
      </c>
      <c r="H268" s="100">
        <f t="shared" si="44"/>
        <v>2</v>
      </c>
      <c r="I268">
        <f t="shared" si="46"/>
        <v>1</v>
      </c>
      <c r="J268" t="str">
        <f t="shared" si="43"/>
        <v>&gt;</v>
      </c>
    </row>
    <row r="269" spans="1:13" ht="26.4">
      <c r="A269" t="s">
        <v>1612</v>
      </c>
      <c r="B269" s="15" t="s">
        <v>1818</v>
      </c>
      <c r="C269" s="100" t="str">
        <f t="shared" si="47"/>
        <v>CYP10412</v>
      </c>
      <c r="D269" s="100" t="str">
        <f t="shared" si="42"/>
        <v>Rejection</v>
      </c>
      <c r="E269" s="56" t="s">
        <v>2506</v>
      </c>
      <c r="F269" s="100">
        <f t="shared" si="45"/>
        <v>1</v>
      </c>
      <c r="G269" s="100">
        <f t="shared" si="40"/>
        <v>0</v>
      </c>
      <c r="H269" s="100">
        <f t="shared" si="44"/>
        <v>3</v>
      </c>
      <c r="I269">
        <f t="shared" si="46"/>
        <v>1</v>
      </c>
      <c r="J269" t="str">
        <f t="shared" si="43"/>
        <v>&gt;</v>
      </c>
    </row>
    <row r="270" spans="1:13" ht="26.4">
      <c r="A270" s="15" t="s">
        <v>1613</v>
      </c>
      <c r="B270" s="15" t="s">
        <v>1818</v>
      </c>
      <c r="C270" s="100" t="str">
        <f t="shared" si="47"/>
        <v>CYP10413</v>
      </c>
      <c r="D270" s="100" t="str">
        <f t="shared" si="42"/>
        <v>Rejection</v>
      </c>
      <c r="E270" s="59" t="s">
        <v>2507</v>
      </c>
      <c r="F270" s="100">
        <f t="shared" si="45"/>
        <v>1</v>
      </c>
      <c r="G270" s="100">
        <f t="shared" si="40"/>
        <v>0</v>
      </c>
      <c r="H270" s="100">
        <f t="shared" si="44"/>
        <v>4</v>
      </c>
      <c r="I270">
        <f t="shared" si="46"/>
        <v>1</v>
      </c>
      <c r="J270" t="str">
        <f t="shared" si="43"/>
        <v>&gt;</v>
      </c>
    </row>
    <row r="271" spans="1:13" ht="26.4">
      <c r="A271" s="15" t="s">
        <v>1614</v>
      </c>
      <c r="B271" s="15" t="s">
        <v>1818</v>
      </c>
      <c r="C271" s="100" t="str">
        <f t="shared" si="47"/>
        <v>CYP10414</v>
      </c>
      <c r="D271" s="100" t="str">
        <f t="shared" si="42"/>
        <v>Rejection</v>
      </c>
      <c r="E271" s="56" t="s">
        <v>2509</v>
      </c>
      <c r="F271" s="100">
        <f t="shared" si="45"/>
        <v>1</v>
      </c>
      <c r="G271" s="100">
        <f t="shared" si="40"/>
        <v>0</v>
      </c>
      <c r="H271" s="100">
        <f t="shared" si="44"/>
        <v>2</v>
      </c>
      <c r="I271">
        <f t="shared" si="46"/>
        <v>1</v>
      </c>
      <c r="J271" t="str">
        <f t="shared" si="43"/>
        <v>&gt;</v>
      </c>
    </row>
    <row r="272" spans="1:13" ht="26.4">
      <c r="A272" s="15" t="s">
        <v>1614</v>
      </c>
      <c r="B272" s="15" t="s">
        <v>1818</v>
      </c>
      <c r="C272" s="100" t="str">
        <f t="shared" si="47"/>
        <v>CYP10415</v>
      </c>
      <c r="D272" s="100" t="str">
        <f t="shared" si="42"/>
        <v>Warning</v>
      </c>
      <c r="E272" s="56" t="s">
        <v>6043</v>
      </c>
      <c r="F272" s="100">
        <f t="shared" si="45"/>
        <v>0</v>
      </c>
      <c r="G272" s="100">
        <f t="shared" si="40"/>
        <v>1</v>
      </c>
      <c r="H272" s="100">
        <f t="shared" si="44"/>
        <v>2</v>
      </c>
      <c r="I272">
        <f t="shared" si="46"/>
        <v>1</v>
      </c>
      <c r="J272" t="str">
        <f t="shared" si="43"/>
        <v>&gt;</v>
      </c>
    </row>
    <row r="273" spans="1:13" ht="26.4">
      <c r="A273" s="15" t="s">
        <v>1613</v>
      </c>
      <c r="B273" s="15" t="s">
        <v>1818</v>
      </c>
      <c r="C273" s="100" t="str">
        <f t="shared" si="47"/>
        <v>CYP10416</v>
      </c>
      <c r="D273" s="100" t="str">
        <f t="shared" si="42"/>
        <v>Rejection</v>
      </c>
      <c r="E273" s="59" t="s">
        <v>2508</v>
      </c>
      <c r="F273" s="100">
        <f t="shared" si="45"/>
        <v>1</v>
      </c>
      <c r="G273" s="100">
        <f t="shared" si="40"/>
        <v>0</v>
      </c>
      <c r="H273" s="100">
        <f t="shared" si="44"/>
        <v>4</v>
      </c>
      <c r="I273">
        <f t="shared" si="46"/>
        <v>1</v>
      </c>
      <c r="J273" t="str">
        <f t="shared" si="43"/>
        <v>&gt;</v>
      </c>
    </row>
    <row r="274" spans="1:13" ht="26.4">
      <c r="A274" t="s">
        <v>1612</v>
      </c>
      <c r="B274" s="15" t="s">
        <v>1818</v>
      </c>
      <c r="C274" s="100" t="str">
        <f t="shared" si="47"/>
        <v>CYP10417</v>
      </c>
      <c r="D274" s="100" t="str">
        <f t="shared" si="42"/>
        <v>Rejection</v>
      </c>
      <c r="E274" s="59" t="s">
        <v>4726</v>
      </c>
      <c r="F274" s="100">
        <f t="shared" si="45"/>
        <v>1</v>
      </c>
      <c r="G274" s="100">
        <f t="shared" si="40"/>
        <v>0</v>
      </c>
      <c r="H274" s="100">
        <f t="shared" si="44"/>
        <v>3</v>
      </c>
      <c r="I274">
        <f t="shared" si="46"/>
        <v>1</v>
      </c>
      <c r="J274" t="str">
        <f t="shared" si="43"/>
        <v>&gt;</v>
      </c>
    </row>
    <row r="275" spans="1:13" ht="26.4">
      <c r="A275" t="s">
        <v>1834</v>
      </c>
      <c r="B275" s="15" t="s">
        <v>10</v>
      </c>
      <c r="C275" s="100" t="str">
        <f t="shared" si="47"/>
        <v>CYP10418</v>
      </c>
      <c r="D275" s="100" t="str">
        <f t="shared" si="42"/>
        <v>Rejection</v>
      </c>
      <c r="E275" s="1" t="s">
        <v>6248</v>
      </c>
      <c r="F275" s="100">
        <f t="shared" si="45"/>
        <v>1</v>
      </c>
      <c r="G275" s="100">
        <f t="shared" si="40"/>
        <v>0</v>
      </c>
      <c r="H275" s="100">
        <f t="shared" si="44"/>
        <v>4</v>
      </c>
      <c r="I275">
        <f t="shared" si="46"/>
        <v>1</v>
      </c>
      <c r="J275" t="str">
        <f t="shared" si="43"/>
        <v>&gt;</v>
      </c>
      <c r="K275" s="98">
        <f>LEN(E275)</f>
        <v>202</v>
      </c>
      <c r="L275">
        <f>LEN(J275)</f>
        <v>1</v>
      </c>
      <c r="M275">
        <f>L275-K275</f>
        <v>-201</v>
      </c>
    </row>
    <row r="276" spans="1:13" ht="26.4">
      <c r="A276" t="s">
        <v>1834</v>
      </c>
      <c r="B276" s="15" t="s">
        <v>10</v>
      </c>
      <c r="C276" s="100" t="str">
        <f t="shared" si="47"/>
        <v>CYP10419</v>
      </c>
      <c r="D276" s="100" t="str">
        <f t="shared" si="42"/>
        <v>Rejection</v>
      </c>
      <c r="E276" s="1" t="s">
        <v>6249</v>
      </c>
      <c r="F276" s="100">
        <f t="shared" si="45"/>
        <v>1</v>
      </c>
      <c r="G276" s="100">
        <f t="shared" si="40"/>
        <v>0</v>
      </c>
      <c r="H276" s="100">
        <f t="shared" si="44"/>
        <v>4</v>
      </c>
      <c r="I276">
        <f t="shared" si="46"/>
        <v>1</v>
      </c>
      <c r="J276" t="str">
        <f t="shared" si="43"/>
        <v>&gt;</v>
      </c>
      <c r="K276" s="98">
        <f>LEN(E276)</f>
        <v>168</v>
      </c>
      <c r="L276">
        <f>LEN(J276)</f>
        <v>1</v>
      </c>
      <c r="M276">
        <f>L276-K276</f>
        <v>-167</v>
      </c>
    </row>
    <row r="277" spans="1:13" ht="39.6">
      <c r="A277" s="15" t="s">
        <v>1613</v>
      </c>
      <c r="B277" s="15" t="s">
        <v>1818</v>
      </c>
      <c r="C277" s="100" t="str">
        <f t="shared" si="47"/>
        <v>CYP10422</v>
      </c>
      <c r="D277" s="100" t="str">
        <f t="shared" si="42"/>
        <v>Rejection</v>
      </c>
      <c r="E277" s="59" t="s">
        <v>2856</v>
      </c>
      <c r="F277" s="100">
        <f t="shared" si="45"/>
        <v>1</v>
      </c>
      <c r="G277" s="100">
        <f t="shared" si="40"/>
        <v>0</v>
      </c>
      <c r="H277" s="100">
        <f t="shared" si="44"/>
        <v>4</v>
      </c>
      <c r="I277">
        <f t="shared" si="46"/>
        <v>1</v>
      </c>
      <c r="J277" t="str">
        <f t="shared" si="43"/>
        <v>&gt;</v>
      </c>
    </row>
    <row r="278" spans="1:13" ht="26.4">
      <c r="A278" t="s">
        <v>1612</v>
      </c>
      <c r="B278" s="15" t="s">
        <v>1818</v>
      </c>
      <c r="C278" s="100" t="str">
        <f t="shared" si="47"/>
        <v>CYP10423</v>
      </c>
      <c r="D278" s="100" t="str">
        <f t="shared" si="42"/>
        <v>Rejection</v>
      </c>
      <c r="E278" s="59" t="s">
        <v>3632</v>
      </c>
      <c r="F278" s="100">
        <f t="shared" si="45"/>
        <v>1</v>
      </c>
      <c r="G278" s="100">
        <f t="shared" si="40"/>
        <v>0</v>
      </c>
      <c r="H278" s="100">
        <f t="shared" si="44"/>
        <v>3</v>
      </c>
      <c r="I278">
        <f t="shared" si="46"/>
        <v>1</v>
      </c>
      <c r="J278" t="str">
        <f t="shared" si="43"/>
        <v>&gt;</v>
      </c>
    </row>
    <row r="279" spans="1:13" ht="26.4">
      <c r="A279" s="15" t="s">
        <v>3591</v>
      </c>
      <c r="B279" s="15" t="s">
        <v>1818</v>
      </c>
      <c r="C279" s="100" t="str">
        <f t="shared" si="47"/>
        <v>CYP10424</v>
      </c>
      <c r="D279" s="100" t="str">
        <f t="shared" si="42"/>
        <v>Rejection</v>
      </c>
      <c r="E279" s="59" t="s">
        <v>6159</v>
      </c>
      <c r="F279" s="100">
        <v>1</v>
      </c>
      <c r="G279" s="100">
        <v>0</v>
      </c>
      <c r="H279" s="100">
        <f t="shared" si="44"/>
        <v>1</v>
      </c>
      <c r="I279">
        <f t="shared" si="46"/>
        <v>1</v>
      </c>
      <c r="J279" t="str">
        <f t="shared" si="43"/>
        <v>&gt;</v>
      </c>
    </row>
    <row r="280" spans="1:13" ht="26.4">
      <c r="A280" s="15" t="s">
        <v>3592</v>
      </c>
      <c r="B280" s="15" t="s">
        <v>1818</v>
      </c>
      <c r="C280" s="100" t="str">
        <f t="shared" si="47"/>
        <v>CYP10425</v>
      </c>
      <c r="D280" s="100" t="str">
        <f t="shared" si="42"/>
        <v>Rejection</v>
      </c>
      <c r="E280" s="59" t="s">
        <v>6160</v>
      </c>
      <c r="F280" s="100">
        <v>1</v>
      </c>
      <c r="G280" s="100">
        <v>0</v>
      </c>
      <c r="H280" s="100">
        <f t="shared" si="44"/>
        <v>1</v>
      </c>
      <c r="I280">
        <f t="shared" si="46"/>
        <v>1</v>
      </c>
      <c r="J280" t="str">
        <f t="shared" si="43"/>
        <v>&gt;</v>
      </c>
    </row>
    <row r="281" spans="1:13">
      <c r="A281" s="15" t="s">
        <v>1835</v>
      </c>
      <c r="B281" s="15" t="s">
        <v>10</v>
      </c>
      <c r="C281" s="100" t="str">
        <f t="shared" si="47"/>
        <v>CYP10502</v>
      </c>
      <c r="D281" s="100" t="str">
        <f t="shared" si="42"/>
        <v>Rejection</v>
      </c>
      <c r="E281" s="56" t="s">
        <v>4778</v>
      </c>
      <c r="F281" s="100">
        <f t="shared" ref="F281:F344" si="48">(LEN(E281)-LEN(SUBSTITUTE(E281,"rejected","")))/8</f>
        <v>1</v>
      </c>
      <c r="G281" s="100">
        <f t="shared" ref="G281:G344" si="49">(LEN(E281)-LEN(SUBSTITUTE(E281,"Warning","")))/7</f>
        <v>0</v>
      </c>
      <c r="H281" s="100">
        <f t="shared" si="44"/>
        <v>2</v>
      </c>
      <c r="I281">
        <f t="shared" si="46"/>
        <v>1</v>
      </c>
      <c r="J281" t="str">
        <f t="shared" si="43"/>
        <v>&gt;</v>
      </c>
    </row>
    <row r="282" spans="1:13">
      <c r="A282" s="15" t="s">
        <v>1615</v>
      </c>
      <c r="B282" s="15" t="s">
        <v>1818</v>
      </c>
      <c r="C282" s="100" t="str">
        <f t="shared" si="47"/>
        <v>CYP10503</v>
      </c>
      <c r="D282" s="100" t="str">
        <f t="shared" si="42"/>
        <v>Rejection</v>
      </c>
      <c r="E282" s="1" t="s">
        <v>6250</v>
      </c>
      <c r="F282" s="100">
        <f t="shared" si="48"/>
        <v>1</v>
      </c>
      <c r="G282" s="100">
        <f t="shared" si="49"/>
        <v>0</v>
      </c>
      <c r="H282" s="100">
        <f t="shared" si="44"/>
        <v>2</v>
      </c>
      <c r="I282">
        <f t="shared" si="46"/>
        <v>1</v>
      </c>
      <c r="J282" t="str">
        <f t="shared" si="43"/>
        <v>.</v>
      </c>
      <c r="K282" s="98">
        <f>LEN(E282)</f>
        <v>65</v>
      </c>
      <c r="L282">
        <f>LEN(J282)</f>
        <v>1</v>
      </c>
      <c r="M282">
        <f>L282-K282</f>
        <v>-64</v>
      </c>
    </row>
    <row r="283" spans="1:13">
      <c r="A283" s="15" t="s">
        <v>1615</v>
      </c>
      <c r="B283" s="15" t="s">
        <v>1818</v>
      </c>
      <c r="C283" s="100" t="str">
        <f t="shared" si="47"/>
        <v>CYP10504</v>
      </c>
      <c r="D283" s="100" t="str">
        <f t="shared" si="42"/>
        <v>Rejection</v>
      </c>
      <c r="E283" s="1" t="s">
        <v>6251</v>
      </c>
      <c r="F283" s="100">
        <f t="shared" si="48"/>
        <v>1</v>
      </c>
      <c r="G283" s="100">
        <f t="shared" si="49"/>
        <v>0</v>
      </c>
      <c r="H283" s="100">
        <f t="shared" si="44"/>
        <v>2</v>
      </c>
      <c r="I283">
        <f t="shared" si="46"/>
        <v>1</v>
      </c>
      <c r="J283" t="str">
        <f t="shared" si="43"/>
        <v>&gt;</v>
      </c>
      <c r="K283" s="98">
        <f>LEN(E283)</f>
        <v>119</v>
      </c>
      <c r="L283">
        <f>LEN(J283)</f>
        <v>1</v>
      </c>
      <c r="M283">
        <f>L283-K283</f>
        <v>-118</v>
      </c>
    </row>
    <row r="284" spans="1:13" ht="26.4">
      <c r="A284" s="15" t="s">
        <v>1616</v>
      </c>
      <c r="B284" s="15" t="s">
        <v>1818</v>
      </c>
      <c r="C284" s="100" t="str">
        <f t="shared" si="47"/>
        <v>CYP10505</v>
      </c>
      <c r="D284" s="100" t="str">
        <f t="shared" si="42"/>
        <v>Rejection</v>
      </c>
      <c r="E284" s="56" t="s">
        <v>2511</v>
      </c>
      <c r="F284" s="100">
        <f t="shared" si="48"/>
        <v>1</v>
      </c>
      <c r="G284" s="100">
        <f t="shared" si="49"/>
        <v>0</v>
      </c>
      <c r="H284" s="100">
        <f t="shared" si="44"/>
        <v>4</v>
      </c>
      <c r="I284">
        <f t="shared" si="46"/>
        <v>1</v>
      </c>
      <c r="J284" t="str">
        <f t="shared" si="43"/>
        <v>&gt;</v>
      </c>
    </row>
    <row r="285" spans="1:13" ht="26.4">
      <c r="A285" s="15" t="s">
        <v>1616</v>
      </c>
      <c r="B285" s="15" t="s">
        <v>1818</v>
      </c>
      <c r="C285" s="100" t="str">
        <f t="shared" si="47"/>
        <v>CYP10506</v>
      </c>
      <c r="D285" s="100" t="str">
        <f t="shared" si="42"/>
        <v>Rejection</v>
      </c>
      <c r="E285" s="56" t="s">
        <v>2512</v>
      </c>
      <c r="F285" s="100">
        <f t="shared" si="48"/>
        <v>1</v>
      </c>
      <c r="G285" s="100">
        <f t="shared" si="49"/>
        <v>0</v>
      </c>
      <c r="H285" s="100">
        <f t="shared" si="44"/>
        <v>4</v>
      </c>
      <c r="I285">
        <f t="shared" si="46"/>
        <v>1</v>
      </c>
      <c r="J285" t="str">
        <f t="shared" si="43"/>
        <v>&gt;</v>
      </c>
    </row>
    <row r="286" spans="1:13" ht="26.4">
      <c r="A286" s="15" t="s">
        <v>1617</v>
      </c>
      <c r="B286" s="15" t="s">
        <v>1818</v>
      </c>
      <c r="C286" s="100" t="str">
        <f t="shared" si="47"/>
        <v>CYP10507</v>
      </c>
      <c r="D286" s="100" t="str">
        <f t="shared" si="42"/>
        <v>Rejection</v>
      </c>
      <c r="E286" s="56" t="s">
        <v>2514</v>
      </c>
      <c r="F286" s="100">
        <f t="shared" si="48"/>
        <v>1</v>
      </c>
      <c r="G286" s="100">
        <f t="shared" si="49"/>
        <v>0</v>
      </c>
      <c r="H286" s="100">
        <f t="shared" si="44"/>
        <v>2</v>
      </c>
      <c r="I286">
        <f t="shared" si="46"/>
        <v>1</v>
      </c>
      <c r="J286" t="str">
        <f t="shared" si="43"/>
        <v>&gt;</v>
      </c>
    </row>
    <row r="287" spans="1:13" ht="26.4">
      <c r="A287" s="15" t="s">
        <v>1617</v>
      </c>
      <c r="B287" s="15" t="s">
        <v>1818</v>
      </c>
      <c r="C287" s="100" t="str">
        <f t="shared" si="47"/>
        <v>CYP10508</v>
      </c>
      <c r="D287" s="100" t="str">
        <f t="shared" si="42"/>
        <v>Warning</v>
      </c>
      <c r="E287" s="56" t="s">
        <v>6044</v>
      </c>
      <c r="F287" s="100">
        <f t="shared" si="48"/>
        <v>0</v>
      </c>
      <c r="G287" s="100">
        <f t="shared" si="49"/>
        <v>1</v>
      </c>
      <c r="H287" s="100">
        <f t="shared" si="44"/>
        <v>2</v>
      </c>
      <c r="I287">
        <f t="shared" si="46"/>
        <v>1</v>
      </c>
      <c r="J287" t="str">
        <f t="shared" si="43"/>
        <v>&gt;</v>
      </c>
    </row>
    <row r="288" spans="1:13" ht="26.4">
      <c r="A288" s="15" t="s">
        <v>1618</v>
      </c>
      <c r="B288" s="15" t="s">
        <v>1818</v>
      </c>
      <c r="C288" s="100" t="str">
        <f t="shared" si="47"/>
        <v>CYP10509</v>
      </c>
      <c r="D288" s="100" t="str">
        <f t="shared" si="42"/>
        <v>Rejection</v>
      </c>
      <c r="E288" s="56" t="s">
        <v>4506</v>
      </c>
      <c r="F288" s="100">
        <f t="shared" si="48"/>
        <v>1</v>
      </c>
      <c r="G288" s="100">
        <f t="shared" si="49"/>
        <v>0</v>
      </c>
      <c r="H288" s="100">
        <f t="shared" si="44"/>
        <v>2</v>
      </c>
      <c r="I288">
        <f t="shared" si="46"/>
        <v>1</v>
      </c>
      <c r="J288" t="str">
        <f t="shared" si="43"/>
        <v>&gt;</v>
      </c>
    </row>
    <row r="289" spans="1:13" ht="39.6">
      <c r="A289" s="15" t="s">
        <v>1618</v>
      </c>
      <c r="B289" s="15" t="s">
        <v>1818</v>
      </c>
      <c r="C289" s="100" t="str">
        <f t="shared" si="47"/>
        <v>CYP10510</v>
      </c>
      <c r="D289" s="100" t="str">
        <f t="shared" si="42"/>
        <v>Warning</v>
      </c>
      <c r="E289" s="56" t="s">
        <v>5738</v>
      </c>
      <c r="F289" s="100">
        <f t="shared" si="48"/>
        <v>0</v>
      </c>
      <c r="G289" s="100">
        <f t="shared" si="49"/>
        <v>1</v>
      </c>
      <c r="H289" s="100">
        <f t="shared" si="44"/>
        <v>2</v>
      </c>
      <c r="I289">
        <f t="shared" si="46"/>
        <v>1</v>
      </c>
      <c r="J289" t="str">
        <f t="shared" si="43"/>
        <v>&gt;</v>
      </c>
    </row>
    <row r="290" spans="1:13" ht="26.4">
      <c r="A290" s="15" t="s">
        <v>1835</v>
      </c>
      <c r="B290" s="15" t="s">
        <v>10</v>
      </c>
      <c r="C290" s="100" t="str">
        <f t="shared" si="47"/>
        <v>CYP10511</v>
      </c>
      <c r="D290" s="100" t="str">
        <f t="shared" si="42"/>
        <v>Rejection</v>
      </c>
      <c r="E290" s="1" t="s">
        <v>6252</v>
      </c>
      <c r="F290" s="100">
        <f t="shared" si="48"/>
        <v>1</v>
      </c>
      <c r="G290" s="100">
        <f t="shared" si="49"/>
        <v>0</v>
      </c>
      <c r="H290" s="100">
        <f t="shared" si="44"/>
        <v>2</v>
      </c>
      <c r="I290">
        <f t="shared" si="46"/>
        <v>1</v>
      </c>
      <c r="J290" t="str">
        <f t="shared" si="43"/>
        <v>&gt;</v>
      </c>
      <c r="K290" s="98">
        <f>LEN(E290)</f>
        <v>243</v>
      </c>
      <c r="L290">
        <f>LEN(J290)</f>
        <v>1</v>
      </c>
      <c r="M290">
        <f>L290-K290</f>
        <v>-242</v>
      </c>
    </row>
    <row r="291" spans="1:13" ht="26.4">
      <c r="A291" s="15" t="s">
        <v>1616</v>
      </c>
      <c r="B291" s="15" t="s">
        <v>1818</v>
      </c>
      <c r="C291" s="100" t="str">
        <f t="shared" si="47"/>
        <v>CYP10512</v>
      </c>
      <c r="D291" s="100" t="str">
        <f t="shared" ref="D291:D354" si="50">IF(F291=1,"Rejection",IF(G291=1,"Warning","?"))</f>
        <v>Rejection</v>
      </c>
      <c r="E291" s="59" t="s">
        <v>4725</v>
      </c>
      <c r="F291" s="100">
        <f t="shared" si="48"/>
        <v>1</v>
      </c>
      <c r="G291" s="100">
        <f t="shared" si="49"/>
        <v>0</v>
      </c>
      <c r="H291" s="100">
        <f t="shared" si="44"/>
        <v>4</v>
      </c>
      <c r="I291">
        <f t="shared" si="46"/>
        <v>1</v>
      </c>
      <c r="J291" t="str">
        <f t="shared" si="43"/>
        <v>&gt;</v>
      </c>
    </row>
    <row r="292" spans="1:13" ht="26.4">
      <c r="A292" s="15" t="s">
        <v>1616</v>
      </c>
      <c r="B292" s="15" t="s">
        <v>1818</v>
      </c>
      <c r="C292" s="100" t="str">
        <f t="shared" si="47"/>
        <v>CYP10513</v>
      </c>
      <c r="D292" s="100" t="str">
        <f t="shared" si="50"/>
        <v>Rejection</v>
      </c>
      <c r="E292" s="59" t="s">
        <v>3183</v>
      </c>
      <c r="F292" s="100">
        <f t="shared" si="48"/>
        <v>1</v>
      </c>
      <c r="G292" s="100">
        <f t="shared" si="49"/>
        <v>0</v>
      </c>
      <c r="H292" s="100">
        <f t="shared" si="44"/>
        <v>4</v>
      </c>
      <c r="I292">
        <f t="shared" si="46"/>
        <v>1</v>
      </c>
      <c r="J292" t="str">
        <f t="shared" si="43"/>
        <v>&gt;</v>
      </c>
    </row>
    <row r="293" spans="1:13" ht="26.4">
      <c r="A293" s="15" t="s">
        <v>1622</v>
      </c>
      <c r="B293" s="15" t="s">
        <v>1818</v>
      </c>
      <c r="C293" s="100" t="str">
        <f t="shared" si="47"/>
        <v>CYP20101</v>
      </c>
      <c r="D293" s="100" t="str">
        <f t="shared" si="50"/>
        <v>Rejection</v>
      </c>
      <c r="E293" s="59" t="s">
        <v>4716</v>
      </c>
      <c r="F293" s="100">
        <f t="shared" si="48"/>
        <v>1</v>
      </c>
      <c r="G293" s="100">
        <f t="shared" si="49"/>
        <v>0</v>
      </c>
      <c r="H293" s="100">
        <f t="shared" si="44"/>
        <v>5</v>
      </c>
      <c r="I293">
        <f t="shared" si="46"/>
        <v>1</v>
      </c>
      <c r="J293" t="str">
        <f t="shared" ref="J293:J356" si="51">RIGHT(E293,1)</f>
        <v>&gt;</v>
      </c>
    </row>
    <row r="294" spans="1:13" ht="26.4">
      <c r="A294" s="15" t="s">
        <v>1836</v>
      </c>
      <c r="B294" s="15" t="s">
        <v>10</v>
      </c>
      <c r="C294" s="100" t="str">
        <f t="shared" si="47"/>
        <v>CYP20102</v>
      </c>
      <c r="D294" s="100" t="str">
        <f t="shared" si="50"/>
        <v>Rejection</v>
      </c>
      <c r="E294" s="1" t="s">
        <v>4639</v>
      </c>
      <c r="F294" s="100">
        <f t="shared" si="48"/>
        <v>1</v>
      </c>
      <c r="G294" s="100">
        <f t="shared" si="49"/>
        <v>0</v>
      </c>
      <c r="H294" s="100">
        <f t="shared" si="44"/>
        <v>3</v>
      </c>
      <c r="I294">
        <f t="shared" si="46"/>
        <v>1</v>
      </c>
      <c r="J294" t="str">
        <f t="shared" si="51"/>
        <v>&gt;</v>
      </c>
    </row>
    <row r="295" spans="1:13">
      <c r="A295" s="15" t="s">
        <v>1621</v>
      </c>
      <c r="B295" s="15" t="s">
        <v>1818</v>
      </c>
      <c r="C295" s="100" t="str">
        <f t="shared" si="47"/>
        <v>CYP20103</v>
      </c>
      <c r="D295" s="100" t="str">
        <f t="shared" si="50"/>
        <v>Rejection</v>
      </c>
      <c r="E295" s="1" t="s">
        <v>6253</v>
      </c>
      <c r="F295" s="100">
        <f t="shared" si="48"/>
        <v>1</v>
      </c>
      <c r="G295" s="100">
        <f t="shared" si="49"/>
        <v>0</v>
      </c>
      <c r="H295" s="100">
        <f t="shared" si="44"/>
        <v>2</v>
      </c>
      <c r="I295">
        <f t="shared" si="46"/>
        <v>1</v>
      </c>
      <c r="J295" t="str">
        <f t="shared" si="51"/>
        <v>.</v>
      </c>
      <c r="K295" s="98">
        <f>LEN(E295)</f>
        <v>62</v>
      </c>
      <c r="L295">
        <f>LEN(J295)</f>
        <v>1</v>
      </c>
      <c r="M295">
        <f>L295-K295</f>
        <v>-61</v>
      </c>
    </row>
    <row r="296" spans="1:13" ht="26.4">
      <c r="A296" s="15" t="s">
        <v>1621</v>
      </c>
      <c r="B296" s="15" t="s">
        <v>1818</v>
      </c>
      <c r="C296" s="100" t="str">
        <f t="shared" si="47"/>
        <v>CYP20104</v>
      </c>
      <c r="D296" s="100" t="str">
        <f t="shared" si="50"/>
        <v>Rejection</v>
      </c>
      <c r="E296" s="1" t="s">
        <v>6254</v>
      </c>
      <c r="F296" s="100">
        <f t="shared" si="48"/>
        <v>1</v>
      </c>
      <c r="G296" s="100">
        <f t="shared" si="49"/>
        <v>0</v>
      </c>
      <c r="H296" s="100">
        <f t="shared" si="44"/>
        <v>2</v>
      </c>
      <c r="I296">
        <f t="shared" si="46"/>
        <v>1</v>
      </c>
      <c r="J296" t="str">
        <f t="shared" si="51"/>
        <v>&gt;</v>
      </c>
      <c r="K296" s="98">
        <f>LEN(E296)</f>
        <v>150</v>
      </c>
      <c r="L296">
        <f>LEN(J296)</f>
        <v>1</v>
      </c>
      <c r="M296">
        <f>L296-K296</f>
        <v>-149</v>
      </c>
    </row>
    <row r="297" spans="1:13">
      <c r="A297" s="15" t="s">
        <v>1619</v>
      </c>
      <c r="B297" s="15" t="s">
        <v>1818</v>
      </c>
      <c r="C297" s="100" t="str">
        <f t="shared" si="47"/>
        <v>CYP20105</v>
      </c>
      <c r="D297" s="100" t="str">
        <f t="shared" si="50"/>
        <v>Rejection</v>
      </c>
      <c r="E297" s="1" t="s">
        <v>6255</v>
      </c>
      <c r="F297" s="100">
        <f t="shared" si="48"/>
        <v>1</v>
      </c>
      <c r="G297" s="100">
        <f t="shared" si="49"/>
        <v>0</v>
      </c>
      <c r="H297" s="100">
        <f t="shared" si="44"/>
        <v>2</v>
      </c>
      <c r="I297">
        <f t="shared" si="46"/>
        <v>1</v>
      </c>
      <c r="J297" t="str">
        <f t="shared" si="51"/>
        <v>&gt;</v>
      </c>
      <c r="K297" s="98">
        <f>LEN(E297)</f>
        <v>99</v>
      </c>
      <c r="L297">
        <f>LEN(J297)</f>
        <v>1</v>
      </c>
      <c r="M297">
        <f>L297-K297</f>
        <v>-98</v>
      </c>
    </row>
    <row r="298" spans="1:13" ht="26.4">
      <c r="A298" s="15" t="s">
        <v>1619</v>
      </c>
      <c r="B298" s="15" t="s">
        <v>1818</v>
      </c>
      <c r="C298" s="100" t="str">
        <f t="shared" si="47"/>
        <v>CYP20106</v>
      </c>
      <c r="D298" s="100" t="str">
        <f t="shared" si="50"/>
        <v>Rejection</v>
      </c>
      <c r="E298" s="1" t="s">
        <v>5970</v>
      </c>
      <c r="F298" s="100">
        <f t="shared" si="48"/>
        <v>1</v>
      </c>
      <c r="G298" s="100">
        <f t="shared" si="49"/>
        <v>0</v>
      </c>
      <c r="H298" s="100">
        <f t="shared" si="44"/>
        <v>2</v>
      </c>
      <c r="I298">
        <f t="shared" si="46"/>
        <v>1</v>
      </c>
      <c r="J298" t="str">
        <f t="shared" si="51"/>
        <v>&gt;</v>
      </c>
    </row>
    <row r="299" spans="1:13" ht="26.4">
      <c r="A299" s="15" t="s">
        <v>1622</v>
      </c>
      <c r="B299" s="15" t="s">
        <v>1818</v>
      </c>
      <c r="C299" s="100" t="str">
        <f t="shared" si="47"/>
        <v>CYP20107</v>
      </c>
      <c r="D299" s="100" t="str">
        <f t="shared" si="50"/>
        <v>Rejection</v>
      </c>
      <c r="E299" s="59" t="s">
        <v>2516</v>
      </c>
      <c r="F299" s="100">
        <f t="shared" si="48"/>
        <v>1</v>
      </c>
      <c r="G299" s="100">
        <f t="shared" si="49"/>
        <v>0</v>
      </c>
      <c r="H299" s="100">
        <f t="shared" si="44"/>
        <v>5</v>
      </c>
      <c r="I299">
        <f t="shared" si="46"/>
        <v>1</v>
      </c>
      <c r="J299" t="str">
        <f t="shared" si="51"/>
        <v>&gt;</v>
      </c>
    </row>
    <row r="300" spans="1:13" ht="26.4">
      <c r="A300" s="15" t="s">
        <v>1622</v>
      </c>
      <c r="B300" s="15" t="s">
        <v>1818</v>
      </c>
      <c r="C300" s="100" t="str">
        <f t="shared" si="47"/>
        <v>CYP20108</v>
      </c>
      <c r="D300" s="100" t="str">
        <f t="shared" si="50"/>
        <v>Rejection</v>
      </c>
      <c r="E300" s="59" t="s">
        <v>2517</v>
      </c>
      <c r="F300" s="100">
        <f t="shared" si="48"/>
        <v>1</v>
      </c>
      <c r="G300" s="100">
        <f t="shared" si="49"/>
        <v>0</v>
      </c>
      <c r="H300" s="100">
        <f t="shared" si="44"/>
        <v>5</v>
      </c>
      <c r="I300">
        <f t="shared" si="46"/>
        <v>1</v>
      </c>
      <c r="J300" t="str">
        <f t="shared" si="51"/>
        <v>&gt;</v>
      </c>
    </row>
    <row r="301" spans="1:13" ht="26.4">
      <c r="A301" s="15" t="s">
        <v>1623</v>
      </c>
      <c r="B301" s="15" t="s">
        <v>1818</v>
      </c>
      <c r="C301" s="100" t="str">
        <f t="shared" si="47"/>
        <v>CYP20109</v>
      </c>
      <c r="D301" s="100" t="str">
        <f t="shared" si="50"/>
        <v>Rejection</v>
      </c>
      <c r="E301" s="59" t="s">
        <v>4512</v>
      </c>
      <c r="F301" s="100">
        <f t="shared" si="48"/>
        <v>1</v>
      </c>
      <c r="G301" s="100">
        <f t="shared" si="49"/>
        <v>0</v>
      </c>
      <c r="H301" s="100">
        <f t="shared" si="44"/>
        <v>1</v>
      </c>
      <c r="I301">
        <f t="shared" si="46"/>
        <v>1</v>
      </c>
      <c r="J301" t="str">
        <f t="shared" si="51"/>
        <v>&gt;</v>
      </c>
    </row>
    <row r="302" spans="1:13" ht="26.4">
      <c r="A302" s="15" t="s">
        <v>1620</v>
      </c>
      <c r="B302" s="15" t="s">
        <v>1818</v>
      </c>
      <c r="C302" s="100" t="str">
        <f t="shared" si="47"/>
        <v>CYP20110</v>
      </c>
      <c r="D302" s="100" t="str">
        <f t="shared" si="50"/>
        <v>Rejection</v>
      </c>
      <c r="E302" s="59" t="s">
        <v>4507</v>
      </c>
      <c r="F302" s="100">
        <f t="shared" si="48"/>
        <v>1</v>
      </c>
      <c r="G302" s="100">
        <f t="shared" si="49"/>
        <v>0</v>
      </c>
      <c r="H302" s="100">
        <f t="shared" si="44"/>
        <v>2</v>
      </c>
      <c r="I302">
        <f t="shared" si="46"/>
        <v>1</v>
      </c>
      <c r="J302" t="str">
        <f t="shared" si="51"/>
        <v>&gt;</v>
      </c>
    </row>
    <row r="303" spans="1:13" ht="39.6">
      <c r="A303" s="15" t="s">
        <v>1620</v>
      </c>
      <c r="B303" s="15" t="s">
        <v>1818</v>
      </c>
      <c r="C303" s="100" t="str">
        <f t="shared" si="47"/>
        <v>CYP20111</v>
      </c>
      <c r="D303" s="100" t="str">
        <f t="shared" si="50"/>
        <v>Warning</v>
      </c>
      <c r="E303" s="59" t="s">
        <v>5741</v>
      </c>
      <c r="F303" s="100">
        <f t="shared" si="48"/>
        <v>0</v>
      </c>
      <c r="G303" s="100">
        <f t="shared" si="49"/>
        <v>1</v>
      </c>
      <c r="H303" s="100">
        <f t="shared" si="44"/>
        <v>2</v>
      </c>
      <c r="I303">
        <f t="shared" si="46"/>
        <v>1</v>
      </c>
      <c r="J303" t="str">
        <f t="shared" si="51"/>
        <v>&gt;</v>
      </c>
    </row>
    <row r="304" spans="1:13" ht="26.4">
      <c r="A304" s="15" t="s">
        <v>1624</v>
      </c>
      <c r="B304" s="15" t="s">
        <v>1818</v>
      </c>
      <c r="C304" s="100" t="str">
        <f t="shared" si="47"/>
        <v>CYP20112</v>
      </c>
      <c r="D304" s="100" t="str">
        <f t="shared" si="50"/>
        <v>Rejection</v>
      </c>
      <c r="E304" s="59" t="s">
        <v>2518</v>
      </c>
      <c r="F304" s="100">
        <f t="shared" si="48"/>
        <v>1</v>
      </c>
      <c r="G304" s="100">
        <f t="shared" si="49"/>
        <v>0</v>
      </c>
      <c r="H304" s="100">
        <f t="shared" ref="H304:H367" si="52">COUNTIF($A$2:$A$708,A304)</f>
        <v>2</v>
      </c>
      <c r="I304">
        <f t="shared" si="46"/>
        <v>1</v>
      </c>
      <c r="J304" t="str">
        <f t="shared" si="51"/>
        <v>&gt;</v>
      </c>
    </row>
    <row r="305" spans="1:13" ht="26.4">
      <c r="A305" s="15" t="s">
        <v>1624</v>
      </c>
      <c r="B305" s="15" t="s">
        <v>1818</v>
      </c>
      <c r="C305" s="100" t="str">
        <f t="shared" si="47"/>
        <v>CYP20113</v>
      </c>
      <c r="D305" s="100" t="str">
        <f t="shared" si="50"/>
        <v>Warning</v>
      </c>
      <c r="E305" s="1" t="s">
        <v>6256</v>
      </c>
      <c r="F305" s="100">
        <f t="shared" si="48"/>
        <v>0</v>
      </c>
      <c r="G305" s="100">
        <f t="shared" si="49"/>
        <v>1</v>
      </c>
      <c r="H305" s="100">
        <f t="shared" si="52"/>
        <v>2</v>
      </c>
      <c r="I305">
        <f t="shared" si="46"/>
        <v>1</v>
      </c>
      <c r="J305" t="str">
        <f t="shared" si="51"/>
        <v>&gt;</v>
      </c>
      <c r="K305" s="98">
        <f>LEN(E305)</f>
        <v>240</v>
      </c>
      <c r="L305">
        <f>LEN(J305)</f>
        <v>1</v>
      </c>
      <c r="M305">
        <f>L305-K305</f>
        <v>-239</v>
      </c>
    </row>
    <row r="306" spans="1:13" ht="26.4">
      <c r="A306" s="15" t="s">
        <v>1625</v>
      </c>
      <c r="B306" s="15" t="s">
        <v>1818</v>
      </c>
      <c r="C306" s="100" t="str">
        <f t="shared" si="47"/>
        <v>CYP20114</v>
      </c>
      <c r="D306" s="100" t="str">
        <f t="shared" si="50"/>
        <v>Rejection</v>
      </c>
      <c r="E306" s="59" t="s">
        <v>2519</v>
      </c>
      <c r="F306" s="100">
        <f t="shared" si="48"/>
        <v>1</v>
      </c>
      <c r="G306" s="100">
        <f t="shared" si="49"/>
        <v>0</v>
      </c>
      <c r="H306" s="100">
        <f t="shared" si="52"/>
        <v>1</v>
      </c>
      <c r="I306">
        <f t="shared" si="46"/>
        <v>1</v>
      </c>
      <c r="J306" t="str">
        <f t="shared" si="51"/>
        <v>&gt;</v>
      </c>
    </row>
    <row r="307" spans="1:13" ht="26.4">
      <c r="A307" s="15" t="s">
        <v>1626</v>
      </c>
      <c r="B307" s="15" t="s">
        <v>1818</v>
      </c>
      <c r="C307" s="100" t="str">
        <f t="shared" si="47"/>
        <v>CYP20115</v>
      </c>
      <c r="D307" s="100" t="str">
        <f t="shared" si="50"/>
        <v>Rejection</v>
      </c>
      <c r="E307" s="59" t="s">
        <v>2520</v>
      </c>
      <c r="F307" s="100">
        <f t="shared" si="48"/>
        <v>1</v>
      </c>
      <c r="G307" s="100">
        <f t="shared" si="49"/>
        <v>0</v>
      </c>
      <c r="H307" s="100">
        <f t="shared" si="52"/>
        <v>2</v>
      </c>
      <c r="I307">
        <f t="shared" si="46"/>
        <v>1</v>
      </c>
      <c r="J307" t="str">
        <f t="shared" si="51"/>
        <v>&gt;</v>
      </c>
    </row>
    <row r="308" spans="1:13" ht="26.4">
      <c r="A308" s="15" t="s">
        <v>1626</v>
      </c>
      <c r="B308" s="15" t="s">
        <v>1818</v>
      </c>
      <c r="C308" s="100" t="str">
        <f t="shared" si="47"/>
        <v>CYP20116</v>
      </c>
      <c r="D308" s="100" t="str">
        <f t="shared" si="50"/>
        <v>Warning</v>
      </c>
      <c r="E308" s="59" t="s">
        <v>6045</v>
      </c>
      <c r="F308" s="100">
        <f t="shared" si="48"/>
        <v>0</v>
      </c>
      <c r="G308" s="100">
        <f t="shared" si="49"/>
        <v>1</v>
      </c>
      <c r="H308" s="100">
        <f t="shared" si="52"/>
        <v>2</v>
      </c>
      <c r="I308">
        <f t="shared" si="46"/>
        <v>1</v>
      </c>
      <c r="J308" t="str">
        <f t="shared" si="51"/>
        <v>&gt;</v>
      </c>
    </row>
    <row r="309" spans="1:13" ht="26.4">
      <c r="A309" s="15" t="s">
        <v>1627</v>
      </c>
      <c r="B309" s="15" t="s">
        <v>1818</v>
      </c>
      <c r="C309" s="100" t="str">
        <f t="shared" si="47"/>
        <v>CYP20117</v>
      </c>
      <c r="D309" s="100" t="str">
        <f t="shared" si="50"/>
        <v>Rejection</v>
      </c>
      <c r="E309" s="59" t="s">
        <v>2521</v>
      </c>
      <c r="F309" s="100">
        <f t="shared" si="48"/>
        <v>1</v>
      </c>
      <c r="G309" s="100">
        <f t="shared" si="49"/>
        <v>0</v>
      </c>
      <c r="H309" s="100">
        <f t="shared" si="52"/>
        <v>2</v>
      </c>
      <c r="I309">
        <f t="shared" si="46"/>
        <v>1</v>
      </c>
      <c r="J309" t="str">
        <f t="shared" si="51"/>
        <v>&gt;</v>
      </c>
    </row>
    <row r="310" spans="1:13" ht="26.4">
      <c r="A310" s="15" t="s">
        <v>1627</v>
      </c>
      <c r="B310" s="15" t="s">
        <v>1818</v>
      </c>
      <c r="C310" s="100" t="str">
        <f t="shared" si="47"/>
        <v>CYP20118</v>
      </c>
      <c r="D310" s="100" t="str">
        <f t="shared" si="50"/>
        <v>Warning</v>
      </c>
      <c r="E310" s="59" t="s">
        <v>6046</v>
      </c>
      <c r="F310" s="100">
        <f t="shared" si="48"/>
        <v>0</v>
      </c>
      <c r="G310" s="100">
        <f t="shared" si="49"/>
        <v>1</v>
      </c>
      <c r="H310" s="100">
        <f t="shared" si="52"/>
        <v>2</v>
      </c>
      <c r="I310">
        <f t="shared" si="46"/>
        <v>1</v>
      </c>
      <c r="J310" t="str">
        <f t="shared" si="51"/>
        <v>&gt;</v>
      </c>
    </row>
    <row r="311" spans="1:13" ht="26.4">
      <c r="A311" s="15" t="s">
        <v>1628</v>
      </c>
      <c r="B311" s="15" t="s">
        <v>1818</v>
      </c>
      <c r="C311" s="100" t="str">
        <f t="shared" si="47"/>
        <v>CYP20119</v>
      </c>
      <c r="D311" s="100" t="str">
        <f t="shared" si="50"/>
        <v>Rejection</v>
      </c>
      <c r="E311" s="59" t="s">
        <v>2522</v>
      </c>
      <c r="F311" s="100">
        <f t="shared" si="48"/>
        <v>1</v>
      </c>
      <c r="G311" s="100">
        <f t="shared" si="49"/>
        <v>0</v>
      </c>
      <c r="H311" s="100">
        <f t="shared" si="52"/>
        <v>2</v>
      </c>
      <c r="I311">
        <f t="shared" si="46"/>
        <v>1</v>
      </c>
      <c r="J311" t="str">
        <f t="shared" si="51"/>
        <v>&gt;</v>
      </c>
    </row>
    <row r="312" spans="1:13" ht="26.4">
      <c r="A312" s="15" t="s">
        <v>1628</v>
      </c>
      <c r="B312" s="15" t="s">
        <v>1818</v>
      </c>
      <c r="C312" s="100" t="str">
        <f t="shared" si="47"/>
        <v>CYP20120</v>
      </c>
      <c r="D312" s="100" t="str">
        <f t="shared" si="50"/>
        <v>Warning</v>
      </c>
      <c r="E312" s="59" t="s">
        <v>6047</v>
      </c>
      <c r="F312" s="100">
        <f t="shared" si="48"/>
        <v>0</v>
      </c>
      <c r="G312" s="100">
        <f t="shared" si="49"/>
        <v>1</v>
      </c>
      <c r="H312" s="100">
        <f t="shared" si="52"/>
        <v>2</v>
      </c>
      <c r="I312">
        <f t="shared" si="46"/>
        <v>1</v>
      </c>
      <c r="J312" t="str">
        <f t="shared" si="51"/>
        <v>&gt;</v>
      </c>
    </row>
    <row r="313" spans="1:13" ht="26.4">
      <c r="A313" s="15" t="s">
        <v>1630</v>
      </c>
      <c r="B313" s="15" t="s">
        <v>1818</v>
      </c>
      <c r="C313" s="100" t="str">
        <f t="shared" si="47"/>
        <v>CYP20121</v>
      </c>
      <c r="D313" s="100" t="str">
        <f t="shared" si="50"/>
        <v>Rejection</v>
      </c>
      <c r="E313" s="59" t="s">
        <v>2523</v>
      </c>
      <c r="F313" s="100">
        <f t="shared" si="48"/>
        <v>1</v>
      </c>
      <c r="G313" s="100">
        <f t="shared" si="49"/>
        <v>0</v>
      </c>
      <c r="H313" s="100">
        <f t="shared" si="52"/>
        <v>2</v>
      </c>
      <c r="I313">
        <f t="shared" si="46"/>
        <v>1</v>
      </c>
      <c r="J313" t="str">
        <f t="shared" si="51"/>
        <v>&gt;</v>
      </c>
    </row>
    <row r="314" spans="1:13" ht="26.4">
      <c r="A314" s="15" t="s">
        <v>1630</v>
      </c>
      <c r="B314" s="15" t="s">
        <v>1818</v>
      </c>
      <c r="C314" s="100" t="str">
        <f t="shared" si="47"/>
        <v>CYP20122</v>
      </c>
      <c r="D314" s="100" t="str">
        <f t="shared" si="50"/>
        <v>Warning</v>
      </c>
      <c r="E314" s="59" t="s">
        <v>6048</v>
      </c>
      <c r="F314" s="100">
        <f t="shared" si="48"/>
        <v>0</v>
      </c>
      <c r="G314" s="100">
        <f t="shared" si="49"/>
        <v>1</v>
      </c>
      <c r="H314" s="100">
        <f t="shared" si="52"/>
        <v>2</v>
      </c>
      <c r="I314">
        <f t="shared" si="46"/>
        <v>1</v>
      </c>
      <c r="J314" t="str">
        <f t="shared" si="51"/>
        <v>&gt;</v>
      </c>
    </row>
    <row r="315" spans="1:13" ht="26.4">
      <c r="A315" s="15" t="s">
        <v>1631</v>
      </c>
      <c r="B315" s="15" t="s">
        <v>1818</v>
      </c>
      <c r="C315" s="100" t="str">
        <f t="shared" si="47"/>
        <v>CYP20123</v>
      </c>
      <c r="D315" s="100" t="str">
        <f t="shared" si="50"/>
        <v>Rejection</v>
      </c>
      <c r="E315" s="59" t="s">
        <v>5816</v>
      </c>
      <c r="F315" s="100">
        <f t="shared" si="48"/>
        <v>1</v>
      </c>
      <c r="G315" s="100">
        <f t="shared" si="49"/>
        <v>0</v>
      </c>
      <c r="H315" s="100">
        <f t="shared" si="52"/>
        <v>2</v>
      </c>
      <c r="I315">
        <f t="shared" si="46"/>
        <v>1</v>
      </c>
      <c r="J315" t="str">
        <f t="shared" si="51"/>
        <v>&gt;</v>
      </c>
    </row>
    <row r="316" spans="1:13" ht="39.6">
      <c r="A316" s="15" t="s">
        <v>1631</v>
      </c>
      <c r="B316" s="15" t="s">
        <v>1818</v>
      </c>
      <c r="C316" s="100" t="str">
        <f t="shared" si="47"/>
        <v>CYP20124</v>
      </c>
      <c r="D316" s="100" t="str">
        <f t="shared" si="50"/>
        <v>Warning</v>
      </c>
      <c r="E316" s="59" t="s">
        <v>7974</v>
      </c>
      <c r="F316" s="100">
        <f t="shared" si="48"/>
        <v>0</v>
      </c>
      <c r="G316" s="100">
        <f t="shared" si="49"/>
        <v>1</v>
      </c>
      <c r="H316" s="100">
        <f t="shared" si="52"/>
        <v>2</v>
      </c>
      <c r="I316">
        <f t="shared" si="46"/>
        <v>1</v>
      </c>
      <c r="J316" t="str">
        <f t="shared" si="51"/>
        <v>&gt;</v>
      </c>
    </row>
    <row r="317" spans="1:13" ht="26.4">
      <c r="A317" s="15" t="s">
        <v>1751</v>
      </c>
      <c r="B317" s="15" t="s">
        <v>1818</v>
      </c>
      <c r="C317" s="100" t="str">
        <f t="shared" si="47"/>
        <v>CYP20125</v>
      </c>
      <c r="D317" s="100" t="str">
        <f t="shared" si="50"/>
        <v>Rejection</v>
      </c>
      <c r="E317" s="59" t="s">
        <v>2606</v>
      </c>
      <c r="F317" s="100">
        <f t="shared" si="48"/>
        <v>1</v>
      </c>
      <c r="G317" s="100">
        <f t="shared" si="49"/>
        <v>0</v>
      </c>
      <c r="H317" s="100">
        <f t="shared" si="52"/>
        <v>2</v>
      </c>
      <c r="I317">
        <f t="shared" si="46"/>
        <v>1</v>
      </c>
      <c r="J317" t="str">
        <f t="shared" si="51"/>
        <v>&gt;</v>
      </c>
    </row>
    <row r="318" spans="1:13" ht="26.4">
      <c r="A318" s="15" t="s">
        <v>1751</v>
      </c>
      <c r="B318" s="15" t="s">
        <v>1818</v>
      </c>
      <c r="C318" s="100" t="str">
        <f t="shared" si="47"/>
        <v>CYP20126</v>
      </c>
      <c r="D318" s="100" t="str">
        <f t="shared" si="50"/>
        <v>Warning</v>
      </c>
      <c r="E318" s="59" t="s">
        <v>6050</v>
      </c>
      <c r="F318" s="100">
        <f t="shared" si="48"/>
        <v>0</v>
      </c>
      <c r="G318" s="100">
        <f t="shared" si="49"/>
        <v>1</v>
      </c>
      <c r="H318" s="100">
        <f t="shared" si="52"/>
        <v>2</v>
      </c>
      <c r="I318">
        <f t="shared" si="46"/>
        <v>1</v>
      </c>
      <c r="J318" t="str">
        <f t="shared" si="51"/>
        <v>&gt;</v>
      </c>
    </row>
    <row r="319" spans="1:13" ht="26.4">
      <c r="A319" s="15" t="s">
        <v>1622</v>
      </c>
      <c r="B319" s="15" t="s">
        <v>1818</v>
      </c>
      <c r="C319" s="100" t="str">
        <f t="shared" si="47"/>
        <v>CYP20127</v>
      </c>
      <c r="D319" s="100" t="str">
        <f t="shared" si="50"/>
        <v>Rejection</v>
      </c>
      <c r="E319" s="59" t="s">
        <v>4724</v>
      </c>
      <c r="F319" s="100">
        <f t="shared" si="48"/>
        <v>1</v>
      </c>
      <c r="G319" s="100">
        <f t="shared" si="49"/>
        <v>0</v>
      </c>
      <c r="H319" s="100">
        <f t="shared" si="52"/>
        <v>5</v>
      </c>
      <c r="I319">
        <f t="shared" si="46"/>
        <v>1</v>
      </c>
      <c r="J319" t="str">
        <f t="shared" si="51"/>
        <v>&gt;</v>
      </c>
    </row>
    <row r="320" spans="1:13" ht="26.4">
      <c r="A320" s="15" t="s">
        <v>1752</v>
      </c>
      <c r="B320" s="15" t="s">
        <v>1818</v>
      </c>
      <c r="C320" s="100" t="str">
        <f t="shared" si="47"/>
        <v>CYP20129</v>
      </c>
      <c r="D320" s="100" t="str">
        <f t="shared" si="50"/>
        <v>Rejection</v>
      </c>
      <c r="E320" s="59" t="s">
        <v>2525</v>
      </c>
      <c r="F320" s="100">
        <f t="shared" si="48"/>
        <v>1</v>
      </c>
      <c r="G320" s="100">
        <f t="shared" si="49"/>
        <v>0</v>
      </c>
      <c r="H320" s="100">
        <f t="shared" si="52"/>
        <v>4</v>
      </c>
      <c r="I320">
        <f t="shared" si="46"/>
        <v>1</v>
      </c>
      <c r="J320" t="str">
        <f t="shared" si="51"/>
        <v>&gt;</v>
      </c>
    </row>
    <row r="321" spans="1:13" ht="26.4">
      <c r="A321" s="15" t="s">
        <v>1632</v>
      </c>
      <c r="B321" s="15" t="s">
        <v>1818</v>
      </c>
      <c r="C321" s="100" t="str">
        <f t="shared" si="47"/>
        <v>CYP20130</v>
      </c>
      <c r="D321" s="100" t="str">
        <f t="shared" si="50"/>
        <v>Rejection</v>
      </c>
      <c r="E321" s="59" t="s">
        <v>2526</v>
      </c>
      <c r="F321" s="100">
        <f t="shared" si="48"/>
        <v>1</v>
      </c>
      <c r="G321" s="100">
        <f t="shared" si="49"/>
        <v>0</v>
      </c>
      <c r="H321" s="100">
        <f t="shared" si="52"/>
        <v>3</v>
      </c>
      <c r="I321">
        <f t="shared" si="46"/>
        <v>1</v>
      </c>
      <c r="J321" t="str">
        <f t="shared" si="51"/>
        <v>&gt;</v>
      </c>
    </row>
    <row r="322" spans="1:13" ht="26.4">
      <c r="A322" s="15" t="s">
        <v>1633</v>
      </c>
      <c r="B322" s="15" t="s">
        <v>1818</v>
      </c>
      <c r="C322" s="100" t="str">
        <f t="shared" si="47"/>
        <v>CYP20131</v>
      </c>
      <c r="D322" s="100" t="str">
        <f t="shared" si="50"/>
        <v>Rejection</v>
      </c>
      <c r="E322" s="59" t="s">
        <v>2527</v>
      </c>
      <c r="F322" s="100">
        <f t="shared" si="48"/>
        <v>1</v>
      </c>
      <c r="G322" s="100">
        <f t="shared" si="49"/>
        <v>0</v>
      </c>
      <c r="H322" s="100">
        <f t="shared" si="52"/>
        <v>5</v>
      </c>
      <c r="I322">
        <f t="shared" si="46"/>
        <v>1</v>
      </c>
      <c r="J322" t="str">
        <f t="shared" si="51"/>
        <v>&gt;</v>
      </c>
    </row>
    <row r="323" spans="1:13" ht="26.4">
      <c r="A323" s="15" t="s">
        <v>1634</v>
      </c>
      <c r="B323" s="15" t="s">
        <v>1818</v>
      </c>
      <c r="C323" s="100" t="str">
        <f t="shared" si="47"/>
        <v>CYP20132</v>
      </c>
      <c r="D323" s="100" t="str">
        <f t="shared" si="50"/>
        <v>Rejection</v>
      </c>
      <c r="E323" s="59" t="s">
        <v>2528</v>
      </c>
      <c r="F323" s="100">
        <f t="shared" si="48"/>
        <v>1</v>
      </c>
      <c r="G323" s="100">
        <f t="shared" si="49"/>
        <v>0</v>
      </c>
      <c r="H323" s="100">
        <f t="shared" si="52"/>
        <v>3</v>
      </c>
      <c r="I323">
        <f t="shared" ref="I323:I386" si="53">COUNTIF($C$2:$C$715,C323)</f>
        <v>1</v>
      </c>
      <c r="J323" t="str">
        <f t="shared" si="51"/>
        <v>&gt;</v>
      </c>
    </row>
    <row r="324" spans="1:13" ht="26.4">
      <c r="A324" s="15" t="s">
        <v>1634</v>
      </c>
      <c r="B324" s="15" t="s">
        <v>1818</v>
      </c>
      <c r="C324" s="100" t="str">
        <f t="shared" ref="C324:C387" si="54">LEFT(E324,8)</f>
        <v>CYP20133</v>
      </c>
      <c r="D324" s="100" t="str">
        <f t="shared" si="50"/>
        <v>Warning</v>
      </c>
      <c r="E324" s="59" t="s">
        <v>6051</v>
      </c>
      <c r="F324" s="100">
        <f t="shared" si="48"/>
        <v>0</v>
      </c>
      <c r="G324" s="100">
        <f t="shared" si="49"/>
        <v>1</v>
      </c>
      <c r="H324" s="100">
        <f t="shared" si="52"/>
        <v>3</v>
      </c>
      <c r="I324">
        <f t="shared" si="53"/>
        <v>1</v>
      </c>
      <c r="J324" t="str">
        <f t="shared" si="51"/>
        <v>&gt;</v>
      </c>
    </row>
    <row r="325" spans="1:13" ht="26.4">
      <c r="A325" s="15" t="s">
        <v>1636</v>
      </c>
      <c r="B325" s="15" t="s">
        <v>1818</v>
      </c>
      <c r="C325" s="100" t="str">
        <f t="shared" si="54"/>
        <v>CYP20134</v>
      </c>
      <c r="D325" s="100" t="str">
        <f t="shared" si="50"/>
        <v>Rejection</v>
      </c>
      <c r="E325" s="59" t="s">
        <v>2531</v>
      </c>
      <c r="F325" s="100">
        <f t="shared" si="48"/>
        <v>1</v>
      </c>
      <c r="G325" s="100">
        <f t="shared" si="49"/>
        <v>0</v>
      </c>
      <c r="H325" s="100">
        <f t="shared" si="52"/>
        <v>4</v>
      </c>
      <c r="I325">
        <f t="shared" si="53"/>
        <v>1</v>
      </c>
      <c r="J325" t="str">
        <f t="shared" si="51"/>
        <v>&gt;</v>
      </c>
    </row>
    <row r="326" spans="1:13" ht="26.4">
      <c r="A326" s="15" t="s">
        <v>1635</v>
      </c>
      <c r="B326" s="15" t="s">
        <v>1818</v>
      </c>
      <c r="C326" s="100" t="str">
        <f t="shared" si="54"/>
        <v>CYP20135</v>
      </c>
      <c r="D326" s="100" t="str">
        <f t="shared" si="50"/>
        <v>Rejection</v>
      </c>
      <c r="E326" s="59" t="s">
        <v>2530</v>
      </c>
      <c r="F326" s="100">
        <f t="shared" si="48"/>
        <v>1</v>
      </c>
      <c r="G326" s="100">
        <f t="shared" si="49"/>
        <v>0</v>
      </c>
      <c r="H326" s="100">
        <f t="shared" si="52"/>
        <v>4</v>
      </c>
      <c r="I326">
        <f t="shared" si="53"/>
        <v>1</v>
      </c>
      <c r="J326" t="str">
        <f t="shared" si="51"/>
        <v>&gt;</v>
      </c>
    </row>
    <row r="327" spans="1:13" ht="26.4">
      <c r="A327" s="15" t="s">
        <v>1629</v>
      </c>
      <c r="B327" s="15" t="s">
        <v>1818</v>
      </c>
      <c r="C327" s="100" t="str">
        <f t="shared" si="54"/>
        <v>CYP20140</v>
      </c>
      <c r="D327" s="100" t="str">
        <f t="shared" si="50"/>
        <v>Rejection</v>
      </c>
      <c r="E327" s="59" t="s">
        <v>2524</v>
      </c>
      <c r="F327" s="100">
        <f t="shared" si="48"/>
        <v>1</v>
      </c>
      <c r="G327" s="100">
        <f t="shared" si="49"/>
        <v>0</v>
      </c>
      <c r="H327" s="100">
        <f t="shared" si="52"/>
        <v>2</v>
      </c>
      <c r="I327">
        <f t="shared" si="53"/>
        <v>1</v>
      </c>
      <c r="J327" t="str">
        <f t="shared" si="51"/>
        <v>&gt;</v>
      </c>
    </row>
    <row r="328" spans="1:13" ht="26.4">
      <c r="A328" s="15" t="s">
        <v>1629</v>
      </c>
      <c r="B328" s="15" t="s">
        <v>1818</v>
      </c>
      <c r="C328" s="100" t="str">
        <f t="shared" si="54"/>
        <v>CYP20141</v>
      </c>
      <c r="D328" s="100" t="str">
        <f t="shared" si="50"/>
        <v>Warning</v>
      </c>
      <c r="E328" s="59" t="s">
        <v>6049</v>
      </c>
      <c r="F328" s="100">
        <f t="shared" si="48"/>
        <v>0</v>
      </c>
      <c r="G328" s="100">
        <f t="shared" si="49"/>
        <v>1</v>
      </c>
      <c r="H328" s="100">
        <f t="shared" si="52"/>
        <v>2</v>
      </c>
      <c r="I328">
        <f t="shared" si="53"/>
        <v>1</v>
      </c>
      <c r="J328" t="str">
        <f t="shared" si="51"/>
        <v>&gt;</v>
      </c>
    </row>
    <row r="329" spans="1:13" ht="26.4">
      <c r="A329" s="15" t="s">
        <v>1836</v>
      </c>
      <c r="B329" s="15" t="s">
        <v>10</v>
      </c>
      <c r="C329" s="100" t="str">
        <f t="shared" si="54"/>
        <v>CYP20142</v>
      </c>
      <c r="D329" s="100" t="str">
        <f t="shared" si="50"/>
        <v>Rejection</v>
      </c>
      <c r="E329" s="161" t="s">
        <v>6478</v>
      </c>
      <c r="F329" s="100">
        <f t="shared" si="48"/>
        <v>1</v>
      </c>
      <c r="G329" s="100">
        <f t="shared" si="49"/>
        <v>0</v>
      </c>
      <c r="H329" s="100">
        <f t="shared" si="52"/>
        <v>3</v>
      </c>
      <c r="I329">
        <f t="shared" si="53"/>
        <v>1</v>
      </c>
      <c r="J329" t="str">
        <f t="shared" si="51"/>
        <v>&gt;</v>
      </c>
    </row>
    <row r="330" spans="1:13" ht="26.4">
      <c r="A330" s="15" t="s">
        <v>1634</v>
      </c>
      <c r="B330" s="15" t="s">
        <v>1818</v>
      </c>
      <c r="C330" s="100" t="str">
        <f t="shared" si="54"/>
        <v>CYP20143</v>
      </c>
      <c r="D330" s="100" t="str">
        <f t="shared" si="50"/>
        <v>Warning</v>
      </c>
      <c r="E330" s="59" t="s">
        <v>2529</v>
      </c>
      <c r="F330" s="100">
        <f t="shared" si="48"/>
        <v>0</v>
      </c>
      <c r="G330" s="100">
        <f t="shared" si="49"/>
        <v>1</v>
      </c>
      <c r="H330" s="100">
        <f t="shared" si="52"/>
        <v>3</v>
      </c>
      <c r="I330">
        <f t="shared" si="53"/>
        <v>1</v>
      </c>
      <c r="J330" t="str">
        <f t="shared" si="51"/>
        <v>&gt;</v>
      </c>
    </row>
    <row r="331" spans="1:13" ht="26.4">
      <c r="A331" s="15" t="s">
        <v>1750</v>
      </c>
      <c r="B331" s="15" t="s">
        <v>1818</v>
      </c>
      <c r="C331" s="100" t="str">
        <f t="shared" si="54"/>
        <v>CYP20144</v>
      </c>
      <c r="D331" s="100" t="str">
        <f t="shared" si="50"/>
        <v>Rejection</v>
      </c>
      <c r="E331" s="59" t="s">
        <v>2515</v>
      </c>
      <c r="F331" s="100">
        <f t="shared" si="48"/>
        <v>1</v>
      </c>
      <c r="G331" s="100">
        <f t="shared" si="49"/>
        <v>0</v>
      </c>
      <c r="H331" s="100">
        <f t="shared" si="52"/>
        <v>1</v>
      </c>
      <c r="I331">
        <f t="shared" si="53"/>
        <v>1</v>
      </c>
      <c r="J331" t="str">
        <f t="shared" si="51"/>
        <v>&gt;</v>
      </c>
    </row>
    <row r="332" spans="1:13" ht="39.6">
      <c r="A332" s="15" t="s">
        <v>1836</v>
      </c>
      <c r="B332" s="15" t="s">
        <v>10</v>
      </c>
      <c r="C332" s="100" t="str">
        <f t="shared" si="54"/>
        <v>CYP20145</v>
      </c>
      <c r="D332" s="100" t="str">
        <f t="shared" si="50"/>
        <v>Warning</v>
      </c>
      <c r="E332" s="161" t="s">
        <v>4638</v>
      </c>
      <c r="F332" s="100">
        <f t="shared" si="48"/>
        <v>0</v>
      </c>
      <c r="G332" s="100">
        <f t="shared" si="49"/>
        <v>1</v>
      </c>
      <c r="H332" s="100">
        <f t="shared" si="52"/>
        <v>3</v>
      </c>
      <c r="I332">
        <f t="shared" si="53"/>
        <v>1</v>
      </c>
      <c r="J332" t="str">
        <f t="shared" si="51"/>
        <v>&gt;</v>
      </c>
    </row>
    <row r="333" spans="1:13" ht="39.6">
      <c r="A333" s="15" t="s">
        <v>1752</v>
      </c>
      <c r="B333" s="15" t="s">
        <v>1818</v>
      </c>
      <c r="C333" s="100" t="str">
        <f t="shared" si="54"/>
        <v>CYP20146</v>
      </c>
      <c r="D333" s="100" t="str">
        <f t="shared" si="50"/>
        <v>Rejection</v>
      </c>
      <c r="E333" s="59" t="s">
        <v>2809</v>
      </c>
      <c r="F333" s="100">
        <f t="shared" si="48"/>
        <v>1</v>
      </c>
      <c r="G333" s="100">
        <f t="shared" si="49"/>
        <v>0</v>
      </c>
      <c r="H333" s="100">
        <f t="shared" si="52"/>
        <v>4</v>
      </c>
      <c r="I333">
        <f t="shared" si="53"/>
        <v>1</v>
      </c>
      <c r="J333" t="str">
        <f t="shared" si="51"/>
        <v>&gt;</v>
      </c>
    </row>
    <row r="334" spans="1:13" ht="39.6">
      <c r="A334" s="15" t="s">
        <v>1752</v>
      </c>
      <c r="B334" s="15" t="s">
        <v>1818</v>
      </c>
      <c r="C334" s="100" t="str">
        <f t="shared" si="54"/>
        <v>CYP20147</v>
      </c>
      <c r="D334" s="100" t="str">
        <f t="shared" si="50"/>
        <v>Warning</v>
      </c>
      <c r="E334" s="59" t="s">
        <v>4777</v>
      </c>
      <c r="F334" s="100">
        <f t="shared" si="48"/>
        <v>0</v>
      </c>
      <c r="G334" s="100">
        <f t="shared" si="49"/>
        <v>1</v>
      </c>
      <c r="H334" s="100">
        <f t="shared" si="52"/>
        <v>4</v>
      </c>
      <c r="I334">
        <f t="shared" si="53"/>
        <v>1</v>
      </c>
      <c r="J334" t="str">
        <f t="shared" si="51"/>
        <v>&gt;</v>
      </c>
    </row>
    <row r="335" spans="1:13" ht="39.6">
      <c r="A335" s="15" t="s">
        <v>1752</v>
      </c>
      <c r="B335" s="15" t="s">
        <v>1818</v>
      </c>
      <c r="C335" s="100" t="str">
        <f t="shared" si="54"/>
        <v>CYP20148</v>
      </c>
      <c r="D335" s="100" t="str">
        <f t="shared" si="50"/>
        <v>Rejection</v>
      </c>
      <c r="E335" s="1" t="s">
        <v>6257</v>
      </c>
      <c r="F335" s="100">
        <f t="shared" si="48"/>
        <v>1</v>
      </c>
      <c r="G335" s="100">
        <f t="shared" si="49"/>
        <v>0</v>
      </c>
      <c r="H335" s="100">
        <f t="shared" si="52"/>
        <v>4</v>
      </c>
      <c r="I335">
        <f t="shared" si="53"/>
        <v>1</v>
      </c>
      <c r="J335" t="str">
        <f t="shared" si="51"/>
        <v>&gt;</v>
      </c>
      <c r="K335" s="98">
        <f>LEN(E335)</f>
        <v>321</v>
      </c>
      <c r="L335">
        <f>LEN(J335)</f>
        <v>1</v>
      </c>
      <c r="M335">
        <f>L335-K335</f>
        <v>-320</v>
      </c>
    </row>
    <row r="336" spans="1:13" ht="39.6">
      <c r="A336" s="15" t="s">
        <v>1632</v>
      </c>
      <c r="B336" s="15" t="s">
        <v>1818</v>
      </c>
      <c r="C336" s="100" t="str">
        <f t="shared" si="54"/>
        <v>CYP20149</v>
      </c>
      <c r="D336" s="100" t="str">
        <f t="shared" si="50"/>
        <v>Rejection</v>
      </c>
      <c r="E336" s="59" t="s">
        <v>2842</v>
      </c>
      <c r="F336" s="100">
        <f t="shared" si="48"/>
        <v>1</v>
      </c>
      <c r="G336" s="100">
        <f t="shared" si="49"/>
        <v>0</v>
      </c>
      <c r="H336" s="100">
        <f t="shared" si="52"/>
        <v>3</v>
      </c>
      <c r="I336">
        <f t="shared" si="53"/>
        <v>1</v>
      </c>
      <c r="J336" t="str">
        <f t="shared" si="51"/>
        <v>&gt;</v>
      </c>
    </row>
    <row r="337" spans="1:13" ht="39.6">
      <c r="A337" s="15" t="s">
        <v>1632</v>
      </c>
      <c r="B337" s="15" t="s">
        <v>1818</v>
      </c>
      <c r="C337" s="100" t="str">
        <f t="shared" si="54"/>
        <v>CYP20150</v>
      </c>
      <c r="D337" s="100" t="str">
        <f t="shared" si="50"/>
        <v>Rejection</v>
      </c>
      <c r="E337" s="59" t="s">
        <v>4776</v>
      </c>
      <c r="F337" s="100">
        <f t="shared" si="48"/>
        <v>1</v>
      </c>
      <c r="G337" s="100">
        <f t="shared" si="49"/>
        <v>0</v>
      </c>
      <c r="H337" s="100">
        <f t="shared" si="52"/>
        <v>3</v>
      </c>
      <c r="I337">
        <f t="shared" si="53"/>
        <v>1</v>
      </c>
      <c r="J337" t="str">
        <f t="shared" si="51"/>
        <v>&gt;</v>
      </c>
    </row>
    <row r="338" spans="1:13" ht="39.6">
      <c r="A338" s="15" t="s">
        <v>1633</v>
      </c>
      <c r="B338" s="15" t="s">
        <v>1818</v>
      </c>
      <c r="C338" s="100" t="str">
        <f t="shared" si="54"/>
        <v>CYP20151</v>
      </c>
      <c r="D338" s="100" t="str">
        <f t="shared" si="50"/>
        <v>Rejection</v>
      </c>
      <c r="E338" s="59" t="s">
        <v>2814</v>
      </c>
      <c r="F338" s="100">
        <f t="shared" si="48"/>
        <v>1</v>
      </c>
      <c r="G338" s="100">
        <f t="shared" si="49"/>
        <v>0</v>
      </c>
      <c r="H338" s="100">
        <f t="shared" si="52"/>
        <v>5</v>
      </c>
      <c r="I338">
        <f t="shared" si="53"/>
        <v>1</v>
      </c>
      <c r="J338" t="str">
        <f t="shared" si="51"/>
        <v>&gt;</v>
      </c>
    </row>
    <row r="339" spans="1:13" ht="39.6">
      <c r="A339" s="15" t="s">
        <v>1633</v>
      </c>
      <c r="B339" s="15" t="s">
        <v>1818</v>
      </c>
      <c r="C339" s="100" t="str">
        <f t="shared" si="54"/>
        <v>CYP20152</v>
      </c>
      <c r="D339" s="100" t="str">
        <f t="shared" si="50"/>
        <v>Rejection</v>
      </c>
      <c r="E339" s="59" t="s">
        <v>4775</v>
      </c>
      <c r="F339" s="100">
        <f t="shared" si="48"/>
        <v>1</v>
      </c>
      <c r="G339" s="100">
        <f t="shared" si="49"/>
        <v>0</v>
      </c>
      <c r="H339" s="100">
        <f t="shared" si="52"/>
        <v>5</v>
      </c>
      <c r="I339">
        <f t="shared" si="53"/>
        <v>1</v>
      </c>
      <c r="J339" t="str">
        <f t="shared" si="51"/>
        <v>&gt;</v>
      </c>
    </row>
    <row r="340" spans="1:13" ht="39.6">
      <c r="A340" s="15" t="s">
        <v>1633</v>
      </c>
      <c r="B340" s="15" t="s">
        <v>1818</v>
      </c>
      <c r="C340" s="100" t="str">
        <f t="shared" si="54"/>
        <v>CYP20153</v>
      </c>
      <c r="D340" s="100" t="str">
        <f t="shared" si="50"/>
        <v>Rejection</v>
      </c>
      <c r="E340" s="1" t="s">
        <v>6258</v>
      </c>
      <c r="F340" s="100">
        <f t="shared" si="48"/>
        <v>1</v>
      </c>
      <c r="G340" s="100">
        <f t="shared" si="49"/>
        <v>0</v>
      </c>
      <c r="H340" s="100">
        <f t="shared" si="52"/>
        <v>5</v>
      </c>
      <c r="I340">
        <f t="shared" si="53"/>
        <v>1</v>
      </c>
      <c r="J340" t="str">
        <f t="shared" si="51"/>
        <v>&gt;</v>
      </c>
      <c r="K340" s="98">
        <f>LEN(E340)</f>
        <v>303</v>
      </c>
      <c r="L340">
        <f>LEN(J340)</f>
        <v>1</v>
      </c>
      <c r="M340">
        <f>L340-K340</f>
        <v>-302</v>
      </c>
    </row>
    <row r="341" spans="1:13" ht="39.6">
      <c r="A341" s="15" t="s">
        <v>1633</v>
      </c>
      <c r="B341" s="15" t="s">
        <v>1818</v>
      </c>
      <c r="C341" s="100" t="str">
        <f t="shared" si="54"/>
        <v>CYP20154</v>
      </c>
      <c r="D341" s="100" t="str">
        <f t="shared" si="50"/>
        <v>Warning</v>
      </c>
      <c r="E341" s="59" t="s">
        <v>5967</v>
      </c>
      <c r="F341" s="100">
        <f t="shared" si="48"/>
        <v>0</v>
      </c>
      <c r="G341" s="100">
        <f t="shared" si="49"/>
        <v>1</v>
      </c>
      <c r="H341" s="100">
        <f t="shared" si="52"/>
        <v>5</v>
      </c>
      <c r="I341">
        <f t="shared" si="53"/>
        <v>1</v>
      </c>
      <c r="J341" t="str">
        <f t="shared" si="51"/>
        <v>&gt;</v>
      </c>
    </row>
    <row r="342" spans="1:13" ht="39.6">
      <c r="A342" s="15" t="s">
        <v>1635</v>
      </c>
      <c r="B342" s="15" t="s">
        <v>1818</v>
      </c>
      <c r="C342" s="100" t="str">
        <f t="shared" si="54"/>
        <v>CYP20155</v>
      </c>
      <c r="D342" s="100" t="str">
        <f t="shared" si="50"/>
        <v>Rejection</v>
      </c>
      <c r="E342" s="59" t="s">
        <v>4637</v>
      </c>
      <c r="F342" s="100">
        <f t="shared" si="48"/>
        <v>1</v>
      </c>
      <c r="G342" s="100">
        <f t="shared" si="49"/>
        <v>0</v>
      </c>
      <c r="H342" s="100">
        <f t="shared" si="52"/>
        <v>4</v>
      </c>
      <c r="I342">
        <f t="shared" si="53"/>
        <v>1</v>
      </c>
      <c r="J342" t="str">
        <f t="shared" si="51"/>
        <v>&gt;</v>
      </c>
    </row>
    <row r="343" spans="1:13" ht="39.6">
      <c r="A343" s="15" t="s">
        <v>1635</v>
      </c>
      <c r="B343" s="15" t="s">
        <v>1818</v>
      </c>
      <c r="C343" s="100" t="str">
        <f t="shared" si="54"/>
        <v>CYP20156</v>
      </c>
      <c r="D343" s="100" t="str">
        <f t="shared" si="50"/>
        <v>Rejection</v>
      </c>
      <c r="E343" s="59" t="s">
        <v>4774</v>
      </c>
      <c r="F343" s="100">
        <f t="shared" si="48"/>
        <v>1</v>
      </c>
      <c r="G343" s="100">
        <f t="shared" si="49"/>
        <v>0</v>
      </c>
      <c r="H343" s="100">
        <f t="shared" si="52"/>
        <v>4</v>
      </c>
      <c r="I343">
        <f t="shared" si="53"/>
        <v>1</v>
      </c>
      <c r="J343" t="str">
        <f t="shared" si="51"/>
        <v>&gt;</v>
      </c>
    </row>
    <row r="344" spans="1:13" ht="39.6">
      <c r="A344" s="15" t="s">
        <v>1635</v>
      </c>
      <c r="B344" s="15" t="s">
        <v>1818</v>
      </c>
      <c r="C344" s="100" t="str">
        <f t="shared" si="54"/>
        <v>CYP20157</v>
      </c>
      <c r="D344" s="100" t="str">
        <f t="shared" si="50"/>
        <v>Rejection</v>
      </c>
      <c r="E344" s="59" t="s">
        <v>5969</v>
      </c>
      <c r="F344" s="100">
        <f t="shared" si="48"/>
        <v>1</v>
      </c>
      <c r="G344" s="100">
        <f t="shared" si="49"/>
        <v>0</v>
      </c>
      <c r="H344" s="100">
        <f t="shared" si="52"/>
        <v>4</v>
      </c>
      <c r="I344">
        <f t="shared" si="53"/>
        <v>1</v>
      </c>
      <c r="J344" t="str">
        <f t="shared" si="51"/>
        <v>&gt;</v>
      </c>
    </row>
    <row r="345" spans="1:13" ht="39.6">
      <c r="A345" s="15" t="s">
        <v>1636</v>
      </c>
      <c r="B345" s="15" t="s">
        <v>1818</v>
      </c>
      <c r="C345" s="100" t="str">
        <f t="shared" si="54"/>
        <v>CYP20158</v>
      </c>
      <c r="D345" s="100" t="str">
        <f t="shared" si="50"/>
        <v>Rejection</v>
      </c>
      <c r="E345" s="59" t="s">
        <v>2843</v>
      </c>
      <c r="F345" s="100">
        <f t="shared" ref="F345:F408" si="55">(LEN(E345)-LEN(SUBSTITUTE(E345,"rejected","")))/8</f>
        <v>1</v>
      </c>
      <c r="G345" s="100">
        <f t="shared" ref="G345:G408" si="56">(LEN(E345)-LEN(SUBSTITUTE(E345,"Warning","")))/7</f>
        <v>0</v>
      </c>
      <c r="H345" s="100">
        <f t="shared" si="52"/>
        <v>4</v>
      </c>
      <c r="I345">
        <f t="shared" si="53"/>
        <v>1</v>
      </c>
      <c r="J345" t="str">
        <f t="shared" si="51"/>
        <v>&gt;</v>
      </c>
    </row>
    <row r="346" spans="1:13" ht="39.6">
      <c r="A346" s="15" t="s">
        <v>1636</v>
      </c>
      <c r="B346" s="15" t="s">
        <v>1818</v>
      </c>
      <c r="C346" s="100" t="str">
        <f t="shared" si="54"/>
        <v>CYP20159</v>
      </c>
      <c r="D346" s="100" t="str">
        <f t="shared" si="50"/>
        <v>Warning</v>
      </c>
      <c r="E346" s="59" t="s">
        <v>4773</v>
      </c>
      <c r="F346" s="100">
        <f t="shared" si="55"/>
        <v>0</v>
      </c>
      <c r="G346" s="100">
        <f t="shared" si="56"/>
        <v>1</v>
      </c>
      <c r="H346" s="100">
        <f t="shared" si="52"/>
        <v>4</v>
      </c>
      <c r="I346">
        <f t="shared" si="53"/>
        <v>1</v>
      </c>
      <c r="J346" t="str">
        <f t="shared" si="51"/>
        <v>&gt;</v>
      </c>
    </row>
    <row r="347" spans="1:13" ht="39.6">
      <c r="A347" s="15" t="s">
        <v>1636</v>
      </c>
      <c r="B347" s="15" t="s">
        <v>1818</v>
      </c>
      <c r="C347" s="100" t="str">
        <f t="shared" si="54"/>
        <v>CYP20160</v>
      </c>
      <c r="D347" s="100" t="str">
        <f t="shared" si="50"/>
        <v>Rejection</v>
      </c>
      <c r="E347" s="59" t="s">
        <v>4772</v>
      </c>
      <c r="F347" s="100">
        <f t="shared" si="55"/>
        <v>1</v>
      </c>
      <c r="G347" s="100">
        <f t="shared" si="56"/>
        <v>0</v>
      </c>
      <c r="H347" s="100">
        <f t="shared" si="52"/>
        <v>4</v>
      </c>
      <c r="I347">
        <f t="shared" si="53"/>
        <v>1</v>
      </c>
      <c r="J347" t="str">
        <f t="shared" si="51"/>
        <v>&gt;</v>
      </c>
    </row>
    <row r="348" spans="1:13" ht="39.6">
      <c r="A348" s="15" t="s">
        <v>1622</v>
      </c>
      <c r="B348" s="15" t="s">
        <v>1818</v>
      </c>
      <c r="C348" s="100" t="str">
        <f t="shared" si="54"/>
        <v>CYP20161</v>
      </c>
      <c r="D348" s="100" t="str">
        <f t="shared" si="50"/>
        <v>Rejection</v>
      </c>
      <c r="E348" s="59" t="s">
        <v>2853</v>
      </c>
      <c r="F348" s="100">
        <f t="shared" si="55"/>
        <v>1</v>
      </c>
      <c r="G348" s="100">
        <f t="shared" si="56"/>
        <v>0</v>
      </c>
      <c r="H348" s="100">
        <f t="shared" si="52"/>
        <v>5</v>
      </c>
      <c r="I348">
        <f t="shared" si="53"/>
        <v>1</v>
      </c>
      <c r="J348" t="str">
        <f t="shared" si="51"/>
        <v>&gt;</v>
      </c>
    </row>
    <row r="349" spans="1:13" ht="26.4">
      <c r="A349" s="15" t="s">
        <v>1837</v>
      </c>
      <c r="B349" s="15" t="s">
        <v>10</v>
      </c>
      <c r="C349" s="100" t="str">
        <f t="shared" si="54"/>
        <v>CYP20201</v>
      </c>
      <c r="D349" s="100" t="str">
        <f t="shared" si="50"/>
        <v>Rejection</v>
      </c>
      <c r="E349" s="1" t="s">
        <v>4636</v>
      </c>
      <c r="F349" s="100">
        <f t="shared" si="55"/>
        <v>1</v>
      </c>
      <c r="G349" s="100">
        <f t="shared" si="56"/>
        <v>0</v>
      </c>
      <c r="H349" s="100">
        <f t="shared" si="52"/>
        <v>3</v>
      </c>
      <c r="I349">
        <f t="shared" si="53"/>
        <v>1</v>
      </c>
      <c r="J349" t="str">
        <f t="shared" si="51"/>
        <v>&gt;</v>
      </c>
    </row>
    <row r="350" spans="1:13" ht="26.4">
      <c r="A350" s="15" t="s">
        <v>1837</v>
      </c>
      <c r="B350" s="15" t="s">
        <v>10</v>
      </c>
      <c r="C350" s="100" t="str">
        <f t="shared" si="54"/>
        <v>CYP20203</v>
      </c>
      <c r="D350" s="100" t="str">
        <f t="shared" si="50"/>
        <v>Rejection</v>
      </c>
      <c r="E350" s="161" t="s">
        <v>4618</v>
      </c>
      <c r="F350" s="100">
        <f t="shared" si="55"/>
        <v>1</v>
      </c>
      <c r="G350" s="100">
        <f t="shared" si="56"/>
        <v>0</v>
      </c>
      <c r="H350" s="100">
        <f t="shared" si="52"/>
        <v>3</v>
      </c>
      <c r="I350">
        <f t="shared" si="53"/>
        <v>1</v>
      </c>
      <c r="J350" t="str">
        <f t="shared" si="51"/>
        <v>&gt;</v>
      </c>
    </row>
    <row r="351" spans="1:13">
      <c r="A351" s="15" t="s">
        <v>1637</v>
      </c>
      <c r="B351" s="15" t="s">
        <v>1818</v>
      </c>
      <c r="C351" s="100" t="str">
        <f t="shared" si="54"/>
        <v>CYP20204</v>
      </c>
      <c r="D351" s="100" t="str">
        <f t="shared" si="50"/>
        <v>Rejection</v>
      </c>
      <c r="E351" s="1" t="s">
        <v>2532</v>
      </c>
      <c r="F351" s="100">
        <f t="shared" si="55"/>
        <v>1</v>
      </c>
      <c r="G351" s="100">
        <f t="shared" si="56"/>
        <v>0</v>
      </c>
      <c r="H351" s="100">
        <f t="shared" si="52"/>
        <v>2</v>
      </c>
      <c r="I351">
        <f t="shared" si="53"/>
        <v>1</v>
      </c>
      <c r="J351" t="str">
        <f t="shared" si="51"/>
        <v>&gt;</v>
      </c>
    </row>
    <row r="352" spans="1:13" ht="26.4">
      <c r="A352" s="15" t="s">
        <v>1637</v>
      </c>
      <c r="B352" s="15" t="s">
        <v>1818</v>
      </c>
      <c r="C352" s="100" t="str">
        <f t="shared" si="54"/>
        <v>CYP20205</v>
      </c>
      <c r="D352" s="100" t="str">
        <f t="shared" si="50"/>
        <v>Rejection</v>
      </c>
      <c r="E352" s="1" t="s">
        <v>5978</v>
      </c>
      <c r="F352" s="100">
        <f t="shared" si="55"/>
        <v>1</v>
      </c>
      <c r="G352" s="100">
        <f t="shared" si="56"/>
        <v>0</v>
      </c>
      <c r="H352" s="100">
        <f t="shared" si="52"/>
        <v>2</v>
      </c>
      <c r="I352">
        <f t="shared" si="53"/>
        <v>1</v>
      </c>
      <c r="J352" t="str">
        <f t="shared" si="51"/>
        <v>&gt;</v>
      </c>
    </row>
    <row r="353" spans="1:13" ht="26.4">
      <c r="A353" s="15" t="s">
        <v>1639</v>
      </c>
      <c r="B353" s="15" t="s">
        <v>1818</v>
      </c>
      <c r="C353" s="100" t="str">
        <f t="shared" si="54"/>
        <v>CYP20206</v>
      </c>
      <c r="D353" s="100" t="str">
        <f t="shared" si="50"/>
        <v>Rejection</v>
      </c>
      <c r="E353" s="1" t="s">
        <v>6259</v>
      </c>
      <c r="F353" s="100">
        <f t="shared" si="55"/>
        <v>1</v>
      </c>
      <c r="G353" s="100">
        <f t="shared" si="56"/>
        <v>0</v>
      </c>
      <c r="H353" s="100">
        <f t="shared" si="52"/>
        <v>3</v>
      </c>
      <c r="I353">
        <f t="shared" si="53"/>
        <v>1</v>
      </c>
      <c r="J353" t="str">
        <f t="shared" si="51"/>
        <v>&gt;</v>
      </c>
      <c r="K353" s="98">
        <f>LEN(E353)</f>
        <v>219</v>
      </c>
      <c r="L353">
        <f>LEN(J353)</f>
        <v>1</v>
      </c>
      <c r="M353">
        <f>L353-K353</f>
        <v>-218</v>
      </c>
    </row>
    <row r="354" spans="1:13" ht="26.4">
      <c r="A354" s="15" t="s">
        <v>1639</v>
      </c>
      <c r="B354" s="15" t="s">
        <v>1818</v>
      </c>
      <c r="C354" s="100" t="str">
        <f t="shared" si="54"/>
        <v>CYP20207</v>
      </c>
      <c r="D354" s="100" t="str">
        <f t="shared" si="50"/>
        <v>Rejection</v>
      </c>
      <c r="E354" s="1" t="s">
        <v>6260</v>
      </c>
      <c r="F354" s="100">
        <f t="shared" si="55"/>
        <v>1</v>
      </c>
      <c r="G354" s="100">
        <f t="shared" si="56"/>
        <v>0</v>
      </c>
      <c r="H354" s="100">
        <f t="shared" si="52"/>
        <v>3</v>
      </c>
      <c r="I354">
        <f t="shared" si="53"/>
        <v>1</v>
      </c>
      <c r="J354" t="str">
        <f t="shared" si="51"/>
        <v>&gt;</v>
      </c>
      <c r="K354" s="98">
        <f>LEN(E354)</f>
        <v>236</v>
      </c>
      <c r="L354">
        <f>LEN(J354)</f>
        <v>1</v>
      </c>
      <c r="M354">
        <f>L354-K354</f>
        <v>-235</v>
      </c>
    </row>
    <row r="355" spans="1:13" ht="39.6">
      <c r="A355" s="15" t="s">
        <v>1639</v>
      </c>
      <c r="B355" s="15" t="s">
        <v>1818</v>
      </c>
      <c r="C355" s="100" t="str">
        <f t="shared" si="54"/>
        <v>CYP20208</v>
      </c>
      <c r="D355" s="100" t="str">
        <f t="shared" ref="D355:D376" si="57">IF(F355=1,"Rejection",IF(G355=1,"Warning","?"))</f>
        <v>Warning</v>
      </c>
      <c r="E355" s="59" t="s">
        <v>6011</v>
      </c>
      <c r="F355" s="100">
        <f t="shared" si="55"/>
        <v>0</v>
      </c>
      <c r="G355" s="100">
        <f t="shared" si="56"/>
        <v>1</v>
      </c>
      <c r="H355" s="100">
        <f t="shared" si="52"/>
        <v>3</v>
      </c>
      <c r="I355">
        <f t="shared" si="53"/>
        <v>1</v>
      </c>
      <c r="J355" t="str">
        <f t="shared" si="51"/>
        <v>&gt;</v>
      </c>
    </row>
    <row r="356" spans="1:13" ht="26.4">
      <c r="A356" s="15" t="s">
        <v>1641</v>
      </c>
      <c r="B356" s="15" t="s">
        <v>1818</v>
      </c>
      <c r="C356" s="100" t="str">
        <f t="shared" si="54"/>
        <v>CYP20211</v>
      </c>
      <c r="D356" s="100" t="str">
        <f t="shared" si="57"/>
        <v>Rejection</v>
      </c>
      <c r="E356" s="59" t="s">
        <v>5975</v>
      </c>
      <c r="F356" s="100">
        <f t="shared" si="55"/>
        <v>1</v>
      </c>
      <c r="G356" s="100">
        <f t="shared" si="56"/>
        <v>0</v>
      </c>
      <c r="H356" s="100">
        <f t="shared" si="52"/>
        <v>1</v>
      </c>
      <c r="I356">
        <f t="shared" si="53"/>
        <v>1</v>
      </c>
      <c r="J356" t="str">
        <f t="shared" si="51"/>
        <v>&gt;</v>
      </c>
    </row>
    <row r="357" spans="1:13">
      <c r="A357" s="15" t="s">
        <v>1638</v>
      </c>
      <c r="B357" s="15" t="s">
        <v>1818</v>
      </c>
      <c r="C357" s="100" t="str">
        <f t="shared" si="54"/>
        <v>CYP20212</v>
      </c>
      <c r="D357" s="100" t="str">
        <f t="shared" si="57"/>
        <v>Rejection</v>
      </c>
      <c r="E357" s="1" t="s">
        <v>6261</v>
      </c>
      <c r="F357" s="100">
        <f t="shared" si="55"/>
        <v>1</v>
      </c>
      <c r="G357" s="100">
        <f t="shared" si="56"/>
        <v>0</v>
      </c>
      <c r="H357" s="100">
        <f t="shared" si="52"/>
        <v>2</v>
      </c>
      <c r="I357">
        <f t="shared" si="53"/>
        <v>1</v>
      </c>
      <c r="J357" t="str">
        <f t="shared" ref="J357:J420" si="58">RIGHT(E357,1)</f>
        <v>.</v>
      </c>
      <c r="K357" s="98">
        <f>LEN(E357)</f>
        <v>63</v>
      </c>
      <c r="L357">
        <f>LEN(J357)</f>
        <v>1</v>
      </c>
      <c r="M357">
        <f>L357-K357</f>
        <v>-62</v>
      </c>
    </row>
    <row r="358" spans="1:13" ht="26.4">
      <c r="A358" s="15" t="s">
        <v>1638</v>
      </c>
      <c r="B358" s="15" t="s">
        <v>1818</v>
      </c>
      <c r="C358" s="100" t="str">
        <f t="shared" si="54"/>
        <v>CYP20213</v>
      </c>
      <c r="D358" s="100" t="str">
        <f t="shared" si="57"/>
        <v>Rejection</v>
      </c>
      <c r="E358" s="1" t="s">
        <v>6262</v>
      </c>
      <c r="F358" s="100">
        <f t="shared" si="55"/>
        <v>1</v>
      </c>
      <c r="G358" s="100">
        <f t="shared" si="56"/>
        <v>0</v>
      </c>
      <c r="H358" s="100">
        <f t="shared" si="52"/>
        <v>2</v>
      </c>
      <c r="I358">
        <f t="shared" si="53"/>
        <v>1</v>
      </c>
      <c r="J358" t="str">
        <f t="shared" si="58"/>
        <v>&gt;</v>
      </c>
      <c r="K358" s="98">
        <f>LEN(E358)</f>
        <v>149</v>
      </c>
      <c r="L358">
        <f>LEN(J358)</f>
        <v>1</v>
      </c>
      <c r="M358">
        <f>L358-K358</f>
        <v>-148</v>
      </c>
    </row>
    <row r="359" spans="1:13" ht="26.4">
      <c r="A359" s="15" t="s">
        <v>1640</v>
      </c>
      <c r="B359" s="15" t="s">
        <v>1818</v>
      </c>
      <c r="C359" s="100" t="str">
        <f t="shared" si="54"/>
        <v>CYP20214</v>
      </c>
      <c r="D359" s="100" t="str">
        <f t="shared" si="57"/>
        <v>Rejection</v>
      </c>
      <c r="E359" s="59" t="s">
        <v>5974</v>
      </c>
      <c r="F359" s="100">
        <f t="shared" si="55"/>
        <v>1</v>
      </c>
      <c r="G359" s="100">
        <f t="shared" si="56"/>
        <v>0</v>
      </c>
      <c r="H359" s="100">
        <f t="shared" si="52"/>
        <v>1</v>
      </c>
      <c r="I359">
        <f t="shared" si="53"/>
        <v>1</v>
      </c>
      <c r="J359" t="str">
        <f t="shared" si="58"/>
        <v>&gt;</v>
      </c>
    </row>
    <row r="360" spans="1:13" ht="26.4">
      <c r="A360" s="15" t="s">
        <v>1642</v>
      </c>
      <c r="B360" s="15" t="s">
        <v>1818</v>
      </c>
      <c r="C360" s="100" t="str">
        <f t="shared" si="54"/>
        <v>CYP20215</v>
      </c>
      <c r="D360" s="100" t="str">
        <f t="shared" si="57"/>
        <v>Rejection</v>
      </c>
      <c r="E360" s="59" t="s">
        <v>5976</v>
      </c>
      <c r="F360" s="100">
        <f t="shared" si="55"/>
        <v>1</v>
      </c>
      <c r="G360" s="100">
        <f t="shared" si="56"/>
        <v>0</v>
      </c>
      <c r="H360" s="100">
        <f t="shared" si="52"/>
        <v>3</v>
      </c>
      <c r="I360">
        <f t="shared" si="53"/>
        <v>1</v>
      </c>
      <c r="J360" t="str">
        <f t="shared" si="58"/>
        <v>&gt;</v>
      </c>
    </row>
    <row r="361" spans="1:13" ht="39.6">
      <c r="A361" s="15" t="s">
        <v>1642</v>
      </c>
      <c r="B361" s="15" t="s">
        <v>1818</v>
      </c>
      <c r="C361" s="100" t="str">
        <f t="shared" si="54"/>
        <v>CYP20216</v>
      </c>
      <c r="D361" s="100" t="str">
        <f t="shared" si="57"/>
        <v>Warning</v>
      </c>
      <c r="E361" s="59" t="s">
        <v>6052</v>
      </c>
      <c r="F361" s="100">
        <f t="shared" si="55"/>
        <v>0</v>
      </c>
      <c r="G361" s="100">
        <f t="shared" si="56"/>
        <v>1</v>
      </c>
      <c r="H361" s="100">
        <f t="shared" si="52"/>
        <v>3</v>
      </c>
      <c r="I361">
        <f t="shared" si="53"/>
        <v>1</v>
      </c>
      <c r="J361" t="str">
        <f t="shared" si="58"/>
        <v>&gt;</v>
      </c>
    </row>
    <row r="362" spans="1:13" ht="26.4">
      <c r="A362" s="15" t="s">
        <v>1643</v>
      </c>
      <c r="B362" s="15" t="s">
        <v>1818</v>
      </c>
      <c r="C362" s="100" t="str">
        <f t="shared" si="54"/>
        <v>CYP20217</v>
      </c>
      <c r="D362" s="100" t="str">
        <f t="shared" si="57"/>
        <v>Rejection</v>
      </c>
      <c r="E362" s="59" t="s">
        <v>5977</v>
      </c>
      <c r="F362" s="100">
        <f t="shared" si="55"/>
        <v>1</v>
      </c>
      <c r="G362" s="100">
        <f t="shared" si="56"/>
        <v>0</v>
      </c>
      <c r="H362" s="100">
        <f t="shared" si="52"/>
        <v>4</v>
      </c>
      <c r="I362">
        <f t="shared" si="53"/>
        <v>1</v>
      </c>
      <c r="J362" t="str">
        <f t="shared" si="58"/>
        <v>&gt;</v>
      </c>
    </row>
    <row r="363" spans="1:13" ht="39.6">
      <c r="A363" s="15" t="s">
        <v>1643</v>
      </c>
      <c r="B363" s="15" t="s">
        <v>1818</v>
      </c>
      <c r="C363" s="100" t="str">
        <f t="shared" si="54"/>
        <v>CYP20219</v>
      </c>
      <c r="D363" s="100" t="str">
        <f t="shared" si="57"/>
        <v>Warning</v>
      </c>
      <c r="E363" s="59" t="s">
        <v>2534</v>
      </c>
      <c r="F363" s="100">
        <f t="shared" si="55"/>
        <v>0</v>
      </c>
      <c r="G363" s="100">
        <f t="shared" si="56"/>
        <v>1</v>
      </c>
      <c r="H363" s="100">
        <f t="shared" si="52"/>
        <v>4</v>
      </c>
      <c r="I363">
        <f t="shared" si="53"/>
        <v>1</v>
      </c>
      <c r="J363" t="str">
        <f t="shared" si="58"/>
        <v>&gt;</v>
      </c>
    </row>
    <row r="364" spans="1:13" ht="39.6">
      <c r="A364" s="15" t="s">
        <v>1642</v>
      </c>
      <c r="B364" s="15" t="s">
        <v>1818</v>
      </c>
      <c r="C364" s="100" t="str">
        <f t="shared" si="54"/>
        <v>CYP20220</v>
      </c>
      <c r="D364" s="100" t="str">
        <f t="shared" si="57"/>
        <v>Rejection</v>
      </c>
      <c r="E364" s="59" t="s">
        <v>2533</v>
      </c>
      <c r="F364" s="100">
        <f t="shared" si="55"/>
        <v>1</v>
      </c>
      <c r="G364" s="100">
        <f t="shared" si="56"/>
        <v>0</v>
      </c>
      <c r="H364" s="100">
        <f t="shared" si="52"/>
        <v>3</v>
      </c>
      <c r="I364">
        <f t="shared" si="53"/>
        <v>1</v>
      </c>
      <c r="J364" t="str">
        <f t="shared" si="58"/>
        <v>&gt;</v>
      </c>
    </row>
    <row r="365" spans="1:13" ht="26.4">
      <c r="A365" s="15" t="s">
        <v>1648</v>
      </c>
      <c r="B365" s="15" t="s">
        <v>1818</v>
      </c>
      <c r="C365" s="100" t="str">
        <f t="shared" si="54"/>
        <v>CYP20221</v>
      </c>
      <c r="D365" s="100" t="str">
        <f t="shared" si="57"/>
        <v>Rejection</v>
      </c>
      <c r="E365" s="1" t="s">
        <v>6263</v>
      </c>
      <c r="F365" s="100">
        <f t="shared" si="55"/>
        <v>1</v>
      </c>
      <c r="G365" s="100">
        <f t="shared" si="56"/>
        <v>0</v>
      </c>
      <c r="H365" s="100">
        <f t="shared" si="52"/>
        <v>1</v>
      </c>
      <c r="I365">
        <f t="shared" si="53"/>
        <v>1</v>
      </c>
      <c r="J365" t="str">
        <f t="shared" si="58"/>
        <v>&gt;</v>
      </c>
      <c r="K365" s="98">
        <f t="shared" ref="K365:K372" si="59">LEN(E365)</f>
        <v>225</v>
      </c>
      <c r="L365">
        <f t="shared" ref="L365:L372" si="60">LEN(J365)</f>
        <v>1</v>
      </c>
      <c r="M365">
        <f t="shared" ref="M365:M372" si="61">L365-K365</f>
        <v>-224</v>
      </c>
    </row>
    <row r="366" spans="1:13" ht="26.4">
      <c r="A366" s="15" t="s">
        <v>1649</v>
      </c>
      <c r="B366" s="15" t="s">
        <v>1818</v>
      </c>
      <c r="C366" s="100" t="str">
        <f t="shared" si="54"/>
        <v>CYP20222</v>
      </c>
      <c r="D366" s="100" t="str">
        <f t="shared" si="57"/>
        <v>Rejection</v>
      </c>
      <c r="E366" s="1" t="s">
        <v>6264</v>
      </c>
      <c r="F366" s="100">
        <f t="shared" si="55"/>
        <v>1</v>
      </c>
      <c r="G366" s="100">
        <f t="shared" si="56"/>
        <v>0</v>
      </c>
      <c r="H366" s="100">
        <f t="shared" si="52"/>
        <v>2</v>
      </c>
      <c r="I366">
        <f t="shared" si="53"/>
        <v>1</v>
      </c>
      <c r="J366" t="str">
        <f t="shared" si="58"/>
        <v>&gt;</v>
      </c>
      <c r="K366" s="98">
        <f t="shared" si="59"/>
        <v>232</v>
      </c>
      <c r="L366">
        <f t="shared" si="60"/>
        <v>1</v>
      </c>
      <c r="M366">
        <f t="shared" si="61"/>
        <v>-231</v>
      </c>
    </row>
    <row r="367" spans="1:13" ht="26.4">
      <c r="A367" s="15" t="s">
        <v>1644</v>
      </c>
      <c r="B367" s="15" t="s">
        <v>1818</v>
      </c>
      <c r="C367" s="100" t="str">
        <f t="shared" si="54"/>
        <v>CYP20224</v>
      </c>
      <c r="D367" s="100" t="str">
        <f t="shared" si="57"/>
        <v>Rejection</v>
      </c>
      <c r="E367" s="1" t="s">
        <v>6265</v>
      </c>
      <c r="F367" s="100">
        <f t="shared" si="55"/>
        <v>1</v>
      </c>
      <c r="G367" s="100">
        <f t="shared" si="56"/>
        <v>0</v>
      </c>
      <c r="H367" s="100">
        <f t="shared" si="52"/>
        <v>3</v>
      </c>
      <c r="I367">
        <f t="shared" si="53"/>
        <v>1</v>
      </c>
      <c r="J367" t="str">
        <f t="shared" si="58"/>
        <v>&gt;</v>
      </c>
      <c r="K367" s="98">
        <f t="shared" si="59"/>
        <v>229</v>
      </c>
      <c r="L367">
        <f t="shared" si="60"/>
        <v>1</v>
      </c>
      <c r="M367">
        <f t="shared" si="61"/>
        <v>-228</v>
      </c>
    </row>
    <row r="368" spans="1:13" ht="39.6">
      <c r="A368" s="15" t="s">
        <v>1644</v>
      </c>
      <c r="B368" s="15" t="s">
        <v>1818</v>
      </c>
      <c r="C368" s="100" t="str">
        <f t="shared" si="54"/>
        <v>CYP20225</v>
      </c>
      <c r="D368" s="100" t="str">
        <f t="shared" si="57"/>
        <v>Warning</v>
      </c>
      <c r="E368" s="1" t="s">
        <v>7975</v>
      </c>
      <c r="F368" s="100">
        <f t="shared" si="55"/>
        <v>0</v>
      </c>
      <c r="G368" s="100">
        <f t="shared" si="56"/>
        <v>1</v>
      </c>
      <c r="H368" s="100">
        <f t="shared" ref="H368:H376" si="62">COUNTIF($A$2:$A$708,A368)</f>
        <v>3</v>
      </c>
      <c r="I368">
        <f t="shared" si="53"/>
        <v>1</v>
      </c>
      <c r="J368" t="str">
        <f t="shared" si="58"/>
        <v>&gt;</v>
      </c>
      <c r="K368" s="98">
        <f t="shared" si="59"/>
        <v>261</v>
      </c>
      <c r="L368">
        <f t="shared" si="60"/>
        <v>1</v>
      </c>
      <c r="M368">
        <f t="shared" si="61"/>
        <v>-260</v>
      </c>
    </row>
    <row r="369" spans="1:13" ht="39.6">
      <c r="A369" s="15" t="s">
        <v>1644</v>
      </c>
      <c r="B369" s="15" t="s">
        <v>1818</v>
      </c>
      <c r="C369" s="100" t="str">
        <f t="shared" si="54"/>
        <v>CYP20226</v>
      </c>
      <c r="D369" s="100" t="str">
        <f t="shared" si="57"/>
        <v>Rejection</v>
      </c>
      <c r="E369" s="1" t="s">
        <v>6267</v>
      </c>
      <c r="F369" s="100">
        <f t="shared" si="55"/>
        <v>1</v>
      </c>
      <c r="G369" s="100">
        <f t="shared" si="56"/>
        <v>0</v>
      </c>
      <c r="H369" s="100">
        <f t="shared" si="62"/>
        <v>3</v>
      </c>
      <c r="I369">
        <f t="shared" si="53"/>
        <v>1</v>
      </c>
      <c r="J369" t="str">
        <f t="shared" si="58"/>
        <v>&gt;</v>
      </c>
      <c r="K369" s="98">
        <f t="shared" si="59"/>
        <v>285</v>
      </c>
      <c r="L369">
        <f t="shared" si="60"/>
        <v>1</v>
      </c>
      <c r="M369">
        <f t="shared" si="61"/>
        <v>-284</v>
      </c>
    </row>
    <row r="370" spans="1:13" ht="26.4">
      <c r="A370" s="15" t="s">
        <v>1645</v>
      </c>
      <c r="B370" s="15" t="s">
        <v>1818</v>
      </c>
      <c r="C370" s="100" t="str">
        <f t="shared" si="54"/>
        <v>CYP20227</v>
      </c>
      <c r="D370" s="100" t="str">
        <f t="shared" si="57"/>
        <v>Rejection</v>
      </c>
      <c r="E370" s="1" t="s">
        <v>6268</v>
      </c>
      <c r="F370" s="100">
        <f t="shared" si="55"/>
        <v>1</v>
      </c>
      <c r="G370" s="100">
        <f t="shared" si="56"/>
        <v>0</v>
      </c>
      <c r="H370" s="100">
        <f t="shared" si="62"/>
        <v>4</v>
      </c>
      <c r="I370">
        <f t="shared" si="53"/>
        <v>1</v>
      </c>
      <c r="J370" t="str">
        <f t="shared" si="58"/>
        <v>&gt;</v>
      </c>
      <c r="K370" s="98">
        <f t="shared" si="59"/>
        <v>244</v>
      </c>
      <c r="L370">
        <f t="shared" si="60"/>
        <v>1</v>
      </c>
      <c r="M370">
        <f t="shared" si="61"/>
        <v>-243</v>
      </c>
    </row>
    <row r="371" spans="1:13" ht="39.6">
      <c r="A371" s="15" t="s">
        <v>1645</v>
      </c>
      <c r="B371" s="15" t="s">
        <v>1818</v>
      </c>
      <c r="C371" s="100" t="str">
        <f t="shared" si="54"/>
        <v>CYP20228</v>
      </c>
      <c r="D371" s="100" t="str">
        <f t="shared" si="57"/>
        <v>Warning</v>
      </c>
      <c r="E371" s="1" t="s">
        <v>6269</v>
      </c>
      <c r="F371" s="100">
        <f t="shared" si="55"/>
        <v>0</v>
      </c>
      <c r="G371" s="100">
        <f t="shared" si="56"/>
        <v>1</v>
      </c>
      <c r="H371" s="100">
        <f t="shared" si="62"/>
        <v>4</v>
      </c>
      <c r="I371">
        <f t="shared" si="53"/>
        <v>1</v>
      </c>
      <c r="J371" t="str">
        <f t="shared" si="58"/>
        <v>&gt;</v>
      </c>
      <c r="K371" s="98">
        <f t="shared" si="59"/>
        <v>259</v>
      </c>
      <c r="L371">
        <f t="shared" si="60"/>
        <v>1</v>
      </c>
      <c r="M371">
        <f t="shared" si="61"/>
        <v>-258</v>
      </c>
    </row>
    <row r="372" spans="1:13" ht="26.4">
      <c r="A372" s="15" t="s">
        <v>1646</v>
      </c>
      <c r="B372" s="15" t="s">
        <v>1818</v>
      </c>
      <c r="C372" s="100" t="str">
        <f t="shared" si="54"/>
        <v>CYP20229</v>
      </c>
      <c r="D372" s="100" t="str">
        <f t="shared" si="57"/>
        <v>Rejection</v>
      </c>
      <c r="E372" s="1" t="s">
        <v>6270</v>
      </c>
      <c r="F372" s="100">
        <f t="shared" si="55"/>
        <v>1</v>
      </c>
      <c r="G372" s="100">
        <f t="shared" si="56"/>
        <v>0</v>
      </c>
      <c r="H372" s="100">
        <f t="shared" si="62"/>
        <v>3</v>
      </c>
      <c r="I372">
        <f t="shared" si="53"/>
        <v>1</v>
      </c>
      <c r="J372" t="str">
        <f t="shared" si="58"/>
        <v>&gt;</v>
      </c>
      <c r="K372" s="98">
        <f t="shared" si="59"/>
        <v>233</v>
      </c>
      <c r="L372">
        <f t="shared" si="60"/>
        <v>1</v>
      </c>
      <c r="M372">
        <f t="shared" si="61"/>
        <v>-232</v>
      </c>
    </row>
    <row r="373" spans="1:13" ht="39.6">
      <c r="A373" s="15" t="s">
        <v>1646</v>
      </c>
      <c r="B373" s="15" t="s">
        <v>1818</v>
      </c>
      <c r="C373" s="100" t="str">
        <f t="shared" si="54"/>
        <v>CYP20230</v>
      </c>
      <c r="D373" s="100" t="str">
        <f t="shared" si="57"/>
        <v>Warning</v>
      </c>
      <c r="E373" s="1" t="s">
        <v>6053</v>
      </c>
      <c r="F373" s="100">
        <f t="shared" si="55"/>
        <v>0</v>
      </c>
      <c r="G373" s="100">
        <f t="shared" si="56"/>
        <v>1</v>
      </c>
      <c r="H373" s="100">
        <f t="shared" si="62"/>
        <v>3</v>
      </c>
      <c r="I373">
        <f t="shared" si="53"/>
        <v>1</v>
      </c>
      <c r="J373" t="str">
        <f t="shared" si="58"/>
        <v>&gt;</v>
      </c>
    </row>
    <row r="374" spans="1:13" ht="39.6">
      <c r="A374" s="15" t="s">
        <v>1646</v>
      </c>
      <c r="B374" s="15" t="s">
        <v>1818</v>
      </c>
      <c r="C374" s="100" t="str">
        <f t="shared" si="54"/>
        <v>CYP20231</v>
      </c>
      <c r="D374" s="100" t="str">
        <f t="shared" si="57"/>
        <v>Rejection</v>
      </c>
      <c r="E374" s="1" t="s">
        <v>6271</v>
      </c>
      <c r="F374" s="100">
        <f t="shared" si="55"/>
        <v>1</v>
      </c>
      <c r="G374" s="100">
        <f t="shared" si="56"/>
        <v>0</v>
      </c>
      <c r="H374" s="100">
        <f t="shared" si="62"/>
        <v>3</v>
      </c>
      <c r="I374">
        <f t="shared" si="53"/>
        <v>1</v>
      </c>
      <c r="J374" t="str">
        <f t="shared" si="58"/>
        <v>&gt;</v>
      </c>
      <c r="K374" s="98">
        <f>LEN(E374)</f>
        <v>293</v>
      </c>
      <c r="L374">
        <f>LEN(J374)</f>
        <v>1</v>
      </c>
      <c r="M374">
        <f>L374-K374</f>
        <v>-292</v>
      </c>
    </row>
    <row r="375" spans="1:13" ht="26.4">
      <c r="A375" s="15" t="s">
        <v>1647</v>
      </c>
      <c r="B375" s="15" t="s">
        <v>1818</v>
      </c>
      <c r="C375" s="100" t="str">
        <f t="shared" si="54"/>
        <v>CYP20232</v>
      </c>
      <c r="D375" s="100" t="str">
        <f t="shared" si="57"/>
        <v>Rejection</v>
      </c>
      <c r="E375" s="1" t="s">
        <v>6272</v>
      </c>
      <c r="F375" s="100">
        <f t="shared" si="55"/>
        <v>1</v>
      </c>
      <c r="G375" s="100">
        <f t="shared" si="56"/>
        <v>0</v>
      </c>
      <c r="H375" s="100">
        <f t="shared" si="62"/>
        <v>4</v>
      </c>
      <c r="I375">
        <f t="shared" si="53"/>
        <v>1</v>
      </c>
      <c r="J375" t="str">
        <f t="shared" si="58"/>
        <v>&gt;</v>
      </c>
      <c r="K375" s="98">
        <f>LEN(E375)</f>
        <v>248</v>
      </c>
      <c r="L375">
        <f>LEN(J375)</f>
        <v>1</v>
      </c>
      <c r="M375">
        <f>L375-K375</f>
        <v>-247</v>
      </c>
    </row>
    <row r="376" spans="1:13" ht="39.6">
      <c r="A376" s="15" t="s">
        <v>1647</v>
      </c>
      <c r="B376" s="15" t="s">
        <v>1818</v>
      </c>
      <c r="C376" s="100" t="str">
        <f t="shared" si="54"/>
        <v>CYP20233</v>
      </c>
      <c r="D376" s="100" t="str">
        <f t="shared" si="57"/>
        <v>Warning</v>
      </c>
      <c r="E376" s="1" t="s">
        <v>6273</v>
      </c>
      <c r="F376" s="100">
        <f t="shared" si="55"/>
        <v>0</v>
      </c>
      <c r="G376" s="100">
        <f t="shared" si="56"/>
        <v>1</v>
      </c>
      <c r="H376" s="100">
        <f t="shared" si="62"/>
        <v>4</v>
      </c>
      <c r="I376">
        <f t="shared" si="53"/>
        <v>1</v>
      </c>
      <c r="J376" t="str">
        <f t="shared" si="58"/>
        <v>&gt;</v>
      </c>
      <c r="K376" s="98">
        <f>LEN(E376)</f>
        <v>267</v>
      </c>
      <c r="L376">
        <f>LEN(J376)</f>
        <v>1</v>
      </c>
      <c r="M376">
        <f>L376-K376</f>
        <v>-266</v>
      </c>
    </row>
    <row r="377" spans="1:13" ht="39.6">
      <c r="A377" s="15" t="s">
        <v>1643</v>
      </c>
      <c r="B377" s="15" t="s">
        <v>1818</v>
      </c>
      <c r="C377" s="100" t="str">
        <f t="shared" si="54"/>
        <v>CYP20234</v>
      </c>
      <c r="D377" s="100" t="s">
        <v>2461</v>
      </c>
      <c r="E377" s="59" t="s">
        <v>4635</v>
      </c>
      <c r="F377" s="100">
        <f t="shared" si="55"/>
        <v>1</v>
      </c>
      <c r="G377" s="100">
        <f t="shared" si="56"/>
        <v>0</v>
      </c>
      <c r="H377" s="100"/>
      <c r="I377">
        <f t="shared" si="53"/>
        <v>1</v>
      </c>
      <c r="J377" t="str">
        <f t="shared" si="58"/>
        <v>&gt;</v>
      </c>
    </row>
    <row r="378" spans="1:13" ht="39.6">
      <c r="A378" s="15" t="s">
        <v>1645</v>
      </c>
      <c r="B378" s="15" t="s">
        <v>1818</v>
      </c>
      <c r="C378" s="100" t="str">
        <f t="shared" si="54"/>
        <v>CYP20235</v>
      </c>
      <c r="D378" s="100" t="s">
        <v>2461</v>
      </c>
      <c r="E378" s="1" t="s">
        <v>4702</v>
      </c>
      <c r="F378" s="100">
        <f t="shared" si="55"/>
        <v>1</v>
      </c>
      <c r="G378" s="100">
        <f t="shared" si="56"/>
        <v>0</v>
      </c>
      <c r="H378" s="100">
        <f>COUNTIF($A$2:$A$708,A378)</f>
        <v>4</v>
      </c>
      <c r="I378">
        <f t="shared" si="53"/>
        <v>1</v>
      </c>
      <c r="J378" t="str">
        <f t="shared" si="58"/>
        <v>&gt;</v>
      </c>
    </row>
    <row r="379" spans="1:13" ht="39.6">
      <c r="A379" s="15" t="s">
        <v>1647</v>
      </c>
      <c r="B379" s="15" t="s">
        <v>1818</v>
      </c>
      <c r="C379" s="100" t="str">
        <f t="shared" si="54"/>
        <v>CYP20236</v>
      </c>
      <c r="D379" s="100" t="s">
        <v>2461</v>
      </c>
      <c r="E379" s="1" t="s">
        <v>4701</v>
      </c>
      <c r="F379" s="100">
        <f t="shared" si="55"/>
        <v>1</v>
      </c>
      <c r="G379" s="100">
        <f t="shared" si="56"/>
        <v>0</v>
      </c>
      <c r="H379" s="100"/>
      <c r="I379">
        <f t="shared" si="53"/>
        <v>1</v>
      </c>
      <c r="J379" t="str">
        <f t="shared" si="58"/>
        <v>&gt;</v>
      </c>
    </row>
    <row r="380" spans="1:13" ht="39.6">
      <c r="A380" s="15" t="s">
        <v>1837</v>
      </c>
      <c r="B380" s="15" t="s">
        <v>10</v>
      </c>
      <c r="C380" s="100" t="str">
        <f t="shared" si="54"/>
        <v>CYP20237</v>
      </c>
      <c r="D380" s="100" t="str">
        <f t="shared" ref="D380:D411" si="63">IF(F380=1,"Rejection",IF(G380=1,"Warning","?"))</f>
        <v>Warning</v>
      </c>
      <c r="E380" s="1" t="s">
        <v>4634</v>
      </c>
      <c r="F380" s="100">
        <f t="shared" si="55"/>
        <v>0</v>
      </c>
      <c r="G380" s="100">
        <f t="shared" si="56"/>
        <v>1</v>
      </c>
      <c r="H380" s="100"/>
      <c r="I380">
        <f t="shared" si="53"/>
        <v>1</v>
      </c>
      <c r="J380" t="str">
        <f t="shared" si="58"/>
        <v>&gt;</v>
      </c>
    </row>
    <row r="381" spans="1:13" ht="26.4">
      <c r="A381" s="15" t="s">
        <v>1649</v>
      </c>
      <c r="B381" s="15" t="s">
        <v>1818</v>
      </c>
      <c r="C381" s="100" t="str">
        <f t="shared" si="54"/>
        <v>CYP20238</v>
      </c>
      <c r="D381" s="100" t="str">
        <f t="shared" si="63"/>
        <v>Warning</v>
      </c>
      <c r="E381" s="59" t="s">
        <v>6217</v>
      </c>
      <c r="F381" s="100">
        <f t="shared" si="55"/>
        <v>0</v>
      </c>
      <c r="G381" s="100">
        <f t="shared" si="56"/>
        <v>1</v>
      </c>
      <c r="H381" s="100">
        <f t="shared" ref="H381:H398" si="64">COUNTIF($A$2:$A$708,A381)</f>
        <v>2</v>
      </c>
      <c r="I381">
        <f t="shared" si="53"/>
        <v>1</v>
      </c>
      <c r="J381" t="str">
        <f t="shared" si="58"/>
        <v>&gt;</v>
      </c>
    </row>
    <row r="382" spans="1:13" ht="39.6">
      <c r="A382" s="15" t="s">
        <v>1643</v>
      </c>
      <c r="B382" s="15" t="s">
        <v>1818</v>
      </c>
      <c r="C382" s="100" t="str">
        <f t="shared" si="54"/>
        <v>CYP20239</v>
      </c>
      <c r="D382" s="100" t="str">
        <f t="shared" si="63"/>
        <v>Rejection</v>
      </c>
      <c r="E382" s="56" t="s">
        <v>4576</v>
      </c>
      <c r="F382" s="100">
        <f t="shared" si="55"/>
        <v>1</v>
      </c>
      <c r="G382" s="100">
        <f t="shared" si="56"/>
        <v>0</v>
      </c>
      <c r="H382" s="100">
        <f t="shared" si="64"/>
        <v>4</v>
      </c>
      <c r="I382">
        <f t="shared" si="53"/>
        <v>1</v>
      </c>
      <c r="J382" t="str">
        <f t="shared" si="58"/>
        <v>&gt;</v>
      </c>
    </row>
    <row r="383" spans="1:13" ht="39.6">
      <c r="A383" s="15" t="s">
        <v>1645</v>
      </c>
      <c r="B383" s="15" t="s">
        <v>1818</v>
      </c>
      <c r="C383" s="100" t="str">
        <f t="shared" si="54"/>
        <v>CYP20240</v>
      </c>
      <c r="D383" s="100" t="str">
        <f t="shared" si="63"/>
        <v>Rejection</v>
      </c>
      <c r="E383" s="56" t="s">
        <v>4700</v>
      </c>
      <c r="F383" s="100">
        <f t="shared" si="55"/>
        <v>1</v>
      </c>
      <c r="G383" s="100">
        <f t="shared" si="56"/>
        <v>0</v>
      </c>
      <c r="H383" s="100">
        <f t="shared" si="64"/>
        <v>4</v>
      </c>
      <c r="I383">
        <f t="shared" si="53"/>
        <v>1</v>
      </c>
      <c r="J383" t="str">
        <f t="shared" si="58"/>
        <v>&gt;</v>
      </c>
    </row>
    <row r="384" spans="1:13" ht="39.6">
      <c r="A384" s="15" t="s">
        <v>1647</v>
      </c>
      <c r="B384" s="15" t="s">
        <v>1818</v>
      </c>
      <c r="C384" s="100" t="str">
        <f t="shared" si="54"/>
        <v>CYP20241</v>
      </c>
      <c r="D384" s="100" t="str">
        <f t="shared" si="63"/>
        <v>Rejection</v>
      </c>
      <c r="E384" s="56" t="s">
        <v>4583</v>
      </c>
      <c r="F384" s="100">
        <f t="shared" si="55"/>
        <v>1</v>
      </c>
      <c r="G384" s="100">
        <f t="shared" si="56"/>
        <v>0</v>
      </c>
      <c r="H384" s="100">
        <f t="shared" si="64"/>
        <v>4</v>
      </c>
      <c r="I384">
        <f t="shared" si="53"/>
        <v>1</v>
      </c>
      <c r="J384" t="str">
        <f t="shared" si="58"/>
        <v>&gt;</v>
      </c>
    </row>
    <row r="385" spans="1:10">
      <c r="A385" s="15" t="s">
        <v>1753</v>
      </c>
      <c r="B385" s="15" t="s">
        <v>1818</v>
      </c>
      <c r="C385" s="100" t="str">
        <f t="shared" si="54"/>
        <v>CYP30101</v>
      </c>
      <c r="D385" s="100" t="str">
        <f t="shared" si="63"/>
        <v>Rejection</v>
      </c>
      <c r="E385" s="56" t="s">
        <v>1838</v>
      </c>
      <c r="F385" s="100">
        <f t="shared" si="55"/>
        <v>1</v>
      </c>
      <c r="G385" s="100">
        <f t="shared" si="56"/>
        <v>0</v>
      </c>
      <c r="H385" s="100">
        <f t="shared" si="64"/>
        <v>2</v>
      </c>
      <c r="I385">
        <f t="shared" si="53"/>
        <v>1</v>
      </c>
      <c r="J385" t="str">
        <f t="shared" si="58"/>
        <v>.</v>
      </c>
    </row>
    <row r="386" spans="1:10">
      <c r="A386" s="15" t="s">
        <v>1753</v>
      </c>
      <c r="B386" s="15" t="s">
        <v>1818</v>
      </c>
      <c r="C386" s="100" t="str">
        <f t="shared" si="54"/>
        <v>CYP30102</v>
      </c>
      <c r="D386" s="100" t="str">
        <f t="shared" si="63"/>
        <v>Rejection</v>
      </c>
      <c r="E386" s="59" t="s">
        <v>2536</v>
      </c>
      <c r="F386" s="100">
        <f t="shared" si="55"/>
        <v>1</v>
      </c>
      <c r="G386" s="100">
        <f t="shared" si="56"/>
        <v>0</v>
      </c>
      <c r="H386" s="100">
        <f t="shared" si="64"/>
        <v>2</v>
      </c>
      <c r="I386">
        <f t="shared" si="53"/>
        <v>1</v>
      </c>
      <c r="J386" t="str">
        <f t="shared" si="58"/>
        <v>&gt;</v>
      </c>
    </row>
    <row r="387" spans="1:10">
      <c r="A387" s="15" t="s">
        <v>1754</v>
      </c>
      <c r="B387" s="15" t="s">
        <v>1818</v>
      </c>
      <c r="C387" s="100" t="str">
        <f t="shared" si="54"/>
        <v>CYP30103</v>
      </c>
      <c r="D387" s="100" t="str">
        <f t="shared" si="63"/>
        <v>Rejection</v>
      </c>
      <c r="E387" s="56" t="s">
        <v>1839</v>
      </c>
      <c r="F387" s="100">
        <f t="shared" si="55"/>
        <v>1</v>
      </c>
      <c r="G387" s="100">
        <f t="shared" si="56"/>
        <v>0</v>
      </c>
      <c r="H387" s="100">
        <f t="shared" si="64"/>
        <v>4</v>
      </c>
      <c r="I387">
        <f t="shared" ref="I387:I450" si="65">COUNTIF($C$2:$C$715,C387)</f>
        <v>1</v>
      </c>
      <c r="J387" t="str">
        <f t="shared" si="58"/>
        <v>&gt;</v>
      </c>
    </row>
    <row r="388" spans="1:10">
      <c r="A388" s="15" t="s">
        <v>1754</v>
      </c>
      <c r="B388" s="15" t="s">
        <v>1818</v>
      </c>
      <c r="C388" s="100" t="str">
        <f t="shared" ref="C388:C451" si="66">LEFT(E388,8)</f>
        <v>CYP30104</v>
      </c>
      <c r="D388" s="100" t="str">
        <f t="shared" si="63"/>
        <v>Rejection</v>
      </c>
      <c r="E388" s="56" t="s">
        <v>2537</v>
      </c>
      <c r="F388" s="100">
        <f t="shared" si="55"/>
        <v>1</v>
      </c>
      <c r="G388" s="100">
        <f t="shared" si="56"/>
        <v>0</v>
      </c>
      <c r="H388" s="100">
        <f t="shared" si="64"/>
        <v>4</v>
      </c>
      <c r="I388">
        <f t="shared" si="65"/>
        <v>1</v>
      </c>
      <c r="J388" t="str">
        <f t="shared" si="58"/>
        <v>&gt;</v>
      </c>
    </row>
    <row r="389" spans="1:10" ht="26.4">
      <c r="A389" s="15" t="s">
        <v>1650</v>
      </c>
      <c r="B389" s="15" t="s">
        <v>1818</v>
      </c>
      <c r="C389" s="100" t="str">
        <f t="shared" si="66"/>
        <v>CYP30105</v>
      </c>
      <c r="D389" s="100" t="str">
        <f t="shared" si="63"/>
        <v>Rejection</v>
      </c>
      <c r="E389" s="59" t="s">
        <v>4509</v>
      </c>
      <c r="F389" s="100">
        <f t="shared" si="55"/>
        <v>1</v>
      </c>
      <c r="G389" s="100">
        <f t="shared" si="56"/>
        <v>0</v>
      </c>
      <c r="H389" s="100">
        <f t="shared" si="64"/>
        <v>3</v>
      </c>
      <c r="I389">
        <f t="shared" si="65"/>
        <v>1</v>
      </c>
      <c r="J389" t="str">
        <f t="shared" si="58"/>
        <v>&gt;</v>
      </c>
    </row>
    <row r="390" spans="1:10" ht="26.4">
      <c r="A390" s="15" t="s">
        <v>1650</v>
      </c>
      <c r="B390" s="15" t="s">
        <v>1818</v>
      </c>
      <c r="C390" s="100" t="str">
        <f t="shared" si="66"/>
        <v>CYP30106</v>
      </c>
      <c r="D390" s="100" t="str">
        <f t="shared" si="63"/>
        <v>Warning</v>
      </c>
      <c r="E390" s="59" t="s">
        <v>5742</v>
      </c>
      <c r="F390" s="100">
        <f t="shared" si="55"/>
        <v>0</v>
      </c>
      <c r="G390" s="100">
        <f t="shared" si="56"/>
        <v>1</v>
      </c>
      <c r="H390" s="100">
        <f t="shared" si="64"/>
        <v>3</v>
      </c>
      <c r="I390">
        <f t="shared" si="65"/>
        <v>1</v>
      </c>
      <c r="J390" t="str">
        <f t="shared" si="58"/>
        <v>&gt;</v>
      </c>
    </row>
    <row r="391" spans="1:10">
      <c r="A391" s="15" t="s">
        <v>1755</v>
      </c>
      <c r="B391" s="15" t="s">
        <v>1818</v>
      </c>
      <c r="C391" s="100" t="str">
        <f t="shared" si="66"/>
        <v>CYP30107</v>
      </c>
      <c r="D391" s="100" t="str">
        <f t="shared" si="63"/>
        <v>Rejection</v>
      </c>
      <c r="E391" s="56" t="s">
        <v>5979</v>
      </c>
      <c r="F391" s="100">
        <f t="shared" si="55"/>
        <v>1</v>
      </c>
      <c r="G391" s="100">
        <f t="shared" si="56"/>
        <v>0</v>
      </c>
      <c r="H391" s="100">
        <f t="shared" si="64"/>
        <v>1</v>
      </c>
      <c r="I391">
        <f t="shared" si="65"/>
        <v>1</v>
      </c>
      <c r="J391" t="str">
        <f t="shared" si="58"/>
        <v>&gt;</v>
      </c>
    </row>
    <row r="392" spans="1:10">
      <c r="A392" s="15" t="s">
        <v>1756</v>
      </c>
      <c r="B392" s="15" t="s">
        <v>1818</v>
      </c>
      <c r="C392" s="100" t="str">
        <f t="shared" si="66"/>
        <v>CYP30108</v>
      </c>
      <c r="D392" s="100" t="str">
        <f t="shared" si="63"/>
        <v>Rejection</v>
      </c>
      <c r="E392" s="56" t="s">
        <v>5818</v>
      </c>
      <c r="F392" s="100">
        <f t="shared" si="55"/>
        <v>1</v>
      </c>
      <c r="G392" s="100">
        <f t="shared" si="56"/>
        <v>0</v>
      </c>
      <c r="H392" s="100">
        <f t="shared" si="64"/>
        <v>2</v>
      </c>
      <c r="I392">
        <f t="shared" si="65"/>
        <v>1</v>
      </c>
      <c r="J392" t="str">
        <f t="shared" si="58"/>
        <v>&gt;</v>
      </c>
    </row>
    <row r="393" spans="1:10" ht="26.4">
      <c r="A393" s="15" t="s">
        <v>1756</v>
      </c>
      <c r="B393" s="15" t="s">
        <v>1818</v>
      </c>
      <c r="C393" s="100" t="str">
        <f t="shared" si="66"/>
        <v>CYP30109</v>
      </c>
      <c r="D393" s="100" t="str">
        <f t="shared" si="63"/>
        <v>Warning</v>
      </c>
      <c r="E393" s="59" t="s">
        <v>6012</v>
      </c>
      <c r="F393" s="100">
        <f t="shared" si="55"/>
        <v>0</v>
      </c>
      <c r="G393" s="100">
        <f t="shared" si="56"/>
        <v>1</v>
      </c>
      <c r="H393" s="100">
        <f t="shared" si="64"/>
        <v>2</v>
      </c>
      <c r="I393">
        <f t="shared" si="65"/>
        <v>1</v>
      </c>
      <c r="J393" t="str">
        <f t="shared" si="58"/>
        <v>&gt;</v>
      </c>
    </row>
    <row r="394" spans="1:10">
      <c r="A394" s="15" t="s">
        <v>1654</v>
      </c>
      <c r="B394" s="15" t="s">
        <v>1818</v>
      </c>
      <c r="C394" s="100" t="str">
        <f t="shared" si="66"/>
        <v>CYP30110</v>
      </c>
      <c r="D394" s="100" t="str">
        <f t="shared" si="63"/>
        <v>Rejection</v>
      </c>
      <c r="E394" s="56" t="s">
        <v>2538</v>
      </c>
      <c r="F394" s="100">
        <f t="shared" si="55"/>
        <v>1</v>
      </c>
      <c r="G394" s="100">
        <f t="shared" si="56"/>
        <v>0</v>
      </c>
      <c r="H394" s="100">
        <f t="shared" si="64"/>
        <v>1</v>
      </c>
      <c r="I394">
        <f t="shared" si="65"/>
        <v>1</v>
      </c>
      <c r="J394" t="str">
        <f t="shared" si="58"/>
        <v>&gt;</v>
      </c>
    </row>
    <row r="395" spans="1:10">
      <c r="A395" s="15" t="s">
        <v>1652</v>
      </c>
      <c r="B395" s="15" t="s">
        <v>1818</v>
      </c>
      <c r="C395" s="100" t="str">
        <f t="shared" si="66"/>
        <v>CYP30111</v>
      </c>
      <c r="D395" s="100" t="str">
        <f t="shared" si="63"/>
        <v>Rejection</v>
      </c>
      <c r="E395" s="56" t="s">
        <v>7912</v>
      </c>
      <c r="F395" s="100">
        <f t="shared" si="55"/>
        <v>1</v>
      </c>
      <c r="G395" s="100">
        <f t="shared" si="56"/>
        <v>0</v>
      </c>
      <c r="H395" s="100">
        <f t="shared" si="64"/>
        <v>2</v>
      </c>
      <c r="I395">
        <f t="shared" si="65"/>
        <v>1</v>
      </c>
      <c r="J395" t="str">
        <f t="shared" si="58"/>
        <v>&gt;</v>
      </c>
    </row>
    <row r="396" spans="1:10" ht="26.4">
      <c r="A396" s="15" t="s">
        <v>1652</v>
      </c>
      <c r="B396" s="15" t="s">
        <v>1818</v>
      </c>
      <c r="C396" s="100" t="str">
        <f t="shared" si="66"/>
        <v>CYP30112</v>
      </c>
      <c r="D396" s="100" t="str">
        <f t="shared" si="63"/>
        <v>Warning</v>
      </c>
      <c r="E396" s="59" t="s">
        <v>6054</v>
      </c>
      <c r="F396" s="100">
        <f t="shared" si="55"/>
        <v>0</v>
      </c>
      <c r="G396" s="100">
        <f t="shared" si="56"/>
        <v>1</v>
      </c>
      <c r="H396" s="100">
        <f t="shared" si="64"/>
        <v>2</v>
      </c>
      <c r="I396">
        <f t="shared" si="65"/>
        <v>1</v>
      </c>
      <c r="J396" t="str">
        <f t="shared" si="58"/>
        <v>&gt;</v>
      </c>
    </row>
    <row r="397" spans="1:10">
      <c r="A397" s="15" t="s">
        <v>1653</v>
      </c>
      <c r="B397" s="15" t="s">
        <v>1818</v>
      </c>
      <c r="C397" s="100" t="str">
        <f t="shared" si="66"/>
        <v>CYP30113</v>
      </c>
      <c r="D397" s="100" t="str">
        <f t="shared" si="63"/>
        <v>Rejection</v>
      </c>
      <c r="E397" s="56" t="s">
        <v>5819</v>
      </c>
      <c r="F397" s="100">
        <f t="shared" si="55"/>
        <v>1</v>
      </c>
      <c r="G397" s="100">
        <f t="shared" si="56"/>
        <v>0</v>
      </c>
      <c r="H397" s="100">
        <f t="shared" si="64"/>
        <v>2</v>
      </c>
      <c r="I397">
        <f t="shared" si="65"/>
        <v>1</v>
      </c>
      <c r="J397" t="str">
        <f t="shared" si="58"/>
        <v>&gt;</v>
      </c>
    </row>
    <row r="398" spans="1:10" ht="26.4">
      <c r="A398" s="15" t="s">
        <v>1653</v>
      </c>
      <c r="B398" s="15" t="s">
        <v>1818</v>
      </c>
      <c r="C398" s="100" t="str">
        <f t="shared" si="66"/>
        <v>CYP30114</v>
      </c>
      <c r="D398" s="100" t="str">
        <f t="shared" si="63"/>
        <v>Warning</v>
      </c>
      <c r="E398" s="59" t="s">
        <v>7976</v>
      </c>
      <c r="F398" s="100">
        <f t="shared" si="55"/>
        <v>0</v>
      </c>
      <c r="G398" s="100">
        <f t="shared" si="56"/>
        <v>1</v>
      </c>
      <c r="H398" s="100">
        <f t="shared" si="64"/>
        <v>2</v>
      </c>
      <c r="I398">
        <f t="shared" si="65"/>
        <v>1</v>
      </c>
      <c r="J398" t="str">
        <f t="shared" si="58"/>
        <v>&gt;</v>
      </c>
    </row>
    <row r="399" spans="1:10">
      <c r="A399" t="s">
        <v>2419</v>
      </c>
      <c r="B399" s="15" t="s">
        <v>10</v>
      </c>
      <c r="C399" s="100" t="str">
        <f t="shared" si="66"/>
        <v>CYP30115</v>
      </c>
      <c r="D399" s="100" t="str">
        <f t="shared" si="63"/>
        <v>Rejection</v>
      </c>
      <c r="E399" s="59" t="s">
        <v>2535</v>
      </c>
      <c r="F399" s="100">
        <f t="shared" si="55"/>
        <v>1</v>
      </c>
      <c r="G399" s="100">
        <f t="shared" si="56"/>
        <v>0</v>
      </c>
      <c r="H399" s="100"/>
      <c r="I399">
        <f t="shared" si="65"/>
        <v>1</v>
      </c>
      <c r="J399" t="str">
        <f t="shared" si="58"/>
        <v>&gt;</v>
      </c>
    </row>
    <row r="400" spans="1:10">
      <c r="A400" s="15" t="s">
        <v>1651</v>
      </c>
      <c r="B400" s="15" t="s">
        <v>1818</v>
      </c>
      <c r="C400" s="100" t="str">
        <f t="shared" si="66"/>
        <v>CYP30117</v>
      </c>
      <c r="D400" s="100" t="str">
        <f t="shared" si="63"/>
        <v>Rejection</v>
      </c>
      <c r="E400" s="59" t="s">
        <v>1766</v>
      </c>
      <c r="F400" s="100">
        <f t="shared" si="55"/>
        <v>1</v>
      </c>
      <c r="G400" s="100">
        <f t="shared" si="56"/>
        <v>0</v>
      </c>
      <c r="H400" s="100">
        <f t="shared" ref="H400:H463" si="67">COUNTIF($A$2:$A$708,A400)</f>
        <v>1</v>
      </c>
      <c r="I400">
        <f t="shared" si="65"/>
        <v>1</v>
      </c>
      <c r="J400" t="str">
        <f t="shared" si="58"/>
        <v>&gt;</v>
      </c>
    </row>
    <row r="401" spans="1:13">
      <c r="A401" s="15" t="s">
        <v>1655</v>
      </c>
      <c r="B401" s="15" t="s">
        <v>1818</v>
      </c>
      <c r="C401" s="100" t="str">
        <f t="shared" si="66"/>
        <v>CYP30118</v>
      </c>
      <c r="D401" s="100" t="str">
        <f t="shared" si="63"/>
        <v>Rejection</v>
      </c>
      <c r="E401" s="59" t="s">
        <v>2539</v>
      </c>
      <c r="F401" s="100">
        <f t="shared" si="55"/>
        <v>1</v>
      </c>
      <c r="G401" s="100">
        <f t="shared" si="56"/>
        <v>0</v>
      </c>
      <c r="H401" s="100">
        <f t="shared" si="67"/>
        <v>1</v>
      </c>
      <c r="I401">
        <f t="shared" si="65"/>
        <v>1</v>
      </c>
      <c r="J401" t="str">
        <f t="shared" si="58"/>
        <v>&gt;</v>
      </c>
    </row>
    <row r="402" spans="1:13">
      <c r="A402" s="15" t="s">
        <v>1650</v>
      </c>
      <c r="B402" s="15" t="s">
        <v>1818</v>
      </c>
      <c r="C402" s="100" t="str">
        <f t="shared" si="66"/>
        <v>CYP30120</v>
      </c>
      <c r="D402" s="100" t="str">
        <f t="shared" si="63"/>
        <v>Rejection</v>
      </c>
      <c r="E402" s="56" t="s">
        <v>4508</v>
      </c>
      <c r="F402" s="100">
        <f t="shared" si="55"/>
        <v>1</v>
      </c>
      <c r="G402" s="100">
        <f t="shared" si="56"/>
        <v>0</v>
      </c>
      <c r="H402" s="100">
        <f t="shared" si="67"/>
        <v>3</v>
      </c>
      <c r="I402">
        <f t="shared" si="65"/>
        <v>1</v>
      </c>
      <c r="J402" t="str">
        <f t="shared" si="58"/>
        <v>&gt;</v>
      </c>
    </row>
    <row r="403" spans="1:13" ht="26.4">
      <c r="A403" t="s">
        <v>2419</v>
      </c>
      <c r="B403" s="15" t="s">
        <v>10</v>
      </c>
      <c r="C403" s="100" t="str">
        <f t="shared" si="66"/>
        <v>CYP30121</v>
      </c>
      <c r="D403" s="100" t="str">
        <f t="shared" si="63"/>
        <v>Warning</v>
      </c>
      <c r="E403" s="1" t="s">
        <v>6274</v>
      </c>
      <c r="F403" s="100">
        <f t="shared" si="55"/>
        <v>0</v>
      </c>
      <c r="G403" s="100">
        <f t="shared" si="56"/>
        <v>1</v>
      </c>
      <c r="H403" s="100">
        <f t="shared" si="67"/>
        <v>2</v>
      </c>
      <c r="I403">
        <f t="shared" si="65"/>
        <v>1</v>
      </c>
      <c r="J403" t="str">
        <f t="shared" si="58"/>
        <v>&gt;</v>
      </c>
      <c r="K403" s="98">
        <f>LEN(E403)</f>
        <v>179</v>
      </c>
      <c r="L403">
        <f>LEN(J403)</f>
        <v>1</v>
      </c>
      <c r="M403">
        <f>L403-K403</f>
        <v>-178</v>
      </c>
    </row>
    <row r="404" spans="1:13" ht="26.4">
      <c r="A404" s="15" t="s">
        <v>1754</v>
      </c>
      <c r="B404" s="15" t="s">
        <v>1818</v>
      </c>
      <c r="C404" s="100" t="str">
        <f t="shared" si="66"/>
        <v>CYP30122</v>
      </c>
      <c r="D404" s="100" t="str">
        <f t="shared" si="63"/>
        <v>Rejection</v>
      </c>
      <c r="E404" s="1" t="s">
        <v>6275</v>
      </c>
      <c r="F404" s="100">
        <f t="shared" si="55"/>
        <v>1</v>
      </c>
      <c r="G404" s="100">
        <f t="shared" si="56"/>
        <v>0</v>
      </c>
      <c r="H404" s="100">
        <f t="shared" si="67"/>
        <v>4</v>
      </c>
      <c r="I404">
        <f t="shared" si="65"/>
        <v>1</v>
      </c>
      <c r="J404" t="str">
        <f t="shared" si="58"/>
        <v>&gt;</v>
      </c>
      <c r="K404" s="98">
        <f>LEN(E404)</f>
        <v>151</v>
      </c>
      <c r="L404">
        <f>LEN(J404)</f>
        <v>1</v>
      </c>
      <c r="M404">
        <f>L404-K404</f>
        <v>-150</v>
      </c>
    </row>
    <row r="405" spans="1:13" ht="26.4">
      <c r="A405" s="15" t="s">
        <v>1754</v>
      </c>
      <c r="B405" s="15" t="s">
        <v>1818</v>
      </c>
      <c r="C405" s="100" t="str">
        <f t="shared" si="66"/>
        <v>CYP30123</v>
      </c>
      <c r="D405" s="100" t="str">
        <f t="shared" si="63"/>
        <v>Rejection</v>
      </c>
      <c r="E405" s="1" t="s">
        <v>6276</v>
      </c>
      <c r="F405" s="100">
        <f t="shared" si="55"/>
        <v>1</v>
      </c>
      <c r="G405" s="100">
        <f t="shared" si="56"/>
        <v>0</v>
      </c>
      <c r="H405" s="100">
        <f t="shared" si="67"/>
        <v>4</v>
      </c>
      <c r="I405">
        <f t="shared" si="65"/>
        <v>1</v>
      </c>
      <c r="J405" t="str">
        <f t="shared" si="58"/>
        <v>&gt;</v>
      </c>
      <c r="K405" s="98">
        <f>LEN(E405)</f>
        <v>154</v>
      </c>
      <c r="L405">
        <f>LEN(J405)</f>
        <v>1</v>
      </c>
      <c r="M405">
        <f>L405-K405</f>
        <v>-153</v>
      </c>
    </row>
    <row r="406" spans="1:13" ht="26.4">
      <c r="A406" s="15" t="s">
        <v>1841</v>
      </c>
      <c r="B406" s="15" t="s">
        <v>10</v>
      </c>
      <c r="C406" s="100" t="str">
        <f t="shared" si="66"/>
        <v>CYP40101</v>
      </c>
      <c r="D406" s="100" t="str">
        <f t="shared" si="63"/>
        <v>Rejection</v>
      </c>
      <c r="E406" s="59" t="s">
        <v>4699</v>
      </c>
      <c r="F406" s="100">
        <f t="shared" si="55"/>
        <v>1</v>
      </c>
      <c r="G406" s="100">
        <f t="shared" si="56"/>
        <v>0</v>
      </c>
      <c r="H406" s="100">
        <f t="shared" si="67"/>
        <v>4</v>
      </c>
      <c r="I406">
        <f t="shared" si="65"/>
        <v>1</v>
      </c>
      <c r="J406" t="str">
        <f t="shared" si="58"/>
        <v>&gt;</v>
      </c>
    </row>
    <row r="407" spans="1:13">
      <c r="A407" s="15" t="s">
        <v>1656</v>
      </c>
      <c r="B407" s="15" t="s">
        <v>1818</v>
      </c>
      <c r="C407" s="100" t="str">
        <f t="shared" si="66"/>
        <v>CYP40102</v>
      </c>
      <c r="D407" s="100" t="str">
        <f t="shared" si="63"/>
        <v>Rejection</v>
      </c>
      <c r="E407" s="59" t="s">
        <v>2274</v>
      </c>
      <c r="F407" s="100">
        <f t="shared" si="55"/>
        <v>1</v>
      </c>
      <c r="G407" s="100">
        <f t="shared" si="56"/>
        <v>0</v>
      </c>
      <c r="H407" s="100">
        <f t="shared" si="67"/>
        <v>2</v>
      </c>
      <c r="I407">
        <f t="shared" si="65"/>
        <v>1</v>
      </c>
      <c r="J407" t="str">
        <f t="shared" si="58"/>
        <v>.</v>
      </c>
    </row>
    <row r="408" spans="1:13">
      <c r="A408" s="15" t="s">
        <v>1656</v>
      </c>
      <c r="B408" s="15" t="s">
        <v>1818</v>
      </c>
      <c r="C408" s="100" t="str">
        <f t="shared" si="66"/>
        <v>CYP40103</v>
      </c>
      <c r="D408" s="100" t="str">
        <f t="shared" si="63"/>
        <v>Rejection</v>
      </c>
      <c r="E408" s="59" t="s">
        <v>2540</v>
      </c>
      <c r="F408" s="100">
        <f t="shared" si="55"/>
        <v>1</v>
      </c>
      <c r="G408" s="100">
        <f t="shared" si="56"/>
        <v>0</v>
      </c>
      <c r="H408" s="100">
        <f t="shared" si="67"/>
        <v>2</v>
      </c>
      <c r="I408">
        <f t="shared" si="65"/>
        <v>1</v>
      </c>
      <c r="J408" t="str">
        <f t="shared" si="58"/>
        <v>&gt;</v>
      </c>
    </row>
    <row r="409" spans="1:13">
      <c r="A409" s="15" t="s">
        <v>1657</v>
      </c>
      <c r="B409" s="15" t="s">
        <v>1818</v>
      </c>
      <c r="C409" s="100" t="str">
        <f t="shared" si="66"/>
        <v>CYP40104</v>
      </c>
      <c r="D409" s="100" t="str">
        <f t="shared" si="63"/>
        <v>Rejection</v>
      </c>
      <c r="E409" s="59" t="s">
        <v>1842</v>
      </c>
      <c r="F409" s="100">
        <f t="shared" ref="F409:F472" si="68">(LEN(E409)-LEN(SUBSTITUTE(E409,"rejected","")))/8</f>
        <v>1</v>
      </c>
      <c r="G409" s="100">
        <f t="shared" ref="G409:G472" si="69">(LEN(E409)-LEN(SUBSTITUTE(E409,"Warning","")))/7</f>
        <v>0</v>
      </c>
      <c r="H409" s="100">
        <f t="shared" si="67"/>
        <v>3</v>
      </c>
      <c r="I409">
        <f t="shared" si="65"/>
        <v>1</v>
      </c>
      <c r="J409" t="str">
        <f t="shared" si="58"/>
        <v>&gt;</v>
      </c>
    </row>
    <row r="410" spans="1:13">
      <c r="A410" s="15" t="s">
        <v>1657</v>
      </c>
      <c r="B410" s="15" t="s">
        <v>1818</v>
      </c>
      <c r="C410" s="100" t="str">
        <f t="shared" si="66"/>
        <v>CYP40105</v>
      </c>
      <c r="D410" s="100" t="str">
        <f t="shared" si="63"/>
        <v>Rejection</v>
      </c>
      <c r="E410" s="56" t="s">
        <v>2541</v>
      </c>
      <c r="F410" s="100">
        <f t="shared" si="68"/>
        <v>1</v>
      </c>
      <c r="G410" s="100">
        <f t="shared" si="69"/>
        <v>0</v>
      </c>
      <c r="H410" s="100">
        <f t="shared" si="67"/>
        <v>3</v>
      </c>
      <c r="I410">
        <f t="shared" si="65"/>
        <v>1</v>
      </c>
      <c r="J410" t="str">
        <f t="shared" si="58"/>
        <v>&gt;</v>
      </c>
    </row>
    <row r="411" spans="1:13" ht="26.4">
      <c r="A411" s="15" t="s">
        <v>1657</v>
      </c>
      <c r="B411" s="15" t="s">
        <v>1818</v>
      </c>
      <c r="C411" s="100" t="str">
        <f t="shared" si="66"/>
        <v>CYP40106</v>
      </c>
      <c r="D411" s="100" t="str">
        <f t="shared" si="63"/>
        <v>Warning</v>
      </c>
      <c r="E411" s="59" t="s">
        <v>6056</v>
      </c>
      <c r="F411" s="100">
        <f t="shared" si="68"/>
        <v>0</v>
      </c>
      <c r="G411" s="100">
        <f t="shared" si="69"/>
        <v>1</v>
      </c>
      <c r="H411" s="100">
        <f t="shared" si="67"/>
        <v>3</v>
      </c>
      <c r="I411">
        <f t="shared" si="65"/>
        <v>1</v>
      </c>
      <c r="J411" t="str">
        <f t="shared" si="58"/>
        <v>&gt;</v>
      </c>
    </row>
    <row r="412" spans="1:13" ht="26.4">
      <c r="A412" s="15" t="s">
        <v>1841</v>
      </c>
      <c r="B412" s="15" t="s">
        <v>10</v>
      </c>
      <c r="C412" s="100" t="str">
        <f t="shared" si="66"/>
        <v>CYP40108</v>
      </c>
      <c r="D412" s="100" t="str">
        <f t="shared" ref="D412:D443" si="70">IF(F412=1,"Rejection",IF(G412=1,"Warning","?"))</f>
        <v>Rejection</v>
      </c>
      <c r="E412" s="1" t="s">
        <v>4633</v>
      </c>
      <c r="F412" s="100">
        <f t="shared" si="68"/>
        <v>1</v>
      </c>
      <c r="G412" s="100">
        <f t="shared" si="69"/>
        <v>0</v>
      </c>
      <c r="H412" s="100">
        <f t="shared" si="67"/>
        <v>4</v>
      </c>
      <c r="I412">
        <f t="shared" si="65"/>
        <v>1</v>
      </c>
      <c r="J412" t="str">
        <f t="shared" si="58"/>
        <v>&gt;</v>
      </c>
    </row>
    <row r="413" spans="1:13" ht="39.6">
      <c r="A413" s="15" t="s">
        <v>1841</v>
      </c>
      <c r="B413" s="15" t="s">
        <v>10</v>
      </c>
      <c r="C413" s="100" t="str">
        <f t="shared" si="66"/>
        <v>CYP40109</v>
      </c>
      <c r="D413" s="100" t="str">
        <f t="shared" si="70"/>
        <v>Rejection</v>
      </c>
      <c r="E413" s="1" t="s">
        <v>4771</v>
      </c>
      <c r="F413" s="100">
        <f t="shared" si="68"/>
        <v>1</v>
      </c>
      <c r="G413" s="100">
        <f t="shared" si="69"/>
        <v>0</v>
      </c>
      <c r="H413" s="100">
        <f t="shared" si="67"/>
        <v>4</v>
      </c>
      <c r="I413">
        <f t="shared" si="65"/>
        <v>1</v>
      </c>
      <c r="J413" t="str">
        <f t="shared" si="58"/>
        <v>&gt;</v>
      </c>
    </row>
    <row r="414" spans="1:13" ht="26.4">
      <c r="A414" s="15" t="s">
        <v>1841</v>
      </c>
      <c r="B414" s="15" t="s">
        <v>10</v>
      </c>
      <c r="C414" s="100" t="str">
        <f t="shared" si="66"/>
        <v>CYP40110</v>
      </c>
      <c r="D414" s="100" t="str">
        <f t="shared" si="70"/>
        <v>Rejection</v>
      </c>
      <c r="E414" s="1" t="s">
        <v>4698</v>
      </c>
      <c r="F414" s="100">
        <f t="shared" si="68"/>
        <v>1</v>
      </c>
      <c r="G414" s="100">
        <f t="shared" si="69"/>
        <v>0</v>
      </c>
      <c r="H414" s="100">
        <f t="shared" si="67"/>
        <v>4</v>
      </c>
      <c r="I414">
        <f t="shared" si="65"/>
        <v>1</v>
      </c>
      <c r="J414" t="str">
        <f t="shared" si="58"/>
        <v>&gt;</v>
      </c>
    </row>
    <row r="415" spans="1:13" ht="26.4">
      <c r="A415" s="15" t="s">
        <v>1843</v>
      </c>
      <c r="B415" s="15" t="s">
        <v>10</v>
      </c>
      <c r="C415" s="100" t="str">
        <f t="shared" si="66"/>
        <v>CYP40201</v>
      </c>
      <c r="D415" s="100" t="str">
        <f t="shared" si="70"/>
        <v>Rejection</v>
      </c>
      <c r="E415" s="59" t="s">
        <v>4697</v>
      </c>
      <c r="F415" s="100">
        <f t="shared" si="68"/>
        <v>1</v>
      </c>
      <c r="G415" s="100">
        <f t="shared" si="69"/>
        <v>0</v>
      </c>
      <c r="H415" s="100">
        <f t="shared" si="67"/>
        <v>4</v>
      </c>
      <c r="I415">
        <f t="shared" si="65"/>
        <v>1</v>
      </c>
      <c r="J415" t="str">
        <f t="shared" si="58"/>
        <v>&gt;</v>
      </c>
    </row>
    <row r="416" spans="1:13">
      <c r="A416" s="15" t="s">
        <v>1658</v>
      </c>
      <c r="B416" s="15" t="s">
        <v>1818</v>
      </c>
      <c r="C416" s="100" t="str">
        <f t="shared" si="66"/>
        <v>CYP40202</v>
      </c>
      <c r="D416" s="100" t="str">
        <f t="shared" si="70"/>
        <v>Rejection</v>
      </c>
      <c r="E416" s="1" t="s">
        <v>6277</v>
      </c>
      <c r="F416" s="100">
        <f t="shared" si="68"/>
        <v>1</v>
      </c>
      <c r="G416" s="100">
        <f t="shared" si="69"/>
        <v>0</v>
      </c>
      <c r="H416" s="100">
        <f t="shared" si="67"/>
        <v>2</v>
      </c>
      <c r="I416">
        <f t="shared" si="65"/>
        <v>1</v>
      </c>
      <c r="J416" t="str">
        <f t="shared" si="58"/>
        <v>.</v>
      </c>
      <c r="K416" s="98">
        <f>LEN(E416)</f>
        <v>74</v>
      </c>
      <c r="L416">
        <f>LEN(J416)</f>
        <v>1</v>
      </c>
      <c r="M416">
        <f>L416-K416</f>
        <v>-73</v>
      </c>
    </row>
    <row r="417" spans="1:13">
      <c r="A417" s="15" t="s">
        <v>1658</v>
      </c>
      <c r="B417" s="15" t="s">
        <v>1818</v>
      </c>
      <c r="C417" s="100" t="str">
        <f t="shared" si="66"/>
        <v>CYP40203</v>
      </c>
      <c r="D417" s="100" t="str">
        <f t="shared" si="70"/>
        <v>Rejection</v>
      </c>
      <c r="E417" s="59" t="s">
        <v>2542</v>
      </c>
      <c r="F417" s="100">
        <f t="shared" si="68"/>
        <v>1</v>
      </c>
      <c r="G417" s="100">
        <f t="shared" si="69"/>
        <v>0</v>
      </c>
      <c r="H417" s="100">
        <f t="shared" si="67"/>
        <v>2</v>
      </c>
      <c r="I417">
        <f t="shared" si="65"/>
        <v>1</v>
      </c>
      <c r="J417" t="str">
        <f t="shared" si="58"/>
        <v>&gt;</v>
      </c>
    </row>
    <row r="418" spans="1:13">
      <c r="A418" s="15" t="s">
        <v>1659</v>
      </c>
      <c r="B418" s="15" t="s">
        <v>1818</v>
      </c>
      <c r="C418" s="100" t="str">
        <f t="shared" si="66"/>
        <v>CYP40204</v>
      </c>
      <c r="D418" s="100" t="str">
        <f t="shared" si="70"/>
        <v>Rejection</v>
      </c>
      <c r="E418" s="59" t="s">
        <v>2543</v>
      </c>
      <c r="F418" s="100">
        <f t="shared" si="68"/>
        <v>1</v>
      </c>
      <c r="G418" s="100">
        <f t="shared" si="69"/>
        <v>0</v>
      </c>
      <c r="H418" s="100">
        <f t="shared" si="67"/>
        <v>3</v>
      </c>
      <c r="I418">
        <f t="shared" si="65"/>
        <v>1</v>
      </c>
      <c r="J418" t="str">
        <f t="shared" si="58"/>
        <v>&gt;</v>
      </c>
    </row>
    <row r="419" spans="1:13" ht="26.4">
      <c r="A419" s="15" t="s">
        <v>1659</v>
      </c>
      <c r="B419" s="15" t="s">
        <v>1818</v>
      </c>
      <c r="C419" s="100" t="str">
        <f t="shared" si="66"/>
        <v>CYP40205</v>
      </c>
      <c r="D419" s="100" t="str">
        <f t="shared" si="70"/>
        <v>Rejection</v>
      </c>
      <c r="E419" s="59" t="s">
        <v>2544</v>
      </c>
      <c r="F419" s="100">
        <f t="shared" si="68"/>
        <v>1</v>
      </c>
      <c r="G419" s="100">
        <f t="shared" si="69"/>
        <v>0</v>
      </c>
      <c r="H419" s="100">
        <f t="shared" si="67"/>
        <v>3</v>
      </c>
      <c r="I419">
        <f t="shared" si="65"/>
        <v>1</v>
      </c>
      <c r="J419" t="str">
        <f t="shared" si="58"/>
        <v>&gt;</v>
      </c>
    </row>
    <row r="420" spans="1:13" ht="26.4">
      <c r="A420" s="15" t="s">
        <v>1659</v>
      </c>
      <c r="B420" s="15" t="s">
        <v>1818</v>
      </c>
      <c r="C420" s="100" t="str">
        <f t="shared" si="66"/>
        <v>CYP40206</v>
      </c>
      <c r="D420" s="100" t="str">
        <f t="shared" si="70"/>
        <v>Warning</v>
      </c>
      <c r="E420" s="59" t="s">
        <v>6055</v>
      </c>
      <c r="F420" s="100">
        <f t="shared" si="68"/>
        <v>0</v>
      </c>
      <c r="G420" s="100">
        <f t="shared" si="69"/>
        <v>1</v>
      </c>
      <c r="H420" s="100">
        <f t="shared" si="67"/>
        <v>3</v>
      </c>
      <c r="I420">
        <f t="shared" si="65"/>
        <v>1</v>
      </c>
      <c r="J420" t="str">
        <f t="shared" si="58"/>
        <v>&gt;</v>
      </c>
    </row>
    <row r="421" spans="1:13" ht="26.4">
      <c r="A421" s="15" t="s">
        <v>1843</v>
      </c>
      <c r="B421" s="15" t="s">
        <v>10</v>
      </c>
      <c r="C421" s="100" t="str">
        <f t="shared" si="66"/>
        <v>CYP40208</v>
      </c>
      <c r="D421" s="100" t="str">
        <f t="shared" si="70"/>
        <v>Rejection</v>
      </c>
      <c r="E421" s="1" t="s">
        <v>4632</v>
      </c>
      <c r="F421" s="100">
        <f t="shared" si="68"/>
        <v>1</v>
      </c>
      <c r="G421" s="100">
        <f t="shared" si="69"/>
        <v>0</v>
      </c>
      <c r="H421" s="100">
        <f t="shared" si="67"/>
        <v>4</v>
      </c>
      <c r="I421">
        <f t="shared" si="65"/>
        <v>1</v>
      </c>
      <c r="J421" t="str">
        <f t="shared" ref="J421:J484" si="71">RIGHT(E421,1)</f>
        <v>&gt;</v>
      </c>
    </row>
    <row r="422" spans="1:13" ht="39.6">
      <c r="A422" s="15" t="s">
        <v>1843</v>
      </c>
      <c r="B422" s="15" t="s">
        <v>10</v>
      </c>
      <c r="C422" s="100" t="str">
        <f t="shared" si="66"/>
        <v>CYP40209</v>
      </c>
      <c r="D422" s="100" t="str">
        <f t="shared" si="70"/>
        <v>Rejection</v>
      </c>
      <c r="E422" s="1" t="s">
        <v>4770</v>
      </c>
      <c r="F422" s="100">
        <f t="shared" si="68"/>
        <v>1</v>
      </c>
      <c r="G422" s="100">
        <f t="shared" si="69"/>
        <v>0</v>
      </c>
      <c r="H422" s="100">
        <f t="shared" si="67"/>
        <v>4</v>
      </c>
      <c r="I422">
        <f t="shared" si="65"/>
        <v>1</v>
      </c>
      <c r="J422" t="str">
        <f t="shared" si="71"/>
        <v>&gt;</v>
      </c>
    </row>
    <row r="423" spans="1:13" ht="26.4">
      <c r="A423" s="15" t="s">
        <v>1843</v>
      </c>
      <c r="B423" s="15" t="s">
        <v>10</v>
      </c>
      <c r="C423" s="100" t="str">
        <f t="shared" si="66"/>
        <v>CYP40210</v>
      </c>
      <c r="D423" s="100" t="str">
        <f t="shared" si="70"/>
        <v>Rejection</v>
      </c>
      <c r="E423" s="1" t="s">
        <v>4696</v>
      </c>
      <c r="F423" s="100">
        <f t="shared" si="68"/>
        <v>1</v>
      </c>
      <c r="G423" s="100">
        <f t="shared" si="69"/>
        <v>0</v>
      </c>
      <c r="H423" s="100">
        <f t="shared" si="67"/>
        <v>4</v>
      </c>
      <c r="I423">
        <f t="shared" si="65"/>
        <v>1</v>
      </c>
      <c r="J423" t="str">
        <f t="shared" si="71"/>
        <v>&gt;</v>
      </c>
    </row>
    <row r="424" spans="1:13" ht="26.4">
      <c r="A424" s="15" t="s">
        <v>1844</v>
      </c>
      <c r="B424" s="15" t="s">
        <v>10</v>
      </c>
      <c r="C424" s="100" t="str">
        <f t="shared" si="66"/>
        <v>CYP40301</v>
      </c>
      <c r="D424" s="100" t="str">
        <f t="shared" si="70"/>
        <v>Rejection</v>
      </c>
      <c r="E424" s="56" t="s">
        <v>4695</v>
      </c>
      <c r="F424" s="100">
        <f t="shared" si="68"/>
        <v>1</v>
      </c>
      <c r="G424" s="100">
        <f t="shared" si="69"/>
        <v>0</v>
      </c>
      <c r="H424" s="100">
        <f t="shared" si="67"/>
        <v>4</v>
      </c>
      <c r="I424">
        <f t="shared" si="65"/>
        <v>1</v>
      </c>
      <c r="J424" t="str">
        <f t="shared" si="71"/>
        <v>&gt;</v>
      </c>
    </row>
    <row r="425" spans="1:13">
      <c r="A425" s="15" t="s">
        <v>1660</v>
      </c>
      <c r="B425" s="15" t="s">
        <v>1818</v>
      </c>
      <c r="C425" s="100" t="str">
        <f t="shared" si="66"/>
        <v>CYP40302</v>
      </c>
      <c r="D425" s="100" t="str">
        <f t="shared" si="70"/>
        <v>Rejection</v>
      </c>
      <c r="E425" s="1" t="s">
        <v>6278</v>
      </c>
      <c r="F425" s="100">
        <f t="shared" si="68"/>
        <v>1</v>
      </c>
      <c r="G425" s="100">
        <f t="shared" si="69"/>
        <v>0</v>
      </c>
      <c r="H425" s="100">
        <f t="shared" si="67"/>
        <v>2</v>
      </c>
      <c r="I425">
        <f t="shared" si="65"/>
        <v>1</v>
      </c>
      <c r="J425" t="str">
        <f t="shared" si="71"/>
        <v>.</v>
      </c>
      <c r="K425" s="98">
        <f>LEN(E425)</f>
        <v>74</v>
      </c>
      <c r="L425">
        <f>LEN(J425)</f>
        <v>1</v>
      </c>
      <c r="M425">
        <f>L425-K425</f>
        <v>-73</v>
      </c>
    </row>
    <row r="426" spans="1:13">
      <c r="A426" s="15" t="s">
        <v>1660</v>
      </c>
      <c r="B426" s="15" t="s">
        <v>1818</v>
      </c>
      <c r="C426" s="100" t="str">
        <f t="shared" si="66"/>
        <v>CYP40303</v>
      </c>
      <c r="D426" s="100" t="str">
        <f t="shared" si="70"/>
        <v>Rejection</v>
      </c>
      <c r="E426" s="56" t="s">
        <v>2545</v>
      </c>
      <c r="F426" s="100">
        <f t="shared" si="68"/>
        <v>1</v>
      </c>
      <c r="G426" s="100">
        <f t="shared" si="69"/>
        <v>0</v>
      </c>
      <c r="H426" s="100">
        <f t="shared" si="67"/>
        <v>2</v>
      </c>
      <c r="I426">
        <f t="shared" si="65"/>
        <v>1</v>
      </c>
      <c r="J426" t="str">
        <f t="shared" si="71"/>
        <v>&gt;</v>
      </c>
    </row>
    <row r="427" spans="1:13">
      <c r="A427" s="15" t="s">
        <v>1661</v>
      </c>
      <c r="B427" s="15" t="s">
        <v>1818</v>
      </c>
      <c r="C427" s="100" t="str">
        <f t="shared" si="66"/>
        <v>CYP40304</v>
      </c>
      <c r="D427" s="100" t="str">
        <f t="shared" si="70"/>
        <v>Rejection</v>
      </c>
      <c r="E427" s="56" t="s">
        <v>2546</v>
      </c>
      <c r="F427" s="100">
        <f t="shared" si="68"/>
        <v>1</v>
      </c>
      <c r="G427" s="100">
        <f t="shared" si="69"/>
        <v>0</v>
      </c>
      <c r="H427" s="100">
        <f t="shared" si="67"/>
        <v>3</v>
      </c>
      <c r="I427">
        <f t="shared" si="65"/>
        <v>1</v>
      </c>
      <c r="J427" t="str">
        <f t="shared" si="71"/>
        <v>&gt;</v>
      </c>
    </row>
    <row r="428" spans="1:13">
      <c r="A428" s="15" t="s">
        <v>1661</v>
      </c>
      <c r="B428" s="15" t="s">
        <v>1818</v>
      </c>
      <c r="C428" s="100" t="str">
        <f t="shared" si="66"/>
        <v>CYP40305</v>
      </c>
      <c r="D428" s="100" t="str">
        <f t="shared" si="70"/>
        <v>Rejection</v>
      </c>
      <c r="E428" s="56" t="s">
        <v>2547</v>
      </c>
      <c r="F428" s="100">
        <f t="shared" si="68"/>
        <v>1</v>
      </c>
      <c r="G428" s="100">
        <f t="shared" si="69"/>
        <v>0</v>
      </c>
      <c r="H428" s="100">
        <f t="shared" si="67"/>
        <v>3</v>
      </c>
      <c r="I428">
        <f t="shared" si="65"/>
        <v>1</v>
      </c>
      <c r="J428" t="str">
        <f t="shared" si="71"/>
        <v>&gt;</v>
      </c>
    </row>
    <row r="429" spans="1:13" ht="26.4">
      <c r="A429" s="15" t="s">
        <v>1661</v>
      </c>
      <c r="B429" s="15" t="s">
        <v>1818</v>
      </c>
      <c r="C429" s="100" t="str">
        <f t="shared" si="66"/>
        <v>CYP40306</v>
      </c>
      <c r="D429" s="100" t="str">
        <f t="shared" si="70"/>
        <v>Warning</v>
      </c>
      <c r="E429" s="59" t="s">
        <v>6057</v>
      </c>
      <c r="F429" s="100">
        <f t="shared" si="68"/>
        <v>0</v>
      </c>
      <c r="G429" s="100">
        <f t="shared" si="69"/>
        <v>1</v>
      </c>
      <c r="H429" s="100">
        <f t="shared" si="67"/>
        <v>3</v>
      </c>
      <c r="I429">
        <f t="shared" si="65"/>
        <v>1</v>
      </c>
      <c r="J429" t="str">
        <f t="shared" si="71"/>
        <v>&gt;</v>
      </c>
    </row>
    <row r="430" spans="1:13" ht="39.6">
      <c r="A430" s="15" t="s">
        <v>1844</v>
      </c>
      <c r="B430" s="15" t="s">
        <v>10</v>
      </c>
      <c r="C430" s="100" t="str">
        <f t="shared" si="66"/>
        <v>CYP40307</v>
      </c>
      <c r="D430" s="100" t="str">
        <f t="shared" si="70"/>
        <v>Rejection</v>
      </c>
      <c r="E430" s="1" t="s">
        <v>4631</v>
      </c>
      <c r="F430" s="100">
        <f t="shared" si="68"/>
        <v>1</v>
      </c>
      <c r="G430" s="100">
        <f t="shared" si="69"/>
        <v>0</v>
      </c>
      <c r="H430" s="100">
        <f t="shared" si="67"/>
        <v>4</v>
      </c>
      <c r="I430">
        <f t="shared" si="65"/>
        <v>1</v>
      </c>
      <c r="J430" t="str">
        <f t="shared" si="71"/>
        <v>&gt;</v>
      </c>
    </row>
    <row r="431" spans="1:13">
      <c r="A431" s="15" t="s">
        <v>1662</v>
      </c>
      <c r="B431" s="15" t="s">
        <v>1818</v>
      </c>
      <c r="C431" s="100" t="str">
        <f t="shared" si="66"/>
        <v>CYP40308</v>
      </c>
      <c r="D431" s="100" t="str">
        <f t="shared" si="70"/>
        <v>Rejection</v>
      </c>
      <c r="E431" s="56" t="s">
        <v>1845</v>
      </c>
      <c r="F431" s="100">
        <f t="shared" si="68"/>
        <v>1</v>
      </c>
      <c r="G431" s="100">
        <f t="shared" si="69"/>
        <v>0</v>
      </c>
      <c r="H431" s="100">
        <f t="shared" si="67"/>
        <v>5</v>
      </c>
      <c r="I431">
        <f t="shared" si="65"/>
        <v>1</v>
      </c>
      <c r="J431" t="str">
        <f t="shared" si="71"/>
        <v>&gt;</v>
      </c>
    </row>
    <row r="432" spans="1:13">
      <c r="A432" s="15" t="s">
        <v>1663</v>
      </c>
      <c r="B432" s="15" t="s">
        <v>1818</v>
      </c>
      <c r="C432" s="100" t="str">
        <f t="shared" si="66"/>
        <v>CYP40309</v>
      </c>
      <c r="D432" s="100" t="str">
        <f t="shared" si="70"/>
        <v>Rejection</v>
      </c>
      <c r="E432" s="56" t="s">
        <v>1846</v>
      </c>
      <c r="F432" s="100">
        <f t="shared" si="68"/>
        <v>1</v>
      </c>
      <c r="G432" s="100">
        <f t="shared" si="69"/>
        <v>0</v>
      </c>
      <c r="H432" s="100">
        <f t="shared" si="67"/>
        <v>4</v>
      </c>
      <c r="I432">
        <f t="shared" si="65"/>
        <v>1</v>
      </c>
      <c r="J432" t="str">
        <f t="shared" si="71"/>
        <v>&gt;</v>
      </c>
    </row>
    <row r="433" spans="1:13">
      <c r="A433" s="15" t="s">
        <v>1662</v>
      </c>
      <c r="B433" s="15" t="s">
        <v>1818</v>
      </c>
      <c r="C433" s="100" t="str">
        <f t="shared" si="66"/>
        <v>CYP40310</v>
      </c>
      <c r="D433" s="100" t="str">
        <f t="shared" si="70"/>
        <v>Rejection</v>
      </c>
      <c r="E433" s="1" t="s">
        <v>6279</v>
      </c>
      <c r="F433" s="100">
        <f t="shared" si="68"/>
        <v>1</v>
      </c>
      <c r="G433" s="100">
        <f t="shared" si="69"/>
        <v>0</v>
      </c>
      <c r="H433" s="100">
        <f t="shared" si="67"/>
        <v>5</v>
      </c>
      <c r="I433">
        <f t="shared" si="65"/>
        <v>1</v>
      </c>
      <c r="J433" t="str">
        <f t="shared" si="71"/>
        <v>&gt;</v>
      </c>
      <c r="K433" s="98">
        <f>LEN(E433)</f>
        <v>106</v>
      </c>
      <c r="L433">
        <f>LEN(J433)</f>
        <v>1</v>
      </c>
      <c r="M433">
        <f>L433-K433</f>
        <v>-105</v>
      </c>
    </row>
    <row r="434" spans="1:13" ht="26.4">
      <c r="A434" s="15" t="s">
        <v>1662</v>
      </c>
      <c r="B434" s="15" t="s">
        <v>1818</v>
      </c>
      <c r="C434" s="100" t="str">
        <f t="shared" si="66"/>
        <v>CYP40311</v>
      </c>
      <c r="D434" s="100" t="str">
        <f t="shared" si="70"/>
        <v>Rejection</v>
      </c>
      <c r="E434" s="1" t="s">
        <v>6280</v>
      </c>
      <c r="F434" s="100">
        <f t="shared" si="68"/>
        <v>1</v>
      </c>
      <c r="G434" s="100">
        <f t="shared" si="69"/>
        <v>0</v>
      </c>
      <c r="H434" s="100">
        <f t="shared" si="67"/>
        <v>5</v>
      </c>
      <c r="I434">
        <f t="shared" si="65"/>
        <v>1</v>
      </c>
      <c r="J434" t="str">
        <f t="shared" si="71"/>
        <v>&gt;</v>
      </c>
      <c r="K434" s="98">
        <f>LEN(E434)</f>
        <v>202</v>
      </c>
      <c r="L434">
        <f>LEN(J434)</f>
        <v>1</v>
      </c>
      <c r="M434">
        <f>L434-K434</f>
        <v>-201</v>
      </c>
    </row>
    <row r="435" spans="1:13" ht="26.4">
      <c r="A435" s="15" t="s">
        <v>1662</v>
      </c>
      <c r="B435" s="15" t="s">
        <v>1818</v>
      </c>
      <c r="C435" s="100" t="str">
        <f t="shared" si="66"/>
        <v>CYP40312</v>
      </c>
      <c r="D435" s="100" t="str">
        <f t="shared" si="70"/>
        <v>Rejection</v>
      </c>
      <c r="E435" s="1" t="s">
        <v>6281</v>
      </c>
      <c r="F435" s="100">
        <f t="shared" si="68"/>
        <v>1</v>
      </c>
      <c r="G435" s="100">
        <f t="shared" si="69"/>
        <v>0</v>
      </c>
      <c r="H435" s="100">
        <f t="shared" si="67"/>
        <v>5</v>
      </c>
      <c r="I435">
        <f t="shared" si="65"/>
        <v>1</v>
      </c>
      <c r="J435" t="str">
        <f t="shared" si="71"/>
        <v>&gt;</v>
      </c>
      <c r="K435" s="98">
        <f>LEN(E435)</f>
        <v>179</v>
      </c>
      <c r="L435">
        <f>LEN(J435)</f>
        <v>1</v>
      </c>
      <c r="M435">
        <f>L435-K435</f>
        <v>-178</v>
      </c>
    </row>
    <row r="436" spans="1:13" ht="26.4">
      <c r="A436" s="15" t="s">
        <v>1663</v>
      </c>
      <c r="B436" s="15" t="s">
        <v>1818</v>
      </c>
      <c r="C436" s="100" t="str">
        <f t="shared" si="66"/>
        <v>CYP40313</v>
      </c>
      <c r="D436" s="100" t="str">
        <f t="shared" si="70"/>
        <v>Rejection</v>
      </c>
      <c r="E436" s="56" t="s">
        <v>1847</v>
      </c>
      <c r="F436" s="100">
        <f t="shared" si="68"/>
        <v>1</v>
      </c>
      <c r="G436" s="100">
        <f t="shared" si="69"/>
        <v>0</v>
      </c>
      <c r="H436" s="100">
        <f t="shared" si="67"/>
        <v>4</v>
      </c>
      <c r="I436">
        <f t="shared" si="65"/>
        <v>1</v>
      </c>
      <c r="J436" t="str">
        <f t="shared" si="71"/>
        <v>&gt;</v>
      </c>
    </row>
    <row r="437" spans="1:13" ht="26.4">
      <c r="A437" s="15" t="s">
        <v>1663</v>
      </c>
      <c r="B437" s="15" t="s">
        <v>1818</v>
      </c>
      <c r="C437" s="100" t="str">
        <f t="shared" si="66"/>
        <v>CYP40315</v>
      </c>
      <c r="D437" s="100" t="str">
        <f t="shared" si="70"/>
        <v>Rejection</v>
      </c>
      <c r="E437" s="56" t="s">
        <v>4715</v>
      </c>
      <c r="F437" s="100">
        <f t="shared" si="68"/>
        <v>1</v>
      </c>
      <c r="G437" s="100">
        <f t="shared" si="69"/>
        <v>0</v>
      </c>
      <c r="H437" s="100">
        <f t="shared" si="67"/>
        <v>4</v>
      </c>
      <c r="I437">
        <f t="shared" si="65"/>
        <v>1</v>
      </c>
      <c r="J437" t="str">
        <f t="shared" si="71"/>
        <v>&gt;</v>
      </c>
    </row>
    <row r="438" spans="1:13" ht="26.4">
      <c r="A438" s="15" t="s">
        <v>1663</v>
      </c>
      <c r="B438" s="15" t="s">
        <v>1818</v>
      </c>
      <c r="C438" s="100" t="str">
        <f t="shared" si="66"/>
        <v>CYP40316</v>
      </c>
      <c r="D438" s="100" t="str">
        <f t="shared" si="70"/>
        <v>Rejection</v>
      </c>
      <c r="E438" s="59" t="s">
        <v>4723</v>
      </c>
      <c r="F438" s="100">
        <f t="shared" si="68"/>
        <v>1</v>
      </c>
      <c r="G438" s="100">
        <f t="shared" si="69"/>
        <v>0</v>
      </c>
      <c r="H438" s="100">
        <f t="shared" si="67"/>
        <v>4</v>
      </c>
      <c r="I438">
        <f t="shared" si="65"/>
        <v>1</v>
      </c>
      <c r="J438" t="str">
        <f t="shared" si="71"/>
        <v>&gt;</v>
      </c>
    </row>
    <row r="439" spans="1:13" ht="26.4">
      <c r="A439" s="15" t="s">
        <v>1662</v>
      </c>
      <c r="B439" s="15" t="s">
        <v>1818</v>
      </c>
      <c r="C439" s="100" t="str">
        <f t="shared" si="66"/>
        <v>CYP40317</v>
      </c>
      <c r="D439" s="100" t="str">
        <f t="shared" si="70"/>
        <v>Rejection</v>
      </c>
      <c r="E439" s="59" t="s">
        <v>7018</v>
      </c>
      <c r="F439" s="100">
        <f t="shared" si="68"/>
        <v>1</v>
      </c>
      <c r="G439" s="100">
        <f t="shared" si="69"/>
        <v>0</v>
      </c>
      <c r="H439" s="100">
        <f t="shared" si="67"/>
        <v>5</v>
      </c>
      <c r="I439">
        <f t="shared" si="65"/>
        <v>1</v>
      </c>
      <c r="J439" t="str">
        <f t="shared" si="71"/>
        <v>&gt;</v>
      </c>
    </row>
    <row r="440" spans="1:13" ht="39.6">
      <c r="A440" s="15" t="s">
        <v>1844</v>
      </c>
      <c r="B440" s="15" t="s">
        <v>10</v>
      </c>
      <c r="C440" s="100" t="str">
        <f t="shared" si="66"/>
        <v>CYP40318</v>
      </c>
      <c r="D440" s="100" t="str">
        <f t="shared" si="70"/>
        <v>Rejection</v>
      </c>
      <c r="E440" s="1" t="s">
        <v>4769</v>
      </c>
      <c r="F440" s="100">
        <f t="shared" si="68"/>
        <v>1</v>
      </c>
      <c r="G440" s="100">
        <f t="shared" si="69"/>
        <v>0</v>
      </c>
      <c r="H440" s="100">
        <f t="shared" si="67"/>
        <v>4</v>
      </c>
      <c r="I440">
        <f t="shared" si="65"/>
        <v>1</v>
      </c>
      <c r="J440" t="str">
        <f t="shared" si="71"/>
        <v>&gt;</v>
      </c>
    </row>
    <row r="441" spans="1:13" ht="26.4">
      <c r="A441" s="15" t="s">
        <v>1844</v>
      </c>
      <c r="B441" s="15" t="s">
        <v>10</v>
      </c>
      <c r="C441" s="100" t="str">
        <f t="shared" si="66"/>
        <v>CYP40319</v>
      </c>
      <c r="D441" s="100" t="str">
        <f t="shared" si="70"/>
        <v>Rejection</v>
      </c>
      <c r="E441" s="1" t="s">
        <v>4694</v>
      </c>
      <c r="F441" s="100">
        <f t="shared" si="68"/>
        <v>1</v>
      </c>
      <c r="G441" s="100">
        <f t="shared" si="69"/>
        <v>0</v>
      </c>
      <c r="H441" s="100">
        <f t="shared" si="67"/>
        <v>4</v>
      </c>
      <c r="I441">
        <f t="shared" si="65"/>
        <v>1</v>
      </c>
      <c r="J441" t="str">
        <f t="shared" si="71"/>
        <v>&gt;</v>
      </c>
    </row>
    <row r="442" spans="1:13" ht="26.4">
      <c r="A442" s="15" t="s">
        <v>1848</v>
      </c>
      <c r="B442" s="15" t="s">
        <v>10</v>
      </c>
      <c r="C442" s="100" t="str">
        <f t="shared" si="66"/>
        <v>CYP40401</v>
      </c>
      <c r="D442" s="100" t="str">
        <f t="shared" si="70"/>
        <v>Rejection</v>
      </c>
      <c r="E442" s="56" t="s">
        <v>4693</v>
      </c>
      <c r="F442" s="100">
        <f t="shared" si="68"/>
        <v>1</v>
      </c>
      <c r="G442" s="100">
        <f t="shared" si="69"/>
        <v>0</v>
      </c>
      <c r="H442" s="100">
        <f t="shared" si="67"/>
        <v>2</v>
      </c>
      <c r="I442">
        <f t="shared" si="65"/>
        <v>1</v>
      </c>
      <c r="J442" t="str">
        <f t="shared" si="71"/>
        <v>&gt;</v>
      </c>
    </row>
    <row r="443" spans="1:13">
      <c r="A443" s="15" t="s">
        <v>1664</v>
      </c>
      <c r="B443" s="15" t="s">
        <v>1818</v>
      </c>
      <c r="C443" s="100" t="str">
        <f t="shared" si="66"/>
        <v>CYP40402</v>
      </c>
      <c r="D443" s="100" t="str">
        <f t="shared" si="70"/>
        <v>Rejection</v>
      </c>
      <c r="E443" s="1" t="s">
        <v>6282</v>
      </c>
      <c r="F443" s="100">
        <f t="shared" si="68"/>
        <v>1</v>
      </c>
      <c r="G443" s="100">
        <f t="shared" si="69"/>
        <v>0</v>
      </c>
      <c r="H443" s="100">
        <f t="shared" si="67"/>
        <v>2</v>
      </c>
      <c r="I443">
        <f t="shared" si="65"/>
        <v>1</v>
      </c>
      <c r="J443" t="str">
        <f t="shared" si="71"/>
        <v>.</v>
      </c>
      <c r="K443" s="98">
        <f>LEN(E443)</f>
        <v>74</v>
      </c>
      <c r="L443">
        <f>LEN(J443)</f>
        <v>1</v>
      </c>
      <c r="M443">
        <f>L443-K443</f>
        <v>-73</v>
      </c>
    </row>
    <row r="444" spans="1:13">
      <c r="A444" s="15" t="s">
        <v>1664</v>
      </c>
      <c r="B444" s="15" t="s">
        <v>1818</v>
      </c>
      <c r="C444" s="100" t="str">
        <f t="shared" si="66"/>
        <v>CYP40403</v>
      </c>
      <c r="D444" s="100" t="str">
        <f t="shared" ref="D444:D475" si="72">IF(F444=1,"Rejection",IF(G444=1,"Warning","?"))</f>
        <v>Rejection</v>
      </c>
      <c r="E444" s="56" t="s">
        <v>2548</v>
      </c>
      <c r="F444" s="100">
        <f t="shared" si="68"/>
        <v>1</v>
      </c>
      <c r="G444" s="100">
        <f t="shared" si="69"/>
        <v>0</v>
      </c>
      <c r="H444" s="100">
        <f t="shared" si="67"/>
        <v>2</v>
      </c>
      <c r="I444">
        <f t="shared" si="65"/>
        <v>1</v>
      </c>
      <c r="J444" t="str">
        <f t="shared" si="71"/>
        <v>&gt;</v>
      </c>
    </row>
    <row r="445" spans="1:13">
      <c r="A445" s="15" t="s">
        <v>1665</v>
      </c>
      <c r="B445" s="15" t="s">
        <v>1818</v>
      </c>
      <c r="C445" s="100" t="str">
        <f t="shared" si="66"/>
        <v>CYP40404</v>
      </c>
      <c r="D445" s="100" t="str">
        <f t="shared" si="72"/>
        <v>Rejection</v>
      </c>
      <c r="E445" s="56" t="s">
        <v>2549</v>
      </c>
      <c r="F445" s="100">
        <f t="shared" si="68"/>
        <v>1</v>
      </c>
      <c r="G445" s="100">
        <f t="shared" si="69"/>
        <v>0</v>
      </c>
      <c r="H445" s="100">
        <f t="shared" si="67"/>
        <v>3</v>
      </c>
      <c r="I445">
        <f t="shared" si="65"/>
        <v>1</v>
      </c>
      <c r="J445" t="str">
        <f t="shared" si="71"/>
        <v>&gt;</v>
      </c>
    </row>
    <row r="446" spans="1:13" ht="26.4">
      <c r="A446" s="15" t="s">
        <v>1665</v>
      </c>
      <c r="B446" s="15" t="s">
        <v>1818</v>
      </c>
      <c r="C446" s="100" t="str">
        <f t="shared" si="66"/>
        <v>CYP40405</v>
      </c>
      <c r="D446" s="100" t="str">
        <f t="shared" si="72"/>
        <v>Rejection</v>
      </c>
      <c r="E446" s="56" t="s">
        <v>2550</v>
      </c>
      <c r="F446" s="100">
        <f t="shared" si="68"/>
        <v>1</v>
      </c>
      <c r="G446" s="100">
        <f t="shared" si="69"/>
        <v>0</v>
      </c>
      <c r="H446" s="100">
        <f t="shared" si="67"/>
        <v>3</v>
      </c>
      <c r="I446">
        <f t="shared" si="65"/>
        <v>1</v>
      </c>
      <c r="J446" t="str">
        <f t="shared" si="71"/>
        <v>&gt;</v>
      </c>
    </row>
    <row r="447" spans="1:13" ht="26.4">
      <c r="A447" s="15" t="s">
        <v>1666</v>
      </c>
      <c r="B447" s="15" t="s">
        <v>1818</v>
      </c>
      <c r="C447" s="100" t="str">
        <f t="shared" si="66"/>
        <v>CYP40408</v>
      </c>
      <c r="D447" s="100" t="str">
        <f t="shared" si="72"/>
        <v>Rejection</v>
      </c>
      <c r="E447" s="56" t="s">
        <v>2551</v>
      </c>
      <c r="F447" s="100">
        <f t="shared" si="68"/>
        <v>1</v>
      </c>
      <c r="G447" s="100">
        <f t="shared" si="69"/>
        <v>0</v>
      </c>
      <c r="H447" s="100">
        <f t="shared" si="67"/>
        <v>5</v>
      </c>
      <c r="I447">
        <f t="shared" si="65"/>
        <v>1</v>
      </c>
      <c r="J447" t="str">
        <f t="shared" si="71"/>
        <v>&gt;</v>
      </c>
    </row>
    <row r="448" spans="1:13" ht="39.6">
      <c r="A448" s="15" t="s">
        <v>1848</v>
      </c>
      <c r="B448" s="15" t="s">
        <v>10</v>
      </c>
      <c r="C448" s="100" t="str">
        <f t="shared" si="66"/>
        <v>CYP40409</v>
      </c>
      <c r="D448" s="100" t="str">
        <f t="shared" si="72"/>
        <v>Rejection</v>
      </c>
      <c r="E448" s="1" t="s">
        <v>4692</v>
      </c>
      <c r="F448" s="100">
        <f t="shared" si="68"/>
        <v>1</v>
      </c>
      <c r="G448" s="100">
        <f t="shared" si="69"/>
        <v>0</v>
      </c>
      <c r="H448" s="100">
        <f t="shared" si="67"/>
        <v>2</v>
      </c>
      <c r="I448">
        <f t="shared" si="65"/>
        <v>1</v>
      </c>
      <c r="J448" t="str">
        <f t="shared" si="71"/>
        <v>&gt;</v>
      </c>
    </row>
    <row r="449" spans="1:13" ht="26.4">
      <c r="A449" s="15" t="s">
        <v>1665</v>
      </c>
      <c r="B449" s="15" t="s">
        <v>1818</v>
      </c>
      <c r="C449" s="100" t="str">
        <f t="shared" si="66"/>
        <v>CYP40410</v>
      </c>
      <c r="D449" s="100" t="str">
        <f t="shared" si="72"/>
        <v>Rejection</v>
      </c>
      <c r="E449" s="59" t="s">
        <v>2768</v>
      </c>
      <c r="F449" s="100">
        <f t="shared" si="68"/>
        <v>1</v>
      </c>
      <c r="G449" s="100">
        <f t="shared" si="69"/>
        <v>0</v>
      </c>
      <c r="H449" s="100">
        <f t="shared" si="67"/>
        <v>3</v>
      </c>
      <c r="I449">
        <f t="shared" si="65"/>
        <v>1</v>
      </c>
      <c r="J449" t="str">
        <f t="shared" si="71"/>
        <v>&gt;</v>
      </c>
    </row>
    <row r="450" spans="1:13" ht="26.4">
      <c r="A450" s="15" t="s">
        <v>1666</v>
      </c>
      <c r="B450" s="15" t="s">
        <v>1818</v>
      </c>
      <c r="C450" s="100" t="str">
        <f t="shared" si="66"/>
        <v>CYP40411</v>
      </c>
      <c r="D450" s="100" t="str">
        <f t="shared" si="72"/>
        <v>Rejection</v>
      </c>
      <c r="E450" s="56" t="s">
        <v>2844</v>
      </c>
      <c r="F450" s="100">
        <f t="shared" si="68"/>
        <v>1</v>
      </c>
      <c r="G450" s="100">
        <f t="shared" si="69"/>
        <v>0</v>
      </c>
      <c r="H450" s="100">
        <f t="shared" si="67"/>
        <v>5</v>
      </c>
      <c r="I450">
        <f t="shared" si="65"/>
        <v>1</v>
      </c>
      <c r="J450" t="str">
        <f t="shared" si="71"/>
        <v>&gt;</v>
      </c>
    </row>
    <row r="451" spans="1:13" ht="26.4">
      <c r="A451" s="15" t="s">
        <v>1666</v>
      </c>
      <c r="B451" s="15" t="s">
        <v>1818</v>
      </c>
      <c r="C451" s="100" t="str">
        <f t="shared" si="66"/>
        <v>CYP40412</v>
      </c>
      <c r="D451" s="100" t="str">
        <f t="shared" si="72"/>
        <v>Rejection</v>
      </c>
      <c r="E451" s="56" t="s">
        <v>7041</v>
      </c>
      <c r="F451" s="100">
        <f t="shared" si="68"/>
        <v>1</v>
      </c>
      <c r="G451" s="100">
        <f t="shared" si="69"/>
        <v>0</v>
      </c>
      <c r="H451" s="100">
        <f t="shared" si="67"/>
        <v>5</v>
      </c>
      <c r="I451">
        <f t="shared" ref="I451:I514" si="73">COUNTIF($C$2:$C$715,C451)</f>
        <v>1</v>
      </c>
      <c r="J451" t="str">
        <f t="shared" si="71"/>
        <v>&gt;</v>
      </c>
    </row>
    <row r="452" spans="1:13" ht="26.4">
      <c r="A452" s="15" t="s">
        <v>1666</v>
      </c>
      <c r="B452" s="15" t="s">
        <v>1818</v>
      </c>
      <c r="C452" s="100" t="str">
        <f t="shared" ref="C452:C515" si="74">LEFT(E452,8)</f>
        <v>CYP40413</v>
      </c>
      <c r="D452" s="100" t="str">
        <f t="shared" si="72"/>
        <v>Rejection</v>
      </c>
      <c r="E452" s="56" t="s">
        <v>4768</v>
      </c>
      <c r="F452" s="100">
        <f t="shared" si="68"/>
        <v>1</v>
      </c>
      <c r="G452" s="100">
        <f t="shared" si="69"/>
        <v>0</v>
      </c>
      <c r="H452" s="100">
        <f t="shared" si="67"/>
        <v>5</v>
      </c>
      <c r="I452">
        <f t="shared" si="73"/>
        <v>1</v>
      </c>
      <c r="J452" t="str">
        <f t="shared" si="71"/>
        <v>&gt;</v>
      </c>
    </row>
    <row r="453" spans="1:13" ht="26.4">
      <c r="A453" s="15" t="s">
        <v>1666</v>
      </c>
      <c r="B453" s="15" t="s">
        <v>1818</v>
      </c>
      <c r="C453" s="100" t="str">
        <f t="shared" si="74"/>
        <v>CYP40414</v>
      </c>
      <c r="D453" s="100" t="str">
        <f t="shared" si="72"/>
        <v>Warning</v>
      </c>
      <c r="E453" s="56" t="s">
        <v>4767</v>
      </c>
      <c r="F453" s="100">
        <f t="shared" si="68"/>
        <v>0</v>
      </c>
      <c r="G453" s="100">
        <f t="shared" si="69"/>
        <v>1</v>
      </c>
      <c r="H453" s="100">
        <f t="shared" si="67"/>
        <v>5</v>
      </c>
      <c r="I453">
        <f t="shared" si="73"/>
        <v>1</v>
      </c>
      <c r="J453" t="str">
        <f t="shared" si="71"/>
        <v>&gt;</v>
      </c>
    </row>
    <row r="454" spans="1:13" ht="26.4">
      <c r="A454" s="15" t="s">
        <v>1786</v>
      </c>
      <c r="B454" s="15" t="s">
        <v>10</v>
      </c>
      <c r="C454" s="100" t="str">
        <f t="shared" si="74"/>
        <v>CYP50101</v>
      </c>
      <c r="D454" s="100" t="str">
        <f t="shared" si="72"/>
        <v>Rejection</v>
      </c>
      <c r="E454" s="56" t="s">
        <v>4691</v>
      </c>
      <c r="F454" s="100">
        <f t="shared" si="68"/>
        <v>1</v>
      </c>
      <c r="G454" s="100">
        <f t="shared" si="69"/>
        <v>0</v>
      </c>
      <c r="H454" s="100">
        <f t="shared" si="67"/>
        <v>2</v>
      </c>
      <c r="I454">
        <f t="shared" si="73"/>
        <v>1</v>
      </c>
      <c r="J454" t="str">
        <f t="shared" si="71"/>
        <v>&gt;</v>
      </c>
    </row>
    <row r="455" spans="1:13" ht="39.6">
      <c r="A455" s="15" t="s">
        <v>1786</v>
      </c>
      <c r="B455" s="15" t="s">
        <v>10</v>
      </c>
      <c r="C455" s="100" t="str">
        <f t="shared" si="74"/>
        <v>CYP50102</v>
      </c>
      <c r="D455" s="100" t="str">
        <f t="shared" si="72"/>
        <v>Rejection</v>
      </c>
      <c r="E455" s="56" t="s">
        <v>4766</v>
      </c>
      <c r="F455" s="100">
        <f t="shared" si="68"/>
        <v>1</v>
      </c>
      <c r="G455" s="100">
        <f t="shared" si="69"/>
        <v>0</v>
      </c>
      <c r="H455" s="100">
        <f t="shared" si="67"/>
        <v>2</v>
      </c>
      <c r="I455">
        <f t="shared" si="73"/>
        <v>1</v>
      </c>
      <c r="J455" t="str">
        <f t="shared" si="71"/>
        <v>&gt;</v>
      </c>
    </row>
    <row r="456" spans="1:13">
      <c r="A456" s="15" t="s">
        <v>1667</v>
      </c>
      <c r="B456" s="15" t="s">
        <v>1818</v>
      </c>
      <c r="C456" s="100" t="str">
        <f t="shared" si="74"/>
        <v>CYP50103</v>
      </c>
      <c r="D456" s="100" t="str">
        <f t="shared" si="72"/>
        <v>Rejection</v>
      </c>
      <c r="E456" s="1" t="s">
        <v>6283</v>
      </c>
      <c r="F456" s="100">
        <f t="shared" si="68"/>
        <v>1</v>
      </c>
      <c r="G456" s="100">
        <f t="shared" si="69"/>
        <v>0</v>
      </c>
      <c r="H456" s="100">
        <f t="shared" si="67"/>
        <v>2</v>
      </c>
      <c r="I456">
        <f t="shared" si="73"/>
        <v>1</v>
      </c>
      <c r="J456" t="str">
        <f t="shared" si="71"/>
        <v>.</v>
      </c>
      <c r="K456" s="98">
        <f>LEN(E456)</f>
        <v>74</v>
      </c>
      <c r="L456">
        <f>LEN(J456)</f>
        <v>1</v>
      </c>
      <c r="M456">
        <f>L456-K456</f>
        <v>-73</v>
      </c>
    </row>
    <row r="457" spans="1:13">
      <c r="A457" s="15" t="s">
        <v>1667</v>
      </c>
      <c r="B457" s="15" t="s">
        <v>1818</v>
      </c>
      <c r="C457" s="100" t="str">
        <f t="shared" si="74"/>
        <v>CYP50104</v>
      </c>
      <c r="D457" s="100" t="str">
        <f t="shared" si="72"/>
        <v>Rejection</v>
      </c>
      <c r="E457" s="56" t="s">
        <v>2552</v>
      </c>
      <c r="F457" s="100">
        <f t="shared" si="68"/>
        <v>1</v>
      </c>
      <c r="G457" s="100">
        <f t="shared" si="69"/>
        <v>0</v>
      </c>
      <c r="H457" s="100">
        <f t="shared" si="67"/>
        <v>2</v>
      </c>
      <c r="I457">
        <f t="shared" si="73"/>
        <v>1</v>
      </c>
      <c r="J457" t="str">
        <f t="shared" si="71"/>
        <v>&gt;</v>
      </c>
    </row>
    <row r="458" spans="1:13">
      <c r="A458" s="15" t="s">
        <v>1668</v>
      </c>
      <c r="B458" s="15" t="s">
        <v>1818</v>
      </c>
      <c r="C458" s="100" t="str">
        <f t="shared" si="74"/>
        <v>CYP50105</v>
      </c>
      <c r="D458" s="100" t="str">
        <f t="shared" si="72"/>
        <v>Rejection</v>
      </c>
      <c r="E458" s="56" t="s">
        <v>1849</v>
      </c>
      <c r="F458" s="100">
        <f t="shared" si="68"/>
        <v>1</v>
      </c>
      <c r="G458" s="100">
        <f t="shared" si="69"/>
        <v>0</v>
      </c>
      <c r="H458" s="100">
        <f t="shared" si="67"/>
        <v>5</v>
      </c>
      <c r="I458">
        <f t="shared" si="73"/>
        <v>1</v>
      </c>
      <c r="J458" t="str">
        <f t="shared" si="71"/>
        <v>&gt;</v>
      </c>
    </row>
    <row r="459" spans="1:13">
      <c r="A459" s="15" t="s">
        <v>1668</v>
      </c>
      <c r="B459" s="15" t="s">
        <v>1818</v>
      </c>
      <c r="C459" s="100" t="str">
        <f t="shared" si="74"/>
        <v>CYP50106</v>
      </c>
      <c r="D459" s="100" t="str">
        <f t="shared" si="72"/>
        <v>Rejection</v>
      </c>
      <c r="E459" s="56" t="s">
        <v>1850</v>
      </c>
      <c r="F459" s="100">
        <f t="shared" si="68"/>
        <v>1</v>
      </c>
      <c r="G459" s="100">
        <f t="shared" si="69"/>
        <v>0</v>
      </c>
      <c r="H459" s="100">
        <f t="shared" si="67"/>
        <v>5</v>
      </c>
      <c r="I459">
        <f t="shared" si="73"/>
        <v>1</v>
      </c>
      <c r="J459" t="str">
        <f t="shared" si="71"/>
        <v>&gt;</v>
      </c>
    </row>
    <row r="460" spans="1:13" ht="26.4">
      <c r="A460" s="15" t="s">
        <v>1668</v>
      </c>
      <c r="B460" s="15" t="s">
        <v>1818</v>
      </c>
      <c r="C460" s="100" t="str">
        <f t="shared" si="74"/>
        <v>CYP50107</v>
      </c>
      <c r="D460" s="100" t="str">
        <f t="shared" si="72"/>
        <v>Rejection</v>
      </c>
      <c r="E460" s="1" t="s">
        <v>6284</v>
      </c>
      <c r="F460" s="100">
        <f t="shared" si="68"/>
        <v>1</v>
      </c>
      <c r="G460" s="100">
        <f t="shared" si="69"/>
        <v>0</v>
      </c>
      <c r="H460" s="100">
        <f t="shared" si="67"/>
        <v>5</v>
      </c>
      <c r="I460">
        <f t="shared" si="73"/>
        <v>1</v>
      </c>
      <c r="J460" t="str">
        <f t="shared" si="71"/>
        <v>&gt;</v>
      </c>
      <c r="K460" s="98">
        <f>LEN(E460)</f>
        <v>153</v>
      </c>
      <c r="L460">
        <f>LEN(J460)</f>
        <v>1</v>
      </c>
      <c r="M460">
        <f>L460-K460</f>
        <v>-152</v>
      </c>
    </row>
    <row r="461" spans="1:13" ht="26.4">
      <c r="A461" s="15" t="s">
        <v>1668</v>
      </c>
      <c r="B461" s="15" t="s">
        <v>1818</v>
      </c>
      <c r="C461" s="100" t="str">
        <f t="shared" si="74"/>
        <v>CYP50108</v>
      </c>
      <c r="D461" s="100" t="str">
        <f t="shared" si="72"/>
        <v>Rejection</v>
      </c>
      <c r="E461" s="1" t="s">
        <v>6285</v>
      </c>
      <c r="F461" s="100">
        <f t="shared" si="68"/>
        <v>1</v>
      </c>
      <c r="G461" s="100">
        <f t="shared" si="69"/>
        <v>0</v>
      </c>
      <c r="H461" s="100">
        <f t="shared" si="67"/>
        <v>5</v>
      </c>
      <c r="I461">
        <f t="shared" si="73"/>
        <v>1</v>
      </c>
      <c r="J461" t="str">
        <f t="shared" si="71"/>
        <v>&gt;</v>
      </c>
      <c r="K461" s="98">
        <f>LEN(E461)</f>
        <v>160</v>
      </c>
      <c r="L461">
        <f>LEN(J461)</f>
        <v>1</v>
      </c>
      <c r="M461">
        <f>L461-K461</f>
        <v>-159</v>
      </c>
    </row>
    <row r="462" spans="1:13">
      <c r="A462" s="15" t="s">
        <v>1757</v>
      </c>
      <c r="B462" s="15" t="s">
        <v>1818</v>
      </c>
      <c r="C462" s="100" t="str">
        <f t="shared" si="74"/>
        <v>CYP50109</v>
      </c>
      <c r="D462" s="100" t="str">
        <f t="shared" si="72"/>
        <v>Rejection</v>
      </c>
      <c r="E462" s="1" t="s">
        <v>6286</v>
      </c>
      <c r="F462" s="100">
        <f t="shared" si="68"/>
        <v>1</v>
      </c>
      <c r="G462" s="100">
        <f t="shared" si="69"/>
        <v>0</v>
      </c>
      <c r="H462" s="100">
        <f t="shared" si="67"/>
        <v>3</v>
      </c>
      <c r="I462">
        <f t="shared" si="73"/>
        <v>1</v>
      </c>
      <c r="J462" t="str">
        <f t="shared" si="71"/>
        <v>&gt;</v>
      </c>
      <c r="K462" s="98">
        <f>LEN(E462)</f>
        <v>125</v>
      </c>
      <c r="L462">
        <f>LEN(J462)</f>
        <v>1</v>
      </c>
      <c r="M462">
        <f>L462-K462</f>
        <v>-124</v>
      </c>
    </row>
    <row r="463" spans="1:13" ht="26.4">
      <c r="A463" t="s">
        <v>1670</v>
      </c>
      <c r="B463" s="15" t="s">
        <v>1818</v>
      </c>
      <c r="C463" s="100" t="str">
        <f t="shared" si="74"/>
        <v>CYP50110</v>
      </c>
      <c r="D463" s="100" t="str">
        <f t="shared" si="72"/>
        <v>Rejection</v>
      </c>
      <c r="E463" s="56" t="s">
        <v>4510</v>
      </c>
      <c r="F463" s="100">
        <f t="shared" si="68"/>
        <v>1</v>
      </c>
      <c r="G463" s="100">
        <f t="shared" si="69"/>
        <v>0</v>
      </c>
      <c r="H463" s="100">
        <f t="shared" si="67"/>
        <v>2</v>
      </c>
      <c r="I463">
        <f t="shared" si="73"/>
        <v>1</v>
      </c>
      <c r="J463" t="str">
        <f t="shared" si="71"/>
        <v>&gt;</v>
      </c>
    </row>
    <row r="464" spans="1:13" ht="39.6">
      <c r="A464" t="s">
        <v>1670</v>
      </c>
      <c r="B464" s="15" t="s">
        <v>1818</v>
      </c>
      <c r="C464" s="100" t="str">
        <f t="shared" si="74"/>
        <v>CYP50111</v>
      </c>
      <c r="D464" s="100" t="str">
        <f t="shared" si="72"/>
        <v>Warning</v>
      </c>
      <c r="E464" s="56" t="s">
        <v>7977</v>
      </c>
      <c r="F464" s="100">
        <f t="shared" si="68"/>
        <v>0</v>
      </c>
      <c r="G464" s="100">
        <f t="shared" si="69"/>
        <v>1</v>
      </c>
      <c r="H464" s="100">
        <f t="shared" ref="H464:H527" si="75">COUNTIF($A$2:$A$708,A464)</f>
        <v>2</v>
      </c>
      <c r="I464">
        <f t="shared" si="73"/>
        <v>1</v>
      </c>
      <c r="J464" t="str">
        <f t="shared" si="71"/>
        <v>&gt;</v>
      </c>
    </row>
    <row r="465" spans="1:10" ht="26.4">
      <c r="A465" s="15" t="s">
        <v>1757</v>
      </c>
      <c r="B465" s="15" t="s">
        <v>1818</v>
      </c>
      <c r="C465" s="100" t="str">
        <f t="shared" si="74"/>
        <v>CYP50112</v>
      </c>
      <c r="D465" s="100" t="str">
        <f t="shared" si="72"/>
        <v>Rejection</v>
      </c>
      <c r="E465" s="59" t="s">
        <v>6058</v>
      </c>
      <c r="F465" s="100">
        <f t="shared" si="68"/>
        <v>1</v>
      </c>
      <c r="G465" s="100">
        <f t="shared" si="69"/>
        <v>0</v>
      </c>
      <c r="H465" s="100">
        <f t="shared" si="75"/>
        <v>3</v>
      </c>
      <c r="I465">
        <f t="shared" si="73"/>
        <v>1</v>
      </c>
      <c r="J465" t="str">
        <f t="shared" si="71"/>
        <v>&gt;</v>
      </c>
    </row>
    <row r="466" spans="1:10">
      <c r="A466" t="s">
        <v>1669</v>
      </c>
      <c r="B466" s="15" t="s">
        <v>1818</v>
      </c>
      <c r="C466" s="100" t="str">
        <f t="shared" si="74"/>
        <v>CYP50113</v>
      </c>
      <c r="D466" s="100" t="str">
        <f t="shared" si="72"/>
        <v>Rejection</v>
      </c>
      <c r="E466" s="56" t="s">
        <v>2553</v>
      </c>
      <c r="F466" s="100">
        <f t="shared" si="68"/>
        <v>1</v>
      </c>
      <c r="G466" s="100">
        <f t="shared" si="69"/>
        <v>0</v>
      </c>
      <c r="H466" s="100">
        <f t="shared" si="75"/>
        <v>4</v>
      </c>
      <c r="I466">
        <f t="shared" si="73"/>
        <v>1</v>
      </c>
      <c r="J466" t="str">
        <f t="shared" si="71"/>
        <v>&gt;</v>
      </c>
    </row>
    <row r="467" spans="1:10" ht="26.4">
      <c r="A467" t="s">
        <v>1669</v>
      </c>
      <c r="B467" s="15" t="s">
        <v>1818</v>
      </c>
      <c r="C467" s="100" t="str">
        <f t="shared" si="74"/>
        <v>CYP50114</v>
      </c>
      <c r="D467" s="100" t="str">
        <f t="shared" si="72"/>
        <v>Rejection</v>
      </c>
      <c r="E467" s="56" t="s">
        <v>4690</v>
      </c>
      <c r="F467" s="100">
        <f t="shared" si="68"/>
        <v>1</v>
      </c>
      <c r="G467" s="100">
        <f t="shared" si="69"/>
        <v>0</v>
      </c>
      <c r="H467" s="100">
        <f t="shared" si="75"/>
        <v>4</v>
      </c>
      <c r="I467">
        <f t="shared" si="73"/>
        <v>1</v>
      </c>
      <c r="J467" t="str">
        <f t="shared" si="71"/>
        <v>&gt;</v>
      </c>
    </row>
    <row r="468" spans="1:10">
      <c r="A468" s="15" t="s">
        <v>1757</v>
      </c>
      <c r="B468" s="15" t="s">
        <v>1818</v>
      </c>
      <c r="C468" s="100" t="str">
        <f t="shared" si="74"/>
        <v>CYP50116</v>
      </c>
      <c r="D468" s="100" t="str">
        <f t="shared" si="72"/>
        <v>Rejection</v>
      </c>
      <c r="E468" s="56" t="s">
        <v>4689</v>
      </c>
      <c r="F468" s="100">
        <f t="shared" si="68"/>
        <v>1</v>
      </c>
      <c r="G468" s="100">
        <f t="shared" si="69"/>
        <v>0</v>
      </c>
      <c r="H468" s="100">
        <f t="shared" si="75"/>
        <v>3</v>
      </c>
      <c r="I468">
        <f t="shared" si="73"/>
        <v>1</v>
      </c>
      <c r="J468" t="str">
        <f t="shared" si="71"/>
        <v>&gt;</v>
      </c>
    </row>
    <row r="469" spans="1:10" ht="26.4">
      <c r="A469" s="15" t="s">
        <v>1668</v>
      </c>
      <c r="B469" s="15" t="s">
        <v>1818</v>
      </c>
      <c r="C469" s="100" t="str">
        <f t="shared" si="74"/>
        <v>CYP50117</v>
      </c>
      <c r="D469" s="100" t="str">
        <f t="shared" si="72"/>
        <v>Rejection</v>
      </c>
      <c r="E469" s="59" t="s">
        <v>7022</v>
      </c>
      <c r="F469" s="100">
        <f t="shared" si="68"/>
        <v>1</v>
      </c>
      <c r="G469" s="100">
        <f t="shared" si="69"/>
        <v>0</v>
      </c>
      <c r="H469" s="100">
        <f t="shared" si="75"/>
        <v>5</v>
      </c>
      <c r="I469">
        <f t="shared" si="73"/>
        <v>1</v>
      </c>
      <c r="J469" t="str">
        <f t="shared" si="71"/>
        <v>&gt;</v>
      </c>
    </row>
    <row r="470" spans="1:10" ht="39.6">
      <c r="A470" t="s">
        <v>1669</v>
      </c>
      <c r="B470" s="15" t="s">
        <v>1818</v>
      </c>
      <c r="C470" s="100" t="str">
        <f t="shared" si="74"/>
        <v>CYP50118</v>
      </c>
      <c r="D470" s="100" t="str">
        <f t="shared" si="72"/>
        <v>Rejection</v>
      </c>
      <c r="E470" s="56" t="s">
        <v>4688</v>
      </c>
      <c r="F470" s="100">
        <f t="shared" si="68"/>
        <v>1</v>
      </c>
      <c r="G470" s="100">
        <f t="shared" si="69"/>
        <v>0</v>
      </c>
      <c r="H470" s="100">
        <f t="shared" si="75"/>
        <v>4</v>
      </c>
      <c r="I470">
        <f t="shared" si="73"/>
        <v>1</v>
      </c>
      <c r="J470" t="str">
        <f t="shared" si="71"/>
        <v>&gt;</v>
      </c>
    </row>
    <row r="471" spans="1:10" ht="39.6">
      <c r="A471" t="s">
        <v>1669</v>
      </c>
      <c r="B471" s="15" t="s">
        <v>1818</v>
      </c>
      <c r="C471" s="100" t="str">
        <f t="shared" si="74"/>
        <v>CYP50119</v>
      </c>
      <c r="D471" s="100" t="str">
        <f t="shared" si="72"/>
        <v>Rejection</v>
      </c>
      <c r="E471" s="56" t="s">
        <v>5700</v>
      </c>
      <c r="F471" s="100">
        <f t="shared" si="68"/>
        <v>1</v>
      </c>
      <c r="G471" s="100">
        <f t="shared" si="69"/>
        <v>0</v>
      </c>
      <c r="H471" s="100">
        <f t="shared" si="75"/>
        <v>4</v>
      </c>
      <c r="I471">
        <f t="shared" si="73"/>
        <v>1</v>
      </c>
      <c r="J471" t="str">
        <f t="shared" si="71"/>
        <v>&gt;</v>
      </c>
    </row>
    <row r="472" spans="1:10" ht="26.4">
      <c r="A472" t="s">
        <v>1851</v>
      </c>
      <c r="B472" s="15" t="s">
        <v>10</v>
      </c>
      <c r="C472" s="100" t="str">
        <f t="shared" si="74"/>
        <v>CYP50201</v>
      </c>
      <c r="D472" s="100" t="str">
        <f t="shared" si="72"/>
        <v>Rejection</v>
      </c>
      <c r="E472" s="56" t="s">
        <v>4687</v>
      </c>
      <c r="F472" s="100">
        <f t="shared" si="68"/>
        <v>1</v>
      </c>
      <c r="G472" s="100">
        <f t="shared" si="69"/>
        <v>0</v>
      </c>
      <c r="H472" s="100">
        <f t="shared" si="75"/>
        <v>4</v>
      </c>
      <c r="I472">
        <f t="shared" si="73"/>
        <v>1</v>
      </c>
      <c r="J472" t="str">
        <f t="shared" si="71"/>
        <v>&gt;</v>
      </c>
    </row>
    <row r="473" spans="1:10" ht="39.6">
      <c r="A473" t="s">
        <v>1851</v>
      </c>
      <c r="B473" s="15" t="s">
        <v>10</v>
      </c>
      <c r="C473" s="100" t="str">
        <f t="shared" si="74"/>
        <v>CYP50202</v>
      </c>
      <c r="D473" s="100" t="str">
        <f t="shared" si="72"/>
        <v>Rejection</v>
      </c>
      <c r="E473" s="56" t="s">
        <v>4765</v>
      </c>
      <c r="F473" s="100">
        <f t="shared" ref="F473:F536" si="76">(LEN(E473)-LEN(SUBSTITUTE(E473,"rejected","")))/8</f>
        <v>1</v>
      </c>
      <c r="G473" s="100">
        <f t="shared" ref="G473:G536" si="77">(LEN(E473)-LEN(SUBSTITUTE(E473,"Warning","")))/7</f>
        <v>0</v>
      </c>
      <c r="H473" s="100">
        <f t="shared" si="75"/>
        <v>4</v>
      </c>
      <c r="I473">
        <f t="shared" si="73"/>
        <v>1</v>
      </c>
      <c r="J473" t="str">
        <f t="shared" si="71"/>
        <v>&gt;</v>
      </c>
    </row>
    <row r="474" spans="1:10">
      <c r="A474" t="s">
        <v>1671</v>
      </c>
      <c r="B474" s="15" t="s">
        <v>1818</v>
      </c>
      <c r="C474" s="100" t="str">
        <f t="shared" si="74"/>
        <v>CYP50203</v>
      </c>
      <c r="D474" s="100" t="str">
        <f t="shared" si="72"/>
        <v>Rejection</v>
      </c>
      <c r="E474" s="59" t="s">
        <v>2275</v>
      </c>
      <c r="F474" s="100">
        <f t="shared" si="76"/>
        <v>1</v>
      </c>
      <c r="G474" s="100">
        <f t="shared" si="77"/>
        <v>0</v>
      </c>
      <c r="H474" s="100">
        <f t="shared" si="75"/>
        <v>2</v>
      </c>
      <c r="I474">
        <f t="shared" si="73"/>
        <v>1</v>
      </c>
      <c r="J474" t="str">
        <f t="shared" si="71"/>
        <v>.</v>
      </c>
    </row>
    <row r="475" spans="1:10">
      <c r="A475" t="s">
        <v>1671</v>
      </c>
      <c r="B475" s="15" t="s">
        <v>1818</v>
      </c>
      <c r="C475" s="100" t="str">
        <f t="shared" si="74"/>
        <v>CYP50204</v>
      </c>
      <c r="D475" s="100" t="str">
        <f t="shared" si="72"/>
        <v>Rejection</v>
      </c>
      <c r="E475" s="56" t="s">
        <v>2554</v>
      </c>
      <c r="F475" s="100">
        <f t="shared" si="76"/>
        <v>1</v>
      </c>
      <c r="G475" s="100">
        <f t="shared" si="77"/>
        <v>0</v>
      </c>
      <c r="H475" s="100">
        <f t="shared" si="75"/>
        <v>2</v>
      </c>
      <c r="I475">
        <f t="shared" si="73"/>
        <v>1</v>
      </c>
      <c r="J475" t="str">
        <f t="shared" si="71"/>
        <v>&gt;</v>
      </c>
    </row>
    <row r="476" spans="1:10" ht="26.4">
      <c r="A476" t="s">
        <v>1758</v>
      </c>
      <c r="B476" s="15" t="s">
        <v>1818</v>
      </c>
      <c r="C476" s="100" t="str">
        <f t="shared" si="74"/>
        <v>CYP50205</v>
      </c>
      <c r="D476" s="100" t="str">
        <f t="shared" ref="D476:D497" si="78">IF(F476=1,"Rejection",IF(G476=1,"Warning","?"))</f>
        <v>Rejection</v>
      </c>
      <c r="E476" s="56" t="s">
        <v>1853</v>
      </c>
      <c r="F476" s="100">
        <f t="shared" si="76"/>
        <v>1</v>
      </c>
      <c r="G476" s="100">
        <f t="shared" si="77"/>
        <v>0</v>
      </c>
      <c r="H476" s="100">
        <f t="shared" si="75"/>
        <v>3</v>
      </c>
      <c r="I476">
        <f t="shared" si="73"/>
        <v>1</v>
      </c>
      <c r="J476" t="str">
        <f t="shared" si="71"/>
        <v>&gt;</v>
      </c>
    </row>
    <row r="477" spans="1:10" ht="26.4">
      <c r="A477" t="s">
        <v>1758</v>
      </c>
      <c r="B477" s="15" t="s">
        <v>1818</v>
      </c>
      <c r="C477" s="100" t="str">
        <f t="shared" si="74"/>
        <v>CYP50206</v>
      </c>
      <c r="D477" s="100" t="str">
        <f t="shared" si="78"/>
        <v>Rejection</v>
      </c>
      <c r="E477" s="56" t="s">
        <v>2556</v>
      </c>
      <c r="F477" s="100">
        <f t="shared" si="76"/>
        <v>1</v>
      </c>
      <c r="G477" s="100">
        <f t="shared" si="77"/>
        <v>0</v>
      </c>
      <c r="H477" s="100">
        <f t="shared" si="75"/>
        <v>3</v>
      </c>
      <c r="I477">
        <f t="shared" si="73"/>
        <v>1</v>
      </c>
      <c r="J477" t="str">
        <f t="shared" si="71"/>
        <v>&gt;</v>
      </c>
    </row>
    <row r="478" spans="1:10" ht="26.4">
      <c r="A478" t="s">
        <v>1758</v>
      </c>
      <c r="B478" s="15" t="s">
        <v>1818</v>
      </c>
      <c r="C478" s="100" t="str">
        <f t="shared" si="74"/>
        <v>CYP50207</v>
      </c>
      <c r="D478" s="100" t="str">
        <f t="shared" si="78"/>
        <v>Warning</v>
      </c>
      <c r="E478" s="56" t="s">
        <v>6059</v>
      </c>
      <c r="F478" s="100">
        <f t="shared" si="76"/>
        <v>0</v>
      </c>
      <c r="G478" s="100">
        <f t="shared" si="77"/>
        <v>1</v>
      </c>
      <c r="H478" s="100">
        <f t="shared" si="75"/>
        <v>3</v>
      </c>
      <c r="I478">
        <f t="shared" si="73"/>
        <v>1</v>
      </c>
      <c r="J478" t="str">
        <f t="shared" si="71"/>
        <v>&gt;</v>
      </c>
    </row>
    <row r="479" spans="1:10">
      <c r="A479" t="s">
        <v>1672</v>
      </c>
      <c r="B479" s="15" t="s">
        <v>1818</v>
      </c>
      <c r="C479" s="100" t="str">
        <f t="shared" si="74"/>
        <v>CYP50208</v>
      </c>
      <c r="D479" s="100" t="str">
        <f t="shared" si="78"/>
        <v>Rejection</v>
      </c>
      <c r="E479" s="56" t="s">
        <v>1852</v>
      </c>
      <c r="F479" s="100">
        <f t="shared" si="76"/>
        <v>1</v>
      </c>
      <c r="G479" s="100">
        <f t="shared" si="77"/>
        <v>0</v>
      </c>
      <c r="H479" s="100">
        <f t="shared" si="75"/>
        <v>5</v>
      </c>
      <c r="I479">
        <f t="shared" si="73"/>
        <v>1</v>
      </c>
      <c r="J479" t="str">
        <f t="shared" si="71"/>
        <v>&gt;</v>
      </c>
    </row>
    <row r="480" spans="1:10">
      <c r="A480" t="s">
        <v>1672</v>
      </c>
      <c r="B480" s="15" t="s">
        <v>1818</v>
      </c>
      <c r="C480" s="100" t="str">
        <f t="shared" si="74"/>
        <v>CYP50209</v>
      </c>
      <c r="D480" s="100" t="str">
        <f t="shared" si="78"/>
        <v>Rejection</v>
      </c>
      <c r="E480" s="56" t="s">
        <v>2555</v>
      </c>
      <c r="F480" s="100">
        <f t="shared" si="76"/>
        <v>1</v>
      </c>
      <c r="G480" s="100">
        <f t="shared" si="77"/>
        <v>0</v>
      </c>
      <c r="H480" s="100">
        <f t="shared" si="75"/>
        <v>5</v>
      </c>
      <c r="I480">
        <f t="shared" si="73"/>
        <v>1</v>
      </c>
      <c r="J480" t="str">
        <f t="shared" si="71"/>
        <v>&gt;</v>
      </c>
    </row>
    <row r="481" spans="1:13" ht="26.4">
      <c r="A481" t="s">
        <v>1673</v>
      </c>
      <c r="B481" s="15" t="s">
        <v>1818</v>
      </c>
      <c r="C481" s="100" t="str">
        <f t="shared" si="74"/>
        <v>CYP50210</v>
      </c>
      <c r="D481" s="100" t="str">
        <f t="shared" si="78"/>
        <v>Rejection</v>
      </c>
      <c r="E481" s="56" t="s">
        <v>4511</v>
      </c>
      <c r="F481" s="100">
        <f t="shared" si="76"/>
        <v>1</v>
      </c>
      <c r="G481" s="100">
        <f t="shared" si="77"/>
        <v>0</v>
      </c>
      <c r="H481" s="100">
        <f t="shared" si="75"/>
        <v>2</v>
      </c>
      <c r="I481">
        <f t="shared" si="73"/>
        <v>1</v>
      </c>
      <c r="J481" t="str">
        <f t="shared" si="71"/>
        <v>&gt;</v>
      </c>
    </row>
    <row r="482" spans="1:13" ht="39.6">
      <c r="A482" t="s">
        <v>1673</v>
      </c>
      <c r="B482" s="15" t="s">
        <v>1818</v>
      </c>
      <c r="C482" s="100" t="str">
        <f t="shared" si="74"/>
        <v>CYP50211</v>
      </c>
      <c r="D482" s="100" t="str">
        <f t="shared" si="78"/>
        <v>Warning</v>
      </c>
      <c r="E482" s="56" t="s">
        <v>7978</v>
      </c>
      <c r="F482" s="100">
        <f t="shared" si="76"/>
        <v>0</v>
      </c>
      <c r="G482" s="100">
        <f t="shared" si="77"/>
        <v>1</v>
      </c>
      <c r="H482" s="100">
        <f t="shared" si="75"/>
        <v>2</v>
      </c>
      <c r="I482">
        <f t="shared" si="73"/>
        <v>1</v>
      </c>
      <c r="J482" t="str">
        <f t="shared" si="71"/>
        <v>&gt;</v>
      </c>
    </row>
    <row r="483" spans="1:13" ht="26.4">
      <c r="A483" t="s">
        <v>1672</v>
      </c>
      <c r="B483" s="15" t="s">
        <v>1818</v>
      </c>
      <c r="C483" s="100" t="str">
        <f t="shared" si="74"/>
        <v>CYP50212</v>
      </c>
      <c r="D483" s="100" t="str">
        <f t="shared" si="78"/>
        <v>Rejection</v>
      </c>
      <c r="E483" s="56" t="s">
        <v>4722</v>
      </c>
      <c r="F483" s="100">
        <f t="shared" si="76"/>
        <v>1</v>
      </c>
      <c r="G483" s="100">
        <f t="shared" si="77"/>
        <v>0</v>
      </c>
      <c r="H483" s="100">
        <f t="shared" si="75"/>
        <v>5</v>
      </c>
      <c r="I483">
        <f t="shared" si="73"/>
        <v>1</v>
      </c>
      <c r="J483" t="str">
        <f t="shared" si="71"/>
        <v>&gt;</v>
      </c>
    </row>
    <row r="484" spans="1:13" ht="26.4">
      <c r="A484" t="s">
        <v>1672</v>
      </c>
      <c r="B484" s="15" t="s">
        <v>1818</v>
      </c>
      <c r="C484" s="100" t="str">
        <f t="shared" si="74"/>
        <v>CYP50213</v>
      </c>
      <c r="D484" s="100" t="str">
        <f t="shared" si="78"/>
        <v>Rejection</v>
      </c>
      <c r="E484" s="56" t="s">
        <v>2794</v>
      </c>
      <c r="F484" s="100">
        <f t="shared" si="76"/>
        <v>1</v>
      </c>
      <c r="G484" s="100">
        <f t="shared" si="77"/>
        <v>0</v>
      </c>
      <c r="H484" s="100">
        <f t="shared" si="75"/>
        <v>5</v>
      </c>
      <c r="I484">
        <f t="shared" si="73"/>
        <v>1</v>
      </c>
      <c r="J484" t="str">
        <f t="shared" si="71"/>
        <v>&gt;</v>
      </c>
    </row>
    <row r="485" spans="1:13" ht="26.4">
      <c r="A485" t="s">
        <v>1672</v>
      </c>
      <c r="B485" s="15" t="s">
        <v>1818</v>
      </c>
      <c r="C485" s="100" t="str">
        <f t="shared" si="74"/>
        <v>CYP50214</v>
      </c>
      <c r="D485" s="100" t="str">
        <f t="shared" si="78"/>
        <v>Rejection</v>
      </c>
      <c r="E485" s="56" t="s">
        <v>7024</v>
      </c>
      <c r="F485" s="100">
        <f t="shared" si="76"/>
        <v>1</v>
      </c>
      <c r="G485" s="100">
        <f t="shared" si="77"/>
        <v>0</v>
      </c>
      <c r="H485" s="100">
        <f t="shared" si="75"/>
        <v>5</v>
      </c>
      <c r="I485">
        <f t="shared" si="73"/>
        <v>1</v>
      </c>
      <c r="J485" t="str">
        <f t="shared" ref="J485:J548" si="79">RIGHT(E485,1)</f>
        <v>&gt;</v>
      </c>
    </row>
    <row r="486" spans="1:13" ht="39.6">
      <c r="A486" t="s">
        <v>1851</v>
      </c>
      <c r="B486" s="15" t="s">
        <v>10</v>
      </c>
      <c r="C486" s="100" t="str">
        <f t="shared" si="74"/>
        <v>CYP50215</v>
      </c>
      <c r="D486" s="100" t="str">
        <f t="shared" si="78"/>
        <v>Rejection</v>
      </c>
      <c r="E486" s="59" t="s">
        <v>4764</v>
      </c>
      <c r="F486" s="100">
        <f t="shared" si="76"/>
        <v>1</v>
      </c>
      <c r="G486" s="100">
        <f t="shared" si="77"/>
        <v>0</v>
      </c>
      <c r="H486" s="100">
        <f t="shared" si="75"/>
        <v>4</v>
      </c>
      <c r="I486">
        <f t="shared" si="73"/>
        <v>1</v>
      </c>
      <c r="J486" t="str">
        <f t="shared" si="79"/>
        <v>&gt;</v>
      </c>
    </row>
    <row r="487" spans="1:13" ht="26.4">
      <c r="A487" t="s">
        <v>1851</v>
      </c>
      <c r="B487" s="15" t="s">
        <v>10</v>
      </c>
      <c r="C487" s="100" t="str">
        <f t="shared" si="74"/>
        <v>CYP50216</v>
      </c>
      <c r="D487" s="100" t="str">
        <f t="shared" si="78"/>
        <v>Rejection</v>
      </c>
      <c r="E487" s="59" t="s">
        <v>4686</v>
      </c>
      <c r="F487" s="100">
        <f t="shared" si="76"/>
        <v>1</v>
      </c>
      <c r="G487" s="100">
        <f t="shared" si="77"/>
        <v>0</v>
      </c>
      <c r="H487" s="100">
        <f t="shared" si="75"/>
        <v>4</v>
      </c>
      <c r="I487">
        <f t="shared" si="73"/>
        <v>1</v>
      </c>
      <c r="J487" t="str">
        <f t="shared" si="79"/>
        <v>&gt;</v>
      </c>
    </row>
    <row r="488" spans="1:13" ht="26.4">
      <c r="A488" t="s">
        <v>1854</v>
      </c>
      <c r="B488" s="15" t="s">
        <v>10</v>
      </c>
      <c r="C488" s="100" t="str">
        <f t="shared" si="74"/>
        <v>CYP60101</v>
      </c>
      <c r="D488" s="100" t="str">
        <f t="shared" si="78"/>
        <v>Rejection</v>
      </c>
      <c r="E488" s="56" t="s">
        <v>4685</v>
      </c>
      <c r="F488" s="100">
        <f t="shared" si="76"/>
        <v>1</v>
      </c>
      <c r="G488" s="100">
        <f t="shared" si="77"/>
        <v>0</v>
      </c>
      <c r="H488" s="100">
        <f t="shared" si="75"/>
        <v>2</v>
      </c>
      <c r="I488">
        <f t="shared" si="73"/>
        <v>1</v>
      </c>
      <c r="J488" t="str">
        <f t="shared" si="79"/>
        <v>&gt;</v>
      </c>
    </row>
    <row r="489" spans="1:13">
      <c r="A489" t="s">
        <v>1674</v>
      </c>
      <c r="B489" s="15" t="s">
        <v>1818</v>
      </c>
      <c r="C489" s="100" t="str">
        <f t="shared" si="74"/>
        <v>CYP60102</v>
      </c>
      <c r="D489" s="100" t="str">
        <f t="shared" si="78"/>
        <v>Rejection</v>
      </c>
      <c r="E489" s="1" t="s">
        <v>6287</v>
      </c>
      <c r="F489" s="100">
        <f t="shared" si="76"/>
        <v>1</v>
      </c>
      <c r="G489" s="100">
        <f t="shared" si="77"/>
        <v>0</v>
      </c>
      <c r="H489" s="100">
        <f t="shared" si="75"/>
        <v>2</v>
      </c>
      <c r="I489">
        <f t="shared" si="73"/>
        <v>1</v>
      </c>
      <c r="J489" t="str">
        <f t="shared" si="79"/>
        <v>.</v>
      </c>
      <c r="K489" s="98">
        <f>LEN(E489)</f>
        <v>74</v>
      </c>
      <c r="L489">
        <f>LEN(J489)</f>
        <v>1</v>
      </c>
      <c r="M489">
        <f>L489-K489</f>
        <v>-73</v>
      </c>
    </row>
    <row r="490" spans="1:13">
      <c r="A490" t="s">
        <v>1674</v>
      </c>
      <c r="B490" s="15" t="s">
        <v>1818</v>
      </c>
      <c r="C490" s="100" t="str">
        <f t="shared" si="74"/>
        <v>CYP60103</v>
      </c>
      <c r="D490" s="100" t="str">
        <f t="shared" si="78"/>
        <v>Rejection</v>
      </c>
      <c r="E490" s="59" t="s">
        <v>2557</v>
      </c>
      <c r="F490" s="100">
        <f t="shared" si="76"/>
        <v>1</v>
      </c>
      <c r="G490" s="100">
        <f t="shared" si="77"/>
        <v>0</v>
      </c>
      <c r="H490" s="100">
        <f t="shared" si="75"/>
        <v>2</v>
      </c>
      <c r="I490">
        <f t="shared" si="73"/>
        <v>1</v>
      </c>
      <c r="J490" t="str">
        <f t="shared" si="79"/>
        <v>&gt;</v>
      </c>
    </row>
    <row r="491" spans="1:13">
      <c r="A491" t="s">
        <v>1675</v>
      </c>
      <c r="B491" s="15" t="s">
        <v>1818</v>
      </c>
      <c r="C491" s="100" t="str">
        <f t="shared" si="74"/>
        <v>CYP60104</v>
      </c>
      <c r="D491" s="100" t="str">
        <f t="shared" si="78"/>
        <v>Rejection</v>
      </c>
      <c r="E491" s="59" t="s">
        <v>2559</v>
      </c>
      <c r="F491" s="100">
        <f t="shared" si="76"/>
        <v>1</v>
      </c>
      <c r="G491" s="100">
        <f t="shared" si="77"/>
        <v>0</v>
      </c>
      <c r="H491" s="100">
        <f t="shared" si="75"/>
        <v>3</v>
      </c>
      <c r="I491">
        <f t="shared" si="73"/>
        <v>1</v>
      </c>
      <c r="J491" t="str">
        <f t="shared" si="79"/>
        <v>&gt;</v>
      </c>
    </row>
    <row r="492" spans="1:13">
      <c r="A492" t="s">
        <v>1759</v>
      </c>
      <c r="B492" s="15" t="s">
        <v>1818</v>
      </c>
      <c r="C492" s="100" t="str">
        <f t="shared" si="74"/>
        <v>CYP60106</v>
      </c>
      <c r="D492" s="100" t="str">
        <f t="shared" si="78"/>
        <v>Rejection</v>
      </c>
      <c r="E492" s="56" t="s">
        <v>2561</v>
      </c>
      <c r="F492" s="100">
        <f t="shared" si="76"/>
        <v>1</v>
      </c>
      <c r="G492" s="100">
        <f t="shared" si="77"/>
        <v>0</v>
      </c>
      <c r="H492" s="100">
        <f t="shared" si="75"/>
        <v>4</v>
      </c>
      <c r="I492">
        <f t="shared" si="73"/>
        <v>1</v>
      </c>
      <c r="J492" t="str">
        <f t="shared" si="79"/>
        <v>&gt;</v>
      </c>
    </row>
    <row r="493" spans="1:13" ht="26.4">
      <c r="A493" t="s">
        <v>1759</v>
      </c>
      <c r="B493" s="15" t="s">
        <v>1818</v>
      </c>
      <c r="C493" s="100" t="str">
        <f t="shared" si="74"/>
        <v>CYP60107</v>
      </c>
      <c r="D493" s="100" t="str">
        <f t="shared" si="78"/>
        <v>Rejection</v>
      </c>
      <c r="E493" s="56" t="s">
        <v>4684</v>
      </c>
      <c r="F493" s="100">
        <f t="shared" si="76"/>
        <v>1</v>
      </c>
      <c r="G493" s="100">
        <f t="shared" si="77"/>
        <v>0</v>
      </c>
      <c r="H493" s="100">
        <f t="shared" si="75"/>
        <v>4</v>
      </c>
      <c r="I493">
        <f t="shared" si="73"/>
        <v>1</v>
      </c>
      <c r="J493" t="str">
        <f t="shared" si="79"/>
        <v>&gt;</v>
      </c>
    </row>
    <row r="494" spans="1:13">
      <c r="A494" t="s">
        <v>1676</v>
      </c>
      <c r="B494" s="15" t="s">
        <v>1818</v>
      </c>
      <c r="C494" s="100" t="str">
        <f t="shared" si="74"/>
        <v>CYP60108</v>
      </c>
      <c r="D494" s="100" t="str">
        <f t="shared" si="78"/>
        <v>Rejection</v>
      </c>
      <c r="E494" s="56" t="s">
        <v>2562</v>
      </c>
      <c r="F494" s="100">
        <f t="shared" si="76"/>
        <v>1</v>
      </c>
      <c r="G494" s="100">
        <f t="shared" si="77"/>
        <v>0</v>
      </c>
      <c r="H494" s="100">
        <f t="shared" si="75"/>
        <v>4</v>
      </c>
      <c r="I494">
        <f t="shared" si="73"/>
        <v>1</v>
      </c>
      <c r="J494" t="str">
        <f t="shared" si="79"/>
        <v>&gt;</v>
      </c>
    </row>
    <row r="495" spans="1:13" ht="26.4">
      <c r="A495" t="s">
        <v>1676</v>
      </c>
      <c r="B495" s="15" t="s">
        <v>1818</v>
      </c>
      <c r="C495" s="100" t="str">
        <f t="shared" si="74"/>
        <v>CYP60109</v>
      </c>
      <c r="D495" s="100" t="str">
        <f t="shared" si="78"/>
        <v>Rejection</v>
      </c>
      <c r="E495" s="56" t="s">
        <v>5952</v>
      </c>
      <c r="F495" s="100">
        <f t="shared" si="76"/>
        <v>1</v>
      </c>
      <c r="G495" s="100">
        <f t="shared" si="77"/>
        <v>0</v>
      </c>
      <c r="H495" s="100">
        <f t="shared" si="75"/>
        <v>4</v>
      </c>
      <c r="I495">
        <f t="shared" si="73"/>
        <v>1</v>
      </c>
      <c r="J495" t="str">
        <f t="shared" si="79"/>
        <v>&gt;</v>
      </c>
    </row>
    <row r="496" spans="1:13" ht="39.6">
      <c r="A496" t="s">
        <v>1854</v>
      </c>
      <c r="B496" s="15" t="s">
        <v>10</v>
      </c>
      <c r="C496" s="100" t="str">
        <f t="shared" si="74"/>
        <v>CYP60110</v>
      </c>
      <c r="D496" s="100" t="str">
        <f t="shared" si="78"/>
        <v>Rejection</v>
      </c>
      <c r="E496" s="161" t="s">
        <v>4630</v>
      </c>
      <c r="F496" s="100">
        <f t="shared" si="76"/>
        <v>1</v>
      </c>
      <c r="G496" s="100">
        <f t="shared" si="77"/>
        <v>0</v>
      </c>
      <c r="H496" s="100">
        <f t="shared" si="75"/>
        <v>2</v>
      </c>
      <c r="I496">
        <f t="shared" si="73"/>
        <v>1</v>
      </c>
      <c r="J496" t="str">
        <f t="shared" si="79"/>
        <v>&gt;</v>
      </c>
    </row>
    <row r="497" spans="1:13">
      <c r="A497" s="15" t="s">
        <v>1675</v>
      </c>
      <c r="B497" s="15" t="s">
        <v>1818</v>
      </c>
      <c r="C497" s="100" t="str">
        <f t="shared" si="74"/>
        <v>CYP60111</v>
      </c>
      <c r="D497" s="100" t="str">
        <f t="shared" si="78"/>
        <v>Rejection</v>
      </c>
      <c r="E497" s="59" t="s">
        <v>2558</v>
      </c>
      <c r="F497" s="100">
        <f t="shared" si="76"/>
        <v>1</v>
      </c>
      <c r="G497" s="100">
        <f t="shared" si="77"/>
        <v>0</v>
      </c>
      <c r="H497" s="100">
        <f t="shared" si="75"/>
        <v>3</v>
      </c>
      <c r="I497">
        <f t="shared" si="73"/>
        <v>1</v>
      </c>
      <c r="J497" t="str">
        <f t="shared" si="79"/>
        <v>&gt;</v>
      </c>
    </row>
    <row r="498" spans="1:13" ht="39.6">
      <c r="A498" t="s">
        <v>1759</v>
      </c>
      <c r="B498" s="15" t="s">
        <v>1818</v>
      </c>
      <c r="C498" s="100" t="str">
        <f t="shared" si="74"/>
        <v>CYP60112</v>
      </c>
      <c r="D498" s="100" t="s">
        <v>2461</v>
      </c>
      <c r="E498" s="59" t="s">
        <v>4683</v>
      </c>
      <c r="F498" s="100">
        <f t="shared" si="76"/>
        <v>1</v>
      </c>
      <c r="G498" s="100">
        <f t="shared" si="77"/>
        <v>0</v>
      </c>
      <c r="H498" s="100">
        <f t="shared" si="75"/>
        <v>4</v>
      </c>
      <c r="I498">
        <f t="shared" si="73"/>
        <v>1</v>
      </c>
      <c r="J498" t="str">
        <f t="shared" si="79"/>
        <v>&gt;</v>
      </c>
    </row>
    <row r="499" spans="1:13" ht="26.4">
      <c r="A499" t="s">
        <v>1676</v>
      </c>
      <c r="B499" s="15" t="s">
        <v>1818</v>
      </c>
      <c r="C499" s="100" t="str">
        <f t="shared" si="74"/>
        <v>CYP60113</v>
      </c>
      <c r="D499" s="100" t="str">
        <f t="shared" ref="D499:D530" si="80">IF(F499=1,"Rejection",IF(G499=1,"Warning","?"))</f>
        <v>Rejection</v>
      </c>
      <c r="E499" s="56" t="s">
        <v>2845</v>
      </c>
      <c r="F499" s="100">
        <f t="shared" si="76"/>
        <v>1</v>
      </c>
      <c r="G499" s="100">
        <f t="shared" si="77"/>
        <v>0</v>
      </c>
      <c r="H499" s="100">
        <f t="shared" si="75"/>
        <v>4</v>
      </c>
      <c r="I499">
        <f t="shared" si="73"/>
        <v>1</v>
      </c>
      <c r="J499" t="str">
        <f t="shared" si="79"/>
        <v>&gt;</v>
      </c>
    </row>
    <row r="500" spans="1:13" ht="26.4">
      <c r="A500" t="s">
        <v>1676</v>
      </c>
      <c r="B500" s="15" t="s">
        <v>1818</v>
      </c>
      <c r="C500" s="100" t="str">
        <f t="shared" si="74"/>
        <v>CYP60114</v>
      </c>
      <c r="D500" s="100" t="str">
        <f t="shared" si="80"/>
        <v>Rejection</v>
      </c>
      <c r="E500" s="1" t="s">
        <v>7026</v>
      </c>
      <c r="F500" s="100">
        <f t="shared" si="76"/>
        <v>1</v>
      </c>
      <c r="G500" s="100">
        <f t="shared" si="77"/>
        <v>0</v>
      </c>
      <c r="H500" s="100">
        <f t="shared" si="75"/>
        <v>4</v>
      </c>
      <c r="I500">
        <f t="shared" si="73"/>
        <v>1</v>
      </c>
      <c r="J500" t="str">
        <f t="shared" si="79"/>
        <v>&gt;</v>
      </c>
      <c r="K500" s="98">
        <f>LEN(E500)</f>
        <v>171</v>
      </c>
      <c r="L500">
        <f>LEN(J500)</f>
        <v>1</v>
      </c>
      <c r="M500">
        <f>L500-K500</f>
        <v>-170</v>
      </c>
    </row>
    <row r="501" spans="1:13" ht="26.4">
      <c r="A501" t="s">
        <v>1675</v>
      </c>
      <c r="B501" s="15" t="s">
        <v>1818</v>
      </c>
      <c r="C501" s="100" t="str">
        <f t="shared" si="74"/>
        <v>CYP60115</v>
      </c>
      <c r="D501" s="100" t="str">
        <f t="shared" si="80"/>
        <v>Rejection</v>
      </c>
      <c r="E501" s="56" t="s">
        <v>6060</v>
      </c>
      <c r="F501" s="100">
        <f t="shared" si="76"/>
        <v>1</v>
      </c>
      <c r="G501" s="100">
        <f t="shared" si="77"/>
        <v>0</v>
      </c>
      <c r="H501" s="100">
        <f t="shared" si="75"/>
        <v>3</v>
      </c>
      <c r="I501">
        <f t="shared" si="73"/>
        <v>1</v>
      </c>
      <c r="J501" t="str">
        <f t="shared" si="79"/>
        <v>&gt;</v>
      </c>
    </row>
    <row r="502" spans="1:13" ht="39.6">
      <c r="A502" t="s">
        <v>1759</v>
      </c>
      <c r="B502" s="15" t="s">
        <v>1818</v>
      </c>
      <c r="C502" s="100" t="str">
        <f t="shared" si="74"/>
        <v>CYP60116</v>
      </c>
      <c r="D502" s="100" t="str">
        <f t="shared" si="80"/>
        <v>Rejection</v>
      </c>
      <c r="E502" s="56" t="s">
        <v>4682</v>
      </c>
      <c r="F502" s="100">
        <f t="shared" si="76"/>
        <v>1</v>
      </c>
      <c r="G502" s="100">
        <f t="shared" si="77"/>
        <v>0</v>
      </c>
      <c r="H502" s="100">
        <f t="shared" si="75"/>
        <v>4</v>
      </c>
      <c r="I502">
        <f t="shared" si="73"/>
        <v>1</v>
      </c>
      <c r="J502" t="str">
        <f t="shared" si="79"/>
        <v>&gt;</v>
      </c>
    </row>
    <row r="503" spans="1:13" ht="26.4">
      <c r="A503" t="s">
        <v>1855</v>
      </c>
      <c r="B503" s="15" t="s">
        <v>10</v>
      </c>
      <c r="C503" s="100" t="str">
        <f t="shared" si="74"/>
        <v>CYP60201</v>
      </c>
      <c r="D503" s="100" t="str">
        <f t="shared" si="80"/>
        <v>Rejection</v>
      </c>
      <c r="E503" s="56" t="s">
        <v>4681</v>
      </c>
      <c r="F503" s="100">
        <f t="shared" si="76"/>
        <v>1</v>
      </c>
      <c r="G503" s="100">
        <f t="shared" si="77"/>
        <v>0</v>
      </c>
      <c r="H503" s="100">
        <f t="shared" si="75"/>
        <v>2</v>
      </c>
      <c r="I503">
        <f t="shared" si="73"/>
        <v>1</v>
      </c>
      <c r="J503" t="str">
        <f t="shared" si="79"/>
        <v>&gt;</v>
      </c>
    </row>
    <row r="504" spans="1:13">
      <c r="A504" t="s">
        <v>1677</v>
      </c>
      <c r="B504" s="15" t="s">
        <v>1818</v>
      </c>
      <c r="C504" s="100" t="str">
        <f t="shared" si="74"/>
        <v>CYP60202</v>
      </c>
      <c r="D504" s="100" t="str">
        <f t="shared" si="80"/>
        <v>Rejection</v>
      </c>
      <c r="E504" s="59" t="s">
        <v>2276</v>
      </c>
      <c r="F504" s="100">
        <f t="shared" si="76"/>
        <v>1</v>
      </c>
      <c r="G504" s="100">
        <f t="shared" si="77"/>
        <v>0</v>
      </c>
      <c r="H504" s="100">
        <f t="shared" si="75"/>
        <v>2</v>
      </c>
      <c r="I504">
        <f t="shared" si="73"/>
        <v>1</v>
      </c>
      <c r="J504" t="str">
        <f t="shared" si="79"/>
        <v>.</v>
      </c>
    </row>
    <row r="505" spans="1:13">
      <c r="A505" t="s">
        <v>1677</v>
      </c>
      <c r="B505" s="15" t="s">
        <v>1818</v>
      </c>
      <c r="C505" s="100" t="str">
        <f t="shared" si="74"/>
        <v>CYP60203</v>
      </c>
      <c r="D505" s="100" t="str">
        <f t="shared" si="80"/>
        <v>Rejection</v>
      </c>
      <c r="E505" s="56" t="s">
        <v>2563</v>
      </c>
      <c r="F505" s="100">
        <f t="shared" si="76"/>
        <v>1</v>
      </c>
      <c r="G505" s="100">
        <f t="shared" si="77"/>
        <v>0</v>
      </c>
      <c r="H505" s="100">
        <f t="shared" si="75"/>
        <v>2</v>
      </c>
      <c r="I505">
        <f t="shared" si="73"/>
        <v>1</v>
      </c>
      <c r="J505" t="str">
        <f t="shared" si="79"/>
        <v>&gt;</v>
      </c>
    </row>
    <row r="506" spans="1:13">
      <c r="A506" t="s">
        <v>1678</v>
      </c>
      <c r="B506" s="15" t="s">
        <v>1818</v>
      </c>
      <c r="C506" s="100" t="str">
        <f t="shared" si="74"/>
        <v>CYP60204</v>
      </c>
      <c r="D506" s="100" t="str">
        <f t="shared" si="80"/>
        <v>Rejection</v>
      </c>
      <c r="E506" s="59" t="s">
        <v>5985</v>
      </c>
      <c r="F506" s="100">
        <f t="shared" si="76"/>
        <v>1</v>
      </c>
      <c r="G506" s="100">
        <f t="shared" si="77"/>
        <v>0</v>
      </c>
      <c r="H506" s="100">
        <f t="shared" si="75"/>
        <v>3</v>
      </c>
      <c r="I506">
        <f t="shared" si="73"/>
        <v>1</v>
      </c>
      <c r="J506" t="str">
        <f t="shared" si="79"/>
        <v>&gt;</v>
      </c>
    </row>
    <row r="507" spans="1:13" ht="26.4">
      <c r="A507" t="s">
        <v>1678</v>
      </c>
      <c r="B507" s="15" t="s">
        <v>1818</v>
      </c>
      <c r="C507" s="100" t="str">
        <f t="shared" si="74"/>
        <v>CYP60205</v>
      </c>
      <c r="D507" s="100" t="str">
        <f t="shared" si="80"/>
        <v>Warning</v>
      </c>
      <c r="E507" s="56" t="s">
        <v>6061</v>
      </c>
      <c r="F507" s="100">
        <f t="shared" si="76"/>
        <v>0</v>
      </c>
      <c r="G507" s="100">
        <f t="shared" si="77"/>
        <v>1</v>
      </c>
      <c r="H507" s="100">
        <f t="shared" si="75"/>
        <v>3</v>
      </c>
      <c r="I507">
        <f t="shared" si="73"/>
        <v>1</v>
      </c>
      <c r="J507" t="str">
        <f t="shared" si="79"/>
        <v>&gt;</v>
      </c>
    </row>
    <row r="508" spans="1:13">
      <c r="A508" s="15" t="s">
        <v>1678</v>
      </c>
      <c r="B508" s="15" t="s">
        <v>1818</v>
      </c>
      <c r="C508" s="100" t="str">
        <f t="shared" si="74"/>
        <v>CYP60206</v>
      </c>
      <c r="D508" s="100" t="str">
        <f t="shared" si="80"/>
        <v>Rejection</v>
      </c>
      <c r="E508" s="56" t="s">
        <v>2564</v>
      </c>
      <c r="F508" s="100">
        <f t="shared" si="76"/>
        <v>1</v>
      </c>
      <c r="G508" s="100">
        <f t="shared" si="77"/>
        <v>0</v>
      </c>
      <c r="H508" s="100">
        <f t="shared" si="75"/>
        <v>3</v>
      </c>
      <c r="I508">
        <f t="shared" si="73"/>
        <v>1</v>
      </c>
      <c r="J508" t="str">
        <f t="shared" si="79"/>
        <v>&gt;</v>
      </c>
    </row>
    <row r="509" spans="1:13">
      <c r="A509" t="s">
        <v>1679</v>
      </c>
      <c r="B509" s="15" t="s">
        <v>1818</v>
      </c>
      <c r="C509" s="100" t="str">
        <f t="shared" si="74"/>
        <v>CYP60207</v>
      </c>
      <c r="D509" s="100" t="str">
        <f t="shared" si="80"/>
        <v>Rejection</v>
      </c>
      <c r="E509" s="56" t="s">
        <v>1856</v>
      </c>
      <c r="F509" s="100">
        <f t="shared" si="76"/>
        <v>1</v>
      </c>
      <c r="G509" s="100">
        <f t="shared" si="77"/>
        <v>0</v>
      </c>
      <c r="H509" s="100">
        <f t="shared" si="75"/>
        <v>2</v>
      </c>
      <c r="I509">
        <f t="shared" si="73"/>
        <v>1</v>
      </c>
      <c r="J509" t="str">
        <f t="shared" si="79"/>
        <v>&gt;</v>
      </c>
    </row>
    <row r="510" spans="1:13" ht="26.4">
      <c r="A510" t="s">
        <v>1679</v>
      </c>
      <c r="B510" s="15" t="s">
        <v>1818</v>
      </c>
      <c r="C510" s="100" t="str">
        <f t="shared" si="74"/>
        <v>CYP60208</v>
      </c>
      <c r="D510" s="100" t="str">
        <f t="shared" si="80"/>
        <v>Warning</v>
      </c>
      <c r="E510" s="56" t="s">
        <v>6062</v>
      </c>
      <c r="F510" s="100">
        <f t="shared" si="76"/>
        <v>0</v>
      </c>
      <c r="G510" s="100">
        <f t="shared" si="77"/>
        <v>1</v>
      </c>
      <c r="H510" s="100">
        <f t="shared" si="75"/>
        <v>2</v>
      </c>
      <c r="I510">
        <f t="shared" si="73"/>
        <v>1</v>
      </c>
      <c r="J510" t="str">
        <f t="shared" si="79"/>
        <v>&gt;</v>
      </c>
    </row>
    <row r="511" spans="1:13" ht="39.6">
      <c r="A511" t="s">
        <v>1855</v>
      </c>
      <c r="B511" s="15" t="s">
        <v>10</v>
      </c>
      <c r="C511" s="100" t="str">
        <f t="shared" si="74"/>
        <v>CYP60209</v>
      </c>
      <c r="D511" s="100" t="str">
        <f t="shared" si="80"/>
        <v>Rejection</v>
      </c>
      <c r="E511" s="161" t="s">
        <v>4629</v>
      </c>
      <c r="F511" s="100">
        <f t="shared" si="76"/>
        <v>1</v>
      </c>
      <c r="G511" s="100">
        <f t="shared" si="77"/>
        <v>0</v>
      </c>
      <c r="H511" s="100">
        <f t="shared" si="75"/>
        <v>2</v>
      </c>
      <c r="I511">
        <f t="shared" si="73"/>
        <v>1</v>
      </c>
      <c r="J511" t="str">
        <f t="shared" si="79"/>
        <v>&gt;</v>
      </c>
    </row>
    <row r="512" spans="1:13" ht="26.4">
      <c r="A512" t="s">
        <v>1857</v>
      </c>
      <c r="B512" s="15" t="s">
        <v>10</v>
      </c>
      <c r="C512" s="100" t="str">
        <f t="shared" si="74"/>
        <v>CYP60301</v>
      </c>
      <c r="D512" s="100" t="str">
        <f t="shared" si="80"/>
        <v>Rejection</v>
      </c>
      <c r="E512" s="56" t="s">
        <v>4680</v>
      </c>
      <c r="F512" s="100">
        <f t="shared" si="76"/>
        <v>1</v>
      </c>
      <c r="G512" s="100">
        <f t="shared" si="77"/>
        <v>0</v>
      </c>
      <c r="H512" s="100">
        <f t="shared" si="75"/>
        <v>3</v>
      </c>
      <c r="I512">
        <f t="shared" si="73"/>
        <v>1</v>
      </c>
      <c r="J512" t="str">
        <f t="shared" si="79"/>
        <v>&gt;</v>
      </c>
    </row>
    <row r="513" spans="1:13">
      <c r="A513" t="s">
        <v>1680</v>
      </c>
      <c r="B513" s="15" t="s">
        <v>1818</v>
      </c>
      <c r="C513" s="100" t="str">
        <f t="shared" si="74"/>
        <v>CYP60303</v>
      </c>
      <c r="D513" s="100" t="str">
        <f t="shared" si="80"/>
        <v>Rejection</v>
      </c>
      <c r="E513" s="1" t="s">
        <v>6288</v>
      </c>
      <c r="F513" s="100">
        <f t="shared" si="76"/>
        <v>1</v>
      </c>
      <c r="G513" s="100">
        <f t="shared" si="77"/>
        <v>0</v>
      </c>
      <c r="H513" s="100">
        <f t="shared" si="75"/>
        <v>2</v>
      </c>
      <c r="I513">
        <f t="shared" si="73"/>
        <v>1</v>
      </c>
      <c r="J513" t="str">
        <f t="shared" si="79"/>
        <v>.</v>
      </c>
      <c r="K513" s="98">
        <f>LEN(E513)</f>
        <v>74</v>
      </c>
      <c r="L513">
        <f>LEN(J513)</f>
        <v>1</v>
      </c>
      <c r="M513">
        <f>L513-K513</f>
        <v>-73</v>
      </c>
    </row>
    <row r="514" spans="1:13">
      <c r="A514" t="s">
        <v>1680</v>
      </c>
      <c r="B514" s="15" t="s">
        <v>1818</v>
      </c>
      <c r="C514" s="100" t="str">
        <f t="shared" si="74"/>
        <v>CYP60304</v>
      </c>
      <c r="D514" s="100" t="str">
        <f t="shared" si="80"/>
        <v>Rejection</v>
      </c>
      <c r="E514" s="56" t="s">
        <v>2565</v>
      </c>
      <c r="F514" s="100">
        <f t="shared" si="76"/>
        <v>1</v>
      </c>
      <c r="G514" s="100">
        <f t="shared" si="77"/>
        <v>0</v>
      </c>
      <c r="H514" s="100">
        <f t="shared" si="75"/>
        <v>2</v>
      </c>
      <c r="I514">
        <f t="shared" si="73"/>
        <v>1</v>
      </c>
      <c r="J514" t="str">
        <f t="shared" si="79"/>
        <v>&gt;</v>
      </c>
    </row>
    <row r="515" spans="1:13" ht="26.4">
      <c r="A515" t="s">
        <v>1682</v>
      </c>
      <c r="B515" s="15" t="s">
        <v>1818</v>
      </c>
      <c r="C515" s="100" t="str">
        <f t="shared" si="74"/>
        <v>CYP60305</v>
      </c>
      <c r="D515" s="100" t="str">
        <f t="shared" si="80"/>
        <v>Rejection</v>
      </c>
      <c r="E515" s="56" t="s">
        <v>2567</v>
      </c>
      <c r="F515" s="100">
        <f t="shared" si="76"/>
        <v>1</v>
      </c>
      <c r="G515" s="100">
        <f t="shared" si="77"/>
        <v>0</v>
      </c>
      <c r="H515" s="100">
        <f t="shared" si="75"/>
        <v>4</v>
      </c>
      <c r="I515">
        <f t="shared" ref="I515:I578" si="81">COUNTIF($C$2:$C$715,C515)</f>
        <v>1</v>
      </c>
      <c r="J515" t="str">
        <f t="shared" si="79"/>
        <v>&gt;</v>
      </c>
    </row>
    <row r="516" spans="1:13" ht="26.4">
      <c r="A516" t="s">
        <v>1683</v>
      </c>
      <c r="B516" s="15" t="s">
        <v>1818</v>
      </c>
      <c r="C516" s="100" t="str">
        <f t="shared" ref="C516:C579" si="82">LEFT(E516,8)</f>
        <v>CYP60306</v>
      </c>
      <c r="D516" s="100" t="str">
        <f t="shared" si="80"/>
        <v>Rejection</v>
      </c>
      <c r="E516" s="56" t="s">
        <v>2568</v>
      </c>
      <c r="F516" s="100">
        <f t="shared" si="76"/>
        <v>1</v>
      </c>
      <c r="G516" s="100">
        <f t="shared" si="77"/>
        <v>0</v>
      </c>
      <c r="H516" s="100">
        <f t="shared" si="75"/>
        <v>4</v>
      </c>
      <c r="I516">
        <f t="shared" si="81"/>
        <v>1</v>
      </c>
      <c r="J516" t="str">
        <f t="shared" si="79"/>
        <v>&gt;</v>
      </c>
    </row>
    <row r="517" spans="1:13" ht="26.4">
      <c r="A517" t="s">
        <v>1681</v>
      </c>
      <c r="B517" s="15" t="s">
        <v>1818</v>
      </c>
      <c r="C517" s="100" t="str">
        <f t="shared" si="82"/>
        <v>CYP60307</v>
      </c>
      <c r="D517" s="100" t="str">
        <f t="shared" si="80"/>
        <v>Rejection</v>
      </c>
      <c r="E517" s="56" t="s">
        <v>2566</v>
      </c>
      <c r="F517" s="100">
        <f t="shared" si="76"/>
        <v>1</v>
      </c>
      <c r="G517" s="100">
        <f t="shared" si="77"/>
        <v>0</v>
      </c>
      <c r="H517" s="100">
        <f t="shared" si="75"/>
        <v>5</v>
      </c>
      <c r="I517">
        <f t="shared" si="81"/>
        <v>1</v>
      </c>
      <c r="J517" t="str">
        <f t="shared" si="79"/>
        <v>&gt;</v>
      </c>
    </row>
    <row r="518" spans="1:13" ht="26.4">
      <c r="A518" t="s">
        <v>1681</v>
      </c>
      <c r="B518" s="15" t="s">
        <v>1818</v>
      </c>
      <c r="C518" s="100" t="str">
        <f t="shared" si="82"/>
        <v>CYP60308</v>
      </c>
      <c r="D518" s="100" t="str">
        <f t="shared" si="80"/>
        <v>Warning</v>
      </c>
      <c r="E518" s="56" t="s">
        <v>6063</v>
      </c>
      <c r="F518" s="100">
        <f t="shared" si="76"/>
        <v>0</v>
      </c>
      <c r="G518" s="100">
        <f t="shared" si="77"/>
        <v>1</v>
      </c>
      <c r="H518" s="100">
        <f t="shared" si="75"/>
        <v>5</v>
      </c>
      <c r="I518">
        <f t="shared" si="81"/>
        <v>1</v>
      </c>
      <c r="J518" t="str">
        <f t="shared" si="79"/>
        <v>&gt;</v>
      </c>
    </row>
    <row r="519" spans="1:13" ht="26.4">
      <c r="A519" t="s">
        <v>1684</v>
      </c>
      <c r="B519" s="15" t="s">
        <v>1818</v>
      </c>
      <c r="C519" s="100" t="str">
        <f t="shared" si="82"/>
        <v>CYP60309</v>
      </c>
      <c r="D519" s="100" t="str">
        <f t="shared" si="80"/>
        <v>Rejection</v>
      </c>
      <c r="E519" s="56" t="s">
        <v>1858</v>
      </c>
      <c r="F519" s="100">
        <f t="shared" si="76"/>
        <v>1</v>
      </c>
      <c r="G519" s="100">
        <f t="shared" si="77"/>
        <v>0</v>
      </c>
      <c r="H519" s="100">
        <f t="shared" si="75"/>
        <v>2</v>
      </c>
      <c r="I519">
        <f t="shared" si="81"/>
        <v>1</v>
      </c>
      <c r="J519" t="str">
        <f t="shared" si="79"/>
        <v>&gt;</v>
      </c>
    </row>
    <row r="520" spans="1:13" ht="26.4">
      <c r="A520" t="s">
        <v>1684</v>
      </c>
      <c r="B520" s="15" t="s">
        <v>1818</v>
      </c>
      <c r="C520" s="100" t="str">
        <f t="shared" si="82"/>
        <v>CYP60310</v>
      </c>
      <c r="D520" s="100" t="str">
        <f t="shared" si="80"/>
        <v>Warning</v>
      </c>
      <c r="E520" s="56" t="s">
        <v>6064</v>
      </c>
      <c r="F520" s="100">
        <f t="shared" si="76"/>
        <v>0</v>
      </c>
      <c r="G520" s="100">
        <f t="shared" si="77"/>
        <v>1</v>
      </c>
      <c r="H520" s="100">
        <f t="shared" si="75"/>
        <v>2</v>
      </c>
      <c r="I520">
        <f t="shared" si="81"/>
        <v>1</v>
      </c>
      <c r="J520" t="str">
        <f t="shared" si="79"/>
        <v>&gt;</v>
      </c>
    </row>
    <row r="521" spans="1:13" ht="26.4">
      <c r="A521" t="s">
        <v>1682</v>
      </c>
      <c r="B521" s="15" t="s">
        <v>1818</v>
      </c>
      <c r="C521" s="100" t="str">
        <f t="shared" si="82"/>
        <v>CYP60311</v>
      </c>
      <c r="D521" s="100" t="str">
        <f t="shared" si="80"/>
        <v>Rejection</v>
      </c>
      <c r="E521" s="56" t="s">
        <v>5981</v>
      </c>
      <c r="F521" s="100">
        <f t="shared" si="76"/>
        <v>1</v>
      </c>
      <c r="G521" s="100">
        <f t="shared" si="77"/>
        <v>0</v>
      </c>
      <c r="H521" s="100">
        <f t="shared" si="75"/>
        <v>4</v>
      </c>
      <c r="I521">
        <f t="shared" si="81"/>
        <v>1</v>
      </c>
      <c r="J521" t="str">
        <f t="shared" si="79"/>
        <v>&gt;</v>
      </c>
    </row>
    <row r="522" spans="1:13" ht="26.4">
      <c r="A522" t="s">
        <v>1682</v>
      </c>
      <c r="B522" s="15" t="s">
        <v>1818</v>
      </c>
      <c r="C522" s="100" t="str">
        <f t="shared" si="82"/>
        <v>CYP60312</v>
      </c>
      <c r="D522" s="100" t="str">
        <f t="shared" si="80"/>
        <v>Rejection</v>
      </c>
      <c r="E522" s="59" t="s">
        <v>2474</v>
      </c>
      <c r="F522" s="100">
        <f t="shared" si="76"/>
        <v>1</v>
      </c>
      <c r="G522" s="100">
        <f t="shared" si="77"/>
        <v>0</v>
      </c>
      <c r="H522" s="100">
        <f t="shared" si="75"/>
        <v>4</v>
      </c>
      <c r="I522">
        <f t="shared" si="81"/>
        <v>1</v>
      </c>
      <c r="J522" t="str">
        <f t="shared" si="79"/>
        <v>&gt;</v>
      </c>
    </row>
    <row r="523" spans="1:13" ht="39.6">
      <c r="A523" t="s">
        <v>1681</v>
      </c>
      <c r="B523" s="15" t="s">
        <v>1818</v>
      </c>
      <c r="C523" s="100" t="str">
        <f t="shared" si="82"/>
        <v>CYP60315</v>
      </c>
      <c r="D523" s="100" t="str">
        <f t="shared" si="80"/>
        <v>Rejection</v>
      </c>
      <c r="E523" s="56" t="s">
        <v>1787</v>
      </c>
      <c r="F523" s="100">
        <f t="shared" si="76"/>
        <v>1</v>
      </c>
      <c r="G523" s="100">
        <f t="shared" si="77"/>
        <v>0</v>
      </c>
      <c r="H523" s="100">
        <f t="shared" si="75"/>
        <v>5</v>
      </c>
      <c r="I523">
        <f t="shared" si="81"/>
        <v>1</v>
      </c>
      <c r="J523" t="str">
        <f t="shared" si="79"/>
        <v>&gt;</v>
      </c>
    </row>
    <row r="524" spans="1:13" ht="39.6">
      <c r="A524" t="s">
        <v>1681</v>
      </c>
      <c r="B524" s="15" t="s">
        <v>1818</v>
      </c>
      <c r="C524" s="100" t="str">
        <f t="shared" si="82"/>
        <v>CYP60316</v>
      </c>
      <c r="D524" s="100" t="str">
        <f t="shared" si="80"/>
        <v>Rejection</v>
      </c>
      <c r="E524" s="56" t="s">
        <v>1788</v>
      </c>
      <c r="F524" s="100">
        <f t="shared" si="76"/>
        <v>1</v>
      </c>
      <c r="G524" s="100">
        <f t="shared" si="77"/>
        <v>0</v>
      </c>
      <c r="H524" s="100">
        <f t="shared" si="75"/>
        <v>5</v>
      </c>
      <c r="I524">
        <f t="shared" si="81"/>
        <v>1</v>
      </c>
      <c r="J524" t="str">
        <f t="shared" si="79"/>
        <v>&gt;</v>
      </c>
    </row>
    <row r="525" spans="1:13" ht="26.4">
      <c r="A525" t="s">
        <v>1681</v>
      </c>
      <c r="B525" s="15" t="s">
        <v>1818</v>
      </c>
      <c r="C525" s="100" t="str">
        <f t="shared" si="82"/>
        <v>CYP60317</v>
      </c>
      <c r="D525" s="100" t="str">
        <f t="shared" si="80"/>
        <v>Rejection</v>
      </c>
      <c r="E525" s="56" t="s">
        <v>1789</v>
      </c>
      <c r="F525" s="100">
        <f t="shared" si="76"/>
        <v>1</v>
      </c>
      <c r="G525" s="100">
        <f t="shared" si="77"/>
        <v>0</v>
      </c>
      <c r="H525" s="100">
        <f t="shared" si="75"/>
        <v>5</v>
      </c>
      <c r="I525">
        <f t="shared" si="81"/>
        <v>1</v>
      </c>
      <c r="J525" t="str">
        <f t="shared" si="79"/>
        <v>&gt;</v>
      </c>
    </row>
    <row r="526" spans="1:13" ht="26.4">
      <c r="A526" t="s">
        <v>1682</v>
      </c>
      <c r="B526" s="15" t="s">
        <v>1818</v>
      </c>
      <c r="C526" s="100" t="str">
        <f t="shared" si="82"/>
        <v>CYP60318</v>
      </c>
      <c r="D526" s="100" t="str">
        <f t="shared" si="80"/>
        <v>Rejection</v>
      </c>
      <c r="E526" s="59" t="s">
        <v>7028</v>
      </c>
      <c r="F526" s="100">
        <f t="shared" si="76"/>
        <v>1</v>
      </c>
      <c r="G526" s="100">
        <f t="shared" si="77"/>
        <v>0</v>
      </c>
      <c r="H526" s="100">
        <f t="shared" si="75"/>
        <v>4</v>
      </c>
      <c r="I526">
        <f t="shared" si="81"/>
        <v>1</v>
      </c>
      <c r="J526" t="str">
        <f t="shared" si="79"/>
        <v>&gt;</v>
      </c>
    </row>
    <row r="527" spans="1:13" ht="26.4">
      <c r="A527" t="s">
        <v>1683</v>
      </c>
      <c r="B527" s="15" t="s">
        <v>1818</v>
      </c>
      <c r="C527" s="100" t="str">
        <f t="shared" si="82"/>
        <v>CYP60319</v>
      </c>
      <c r="D527" s="100" t="str">
        <f t="shared" si="80"/>
        <v>Rejection</v>
      </c>
      <c r="E527" s="56" t="s">
        <v>2855</v>
      </c>
      <c r="F527" s="100">
        <f t="shared" si="76"/>
        <v>1</v>
      </c>
      <c r="G527" s="100">
        <f t="shared" si="77"/>
        <v>0</v>
      </c>
      <c r="H527" s="100">
        <f t="shared" si="75"/>
        <v>4</v>
      </c>
      <c r="I527">
        <f t="shared" si="81"/>
        <v>1</v>
      </c>
      <c r="J527" t="str">
        <f t="shared" si="79"/>
        <v>&gt;</v>
      </c>
    </row>
    <row r="528" spans="1:13" ht="39.6">
      <c r="A528" t="s">
        <v>1857</v>
      </c>
      <c r="B528" s="15" t="s">
        <v>10</v>
      </c>
      <c r="C528" s="100" t="str">
        <f t="shared" si="82"/>
        <v>CYP60321</v>
      </c>
      <c r="D528" s="100" t="str">
        <f t="shared" si="80"/>
        <v>Rejection</v>
      </c>
      <c r="E528" s="59" t="s">
        <v>4763</v>
      </c>
      <c r="F528" s="100">
        <f t="shared" si="76"/>
        <v>1</v>
      </c>
      <c r="G528" s="100">
        <f t="shared" si="77"/>
        <v>0</v>
      </c>
      <c r="H528" s="100">
        <f t="shared" ref="H528:H591" si="83">COUNTIF($A$2:$A$708,A528)</f>
        <v>3</v>
      </c>
      <c r="I528">
        <f t="shared" si="81"/>
        <v>1</v>
      </c>
      <c r="J528" t="str">
        <f t="shared" si="79"/>
        <v>&gt;</v>
      </c>
    </row>
    <row r="529" spans="1:13" ht="26.4">
      <c r="A529" t="s">
        <v>1857</v>
      </c>
      <c r="B529" s="15" t="s">
        <v>10</v>
      </c>
      <c r="C529" s="100" t="str">
        <f t="shared" si="82"/>
        <v>CYP60322</v>
      </c>
      <c r="D529" s="100" t="str">
        <f t="shared" si="80"/>
        <v>Rejection</v>
      </c>
      <c r="E529" s="59" t="s">
        <v>4679</v>
      </c>
      <c r="F529" s="100">
        <f t="shared" si="76"/>
        <v>1</v>
      </c>
      <c r="G529" s="100">
        <f t="shared" si="77"/>
        <v>0</v>
      </c>
      <c r="H529" s="100">
        <f t="shared" si="83"/>
        <v>3</v>
      </c>
      <c r="I529">
        <f t="shared" si="81"/>
        <v>1</v>
      </c>
      <c r="J529" t="str">
        <f t="shared" si="79"/>
        <v>&gt;</v>
      </c>
    </row>
    <row r="530" spans="1:13" ht="26.4">
      <c r="A530" t="s">
        <v>1683</v>
      </c>
      <c r="B530" s="15" t="s">
        <v>1818</v>
      </c>
      <c r="C530" s="100" t="str">
        <f t="shared" si="82"/>
        <v>CYP60323</v>
      </c>
      <c r="D530" s="100" t="str">
        <f t="shared" si="80"/>
        <v>Rejection</v>
      </c>
      <c r="E530" s="1" t="s">
        <v>6289</v>
      </c>
      <c r="F530" s="100">
        <f t="shared" si="76"/>
        <v>1</v>
      </c>
      <c r="G530" s="100">
        <f t="shared" si="77"/>
        <v>0</v>
      </c>
      <c r="H530" s="100">
        <f t="shared" si="83"/>
        <v>4</v>
      </c>
      <c r="I530">
        <f t="shared" si="81"/>
        <v>1</v>
      </c>
      <c r="J530" t="str">
        <f t="shared" si="79"/>
        <v>&gt;</v>
      </c>
      <c r="K530" s="98">
        <f>LEN(E530)</f>
        <v>213</v>
      </c>
      <c r="L530">
        <f>LEN(J530)</f>
        <v>1</v>
      </c>
      <c r="M530">
        <f>L530-K530</f>
        <v>-212</v>
      </c>
    </row>
    <row r="531" spans="1:13" ht="26.4">
      <c r="A531" t="s">
        <v>1683</v>
      </c>
      <c r="B531" s="15" t="s">
        <v>1818</v>
      </c>
      <c r="C531" s="100" t="str">
        <f t="shared" si="82"/>
        <v>CYP60324</v>
      </c>
      <c r="D531" s="100" t="str">
        <f t="shared" ref="D531:D562" si="84">IF(F531=1,"Rejection",IF(G531=1,"Warning","?"))</f>
        <v>Rejection</v>
      </c>
      <c r="E531" s="1" t="s">
        <v>6290</v>
      </c>
      <c r="F531" s="100">
        <f t="shared" si="76"/>
        <v>1</v>
      </c>
      <c r="G531" s="100">
        <f t="shared" si="77"/>
        <v>0</v>
      </c>
      <c r="H531" s="100">
        <f t="shared" si="83"/>
        <v>4</v>
      </c>
      <c r="I531">
        <f t="shared" si="81"/>
        <v>1</v>
      </c>
      <c r="J531" t="str">
        <f t="shared" si="79"/>
        <v>&gt;</v>
      </c>
      <c r="K531" s="98">
        <f>LEN(E531)</f>
        <v>210</v>
      </c>
      <c r="L531">
        <f>LEN(J531)</f>
        <v>1</v>
      </c>
      <c r="M531">
        <f>L531-K531</f>
        <v>-209</v>
      </c>
    </row>
    <row r="532" spans="1:13" ht="26.4">
      <c r="A532" t="s">
        <v>1859</v>
      </c>
      <c r="B532" s="15" t="s">
        <v>10</v>
      </c>
      <c r="C532" s="100" t="str">
        <f t="shared" si="82"/>
        <v>CYP60401</v>
      </c>
      <c r="D532" s="100" t="str">
        <f t="shared" si="84"/>
        <v>Rejection</v>
      </c>
      <c r="E532" s="56" t="s">
        <v>4678</v>
      </c>
      <c r="F532" s="100">
        <f t="shared" si="76"/>
        <v>1</v>
      </c>
      <c r="G532" s="100">
        <f t="shared" si="77"/>
        <v>0</v>
      </c>
      <c r="H532" s="100">
        <f t="shared" si="83"/>
        <v>3</v>
      </c>
      <c r="I532">
        <f t="shared" si="81"/>
        <v>1</v>
      </c>
      <c r="J532" t="str">
        <f t="shared" si="79"/>
        <v>&gt;</v>
      </c>
    </row>
    <row r="533" spans="1:13">
      <c r="A533" t="s">
        <v>1685</v>
      </c>
      <c r="B533" s="15" t="s">
        <v>1818</v>
      </c>
      <c r="C533" s="100" t="str">
        <f t="shared" si="82"/>
        <v>CYP60403</v>
      </c>
      <c r="D533" s="100" t="str">
        <f t="shared" si="84"/>
        <v>Rejection</v>
      </c>
      <c r="E533" s="1" t="s">
        <v>6291</v>
      </c>
      <c r="F533" s="100">
        <f t="shared" si="76"/>
        <v>1</v>
      </c>
      <c r="G533" s="100">
        <f t="shared" si="77"/>
        <v>0</v>
      </c>
      <c r="H533" s="100">
        <f t="shared" si="83"/>
        <v>2</v>
      </c>
      <c r="I533">
        <f t="shared" si="81"/>
        <v>1</v>
      </c>
      <c r="J533" t="str">
        <f t="shared" si="79"/>
        <v>.</v>
      </c>
      <c r="K533" s="98">
        <f>LEN(E533)</f>
        <v>74</v>
      </c>
      <c r="L533">
        <f>LEN(J533)</f>
        <v>1</v>
      </c>
      <c r="M533">
        <f>L533-K533</f>
        <v>-73</v>
      </c>
    </row>
    <row r="534" spans="1:13">
      <c r="A534" t="s">
        <v>1685</v>
      </c>
      <c r="B534" s="15" t="s">
        <v>1818</v>
      </c>
      <c r="C534" s="100" t="str">
        <f t="shared" si="82"/>
        <v>CYP60404</v>
      </c>
      <c r="D534" s="100" t="str">
        <f t="shared" si="84"/>
        <v>Rejection</v>
      </c>
      <c r="E534" s="56" t="s">
        <v>2569</v>
      </c>
      <c r="F534" s="100">
        <f t="shared" si="76"/>
        <v>1</v>
      </c>
      <c r="G534" s="100">
        <f t="shared" si="77"/>
        <v>0</v>
      </c>
      <c r="H534" s="100">
        <f t="shared" si="83"/>
        <v>2</v>
      </c>
      <c r="I534">
        <f t="shared" si="81"/>
        <v>1</v>
      </c>
      <c r="J534" t="str">
        <f t="shared" si="79"/>
        <v>&gt;</v>
      </c>
    </row>
    <row r="535" spans="1:13">
      <c r="A535" t="s">
        <v>1686</v>
      </c>
      <c r="B535" s="15" t="s">
        <v>1818</v>
      </c>
      <c r="C535" s="100" t="str">
        <f t="shared" si="82"/>
        <v>CYP60406</v>
      </c>
      <c r="D535" s="100" t="str">
        <f t="shared" si="84"/>
        <v>Rejection</v>
      </c>
      <c r="E535" s="56" t="s">
        <v>2570</v>
      </c>
      <c r="F535" s="100">
        <f t="shared" si="76"/>
        <v>1</v>
      </c>
      <c r="G535" s="100">
        <f t="shared" si="77"/>
        <v>0</v>
      </c>
      <c r="H535" s="100">
        <f t="shared" si="83"/>
        <v>4</v>
      </c>
      <c r="I535">
        <f t="shared" si="81"/>
        <v>1</v>
      </c>
      <c r="J535" t="str">
        <f t="shared" si="79"/>
        <v>&gt;</v>
      </c>
    </row>
    <row r="536" spans="1:13" ht="26.4">
      <c r="A536" t="s">
        <v>1688</v>
      </c>
      <c r="B536" s="15" t="s">
        <v>1818</v>
      </c>
      <c r="C536" s="100" t="str">
        <f t="shared" si="82"/>
        <v>CYP60407</v>
      </c>
      <c r="D536" s="100" t="str">
        <f t="shared" si="84"/>
        <v>Rejection</v>
      </c>
      <c r="E536" s="56" t="s">
        <v>2571</v>
      </c>
      <c r="F536" s="100">
        <f t="shared" si="76"/>
        <v>1</v>
      </c>
      <c r="G536" s="100">
        <f t="shared" si="77"/>
        <v>0</v>
      </c>
      <c r="H536" s="100">
        <f t="shared" si="83"/>
        <v>3</v>
      </c>
      <c r="I536">
        <f t="shared" si="81"/>
        <v>1</v>
      </c>
      <c r="J536" t="str">
        <f t="shared" si="79"/>
        <v>&gt;</v>
      </c>
    </row>
    <row r="537" spans="1:13" ht="26.4">
      <c r="A537" t="s">
        <v>1688</v>
      </c>
      <c r="B537" s="15" t="s">
        <v>1818</v>
      </c>
      <c r="C537" s="100" t="str">
        <f t="shared" si="82"/>
        <v>CYP60408</v>
      </c>
      <c r="D537" s="100" t="str">
        <f t="shared" si="84"/>
        <v>Warning</v>
      </c>
      <c r="E537" s="56" t="s">
        <v>6065</v>
      </c>
      <c r="F537" s="100">
        <f t="shared" ref="F537:F600" si="85">(LEN(E537)-LEN(SUBSTITUTE(E537,"rejected","")))/8</f>
        <v>0</v>
      </c>
      <c r="G537" s="100">
        <f t="shared" ref="G537:G600" si="86">(LEN(E537)-LEN(SUBSTITUTE(E537,"Warning","")))/7</f>
        <v>1</v>
      </c>
      <c r="H537" s="100">
        <f t="shared" si="83"/>
        <v>3</v>
      </c>
      <c r="I537">
        <f t="shared" si="81"/>
        <v>1</v>
      </c>
      <c r="J537" t="str">
        <f t="shared" si="79"/>
        <v>&gt;</v>
      </c>
    </row>
    <row r="538" spans="1:13" ht="26.4">
      <c r="A538" t="s">
        <v>1689</v>
      </c>
      <c r="B538" s="15" t="s">
        <v>1818</v>
      </c>
      <c r="C538" s="100" t="str">
        <f t="shared" si="82"/>
        <v>CYP60409</v>
      </c>
      <c r="D538" s="100" t="str">
        <f t="shared" si="84"/>
        <v>Rejection</v>
      </c>
      <c r="E538" s="56" t="s">
        <v>2573</v>
      </c>
      <c r="F538" s="100">
        <f t="shared" si="85"/>
        <v>1</v>
      </c>
      <c r="G538" s="100">
        <f t="shared" si="86"/>
        <v>0</v>
      </c>
      <c r="H538" s="100">
        <f t="shared" si="83"/>
        <v>3</v>
      </c>
      <c r="I538">
        <f t="shared" si="81"/>
        <v>1</v>
      </c>
      <c r="J538" t="str">
        <f t="shared" si="79"/>
        <v>&gt;</v>
      </c>
    </row>
    <row r="539" spans="1:13" ht="26.4">
      <c r="A539" t="s">
        <v>1689</v>
      </c>
      <c r="B539" s="15" t="s">
        <v>1818</v>
      </c>
      <c r="C539" s="100" t="str">
        <f t="shared" si="82"/>
        <v>CYP60410</v>
      </c>
      <c r="D539" s="100" t="str">
        <f t="shared" si="84"/>
        <v>Warning</v>
      </c>
      <c r="E539" s="56" t="s">
        <v>6066</v>
      </c>
      <c r="F539" s="100">
        <f t="shared" si="85"/>
        <v>0</v>
      </c>
      <c r="G539" s="100">
        <f t="shared" si="86"/>
        <v>1</v>
      </c>
      <c r="H539" s="100">
        <f t="shared" si="83"/>
        <v>3</v>
      </c>
      <c r="I539">
        <f t="shared" si="81"/>
        <v>1</v>
      </c>
      <c r="J539" t="str">
        <f t="shared" si="79"/>
        <v>&gt;</v>
      </c>
    </row>
    <row r="540" spans="1:13" ht="26.4">
      <c r="A540" t="s">
        <v>1690</v>
      </c>
      <c r="B540" s="15" t="s">
        <v>1818</v>
      </c>
      <c r="C540" s="100" t="str">
        <f t="shared" si="82"/>
        <v>CYP60411</v>
      </c>
      <c r="D540" s="100" t="str">
        <f t="shared" si="84"/>
        <v>Rejection</v>
      </c>
      <c r="E540" s="56" t="s">
        <v>2575</v>
      </c>
      <c r="F540" s="100">
        <f t="shared" si="85"/>
        <v>1</v>
      </c>
      <c r="G540" s="100">
        <f t="shared" si="86"/>
        <v>0</v>
      </c>
      <c r="H540" s="100">
        <f t="shared" si="83"/>
        <v>3</v>
      </c>
      <c r="I540">
        <f t="shared" si="81"/>
        <v>1</v>
      </c>
      <c r="J540" t="str">
        <f t="shared" si="79"/>
        <v>&gt;</v>
      </c>
    </row>
    <row r="541" spans="1:13" ht="26.4">
      <c r="A541" t="s">
        <v>1690</v>
      </c>
      <c r="B541" s="15" t="s">
        <v>1818</v>
      </c>
      <c r="C541" s="100" t="str">
        <f t="shared" si="82"/>
        <v>CYP60412</v>
      </c>
      <c r="D541" s="100" t="str">
        <f t="shared" si="84"/>
        <v>Warning</v>
      </c>
      <c r="E541" s="56" t="s">
        <v>6067</v>
      </c>
      <c r="F541" s="100">
        <f t="shared" si="85"/>
        <v>0</v>
      </c>
      <c r="G541" s="100">
        <f t="shared" si="86"/>
        <v>1</v>
      </c>
      <c r="H541" s="100">
        <f t="shared" si="83"/>
        <v>3</v>
      </c>
      <c r="I541">
        <f t="shared" si="81"/>
        <v>1</v>
      </c>
      <c r="J541" t="str">
        <f t="shared" si="79"/>
        <v>&gt;</v>
      </c>
    </row>
    <row r="542" spans="1:13" ht="26.4">
      <c r="A542" t="s">
        <v>1691</v>
      </c>
      <c r="B542" s="15" t="s">
        <v>1818</v>
      </c>
      <c r="C542" s="100" t="str">
        <f t="shared" si="82"/>
        <v>CYP60413</v>
      </c>
      <c r="D542" s="100" t="str">
        <f t="shared" si="84"/>
        <v>Rejection</v>
      </c>
      <c r="E542" s="56" t="s">
        <v>2577</v>
      </c>
      <c r="F542" s="100">
        <f t="shared" si="85"/>
        <v>1</v>
      </c>
      <c r="G542" s="100">
        <f t="shared" si="86"/>
        <v>0</v>
      </c>
      <c r="H542" s="100">
        <f t="shared" si="83"/>
        <v>3</v>
      </c>
      <c r="I542">
        <f t="shared" si="81"/>
        <v>1</v>
      </c>
      <c r="J542" t="str">
        <f t="shared" si="79"/>
        <v>&gt;</v>
      </c>
    </row>
    <row r="543" spans="1:13" ht="26.4">
      <c r="A543" t="s">
        <v>1691</v>
      </c>
      <c r="B543" s="15" t="s">
        <v>1818</v>
      </c>
      <c r="C543" s="100" t="str">
        <f t="shared" si="82"/>
        <v>CYP60414</v>
      </c>
      <c r="D543" s="100" t="str">
        <f t="shared" si="84"/>
        <v>Warning</v>
      </c>
      <c r="E543" s="56" t="s">
        <v>6068</v>
      </c>
      <c r="F543" s="100">
        <f t="shared" si="85"/>
        <v>0</v>
      </c>
      <c r="G543" s="100">
        <f t="shared" si="86"/>
        <v>1</v>
      </c>
      <c r="H543" s="100">
        <f t="shared" si="83"/>
        <v>3</v>
      </c>
      <c r="I543">
        <f t="shared" si="81"/>
        <v>1</v>
      </c>
      <c r="J543" t="str">
        <f t="shared" si="79"/>
        <v>&gt;</v>
      </c>
    </row>
    <row r="544" spans="1:13" ht="26.4">
      <c r="A544" t="s">
        <v>1692</v>
      </c>
      <c r="B544" s="15" t="s">
        <v>1818</v>
      </c>
      <c r="C544" s="100" t="str">
        <f t="shared" si="82"/>
        <v>CYP60415</v>
      </c>
      <c r="D544" s="100" t="str">
        <f t="shared" si="84"/>
        <v>Rejection</v>
      </c>
      <c r="E544" s="59" t="s">
        <v>2579</v>
      </c>
      <c r="F544" s="100">
        <f t="shared" si="85"/>
        <v>1</v>
      </c>
      <c r="G544" s="100">
        <f t="shared" si="86"/>
        <v>0</v>
      </c>
      <c r="H544" s="100">
        <f t="shared" si="83"/>
        <v>3</v>
      </c>
      <c r="I544">
        <f t="shared" si="81"/>
        <v>1</v>
      </c>
      <c r="J544" t="str">
        <f t="shared" si="79"/>
        <v>&gt;</v>
      </c>
    </row>
    <row r="545" spans="1:10" ht="39.6">
      <c r="A545" t="s">
        <v>1692</v>
      </c>
      <c r="B545" s="15" t="s">
        <v>1818</v>
      </c>
      <c r="C545" s="100" t="str">
        <f t="shared" si="82"/>
        <v>CYP60416</v>
      </c>
      <c r="D545" s="100" t="str">
        <f t="shared" si="84"/>
        <v>Warning</v>
      </c>
      <c r="E545" s="59" t="s">
        <v>6069</v>
      </c>
      <c r="F545" s="100">
        <f t="shared" si="85"/>
        <v>0</v>
      </c>
      <c r="G545" s="100">
        <f t="shared" si="86"/>
        <v>1</v>
      </c>
      <c r="H545" s="100">
        <f t="shared" si="83"/>
        <v>3</v>
      </c>
      <c r="I545">
        <f t="shared" si="81"/>
        <v>1</v>
      </c>
      <c r="J545" t="str">
        <f t="shared" si="79"/>
        <v>&gt;</v>
      </c>
    </row>
    <row r="546" spans="1:10" ht="26.4">
      <c r="A546" t="s">
        <v>1687</v>
      </c>
      <c r="B546" s="15" t="s">
        <v>1818</v>
      </c>
      <c r="C546" s="100" t="str">
        <f t="shared" si="82"/>
        <v>CYP60418</v>
      </c>
      <c r="D546" s="100" t="str">
        <f t="shared" si="84"/>
        <v>Rejection</v>
      </c>
      <c r="E546" s="56" t="s">
        <v>2770</v>
      </c>
      <c r="F546" s="100">
        <f t="shared" si="85"/>
        <v>1</v>
      </c>
      <c r="G546" s="100">
        <f t="shared" si="86"/>
        <v>0</v>
      </c>
      <c r="H546" s="100">
        <f t="shared" si="83"/>
        <v>4</v>
      </c>
      <c r="I546">
        <f t="shared" si="81"/>
        <v>1</v>
      </c>
      <c r="J546" t="str">
        <f t="shared" si="79"/>
        <v>&gt;</v>
      </c>
    </row>
    <row r="547" spans="1:10" ht="26.4">
      <c r="A547" t="s">
        <v>1693</v>
      </c>
      <c r="B547" s="15" t="s">
        <v>1818</v>
      </c>
      <c r="C547" s="100" t="str">
        <f t="shared" si="82"/>
        <v>CYP60419</v>
      </c>
      <c r="D547" s="100" t="str">
        <f t="shared" si="84"/>
        <v>Rejection</v>
      </c>
      <c r="E547" s="56" t="s">
        <v>2581</v>
      </c>
      <c r="F547" s="100">
        <f t="shared" si="85"/>
        <v>1</v>
      </c>
      <c r="G547" s="100">
        <f t="shared" si="86"/>
        <v>0</v>
      </c>
      <c r="H547" s="100">
        <f t="shared" si="83"/>
        <v>3</v>
      </c>
      <c r="I547">
        <f t="shared" si="81"/>
        <v>1</v>
      </c>
      <c r="J547" t="str">
        <f t="shared" si="79"/>
        <v>&gt;</v>
      </c>
    </row>
    <row r="548" spans="1:10" ht="26.4">
      <c r="A548" t="s">
        <v>1693</v>
      </c>
      <c r="B548" s="15" t="s">
        <v>1818</v>
      </c>
      <c r="C548" s="100" t="str">
        <f t="shared" si="82"/>
        <v>CYP60420</v>
      </c>
      <c r="D548" s="100" t="str">
        <f t="shared" si="84"/>
        <v>Warning</v>
      </c>
      <c r="E548" s="59" t="s">
        <v>6070</v>
      </c>
      <c r="F548" s="100">
        <f t="shared" si="85"/>
        <v>0</v>
      </c>
      <c r="G548" s="100">
        <f t="shared" si="86"/>
        <v>1</v>
      </c>
      <c r="H548" s="100">
        <f t="shared" si="83"/>
        <v>3</v>
      </c>
      <c r="I548">
        <f t="shared" si="81"/>
        <v>1</v>
      </c>
      <c r="J548" t="str">
        <f t="shared" si="79"/>
        <v>&gt;</v>
      </c>
    </row>
    <row r="549" spans="1:10" ht="26.4">
      <c r="A549" t="s">
        <v>1694</v>
      </c>
      <c r="B549" s="15" t="s">
        <v>1818</v>
      </c>
      <c r="C549" s="100" t="str">
        <f t="shared" si="82"/>
        <v>CYP60421</v>
      </c>
      <c r="D549" s="100" t="str">
        <f t="shared" si="84"/>
        <v>Rejection</v>
      </c>
      <c r="E549" s="56" t="s">
        <v>2583</v>
      </c>
      <c r="F549" s="100">
        <f t="shared" si="85"/>
        <v>1</v>
      </c>
      <c r="G549" s="100">
        <f t="shared" si="86"/>
        <v>0</v>
      </c>
      <c r="H549" s="100">
        <f t="shared" si="83"/>
        <v>3</v>
      </c>
      <c r="I549">
        <f t="shared" si="81"/>
        <v>1</v>
      </c>
      <c r="J549" t="str">
        <f t="shared" ref="J549:J612" si="87">RIGHT(E549,1)</f>
        <v>&gt;</v>
      </c>
    </row>
    <row r="550" spans="1:10" ht="26.4">
      <c r="A550" t="s">
        <v>1694</v>
      </c>
      <c r="B550" s="15" t="s">
        <v>1818</v>
      </c>
      <c r="C550" s="100" t="str">
        <f t="shared" si="82"/>
        <v>CYP60422</v>
      </c>
      <c r="D550" s="100" t="str">
        <f t="shared" si="84"/>
        <v>Warning</v>
      </c>
      <c r="E550" s="59" t="s">
        <v>6071</v>
      </c>
      <c r="F550" s="100">
        <f t="shared" si="85"/>
        <v>0</v>
      </c>
      <c r="G550" s="100">
        <f t="shared" si="86"/>
        <v>1</v>
      </c>
      <c r="H550" s="100">
        <f t="shared" si="83"/>
        <v>3</v>
      </c>
      <c r="I550">
        <f t="shared" si="81"/>
        <v>1</v>
      </c>
      <c r="J550" t="str">
        <f t="shared" si="87"/>
        <v>&gt;</v>
      </c>
    </row>
    <row r="551" spans="1:10" ht="26.4">
      <c r="A551" t="s">
        <v>1695</v>
      </c>
      <c r="B551" s="15" t="s">
        <v>1818</v>
      </c>
      <c r="C551" s="100" t="str">
        <f t="shared" si="82"/>
        <v>CYP60423</v>
      </c>
      <c r="D551" s="100" t="str">
        <f t="shared" si="84"/>
        <v>Rejection</v>
      </c>
      <c r="E551" s="56" t="s">
        <v>2585</v>
      </c>
      <c r="F551" s="100">
        <f t="shared" si="85"/>
        <v>1</v>
      </c>
      <c r="G551" s="100">
        <f t="shared" si="86"/>
        <v>0</v>
      </c>
      <c r="H551" s="100">
        <f t="shared" si="83"/>
        <v>3</v>
      </c>
      <c r="I551">
        <f t="shared" si="81"/>
        <v>1</v>
      </c>
      <c r="J551" t="str">
        <f t="shared" si="87"/>
        <v>&gt;</v>
      </c>
    </row>
    <row r="552" spans="1:10" ht="26.4">
      <c r="A552" t="s">
        <v>1695</v>
      </c>
      <c r="B552" s="15" t="s">
        <v>1818</v>
      </c>
      <c r="C552" s="100" t="str">
        <f t="shared" si="82"/>
        <v>CYP60424</v>
      </c>
      <c r="D552" s="100" t="str">
        <f t="shared" si="84"/>
        <v>Warning</v>
      </c>
      <c r="E552" s="59" t="s">
        <v>6072</v>
      </c>
      <c r="F552" s="100">
        <f t="shared" si="85"/>
        <v>0</v>
      </c>
      <c r="G552" s="100">
        <f t="shared" si="86"/>
        <v>1</v>
      </c>
      <c r="H552" s="100">
        <f t="shared" si="83"/>
        <v>3</v>
      </c>
      <c r="I552">
        <f t="shared" si="81"/>
        <v>1</v>
      </c>
      <c r="J552" t="str">
        <f t="shared" si="87"/>
        <v>&gt;</v>
      </c>
    </row>
    <row r="553" spans="1:10" ht="26.4">
      <c r="A553" t="s">
        <v>1696</v>
      </c>
      <c r="B553" s="15" t="s">
        <v>1818</v>
      </c>
      <c r="C553" s="100" t="str">
        <f t="shared" si="82"/>
        <v>CYP60425</v>
      </c>
      <c r="D553" s="100" t="str">
        <f t="shared" si="84"/>
        <v>Rejection</v>
      </c>
      <c r="E553" s="56" t="s">
        <v>2587</v>
      </c>
      <c r="F553" s="100">
        <f t="shared" si="85"/>
        <v>1</v>
      </c>
      <c r="G553" s="100">
        <f t="shared" si="86"/>
        <v>0</v>
      </c>
      <c r="H553" s="100">
        <f t="shared" si="83"/>
        <v>3</v>
      </c>
      <c r="I553">
        <f t="shared" si="81"/>
        <v>1</v>
      </c>
      <c r="J553" t="str">
        <f t="shared" si="87"/>
        <v>&gt;</v>
      </c>
    </row>
    <row r="554" spans="1:10" ht="26.4">
      <c r="A554" t="s">
        <v>1696</v>
      </c>
      <c r="B554" s="15" t="s">
        <v>1818</v>
      </c>
      <c r="C554" s="100" t="str">
        <f t="shared" si="82"/>
        <v>CYP60426</v>
      </c>
      <c r="D554" s="100" t="str">
        <f t="shared" si="84"/>
        <v>Warning</v>
      </c>
      <c r="E554" s="56" t="s">
        <v>6073</v>
      </c>
      <c r="F554" s="100">
        <f t="shared" si="85"/>
        <v>0</v>
      </c>
      <c r="G554" s="100">
        <f t="shared" si="86"/>
        <v>1</v>
      </c>
      <c r="H554" s="100">
        <f t="shared" si="83"/>
        <v>3</v>
      </c>
      <c r="I554">
        <f t="shared" si="81"/>
        <v>1</v>
      </c>
      <c r="J554" t="str">
        <f t="shared" si="87"/>
        <v>&gt;</v>
      </c>
    </row>
    <row r="555" spans="1:10" ht="26.4">
      <c r="A555" t="s">
        <v>1686</v>
      </c>
      <c r="B555" s="15" t="s">
        <v>1818</v>
      </c>
      <c r="C555" s="100" t="str">
        <f t="shared" si="82"/>
        <v>CYP60427</v>
      </c>
      <c r="D555" s="100" t="str">
        <f t="shared" si="84"/>
        <v>Rejection</v>
      </c>
      <c r="E555" s="56" t="s">
        <v>5932</v>
      </c>
      <c r="F555" s="100">
        <f t="shared" si="85"/>
        <v>1</v>
      </c>
      <c r="G555" s="100">
        <f t="shared" si="86"/>
        <v>0</v>
      </c>
      <c r="H555" s="100">
        <f t="shared" si="83"/>
        <v>4</v>
      </c>
      <c r="I555">
        <f t="shared" si="81"/>
        <v>1</v>
      </c>
      <c r="J555" t="str">
        <f t="shared" si="87"/>
        <v>&gt;</v>
      </c>
    </row>
    <row r="556" spans="1:10" ht="26.4">
      <c r="A556" t="s">
        <v>1686</v>
      </c>
      <c r="B556" s="15" t="s">
        <v>1818</v>
      </c>
      <c r="C556" s="100" t="str">
        <f t="shared" si="82"/>
        <v>CYP60428</v>
      </c>
      <c r="D556" s="100" t="str">
        <f t="shared" si="84"/>
        <v>Rejection</v>
      </c>
      <c r="E556" s="59" t="s">
        <v>2475</v>
      </c>
      <c r="F556" s="100">
        <f t="shared" si="85"/>
        <v>1</v>
      </c>
      <c r="G556" s="100">
        <f t="shared" si="86"/>
        <v>0</v>
      </c>
      <c r="H556" s="100">
        <f t="shared" si="83"/>
        <v>4</v>
      </c>
      <c r="I556">
        <f t="shared" si="81"/>
        <v>1</v>
      </c>
      <c r="J556" t="str">
        <f t="shared" si="87"/>
        <v>&gt;</v>
      </c>
    </row>
    <row r="557" spans="1:10" ht="26.4">
      <c r="A557" t="s">
        <v>1687</v>
      </c>
      <c r="B557" s="15" t="s">
        <v>1818</v>
      </c>
      <c r="C557" s="100" t="str">
        <f t="shared" si="82"/>
        <v>CYP60430</v>
      </c>
      <c r="D557" s="100" t="str">
        <f t="shared" si="84"/>
        <v>Rejection</v>
      </c>
      <c r="E557" s="59" t="s">
        <v>4762</v>
      </c>
      <c r="F557" s="100">
        <f t="shared" si="85"/>
        <v>1</v>
      </c>
      <c r="G557" s="100">
        <f t="shared" si="86"/>
        <v>0</v>
      </c>
      <c r="H557" s="100">
        <f t="shared" si="83"/>
        <v>4</v>
      </c>
      <c r="I557">
        <f t="shared" si="81"/>
        <v>1</v>
      </c>
      <c r="J557" t="str">
        <f t="shared" si="87"/>
        <v>&gt;</v>
      </c>
    </row>
    <row r="558" spans="1:10" ht="26.4">
      <c r="A558" t="s">
        <v>1688</v>
      </c>
      <c r="B558" s="15" t="s">
        <v>1818</v>
      </c>
      <c r="C558" s="100" t="str">
        <f t="shared" si="82"/>
        <v>CYP60431</v>
      </c>
      <c r="D558" s="100" t="str">
        <f t="shared" si="84"/>
        <v>Warning</v>
      </c>
      <c r="E558" s="59" t="s">
        <v>2572</v>
      </c>
      <c r="F558" s="100">
        <f t="shared" si="85"/>
        <v>0</v>
      </c>
      <c r="G558" s="100">
        <f t="shared" si="86"/>
        <v>1</v>
      </c>
      <c r="H558" s="100">
        <f t="shared" si="83"/>
        <v>3</v>
      </c>
      <c r="I558">
        <f t="shared" si="81"/>
        <v>1</v>
      </c>
      <c r="J558" t="str">
        <f t="shared" si="87"/>
        <v>&gt;</v>
      </c>
    </row>
    <row r="559" spans="1:10" ht="26.4">
      <c r="A559" t="s">
        <v>1689</v>
      </c>
      <c r="B559" s="15" t="s">
        <v>1818</v>
      </c>
      <c r="C559" s="100" t="str">
        <f t="shared" si="82"/>
        <v>CYP60432</v>
      </c>
      <c r="D559" s="100" t="str">
        <f t="shared" si="84"/>
        <v>Warning</v>
      </c>
      <c r="E559" s="59" t="s">
        <v>2574</v>
      </c>
      <c r="F559" s="100">
        <f t="shared" si="85"/>
        <v>0</v>
      </c>
      <c r="G559" s="100">
        <f t="shared" si="86"/>
        <v>1</v>
      </c>
      <c r="H559" s="100">
        <f t="shared" si="83"/>
        <v>3</v>
      </c>
      <c r="I559">
        <f t="shared" si="81"/>
        <v>1</v>
      </c>
      <c r="J559" t="str">
        <f t="shared" si="87"/>
        <v>&gt;</v>
      </c>
    </row>
    <row r="560" spans="1:10" ht="26.4">
      <c r="A560" t="s">
        <v>1690</v>
      </c>
      <c r="B560" s="15" t="s">
        <v>1818</v>
      </c>
      <c r="C560" s="100" t="str">
        <f t="shared" si="82"/>
        <v>CYP60433</v>
      </c>
      <c r="D560" s="100" t="str">
        <f t="shared" si="84"/>
        <v>Warning</v>
      </c>
      <c r="E560" s="59" t="s">
        <v>2576</v>
      </c>
      <c r="F560" s="100">
        <f t="shared" si="85"/>
        <v>0</v>
      </c>
      <c r="G560" s="100">
        <f t="shared" si="86"/>
        <v>1</v>
      </c>
      <c r="H560" s="100">
        <f t="shared" si="83"/>
        <v>3</v>
      </c>
      <c r="I560">
        <f t="shared" si="81"/>
        <v>1</v>
      </c>
      <c r="J560" t="str">
        <f t="shared" si="87"/>
        <v>&gt;</v>
      </c>
    </row>
    <row r="561" spans="1:13" ht="26.4">
      <c r="A561" t="s">
        <v>1691</v>
      </c>
      <c r="B561" s="15" t="s">
        <v>1818</v>
      </c>
      <c r="C561" s="100" t="str">
        <f t="shared" si="82"/>
        <v>CYP60434</v>
      </c>
      <c r="D561" s="100" t="str">
        <f t="shared" si="84"/>
        <v>Warning</v>
      </c>
      <c r="E561" s="59" t="s">
        <v>2578</v>
      </c>
      <c r="F561" s="100">
        <f t="shared" si="85"/>
        <v>0</v>
      </c>
      <c r="G561" s="100">
        <f t="shared" si="86"/>
        <v>1</v>
      </c>
      <c r="H561" s="100">
        <f t="shared" si="83"/>
        <v>3</v>
      </c>
      <c r="I561">
        <f t="shared" si="81"/>
        <v>1</v>
      </c>
      <c r="J561" t="str">
        <f t="shared" si="87"/>
        <v>&gt;</v>
      </c>
    </row>
    <row r="562" spans="1:13" ht="26.4">
      <c r="A562" t="s">
        <v>1692</v>
      </c>
      <c r="B562" s="15" t="s">
        <v>1818</v>
      </c>
      <c r="C562" s="100" t="str">
        <f t="shared" si="82"/>
        <v>CYP60435</v>
      </c>
      <c r="D562" s="100" t="str">
        <f t="shared" si="84"/>
        <v>Warning</v>
      </c>
      <c r="E562" s="59" t="s">
        <v>2580</v>
      </c>
      <c r="F562" s="100">
        <f t="shared" si="85"/>
        <v>0</v>
      </c>
      <c r="G562" s="100">
        <f t="shared" si="86"/>
        <v>1</v>
      </c>
      <c r="H562" s="100">
        <f t="shared" si="83"/>
        <v>3</v>
      </c>
      <c r="I562">
        <f t="shared" si="81"/>
        <v>1</v>
      </c>
      <c r="J562" t="str">
        <f t="shared" si="87"/>
        <v>&gt;</v>
      </c>
    </row>
    <row r="563" spans="1:13" ht="26.4">
      <c r="A563" t="s">
        <v>1693</v>
      </c>
      <c r="B563" s="15" t="s">
        <v>1818</v>
      </c>
      <c r="C563" s="100" t="str">
        <f t="shared" si="82"/>
        <v>CYP60436</v>
      </c>
      <c r="D563" s="100" t="str">
        <f t="shared" ref="D563:D594" si="88">IF(F563=1,"Rejection",IF(G563=1,"Warning","?"))</f>
        <v>Warning</v>
      </c>
      <c r="E563" s="59" t="s">
        <v>2582</v>
      </c>
      <c r="F563" s="100">
        <f t="shared" si="85"/>
        <v>0</v>
      </c>
      <c r="G563" s="100">
        <f t="shared" si="86"/>
        <v>1</v>
      </c>
      <c r="H563" s="100">
        <f t="shared" si="83"/>
        <v>3</v>
      </c>
      <c r="I563">
        <f t="shared" si="81"/>
        <v>1</v>
      </c>
      <c r="J563" t="str">
        <f t="shared" si="87"/>
        <v>&gt;</v>
      </c>
    </row>
    <row r="564" spans="1:13" ht="26.4">
      <c r="A564" t="s">
        <v>1694</v>
      </c>
      <c r="B564" s="15" t="s">
        <v>1818</v>
      </c>
      <c r="C564" s="100" t="str">
        <f t="shared" si="82"/>
        <v>CYP60437</v>
      </c>
      <c r="D564" s="100" t="str">
        <f t="shared" si="88"/>
        <v>Warning</v>
      </c>
      <c r="E564" s="59" t="s">
        <v>2584</v>
      </c>
      <c r="F564" s="100">
        <f t="shared" si="85"/>
        <v>0</v>
      </c>
      <c r="G564" s="100">
        <f t="shared" si="86"/>
        <v>1</v>
      </c>
      <c r="H564" s="100">
        <f t="shared" si="83"/>
        <v>3</v>
      </c>
      <c r="I564">
        <f t="shared" si="81"/>
        <v>1</v>
      </c>
      <c r="J564" t="str">
        <f t="shared" si="87"/>
        <v>&gt;</v>
      </c>
    </row>
    <row r="565" spans="1:13" ht="26.4">
      <c r="A565" t="s">
        <v>1695</v>
      </c>
      <c r="B565" s="15" t="s">
        <v>1818</v>
      </c>
      <c r="C565" s="100" t="str">
        <f t="shared" si="82"/>
        <v>CYP60438</v>
      </c>
      <c r="D565" s="100" t="str">
        <f t="shared" si="88"/>
        <v>Warning</v>
      </c>
      <c r="E565" s="59" t="s">
        <v>2586</v>
      </c>
      <c r="F565" s="100">
        <f t="shared" si="85"/>
        <v>0</v>
      </c>
      <c r="G565" s="100">
        <f t="shared" si="86"/>
        <v>1</v>
      </c>
      <c r="H565" s="100">
        <f t="shared" si="83"/>
        <v>3</v>
      </c>
      <c r="I565">
        <f t="shared" si="81"/>
        <v>1</v>
      </c>
      <c r="J565" t="str">
        <f t="shared" si="87"/>
        <v>&gt;</v>
      </c>
    </row>
    <row r="566" spans="1:13" ht="26.4">
      <c r="A566" t="s">
        <v>1696</v>
      </c>
      <c r="B566" s="15" t="s">
        <v>1818</v>
      </c>
      <c r="C566" s="100" t="str">
        <f t="shared" si="82"/>
        <v>CYP60439</v>
      </c>
      <c r="D566" s="100" t="str">
        <f t="shared" si="88"/>
        <v>Warning</v>
      </c>
      <c r="E566" s="59" t="s">
        <v>2588</v>
      </c>
      <c r="F566" s="100">
        <f t="shared" si="85"/>
        <v>0</v>
      </c>
      <c r="G566" s="100">
        <f t="shared" si="86"/>
        <v>1</v>
      </c>
      <c r="H566" s="100">
        <f t="shared" si="83"/>
        <v>3</v>
      </c>
      <c r="I566">
        <f t="shared" si="81"/>
        <v>1</v>
      </c>
      <c r="J566" t="str">
        <f t="shared" si="87"/>
        <v>&gt;</v>
      </c>
    </row>
    <row r="567" spans="1:13" ht="26.4">
      <c r="A567" t="s">
        <v>1686</v>
      </c>
      <c r="B567" s="15" t="s">
        <v>1818</v>
      </c>
      <c r="C567" s="100" t="str">
        <f t="shared" si="82"/>
        <v>CYP60441</v>
      </c>
      <c r="D567" s="100" t="str">
        <f t="shared" si="88"/>
        <v>Rejection</v>
      </c>
      <c r="E567" s="59" t="s">
        <v>7030</v>
      </c>
      <c r="F567" s="100">
        <f t="shared" si="85"/>
        <v>1</v>
      </c>
      <c r="G567" s="100">
        <f t="shared" si="86"/>
        <v>0</v>
      </c>
      <c r="H567" s="100">
        <f t="shared" si="83"/>
        <v>4</v>
      </c>
      <c r="I567">
        <f t="shared" si="81"/>
        <v>1</v>
      </c>
      <c r="J567" t="str">
        <f t="shared" si="87"/>
        <v>&gt;</v>
      </c>
    </row>
    <row r="568" spans="1:13" ht="39.6">
      <c r="A568" t="s">
        <v>1859</v>
      </c>
      <c r="B568" s="15" t="s">
        <v>10</v>
      </c>
      <c r="C568" s="100" t="str">
        <f t="shared" si="82"/>
        <v>CYP60442</v>
      </c>
      <c r="D568" s="100" t="str">
        <f t="shared" si="88"/>
        <v>Rejection</v>
      </c>
      <c r="E568" s="59" t="s">
        <v>4761</v>
      </c>
      <c r="F568" s="100">
        <f t="shared" si="85"/>
        <v>1</v>
      </c>
      <c r="G568" s="100">
        <f t="shared" si="86"/>
        <v>0</v>
      </c>
      <c r="H568" s="100">
        <f t="shared" si="83"/>
        <v>3</v>
      </c>
      <c r="I568">
        <f t="shared" si="81"/>
        <v>1</v>
      </c>
      <c r="J568" t="str">
        <f t="shared" si="87"/>
        <v>&gt;</v>
      </c>
    </row>
    <row r="569" spans="1:13" ht="26.4">
      <c r="A569" t="s">
        <v>1859</v>
      </c>
      <c r="B569" s="15" t="s">
        <v>10</v>
      </c>
      <c r="C569" s="100" t="str">
        <f t="shared" si="82"/>
        <v>CYP60443</v>
      </c>
      <c r="D569" s="100" t="str">
        <f t="shared" si="88"/>
        <v>Rejection</v>
      </c>
      <c r="E569" s="59" t="s">
        <v>4677</v>
      </c>
      <c r="F569" s="100">
        <f t="shared" si="85"/>
        <v>1</v>
      </c>
      <c r="G569" s="100">
        <f t="shared" si="86"/>
        <v>0</v>
      </c>
      <c r="H569" s="100">
        <f t="shared" si="83"/>
        <v>3</v>
      </c>
      <c r="I569">
        <f t="shared" si="81"/>
        <v>1</v>
      </c>
      <c r="J569" t="str">
        <f t="shared" si="87"/>
        <v>&gt;</v>
      </c>
    </row>
    <row r="570" spans="1:13" ht="26.4">
      <c r="A570" t="s">
        <v>1687</v>
      </c>
      <c r="B570" s="15" t="s">
        <v>1818</v>
      </c>
      <c r="C570" s="100" t="str">
        <f t="shared" si="82"/>
        <v>CYP60444</v>
      </c>
      <c r="D570" s="100" t="str">
        <f t="shared" si="88"/>
        <v>Rejection</v>
      </c>
      <c r="E570" s="1" t="s">
        <v>6292</v>
      </c>
      <c r="F570" s="100">
        <f t="shared" si="85"/>
        <v>1</v>
      </c>
      <c r="G570" s="100">
        <f t="shared" si="86"/>
        <v>0</v>
      </c>
      <c r="H570" s="100">
        <f t="shared" si="83"/>
        <v>4</v>
      </c>
      <c r="I570">
        <f t="shared" si="81"/>
        <v>1</v>
      </c>
      <c r="J570" t="str">
        <f t="shared" si="87"/>
        <v>&gt;</v>
      </c>
      <c r="K570" s="98">
        <f>LEN(E570)</f>
        <v>216</v>
      </c>
      <c r="L570">
        <f>LEN(J570)</f>
        <v>1</v>
      </c>
      <c r="M570">
        <f>L570-K570</f>
        <v>-215</v>
      </c>
    </row>
    <row r="571" spans="1:13" ht="26.4">
      <c r="A571" t="s">
        <v>1687</v>
      </c>
      <c r="B571" s="15" t="s">
        <v>1818</v>
      </c>
      <c r="C571" s="100" t="str">
        <f t="shared" si="82"/>
        <v>CYP60445</v>
      </c>
      <c r="D571" s="100" t="str">
        <f t="shared" si="88"/>
        <v>Rejection</v>
      </c>
      <c r="E571" s="1" t="s">
        <v>6293</v>
      </c>
      <c r="F571" s="100">
        <f t="shared" si="85"/>
        <v>1</v>
      </c>
      <c r="G571" s="100">
        <f t="shared" si="86"/>
        <v>0</v>
      </c>
      <c r="H571" s="100">
        <f t="shared" si="83"/>
        <v>4</v>
      </c>
      <c r="I571">
        <f t="shared" si="81"/>
        <v>1</v>
      </c>
      <c r="J571" t="str">
        <f t="shared" si="87"/>
        <v>&gt;</v>
      </c>
      <c r="K571" s="98">
        <f>LEN(E571)</f>
        <v>213</v>
      </c>
      <c r="L571">
        <f>LEN(J571)</f>
        <v>1</v>
      </c>
      <c r="M571">
        <f>L571-K571</f>
        <v>-212</v>
      </c>
    </row>
    <row r="572" spans="1:13" ht="26.4">
      <c r="A572" t="s">
        <v>1860</v>
      </c>
      <c r="B572" s="15" t="s">
        <v>1818</v>
      </c>
      <c r="C572" s="100" t="str">
        <f t="shared" si="82"/>
        <v>CYP60501</v>
      </c>
      <c r="D572" s="100" t="str">
        <f t="shared" si="88"/>
        <v>Rejection</v>
      </c>
      <c r="E572" s="56" t="s">
        <v>4676</v>
      </c>
      <c r="F572" s="100">
        <f t="shared" si="85"/>
        <v>1</v>
      </c>
      <c r="G572" s="100">
        <f t="shared" si="86"/>
        <v>0</v>
      </c>
      <c r="H572" s="100">
        <f t="shared" si="83"/>
        <v>3</v>
      </c>
      <c r="I572">
        <f t="shared" si="81"/>
        <v>1</v>
      </c>
      <c r="J572" t="str">
        <f t="shared" si="87"/>
        <v>&gt;</v>
      </c>
    </row>
    <row r="573" spans="1:13">
      <c r="A573" t="s">
        <v>1697</v>
      </c>
      <c r="B573" s="15" t="s">
        <v>1818</v>
      </c>
      <c r="C573" s="100" t="str">
        <f t="shared" si="82"/>
        <v>CYP60505</v>
      </c>
      <c r="D573" s="100" t="str">
        <f t="shared" si="88"/>
        <v>Rejection</v>
      </c>
      <c r="E573" s="56" t="s">
        <v>2589</v>
      </c>
      <c r="F573" s="100">
        <f t="shared" si="85"/>
        <v>1</v>
      </c>
      <c r="G573" s="100">
        <f t="shared" si="86"/>
        <v>0</v>
      </c>
      <c r="H573" s="100">
        <f t="shared" si="83"/>
        <v>2</v>
      </c>
      <c r="I573">
        <f t="shared" si="81"/>
        <v>1</v>
      </c>
      <c r="J573" t="str">
        <f t="shared" si="87"/>
        <v>.</v>
      </c>
    </row>
    <row r="574" spans="1:13">
      <c r="A574" t="s">
        <v>1697</v>
      </c>
      <c r="B574" s="15" t="s">
        <v>1818</v>
      </c>
      <c r="C574" s="100" t="str">
        <f t="shared" si="82"/>
        <v>CYP60506</v>
      </c>
      <c r="D574" s="100" t="str">
        <f t="shared" si="88"/>
        <v>Rejection</v>
      </c>
      <c r="E574" s="59" t="s">
        <v>4628</v>
      </c>
      <c r="F574" s="100">
        <f t="shared" si="85"/>
        <v>1</v>
      </c>
      <c r="G574" s="100">
        <f t="shared" si="86"/>
        <v>0</v>
      </c>
      <c r="H574" s="100">
        <f t="shared" si="83"/>
        <v>2</v>
      </c>
      <c r="I574">
        <f t="shared" si="81"/>
        <v>1</v>
      </c>
      <c r="J574" t="str">
        <f t="shared" si="87"/>
        <v>&gt;</v>
      </c>
    </row>
    <row r="575" spans="1:13" ht="26.4">
      <c r="A575" t="s">
        <v>1699</v>
      </c>
      <c r="B575" s="15" t="s">
        <v>1818</v>
      </c>
      <c r="C575" s="100" t="str">
        <f t="shared" si="82"/>
        <v>CYP60509</v>
      </c>
      <c r="D575" s="100" t="str">
        <f t="shared" si="88"/>
        <v>Rejection</v>
      </c>
      <c r="E575" s="56" t="s">
        <v>2769</v>
      </c>
      <c r="F575" s="100">
        <f t="shared" si="85"/>
        <v>1</v>
      </c>
      <c r="G575" s="100">
        <f t="shared" si="86"/>
        <v>0</v>
      </c>
      <c r="H575" s="100">
        <f t="shared" si="83"/>
        <v>2</v>
      </c>
      <c r="I575">
        <f t="shared" si="81"/>
        <v>1</v>
      </c>
      <c r="J575" t="str">
        <f t="shared" si="87"/>
        <v>&gt;</v>
      </c>
    </row>
    <row r="576" spans="1:13" ht="26.4">
      <c r="A576" t="s">
        <v>1699</v>
      </c>
      <c r="B576" s="15" t="s">
        <v>1818</v>
      </c>
      <c r="C576" s="100" t="str">
        <f t="shared" si="82"/>
        <v>CYP60510</v>
      </c>
      <c r="D576" s="100" t="str">
        <f t="shared" si="88"/>
        <v>Warning</v>
      </c>
      <c r="E576" s="59" t="s">
        <v>6074</v>
      </c>
      <c r="F576" s="100">
        <f t="shared" si="85"/>
        <v>0</v>
      </c>
      <c r="G576" s="100">
        <f t="shared" si="86"/>
        <v>1</v>
      </c>
      <c r="H576" s="100">
        <f t="shared" si="83"/>
        <v>2</v>
      </c>
      <c r="I576">
        <f t="shared" si="81"/>
        <v>1</v>
      </c>
      <c r="J576" t="str">
        <f t="shared" si="87"/>
        <v>&gt;</v>
      </c>
    </row>
    <row r="577" spans="1:13" ht="26.4">
      <c r="A577" t="s">
        <v>1700</v>
      </c>
      <c r="B577" s="15" t="s">
        <v>1818</v>
      </c>
      <c r="C577" s="100" t="str">
        <f t="shared" si="82"/>
        <v>CYP60511</v>
      </c>
      <c r="D577" s="100" t="str">
        <f t="shared" si="88"/>
        <v>Rejection</v>
      </c>
      <c r="E577" s="59" t="s">
        <v>2591</v>
      </c>
      <c r="F577" s="100">
        <f t="shared" si="85"/>
        <v>1</v>
      </c>
      <c r="G577" s="100">
        <f t="shared" si="86"/>
        <v>0</v>
      </c>
      <c r="H577" s="100">
        <f t="shared" si="83"/>
        <v>2</v>
      </c>
      <c r="I577">
        <f t="shared" si="81"/>
        <v>1</v>
      </c>
      <c r="J577" t="str">
        <f t="shared" si="87"/>
        <v>&gt;</v>
      </c>
    </row>
    <row r="578" spans="1:13" ht="26.4">
      <c r="A578" t="s">
        <v>1700</v>
      </c>
      <c r="B578" s="15" t="s">
        <v>1818</v>
      </c>
      <c r="C578" s="100" t="str">
        <f t="shared" si="82"/>
        <v>CYP60512</v>
      </c>
      <c r="D578" s="100" t="str">
        <f t="shared" si="88"/>
        <v>Warning</v>
      </c>
      <c r="E578" s="59" t="s">
        <v>6075</v>
      </c>
      <c r="F578" s="100">
        <f t="shared" si="85"/>
        <v>0</v>
      </c>
      <c r="G578" s="100">
        <f t="shared" si="86"/>
        <v>1</v>
      </c>
      <c r="H578" s="100">
        <f t="shared" si="83"/>
        <v>2</v>
      </c>
      <c r="I578">
        <f t="shared" si="81"/>
        <v>1</v>
      </c>
      <c r="J578" t="str">
        <f t="shared" si="87"/>
        <v>&gt;</v>
      </c>
    </row>
    <row r="579" spans="1:13" ht="26.4">
      <c r="A579" t="s">
        <v>1701</v>
      </c>
      <c r="B579" s="15" t="s">
        <v>1818</v>
      </c>
      <c r="C579" s="100" t="str">
        <f t="shared" si="82"/>
        <v>CYP60513</v>
      </c>
      <c r="D579" s="100" t="str">
        <f t="shared" si="88"/>
        <v>Rejection</v>
      </c>
      <c r="E579" s="56" t="s">
        <v>2592</v>
      </c>
      <c r="F579" s="100">
        <f t="shared" si="85"/>
        <v>1</v>
      </c>
      <c r="G579" s="100">
        <f t="shared" si="86"/>
        <v>0</v>
      </c>
      <c r="H579" s="100">
        <f t="shared" si="83"/>
        <v>2</v>
      </c>
      <c r="I579">
        <f t="shared" ref="I579:I642" si="89">COUNTIF($C$2:$C$715,C579)</f>
        <v>1</v>
      </c>
      <c r="J579" t="str">
        <f t="shared" si="87"/>
        <v>&gt;</v>
      </c>
    </row>
    <row r="580" spans="1:13" ht="26.4">
      <c r="A580" t="s">
        <v>1701</v>
      </c>
      <c r="B580" s="15" t="s">
        <v>1818</v>
      </c>
      <c r="C580" s="100" t="str">
        <f t="shared" ref="C580:C602" si="90">LEFT(E580,8)</f>
        <v>CYP60514</v>
      </c>
      <c r="D580" s="100" t="str">
        <f t="shared" si="88"/>
        <v>Warning</v>
      </c>
      <c r="E580" s="59" t="s">
        <v>6076</v>
      </c>
      <c r="F580" s="100">
        <f t="shared" si="85"/>
        <v>0</v>
      </c>
      <c r="G580" s="100">
        <f t="shared" si="86"/>
        <v>1</v>
      </c>
      <c r="H580" s="100">
        <f t="shared" si="83"/>
        <v>2</v>
      </c>
      <c r="I580">
        <f t="shared" si="89"/>
        <v>1</v>
      </c>
      <c r="J580" t="str">
        <f t="shared" si="87"/>
        <v>&gt;</v>
      </c>
    </row>
    <row r="581" spans="1:13" ht="26.4">
      <c r="A581" t="s">
        <v>1702</v>
      </c>
      <c r="B581" s="15" t="s">
        <v>1818</v>
      </c>
      <c r="C581" s="100" t="str">
        <f t="shared" si="90"/>
        <v>CYP60515</v>
      </c>
      <c r="D581" s="100" t="str">
        <f t="shared" si="88"/>
        <v>Rejection</v>
      </c>
      <c r="E581" s="59" t="s">
        <v>2593</v>
      </c>
      <c r="F581" s="100">
        <f t="shared" si="85"/>
        <v>1</v>
      </c>
      <c r="G581" s="100">
        <f t="shared" si="86"/>
        <v>0</v>
      </c>
      <c r="H581" s="100">
        <f t="shared" si="83"/>
        <v>3</v>
      </c>
      <c r="I581">
        <f t="shared" si="89"/>
        <v>1</v>
      </c>
      <c r="J581" t="str">
        <f t="shared" si="87"/>
        <v>&gt;</v>
      </c>
    </row>
    <row r="582" spans="1:13" ht="26.4">
      <c r="A582" t="s">
        <v>1702</v>
      </c>
      <c r="B582" s="15" t="s">
        <v>1818</v>
      </c>
      <c r="C582" s="100" t="str">
        <f t="shared" si="90"/>
        <v>CYP60516</v>
      </c>
      <c r="D582" s="100" t="str">
        <f t="shared" si="88"/>
        <v>Warning</v>
      </c>
      <c r="E582" s="59" t="s">
        <v>6077</v>
      </c>
      <c r="F582" s="100">
        <f t="shared" si="85"/>
        <v>0</v>
      </c>
      <c r="G582" s="100">
        <f t="shared" si="86"/>
        <v>1</v>
      </c>
      <c r="H582" s="100">
        <f t="shared" si="83"/>
        <v>3</v>
      </c>
      <c r="I582">
        <f t="shared" si="89"/>
        <v>1</v>
      </c>
      <c r="J582" t="str">
        <f t="shared" si="87"/>
        <v>&gt;</v>
      </c>
    </row>
    <row r="583" spans="1:13" ht="33" customHeight="1">
      <c r="A583" t="s">
        <v>1698</v>
      </c>
      <c r="B583" s="15" t="s">
        <v>1818</v>
      </c>
      <c r="C583" s="100" t="str">
        <f t="shared" si="90"/>
        <v>CYP60517</v>
      </c>
      <c r="D583" s="100" t="str">
        <f t="shared" si="88"/>
        <v>Rejection</v>
      </c>
      <c r="E583" s="56" t="s">
        <v>2590</v>
      </c>
      <c r="F583" s="100">
        <f t="shared" si="85"/>
        <v>1</v>
      </c>
      <c r="G583" s="100">
        <f t="shared" si="86"/>
        <v>0</v>
      </c>
      <c r="H583" s="100">
        <f t="shared" si="83"/>
        <v>6</v>
      </c>
      <c r="I583">
        <f t="shared" si="89"/>
        <v>1</v>
      </c>
      <c r="J583" t="str">
        <f t="shared" si="87"/>
        <v>&gt;</v>
      </c>
    </row>
    <row r="584" spans="1:13" ht="33" customHeight="1">
      <c r="A584" t="s">
        <v>1698</v>
      </c>
      <c r="B584" s="15" t="s">
        <v>1818</v>
      </c>
      <c r="C584" s="100" t="str">
        <f t="shared" si="90"/>
        <v>CYP60518</v>
      </c>
      <c r="D584" s="100" t="str">
        <f t="shared" si="88"/>
        <v>Rejection</v>
      </c>
      <c r="E584" s="1" t="s">
        <v>6294</v>
      </c>
      <c r="F584" s="100">
        <f t="shared" si="85"/>
        <v>1</v>
      </c>
      <c r="G584" s="100">
        <f t="shared" si="86"/>
        <v>0</v>
      </c>
      <c r="H584" s="100">
        <f t="shared" si="83"/>
        <v>6</v>
      </c>
      <c r="I584">
        <f t="shared" si="89"/>
        <v>1</v>
      </c>
      <c r="J584" t="str">
        <f t="shared" si="87"/>
        <v>&gt;</v>
      </c>
      <c r="K584" s="98">
        <f>LEN(E584)</f>
        <v>117</v>
      </c>
      <c r="L584">
        <f>LEN(J584)</f>
        <v>1</v>
      </c>
      <c r="M584">
        <f>L584-K584</f>
        <v>-116</v>
      </c>
    </row>
    <row r="585" spans="1:13" ht="39.6">
      <c r="A585" t="s">
        <v>1702</v>
      </c>
      <c r="B585" s="15" t="s">
        <v>1818</v>
      </c>
      <c r="C585" s="100" t="str">
        <f t="shared" si="90"/>
        <v>CYP60519</v>
      </c>
      <c r="D585" s="100" t="str">
        <f t="shared" si="88"/>
        <v>Rejection</v>
      </c>
      <c r="E585" s="59" t="s">
        <v>6684</v>
      </c>
      <c r="F585" s="100">
        <f t="shared" si="85"/>
        <v>1</v>
      </c>
      <c r="G585" s="100">
        <f t="shared" si="86"/>
        <v>0</v>
      </c>
      <c r="H585" s="100">
        <f t="shared" si="83"/>
        <v>3</v>
      </c>
      <c r="I585">
        <f t="shared" si="89"/>
        <v>1</v>
      </c>
      <c r="J585" t="str">
        <f t="shared" si="87"/>
        <v>&gt;</v>
      </c>
    </row>
    <row r="586" spans="1:13" ht="26.4">
      <c r="A586" t="s">
        <v>1698</v>
      </c>
      <c r="B586" s="15" t="s">
        <v>1818</v>
      </c>
      <c r="C586" s="100" t="str">
        <f t="shared" si="90"/>
        <v>CYP60520</v>
      </c>
      <c r="D586" s="100" t="str">
        <f t="shared" si="88"/>
        <v>Rejection</v>
      </c>
      <c r="E586" s="1" t="s">
        <v>2798</v>
      </c>
      <c r="F586" s="100">
        <f t="shared" si="85"/>
        <v>1</v>
      </c>
      <c r="G586" s="100">
        <f t="shared" si="86"/>
        <v>0</v>
      </c>
      <c r="H586" s="100">
        <f t="shared" si="83"/>
        <v>6</v>
      </c>
      <c r="I586">
        <f t="shared" si="89"/>
        <v>1</v>
      </c>
      <c r="J586" t="str">
        <f t="shared" si="87"/>
        <v>&gt;</v>
      </c>
    </row>
    <row r="587" spans="1:13" ht="26.4">
      <c r="A587" t="s">
        <v>1698</v>
      </c>
      <c r="B587" s="15" t="s">
        <v>1818</v>
      </c>
      <c r="C587" s="100" t="str">
        <f t="shared" si="90"/>
        <v>CYP60521</v>
      </c>
      <c r="D587" s="100" t="str">
        <f t="shared" si="88"/>
        <v>Rejection</v>
      </c>
      <c r="E587" s="1" t="s">
        <v>2799</v>
      </c>
      <c r="F587" s="100">
        <f t="shared" si="85"/>
        <v>1</v>
      </c>
      <c r="G587" s="100">
        <f t="shared" si="86"/>
        <v>0</v>
      </c>
      <c r="H587" s="100">
        <f t="shared" si="83"/>
        <v>6</v>
      </c>
      <c r="I587">
        <f t="shared" si="89"/>
        <v>1</v>
      </c>
      <c r="J587" t="str">
        <f t="shared" si="87"/>
        <v>&gt;</v>
      </c>
    </row>
    <row r="588" spans="1:13" ht="26.4">
      <c r="A588" t="s">
        <v>1698</v>
      </c>
      <c r="B588" s="15" t="s">
        <v>1818</v>
      </c>
      <c r="C588" s="100" t="str">
        <f t="shared" si="90"/>
        <v>CYP60522</v>
      </c>
      <c r="D588" s="100" t="str">
        <f t="shared" si="88"/>
        <v>Rejection</v>
      </c>
      <c r="E588" s="1" t="s">
        <v>7042</v>
      </c>
      <c r="F588" s="100">
        <f t="shared" si="85"/>
        <v>1</v>
      </c>
      <c r="G588" s="100">
        <f t="shared" si="86"/>
        <v>0</v>
      </c>
      <c r="H588" s="100">
        <f t="shared" si="83"/>
        <v>6</v>
      </c>
      <c r="I588">
        <f t="shared" si="89"/>
        <v>1</v>
      </c>
      <c r="J588" t="str">
        <f t="shared" si="87"/>
        <v>&gt;</v>
      </c>
    </row>
    <row r="589" spans="1:13" ht="26.4">
      <c r="A589" t="s">
        <v>1698</v>
      </c>
      <c r="B589" s="15" t="s">
        <v>1818</v>
      </c>
      <c r="C589" s="100" t="str">
        <f t="shared" si="90"/>
        <v>CYP60523</v>
      </c>
      <c r="D589" s="100" t="str">
        <f t="shared" si="88"/>
        <v>Rejection</v>
      </c>
      <c r="E589" s="1" t="s">
        <v>2848</v>
      </c>
      <c r="F589" s="100">
        <f t="shared" si="85"/>
        <v>1</v>
      </c>
      <c r="G589" s="100">
        <f t="shared" si="86"/>
        <v>0</v>
      </c>
      <c r="H589" s="100">
        <f t="shared" si="83"/>
        <v>6</v>
      </c>
      <c r="I589">
        <f t="shared" si="89"/>
        <v>1</v>
      </c>
      <c r="J589" t="str">
        <f t="shared" si="87"/>
        <v>&gt;</v>
      </c>
    </row>
    <row r="590" spans="1:13" ht="26.4">
      <c r="A590" t="s">
        <v>1860</v>
      </c>
      <c r="B590" s="15" t="s">
        <v>10</v>
      </c>
      <c r="C590" s="100" t="str">
        <f t="shared" si="90"/>
        <v>CYP60524</v>
      </c>
      <c r="D590" s="100" t="str">
        <f t="shared" si="88"/>
        <v>Rejection</v>
      </c>
      <c r="E590" s="59" t="s">
        <v>4675</v>
      </c>
      <c r="F590" s="100">
        <f t="shared" si="85"/>
        <v>1</v>
      </c>
      <c r="G590" s="100">
        <f t="shared" si="86"/>
        <v>0</v>
      </c>
      <c r="H590" s="100">
        <f t="shared" si="83"/>
        <v>3</v>
      </c>
      <c r="I590">
        <f t="shared" si="89"/>
        <v>1</v>
      </c>
      <c r="J590" t="str">
        <f t="shared" si="87"/>
        <v>&gt;</v>
      </c>
    </row>
    <row r="591" spans="1:13" ht="39.6">
      <c r="A591" t="s">
        <v>1860</v>
      </c>
      <c r="B591" s="15" t="s">
        <v>10</v>
      </c>
      <c r="C591" s="100" t="str">
        <f t="shared" si="90"/>
        <v>CYP60525</v>
      </c>
      <c r="D591" s="100" t="str">
        <f t="shared" si="88"/>
        <v>Rejection</v>
      </c>
      <c r="E591" s="56" t="s">
        <v>4759</v>
      </c>
      <c r="F591" s="100">
        <f t="shared" si="85"/>
        <v>1</v>
      </c>
      <c r="G591" s="100">
        <f t="shared" si="86"/>
        <v>0</v>
      </c>
      <c r="H591" s="100">
        <f t="shared" si="83"/>
        <v>3</v>
      </c>
      <c r="I591">
        <f t="shared" si="89"/>
        <v>1</v>
      </c>
      <c r="J591" t="str">
        <f t="shared" si="87"/>
        <v>&gt;</v>
      </c>
    </row>
    <row r="592" spans="1:13">
      <c r="A592" t="s">
        <v>1800</v>
      </c>
      <c r="B592" s="15" t="s">
        <v>10</v>
      </c>
      <c r="C592" s="100" t="str">
        <f t="shared" si="90"/>
        <v>CYP60601</v>
      </c>
      <c r="D592" s="100" t="str">
        <f t="shared" si="88"/>
        <v>Rejection</v>
      </c>
      <c r="E592" s="59" t="s">
        <v>4758</v>
      </c>
      <c r="F592" s="100">
        <f t="shared" si="85"/>
        <v>1</v>
      </c>
      <c r="G592" s="100">
        <f t="shared" si="86"/>
        <v>0</v>
      </c>
      <c r="H592" s="100">
        <f t="shared" ref="H592:H617" si="91">COUNTIF($A$2:$A$708,A592)</f>
        <v>2</v>
      </c>
      <c r="I592">
        <f t="shared" si="89"/>
        <v>1</v>
      </c>
      <c r="J592" t="str">
        <f t="shared" si="87"/>
        <v>&gt;</v>
      </c>
    </row>
    <row r="593" spans="1:10" ht="39.6">
      <c r="A593" t="s">
        <v>1800</v>
      </c>
      <c r="B593" s="15" t="s">
        <v>10</v>
      </c>
      <c r="C593" s="100" t="str">
        <f t="shared" si="90"/>
        <v>CYP60602</v>
      </c>
      <c r="D593" s="100" t="str">
        <f t="shared" si="88"/>
        <v>Rejection</v>
      </c>
      <c r="E593" s="59" t="s">
        <v>4757</v>
      </c>
      <c r="F593" s="100">
        <f t="shared" si="85"/>
        <v>1</v>
      </c>
      <c r="G593" s="100">
        <f t="shared" si="86"/>
        <v>0</v>
      </c>
      <c r="H593" s="100">
        <f t="shared" si="91"/>
        <v>2</v>
      </c>
      <c r="I593">
        <f t="shared" si="89"/>
        <v>1</v>
      </c>
      <c r="J593" t="str">
        <f t="shared" si="87"/>
        <v>&gt;</v>
      </c>
    </row>
    <row r="594" spans="1:10">
      <c r="A594" t="s">
        <v>1703</v>
      </c>
      <c r="B594" s="15" t="s">
        <v>1818</v>
      </c>
      <c r="C594" s="100" t="str">
        <f t="shared" si="90"/>
        <v>CYP60603</v>
      </c>
      <c r="D594" s="100" t="str">
        <f t="shared" si="88"/>
        <v>Rejection</v>
      </c>
      <c r="E594" s="56" t="s">
        <v>1803</v>
      </c>
      <c r="F594" s="100">
        <f t="shared" si="85"/>
        <v>1</v>
      </c>
      <c r="G594" s="100">
        <f t="shared" si="86"/>
        <v>0</v>
      </c>
      <c r="H594" s="100">
        <f t="shared" si="91"/>
        <v>2</v>
      </c>
      <c r="I594">
        <f t="shared" si="89"/>
        <v>1</v>
      </c>
      <c r="J594" t="str">
        <f t="shared" si="87"/>
        <v>.</v>
      </c>
    </row>
    <row r="595" spans="1:10">
      <c r="A595" t="s">
        <v>1703</v>
      </c>
      <c r="B595" s="15" t="s">
        <v>1818</v>
      </c>
      <c r="C595" s="100" t="str">
        <f t="shared" si="90"/>
        <v>CYP60604</v>
      </c>
      <c r="D595" s="100" t="str">
        <f t="shared" ref="D595:D601" si="92">IF(F595=1,"Rejection",IF(G595=1,"Warning","?"))</f>
        <v>Rejection</v>
      </c>
      <c r="E595" s="1" t="s">
        <v>5987</v>
      </c>
      <c r="F595" s="100">
        <f t="shared" si="85"/>
        <v>1</v>
      </c>
      <c r="G595" s="100">
        <f t="shared" si="86"/>
        <v>0</v>
      </c>
      <c r="H595" s="100">
        <f t="shared" si="91"/>
        <v>2</v>
      </c>
      <c r="I595">
        <f t="shared" si="89"/>
        <v>1</v>
      </c>
      <c r="J595" t="str">
        <f t="shared" si="87"/>
        <v>&gt;</v>
      </c>
    </row>
    <row r="596" spans="1:10" ht="26.4">
      <c r="A596" t="s">
        <v>1704</v>
      </c>
      <c r="B596" s="15" t="s">
        <v>1818</v>
      </c>
      <c r="C596" s="100" t="str">
        <f t="shared" si="90"/>
        <v>CYP60605</v>
      </c>
      <c r="D596" s="100" t="str">
        <f t="shared" si="92"/>
        <v>Rejection</v>
      </c>
      <c r="E596" s="59" t="s">
        <v>4756</v>
      </c>
      <c r="F596" s="100">
        <f t="shared" si="85"/>
        <v>1</v>
      </c>
      <c r="G596" s="100">
        <f t="shared" si="86"/>
        <v>0</v>
      </c>
      <c r="H596" s="100">
        <f t="shared" si="91"/>
        <v>3</v>
      </c>
      <c r="I596">
        <f t="shared" si="89"/>
        <v>1</v>
      </c>
      <c r="J596" t="str">
        <f t="shared" si="87"/>
        <v>&gt;</v>
      </c>
    </row>
    <row r="597" spans="1:10" ht="26.4">
      <c r="A597" t="s">
        <v>1760</v>
      </c>
      <c r="B597" s="15" t="s">
        <v>1818</v>
      </c>
      <c r="C597" s="100" t="str">
        <f t="shared" si="90"/>
        <v>CYP60607</v>
      </c>
      <c r="D597" s="100" t="str">
        <f t="shared" si="92"/>
        <v>Rejection</v>
      </c>
      <c r="E597" s="59" t="s">
        <v>4755</v>
      </c>
      <c r="F597" s="100">
        <f t="shared" si="85"/>
        <v>1</v>
      </c>
      <c r="G597" s="100">
        <f t="shared" si="86"/>
        <v>0</v>
      </c>
      <c r="H597" s="100">
        <f t="shared" si="91"/>
        <v>4</v>
      </c>
      <c r="I597">
        <f t="shared" si="89"/>
        <v>1</v>
      </c>
      <c r="J597" t="str">
        <f t="shared" si="87"/>
        <v>&gt;</v>
      </c>
    </row>
    <row r="598" spans="1:10" ht="26.4">
      <c r="A598" t="s">
        <v>1760</v>
      </c>
      <c r="B598" s="15" t="s">
        <v>1818</v>
      </c>
      <c r="C598" s="100" t="str">
        <f t="shared" si="90"/>
        <v>CYP60608</v>
      </c>
      <c r="D598" s="100" t="str">
        <f t="shared" si="92"/>
        <v>Rejection</v>
      </c>
      <c r="E598" s="1" t="s">
        <v>5986</v>
      </c>
      <c r="F598" s="100">
        <f t="shared" si="85"/>
        <v>1</v>
      </c>
      <c r="G598" s="100">
        <f t="shared" si="86"/>
        <v>0</v>
      </c>
      <c r="H598" s="100">
        <f t="shared" si="91"/>
        <v>4</v>
      </c>
      <c r="I598">
        <f t="shared" si="89"/>
        <v>1</v>
      </c>
      <c r="J598" t="str">
        <f t="shared" si="87"/>
        <v>&gt;</v>
      </c>
    </row>
    <row r="599" spans="1:10" ht="26.4">
      <c r="A599" t="s">
        <v>1705</v>
      </c>
      <c r="B599" s="15" t="s">
        <v>1818</v>
      </c>
      <c r="C599" s="100" t="str">
        <f t="shared" si="90"/>
        <v>CYP60609</v>
      </c>
      <c r="D599" s="100" t="str">
        <f t="shared" si="92"/>
        <v>Warning</v>
      </c>
      <c r="E599" s="59" t="s">
        <v>4754</v>
      </c>
      <c r="F599" s="100">
        <f t="shared" si="85"/>
        <v>0</v>
      </c>
      <c r="G599" s="100">
        <f t="shared" si="86"/>
        <v>1</v>
      </c>
      <c r="H599" s="100">
        <f t="shared" si="91"/>
        <v>5</v>
      </c>
      <c r="I599">
        <f t="shared" si="89"/>
        <v>1</v>
      </c>
      <c r="J599" t="str">
        <f t="shared" si="87"/>
        <v>&gt;</v>
      </c>
    </row>
    <row r="600" spans="1:10" ht="26.4">
      <c r="A600" t="s">
        <v>1705</v>
      </c>
      <c r="B600" s="15" t="s">
        <v>1818</v>
      </c>
      <c r="C600" s="100" t="str">
        <f t="shared" si="90"/>
        <v>CYP60610</v>
      </c>
      <c r="D600" s="100" t="str">
        <f t="shared" si="92"/>
        <v>Rejection</v>
      </c>
      <c r="E600" s="59" t="s">
        <v>4753</v>
      </c>
      <c r="F600" s="100">
        <f t="shared" si="85"/>
        <v>1</v>
      </c>
      <c r="G600" s="100">
        <f t="shared" si="86"/>
        <v>0</v>
      </c>
      <c r="H600" s="100">
        <f t="shared" si="91"/>
        <v>5</v>
      </c>
      <c r="I600">
        <f t="shared" si="89"/>
        <v>1</v>
      </c>
      <c r="J600" t="str">
        <f t="shared" si="87"/>
        <v>&gt;</v>
      </c>
    </row>
    <row r="601" spans="1:10" ht="26.4">
      <c r="A601" t="s">
        <v>1704</v>
      </c>
      <c r="B601" s="15" t="s">
        <v>1818</v>
      </c>
      <c r="C601" s="100" t="str">
        <f t="shared" si="90"/>
        <v>CYP60613</v>
      </c>
      <c r="D601" s="100" t="str">
        <f t="shared" si="92"/>
        <v>Rejection</v>
      </c>
      <c r="E601" s="59" t="s">
        <v>4752</v>
      </c>
      <c r="F601" s="100">
        <f t="shared" ref="F601:F664" si="93">(LEN(E601)-LEN(SUBSTITUTE(E601,"rejected","")))/8</f>
        <v>1</v>
      </c>
      <c r="G601" s="100">
        <f t="shared" ref="G601:G664" si="94">(LEN(E601)-LEN(SUBSTITUTE(E601,"Warning","")))/7</f>
        <v>0</v>
      </c>
      <c r="H601" s="100">
        <f t="shared" si="91"/>
        <v>3</v>
      </c>
      <c r="I601">
        <f t="shared" si="89"/>
        <v>1</v>
      </c>
      <c r="J601" t="str">
        <f t="shared" si="87"/>
        <v>&gt;</v>
      </c>
    </row>
    <row r="602" spans="1:10" ht="39.6">
      <c r="A602" t="s">
        <v>1760</v>
      </c>
      <c r="B602" s="15" t="s">
        <v>1818</v>
      </c>
      <c r="C602" s="100" t="str">
        <f t="shared" si="90"/>
        <v>CYP60614</v>
      </c>
      <c r="D602" s="100" t="s">
        <v>2461</v>
      </c>
      <c r="E602" s="1" t="s">
        <v>4751</v>
      </c>
      <c r="F602" s="100">
        <f t="shared" si="93"/>
        <v>1</v>
      </c>
      <c r="G602" s="100">
        <f t="shared" si="94"/>
        <v>0</v>
      </c>
      <c r="H602" s="100">
        <f t="shared" si="91"/>
        <v>4</v>
      </c>
      <c r="I602">
        <f t="shared" si="89"/>
        <v>1</v>
      </c>
      <c r="J602" t="str">
        <f t="shared" si="87"/>
        <v>&gt;</v>
      </c>
    </row>
    <row r="603" spans="1:10" ht="26.4">
      <c r="A603" t="s">
        <v>1705</v>
      </c>
      <c r="B603" s="15" t="s">
        <v>1818</v>
      </c>
      <c r="C603" s="100" t="s">
        <v>2785</v>
      </c>
      <c r="D603" s="100" t="str">
        <f t="shared" ref="D603:D617" si="95">IF(F603=1,"Rejection",IF(G603=1,"Warning","?"))</f>
        <v>Rejection</v>
      </c>
      <c r="E603" s="59" t="s">
        <v>3310</v>
      </c>
      <c r="F603" s="100">
        <f t="shared" si="93"/>
        <v>1</v>
      </c>
      <c r="G603" s="100">
        <f t="shared" si="94"/>
        <v>0</v>
      </c>
      <c r="H603" s="100">
        <f t="shared" si="91"/>
        <v>5</v>
      </c>
      <c r="I603">
        <f t="shared" si="89"/>
        <v>1</v>
      </c>
      <c r="J603" t="str">
        <f t="shared" si="87"/>
        <v>&gt;</v>
      </c>
    </row>
    <row r="604" spans="1:10" ht="26.4">
      <c r="A604" t="s">
        <v>1705</v>
      </c>
      <c r="B604" s="15" t="s">
        <v>1818</v>
      </c>
      <c r="C604" s="100" t="s">
        <v>2784</v>
      </c>
      <c r="D604" s="100" t="str">
        <f t="shared" si="95"/>
        <v>Rejection</v>
      </c>
      <c r="E604" s="59" t="s">
        <v>3311</v>
      </c>
      <c r="F604" s="100">
        <f t="shared" si="93"/>
        <v>1</v>
      </c>
      <c r="G604" s="100">
        <f t="shared" si="94"/>
        <v>0</v>
      </c>
      <c r="H604" s="100">
        <f t="shared" si="91"/>
        <v>5</v>
      </c>
      <c r="I604">
        <f t="shared" si="89"/>
        <v>1</v>
      </c>
      <c r="J604" t="str">
        <f t="shared" si="87"/>
        <v>&gt;</v>
      </c>
    </row>
    <row r="605" spans="1:10" ht="26.4">
      <c r="A605" t="s">
        <v>1705</v>
      </c>
      <c r="B605" s="15" t="s">
        <v>1818</v>
      </c>
      <c r="C605" s="100" t="str">
        <f t="shared" ref="C605:C618" si="96">LEFT(E605,8)</f>
        <v>CYP60617</v>
      </c>
      <c r="D605" s="100" t="str">
        <f t="shared" si="95"/>
        <v>Rejection</v>
      </c>
      <c r="E605" s="59" t="s">
        <v>5966</v>
      </c>
      <c r="F605" s="100">
        <f t="shared" si="93"/>
        <v>1</v>
      </c>
      <c r="G605" s="100">
        <f t="shared" si="94"/>
        <v>0</v>
      </c>
      <c r="H605" s="100">
        <f t="shared" si="91"/>
        <v>5</v>
      </c>
      <c r="I605">
        <f t="shared" si="89"/>
        <v>1</v>
      </c>
      <c r="J605" t="str">
        <f t="shared" si="87"/>
        <v>&gt;</v>
      </c>
    </row>
    <row r="606" spans="1:10" ht="26.4">
      <c r="A606" t="s">
        <v>1704</v>
      </c>
      <c r="B606" s="15" t="s">
        <v>1818</v>
      </c>
      <c r="C606" s="100" t="str">
        <f t="shared" si="96"/>
        <v>CYP60618</v>
      </c>
      <c r="D606" s="100" t="str">
        <f t="shared" si="95"/>
        <v>Rejection</v>
      </c>
      <c r="E606" s="59" t="s">
        <v>6078</v>
      </c>
      <c r="F606" s="100">
        <f t="shared" si="93"/>
        <v>1</v>
      </c>
      <c r="G606" s="100">
        <f t="shared" si="94"/>
        <v>0</v>
      </c>
      <c r="H606" s="100">
        <f t="shared" si="91"/>
        <v>3</v>
      </c>
      <c r="I606">
        <f t="shared" si="89"/>
        <v>1</v>
      </c>
      <c r="J606" t="str">
        <f t="shared" si="87"/>
        <v>&gt;</v>
      </c>
    </row>
    <row r="607" spans="1:10" ht="39.6">
      <c r="A607" t="s">
        <v>1760</v>
      </c>
      <c r="B607" s="15" t="s">
        <v>1818</v>
      </c>
      <c r="C607" s="100" t="str">
        <f t="shared" si="96"/>
        <v>CYP60619</v>
      </c>
      <c r="D607" s="100" t="str">
        <f t="shared" si="95"/>
        <v>Rejection</v>
      </c>
      <c r="E607" s="56" t="s">
        <v>7723</v>
      </c>
      <c r="F607" s="100">
        <f t="shared" si="93"/>
        <v>1</v>
      </c>
      <c r="G607" s="100">
        <f t="shared" si="94"/>
        <v>0</v>
      </c>
      <c r="H607" s="100">
        <f t="shared" si="91"/>
        <v>4</v>
      </c>
      <c r="I607">
        <f t="shared" si="89"/>
        <v>1</v>
      </c>
      <c r="J607" t="str">
        <f t="shared" si="87"/>
        <v>&gt;</v>
      </c>
    </row>
    <row r="608" spans="1:10">
      <c r="A608" t="s">
        <v>1801</v>
      </c>
      <c r="B608" s="15" t="s">
        <v>10</v>
      </c>
      <c r="C608" s="100" t="str">
        <f t="shared" si="96"/>
        <v>CYP60701</v>
      </c>
      <c r="D608" s="100" t="str">
        <f t="shared" si="95"/>
        <v>Rejection</v>
      </c>
      <c r="E608" s="56" t="s">
        <v>4750</v>
      </c>
      <c r="F608" s="100">
        <f t="shared" si="93"/>
        <v>1</v>
      </c>
      <c r="G608" s="100">
        <f t="shared" si="94"/>
        <v>0</v>
      </c>
      <c r="H608" s="100">
        <f t="shared" si="91"/>
        <v>2</v>
      </c>
      <c r="I608">
        <f t="shared" si="89"/>
        <v>1</v>
      </c>
      <c r="J608" t="str">
        <f t="shared" si="87"/>
        <v>&gt;</v>
      </c>
    </row>
    <row r="609" spans="1:10" ht="39.6">
      <c r="A609" t="s">
        <v>1801</v>
      </c>
      <c r="B609" s="15" t="s">
        <v>10</v>
      </c>
      <c r="C609" s="100" t="str">
        <f t="shared" si="96"/>
        <v>CYP60702</v>
      </c>
      <c r="D609" s="100" t="str">
        <f t="shared" si="95"/>
        <v>Rejection</v>
      </c>
      <c r="E609" s="59" t="s">
        <v>4749</v>
      </c>
      <c r="F609" s="100">
        <f t="shared" si="93"/>
        <v>1</v>
      </c>
      <c r="G609" s="100">
        <f t="shared" si="94"/>
        <v>0</v>
      </c>
      <c r="H609" s="100">
        <f t="shared" si="91"/>
        <v>2</v>
      </c>
      <c r="I609">
        <f t="shared" si="89"/>
        <v>1</v>
      </c>
      <c r="J609" t="str">
        <f t="shared" si="87"/>
        <v>&gt;</v>
      </c>
    </row>
    <row r="610" spans="1:10">
      <c r="A610" t="s">
        <v>1706</v>
      </c>
      <c r="B610" s="15" t="s">
        <v>1818</v>
      </c>
      <c r="C610" s="100" t="str">
        <f t="shared" si="96"/>
        <v>CYP60703</v>
      </c>
      <c r="D610" s="100" t="str">
        <f t="shared" si="95"/>
        <v>Rejection</v>
      </c>
      <c r="E610" s="56" t="s">
        <v>1802</v>
      </c>
      <c r="F610" s="100">
        <f t="shared" si="93"/>
        <v>1</v>
      </c>
      <c r="G610" s="100">
        <f t="shared" si="94"/>
        <v>0</v>
      </c>
      <c r="H610" s="100">
        <f t="shared" si="91"/>
        <v>2</v>
      </c>
      <c r="I610">
        <f t="shared" si="89"/>
        <v>1</v>
      </c>
      <c r="J610" t="str">
        <f t="shared" si="87"/>
        <v>.</v>
      </c>
    </row>
    <row r="611" spans="1:10">
      <c r="A611" t="s">
        <v>1706</v>
      </c>
      <c r="B611" s="15" t="s">
        <v>1818</v>
      </c>
      <c r="C611" s="100" t="str">
        <f t="shared" si="96"/>
        <v>CYP60704</v>
      </c>
      <c r="D611" s="100" t="str">
        <f t="shared" si="95"/>
        <v>Rejection</v>
      </c>
      <c r="E611" s="1" t="s">
        <v>5990</v>
      </c>
      <c r="F611" s="100">
        <f t="shared" si="93"/>
        <v>1</v>
      </c>
      <c r="G611" s="100">
        <f t="shared" si="94"/>
        <v>0</v>
      </c>
      <c r="H611" s="100">
        <f t="shared" si="91"/>
        <v>2</v>
      </c>
      <c r="I611">
        <f t="shared" si="89"/>
        <v>1</v>
      </c>
      <c r="J611" t="str">
        <f t="shared" si="87"/>
        <v>&gt;</v>
      </c>
    </row>
    <row r="612" spans="1:10" ht="26.4">
      <c r="A612" s="15" t="s">
        <v>1707</v>
      </c>
      <c r="B612" s="15" t="s">
        <v>1818</v>
      </c>
      <c r="C612" s="100" t="str">
        <f t="shared" si="96"/>
        <v>CYP60705</v>
      </c>
      <c r="D612" s="100" t="str">
        <f t="shared" si="95"/>
        <v>Rejection</v>
      </c>
      <c r="E612" s="59" t="s">
        <v>5991</v>
      </c>
      <c r="F612" s="100">
        <f t="shared" si="93"/>
        <v>1</v>
      </c>
      <c r="G612" s="100">
        <f t="shared" si="94"/>
        <v>0</v>
      </c>
      <c r="H612" s="100">
        <f t="shared" si="91"/>
        <v>3</v>
      </c>
      <c r="I612">
        <f t="shared" si="89"/>
        <v>1</v>
      </c>
      <c r="J612" t="str">
        <f t="shared" si="87"/>
        <v>&gt;</v>
      </c>
    </row>
    <row r="613" spans="1:10" ht="26.4">
      <c r="A613" s="15" t="s">
        <v>1761</v>
      </c>
      <c r="B613" s="15" t="s">
        <v>1818</v>
      </c>
      <c r="C613" s="100" t="str">
        <f t="shared" si="96"/>
        <v>CYP60707</v>
      </c>
      <c r="D613" s="100" t="str">
        <f t="shared" si="95"/>
        <v>Rejection</v>
      </c>
      <c r="E613" s="59" t="s">
        <v>4748</v>
      </c>
      <c r="F613" s="100">
        <f t="shared" si="93"/>
        <v>1</v>
      </c>
      <c r="G613" s="100">
        <f t="shared" si="94"/>
        <v>0</v>
      </c>
      <c r="H613" s="100">
        <f t="shared" si="91"/>
        <v>4</v>
      </c>
      <c r="I613">
        <f t="shared" si="89"/>
        <v>1</v>
      </c>
      <c r="J613" t="str">
        <f t="shared" ref="J613:J676" si="97">RIGHT(E613,1)</f>
        <v>&gt;</v>
      </c>
    </row>
    <row r="614" spans="1:10" ht="26.4">
      <c r="A614" s="15" t="s">
        <v>1761</v>
      </c>
      <c r="B614" s="15" t="s">
        <v>1818</v>
      </c>
      <c r="C614" s="100" t="str">
        <f t="shared" si="96"/>
        <v>CYP60708</v>
      </c>
      <c r="D614" s="100" t="str">
        <f t="shared" si="95"/>
        <v>Rejection</v>
      </c>
      <c r="E614" s="59" t="s">
        <v>4747</v>
      </c>
      <c r="F614" s="100">
        <f t="shared" si="93"/>
        <v>1</v>
      </c>
      <c r="G614" s="100">
        <f t="shared" si="94"/>
        <v>0</v>
      </c>
      <c r="H614" s="100">
        <f t="shared" si="91"/>
        <v>4</v>
      </c>
      <c r="I614">
        <f t="shared" si="89"/>
        <v>1</v>
      </c>
      <c r="J614" t="str">
        <f t="shared" si="97"/>
        <v>&gt;</v>
      </c>
    </row>
    <row r="615" spans="1:10">
      <c r="A615" s="15" t="s">
        <v>1708</v>
      </c>
      <c r="B615" s="15" t="s">
        <v>1818</v>
      </c>
      <c r="C615" s="100" t="str">
        <f t="shared" si="96"/>
        <v>CYP60709</v>
      </c>
      <c r="D615" s="100" t="str">
        <f t="shared" si="95"/>
        <v>Warning</v>
      </c>
      <c r="E615" s="59" t="s">
        <v>5988</v>
      </c>
      <c r="F615" s="100">
        <f t="shared" si="93"/>
        <v>0</v>
      </c>
      <c r="G615" s="100">
        <f t="shared" si="94"/>
        <v>1</v>
      </c>
      <c r="H615" s="100">
        <f t="shared" si="91"/>
        <v>5</v>
      </c>
      <c r="I615">
        <f t="shared" si="89"/>
        <v>1</v>
      </c>
      <c r="J615" t="str">
        <f t="shared" si="97"/>
        <v>&gt;</v>
      </c>
    </row>
    <row r="616" spans="1:10" ht="26.4">
      <c r="A616" s="15" t="s">
        <v>1708</v>
      </c>
      <c r="B616" s="15" t="s">
        <v>1818</v>
      </c>
      <c r="C616" s="100" t="str">
        <f t="shared" si="96"/>
        <v>CYP60710</v>
      </c>
      <c r="D616" s="100" t="str">
        <f t="shared" si="95"/>
        <v>Rejection</v>
      </c>
      <c r="E616" s="59" t="s">
        <v>5989</v>
      </c>
      <c r="F616" s="100">
        <f t="shared" si="93"/>
        <v>1</v>
      </c>
      <c r="G616" s="100">
        <f t="shared" si="94"/>
        <v>0</v>
      </c>
      <c r="H616" s="100">
        <f t="shared" si="91"/>
        <v>5</v>
      </c>
      <c r="I616">
        <f t="shared" si="89"/>
        <v>1</v>
      </c>
      <c r="J616" t="str">
        <f t="shared" si="97"/>
        <v>&gt;</v>
      </c>
    </row>
    <row r="617" spans="1:10" ht="26.4">
      <c r="A617" s="15" t="s">
        <v>1707</v>
      </c>
      <c r="B617" s="15" t="s">
        <v>1818</v>
      </c>
      <c r="C617" s="100" t="str">
        <f t="shared" si="96"/>
        <v>CYP60713</v>
      </c>
      <c r="D617" s="100" t="str">
        <f t="shared" si="95"/>
        <v>Rejection</v>
      </c>
      <c r="E617" s="59" t="s">
        <v>5992</v>
      </c>
      <c r="F617" s="100">
        <f t="shared" si="93"/>
        <v>1</v>
      </c>
      <c r="G617" s="100">
        <f t="shared" si="94"/>
        <v>0</v>
      </c>
      <c r="H617" s="100">
        <f t="shared" si="91"/>
        <v>3</v>
      </c>
      <c r="I617">
        <f t="shared" si="89"/>
        <v>1</v>
      </c>
      <c r="J617" t="str">
        <f t="shared" si="97"/>
        <v>&gt;</v>
      </c>
    </row>
    <row r="618" spans="1:10" ht="39.6">
      <c r="A618" s="15" t="s">
        <v>1761</v>
      </c>
      <c r="B618" s="15" t="s">
        <v>1818</v>
      </c>
      <c r="C618" s="100" t="str">
        <f t="shared" si="96"/>
        <v>CYP60714</v>
      </c>
      <c r="D618" s="100" t="s">
        <v>2461</v>
      </c>
      <c r="E618" s="59" t="s">
        <v>4746</v>
      </c>
      <c r="F618" s="100">
        <f t="shared" si="93"/>
        <v>1</v>
      </c>
      <c r="G618" s="100">
        <f t="shared" si="94"/>
        <v>0</v>
      </c>
      <c r="H618" s="100"/>
      <c r="I618">
        <f t="shared" si="89"/>
        <v>1</v>
      </c>
      <c r="J618" t="str">
        <f t="shared" si="97"/>
        <v>&gt;</v>
      </c>
    </row>
    <row r="619" spans="1:10" ht="26.4">
      <c r="A619" s="15" t="s">
        <v>1708</v>
      </c>
      <c r="B619" s="15" t="s">
        <v>1818</v>
      </c>
      <c r="C619" s="100" t="s">
        <v>2777</v>
      </c>
      <c r="D619" s="100" t="s">
        <v>2461</v>
      </c>
      <c r="E619" s="59" t="s">
        <v>5947</v>
      </c>
      <c r="F619" s="100">
        <f t="shared" si="93"/>
        <v>1</v>
      </c>
      <c r="G619" s="100">
        <f t="shared" si="94"/>
        <v>0</v>
      </c>
      <c r="H619" s="100">
        <f t="shared" ref="H619:H633" si="98">COUNTIF($A$2:$A$708,A619)</f>
        <v>5</v>
      </c>
      <c r="I619">
        <f t="shared" si="89"/>
        <v>1</v>
      </c>
      <c r="J619" t="str">
        <f t="shared" si="97"/>
        <v>&gt;</v>
      </c>
    </row>
    <row r="620" spans="1:10" ht="26.4">
      <c r="A620" s="15" t="s">
        <v>1708</v>
      </c>
      <c r="B620" s="15" t="s">
        <v>1818</v>
      </c>
      <c r="C620" s="100" t="s">
        <v>2779</v>
      </c>
      <c r="D620" s="100" t="s">
        <v>2461</v>
      </c>
      <c r="E620" s="59" t="s">
        <v>4513</v>
      </c>
      <c r="F620" s="100">
        <f t="shared" si="93"/>
        <v>1</v>
      </c>
      <c r="G620" s="100">
        <f t="shared" si="94"/>
        <v>0</v>
      </c>
      <c r="H620" s="100">
        <f t="shared" si="98"/>
        <v>5</v>
      </c>
      <c r="I620">
        <f t="shared" si="89"/>
        <v>1</v>
      </c>
      <c r="J620" t="str">
        <f t="shared" si="97"/>
        <v>&gt;</v>
      </c>
    </row>
    <row r="621" spans="1:10" ht="26.4">
      <c r="A621" s="15" t="s">
        <v>1708</v>
      </c>
      <c r="B621" s="15" t="s">
        <v>1818</v>
      </c>
      <c r="C621" s="100" t="s">
        <v>2780</v>
      </c>
      <c r="D621" s="100" t="s">
        <v>2461</v>
      </c>
      <c r="E621" s="59" t="s">
        <v>4514</v>
      </c>
      <c r="F621" s="100">
        <f t="shared" si="93"/>
        <v>1</v>
      </c>
      <c r="G621" s="100">
        <f t="shared" si="94"/>
        <v>0</v>
      </c>
      <c r="H621" s="100">
        <f t="shared" si="98"/>
        <v>5</v>
      </c>
      <c r="I621">
        <f t="shared" si="89"/>
        <v>1</v>
      </c>
      <c r="J621" t="str">
        <f t="shared" si="97"/>
        <v>&gt;</v>
      </c>
    </row>
    <row r="622" spans="1:10" ht="26.4">
      <c r="A622" s="15" t="s">
        <v>1707</v>
      </c>
      <c r="B622" s="15" t="s">
        <v>1818</v>
      </c>
      <c r="C622" s="100" t="str">
        <f t="shared" ref="C622:C634" si="99">LEFT(E622,8)</f>
        <v>CYP60718</v>
      </c>
      <c r="D622" s="100" t="str">
        <f t="shared" ref="D622:D633" si="100">IF(F622=1,"Rejection",IF(G622=1,"Warning","?"))</f>
        <v>Rejection</v>
      </c>
      <c r="E622" s="59" t="s">
        <v>6079</v>
      </c>
      <c r="F622" s="100">
        <f t="shared" si="93"/>
        <v>1</v>
      </c>
      <c r="G622" s="100">
        <f t="shared" si="94"/>
        <v>0</v>
      </c>
      <c r="H622" s="100">
        <f t="shared" si="98"/>
        <v>3</v>
      </c>
      <c r="I622">
        <f t="shared" si="89"/>
        <v>1</v>
      </c>
      <c r="J622" t="str">
        <f t="shared" si="97"/>
        <v>&gt;</v>
      </c>
    </row>
    <row r="623" spans="1:10" ht="39.6">
      <c r="A623" s="15" t="s">
        <v>1761</v>
      </c>
      <c r="B623" s="15" t="s">
        <v>1818</v>
      </c>
      <c r="C623" s="100" t="str">
        <f t="shared" si="99"/>
        <v>CYP60719</v>
      </c>
      <c r="D623" s="100" t="str">
        <f t="shared" si="100"/>
        <v>Rejection</v>
      </c>
      <c r="E623" s="56" t="s">
        <v>7726</v>
      </c>
      <c r="F623" s="100">
        <f t="shared" si="93"/>
        <v>1</v>
      </c>
      <c r="G623" s="100">
        <f t="shared" si="94"/>
        <v>0</v>
      </c>
      <c r="H623" s="100">
        <f t="shared" si="98"/>
        <v>4</v>
      </c>
      <c r="I623">
        <f t="shared" si="89"/>
        <v>1</v>
      </c>
      <c r="J623" t="str">
        <f t="shared" si="97"/>
        <v>&gt;</v>
      </c>
    </row>
    <row r="624" spans="1:10">
      <c r="A624" s="15" t="s">
        <v>1804</v>
      </c>
      <c r="B624" s="15" t="s">
        <v>10</v>
      </c>
      <c r="C624" s="100" t="str">
        <f t="shared" si="99"/>
        <v>CYP60801</v>
      </c>
      <c r="D624" s="100" t="str">
        <f t="shared" si="100"/>
        <v>Rejection</v>
      </c>
      <c r="E624" s="56" t="s">
        <v>4745</v>
      </c>
      <c r="F624" s="100">
        <f t="shared" si="93"/>
        <v>1</v>
      </c>
      <c r="G624" s="100">
        <f t="shared" si="94"/>
        <v>0</v>
      </c>
      <c r="H624" s="100">
        <f t="shared" si="98"/>
        <v>2</v>
      </c>
      <c r="I624">
        <f t="shared" si="89"/>
        <v>1</v>
      </c>
      <c r="J624" t="str">
        <f t="shared" si="97"/>
        <v>&gt;</v>
      </c>
    </row>
    <row r="625" spans="1:10" ht="39.6">
      <c r="A625" s="15" t="s">
        <v>1804</v>
      </c>
      <c r="B625" s="15" t="s">
        <v>10</v>
      </c>
      <c r="C625" s="100" t="str">
        <f t="shared" si="99"/>
        <v>CYP60802</v>
      </c>
      <c r="D625" s="100" t="str">
        <f t="shared" si="100"/>
        <v>Rejection</v>
      </c>
      <c r="E625" s="59" t="s">
        <v>4744</v>
      </c>
      <c r="F625" s="100">
        <f t="shared" si="93"/>
        <v>1</v>
      </c>
      <c r="G625" s="100">
        <f t="shared" si="94"/>
        <v>0</v>
      </c>
      <c r="H625" s="100">
        <f t="shared" si="98"/>
        <v>2</v>
      </c>
      <c r="I625">
        <f t="shared" si="89"/>
        <v>1</v>
      </c>
      <c r="J625" t="str">
        <f t="shared" si="97"/>
        <v>&gt;</v>
      </c>
    </row>
    <row r="626" spans="1:10">
      <c r="A626" s="15" t="s">
        <v>1709</v>
      </c>
      <c r="B626" s="15" t="s">
        <v>1818</v>
      </c>
      <c r="C626" s="100" t="str">
        <f t="shared" si="99"/>
        <v>CYP60803</v>
      </c>
      <c r="D626" s="100" t="str">
        <f t="shared" si="100"/>
        <v>Rejection</v>
      </c>
      <c r="E626" s="56" t="s">
        <v>1807</v>
      </c>
      <c r="F626" s="100">
        <f t="shared" si="93"/>
        <v>1</v>
      </c>
      <c r="G626" s="100">
        <f t="shared" si="94"/>
        <v>0</v>
      </c>
      <c r="H626" s="100">
        <f t="shared" si="98"/>
        <v>2</v>
      </c>
      <c r="I626">
        <f t="shared" si="89"/>
        <v>1</v>
      </c>
      <c r="J626" t="str">
        <f t="shared" si="97"/>
        <v>.</v>
      </c>
    </row>
    <row r="627" spans="1:10">
      <c r="A627" s="15" t="s">
        <v>1709</v>
      </c>
      <c r="B627" s="15" t="s">
        <v>1818</v>
      </c>
      <c r="C627" s="100" t="str">
        <f t="shared" si="99"/>
        <v>CYP60804</v>
      </c>
      <c r="D627" s="100" t="str">
        <f t="shared" si="100"/>
        <v>Rejection</v>
      </c>
      <c r="E627" s="1" t="s">
        <v>5997</v>
      </c>
      <c r="F627" s="100">
        <f t="shared" si="93"/>
        <v>1</v>
      </c>
      <c r="G627" s="100">
        <f t="shared" si="94"/>
        <v>0</v>
      </c>
      <c r="H627" s="100">
        <f t="shared" si="98"/>
        <v>2</v>
      </c>
      <c r="I627">
        <f t="shared" si="89"/>
        <v>1</v>
      </c>
      <c r="J627" t="str">
        <f t="shared" si="97"/>
        <v>&gt;</v>
      </c>
    </row>
    <row r="628" spans="1:10" ht="26.4">
      <c r="A628" s="15" t="s">
        <v>1710</v>
      </c>
      <c r="B628" s="15" t="s">
        <v>1818</v>
      </c>
      <c r="C628" s="100" t="str">
        <f t="shared" si="99"/>
        <v>CYP60805</v>
      </c>
      <c r="D628" s="100" t="str">
        <f t="shared" si="100"/>
        <v>Rejection</v>
      </c>
      <c r="E628" s="59" t="s">
        <v>5998</v>
      </c>
      <c r="F628" s="100">
        <f t="shared" si="93"/>
        <v>1</v>
      </c>
      <c r="G628" s="100">
        <f t="shared" si="94"/>
        <v>0</v>
      </c>
      <c r="H628" s="100">
        <f t="shared" si="98"/>
        <v>3</v>
      </c>
      <c r="I628">
        <f t="shared" si="89"/>
        <v>1</v>
      </c>
      <c r="J628" t="str">
        <f t="shared" si="97"/>
        <v>&gt;</v>
      </c>
    </row>
    <row r="629" spans="1:10" ht="26.4">
      <c r="A629" s="15" t="s">
        <v>1710</v>
      </c>
      <c r="B629" s="15" t="s">
        <v>1818</v>
      </c>
      <c r="C629" s="100" t="str">
        <f t="shared" si="99"/>
        <v>CYP60806</v>
      </c>
      <c r="D629" s="100" t="str">
        <f t="shared" si="100"/>
        <v>Rejection</v>
      </c>
      <c r="E629" s="59" t="s">
        <v>5999</v>
      </c>
      <c r="F629" s="100">
        <f t="shared" si="93"/>
        <v>1</v>
      </c>
      <c r="G629" s="100">
        <f t="shared" si="94"/>
        <v>0</v>
      </c>
      <c r="H629" s="100">
        <f t="shared" si="98"/>
        <v>3</v>
      </c>
      <c r="I629">
        <f t="shared" si="89"/>
        <v>1</v>
      </c>
      <c r="J629" t="str">
        <f t="shared" si="97"/>
        <v>&gt;</v>
      </c>
    </row>
    <row r="630" spans="1:10" ht="26.4">
      <c r="A630" s="15" t="s">
        <v>1762</v>
      </c>
      <c r="B630" s="15" t="s">
        <v>1818</v>
      </c>
      <c r="C630" s="100" t="str">
        <f t="shared" si="99"/>
        <v>CYP60807</v>
      </c>
      <c r="D630" s="100" t="str">
        <f t="shared" si="100"/>
        <v>Rejection</v>
      </c>
      <c r="E630" s="59" t="s">
        <v>4743</v>
      </c>
      <c r="F630" s="100">
        <f t="shared" si="93"/>
        <v>1</v>
      </c>
      <c r="G630" s="100">
        <f t="shared" si="94"/>
        <v>0</v>
      </c>
      <c r="H630" s="100">
        <f t="shared" si="98"/>
        <v>4</v>
      </c>
      <c r="I630">
        <f t="shared" si="89"/>
        <v>1</v>
      </c>
      <c r="J630" t="str">
        <f t="shared" si="97"/>
        <v>&gt;</v>
      </c>
    </row>
    <row r="631" spans="1:10" ht="26.4">
      <c r="A631" s="15" t="s">
        <v>1762</v>
      </c>
      <c r="B631" s="15" t="s">
        <v>1818</v>
      </c>
      <c r="C631" s="100" t="str">
        <f t="shared" si="99"/>
        <v>CYP60808</v>
      </c>
      <c r="D631" s="100" t="str">
        <f t="shared" si="100"/>
        <v>Rejection</v>
      </c>
      <c r="E631" s="59" t="s">
        <v>5993</v>
      </c>
      <c r="F631" s="100">
        <f t="shared" si="93"/>
        <v>1</v>
      </c>
      <c r="G631" s="100">
        <f t="shared" si="94"/>
        <v>0</v>
      </c>
      <c r="H631" s="100">
        <f t="shared" si="98"/>
        <v>4</v>
      </c>
      <c r="I631">
        <f t="shared" si="89"/>
        <v>1</v>
      </c>
      <c r="J631" t="str">
        <f t="shared" si="97"/>
        <v>&gt;</v>
      </c>
    </row>
    <row r="632" spans="1:10">
      <c r="A632" s="15" t="s">
        <v>1711</v>
      </c>
      <c r="B632" s="15" t="s">
        <v>1818</v>
      </c>
      <c r="C632" s="100" t="str">
        <f t="shared" si="99"/>
        <v>CYP60809</v>
      </c>
      <c r="D632" s="100" t="str">
        <f t="shared" si="100"/>
        <v>Warning</v>
      </c>
      <c r="E632" s="59" t="s">
        <v>5994</v>
      </c>
      <c r="F632" s="100">
        <f t="shared" si="93"/>
        <v>0</v>
      </c>
      <c r="G632" s="100">
        <f t="shared" si="94"/>
        <v>1</v>
      </c>
      <c r="H632" s="100">
        <f t="shared" si="98"/>
        <v>5</v>
      </c>
      <c r="I632">
        <f t="shared" si="89"/>
        <v>1</v>
      </c>
      <c r="J632" t="str">
        <f t="shared" si="97"/>
        <v>&gt;</v>
      </c>
    </row>
    <row r="633" spans="1:10" ht="26.4">
      <c r="A633" s="15" t="s">
        <v>1711</v>
      </c>
      <c r="B633" s="15" t="s">
        <v>1818</v>
      </c>
      <c r="C633" s="100" t="str">
        <f t="shared" si="99"/>
        <v>CYP60810</v>
      </c>
      <c r="D633" s="100" t="str">
        <f t="shared" si="100"/>
        <v>Rejection</v>
      </c>
      <c r="E633" s="59" t="s">
        <v>5995</v>
      </c>
      <c r="F633" s="100">
        <f t="shared" si="93"/>
        <v>1</v>
      </c>
      <c r="G633" s="100">
        <f t="shared" si="94"/>
        <v>0</v>
      </c>
      <c r="H633" s="100">
        <f t="shared" si="98"/>
        <v>5</v>
      </c>
      <c r="I633">
        <f t="shared" si="89"/>
        <v>1</v>
      </c>
      <c r="J633" t="str">
        <f t="shared" si="97"/>
        <v>&gt;</v>
      </c>
    </row>
    <row r="634" spans="1:10" ht="39.6">
      <c r="A634" s="15" t="s">
        <v>1762</v>
      </c>
      <c r="B634" s="15" t="s">
        <v>1818</v>
      </c>
      <c r="C634" s="100" t="str">
        <f t="shared" si="99"/>
        <v>CYP60812</v>
      </c>
      <c r="D634" s="100" t="s">
        <v>2461</v>
      </c>
      <c r="E634" s="59" t="s">
        <v>4742</v>
      </c>
      <c r="F634" s="100">
        <f t="shared" si="93"/>
        <v>1</v>
      </c>
      <c r="G634" s="100">
        <f t="shared" si="94"/>
        <v>0</v>
      </c>
      <c r="H634" s="100"/>
      <c r="I634">
        <f t="shared" si="89"/>
        <v>1</v>
      </c>
      <c r="J634" t="str">
        <f t="shared" si="97"/>
        <v>&gt;</v>
      </c>
    </row>
    <row r="635" spans="1:10" ht="26.4">
      <c r="A635" s="15" t="s">
        <v>1711</v>
      </c>
      <c r="B635" s="15" t="s">
        <v>1818</v>
      </c>
      <c r="C635" s="194" t="s">
        <v>2778</v>
      </c>
      <c r="D635" s="194" t="s">
        <v>2461</v>
      </c>
      <c r="E635" s="59" t="s">
        <v>5951</v>
      </c>
      <c r="F635" s="100">
        <f t="shared" si="93"/>
        <v>1</v>
      </c>
      <c r="G635" s="100">
        <f t="shared" si="94"/>
        <v>0</v>
      </c>
      <c r="H635" s="100">
        <f t="shared" ref="H635:H650" si="101">COUNTIF($A$2:$A$708,A635)</f>
        <v>5</v>
      </c>
      <c r="I635">
        <f t="shared" si="89"/>
        <v>1</v>
      </c>
      <c r="J635" t="str">
        <f t="shared" si="97"/>
        <v>&gt;</v>
      </c>
    </row>
    <row r="636" spans="1:10" ht="26.4">
      <c r="A636" s="15" t="s">
        <v>1711</v>
      </c>
      <c r="B636" s="15" t="s">
        <v>1818</v>
      </c>
      <c r="C636" s="194" t="s">
        <v>2782</v>
      </c>
      <c r="D636" s="194" t="s">
        <v>2461</v>
      </c>
      <c r="E636" s="59" t="s">
        <v>4515</v>
      </c>
      <c r="F636" s="100">
        <f t="shared" si="93"/>
        <v>1</v>
      </c>
      <c r="G636" s="100">
        <f t="shared" si="94"/>
        <v>0</v>
      </c>
      <c r="H636" s="100">
        <f t="shared" si="101"/>
        <v>5</v>
      </c>
      <c r="I636">
        <f t="shared" si="89"/>
        <v>1</v>
      </c>
      <c r="J636" t="str">
        <f t="shared" si="97"/>
        <v>&gt;</v>
      </c>
    </row>
    <row r="637" spans="1:10" ht="26.4">
      <c r="A637" s="15" t="s">
        <v>1711</v>
      </c>
      <c r="B637" s="15" t="s">
        <v>1818</v>
      </c>
      <c r="C637" s="194" t="s">
        <v>2783</v>
      </c>
      <c r="D637" s="194" t="s">
        <v>2461</v>
      </c>
      <c r="E637" s="59" t="s">
        <v>4516</v>
      </c>
      <c r="F637" s="100">
        <f t="shared" si="93"/>
        <v>1</v>
      </c>
      <c r="G637" s="100">
        <f t="shared" si="94"/>
        <v>0</v>
      </c>
      <c r="H637" s="100">
        <f t="shared" si="101"/>
        <v>5</v>
      </c>
      <c r="I637">
        <f t="shared" si="89"/>
        <v>1</v>
      </c>
      <c r="J637" t="str">
        <f t="shared" si="97"/>
        <v>&gt;</v>
      </c>
    </row>
    <row r="638" spans="1:10" ht="26.4">
      <c r="A638" s="15" t="s">
        <v>1710</v>
      </c>
      <c r="B638" s="15" t="s">
        <v>1818</v>
      </c>
      <c r="C638" s="100" t="str">
        <f>LEFT(E638,8)</f>
        <v>CYP60816</v>
      </c>
      <c r="D638" s="100" t="str">
        <f t="shared" ref="D638:D669" si="102">IF(F638=1,"Rejection",IF(G638=1,"Warning","?"))</f>
        <v>Rejection</v>
      </c>
      <c r="E638" s="59" t="s">
        <v>6080</v>
      </c>
      <c r="F638" s="100">
        <f t="shared" si="93"/>
        <v>1</v>
      </c>
      <c r="G638" s="100">
        <f t="shared" si="94"/>
        <v>0</v>
      </c>
      <c r="H638" s="100">
        <f t="shared" si="101"/>
        <v>3</v>
      </c>
      <c r="I638">
        <f t="shared" si="89"/>
        <v>1</v>
      </c>
      <c r="J638" t="str">
        <f t="shared" si="97"/>
        <v>&gt;</v>
      </c>
    </row>
    <row r="639" spans="1:10" ht="39.6">
      <c r="A639" s="15" t="s">
        <v>1762</v>
      </c>
      <c r="B639" s="15" t="s">
        <v>1818</v>
      </c>
      <c r="C639" s="100" t="str">
        <f>LEFT(E639,8)</f>
        <v>CYP60817</v>
      </c>
      <c r="D639" s="100" t="str">
        <f t="shared" si="102"/>
        <v>Rejection</v>
      </c>
      <c r="E639" s="56" t="s">
        <v>7727</v>
      </c>
      <c r="F639" s="100">
        <f t="shared" si="93"/>
        <v>1</v>
      </c>
      <c r="G639" s="100">
        <f t="shared" si="94"/>
        <v>0</v>
      </c>
      <c r="H639" s="100">
        <f t="shared" si="101"/>
        <v>4</v>
      </c>
      <c r="I639">
        <f t="shared" si="89"/>
        <v>1</v>
      </c>
      <c r="J639" t="str">
        <f t="shared" si="97"/>
        <v>&gt;</v>
      </c>
    </row>
    <row r="640" spans="1:10">
      <c r="A640" s="15" t="s">
        <v>1805</v>
      </c>
      <c r="B640" s="15" t="s">
        <v>10</v>
      </c>
      <c r="C640" s="100" t="str">
        <f>LEFT(E640,8)</f>
        <v>CYP60902</v>
      </c>
      <c r="D640" s="100" t="str">
        <f t="shared" si="102"/>
        <v>Rejection</v>
      </c>
      <c r="E640" s="56" t="s">
        <v>4741</v>
      </c>
      <c r="F640" s="100">
        <f t="shared" si="93"/>
        <v>1</v>
      </c>
      <c r="G640" s="100">
        <f t="shared" si="94"/>
        <v>0</v>
      </c>
      <c r="H640" s="100">
        <f t="shared" si="101"/>
        <v>2</v>
      </c>
      <c r="I640">
        <f t="shared" si="89"/>
        <v>1</v>
      </c>
      <c r="J640" t="str">
        <f t="shared" si="97"/>
        <v>&gt;</v>
      </c>
    </row>
    <row r="641" spans="1:13" ht="39.6">
      <c r="A641" s="15" t="s">
        <v>1805</v>
      </c>
      <c r="B641" s="15" t="s">
        <v>10</v>
      </c>
      <c r="C641" s="100" t="s">
        <v>4539</v>
      </c>
      <c r="D641" s="100" t="str">
        <f t="shared" si="102"/>
        <v>Rejection</v>
      </c>
      <c r="E641" s="56" t="s">
        <v>6000</v>
      </c>
      <c r="F641" s="100">
        <f t="shared" si="93"/>
        <v>1</v>
      </c>
      <c r="G641" s="100">
        <f t="shared" si="94"/>
        <v>0</v>
      </c>
      <c r="H641" s="100">
        <f t="shared" si="101"/>
        <v>2</v>
      </c>
      <c r="I641">
        <f t="shared" si="89"/>
        <v>1</v>
      </c>
      <c r="J641" t="str">
        <f t="shared" si="97"/>
        <v>&gt;</v>
      </c>
    </row>
    <row r="642" spans="1:13">
      <c r="A642" s="15" t="s">
        <v>1712</v>
      </c>
      <c r="B642" s="15" t="s">
        <v>1818</v>
      </c>
      <c r="C642" s="100" t="str">
        <f t="shared" ref="C642:C653" si="103">LEFT(E642,8)</f>
        <v>CYP60904</v>
      </c>
      <c r="D642" s="100" t="str">
        <f t="shared" si="102"/>
        <v>Rejection</v>
      </c>
      <c r="E642" s="56" t="s">
        <v>1806</v>
      </c>
      <c r="F642" s="100">
        <f t="shared" si="93"/>
        <v>1</v>
      </c>
      <c r="G642" s="100">
        <f t="shared" si="94"/>
        <v>0</v>
      </c>
      <c r="H642" s="100">
        <f t="shared" si="101"/>
        <v>2</v>
      </c>
      <c r="I642">
        <f t="shared" si="89"/>
        <v>1</v>
      </c>
      <c r="J642" t="str">
        <f t="shared" si="97"/>
        <v>.</v>
      </c>
    </row>
    <row r="643" spans="1:13">
      <c r="A643" s="15" t="s">
        <v>1712</v>
      </c>
      <c r="B643" s="15" t="s">
        <v>1818</v>
      </c>
      <c r="C643" s="100" t="str">
        <f t="shared" si="103"/>
        <v>CYP60905</v>
      </c>
      <c r="D643" s="100" t="str">
        <f t="shared" si="102"/>
        <v>Rejection</v>
      </c>
      <c r="E643" s="1" t="s">
        <v>4740</v>
      </c>
      <c r="F643" s="100">
        <f t="shared" si="93"/>
        <v>1</v>
      </c>
      <c r="G643" s="100">
        <f t="shared" si="94"/>
        <v>0</v>
      </c>
      <c r="H643" s="100">
        <f t="shared" si="101"/>
        <v>2</v>
      </c>
      <c r="I643">
        <f t="shared" ref="I643:I708" si="104">COUNTIF($C$2:$C$715,C643)</f>
        <v>1</v>
      </c>
      <c r="J643" t="str">
        <f t="shared" si="97"/>
        <v>&gt;</v>
      </c>
    </row>
    <row r="644" spans="1:13" ht="26.4">
      <c r="A644" s="15" t="s">
        <v>1713</v>
      </c>
      <c r="B644" s="15" t="s">
        <v>1818</v>
      </c>
      <c r="C644" s="100" t="str">
        <f t="shared" si="103"/>
        <v>CYP60906</v>
      </c>
      <c r="D644" s="100" t="str">
        <f t="shared" si="102"/>
        <v>Rejection</v>
      </c>
      <c r="E644" s="1" t="s">
        <v>6003</v>
      </c>
      <c r="F644" s="100">
        <f t="shared" si="93"/>
        <v>1</v>
      </c>
      <c r="G644" s="100">
        <f t="shared" si="94"/>
        <v>0</v>
      </c>
      <c r="H644" s="100">
        <f t="shared" si="101"/>
        <v>3</v>
      </c>
      <c r="I644">
        <f t="shared" si="104"/>
        <v>1</v>
      </c>
      <c r="J644" t="str">
        <f t="shared" si="97"/>
        <v>&gt;</v>
      </c>
    </row>
    <row r="645" spans="1:13" ht="26.4">
      <c r="A645" s="15" t="s">
        <v>1713</v>
      </c>
      <c r="B645" s="15" t="s">
        <v>1818</v>
      </c>
      <c r="C645" s="100" t="str">
        <f t="shared" si="103"/>
        <v>CYP60907</v>
      </c>
      <c r="D645" s="100" t="str">
        <f t="shared" si="102"/>
        <v>Rejection</v>
      </c>
      <c r="E645" s="1" t="s">
        <v>6004</v>
      </c>
      <c r="F645" s="100">
        <f t="shared" si="93"/>
        <v>1</v>
      </c>
      <c r="G645" s="100">
        <f t="shared" si="94"/>
        <v>0</v>
      </c>
      <c r="H645" s="100">
        <f t="shared" si="101"/>
        <v>3</v>
      </c>
      <c r="I645">
        <f t="shared" si="104"/>
        <v>1</v>
      </c>
      <c r="J645" t="str">
        <f t="shared" si="97"/>
        <v>&gt;</v>
      </c>
    </row>
    <row r="646" spans="1:13">
      <c r="A646" s="15" t="s">
        <v>1714</v>
      </c>
      <c r="B646" s="15" t="s">
        <v>1818</v>
      </c>
      <c r="C646" s="100" t="str">
        <f t="shared" si="103"/>
        <v>CYP60908</v>
      </c>
      <c r="D646" s="100" t="str">
        <f t="shared" si="102"/>
        <v>Rejection</v>
      </c>
      <c r="E646" s="1" t="s">
        <v>6005</v>
      </c>
      <c r="F646" s="100">
        <f t="shared" si="93"/>
        <v>1</v>
      </c>
      <c r="G646" s="100">
        <f t="shared" si="94"/>
        <v>0</v>
      </c>
      <c r="H646" s="100">
        <f t="shared" si="101"/>
        <v>3</v>
      </c>
      <c r="I646">
        <f t="shared" si="104"/>
        <v>1</v>
      </c>
      <c r="J646" t="str">
        <f t="shared" si="97"/>
        <v>&gt;</v>
      </c>
    </row>
    <row r="647" spans="1:13" ht="26.4">
      <c r="A647" s="15" t="s">
        <v>1714</v>
      </c>
      <c r="B647" t="s">
        <v>1818</v>
      </c>
      <c r="C647" s="100" t="str">
        <f t="shared" si="103"/>
        <v>CYP60909</v>
      </c>
      <c r="D647" s="100" t="str">
        <f t="shared" si="102"/>
        <v>Rejection</v>
      </c>
      <c r="E647" s="59" t="s">
        <v>6006</v>
      </c>
      <c r="F647" s="100">
        <f t="shared" si="93"/>
        <v>1</v>
      </c>
      <c r="G647" s="100">
        <f t="shared" si="94"/>
        <v>0</v>
      </c>
      <c r="H647" s="100">
        <f t="shared" si="101"/>
        <v>3</v>
      </c>
      <c r="I647">
        <f t="shared" si="104"/>
        <v>1</v>
      </c>
      <c r="J647" t="str">
        <f t="shared" si="97"/>
        <v>&gt;</v>
      </c>
    </row>
    <row r="648" spans="1:13" ht="26.4">
      <c r="A648" s="15" t="s">
        <v>1768</v>
      </c>
      <c r="B648" t="s">
        <v>1818</v>
      </c>
      <c r="C648" s="100" t="str">
        <f t="shared" si="103"/>
        <v>CYP60910</v>
      </c>
      <c r="D648" s="100" t="str">
        <f t="shared" si="102"/>
        <v>Warning</v>
      </c>
      <c r="E648" s="59" t="s">
        <v>6001</v>
      </c>
      <c r="F648" s="100">
        <f t="shared" si="93"/>
        <v>0</v>
      </c>
      <c r="G648" s="100">
        <f t="shared" si="94"/>
        <v>1</v>
      </c>
      <c r="H648" s="100">
        <f t="shared" si="101"/>
        <v>5</v>
      </c>
      <c r="I648">
        <f t="shared" si="104"/>
        <v>1</v>
      </c>
      <c r="J648" t="str">
        <f t="shared" si="97"/>
        <v>&gt;</v>
      </c>
    </row>
    <row r="649" spans="1:13" ht="26.4">
      <c r="A649" s="15" t="s">
        <v>1768</v>
      </c>
      <c r="B649" t="s">
        <v>1818</v>
      </c>
      <c r="C649" s="100" t="str">
        <f t="shared" si="103"/>
        <v>CYP60911</v>
      </c>
      <c r="D649" s="100" t="str">
        <f t="shared" si="102"/>
        <v>Rejection</v>
      </c>
      <c r="E649" s="59" t="s">
        <v>6002</v>
      </c>
      <c r="F649" s="100">
        <f t="shared" si="93"/>
        <v>1</v>
      </c>
      <c r="G649" s="100">
        <f t="shared" si="94"/>
        <v>0</v>
      </c>
      <c r="H649" s="100">
        <f t="shared" si="101"/>
        <v>5</v>
      </c>
      <c r="I649">
        <f t="shared" si="104"/>
        <v>1</v>
      </c>
      <c r="J649" t="str">
        <f t="shared" si="97"/>
        <v>&gt;</v>
      </c>
    </row>
    <row r="650" spans="1:13" ht="26.4">
      <c r="A650" s="15" t="s">
        <v>1714</v>
      </c>
      <c r="B650" t="s">
        <v>1818</v>
      </c>
      <c r="C650" s="100" t="str">
        <f t="shared" si="103"/>
        <v>CYP60912</v>
      </c>
      <c r="D650" s="100" t="str">
        <f t="shared" si="102"/>
        <v>Warning</v>
      </c>
      <c r="E650" s="59" t="s">
        <v>4739</v>
      </c>
      <c r="F650" s="100">
        <f t="shared" si="93"/>
        <v>0</v>
      </c>
      <c r="G650" s="100">
        <f t="shared" si="94"/>
        <v>1</v>
      </c>
      <c r="H650" s="100">
        <f t="shared" si="101"/>
        <v>3</v>
      </c>
      <c r="I650">
        <f t="shared" si="104"/>
        <v>1</v>
      </c>
      <c r="J650" t="str">
        <f t="shared" si="97"/>
        <v>&gt;</v>
      </c>
    </row>
    <row r="651" spans="1:13" ht="26.4">
      <c r="A651" s="15" t="s">
        <v>1713</v>
      </c>
      <c r="B651" s="15" t="s">
        <v>1818</v>
      </c>
      <c r="C651" s="100" t="str">
        <f t="shared" si="103"/>
        <v>CYP60913</v>
      </c>
      <c r="D651" s="100" t="str">
        <f t="shared" si="102"/>
        <v>Rejection</v>
      </c>
      <c r="E651" s="1" t="s">
        <v>4627</v>
      </c>
      <c r="F651" s="100">
        <f t="shared" si="93"/>
        <v>1</v>
      </c>
      <c r="G651" s="100">
        <f t="shared" si="94"/>
        <v>0</v>
      </c>
      <c r="H651" s="100"/>
      <c r="I651">
        <f t="shared" si="104"/>
        <v>1</v>
      </c>
      <c r="J651" t="str">
        <f t="shared" si="97"/>
        <v>&gt;</v>
      </c>
    </row>
    <row r="652" spans="1:13" ht="39.6">
      <c r="A652" s="15" t="s">
        <v>1768</v>
      </c>
      <c r="B652" s="15" t="s">
        <v>1818</v>
      </c>
      <c r="C652" s="100" t="str">
        <f t="shared" si="103"/>
        <v>CYP60915</v>
      </c>
      <c r="D652" s="100" t="str">
        <f t="shared" si="102"/>
        <v>Rejection</v>
      </c>
      <c r="E652" s="59" t="s">
        <v>4612</v>
      </c>
      <c r="F652" s="100">
        <f t="shared" si="93"/>
        <v>1</v>
      </c>
      <c r="G652" s="100">
        <f t="shared" si="94"/>
        <v>0</v>
      </c>
      <c r="H652" s="100">
        <f t="shared" ref="H652:H681" si="105">COUNTIF($A$2:$A$708,A652)</f>
        <v>5</v>
      </c>
      <c r="I652">
        <f t="shared" si="104"/>
        <v>1</v>
      </c>
      <c r="J652" t="str">
        <f t="shared" si="97"/>
        <v>&gt;</v>
      </c>
    </row>
    <row r="653" spans="1:13" ht="26.4">
      <c r="A653" s="15" t="s">
        <v>1768</v>
      </c>
      <c r="B653" s="15" t="s">
        <v>1818</v>
      </c>
      <c r="C653" s="100" t="str">
        <f t="shared" si="103"/>
        <v>CYP60917</v>
      </c>
      <c r="D653" s="100" t="str">
        <f t="shared" si="102"/>
        <v>Rejection</v>
      </c>
      <c r="E653" s="59" t="s">
        <v>4738</v>
      </c>
      <c r="F653" s="100">
        <f t="shared" si="93"/>
        <v>1</v>
      </c>
      <c r="G653" s="100">
        <f t="shared" si="94"/>
        <v>0</v>
      </c>
      <c r="H653" s="100">
        <f t="shared" si="105"/>
        <v>5</v>
      </c>
      <c r="I653">
        <f t="shared" si="104"/>
        <v>1</v>
      </c>
      <c r="J653" t="str">
        <f t="shared" si="97"/>
        <v>&gt;</v>
      </c>
    </row>
    <row r="654" spans="1:13" ht="26.4">
      <c r="A654" s="15" t="s">
        <v>1768</v>
      </c>
      <c r="B654" s="15" t="s">
        <v>1818</v>
      </c>
      <c r="C654" s="100" t="s">
        <v>6224</v>
      </c>
      <c r="D654" s="100" t="str">
        <f t="shared" si="102"/>
        <v>Rejection</v>
      </c>
      <c r="E654" s="59" t="s">
        <v>4737</v>
      </c>
      <c r="F654" s="100">
        <f t="shared" si="93"/>
        <v>1</v>
      </c>
      <c r="G654" s="100">
        <f t="shared" si="94"/>
        <v>0</v>
      </c>
      <c r="H654" s="100">
        <f t="shared" si="105"/>
        <v>5</v>
      </c>
      <c r="I654">
        <f t="shared" si="104"/>
        <v>1</v>
      </c>
      <c r="J654" t="str">
        <f t="shared" si="97"/>
        <v>&gt;</v>
      </c>
    </row>
    <row r="655" spans="1:13">
      <c r="A655" s="15" t="s">
        <v>1715</v>
      </c>
      <c r="B655" t="s">
        <v>1818</v>
      </c>
      <c r="C655" s="100" t="str">
        <f t="shared" ref="C655:C695" si="106">LEFT(E655,8)</f>
        <v>CYP61003</v>
      </c>
      <c r="D655" s="100" t="str">
        <f t="shared" si="102"/>
        <v>Rejection</v>
      </c>
      <c r="E655" s="56" t="s">
        <v>1861</v>
      </c>
      <c r="F655" s="100">
        <f t="shared" si="93"/>
        <v>1</v>
      </c>
      <c r="G655" s="100">
        <f t="shared" si="94"/>
        <v>0</v>
      </c>
      <c r="H655" s="100">
        <f t="shared" si="105"/>
        <v>2</v>
      </c>
      <c r="I655">
        <f t="shared" si="104"/>
        <v>1</v>
      </c>
      <c r="J655" t="str">
        <f t="shared" si="97"/>
        <v>.</v>
      </c>
    </row>
    <row r="656" spans="1:13">
      <c r="A656" s="15" t="s">
        <v>1715</v>
      </c>
      <c r="B656" t="s">
        <v>1818</v>
      </c>
      <c r="C656" s="100" t="str">
        <f t="shared" si="106"/>
        <v>CYP61004</v>
      </c>
      <c r="D656" s="100" t="str">
        <f t="shared" si="102"/>
        <v>Rejection</v>
      </c>
      <c r="E656" s="1" t="s">
        <v>6295</v>
      </c>
      <c r="F656" s="100">
        <f t="shared" si="93"/>
        <v>1</v>
      </c>
      <c r="G656" s="100">
        <f t="shared" si="94"/>
        <v>0</v>
      </c>
      <c r="H656" s="100">
        <f t="shared" si="105"/>
        <v>2</v>
      </c>
      <c r="I656">
        <f t="shared" si="104"/>
        <v>1</v>
      </c>
      <c r="J656" t="str">
        <f t="shared" si="97"/>
        <v>&gt;</v>
      </c>
      <c r="K656" s="98">
        <f>LEN(E656)</f>
        <v>115</v>
      </c>
      <c r="L656">
        <f>LEN(J656)</f>
        <v>1</v>
      </c>
      <c r="M656">
        <f>L656-K656</f>
        <v>-114</v>
      </c>
    </row>
    <row r="657" spans="1:13" ht="26.4">
      <c r="A657" s="15" t="s">
        <v>1716</v>
      </c>
      <c r="B657" t="s">
        <v>1818</v>
      </c>
      <c r="C657" s="100" t="str">
        <f t="shared" si="106"/>
        <v>CYP61005</v>
      </c>
      <c r="D657" s="100" t="str">
        <f t="shared" si="102"/>
        <v>Rejection</v>
      </c>
      <c r="E657" s="1" t="s">
        <v>6296</v>
      </c>
      <c r="F657" s="100">
        <f t="shared" si="93"/>
        <v>1</v>
      </c>
      <c r="G657" s="100">
        <f t="shared" si="94"/>
        <v>0</v>
      </c>
      <c r="H657" s="100">
        <f t="shared" si="105"/>
        <v>3</v>
      </c>
      <c r="I657">
        <f t="shared" si="104"/>
        <v>1</v>
      </c>
      <c r="J657" t="str">
        <f t="shared" si="97"/>
        <v>&gt;</v>
      </c>
      <c r="K657" s="98">
        <f>LEN(E657)</f>
        <v>211</v>
      </c>
      <c r="L657">
        <f>LEN(J657)</f>
        <v>1</v>
      </c>
      <c r="M657">
        <f>L657-K657</f>
        <v>-210</v>
      </c>
    </row>
    <row r="658" spans="1:13" ht="26.4">
      <c r="A658" s="15" t="s">
        <v>1716</v>
      </c>
      <c r="B658" t="s">
        <v>1818</v>
      </c>
      <c r="C658" s="100" t="str">
        <f t="shared" si="106"/>
        <v>CYP61006</v>
      </c>
      <c r="D658" s="100" t="str">
        <f t="shared" si="102"/>
        <v>Rejection</v>
      </c>
      <c r="E658" s="1" t="s">
        <v>6297</v>
      </c>
      <c r="F658" s="100">
        <f t="shared" si="93"/>
        <v>1</v>
      </c>
      <c r="G658" s="100">
        <f t="shared" si="94"/>
        <v>0</v>
      </c>
      <c r="H658" s="100">
        <f t="shared" si="105"/>
        <v>3</v>
      </c>
      <c r="I658">
        <f t="shared" si="104"/>
        <v>1</v>
      </c>
      <c r="J658" t="str">
        <f t="shared" si="97"/>
        <v>&gt;</v>
      </c>
      <c r="K658" s="98">
        <f>LEN(E658)</f>
        <v>228</v>
      </c>
      <c r="L658">
        <f>LEN(J658)</f>
        <v>1</v>
      </c>
      <c r="M658">
        <f>L658-K658</f>
        <v>-227</v>
      </c>
    </row>
    <row r="659" spans="1:13" ht="39.6">
      <c r="A659" s="15" t="s">
        <v>1716</v>
      </c>
      <c r="B659" t="s">
        <v>1818</v>
      </c>
      <c r="C659" s="100" t="str">
        <f t="shared" si="106"/>
        <v>CYP61007</v>
      </c>
      <c r="D659" s="100" t="str">
        <f t="shared" si="102"/>
        <v>Warning</v>
      </c>
      <c r="E659" s="59" t="s">
        <v>6081</v>
      </c>
      <c r="F659" s="100">
        <f t="shared" si="93"/>
        <v>0</v>
      </c>
      <c r="G659" s="100">
        <f t="shared" si="94"/>
        <v>1</v>
      </c>
      <c r="H659" s="100">
        <f t="shared" si="105"/>
        <v>3</v>
      </c>
      <c r="I659">
        <f t="shared" si="104"/>
        <v>1</v>
      </c>
      <c r="J659" t="str">
        <f t="shared" si="97"/>
        <v>&gt;</v>
      </c>
    </row>
    <row r="660" spans="1:13">
      <c r="A660" s="15" t="s">
        <v>1808</v>
      </c>
      <c r="B660" t="s">
        <v>10</v>
      </c>
      <c r="C660" s="100" t="str">
        <f t="shared" si="106"/>
        <v>CYP61010</v>
      </c>
      <c r="D660" s="100" t="str">
        <f t="shared" si="102"/>
        <v>Rejection</v>
      </c>
      <c r="E660" s="1" t="s">
        <v>4736</v>
      </c>
      <c r="F660" s="100">
        <f t="shared" si="93"/>
        <v>1</v>
      </c>
      <c r="G660" s="100">
        <f t="shared" si="94"/>
        <v>0</v>
      </c>
      <c r="H660" s="100">
        <f t="shared" si="105"/>
        <v>4</v>
      </c>
      <c r="I660">
        <f t="shared" si="104"/>
        <v>1</v>
      </c>
      <c r="J660" t="str">
        <f t="shared" si="97"/>
        <v>&gt;</v>
      </c>
    </row>
    <row r="661" spans="1:13">
      <c r="A661" s="15" t="s">
        <v>1808</v>
      </c>
      <c r="B661" t="s">
        <v>10</v>
      </c>
      <c r="C661" s="100" t="str">
        <f t="shared" si="106"/>
        <v>CYP61011</v>
      </c>
      <c r="D661" s="100" t="str">
        <f t="shared" si="102"/>
        <v>Rejection</v>
      </c>
      <c r="E661" s="1" t="s">
        <v>7993</v>
      </c>
      <c r="F661" s="100">
        <f t="shared" si="93"/>
        <v>1</v>
      </c>
      <c r="G661" s="100">
        <f t="shared" si="94"/>
        <v>0</v>
      </c>
      <c r="H661" s="100">
        <f t="shared" si="105"/>
        <v>4</v>
      </c>
      <c r="I661">
        <f t="shared" si="104"/>
        <v>1</v>
      </c>
      <c r="J661" t="str">
        <f t="shared" si="97"/>
        <v>&gt;</v>
      </c>
    </row>
    <row r="662" spans="1:13" ht="39.6">
      <c r="A662" s="15" t="s">
        <v>1808</v>
      </c>
      <c r="B662" t="s">
        <v>10</v>
      </c>
      <c r="C662" s="100" t="str">
        <f t="shared" si="106"/>
        <v>CYP61012</v>
      </c>
      <c r="D662" s="100" t="str">
        <f t="shared" si="102"/>
        <v>Rejection</v>
      </c>
      <c r="E662" s="1" t="s">
        <v>7389</v>
      </c>
      <c r="F662" s="100">
        <f t="shared" si="93"/>
        <v>1</v>
      </c>
      <c r="G662" s="100">
        <f t="shared" si="94"/>
        <v>0</v>
      </c>
      <c r="H662" s="100">
        <f t="shared" si="105"/>
        <v>4</v>
      </c>
      <c r="I662">
        <f t="shared" si="104"/>
        <v>1</v>
      </c>
      <c r="J662" t="str">
        <f t="shared" si="97"/>
        <v>&gt;</v>
      </c>
    </row>
    <row r="663" spans="1:13" ht="39.6">
      <c r="A663" s="15" t="s">
        <v>1808</v>
      </c>
      <c r="B663" t="s">
        <v>10</v>
      </c>
      <c r="C663" s="100" t="str">
        <f t="shared" si="106"/>
        <v>CYP61013</v>
      </c>
      <c r="D663" s="100" t="str">
        <f t="shared" si="102"/>
        <v>Rejection</v>
      </c>
      <c r="E663" s="1" t="s">
        <v>7390</v>
      </c>
      <c r="F663" s="100">
        <f t="shared" si="93"/>
        <v>1</v>
      </c>
      <c r="G663" s="100">
        <f t="shared" si="94"/>
        <v>0</v>
      </c>
      <c r="H663" s="100">
        <f t="shared" si="105"/>
        <v>4</v>
      </c>
      <c r="I663">
        <f t="shared" si="104"/>
        <v>1</v>
      </c>
      <c r="J663" t="str">
        <f t="shared" si="97"/>
        <v>&gt;</v>
      </c>
    </row>
    <row r="664" spans="1:13">
      <c r="A664" s="15" t="s">
        <v>1717</v>
      </c>
      <c r="B664" t="s">
        <v>1818</v>
      </c>
      <c r="C664" s="100" t="str">
        <f t="shared" si="106"/>
        <v>CYP61102</v>
      </c>
      <c r="D664" s="100" t="str">
        <f t="shared" si="102"/>
        <v>Rejection</v>
      </c>
      <c r="E664" s="56" t="s">
        <v>1862</v>
      </c>
      <c r="F664" s="100">
        <f t="shared" si="93"/>
        <v>1</v>
      </c>
      <c r="G664" s="100">
        <f t="shared" si="94"/>
        <v>0</v>
      </c>
      <c r="H664" s="100">
        <f t="shared" si="105"/>
        <v>3</v>
      </c>
      <c r="I664">
        <f t="shared" si="104"/>
        <v>1</v>
      </c>
      <c r="J664" t="str">
        <f t="shared" si="97"/>
        <v>.</v>
      </c>
    </row>
    <row r="665" spans="1:13">
      <c r="A665" s="15" t="s">
        <v>1717</v>
      </c>
      <c r="B665" t="s">
        <v>1818</v>
      </c>
      <c r="C665" s="100" t="str">
        <f t="shared" si="106"/>
        <v>CYP61103</v>
      </c>
      <c r="D665" s="100" t="str">
        <f t="shared" si="102"/>
        <v>Rejection</v>
      </c>
      <c r="E665" s="1" t="s">
        <v>6298</v>
      </c>
      <c r="F665" s="100">
        <f t="shared" ref="F665:F708" si="107">(LEN(E665)-LEN(SUBSTITUTE(E665,"rejected","")))/8</f>
        <v>1</v>
      </c>
      <c r="G665" s="100">
        <f t="shared" ref="G665:G708" si="108">(LEN(E665)-LEN(SUBSTITUTE(E665,"Warning","")))/7</f>
        <v>0</v>
      </c>
      <c r="H665" s="100">
        <f t="shared" si="105"/>
        <v>3</v>
      </c>
      <c r="I665">
        <f t="shared" si="104"/>
        <v>1</v>
      </c>
      <c r="J665" t="str">
        <f t="shared" si="97"/>
        <v>&gt;</v>
      </c>
      <c r="K665" s="98">
        <f>LEN(E665)</f>
        <v>115</v>
      </c>
      <c r="L665">
        <f>LEN(J665)</f>
        <v>1</v>
      </c>
      <c r="M665">
        <f>L665-K665</f>
        <v>-114</v>
      </c>
    </row>
    <row r="666" spans="1:13" ht="26.4">
      <c r="A666" s="15" t="s">
        <v>1718</v>
      </c>
      <c r="B666" t="s">
        <v>1818</v>
      </c>
      <c r="C666" s="100" t="str">
        <f t="shared" si="106"/>
        <v>CYP61104</v>
      </c>
      <c r="D666" s="100" t="str">
        <f t="shared" si="102"/>
        <v>Rejection</v>
      </c>
      <c r="E666" s="59" t="s">
        <v>2598</v>
      </c>
      <c r="F666" s="100">
        <f t="shared" si="107"/>
        <v>1</v>
      </c>
      <c r="G666" s="100">
        <f t="shared" si="108"/>
        <v>0</v>
      </c>
      <c r="H666" s="100">
        <f t="shared" si="105"/>
        <v>1</v>
      </c>
      <c r="I666">
        <f t="shared" si="104"/>
        <v>1</v>
      </c>
      <c r="J666" t="str">
        <f t="shared" si="97"/>
        <v>&gt;</v>
      </c>
    </row>
    <row r="667" spans="1:13" ht="26.4">
      <c r="A667" s="15" t="s">
        <v>1719</v>
      </c>
      <c r="B667" t="s">
        <v>1818</v>
      </c>
      <c r="C667" s="100" t="str">
        <f t="shared" si="106"/>
        <v>CYP61105</v>
      </c>
      <c r="D667" s="100" t="str">
        <f t="shared" si="102"/>
        <v>Rejection</v>
      </c>
      <c r="E667" s="59" t="s">
        <v>2599</v>
      </c>
      <c r="F667" s="100">
        <f t="shared" si="107"/>
        <v>1</v>
      </c>
      <c r="G667" s="100">
        <f t="shared" si="108"/>
        <v>0</v>
      </c>
      <c r="H667" s="100">
        <f t="shared" si="105"/>
        <v>1</v>
      </c>
      <c r="I667">
        <f t="shared" si="104"/>
        <v>1</v>
      </c>
      <c r="J667" t="str">
        <f t="shared" si="97"/>
        <v>&gt;</v>
      </c>
    </row>
    <row r="668" spans="1:13" ht="26.4">
      <c r="A668" s="15" t="s">
        <v>1720</v>
      </c>
      <c r="B668" t="s">
        <v>1818</v>
      </c>
      <c r="C668" s="100" t="str">
        <f t="shared" si="106"/>
        <v>CYP61106</v>
      </c>
      <c r="D668" s="100" t="str">
        <f t="shared" si="102"/>
        <v>Rejection</v>
      </c>
      <c r="E668" s="59" t="s">
        <v>2600</v>
      </c>
      <c r="F668" s="100">
        <f t="shared" si="107"/>
        <v>1</v>
      </c>
      <c r="G668" s="100">
        <f t="shared" si="108"/>
        <v>0</v>
      </c>
      <c r="H668" s="100">
        <f t="shared" si="105"/>
        <v>2</v>
      </c>
      <c r="I668">
        <f t="shared" si="104"/>
        <v>1</v>
      </c>
      <c r="J668" t="str">
        <f t="shared" si="97"/>
        <v>&gt;</v>
      </c>
    </row>
    <row r="669" spans="1:13">
      <c r="A669" s="15" t="s">
        <v>1809</v>
      </c>
      <c r="B669" t="s">
        <v>10</v>
      </c>
      <c r="C669" s="100" t="str">
        <f t="shared" si="106"/>
        <v>CYP61110</v>
      </c>
      <c r="D669" s="100" t="str">
        <f t="shared" si="102"/>
        <v>Rejection</v>
      </c>
      <c r="E669" s="1" t="s">
        <v>4735</v>
      </c>
      <c r="F669" s="100">
        <f t="shared" si="107"/>
        <v>1</v>
      </c>
      <c r="G669" s="100">
        <f t="shared" si="108"/>
        <v>0</v>
      </c>
      <c r="H669" s="100">
        <f t="shared" si="105"/>
        <v>2</v>
      </c>
      <c r="I669">
        <f t="shared" si="104"/>
        <v>1</v>
      </c>
      <c r="J669" t="str">
        <f t="shared" si="97"/>
        <v>&gt;</v>
      </c>
    </row>
    <row r="670" spans="1:13" ht="39.6">
      <c r="A670" s="15" t="s">
        <v>1720</v>
      </c>
      <c r="B670" t="s">
        <v>1818</v>
      </c>
      <c r="C670" s="100" t="str">
        <f t="shared" si="106"/>
        <v>CYP61112</v>
      </c>
      <c r="D670" s="100" t="str">
        <f t="shared" ref="D670:D696" si="109">IF(F670=1,"Rejection",IF(G670=1,"Warning","?"))</f>
        <v>Rejection</v>
      </c>
      <c r="E670" s="59" t="s">
        <v>4734</v>
      </c>
      <c r="F670" s="100">
        <f t="shared" si="107"/>
        <v>1</v>
      </c>
      <c r="G670" s="100">
        <f t="shared" si="108"/>
        <v>0</v>
      </c>
      <c r="H670" s="100">
        <f t="shared" si="105"/>
        <v>2</v>
      </c>
      <c r="I670">
        <f t="shared" si="104"/>
        <v>1</v>
      </c>
      <c r="J670" t="str">
        <f t="shared" si="97"/>
        <v>&gt;</v>
      </c>
    </row>
    <row r="671" spans="1:13" ht="26.4">
      <c r="A671" s="15" t="s">
        <v>1717</v>
      </c>
      <c r="B671" t="s">
        <v>1818</v>
      </c>
      <c r="C671" s="100" t="str">
        <f t="shared" si="106"/>
        <v>CYP61113</v>
      </c>
      <c r="D671" s="100" t="str">
        <f t="shared" si="109"/>
        <v>Warning</v>
      </c>
      <c r="E671" s="1" t="s">
        <v>6299</v>
      </c>
      <c r="F671" s="100">
        <f t="shared" si="107"/>
        <v>0</v>
      </c>
      <c r="G671" s="100">
        <f t="shared" si="108"/>
        <v>1</v>
      </c>
      <c r="H671" s="100">
        <f t="shared" si="105"/>
        <v>3</v>
      </c>
      <c r="I671">
        <f t="shared" si="104"/>
        <v>1</v>
      </c>
      <c r="J671" t="str">
        <f t="shared" si="97"/>
        <v>&gt;</v>
      </c>
      <c r="K671" s="98">
        <f>LEN(E671)</f>
        <v>185</v>
      </c>
      <c r="L671">
        <f>LEN(J671)</f>
        <v>1</v>
      </c>
      <c r="M671">
        <f>L671-K671</f>
        <v>-184</v>
      </c>
    </row>
    <row r="672" spans="1:13">
      <c r="A672" s="15" t="s">
        <v>1809</v>
      </c>
      <c r="B672" t="s">
        <v>10</v>
      </c>
      <c r="C672" s="100" t="str">
        <f t="shared" si="106"/>
        <v>CYP61114</v>
      </c>
      <c r="D672" s="100" t="str">
        <f t="shared" si="109"/>
        <v>Rejection</v>
      </c>
      <c r="E672" s="1" t="s">
        <v>3298</v>
      </c>
      <c r="F672" s="100">
        <f t="shared" si="107"/>
        <v>1</v>
      </c>
      <c r="G672" s="100">
        <f t="shared" si="108"/>
        <v>0</v>
      </c>
      <c r="H672" s="100">
        <f t="shared" si="105"/>
        <v>2</v>
      </c>
      <c r="I672">
        <f t="shared" si="104"/>
        <v>1</v>
      </c>
      <c r="J672" t="str">
        <f t="shared" si="97"/>
        <v>&gt;</v>
      </c>
    </row>
    <row r="673" spans="1:13">
      <c r="A673" s="15" t="s">
        <v>1721</v>
      </c>
      <c r="B673" t="s">
        <v>1818</v>
      </c>
      <c r="C673" s="100" t="str">
        <f t="shared" si="106"/>
        <v>CYP61202</v>
      </c>
      <c r="D673" s="100" t="str">
        <f t="shared" si="109"/>
        <v>Rejection</v>
      </c>
      <c r="E673" s="56" t="s">
        <v>1863</v>
      </c>
      <c r="F673" s="100">
        <f t="shared" si="107"/>
        <v>1</v>
      </c>
      <c r="G673" s="100">
        <f t="shared" si="108"/>
        <v>0</v>
      </c>
      <c r="H673" s="100">
        <f t="shared" si="105"/>
        <v>2</v>
      </c>
      <c r="I673">
        <f t="shared" si="104"/>
        <v>1</v>
      </c>
      <c r="J673" t="str">
        <f t="shared" si="97"/>
        <v>.</v>
      </c>
    </row>
    <row r="674" spans="1:13">
      <c r="A674" s="15" t="s">
        <v>1721</v>
      </c>
      <c r="B674" t="s">
        <v>1818</v>
      </c>
      <c r="C674" s="100" t="str">
        <f t="shared" si="106"/>
        <v>CYP61203</v>
      </c>
      <c r="D674" s="100" t="str">
        <f t="shared" si="109"/>
        <v>Rejection</v>
      </c>
      <c r="E674" s="1" t="s">
        <v>6300</v>
      </c>
      <c r="F674" s="100">
        <f t="shared" si="107"/>
        <v>1</v>
      </c>
      <c r="G674" s="100">
        <f t="shared" si="108"/>
        <v>0</v>
      </c>
      <c r="H674" s="100">
        <f t="shared" si="105"/>
        <v>2</v>
      </c>
      <c r="I674">
        <f t="shared" si="104"/>
        <v>1</v>
      </c>
      <c r="J674" t="str">
        <f t="shared" si="97"/>
        <v>&gt;</v>
      </c>
      <c r="K674" s="98">
        <f>LEN(E674)</f>
        <v>115</v>
      </c>
      <c r="L674">
        <f>LEN(J674)</f>
        <v>1</v>
      </c>
      <c r="M674">
        <f>L674-K674</f>
        <v>-114</v>
      </c>
    </row>
    <row r="675" spans="1:13" ht="26.4">
      <c r="A675" s="15" t="s">
        <v>1722</v>
      </c>
      <c r="B675" t="s">
        <v>1818</v>
      </c>
      <c r="C675" s="100" t="str">
        <f t="shared" si="106"/>
        <v>CYP61204</v>
      </c>
      <c r="D675" s="100" t="str">
        <f t="shared" si="109"/>
        <v>Rejection</v>
      </c>
      <c r="E675" s="1" t="s">
        <v>6301</v>
      </c>
      <c r="F675" s="100">
        <f t="shared" si="107"/>
        <v>1</v>
      </c>
      <c r="G675" s="100">
        <f t="shared" si="108"/>
        <v>0</v>
      </c>
      <c r="H675" s="100">
        <f t="shared" si="105"/>
        <v>3</v>
      </c>
      <c r="I675">
        <f t="shared" si="104"/>
        <v>1</v>
      </c>
      <c r="J675" t="str">
        <f t="shared" si="97"/>
        <v>&gt;</v>
      </c>
      <c r="K675" s="98">
        <f>LEN(E675)</f>
        <v>229</v>
      </c>
      <c r="L675">
        <f>LEN(J675)</f>
        <v>1</v>
      </c>
      <c r="M675">
        <f>L675-K675</f>
        <v>-228</v>
      </c>
    </row>
    <row r="676" spans="1:13" ht="26.4">
      <c r="A676" s="15" t="s">
        <v>1722</v>
      </c>
      <c r="B676" t="s">
        <v>1818</v>
      </c>
      <c r="C676" s="100" t="str">
        <f t="shared" si="106"/>
        <v>CYP61205</v>
      </c>
      <c r="D676" s="100" t="str">
        <f t="shared" si="109"/>
        <v>Rejection</v>
      </c>
      <c r="E676" s="1" t="s">
        <v>6302</v>
      </c>
      <c r="F676" s="100">
        <f t="shared" si="107"/>
        <v>1</v>
      </c>
      <c r="G676" s="100">
        <f t="shared" si="108"/>
        <v>0</v>
      </c>
      <c r="H676" s="100">
        <f t="shared" si="105"/>
        <v>3</v>
      </c>
      <c r="I676">
        <f t="shared" si="104"/>
        <v>1</v>
      </c>
      <c r="J676" t="str">
        <f t="shared" si="97"/>
        <v>&gt;</v>
      </c>
      <c r="K676" s="98">
        <f>LEN(E676)</f>
        <v>246</v>
      </c>
      <c r="L676">
        <f>LEN(J676)</f>
        <v>1</v>
      </c>
      <c r="M676">
        <f>L676-K676</f>
        <v>-245</v>
      </c>
    </row>
    <row r="677" spans="1:13" ht="26.4">
      <c r="A677" s="15" t="s">
        <v>1723</v>
      </c>
      <c r="B677" t="s">
        <v>1818</v>
      </c>
      <c r="C677" s="100" t="str">
        <f t="shared" si="106"/>
        <v>CYP61206</v>
      </c>
      <c r="D677" s="100" t="str">
        <f t="shared" si="109"/>
        <v>Rejection</v>
      </c>
      <c r="E677" s="1" t="s">
        <v>6303</v>
      </c>
      <c r="F677" s="100">
        <f t="shared" si="107"/>
        <v>1</v>
      </c>
      <c r="G677" s="100">
        <f t="shared" si="108"/>
        <v>0</v>
      </c>
      <c r="H677" s="100">
        <f t="shared" si="105"/>
        <v>3</v>
      </c>
      <c r="I677">
        <f t="shared" si="104"/>
        <v>1</v>
      </c>
      <c r="J677" t="str">
        <f t="shared" ref="J677:J708" si="110">RIGHT(E677,1)</f>
        <v>&gt;</v>
      </c>
      <c r="K677" s="98">
        <f>LEN(E677)</f>
        <v>203</v>
      </c>
      <c r="L677">
        <f>LEN(J677)</f>
        <v>1</v>
      </c>
      <c r="M677">
        <f>L677-K677</f>
        <v>-202</v>
      </c>
    </row>
    <row r="678" spans="1:13" ht="26.4">
      <c r="A678" s="15" t="s">
        <v>1723</v>
      </c>
      <c r="B678" t="s">
        <v>1818</v>
      </c>
      <c r="C678" s="100" t="str">
        <f t="shared" si="106"/>
        <v>CYP61207</v>
      </c>
      <c r="D678" s="100" t="str">
        <f t="shared" si="109"/>
        <v>Rejection</v>
      </c>
      <c r="E678" s="1" t="s">
        <v>6304</v>
      </c>
      <c r="F678" s="100">
        <f t="shared" si="107"/>
        <v>1</v>
      </c>
      <c r="G678" s="100">
        <f t="shared" si="108"/>
        <v>0</v>
      </c>
      <c r="H678" s="100">
        <f t="shared" si="105"/>
        <v>3</v>
      </c>
      <c r="I678">
        <f t="shared" si="104"/>
        <v>1</v>
      </c>
      <c r="J678" t="str">
        <f t="shared" si="110"/>
        <v>&gt;</v>
      </c>
      <c r="K678" s="98">
        <f>LEN(E678)</f>
        <v>220</v>
      </c>
      <c r="L678">
        <f>LEN(J678)</f>
        <v>1</v>
      </c>
      <c r="M678">
        <f>L678-K678</f>
        <v>-219</v>
      </c>
    </row>
    <row r="679" spans="1:13">
      <c r="A679" s="15" t="s">
        <v>1811</v>
      </c>
      <c r="B679" t="s">
        <v>10</v>
      </c>
      <c r="C679" s="100" t="str">
        <f t="shared" si="106"/>
        <v>CYP61210</v>
      </c>
      <c r="D679" s="100" t="str">
        <f t="shared" si="109"/>
        <v>Rejection</v>
      </c>
      <c r="E679" s="1" t="s">
        <v>4733</v>
      </c>
      <c r="F679" s="100">
        <f t="shared" si="107"/>
        <v>1</v>
      </c>
      <c r="G679" s="100">
        <f t="shared" si="108"/>
        <v>0</v>
      </c>
      <c r="H679" s="100">
        <f t="shared" si="105"/>
        <v>2</v>
      </c>
      <c r="I679">
        <f t="shared" si="104"/>
        <v>1</v>
      </c>
      <c r="J679" t="str">
        <f t="shared" si="110"/>
        <v>&gt;</v>
      </c>
    </row>
    <row r="680" spans="1:13" ht="26.4">
      <c r="A680" s="15" t="s">
        <v>1723</v>
      </c>
      <c r="B680" t="s">
        <v>1818</v>
      </c>
      <c r="C680" s="100" t="str">
        <f t="shared" si="106"/>
        <v>CYP61211</v>
      </c>
      <c r="D680" s="100" t="str">
        <f t="shared" si="109"/>
        <v>Warning</v>
      </c>
      <c r="E680" s="59" t="s">
        <v>4732</v>
      </c>
      <c r="F680" s="100">
        <f t="shared" si="107"/>
        <v>0</v>
      </c>
      <c r="G680" s="100">
        <f t="shared" si="108"/>
        <v>1</v>
      </c>
      <c r="H680" s="100">
        <f t="shared" si="105"/>
        <v>3</v>
      </c>
      <c r="I680">
        <f t="shared" si="104"/>
        <v>1</v>
      </c>
      <c r="J680" t="str">
        <f t="shared" si="110"/>
        <v>&gt;</v>
      </c>
    </row>
    <row r="681" spans="1:13" ht="39.6">
      <c r="A681" s="15" t="s">
        <v>1811</v>
      </c>
      <c r="B681" t="s">
        <v>10</v>
      </c>
      <c r="C681" s="100" t="str">
        <f t="shared" si="106"/>
        <v>CYP61212</v>
      </c>
      <c r="D681" s="100" t="str">
        <f t="shared" si="109"/>
        <v>Rejection</v>
      </c>
      <c r="E681" s="1" t="s">
        <v>4625</v>
      </c>
      <c r="F681" s="100">
        <f t="shared" si="107"/>
        <v>1</v>
      </c>
      <c r="G681" s="100">
        <f t="shared" si="108"/>
        <v>0</v>
      </c>
      <c r="H681" s="100">
        <f t="shared" si="105"/>
        <v>2</v>
      </c>
      <c r="I681">
        <f t="shared" si="104"/>
        <v>1</v>
      </c>
      <c r="J681" t="str">
        <f t="shared" si="110"/>
        <v>&gt;</v>
      </c>
    </row>
    <row r="682" spans="1:13" ht="39.6">
      <c r="A682" s="15" t="s">
        <v>1722</v>
      </c>
      <c r="B682" t="s">
        <v>1818</v>
      </c>
      <c r="C682" s="100" t="str">
        <f t="shared" si="106"/>
        <v>CYP61213</v>
      </c>
      <c r="D682" s="100" t="str">
        <f t="shared" si="109"/>
        <v>Rejection</v>
      </c>
      <c r="E682" s="1" t="s">
        <v>4624</v>
      </c>
      <c r="F682" s="100">
        <f t="shared" si="107"/>
        <v>1</v>
      </c>
      <c r="G682" s="100">
        <f t="shared" si="108"/>
        <v>0</v>
      </c>
      <c r="H682" s="100"/>
      <c r="I682">
        <f t="shared" si="104"/>
        <v>1</v>
      </c>
      <c r="J682" t="str">
        <f t="shared" si="110"/>
        <v>&gt;</v>
      </c>
    </row>
    <row r="683" spans="1:13">
      <c r="A683" s="15" t="s">
        <v>1728</v>
      </c>
      <c r="B683" t="s">
        <v>1818</v>
      </c>
      <c r="C683" s="100" t="str">
        <f t="shared" si="106"/>
        <v>CYP61301</v>
      </c>
      <c r="D683" s="100" t="str">
        <f t="shared" si="109"/>
        <v>Rejection</v>
      </c>
      <c r="E683" s="56" t="s">
        <v>1864</v>
      </c>
      <c r="F683" s="100">
        <f t="shared" si="107"/>
        <v>1</v>
      </c>
      <c r="G683" s="100">
        <f t="shared" si="108"/>
        <v>0</v>
      </c>
      <c r="H683" s="100">
        <f t="shared" ref="H683:H693" si="111">COUNTIF($A$2:$A$708,A683)</f>
        <v>4</v>
      </c>
      <c r="I683">
        <f t="shared" si="104"/>
        <v>1</v>
      </c>
      <c r="J683" t="str">
        <f t="shared" si="110"/>
        <v>.</v>
      </c>
    </row>
    <row r="684" spans="1:13">
      <c r="A684" s="15" t="s">
        <v>1728</v>
      </c>
      <c r="B684" t="s">
        <v>1818</v>
      </c>
      <c r="C684" s="100" t="str">
        <f t="shared" si="106"/>
        <v>CYP61302</v>
      </c>
      <c r="D684" s="100" t="str">
        <f t="shared" si="109"/>
        <v>Rejection</v>
      </c>
      <c r="E684" s="56" t="s">
        <v>1865</v>
      </c>
      <c r="F684" s="100">
        <f t="shared" si="107"/>
        <v>1</v>
      </c>
      <c r="G684" s="100">
        <f t="shared" si="108"/>
        <v>0</v>
      </c>
      <c r="H684" s="100">
        <f t="shared" si="111"/>
        <v>4</v>
      </c>
      <c r="I684">
        <f t="shared" si="104"/>
        <v>1</v>
      </c>
      <c r="J684" t="str">
        <f t="shared" si="110"/>
        <v>.</v>
      </c>
    </row>
    <row r="685" spans="1:13">
      <c r="A685" s="15" t="s">
        <v>1726</v>
      </c>
      <c r="B685" t="s">
        <v>1818</v>
      </c>
      <c r="C685" s="100" t="str">
        <f t="shared" si="106"/>
        <v>CYP61303</v>
      </c>
      <c r="D685" s="100" t="str">
        <f t="shared" si="109"/>
        <v>Rejection</v>
      </c>
      <c r="E685" s="56" t="s">
        <v>1866</v>
      </c>
      <c r="F685" s="100">
        <f t="shared" si="107"/>
        <v>1</v>
      </c>
      <c r="G685" s="100">
        <f t="shared" si="108"/>
        <v>0</v>
      </c>
      <c r="H685" s="100">
        <f t="shared" si="111"/>
        <v>3</v>
      </c>
      <c r="I685">
        <f t="shared" si="104"/>
        <v>1</v>
      </c>
      <c r="J685" t="str">
        <f t="shared" si="110"/>
        <v>.</v>
      </c>
    </row>
    <row r="686" spans="1:13">
      <c r="A686" s="15" t="s">
        <v>1726</v>
      </c>
      <c r="B686" t="s">
        <v>1818</v>
      </c>
      <c r="C686" s="100" t="str">
        <f t="shared" si="106"/>
        <v>CYP61304</v>
      </c>
      <c r="D686" s="100" t="str">
        <f t="shared" si="109"/>
        <v>Rejection</v>
      </c>
      <c r="E686" s="56" t="s">
        <v>1867</v>
      </c>
      <c r="F686" s="100">
        <f t="shared" si="107"/>
        <v>1</v>
      </c>
      <c r="G686" s="100">
        <f t="shared" si="108"/>
        <v>0</v>
      </c>
      <c r="H686" s="100">
        <f t="shared" si="111"/>
        <v>3</v>
      </c>
      <c r="I686">
        <f t="shared" si="104"/>
        <v>1</v>
      </c>
      <c r="J686" t="str">
        <f t="shared" si="110"/>
        <v>.</v>
      </c>
    </row>
    <row r="687" spans="1:13">
      <c r="A687" s="15" t="s">
        <v>1727</v>
      </c>
      <c r="B687" t="s">
        <v>1818</v>
      </c>
      <c r="C687" s="100" t="str">
        <f t="shared" si="106"/>
        <v>CYP61305</v>
      </c>
      <c r="D687" s="100" t="str">
        <f t="shared" si="109"/>
        <v>Rejection</v>
      </c>
      <c r="E687" s="56" t="s">
        <v>1868</v>
      </c>
      <c r="F687" s="100">
        <f t="shared" si="107"/>
        <v>1</v>
      </c>
      <c r="G687" s="100">
        <f t="shared" si="108"/>
        <v>0</v>
      </c>
      <c r="H687" s="100">
        <f t="shared" si="111"/>
        <v>3</v>
      </c>
      <c r="I687">
        <f t="shared" si="104"/>
        <v>1</v>
      </c>
      <c r="J687" t="str">
        <f t="shared" si="110"/>
        <v>.</v>
      </c>
    </row>
    <row r="688" spans="1:13">
      <c r="A688" s="15" t="s">
        <v>1727</v>
      </c>
      <c r="B688" t="s">
        <v>1818</v>
      </c>
      <c r="C688" s="100" t="str">
        <f t="shared" si="106"/>
        <v>CYP61306</v>
      </c>
      <c r="D688" s="100" t="str">
        <f t="shared" si="109"/>
        <v>Rejection</v>
      </c>
      <c r="E688" s="56" t="s">
        <v>1869</v>
      </c>
      <c r="F688" s="100">
        <f t="shared" si="107"/>
        <v>1</v>
      </c>
      <c r="G688" s="100">
        <f t="shared" si="108"/>
        <v>0</v>
      </c>
      <c r="H688" s="100">
        <f t="shared" si="111"/>
        <v>3</v>
      </c>
      <c r="I688">
        <f t="shared" si="104"/>
        <v>1</v>
      </c>
      <c r="J688" t="str">
        <f t="shared" si="110"/>
        <v>.</v>
      </c>
    </row>
    <row r="689" spans="1:13">
      <c r="A689" s="15" t="s">
        <v>1725</v>
      </c>
      <c r="B689" t="s">
        <v>1818</v>
      </c>
      <c r="C689" s="100" t="str">
        <f t="shared" si="106"/>
        <v>CYP61308</v>
      </c>
      <c r="D689" s="100" t="str">
        <f t="shared" si="109"/>
        <v>Rejection</v>
      </c>
      <c r="E689" s="59" t="s">
        <v>1870</v>
      </c>
      <c r="F689" s="100">
        <f t="shared" si="107"/>
        <v>1</v>
      </c>
      <c r="G689" s="100">
        <f t="shared" si="108"/>
        <v>0</v>
      </c>
      <c r="H689" s="100">
        <f t="shared" si="111"/>
        <v>2</v>
      </c>
      <c r="I689">
        <f t="shared" si="104"/>
        <v>1</v>
      </c>
      <c r="J689" t="str">
        <f t="shared" si="110"/>
        <v>.</v>
      </c>
    </row>
    <row r="690" spans="1:13">
      <c r="A690" s="15" t="s">
        <v>1725</v>
      </c>
      <c r="B690" t="s">
        <v>1818</v>
      </c>
      <c r="C690" s="100" t="str">
        <f t="shared" si="106"/>
        <v>CYP61309</v>
      </c>
      <c r="D690" s="100" t="str">
        <f t="shared" si="109"/>
        <v>Warning</v>
      </c>
      <c r="E690" s="59" t="s">
        <v>6082</v>
      </c>
      <c r="F690" s="100">
        <f t="shared" si="107"/>
        <v>0</v>
      </c>
      <c r="G690" s="100">
        <f t="shared" si="108"/>
        <v>1</v>
      </c>
      <c r="H690" s="100">
        <f t="shared" si="111"/>
        <v>2</v>
      </c>
      <c r="I690">
        <f t="shared" si="104"/>
        <v>1</v>
      </c>
      <c r="J690" t="str">
        <f t="shared" si="110"/>
        <v>&gt;</v>
      </c>
    </row>
    <row r="691" spans="1:13">
      <c r="A691" s="15" t="s">
        <v>1724</v>
      </c>
      <c r="B691" t="s">
        <v>1818</v>
      </c>
      <c r="C691" s="100" t="str">
        <f t="shared" si="106"/>
        <v>CYP61310</v>
      </c>
      <c r="D691" s="100" t="str">
        <f t="shared" si="109"/>
        <v>Warning</v>
      </c>
      <c r="E691" s="56" t="s">
        <v>4831</v>
      </c>
      <c r="F691" s="100">
        <f t="shared" si="107"/>
        <v>0</v>
      </c>
      <c r="G691" s="100">
        <f t="shared" si="108"/>
        <v>1</v>
      </c>
      <c r="H691" s="100">
        <f t="shared" si="111"/>
        <v>3</v>
      </c>
      <c r="I691">
        <f t="shared" si="104"/>
        <v>1</v>
      </c>
      <c r="J691" t="str">
        <f t="shared" si="110"/>
        <v>.</v>
      </c>
    </row>
    <row r="692" spans="1:13">
      <c r="A692" s="15" t="s">
        <v>1724</v>
      </c>
      <c r="B692" t="s">
        <v>1818</v>
      </c>
      <c r="C692" s="100" t="str">
        <f t="shared" si="106"/>
        <v>CYP61311</v>
      </c>
      <c r="D692" s="100" t="str">
        <f t="shared" si="109"/>
        <v>Rejection</v>
      </c>
      <c r="E692" s="1" t="s">
        <v>8083</v>
      </c>
      <c r="F692" s="100">
        <f t="shared" si="107"/>
        <v>1</v>
      </c>
      <c r="G692" s="100">
        <f t="shared" si="108"/>
        <v>0</v>
      </c>
      <c r="H692" s="100">
        <f t="shared" si="111"/>
        <v>3</v>
      </c>
      <c r="I692">
        <f t="shared" si="104"/>
        <v>1</v>
      </c>
      <c r="J692" t="str">
        <f t="shared" si="110"/>
        <v>.</v>
      </c>
      <c r="K692" s="98">
        <f>LEN(E692)</f>
        <v>102</v>
      </c>
      <c r="L692">
        <f>LEN(J692)</f>
        <v>1</v>
      </c>
      <c r="M692">
        <f>L692-K692</f>
        <v>-101</v>
      </c>
    </row>
    <row r="693" spans="1:13" ht="26.4">
      <c r="A693" s="15" t="s">
        <v>1724</v>
      </c>
      <c r="B693" t="s">
        <v>1818</v>
      </c>
      <c r="C693" s="100" t="str">
        <f t="shared" si="106"/>
        <v>CYP61312</v>
      </c>
      <c r="D693" s="100" t="str">
        <f t="shared" si="109"/>
        <v>Warning</v>
      </c>
      <c r="E693" s="1" t="s">
        <v>8084</v>
      </c>
      <c r="F693" s="100">
        <f t="shared" si="107"/>
        <v>0</v>
      </c>
      <c r="G693" s="100">
        <f t="shared" si="108"/>
        <v>1</v>
      </c>
      <c r="H693" s="100">
        <f t="shared" si="111"/>
        <v>3</v>
      </c>
      <c r="I693">
        <f t="shared" si="104"/>
        <v>1</v>
      </c>
      <c r="J693" t="str">
        <f t="shared" si="110"/>
        <v>&gt;</v>
      </c>
    </row>
    <row r="694" spans="1:13" ht="26.4">
      <c r="A694" s="15" t="s">
        <v>1726</v>
      </c>
      <c r="B694" t="s">
        <v>1818</v>
      </c>
      <c r="C694" s="100" t="str">
        <f t="shared" si="106"/>
        <v>CYP61313</v>
      </c>
      <c r="D694" s="100" t="str">
        <f t="shared" si="109"/>
        <v>Rejection</v>
      </c>
      <c r="E694" s="59" t="s">
        <v>4623</v>
      </c>
      <c r="F694" s="100">
        <f t="shared" si="107"/>
        <v>1</v>
      </c>
      <c r="G694" s="100">
        <f t="shared" si="108"/>
        <v>0</v>
      </c>
      <c r="H694" s="100"/>
      <c r="I694">
        <f t="shared" si="104"/>
        <v>1</v>
      </c>
      <c r="J694" t="str">
        <f t="shared" si="110"/>
        <v>&gt;</v>
      </c>
    </row>
    <row r="695" spans="1:13">
      <c r="A695" s="15" t="s">
        <v>1727</v>
      </c>
      <c r="B695" t="s">
        <v>1818</v>
      </c>
      <c r="C695" s="100" t="str">
        <f t="shared" si="106"/>
        <v>CYP61314</v>
      </c>
      <c r="D695" s="100" t="str">
        <f t="shared" si="109"/>
        <v>Warning</v>
      </c>
      <c r="E695" s="1" t="s">
        <v>6305</v>
      </c>
      <c r="F695" s="100">
        <f t="shared" si="107"/>
        <v>0</v>
      </c>
      <c r="G695" s="100">
        <f t="shared" si="108"/>
        <v>1</v>
      </c>
      <c r="H695" s="100"/>
      <c r="I695">
        <f t="shared" si="104"/>
        <v>1</v>
      </c>
      <c r="J695" t="str">
        <f t="shared" si="110"/>
        <v>&gt;</v>
      </c>
      <c r="K695" s="98">
        <f>LEN(E695)</f>
        <v>90</v>
      </c>
      <c r="L695">
        <f>LEN(J695)</f>
        <v>1</v>
      </c>
      <c r="M695">
        <f>L695-K695</f>
        <v>-89</v>
      </c>
    </row>
    <row r="696" spans="1:13">
      <c r="A696" s="15" t="s">
        <v>2423</v>
      </c>
      <c r="B696" t="s">
        <v>10</v>
      </c>
      <c r="C696" s="100" t="s">
        <v>2766</v>
      </c>
      <c r="D696" s="100" t="str">
        <f t="shared" si="109"/>
        <v>Rejection</v>
      </c>
      <c r="E696" s="1" t="s">
        <v>2771</v>
      </c>
      <c r="F696" s="100">
        <f t="shared" si="107"/>
        <v>1</v>
      </c>
      <c r="G696" s="100">
        <f t="shared" si="108"/>
        <v>0</v>
      </c>
      <c r="H696" s="100">
        <f t="shared" ref="H696:H708" si="112">COUNTIF($A$2:$A$708,A696)</f>
        <v>1</v>
      </c>
      <c r="I696">
        <f t="shared" si="104"/>
        <v>1</v>
      </c>
      <c r="J696" t="str">
        <f t="shared" si="110"/>
        <v>.</v>
      </c>
    </row>
    <row r="697" spans="1:13" ht="26.4">
      <c r="A697" s="15" t="s">
        <v>1728</v>
      </c>
      <c r="B697" t="s">
        <v>1818</v>
      </c>
      <c r="C697" s="100" t="str">
        <f t="shared" ref="C697:C708" si="113">LEFT(E697,8)</f>
        <v>CYP61317</v>
      </c>
      <c r="D697" s="100" t="s">
        <v>2461</v>
      </c>
      <c r="E697" s="56" t="s">
        <v>4720</v>
      </c>
      <c r="F697" s="100">
        <f t="shared" si="107"/>
        <v>1</v>
      </c>
      <c r="G697" s="100">
        <f t="shared" si="108"/>
        <v>0</v>
      </c>
      <c r="H697" s="100">
        <f t="shared" si="112"/>
        <v>4</v>
      </c>
      <c r="I697">
        <f t="shared" si="104"/>
        <v>1</v>
      </c>
      <c r="J697" t="str">
        <f t="shared" si="110"/>
        <v>&gt;</v>
      </c>
    </row>
    <row r="698" spans="1:13" ht="26.4">
      <c r="A698" s="15" t="s">
        <v>1728</v>
      </c>
      <c r="B698" t="s">
        <v>1818</v>
      </c>
      <c r="C698" s="100" t="str">
        <f t="shared" si="113"/>
        <v>CYP61318</v>
      </c>
      <c r="D698" s="100" t="str">
        <f t="shared" ref="D698:D708" si="114">IF(F698=1,"Rejection",IF(G698=1,"Warning","?"))</f>
        <v>Rejection</v>
      </c>
      <c r="E698" s="56" t="s">
        <v>4721</v>
      </c>
      <c r="F698" s="100">
        <f t="shared" si="107"/>
        <v>1</v>
      </c>
      <c r="G698" s="100">
        <f t="shared" si="108"/>
        <v>0</v>
      </c>
      <c r="H698" s="100">
        <f t="shared" si="112"/>
        <v>4</v>
      </c>
      <c r="I698">
        <f t="shared" si="104"/>
        <v>1</v>
      </c>
      <c r="J698" t="str">
        <f t="shared" si="110"/>
        <v>&gt;</v>
      </c>
    </row>
    <row r="699" spans="1:13">
      <c r="A699" s="15" t="s">
        <v>1729</v>
      </c>
      <c r="B699" t="s">
        <v>1818</v>
      </c>
      <c r="C699" s="100" t="str">
        <f t="shared" si="113"/>
        <v>CYP90101</v>
      </c>
      <c r="D699" s="100" t="str">
        <f t="shared" si="114"/>
        <v>Rejection</v>
      </c>
      <c r="E699" s="59" t="s">
        <v>2295</v>
      </c>
      <c r="F699" s="100">
        <f t="shared" si="107"/>
        <v>1</v>
      </c>
      <c r="G699" s="100">
        <f t="shared" si="108"/>
        <v>0</v>
      </c>
      <c r="H699" s="100">
        <f t="shared" si="112"/>
        <v>2</v>
      </c>
      <c r="I699">
        <f t="shared" si="104"/>
        <v>1</v>
      </c>
      <c r="J699" t="str">
        <f t="shared" si="110"/>
        <v>.</v>
      </c>
    </row>
    <row r="700" spans="1:13">
      <c r="A700" s="15" t="s">
        <v>1729</v>
      </c>
      <c r="B700" t="s">
        <v>1818</v>
      </c>
      <c r="C700" s="100" t="str">
        <f t="shared" si="113"/>
        <v>CYP90102</v>
      </c>
      <c r="D700" s="100" t="str">
        <f t="shared" si="114"/>
        <v>Rejection</v>
      </c>
      <c r="E700" s="59" t="s">
        <v>2602</v>
      </c>
      <c r="F700" s="100">
        <f t="shared" si="107"/>
        <v>1</v>
      </c>
      <c r="G700" s="100">
        <f t="shared" si="108"/>
        <v>0</v>
      </c>
      <c r="H700" s="100">
        <f t="shared" si="112"/>
        <v>2</v>
      </c>
      <c r="I700">
        <f t="shared" si="104"/>
        <v>1</v>
      </c>
      <c r="J700" t="str">
        <f t="shared" si="110"/>
        <v>&gt;</v>
      </c>
    </row>
    <row r="701" spans="1:13">
      <c r="A701" s="15" t="s">
        <v>1730</v>
      </c>
      <c r="B701" t="s">
        <v>1818</v>
      </c>
      <c r="C701" s="100" t="str">
        <f t="shared" si="113"/>
        <v>CYP90104</v>
      </c>
      <c r="D701" s="100" t="str">
        <f t="shared" si="114"/>
        <v>Rejection</v>
      </c>
      <c r="E701" s="1" t="s">
        <v>6306</v>
      </c>
      <c r="F701" s="100">
        <f t="shared" si="107"/>
        <v>1</v>
      </c>
      <c r="G701" s="100">
        <f t="shared" si="108"/>
        <v>0</v>
      </c>
      <c r="H701" s="100">
        <f t="shared" si="112"/>
        <v>2</v>
      </c>
      <c r="I701">
        <f t="shared" si="104"/>
        <v>1</v>
      </c>
      <c r="J701" t="str">
        <f t="shared" si="110"/>
        <v>&gt;</v>
      </c>
      <c r="K701" s="98">
        <f>LEN(E701)</f>
        <v>136</v>
      </c>
      <c r="L701">
        <f>LEN(J701)</f>
        <v>1</v>
      </c>
      <c r="M701">
        <f>L701-K701</f>
        <v>-135</v>
      </c>
    </row>
    <row r="702" spans="1:13" ht="26.4">
      <c r="A702" s="15" t="s">
        <v>1730</v>
      </c>
      <c r="B702" t="s">
        <v>1818</v>
      </c>
      <c r="C702" s="100" t="str">
        <f t="shared" si="113"/>
        <v>CYP90105</v>
      </c>
      <c r="D702" s="100" t="str">
        <f t="shared" si="114"/>
        <v>Warning</v>
      </c>
      <c r="E702" s="59" t="s">
        <v>6083</v>
      </c>
      <c r="F702" s="100">
        <f t="shared" si="107"/>
        <v>0</v>
      </c>
      <c r="G702" s="100">
        <f t="shared" si="108"/>
        <v>1</v>
      </c>
      <c r="H702" s="100">
        <f t="shared" si="112"/>
        <v>2</v>
      </c>
      <c r="I702">
        <f t="shared" si="104"/>
        <v>1</v>
      </c>
      <c r="J702" t="str">
        <f t="shared" si="110"/>
        <v>&gt;</v>
      </c>
    </row>
    <row r="703" spans="1:13" ht="26.4">
      <c r="A703" s="15" t="s">
        <v>1731</v>
      </c>
      <c r="B703" t="s">
        <v>1818</v>
      </c>
      <c r="C703" s="100" t="str">
        <f t="shared" si="113"/>
        <v>CYP90107</v>
      </c>
      <c r="D703" s="100" t="str">
        <f t="shared" si="114"/>
        <v>Rejection</v>
      </c>
      <c r="E703" s="1" t="s">
        <v>6307</v>
      </c>
      <c r="F703" s="100">
        <f t="shared" si="107"/>
        <v>1</v>
      </c>
      <c r="G703" s="100">
        <f t="shared" si="108"/>
        <v>0</v>
      </c>
      <c r="H703" s="100">
        <f t="shared" si="112"/>
        <v>1</v>
      </c>
      <c r="I703">
        <f t="shared" si="104"/>
        <v>1</v>
      </c>
      <c r="J703" t="str">
        <f t="shared" si="110"/>
        <v>&gt;</v>
      </c>
      <c r="K703" s="98">
        <f>LEN(E703)</f>
        <v>143</v>
      </c>
      <c r="L703">
        <f>LEN(J703)</f>
        <v>1</v>
      </c>
      <c r="M703">
        <f>L703-K703</f>
        <v>-142</v>
      </c>
    </row>
    <row r="704" spans="1:13" ht="26.4">
      <c r="A704" s="15" t="s">
        <v>1732</v>
      </c>
      <c r="B704" t="s">
        <v>1818</v>
      </c>
      <c r="C704" s="100" t="str">
        <f t="shared" si="113"/>
        <v>CYP90108</v>
      </c>
      <c r="D704" s="100" t="str">
        <f t="shared" si="114"/>
        <v>Rejection</v>
      </c>
      <c r="E704" s="59" t="s">
        <v>2603</v>
      </c>
      <c r="F704" s="100">
        <f t="shared" si="107"/>
        <v>1</v>
      </c>
      <c r="G704" s="100">
        <f t="shared" si="108"/>
        <v>0</v>
      </c>
      <c r="H704" s="100">
        <f t="shared" si="112"/>
        <v>2</v>
      </c>
      <c r="I704">
        <f t="shared" si="104"/>
        <v>1</v>
      </c>
      <c r="J704" t="str">
        <f t="shared" si="110"/>
        <v>&gt;</v>
      </c>
    </row>
    <row r="705" spans="1:10" ht="26.4">
      <c r="A705" s="15" t="s">
        <v>1732</v>
      </c>
      <c r="B705" t="s">
        <v>1818</v>
      </c>
      <c r="C705" s="100" t="str">
        <f t="shared" si="113"/>
        <v>CYP90109</v>
      </c>
      <c r="D705" s="100" t="str">
        <f t="shared" si="114"/>
        <v>Warning</v>
      </c>
      <c r="E705" s="59" t="s">
        <v>6084</v>
      </c>
      <c r="F705" s="100">
        <f t="shared" si="107"/>
        <v>0</v>
      </c>
      <c r="G705" s="100">
        <f t="shared" si="108"/>
        <v>1</v>
      </c>
      <c r="H705" s="100">
        <f t="shared" si="112"/>
        <v>2</v>
      </c>
      <c r="I705">
        <f t="shared" si="104"/>
        <v>1</v>
      </c>
      <c r="J705" t="str">
        <f t="shared" si="110"/>
        <v>&gt;</v>
      </c>
    </row>
    <row r="706" spans="1:10">
      <c r="A706" s="15" t="s">
        <v>1733</v>
      </c>
      <c r="B706" t="s">
        <v>1818</v>
      </c>
      <c r="C706" s="100" t="str">
        <f t="shared" si="113"/>
        <v>CYP90110</v>
      </c>
      <c r="D706" s="100" t="str">
        <f t="shared" si="114"/>
        <v>Rejection</v>
      </c>
      <c r="E706" s="59" t="s">
        <v>2604</v>
      </c>
      <c r="F706" s="100">
        <f t="shared" si="107"/>
        <v>1</v>
      </c>
      <c r="G706" s="100">
        <f t="shared" si="108"/>
        <v>0</v>
      </c>
      <c r="H706" s="100">
        <f t="shared" si="112"/>
        <v>1</v>
      </c>
      <c r="I706">
        <f t="shared" si="104"/>
        <v>1</v>
      </c>
      <c r="J706" t="str">
        <f t="shared" si="110"/>
        <v>&gt;</v>
      </c>
    </row>
    <row r="707" spans="1:10">
      <c r="A707" s="15" t="s">
        <v>1734</v>
      </c>
      <c r="B707" t="s">
        <v>1818</v>
      </c>
      <c r="C707" s="100" t="str">
        <f t="shared" si="113"/>
        <v>CYP90111</v>
      </c>
      <c r="D707" s="100" t="str">
        <f t="shared" si="114"/>
        <v>Rejection</v>
      </c>
      <c r="E707" s="59" t="s">
        <v>2605</v>
      </c>
      <c r="F707" s="100">
        <f t="shared" si="107"/>
        <v>1</v>
      </c>
      <c r="G707" s="100">
        <f t="shared" si="108"/>
        <v>0</v>
      </c>
      <c r="H707" s="100">
        <f t="shared" si="112"/>
        <v>1</v>
      </c>
      <c r="I707">
        <f t="shared" si="104"/>
        <v>1</v>
      </c>
      <c r="J707" t="str">
        <f t="shared" si="110"/>
        <v>&gt;</v>
      </c>
    </row>
    <row r="708" spans="1:10" ht="26.4">
      <c r="A708" s="15" t="s">
        <v>1812</v>
      </c>
      <c r="B708" t="s">
        <v>10</v>
      </c>
      <c r="C708" s="100" t="str">
        <f t="shared" si="113"/>
        <v>CYP90112</v>
      </c>
      <c r="D708" s="100" t="str">
        <f t="shared" si="114"/>
        <v>Rejection</v>
      </c>
      <c r="E708" s="59" t="s">
        <v>2601</v>
      </c>
      <c r="F708" s="100">
        <f t="shared" si="107"/>
        <v>1</v>
      </c>
      <c r="G708" s="100">
        <f t="shared" si="108"/>
        <v>0</v>
      </c>
      <c r="H708" s="100">
        <f t="shared" si="112"/>
        <v>1</v>
      </c>
      <c r="I708">
        <f t="shared" si="104"/>
        <v>1</v>
      </c>
      <c r="J708" t="str">
        <f t="shared" si="110"/>
        <v>&gt;</v>
      </c>
    </row>
    <row r="709" spans="1:10">
      <c r="E709" s="59"/>
    </row>
  </sheetData>
  <autoFilter ref="A1:M708" xr:uid="{2B921BBB-0632-4726-9137-94F446DE97D2}">
    <sortState xmlns:xlrd2="http://schemas.microsoft.com/office/spreadsheetml/2017/richdata2" ref="A2:M708">
      <sortCondition ref="E1:E708"/>
    </sortState>
  </autoFilter>
  <phoneticPr fontId="15" type="noConversion"/>
  <conditionalFormatting sqref="I2:I5 I121:I353 I356:I708 I7:I119">
    <cfRule type="cellIs" dxfId="211" priority="11" operator="greaterThan">
      <formula>1</formula>
    </cfRule>
    <cfRule type="cellIs" dxfId="210" priority="12" operator="equal">
      <formula>1</formula>
    </cfRule>
  </conditionalFormatting>
  <conditionalFormatting sqref="I120">
    <cfRule type="cellIs" dxfId="209" priority="9" operator="greaterThan">
      <formula>1</formula>
    </cfRule>
    <cfRule type="cellIs" dxfId="208" priority="10" operator="equal">
      <formula>1</formula>
    </cfRule>
  </conditionalFormatting>
  <conditionalFormatting sqref="I354:I355">
    <cfRule type="cellIs" dxfId="207" priority="5" operator="greaterThan">
      <formula>1</formula>
    </cfRule>
    <cfRule type="cellIs" dxfId="206" priority="6" operator="equal">
      <formula>1</formula>
    </cfRule>
  </conditionalFormatting>
  <conditionalFormatting sqref="I6">
    <cfRule type="cellIs" dxfId="205" priority="3" operator="greaterThan">
      <formula>1</formula>
    </cfRule>
    <cfRule type="cellIs" dxfId="204" priority="4" operator="equal">
      <formula>1</formula>
    </cfRule>
  </conditionalFormatting>
  <dataValidations count="1">
    <dataValidation type="list" allowBlank="1" showInputMessage="1" showErrorMessage="1" sqref="B2:B497" xr:uid="{00000000-0002-0000-2900-000000000000}">
      <formula1>"Group, Item"</formula1>
    </dataValidation>
  </dataValidations>
  <pageMargins left="0.7" right="0.7" top="0.75" bottom="0.75" header="0.3" footer="0.3"/>
  <pageSetup paperSize="9" orientation="portrait" horizontalDpi="90" verticalDpi="9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0">
    <tabColor rgb="FFFFB81C"/>
  </sheetPr>
  <dimension ref="A1:V531"/>
  <sheetViews>
    <sheetView zoomScale="80" zoomScaleNormal="80" workbookViewId="0">
      <pane xSplit="7" ySplit="1" topLeftCell="H2" activePane="bottomRight" state="frozenSplit"/>
      <selection activeCell="D741" sqref="D741"/>
      <selection pane="topRight" activeCell="D741" sqref="D741"/>
      <selection pane="bottomLeft" activeCell="D741" sqref="D741"/>
      <selection pane="bottomRight"/>
    </sheetView>
  </sheetViews>
  <sheetFormatPr defaultRowHeight="13.2"/>
  <cols>
    <col min="1" max="1" width="11" style="2" customWidth="1"/>
    <col min="2" max="2" width="7" customWidth="1"/>
    <col min="3" max="3" width="7.21875" customWidth="1"/>
    <col min="4" max="5" width="17.21875" customWidth="1"/>
    <col min="6" max="6" width="15.77734375" customWidth="1"/>
    <col min="7" max="7" width="39" style="56" customWidth="1"/>
    <col min="8" max="8" width="16.5546875" customWidth="1"/>
    <col min="9" max="9" width="10" customWidth="1"/>
    <col min="10" max="10" width="53" style="104" customWidth="1"/>
    <col min="11" max="11" width="28.21875" bestFit="1" customWidth="1"/>
    <col min="12" max="14" width="11.21875" customWidth="1"/>
    <col min="15" max="15" width="55.77734375" style="103" customWidth="1"/>
    <col min="16" max="16" width="12" customWidth="1"/>
    <col min="17" max="17" width="15.21875" customWidth="1"/>
    <col min="18" max="18" width="10.77734375" customWidth="1"/>
    <col min="19" max="19" width="10.5546875" hidden="1" customWidth="1"/>
    <col min="20" max="20" width="82" customWidth="1"/>
  </cols>
  <sheetData>
    <row r="1" spans="1:21" ht="52.8">
      <c r="A1" s="55" t="s">
        <v>1539</v>
      </c>
      <c r="B1" s="61" t="s">
        <v>1763</v>
      </c>
      <c r="C1" s="61" t="s">
        <v>1764</v>
      </c>
      <c r="D1" s="61" t="s">
        <v>1504</v>
      </c>
      <c r="E1" s="61" t="s">
        <v>5612</v>
      </c>
      <c r="F1" s="54" t="s">
        <v>1448</v>
      </c>
      <c r="G1" s="55" t="s">
        <v>9</v>
      </c>
      <c r="H1" s="55" t="s">
        <v>2265</v>
      </c>
      <c r="I1" s="61" t="s">
        <v>2266</v>
      </c>
      <c r="J1" s="55" t="s">
        <v>59</v>
      </c>
      <c r="K1" s="54" t="s">
        <v>60</v>
      </c>
      <c r="L1" s="55" t="s">
        <v>90</v>
      </c>
      <c r="M1" s="55" t="s">
        <v>91</v>
      </c>
      <c r="N1" s="55" t="s">
        <v>92</v>
      </c>
      <c r="O1" s="190" t="s">
        <v>93</v>
      </c>
      <c r="P1" s="55" t="s">
        <v>97</v>
      </c>
      <c r="Q1" s="55" t="s">
        <v>63</v>
      </c>
      <c r="R1" s="55" t="s">
        <v>64</v>
      </c>
      <c r="S1" s="55" t="s">
        <v>1875</v>
      </c>
      <c r="T1" s="55" t="s">
        <v>1876</v>
      </c>
    </row>
    <row r="2" spans="1:21">
      <c r="A2" s="55" t="s">
        <v>6470</v>
      </c>
      <c r="B2" s="363"/>
      <c r="C2" s="364"/>
      <c r="D2" s="363"/>
      <c r="E2" s="363"/>
      <c r="F2" s="365" t="s">
        <v>1449</v>
      </c>
      <c r="G2" s="55" t="s">
        <v>52</v>
      </c>
      <c r="H2" s="55" t="s">
        <v>52</v>
      </c>
      <c r="I2" s="61"/>
      <c r="J2" s="55" t="s">
        <v>6471</v>
      </c>
      <c r="K2" s="54"/>
      <c r="L2" s="55"/>
      <c r="M2" s="55"/>
      <c r="N2" s="55"/>
      <c r="O2" s="190"/>
      <c r="P2" s="55"/>
      <c r="Q2" s="55"/>
      <c r="R2" s="55"/>
      <c r="S2" s="55"/>
      <c r="T2" s="366" t="str">
        <f>LookupConcat(A2,'Master Warnings List'!$A$2:$A$708,'Master Warnings List'!$E$2:$E$708,"
")</f>
        <v/>
      </c>
    </row>
    <row r="3" spans="1:21" ht="105.6">
      <c r="A3" s="362" t="s">
        <v>1547</v>
      </c>
      <c r="B3" s="363" t="str">
        <f>LEFT(A3,4)</f>
        <v>C000</v>
      </c>
      <c r="C3" s="364" t="str">
        <f>RIGHT(A3,3)</f>
        <v>010</v>
      </c>
      <c r="D3" s="363" t="str">
        <f>IF(MID(A3,5,1)="9",CONCATENATE(C3,"_",COUNTIF($C$3:$C3,C3)),A3&amp;"_1")</f>
        <v>C000010_1</v>
      </c>
      <c r="E3" s="363" t="s">
        <v>2</v>
      </c>
      <c r="F3" s="365" t="s">
        <v>1449</v>
      </c>
      <c r="G3" s="366" t="s">
        <v>99</v>
      </c>
      <c r="H3" s="364">
        <f>IF(MID(A3,5,1)="D",1,0)</f>
        <v>0</v>
      </c>
      <c r="I3" s="367">
        <v>1</v>
      </c>
      <c r="J3" s="365" t="s">
        <v>2979</v>
      </c>
      <c r="K3" s="364" t="s">
        <v>100</v>
      </c>
      <c r="L3" s="364" t="s">
        <v>101</v>
      </c>
      <c r="M3" s="364" t="s">
        <v>101</v>
      </c>
      <c r="N3" s="364" t="s">
        <v>52</v>
      </c>
      <c r="O3" s="348" t="s">
        <v>4427</v>
      </c>
      <c r="P3" s="366" t="s">
        <v>102</v>
      </c>
      <c r="Q3" s="366" t="s">
        <v>103</v>
      </c>
      <c r="R3" s="368" t="s">
        <v>38</v>
      </c>
      <c r="S3" s="364">
        <f>IFERROR(VLOOKUP(A3,'Master Warnings List'!$A$1:$H$748,8,0),0)</f>
        <v>3</v>
      </c>
      <c r="T3" s="366" t="str">
        <f>LookupConcat(A3,'Master Warnings List'!$A$2:$A$708,'Master Warnings List'!$E$2:$E$708,"
")</f>
        <v>CYP00001 - File rejected - Data Set Version Number is blank.
CYP00002 - File rejected - Data Set Version Number has incorrect data format.
CYP00003 - File rejected - Data Set Version Number has incorrect value for current ruling data set. Data Set Version Number=&lt;C000010&gt;</v>
      </c>
      <c r="U3" t="s">
        <v>2</v>
      </c>
    </row>
    <row r="4" spans="1:21" ht="99.75" customHeight="1">
      <c r="A4" s="362" t="s">
        <v>1548</v>
      </c>
      <c r="B4" s="363" t="str">
        <f t="shared" ref="B4:B210" si="0">LEFT(A4,4)</f>
        <v>C000</v>
      </c>
      <c r="C4" s="364" t="str">
        <f t="shared" ref="C4:C210" si="1">RIGHT(A4,3)</f>
        <v>020</v>
      </c>
      <c r="D4" s="363" t="str">
        <f>IF(MID(A4,5,1)="9",CONCATENATE(C4,"_",COUNTIF($C$3:$C4,C4)),A4&amp;"_1")</f>
        <v>C000020_1</v>
      </c>
      <c r="E4" s="363" t="s">
        <v>4130</v>
      </c>
      <c r="F4" s="365" t="s">
        <v>1449</v>
      </c>
      <c r="G4" s="365" t="s">
        <v>3380</v>
      </c>
      <c r="H4" s="364">
        <f t="shared" ref="H4:H70" si="2">IF(MID(A4,5,1)="D",1,0)</f>
        <v>0</v>
      </c>
      <c r="I4" s="367">
        <v>2</v>
      </c>
      <c r="J4" s="369" t="s">
        <v>3796</v>
      </c>
      <c r="K4" s="363" t="s">
        <v>3382</v>
      </c>
      <c r="L4" s="364" t="s">
        <v>101</v>
      </c>
      <c r="M4" s="364" t="s">
        <v>101</v>
      </c>
      <c r="N4" s="364" t="s">
        <v>101</v>
      </c>
      <c r="O4" s="348" t="s">
        <v>4495</v>
      </c>
      <c r="P4" s="366" t="s">
        <v>102</v>
      </c>
      <c r="Q4" s="366" t="s">
        <v>103</v>
      </c>
      <c r="R4" s="368" t="s">
        <v>38</v>
      </c>
      <c r="S4" s="364">
        <f>IFERROR(VLOOKUP(A4,'Master Warnings List'!$A$1:$H$748,8,0),0)</f>
        <v>2</v>
      </c>
      <c r="T4" s="366" t="str">
        <f>LookupConcat(A4,'Master Warnings List'!$A$2:$A$708,'Master Warnings List'!$E$2:$E$708,"
")</f>
        <v>CYP00004 - File rejected - Organisation Identifier (Code of Provider) is blank.
CYP00005 - File rejected - Organisation Identifier (Code of Provider) has incorrect data format. Organisation Identifier (Code of Provider)=&lt;C000020&gt;</v>
      </c>
      <c r="U4" t="s">
        <v>5479</v>
      </c>
    </row>
    <row r="5" spans="1:21" ht="114.75" customHeight="1">
      <c r="A5" s="365" t="s">
        <v>1549</v>
      </c>
      <c r="B5" s="363" t="str">
        <f t="shared" si="0"/>
        <v>C000</v>
      </c>
      <c r="C5" s="364" t="str">
        <f t="shared" si="1"/>
        <v>030</v>
      </c>
      <c r="D5" s="363" t="str">
        <f>IF(MID(A5,5,1)="9",CONCATENATE(C5,"_",COUNTIF($C$3:$C5,C5)),A5&amp;"_1")</f>
        <v>C000030_1</v>
      </c>
      <c r="E5" s="363" t="s">
        <v>4131</v>
      </c>
      <c r="F5" s="365" t="s">
        <v>1449</v>
      </c>
      <c r="G5" s="365" t="s">
        <v>3428</v>
      </c>
      <c r="H5" s="364">
        <f t="shared" si="2"/>
        <v>0</v>
      </c>
      <c r="I5" s="367">
        <v>3</v>
      </c>
      <c r="J5" s="369" t="s">
        <v>3795</v>
      </c>
      <c r="K5" s="364" t="s">
        <v>3382</v>
      </c>
      <c r="L5" s="364" t="s">
        <v>101</v>
      </c>
      <c r="M5" s="364" t="s">
        <v>101</v>
      </c>
      <c r="N5" s="364" t="s">
        <v>107</v>
      </c>
      <c r="O5" s="348" t="s">
        <v>4496</v>
      </c>
      <c r="P5" s="366" t="s">
        <v>102</v>
      </c>
      <c r="Q5" s="366" t="s">
        <v>103</v>
      </c>
      <c r="R5" s="368" t="s">
        <v>38</v>
      </c>
      <c r="S5" s="364">
        <f>IFERROR(VLOOKUP(A5,'Master Warnings List'!$A$1:$H$748,8,0),0)</f>
        <v>4</v>
      </c>
      <c r="T5" s="366" t="str">
        <f>LookupConcat(A5,'Master Warnings List'!$A$2:$A$708,'Master Warnings List'!$E$2:$E$708,"
")</f>
        <v>CYP00007 - File rejected - Organisation Identifier (Code Of Submitting Organisation) is blank.
CYP00008 - File rejected - Organisation Identifier (Code Of Submitting Organisation) has incorrect data format. Organisation Identifier (Code of Provider)=&lt;C000030&gt;
CYP00009 - Warning - Organisation Identifier (Code of Submitting Organisation) is not in national organisation tables as a "live" organisation at any point during the reporting period. Organisation Identifier (Code of Submitting Organisation)=&lt;C000030&gt;
CYP00025 - Warning - Organisation Identifier (Code Of Submitting Organisation) does not match the Organisation Identifier from the Submission Portal login details. Organisation Identifier (Code Of Submitting Organisation)=&lt;C000030&gt;</v>
      </c>
      <c r="U5" t="s">
        <v>5480</v>
      </c>
    </row>
    <row r="6" spans="1:21" ht="114.75" customHeight="1">
      <c r="A6" s="365" t="s">
        <v>1553</v>
      </c>
      <c r="B6" s="363" t="str">
        <f t="shared" ref="B6" si="3">LEFT(A6,4)</f>
        <v>C000</v>
      </c>
      <c r="C6" s="364" t="str">
        <f t="shared" ref="C6" si="4">RIGHT(A6,3)</f>
        <v>070</v>
      </c>
      <c r="D6" s="123"/>
      <c r="E6" s="363" t="s">
        <v>4132</v>
      </c>
      <c r="F6" s="365" t="s">
        <v>1449</v>
      </c>
      <c r="G6" s="365" t="s">
        <v>3357</v>
      </c>
      <c r="H6" s="364">
        <v>0</v>
      </c>
      <c r="I6" s="367">
        <v>4</v>
      </c>
      <c r="J6" s="369" t="s">
        <v>3448</v>
      </c>
      <c r="K6" s="364" t="s">
        <v>68</v>
      </c>
      <c r="L6" s="364" t="s">
        <v>101</v>
      </c>
      <c r="M6" s="364" t="s">
        <v>101</v>
      </c>
      <c r="N6" s="364" t="s">
        <v>52</v>
      </c>
      <c r="O6" s="364"/>
      <c r="P6" s="366" t="s">
        <v>102</v>
      </c>
      <c r="Q6" s="366"/>
      <c r="R6" s="368" t="s">
        <v>38</v>
      </c>
      <c r="S6" s="364"/>
      <c r="T6" s="366" t="str">
        <f>LookupConcat(A6,'Master Warnings List'!$A$2:$A$708,'Master Warnings List'!$E$2:$E$708,"
")</f>
        <v>CYP00029 - File rejected - Primary Data Collection System In Use is blank.
CYP00030 - File rejected - Primary Data Collection System In Use has incorrect data format.</v>
      </c>
      <c r="U6" t="s">
        <v>5481</v>
      </c>
    </row>
    <row r="7" spans="1:21" ht="89.25" customHeight="1">
      <c r="A7" s="362" t="s">
        <v>1550</v>
      </c>
      <c r="B7" s="363" t="str">
        <f t="shared" si="0"/>
        <v>C000</v>
      </c>
      <c r="C7" s="364" t="str">
        <f t="shared" si="1"/>
        <v>040</v>
      </c>
      <c r="D7" s="363" t="str">
        <f>IF(MID(A7,5,1)="9",CONCATENATE(C7,"_",COUNTIF($C$3:$C7,C7)),A7&amp;"_1")</f>
        <v>C000040_1</v>
      </c>
      <c r="E7" s="363" t="s">
        <v>4133</v>
      </c>
      <c r="F7" s="365" t="s">
        <v>1449</v>
      </c>
      <c r="G7" s="366" t="s">
        <v>110</v>
      </c>
      <c r="H7" s="364">
        <f t="shared" si="2"/>
        <v>0</v>
      </c>
      <c r="I7" s="367">
        <v>5</v>
      </c>
      <c r="J7" s="366" t="s">
        <v>111</v>
      </c>
      <c r="K7" s="364" t="s">
        <v>337</v>
      </c>
      <c r="L7" s="364" t="s">
        <v>101</v>
      </c>
      <c r="M7" s="364" t="s">
        <v>101</v>
      </c>
      <c r="N7" s="364" t="s">
        <v>52</v>
      </c>
      <c r="O7" s="348" t="s">
        <v>4430</v>
      </c>
      <c r="P7" s="366" t="s">
        <v>102</v>
      </c>
      <c r="Q7" s="366"/>
      <c r="R7" s="368" t="s">
        <v>38</v>
      </c>
      <c r="S7" s="364">
        <f>IFERROR(VLOOKUP(A7,'Master Warnings List'!$A$1:$H$748,8,0),0)</f>
        <v>3</v>
      </c>
      <c r="T7" s="366" t="str">
        <f>LookupConcat(A7,'Master Warnings List'!$A$2:$A$708,'Master Warnings List'!$E$2:$E$708,"
")</f>
        <v>CYP00010 - File rejected - Reporting Period Start Date is blank.
CYP00011 - File rejected - Reporting Period Start Date has incorrect data format.
CYP00012 - File rejected - Reporting Period Start Date does not match the reporting period selected in Submission Portal upload. Reporting Period Start Date=&lt;C000040&gt; Reporting Period End Date=&lt;C000050&gt;</v>
      </c>
      <c r="U7" t="s">
        <v>5482</v>
      </c>
    </row>
    <row r="8" spans="1:21" ht="89.25" customHeight="1">
      <c r="A8" s="362" t="s">
        <v>1551</v>
      </c>
      <c r="B8" s="363" t="str">
        <f t="shared" si="0"/>
        <v>C000</v>
      </c>
      <c r="C8" s="364" t="str">
        <f t="shared" si="1"/>
        <v>050</v>
      </c>
      <c r="D8" s="363" t="str">
        <f>IF(MID(A8,5,1)="9",CONCATENATE(C8,"_",COUNTIF($C$3:$C8,C8)),A8&amp;"_1")</f>
        <v>C000050_1</v>
      </c>
      <c r="E8" s="363" t="s">
        <v>4134</v>
      </c>
      <c r="F8" s="365" t="s">
        <v>1449</v>
      </c>
      <c r="G8" s="366" t="s">
        <v>112</v>
      </c>
      <c r="H8" s="364">
        <f t="shared" si="2"/>
        <v>0</v>
      </c>
      <c r="I8" s="367">
        <v>6</v>
      </c>
      <c r="J8" s="366" t="s">
        <v>113</v>
      </c>
      <c r="K8" s="364" t="s">
        <v>337</v>
      </c>
      <c r="L8" s="364" t="s">
        <v>101</v>
      </c>
      <c r="M8" s="364" t="s">
        <v>101</v>
      </c>
      <c r="N8" s="364" t="s">
        <v>52</v>
      </c>
      <c r="O8" s="348" t="s">
        <v>4431</v>
      </c>
      <c r="P8" s="366" t="s">
        <v>102</v>
      </c>
      <c r="Q8" s="366"/>
      <c r="R8" s="368" t="s">
        <v>38</v>
      </c>
      <c r="S8" s="364">
        <f>IFERROR(VLOOKUP(A8,'Master Warnings List'!$A$1:$H$748,8,0),0)</f>
        <v>3</v>
      </c>
      <c r="T8" s="366" t="str">
        <f>LookupConcat(A8,'Master Warnings List'!$A$2:$A$708,'Master Warnings List'!$E$2:$E$708,"
")</f>
        <v>CYP00013 - File rejected - Reporting Period End Date is blank.
CYP00014 - File rejected - Reporting Period End Date has incorrect data format.
CYP00015 - File rejected - Reporting Period End Date does not match the reporting period selected in Submission Portal upload. Reporting Period Start Date=&lt;C000040&gt; Reporting Period End Date=&lt;C000050&gt;</v>
      </c>
      <c r="U8" t="s">
        <v>5483</v>
      </c>
    </row>
    <row r="9" spans="1:21" ht="38.25" customHeight="1">
      <c r="A9" s="362" t="s">
        <v>1552</v>
      </c>
      <c r="B9" s="363" t="str">
        <f t="shared" si="0"/>
        <v>C000</v>
      </c>
      <c r="C9" s="364" t="str">
        <f t="shared" si="1"/>
        <v>060</v>
      </c>
      <c r="D9" s="363" t="str">
        <f>IF(MID(A9,5,1)="9",CONCATENATE(C9,"_",COUNTIF($C$3:$C9,C9)),A9&amp;"_1")</f>
        <v>C000060_1</v>
      </c>
      <c r="E9" s="363" t="s">
        <v>4135</v>
      </c>
      <c r="F9" s="365" t="s">
        <v>1449</v>
      </c>
      <c r="G9" s="366" t="s">
        <v>114</v>
      </c>
      <c r="H9" s="364">
        <f t="shared" si="2"/>
        <v>0</v>
      </c>
      <c r="I9" s="367">
        <v>7</v>
      </c>
      <c r="J9" s="366" t="s">
        <v>115</v>
      </c>
      <c r="K9" s="364" t="s">
        <v>3946</v>
      </c>
      <c r="L9" s="364" t="s">
        <v>101</v>
      </c>
      <c r="M9" s="364" t="s">
        <v>101</v>
      </c>
      <c r="N9" s="364" t="s">
        <v>52</v>
      </c>
      <c r="O9" s="348" t="s">
        <v>3171</v>
      </c>
      <c r="P9" s="366" t="s">
        <v>102</v>
      </c>
      <c r="Q9" s="366"/>
      <c r="R9" s="368" t="s">
        <v>38</v>
      </c>
      <c r="S9" s="364">
        <f>IFERROR(VLOOKUP(A9,'Master Warnings List'!$A$1:$H$748,8,0),0)</f>
        <v>5</v>
      </c>
      <c r="T9" s="366" t="str">
        <f>LookupConcat(A9,'Master Warnings List'!$A$2:$A$708,'Master Warnings List'!$E$2:$E$708,"
")</f>
        <v>CYP00016 - File rejected - Date And Time Data Set Created is blank.
CYP00017 - File rejected - Date And Time Data Set Created has incorrect data format.
CYP00026 - File rejected - Date And Time Data Set Created is before Reporting period Start Date. Date And Time Data Set Created=&lt;C000060&gt; Reporting Period Start Date=&lt;C000040&gt;
CYP00027 - Warning - Date And Time Data Set Created is before Reporting period End Date. Date And Time Data Set Created=&lt;C000060&gt; Reporting Period End Date=&lt;C000050&gt;
CYP00028 - File rejected - Date And Time Data Set Created is after Upload Date. Date And Time Data Set Created=&lt;C000060&gt;</v>
      </c>
      <c r="U9" t="s">
        <v>5484</v>
      </c>
    </row>
    <row r="10" spans="1:21" ht="38.25" customHeight="1">
      <c r="A10" s="362" t="s">
        <v>1903</v>
      </c>
      <c r="B10" s="363"/>
      <c r="C10" s="364"/>
      <c r="D10" s="363"/>
      <c r="E10" s="363" t="s">
        <v>4136</v>
      </c>
      <c r="F10" s="365" t="s">
        <v>1449</v>
      </c>
      <c r="G10" s="365" t="s">
        <v>1942</v>
      </c>
      <c r="H10" s="364">
        <f t="shared" si="2"/>
        <v>1</v>
      </c>
      <c r="I10" s="367">
        <v>8</v>
      </c>
      <c r="J10" s="366" t="s">
        <v>1940</v>
      </c>
      <c r="K10" s="363" t="s">
        <v>2796</v>
      </c>
      <c r="L10" s="364"/>
      <c r="M10" s="364"/>
      <c r="N10" s="364"/>
      <c r="O10" s="346"/>
      <c r="P10" s="366"/>
      <c r="Q10" s="366"/>
      <c r="R10" s="368"/>
      <c r="S10" s="364"/>
      <c r="T10" s="366"/>
    </row>
    <row r="11" spans="1:21" ht="38.25" customHeight="1">
      <c r="A11" s="362" t="s">
        <v>2772</v>
      </c>
      <c r="B11" s="363"/>
      <c r="C11" s="364"/>
      <c r="D11" s="363"/>
      <c r="E11" s="363" t="s">
        <v>4137</v>
      </c>
      <c r="F11" s="365" t="s">
        <v>1449</v>
      </c>
      <c r="G11" s="365" t="s">
        <v>2773</v>
      </c>
      <c r="H11" s="364">
        <f t="shared" si="2"/>
        <v>1</v>
      </c>
      <c r="I11" s="367">
        <v>9</v>
      </c>
      <c r="J11" s="366" t="s">
        <v>2774</v>
      </c>
      <c r="K11" s="365" t="s">
        <v>2792</v>
      </c>
      <c r="L11" s="364"/>
      <c r="M11" s="364"/>
      <c r="N11" s="364"/>
      <c r="O11" s="346"/>
      <c r="P11" s="366"/>
      <c r="Q11" s="366"/>
      <c r="R11" s="368"/>
      <c r="S11" s="364"/>
      <c r="T11" s="366"/>
    </row>
    <row r="12" spans="1:21" ht="12.75" customHeight="1">
      <c r="A12" s="362" t="s">
        <v>1904</v>
      </c>
      <c r="B12" s="363"/>
      <c r="C12" s="364"/>
      <c r="D12" s="363"/>
      <c r="E12" s="363" t="s">
        <v>4138</v>
      </c>
      <c r="F12" s="365" t="s">
        <v>1449</v>
      </c>
      <c r="G12" s="365" t="s">
        <v>1937</v>
      </c>
      <c r="H12" s="364">
        <f t="shared" si="2"/>
        <v>1</v>
      </c>
      <c r="I12" s="367">
        <v>10</v>
      </c>
      <c r="J12" s="366" t="s">
        <v>117</v>
      </c>
      <c r="K12" s="365" t="s">
        <v>4425</v>
      </c>
      <c r="L12" s="364"/>
      <c r="M12" s="364"/>
      <c r="N12" s="364"/>
      <c r="O12" s="346"/>
      <c r="P12" s="366"/>
      <c r="Q12" s="366"/>
      <c r="R12" s="368"/>
      <c r="S12" s="364"/>
      <c r="T12" s="366"/>
    </row>
    <row r="13" spans="1:21" ht="25.5" customHeight="1">
      <c r="A13" s="362" t="s">
        <v>1905</v>
      </c>
      <c r="B13" s="363"/>
      <c r="C13" s="364"/>
      <c r="D13" s="363"/>
      <c r="E13" s="363" t="s">
        <v>4139</v>
      </c>
      <c r="F13" s="365" t="s">
        <v>1449</v>
      </c>
      <c r="G13" s="365" t="s">
        <v>1938</v>
      </c>
      <c r="H13" s="364">
        <f t="shared" si="2"/>
        <v>1</v>
      </c>
      <c r="I13" s="367">
        <v>11</v>
      </c>
      <c r="J13" s="366" t="s">
        <v>119</v>
      </c>
      <c r="K13" s="363" t="s">
        <v>4425</v>
      </c>
      <c r="L13" s="364"/>
      <c r="M13" s="364"/>
      <c r="N13" s="364"/>
      <c r="O13" s="346"/>
      <c r="P13" s="366"/>
      <c r="Q13" s="366"/>
      <c r="R13" s="368"/>
      <c r="S13" s="364"/>
      <c r="T13" s="366"/>
    </row>
    <row r="14" spans="1:21" ht="25.5" customHeight="1">
      <c r="A14" s="362" t="s">
        <v>1906</v>
      </c>
      <c r="B14" s="363"/>
      <c r="C14" s="364"/>
      <c r="D14" s="363"/>
      <c r="E14" s="363" t="s">
        <v>4140</v>
      </c>
      <c r="F14" s="365" t="s">
        <v>1449</v>
      </c>
      <c r="G14" s="365" t="s">
        <v>1939</v>
      </c>
      <c r="H14" s="364">
        <f t="shared" si="2"/>
        <v>1</v>
      </c>
      <c r="I14" s="367">
        <v>12</v>
      </c>
      <c r="J14" s="366" t="s">
        <v>120</v>
      </c>
      <c r="K14" s="363" t="s">
        <v>1941</v>
      </c>
      <c r="L14" s="364"/>
      <c r="M14" s="364"/>
      <c r="N14" s="364"/>
      <c r="O14" s="346"/>
      <c r="P14" s="366"/>
      <c r="Q14" s="366"/>
      <c r="R14" s="368"/>
      <c r="S14" s="364"/>
      <c r="T14" s="366"/>
    </row>
    <row r="15" spans="1:21" ht="51" customHeight="1">
      <c r="A15" s="362" t="s">
        <v>1907</v>
      </c>
      <c r="B15" s="363"/>
      <c r="C15" s="364"/>
      <c r="D15" s="363"/>
      <c r="E15" s="363" t="s">
        <v>4141</v>
      </c>
      <c r="F15" s="365" t="s">
        <v>1449</v>
      </c>
      <c r="G15" s="365" t="s">
        <v>1887</v>
      </c>
      <c r="H15" s="364">
        <f t="shared" si="2"/>
        <v>1</v>
      </c>
      <c r="I15" s="367">
        <v>13</v>
      </c>
      <c r="J15" s="366" t="s">
        <v>2857</v>
      </c>
      <c r="K15" s="363" t="s">
        <v>122</v>
      </c>
      <c r="L15" s="364"/>
      <c r="M15" s="364"/>
      <c r="N15" s="364"/>
      <c r="O15" s="346"/>
      <c r="P15" s="366"/>
      <c r="Q15" s="366"/>
      <c r="R15" s="368"/>
      <c r="S15" s="364"/>
      <c r="T15" s="366"/>
    </row>
    <row r="16" spans="1:21" ht="63.75" customHeight="1">
      <c r="A16" s="362" t="s">
        <v>1908</v>
      </c>
      <c r="B16" s="363"/>
      <c r="C16" s="364"/>
      <c r="D16" s="363"/>
      <c r="E16" s="363" t="s">
        <v>4142</v>
      </c>
      <c r="F16" s="365" t="s">
        <v>1449</v>
      </c>
      <c r="G16" s="365" t="s">
        <v>1295</v>
      </c>
      <c r="H16" s="364">
        <f t="shared" si="2"/>
        <v>1</v>
      </c>
      <c r="I16" s="367">
        <v>14</v>
      </c>
      <c r="J16" s="366" t="s">
        <v>3030</v>
      </c>
      <c r="K16" s="363" t="s">
        <v>116</v>
      </c>
      <c r="L16" s="364"/>
      <c r="M16" s="364"/>
      <c r="N16" s="364"/>
      <c r="O16" s="346"/>
      <c r="P16" s="366"/>
      <c r="Q16" s="366"/>
      <c r="R16" s="368"/>
      <c r="S16" s="364"/>
      <c r="T16" s="366"/>
    </row>
    <row r="17" spans="1:20" ht="63.75" customHeight="1">
      <c r="A17" s="362" t="s">
        <v>1909</v>
      </c>
      <c r="B17" s="363"/>
      <c r="C17" s="364"/>
      <c r="D17" s="363"/>
      <c r="E17" s="363" t="s">
        <v>4143</v>
      </c>
      <c r="F17" s="365" t="s">
        <v>1449</v>
      </c>
      <c r="G17" s="365" t="s">
        <v>1296</v>
      </c>
      <c r="H17" s="364">
        <f t="shared" si="2"/>
        <v>1</v>
      </c>
      <c r="I17" s="367">
        <v>15</v>
      </c>
      <c r="J17" s="366" t="s">
        <v>3030</v>
      </c>
      <c r="K17" s="363" t="s">
        <v>116</v>
      </c>
      <c r="L17" s="364"/>
      <c r="M17" s="364"/>
      <c r="N17" s="364"/>
      <c r="O17" s="346"/>
      <c r="P17" s="366"/>
      <c r="Q17" s="366"/>
      <c r="R17" s="368"/>
      <c r="S17" s="364"/>
      <c r="T17" s="366"/>
    </row>
    <row r="18" spans="1:20" ht="63.75" customHeight="1">
      <c r="A18" s="362" t="s">
        <v>1910</v>
      </c>
      <c r="B18" s="363"/>
      <c r="C18" s="364"/>
      <c r="D18" s="363"/>
      <c r="E18" s="363" t="s">
        <v>4144</v>
      </c>
      <c r="F18" s="365" t="s">
        <v>1449</v>
      </c>
      <c r="G18" s="365" t="s">
        <v>1297</v>
      </c>
      <c r="H18" s="364">
        <f t="shared" si="2"/>
        <v>1</v>
      </c>
      <c r="I18" s="367">
        <v>16</v>
      </c>
      <c r="J18" s="366" t="s">
        <v>3030</v>
      </c>
      <c r="K18" s="363" t="s">
        <v>116</v>
      </c>
      <c r="L18" s="364"/>
      <c r="M18" s="364"/>
      <c r="N18" s="364"/>
      <c r="O18" s="346"/>
      <c r="P18" s="366"/>
      <c r="Q18" s="366"/>
      <c r="R18" s="368"/>
      <c r="S18" s="364"/>
      <c r="T18" s="366"/>
    </row>
    <row r="19" spans="1:20" ht="63.75" customHeight="1">
      <c r="A19" s="362" t="s">
        <v>1911</v>
      </c>
      <c r="B19" s="363"/>
      <c r="C19" s="364"/>
      <c r="D19" s="363"/>
      <c r="E19" s="363" t="s">
        <v>4145</v>
      </c>
      <c r="F19" s="365" t="s">
        <v>1449</v>
      </c>
      <c r="G19" s="365" t="s">
        <v>1298</v>
      </c>
      <c r="H19" s="364">
        <f t="shared" si="2"/>
        <v>1</v>
      </c>
      <c r="I19" s="367">
        <v>17</v>
      </c>
      <c r="J19" s="366" t="s">
        <v>3030</v>
      </c>
      <c r="K19" s="363" t="s">
        <v>116</v>
      </c>
      <c r="L19" s="364"/>
      <c r="M19" s="364"/>
      <c r="N19" s="364"/>
      <c r="O19" s="346"/>
      <c r="P19" s="366"/>
      <c r="Q19" s="366"/>
      <c r="R19" s="368"/>
      <c r="S19" s="364"/>
      <c r="T19" s="366"/>
    </row>
    <row r="20" spans="1:20" ht="63.75" customHeight="1">
      <c r="A20" s="362" t="s">
        <v>1912</v>
      </c>
      <c r="B20" s="363"/>
      <c r="C20" s="364"/>
      <c r="D20" s="363"/>
      <c r="E20" s="363" t="s">
        <v>4146</v>
      </c>
      <c r="F20" s="365" t="s">
        <v>1449</v>
      </c>
      <c r="G20" s="365" t="s">
        <v>1299</v>
      </c>
      <c r="H20" s="364">
        <f t="shared" si="2"/>
        <v>1</v>
      </c>
      <c r="I20" s="367">
        <v>18</v>
      </c>
      <c r="J20" s="366" t="s">
        <v>3030</v>
      </c>
      <c r="K20" s="363" t="s">
        <v>116</v>
      </c>
      <c r="L20" s="364"/>
      <c r="M20" s="364"/>
      <c r="N20" s="364"/>
      <c r="O20" s="346"/>
      <c r="P20" s="366"/>
      <c r="Q20" s="366"/>
      <c r="R20" s="368"/>
      <c r="S20" s="364"/>
      <c r="T20" s="366"/>
    </row>
    <row r="21" spans="1:20" ht="63.75" customHeight="1">
      <c r="A21" s="362" t="s">
        <v>1913</v>
      </c>
      <c r="B21" s="363"/>
      <c r="C21" s="364"/>
      <c r="D21" s="363"/>
      <c r="E21" s="363" t="s">
        <v>4147</v>
      </c>
      <c r="F21" s="365" t="s">
        <v>1449</v>
      </c>
      <c r="G21" s="365" t="s">
        <v>1300</v>
      </c>
      <c r="H21" s="364">
        <f t="shared" si="2"/>
        <v>1</v>
      </c>
      <c r="I21" s="367">
        <v>19</v>
      </c>
      <c r="J21" s="366" t="s">
        <v>3030</v>
      </c>
      <c r="K21" s="363" t="s">
        <v>116</v>
      </c>
      <c r="L21" s="364"/>
      <c r="M21" s="364"/>
      <c r="N21" s="364"/>
      <c r="O21" s="346"/>
      <c r="P21" s="366"/>
      <c r="Q21" s="366"/>
      <c r="R21" s="368"/>
      <c r="S21" s="364"/>
      <c r="T21" s="366"/>
    </row>
    <row r="22" spans="1:20" ht="63.75" customHeight="1">
      <c r="A22" s="362" t="s">
        <v>1914</v>
      </c>
      <c r="B22" s="363"/>
      <c r="C22" s="364"/>
      <c r="D22" s="363"/>
      <c r="E22" s="363" t="s">
        <v>4148</v>
      </c>
      <c r="F22" s="365" t="s">
        <v>1449</v>
      </c>
      <c r="G22" s="365" t="s">
        <v>1301</v>
      </c>
      <c r="H22" s="364">
        <f t="shared" si="2"/>
        <v>1</v>
      </c>
      <c r="I22" s="367">
        <v>20</v>
      </c>
      <c r="J22" s="366" t="s">
        <v>3030</v>
      </c>
      <c r="K22" s="363" t="s">
        <v>116</v>
      </c>
      <c r="L22" s="364"/>
      <c r="M22" s="364"/>
      <c r="N22" s="364"/>
      <c r="O22" s="346"/>
      <c r="P22" s="366"/>
      <c r="Q22" s="366"/>
      <c r="R22" s="368"/>
      <c r="S22" s="364"/>
      <c r="T22" s="366"/>
    </row>
    <row r="23" spans="1:20" ht="63.75" customHeight="1">
      <c r="A23" s="362" t="s">
        <v>1915</v>
      </c>
      <c r="B23" s="363"/>
      <c r="C23" s="364"/>
      <c r="D23" s="363"/>
      <c r="E23" s="363" t="s">
        <v>4149</v>
      </c>
      <c r="F23" s="365" t="s">
        <v>1449</v>
      </c>
      <c r="G23" s="365" t="s">
        <v>1302</v>
      </c>
      <c r="H23" s="364">
        <f t="shared" si="2"/>
        <v>1</v>
      </c>
      <c r="I23" s="367">
        <v>21</v>
      </c>
      <c r="J23" s="366" t="s">
        <v>3030</v>
      </c>
      <c r="K23" s="363" t="s">
        <v>116</v>
      </c>
      <c r="L23" s="364"/>
      <c r="M23" s="364"/>
      <c r="N23" s="364"/>
      <c r="O23" s="346"/>
      <c r="P23" s="366"/>
      <c r="Q23" s="366"/>
      <c r="R23" s="368"/>
      <c r="S23" s="364"/>
      <c r="T23" s="366"/>
    </row>
    <row r="24" spans="1:20" ht="63.75" customHeight="1">
      <c r="A24" s="362" t="s">
        <v>1916</v>
      </c>
      <c r="B24" s="363"/>
      <c r="C24" s="364"/>
      <c r="D24" s="363"/>
      <c r="E24" s="363" t="s">
        <v>4150</v>
      </c>
      <c r="F24" s="365" t="s">
        <v>1449</v>
      </c>
      <c r="G24" s="365" t="s">
        <v>1303</v>
      </c>
      <c r="H24" s="364">
        <f t="shared" si="2"/>
        <v>1</v>
      </c>
      <c r="I24" s="367">
        <v>22</v>
      </c>
      <c r="J24" s="366" t="s">
        <v>3030</v>
      </c>
      <c r="K24" s="363" t="s">
        <v>116</v>
      </c>
      <c r="L24" s="364"/>
      <c r="M24" s="364"/>
      <c r="N24" s="364"/>
      <c r="O24" s="346"/>
      <c r="P24" s="366"/>
      <c r="Q24" s="366"/>
      <c r="R24" s="368"/>
      <c r="S24" s="364"/>
      <c r="T24" s="366"/>
    </row>
    <row r="25" spans="1:20" ht="63.75" customHeight="1">
      <c r="A25" s="362" t="s">
        <v>1917</v>
      </c>
      <c r="B25" s="363"/>
      <c r="C25" s="364"/>
      <c r="D25" s="363"/>
      <c r="E25" s="363" t="s">
        <v>4151</v>
      </c>
      <c r="F25" s="365" t="s">
        <v>1449</v>
      </c>
      <c r="G25" s="365" t="s">
        <v>1304</v>
      </c>
      <c r="H25" s="364">
        <f t="shared" si="2"/>
        <v>1</v>
      </c>
      <c r="I25" s="367">
        <v>23</v>
      </c>
      <c r="J25" s="366" t="s">
        <v>3030</v>
      </c>
      <c r="K25" s="363" t="s">
        <v>116</v>
      </c>
      <c r="L25" s="364"/>
      <c r="M25" s="364"/>
      <c r="N25" s="364"/>
      <c r="O25" s="346"/>
      <c r="P25" s="366"/>
      <c r="Q25" s="366"/>
      <c r="R25" s="368"/>
      <c r="S25" s="364"/>
      <c r="T25" s="366"/>
    </row>
    <row r="26" spans="1:20" ht="63.75" customHeight="1">
      <c r="A26" s="362" t="s">
        <v>1918</v>
      </c>
      <c r="B26" s="363"/>
      <c r="C26" s="364"/>
      <c r="D26" s="363"/>
      <c r="E26" s="363" t="s">
        <v>4152</v>
      </c>
      <c r="F26" s="365" t="s">
        <v>1449</v>
      </c>
      <c r="G26" s="365" t="s">
        <v>1305</v>
      </c>
      <c r="H26" s="364">
        <f t="shared" si="2"/>
        <v>1</v>
      </c>
      <c r="I26" s="367">
        <v>24</v>
      </c>
      <c r="J26" s="366" t="s">
        <v>3030</v>
      </c>
      <c r="K26" s="363" t="s">
        <v>116</v>
      </c>
      <c r="L26" s="364"/>
      <c r="M26" s="364"/>
      <c r="N26" s="364"/>
      <c r="O26" s="346"/>
      <c r="P26" s="366"/>
      <c r="Q26" s="366"/>
      <c r="R26" s="368"/>
      <c r="S26" s="364"/>
      <c r="T26" s="366"/>
    </row>
    <row r="27" spans="1:20" ht="63.75" customHeight="1">
      <c r="A27" s="362" t="s">
        <v>1919</v>
      </c>
      <c r="B27" s="363"/>
      <c r="C27" s="364"/>
      <c r="D27" s="363"/>
      <c r="E27" s="363" t="s">
        <v>4153</v>
      </c>
      <c r="F27" s="365" t="s">
        <v>1449</v>
      </c>
      <c r="G27" s="365" t="s">
        <v>1306</v>
      </c>
      <c r="H27" s="364">
        <f t="shared" si="2"/>
        <v>1</v>
      </c>
      <c r="I27" s="367">
        <v>25</v>
      </c>
      <c r="J27" s="366" t="s">
        <v>3030</v>
      </c>
      <c r="K27" s="363" t="s">
        <v>116</v>
      </c>
      <c r="L27" s="364"/>
      <c r="M27" s="364"/>
      <c r="N27" s="364"/>
      <c r="O27" s="346"/>
      <c r="P27" s="366"/>
      <c r="Q27" s="366"/>
      <c r="R27" s="368"/>
      <c r="S27" s="364"/>
      <c r="T27" s="366"/>
    </row>
    <row r="28" spans="1:20" ht="63.75" customHeight="1">
      <c r="A28" s="362" t="s">
        <v>1920</v>
      </c>
      <c r="B28" s="363"/>
      <c r="C28" s="364"/>
      <c r="D28" s="363"/>
      <c r="E28" s="363" t="s">
        <v>4154</v>
      </c>
      <c r="F28" s="365" t="s">
        <v>1449</v>
      </c>
      <c r="G28" s="365" t="s">
        <v>1307</v>
      </c>
      <c r="H28" s="364">
        <f t="shared" si="2"/>
        <v>1</v>
      </c>
      <c r="I28" s="367">
        <v>26</v>
      </c>
      <c r="J28" s="366" t="s">
        <v>3030</v>
      </c>
      <c r="K28" s="363" t="s">
        <v>116</v>
      </c>
      <c r="L28" s="364"/>
      <c r="M28" s="364"/>
      <c r="N28" s="364"/>
      <c r="O28" s="346"/>
      <c r="P28" s="366"/>
      <c r="Q28" s="366"/>
      <c r="R28" s="368"/>
      <c r="S28" s="364"/>
      <c r="T28" s="366"/>
    </row>
    <row r="29" spans="1:20" ht="63.75" customHeight="1">
      <c r="A29" s="362" t="s">
        <v>1921</v>
      </c>
      <c r="B29" s="363"/>
      <c r="C29" s="364"/>
      <c r="D29" s="363"/>
      <c r="E29" s="363" t="s">
        <v>4155</v>
      </c>
      <c r="F29" s="365" t="s">
        <v>1449</v>
      </c>
      <c r="G29" s="365" t="s">
        <v>1308</v>
      </c>
      <c r="H29" s="364">
        <f t="shared" si="2"/>
        <v>1</v>
      </c>
      <c r="I29" s="367">
        <v>27</v>
      </c>
      <c r="J29" s="366" t="s">
        <v>3030</v>
      </c>
      <c r="K29" s="363" t="s">
        <v>116</v>
      </c>
      <c r="L29" s="364"/>
      <c r="M29" s="364"/>
      <c r="N29" s="364"/>
      <c r="O29" s="346"/>
      <c r="P29" s="366"/>
      <c r="Q29" s="366"/>
      <c r="R29" s="368"/>
      <c r="S29" s="364"/>
      <c r="T29" s="366"/>
    </row>
    <row r="30" spans="1:20" ht="63.75" customHeight="1">
      <c r="A30" s="362" t="s">
        <v>1922</v>
      </c>
      <c r="B30" s="363"/>
      <c r="C30" s="364"/>
      <c r="D30" s="363"/>
      <c r="E30" s="363" t="s">
        <v>4156</v>
      </c>
      <c r="F30" s="365" t="s">
        <v>1449</v>
      </c>
      <c r="G30" s="365" t="s">
        <v>1309</v>
      </c>
      <c r="H30" s="364">
        <f t="shared" si="2"/>
        <v>1</v>
      </c>
      <c r="I30" s="367">
        <v>28</v>
      </c>
      <c r="J30" s="366" t="s">
        <v>3030</v>
      </c>
      <c r="K30" s="363" t="s">
        <v>116</v>
      </c>
      <c r="L30" s="364"/>
      <c r="M30" s="364"/>
      <c r="N30" s="364"/>
      <c r="O30" s="346"/>
      <c r="P30" s="366"/>
      <c r="Q30" s="366"/>
      <c r="R30" s="368"/>
      <c r="S30" s="364"/>
      <c r="T30" s="366"/>
    </row>
    <row r="31" spans="1:20" ht="63.75" customHeight="1">
      <c r="A31" s="362" t="s">
        <v>1923</v>
      </c>
      <c r="B31" s="363"/>
      <c r="C31" s="364"/>
      <c r="D31" s="363"/>
      <c r="E31" s="363" t="s">
        <v>4157</v>
      </c>
      <c r="F31" s="365" t="s">
        <v>1449</v>
      </c>
      <c r="G31" s="365" t="s">
        <v>1310</v>
      </c>
      <c r="H31" s="364">
        <f t="shared" si="2"/>
        <v>1</v>
      </c>
      <c r="I31" s="367">
        <v>29</v>
      </c>
      <c r="J31" s="366" t="s">
        <v>3030</v>
      </c>
      <c r="K31" s="363" t="s">
        <v>116</v>
      </c>
      <c r="L31" s="364"/>
      <c r="M31" s="364"/>
      <c r="N31" s="364"/>
      <c r="O31" s="346"/>
      <c r="P31" s="366"/>
      <c r="Q31" s="366"/>
      <c r="R31" s="368"/>
      <c r="S31" s="364"/>
      <c r="T31" s="366"/>
    </row>
    <row r="32" spans="1:20" ht="63.75" customHeight="1">
      <c r="A32" s="362" t="s">
        <v>1924</v>
      </c>
      <c r="B32" s="363"/>
      <c r="C32" s="364"/>
      <c r="D32" s="363"/>
      <c r="E32" s="363" t="s">
        <v>4158</v>
      </c>
      <c r="F32" s="365" t="s">
        <v>1449</v>
      </c>
      <c r="G32" s="365" t="s">
        <v>1311</v>
      </c>
      <c r="H32" s="364">
        <f t="shared" si="2"/>
        <v>1</v>
      </c>
      <c r="I32" s="367">
        <v>30</v>
      </c>
      <c r="J32" s="366" t="s">
        <v>3030</v>
      </c>
      <c r="K32" s="363" t="s">
        <v>116</v>
      </c>
      <c r="L32" s="364"/>
      <c r="M32" s="364"/>
      <c r="N32" s="364"/>
      <c r="O32" s="346"/>
      <c r="P32" s="366"/>
      <c r="Q32" s="366"/>
      <c r="R32" s="368"/>
      <c r="S32" s="364"/>
      <c r="T32" s="366"/>
    </row>
    <row r="33" spans="1:21" ht="63.75" customHeight="1">
      <c r="A33" s="362" t="s">
        <v>1925</v>
      </c>
      <c r="B33" s="363"/>
      <c r="C33" s="364"/>
      <c r="D33" s="363"/>
      <c r="E33" s="363" t="s">
        <v>4159</v>
      </c>
      <c r="F33" s="365" t="s">
        <v>1449</v>
      </c>
      <c r="G33" s="365" t="s">
        <v>1312</v>
      </c>
      <c r="H33" s="364">
        <f t="shared" si="2"/>
        <v>1</v>
      </c>
      <c r="I33" s="367">
        <v>31</v>
      </c>
      <c r="J33" s="366" t="s">
        <v>3030</v>
      </c>
      <c r="K33" s="363" t="s">
        <v>116</v>
      </c>
      <c r="L33" s="364"/>
      <c r="M33" s="364"/>
      <c r="N33" s="364"/>
      <c r="O33" s="346"/>
      <c r="P33" s="366"/>
      <c r="Q33" s="366"/>
      <c r="R33" s="368"/>
      <c r="S33" s="364"/>
      <c r="T33" s="366"/>
    </row>
    <row r="34" spans="1:21" ht="63.75" customHeight="1">
      <c r="A34" s="362" t="s">
        <v>1926</v>
      </c>
      <c r="B34" s="363"/>
      <c r="C34" s="364"/>
      <c r="D34" s="363"/>
      <c r="E34" s="363" t="s">
        <v>4160</v>
      </c>
      <c r="F34" s="365" t="s">
        <v>1449</v>
      </c>
      <c r="G34" s="365" t="s">
        <v>1313</v>
      </c>
      <c r="H34" s="364">
        <f t="shared" si="2"/>
        <v>1</v>
      </c>
      <c r="I34" s="367">
        <v>32</v>
      </c>
      <c r="J34" s="366" t="s">
        <v>3030</v>
      </c>
      <c r="K34" s="363" t="s">
        <v>116</v>
      </c>
      <c r="L34" s="364"/>
      <c r="M34" s="364"/>
      <c r="N34" s="364"/>
      <c r="O34" s="346"/>
      <c r="P34" s="366"/>
      <c r="Q34" s="366"/>
      <c r="R34" s="368"/>
      <c r="S34" s="364"/>
      <c r="T34" s="366"/>
    </row>
    <row r="35" spans="1:21" ht="63.75" customHeight="1">
      <c r="A35" s="362" t="s">
        <v>1927</v>
      </c>
      <c r="B35" s="363"/>
      <c r="C35" s="364"/>
      <c r="D35" s="363"/>
      <c r="E35" s="363" t="s">
        <v>4161</v>
      </c>
      <c r="F35" s="365" t="s">
        <v>1449</v>
      </c>
      <c r="G35" s="365" t="s">
        <v>1314</v>
      </c>
      <c r="H35" s="364">
        <f t="shared" si="2"/>
        <v>1</v>
      </c>
      <c r="I35" s="367">
        <v>33</v>
      </c>
      <c r="J35" s="366" t="s">
        <v>3030</v>
      </c>
      <c r="K35" s="363" t="s">
        <v>116</v>
      </c>
      <c r="L35" s="364"/>
      <c r="M35" s="364"/>
      <c r="N35" s="364"/>
      <c r="O35" s="346"/>
      <c r="P35" s="366"/>
      <c r="Q35" s="366"/>
      <c r="R35" s="368"/>
      <c r="S35" s="364"/>
      <c r="T35" s="366"/>
    </row>
    <row r="36" spans="1:21" ht="63.75" customHeight="1">
      <c r="A36" s="362" t="s">
        <v>1928</v>
      </c>
      <c r="B36" s="363"/>
      <c r="C36" s="364"/>
      <c r="D36" s="363"/>
      <c r="E36" s="363" t="s">
        <v>4162</v>
      </c>
      <c r="F36" s="365" t="s">
        <v>1449</v>
      </c>
      <c r="G36" s="365" t="s">
        <v>1315</v>
      </c>
      <c r="H36" s="364">
        <f t="shared" si="2"/>
        <v>1</v>
      </c>
      <c r="I36" s="367">
        <v>34</v>
      </c>
      <c r="J36" s="366" t="s">
        <v>3030</v>
      </c>
      <c r="K36" s="363" t="s">
        <v>116</v>
      </c>
      <c r="L36" s="364"/>
      <c r="M36" s="364"/>
      <c r="N36" s="364"/>
      <c r="O36" s="346"/>
      <c r="P36" s="366"/>
      <c r="Q36" s="366"/>
      <c r="R36" s="368"/>
      <c r="S36" s="364"/>
      <c r="T36" s="366"/>
    </row>
    <row r="37" spans="1:21" ht="63.75" customHeight="1">
      <c r="A37" s="362" t="s">
        <v>1929</v>
      </c>
      <c r="B37" s="363"/>
      <c r="C37" s="364"/>
      <c r="D37" s="363"/>
      <c r="E37" s="363" t="s">
        <v>4163</v>
      </c>
      <c r="F37" s="365" t="s">
        <v>1449</v>
      </c>
      <c r="G37" s="365" t="s">
        <v>1316</v>
      </c>
      <c r="H37" s="364">
        <f t="shared" si="2"/>
        <v>1</v>
      </c>
      <c r="I37" s="367">
        <v>35</v>
      </c>
      <c r="J37" s="366" t="s">
        <v>3030</v>
      </c>
      <c r="K37" s="363" t="s">
        <v>116</v>
      </c>
      <c r="L37" s="364"/>
      <c r="M37" s="364"/>
      <c r="N37" s="364"/>
      <c r="O37" s="346"/>
      <c r="P37" s="366"/>
      <c r="Q37" s="366"/>
      <c r="R37" s="368"/>
      <c r="S37" s="364"/>
      <c r="T37" s="366"/>
    </row>
    <row r="38" spans="1:21" ht="63.75" customHeight="1">
      <c r="A38" s="362" t="s">
        <v>1930</v>
      </c>
      <c r="B38" s="363"/>
      <c r="C38" s="364"/>
      <c r="D38" s="363"/>
      <c r="E38" s="363" t="s">
        <v>4164</v>
      </c>
      <c r="F38" s="365" t="s">
        <v>1449</v>
      </c>
      <c r="G38" s="365" t="s">
        <v>1317</v>
      </c>
      <c r="H38" s="364">
        <f t="shared" si="2"/>
        <v>1</v>
      </c>
      <c r="I38" s="367">
        <v>36</v>
      </c>
      <c r="J38" s="366" t="s">
        <v>3030</v>
      </c>
      <c r="K38" s="363" t="s">
        <v>116</v>
      </c>
      <c r="L38" s="364"/>
      <c r="M38" s="364"/>
      <c r="N38" s="364"/>
      <c r="O38" s="346"/>
      <c r="P38" s="366"/>
      <c r="Q38" s="366"/>
      <c r="R38" s="368"/>
      <c r="S38" s="364"/>
      <c r="T38" s="366"/>
    </row>
    <row r="39" spans="1:21" ht="63.75" customHeight="1">
      <c r="A39" s="362" t="s">
        <v>1931</v>
      </c>
      <c r="B39" s="363"/>
      <c r="C39" s="364"/>
      <c r="D39" s="363"/>
      <c r="E39" s="363" t="s">
        <v>4165</v>
      </c>
      <c r="F39" s="365" t="s">
        <v>1449</v>
      </c>
      <c r="G39" s="365" t="s">
        <v>1318</v>
      </c>
      <c r="H39" s="364">
        <f t="shared" si="2"/>
        <v>1</v>
      </c>
      <c r="I39" s="367">
        <v>37</v>
      </c>
      <c r="J39" s="366" t="s">
        <v>3030</v>
      </c>
      <c r="K39" s="363" t="s">
        <v>116</v>
      </c>
      <c r="L39" s="364"/>
      <c r="M39" s="364"/>
      <c r="N39" s="364"/>
      <c r="O39" s="346"/>
      <c r="P39" s="366"/>
      <c r="Q39" s="366"/>
      <c r="R39" s="368"/>
      <c r="S39" s="364"/>
      <c r="T39" s="366"/>
    </row>
    <row r="40" spans="1:21" ht="63.75" customHeight="1">
      <c r="A40" s="362" t="s">
        <v>1932</v>
      </c>
      <c r="B40" s="363"/>
      <c r="C40" s="364"/>
      <c r="D40" s="363"/>
      <c r="E40" s="363" t="s">
        <v>4166</v>
      </c>
      <c r="F40" s="365" t="s">
        <v>1449</v>
      </c>
      <c r="G40" s="365" t="s">
        <v>1319</v>
      </c>
      <c r="H40" s="364">
        <f t="shared" si="2"/>
        <v>1</v>
      </c>
      <c r="I40" s="367">
        <v>38</v>
      </c>
      <c r="J40" s="366" t="s">
        <v>3030</v>
      </c>
      <c r="K40" s="363" t="s">
        <v>116</v>
      </c>
      <c r="L40" s="364"/>
      <c r="M40" s="364"/>
      <c r="N40" s="364"/>
      <c r="O40" s="346"/>
      <c r="P40" s="366"/>
      <c r="Q40" s="366"/>
      <c r="R40" s="368"/>
      <c r="S40" s="364"/>
      <c r="T40" s="366"/>
    </row>
    <row r="41" spans="1:21" ht="63.75" customHeight="1">
      <c r="A41" s="362" t="s">
        <v>1933</v>
      </c>
      <c r="B41" s="363"/>
      <c r="C41" s="364"/>
      <c r="D41" s="363"/>
      <c r="E41" s="363" t="s">
        <v>4167</v>
      </c>
      <c r="F41" s="365" t="s">
        <v>1449</v>
      </c>
      <c r="G41" s="365" t="s">
        <v>1320</v>
      </c>
      <c r="H41" s="364">
        <f t="shared" si="2"/>
        <v>1</v>
      </c>
      <c r="I41" s="367">
        <v>39</v>
      </c>
      <c r="J41" s="366" t="s">
        <v>3030</v>
      </c>
      <c r="K41" s="363" t="s">
        <v>116</v>
      </c>
      <c r="L41" s="364"/>
      <c r="M41" s="364"/>
      <c r="N41" s="364"/>
      <c r="O41" s="346"/>
      <c r="P41" s="366"/>
      <c r="Q41" s="366"/>
      <c r="R41" s="368"/>
      <c r="S41" s="364"/>
      <c r="T41" s="366"/>
    </row>
    <row r="42" spans="1:21" ht="63.75" customHeight="1">
      <c r="A42" s="362" t="s">
        <v>1934</v>
      </c>
      <c r="B42" s="363"/>
      <c r="C42" s="364"/>
      <c r="D42" s="363"/>
      <c r="E42" s="363" t="s">
        <v>4168</v>
      </c>
      <c r="F42" s="365" t="s">
        <v>1449</v>
      </c>
      <c r="G42" s="365" t="s">
        <v>1321</v>
      </c>
      <c r="H42" s="364">
        <f t="shared" si="2"/>
        <v>1</v>
      </c>
      <c r="I42" s="367">
        <v>40</v>
      </c>
      <c r="J42" s="366" t="s">
        <v>3030</v>
      </c>
      <c r="K42" s="363" t="s">
        <v>116</v>
      </c>
      <c r="L42" s="364"/>
      <c r="M42" s="364"/>
      <c r="N42" s="364"/>
      <c r="O42" s="346"/>
      <c r="P42" s="366"/>
      <c r="Q42" s="366"/>
      <c r="R42" s="368"/>
      <c r="S42" s="364"/>
      <c r="T42" s="366"/>
    </row>
    <row r="43" spans="1:21" ht="63.75" customHeight="1">
      <c r="A43" s="362" t="s">
        <v>1935</v>
      </c>
      <c r="B43" s="363"/>
      <c r="C43" s="364"/>
      <c r="D43" s="363"/>
      <c r="E43" s="363" t="s">
        <v>4169</v>
      </c>
      <c r="F43" s="365" t="s">
        <v>1449</v>
      </c>
      <c r="G43" s="365" t="s">
        <v>1322</v>
      </c>
      <c r="H43" s="364">
        <f t="shared" si="2"/>
        <v>1</v>
      </c>
      <c r="I43" s="367">
        <v>41</v>
      </c>
      <c r="J43" s="366" t="s">
        <v>3030</v>
      </c>
      <c r="K43" s="363" t="s">
        <v>116</v>
      </c>
      <c r="L43" s="364"/>
      <c r="M43" s="364"/>
      <c r="N43" s="364"/>
      <c r="O43" s="346"/>
      <c r="P43" s="366"/>
      <c r="Q43" s="366"/>
      <c r="R43" s="368"/>
      <c r="S43" s="364"/>
      <c r="T43" s="366"/>
    </row>
    <row r="44" spans="1:21" ht="63.75" customHeight="1">
      <c r="A44" s="362" t="s">
        <v>2788</v>
      </c>
      <c r="B44" s="363"/>
      <c r="C44" s="364"/>
      <c r="D44" s="363"/>
      <c r="E44" s="363" t="s">
        <v>4170</v>
      </c>
      <c r="F44" s="365" t="s">
        <v>1449</v>
      </c>
      <c r="G44" s="365" t="s">
        <v>2790</v>
      </c>
      <c r="H44" s="364">
        <f t="shared" si="2"/>
        <v>1</v>
      </c>
      <c r="I44" s="367">
        <v>42</v>
      </c>
      <c r="J44" s="366" t="s">
        <v>3030</v>
      </c>
      <c r="K44" s="363" t="s">
        <v>116</v>
      </c>
      <c r="L44" s="364"/>
      <c r="M44" s="364"/>
      <c r="N44" s="364"/>
      <c r="O44" s="346"/>
      <c r="P44" s="366"/>
      <c r="Q44" s="366"/>
      <c r="R44" s="368"/>
      <c r="S44" s="364"/>
      <c r="T44" s="366"/>
    </row>
    <row r="45" spans="1:21" ht="63.75" customHeight="1">
      <c r="A45" s="362" t="s">
        <v>2789</v>
      </c>
      <c r="B45" s="363"/>
      <c r="C45" s="364"/>
      <c r="D45" s="363"/>
      <c r="E45" s="363" t="s">
        <v>4171</v>
      </c>
      <c r="F45" s="365" t="s">
        <v>1449</v>
      </c>
      <c r="G45" s="365" t="s">
        <v>2791</v>
      </c>
      <c r="H45" s="364">
        <f t="shared" si="2"/>
        <v>1</v>
      </c>
      <c r="I45" s="367">
        <v>43</v>
      </c>
      <c r="J45" s="366" t="s">
        <v>3030</v>
      </c>
      <c r="K45" s="363" t="s">
        <v>116</v>
      </c>
      <c r="L45" s="364"/>
      <c r="M45" s="364"/>
      <c r="N45" s="364"/>
      <c r="O45" s="346"/>
      <c r="P45" s="366"/>
      <c r="Q45" s="366"/>
      <c r="R45" s="368"/>
      <c r="S45" s="364"/>
      <c r="T45" s="366"/>
    </row>
    <row r="46" spans="1:21" ht="63.75" customHeight="1">
      <c r="A46" s="362" t="s">
        <v>1936</v>
      </c>
      <c r="B46" s="363"/>
      <c r="C46" s="364"/>
      <c r="D46" s="363"/>
      <c r="E46" s="363" t="s">
        <v>4172</v>
      </c>
      <c r="F46" s="365" t="s">
        <v>1449</v>
      </c>
      <c r="G46" s="365" t="s">
        <v>1323</v>
      </c>
      <c r="H46" s="364">
        <f>IF(MID(A46,5,1)="D",1,0)</f>
        <v>1</v>
      </c>
      <c r="I46" s="367">
        <v>44</v>
      </c>
      <c r="J46" s="366" t="s">
        <v>3030</v>
      </c>
      <c r="K46" s="363" t="s">
        <v>116</v>
      </c>
      <c r="L46" s="364"/>
      <c r="M46" s="364"/>
      <c r="N46" s="364"/>
      <c r="O46" s="346"/>
      <c r="P46" s="366"/>
      <c r="Q46" s="366"/>
      <c r="R46" s="368"/>
      <c r="S46" s="364"/>
      <c r="T46" s="366"/>
    </row>
    <row r="47" spans="1:21" ht="63.75" customHeight="1">
      <c r="A47" s="362" t="s">
        <v>1824</v>
      </c>
      <c r="B47" s="363"/>
      <c r="C47" s="364"/>
      <c r="D47" s="363"/>
      <c r="E47" s="363"/>
      <c r="F47" s="366" t="s">
        <v>1450</v>
      </c>
      <c r="G47" s="365"/>
      <c r="H47" s="364">
        <f>IF(MID(A47,5,1)="D",1,0)</f>
        <v>0</v>
      </c>
      <c r="I47" s="367"/>
      <c r="J47" s="366" t="s">
        <v>6473</v>
      </c>
      <c r="K47" s="363"/>
      <c r="L47" s="364"/>
      <c r="M47" s="364"/>
      <c r="N47" s="364"/>
      <c r="O47" s="346"/>
      <c r="P47" s="366"/>
      <c r="Q47" s="366"/>
      <c r="R47" s="368"/>
      <c r="S47" s="364"/>
      <c r="T47" s="366" t="str">
        <f>LookupConcat(A47,'Master Warnings List'!$A$2:$A$708,'Master Warnings List'!$E$2:$E$708,"
")</f>
        <v>CYP001100 - Group rejected - More than one CYP001 provided for this NHS Number. NHS Number=&lt;C001040&gt;
CYP00171 - Group rejected - No valid CYP002 group transmitted for this Local Patient Identifier (Extended). Local Patient Identifier (Extended)=&lt;C001901&gt;
CYP00199 - Group rejected - More than one CYP001 provided for this Local Patient Identifier (Extended). Local Patient Identifier (Extended) = &lt;C001901&gt;</v>
      </c>
    </row>
    <row r="48" spans="1:21" ht="51" customHeight="1">
      <c r="A48" s="362" t="s">
        <v>1554</v>
      </c>
      <c r="B48" s="363" t="str">
        <f t="shared" si="0"/>
        <v>C001</v>
      </c>
      <c r="C48" s="364" t="str">
        <f t="shared" si="1"/>
        <v>901</v>
      </c>
      <c r="D48" s="363" t="str">
        <f>IF(MID(A48,5,1)="9",CONCATENATE(C48,"_",COUNTIF($C$3:$C48,C48)),A48&amp;"_1")</f>
        <v>901_1</v>
      </c>
      <c r="E48" s="363" t="s">
        <v>4173</v>
      </c>
      <c r="F48" s="366" t="s">
        <v>1450</v>
      </c>
      <c r="G48" s="366" t="s">
        <v>1207</v>
      </c>
      <c r="H48" s="364">
        <f t="shared" si="2"/>
        <v>0</v>
      </c>
      <c r="I48" s="367">
        <v>45</v>
      </c>
      <c r="J48" s="365" t="s">
        <v>3790</v>
      </c>
      <c r="K48" s="364" t="s">
        <v>68</v>
      </c>
      <c r="L48" s="364" t="s">
        <v>101</v>
      </c>
      <c r="M48" s="364" t="s">
        <v>101</v>
      </c>
      <c r="N48" s="364" t="s">
        <v>52</v>
      </c>
      <c r="O48" s="348"/>
      <c r="P48" s="366" t="s">
        <v>124</v>
      </c>
      <c r="Q48" s="366" t="s">
        <v>125</v>
      </c>
      <c r="R48" s="368" t="s">
        <v>38</v>
      </c>
      <c r="S48" s="364">
        <f>IFERROR(VLOOKUP(A48,'Master Warnings List'!$A$1:$H$748,8,0),0)</f>
        <v>2</v>
      </c>
      <c r="T48" s="366" t="str">
        <f>LookupConcat(A48,'Master Warnings List'!$A$2:$A$708,'Master Warnings List'!$E$2:$E$708,"
")</f>
        <v>CYP00104 - Record rejected - Local Patient Identifier (Extended) is blank.
CYP00105 - Record rejected - Local Patient Identifier (Extended) has incorrect data format. Local Patient Identifier (Extended)=&lt;C001901&gt;</v>
      </c>
      <c r="U48" t="s">
        <v>5455</v>
      </c>
    </row>
    <row r="49" spans="1:21" ht="150.75" customHeight="1">
      <c r="A49" s="362" t="s">
        <v>1555</v>
      </c>
      <c r="B49" s="363" t="str">
        <f t="shared" si="0"/>
        <v>C001</v>
      </c>
      <c r="C49" s="364" t="str">
        <f t="shared" si="1"/>
        <v>010</v>
      </c>
      <c r="D49" s="363" t="str">
        <f>IF(MID(A49,5,1)="9",CONCATENATE(C49,"_",COUNTIF($C$3:$C49,C49)),A49&amp;"_1")</f>
        <v>C001010_1</v>
      </c>
      <c r="E49" s="363" t="s">
        <v>4174</v>
      </c>
      <c r="F49" s="366" t="s">
        <v>1450</v>
      </c>
      <c r="G49" s="366" t="s">
        <v>3432</v>
      </c>
      <c r="H49" s="364">
        <f t="shared" si="2"/>
        <v>0</v>
      </c>
      <c r="I49" s="367">
        <v>46</v>
      </c>
      <c r="J49" s="365" t="s">
        <v>3793</v>
      </c>
      <c r="K49" s="364" t="s">
        <v>3431</v>
      </c>
      <c r="L49" s="364" t="s">
        <v>101</v>
      </c>
      <c r="M49" s="364" t="s">
        <v>101</v>
      </c>
      <c r="N49" s="364" t="s">
        <v>107</v>
      </c>
      <c r="O49" s="346" t="s">
        <v>4497</v>
      </c>
      <c r="P49" s="366" t="s">
        <v>124</v>
      </c>
      <c r="Q49" s="366" t="s">
        <v>127</v>
      </c>
      <c r="R49" s="368" t="s">
        <v>38</v>
      </c>
      <c r="S49" s="364">
        <f>IFERROR(VLOOKUP(A49,'Master Warnings List'!$A$1:$H$748,8,0),0)</f>
        <v>4</v>
      </c>
      <c r="T49" s="366" t="str">
        <f>LookupConcat(A49,'Master Warnings List'!$A$2:$A$708,'Master Warnings List'!$E$2:$E$708,"
")</f>
        <v>CYP00106 - Record rejected - Organisation Identifier (Local Patient Identifier) is blank. Local Patient Identifier (Extended)=&lt;C001901&gt;
CYP00107 - Record rejected - Organisation Identifier (Local Patient Identifier) has incorrect data format. Local Patient Identifier (Extended)=&lt;C001901&gt;
CYP00108 - Warning - Organisation Identifier (Local Patient Identifier) does not match the Organisation Identifier (Code of Provider) from the CYP000. Local Patient Identifier (Extended)=&lt;C001901&gt;
CYP00147 - Warning - Organisation Identifier (Local Patient Identifier) is not in national organisation tables as a "live" organisation at any point during the reporting period. Local Patient Identifier (Extended)=&lt;C001901&gt; Organisation Identifier (Local Patient Identifier)=&lt;C001010&gt;</v>
      </c>
      <c r="U49" t="s">
        <v>5456</v>
      </c>
    </row>
    <row r="50" spans="1:21" ht="158.4">
      <c r="A50" s="362" t="s">
        <v>1556</v>
      </c>
      <c r="B50" s="363" t="str">
        <f t="shared" si="0"/>
        <v>C001</v>
      </c>
      <c r="C50" s="364" t="str">
        <f t="shared" si="1"/>
        <v>020</v>
      </c>
      <c r="D50" s="363" t="str">
        <f>IF(MID(A50,5,1)="9",CONCATENATE(C50,"_",COUNTIF($C$3:$C50,C50)),A50&amp;"_1")</f>
        <v>C001020_1</v>
      </c>
      <c r="E50" s="363" t="s">
        <v>4175</v>
      </c>
      <c r="F50" s="366" t="s">
        <v>1450</v>
      </c>
      <c r="G50" s="366" t="s">
        <v>3433</v>
      </c>
      <c r="H50" s="364">
        <f t="shared" si="2"/>
        <v>0</v>
      </c>
      <c r="I50" s="367">
        <v>47</v>
      </c>
      <c r="J50" s="365" t="s">
        <v>3794</v>
      </c>
      <c r="K50" s="364" t="s">
        <v>3431</v>
      </c>
      <c r="L50" s="364" t="s">
        <v>52</v>
      </c>
      <c r="M50" s="364" t="s">
        <v>101</v>
      </c>
      <c r="N50" s="364" t="s">
        <v>107</v>
      </c>
      <c r="O50" s="348" t="s">
        <v>4488</v>
      </c>
      <c r="P50" s="366" t="s">
        <v>124</v>
      </c>
      <c r="Q50" s="365" t="s">
        <v>2776</v>
      </c>
      <c r="R50" s="368" t="s">
        <v>16</v>
      </c>
      <c r="S50" s="364">
        <f>IFERROR(VLOOKUP(A50,'Master Warnings List'!$A$1:$H$748,8,0),0)</f>
        <v>2</v>
      </c>
      <c r="T50" s="366" t="str">
        <f>LookupConcat(A50,'Master Warnings List'!$A$2:$A$708,'Master Warnings List'!$E$2:$E$708,"
")</f>
        <v>CYP00109 - Record rejected - Organisation Identifier (Residence Responsibility) has incorrect data format. Local Patient Identifier (Extended)=&lt;C001901&gt;
CYP00110 - Warning - Organisation Identifier (Residence Responsibility) is not in national organisation tables as a "live" organisation at any point during the reporting period. Local Patient Identifier (Extended)=&lt;C001901&gt; Organisation Identifier (Residence Responsibility)=&lt;C001020&gt;</v>
      </c>
      <c r="U50" t="s">
        <v>5457</v>
      </c>
    </row>
    <row r="51" spans="1:21" ht="76.5" customHeight="1">
      <c r="A51" s="362" t="s">
        <v>1557</v>
      </c>
      <c r="B51" s="363" t="str">
        <f t="shared" si="0"/>
        <v>C001</v>
      </c>
      <c r="C51" s="364" t="str">
        <f t="shared" si="1"/>
        <v>030</v>
      </c>
      <c r="D51" s="363" t="str">
        <f>IF(MID(A51,5,1)="9",CONCATENATE(C51,"_",COUNTIF($C$3:$C51,C51)),A51&amp;"_1")</f>
        <v>C001030_1</v>
      </c>
      <c r="E51" s="363" t="s">
        <v>4176</v>
      </c>
      <c r="F51" s="366" t="s">
        <v>1450</v>
      </c>
      <c r="G51" s="366" t="s">
        <v>3434</v>
      </c>
      <c r="H51" s="364">
        <f t="shared" si="2"/>
        <v>0</v>
      </c>
      <c r="I51" s="367">
        <v>48</v>
      </c>
      <c r="J51" s="366" t="s">
        <v>3451</v>
      </c>
      <c r="K51" s="364" t="s">
        <v>3446</v>
      </c>
      <c r="L51" s="364" t="s">
        <v>52</v>
      </c>
      <c r="M51" s="364" t="s">
        <v>101</v>
      </c>
      <c r="N51" s="364" t="s">
        <v>107</v>
      </c>
      <c r="O51" s="348" t="s">
        <v>4490</v>
      </c>
      <c r="P51" s="366" t="s">
        <v>124</v>
      </c>
      <c r="Q51" s="365" t="s">
        <v>3040</v>
      </c>
      <c r="R51" s="368" t="s">
        <v>16</v>
      </c>
      <c r="S51" s="364">
        <f>IFERROR(VLOOKUP(A51,'Master Warnings List'!$A$1:$H$748,8,0),0)</f>
        <v>2</v>
      </c>
      <c r="T51" s="366" t="str">
        <f>LookupConcat(A51,'Master Warnings List'!$A$2:$A$708,'Master Warnings List'!$E$2:$E$708,"
")</f>
        <v>CYP001104 - Warning - Organisation Identifier (Educational Establishment) was not a live organisation in national code tables at any point during the reporting period. Local Patient Identifier (Extended)=&lt;C001901&gt; Organisation Identifier (Educational Establishment)=&lt;C001030&gt;
CYP00145 - Record rejected - Organisation Identifier (Educational Establishment) has incorrect data format. Local Patient Identifier=&lt;C001901&gt;</v>
      </c>
      <c r="U51" t="s">
        <v>5458</v>
      </c>
    </row>
    <row r="52" spans="1:21" ht="140.25" customHeight="1">
      <c r="A52" s="362" t="s">
        <v>1558</v>
      </c>
      <c r="B52" s="363" t="str">
        <f t="shared" si="0"/>
        <v>C001</v>
      </c>
      <c r="C52" s="364" t="str">
        <f t="shared" si="1"/>
        <v>040</v>
      </c>
      <c r="D52" s="363" t="str">
        <f>IF(MID(A52,5,1)="9",CONCATENATE(C52,"_",COUNTIF($C$3:$C52,C52)),A52&amp;"_1")</f>
        <v>C001040_1</v>
      </c>
      <c r="E52" s="363" t="s">
        <v>4177</v>
      </c>
      <c r="F52" s="366" t="s">
        <v>1450</v>
      </c>
      <c r="G52" s="366" t="s">
        <v>130</v>
      </c>
      <c r="H52" s="364">
        <f t="shared" si="2"/>
        <v>0</v>
      </c>
      <c r="I52" s="367">
        <v>49</v>
      </c>
      <c r="J52" s="366" t="s">
        <v>131</v>
      </c>
      <c r="K52" s="364" t="s">
        <v>121</v>
      </c>
      <c r="L52" s="364" t="s">
        <v>107</v>
      </c>
      <c r="M52" s="364" t="s">
        <v>101</v>
      </c>
      <c r="N52" s="364" t="s">
        <v>52</v>
      </c>
      <c r="O52" s="348"/>
      <c r="P52" s="366" t="s">
        <v>124</v>
      </c>
      <c r="Q52" s="366" t="s">
        <v>125</v>
      </c>
      <c r="R52" s="368" t="s">
        <v>16</v>
      </c>
      <c r="S52" s="364">
        <f>IFERROR(VLOOKUP(A52,'Master Warnings List'!$A$1:$H$748,8,0),0)</f>
        <v>1</v>
      </c>
      <c r="T52" s="366" t="str">
        <f>LookupConcat(A52,'Master Warnings List'!$A$2:$A$708,'Master Warnings List'!$E$2:$E$708,"
")</f>
        <v>CYP00111 - Warning - NHS Number is blank. Local Patient Identifier (Extended)=&lt;C001901&gt;</v>
      </c>
      <c r="U52" t="s">
        <v>5459</v>
      </c>
    </row>
    <row r="53" spans="1:21" ht="237.75" customHeight="1">
      <c r="A53" s="362" t="s">
        <v>1559</v>
      </c>
      <c r="B53" s="363" t="str">
        <f t="shared" si="0"/>
        <v>C001</v>
      </c>
      <c r="C53" s="364" t="str">
        <f t="shared" si="1"/>
        <v>050</v>
      </c>
      <c r="D53" s="363" t="str">
        <f>IF(MID(A53,5,1)="9",CONCATENATE(C53,"_",COUNTIF($C$3:$C53,C53)),A53&amp;"_1")</f>
        <v>C001050_1</v>
      </c>
      <c r="E53" s="363" t="s">
        <v>4178</v>
      </c>
      <c r="F53" s="366" t="s">
        <v>1450</v>
      </c>
      <c r="G53" s="365" t="s">
        <v>132</v>
      </c>
      <c r="H53" s="364">
        <f t="shared" si="2"/>
        <v>0</v>
      </c>
      <c r="I53" s="367">
        <v>50</v>
      </c>
      <c r="J53" s="366" t="s">
        <v>3106</v>
      </c>
      <c r="K53" s="364" t="s">
        <v>27</v>
      </c>
      <c r="L53" s="364" t="s">
        <v>52</v>
      </c>
      <c r="M53" s="364" t="s">
        <v>101</v>
      </c>
      <c r="N53" s="364" t="s">
        <v>107</v>
      </c>
      <c r="O53" s="348" t="s">
        <v>4434</v>
      </c>
      <c r="P53" s="366" t="s">
        <v>124</v>
      </c>
      <c r="Q53" s="366" t="s">
        <v>125</v>
      </c>
      <c r="R53" s="368" t="s">
        <v>16</v>
      </c>
      <c r="S53" s="364">
        <f>IFERROR(VLOOKUP(A53,'Master Warnings List'!$A$1:$H$748,8,0),0)</f>
        <v>5</v>
      </c>
      <c r="T53" s="366" t="str">
        <f>LookupConcat(A53,'Master Warnings List'!$A$2:$A$708,'Master Warnings List'!$E$2:$E$708,"
")</f>
        <v>CYP00115 - Record rejected - NHS Number Status Indicator Code has incorrect data format. Local Patient Identifier (Extended)=&lt;C001901&gt; NHS Number Status Indicator Code=&lt;C001050&gt;
CYP00116 - Warning - NHS Number Status Indicator Code contains an invalid national code. Local Patient Identifier (Extended)=&lt;C001901&gt; NHS Number Status Indicator Code=&lt;C001050&gt;
CYP00117 - Warning - NHS Number contains a value, and the NHS Number Status Indicator Code is "07 - Number not present and trace not required". Local Patient Identifier=&lt;C001901&gt; NHS Number=&lt;C001040&gt; NHS Number Status Indicator Code=&lt;C001050&gt;
CYP00118 - Warning - Both the NHS Number Status Indicator Code and the NHS Number are blank. Local Patient Identifier=&lt;C001901&gt;
CYP00119 - Warning - NHS Number is blank but the NHS Number Status Indicator Code contains a value of  '01' or '02'. Local Patient Identifier=&lt;C001901&gt; NHS Number Status Indicator Code=&lt;C001050&gt;</v>
      </c>
      <c r="U53" s="447" t="s">
        <v>5460</v>
      </c>
    </row>
    <row r="54" spans="1:21" ht="153" customHeight="1">
      <c r="A54" s="362" t="s">
        <v>1560</v>
      </c>
      <c r="B54" s="363" t="str">
        <f t="shared" si="0"/>
        <v>C001</v>
      </c>
      <c r="C54" s="364" t="str">
        <f t="shared" si="1"/>
        <v>060</v>
      </c>
      <c r="D54" s="363" t="str">
        <f>IF(MID(A54,5,1)="9",CONCATENATE(C54,"_",COUNTIF($C$3:$C54,C54)),A54&amp;"_1")</f>
        <v>C001060_1</v>
      </c>
      <c r="E54" s="363" t="s">
        <v>4179</v>
      </c>
      <c r="F54" s="366" t="s">
        <v>1450</v>
      </c>
      <c r="G54" s="366" t="s">
        <v>39</v>
      </c>
      <c r="H54" s="364">
        <f t="shared" si="2"/>
        <v>0</v>
      </c>
      <c r="I54" s="367">
        <v>51</v>
      </c>
      <c r="J54" s="366" t="s">
        <v>135</v>
      </c>
      <c r="K54" s="364" t="s">
        <v>337</v>
      </c>
      <c r="L54" s="364" t="s">
        <v>107</v>
      </c>
      <c r="M54" s="364" t="s">
        <v>101</v>
      </c>
      <c r="N54" s="364" t="s">
        <v>52</v>
      </c>
      <c r="O54" s="348" t="s">
        <v>2820</v>
      </c>
      <c r="P54" s="366" t="s">
        <v>136</v>
      </c>
      <c r="Q54" s="366" t="s">
        <v>137</v>
      </c>
      <c r="R54" s="368" t="s">
        <v>16</v>
      </c>
      <c r="S54" s="364">
        <f>IFERROR(VLOOKUP(A54,'Master Warnings List'!$A$1:$H$748,8,0),0)</f>
        <v>1</v>
      </c>
      <c r="T54" s="366" t="str">
        <f>LookupConcat(A54,'Master Warnings List'!$A$2:$A$708,'Master Warnings List'!$E$2:$E$708,"
")</f>
        <v>CYP00150 - Warning - Person Birth Date is blank. Local Patient Identifier (Extended)=&lt;C001901&gt;</v>
      </c>
      <c r="U54" t="s">
        <v>5461</v>
      </c>
    </row>
    <row r="55" spans="1:21" ht="127.5" customHeight="1">
      <c r="A55" s="362" t="s">
        <v>1561</v>
      </c>
      <c r="B55" s="363" t="str">
        <f t="shared" si="0"/>
        <v>C001</v>
      </c>
      <c r="C55" s="364" t="str">
        <f t="shared" si="1"/>
        <v>070</v>
      </c>
      <c r="D55" s="363" t="str">
        <f>IF(MID(A55,5,1)="9",CONCATENATE(C55,"_",COUNTIF($C$3:$C55,C55)),A55&amp;"_1")</f>
        <v>C001070_1</v>
      </c>
      <c r="E55" s="363" t="s">
        <v>2406</v>
      </c>
      <c r="F55" s="366" t="s">
        <v>1450</v>
      </c>
      <c r="G55" s="366" t="s">
        <v>41</v>
      </c>
      <c r="H55" s="364">
        <f t="shared" si="2"/>
        <v>0</v>
      </c>
      <c r="I55" s="367">
        <v>52</v>
      </c>
      <c r="J55" s="366" t="s">
        <v>138</v>
      </c>
      <c r="K55" s="364" t="s">
        <v>20</v>
      </c>
      <c r="L55" s="364" t="s">
        <v>107</v>
      </c>
      <c r="M55" s="364" t="s">
        <v>101</v>
      </c>
      <c r="N55" s="364" t="s">
        <v>107</v>
      </c>
      <c r="O55" s="348" t="s">
        <v>3273</v>
      </c>
      <c r="P55" s="366" t="s">
        <v>139</v>
      </c>
      <c r="Q55" s="366" t="s">
        <v>140</v>
      </c>
      <c r="R55" s="368" t="s">
        <v>16</v>
      </c>
      <c r="S55" s="364">
        <f>IFERROR(VLOOKUP(A55,'Master Warnings List'!$A$1:$H$748,8,0),0)</f>
        <v>2</v>
      </c>
      <c r="T55" s="366" t="str">
        <f>LookupConcat(A55,'Master Warnings List'!$A$2:$A$708,'Master Warnings List'!$E$2:$E$708,"
")</f>
        <v>CYP001103 - Warning - Postcode Of Usual Address provided was not a current valid postcode in national code tables at any point during the reporting period. Local Patient Identifier (Extended)=&lt;C001901&gt; Postcode Of Usual Address=&lt;C001070&gt; Reporting Period Start Date=&lt;C000040&gt;
CYP00151 - Warning - Postcode Of Usual Address is blank. Local Patient Identifier (Extended)=&lt;C001901&gt;</v>
      </c>
      <c r="U55" t="s">
        <v>5462</v>
      </c>
    </row>
    <row r="56" spans="1:21" ht="105" customHeight="1">
      <c r="A56" s="362" t="s">
        <v>1562</v>
      </c>
      <c r="B56" s="363" t="str">
        <f t="shared" si="0"/>
        <v>C001</v>
      </c>
      <c r="C56" s="364" t="str">
        <f t="shared" si="1"/>
        <v>080</v>
      </c>
      <c r="D56" s="363" t="str">
        <f>IF(MID(A56,5,1)="9",CONCATENATE(C56,"_",COUNTIF($C$3:$C56,C56)),A56&amp;"_1")</f>
        <v>C001080_1</v>
      </c>
      <c r="E56" s="363" t="s">
        <v>4180</v>
      </c>
      <c r="F56" s="366" t="s">
        <v>1450</v>
      </c>
      <c r="G56" s="366" t="s">
        <v>1235</v>
      </c>
      <c r="H56" s="364">
        <f t="shared" si="2"/>
        <v>0</v>
      </c>
      <c r="I56" s="367">
        <v>53</v>
      </c>
      <c r="J56" s="366" t="s">
        <v>1234</v>
      </c>
      <c r="K56" s="364" t="s">
        <v>28</v>
      </c>
      <c r="L56" s="364" t="s">
        <v>107</v>
      </c>
      <c r="M56" s="364" t="s">
        <v>101</v>
      </c>
      <c r="N56" s="364" t="s">
        <v>107</v>
      </c>
      <c r="O56" s="348" t="s">
        <v>1271</v>
      </c>
      <c r="P56" s="366" t="s">
        <v>141</v>
      </c>
      <c r="Q56" s="366" t="s">
        <v>142</v>
      </c>
      <c r="R56" s="368" t="s">
        <v>16</v>
      </c>
      <c r="S56" s="364">
        <f>IFERROR(VLOOKUP(A56,'Master Warnings List'!$A$1:$H$748,8,0),0)</f>
        <v>3</v>
      </c>
      <c r="T56" s="366" t="str">
        <f>LookupConcat(A56,'Master Warnings List'!$A$2:$A$708,'Master Warnings List'!$E$2:$E$708,"
")</f>
        <v>CYP00125 - Record rejected - Person Stated Gender Code has incorrect data format. Local Patient Identifier (Extended)=&lt;C001901&gt; NHS Number=&lt;C001040&gt;
CYP00126 - Warning - Person Stated Gender Code contains an invalid national code. Local Patient Identifier (Extended)=&lt;C001901&gt; Gender=&lt;C001080&gt;
CYP00152 - Warning - Person Stated Gender Code is blank. Local Patient Identifier (Extended)=&lt;C001901&gt;</v>
      </c>
      <c r="U56" t="s">
        <v>4180</v>
      </c>
    </row>
    <row r="57" spans="1:21" ht="63.75" customHeight="1">
      <c r="A57" s="362" t="s">
        <v>1563</v>
      </c>
      <c r="B57" s="363" t="str">
        <f t="shared" si="0"/>
        <v>C001</v>
      </c>
      <c r="C57" s="364" t="str">
        <f t="shared" si="1"/>
        <v>090</v>
      </c>
      <c r="D57" s="363" t="str">
        <f>IF(MID(A57,5,1)="9",CONCATENATE(C57,"_",COUNTIF($C$3:$C57,C57)),A57&amp;"_1")</f>
        <v>C001090_1</v>
      </c>
      <c r="E57" s="363" t="s">
        <v>4181</v>
      </c>
      <c r="F57" s="366" t="s">
        <v>1450</v>
      </c>
      <c r="G57" s="366" t="s">
        <v>143</v>
      </c>
      <c r="H57" s="364">
        <f t="shared" si="2"/>
        <v>0</v>
      </c>
      <c r="I57" s="367">
        <v>54</v>
      </c>
      <c r="J57" s="366" t="s">
        <v>144</v>
      </c>
      <c r="K57" s="364" t="s">
        <v>1983</v>
      </c>
      <c r="L57" s="364" t="s">
        <v>52</v>
      </c>
      <c r="M57" s="364" t="s">
        <v>101</v>
      </c>
      <c r="N57" s="364" t="s">
        <v>107</v>
      </c>
      <c r="O57" s="348"/>
      <c r="P57" s="366" t="s">
        <v>145</v>
      </c>
      <c r="Q57" s="366" t="s">
        <v>146</v>
      </c>
      <c r="R57" s="368" t="s">
        <v>16</v>
      </c>
      <c r="S57" s="364">
        <f>IFERROR(VLOOKUP(A57,'Master Warnings List'!$A$1:$H$748,8,0),0)</f>
        <v>2</v>
      </c>
      <c r="T57" s="366" t="str">
        <f>LookupConcat(A57,'Master Warnings List'!$A$2:$A$708,'Master Warnings List'!$E$2:$E$708,"
")</f>
        <v>CYP00127 - Record rejected - Ethnic Category has incorrect data format. Local Patient Identifier (Extended)=&lt;C001901&gt;
CYP00128 - Warning - Ethnic Category contains an invalid national code. Local Patient Identifier (Extended)=&lt;C001901&gt; Ethnic Category=&lt;C001090&gt;</v>
      </c>
      <c r="U57" s="447" t="s">
        <v>5463</v>
      </c>
    </row>
    <row r="58" spans="1:21" ht="89.25" customHeight="1">
      <c r="A58" s="362" t="s">
        <v>1564</v>
      </c>
      <c r="B58" s="363" t="str">
        <f t="shared" si="0"/>
        <v>C001</v>
      </c>
      <c r="C58" s="364" t="str">
        <f t="shared" si="1"/>
        <v>100</v>
      </c>
      <c r="D58" s="363" t="str">
        <f>IF(MID(A58,5,1)="9",CONCATENATE(C58,"_",COUNTIF($C$3:$C58,C58)),A58&amp;"_1")</f>
        <v>C001100_1</v>
      </c>
      <c r="E58" s="363" t="s">
        <v>4182</v>
      </c>
      <c r="F58" s="366" t="s">
        <v>1450</v>
      </c>
      <c r="G58" s="366" t="s">
        <v>37</v>
      </c>
      <c r="H58" s="364">
        <f t="shared" si="2"/>
        <v>0</v>
      </c>
      <c r="I58" s="367">
        <v>55</v>
      </c>
      <c r="J58" s="366" t="s">
        <v>183</v>
      </c>
      <c r="K58" s="364" t="s">
        <v>27</v>
      </c>
      <c r="L58" s="364" t="s">
        <v>52</v>
      </c>
      <c r="M58" s="364" t="s">
        <v>101</v>
      </c>
      <c r="N58" s="364" t="s">
        <v>107</v>
      </c>
      <c r="O58" s="348"/>
      <c r="P58" s="366" t="s">
        <v>186</v>
      </c>
      <c r="Q58" s="366" t="s">
        <v>187</v>
      </c>
      <c r="R58" s="368" t="s">
        <v>16</v>
      </c>
      <c r="S58" s="364">
        <f>IFERROR(VLOOKUP(A58,'Master Warnings List'!$A$1:$H$748,8,0),0)</f>
        <v>2</v>
      </c>
      <c r="T58" s="366" t="str">
        <f>LookupConcat(A58,'Master Warnings List'!$A$2:$A$708,'Master Warnings List'!$E$2:$E$708,"
")</f>
        <v>CYP00129 - Record rejected - Language Code (Preferred) has incorrect data format. Local Patient Identifier (Extended)=&lt;C001901&gt;
CYP00130 - Warning - Language Code (Preferred) contains an invalid national code. Local Patient Identifier (Extended)=&lt;C001901&gt; Language Code (Preferred)=&lt;C001100&gt;</v>
      </c>
      <c r="U58" s="447" t="s">
        <v>5464</v>
      </c>
    </row>
    <row r="59" spans="1:21" ht="114.75" customHeight="1">
      <c r="A59" s="362" t="s">
        <v>1565</v>
      </c>
      <c r="B59" s="363" t="str">
        <f t="shared" si="0"/>
        <v>C001</v>
      </c>
      <c r="C59" s="364" t="str">
        <f t="shared" si="1"/>
        <v>110</v>
      </c>
      <c r="D59" s="363" t="str">
        <f>IF(MID(A59,5,1)="9",CONCATENATE(C59,"_",COUNTIF($C$3:$C59,C59)),A59&amp;"_1")</f>
        <v>C001110_1</v>
      </c>
      <c r="E59" s="363" t="s">
        <v>4183</v>
      </c>
      <c r="F59" s="366" t="s">
        <v>1450</v>
      </c>
      <c r="G59" s="365" t="s">
        <v>898</v>
      </c>
      <c r="H59" s="364">
        <f t="shared" si="2"/>
        <v>0</v>
      </c>
      <c r="I59" s="367">
        <v>56</v>
      </c>
      <c r="J59" s="365" t="s">
        <v>3603</v>
      </c>
      <c r="K59" s="364" t="s">
        <v>26</v>
      </c>
      <c r="L59" s="364" t="s">
        <v>52</v>
      </c>
      <c r="M59" s="364" t="s">
        <v>101</v>
      </c>
      <c r="N59" s="364" t="s">
        <v>107</v>
      </c>
      <c r="O59" s="348"/>
      <c r="P59" s="366" t="s">
        <v>901</v>
      </c>
      <c r="Q59" s="365" t="s">
        <v>2981</v>
      </c>
      <c r="R59" s="368" t="s">
        <v>16</v>
      </c>
      <c r="S59" s="364">
        <f>IFERROR(VLOOKUP(A59,'Master Warnings List'!$A$1:$H$748,8,0),0)</f>
        <v>2</v>
      </c>
      <c r="T59" s="366" t="str">
        <f>LookupConcat(A59,'Master Warnings List'!$A$2:$A$708,'Master Warnings List'!$E$2:$E$708,"
")</f>
        <v>CYP00162 - Record rejected - Person Relationship (Main Carer) has incorrect data format. Local Patient Identifier (Extended)=&lt;C001901&gt;
CYP00163 - Warning - Person Relationship (Main Carer) contains an invalid national code. Local Patient Identifier (Extended)=&lt;C001901&gt; Person Relationship (Main Carer)=&lt;C001110&gt;</v>
      </c>
      <c r="U59" s="447" t="s">
        <v>5465</v>
      </c>
    </row>
    <row r="60" spans="1:21" ht="76.5" customHeight="1">
      <c r="A60" s="362" t="s">
        <v>1566</v>
      </c>
      <c r="B60" s="363" t="str">
        <f t="shared" si="0"/>
        <v>C001</v>
      </c>
      <c r="C60" s="364" t="str">
        <f t="shared" si="1"/>
        <v>120</v>
      </c>
      <c r="D60" s="363" t="str">
        <f>IF(MID(A60,5,1)="9",CONCATENATE(C60,"_",COUNTIF($C$3:$C60,C60)),A60&amp;"_1")</f>
        <v>C001120_1</v>
      </c>
      <c r="E60" s="363" t="s">
        <v>4184</v>
      </c>
      <c r="F60" s="366" t="s">
        <v>1450</v>
      </c>
      <c r="G60" s="366" t="s">
        <v>1350</v>
      </c>
      <c r="H60" s="364">
        <f t="shared" si="2"/>
        <v>0</v>
      </c>
      <c r="I60" s="367">
        <v>57</v>
      </c>
      <c r="J60" s="366" t="s">
        <v>3961</v>
      </c>
      <c r="K60" s="364" t="s">
        <v>337</v>
      </c>
      <c r="L60" s="364" t="s">
        <v>52</v>
      </c>
      <c r="M60" s="364" t="s">
        <v>101</v>
      </c>
      <c r="N60" s="364" t="s">
        <v>52</v>
      </c>
      <c r="O60" s="348" t="s">
        <v>3069</v>
      </c>
      <c r="P60" s="366" t="s">
        <v>1389</v>
      </c>
      <c r="Q60" s="365" t="s">
        <v>2982</v>
      </c>
      <c r="R60" s="368" t="s">
        <v>16</v>
      </c>
      <c r="S60" s="364">
        <f>IFERROR(VLOOKUP(A60,'Master Warnings List'!$A$1:$H$748,8,0),0)</f>
        <v>6</v>
      </c>
      <c r="T60" s="366" t="str">
        <f>LookupConcat(A60,'Master Warnings List'!$A$2:$A$708,'Master Warnings List'!$E$2:$E$708,"
")</f>
        <v>CYP00164 - Record rejected - Health Visitor First Antenatal Visit Date has incorrect data format. Local Patient Identifier (Extended)=&lt;C001901&gt;
CYP00176 - Record rejected - Health Visitor First Antenatal Visit Date is more than 1 year before the Person Birth Date. Local Patient Identifier (Extended)=&lt;C001901&gt; Health Visitor First Antenatal Visit Date=&lt;C001120&gt; Person Birth Date=&lt;C001060&gt;
CYP00178 - Record rejected - Health Visitor First Antenatal Visit Date is after the Date and Time Data Set Created. Local Patient Identifier (Extended)=&lt;C001901&gt; Health Visitor First Antenatal Visit Date=&lt;C001120&gt; Date And Time Data Set Created=&lt;C000060&gt;
CYP00179 - Warning - Health Visitor First Antenatal Visit Date is after Reporting Period End Date. Local Patient Identifier (Extended)=&lt;C001901&gt; Health Visitor First Antenatal Visit Date=&lt;C001120&gt; Reporting Period End Date=&lt;C000050&gt;
CYP00184 - Record rejected - Health Visitor First Antenatal Visit Date is after the Person Birth Date. Local Patient Identifier (Extended)=&lt;C001901&gt; Health Visitor First Antenatal Visit Date=&lt;C001120&gt; Person Birth Date=&lt;C001060&gt;
CYP00185 - Record rejected - Person Birth Date is blank AND Health Visitor First Antenatal Visit Date is populated. Local Patient Identifier (Extended)=&lt;C001901&gt; Health Visitor First Antenatal Visit Date=&lt;C001120&gt;</v>
      </c>
      <c r="U60" s="63" t="s">
        <v>5466</v>
      </c>
    </row>
    <row r="61" spans="1:21" ht="89.25" customHeight="1">
      <c r="A61" s="362" t="s">
        <v>1567</v>
      </c>
      <c r="B61" s="363" t="str">
        <f t="shared" si="0"/>
        <v>C001</v>
      </c>
      <c r="C61" s="364" t="str">
        <f t="shared" si="1"/>
        <v>130</v>
      </c>
      <c r="D61" s="363" t="str">
        <f>IF(MID(A61,5,1)="9",CONCATENATE(C61,"_",COUNTIF($C$3:$C61,C61)),A61&amp;"_1")</f>
        <v>C001130_1</v>
      </c>
      <c r="E61" s="363" t="s">
        <v>4185</v>
      </c>
      <c r="F61" s="366" t="s">
        <v>1450</v>
      </c>
      <c r="G61" s="366" t="s">
        <v>48</v>
      </c>
      <c r="H61" s="364">
        <f t="shared" si="2"/>
        <v>0</v>
      </c>
      <c r="I61" s="367">
        <v>58</v>
      </c>
      <c r="J61" s="366" t="s">
        <v>195</v>
      </c>
      <c r="K61" s="364" t="s">
        <v>28</v>
      </c>
      <c r="L61" s="364" t="s">
        <v>52</v>
      </c>
      <c r="M61" s="364" t="s">
        <v>101</v>
      </c>
      <c r="N61" s="364" t="s">
        <v>107</v>
      </c>
      <c r="O61" s="348" t="s">
        <v>4834</v>
      </c>
      <c r="P61" s="366" t="s">
        <v>196</v>
      </c>
      <c r="Q61" s="365" t="s">
        <v>2983</v>
      </c>
      <c r="R61" s="368" t="s">
        <v>16</v>
      </c>
      <c r="S61" s="364">
        <f>IFERROR(VLOOKUP(A61,'Master Warnings List'!$A$1:$H$748,8,0),0)</f>
        <v>4</v>
      </c>
      <c r="T61" s="366" t="str">
        <f>LookupConcat(A61,'Master Warnings List'!$A$2:$A$708,'Master Warnings List'!$E$2:$E$708,"
")</f>
        <v>CYP00131 - Record rejected - Looked After Child Indicator has incorrect data format. Local Patient Identifier (Extended)=&lt;C001901&gt;
CYP00132 - Warning - Looked After Child Indicator contains an invalid national code. Local Patient Identifier (Extended)=&lt;C001901&gt; Looked After Child Indicator=&lt;C001130&gt;
CYP00186 - Record rejected - Person was 19 years of age or over at the Reporting Period Start Date, but Looked After Child Indicator is populated. Local Patient Identifier (Extended)=&lt;C001901&gt; Looked After Child Indicator=&lt;C001130&gt; Person Birth Date=&lt;C001060&gt; Reporting Period Start Date=&lt;C000040&gt;
CYP00187 - Record rejected - Person Birth Date is blank and Looked After Child Indicator is populated. Local Patient Identifier (Extended)=&lt;C001901&gt; Looked After Child Indicator=&lt;C001130&gt;</v>
      </c>
      <c r="U61" s="448" t="s">
        <v>5467</v>
      </c>
    </row>
    <row r="62" spans="1:21" ht="76.5" customHeight="1">
      <c r="A62" s="362" t="s">
        <v>1568</v>
      </c>
      <c r="B62" s="363" t="str">
        <f t="shared" si="0"/>
        <v>C001</v>
      </c>
      <c r="C62" s="364" t="str">
        <f t="shared" si="1"/>
        <v>140</v>
      </c>
      <c r="D62" s="363" t="str">
        <f>IF(MID(A62,5,1)="9",CONCATENATE(C62,"_",COUNTIF($C$3:$C62,C62)),A62&amp;"_1")</f>
        <v>C001140_1</v>
      </c>
      <c r="E62" s="363" t="s">
        <v>4186</v>
      </c>
      <c r="F62" s="366" t="s">
        <v>1450</v>
      </c>
      <c r="G62" s="366" t="s">
        <v>21</v>
      </c>
      <c r="H62" s="364">
        <f t="shared" si="2"/>
        <v>0</v>
      </c>
      <c r="I62" s="367">
        <v>59</v>
      </c>
      <c r="J62" s="366" t="s">
        <v>198</v>
      </c>
      <c r="K62" s="364" t="s">
        <v>28</v>
      </c>
      <c r="L62" s="364" t="s">
        <v>52</v>
      </c>
      <c r="M62" s="364" t="s">
        <v>101</v>
      </c>
      <c r="N62" s="364" t="s">
        <v>107</v>
      </c>
      <c r="O62" s="348" t="s">
        <v>4835</v>
      </c>
      <c r="P62" s="366" t="s">
        <v>1390</v>
      </c>
      <c r="Q62" s="365" t="s">
        <v>49</v>
      </c>
      <c r="R62" s="368" t="s">
        <v>16</v>
      </c>
      <c r="S62" s="364">
        <f>IFERROR(VLOOKUP(A62,'Master Warnings List'!$A$1:$H$748,8,0),0)</f>
        <v>4</v>
      </c>
      <c r="T62" s="366" t="str">
        <f>LookupConcat(A62,'Master Warnings List'!$A$2:$A$708,'Master Warnings List'!$E$2:$E$708,"
")</f>
        <v>CYP00133 - Record rejected - Safeguarding Vulnerability Factors Indicator has incorrect data format. Local Patient Identifier (Extended)=&lt;C001901&gt;
CYP00134 - Warning - Safeguarding Vulnerability Factors Indicator contains an invalid national code. Local Patient Identifier=&lt;C001901&gt; Safeguarding Vulnerability Factors Indicator=&lt;C001140&gt;
CYP00188 - Record rejected - Person was 19 years of age or over at the Reporting Period Start Date, but Safeguarding Vulnerability Factors Indicator is populated. Local Patient Identifier (Extended)=&lt;C001901&gt; Safeguarding Vulnerability Factors Indicator=&lt;C001140&gt; Person Birth Date=&lt;C001060&gt; Reporting Period Start Date=&lt;C000040&gt;
CYP00189 - Record rejected - Person Birth Date is blank and Safeguarding Vulnerability Factors Indicator is populated. Local Patient Identifier (Extended)=&lt;C001901&gt; Safeguarding Vulnerability Factors Indicator=&lt;C001140&gt;</v>
      </c>
      <c r="U62" s="448" t="s">
        <v>5468</v>
      </c>
    </row>
    <row r="63" spans="1:21" ht="102" customHeight="1">
      <c r="A63" s="362" t="s">
        <v>1569</v>
      </c>
      <c r="B63" s="363" t="str">
        <f t="shared" si="0"/>
        <v>C001</v>
      </c>
      <c r="C63" s="364" t="str">
        <f t="shared" si="1"/>
        <v>150</v>
      </c>
      <c r="D63" s="363" t="str">
        <f>IF(MID(A63,5,1)="9",CONCATENATE(C63,"_",COUNTIF($C$3:$C63,C63)),A63&amp;"_1")</f>
        <v>C001150_1</v>
      </c>
      <c r="E63" s="363" t="s">
        <v>4187</v>
      </c>
      <c r="F63" s="366" t="s">
        <v>1450</v>
      </c>
      <c r="G63" s="366" t="s">
        <v>1508</v>
      </c>
      <c r="H63" s="364">
        <f t="shared" si="2"/>
        <v>0</v>
      </c>
      <c r="I63" s="367">
        <v>60</v>
      </c>
      <c r="J63" s="366" t="s">
        <v>3945</v>
      </c>
      <c r="K63" s="364" t="s">
        <v>28</v>
      </c>
      <c r="L63" s="364" t="s">
        <v>52</v>
      </c>
      <c r="M63" s="364" t="s">
        <v>101</v>
      </c>
      <c r="N63" s="364" t="s">
        <v>107</v>
      </c>
      <c r="O63" s="346"/>
      <c r="P63" s="366" t="s">
        <v>3962</v>
      </c>
      <c r="Q63" s="365" t="s">
        <v>3080</v>
      </c>
      <c r="R63" s="368" t="s">
        <v>16</v>
      </c>
      <c r="S63" s="364">
        <f>IFERROR(VLOOKUP(A63,'Master Warnings List'!$A$1:$H$748,8,0),0)</f>
        <v>2</v>
      </c>
      <c r="T63" s="366" t="str">
        <f>LookupConcat(A63,'Master Warnings List'!$A$2:$A$708,'Master Warnings List'!$E$2:$E$708,"
")</f>
        <v>CYP00153 - Record rejected - Constant Supervision And Care Required Due To Disability Indicator has incorrect data format. Local Patient Identifier (Extended)=&lt;C001901&gt;
CYP00154 - Warning - Constant Supervision And Care Required Due To Disability Indicator contains an invalid national code. Local Patient Identifier (Extended)=&lt;C001901&gt; Constant Supervision And Care Required Due To Disability Indicator=&lt;C001150&gt;</v>
      </c>
      <c r="U63" s="448" t="s">
        <v>5469</v>
      </c>
    </row>
    <row r="64" spans="1:21" ht="102" customHeight="1">
      <c r="A64" s="362" t="s">
        <v>1570</v>
      </c>
      <c r="B64" s="363" t="str">
        <f t="shared" si="0"/>
        <v>C001</v>
      </c>
      <c r="C64" s="364" t="str">
        <f t="shared" si="1"/>
        <v>160</v>
      </c>
      <c r="D64" s="363" t="str">
        <f>IF(MID(A64,5,1)="9",CONCATENATE(C64,"_",COUNTIF($C$3:$C64,C64)),A64&amp;"_1")</f>
        <v>C001160_1</v>
      </c>
      <c r="E64" s="363" t="s">
        <v>4188</v>
      </c>
      <c r="F64" s="366" t="s">
        <v>1450</v>
      </c>
      <c r="G64" s="366" t="s">
        <v>43</v>
      </c>
      <c r="H64" s="364">
        <f t="shared" si="2"/>
        <v>0</v>
      </c>
      <c r="I64" s="367">
        <v>61</v>
      </c>
      <c r="J64" s="366" t="s">
        <v>199</v>
      </c>
      <c r="K64" s="364" t="s">
        <v>27</v>
      </c>
      <c r="L64" s="364" t="s">
        <v>52</v>
      </c>
      <c r="M64" s="364" t="s">
        <v>101</v>
      </c>
      <c r="N64" s="364" t="s">
        <v>107</v>
      </c>
      <c r="O64" s="348"/>
      <c r="P64" s="366" t="s">
        <v>201</v>
      </c>
      <c r="Q64" s="365" t="s">
        <v>50</v>
      </c>
      <c r="R64" s="368" t="s">
        <v>16</v>
      </c>
      <c r="S64" s="364">
        <f>IFERROR(VLOOKUP(A64,'Master Warnings List'!$A$1:$H$748,8,0),0)</f>
        <v>2</v>
      </c>
      <c r="T64" s="366" t="str">
        <f>LookupConcat(A64,'Master Warnings List'!$A$2:$A$708,'Master Warnings List'!$E$2:$E$708,"
")</f>
        <v>CYP00135 - Record rejected - Educational Assessment Outcome has incorrect data format. Local Patient Identifier (Extended)=&lt;C001901&gt;
CYP00136 - Warning - Educational Assessment Outcome contains an invalid national code. Local Patient Identifier (Extended)=&lt;C001901&gt; Educational Assessment Outcome=&lt;C001160&gt;</v>
      </c>
      <c r="U64" s="448" t="s">
        <v>5470</v>
      </c>
    </row>
    <row r="65" spans="1:21" ht="76.5" customHeight="1">
      <c r="A65" s="362" t="s">
        <v>1571</v>
      </c>
      <c r="B65" s="363" t="str">
        <f t="shared" si="0"/>
        <v>C001</v>
      </c>
      <c r="C65" s="364" t="str">
        <f t="shared" si="1"/>
        <v>170</v>
      </c>
      <c r="D65" s="363" t="str">
        <f>IF(MID(A65,5,1)="9",CONCATENATE(C65,"_",COUNTIF($C$3:$C65,C65)),A65&amp;"_1")</f>
        <v>C001170_1</v>
      </c>
      <c r="E65" s="363" t="s">
        <v>4189</v>
      </c>
      <c r="F65" s="366" t="s">
        <v>1450</v>
      </c>
      <c r="G65" s="366" t="s">
        <v>1236</v>
      </c>
      <c r="H65" s="364">
        <f t="shared" si="2"/>
        <v>0</v>
      </c>
      <c r="I65" s="367">
        <v>62</v>
      </c>
      <c r="J65" s="365" t="s">
        <v>3720</v>
      </c>
      <c r="K65" s="364" t="s">
        <v>28</v>
      </c>
      <c r="L65" s="364" t="s">
        <v>52</v>
      </c>
      <c r="M65" s="364" t="s">
        <v>101</v>
      </c>
      <c r="N65" s="364" t="s">
        <v>107</v>
      </c>
      <c r="O65" s="348"/>
      <c r="P65" s="366" t="s">
        <v>1391</v>
      </c>
      <c r="Q65" s="366" t="s">
        <v>2828</v>
      </c>
      <c r="R65" s="368" t="s">
        <v>16</v>
      </c>
      <c r="S65" s="364">
        <f>IFERROR(VLOOKUP(A65,'Master Warnings List'!$A$1:$H$748,8,0),0)</f>
        <v>2</v>
      </c>
      <c r="T65" s="366" t="str">
        <f>LookupConcat(A65,'Master Warnings List'!$A$2:$A$708,'Master Warnings List'!$E$2:$E$708,"
")</f>
        <v>CYP00157 - Record rejected - Preferred Death Location Discussed Indicator has incorrect data format. Local Patient Identifier (Extended)=&lt;C001901&gt;
CYP00158 - Warning - Preferred Death Location Discussed Indicator contains an invalid national code. Local Patient Identifier (Extended)=&lt;C001901&gt; Preferred Death Location Discussed Indicator=&lt;C001170&gt;</v>
      </c>
      <c r="U65" s="448" t="s">
        <v>5471</v>
      </c>
    </row>
    <row r="66" spans="1:21" ht="102" customHeight="1">
      <c r="A66" s="362" t="s">
        <v>1572</v>
      </c>
      <c r="B66" s="363" t="str">
        <f t="shared" si="0"/>
        <v>C001</v>
      </c>
      <c r="C66" s="364" t="str">
        <f t="shared" si="1"/>
        <v>180</v>
      </c>
      <c r="D66" s="363" t="str">
        <f>IF(MID(A66,5,1)="9",CONCATENATE(C66,"_",COUNTIF($C$3:$C66,C66)),A66&amp;"_1")</f>
        <v>C001180_1</v>
      </c>
      <c r="E66" s="363" t="s">
        <v>4190</v>
      </c>
      <c r="F66" s="366" t="s">
        <v>1450</v>
      </c>
      <c r="G66" s="366" t="s">
        <v>204</v>
      </c>
      <c r="H66" s="364">
        <f t="shared" si="2"/>
        <v>0</v>
      </c>
      <c r="I66" s="367">
        <v>63</v>
      </c>
      <c r="J66" s="365" t="s">
        <v>3721</v>
      </c>
      <c r="K66" s="364" t="s">
        <v>28</v>
      </c>
      <c r="L66" s="364" t="s">
        <v>52</v>
      </c>
      <c r="M66" s="364" t="s">
        <v>101</v>
      </c>
      <c r="N66" s="364" t="s">
        <v>107</v>
      </c>
      <c r="O66" s="348" t="s">
        <v>3713</v>
      </c>
      <c r="P66" s="366" t="s">
        <v>1391</v>
      </c>
      <c r="Q66" s="365" t="s">
        <v>2985</v>
      </c>
      <c r="R66" s="368" t="s">
        <v>16</v>
      </c>
      <c r="S66" s="364">
        <f>IFERROR(VLOOKUP(A66,'Master Warnings List'!$A$1:$H$748,8,0),0)</f>
        <v>2</v>
      </c>
      <c r="T66" s="366" t="str">
        <f>LookupConcat(A66,'Master Warnings List'!$A$2:$A$708,'Master Warnings List'!$E$2:$E$708,"
")</f>
        <v>CYP00155 - Record rejected - Person At Risk Of Unexpected Death Indicator has incorrect data format. Local Patient Identifier (Extended)=&lt;C001901&gt;
CYP00156 - Warning - Person At Risk Of Unexpected Death Indicator contains an invalid national code. Local Patient Identifier (Extended)=&lt;C001901&gt; Person At Risk Of Unexpected Death Indicator=&lt;C001180&gt;</v>
      </c>
      <c r="U66" s="448" t="s">
        <v>5472</v>
      </c>
    </row>
    <row r="67" spans="1:21" ht="127.5" customHeight="1">
      <c r="A67" s="362" t="s">
        <v>1573</v>
      </c>
      <c r="B67" s="363" t="str">
        <f t="shared" si="0"/>
        <v>C001</v>
      </c>
      <c r="C67" s="364" t="str">
        <f t="shared" si="1"/>
        <v>190</v>
      </c>
      <c r="D67" s="363" t="str">
        <f>IF(MID(A67,5,1)="9",CONCATENATE(C67,"_",COUNTIF($C$3:$C67,C67)),A67&amp;"_1")</f>
        <v>C001190_1</v>
      </c>
      <c r="E67" s="363" t="s">
        <v>4191</v>
      </c>
      <c r="F67" s="366" t="s">
        <v>1450</v>
      </c>
      <c r="G67" s="366" t="s">
        <v>1382</v>
      </c>
      <c r="H67" s="364">
        <f t="shared" si="2"/>
        <v>0</v>
      </c>
      <c r="I67" s="367">
        <v>64</v>
      </c>
      <c r="J67" s="366" t="s">
        <v>1442</v>
      </c>
      <c r="K67" s="364" t="s">
        <v>27</v>
      </c>
      <c r="L67" s="364" t="s">
        <v>52</v>
      </c>
      <c r="M67" s="364" t="s">
        <v>101</v>
      </c>
      <c r="N67" s="364" t="s">
        <v>107</v>
      </c>
      <c r="O67" s="348" t="s">
        <v>4436</v>
      </c>
      <c r="P67" s="366" t="s">
        <v>1391</v>
      </c>
      <c r="Q67" s="366" t="s">
        <v>1392</v>
      </c>
      <c r="R67" s="368" t="s">
        <v>16</v>
      </c>
      <c r="S67" s="364">
        <f>IFERROR(VLOOKUP(A67,'Master Warnings List'!$A$1:$H$748,8,0),0)</f>
        <v>2</v>
      </c>
      <c r="T67" s="366" t="str">
        <f>LookupConcat(A67,'Master Warnings List'!$A$2:$A$708,'Master Warnings List'!$E$2:$E$708,"
")</f>
        <v>CYP00140 - Record rejected - Death Location Type Code (Preferred) has incorrect data format. Local Patient Identifier (Extended)=&lt;C001901&gt;
CYP00141 - Warning - Death Location Type Code (Preferred) contains an invalid national code. Local Patient Identifier (Extended)=&lt;C001901&gt; Death Location Type Code (Preferred)=&lt;C001190&gt;</v>
      </c>
      <c r="U67" s="448" t="s">
        <v>5473</v>
      </c>
    </row>
    <row r="68" spans="1:21" ht="127.5" customHeight="1">
      <c r="A68" s="362" t="s">
        <v>1574</v>
      </c>
      <c r="B68" s="363" t="str">
        <f t="shared" si="0"/>
        <v>C001</v>
      </c>
      <c r="C68" s="364" t="str">
        <f t="shared" si="1"/>
        <v>200</v>
      </c>
      <c r="D68" s="363" t="str">
        <f>IF(MID(A68,5,1)="9",CONCATENATE(C68,"_",COUNTIF($C$3:$C68,C68)),A68&amp;"_1")</f>
        <v>C001200_1</v>
      </c>
      <c r="E68" s="363" t="s">
        <v>4192</v>
      </c>
      <c r="F68" s="366" t="s">
        <v>1450</v>
      </c>
      <c r="G68" s="366" t="s">
        <v>212</v>
      </c>
      <c r="H68" s="364">
        <f t="shared" si="2"/>
        <v>0</v>
      </c>
      <c r="I68" s="367">
        <v>65</v>
      </c>
      <c r="J68" s="366" t="s">
        <v>1214</v>
      </c>
      <c r="K68" s="364" t="s">
        <v>337</v>
      </c>
      <c r="L68" s="364" t="s">
        <v>52</v>
      </c>
      <c r="M68" s="364" t="s">
        <v>101</v>
      </c>
      <c r="N68" s="364" t="s">
        <v>52</v>
      </c>
      <c r="O68" s="348" t="s">
        <v>4838</v>
      </c>
      <c r="P68" s="366" t="s">
        <v>213</v>
      </c>
      <c r="Q68" s="365" t="s">
        <v>2986</v>
      </c>
      <c r="R68" s="368" t="s">
        <v>16</v>
      </c>
      <c r="S68" s="364">
        <f>IFERROR(VLOOKUP(A68,'Master Warnings List'!$A$1:$H$748,8,0),0)</f>
        <v>5</v>
      </c>
      <c r="T68" s="366" t="str">
        <f>LookupConcat(A68,'Master Warnings List'!$A$2:$A$708,'Master Warnings List'!$E$2:$E$708,"
")</f>
        <v>CYP00137 - Record rejected - Person Death Date has incorrect data format. Local Patient Identifier (Extended)=&lt;C001901&gt;
CYP00138 - Record rejected - Person Death Date contains a Person Death Date that is before the Reporting Period Start Date. Local Patient Identifier (Extended)=&lt;C001901&gt; Person Death Date=&lt;C001200&gt;
CYP00139 - Warning - Person Death Date contains a Person Death Date that falls after the Reporting Period End Date. Local Patient Identifier (Extended)=&lt;C001901&gt; Person Death Date=&lt;C001200&gt;
CYP00180 - Record rejected - Person Death Date is before the Person Birth Date. Local Patient Identifier (Extended)=&lt;C001901&gt; Person Death Date=&lt;C001200&gt; Person Birth Date=&lt;C001060&gt;
CYP00181 - Record rejected - Person Death Date is after the Date and Time Data Set Created. Local Patient Identifier (Extended)=&lt;C001901&gt; Person Death Date=&lt;C001200&gt; Date and time data set created=&lt;C000060&gt;</v>
      </c>
      <c r="U68" s="448" t="s">
        <v>5474</v>
      </c>
    </row>
    <row r="69" spans="1:21" ht="178.5" customHeight="1">
      <c r="A69" s="362" t="s">
        <v>1575</v>
      </c>
      <c r="B69" s="363" t="str">
        <f t="shared" si="0"/>
        <v>C001</v>
      </c>
      <c r="C69" s="364" t="str">
        <f t="shared" si="1"/>
        <v>210</v>
      </c>
      <c r="D69" s="363" t="str">
        <f>IF(MID(A69,5,1)="9",CONCATENATE(C69,"_",COUNTIF($C$3:$C69,C69)),A69&amp;"_1")</f>
        <v>C001210_1</v>
      </c>
      <c r="E69" s="363" t="s">
        <v>4193</v>
      </c>
      <c r="F69" s="366" t="s">
        <v>1450</v>
      </c>
      <c r="G69" s="366" t="s">
        <v>1383</v>
      </c>
      <c r="H69" s="364">
        <f t="shared" si="2"/>
        <v>0</v>
      </c>
      <c r="I69" s="367">
        <v>66</v>
      </c>
      <c r="J69" s="366" t="s">
        <v>1443</v>
      </c>
      <c r="K69" s="364" t="s">
        <v>27</v>
      </c>
      <c r="L69" s="364" t="s">
        <v>52</v>
      </c>
      <c r="M69" s="364" t="s">
        <v>101</v>
      </c>
      <c r="N69" s="364" t="s">
        <v>107</v>
      </c>
      <c r="O69" s="346" t="s">
        <v>209</v>
      </c>
      <c r="P69" s="366" t="s">
        <v>1391</v>
      </c>
      <c r="Q69" s="366" t="s">
        <v>1393</v>
      </c>
      <c r="R69" s="368" t="s">
        <v>16</v>
      </c>
      <c r="S69" s="364">
        <f>IFERROR(VLOOKUP(A69,'Master Warnings List'!$A$1:$H$748,8,0),0)</f>
        <v>4</v>
      </c>
      <c r="T69" s="366" t="str">
        <f>LookupConcat(A69,'Master Warnings List'!$A$2:$A$708,'Master Warnings List'!$E$2:$E$708,"
")</f>
        <v>CYP00142 - Record rejected - Death Location Type Code (Actual) has incorrect data format. Local Patient Identifier (Extended)=&lt;C001901&gt;
CYP00143 - Warning - Death Location Type Code (Actual) contains an invalid national code. Local Patient Identifier (Extended)=&lt;C001901&gt; Death Location Type Code (Actual)=&lt;C001210&gt;
CYP00144 - Warning - PERSON DEATH DATE is populated but the Death Location Type Code (Actual) is blank. Local Patient Identifier (Extended)=&lt;C001901&gt;
CYP00166 - Warning - Death Location Type Code (Actual) is populated but the Person Death Date is blank. Local Patient Identifier (Extended)=&lt;C001901&gt; Death Location Type Code (Actual)=&lt;C001210&gt;</v>
      </c>
      <c r="U69" s="448" t="s">
        <v>5475</v>
      </c>
    </row>
    <row r="70" spans="1:21" ht="127.5" customHeight="1">
      <c r="A70" s="362" t="s">
        <v>1576</v>
      </c>
      <c r="B70" s="363" t="str">
        <f t="shared" si="0"/>
        <v>C001</v>
      </c>
      <c r="C70" s="364" t="str">
        <f t="shared" si="1"/>
        <v>220</v>
      </c>
      <c r="D70" s="363" t="str">
        <f>IF(MID(A70,5,1)="9",CONCATENATE(C70,"_",COUNTIF($C$3:$C70,C70)),A70&amp;"_1")</f>
        <v>C001220_1</v>
      </c>
      <c r="E70" s="363" t="s">
        <v>4194</v>
      </c>
      <c r="F70" s="366" t="s">
        <v>1450</v>
      </c>
      <c r="G70" s="365" t="s">
        <v>1509</v>
      </c>
      <c r="H70" s="364">
        <f t="shared" si="2"/>
        <v>0</v>
      </c>
      <c r="I70" s="367">
        <v>67</v>
      </c>
      <c r="J70" s="365" t="s">
        <v>3751</v>
      </c>
      <c r="K70" s="364" t="s">
        <v>27</v>
      </c>
      <c r="L70" s="364" t="s">
        <v>52</v>
      </c>
      <c r="M70" s="364" t="s">
        <v>101</v>
      </c>
      <c r="N70" s="364" t="s">
        <v>107</v>
      </c>
      <c r="O70" s="346" t="s">
        <v>3158</v>
      </c>
      <c r="P70" s="366" t="s">
        <v>1391</v>
      </c>
      <c r="Q70" s="366" t="s">
        <v>1209</v>
      </c>
      <c r="R70" s="368" t="s">
        <v>16</v>
      </c>
      <c r="S70" s="364">
        <f>IFERROR(VLOOKUP(A70,'Master Warnings List'!$A$1:$H$748,8,0),0)</f>
        <v>4</v>
      </c>
      <c r="T70" s="366" t="str">
        <f>LookupConcat(A70,'Master Warnings List'!$A$2:$A$708,'Master Warnings List'!$E$2:$E$708,"
")</f>
        <v>CYP001101 - Warning - Death Not At Preferred Location Reason is populated but Death Location Type Code (Preferred) contains the same value as Death Location Type Code (Actual). Local Patient Identifier (Extended)=&lt;C001901&gt; Death Not At Preferred Location Reason=&lt;C001220&gt; Death Location Type Code (Preferred)=&lt;C001190&gt; Death Location Type Code (Actual)=&lt;C001210&gt;
CYP00159 - Record rejected - Death Not At Preferred Location Reason has incorrect data format. Local Patient Identifier (Extended)=&lt;C001901&gt;
CYP00160 - Warning - Death Not At Preferred Location Reason contains an invalid national code. Local Patient Identifier (Extended)=&lt;C001901&gt; Death Not At Preferred Location Reason=&lt;C001220&gt;
CYP00167 - Warning - Death Not At Preferred Location Reason is populated but the Person Death Date is blank. Local Patient Identifier (Extended)=&lt;C001901&gt; Death Not At Preferred Location Reason=&lt;C001220&gt;</v>
      </c>
      <c r="U70" s="448" t="s">
        <v>5476</v>
      </c>
    </row>
    <row r="71" spans="1:21" ht="153" customHeight="1">
      <c r="A71" s="362" t="s">
        <v>1577</v>
      </c>
      <c r="B71" s="363" t="str">
        <f t="shared" si="0"/>
        <v>C001</v>
      </c>
      <c r="C71" s="364" t="str">
        <f t="shared" si="1"/>
        <v>230</v>
      </c>
      <c r="D71" s="363" t="str">
        <f>IF(MID(A71,5,1)="9",CONCATENATE(C71,"_",COUNTIF($C$3:$C71,C71)),A71&amp;"_1")</f>
        <v>C001230_1</v>
      </c>
      <c r="E71" s="363" t="s">
        <v>4195</v>
      </c>
      <c r="F71" s="366" t="s">
        <v>1450</v>
      </c>
      <c r="G71" s="366" t="s">
        <v>45</v>
      </c>
      <c r="H71" s="364">
        <f t="shared" ref="H71:H108" si="5">IF(MID(A71,5,1)="D",1,0)</f>
        <v>0</v>
      </c>
      <c r="I71" s="367">
        <v>68</v>
      </c>
      <c r="J71" s="366" t="s">
        <v>942</v>
      </c>
      <c r="K71" s="364" t="s">
        <v>121</v>
      </c>
      <c r="L71" s="364" t="s">
        <v>52</v>
      </c>
      <c r="M71" s="364" t="s">
        <v>101</v>
      </c>
      <c r="N71" s="364" t="s">
        <v>52</v>
      </c>
      <c r="O71" s="346" t="s">
        <v>4837</v>
      </c>
      <c r="P71" s="366" t="s">
        <v>901</v>
      </c>
      <c r="Q71" s="365" t="s">
        <v>2987</v>
      </c>
      <c r="R71" s="368" t="s">
        <v>16</v>
      </c>
      <c r="S71" s="364">
        <f>IFERROR(VLOOKUP(A71,'Master Warnings List'!$A$1:$H$748,8,0),0)</f>
        <v>3</v>
      </c>
      <c r="T71" s="366" t="str">
        <f>LookupConcat(A71,'Master Warnings List'!$A$2:$A$708,'Master Warnings List'!$E$2:$E$708,"
")</f>
        <v>CYP001105 - Record rejected - NHS Number (Mother) contains an invalid NHS number. NHS numbers, if provided, must pass Modulus-11 checks. Local Patient Identifier (Extended)=&lt;C001901&gt;
CYP00196 - Record rejected - Person was 19 years of age or over at the Reporting Period Start Date, but NHS Number (Mother) is populated. Local Patient Identifier (Extended)=&lt;C001901&gt; NHS Number (Mother)=&lt;C001230&gt; Person Birth Date=&lt;C001060&gt; Reporting Period Start Date=&lt;C000040&gt;
CYP00197 - Record rejected - Person Birth Date is blank and NHS Number (Mother) is populated. Local Patient Identifier (Extended)=&lt;C001901&gt; NHS Number (Mother)=&lt;C001230&gt;</v>
      </c>
      <c r="U71" s="60" t="s">
        <v>5477</v>
      </c>
    </row>
    <row r="72" spans="1:21" ht="264">
      <c r="A72" s="362" t="s">
        <v>1578</v>
      </c>
      <c r="B72" s="363" t="str">
        <f t="shared" si="0"/>
        <v>C001</v>
      </c>
      <c r="C72" s="364" t="str">
        <f t="shared" si="1"/>
        <v>240</v>
      </c>
      <c r="D72" s="363" t="str">
        <f>IF(MID(A72,5,1)="9",CONCATENATE(C72,"_",COUNTIF($C$3:$C72,C72)),A72&amp;"_1")</f>
        <v>C001240_1</v>
      </c>
      <c r="E72" s="363" t="s">
        <v>4196</v>
      </c>
      <c r="F72" s="366" t="s">
        <v>1450</v>
      </c>
      <c r="G72" s="366" t="s">
        <v>1351</v>
      </c>
      <c r="H72" s="364">
        <f t="shared" si="5"/>
        <v>0</v>
      </c>
      <c r="I72" s="367">
        <v>69</v>
      </c>
      <c r="J72" s="365" t="s">
        <v>3121</v>
      </c>
      <c r="K72" s="364" t="s">
        <v>27</v>
      </c>
      <c r="L72" s="364" t="s">
        <v>52</v>
      </c>
      <c r="M72" s="364" t="s">
        <v>101</v>
      </c>
      <c r="N72" s="364" t="s">
        <v>107</v>
      </c>
      <c r="O72" s="346" t="s">
        <v>4836</v>
      </c>
      <c r="P72" s="366" t="s">
        <v>944</v>
      </c>
      <c r="Q72" s="365" t="s">
        <v>125</v>
      </c>
      <c r="R72" s="368" t="s">
        <v>16</v>
      </c>
      <c r="S72" s="364">
        <f>IFERROR(VLOOKUP(A72,'Master Warnings List'!$A$1:$H$748,8,0),0)</f>
        <v>5</v>
      </c>
      <c r="T72" s="366" t="str">
        <f>LookupConcat(A72,'Master Warnings List'!$A$2:$A$708,'Master Warnings List'!$E$2:$E$708,"
")</f>
        <v>CYP00148 - Record rejected - NHS Number Status Indicator Code (Mother) has incorrect data format. Local Patient Identifier (Extended)=&lt;C001901&gt; NHS Number (Mother)=&lt;C001230&gt;
CYP00149 - Warning - NHS Number Status Indicator Code (Mother) contains an invalid national code. Local Patient Identifier (Extended)=&lt;C001901&gt; NHS Number Status Indicator Code (Mother)=&lt;C001240&gt;
CYP00173 - Warning - NHS Number (Mother) contains a value, and the NHS Number Status Indicator Code (Mother) is "07 - Number not present and trace not required". Local Patient Identifier=&lt;C001901&gt; NHS Number (Mother)=&lt;C001230&gt; NHS Number Status Indicator Code (Mother)=&lt;C001240&gt;
CYP00175 - Warning - NHS Number (Mother) field is blank but the NHS Number Status Indicator Code (Mother) contains a value of '01' or '02'. Local Patient Identifier=&lt;C001901&gt; NHS Number Status Indicator Code (Mother)=&lt;C001240&gt;
CYP00198 - Warning - NHS Number Status Indicator Code (Mother) should be completed where the NHS Number (Mother) is blank and Person was under 19 years of age at the Reporting Period Start Date. Local Patient Identifier=&lt;C001901&gt; Person Birth Date=&lt;C001060&gt; Reporting Period Start Date=&lt;C000040&gt;</v>
      </c>
      <c r="U72" s="448" t="s">
        <v>5478</v>
      </c>
    </row>
    <row r="73" spans="1:21" ht="12.75" customHeight="1">
      <c r="A73" s="362" t="s">
        <v>2039</v>
      </c>
      <c r="B73" s="363"/>
      <c r="C73" s="364"/>
      <c r="D73" s="363"/>
      <c r="E73" s="363" t="s">
        <v>4197</v>
      </c>
      <c r="F73" s="366" t="s">
        <v>1450</v>
      </c>
      <c r="G73" s="366" t="s">
        <v>1885</v>
      </c>
      <c r="H73" s="364">
        <f t="shared" si="5"/>
        <v>1</v>
      </c>
      <c r="I73" s="367">
        <v>70</v>
      </c>
      <c r="J73" s="366" t="s">
        <v>1951</v>
      </c>
      <c r="K73" s="363" t="s">
        <v>68</v>
      </c>
      <c r="L73" s="364"/>
      <c r="M73" s="364"/>
      <c r="N73" s="364"/>
      <c r="O73" s="348"/>
      <c r="P73" s="366"/>
      <c r="Q73" s="366"/>
      <c r="R73" s="368"/>
      <c r="S73" s="364"/>
      <c r="T73" s="366"/>
    </row>
    <row r="74" spans="1:21" ht="38.25" customHeight="1">
      <c r="A74" s="362" t="s">
        <v>2040</v>
      </c>
      <c r="B74" s="363"/>
      <c r="C74" s="364"/>
      <c r="D74" s="363"/>
      <c r="E74" s="363" t="s">
        <v>4198</v>
      </c>
      <c r="F74" s="366" t="s">
        <v>1450</v>
      </c>
      <c r="G74" s="366" t="s">
        <v>1886</v>
      </c>
      <c r="H74" s="364">
        <f t="shared" si="5"/>
        <v>1</v>
      </c>
      <c r="I74" s="367">
        <v>71</v>
      </c>
      <c r="J74" s="366" t="s">
        <v>1940</v>
      </c>
      <c r="K74" s="363" t="s">
        <v>2796</v>
      </c>
      <c r="L74" s="364"/>
      <c r="M74" s="364"/>
      <c r="N74" s="364"/>
      <c r="O74" s="348"/>
      <c r="P74" s="366"/>
      <c r="Q74" s="366"/>
      <c r="R74" s="368"/>
      <c r="S74" s="364"/>
      <c r="T74" s="366"/>
    </row>
    <row r="75" spans="1:21" ht="25.5" customHeight="1">
      <c r="A75" s="362" t="s">
        <v>2041</v>
      </c>
      <c r="B75" s="363"/>
      <c r="C75" s="364"/>
      <c r="D75" s="363"/>
      <c r="E75" s="363" t="s">
        <v>4130</v>
      </c>
      <c r="F75" s="366" t="s">
        <v>1450</v>
      </c>
      <c r="G75" s="366" t="s">
        <v>215</v>
      </c>
      <c r="H75" s="364">
        <f t="shared" si="5"/>
        <v>1</v>
      </c>
      <c r="I75" s="367">
        <v>72</v>
      </c>
      <c r="J75" s="366" t="s">
        <v>1950</v>
      </c>
      <c r="K75" s="364" t="s">
        <v>109</v>
      </c>
      <c r="L75" s="364"/>
      <c r="M75" s="364"/>
      <c r="N75" s="364"/>
      <c r="O75" s="348"/>
      <c r="P75" s="366"/>
      <c r="Q75" s="366"/>
      <c r="R75" s="368"/>
      <c r="S75" s="364"/>
      <c r="T75" s="366"/>
    </row>
    <row r="76" spans="1:21" ht="25.5" customHeight="1">
      <c r="A76" s="362" t="s">
        <v>2064</v>
      </c>
      <c r="B76" s="363"/>
      <c r="C76" s="364"/>
      <c r="D76" s="363"/>
      <c r="E76" s="363" t="s">
        <v>4199</v>
      </c>
      <c r="F76" s="366" t="s">
        <v>1450</v>
      </c>
      <c r="G76" s="366" t="s">
        <v>219</v>
      </c>
      <c r="H76" s="364">
        <f t="shared" si="5"/>
        <v>1</v>
      </c>
      <c r="I76" s="367">
        <v>73</v>
      </c>
      <c r="J76" s="366" t="s">
        <v>1949</v>
      </c>
      <c r="K76" s="364" t="s">
        <v>19</v>
      </c>
      <c r="L76" s="364"/>
      <c r="M76" s="364"/>
      <c r="N76" s="364"/>
      <c r="O76" s="348"/>
      <c r="P76" s="366"/>
      <c r="Q76" s="366"/>
      <c r="R76" s="368"/>
      <c r="S76" s="364"/>
      <c r="T76" s="366"/>
    </row>
    <row r="77" spans="1:21" ht="25.5" customHeight="1">
      <c r="A77" s="362" t="s">
        <v>2042</v>
      </c>
      <c r="B77" s="363"/>
      <c r="C77" s="364"/>
      <c r="D77" s="363"/>
      <c r="E77" s="363" t="s">
        <v>4200</v>
      </c>
      <c r="F77" s="366" t="s">
        <v>1450</v>
      </c>
      <c r="G77" s="366" t="s">
        <v>3192</v>
      </c>
      <c r="H77" s="364">
        <f t="shared" si="5"/>
        <v>1</v>
      </c>
      <c r="I77" s="367">
        <v>74</v>
      </c>
      <c r="J77" s="366" t="s">
        <v>3179</v>
      </c>
      <c r="K77" s="364" t="s">
        <v>1941</v>
      </c>
      <c r="L77" s="364"/>
      <c r="M77" s="364"/>
      <c r="N77" s="364"/>
      <c r="O77" s="348"/>
      <c r="P77" s="366"/>
      <c r="Q77" s="366"/>
      <c r="R77" s="368"/>
      <c r="S77" s="364"/>
      <c r="T77" s="366"/>
    </row>
    <row r="78" spans="1:21" ht="25.5" customHeight="1">
      <c r="A78" s="362" t="s">
        <v>2065</v>
      </c>
      <c r="B78" s="363"/>
      <c r="C78" s="364"/>
      <c r="D78" s="363"/>
      <c r="E78" s="363" t="s">
        <v>4201</v>
      </c>
      <c r="F78" s="366" t="s">
        <v>1450</v>
      </c>
      <c r="G78" s="366" t="s">
        <v>3193</v>
      </c>
      <c r="H78" s="364">
        <f t="shared" si="5"/>
        <v>1</v>
      </c>
      <c r="I78" s="367">
        <v>75</v>
      </c>
      <c r="J78" s="366" t="s">
        <v>1953</v>
      </c>
      <c r="K78" s="364" t="s">
        <v>1941</v>
      </c>
      <c r="L78" s="364"/>
      <c r="M78" s="364"/>
      <c r="N78" s="364"/>
      <c r="O78" s="348"/>
      <c r="P78" s="366"/>
      <c r="Q78" s="366"/>
      <c r="R78" s="368"/>
      <c r="S78" s="364"/>
      <c r="T78" s="366"/>
    </row>
    <row r="79" spans="1:21" ht="51" customHeight="1">
      <c r="A79" s="362" t="s">
        <v>2043</v>
      </c>
      <c r="B79" s="363"/>
      <c r="C79" s="364"/>
      <c r="D79" s="363"/>
      <c r="E79" s="363" t="s">
        <v>4141</v>
      </c>
      <c r="F79" s="366" t="s">
        <v>1450</v>
      </c>
      <c r="G79" s="366" t="s">
        <v>1887</v>
      </c>
      <c r="H79" s="364">
        <f t="shared" si="5"/>
        <v>1</v>
      </c>
      <c r="I79" s="367">
        <v>76</v>
      </c>
      <c r="J79" s="366" t="s">
        <v>1943</v>
      </c>
      <c r="K79" s="364" t="s">
        <v>1944</v>
      </c>
      <c r="L79" s="364"/>
      <c r="M79" s="364"/>
      <c r="N79" s="364"/>
      <c r="O79" s="348"/>
      <c r="P79" s="366"/>
      <c r="Q79" s="366"/>
      <c r="R79" s="368"/>
      <c r="S79" s="364"/>
      <c r="T79" s="366"/>
    </row>
    <row r="80" spans="1:21" ht="38.25" customHeight="1">
      <c r="A80" s="362" t="s">
        <v>2057</v>
      </c>
      <c r="B80" s="363"/>
      <c r="C80" s="364"/>
      <c r="D80" s="363"/>
      <c r="E80" s="363" t="s">
        <v>4202</v>
      </c>
      <c r="F80" s="366" t="s">
        <v>1450</v>
      </c>
      <c r="G80" s="366" t="s">
        <v>1895</v>
      </c>
      <c r="H80" s="364">
        <f t="shared" si="5"/>
        <v>1</v>
      </c>
      <c r="I80" s="367">
        <v>77</v>
      </c>
      <c r="J80" s="365" t="s">
        <v>3215</v>
      </c>
      <c r="K80" s="363" t="s">
        <v>2807</v>
      </c>
      <c r="L80" s="364"/>
      <c r="M80" s="364"/>
      <c r="N80" s="364"/>
      <c r="O80" s="348"/>
      <c r="P80" s="366"/>
      <c r="Q80" s="366"/>
      <c r="R80" s="368"/>
      <c r="S80" s="364"/>
      <c r="T80" s="366"/>
    </row>
    <row r="81" spans="1:21" ht="38.25" customHeight="1">
      <c r="A81" s="362" t="s">
        <v>2058</v>
      </c>
      <c r="B81" s="363"/>
      <c r="C81" s="364"/>
      <c r="D81" s="363"/>
      <c r="E81" s="363" t="s">
        <v>4203</v>
      </c>
      <c r="F81" s="366" t="s">
        <v>1450</v>
      </c>
      <c r="G81" s="366" t="s">
        <v>1896</v>
      </c>
      <c r="H81" s="364">
        <f t="shared" si="5"/>
        <v>1</v>
      </c>
      <c r="I81" s="367">
        <v>78</v>
      </c>
      <c r="J81" s="365" t="s">
        <v>3245</v>
      </c>
      <c r="K81" s="363" t="s">
        <v>2807</v>
      </c>
      <c r="L81" s="364"/>
      <c r="M81" s="364"/>
      <c r="N81" s="364"/>
      <c r="O81" s="348"/>
      <c r="P81" s="366"/>
      <c r="Q81" s="366"/>
      <c r="R81" s="368"/>
      <c r="S81" s="364"/>
      <c r="T81" s="366"/>
    </row>
    <row r="82" spans="1:21" ht="12.75" customHeight="1">
      <c r="A82" s="362" t="s">
        <v>2059</v>
      </c>
      <c r="B82" s="363"/>
      <c r="C82" s="364"/>
      <c r="D82" s="363"/>
      <c r="E82" s="363" t="s">
        <v>4204</v>
      </c>
      <c r="F82" s="366" t="s">
        <v>1450</v>
      </c>
      <c r="G82" s="366" t="s">
        <v>1897</v>
      </c>
      <c r="H82" s="364">
        <f t="shared" si="5"/>
        <v>1</v>
      </c>
      <c r="I82" s="367">
        <v>79</v>
      </c>
      <c r="J82" s="365" t="s">
        <v>3217</v>
      </c>
      <c r="K82" s="363" t="s">
        <v>2807</v>
      </c>
      <c r="L82" s="364"/>
      <c r="M82" s="364"/>
      <c r="N82" s="364"/>
      <c r="O82" s="348"/>
      <c r="P82" s="366"/>
      <c r="Q82" s="366"/>
      <c r="R82" s="368"/>
      <c r="S82" s="364"/>
      <c r="T82" s="366"/>
    </row>
    <row r="83" spans="1:21" ht="25.5" customHeight="1">
      <c r="A83" s="362" t="s">
        <v>2048</v>
      </c>
      <c r="B83" s="363"/>
      <c r="C83" s="364"/>
      <c r="D83" s="363"/>
      <c r="E83" s="363" t="s">
        <v>4205</v>
      </c>
      <c r="F83" s="366" t="s">
        <v>1450</v>
      </c>
      <c r="G83" s="365" t="s">
        <v>1888</v>
      </c>
      <c r="H83" s="364">
        <f t="shared" si="5"/>
        <v>1</v>
      </c>
      <c r="I83" s="367">
        <v>80</v>
      </c>
      <c r="J83" s="366" t="s">
        <v>2271</v>
      </c>
      <c r="K83" s="366" t="s">
        <v>28</v>
      </c>
      <c r="L83" s="364"/>
      <c r="M83" s="364"/>
      <c r="N83" s="364"/>
      <c r="O83" s="348"/>
      <c r="P83" s="366"/>
      <c r="Q83" s="366"/>
      <c r="R83" s="368"/>
      <c r="S83" s="364"/>
      <c r="T83" s="366"/>
    </row>
    <row r="84" spans="1:21" ht="25.5" customHeight="1">
      <c r="A84" s="362" t="s">
        <v>2049</v>
      </c>
      <c r="B84" s="363"/>
      <c r="C84" s="364"/>
      <c r="D84" s="363"/>
      <c r="E84" s="363" t="s">
        <v>4206</v>
      </c>
      <c r="F84" s="366" t="s">
        <v>1450</v>
      </c>
      <c r="G84" s="365" t="s">
        <v>1889</v>
      </c>
      <c r="H84" s="364">
        <f t="shared" si="5"/>
        <v>1</v>
      </c>
      <c r="I84" s="367">
        <v>81</v>
      </c>
      <c r="J84" s="366" t="s">
        <v>2270</v>
      </c>
      <c r="K84" s="366" t="s">
        <v>28</v>
      </c>
      <c r="L84" s="364"/>
      <c r="M84" s="364"/>
      <c r="N84" s="364"/>
      <c r="O84" s="348"/>
      <c r="P84" s="366"/>
      <c r="Q84" s="366"/>
      <c r="R84" s="368"/>
      <c r="S84" s="364"/>
      <c r="T84" s="366"/>
    </row>
    <row r="85" spans="1:21" ht="25.5" customHeight="1">
      <c r="A85" s="362" t="s">
        <v>2051</v>
      </c>
      <c r="B85" s="363"/>
      <c r="C85" s="364"/>
      <c r="D85" s="363"/>
      <c r="E85" s="363" t="s">
        <v>4207</v>
      </c>
      <c r="F85" s="366" t="s">
        <v>1450</v>
      </c>
      <c r="G85" s="366" t="s">
        <v>1899</v>
      </c>
      <c r="H85" s="364">
        <f t="shared" si="5"/>
        <v>1</v>
      </c>
      <c r="I85" s="367">
        <v>82</v>
      </c>
      <c r="J85" s="366" t="s">
        <v>1957</v>
      </c>
      <c r="K85" s="366" t="s">
        <v>947</v>
      </c>
      <c r="L85" s="364"/>
      <c r="M85" s="364"/>
      <c r="N85" s="364"/>
      <c r="O85" s="348"/>
      <c r="P85" s="366"/>
      <c r="Q85" s="366"/>
      <c r="R85" s="368"/>
      <c r="S85" s="364"/>
      <c r="T85" s="366"/>
    </row>
    <row r="86" spans="1:21" ht="25.5" customHeight="1">
      <c r="A86" s="362" t="s">
        <v>2052</v>
      </c>
      <c r="B86" s="363"/>
      <c r="C86" s="364"/>
      <c r="D86" s="363"/>
      <c r="E86" s="363" t="s">
        <v>4208</v>
      </c>
      <c r="F86" s="366" t="s">
        <v>1450</v>
      </c>
      <c r="G86" s="366" t="s">
        <v>2648</v>
      </c>
      <c r="H86" s="364">
        <f t="shared" si="5"/>
        <v>1</v>
      </c>
      <c r="I86" s="367">
        <v>83</v>
      </c>
      <c r="J86" s="366" t="s">
        <v>2787</v>
      </c>
      <c r="K86" s="366" t="s">
        <v>129</v>
      </c>
      <c r="L86" s="364"/>
      <c r="M86" s="364"/>
      <c r="N86" s="364"/>
      <c r="O86" s="348"/>
      <c r="P86" s="366"/>
      <c r="Q86" s="366"/>
      <c r="R86" s="368"/>
      <c r="S86" s="364"/>
      <c r="T86" s="366"/>
    </row>
    <row r="87" spans="1:21" ht="38.25" customHeight="1">
      <c r="A87" s="362" t="s">
        <v>2053</v>
      </c>
      <c r="B87" s="363"/>
      <c r="C87" s="364"/>
      <c r="D87" s="363"/>
      <c r="E87" s="363" t="s">
        <v>4209</v>
      </c>
      <c r="F87" s="366" t="s">
        <v>1450</v>
      </c>
      <c r="G87" s="366" t="s">
        <v>3177</v>
      </c>
      <c r="H87" s="364">
        <f t="shared" si="5"/>
        <v>1</v>
      </c>
      <c r="I87" s="367">
        <v>84</v>
      </c>
      <c r="J87" s="366" t="s">
        <v>1958</v>
      </c>
      <c r="K87" s="364" t="s">
        <v>218</v>
      </c>
      <c r="L87" s="364"/>
      <c r="M87" s="364"/>
      <c r="N87" s="364"/>
      <c r="O87" s="348"/>
      <c r="P87" s="366"/>
      <c r="Q87" s="366"/>
      <c r="R87" s="368"/>
      <c r="S87" s="364"/>
      <c r="T87" s="366"/>
    </row>
    <row r="88" spans="1:21" ht="38.25" customHeight="1">
      <c r="A88" s="362" t="s">
        <v>2056</v>
      </c>
      <c r="B88" s="363"/>
      <c r="C88" s="364"/>
      <c r="D88" s="363"/>
      <c r="E88" s="363" t="s">
        <v>4210</v>
      </c>
      <c r="F88" s="366" t="s">
        <v>1450</v>
      </c>
      <c r="G88" s="366" t="s">
        <v>1901</v>
      </c>
      <c r="H88" s="364">
        <f t="shared" si="5"/>
        <v>1</v>
      </c>
      <c r="I88" s="367">
        <v>85</v>
      </c>
      <c r="J88" s="366" t="s">
        <v>1959</v>
      </c>
      <c r="K88" s="364" t="s">
        <v>218</v>
      </c>
      <c r="L88" s="364"/>
      <c r="M88" s="364"/>
      <c r="N88" s="364"/>
      <c r="O88" s="348"/>
      <c r="P88" s="366"/>
      <c r="Q88" s="366"/>
      <c r="R88" s="368"/>
      <c r="S88" s="364"/>
      <c r="T88" s="366"/>
    </row>
    <row r="89" spans="1:21" ht="25.5" customHeight="1">
      <c r="A89" s="362" t="s">
        <v>2055</v>
      </c>
      <c r="B89" s="363"/>
      <c r="C89" s="364"/>
      <c r="D89" s="363"/>
      <c r="E89" s="363" t="s">
        <v>4211</v>
      </c>
      <c r="F89" s="366" t="s">
        <v>1450</v>
      </c>
      <c r="G89" s="366" t="s">
        <v>217</v>
      </c>
      <c r="H89" s="364">
        <f t="shared" si="5"/>
        <v>1</v>
      </c>
      <c r="I89" s="367">
        <v>86</v>
      </c>
      <c r="J89" s="366" t="s">
        <v>1960</v>
      </c>
      <c r="K89" s="364" t="s">
        <v>218</v>
      </c>
      <c r="L89" s="364"/>
      <c r="M89" s="364"/>
      <c r="N89" s="364"/>
      <c r="O89" s="348"/>
      <c r="P89" s="366"/>
      <c r="Q89" s="366"/>
      <c r="R89" s="368"/>
      <c r="S89" s="364"/>
      <c r="T89" s="366"/>
    </row>
    <row r="90" spans="1:21" ht="25.5" customHeight="1">
      <c r="A90" s="362" t="s">
        <v>2058</v>
      </c>
      <c r="B90" s="363"/>
      <c r="C90" s="364"/>
      <c r="D90" s="363"/>
      <c r="E90" s="363" t="s">
        <v>4212</v>
      </c>
      <c r="F90" s="366" t="s">
        <v>1450</v>
      </c>
      <c r="G90" s="366" t="s">
        <v>1902</v>
      </c>
      <c r="H90" s="364">
        <f t="shared" si="5"/>
        <v>1</v>
      </c>
      <c r="I90" s="367">
        <v>87</v>
      </c>
      <c r="J90" s="366" t="s">
        <v>1961</v>
      </c>
      <c r="K90" s="364" t="s">
        <v>218</v>
      </c>
      <c r="L90" s="364"/>
      <c r="M90" s="364"/>
      <c r="N90" s="364"/>
      <c r="O90" s="348"/>
      <c r="P90" s="366"/>
      <c r="Q90" s="366"/>
      <c r="R90" s="368"/>
      <c r="S90" s="364"/>
      <c r="T90" s="366"/>
    </row>
    <row r="91" spans="1:21" ht="231.75" customHeight="1">
      <c r="A91" s="362" t="s">
        <v>1774</v>
      </c>
      <c r="B91" s="363"/>
      <c r="C91" s="364"/>
      <c r="D91" s="363"/>
      <c r="E91" s="363"/>
      <c r="F91" s="366" t="s">
        <v>1451</v>
      </c>
      <c r="G91" s="366"/>
      <c r="H91" s="364">
        <f t="shared" si="5"/>
        <v>0</v>
      </c>
      <c r="I91" s="367"/>
      <c r="J91" s="366" t="s">
        <v>6476</v>
      </c>
      <c r="K91" s="364"/>
      <c r="L91" s="364"/>
      <c r="M91" s="364"/>
      <c r="N91" s="364"/>
      <c r="O91" s="348"/>
      <c r="P91" s="366"/>
      <c r="Q91" s="366"/>
      <c r="R91" s="368"/>
      <c r="S91" s="364"/>
      <c r="T91" s="366" t="str">
        <f>LookupConcat(A91,'Master Warnings List'!$A$2:$A$708,'Master Warnings List'!$E$2:$E$708,"
")</f>
        <v>CYP00201 - Group rejected - No valid CYP001 group transmitted for this Local Patient Identifier (Extended). Local Patient Identifier (Extended)=&lt;C002901&gt;
CYP00202 - Group rejected - More than one CYP002 provided for this Local Patient Identifier (Extended) + General Medical Practice Code (Patient Registration) + Start Date (GMP Patient Registration) combination. Local Patient Identifier (Extended)=&lt;C002901&gt; General Medical Practice Code (Patient Registration)=&lt;C002010&gt; Start Date (GMP Patient Registration)=&lt;C002020&gt;
CYP00221 - Group rejected - More than one CYP002 provided for this Local Patient Identifier (Extended) where End Date (GMP Patient Registration) is null. Local Patient Identifier (Extended)=&lt;C002901&gt;
CYP00222 - Warning - An End Date (GMP Patient Registration) has been submitted but there is no corresponding record with a consecutive Start Date (GMP Patient Registration) and different General Medical Practice Code (Patient Registration). Local Patient Identifier (Extended)=&lt;C002901&gt; Start Date (GMP Patient Registration)=&lt;C002020&gt; End Date (GMP Patient Registration)=&lt;C002030&gt; General Medical Practice Code (Patient Registration)=&lt;C002010&gt;</v>
      </c>
      <c r="U91">
        <f>LEN(T91)</f>
        <v>1177</v>
      </c>
    </row>
    <row r="92" spans="1:21" ht="51" customHeight="1">
      <c r="A92" s="362" t="s">
        <v>1579</v>
      </c>
      <c r="B92" s="363" t="str">
        <f t="shared" si="0"/>
        <v>C002</v>
      </c>
      <c r="C92" s="364" t="str">
        <f t="shared" si="1"/>
        <v>901</v>
      </c>
      <c r="D92" s="363" t="str">
        <f>IF(MID(A92,5,1)="9",CONCATENATE(C92,"_",COUNTIF($C$3:$C92,C92)),A92&amp;"_1")</f>
        <v>901_2</v>
      </c>
      <c r="E92" s="363" t="s">
        <v>4173</v>
      </c>
      <c r="F92" s="366" t="s">
        <v>1451</v>
      </c>
      <c r="G92" s="366" t="s">
        <v>1207</v>
      </c>
      <c r="H92" s="364">
        <f t="shared" si="5"/>
        <v>0</v>
      </c>
      <c r="I92" s="367">
        <v>88</v>
      </c>
      <c r="J92" s="365" t="s">
        <v>3790</v>
      </c>
      <c r="K92" s="364" t="s">
        <v>68</v>
      </c>
      <c r="L92" s="364" t="s">
        <v>101</v>
      </c>
      <c r="M92" s="364" t="s">
        <v>101</v>
      </c>
      <c r="N92" s="364" t="s">
        <v>52</v>
      </c>
      <c r="O92" s="348"/>
      <c r="P92" s="366" t="s">
        <v>124</v>
      </c>
      <c r="Q92" s="366" t="s">
        <v>125</v>
      </c>
      <c r="R92" s="368" t="s">
        <v>38</v>
      </c>
      <c r="S92" s="364">
        <f>IFERROR(VLOOKUP(A92,'Master Warnings List'!$A$1:$H$748,8,0),0)</f>
        <v>2</v>
      </c>
      <c r="T92" s="366" t="str">
        <f>LookupConcat(A92,'Master Warnings List'!$A$2:$A$708,'Master Warnings List'!$E$2:$E$708,"
")</f>
        <v>CYP00203 - Record rejected - Local Patient Identifier (Extended) is blank.
CYP00204 - Record rejected - Local Patient Identifier (Extended) has incorrect data format. Local Patient Identifier (Extended)=&lt;C002901&gt;</v>
      </c>
      <c r="U92" t="s">
        <v>5455</v>
      </c>
    </row>
    <row r="93" spans="1:21" ht="318.75" customHeight="1">
      <c r="A93" s="362" t="s">
        <v>1580</v>
      </c>
      <c r="B93" s="363" t="str">
        <f t="shared" si="0"/>
        <v>C002</v>
      </c>
      <c r="C93" s="364" t="str">
        <f t="shared" si="1"/>
        <v>010</v>
      </c>
      <c r="D93" s="363" t="str">
        <f>IF(MID(A93,5,1)="9",CONCATENATE(C93,"_",COUNTIF($C$3:$C93,C93)),A93&amp;"_1")</f>
        <v>C002010_1</v>
      </c>
      <c r="E93" s="363" t="s">
        <v>4213</v>
      </c>
      <c r="F93" s="366" t="s">
        <v>1451</v>
      </c>
      <c r="G93" s="366" t="s">
        <v>243</v>
      </c>
      <c r="H93" s="364">
        <f t="shared" si="5"/>
        <v>0</v>
      </c>
      <c r="I93" s="367">
        <v>89</v>
      </c>
      <c r="J93" s="366" t="s">
        <v>244</v>
      </c>
      <c r="K93" s="364" t="s">
        <v>245</v>
      </c>
      <c r="L93" s="364" t="s">
        <v>101</v>
      </c>
      <c r="M93" s="364" t="s">
        <v>101</v>
      </c>
      <c r="N93" s="364" t="s">
        <v>107</v>
      </c>
      <c r="O93" s="346" t="s">
        <v>4437</v>
      </c>
      <c r="P93" s="366" t="s">
        <v>246</v>
      </c>
      <c r="Q93" s="366" t="s">
        <v>247</v>
      </c>
      <c r="R93" s="368" t="s">
        <v>38</v>
      </c>
      <c r="S93" s="364">
        <f>IFERROR(VLOOKUP(A93,'Master Warnings List'!$A$1:$H$748,8,0),0)</f>
        <v>3</v>
      </c>
      <c r="T93" s="366" t="str">
        <f>LookupConcat(A93,'Master Warnings List'!$A$2:$A$708,'Master Warnings List'!$E$2:$E$708,"
")</f>
        <v>CYP00205 - Record rejected - General Medical Practice Code (Patient Registration) is blank. Local Patient Identifier (Extended)=&lt;C002901&gt;
CYP00206 - Record rejected - General Medical Practice Code (Patient Registration) has incorrect data format. Local Patient Identifier (Extended)=&lt;C002901&gt;
CYP00225 - Warning - General Medical Practice Code (Patient Registration) provided was not a live organisation in national code tables at any point during the reporting period. Local Patient Identifier (Extended)=&lt;C002901&gt; General Medical Practice Code (Patient Registration)=&lt;C002010&gt;</v>
      </c>
      <c r="U93" t="s">
        <v>5485</v>
      </c>
    </row>
    <row r="94" spans="1:21" ht="127.5" customHeight="1">
      <c r="A94" s="362" t="s">
        <v>1581</v>
      </c>
      <c r="B94" s="363" t="str">
        <f t="shared" si="0"/>
        <v>C002</v>
      </c>
      <c r="C94" s="364" t="str">
        <f t="shared" si="1"/>
        <v>020</v>
      </c>
      <c r="D94" s="363" t="str">
        <f>IF(MID(A94,5,1)="9",CONCATENATE(C94,"_",COUNTIF($C$3:$C94,C94)),A94&amp;"_1")</f>
        <v>C002020_1</v>
      </c>
      <c r="E94" s="363" t="s">
        <v>4214</v>
      </c>
      <c r="F94" s="366" t="s">
        <v>1451</v>
      </c>
      <c r="G94" s="366" t="s">
        <v>248</v>
      </c>
      <c r="H94" s="364">
        <f t="shared" si="5"/>
        <v>0</v>
      </c>
      <c r="I94" s="367">
        <v>90</v>
      </c>
      <c r="J94" s="366" t="s">
        <v>1270</v>
      </c>
      <c r="K94" s="366" t="s">
        <v>337</v>
      </c>
      <c r="L94" s="364" t="s">
        <v>52</v>
      </c>
      <c r="M94" s="364" t="s">
        <v>101</v>
      </c>
      <c r="N94" s="364" t="s">
        <v>52</v>
      </c>
      <c r="O94" s="346" t="s">
        <v>4839</v>
      </c>
      <c r="P94" s="366" t="s">
        <v>246</v>
      </c>
      <c r="Q94" s="366" t="s">
        <v>249</v>
      </c>
      <c r="R94" s="368" t="s">
        <v>16</v>
      </c>
      <c r="S94" s="364">
        <f>IFERROR(VLOOKUP(A94,'Master Warnings List'!$A$1:$H$748,8,0),0)</f>
        <v>3</v>
      </c>
      <c r="T94" s="366" t="str">
        <f>LookupConcat(A94,'Master Warnings List'!$A$2:$A$708,'Master Warnings List'!$E$2:$E$708,"
")</f>
        <v>CYP00212 - Record rejected - Start Date (GMP Patient Registration) has incorrect data format. Local Patient Identifier (Extended)=&lt;C002901&gt;
CYP00213 - Record rejected - Start Date (GMP Patient Registration) is after the Reporting Period End Date + 1 day. Local Patient Identifier (Extended)=&lt;C002901&gt; Start Date (GMP Patient Registration)=&lt;C002020&gt;
CYP00214 - Record rejected - Start Date (GMP Patient Registration) is before the Person Birth Date. Local Patient Identifier (Extended)=&lt;C002901&gt; Start Date (GMP Patient Registration)=&lt;C002020&gt; Person Birth Date=&lt;C001060&gt;</v>
      </c>
      <c r="U94" t="s">
        <v>5486</v>
      </c>
    </row>
    <row r="95" spans="1:21" ht="178.5" customHeight="1">
      <c r="A95" s="362" t="s">
        <v>1582</v>
      </c>
      <c r="B95" s="363" t="str">
        <f t="shared" si="0"/>
        <v>C002</v>
      </c>
      <c r="C95" s="364" t="str">
        <f t="shared" si="1"/>
        <v>030</v>
      </c>
      <c r="D95" s="363" t="str">
        <f>IF(MID(A95,5,1)="9",CONCATENATE(C95,"_",COUNTIF($C$3:$C95,C95)),A95&amp;"_1")</f>
        <v>C002030_1</v>
      </c>
      <c r="E95" s="363" t="s">
        <v>4215</v>
      </c>
      <c r="F95" s="366" t="s">
        <v>1451</v>
      </c>
      <c r="G95" s="366" t="s">
        <v>250</v>
      </c>
      <c r="H95" s="364">
        <f t="shared" si="5"/>
        <v>0</v>
      </c>
      <c r="I95" s="367">
        <v>91</v>
      </c>
      <c r="J95" s="366" t="s">
        <v>251</v>
      </c>
      <c r="K95" s="365" t="s">
        <v>337</v>
      </c>
      <c r="L95" s="364" t="s">
        <v>52</v>
      </c>
      <c r="M95" s="364" t="s">
        <v>101</v>
      </c>
      <c r="N95" s="364" t="s">
        <v>52</v>
      </c>
      <c r="O95" s="348" t="s">
        <v>4840</v>
      </c>
      <c r="P95" s="366" t="s">
        <v>246</v>
      </c>
      <c r="Q95" s="366" t="s">
        <v>249</v>
      </c>
      <c r="R95" s="368" t="s">
        <v>16</v>
      </c>
      <c r="S95" s="364">
        <f>IFERROR(VLOOKUP(A95,'Master Warnings List'!$A$1:$H$748,8,0),0)</f>
        <v>4</v>
      </c>
      <c r="T95" s="366" t="str">
        <f>LookupConcat(A95,'Master Warnings List'!$A$2:$A$708,'Master Warnings List'!$E$2:$E$708,"
")</f>
        <v>CYP00215 - Record rejected - End Date (GMP Patient Registration) has incorrect data format. Local Patient Identifier (Extended)=&lt;C002901&gt;
CYP00216 - Record rejected - End Date (GMP Patient Registration) is before the Reporting Period Start Date. Local Patient Identifier (Extended)=&lt;C002901&gt; End Date (GMP Patient Registration)=&lt;C002030&gt;
CYP00217 - Record rejected - End Date (GMP Patient Registration) is after the Reporting Period End Date. Local Patient Identifier (Extended)=&lt;C002901&gt; End Date (GMP Patient Registration)=&lt;C002030&gt;
CYP00218 - Record rejected - End Date (GMP Patient Registration) is before the Start Date (GMP Patient Registration). Local Patient Identifier (Extended)=&lt;C002901&gt; End Date (GMP Patient Registration)=&lt;C002030&gt;</v>
      </c>
      <c r="U95" t="s">
        <v>5487</v>
      </c>
    </row>
    <row r="96" spans="1:21" ht="132.75" customHeight="1">
      <c r="A96" s="362" t="s">
        <v>1583</v>
      </c>
      <c r="B96" s="363" t="str">
        <f t="shared" si="0"/>
        <v>C002</v>
      </c>
      <c r="C96" s="364" t="str">
        <f t="shared" si="1"/>
        <v>040</v>
      </c>
      <c r="D96" s="363" t="str">
        <f>IF(MID(A96,5,1)="9",CONCATENATE(C96,"_",COUNTIF($C$3:$C96,C96)),A96&amp;"_1")</f>
        <v>C002040_1</v>
      </c>
      <c r="E96" s="363" t="s">
        <v>4216</v>
      </c>
      <c r="F96" s="366" t="s">
        <v>1451</v>
      </c>
      <c r="G96" s="365" t="s">
        <v>3578</v>
      </c>
      <c r="H96" s="364">
        <f t="shared" si="5"/>
        <v>0</v>
      </c>
      <c r="I96" s="367">
        <v>92</v>
      </c>
      <c r="J96" s="365" t="s">
        <v>3579</v>
      </c>
      <c r="K96" s="363" t="s">
        <v>3431</v>
      </c>
      <c r="L96" s="364" t="s">
        <v>107</v>
      </c>
      <c r="M96" s="364" t="s">
        <v>101</v>
      </c>
      <c r="N96" s="364" t="s">
        <v>107</v>
      </c>
      <c r="O96" s="346" t="s">
        <v>4489</v>
      </c>
      <c r="P96" s="366" t="s">
        <v>1394</v>
      </c>
      <c r="Q96" s="366" t="s">
        <v>345</v>
      </c>
      <c r="R96" s="368" t="s">
        <v>16</v>
      </c>
      <c r="S96" s="364">
        <f>IFERROR(VLOOKUP(A96,'Master Warnings List'!$A$1:$H$748,8,0),0)</f>
        <v>3</v>
      </c>
      <c r="T96" s="366" t="str">
        <f>LookupConcat(A96,'Master Warnings List'!$A$2:$A$708,'Master Warnings List'!$E$2:$E$708,"
")</f>
        <v>CYP00219 - Record rejected - Organisation Identifier (GP Practice Responsibility) has incorrect data format. Local Patient Identifier (Extended)=&lt;C002901&gt;
CYP00220 - Warning - Organisation Identifier (GP Practice Responsibility) is not in national organisation tables as a "live" organisation at any point during the reporting period. Local Patient Identifier (Extended)=&lt;C002901&gt; Organisation Identifier (GP Practice Responsibility)=&lt;C002040&gt;
CYP00223 - Warning - Organisation Identifier (GP Practice Responsibility) is blank. Local Patient Identifier (Extended)=&lt;C002901&gt;</v>
      </c>
      <c r="U96" t="s">
        <v>5457</v>
      </c>
    </row>
    <row r="97" spans="1:21" ht="15.75" customHeight="1">
      <c r="A97" s="362" t="s">
        <v>2082</v>
      </c>
      <c r="B97" s="363"/>
      <c r="C97" s="364"/>
      <c r="D97" s="363"/>
      <c r="E97" s="363" t="s">
        <v>4197</v>
      </c>
      <c r="F97" s="366" t="s">
        <v>1451</v>
      </c>
      <c r="G97" s="366" t="s">
        <v>1885</v>
      </c>
      <c r="H97" s="364">
        <f t="shared" si="5"/>
        <v>1</v>
      </c>
      <c r="I97" s="367">
        <v>93</v>
      </c>
      <c r="J97" s="366" t="s">
        <v>214</v>
      </c>
      <c r="K97" s="363" t="s">
        <v>68</v>
      </c>
      <c r="L97" s="364"/>
      <c r="M97" s="364"/>
      <c r="N97" s="364"/>
      <c r="O97" s="346"/>
      <c r="P97" s="366"/>
      <c r="Q97" s="366"/>
      <c r="R97" s="368"/>
      <c r="S97" s="364"/>
      <c r="T97" s="366"/>
    </row>
    <row r="98" spans="1:21" ht="39.6">
      <c r="A98" s="362" t="s">
        <v>2083</v>
      </c>
      <c r="B98" s="363"/>
      <c r="C98" s="364"/>
      <c r="D98" s="363"/>
      <c r="E98" s="363" t="s">
        <v>4217</v>
      </c>
      <c r="F98" s="366" t="s">
        <v>1451</v>
      </c>
      <c r="G98" s="366" t="s">
        <v>1966</v>
      </c>
      <c r="H98" s="364">
        <f t="shared" si="5"/>
        <v>1</v>
      </c>
      <c r="I98" s="367">
        <v>94</v>
      </c>
      <c r="J98" s="366" t="s">
        <v>1940</v>
      </c>
      <c r="K98" s="363" t="s">
        <v>2796</v>
      </c>
      <c r="L98" s="364"/>
      <c r="M98" s="364"/>
      <c r="N98" s="364"/>
      <c r="O98" s="346"/>
      <c r="P98" s="366"/>
      <c r="Q98" s="366"/>
      <c r="R98" s="368"/>
      <c r="S98" s="364"/>
      <c r="T98" s="366"/>
    </row>
    <row r="99" spans="1:21">
      <c r="A99" s="362" t="s">
        <v>2084</v>
      </c>
      <c r="B99" s="363"/>
      <c r="C99" s="364"/>
      <c r="D99" s="363"/>
      <c r="E99" s="363" t="s">
        <v>4130</v>
      </c>
      <c r="F99" s="366" t="s">
        <v>1451</v>
      </c>
      <c r="G99" s="366" t="s">
        <v>215</v>
      </c>
      <c r="H99" s="364">
        <f t="shared" si="5"/>
        <v>1</v>
      </c>
      <c r="I99" s="367">
        <v>95</v>
      </c>
      <c r="J99" s="366" t="s">
        <v>216</v>
      </c>
      <c r="K99" s="364" t="s">
        <v>109</v>
      </c>
      <c r="L99" s="364"/>
      <c r="M99" s="364"/>
      <c r="N99" s="364"/>
      <c r="O99" s="346"/>
      <c r="P99" s="366"/>
      <c r="Q99" s="366"/>
      <c r="R99" s="368"/>
      <c r="S99" s="364"/>
      <c r="T99" s="366"/>
    </row>
    <row r="100" spans="1:21" ht="26.4">
      <c r="A100" s="362" t="s">
        <v>2085</v>
      </c>
      <c r="B100" s="363"/>
      <c r="C100" s="364"/>
      <c r="D100" s="363"/>
      <c r="E100" s="363" t="s">
        <v>4200</v>
      </c>
      <c r="F100" s="366" t="s">
        <v>1451</v>
      </c>
      <c r="G100" s="366" t="s">
        <v>3192</v>
      </c>
      <c r="H100" s="364">
        <f t="shared" si="5"/>
        <v>1</v>
      </c>
      <c r="I100" s="367">
        <v>96</v>
      </c>
      <c r="J100" s="366" t="s">
        <v>3179</v>
      </c>
      <c r="K100" s="364" t="s">
        <v>1941</v>
      </c>
      <c r="L100" s="364"/>
      <c r="M100" s="364"/>
      <c r="N100" s="364"/>
      <c r="O100" s="346"/>
      <c r="P100" s="366"/>
      <c r="Q100" s="366"/>
      <c r="R100" s="368"/>
      <c r="S100" s="364"/>
      <c r="T100" s="366"/>
    </row>
    <row r="101" spans="1:21" ht="52.8">
      <c r="A101" s="362" t="s">
        <v>2086</v>
      </c>
      <c r="B101" s="363"/>
      <c r="C101" s="364"/>
      <c r="D101" s="363"/>
      <c r="E101" s="363" t="s">
        <v>4141</v>
      </c>
      <c r="F101" s="366" t="s">
        <v>1451</v>
      </c>
      <c r="G101" s="366" t="s">
        <v>1887</v>
      </c>
      <c r="H101" s="364">
        <f t="shared" si="5"/>
        <v>1</v>
      </c>
      <c r="I101" s="367">
        <v>97</v>
      </c>
      <c r="J101" s="366" t="s">
        <v>1943</v>
      </c>
      <c r="K101" s="364" t="s">
        <v>1944</v>
      </c>
      <c r="L101" s="364"/>
      <c r="M101" s="364"/>
      <c r="N101" s="364"/>
      <c r="O101" s="346"/>
      <c r="P101" s="366"/>
      <c r="Q101" s="366"/>
      <c r="R101" s="368"/>
      <c r="S101" s="364"/>
      <c r="T101" s="366"/>
    </row>
    <row r="102" spans="1:21" ht="39.6">
      <c r="A102" s="362" t="s">
        <v>4913</v>
      </c>
      <c r="B102" s="363"/>
      <c r="C102" s="364"/>
      <c r="D102" s="363"/>
      <c r="E102" s="363" t="s">
        <v>4218</v>
      </c>
      <c r="F102" s="366" t="s">
        <v>1451</v>
      </c>
      <c r="G102" s="366" t="s">
        <v>2032</v>
      </c>
      <c r="H102" s="364">
        <f t="shared" si="5"/>
        <v>1</v>
      </c>
      <c r="I102" s="367">
        <v>98</v>
      </c>
      <c r="J102" s="366" t="s">
        <v>2033</v>
      </c>
      <c r="K102" s="364" t="s">
        <v>35</v>
      </c>
      <c r="L102" s="364"/>
      <c r="M102" s="364"/>
      <c r="N102" s="364"/>
      <c r="O102" s="346"/>
      <c r="P102" s="366"/>
      <c r="Q102" s="366"/>
      <c r="R102" s="368"/>
      <c r="S102" s="364"/>
      <c r="T102" s="366"/>
    </row>
    <row r="103" spans="1:21">
      <c r="A103" s="362" t="s">
        <v>4912</v>
      </c>
      <c r="B103" s="363"/>
      <c r="C103" s="364"/>
      <c r="D103" s="363"/>
      <c r="E103" s="363" t="s">
        <v>4219</v>
      </c>
      <c r="F103" s="366" t="s">
        <v>1451</v>
      </c>
      <c r="G103" s="366" t="s">
        <v>254</v>
      </c>
      <c r="H103" s="364">
        <f t="shared" si="5"/>
        <v>1</v>
      </c>
      <c r="I103" s="367">
        <v>99</v>
      </c>
      <c r="J103" s="366" t="s">
        <v>3202</v>
      </c>
      <c r="K103" s="364" t="s">
        <v>699</v>
      </c>
      <c r="L103" s="364"/>
      <c r="M103" s="364"/>
      <c r="N103" s="364"/>
      <c r="O103" s="346"/>
      <c r="P103" s="366"/>
      <c r="Q103" s="366"/>
      <c r="R103" s="368"/>
      <c r="S103" s="364"/>
      <c r="T103" s="366"/>
    </row>
    <row r="104" spans="1:21" ht="145.19999999999999">
      <c r="A104" s="362" t="s">
        <v>1775</v>
      </c>
      <c r="B104" s="363"/>
      <c r="C104" s="364"/>
      <c r="D104" s="363"/>
      <c r="E104" s="363"/>
      <c r="F104" s="366" t="s">
        <v>1475</v>
      </c>
      <c r="G104" s="366"/>
      <c r="H104" s="364">
        <f t="shared" si="5"/>
        <v>0</v>
      </c>
      <c r="I104" s="367"/>
      <c r="J104" s="366"/>
      <c r="K104" s="364"/>
      <c r="L104" s="364"/>
      <c r="M104" s="364"/>
      <c r="N104" s="364"/>
      <c r="O104" s="346"/>
      <c r="P104" s="366"/>
      <c r="Q104" s="366"/>
      <c r="R104" s="368"/>
      <c r="S104" s="364"/>
      <c r="T104" s="366" t="str">
        <f>LookupConcat(A104,'Master Warnings List'!$A$2:$A$708,'Master Warnings List'!$E$2:$E$708,"
")</f>
        <v>CYP00301 - Group rejected - No valid CYP001 group transmitted for this Local Patient Identifier (Extended). Local Patient Identifier (Extended)=&lt;C003901&gt;
CYP00309 - Group rejected - More than one CYP003 provided for this Local Patient Identifier (Extended) + Accommodation Status Code + Accommodation Status Recorded Date combination. Local Patient Identifier (Extended)=&lt;C003901&gt; Accommodation Status Code=&lt;C003010&gt; Accommodation Recorded Status Date=&lt;C003020&gt;
CYP00312 - Group rejected - More than one CYP003 provided for this Local Patient Identifier (Extended) where Accomodation Status Recorded Date is null. Local Patient Identifier (Extended)=&lt;C003901&gt;</v>
      </c>
    </row>
    <row r="105" spans="1:21" ht="51" customHeight="1">
      <c r="A105" s="362" t="s">
        <v>1584</v>
      </c>
      <c r="B105" s="363" t="str">
        <f t="shared" si="0"/>
        <v>C003</v>
      </c>
      <c r="C105" s="364" t="str">
        <f t="shared" si="1"/>
        <v>901</v>
      </c>
      <c r="D105" s="363" t="str">
        <f>IF(MID(A105,5,1)="9",CONCATENATE(C105,"_",COUNTIF($C$3:$C105,C105)),A105&amp;"_1")</f>
        <v>901_3</v>
      </c>
      <c r="E105" s="363" t="s">
        <v>4173</v>
      </c>
      <c r="F105" s="365" t="s">
        <v>1475</v>
      </c>
      <c r="G105" s="366" t="s">
        <v>1207</v>
      </c>
      <c r="H105" s="364">
        <f t="shared" si="5"/>
        <v>0</v>
      </c>
      <c r="I105" s="367">
        <v>100</v>
      </c>
      <c r="J105" s="365" t="s">
        <v>3790</v>
      </c>
      <c r="K105" s="364" t="s">
        <v>68</v>
      </c>
      <c r="L105" s="364" t="s">
        <v>101</v>
      </c>
      <c r="M105" s="364" t="s">
        <v>101</v>
      </c>
      <c r="N105" s="364" t="s">
        <v>52</v>
      </c>
      <c r="O105" s="348"/>
      <c r="P105" s="366" t="s">
        <v>124</v>
      </c>
      <c r="Q105" s="366" t="s">
        <v>125</v>
      </c>
      <c r="R105" s="368" t="s">
        <v>38</v>
      </c>
      <c r="S105" s="364">
        <f>IFERROR(VLOOKUP(A105,'Master Warnings List'!$A$1:$H$748,8,0),0)</f>
        <v>2</v>
      </c>
      <c r="T105" s="366" t="str">
        <f>LookupConcat(A105,'Master Warnings List'!$A$2:$A$708,'Master Warnings List'!$E$2:$E$708,"
")</f>
        <v>CYP00302 - Record rejected - Local Patient Identifier (Extended) is blank.
CYP00303 - Record rejected - Local Patient Identifier (Extended) has incorrect data format. Local Patient Identifier (Extended)=&lt;C003901&gt;</v>
      </c>
      <c r="U105" s="449" t="s">
        <v>5455</v>
      </c>
    </row>
    <row r="106" spans="1:21" ht="178.5" customHeight="1">
      <c r="A106" s="362" t="s">
        <v>1585</v>
      </c>
      <c r="B106" s="363" t="str">
        <f t="shared" si="0"/>
        <v>C003</v>
      </c>
      <c r="C106" s="364" t="str">
        <f t="shared" si="1"/>
        <v>010</v>
      </c>
      <c r="D106" s="363" t="str">
        <f>IF(MID(A106,5,1)="9",CONCATENATE(C106,"_",COUNTIF($C$3:$C106,C106)),A106&amp;"_1")</f>
        <v>C003010_1</v>
      </c>
      <c r="E106" s="363" t="s">
        <v>4220</v>
      </c>
      <c r="F106" s="365" t="s">
        <v>1475</v>
      </c>
      <c r="G106" s="365" t="s">
        <v>945</v>
      </c>
      <c r="H106" s="364">
        <f t="shared" si="5"/>
        <v>0</v>
      </c>
      <c r="I106" s="367">
        <v>101</v>
      </c>
      <c r="J106" s="365" t="s">
        <v>946</v>
      </c>
      <c r="K106" s="364" t="s">
        <v>947</v>
      </c>
      <c r="L106" s="364" t="s">
        <v>101</v>
      </c>
      <c r="M106" s="364" t="s">
        <v>101</v>
      </c>
      <c r="N106" s="364" t="s">
        <v>107</v>
      </c>
      <c r="O106" s="348"/>
      <c r="P106" s="366" t="s">
        <v>949</v>
      </c>
      <c r="Q106" s="365" t="s">
        <v>2988</v>
      </c>
      <c r="R106" s="368" t="s">
        <v>38</v>
      </c>
      <c r="S106" s="364">
        <f>IFERROR(VLOOKUP(A106,'Master Warnings List'!$A$1:$H$748,8,0),0)</f>
        <v>3</v>
      </c>
      <c r="T106" s="366" t="str">
        <f>LookupConcat(A106,'Master Warnings List'!$A$2:$A$708,'Master Warnings List'!$E$2:$E$708,"
")</f>
        <v>CYP00304 - Record rejected - Accommodation Status Code is blank. Local Patient Identifier (Extended)=&lt;C003901&gt;
CYP00305 - Record rejected - Accommodation Status Code has incorrect data format. Local Patient Identifier (Extended)=&lt;C003901&gt;
CYP00306 - Warning - Accommodation Status Code contains an invalid national code. Local Patient Identifier (Extended)=&lt;C003901&gt; Accommodation Status Code=&lt;C003010&gt;</v>
      </c>
      <c r="U106" s="447" t="s">
        <v>4220</v>
      </c>
    </row>
    <row r="107" spans="1:21" ht="178.5" customHeight="1">
      <c r="A107" s="362" t="s">
        <v>1586</v>
      </c>
      <c r="B107" s="363" t="str">
        <f t="shared" si="0"/>
        <v>C003</v>
      </c>
      <c r="C107" s="364" t="str">
        <f t="shared" si="1"/>
        <v>020</v>
      </c>
      <c r="D107" s="363" t="str">
        <f>IF(MID(A107,5,1)="9",CONCATENATE(C107,"_",COUNTIF($C$3:$C107,C107)),A107&amp;"_1")</f>
        <v>C003020_1</v>
      </c>
      <c r="E107" s="363" t="s">
        <v>4221</v>
      </c>
      <c r="F107" s="365" t="s">
        <v>1475</v>
      </c>
      <c r="G107" s="366" t="s">
        <v>3041</v>
      </c>
      <c r="H107" s="364">
        <f t="shared" si="5"/>
        <v>0</v>
      </c>
      <c r="I107" s="367">
        <v>102</v>
      </c>
      <c r="J107" s="365" t="s">
        <v>3963</v>
      </c>
      <c r="K107" s="364" t="s">
        <v>337</v>
      </c>
      <c r="L107" s="364" t="s">
        <v>52</v>
      </c>
      <c r="M107" s="364" t="s">
        <v>101</v>
      </c>
      <c r="N107" s="364" t="s">
        <v>52</v>
      </c>
      <c r="O107" s="346" t="s">
        <v>4841</v>
      </c>
      <c r="P107" s="366" t="s">
        <v>949</v>
      </c>
      <c r="Q107" s="365" t="s">
        <v>2988</v>
      </c>
      <c r="R107" s="368" t="s">
        <v>16</v>
      </c>
      <c r="S107" s="364">
        <f>IFERROR(VLOOKUP(A107,'Master Warnings List'!$A$1:$H$748,8,0),0)</f>
        <v>4</v>
      </c>
      <c r="T107" s="366" t="str">
        <f>LookupConcat(A107,'Master Warnings List'!$A$2:$A$708,'Master Warnings List'!$E$2:$E$708,"
")</f>
        <v>CYP00307 - Record rejected - Accommodation Status Recorded Date has incorrect date format. Local Patient Identifier (Extended)=&lt;C003901&gt;
CYP00308 - Record rejected - Accommodation Status Recorded Date is after the Reporting Period End Date. Local Patient Identifier (Extended)=&lt;C003901&gt; Accommodation Status Recorded Date=&lt;C003020&gt;
CYP00310 - Record rejected - Accommodation Status Recorded Date is before Person Birth Date. Local Patient Identifier (Extended)=&lt;C003901&gt; Accommodation Status Recorded Date=&lt;C003020&gt; Person Birth Date=&lt;C001060&gt;
CYP00311 - Record rejected - Person Birth Date is blank AND Accommodation Status Recorded Date is before 1 January 1890. Local Patient Identifier (Extended)=&lt;C003901&gt; Person Birth Date=&lt;C001060&gt; Accommodation Status Recorded Date=&lt;C003020&gt;</v>
      </c>
      <c r="U107" s="450" t="s">
        <v>5488</v>
      </c>
    </row>
    <row r="108" spans="1:21" ht="25.5" customHeight="1">
      <c r="A108" s="362" t="s">
        <v>2088</v>
      </c>
      <c r="B108" s="363" t="str">
        <f t="shared" si="0"/>
        <v>C003</v>
      </c>
      <c r="C108" s="370" t="s">
        <v>33</v>
      </c>
      <c r="D108" s="371"/>
      <c r="E108" s="363" t="s">
        <v>4197</v>
      </c>
      <c r="F108" s="365" t="s">
        <v>1475</v>
      </c>
      <c r="G108" s="366" t="s">
        <v>1885</v>
      </c>
      <c r="H108" s="364">
        <f t="shared" si="5"/>
        <v>1</v>
      </c>
      <c r="I108" s="367">
        <v>103</v>
      </c>
      <c r="J108" s="366" t="s">
        <v>214</v>
      </c>
      <c r="K108" s="363" t="s">
        <v>68</v>
      </c>
      <c r="L108" s="364"/>
      <c r="M108" s="364"/>
      <c r="N108" s="364"/>
      <c r="O108" s="348"/>
      <c r="P108" s="366"/>
      <c r="Q108" s="366"/>
      <c r="R108" s="368"/>
      <c r="S108" s="364"/>
      <c r="T108" s="366"/>
    </row>
    <row r="109" spans="1:21" ht="38.25" customHeight="1">
      <c r="A109" s="362" t="s">
        <v>2089</v>
      </c>
      <c r="B109" s="363" t="str">
        <f t="shared" si="0"/>
        <v>C003</v>
      </c>
      <c r="C109" s="370" t="s">
        <v>34</v>
      </c>
      <c r="D109" s="371"/>
      <c r="E109" s="363" t="s">
        <v>4222</v>
      </c>
      <c r="F109" s="365" t="s">
        <v>1475</v>
      </c>
      <c r="G109" s="366" t="s">
        <v>1967</v>
      </c>
      <c r="H109" s="364">
        <f t="shared" ref="H109:H220" si="6">IF(MID(A109,5,1)="D",1,0)</f>
        <v>1</v>
      </c>
      <c r="I109" s="367">
        <v>104</v>
      </c>
      <c r="J109" s="366" t="s">
        <v>1940</v>
      </c>
      <c r="K109" s="363" t="s">
        <v>2796</v>
      </c>
      <c r="L109" s="364"/>
      <c r="M109" s="364"/>
      <c r="N109" s="364"/>
      <c r="O109" s="348"/>
      <c r="P109" s="366"/>
      <c r="Q109" s="366"/>
      <c r="R109" s="368"/>
      <c r="S109" s="364"/>
      <c r="T109" s="366"/>
    </row>
    <row r="110" spans="1:21" ht="25.5" customHeight="1">
      <c r="A110" s="362" t="s">
        <v>2090</v>
      </c>
      <c r="B110" s="363" t="str">
        <f t="shared" si="0"/>
        <v>C003</v>
      </c>
      <c r="C110" s="370" t="s">
        <v>202</v>
      </c>
      <c r="D110" s="371"/>
      <c r="E110" s="363" t="s">
        <v>4130</v>
      </c>
      <c r="F110" s="365" t="s">
        <v>1475</v>
      </c>
      <c r="G110" s="366" t="s">
        <v>215</v>
      </c>
      <c r="H110" s="364">
        <f t="shared" si="6"/>
        <v>1</v>
      </c>
      <c r="I110" s="367">
        <v>105</v>
      </c>
      <c r="J110" s="366" t="s">
        <v>216</v>
      </c>
      <c r="K110" s="364" t="s">
        <v>109</v>
      </c>
      <c r="L110" s="364"/>
      <c r="M110" s="364"/>
      <c r="N110" s="364"/>
      <c r="O110" s="348"/>
      <c r="P110" s="366"/>
      <c r="Q110" s="366"/>
      <c r="R110" s="368"/>
      <c r="S110" s="364"/>
      <c r="T110" s="366"/>
    </row>
    <row r="111" spans="1:21" ht="25.5" customHeight="1">
      <c r="A111" s="362" t="s">
        <v>2091</v>
      </c>
      <c r="B111" s="363" t="str">
        <f t="shared" si="0"/>
        <v>C003</v>
      </c>
      <c r="C111" s="370" t="s">
        <v>203</v>
      </c>
      <c r="D111" s="371"/>
      <c r="E111" s="363" t="s">
        <v>4200</v>
      </c>
      <c r="F111" s="365" t="s">
        <v>1475</v>
      </c>
      <c r="G111" s="366" t="s">
        <v>3192</v>
      </c>
      <c r="H111" s="364">
        <f t="shared" si="6"/>
        <v>1</v>
      </c>
      <c r="I111" s="367">
        <v>106</v>
      </c>
      <c r="J111" s="366" t="s">
        <v>3179</v>
      </c>
      <c r="K111" s="364" t="s">
        <v>1941</v>
      </c>
      <c r="L111" s="364"/>
      <c r="M111" s="364"/>
      <c r="N111" s="364"/>
      <c r="O111" s="348"/>
      <c r="P111" s="366"/>
      <c r="Q111" s="366"/>
      <c r="R111" s="368"/>
      <c r="S111" s="364"/>
      <c r="T111" s="366"/>
    </row>
    <row r="112" spans="1:21" ht="25.5" customHeight="1">
      <c r="A112" s="362" t="s">
        <v>2092</v>
      </c>
      <c r="B112" s="363" t="str">
        <f t="shared" si="0"/>
        <v>C003</v>
      </c>
      <c r="C112" s="370" t="s">
        <v>261</v>
      </c>
      <c r="D112" s="371"/>
      <c r="E112" s="363" t="s">
        <v>4141</v>
      </c>
      <c r="F112" s="365" t="s">
        <v>1475</v>
      </c>
      <c r="G112" s="366" t="s">
        <v>1887</v>
      </c>
      <c r="H112" s="364">
        <f t="shared" si="6"/>
        <v>1</v>
      </c>
      <c r="I112" s="367">
        <v>107</v>
      </c>
      <c r="J112" s="366" t="s">
        <v>1943</v>
      </c>
      <c r="K112" s="364" t="s">
        <v>1944</v>
      </c>
      <c r="L112" s="364"/>
      <c r="M112" s="364"/>
      <c r="N112" s="364"/>
      <c r="O112" s="348"/>
      <c r="P112" s="366"/>
      <c r="Q112" s="366"/>
      <c r="R112" s="368"/>
      <c r="S112" s="364"/>
      <c r="T112" s="366"/>
    </row>
    <row r="113" spans="1:21" ht="51" customHeight="1">
      <c r="A113" s="362" t="s">
        <v>4917</v>
      </c>
      <c r="B113" s="363" t="str">
        <f t="shared" si="0"/>
        <v>C003</v>
      </c>
      <c r="C113" s="370" t="s">
        <v>31</v>
      </c>
      <c r="D113" s="371"/>
      <c r="E113" s="363" t="s">
        <v>5194</v>
      </c>
      <c r="F113" s="365" t="s">
        <v>1475</v>
      </c>
      <c r="G113" s="365" t="s">
        <v>1027</v>
      </c>
      <c r="H113" s="364">
        <f t="shared" si="6"/>
        <v>1</v>
      </c>
      <c r="I113" s="367">
        <v>108</v>
      </c>
      <c r="J113" s="365" t="s">
        <v>3230</v>
      </c>
      <c r="K113" s="363" t="s">
        <v>2807</v>
      </c>
      <c r="L113" s="364"/>
      <c r="M113" s="364"/>
      <c r="N113" s="364"/>
      <c r="O113" s="348"/>
      <c r="P113" s="366"/>
      <c r="Q113" s="366"/>
      <c r="R113" s="368"/>
      <c r="S113" s="364"/>
      <c r="T113" s="366"/>
    </row>
    <row r="114" spans="1:21" ht="51" customHeight="1">
      <c r="A114" s="362" t="s">
        <v>3708</v>
      </c>
      <c r="B114" s="363" t="str">
        <f t="shared" si="0"/>
        <v>CYP0</v>
      </c>
      <c r="C114" s="370"/>
      <c r="D114" s="371"/>
      <c r="E114" s="363"/>
      <c r="F114" s="365" t="s">
        <v>3654</v>
      </c>
      <c r="G114" s="365"/>
      <c r="H114" s="364">
        <f t="shared" si="6"/>
        <v>0</v>
      </c>
      <c r="I114" s="367"/>
      <c r="J114" s="365"/>
      <c r="K114" s="363"/>
      <c r="L114" s="364"/>
      <c r="M114" s="364"/>
      <c r="N114" s="364"/>
      <c r="O114" s="348"/>
      <c r="P114" s="366"/>
      <c r="Q114" s="366"/>
      <c r="R114" s="368"/>
      <c r="S114" s="364"/>
      <c r="T114" s="366" t="str">
        <f>LookupConcat(A114,'Master Warnings List'!$A$2:$A$708,'Master Warnings List'!$E$2:$E$708,"
")</f>
        <v>CYP00401 - Group rejected - No valid CYP001 group transmitted for this Local Patient Identifier (Extended). Local Patient Identifier (Extended)=&lt;C004901&gt; Care Plan Identifier=&lt;C004010&gt;
CYP00402 - Group rejected - More than one CYP004 provided for this Care Plan Identifier. Care Plan Identifier=&lt;C004010&gt; Local Patient Identifier=&lt;C004901&gt;</v>
      </c>
    </row>
    <row r="115" spans="1:21" ht="64.5" customHeight="1">
      <c r="A115" s="362" t="s">
        <v>3459</v>
      </c>
      <c r="B115" s="363" t="s">
        <v>3653</v>
      </c>
      <c r="C115" s="370" t="s">
        <v>515</v>
      </c>
      <c r="D115" s="371"/>
      <c r="E115" s="363" t="s">
        <v>4223</v>
      </c>
      <c r="F115" s="365" t="s">
        <v>3654</v>
      </c>
      <c r="G115" s="365" t="s">
        <v>3366</v>
      </c>
      <c r="H115" s="364">
        <f t="shared" si="6"/>
        <v>0</v>
      </c>
      <c r="I115" s="367"/>
      <c r="J115" s="365" t="s">
        <v>3791</v>
      </c>
      <c r="K115" s="363" t="s">
        <v>68</v>
      </c>
      <c r="L115" s="364" t="s">
        <v>101</v>
      </c>
      <c r="M115" s="364" t="s">
        <v>101</v>
      </c>
      <c r="N115" s="364" t="s">
        <v>52</v>
      </c>
      <c r="O115" s="348"/>
      <c r="P115" s="366"/>
      <c r="Q115" s="366"/>
      <c r="R115" s="368" t="s">
        <v>38</v>
      </c>
      <c r="S115" s="364"/>
      <c r="T115" s="366" t="str">
        <f>LookupConcat(A115,'Master Warnings List'!$A$2:$A$708,'Master Warnings List'!$E$2:$E$708,"
")</f>
        <v>CYP00403 - Record rejected - Care Plan Identifier is blank. Local Patient Identifier (Extended)=&lt;C004901&gt;
CYP00404 - Record rejected - Care Plan Identifier has incorrect data format. Local Patient Identifier (Extended)=&lt;C004901&gt;</v>
      </c>
      <c r="U115" t="s">
        <v>5489</v>
      </c>
    </row>
    <row r="116" spans="1:21" ht="126" customHeight="1">
      <c r="A116" s="362" t="s">
        <v>3677</v>
      </c>
      <c r="B116" s="363" t="s">
        <v>3653</v>
      </c>
      <c r="C116" s="370" t="s">
        <v>3678</v>
      </c>
      <c r="D116" s="371"/>
      <c r="E116" s="363" t="s">
        <v>4173</v>
      </c>
      <c r="F116" s="365" t="s">
        <v>3654</v>
      </c>
      <c r="G116" s="365" t="s">
        <v>1207</v>
      </c>
      <c r="H116" s="364">
        <f t="shared" si="6"/>
        <v>0</v>
      </c>
      <c r="I116" s="367"/>
      <c r="J116" s="365" t="s">
        <v>3792</v>
      </c>
      <c r="K116" s="363" t="s">
        <v>68</v>
      </c>
      <c r="L116" s="364" t="s">
        <v>101</v>
      </c>
      <c r="M116" s="364" t="s">
        <v>101</v>
      </c>
      <c r="N116" s="364" t="s">
        <v>52</v>
      </c>
      <c r="O116" s="348"/>
      <c r="P116" s="366"/>
      <c r="Q116" s="366"/>
      <c r="R116" s="368" t="s">
        <v>38</v>
      </c>
      <c r="S116" s="364"/>
      <c r="T116" s="366" t="str">
        <f>LookupConcat(A116,'Master Warnings List'!$A$2:$A$708,'Master Warnings List'!$E$2:$E$708,"
")</f>
        <v>CYP00405 - Record rejected - Local Patient Identifier (Extended) is blank. Care Plan Identifier=&lt;C004010&gt;
CYP00406 - Record rejected - Local Patient Identifier (Extended) has incorrect data format. Care Plan Identifier=&lt;C004010&gt;</v>
      </c>
      <c r="U116" t="s">
        <v>5490</v>
      </c>
    </row>
    <row r="117" spans="1:21" ht="118.5" customHeight="1">
      <c r="A117" s="362" t="s">
        <v>3460</v>
      </c>
      <c r="B117" s="363" t="s">
        <v>3653</v>
      </c>
      <c r="C117" s="370" t="s">
        <v>553</v>
      </c>
      <c r="D117" s="371"/>
      <c r="E117" s="363" t="s">
        <v>4224</v>
      </c>
      <c r="F117" s="365" t="s">
        <v>3654</v>
      </c>
      <c r="G117" s="365" t="s">
        <v>3416</v>
      </c>
      <c r="H117" s="364">
        <f t="shared" si="6"/>
        <v>0</v>
      </c>
      <c r="I117" s="367"/>
      <c r="J117" s="365" t="s">
        <v>3367</v>
      </c>
      <c r="K117" s="363" t="s">
        <v>27</v>
      </c>
      <c r="L117" s="364" t="s">
        <v>101</v>
      </c>
      <c r="M117" s="364" t="s">
        <v>101</v>
      </c>
      <c r="N117" s="364" t="s">
        <v>107</v>
      </c>
      <c r="O117" s="348"/>
      <c r="P117" s="366"/>
      <c r="Q117" s="366"/>
      <c r="R117" s="368" t="s">
        <v>38</v>
      </c>
      <c r="S117" s="364"/>
      <c r="T117" s="366" t="str">
        <f>LookupConcat(A117,'Master Warnings List'!$A$2:$A$708,'Master Warnings List'!$E$2:$E$708,"
")</f>
        <v>CYP00407 - Record rejected - Care Plan Type (Community Care) is blank. Care Plan Identifier=&lt;C004010&gt; Local Patient Identifier (Extended)=&lt;C004901&gt;
CYP00408 - Record rejected - Care Plan Type (Community Care) has incorrect data format. Care Plan Identifier=&lt;C004010&gt; Local Patient Identifier (Extended)=&lt;C004901&gt;
CYP00409 - Record rejected - Care Plan Type (Community Care) contains an invalid Care Plan Type (Community Care). Care Plan Identifier=&lt;C004010&gt; Local Patient Identifier (Extended)=&lt;C004901&gt; Care Plan Type (Community Care)=&lt;C004030&gt;</v>
      </c>
      <c r="U117" s="15" t="s">
        <v>5491</v>
      </c>
    </row>
    <row r="118" spans="1:21" ht="162" customHeight="1">
      <c r="A118" s="362" t="s">
        <v>3461</v>
      </c>
      <c r="B118" s="363" t="s">
        <v>3653</v>
      </c>
      <c r="C118" s="370" t="s">
        <v>573</v>
      </c>
      <c r="D118" s="371"/>
      <c r="E118" s="363" t="s">
        <v>4225</v>
      </c>
      <c r="F118" s="365" t="s">
        <v>3654</v>
      </c>
      <c r="G118" s="365" t="s">
        <v>3368</v>
      </c>
      <c r="H118" s="364">
        <f t="shared" si="6"/>
        <v>0</v>
      </c>
      <c r="I118" s="367"/>
      <c r="J118" s="365" t="s">
        <v>3369</v>
      </c>
      <c r="K118" s="363" t="s">
        <v>337</v>
      </c>
      <c r="L118" s="364" t="s">
        <v>101</v>
      </c>
      <c r="M118" s="364" t="s">
        <v>101</v>
      </c>
      <c r="N118" s="364" t="s">
        <v>52</v>
      </c>
      <c r="O118" s="365" t="s">
        <v>4842</v>
      </c>
      <c r="P118" s="366"/>
      <c r="Q118" s="366"/>
      <c r="R118" s="368" t="s">
        <v>38</v>
      </c>
      <c r="S118" s="364"/>
      <c r="T118" s="366" t="str">
        <f>LookupConcat(A118,'Master Warnings List'!$A$2:$A$708,'Master Warnings List'!$E$2:$E$708,"
")</f>
        <v>CYP00410 - Record rejected - Care Plan Creation Date is blank. Care Plan Identifier=&lt;C004010&gt; Local Patient Identifier (Extended)=&lt;C004901&gt;
CYP00411 - Record rejected - Care Plan Creation Date has incorrect date format. Care Plan Identifier=&lt;C004010&gt; Local Patient Identifier (Extended)=&lt;C004901&gt;
CYP00412 - Record rejected - Care Plan Creation Date is after the Reporting Period End Date. Care Plan Identifier=&lt;C004010&gt; Local Patient Identifier (Extended)=&lt;C004901&gt;
CYP00413 - Record rejected - Care Plan Creation Date is before the Person Birth Date. Local Patient Identifier (Extended)=&lt;C004901&gt; Care Plan Creation Date=&lt;C004040&gt;</v>
      </c>
      <c r="U118" t="s">
        <v>5492</v>
      </c>
    </row>
    <row r="119" spans="1:21" ht="43.5" customHeight="1">
      <c r="A119" s="362" t="s">
        <v>3462</v>
      </c>
      <c r="B119" s="363" t="s">
        <v>3653</v>
      </c>
      <c r="C119" s="370" t="s">
        <v>593</v>
      </c>
      <c r="D119" s="371"/>
      <c r="E119" s="363" t="s">
        <v>4226</v>
      </c>
      <c r="F119" s="365" t="s">
        <v>3654</v>
      </c>
      <c r="G119" s="365" t="s">
        <v>3370</v>
      </c>
      <c r="H119" s="364">
        <f t="shared" si="6"/>
        <v>0</v>
      </c>
      <c r="I119" s="367"/>
      <c r="J119" s="365" t="s">
        <v>3371</v>
      </c>
      <c r="K119" s="363" t="s">
        <v>341</v>
      </c>
      <c r="L119" s="364" t="s">
        <v>52</v>
      </c>
      <c r="M119" s="364" t="s">
        <v>101</v>
      </c>
      <c r="N119" s="364" t="s">
        <v>52</v>
      </c>
      <c r="O119" s="348"/>
      <c r="P119" s="366"/>
      <c r="Q119" s="366"/>
      <c r="R119" s="368" t="s">
        <v>16</v>
      </c>
      <c r="S119" s="364"/>
      <c r="T119" s="366" t="str">
        <f>LookupConcat(A119,'Master Warnings List'!$A$2:$A$708,'Master Warnings List'!$E$2:$E$708,"
")</f>
        <v>CYP00414 - Record rejected - Care Plan Creation Time has incorrect data format. Care Plan Identifier=&lt;C004010&gt; Local Patient Identifier (Extended)=&lt;C004901&gt;</v>
      </c>
      <c r="U119" t="s">
        <v>5493</v>
      </c>
    </row>
    <row r="120" spans="1:21" ht="151.5" customHeight="1">
      <c r="A120" s="362" t="s">
        <v>3463</v>
      </c>
      <c r="B120" s="363" t="s">
        <v>3653</v>
      </c>
      <c r="C120" s="370" t="s">
        <v>612</v>
      </c>
      <c r="D120" s="371"/>
      <c r="E120" s="363" t="s">
        <v>4227</v>
      </c>
      <c r="F120" s="365" t="s">
        <v>3654</v>
      </c>
      <c r="G120" s="365" t="s">
        <v>3372</v>
      </c>
      <c r="H120" s="364">
        <f t="shared" si="6"/>
        <v>0</v>
      </c>
      <c r="I120" s="367"/>
      <c r="J120" s="365" t="s">
        <v>3373</v>
      </c>
      <c r="K120" s="363" t="s">
        <v>337</v>
      </c>
      <c r="L120" s="364" t="s">
        <v>52</v>
      </c>
      <c r="M120" s="364" t="s">
        <v>101</v>
      </c>
      <c r="N120" s="364" t="s">
        <v>52</v>
      </c>
      <c r="O120" s="365" t="s">
        <v>4843</v>
      </c>
      <c r="P120" s="366"/>
      <c r="Q120" s="366"/>
      <c r="R120" s="368" t="s">
        <v>16</v>
      </c>
      <c r="S120" s="364"/>
      <c r="T120" s="366" t="str">
        <f>LookupConcat(A120,'Master Warnings List'!$A$2:$A$708,'Master Warnings List'!$E$2:$E$708,"
")</f>
        <v>CYP00415 - Record rejected - Care Plan Last Updated Date has incorrect date format. Care Plan Identifier=&lt;C004010&gt; Local Patient Identifier (Extended)=&lt;C004901&gt;
CYP00416 - Record rejected - Care Plan Last Updated Date is before the Care Plan Creation Date. Care Plan Identifier=&lt;C004010&gt; Local Patient Identifier (Extended)=&lt;C004901&gt; Care Plan Last Updated Date=&lt;C004060&gt; Care Plan Creation Date=&lt;C004040&gt;
CYP00417 - Record rejected - Care Plan Last Updated Date is after the Reporting Period End Date. Care Plan Identifier=&lt;C004010&gt; Local Patient Identifier (Extended)=&lt;C004901&gt; Care Plan Last Updated Date=&lt;C004060&gt;</v>
      </c>
      <c r="U120" t="s">
        <v>5494</v>
      </c>
    </row>
    <row r="121" spans="1:21" ht="72.75" customHeight="1">
      <c r="A121" s="362" t="s">
        <v>3484</v>
      </c>
      <c r="B121" s="363" t="s">
        <v>3653</v>
      </c>
      <c r="C121" s="370" t="s">
        <v>631</v>
      </c>
      <c r="D121" s="371"/>
      <c r="E121" s="363" t="s">
        <v>4228</v>
      </c>
      <c r="F121" s="365" t="s">
        <v>3654</v>
      </c>
      <c r="G121" s="365" t="s">
        <v>3374</v>
      </c>
      <c r="H121" s="364">
        <f t="shared" si="6"/>
        <v>0</v>
      </c>
      <c r="I121" s="367"/>
      <c r="J121" s="365" t="s">
        <v>3375</v>
      </c>
      <c r="K121" s="363" t="s">
        <v>341</v>
      </c>
      <c r="L121" s="364" t="s">
        <v>52</v>
      </c>
      <c r="M121" s="364" t="s">
        <v>101</v>
      </c>
      <c r="N121" s="364" t="s">
        <v>52</v>
      </c>
      <c r="O121" s="348"/>
      <c r="P121" s="366"/>
      <c r="Q121" s="366"/>
      <c r="R121" s="368" t="s">
        <v>16</v>
      </c>
      <c r="S121" s="364"/>
      <c r="T121" s="366" t="str">
        <f>LookupConcat(A121,'Master Warnings List'!$A$2:$A$708,'Master Warnings List'!$E$2:$E$708,"
")</f>
        <v>CYP00418 - Record rejected - Care Plan Last Updated Time has incorrect data format. Care Plan Identifier=&lt;C004010&gt; Local Patient Identifier (Extended)=&lt;C004901&gt;</v>
      </c>
      <c r="U121" t="s">
        <v>5495</v>
      </c>
    </row>
    <row r="122" spans="1:21" ht="153.75" customHeight="1">
      <c r="A122" s="362" t="s">
        <v>3485</v>
      </c>
      <c r="B122" s="363" t="s">
        <v>3653</v>
      </c>
      <c r="C122" s="370" t="s">
        <v>651</v>
      </c>
      <c r="D122" s="371"/>
      <c r="E122" s="363" t="s">
        <v>4229</v>
      </c>
      <c r="F122" s="365" t="s">
        <v>3654</v>
      </c>
      <c r="G122" s="365" t="s">
        <v>3376</v>
      </c>
      <c r="H122" s="364">
        <f t="shared" si="6"/>
        <v>0</v>
      </c>
      <c r="I122" s="367"/>
      <c r="J122" s="365" t="s">
        <v>3377</v>
      </c>
      <c r="K122" s="363" t="s">
        <v>337</v>
      </c>
      <c r="L122" s="364" t="s">
        <v>52</v>
      </c>
      <c r="M122" s="364" t="s">
        <v>101</v>
      </c>
      <c r="N122" s="364" t="s">
        <v>52</v>
      </c>
      <c r="O122" s="365" t="s">
        <v>4844</v>
      </c>
      <c r="P122" s="366"/>
      <c r="Q122" s="366"/>
      <c r="R122" s="368" t="s">
        <v>16</v>
      </c>
      <c r="S122" s="364"/>
      <c r="T122" s="366" t="str">
        <f>LookupConcat(A122,'Master Warnings List'!$A$2:$A$708,'Master Warnings List'!$E$2:$E$708,"
")</f>
        <v>CYP00419 - Record rejected - Care Plan Implementation Date has incorrect date format. Care Plan Identifier=&lt;C004010&gt; Local Patient Identifier (Extended)=&lt;C004901&gt;
CYP00420 - Record rejected - Care Plan Implementation Date is after the Reporting Period End Date. Care Plan Identifier=&lt;C004010&gt; Local Patient Identifier (Extended)=&lt;C004901&gt; Care Plan Implementation Date=&lt;C004080&gt;
CYP00421 - Record rejected - Care Plan Implementation Date is before the Care Plan Creation Date. Care Plan Identifier=&lt;C004010&gt; Local Patient Identifier (Extended)=&lt;C004901&gt; Care Plan Implementation Date=&lt;C004080&gt; Care Plan Creation Date=&lt;C004040&gt;</v>
      </c>
      <c r="U122" t="s">
        <v>5496</v>
      </c>
    </row>
    <row r="123" spans="1:21" ht="51" customHeight="1">
      <c r="A123" s="362" t="s">
        <v>3665</v>
      </c>
      <c r="B123" s="363" t="s">
        <v>3653</v>
      </c>
      <c r="C123" s="370" t="s">
        <v>33</v>
      </c>
      <c r="D123" s="371"/>
      <c r="E123" s="363" t="s">
        <v>4197</v>
      </c>
      <c r="F123" s="365" t="s">
        <v>3654</v>
      </c>
      <c r="G123" s="365" t="s">
        <v>1885</v>
      </c>
      <c r="H123" s="364">
        <f t="shared" si="6"/>
        <v>1</v>
      </c>
      <c r="I123" s="367"/>
      <c r="J123" s="365" t="s">
        <v>3655</v>
      </c>
      <c r="K123" s="363" t="s">
        <v>3658</v>
      </c>
      <c r="L123" s="364"/>
      <c r="M123" s="364"/>
      <c r="N123" s="364"/>
      <c r="O123" s="348"/>
      <c r="P123" s="366"/>
      <c r="Q123" s="366"/>
      <c r="R123" s="368" t="s">
        <v>118</v>
      </c>
      <c r="S123" s="364"/>
      <c r="T123" s="366"/>
    </row>
    <row r="124" spans="1:21" ht="51" customHeight="1">
      <c r="A124" s="362" t="s">
        <v>3666</v>
      </c>
      <c r="B124" s="363" t="s">
        <v>3653</v>
      </c>
      <c r="C124" s="370" t="s">
        <v>34</v>
      </c>
      <c r="D124" s="371"/>
      <c r="E124" s="363" t="s">
        <v>4230</v>
      </c>
      <c r="F124" s="365" t="s">
        <v>3654</v>
      </c>
      <c r="G124" s="365" t="s">
        <v>3659</v>
      </c>
      <c r="H124" s="364">
        <f t="shared" si="6"/>
        <v>1</v>
      </c>
      <c r="I124" s="367"/>
      <c r="J124" s="365" t="s">
        <v>3378</v>
      </c>
      <c r="K124" s="363" t="s">
        <v>3660</v>
      </c>
      <c r="L124" s="364"/>
      <c r="M124" s="364"/>
      <c r="N124" s="364"/>
      <c r="O124" s="348"/>
      <c r="P124" s="366"/>
      <c r="Q124" s="366"/>
      <c r="R124" s="368" t="s">
        <v>118</v>
      </c>
      <c r="S124" s="364"/>
      <c r="T124" s="366"/>
    </row>
    <row r="125" spans="1:21" ht="51" customHeight="1">
      <c r="A125" s="362" t="s">
        <v>3667</v>
      </c>
      <c r="B125" s="363" t="s">
        <v>3653</v>
      </c>
      <c r="C125" s="370" t="s">
        <v>202</v>
      </c>
      <c r="D125" s="371"/>
      <c r="E125" s="363" t="s">
        <v>4130</v>
      </c>
      <c r="F125" s="365" t="s">
        <v>3654</v>
      </c>
      <c r="G125" s="365" t="s">
        <v>3380</v>
      </c>
      <c r="H125" s="364">
        <f t="shared" si="6"/>
        <v>1</v>
      </c>
      <c r="I125" s="367"/>
      <c r="J125" s="365" t="s">
        <v>3742</v>
      </c>
      <c r="K125" s="363" t="s">
        <v>3382</v>
      </c>
      <c r="L125" s="364"/>
      <c r="M125" s="364"/>
      <c r="N125" s="364"/>
      <c r="O125" s="348"/>
      <c r="P125" s="366"/>
      <c r="Q125" s="366"/>
      <c r="R125" s="368" t="s">
        <v>118</v>
      </c>
      <c r="S125" s="364"/>
      <c r="T125" s="366"/>
    </row>
    <row r="126" spans="1:21" ht="51" customHeight="1">
      <c r="A126" s="362" t="s">
        <v>3668</v>
      </c>
      <c r="B126" s="363" t="s">
        <v>3653</v>
      </c>
      <c r="C126" s="370" t="s">
        <v>203</v>
      </c>
      <c r="D126" s="371"/>
      <c r="E126" s="363" t="s">
        <v>4200</v>
      </c>
      <c r="F126" s="365" t="s">
        <v>3654</v>
      </c>
      <c r="G126" s="365" t="s">
        <v>3661</v>
      </c>
      <c r="H126" s="364">
        <f t="shared" si="6"/>
        <v>1</v>
      </c>
      <c r="I126" s="367"/>
      <c r="J126" s="365" t="s">
        <v>3656</v>
      </c>
      <c r="K126" s="363" t="s">
        <v>3662</v>
      </c>
      <c r="L126" s="364"/>
      <c r="M126" s="364"/>
      <c r="N126" s="364"/>
      <c r="O126" s="348"/>
      <c r="P126" s="366"/>
      <c r="Q126" s="366"/>
      <c r="R126" s="368" t="s">
        <v>118</v>
      </c>
      <c r="S126" s="364"/>
      <c r="T126" s="366"/>
    </row>
    <row r="127" spans="1:21" ht="51" customHeight="1">
      <c r="A127" s="362" t="s">
        <v>3676</v>
      </c>
      <c r="B127" s="363" t="s">
        <v>3653</v>
      </c>
      <c r="C127" s="370" t="s">
        <v>261</v>
      </c>
      <c r="D127" s="371"/>
      <c r="E127" s="363" t="s">
        <v>4141</v>
      </c>
      <c r="F127" s="365" t="s">
        <v>3654</v>
      </c>
      <c r="G127" s="365" t="s">
        <v>3663</v>
      </c>
      <c r="H127" s="364">
        <f t="shared" si="6"/>
        <v>1</v>
      </c>
      <c r="I127" s="367"/>
      <c r="J127" s="365" t="s">
        <v>3657</v>
      </c>
      <c r="K127" s="363" t="s">
        <v>1944</v>
      </c>
      <c r="L127" s="364"/>
      <c r="M127" s="364"/>
      <c r="N127" s="364"/>
      <c r="O127" s="348"/>
      <c r="P127" s="366"/>
      <c r="Q127" s="366"/>
      <c r="R127" s="368" t="s">
        <v>118</v>
      </c>
      <c r="S127" s="364"/>
      <c r="T127" s="366"/>
    </row>
    <row r="128" spans="1:21" ht="51" customHeight="1">
      <c r="A128" s="362" t="s">
        <v>4925</v>
      </c>
      <c r="B128" s="363" t="s">
        <v>3653</v>
      </c>
      <c r="C128" s="370" t="s">
        <v>31</v>
      </c>
      <c r="D128" s="371"/>
      <c r="E128" s="363" t="s">
        <v>4231</v>
      </c>
      <c r="F128" s="365" t="s">
        <v>3654</v>
      </c>
      <c r="G128" s="365" t="s">
        <v>3383</v>
      </c>
      <c r="H128" s="364">
        <f t="shared" si="6"/>
        <v>1</v>
      </c>
      <c r="I128" s="367"/>
      <c r="J128" s="365" t="s">
        <v>3384</v>
      </c>
      <c r="K128" s="363" t="s">
        <v>2279</v>
      </c>
      <c r="L128" s="364"/>
      <c r="M128" s="364"/>
      <c r="N128" s="364"/>
      <c r="O128" s="348"/>
      <c r="P128" s="366"/>
      <c r="Q128" s="366"/>
      <c r="R128" s="368" t="s">
        <v>118</v>
      </c>
      <c r="S128" s="364"/>
      <c r="T128" s="366"/>
    </row>
    <row r="129" spans="1:22" ht="98.25" customHeight="1">
      <c r="A129" s="362" t="s">
        <v>3709</v>
      </c>
      <c r="B129" s="363"/>
      <c r="C129" s="370"/>
      <c r="D129" s="371"/>
      <c r="E129" s="363"/>
      <c r="F129" s="365" t="s">
        <v>6481</v>
      </c>
      <c r="G129" s="365"/>
      <c r="H129" s="364">
        <f t="shared" si="6"/>
        <v>0</v>
      </c>
      <c r="I129" s="367"/>
      <c r="J129" s="365"/>
      <c r="K129" s="363"/>
      <c r="L129" s="364"/>
      <c r="M129" s="364"/>
      <c r="N129" s="364"/>
      <c r="O129" s="348"/>
      <c r="P129" s="366"/>
      <c r="Q129" s="366"/>
      <c r="R129" s="368"/>
      <c r="S129" s="364"/>
      <c r="T129" s="366" t="str">
        <f>LookupConcat(A129,'Master Warnings List'!$A$2:$A$708,'Master Warnings List'!$E$2:$E$708,"
")</f>
        <v>CYP00501 - Group rejected - No valid CYP004 group transmitted for this Care Plan Identifier. Care Plan Identifier=&lt;C004010&gt;
CYP00502 - Group rejected - More than one CYP005 provided for this Care Plan Identifier + Care Plan Agreed By + Care Plan Agreed Date combination. Care Plan Identifier=&lt;C005010&gt;  Care Plan Agreed By=&lt;C005020&gt; Care Plan Agreed Date=&lt;C005030&gt;</v>
      </c>
      <c r="U129">
        <f>LEN(T129)</f>
        <v>368</v>
      </c>
    </row>
    <row r="130" spans="1:22" ht="51" customHeight="1">
      <c r="A130" s="362" t="s">
        <v>3480</v>
      </c>
      <c r="B130" s="363" t="s">
        <v>3669</v>
      </c>
      <c r="C130" s="370" t="s">
        <v>277</v>
      </c>
      <c r="D130" s="371"/>
      <c r="E130" s="363" t="s">
        <v>4223</v>
      </c>
      <c r="F130" s="365" t="s">
        <v>6481</v>
      </c>
      <c r="G130" s="365" t="s">
        <v>3366</v>
      </c>
      <c r="H130" s="364">
        <f t="shared" si="6"/>
        <v>0</v>
      </c>
      <c r="I130" s="367"/>
      <c r="J130" s="365" t="s">
        <v>3791</v>
      </c>
      <c r="K130" s="363" t="s">
        <v>68</v>
      </c>
      <c r="L130" s="364" t="s">
        <v>101</v>
      </c>
      <c r="M130" s="364" t="s">
        <v>101</v>
      </c>
      <c r="N130" s="364" t="s">
        <v>52</v>
      </c>
      <c r="O130" s="348"/>
      <c r="P130" s="366"/>
      <c r="Q130" s="366"/>
      <c r="R130" s="368" t="s">
        <v>38</v>
      </c>
      <c r="S130" s="364"/>
      <c r="T130" s="366" t="str">
        <f>LookupConcat(A130,'Master Warnings List'!$A$2:$A$708,'Master Warnings List'!$E$2:$E$708,"
")</f>
        <v>CYP00503 - Record rejected - Care Plan Identifier is blank.
CYP00504 - Record rejected - Care Plan Identifier has incorrect data format. Care Plan Identifier=&lt;C004010&gt;</v>
      </c>
      <c r="U130" t="s">
        <v>5489</v>
      </c>
    </row>
    <row r="131" spans="1:22" ht="133.5" customHeight="1">
      <c r="A131" s="362" t="s">
        <v>3481</v>
      </c>
      <c r="B131" s="363" t="s">
        <v>3669</v>
      </c>
      <c r="C131" s="370" t="s">
        <v>295</v>
      </c>
      <c r="D131" s="371"/>
      <c r="E131" s="363" t="s">
        <v>4232</v>
      </c>
      <c r="F131" s="365" t="s">
        <v>6481</v>
      </c>
      <c r="G131" s="365" t="s">
        <v>3385</v>
      </c>
      <c r="H131" s="364">
        <f t="shared" si="6"/>
        <v>0</v>
      </c>
      <c r="I131" s="367"/>
      <c r="J131" s="365" t="s">
        <v>3386</v>
      </c>
      <c r="K131" s="363" t="s">
        <v>27</v>
      </c>
      <c r="L131" s="364" t="s">
        <v>101</v>
      </c>
      <c r="M131" s="364" t="s">
        <v>101</v>
      </c>
      <c r="N131" s="364" t="s">
        <v>107</v>
      </c>
      <c r="O131" s="348"/>
      <c r="P131" s="366"/>
      <c r="Q131" s="366"/>
      <c r="R131" s="368" t="s">
        <v>38</v>
      </c>
      <c r="S131" s="364"/>
      <c r="T131" s="366" t="str">
        <f>LookupConcat(A131,'Master Warnings List'!$A$2:$A$708,'Master Warnings List'!$E$2:$E$708,"
")</f>
        <v>CYP00505 - Record rejected - Care Plan Agreed By is blank. Care Plan Identifier=&lt;C005010&gt; Local Patient Identifier (Extended)=&lt;C004901&gt;
CYP00506 - Record rejected -Care Plan Agreed By has incorrect data format. Care Plan Identifier=&lt;C005010&gt; Local Patient Identifier (Extended)=&lt;C004901&gt;
CYP00507 - Warning - Care Plan Agreed By contains an invalid national code. Care Plan Identifier=&lt;C005010&gt; Local Patient Identifier (Extended)=&lt;C004901&gt; Care Plan Agreed By=&lt;C005020&gt;</v>
      </c>
      <c r="U131" s="15" t="s">
        <v>5497</v>
      </c>
    </row>
    <row r="132" spans="1:22" ht="166.5" customHeight="1">
      <c r="A132" s="362" t="s">
        <v>3482</v>
      </c>
      <c r="B132" s="363" t="s">
        <v>3669</v>
      </c>
      <c r="C132" s="370" t="s">
        <v>315</v>
      </c>
      <c r="D132" s="371"/>
      <c r="E132" s="363" t="s">
        <v>4233</v>
      </c>
      <c r="F132" s="365" t="s">
        <v>6481</v>
      </c>
      <c r="G132" s="365" t="s">
        <v>3387</v>
      </c>
      <c r="H132" s="364">
        <f t="shared" si="6"/>
        <v>0</v>
      </c>
      <c r="I132" s="367"/>
      <c r="J132" s="365" t="s">
        <v>3389</v>
      </c>
      <c r="K132" s="363" t="s">
        <v>337</v>
      </c>
      <c r="L132" s="364" t="s">
        <v>52</v>
      </c>
      <c r="M132" s="364" t="s">
        <v>101</v>
      </c>
      <c r="N132" s="364" t="s">
        <v>52</v>
      </c>
      <c r="O132" s="346" t="s">
        <v>4845</v>
      </c>
      <c r="P132" s="366"/>
      <c r="Q132" s="366"/>
      <c r="R132" s="368" t="s">
        <v>16</v>
      </c>
      <c r="S132" s="364"/>
      <c r="T132" s="366" t="str">
        <f>LookupConcat(A132,'Master Warnings List'!$A$2:$A$708,'Master Warnings List'!$E$2:$E$708,"
")</f>
        <v>CYP00508 - Record rejected - Care Plan Agreed Date has incorrect date format. Care Plan Identifier=&lt;C005010&gt; Local Patient Identifier (Extended)=&lt;C004901&gt;
CYP00509 - Record rejected - Care Plan Agreed Date is before the Care Plan Creation Date. Care Plan Identifier=&lt;C005010&gt; Local Patient Identifier=&lt;C004901&gt; Care Plan Agreed Date=&lt;C005030&gt; Care Plan Creation Date=&lt;C004040&gt;
CYP00510 - Record rejected - Care Plan Agreed Date is after the Reporting Period End Date. Care Plan Identifier=&lt;C005010&gt; Local Patient Identifier (Extended)=&lt;C004901&gt;Care Plan Agreed Date=&lt;C005030&gt;
CYP00511 - Record rejected - Care Plan Agreed Date is before the Person Birth Date. Local Patient Identifier (Extended)=&lt;C004901&gt; Care Plan Agreed Date=&lt;C005030&gt;</v>
      </c>
      <c r="U132" t="s">
        <v>3388</v>
      </c>
    </row>
    <row r="133" spans="1:22" ht="51" customHeight="1">
      <c r="A133" s="362" t="s">
        <v>3483</v>
      </c>
      <c r="B133" s="363" t="s">
        <v>3669</v>
      </c>
      <c r="C133" s="370" t="s">
        <v>3670</v>
      </c>
      <c r="D133" s="371"/>
      <c r="E133" s="363" t="s">
        <v>4234</v>
      </c>
      <c r="F133" s="365" t="s">
        <v>6481</v>
      </c>
      <c r="G133" s="365" t="s">
        <v>3390</v>
      </c>
      <c r="H133" s="364">
        <f t="shared" si="6"/>
        <v>0</v>
      </c>
      <c r="I133" s="367"/>
      <c r="J133" s="365" t="s">
        <v>3391</v>
      </c>
      <c r="K133" s="363" t="s">
        <v>341</v>
      </c>
      <c r="L133" s="364" t="s">
        <v>52</v>
      </c>
      <c r="M133" s="364" t="s">
        <v>101</v>
      </c>
      <c r="N133" s="364" t="s">
        <v>52</v>
      </c>
      <c r="O133" s="348"/>
      <c r="P133" s="366"/>
      <c r="Q133" s="366"/>
      <c r="R133" s="368" t="s">
        <v>16</v>
      </c>
      <c r="S133" s="364"/>
      <c r="T133" s="366" t="str">
        <f>LookupConcat(A133,'Master Warnings List'!$A$2:$A$708,'Master Warnings List'!$E$2:$E$708,"
")</f>
        <v>CYP00512 - Record rejected - Care Plan Agreed Time has incorrect data format. Care Plan Identifier=&lt;C005010&gt; Local Patient Identifier (Extended)=&lt;C004901&gt;</v>
      </c>
      <c r="U133" t="s">
        <v>3907</v>
      </c>
    </row>
    <row r="134" spans="1:22" ht="51" customHeight="1">
      <c r="A134" s="362" t="s">
        <v>3671</v>
      </c>
      <c r="B134" s="363" t="s">
        <v>3669</v>
      </c>
      <c r="C134" s="370" t="s">
        <v>33</v>
      </c>
      <c r="D134" s="371"/>
      <c r="E134" s="363" t="s">
        <v>4197</v>
      </c>
      <c r="F134" s="365" t="s">
        <v>6481</v>
      </c>
      <c r="G134" s="365" t="s">
        <v>1885</v>
      </c>
      <c r="H134" s="364">
        <f t="shared" si="6"/>
        <v>1</v>
      </c>
      <c r="I134" s="367"/>
      <c r="J134" s="365" t="s">
        <v>3655</v>
      </c>
      <c r="K134" s="363" t="s">
        <v>3658</v>
      </c>
      <c r="L134" s="364"/>
      <c r="M134" s="364"/>
      <c r="N134" s="364"/>
      <c r="O134" s="348"/>
      <c r="P134" s="366"/>
      <c r="Q134" s="366"/>
      <c r="R134" s="368" t="s">
        <v>118</v>
      </c>
      <c r="S134" s="364"/>
      <c r="T134" s="366"/>
    </row>
    <row r="135" spans="1:22" ht="51" customHeight="1">
      <c r="A135" s="362" t="s">
        <v>3672</v>
      </c>
      <c r="B135" s="363" t="s">
        <v>3669</v>
      </c>
      <c r="C135" s="370" t="s">
        <v>34</v>
      </c>
      <c r="D135" s="371"/>
      <c r="E135" s="363" t="s">
        <v>4235</v>
      </c>
      <c r="F135" s="365" t="s">
        <v>6481</v>
      </c>
      <c r="G135" s="365" t="s">
        <v>3664</v>
      </c>
      <c r="H135" s="364">
        <f t="shared" si="6"/>
        <v>1</v>
      </c>
      <c r="I135" s="367"/>
      <c r="J135" s="365" t="s">
        <v>3378</v>
      </c>
      <c r="K135" s="363" t="s">
        <v>3660</v>
      </c>
      <c r="L135" s="364"/>
      <c r="M135" s="364"/>
      <c r="N135" s="364"/>
      <c r="O135" s="348"/>
      <c r="P135" s="366"/>
      <c r="Q135" s="366"/>
      <c r="R135" s="368" t="s">
        <v>118</v>
      </c>
      <c r="S135" s="364"/>
      <c r="T135" s="366"/>
    </row>
    <row r="136" spans="1:22" ht="51" customHeight="1">
      <c r="A136" s="362" t="s">
        <v>3673</v>
      </c>
      <c r="B136" s="363" t="s">
        <v>3669</v>
      </c>
      <c r="C136" s="370" t="s">
        <v>202</v>
      </c>
      <c r="D136" s="371"/>
      <c r="E136" s="363" t="s">
        <v>4130</v>
      </c>
      <c r="F136" s="365" t="s">
        <v>6481</v>
      </c>
      <c r="G136" s="365" t="s">
        <v>3380</v>
      </c>
      <c r="H136" s="364">
        <f t="shared" si="6"/>
        <v>1</v>
      </c>
      <c r="I136" s="367"/>
      <c r="J136" s="365" t="s">
        <v>3742</v>
      </c>
      <c r="K136" s="363" t="s">
        <v>3382</v>
      </c>
      <c r="L136" s="364"/>
      <c r="M136" s="364"/>
      <c r="N136" s="364"/>
      <c r="O136" s="348"/>
      <c r="P136" s="366"/>
      <c r="Q136" s="366"/>
      <c r="R136" s="368" t="s">
        <v>118</v>
      </c>
      <c r="S136" s="364"/>
      <c r="T136" s="366"/>
    </row>
    <row r="137" spans="1:22" ht="51" customHeight="1">
      <c r="A137" s="362" t="s">
        <v>3674</v>
      </c>
      <c r="B137" s="363" t="s">
        <v>3669</v>
      </c>
      <c r="C137" s="370" t="s">
        <v>203</v>
      </c>
      <c r="D137" s="371"/>
      <c r="E137" s="363" t="s">
        <v>4200</v>
      </c>
      <c r="F137" s="365" t="s">
        <v>6481</v>
      </c>
      <c r="G137" s="366" t="s">
        <v>3661</v>
      </c>
      <c r="H137" s="364">
        <f t="shared" si="6"/>
        <v>1</v>
      </c>
      <c r="I137" s="367"/>
      <c r="J137" s="365" t="s">
        <v>3656</v>
      </c>
      <c r="K137" s="363" t="s">
        <v>3662</v>
      </c>
      <c r="L137" s="364"/>
      <c r="M137" s="364"/>
      <c r="N137" s="364"/>
      <c r="O137" s="348"/>
      <c r="P137" s="366"/>
      <c r="Q137" s="366"/>
      <c r="R137" s="368" t="s">
        <v>118</v>
      </c>
      <c r="S137" s="364"/>
      <c r="T137" s="366"/>
    </row>
    <row r="138" spans="1:22" ht="51" customHeight="1">
      <c r="A138" s="362" t="s">
        <v>3675</v>
      </c>
      <c r="B138" s="363" t="s">
        <v>3669</v>
      </c>
      <c r="C138" s="370" t="s">
        <v>261</v>
      </c>
      <c r="D138" s="371"/>
      <c r="E138" s="363" t="s">
        <v>4141</v>
      </c>
      <c r="F138" s="365" t="s">
        <v>6481</v>
      </c>
      <c r="G138" s="366" t="s">
        <v>3663</v>
      </c>
      <c r="H138" s="364">
        <f t="shared" si="6"/>
        <v>1</v>
      </c>
      <c r="I138" s="367"/>
      <c r="J138" s="365" t="s">
        <v>3657</v>
      </c>
      <c r="K138" s="363" t="s">
        <v>1944</v>
      </c>
      <c r="L138" s="364"/>
      <c r="M138" s="364"/>
      <c r="N138" s="364"/>
      <c r="O138" s="348"/>
      <c r="P138" s="366"/>
      <c r="Q138" s="366"/>
      <c r="R138" s="368" t="s">
        <v>118</v>
      </c>
      <c r="S138" s="364"/>
      <c r="T138" s="366"/>
    </row>
    <row r="139" spans="1:22" ht="51" customHeight="1">
      <c r="A139" s="362" t="s">
        <v>4929</v>
      </c>
      <c r="B139" s="363" t="s">
        <v>3669</v>
      </c>
      <c r="C139" s="370" t="s">
        <v>31</v>
      </c>
      <c r="D139" s="371"/>
      <c r="E139" s="363" t="s">
        <v>4231</v>
      </c>
      <c r="F139" s="365" t="s">
        <v>6481</v>
      </c>
      <c r="G139" s="365" t="s">
        <v>3383</v>
      </c>
      <c r="H139" s="364">
        <f t="shared" si="6"/>
        <v>1</v>
      </c>
      <c r="I139" s="367"/>
      <c r="J139" s="365" t="s">
        <v>3384</v>
      </c>
      <c r="K139" s="363" t="s">
        <v>2279</v>
      </c>
      <c r="L139" s="364"/>
      <c r="M139" s="364"/>
      <c r="N139" s="364"/>
      <c r="O139" s="348"/>
      <c r="P139" s="366"/>
      <c r="Q139" s="366"/>
      <c r="R139" s="368" t="s">
        <v>118</v>
      </c>
      <c r="S139" s="364"/>
      <c r="T139" s="366"/>
    </row>
    <row r="140" spans="1:22" ht="145.5" customHeight="1">
      <c r="A140" s="362" t="s">
        <v>3710</v>
      </c>
      <c r="B140" s="363"/>
      <c r="C140" s="370"/>
      <c r="D140" s="371"/>
      <c r="E140" s="363"/>
      <c r="F140" s="365" t="s">
        <v>3687</v>
      </c>
      <c r="G140" s="365"/>
      <c r="H140" s="364">
        <f t="shared" si="6"/>
        <v>0</v>
      </c>
      <c r="I140" s="367"/>
      <c r="J140" s="365"/>
      <c r="K140" s="363"/>
      <c r="L140" s="364"/>
      <c r="M140" s="364"/>
      <c r="N140" s="364"/>
      <c r="O140" s="348"/>
      <c r="P140" s="366"/>
      <c r="Q140" s="366"/>
      <c r="R140" s="368"/>
      <c r="S140" s="364"/>
      <c r="T140" s="366" t="str">
        <f>LookupConcat(A140,'Master Warnings List'!$A$2:$A$708,'Master Warnings List'!$E$2:$E$708,"
")</f>
        <v>CYP00601 - Group rejected - No valid CYP001 group transmitted for this Local Patient Identifier (Extended). Local Patient Identifier (Extended)=&lt;C006901&gt;
CYP00602 - Group rejected - More than one CYP006 provided for this Local Patient Identifier + Social and Personal Circumstance Recorded Date + Social and Personal Cirumstance (SNOMED CT) combination. Local Patient Identifier=&lt;C006901&gt; Social and Personal Circumstance Recorded Date=&lt;C006020&gt; Social and Personal Cirumstance (SNOMED CT)=&lt;C006010&gt;</v>
      </c>
      <c r="U140">
        <f>LEN(T140)</f>
        <v>503</v>
      </c>
      <c r="V140" s="366"/>
    </row>
    <row r="141" spans="1:22" ht="51" customHeight="1">
      <c r="A141" s="362" t="s">
        <v>3679</v>
      </c>
      <c r="B141" s="371" t="s">
        <v>507</v>
      </c>
      <c r="C141" s="370" t="s">
        <v>3678</v>
      </c>
      <c r="D141" s="371"/>
      <c r="E141" s="363" t="s">
        <v>4173</v>
      </c>
      <c r="F141" s="365" t="s">
        <v>3687</v>
      </c>
      <c r="G141" s="366" t="s">
        <v>1207</v>
      </c>
      <c r="H141" s="364">
        <f t="shared" si="6"/>
        <v>0</v>
      </c>
      <c r="I141" s="367"/>
      <c r="J141" s="365" t="s">
        <v>3792</v>
      </c>
      <c r="K141" s="365" t="s">
        <v>68</v>
      </c>
      <c r="L141" s="364" t="s">
        <v>101</v>
      </c>
      <c r="M141" s="364" t="s">
        <v>101</v>
      </c>
      <c r="N141" s="364" t="s">
        <v>52</v>
      </c>
      <c r="O141" s="348"/>
      <c r="P141" s="366"/>
      <c r="Q141" s="366"/>
      <c r="R141" s="368" t="s">
        <v>38</v>
      </c>
      <c r="S141" s="364"/>
      <c r="T141" s="366" t="str">
        <f>LookupConcat(A141,'Master Warnings List'!$A$2:$A$708,'Master Warnings List'!$E$2:$E$708,"
")</f>
        <v>CYP00603 - Record rejected - Local Patient Identifier (Extended) is blank.
CYP00604 - Record rejected - Local Patient Identifier (Extended) has incorrect data format. Local Patient Identifier (Extended)=&lt;C006901&gt;</v>
      </c>
      <c r="U141" t="s">
        <v>5490</v>
      </c>
    </row>
    <row r="142" spans="1:22" ht="90" customHeight="1">
      <c r="A142" s="362" t="s">
        <v>3681</v>
      </c>
      <c r="B142" s="371" t="s">
        <v>507</v>
      </c>
      <c r="C142" s="370" t="s">
        <v>277</v>
      </c>
      <c r="D142" s="371"/>
      <c r="E142" s="363" t="s">
        <v>4236</v>
      </c>
      <c r="F142" s="365" t="s">
        <v>3687</v>
      </c>
      <c r="G142" s="366" t="s">
        <v>3392</v>
      </c>
      <c r="H142" s="364">
        <f t="shared" si="6"/>
        <v>0</v>
      </c>
      <c r="I142" s="367"/>
      <c r="J142" s="365" t="s">
        <v>3393</v>
      </c>
      <c r="K142" s="365" t="s">
        <v>2994</v>
      </c>
      <c r="L142" s="364" t="s">
        <v>101</v>
      </c>
      <c r="M142" s="364" t="s">
        <v>101</v>
      </c>
      <c r="N142" s="364" t="s">
        <v>52</v>
      </c>
      <c r="O142" s="348" t="s">
        <v>3394</v>
      </c>
      <c r="P142" s="366"/>
      <c r="Q142" s="366"/>
      <c r="R142" s="368" t="s">
        <v>38</v>
      </c>
      <c r="S142" s="364"/>
      <c r="T142" s="366" t="str">
        <f>LookupConcat(A142,'Master Warnings List'!$A$2:$A$708,'Master Warnings List'!$E$2:$E$708,"
")</f>
        <v>CYP00605 - Record rejected - Social and Personal Circumstance (SNOMED CT) is blank. Local Patient Identifier (Extended)=&lt;C006901&gt;
CYP00606 - Record rejected - Social and Personal Circumstance (SNOMED CT) has failed SNOMED CT checks. Local Patient Identifier (Extended)=&lt;C006901&gt; Social and Personal Circumstance (SNOMED CT)=&lt;C006010&gt;
CYP00611 - Record rejected - Social and Personal Circumstance (SNOMED CT) has incorrect data format. Local Patient Identifier (Extended)=&lt;C006901&gt; Social and Personal Circumstance (SNOMED CT)=&lt;C006010&gt;</v>
      </c>
      <c r="U142" t="s">
        <v>5498</v>
      </c>
    </row>
    <row r="143" spans="1:22" ht="189.75" customHeight="1">
      <c r="A143" s="362" t="s">
        <v>3680</v>
      </c>
      <c r="B143" s="371" t="s">
        <v>507</v>
      </c>
      <c r="C143" s="370" t="s">
        <v>295</v>
      </c>
      <c r="D143" s="371"/>
      <c r="E143" s="363" t="s">
        <v>4237</v>
      </c>
      <c r="F143" s="365" t="s">
        <v>3687</v>
      </c>
      <c r="G143" s="366" t="s">
        <v>3395</v>
      </c>
      <c r="H143" s="364">
        <f t="shared" si="6"/>
        <v>0</v>
      </c>
      <c r="I143" s="367"/>
      <c r="J143" s="365" t="s">
        <v>3396</v>
      </c>
      <c r="K143" s="365" t="s">
        <v>337</v>
      </c>
      <c r="L143" s="364" t="s">
        <v>107</v>
      </c>
      <c r="M143" s="364" t="s">
        <v>101</v>
      </c>
      <c r="N143" s="364" t="s">
        <v>52</v>
      </c>
      <c r="O143" s="348" t="s">
        <v>4846</v>
      </c>
      <c r="P143" s="366"/>
      <c r="Q143" s="366"/>
      <c r="R143" s="368" t="s">
        <v>38</v>
      </c>
      <c r="S143" s="364"/>
      <c r="T143" s="366" t="str">
        <f>LookupConcat(A143,'Master Warnings List'!$A$2:$A$708,'Master Warnings List'!$E$2:$E$708,"
")</f>
        <v>CYP00607 - Record rejected - Social and Personal Circumstance Recorded Date is blank. Local Patient Identifier (Extended)=&lt;C006901&gt;
CYP00608 - Record rejected - Social and Personal Circumstance Recorded Date has incorrect date format. Local Patient Identifier (Extended)=&lt;C006901&gt;
CYP00609 - Record rejected - Social and Personal Circumstance Recorded Date is after the Reporting Period End Date. Local Patient Identifier (Extended)=&lt;C006901&gt;Social and Personal Circumstance Recorded Date=&lt;C006020&gt;
CYP00610 - Record rejected - Social and Personal Circumstance Recorded Date is before the Person Birth Date. Local Patient Identifier (Extended)=&lt;C006901&gt; Social and Personal Circumstance Recorded Date=&lt;C006020&gt;</v>
      </c>
      <c r="U143" t="s">
        <v>5499</v>
      </c>
    </row>
    <row r="144" spans="1:22" ht="51" customHeight="1">
      <c r="A144" s="362" t="s">
        <v>3682</v>
      </c>
      <c r="B144" s="371" t="s">
        <v>507</v>
      </c>
      <c r="C144" s="370" t="s">
        <v>33</v>
      </c>
      <c r="D144" s="371"/>
      <c r="E144" s="363" t="s">
        <v>4197</v>
      </c>
      <c r="F144" s="365" t="s">
        <v>3687</v>
      </c>
      <c r="G144" s="366" t="s">
        <v>1885</v>
      </c>
      <c r="H144" s="364">
        <f t="shared" si="6"/>
        <v>1</v>
      </c>
      <c r="I144" s="367"/>
      <c r="J144" s="365" t="s">
        <v>3655</v>
      </c>
      <c r="K144" s="365" t="s">
        <v>3658</v>
      </c>
      <c r="L144" s="364"/>
      <c r="M144" s="364"/>
      <c r="N144" s="364"/>
      <c r="O144" s="348"/>
      <c r="P144" s="366"/>
      <c r="Q144" s="366"/>
      <c r="R144" s="368" t="s">
        <v>118</v>
      </c>
      <c r="S144" s="364"/>
      <c r="T144" s="366"/>
    </row>
    <row r="145" spans="1:21" ht="51" customHeight="1">
      <c r="A145" s="362" t="s">
        <v>3683</v>
      </c>
      <c r="B145" s="371" t="s">
        <v>507</v>
      </c>
      <c r="C145" s="370" t="s">
        <v>34</v>
      </c>
      <c r="D145" s="371"/>
      <c r="E145" s="363" t="s">
        <v>4238</v>
      </c>
      <c r="F145" s="365" t="s">
        <v>3687</v>
      </c>
      <c r="G145" s="366" t="s">
        <v>3688</v>
      </c>
      <c r="H145" s="364">
        <f t="shared" si="6"/>
        <v>1</v>
      </c>
      <c r="I145" s="367"/>
      <c r="J145" s="365" t="s">
        <v>1940</v>
      </c>
      <c r="K145" s="365" t="s">
        <v>3660</v>
      </c>
      <c r="L145" s="364"/>
      <c r="M145" s="364"/>
      <c r="N145" s="364"/>
      <c r="O145" s="348"/>
      <c r="P145" s="366"/>
      <c r="Q145" s="366"/>
      <c r="R145" s="368" t="s">
        <v>118</v>
      </c>
      <c r="S145" s="364"/>
      <c r="T145" s="366"/>
    </row>
    <row r="146" spans="1:21" ht="51" customHeight="1">
      <c r="A146" s="362" t="s">
        <v>3684</v>
      </c>
      <c r="B146" s="371" t="s">
        <v>507</v>
      </c>
      <c r="C146" s="370" t="s">
        <v>202</v>
      </c>
      <c r="D146" s="371"/>
      <c r="E146" s="363" t="s">
        <v>4130</v>
      </c>
      <c r="F146" s="365" t="s">
        <v>3687</v>
      </c>
      <c r="G146" s="366" t="s">
        <v>3380</v>
      </c>
      <c r="H146" s="364">
        <f t="shared" si="6"/>
        <v>1</v>
      </c>
      <c r="I146" s="367"/>
      <c r="J146" s="365" t="s">
        <v>3742</v>
      </c>
      <c r="K146" s="365" t="s">
        <v>3382</v>
      </c>
      <c r="L146" s="364"/>
      <c r="M146" s="364"/>
      <c r="N146" s="364"/>
      <c r="O146" s="348"/>
      <c r="P146" s="366"/>
      <c r="Q146" s="366"/>
      <c r="R146" s="368" t="s">
        <v>118</v>
      </c>
      <c r="S146" s="364"/>
      <c r="T146" s="366"/>
    </row>
    <row r="147" spans="1:21" ht="51" customHeight="1">
      <c r="A147" s="362" t="s">
        <v>3685</v>
      </c>
      <c r="B147" s="371" t="s">
        <v>507</v>
      </c>
      <c r="C147" s="370" t="s">
        <v>203</v>
      </c>
      <c r="D147" s="371"/>
      <c r="E147" s="363" t="s">
        <v>4200</v>
      </c>
      <c r="F147" s="365" t="s">
        <v>3687</v>
      </c>
      <c r="G147" s="366" t="s">
        <v>3661</v>
      </c>
      <c r="H147" s="364">
        <f t="shared" si="6"/>
        <v>1</v>
      </c>
      <c r="I147" s="367"/>
      <c r="J147" s="365" t="s">
        <v>3656</v>
      </c>
      <c r="K147" s="365" t="s">
        <v>3662</v>
      </c>
      <c r="L147" s="364"/>
      <c r="M147" s="364"/>
      <c r="N147" s="364"/>
      <c r="O147" s="348"/>
      <c r="P147" s="366"/>
      <c r="Q147" s="366"/>
      <c r="R147" s="368" t="s">
        <v>118</v>
      </c>
      <c r="S147" s="364"/>
      <c r="T147" s="366"/>
    </row>
    <row r="148" spans="1:21" ht="51" customHeight="1">
      <c r="A148" s="362" t="s">
        <v>3686</v>
      </c>
      <c r="B148" s="371" t="s">
        <v>507</v>
      </c>
      <c r="C148" s="370" t="s">
        <v>261</v>
      </c>
      <c r="D148" s="371"/>
      <c r="E148" s="363" t="s">
        <v>4141</v>
      </c>
      <c r="F148" s="365" t="s">
        <v>3687</v>
      </c>
      <c r="G148" s="366" t="s">
        <v>3663</v>
      </c>
      <c r="H148" s="364">
        <f t="shared" si="6"/>
        <v>1</v>
      </c>
      <c r="I148" s="367"/>
      <c r="J148" s="365" t="s">
        <v>3657</v>
      </c>
      <c r="K148" s="365" t="s">
        <v>1944</v>
      </c>
      <c r="L148" s="364"/>
      <c r="M148" s="364"/>
      <c r="N148" s="364"/>
      <c r="O148" s="348"/>
      <c r="P148" s="366"/>
      <c r="Q148" s="366"/>
      <c r="R148" s="368" t="s">
        <v>118</v>
      </c>
      <c r="S148" s="364"/>
      <c r="T148" s="366"/>
    </row>
    <row r="149" spans="1:21" ht="51" customHeight="1">
      <c r="A149" s="362" t="s">
        <v>3711</v>
      </c>
      <c r="B149" s="371"/>
      <c r="C149" s="370"/>
      <c r="D149" s="371"/>
      <c r="E149" s="363"/>
      <c r="F149" s="365" t="s">
        <v>3419</v>
      </c>
      <c r="G149" s="366"/>
      <c r="H149" s="364">
        <f t="shared" si="6"/>
        <v>0</v>
      </c>
      <c r="I149" s="367"/>
      <c r="J149" s="365"/>
      <c r="K149" s="365"/>
      <c r="L149" s="364"/>
      <c r="M149" s="364"/>
      <c r="N149" s="364"/>
      <c r="O149" s="348"/>
      <c r="P149" s="366"/>
      <c r="Q149" s="366"/>
      <c r="R149" s="368"/>
      <c r="S149" s="364"/>
      <c r="T149" s="348" t="str">
        <f>LookupConcat(A149,'Master Warnings List'!$A$2:$A$708,'Master Warnings List'!$E$2:$E$708,"
")</f>
        <v>CYP00701 - Group rejected - No valid CYP001 group transmitted for this Local Patient Identifier (Extended). Local Patient Identifier (Extended)=&lt;C007901&gt;
CYP00702 - Group rejected - More than one CYP007 provided for this Local Patient Identifier (Extended) + Employment Status + Employment Status Recorded Date combination. Local Patient Identifier (Extended)=&lt;C007901&gt; Employment Status=&lt;C007010&gt; Employment Status Recorded Date=&lt;C007020&gt;
CYP00714 - Group rejected - More than one CYP007 provided for a Local Patient Identifier (Extended) where the Employment Status Recorded Date is null. Local Patient Identifier (Extended)=&lt;C007901&gt;</v>
      </c>
    </row>
    <row r="150" spans="1:21" ht="51" customHeight="1">
      <c r="A150" s="362" t="s">
        <v>3689</v>
      </c>
      <c r="B150" s="371" t="s">
        <v>509</v>
      </c>
      <c r="C150" s="370" t="s">
        <v>3678</v>
      </c>
      <c r="D150" s="371"/>
      <c r="E150" s="363" t="s">
        <v>4173</v>
      </c>
      <c r="F150" s="365" t="s">
        <v>3419</v>
      </c>
      <c r="G150" s="366" t="s">
        <v>1207</v>
      </c>
      <c r="H150" s="364">
        <f t="shared" si="6"/>
        <v>0</v>
      </c>
      <c r="I150" s="367"/>
      <c r="J150" s="365" t="s">
        <v>3792</v>
      </c>
      <c r="K150" s="365" t="s">
        <v>68</v>
      </c>
      <c r="L150" s="365" t="s">
        <v>101</v>
      </c>
      <c r="M150" s="365" t="s">
        <v>101</v>
      </c>
      <c r="N150" s="365" t="s">
        <v>52</v>
      </c>
      <c r="O150" s="372"/>
      <c r="P150" s="366"/>
      <c r="Q150" s="366"/>
      <c r="R150" s="368" t="s">
        <v>38</v>
      </c>
      <c r="S150" s="364"/>
      <c r="T150" s="348" t="str">
        <f>LookupConcat(A150,'Master Warnings List'!$A$2:$A$708,'Master Warnings List'!$E$2:$E$708,"
")</f>
        <v>CYP00703 - Record rejected - Local Patient Identifier (Extended) is blank.
CYP00704 - Record rejected - Local Patient Identifier (Extended) has incorrect data format. Local Patient Identifier (Extended)=&lt;C007901&gt;</v>
      </c>
      <c r="U150" t="s">
        <v>5490</v>
      </c>
    </row>
    <row r="151" spans="1:21" ht="51" customHeight="1">
      <c r="A151" s="362" t="s">
        <v>3690</v>
      </c>
      <c r="B151" s="371" t="s">
        <v>509</v>
      </c>
      <c r="C151" s="370" t="s">
        <v>515</v>
      </c>
      <c r="D151" s="371"/>
      <c r="E151" s="363" t="s">
        <v>4239</v>
      </c>
      <c r="F151" s="365" t="s">
        <v>3419</v>
      </c>
      <c r="G151" s="366" t="s">
        <v>3735</v>
      </c>
      <c r="H151" s="364">
        <f t="shared" si="6"/>
        <v>0</v>
      </c>
      <c r="I151" s="367"/>
      <c r="J151" s="365" t="s">
        <v>3397</v>
      </c>
      <c r="K151" s="365" t="s">
        <v>27</v>
      </c>
      <c r="L151" s="365" t="s">
        <v>101</v>
      </c>
      <c r="M151" s="365" t="s">
        <v>101</v>
      </c>
      <c r="N151" s="365" t="s">
        <v>107</v>
      </c>
      <c r="O151" s="372"/>
      <c r="P151" s="366"/>
      <c r="Q151" s="366"/>
      <c r="R151" s="368" t="s">
        <v>38</v>
      </c>
      <c r="S151" s="364"/>
      <c r="T151" s="348" t="str">
        <f>LookupConcat(A151,'Master Warnings List'!$A$2:$A$708,'Master Warnings List'!$E$2:$E$708,"
")</f>
        <v>CYP00705 - Record rejected - Employment Status is blank. Local Patient Identifier (Extended)=&lt;C007901&gt;
CYP00706 - Record rejected - Employment Status has incorrect data format. Local Patient Identifier (Extended)=&lt;C007901&gt;
CYP00707 - Warning - Employment Status contains an invalid national code. Local Patient Identifier (Extended)=&lt;C007901&gt; Employment Status=&lt;C007010&gt;</v>
      </c>
      <c r="U151" s="15" t="s">
        <v>5500</v>
      </c>
    </row>
    <row r="152" spans="1:21" ht="169.5" customHeight="1">
      <c r="A152" s="362" t="s">
        <v>3691</v>
      </c>
      <c r="B152" s="371" t="s">
        <v>509</v>
      </c>
      <c r="C152" s="370" t="s">
        <v>533</v>
      </c>
      <c r="D152" s="371"/>
      <c r="E152" s="363" t="s">
        <v>4240</v>
      </c>
      <c r="F152" s="365" t="s">
        <v>3419</v>
      </c>
      <c r="G152" s="366" t="s">
        <v>3736</v>
      </c>
      <c r="H152" s="364">
        <f t="shared" si="6"/>
        <v>0</v>
      </c>
      <c r="I152" s="367"/>
      <c r="J152" s="365" t="s">
        <v>3404</v>
      </c>
      <c r="K152" s="365" t="s">
        <v>337</v>
      </c>
      <c r="L152" s="365" t="s">
        <v>107</v>
      </c>
      <c r="M152" s="365" t="s">
        <v>101</v>
      </c>
      <c r="N152" s="365" t="s">
        <v>52</v>
      </c>
      <c r="O152" s="348" t="s">
        <v>4847</v>
      </c>
      <c r="P152" s="366"/>
      <c r="Q152" s="366"/>
      <c r="R152" s="368" t="s">
        <v>16</v>
      </c>
      <c r="S152" s="364"/>
      <c r="T152" s="348" t="str">
        <f>LookupConcat(A152,'Master Warnings List'!$A$2:$A$708,'Master Warnings List'!$E$2:$E$708,"
")</f>
        <v>CYP00708 - Record rejected - Employment Status Recorded Date has incorrect date format. Local Patient Identifier (Extended)=&lt;C007901&gt;
CYP00709 - Record rejected - Employment Status Recorded Date is after the Reporting Period End Date. Local Patient Identifier (Extended)=&lt;C007901&gt; Employment Status Recorded Date=&lt;C007020&gt;
CYP00710 - Warning - Employment Status Recorded Date is blank. Local Patient Identifier (Extended)=&lt;C007901&gt;
CYP00711 - Record rejected - Employment Status Recorded Date is before the Person Birth Date. Local Patient Identifier (Extended)=&lt;C007901&gt; Employment Status Recorded Date=&lt;C007020&gt;</v>
      </c>
      <c r="U152" t="s">
        <v>5501</v>
      </c>
    </row>
    <row r="153" spans="1:21" ht="51" customHeight="1">
      <c r="A153" s="362" t="s">
        <v>3692</v>
      </c>
      <c r="B153" s="371" t="s">
        <v>509</v>
      </c>
      <c r="C153" s="370" t="s">
        <v>553</v>
      </c>
      <c r="D153" s="371"/>
      <c r="E153" s="363" t="s">
        <v>4241</v>
      </c>
      <c r="F153" s="365" t="s">
        <v>3419</v>
      </c>
      <c r="G153" s="366" t="s">
        <v>3737</v>
      </c>
      <c r="H153" s="364">
        <f t="shared" si="6"/>
        <v>0</v>
      </c>
      <c r="I153" s="367"/>
      <c r="J153" s="365" t="s">
        <v>3405</v>
      </c>
      <c r="K153" s="365" t="s">
        <v>27</v>
      </c>
      <c r="L153" s="365" t="s">
        <v>52</v>
      </c>
      <c r="M153" s="365" t="s">
        <v>101</v>
      </c>
      <c r="N153" s="365" t="s">
        <v>107</v>
      </c>
      <c r="O153" s="372"/>
      <c r="P153" s="366"/>
      <c r="Q153" s="366"/>
      <c r="R153" s="368" t="s">
        <v>16</v>
      </c>
      <c r="S153" s="364"/>
      <c r="T153" s="348" t="str">
        <f>LookupConcat(A153,'Master Warnings List'!$A$2:$A$708,'Master Warnings List'!$E$2:$E$708,"
")</f>
        <v>CYP00712 - Record rejected - Weekly Hours Worked has incorrect data format. Local Patient Identifier (Extended)=&lt;C007901&gt;
CYP00713 - Warning - Weekly Hours Worked contains an invalid national code. Local Patient Identifier (Extended)=&lt;C007901&gt; Weekly Hours Worked=&lt;C007030&gt;</v>
      </c>
      <c r="U153" t="s">
        <v>5502</v>
      </c>
    </row>
    <row r="154" spans="1:21" ht="51" customHeight="1">
      <c r="A154" s="362" t="s">
        <v>3694</v>
      </c>
      <c r="B154" s="371" t="s">
        <v>509</v>
      </c>
      <c r="C154" s="370" t="s">
        <v>33</v>
      </c>
      <c r="D154" s="371"/>
      <c r="E154" s="363" t="s">
        <v>4197</v>
      </c>
      <c r="F154" s="365" t="s">
        <v>3419</v>
      </c>
      <c r="G154" s="366" t="s">
        <v>1885</v>
      </c>
      <c r="H154" s="364">
        <f t="shared" si="6"/>
        <v>1</v>
      </c>
      <c r="I154" s="367"/>
      <c r="J154" s="365" t="s">
        <v>3655</v>
      </c>
      <c r="K154" s="365" t="s">
        <v>3658</v>
      </c>
      <c r="L154" s="364"/>
      <c r="M154" s="364"/>
      <c r="N154" s="364"/>
      <c r="O154" s="348"/>
      <c r="P154" s="366"/>
      <c r="Q154" s="366"/>
      <c r="R154" s="368" t="s">
        <v>118</v>
      </c>
      <c r="S154" s="364"/>
      <c r="T154" s="366"/>
    </row>
    <row r="155" spans="1:21" ht="51" customHeight="1">
      <c r="A155" s="362" t="s">
        <v>3695</v>
      </c>
      <c r="B155" s="371" t="s">
        <v>509</v>
      </c>
      <c r="C155" s="370" t="s">
        <v>34</v>
      </c>
      <c r="D155" s="371"/>
      <c r="E155" s="363" t="s">
        <v>4242</v>
      </c>
      <c r="F155" s="365" t="s">
        <v>3419</v>
      </c>
      <c r="G155" s="366" t="s">
        <v>3693</v>
      </c>
      <c r="H155" s="364">
        <f t="shared" si="6"/>
        <v>1</v>
      </c>
      <c r="I155" s="367"/>
      <c r="J155" s="365" t="s">
        <v>3378</v>
      </c>
      <c r="K155" s="365" t="s">
        <v>3660</v>
      </c>
      <c r="L155" s="364"/>
      <c r="M155" s="364"/>
      <c r="N155" s="364"/>
      <c r="O155" s="348"/>
      <c r="P155" s="366"/>
      <c r="Q155" s="366"/>
      <c r="R155" s="368" t="s">
        <v>118</v>
      </c>
      <c r="S155" s="364"/>
      <c r="T155" s="366"/>
    </row>
    <row r="156" spans="1:21" ht="51" customHeight="1">
      <c r="A156" s="362" t="s">
        <v>3696</v>
      </c>
      <c r="B156" s="371" t="s">
        <v>509</v>
      </c>
      <c r="C156" s="370" t="s">
        <v>202</v>
      </c>
      <c r="D156" s="371"/>
      <c r="E156" s="363" t="s">
        <v>4130</v>
      </c>
      <c r="F156" s="365" t="s">
        <v>3419</v>
      </c>
      <c r="G156" s="366" t="s">
        <v>3380</v>
      </c>
      <c r="H156" s="364">
        <f t="shared" si="6"/>
        <v>1</v>
      </c>
      <c r="I156" s="367"/>
      <c r="J156" s="365" t="s">
        <v>3742</v>
      </c>
      <c r="K156" s="365" t="s">
        <v>3382</v>
      </c>
      <c r="L156" s="364"/>
      <c r="M156" s="364"/>
      <c r="N156" s="364"/>
      <c r="O156" s="348"/>
      <c r="P156" s="366"/>
      <c r="Q156" s="366"/>
      <c r="R156" s="368" t="s">
        <v>118</v>
      </c>
      <c r="S156" s="364"/>
      <c r="T156" s="366"/>
    </row>
    <row r="157" spans="1:21" ht="51" customHeight="1">
      <c r="A157" s="362" t="s">
        <v>3697</v>
      </c>
      <c r="B157" s="371" t="s">
        <v>509</v>
      </c>
      <c r="C157" s="370" t="s">
        <v>203</v>
      </c>
      <c r="D157" s="371"/>
      <c r="E157" s="363" t="s">
        <v>4200</v>
      </c>
      <c r="F157" s="365" t="s">
        <v>3419</v>
      </c>
      <c r="G157" s="366" t="s">
        <v>3661</v>
      </c>
      <c r="H157" s="364">
        <f t="shared" si="6"/>
        <v>1</v>
      </c>
      <c r="I157" s="367"/>
      <c r="J157" s="365" t="s">
        <v>3656</v>
      </c>
      <c r="K157" s="365" t="s">
        <v>3662</v>
      </c>
      <c r="L157" s="364"/>
      <c r="M157" s="364"/>
      <c r="N157" s="364"/>
      <c r="O157" s="348"/>
      <c r="P157" s="366"/>
      <c r="Q157" s="366"/>
      <c r="R157" s="368" t="s">
        <v>118</v>
      </c>
      <c r="S157" s="364"/>
      <c r="T157" s="366"/>
    </row>
    <row r="158" spans="1:21" ht="51" customHeight="1">
      <c r="A158" s="362" t="s">
        <v>3698</v>
      </c>
      <c r="B158" s="371" t="s">
        <v>509</v>
      </c>
      <c r="C158" s="370" t="s">
        <v>261</v>
      </c>
      <c r="D158" s="371"/>
      <c r="E158" s="363" t="s">
        <v>4141</v>
      </c>
      <c r="F158" s="365" t="s">
        <v>3419</v>
      </c>
      <c r="G158" s="366" t="s">
        <v>3663</v>
      </c>
      <c r="H158" s="364">
        <f t="shared" si="6"/>
        <v>1</v>
      </c>
      <c r="I158" s="367"/>
      <c r="J158" s="365" t="s">
        <v>3657</v>
      </c>
      <c r="K158" s="365" t="s">
        <v>1944</v>
      </c>
      <c r="L158" s="364"/>
      <c r="M158" s="364"/>
      <c r="N158" s="364"/>
      <c r="O158" s="348"/>
      <c r="P158" s="366"/>
      <c r="Q158" s="366"/>
      <c r="R158" s="368" t="s">
        <v>118</v>
      </c>
      <c r="S158" s="364"/>
      <c r="T158" s="366"/>
    </row>
    <row r="159" spans="1:21" ht="51" customHeight="1">
      <c r="A159" s="362" t="s">
        <v>1782</v>
      </c>
      <c r="B159" s="371"/>
      <c r="C159" s="370"/>
      <c r="D159" s="371"/>
      <c r="E159" s="363"/>
      <c r="F159" s="365" t="s">
        <v>1452</v>
      </c>
      <c r="G159" s="366"/>
      <c r="H159" s="364">
        <f t="shared" si="6"/>
        <v>0</v>
      </c>
      <c r="I159" s="367"/>
      <c r="J159" s="365"/>
      <c r="K159" s="365"/>
      <c r="L159" s="364"/>
      <c r="M159" s="364"/>
      <c r="N159" s="364"/>
      <c r="O159" s="348"/>
      <c r="P159" s="366"/>
      <c r="Q159" s="366"/>
      <c r="R159" s="368"/>
      <c r="S159" s="364"/>
      <c r="T159" s="366" t="str">
        <f>LookupConcat(A159,'Master Warnings List'!$A$2:$A$708,'Master Warnings List'!$E$2:$E$708,"
")</f>
        <v>CYP10101 - Group rejected - No valid CYP001 group transmitted for this Local Patient Identifier (Extended). Local Patient Identifier (Extended)=&lt;C101901&gt; Service Request Identifier=&lt;C101902&gt;
CYP10102 - Group rejected - More than one CYP101 provided for this Service Request Identifier. Local Patient Identifier (Extended)=&lt;C101901&gt; Service Request Identifier=&lt;C101902&gt;</v>
      </c>
    </row>
    <row r="160" spans="1:21" ht="63.75" customHeight="1">
      <c r="A160" s="362" t="s">
        <v>1588</v>
      </c>
      <c r="B160" s="363" t="str">
        <f>LEFT(A160,4)</f>
        <v>C101</v>
      </c>
      <c r="C160" s="364" t="str">
        <f>RIGHT(A160,3)</f>
        <v>902</v>
      </c>
      <c r="D160" s="363" t="str">
        <f>IF(MID(A160,5,1)="9",CONCATENATE(C160,"_",COUNTIF($C$3:$C161,C160)),A160&amp;"_1")</f>
        <v>902_1</v>
      </c>
      <c r="E160" s="363" t="s">
        <v>4243</v>
      </c>
      <c r="F160" s="366" t="s">
        <v>1452</v>
      </c>
      <c r="G160" s="366" t="s">
        <v>66</v>
      </c>
      <c r="H160" s="364">
        <f>IF(MID(A160,5,1)="D",1,0)</f>
        <v>0</v>
      </c>
      <c r="I160" s="367">
        <v>109</v>
      </c>
      <c r="J160" s="366" t="s">
        <v>67</v>
      </c>
      <c r="K160" s="364" t="s">
        <v>68</v>
      </c>
      <c r="L160" s="364" t="s">
        <v>101</v>
      </c>
      <c r="M160" s="364" t="s">
        <v>101</v>
      </c>
      <c r="N160" s="364" t="s">
        <v>52</v>
      </c>
      <c r="O160" s="348"/>
      <c r="P160" s="366" t="s">
        <v>1395</v>
      </c>
      <c r="Q160" s="366" t="s">
        <v>1396</v>
      </c>
      <c r="R160" s="368" t="s">
        <v>38</v>
      </c>
      <c r="S160" s="364">
        <f>IFERROR(VLOOKUP(A160,'Master Warnings List'!$A$1:$H$748,8,0),0)</f>
        <v>2</v>
      </c>
      <c r="T160" s="366" t="str">
        <f>LookupConcat(A160,'Master Warnings List'!$A$2:$A$708,'Master Warnings List'!$E$2:$E$708,"
")</f>
        <v>CYP10103 - Record rejected - Service Request Identifier is blank. Local Patient Identifier (Extended)=&lt;C101901&gt;
CYP10104 - Record rejected - Service Request Identifier has incorrect data format. Local Patient Identifier (Extended)=&lt;C101901&gt;</v>
      </c>
      <c r="U160" t="s">
        <v>5503</v>
      </c>
    </row>
    <row r="161" spans="1:21" ht="52.8">
      <c r="A161" s="362" t="s">
        <v>1587</v>
      </c>
      <c r="B161" s="363" t="str">
        <f t="shared" si="0"/>
        <v>C101</v>
      </c>
      <c r="C161" s="364" t="str">
        <f t="shared" si="1"/>
        <v>901</v>
      </c>
      <c r="D161" s="363" t="str">
        <f>IF(MID(A161,5,1)="9",CONCATENATE(C161,"_",COUNTIF($C$3:$C161,C161)),A161&amp;"_1")</f>
        <v>901_7</v>
      </c>
      <c r="E161" s="363" t="s">
        <v>4173</v>
      </c>
      <c r="F161" s="366" t="s">
        <v>1452</v>
      </c>
      <c r="G161" s="366" t="s">
        <v>1207</v>
      </c>
      <c r="H161" s="364">
        <f t="shared" si="6"/>
        <v>0</v>
      </c>
      <c r="I161" s="367">
        <v>110</v>
      </c>
      <c r="J161" s="365" t="s">
        <v>3790</v>
      </c>
      <c r="K161" s="364" t="s">
        <v>68</v>
      </c>
      <c r="L161" s="364" t="s">
        <v>101</v>
      </c>
      <c r="M161" s="364" t="s">
        <v>101</v>
      </c>
      <c r="N161" s="364" t="s">
        <v>52</v>
      </c>
      <c r="O161" s="348"/>
      <c r="P161" s="366" t="s">
        <v>124</v>
      </c>
      <c r="Q161" s="366" t="s">
        <v>125</v>
      </c>
      <c r="R161" s="368" t="s">
        <v>38</v>
      </c>
      <c r="S161" s="364">
        <f>IFERROR(VLOOKUP(A161,'Master Warnings List'!$A$1:$H$748,8,0),0)</f>
        <v>2</v>
      </c>
      <c r="T161" s="366" t="str">
        <f>LookupConcat(A161,'Master Warnings List'!$A$2:$A$708,'Master Warnings List'!$E$2:$E$708,"
")</f>
        <v>CYP10105 - Record rejected - Local Patient Identifier (Extended) is blank.
CYP10106 - Record rejected - Local Patient Identifier (Extended) has incorrect data format. Local Patient Identifier (Extended)=&lt;C101901&gt;</v>
      </c>
      <c r="U161" t="s">
        <v>5455</v>
      </c>
    </row>
    <row r="162" spans="1:21" ht="122.25" customHeight="1">
      <c r="A162" s="362" t="s">
        <v>1590</v>
      </c>
      <c r="B162" s="363" t="str">
        <f t="shared" si="0"/>
        <v>C101</v>
      </c>
      <c r="C162" s="364" t="str">
        <f t="shared" si="1"/>
        <v>912</v>
      </c>
      <c r="D162" s="363" t="str">
        <f>IF(MID(A162,5,1)="9",CONCATENATE(C162,"_",COUNTIF($C$3:$C162,C162)),A162&amp;"_1")</f>
        <v>912_1</v>
      </c>
      <c r="E162" s="363" t="s">
        <v>4244</v>
      </c>
      <c r="F162" s="366" t="s">
        <v>1452</v>
      </c>
      <c r="G162" s="366" t="s">
        <v>3435</v>
      </c>
      <c r="H162" s="364">
        <f t="shared" si="6"/>
        <v>0</v>
      </c>
      <c r="I162" s="367">
        <v>111</v>
      </c>
      <c r="J162" s="366" t="s">
        <v>3743</v>
      </c>
      <c r="K162" s="364" t="s">
        <v>3431</v>
      </c>
      <c r="L162" s="364" t="s">
        <v>101</v>
      </c>
      <c r="M162" s="364" t="s">
        <v>101</v>
      </c>
      <c r="N162" s="364" t="s">
        <v>107</v>
      </c>
      <c r="O162" s="348" t="s">
        <v>4494</v>
      </c>
      <c r="P162" s="366" t="s">
        <v>1394</v>
      </c>
      <c r="Q162" s="366" t="s">
        <v>345</v>
      </c>
      <c r="R162" s="368" t="s">
        <v>38</v>
      </c>
      <c r="S162" s="364">
        <f>IFERROR(VLOOKUP(A162,'Master Warnings List'!$A$1:$H$748,8,0),0)</f>
        <v>3</v>
      </c>
      <c r="T162" s="366" t="str">
        <f>LookupConcat(A162,'Master Warnings List'!$A$2:$A$708,'Master Warnings List'!$E$2:$E$708,"
")</f>
        <v>CYP10111 - Record rejected - Organisation Identifier (Code of Commissioner) has incorrect data format. Service Request Identifier=&lt;C101902&gt; Local Patient Identifier (Extended)=&lt;C101901&gt;
CYP10112 - Warning - Organisation Identifier (Code of Commissioner) is not in national organisation tables as a "live" organisation at any point during the reporting period. Service Request Identifier=&lt;C101902&gt; Local Patient Identifier (Extended)=&lt;C101901&gt; Organisation Identifier (Code of Commissioner)=&lt;C101912&gt;
CYP10125 - Record rejected - Organisation Identifier (Code of Commissioner) is blank. Service Request Identifier=&lt;C101902&gt; Local Patient Identifier (Extended)=&lt;C101901&gt;</v>
      </c>
      <c r="U162" t="s">
        <v>5504</v>
      </c>
    </row>
    <row r="163" spans="1:21" ht="409.5" customHeight="1">
      <c r="A163" s="362" t="s">
        <v>1589</v>
      </c>
      <c r="B163" s="363" t="str">
        <f t="shared" si="0"/>
        <v>C101</v>
      </c>
      <c r="C163" s="364" t="str">
        <f t="shared" si="1"/>
        <v>010</v>
      </c>
      <c r="D163" s="363" t="str">
        <f>IF(MID(A163,5,1)="9",CONCATENATE(C163,"_",COUNTIF($C$3:$C163,C163)),A163&amp;"_1")</f>
        <v>C101010_1</v>
      </c>
      <c r="E163" s="363" t="s">
        <v>4245</v>
      </c>
      <c r="F163" s="366" t="s">
        <v>1452</v>
      </c>
      <c r="G163" s="366" t="s">
        <v>336</v>
      </c>
      <c r="H163" s="364">
        <f t="shared" si="6"/>
        <v>0</v>
      </c>
      <c r="I163" s="367">
        <v>112</v>
      </c>
      <c r="J163" s="366" t="s">
        <v>3758</v>
      </c>
      <c r="K163" s="363" t="s">
        <v>337</v>
      </c>
      <c r="L163" s="364" t="s">
        <v>101</v>
      </c>
      <c r="M163" s="364" t="s">
        <v>101</v>
      </c>
      <c r="N163" s="364" t="s">
        <v>52</v>
      </c>
      <c r="O163" s="348" t="s">
        <v>4848</v>
      </c>
      <c r="P163" s="366" t="s">
        <v>1397</v>
      </c>
      <c r="Q163" s="366" t="s">
        <v>338</v>
      </c>
      <c r="R163" s="368" t="s">
        <v>38</v>
      </c>
      <c r="S163" s="364">
        <f>IFERROR(VLOOKUP(A163,'Master Warnings List'!$A$1:$H$748,8,0),0)</f>
        <v>5</v>
      </c>
      <c r="T163" s="366" t="str">
        <f>LookupConcat(A163,'Master Warnings List'!$A$2:$A$708,'Master Warnings List'!$E$2:$E$708,"
")</f>
        <v>CYP10107 - Record rejected - Referral Request Received Date is blank. Service Request Identifier=&lt;C101902&gt; Local Patient Identifier (Extended)=&lt;C101901&gt;
CYP10108 - Record rejected - Referral Request Received Date has incorrect date format. Service Request Identifier=&lt;C101902&gt; Local Patient Identifier (Extended)=&lt;C101901&gt;
CYP10138 - Record rejected - Referral Request Received Date is after the Reporting Period End Date. Service Request Identifier=&lt;C101902&gt; Local Patient Identifier (Extended)=&lt;C101901&gt; Referral Request Received Date=&lt;C101010&gt;
CYP10141 - Record rejected - Referral Request Received Date is before Person Birth Date. Service Request Identifier=&lt;C101902&gt; Local Patient Identifier (Extended)=&lt;C101901&gt; Referral Request Received Date=&lt;C101010&gt; Person Birth Date=&lt;C001060&gt;
CYP10142 - Record Rejected - Person Birth Date is blank AND Referral Request Received Date is before 1 January 1890. Service Request Identifier=&lt;C101902&gt; Local Patient Identifier (Extended)=&lt;C101901&gt; Referral Request Received Date=&lt;C101010&gt;</v>
      </c>
      <c r="U163" t="s">
        <v>5505</v>
      </c>
    </row>
    <row r="164" spans="1:21" ht="114.75" customHeight="1">
      <c r="A164" s="362" t="s">
        <v>1748</v>
      </c>
      <c r="B164" s="363" t="str">
        <f t="shared" si="0"/>
        <v>C101</v>
      </c>
      <c r="C164" s="364" t="str">
        <f t="shared" si="1"/>
        <v>020</v>
      </c>
      <c r="D164" s="363" t="str">
        <f>IF(MID(A164,5,1)="9",CONCATENATE(C164,"_",COUNTIF($C$3:$C164,C164)),A164&amp;"_1")</f>
        <v>C101020_1</v>
      </c>
      <c r="E164" s="363" t="s">
        <v>4246</v>
      </c>
      <c r="F164" s="366" t="s">
        <v>1452</v>
      </c>
      <c r="G164" s="366" t="s">
        <v>339</v>
      </c>
      <c r="H164" s="364">
        <f t="shared" si="6"/>
        <v>0</v>
      </c>
      <c r="I164" s="367">
        <v>113</v>
      </c>
      <c r="J164" s="366" t="s">
        <v>340</v>
      </c>
      <c r="K164" s="364" t="s">
        <v>341</v>
      </c>
      <c r="L164" s="364" t="s">
        <v>52</v>
      </c>
      <c r="M164" s="364" t="s">
        <v>101</v>
      </c>
      <c r="N164" s="364" t="s">
        <v>52</v>
      </c>
      <c r="O164" s="348"/>
      <c r="P164" s="366" t="s">
        <v>1397</v>
      </c>
      <c r="Q164" s="366" t="s">
        <v>342</v>
      </c>
      <c r="R164" s="368" t="s">
        <v>16</v>
      </c>
      <c r="S164" s="364">
        <f>IFERROR(VLOOKUP(A164,'Master Warnings List'!$A$1:$H$748,8,0),0)</f>
        <v>1</v>
      </c>
      <c r="T164" s="366" t="str">
        <f>LookupConcat(A164,'Master Warnings List'!$A$2:$A$708,'Master Warnings List'!$E$2:$E$708,"
")</f>
        <v>CYP10109 - Record rejected - Referral Request Received Time has incorrect data format. Service Request Identifier=&lt;C101902&gt; Local Patient Identifier (Extended)=&lt;C101901&gt;</v>
      </c>
      <c r="U164" t="s">
        <v>5506</v>
      </c>
    </row>
    <row r="165" spans="1:21" ht="89.25" customHeight="1">
      <c r="A165" s="362" t="s">
        <v>1593</v>
      </c>
      <c r="B165" s="363" t="str">
        <f t="shared" si="0"/>
        <v>C101</v>
      </c>
      <c r="C165" s="364" t="str">
        <f t="shared" si="1"/>
        <v>905</v>
      </c>
      <c r="D165" s="363" t="str">
        <f>IF(MID(A165,5,1)="9",CONCATENATE(C165,"_",COUNTIF($C$3:$C165,C165)),A165&amp;"_1")</f>
        <v>905_1</v>
      </c>
      <c r="E165" s="363" t="s">
        <v>4247</v>
      </c>
      <c r="F165" s="366" t="s">
        <v>1452</v>
      </c>
      <c r="G165" s="366" t="s">
        <v>343</v>
      </c>
      <c r="H165" s="364">
        <f t="shared" si="6"/>
        <v>0</v>
      </c>
      <c r="I165" s="367">
        <v>114</v>
      </c>
      <c r="J165" s="366" t="s">
        <v>344</v>
      </c>
      <c r="K165" s="364" t="s">
        <v>1259</v>
      </c>
      <c r="L165" s="364" t="s">
        <v>52</v>
      </c>
      <c r="M165" s="364" t="s">
        <v>101</v>
      </c>
      <c r="N165" s="364" t="s">
        <v>52</v>
      </c>
      <c r="O165" s="348"/>
      <c r="P165" s="366" t="s">
        <v>1398</v>
      </c>
      <c r="Q165" s="366" t="s">
        <v>1400</v>
      </c>
      <c r="R165" s="368" t="s">
        <v>15</v>
      </c>
      <c r="S165" s="364">
        <f>IFERROR(VLOOKUP(A165,'Master Warnings List'!$A$1:$H$748,8,0),0)</f>
        <v>1</v>
      </c>
      <c r="T165" s="366" t="str">
        <f>LookupConcat(A165,'Master Warnings List'!$A$2:$A$708,'Master Warnings List'!$E$2:$E$708,"
")</f>
        <v>CYP10110 - Record rejected - NHS Service Agreement Line Number has incorrect data format. Service Request Identifier=&lt;C101902&gt; Local Patient Identifier (Extended)=&lt;C101901&gt;</v>
      </c>
      <c r="U165" t="s">
        <v>5507</v>
      </c>
    </row>
    <row r="166" spans="1:21" ht="102" customHeight="1">
      <c r="A166" s="362" t="s">
        <v>1591</v>
      </c>
      <c r="B166" s="363" t="str">
        <f t="shared" si="0"/>
        <v>C101</v>
      </c>
      <c r="C166" s="364" t="str">
        <f t="shared" si="1"/>
        <v>030</v>
      </c>
      <c r="D166" s="363" t="str">
        <f>IF(MID(A166,5,1)="9",CONCATENATE(C166,"_",COUNTIF($C$3:$C166,C166)),A166&amp;"_1")</f>
        <v>C101030_1</v>
      </c>
      <c r="E166" s="363" t="s">
        <v>4248</v>
      </c>
      <c r="F166" s="366" t="s">
        <v>1452</v>
      </c>
      <c r="G166" s="366" t="s">
        <v>346</v>
      </c>
      <c r="H166" s="364">
        <f t="shared" si="6"/>
        <v>0</v>
      </c>
      <c r="I166" s="367">
        <v>115</v>
      </c>
      <c r="J166" s="366" t="s">
        <v>347</v>
      </c>
      <c r="K166" s="364" t="s">
        <v>27</v>
      </c>
      <c r="L166" s="364" t="s">
        <v>52</v>
      </c>
      <c r="M166" s="364" t="s">
        <v>101</v>
      </c>
      <c r="N166" s="364" t="s">
        <v>107</v>
      </c>
      <c r="O166" s="348"/>
      <c r="P166" s="366" t="s">
        <v>1399</v>
      </c>
      <c r="Q166" s="366" t="s">
        <v>1374</v>
      </c>
      <c r="R166" s="368" t="s">
        <v>16</v>
      </c>
      <c r="S166" s="364">
        <f>IFERROR(VLOOKUP(A166,'Master Warnings List'!$A$1:$H$748,8,0),0)</f>
        <v>2</v>
      </c>
      <c r="T166" s="366" t="str">
        <f>LookupConcat(A166,'Master Warnings List'!$A$2:$A$708,'Master Warnings List'!$E$2:$E$708,"
")</f>
        <v>CYP10115 - Record rejected - Source Of Referral For Community has incorrect data format. Service Request Identifier=&lt;C101902&gt; Local Patient Identifier (Extended)=&lt;C101901&gt;
CYP10116 - Warning - Source of Referral For Community contains an invalid national code. Service Request Identifier=&lt;C101902&gt; Local Patient Identifier (Extended)=&lt;C101901&gt; Source Of Referral For Community=&lt;C101030&gt;</v>
      </c>
      <c r="U166" s="447" t="s">
        <v>5508</v>
      </c>
    </row>
    <row r="167" spans="1:21" ht="76.5" customHeight="1">
      <c r="A167" s="362" t="s">
        <v>1592</v>
      </c>
      <c r="B167" s="363" t="str">
        <f t="shared" si="0"/>
        <v>C101</v>
      </c>
      <c r="C167" s="364" t="str">
        <f t="shared" si="1"/>
        <v>040</v>
      </c>
      <c r="D167" s="363" t="str">
        <f>IF(MID(A167,5,1)="9",CONCATENATE(C167,"_",COUNTIF($C$3:$C167,C167)),A167&amp;"_1")</f>
        <v>C101040_1</v>
      </c>
      <c r="E167" s="363" t="s">
        <v>4249</v>
      </c>
      <c r="F167" s="366" t="s">
        <v>1452</v>
      </c>
      <c r="G167" s="366" t="s">
        <v>3581</v>
      </c>
      <c r="H167" s="364">
        <f t="shared" si="6"/>
        <v>0</v>
      </c>
      <c r="I167" s="367">
        <v>116</v>
      </c>
      <c r="J167" s="366" t="s">
        <v>3582</v>
      </c>
      <c r="K167" s="364" t="s">
        <v>3382</v>
      </c>
      <c r="L167" s="364" t="s">
        <v>52</v>
      </c>
      <c r="M167" s="364" t="s">
        <v>101</v>
      </c>
      <c r="N167" s="364" t="s">
        <v>107</v>
      </c>
      <c r="O167" s="348" t="s">
        <v>4493</v>
      </c>
      <c r="P167" s="366" t="s">
        <v>1399</v>
      </c>
      <c r="Q167" s="366" t="s">
        <v>348</v>
      </c>
      <c r="R167" s="368" t="s">
        <v>16</v>
      </c>
      <c r="S167" s="364">
        <f>IFERROR(VLOOKUP(A167,'Master Warnings List'!$A$1:$H$748,8,0),0)</f>
        <v>2</v>
      </c>
      <c r="T167" s="366" t="str">
        <f>LookupConcat(A167,'Master Warnings List'!$A$2:$A$708,'Master Warnings List'!$E$2:$E$708,"
")</f>
        <v>CYP10117 - Record rejected - Organisation Identifier (Referring) has incorrect data format. Service Request Identifier=&lt;C101902&gt; Local Patient Identifier (Extended)=&lt;C101901&gt;
CYP10118 - Warning - Organisation Identifier (Referring) is not in national organisation tables as a "live" organisation at any point during the reporting period. Service Request Identifier=&lt;C101902&gt; Local Patient Identifier (Extended)=&lt;C101901&gt; Referring Organisation Identifier=&lt;C101040&gt;</v>
      </c>
      <c r="U167" t="s">
        <v>5509</v>
      </c>
    </row>
    <row r="168" spans="1:21" ht="102" customHeight="1">
      <c r="A168" s="362" t="s">
        <v>1749</v>
      </c>
      <c r="B168" s="363" t="str">
        <f t="shared" si="0"/>
        <v>C101</v>
      </c>
      <c r="C168" s="364" t="str">
        <f t="shared" si="1"/>
        <v>050</v>
      </c>
      <c r="D168" s="363" t="str">
        <f>IF(MID(A168,5,1)="9",CONCATENATE(C168,"_",COUNTIF($C$3:$C168,C168)),A168&amp;"_1")</f>
        <v>C101050_1</v>
      </c>
      <c r="E168" s="363" t="s">
        <v>4250</v>
      </c>
      <c r="F168" s="366" t="s">
        <v>1452</v>
      </c>
      <c r="G168" s="365" t="s">
        <v>2469</v>
      </c>
      <c r="H168" s="364">
        <f t="shared" si="6"/>
        <v>0</v>
      </c>
      <c r="I168" s="367">
        <v>117</v>
      </c>
      <c r="J168" s="365" t="s">
        <v>2471</v>
      </c>
      <c r="K168" s="364" t="s">
        <v>26</v>
      </c>
      <c r="L168" s="364" t="s">
        <v>52</v>
      </c>
      <c r="M168" s="364" t="s">
        <v>101</v>
      </c>
      <c r="N168" s="364" t="s">
        <v>107</v>
      </c>
      <c r="O168" s="348"/>
      <c r="P168" s="366" t="s">
        <v>1399</v>
      </c>
      <c r="Q168" s="366" t="s">
        <v>348</v>
      </c>
      <c r="R168" s="368" t="s">
        <v>16</v>
      </c>
      <c r="S168" s="364">
        <f>IFERROR(VLOOKUP(A168,'Master Warnings List'!$A$1:$H$748,8,0),0)</f>
        <v>2</v>
      </c>
      <c r="T168" s="366" t="str">
        <f>LookupConcat(A168,'Master Warnings List'!$A$2:$A$708,'Master Warnings List'!$E$2:$E$708,"
")</f>
        <v>CYP10119 - Record rejected - Referring Care Professional Staff Group (Mental Health and Community Care) has incorrect data format. Service Request Identifier=&lt;C101902&gt; Local Patient Identifier (Extended)=&lt;C101901&gt;
CYP10120 - Warning - Referring Care Professional Staff Group (Mental Health and Community Care) contains an invalid national code. Service Request Identifier=&lt;C101902&gt; Local Patient Identifier (Extended)=&lt;C101901&gt; Referring Care Professional Staff Group (Mental Health and Community Care)=&lt;C101050&gt;</v>
      </c>
      <c r="U168" s="447" t="s">
        <v>4251</v>
      </c>
    </row>
    <row r="169" spans="1:21" ht="267.75" customHeight="1">
      <c r="A169" s="362" t="s">
        <v>1594</v>
      </c>
      <c r="B169" s="363" t="str">
        <f t="shared" si="0"/>
        <v>C101</v>
      </c>
      <c r="C169" s="364" t="str">
        <f t="shared" si="1"/>
        <v>060</v>
      </c>
      <c r="D169" s="363" t="str">
        <f>IF(MID(A169,5,1)="9",CONCATENATE(C169,"_",COUNTIF($C$3:$C169,C169)),A169&amp;"_1")</f>
        <v>C101060_1</v>
      </c>
      <c r="E169" s="363" t="s">
        <v>4252</v>
      </c>
      <c r="F169" s="366" t="s">
        <v>1452</v>
      </c>
      <c r="G169" s="366" t="s">
        <v>489</v>
      </c>
      <c r="H169" s="364">
        <f t="shared" si="6"/>
        <v>0</v>
      </c>
      <c r="I169" s="367">
        <v>118</v>
      </c>
      <c r="J169" s="366" t="s">
        <v>3744</v>
      </c>
      <c r="K169" s="364" t="s">
        <v>28</v>
      </c>
      <c r="L169" s="364" t="s">
        <v>52</v>
      </c>
      <c r="M169" s="364" t="s">
        <v>101</v>
      </c>
      <c r="N169" s="364" t="s">
        <v>107</v>
      </c>
      <c r="O169" s="348"/>
      <c r="P169" s="366" t="s">
        <v>1401</v>
      </c>
      <c r="Q169" s="366" t="s">
        <v>491</v>
      </c>
      <c r="R169" s="368" t="s">
        <v>16</v>
      </c>
      <c r="S169" s="364">
        <f>IFERROR(VLOOKUP(A169,'Master Warnings List'!$A$1:$H$748,8,0),0)</f>
        <v>2</v>
      </c>
      <c r="T169" s="366" t="str">
        <f>LookupConcat(A169,'Master Warnings List'!$A$2:$A$708,'Master Warnings List'!$E$2:$E$708,"
")</f>
        <v>CYP10121 - Record rejected - Priority Type Code has incorrect data format. Service Request Identifier=&lt;C101902&gt; Local Patient Identifier (Extended)=&lt;C101901&gt;
CYP10122 - Warning - Priority Type Code contains an invalid national code. Service Request Identifier=&lt;C101902&gt; Local Patient Identifier (Extended)=&lt;C101901&gt; Priority Type Code=&lt;C101060&gt;</v>
      </c>
      <c r="U169" s="447" t="s">
        <v>5510</v>
      </c>
    </row>
    <row r="170" spans="1:21" ht="102" customHeight="1">
      <c r="A170" s="362" t="s">
        <v>1595</v>
      </c>
      <c r="B170" s="363" t="str">
        <f t="shared" si="0"/>
        <v>C101</v>
      </c>
      <c r="C170" s="364" t="str">
        <f t="shared" si="1"/>
        <v>070</v>
      </c>
      <c r="D170" s="363" t="str">
        <f>IF(MID(A170,5,1)="9",CONCATENATE(C170,"_",COUNTIF($C$3:$C170,C170)),A170&amp;"_1")</f>
        <v>C101070_1</v>
      </c>
      <c r="E170" s="363" t="s">
        <v>4253</v>
      </c>
      <c r="F170" s="366" t="s">
        <v>1452</v>
      </c>
      <c r="G170" s="366" t="s">
        <v>494</v>
      </c>
      <c r="H170" s="364">
        <f t="shared" si="6"/>
        <v>0</v>
      </c>
      <c r="I170" s="367">
        <v>119</v>
      </c>
      <c r="J170" s="366" t="s">
        <v>495</v>
      </c>
      <c r="K170" s="364" t="s">
        <v>26</v>
      </c>
      <c r="L170" s="364" t="s">
        <v>52</v>
      </c>
      <c r="M170" s="364" t="s">
        <v>101</v>
      </c>
      <c r="N170" s="364" t="s">
        <v>107</v>
      </c>
      <c r="O170" s="348"/>
      <c r="P170" s="366" t="s">
        <v>1399</v>
      </c>
      <c r="Q170" s="366" t="s">
        <v>498</v>
      </c>
      <c r="R170" s="368" t="s">
        <v>16</v>
      </c>
      <c r="S170" s="364">
        <f>IFERROR(VLOOKUP(A170,'Master Warnings List'!$A$1:$H$748,8,0),0)</f>
        <v>2</v>
      </c>
      <c r="T170" s="366" t="str">
        <f>LookupConcat(A170,'Master Warnings List'!$A$2:$A$708,'Master Warnings List'!$E$2:$E$708,"
")</f>
        <v>CYP10123 - Record rejected - Primary Reason For Referral (Community Care) has incorrect data format. Service Request Identifier=&lt;C101902&gt; Local Patient Identifier (Extended)=&lt;C101901&gt;
CYP10124 - Warning - Primary Reason For Referral (Community Care) contains an invalid national code. Service Request Identifier=&lt;C101902&gt; Local Patient Identifier (Extended)=&lt;C101901&gt; Primary Reason For Referral (Community Care)=&lt;C101070&gt;</v>
      </c>
      <c r="U170" s="448" t="s">
        <v>5511</v>
      </c>
    </row>
    <row r="171" spans="1:21" ht="216.75" customHeight="1">
      <c r="A171" s="362" t="s">
        <v>1596</v>
      </c>
      <c r="B171" s="363" t="str">
        <f>LEFT(A171,4)</f>
        <v>C101</v>
      </c>
      <c r="C171" s="364" t="str">
        <f>RIGHT(A171,3)</f>
        <v>080</v>
      </c>
      <c r="D171" s="363" t="str">
        <f>IF(MID(A171,5,1)="9",CONCATENATE(C171,"_",COUNTIF($C$3:$C171,C171)),A171&amp;"_1")</f>
        <v>C101080_1</v>
      </c>
      <c r="E171" s="363" t="s">
        <v>4254</v>
      </c>
      <c r="F171" s="366" t="s">
        <v>1452</v>
      </c>
      <c r="G171" s="365" t="s">
        <v>1533</v>
      </c>
      <c r="H171" s="364">
        <f>IF(MID(A171,5,1)="D",1,0)</f>
        <v>0</v>
      </c>
      <c r="I171" s="367">
        <v>120</v>
      </c>
      <c r="J171" s="366" t="s">
        <v>1540</v>
      </c>
      <c r="K171" s="364" t="s">
        <v>337</v>
      </c>
      <c r="L171" s="364" t="s">
        <v>52</v>
      </c>
      <c r="M171" s="364" t="s">
        <v>101</v>
      </c>
      <c r="N171" s="364" t="s">
        <v>52</v>
      </c>
      <c r="O171" s="348" t="s">
        <v>4849</v>
      </c>
      <c r="P171" s="366" t="s">
        <v>1397</v>
      </c>
      <c r="Q171" s="366" t="s">
        <v>1402</v>
      </c>
      <c r="R171" s="368" t="s">
        <v>16</v>
      </c>
      <c r="S171" s="364">
        <f>IFERROR(VLOOKUP(A171,'Master Warnings List'!$A$1:$H$748,8,0),0)</f>
        <v>5</v>
      </c>
      <c r="T171" s="366" t="str">
        <f>LookupConcat(A171,'Master Warnings List'!$A$2:$A$708,'Master Warnings List'!$E$2:$E$708,"
")</f>
        <v>CYP10131 - Record rejected - Service Discharge Date has incorrect date format. Service Request Identifier=&lt;C101902&gt; Local Patient Identifier (Extended)=&lt;C101901&gt;
CYP10132 - Record rejected - Service Discharge Date is before the Reporting Period Start Date. Service Request Identifier=&lt;C101902&gt; Local Patient Identifier (Extended)=&lt;C101901&gt;
CYP10133 - Record rejected - Service Discharge Date is prior to the associated Referral Request Received Date. Service Request Identifier=&lt;C101902&gt; Local Patient Identifier (Extended)=&lt;C101901&gt;
CYP10137 - Warning - Service Discharge Date is after the Reporting Period End Date plus 24 hours. Service Request Identifier=&lt;C101902&gt; Local Patient Identifier (Extended)=&lt;C101901&gt; Service Discharge Date=&lt;C101080&gt;
CYP10139 - Record rejected - Service Discharge Date is after the Date And Time Data Set Created. Service Request Identifier=&lt;C101902&gt; Local Patient Identifier (Extended)=&lt;C101901&gt;</v>
      </c>
      <c r="U171" t="s">
        <v>5512</v>
      </c>
    </row>
    <row r="172" spans="1:21" ht="153" customHeight="1">
      <c r="A172" s="362" t="s">
        <v>1597</v>
      </c>
      <c r="B172" s="363" t="str">
        <f t="shared" si="0"/>
        <v>C101</v>
      </c>
      <c r="C172" s="364" t="str">
        <f t="shared" si="1"/>
        <v>090</v>
      </c>
      <c r="D172" s="363" t="str">
        <f>IF(MID(A172,5,1)="9",CONCATENATE(C172,"_",COUNTIF($C$3:$C172,C172)),A172&amp;"_1")</f>
        <v>C101090_1</v>
      </c>
      <c r="E172" s="363" t="s">
        <v>4255</v>
      </c>
      <c r="F172" s="366" t="s">
        <v>1452</v>
      </c>
      <c r="G172" s="365" t="s">
        <v>1531</v>
      </c>
      <c r="H172" s="364">
        <f t="shared" si="6"/>
        <v>0</v>
      </c>
      <c r="I172" s="367">
        <v>121</v>
      </c>
      <c r="J172" s="366" t="s">
        <v>1532</v>
      </c>
      <c r="K172" s="364" t="s">
        <v>337</v>
      </c>
      <c r="L172" s="364" t="s">
        <v>52</v>
      </c>
      <c r="M172" s="364" t="s">
        <v>101</v>
      </c>
      <c r="N172" s="364" t="s">
        <v>52</v>
      </c>
      <c r="O172" s="348" t="s">
        <v>2812</v>
      </c>
      <c r="P172" s="366" t="s">
        <v>1397</v>
      </c>
      <c r="Q172" s="366" t="s">
        <v>664</v>
      </c>
      <c r="R172" s="368" t="s">
        <v>16</v>
      </c>
      <c r="S172" s="364">
        <f>IFERROR(VLOOKUP(A172,'Master Warnings List'!$A$1:$H$748,8,0),0)</f>
        <v>5</v>
      </c>
      <c r="T172" s="366" t="str">
        <f>LookupConcat(A172,'Master Warnings List'!$A$2:$A$708,'Master Warnings List'!$E$2:$E$708,"
")</f>
        <v>CYP10134 - Record rejected - Discharge Letter Issued Date (Mental Health and Community Care) has incorrect date format. Service Request Identifier=&lt;C101902&gt; Local Patient Identifier (Extended)=&lt;C101901&gt;
CYP10143 - Record rejected - Discharge Letter Issued Date (Mental Health and Community Care) is before the Referral Request Received Date. Service Request Identifier=&lt;C101902&gt; Local Patient Identifier (Extended)=&lt;C101901&gt; Discharge Letter Issued Date (Mental Health and Community Care)=&lt;C101090&gt; Referral Request Received Date=&lt;C101010&gt;
CYP10144 - Warning - Discharge Letter Issued Date (Mental Health and Community Care) is after the Service Discharge Date. Service Request Identifier=&lt;C101902&gt; Local Patient Identifier (Extended)=&lt;C101901&gt; Discharge Letter Issued Date (Mental Health and Community Care)=&lt;C101090&gt; Service Discharge Date=&lt;C101080&gt;
CYP10145 - Warning - Discharge Letter Issued Date (Mental Health and Community Care) is after the Reporting Period End Date. Service Request Identifier=&lt;C101902&gt; Local Patient Identifier (Extended)=&lt;C101901&gt; Discharge Letter Issued Date (Mental Health and Community Care)=&lt;C101090&gt; Reporting Period End Date=&lt;C000050&gt;
CYP10146 - Record rejected - Discharge Letter Issued Date (Mental Health and Community Care) is after the Date and Time Data Set Created. Service Request Identifier=&lt;C101902&gt; Local Patient Identifier (Extended)=&lt;C101901&gt; Discharge Letter Issued Date (Mental Health and Community Care)=&lt;C101090&gt; Date And Time Data Set Created=&lt;C000060&gt;</v>
      </c>
      <c r="U172" t="s">
        <v>5513</v>
      </c>
    </row>
    <row r="173" spans="1:21" ht="12.75" customHeight="1">
      <c r="A173" s="362" t="s">
        <v>2094</v>
      </c>
      <c r="B173" s="363"/>
      <c r="C173" s="364"/>
      <c r="D173" s="363"/>
      <c r="E173" s="363" t="s">
        <v>4197</v>
      </c>
      <c r="F173" s="366" t="s">
        <v>1452</v>
      </c>
      <c r="G173" s="365" t="s">
        <v>1885</v>
      </c>
      <c r="H173" s="364">
        <f t="shared" si="6"/>
        <v>1</v>
      </c>
      <c r="I173" s="367">
        <v>122</v>
      </c>
      <c r="J173" s="366" t="s">
        <v>214</v>
      </c>
      <c r="K173" s="363" t="s">
        <v>68</v>
      </c>
      <c r="L173" s="364"/>
      <c r="M173" s="364"/>
      <c r="N173" s="364"/>
      <c r="O173" s="348"/>
      <c r="P173" s="366"/>
      <c r="Q173" s="366"/>
      <c r="R173" s="368"/>
      <c r="S173" s="364"/>
      <c r="T173" s="366"/>
    </row>
    <row r="174" spans="1:21" ht="38.25" customHeight="1">
      <c r="A174" s="362" t="s">
        <v>2095</v>
      </c>
      <c r="B174" s="363"/>
      <c r="C174" s="364"/>
      <c r="D174" s="363"/>
      <c r="E174" s="363" t="s">
        <v>4256</v>
      </c>
      <c r="F174" s="366" t="s">
        <v>1452</v>
      </c>
      <c r="G174" s="365" t="s">
        <v>1970</v>
      </c>
      <c r="H174" s="364">
        <f t="shared" si="6"/>
        <v>1</v>
      </c>
      <c r="I174" s="367">
        <v>123</v>
      </c>
      <c r="J174" s="366" t="s">
        <v>1940</v>
      </c>
      <c r="K174" s="363" t="s">
        <v>2796</v>
      </c>
      <c r="L174" s="364"/>
      <c r="M174" s="364"/>
      <c r="N174" s="364"/>
      <c r="O174" s="348"/>
      <c r="P174" s="366"/>
      <c r="Q174" s="366"/>
      <c r="R174" s="368"/>
      <c r="S174" s="364"/>
      <c r="T174" s="366"/>
    </row>
    <row r="175" spans="1:21" ht="25.5" customHeight="1">
      <c r="A175" s="362" t="s">
        <v>2096</v>
      </c>
      <c r="B175" s="363"/>
      <c r="C175" s="364"/>
      <c r="D175" s="363"/>
      <c r="E175" s="363" t="s">
        <v>4130</v>
      </c>
      <c r="F175" s="366" t="s">
        <v>1452</v>
      </c>
      <c r="G175" s="365" t="s">
        <v>215</v>
      </c>
      <c r="H175" s="364">
        <f t="shared" si="6"/>
        <v>1</v>
      </c>
      <c r="I175" s="367">
        <v>124</v>
      </c>
      <c r="J175" s="366" t="s">
        <v>216</v>
      </c>
      <c r="K175" s="364" t="s">
        <v>109</v>
      </c>
      <c r="L175" s="364"/>
      <c r="M175" s="364"/>
      <c r="N175" s="364"/>
      <c r="O175" s="348"/>
      <c r="P175" s="366"/>
      <c r="Q175" s="366"/>
      <c r="R175" s="368"/>
      <c r="S175" s="364"/>
      <c r="T175" s="366"/>
    </row>
    <row r="176" spans="1:21" ht="25.5" customHeight="1">
      <c r="A176" s="362" t="s">
        <v>2097</v>
      </c>
      <c r="B176" s="363"/>
      <c r="C176" s="364"/>
      <c r="D176" s="363"/>
      <c r="E176" s="363" t="s">
        <v>4200</v>
      </c>
      <c r="F176" s="366" t="s">
        <v>1452</v>
      </c>
      <c r="G176" s="365" t="s">
        <v>3192</v>
      </c>
      <c r="H176" s="364">
        <f t="shared" si="6"/>
        <v>1</v>
      </c>
      <c r="I176" s="367">
        <v>125</v>
      </c>
      <c r="J176" s="366" t="s">
        <v>3179</v>
      </c>
      <c r="K176" s="364" t="s">
        <v>1941</v>
      </c>
      <c r="L176" s="364"/>
      <c r="M176" s="364"/>
      <c r="N176" s="364"/>
      <c r="O176" s="348"/>
      <c r="P176" s="366"/>
      <c r="Q176" s="366"/>
      <c r="R176" s="368"/>
      <c r="S176" s="364"/>
      <c r="T176" s="366"/>
    </row>
    <row r="177" spans="1:21" ht="25.5" customHeight="1">
      <c r="A177" s="362" t="s">
        <v>2098</v>
      </c>
      <c r="B177" s="363"/>
      <c r="C177" s="364"/>
      <c r="D177" s="363"/>
      <c r="E177" s="363" t="s">
        <v>4141</v>
      </c>
      <c r="F177" s="366" t="s">
        <v>1452</v>
      </c>
      <c r="G177" s="365" t="s">
        <v>1887</v>
      </c>
      <c r="H177" s="364">
        <f t="shared" si="6"/>
        <v>1</v>
      </c>
      <c r="I177" s="367">
        <v>126</v>
      </c>
      <c r="J177" s="366" t="s">
        <v>1943</v>
      </c>
      <c r="K177" s="364" t="s">
        <v>1944</v>
      </c>
      <c r="L177" s="364"/>
      <c r="M177" s="364"/>
      <c r="N177" s="364"/>
      <c r="O177" s="348"/>
      <c r="P177" s="366"/>
      <c r="Q177" s="366"/>
      <c r="R177" s="368"/>
      <c r="S177" s="364"/>
      <c r="T177" s="366"/>
    </row>
    <row r="178" spans="1:21" ht="51" customHeight="1">
      <c r="A178" s="362" t="s">
        <v>2099</v>
      </c>
      <c r="B178" s="363"/>
      <c r="C178" s="364"/>
      <c r="D178" s="363"/>
      <c r="E178" s="363" t="s">
        <v>4257</v>
      </c>
      <c r="F178" s="366" t="s">
        <v>1452</v>
      </c>
      <c r="G178" s="366" t="s">
        <v>2277</v>
      </c>
      <c r="H178" s="364">
        <f t="shared" si="6"/>
        <v>1</v>
      </c>
      <c r="I178" s="367">
        <v>127</v>
      </c>
      <c r="J178" s="364" t="s">
        <v>2278</v>
      </c>
      <c r="K178" s="364" t="s">
        <v>2279</v>
      </c>
      <c r="L178" s="364"/>
      <c r="M178" s="364"/>
      <c r="N178" s="364"/>
      <c r="O178" s="348"/>
      <c r="P178" s="366"/>
      <c r="Q178" s="366"/>
      <c r="R178" s="368"/>
      <c r="S178" s="364"/>
      <c r="T178" s="366"/>
    </row>
    <row r="179" spans="1:21" ht="51" customHeight="1">
      <c r="A179" s="362" t="s">
        <v>4937</v>
      </c>
      <c r="B179" s="363"/>
      <c r="C179" s="364"/>
      <c r="D179" s="363"/>
      <c r="E179" s="363" t="s">
        <v>4258</v>
      </c>
      <c r="F179" s="366" t="s">
        <v>1452</v>
      </c>
      <c r="G179" s="365" t="s">
        <v>665</v>
      </c>
      <c r="H179" s="364">
        <f t="shared" si="6"/>
        <v>1</v>
      </c>
      <c r="I179" s="367">
        <v>128</v>
      </c>
      <c r="J179" s="365" t="s">
        <v>3244</v>
      </c>
      <c r="K179" s="363" t="s">
        <v>2807</v>
      </c>
      <c r="L179" s="364"/>
      <c r="M179" s="364"/>
      <c r="N179" s="364"/>
      <c r="O179" s="348"/>
      <c r="P179" s="366"/>
      <c r="Q179" s="366"/>
      <c r="R179" s="368"/>
      <c r="S179" s="364"/>
      <c r="T179" s="366"/>
    </row>
    <row r="180" spans="1:21" ht="38.25" customHeight="1">
      <c r="A180" s="362" t="s">
        <v>4938</v>
      </c>
      <c r="B180" s="363"/>
      <c r="C180" s="364"/>
      <c r="D180" s="363"/>
      <c r="E180" s="363" t="s">
        <v>4259</v>
      </c>
      <c r="F180" s="366" t="s">
        <v>1452</v>
      </c>
      <c r="G180" s="365" t="s">
        <v>669</v>
      </c>
      <c r="H180" s="364">
        <f t="shared" si="6"/>
        <v>1</v>
      </c>
      <c r="I180" s="367">
        <v>129</v>
      </c>
      <c r="J180" s="365" t="s">
        <v>3220</v>
      </c>
      <c r="K180" s="363" t="s">
        <v>2807</v>
      </c>
      <c r="L180" s="364"/>
      <c r="M180" s="364"/>
      <c r="N180" s="364"/>
      <c r="O180" s="348"/>
      <c r="P180" s="366"/>
      <c r="Q180" s="366"/>
      <c r="R180" s="368"/>
      <c r="S180" s="364"/>
      <c r="T180" s="366"/>
    </row>
    <row r="181" spans="1:21" ht="38.25" customHeight="1">
      <c r="A181" s="362" t="s">
        <v>1832</v>
      </c>
      <c r="B181" s="363"/>
      <c r="C181" s="364"/>
      <c r="D181" s="363"/>
      <c r="E181" s="363"/>
      <c r="F181" s="366" t="s">
        <v>1453</v>
      </c>
      <c r="G181" s="365"/>
      <c r="H181" s="364">
        <f t="shared" si="6"/>
        <v>0</v>
      </c>
      <c r="I181" s="367"/>
      <c r="J181" s="365"/>
      <c r="K181" s="363"/>
      <c r="L181" s="364"/>
      <c r="M181" s="364"/>
      <c r="N181" s="364"/>
      <c r="O181" s="348"/>
      <c r="P181" s="366"/>
      <c r="Q181" s="366"/>
      <c r="R181" s="368"/>
      <c r="S181" s="364"/>
      <c r="T181" s="366" t="str">
        <f>LookupConcat(A181,'Master Warnings List'!$A$2:$A$708,'Master Warnings List'!$E$2:$E$708,"
")</f>
        <v>CYP10201 - Group rejected - No valid CYP101 group transmitted for this Service Request Identifier. Service Request Identifier=&lt;C102902&gt;
CYP10214 - Group rejected - More than one CYP102 provided for this Care Professional Team Local Identifier + Service Request Identifier combination. Care Professional Team Local Identifier=&lt;C102905&gt; Service Request Identifier=&lt;C102902&gt;</v>
      </c>
    </row>
    <row r="182" spans="1:21" ht="63.75" customHeight="1">
      <c r="A182" s="362" t="s">
        <v>1598</v>
      </c>
      <c r="B182" s="363" t="str">
        <f t="shared" si="0"/>
        <v>C102</v>
      </c>
      <c r="C182" s="364" t="str">
        <f t="shared" si="1"/>
        <v>902</v>
      </c>
      <c r="D182" s="363" t="str">
        <f>IF(MID(A182,5,1)="9",CONCATENATE(C182,"_",COUNTIF($C$3:$C182,C182)),A182&amp;"_1")</f>
        <v>902_2</v>
      </c>
      <c r="E182" s="363" t="s">
        <v>4243</v>
      </c>
      <c r="F182" s="366" t="s">
        <v>1453</v>
      </c>
      <c r="G182" s="366" t="s">
        <v>66</v>
      </c>
      <c r="H182" s="364">
        <f t="shared" si="6"/>
        <v>0</v>
      </c>
      <c r="I182" s="367">
        <v>130</v>
      </c>
      <c r="J182" s="366" t="s">
        <v>67</v>
      </c>
      <c r="K182" s="364" t="s">
        <v>68</v>
      </c>
      <c r="L182" s="364" t="s">
        <v>101</v>
      </c>
      <c r="M182" s="364" t="s">
        <v>101</v>
      </c>
      <c r="N182" s="364" t="s">
        <v>52</v>
      </c>
      <c r="O182" s="348"/>
      <c r="P182" s="366" t="s">
        <v>1403</v>
      </c>
      <c r="Q182" s="366" t="s">
        <v>1404</v>
      </c>
      <c r="R182" s="368" t="s">
        <v>38</v>
      </c>
      <c r="S182" s="364">
        <f>IFERROR(VLOOKUP(A182,'Master Warnings List'!$A$1:$H$748,8,0),0)</f>
        <v>2</v>
      </c>
      <c r="T182" s="366" t="str">
        <f>LookupConcat(A182,'Master Warnings List'!$A$2:$A$708,'Master Warnings List'!$E$2:$E$708,"
")</f>
        <v>CYP10203 - Record rejected - Service Request Identifier is blank.
CYP10204 - Record rejected - Service Request Identifier has incorrect data format. Service Request Identifier=&lt;C102902&gt;</v>
      </c>
      <c r="U182" t="s">
        <v>5503</v>
      </c>
    </row>
    <row r="183" spans="1:21" ht="52.8">
      <c r="A183" s="362" t="s">
        <v>1599</v>
      </c>
      <c r="B183" s="363" t="str">
        <f t="shared" si="0"/>
        <v>C102</v>
      </c>
      <c r="C183" s="364" t="str">
        <f t="shared" si="1"/>
        <v>905</v>
      </c>
      <c r="D183" s="363" t="str">
        <f>IF(MID(A183,5,1)="9",CONCATENATE(C183,"_",COUNTIF($C$3:$C183,C183)),A183&amp;"_1")</f>
        <v>905_2</v>
      </c>
      <c r="E183" s="363" t="s">
        <v>4260</v>
      </c>
      <c r="F183" s="366" t="s">
        <v>1453</v>
      </c>
      <c r="G183" s="365" t="s">
        <v>2288</v>
      </c>
      <c r="H183" s="364">
        <f t="shared" si="6"/>
        <v>0</v>
      </c>
      <c r="I183" s="367">
        <v>131</v>
      </c>
      <c r="J183" s="365" t="s">
        <v>2296</v>
      </c>
      <c r="K183" s="363" t="s">
        <v>68</v>
      </c>
      <c r="L183" s="364" t="s">
        <v>52</v>
      </c>
      <c r="M183" s="364" t="s">
        <v>101</v>
      </c>
      <c r="N183" s="364" t="s">
        <v>52</v>
      </c>
      <c r="O183" s="348"/>
      <c r="P183" s="366" t="s">
        <v>1395</v>
      </c>
      <c r="Q183" s="366" t="s">
        <v>1396</v>
      </c>
      <c r="R183" s="368" t="s">
        <v>16</v>
      </c>
      <c r="S183" s="364">
        <f>IFERROR(VLOOKUP(A183,'Master Warnings List'!$A$1:$H$748,8,0),0)</f>
        <v>1</v>
      </c>
      <c r="T183" s="366" t="str">
        <f>LookupConcat(A183,'Master Warnings List'!$A$2:$A$708,'Master Warnings List'!$E$2:$E$708,"
")</f>
        <v>CYP10224 - Record rejected - Care Professional Team Local Identifier has incorrect data format. Service Request Identifier=&lt;C102902&gt;</v>
      </c>
      <c r="U183" t="s">
        <v>5531</v>
      </c>
    </row>
    <row r="184" spans="1:21" ht="140.25" customHeight="1">
      <c r="A184" s="362" t="s">
        <v>1600</v>
      </c>
      <c r="B184" s="363" t="str">
        <f t="shared" si="0"/>
        <v>C102</v>
      </c>
      <c r="C184" s="364" t="str">
        <f t="shared" si="1"/>
        <v>010</v>
      </c>
      <c r="D184" s="363" t="str">
        <f>IF(MID(A184,5,1)="9",CONCATENATE(C184,"_",COUNTIF($C$3:$C184,C184)),A184&amp;"_1")</f>
        <v>C102010_1</v>
      </c>
      <c r="E184" s="363" t="s">
        <v>4261</v>
      </c>
      <c r="F184" s="366" t="s">
        <v>1453</v>
      </c>
      <c r="G184" s="366" t="s">
        <v>1273</v>
      </c>
      <c r="H184" s="364">
        <f t="shared" si="6"/>
        <v>0</v>
      </c>
      <c r="I184" s="367">
        <v>132</v>
      </c>
      <c r="J184" s="366" t="s">
        <v>1388</v>
      </c>
      <c r="K184" s="364" t="s">
        <v>27</v>
      </c>
      <c r="L184" s="364" t="s">
        <v>101</v>
      </c>
      <c r="M184" s="364" t="s">
        <v>101</v>
      </c>
      <c r="N184" s="364" t="s">
        <v>107</v>
      </c>
      <c r="O184" s="348"/>
      <c r="P184" s="366" t="s">
        <v>1405</v>
      </c>
      <c r="Q184" s="366" t="s">
        <v>267</v>
      </c>
      <c r="R184" s="368" t="s">
        <v>38</v>
      </c>
      <c r="S184" s="364">
        <f>IFERROR(VLOOKUP(A184,'Master Warnings List'!$A$1:$H$748,8,0),0)</f>
        <v>3</v>
      </c>
      <c r="T184" s="366" t="str">
        <f>LookupConcat(A184,'Master Warnings List'!$A$2:$A$708,'Master Warnings List'!$E$2:$E$708,"
")</f>
        <v>CYP10205 - Record rejected - Service Or Team Type Referred To (Community Care) has incorrect data format. Service Request Identifier=&lt;C102902&gt; Local Patient Identifier (Extended)=&lt;C101901&gt;
CYP10206 - Warning - Service Or Team Type Referred To (Community Care) contains an invalid national code. Service Request Identifier=&lt;C102902&gt; Local Patient Identifier (Extended)=&lt;C101901&gt; Service Or Team Type Referred To (Community Care)=&lt;C102010&gt;
CYP10207 - Record rejected - Service Or Team Type Referred To (Community Care) is blank. Service Request Identifier=&lt;C102902&gt; Local Patient Identifier (Extended)=&lt;C101901&gt;</v>
      </c>
      <c r="U184" s="447" t="s">
        <v>5514</v>
      </c>
    </row>
    <row r="185" spans="1:21" ht="195.75" customHeight="1">
      <c r="A185" s="362" t="s">
        <v>1601</v>
      </c>
      <c r="B185" s="363" t="str">
        <f t="shared" si="0"/>
        <v>C102</v>
      </c>
      <c r="C185" s="364" t="str">
        <f t="shared" si="1"/>
        <v>020</v>
      </c>
      <c r="D185" s="363" t="str">
        <f>IF(MID(A185,5,1)="9",CONCATENATE(C185,"_",COUNTIF($C$3:$C185,C185)),A185&amp;"_1")</f>
        <v>C102020_1</v>
      </c>
      <c r="E185" s="363" t="s">
        <v>4262</v>
      </c>
      <c r="F185" s="366" t="s">
        <v>1453</v>
      </c>
      <c r="G185" s="365" t="s">
        <v>1541</v>
      </c>
      <c r="H185" s="364">
        <f t="shared" si="6"/>
        <v>0</v>
      </c>
      <c r="I185" s="367">
        <v>133</v>
      </c>
      <c r="J185" s="366" t="s">
        <v>1545</v>
      </c>
      <c r="K185" s="364" t="s">
        <v>337</v>
      </c>
      <c r="L185" s="364" t="s">
        <v>52</v>
      </c>
      <c r="M185" s="364" t="s">
        <v>101</v>
      </c>
      <c r="N185" s="364" t="s">
        <v>52</v>
      </c>
      <c r="O185" s="348" t="s">
        <v>4850</v>
      </c>
      <c r="P185" s="366" t="s">
        <v>1406</v>
      </c>
      <c r="Q185" s="366" t="s">
        <v>1267</v>
      </c>
      <c r="R185" s="368" t="s">
        <v>16</v>
      </c>
      <c r="S185" s="364">
        <f>IFERROR(VLOOKUP(A185,'Master Warnings List'!$A$1:$H$748,8,0),0)</f>
        <v>6</v>
      </c>
      <c r="T185" s="366" t="str">
        <f>LookupConcat(A185,'Master Warnings List'!$A$2:$A$708,'Master Warnings List'!$E$2:$E$708,"
")</f>
        <v>CYP10208 - Record rejected - Referral Closure Date has incorrect date format. Service Request Identifier=&lt;C102902&gt; Local Patient Identifier (Extended)=&lt;C101901&gt;
CYP10209 - Record rejected - Referral Closure Date is after the Date and Time Data Set Created. Service Request Identifier=&lt;C102902&gt; Local Patient Identifier (Extended)=&lt;C101901&gt;
CYP10210 - Warning - Referral Closure Date is after the Reporting Period End Date. Service Request Identifier=&lt;C102902&gt; Local Patient Identifier (Extended)=&lt;C101901&gt; Referral Closure Date=&lt;C102020&gt;
CYP10213 - Record rejected - Referral Closure Date is after the Service Discharge Date. Service Request Identifier=&lt;C102902&gt; Local Patient Identifier (Extended)=&lt;C101901&gt;
CYP10225 - Record rejected - Referral Closure Date is before the Reporting Period Start Date. Service Request Identifier=&lt;C102902&gt; Local Patient Identifier (Extended)=&lt;C101901&gt;
CYP10226 - Record rejected - Referral Closure Date is before the Referral Request Received Date. Service Request Identifier=&lt;C102902&gt; Local Patient Identifier (Extended)=&lt;C101901&gt; Referral Closure Date=&lt;C102020&gt; Referral Request Received Date=&lt;C101010&gt;</v>
      </c>
      <c r="U185" t="s">
        <v>5515</v>
      </c>
    </row>
    <row r="186" spans="1:21" ht="191.25" customHeight="1">
      <c r="A186" s="373" t="s">
        <v>1602</v>
      </c>
      <c r="B186" s="363" t="str">
        <f t="shared" si="0"/>
        <v>C102</v>
      </c>
      <c r="C186" s="364" t="str">
        <f t="shared" si="1"/>
        <v>030</v>
      </c>
      <c r="D186" s="363" t="str">
        <f>IF(MID(A186,5,1)="9",CONCATENATE(C186,"_",COUNTIF($C$3:$C186,C186)),A186&amp;"_1")</f>
        <v>C102030_1</v>
      </c>
      <c r="E186" s="363" t="s">
        <v>4263</v>
      </c>
      <c r="F186" s="366" t="s">
        <v>1453</v>
      </c>
      <c r="G186" s="365" t="s">
        <v>1544</v>
      </c>
      <c r="H186" s="364">
        <f t="shared" si="6"/>
        <v>0</v>
      </c>
      <c r="I186" s="367">
        <v>134</v>
      </c>
      <c r="J186" s="366" t="s">
        <v>1546</v>
      </c>
      <c r="K186" s="364" t="s">
        <v>337</v>
      </c>
      <c r="L186" s="364" t="s">
        <v>52</v>
      </c>
      <c r="M186" s="364" t="s">
        <v>101</v>
      </c>
      <c r="N186" s="364" t="s">
        <v>52</v>
      </c>
      <c r="O186" s="346" t="s">
        <v>4851</v>
      </c>
      <c r="P186" s="366" t="s">
        <v>1406</v>
      </c>
      <c r="Q186" s="366" t="s">
        <v>1267</v>
      </c>
      <c r="R186" s="368" t="s">
        <v>16</v>
      </c>
      <c r="S186" s="364">
        <f>IFERROR(VLOOKUP(A186,'Master Warnings List'!$A$1:$H$748,8,0),0)</f>
        <v>6</v>
      </c>
      <c r="T186" s="366" t="str">
        <f>LookupConcat(A186,'Master Warnings List'!$A$2:$A$708,'Master Warnings List'!$E$2:$E$708,"
")</f>
        <v>CYP10217 - Record rejected - Referral Rejection Date has incorrect date format. Service Request Identifier=&lt;C102902&gt; Local Patient Identifier (Extended)=&lt;C101901&gt;
CYP10218 - Record rejected - Referral Rejection Date is before the Reporting Period Start Date. Service Request Identifier=&lt;C102902&gt; Local Patient Identifier (Extended)=&lt;C101901&gt; Referral Rejection Date=&lt;C102030&gt;
CYP10219 - Record rejected - Referral Rejection Date is after the Date and Time Data Set Created. Service Request Identifier=&lt;C102902&gt; Local Patient Identifier (Extended)=&lt;C101901&gt; Referral Rejection Date=&lt;C102030&gt;
CYP10220 - Warning - Referral Rejection Date is after the Reporting Period End Date. Service Request Identifier=&lt;C102902&gt; Local Patient Identifier (Extended)=&lt;C101901&gt; Referral Rejection Date=&lt;C102030&gt;
CYP10221 - Record rejected - Referral Rejection Date is after the Service Discharge Date. Service Request Identifier=&lt;C102902&gt; Local Patient Identifier (Extended)=&lt;C101901&gt; Referral Rejection Date=&lt;C102030&gt;
CYP10227 - Record rejected - Referral Rejection Date is before the Referral Request Received Date. Service Request Identifier=&lt;C102902&gt; Local Patient Identifier (Extended)=&lt;C101901&gt; Referral Rejection Date=&lt;C102030&gt; Referral Request Received Date=&lt;C101010&gt;</v>
      </c>
      <c r="U186" t="s">
        <v>5516</v>
      </c>
    </row>
    <row r="187" spans="1:21" ht="114.75" customHeight="1">
      <c r="A187" s="373" t="s">
        <v>1603</v>
      </c>
      <c r="B187" s="363" t="str">
        <f t="shared" si="0"/>
        <v>C102</v>
      </c>
      <c r="C187" s="364" t="str">
        <f t="shared" si="1"/>
        <v>040</v>
      </c>
      <c r="D187" s="363" t="str">
        <f>IF(MID(A187,5,1)="9",CONCATENATE(C187,"_",COUNTIF($C$3:$C187,C187)),A187&amp;"_1")</f>
        <v>C102040_1</v>
      </c>
      <c r="E187" s="363" t="s">
        <v>4264</v>
      </c>
      <c r="F187" s="366" t="s">
        <v>1453</v>
      </c>
      <c r="G187" s="365" t="s">
        <v>1542</v>
      </c>
      <c r="H187" s="364">
        <f t="shared" si="6"/>
        <v>0</v>
      </c>
      <c r="I187" s="367">
        <v>135</v>
      </c>
      <c r="J187" s="366" t="s">
        <v>1738</v>
      </c>
      <c r="K187" s="364" t="s">
        <v>27</v>
      </c>
      <c r="L187" s="364" t="s">
        <v>52</v>
      </c>
      <c r="M187" s="364" t="s">
        <v>101</v>
      </c>
      <c r="N187" s="364" t="s">
        <v>107</v>
      </c>
      <c r="O187" s="348" t="s">
        <v>1783</v>
      </c>
      <c r="P187" s="366" t="s">
        <v>1405</v>
      </c>
      <c r="Q187" s="366" t="s">
        <v>1268</v>
      </c>
      <c r="R187" s="368" t="s">
        <v>16</v>
      </c>
      <c r="S187" s="364">
        <f>IFERROR(VLOOKUP(A187,'Master Warnings List'!$A$1:$H$748,8,0),0)</f>
        <v>3</v>
      </c>
      <c r="T187" s="366" t="str">
        <f>LookupConcat(A187,'Master Warnings List'!$A$2:$A$708,'Master Warnings List'!$E$2:$E$708,"
")</f>
        <v>CYP10211 - Record rejected - Referral Closure Reason has incorrect data format. Service Request Identifier=&lt;C102902&gt; Local Patient Identifier (Extended)=&lt;C101901&gt;
CYP10212 - Warning - Referral Closure Reason contains an invalid national code. Service Request Identifier=&lt;C102902&gt; Local Patient Identifier (Extended)=&lt;C101901&gt; Referral Closure Reason=&lt;C102040&gt;
CYP10222 - Warning - Referral Closure Date is populated but Referral Closure Reason is blank. Service Request Identifier=&lt;C102902&gt; Local Patient Identifier (Extended)=&lt;C101901&gt;</v>
      </c>
      <c r="U187" s="447" t="s">
        <v>5517</v>
      </c>
    </row>
    <row r="188" spans="1:21" ht="114.75" customHeight="1">
      <c r="A188" s="373" t="s">
        <v>1604</v>
      </c>
      <c r="B188" s="363" t="str">
        <f t="shared" si="0"/>
        <v>C102</v>
      </c>
      <c r="C188" s="364" t="str">
        <f t="shared" si="1"/>
        <v>050</v>
      </c>
      <c r="D188" s="363" t="str">
        <f>IF(MID(A188,5,1)="9",CONCATENATE(C188,"_",COUNTIF($C$3:$C188,C188)),A188&amp;"_1")</f>
        <v>C102050_1</v>
      </c>
      <c r="E188" s="363" t="s">
        <v>4265</v>
      </c>
      <c r="F188" s="366" t="s">
        <v>1453</v>
      </c>
      <c r="G188" s="365" t="s">
        <v>1543</v>
      </c>
      <c r="H188" s="364">
        <f t="shared" si="6"/>
        <v>0</v>
      </c>
      <c r="I188" s="367">
        <v>136</v>
      </c>
      <c r="J188" s="366" t="s">
        <v>1739</v>
      </c>
      <c r="K188" s="364" t="s">
        <v>27</v>
      </c>
      <c r="L188" s="364" t="s">
        <v>52</v>
      </c>
      <c r="M188" s="364" t="s">
        <v>101</v>
      </c>
      <c r="N188" s="364" t="s">
        <v>107</v>
      </c>
      <c r="O188" s="348" t="s">
        <v>1784</v>
      </c>
      <c r="P188" s="366" t="s">
        <v>1405</v>
      </c>
      <c r="Q188" s="366" t="s">
        <v>1268</v>
      </c>
      <c r="R188" s="368" t="s">
        <v>16</v>
      </c>
      <c r="S188" s="364">
        <f>IFERROR(VLOOKUP(A188,'Master Warnings List'!$A$1:$H$748,8,0),0)</f>
        <v>3</v>
      </c>
      <c r="T188" s="366" t="str">
        <f>LookupConcat(A188,'Master Warnings List'!$A$2:$A$708,'Master Warnings List'!$E$2:$E$708,"
")</f>
        <v>CYP10215 - Record rejected - Referral Rejection Reason has incorrect data format. Service Request Identifier=&lt;C102902&gt; Local Patient Identifier (Extended)=&lt;C101901&gt;
CYP10216 - Warning - Referral Rejection Reason contains an invalid national code. Service Request Identifier=&lt;C102902&gt; Local Patient Identifier (Extended)=&lt;C101901&gt; Referral Rejection Reason=&lt;C102050&gt;
CYP10223 - Warning - Referral Rejection Date is populated but Referral Rejection Reason is blank. Service Request Identifier=&lt;C102902&gt; Local Patient Identifier (Extended)=&lt;C101901&gt;</v>
      </c>
      <c r="U188" s="447" t="s">
        <v>5518</v>
      </c>
    </row>
    <row r="189" spans="1:21" ht="25.5" customHeight="1">
      <c r="A189" s="373" t="s">
        <v>2103</v>
      </c>
      <c r="B189" s="363"/>
      <c r="C189" s="364"/>
      <c r="D189" s="363"/>
      <c r="E189" s="363" t="s">
        <v>4197</v>
      </c>
      <c r="F189" s="366" t="s">
        <v>1453</v>
      </c>
      <c r="G189" s="365" t="s">
        <v>1885</v>
      </c>
      <c r="H189" s="364">
        <f t="shared" si="6"/>
        <v>1</v>
      </c>
      <c r="I189" s="367">
        <v>137</v>
      </c>
      <c r="J189" s="366" t="s">
        <v>214</v>
      </c>
      <c r="K189" s="363" t="s">
        <v>68</v>
      </c>
      <c r="L189" s="364"/>
      <c r="M189" s="364"/>
      <c r="N189" s="364"/>
      <c r="O189" s="348"/>
      <c r="P189" s="366"/>
      <c r="Q189" s="366"/>
      <c r="R189" s="368"/>
      <c r="S189" s="364"/>
      <c r="T189" s="366"/>
    </row>
    <row r="190" spans="1:21" ht="38.25" customHeight="1">
      <c r="A190" s="373" t="s">
        <v>2104</v>
      </c>
      <c r="B190" s="363"/>
      <c r="C190" s="364"/>
      <c r="D190" s="363"/>
      <c r="E190" s="363" t="s">
        <v>4266</v>
      </c>
      <c r="F190" s="366" t="s">
        <v>1453</v>
      </c>
      <c r="G190" s="365" t="s">
        <v>1973</v>
      </c>
      <c r="H190" s="364">
        <f t="shared" si="6"/>
        <v>1</v>
      </c>
      <c r="I190" s="367">
        <v>138</v>
      </c>
      <c r="J190" s="366" t="s">
        <v>1940</v>
      </c>
      <c r="K190" s="363" t="s">
        <v>2796</v>
      </c>
      <c r="L190" s="364"/>
      <c r="M190" s="364"/>
      <c r="N190" s="364"/>
      <c r="O190" s="348"/>
      <c r="P190" s="366"/>
      <c r="Q190" s="366"/>
      <c r="R190" s="368"/>
      <c r="S190" s="364"/>
      <c r="T190" s="366"/>
    </row>
    <row r="191" spans="1:21" ht="25.5" customHeight="1">
      <c r="A191" s="373" t="s">
        <v>2105</v>
      </c>
      <c r="B191" s="363"/>
      <c r="C191" s="364"/>
      <c r="D191" s="363"/>
      <c r="E191" s="363" t="s">
        <v>4130</v>
      </c>
      <c r="F191" s="366" t="s">
        <v>1453</v>
      </c>
      <c r="G191" s="365" t="s">
        <v>215</v>
      </c>
      <c r="H191" s="364">
        <f t="shared" si="6"/>
        <v>1</v>
      </c>
      <c r="I191" s="367">
        <v>139</v>
      </c>
      <c r="J191" s="366" t="s">
        <v>216</v>
      </c>
      <c r="K191" s="364" t="s">
        <v>109</v>
      </c>
      <c r="L191" s="364"/>
      <c r="M191" s="364"/>
      <c r="N191" s="364"/>
      <c r="O191" s="348"/>
      <c r="P191" s="366"/>
      <c r="Q191" s="366"/>
      <c r="R191" s="368"/>
      <c r="S191" s="364"/>
      <c r="T191" s="366"/>
    </row>
    <row r="192" spans="1:21" ht="25.5" customHeight="1">
      <c r="A192" s="373" t="s">
        <v>2106</v>
      </c>
      <c r="B192" s="363"/>
      <c r="C192" s="364"/>
      <c r="D192" s="363"/>
      <c r="E192" s="363" t="s">
        <v>4200</v>
      </c>
      <c r="F192" s="366" t="s">
        <v>1453</v>
      </c>
      <c r="G192" s="365" t="s">
        <v>3192</v>
      </c>
      <c r="H192" s="364">
        <f t="shared" si="6"/>
        <v>1</v>
      </c>
      <c r="I192" s="367">
        <v>140</v>
      </c>
      <c r="J192" s="366" t="s">
        <v>3179</v>
      </c>
      <c r="K192" s="364" t="s">
        <v>1941</v>
      </c>
      <c r="L192" s="364"/>
      <c r="M192" s="364"/>
      <c r="N192" s="364"/>
      <c r="O192" s="348"/>
      <c r="P192" s="366"/>
      <c r="Q192" s="366"/>
      <c r="R192" s="368"/>
      <c r="S192" s="364"/>
      <c r="T192" s="366"/>
    </row>
    <row r="193" spans="1:21" ht="25.5" customHeight="1">
      <c r="A193" s="373" t="s">
        <v>2107</v>
      </c>
      <c r="B193" s="363"/>
      <c r="C193" s="364"/>
      <c r="D193" s="363"/>
      <c r="E193" s="363" t="s">
        <v>4141</v>
      </c>
      <c r="F193" s="366" t="s">
        <v>1453</v>
      </c>
      <c r="G193" s="365" t="s">
        <v>1887</v>
      </c>
      <c r="H193" s="364">
        <f t="shared" si="6"/>
        <v>1</v>
      </c>
      <c r="I193" s="367">
        <v>141</v>
      </c>
      <c r="J193" s="366" t="s">
        <v>1943</v>
      </c>
      <c r="K193" s="364" t="s">
        <v>1944</v>
      </c>
      <c r="L193" s="364"/>
      <c r="M193" s="364"/>
      <c r="N193" s="364"/>
      <c r="O193" s="348"/>
      <c r="P193" s="366"/>
      <c r="Q193" s="366"/>
      <c r="R193" s="368"/>
      <c r="S193" s="364"/>
      <c r="T193" s="366"/>
    </row>
    <row r="194" spans="1:21" ht="51" customHeight="1">
      <c r="A194" s="373" t="s">
        <v>2108</v>
      </c>
      <c r="B194" s="363"/>
      <c r="C194" s="364"/>
      <c r="D194" s="363"/>
      <c r="E194" s="363" t="s">
        <v>4257</v>
      </c>
      <c r="F194" s="366" t="s">
        <v>1453</v>
      </c>
      <c r="G194" s="365" t="s">
        <v>2277</v>
      </c>
      <c r="H194" s="364">
        <f t="shared" si="6"/>
        <v>1</v>
      </c>
      <c r="I194" s="367">
        <v>142</v>
      </c>
      <c r="J194" s="366" t="s">
        <v>2278</v>
      </c>
      <c r="K194" s="364" t="s">
        <v>2279</v>
      </c>
      <c r="L194" s="364"/>
      <c r="M194" s="364"/>
      <c r="N194" s="364"/>
      <c r="O194" s="348"/>
      <c r="P194" s="366"/>
      <c r="Q194" s="366"/>
      <c r="R194" s="368"/>
      <c r="S194" s="364"/>
      <c r="T194" s="366"/>
    </row>
    <row r="195" spans="1:21" ht="51" customHeight="1">
      <c r="A195" s="373" t="s">
        <v>2109</v>
      </c>
      <c r="B195" s="363"/>
      <c r="C195" s="364"/>
      <c r="D195" s="363"/>
      <c r="E195" s="363" t="s">
        <v>4267</v>
      </c>
      <c r="F195" s="366" t="s">
        <v>1453</v>
      </c>
      <c r="G195" s="365" t="s">
        <v>2286</v>
      </c>
      <c r="H195" s="364">
        <f t="shared" si="6"/>
        <v>1</v>
      </c>
      <c r="I195" s="367">
        <v>143</v>
      </c>
      <c r="J195" s="365" t="s">
        <v>2287</v>
      </c>
      <c r="K195" s="363" t="s">
        <v>2279</v>
      </c>
      <c r="L195" s="364"/>
      <c r="M195" s="364"/>
      <c r="N195" s="364"/>
      <c r="O195" s="348"/>
      <c r="P195" s="366"/>
      <c r="Q195" s="366"/>
      <c r="R195" s="368"/>
      <c r="S195" s="364"/>
      <c r="T195" s="366"/>
    </row>
    <row r="196" spans="1:21" ht="25.5" customHeight="1">
      <c r="A196" s="373" t="s">
        <v>4967</v>
      </c>
      <c r="B196" s="363"/>
      <c r="C196" s="364"/>
      <c r="D196" s="363"/>
      <c r="E196" s="363" t="s">
        <v>4268</v>
      </c>
      <c r="F196" s="366" t="s">
        <v>1453</v>
      </c>
      <c r="G196" s="365" t="s">
        <v>667</v>
      </c>
      <c r="H196" s="364">
        <f t="shared" si="6"/>
        <v>1</v>
      </c>
      <c r="I196" s="367">
        <v>144</v>
      </c>
      <c r="J196" s="365" t="s">
        <v>3221</v>
      </c>
      <c r="K196" s="363" t="s">
        <v>2807</v>
      </c>
      <c r="L196" s="364"/>
      <c r="M196" s="364"/>
      <c r="N196" s="364"/>
      <c r="O196" s="348"/>
      <c r="P196" s="366"/>
      <c r="Q196" s="366"/>
      <c r="R196" s="368"/>
      <c r="S196" s="364"/>
      <c r="T196" s="366"/>
    </row>
    <row r="197" spans="1:21" ht="25.5" customHeight="1">
      <c r="A197" s="373" t="s">
        <v>4968</v>
      </c>
      <c r="B197" s="363"/>
      <c r="C197" s="364"/>
      <c r="D197" s="363"/>
      <c r="E197" s="363" t="s">
        <v>4269</v>
      </c>
      <c r="F197" s="366" t="s">
        <v>1453</v>
      </c>
      <c r="G197" s="365" t="s">
        <v>1976</v>
      </c>
      <c r="H197" s="364">
        <f t="shared" si="6"/>
        <v>1</v>
      </c>
      <c r="I197" s="367">
        <v>145</v>
      </c>
      <c r="J197" s="365" t="s">
        <v>3222</v>
      </c>
      <c r="K197" s="363" t="s">
        <v>2807</v>
      </c>
      <c r="L197" s="364"/>
      <c r="M197" s="364"/>
      <c r="N197" s="364"/>
      <c r="O197" s="348"/>
      <c r="P197" s="366"/>
      <c r="Q197" s="366"/>
      <c r="R197" s="368"/>
      <c r="S197" s="364"/>
      <c r="T197" s="366"/>
    </row>
    <row r="198" spans="1:21" ht="25.5" customHeight="1">
      <c r="A198" s="373" t="s">
        <v>1833</v>
      </c>
      <c r="B198" s="363"/>
      <c r="C198" s="364"/>
      <c r="D198" s="363"/>
      <c r="E198" s="363"/>
      <c r="F198" s="366" t="s">
        <v>1454</v>
      </c>
      <c r="G198" s="365"/>
      <c r="H198" s="364">
        <f t="shared" si="6"/>
        <v>0</v>
      </c>
      <c r="I198" s="367"/>
      <c r="J198" s="365"/>
      <c r="K198" s="363"/>
      <c r="L198" s="364"/>
      <c r="M198" s="364"/>
      <c r="N198" s="364"/>
      <c r="O198" s="348"/>
      <c r="P198" s="366"/>
      <c r="Q198" s="366"/>
      <c r="R198" s="368"/>
      <c r="S198" s="364"/>
      <c r="T198" s="366" t="str">
        <f>LookupConcat(A198,'Master Warnings List'!$A$2:$A$708,'Master Warnings List'!$E$2:$E$708,"
")</f>
        <v>CYP10301 - Group rejected - More than one CYP103 provided for this Service Request Identifier + Other Reason For Referral (Community Care) combination. Service Request Identifier=&lt;C103902&gt; Other Reason For Referral=&lt;C103010&gt;
CYP10302 - Group rejected - No valid CYP101 group transmitted for this Service Request Identifier. Service Request Identifier=&lt;C103902&gt;</v>
      </c>
    </row>
    <row r="199" spans="1:21" ht="63.75" customHeight="1">
      <c r="A199" s="362" t="s">
        <v>1605</v>
      </c>
      <c r="B199" s="363" t="str">
        <f t="shared" si="0"/>
        <v>C103</v>
      </c>
      <c r="C199" s="364" t="str">
        <f t="shared" si="1"/>
        <v>902</v>
      </c>
      <c r="D199" s="363" t="str">
        <f>IF(MID(A199,5,1)="9",CONCATENATE(C199,"_",COUNTIF($C$3:$C199,C199)),A199&amp;"_1")</f>
        <v>902_3</v>
      </c>
      <c r="E199" s="363" t="s">
        <v>4243</v>
      </c>
      <c r="F199" s="366" t="s">
        <v>1454</v>
      </c>
      <c r="G199" s="366" t="s">
        <v>66</v>
      </c>
      <c r="H199" s="364">
        <f t="shared" si="6"/>
        <v>0</v>
      </c>
      <c r="I199" s="367">
        <v>146</v>
      </c>
      <c r="J199" s="365" t="s">
        <v>3964</v>
      </c>
      <c r="K199" s="364" t="s">
        <v>68</v>
      </c>
      <c r="L199" s="364" t="s">
        <v>101</v>
      </c>
      <c r="M199" s="364" t="s">
        <v>101</v>
      </c>
      <c r="N199" s="364" t="s">
        <v>52</v>
      </c>
      <c r="O199" s="348"/>
      <c r="P199" s="366" t="s">
        <v>1395</v>
      </c>
      <c r="Q199" s="366" t="s">
        <v>1396</v>
      </c>
      <c r="R199" s="368" t="s">
        <v>38</v>
      </c>
      <c r="S199" s="364">
        <f>IFERROR(VLOOKUP(A199,'Master Warnings List'!$A$1:$H$748,8,0),0)</f>
        <v>2</v>
      </c>
      <c r="T199" s="366" t="str">
        <f>LookupConcat(A199,'Master Warnings List'!$A$2:$A$708,'Master Warnings List'!$E$2:$E$708,"
")</f>
        <v>CYP10303 - Record rejected - Service Request Identifier is blank.
CYP10304 - Record rejected - Service Request Identifier has incorrect data format. Service Request Identifier=&lt;C103902&gt;</v>
      </c>
      <c r="U199" t="s">
        <v>5503</v>
      </c>
    </row>
    <row r="200" spans="1:21" ht="127.5" customHeight="1">
      <c r="A200" s="362" t="s">
        <v>1606</v>
      </c>
      <c r="B200" s="363" t="str">
        <f t="shared" si="0"/>
        <v>C103</v>
      </c>
      <c r="C200" s="364" t="str">
        <f t="shared" si="1"/>
        <v>010</v>
      </c>
      <c r="D200" s="363" t="str">
        <f>IF(MID(A200,5,1)="9",CONCATENATE(C200,"_",COUNTIF($C$3:$C200,C200)),A200&amp;"_1")</f>
        <v>C103010_1</v>
      </c>
      <c r="E200" s="363" t="s">
        <v>4270</v>
      </c>
      <c r="F200" s="365" t="s">
        <v>1454</v>
      </c>
      <c r="G200" s="366" t="s">
        <v>673</v>
      </c>
      <c r="H200" s="364">
        <f t="shared" si="6"/>
        <v>0</v>
      </c>
      <c r="I200" s="367">
        <v>147</v>
      </c>
      <c r="J200" s="366" t="s">
        <v>674</v>
      </c>
      <c r="K200" s="364" t="s">
        <v>26</v>
      </c>
      <c r="L200" s="364" t="s">
        <v>101</v>
      </c>
      <c r="M200" s="364" t="s">
        <v>101</v>
      </c>
      <c r="N200" s="364" t="s">
        <v>107</v>
      </c>
      <c r="O200" s="348"/>
      <c r="P200" s="366" t="s">
        <v>1399</v>
      </c>
      <c r="Q200" s="366" t="s">
        <v>498</v>
      </c>
      <c r="R200" s="368" t="s">
        <v>38</v>
      </c>
      <c r="S200" s="364">
        <f>IFERROR(VLOOKUP(A200,'Master Warnings List'!$A$1:$H$748,8,0),0)</f>
        <v>3</v>
      </c>
      <c r="T200" s="366" t="str">
        <f>LookupConcat(A200,'Master Warnings List'!$A$2:$A$708,'Master Warnings List'!$E$2:$E$708,"
")</f>
        <v>CYP10305 - Record rejected - Other Reason For Referral (Community Care) is blank. Service Request Identifier=&lt;C103902&gt; Local Patient Identifier (Extended)=&lt;C101901&gt;
CYP10306 - Record rejected - Other Reason For Referral (Community Care) has incorrect data format. Service Request Identifier=&lt;C103902&gt; Local Patient Identifier (Extended)=&lt;C101901&gt;
CYP10307 - Warning - Other Reason For Referral (Community Care) contains an invalid national code. Service Request Identifier=&lt;C103902&gt; LocalPatientId=&lt;C101901&gt; Other Reason For Referral (Community Care)=&lt;C103010&gt;</v>
      </c>
      <c r="U200" s="447" t="s">
        <v>5519</v>
      </c>
    </row>
    <row r="201" spans="1:21" ht="25.5" customHeight="1">
      <c r="A201" s="362" t="s">
        <v>2111</v>
      </c>
      <c r="B201" s="363"/>
      <c r="C201" s="364"/>
      <c r="D201" s="363"/>
      <c r="E201" s="363" t="s">
        <v>4197</v>
      </c>
      <c r="F201" s="365" t="s">
        <v>1454</v>
      </c>
      <c r="G201" s="366" t="s">
        <v>1885</v>
      </c>
      <c r="H201" s="364">
        <f t="shared" si="6"/>
        <v>1</v>
      </c>
      <c r="I201" s="367">
        <v>148</v>
      </c>
      <c r="J201" s="366" t="s">
        <v>214</v>
      </c>
      <c r="K201" s="363" t="s">
        <v>68</v>
      </c>
      <c r="L201" s="364"/>
      <c r="M201" s="364"/>
      <c r="N201" s="364"/>
      <c r="O201" s="348"/>
      <c r="P201" s="366"/>
      <c r="Q201" s="366"/>
      <c r="R201" s="368"/>
      <c r="S201" s="364"/>
      <c r="T201" s="366"/>
    </row>
    <row r="202" spans="1:21" ht="38.25" customHeight="1">
      <c r="A202" s="362" t="s">
        <v>2112</v>
      </c>
      <c r="B202" s="363"/>
      <c r="C202" s="364"/>
      <c r="D202" s="363"/>
      <c r="E202" s="363" t="s">
        <v>4271</v>
      </c>
      <c r="F202" s="365" t="s">
        <v>1454</v>
      </c>
      <c r="G202" s="366" t="s">
        <v>1979</v>
      </c>
      <c r="H202" s="364">
        <f t="shared" si="6"/>
        <v>1</v>
      </c>
      <c r="I202" s="367">
        <v>149</v>
      </c>
      <c r="J202" s="366" t="s">
        <v>1940</v>
      </c>
      <c r="K202" s="363" t="s">
        <v>2796</v>
      </c>
      <c r="L202" s="364"/>
      <c r="M202" s="364"/>
      <c r="N202" s="364"/>
      <c r="O202" s="348"/>
      <c r="P202" s="366"/>
      <c r="Q202" s="366"/>
      <c r="R202" s="368"/>
      <c r="S202" s="364"/>
      <c r="T202" s="366"/>
    </row>
    <row r="203" spans="1:21" ht="25.5" customHeight="1">
      <c r="A203" s="362" t="s">
        <v>2113</v>
      </c>
      <c r="B203" s="363"/>
      <c r="C203" s="364"/>
      <c r="D203" s="363"/>
      <c r="E203" s="363" t="s">
        <v>4130</v>
      </c>
      <c r="F203" s="365" t="s">
        <v>1454</v>
      </c>
      <c r="G203" s="366" t="s">
        <v>215</v>
      </c>
      <c r="H203" s="364">
        <f t="shared" si="6"/>
        <v>1</v>
      </c>
      <c r="I203" s="367">
        <v>150</v>
      </c>
      <c r="J203" s="366" t="s">
        <v>216</v>
      </c>
      <c r="K203" s="364" t="s">
        <v>109</v>
      </c>
      <c r="L203" s="364"/>
      <c r="M203" s="364"/>
      <c r="N203" s="364"/>
      <c r="O203" s="348"/>
      <c r="P203" s="366"/>
      <c r="Q203" s="366"/>
      <c r="R203" s="368"/>
      <c r="S203" s="364"/>
      <c r="T203" s="366"/>
    </row>
    <row r="204" spans="1:21" ht="25.5" customHeight="1">
      <c r="A204" s="362" t="s">
        <v>2114</v>
      </c>
      <c r="B204" s="363"/>
      <c r="C204" s="364"/>
      <c r="D204" s="363"/>
      <c r="E204" s="363" t="s">
        <v>4200</v>
      </c>
      <c r="F204" s="365" t="s">
        <v>1454</v>
      </c>
      <c r="G204" s="366" t="s">
        <v>3192</v>
      </c>
      <c r="H204" s="364">
        <f t="shared" si="6"/>
        <v>1</v>
      </c>
      <c r="I204" s="367">
        <v>151</v>
      </c>
      <c r="J204" s="366" t="s">
        <v>3179</v>
      </c>
      <c r="K204" s="364" t="s">
        <v>1941</v>
      </c>
      <c r="L204" s="364"/>
      <c r="M204" s="364"/>
      <c r="N204" s="364"/>
      <c r="O204" s="348"/>
      <c r="P204" s="366"/>
      <c r="Q204" s="366"/>
      <c r="R204" s="368"/>
      <c r="S204" s="364"/>
      <c r="T204" s="366"/>
    </row>
    <row r="205" spans="1:21" ht="25.5" customHeight="1">
      <c r="A205" s="362" t="s">
        <v>2115</v>
      </c>
      <c r="B205" s="363"/>
      <c r="C205" s="364"/>
      <c r="D205" s="363"/>
      <c r="E205" s="363" t="s">
        <v>4141</v>
      </c>
      <c r="F205" s="365" t="s">
        <v>1454</v>
      </c>
      <c r="G205" s="366" t="s">
        <v>1887</v>
      </c>
      <c r="H205" s="364">
        <f t="shared" si="6"/>
        <v>1</v>
      </c>
      <c r="I205" s="367">
        <v>152</v>
      </c>
      <c r="J205" s="366" t="s">
        <v>1943</v>
      </c>
      <c r="K205" s="364" t="s">
        <v>1944</v>
      </c>
      <c r="L205" s="364"/>
      <c r="M205" s="364"/>
      <c r="N205" s="364"/>
      <c r="O205" s="348"/>
      <c r="P205" s="366"/>
      <c r="Q205" s="366"/>
      <c r="R205" s="368"/>
      <c r="S205" s="364"/>
      <c r="T205" s="366"/>
    </row>
    <row r="206" spans="1:21" ht="51" customHeight="1">
      <c r="A206" s="362" t="s">
        <v>2116</v>
      </c>
      <c r="B206" s="363"/>
      <c r="C206" s="364"/>
      <c r="D206" s="363"/>
      <c r="E206" s="363" t="s">
        <v>4257</v>
      </c>
      <c r="F206" s="365" t="s">
        <v>1454</v>
      </c>
      <c r="G206" s="366" t="s">
        <v>2277</v>
      </c>
      <c r="H206" s="364">
        <f t="shared" si="6"/>
        <v>1</v>
      </c>
      <c r="I206" s="367">
        <v>153</v>
      </c>
      <c r="J206" s="366" t="s">
        <v>2278</v>
      </c>
      <c r="K206" s="364" t="s">
        <v>2279</v>
      </c>
      <c r="L206" s="364"/>
      <c r="M206" s="364"/>
      <c r="N206" s="364"/>
      <c r="O206" s="348"/>
      <c r="P206" s="366"/>
      <c r="Q206" s="366"/>
      <c r="R206" s="368"/>
      <c r="S206" s="364"/>
      <c r="T206" s="366"/>
    </row>
    <row r="207" spans="1:21" ht="51" customHeight="1">
      <c r="A207" s="362" t="s">
        <v>1834</v>
      </c>
      <c r="B207" s="363"/>
      <c r="C207" s="364"/>
      <c r="D207" s="363"/>
      <c r="E207" s="363"/>
      <c r="F207" s="365" t="s">
        <v>1455</v>
      </c>
      <c r="G207" s="366"/>
      <c r="H207" s="364">
        <f t="shared" si="6"/>
        <v>0</v>
      </c>
      <c r="I207" s="367"/>
      <c r="J207" s="366"/>
      <c r="K207" s="364"/>
      <c r="L207" s="364"/>
      <c r="M207" s="364"/>
      <c r="N207" s="364"/>
      <c r="O207" s="348"/>
      <c r="P207" s="366"/>
      <c r="Q207" s="366"/>
      <c r="R207" s="368"/>
      <c r="S207" s="364"/>
      <c r="T207" s="366" t="str">
        <f>LookupConcat(A207,'Master Warnings List'!$A$2:$A$708,'Master Warnings List'!$E$2:$E$708,"
")</f>
        <v>CYP10401 - Group rejected - No valid CYP101 group transmitted for this Service Request Identifier. Service Request Identifier=&lt;C104902&gt;
CYP10402 - Group rejected - More than one CYP104 provided for this Service Request Identifier + Referral To Treatment Period Start Date + Referral To Treatment Period End Date + Referral To Treatment Period Status. Service Request Identifier=&lt;C104902&gt; Referral To Treatment Period Start Date=&lt;C104050&gt; Referral To Treatment Period End Date=&lt;C104060&gt; Referral To Treatment Period Status=&lt;C104070&gt;
CYP10418 - Group rejected - More than one CYP104 provided for this Unique Booking Reference Number (Converted). Service Request Identifier=&lt;C104902&gt; Unique Booking Reference Number (Converted)=&lt;C104010&gt;
CYP10419 - Group rejected - More than one CYP104 provided for this Patient Pathway Identifier. Service Request Identifier=&lt;C104902&gt; Patient Pathway Identifier=&lt;C104020&gt;</v>
      </c>
    </row>
    <row r="208" spans="1:21" ht="63.75" customHeight="1">
      <c r="A208" s="362" t="s">
        <v>1607</v>
      </c>
      <c r="B208" s="363" t="str">
        <f t="shared" si="0"/>
        <v>C104</v>
      </c>
      <c r="C208" s="364" t="str">
        <f t="shared" si="1"/>
        <v>902</v>
      </c>
      <c r="D208" s="363" t="str">
        <f>IF(MID(A208,5,1)="9",CONCATENATE(C208,"_",COUNTIF($C$3:$C208,C208)),A208&amp;"_1")</f>
        <v>902_4</v>
      </c>
      <c r="E208" s="363" t="s">
        <v>4243</v>
      </c>
      <c r="F208" s="366" t="s">
        <v>1455</v>
      </c>
      <c r="G208" s="366" t="s">
        <v>66</v>
      </c>
      <c r="H208" s="364">
        <f t="shared" si="6"/>
        <v>0</v>
      </c>
      <c r="I208" s="367">
        <v>154</v>
      </c>
      <c r="J208" s="365" t="s">
        <v>3964</v>
      </c>
      <c r="K208" s="364" t="s">
        <v>68</v>
      </c>
      <c r="L208" s="364" t="s">
        <v>101</v>
      </c>
      <c r="M208" s="364" t="s">
        <v>101</v>
      </c>
      <c r="N208" s="364" t="s">
        <v>52</v>
      </c>
      <c r="O208" s="348"/>
      <c r="P208" s="366" t="s">
        <v>1395</v>
      </c>
      <c r="Q208" s="366" t="s">
        <v>1396</v>
      </c>
      <c r="R208" s="368" t="s">
        <v>38</v>
      </c>
      <c r="S208" s="364">
        <f>IFERROR(VLOOKUP(A208,'Master Warnings List'!$A$1:$H$748,8,0),0)</f>
        <v>2</v>
      </c>
      <c r="T208" s="366" t="str">
        <f>LookupConcat(A208,'Master Warnings List'!$A$2:$A$708,'Master Warnings List'!$E$2:$E$708,"
")</f>
        <v>CYP10403 - Record rejected - Service Request Identifier is blank.
CYP10404 - Record rejected - Service Request Identifier has incorrect data format. Service Request Identifier=&lt;C104902&gt;</v>
      </c>
      <c r="U208" t="s">
        <v>5503</v>
      </c>
    </row>
    <row r="209" spans="1:21" ht="165.75" customHeight="1">
      <c r="A209" s="362" t="s">
        <v>1608</v>
      </c>
      <c r="B209" s="363" t="str">
        <f t="shared" si="0"/>
        <v>C104</v>
      </c>
      <c r="C209" s="364" t="str">
        <f t="shared" si="1"/>
        <v>010</v>
      </c>
      <c r="D209" s="363" t="str">
        <f>IF(MID(A209,5,1)="9",CONCATENATE(C209,"_",COUNTIF($C$3:$C209,C209)),A209&amp;"_1")</f>
        <v>C104010_1</v>
      </c>
      <c r="E209" s="363" t="s">
        <v>4272</v>
      </c>
      <c r="F209" s="366" t="s">
        <v>1455</v>
      </c>
      <c r="G209" s="366" t="s">
        <v>842</v>
      </c>
      <c r="H209" s="364">
        <f t="shared" si="6"/>
        <v>0</v>
      </c>
      <c r="I209" s="367">
        <v>155</v>
      </c>
      <c r="J209" s="366" t="s">
        <v>1376</v>
      </c>
      <c r="K209" s="364" t="s">
        <v>843</v>
      </c>
      <c r="L209" s="364" t="s">
        <v>52</v>
      </c>
      <c r="M209" s="364" t="s">
        <v>101</v>
      </c>
      <c r="N209" s="364" t="s">
        <v>52</v>
      </c>
      <c r="O209" s="348"/>
      <c r="P209" s="366" t="s">
        <v>1407</v>
      </c>
      <c r="Q209" s="366" t="s">
        <v>844</v>
      </c>
      <c r="R209" s="368" t="s">
        <v>16</v>
      </c>
      <c r="S209" s="364">
        <f>IFERROR(VLOOKUP(A209,'Master Warnings List'!$A$1:$H$748,8,0),0)</f>
        <v>1</v>
      </c>
      <c r="T209" s="366" t="str">
        <f>LookupConcat(A209,'Master Warnings List'!$A$2:$A$708,'Master Warnings List'!$E$2:$E$708,"
")</f>
        <v>CYP10406 - Record rejected - Unique Booking Reference Number (Converted) has incorrect data format. Service Request Identifier=&lt;C104902&gt; Local Patient Identifier (Extended)=&lt;C101901&gt;</v>
      </c>
      <c r="U209" t="s">
        <v>5520</v>
      </c>
    </row>
    <row r="210" spans="1:21" ht="38.25" customHeight="1">
      <c r="A210" s="362" t="s">
        <v>1609</v>
      </c>
      <c r="B210" s="363" t="str">
        <f t="shared" si="0"/>
        <v>C104</v>
      </c>
      <c r="C210" s="364" t="str">
        <f t="shared" si="1"/>
        <v>020</v>
      </c>
      <c r="D210" s="363" t="str">
        <f>IF(MID(A210,5,1)="9",CONCATENATE(C210,"_",COUNTIF($C$3:$C210,C210)),A210&amp;"_1")</f>
        <v>C104020_1</v>
      </c>
      <c r="E210" s="363" t="s">
        <v>4273</v>
      </c>
      <c r="F210" s="366" t="s">
        <v>1455</v>
      </c>
      <c r="G210" s="366" t="s">
        <v>845</v>
      </c>
      <c r="H210" s="364">
        <f t="shared" si="6"/>
        <v>0</v>
      </c>
      <c r="I210" s="367">
        <v>156</v>
      </c>
      <c r="J210" s="374" t="s">
        <v>2434</v>
      </c>
      <c r="K210" s="363" t="s">
        <v>222</v>
      </c>
      <c r="L210" s="364" t="s">
        <v>52</v>
      </c>
      <c r="M210" s="364" t="s">
        <v>101</v>
      </c>
      <c r="N210" s="364" t="s">
        <v>52</v>
      </c>
      <c r="O210" s="348" t="s">
        <v>2808</v>
      </c>
      <c r="P210" s="366" t="s">
        <v>1408</v>
      </c>
      <c r="Q210" s="366" t="s">
        <v>846</v>
      </c>
      <c r="R210" s="368" t="s">
        <v>16</v>
      </c>
      <c r="S210" s="364">
        <f>IFERROR(VLOOKUP(A210,'Master Warnings List'!$A$1:$H$748,8,0),0)</f>
        <v>1</v>
      </c>
      <c r="T210" s="366" t="str">
        <f>LookupConcat(A210,'Master Warnings List'!$A$2:$A$708,'Master Warnings List'!$E$2:$E$708,"
")</f>
        <v>CYP10407 - Record rejected - Patient Pathway Identifier has incorrect data format. Service Request Identifier=&lt;C104902&gt; Local Patient Identifier (Extended)=&lt;C101901&gt;</v>
      </c>
      <c r="U210" t="s">
        <v>5521</v>
      </c>
    </row>
    <row r="211" spans="1:21" ht="102" customHeight="1">
      <c r="A211" s="362" t="s">
        <v>1610</v>
      </c>
      <c r="B211" s="363" t="str">
        <f t="shared" ref="B211:B338" si="7">LEFT(A211,4)</f>
        <v>C104</v>
      </c>
      <c r="C211" s="364" t="str">
        <f t="shared" ref="C211:C338" si="8">RIGHT(A211,3)</f>
        <v>030</v>
      </c>
      <c r="D211" s="363" t="str">
        <f>IF(MID(A211,5,1)="9",CONCATENATE(C211,"_",COUNTIF($C$3:$C211,C211)),A211&amp;"_1")</f>
        <v>C104030_1</v>
      </c>
      <c r="E211" s="363" t="s">
        <v>4274</v>
      </c>
      <c r="F211" s="366" t="s">
        <v>1455</v>
      </c>
      <c r="G211" s="366" t="s">
        <v>3436</v>
      </c>
      <c r="H211" s="364">
        <f t="shared" si="6"/>
        <v>0</v>
      </c>
      <c r="I211" s="367">
        <v>157</v>
      </c>
      <c r="J211" s="366" t="s">
        <v>3745</v>
      </c>
      <c r="K211" s="364" t="s">
        <v>3431</v>
      </c>
      <c r="L211" s="364" t="s">
        <v>52</v>
      </c>
      <c r="M211" s="364" t="s">
        <v>101</v>
      </c>
      <c r="N211" s="364" t="s">
        <v>107</v>
      </c>
      <c r="O211" s="348"/>
      <c r="P211" s="366" t="s">
        <v>124</v>
      </c>
      <c r="Q211" s="366" t="s">
        <v>846</v>
      </c>
      <c r="R211" s="368" t="s">
        <v>16</v>
      </c>
      <c r="S211" s="364">
        <f>IFERROR(VLOOKUP(A211,'Master Warnings List'!$A$1:$H$748,8,0),0)</f>
        <v>2</v>
      </c>
      <c r="T211" s="366" t="str">
        <f>LookupConcat(A211,'Master Warnings List'!$A$2:$A$708,'Master Warnings List'!$E$2:$E$708,"
")</f>
        <v>CYP10408 - Record rejected - Organisation Identifier (Patient Pathway Identifier Issuer) has incorrect data format. Service Request Identifier=&lt;C104902&gt; Local Patient Identifier (Extended)=&lt;C101901&gt;
CYP10409 - Warning - Organisation Identifier (Patient Pathway Identifier Issuer) is not in national organisation tables as a "live" organisation at any point during the reporting period. Service Request Identifier=&lt;C104902&gt; Local Patient Identifier (Extended)=&lt;C101901&gt;Organisation Identifier (Patient Pathway Identifier Issuer)=&lt;C104030&gt;</v>
      </c>
      <c r="U211" t="s">
        <v>5522</v>
      </c>
    </row>
    <row r="212" spans="1:21" ht="76.5" customHeight="1">
      <c r="A212" s="362" t="s">
        <v>1611</v>
      </c>
      <c r="B212" s="363" t="str">
        <f t="shared" si="7"/>
        <v>C104</v>
      </c>
      <c r="C212" s="364" t="str">
        <f t="shared" si="8"/>
        <v>040</v>
      </c>
      <c r="D212" s="363" t="str">
        <f>IF(MID(A212,5,1)="9",CONCATENATE(C212,"_",COUNTIF($C$3:$C212,C212)),A212&amp;"_1")</f>
        <v>C104040_1</v>
      </c>
      <c r="E212" s="363" t="s">
        <v>4275</v>
      </c>
      <c r="F212" s="366" t="s">
        <v>1455</v>
      </c>
      <c r="G212" s="366" t="s">
        <v>848</v>
      </c>
      <c r="H212" s="364">
        <f t="shared" si="6"/>
        <v>0</v>
      </c>
      <c r="I212" s="367">
        <v>158</v>
      </c>
      <c r="J212" s="366" t="s">
        <v>849</v>
      </c>
      <c r="K212" s="364" t="s">
        <v>27</v>
      </c>
      <c r="L212" s="364" t="s">
        <v>52</v>
      </c>
      <c r="M212" s="364" t="s">
        <v>101</v>
      </c>
      <c r="N212" s="364" t="s">
        <v>107</v>
      </c>
      <c r="O212" s="348"/>
      <c r="P212" s="366" t="s">
        <v>1409</v>
      </c>
      <c r="Q212" s="366" t="s">
        <v>851</v>
      </c>
      <c r="R212" s="368" t="s">
        <v>16</v>
      </c>
      <c r="S212" s="364">
        <f>IFERROR(VLOOKUP(A212,'Master Warnings List'!$A$1:$H$748,8,0),0)</f>
        <v>2</v>
      </c>
      <c r="T212" s="366" t="str">
        <f>LookupConcat(A212,'Master Warnings List'!$A$2:$A$708,'Master Warnings List'!$E$2:$E$708,"
")</f>
        <v>CYP10410 - Record rejected - Waiting Time Measurement Type has incorrect data format. Service Request Identifier=&lt;C104902&gt; Local Patient Identifier (Extended)=&lt;C101901&gt;
CYP10411 - Warning - Waiting Time Measurement Type contains an invalid national code. Service Request Identifier=&lt;C104902&gt; Local Patient Identifier (Extended)=&lt;C101901&gt; Waiting Time Measurement Type=&lt;C104040&gt;</v>
      </c>
      <c r="U212" s="447" t="s">
        <v>5523</v>
      </c>
    </row>
    <row r="213" spans="1:21" ht="140.25" customHeight="1">
      <c r="A213" s="362" t="s">
        <v>1612</v>
      </c>
      <c r="B213" s="363" t="str">
        <f t="shared" si="7"/>
        <v>C104</v>
      </c>
      <c r="C213" s="364" t="str">
        <f t="shared" si="8"/>
        <v>050</v>
      </c>
      <c r="D213" s="363" t="str">
        <f>IF(MID(A213,5,1)="9",CONCATENATE(C213,"_",COUNTIF($C$3:$C213,C213)),A213&amp;"_1")</f>
        <v>C104050_1</v>
      </c>
      <c r="E213" s="363" t="s">
        <v>4276</v>
      </c>
      <c r="F213" s="366" t="s">
        <v>1455</v>
      </c>
      <c r="G213" s="366" t="s">
        <v>858</v>
      </c>
      <c r="H213" s="364">
        <f t="shared" si="6"/>
        <v>0</v>
      </c>
      <c r="I213" s="367">
        <v>159</v>
      </c>
      <c r="J213" s="366" t="s">
        <v>859</v>
      </c>
      <c r="K213" s="366" t="s">
        <v>337</v>
      </c>
      <c r="L213" s="364" t="s">
        <v>52</v>
      </c>
      <c r="M213" s="364" t="s">
        <v>101</v>
      </c>
      <c r="N213" s="364" t="s">
        <v>52</v>
      </c>
      <c r="O213" s="348" t="s">
        <v>4852</v>
      </c>
      <c r="P213" s="366" t="s">
        <v>1410</v>
      </c>
      <c r="Q213" s="366" t="s">
        <v>860</v>
      </c>
      <c r="R213" s="368" t="s">
        <v>16</v>
      </c>
      <c r="S213" s="364">
        <f>IFERROR(VLOOKUP(A213,'Master Warnings List'!$A$1:$H$748,8,0),0)</f>
        <v>3</v>
      </c>
      <c r="T213" s="366" t="str">
        <f>LookupConcat(A213,'Master Warnings List'!$A$2:$A$708,'Master Warnings List'!$E$2:$E$708,"
")</f>
        <v>CYP10412 - Record rejected - Referral To Treatment Period Start Date has incorrect date format. Service Request Identifier=&lt;C104902&gt; Local Patient Identifier (Extended)=&lt;C101901&gt;
CYP10417 - Record rejected - Referral To Treatment Period Start Date is after the Reporting Period End Date. Service Request Identifier=&lt;C104902&gt; Local Patient Identifier (Extended)=&lt;C101901&gt; Referral To Treatment Period Start Date=&lt;C104050&gt;
CYP10423 - Record rejected - Referral To Treatment Period Start Date is before Person Birth Date. Service Request Identifier=&lt;C104902&gt; Local Patient Identifier (Extended)=&lt;C101901&gt; Referral To Treatment Period Start Date=&lt;C104050&gt; Person Birth Date=&lt;C001060&gt;</v>
      </c>
      <c r="U213" t="s">
        <v>5486</v>
      </c>
    </row>
    <row r="214" spans="1:21" ht="76.5" customHeight="1">
      <c r="A214" s="362" t="s">
        <v>3591</v>
      </c>
      <c r="B214" s="363" t="str">
        <f t="shared" si="7"/>
        <v>C104</v>
      </c>
      <c r="C214" s="364"/>
      <c r="D214" s="363" t="str">
        <f>IF(MID(A214,5,1)="9",CONCATENATE(C214,"_",COUNTIF($C$3:$C214,C214)),A214&amp;"_1")</f>
        <v>C104080_1</v>
      </c>
      <c r="E214" s="363" t="s">
        <v>4277</v>
      </c>
      <c r="F214" s="366" t="s">
        <v>1455</v>
      </c>
      <c r="G214" s="202" t="s">
        <v>3593</v>
      </c>
      <c r="H214" s="364">
        <v>0</v>
      </c>
      <c r="I214" s="367">
        <v>160</v>
      </c>
      <c r="J214" s="18" t="s">
        <v>3595</v>
      </c>
      <c r="K214" s="375" t="s">
        <v>341</v>
      </c>
      <c r="L214" s="375" t="s">
        <v>52</v>
      </c>
      <c r="M214" s="375" t="s">
        <v>101</v>
      </c>
      <c r="N214" s="375" t="s">
        <v>52</v>
      </c>
      <c r="O214" s="18"/>
      <c r="P214" s="18" t="s">
        <v>1410</v>
      </c>
      <c r="Q214" s="18" t="s">
        <v>860</v>
      </c>
      <c r="R214" s="376" t="s">
        <v>16</v>
      </c>
      <c r="S214" s="364"/>
      <c r="T214" s="366" t="str">
        <f>LookupConcat(A214,'Master Warnings List'!$A$2:$A$708,'Master Warnings List'!$E$2:$E$708,"
")</f>
        <v>CYP10424 - Record Rejected - Referral To Treatment Period Start Time has incorrect data format. Service Request Identifier=&lt;C104902&gt; Local Patient Identifier (Extended)=&lt;C101901&gt; Referral To Treatment Period Start Time=&lt;C104080&gt;</v>
      </c>
      <c r="U214" t="s">
        <v>5524</v>
      </c>
    </row>
    <row r="215" spans="1:21" ht="140.25" customHeight="1">
      <c r="A215" s="362" t="s">
        <v>1613</v>
      </c>
      <c r="B215" s="363" t="str">
        <f t="shared" si="7"/>
        <v>C104</v>
      </c>
      <c r="C215" s="364" t="str">
        <f t="shared" si="8"/>
        <v>060</v>
      </c>
      <c r="D215" s="363" t="str">
        <f>IF(MID(A215,5,1)="9",CONCATENATE(C215,"_",COUNTIF($C$3:$C215,C215)),A215&amp;"_1")</f>
        <v>C104060_1</v>
      </c>
      <c r="E215" s="363" t="s">
        <v>4278</v>
      </c>
      <c r="F215" s="366" t="s">
        <v>1455</v>
      </c>
      <c r="G215" s="366" t="s">
        <v>861</v>
      </c>
      <c r="H215" s="364">
        <f t="shared" si="6"/>
        <v>0</v>
      </c>
      <c r="I215" s="367">
        <v>161</v>
      </c>
      <c r="J215" s="366" t="s">
        <v>2819</v>
      </c>
      <c r="K215" s="366" t="s">
        <v>337</v>
      </c>
      <c r="L215" s="364" t="s">
        <v>52</v>
      </c>
      <c r="M215" s="364" t="s">
        <v>101</v>
      </c>
      <c r="N215" s="364" t="s">
        <v>52</v>
      </c>
      <c r="O215" s="348" t="s">
        <v>4853</v>
      </c>
      <c r="P215" s="366" t="s">
        <v>1410</v>
      </c>
      <c r="Q215" s="366" t="s">
        <v>860</v>
      </c>
      <c r="R215" s="368" t="s">
        <v>16</v>
      </c>
      <c r="S215" s="364">
        <f>IFERROR(VLOOKUP(A215,'Master Warnings List'!$A$1:$H$748,8,0),0)</f>
        <v>4</v>
      </c>
      <c r="T215" s="366" t="str">
        <f>LookupConcat(A215,'Master Warnings List'!$A$2:$A$708,'Master Warnings List'!$E$2:$E$708,"
")</f>
        <v>CYP10405 - Record rejected - Referral To Treatment Period End Date is after the Reporting Period End Date. Service Request Identifier=&lt;C104902&gt; Local Patient Identifier (Extended)=&lt;C101901&gt; Referral To Treatment Period End Date=&lt;C104060&gt;
CYP10413 - Record rejected - Referral To Treatment Period End Date has incorrect date format. Service Request Identifier=&lt;C104902&gt; Local Patient Identifier (Extended)=&lt;C101901&gt;
CYP10416 - Record rejected - Referral To Treatment Period End Date is before the Referral To Treatment Period Start Date. Service Request Identifier=&lt;C104902&gt; Local Patient Identifier (Extended)=&lt;C101901&gt; Referral To Treatment Period End Date=&lt;C104060&gt;
CYP10422 - Record rejected - Referral To Treatment Period End Date is before the Referral Request Received Date. Service Request Identifier=&lt;C104902&gt; Local Patient Identifier (Extended)=&lt;C101901&gt; Referral Request Received Date=&lt;C101010&gt; Referral To Treatment Period End Date=&lt;C104060&gt;</v>
      </c>
      <c r="U215" t="s">
        <v>5487</v>
      </c>
    </row>
    <row r="216" spans="1:21" ht="89.25" customHeight="1">
      <c r="A216" s="362" t="s">
        <v>3592</v>
      </c>
      <c r="B216" s="363" t="str">
        <f t="shared" si="7"/>
        <v>C104</v>
      </c>
      <c r="C216" s="364"/>
      <c r="D216" s="363" t="str">
        <f>IF(MID(A216,5,1)="9",CONCATENATE(C216,"_",COUNTIF($C$3:$C216,C216)),A216&amp;"_1")</f>
        <v>C104090_1</v>
      </c>
      <c r="E216" s="363" t="s">
        <v>4279</v>
      </c>
      <c r="F216" s="366" t="s">
        <v>1455</v>
      </c>
      <c r="G216" s="202" t="s">
        <v>3594</v>
      </c>
      <c r="H216" s="364">
        <v>0</v>
      </c>
      <c r="I216" s="367">
        <v>162</v>
      </c>
      <c r="J216" s="18" t="s">
        <v>3596</v>
      </c>
      <c r="K216" s="375" t="s">
        <v>341</v>
      </c>
      <c r="L216" s="375" t="s">
        <v>52</v>
      </c>
      <c r="M216" s="375" t="s">
        <v>101</v>
      </c>
      <c r="N216" s="375" t="s">
        <v>52</v>
      </c>
      <c r="O216" s="18"/>
      <c r="P216" s="18" t="s">
        <v>1410</v>
      </c>
      <c r="Q216" s="18" t="s">
        <v>860</v>
      </c>
      <c r="R216" s="376" t="s">
        <v>16</v>
      </c>
      <c r="S216" s="364"/>
      <c r="T216" s="366" t="str">
        <f>LookupConcat(A216,'Master Warnings List'!$A$2:$A$708,'Master Warnings List'!$E$2:$E$708,"
")</f>
        <v>CYP10425 - Record Rejected - Referral To Treatment Period End Time has incorrect data format. Service Request Identifier=&lt;C104902&gt; Local Patient Identifier (Extended)=&lt;C101901&gt; Referral To Treatment Period Start Time=&lt;C104090&gt;</v>
      </c>
      <c r="U216" t="s">
        <v>5525</v>
      </c>
    </row>
    <row r="217" spans="1:21" ht="76.5" customHeight="1">
      <c r="A217" s="362" t="s">
        <v>1614</v>
      </c>
      <c r="B217" s="363" t="str">
        <f t="shared" si="7"/>
        <v>C104</v>
      </c>
      <c r="C217" s="364" t="str">
        <f t="shared" si="8"/>
        <v>070</v>
      </c>
      <c r="D217" s="363" t="str">
        <f>IF(MID(A217,5,1)="9",CONCATENATE(C217,"_",COUNTIF($C$3:$C217,C217)),A217&amp;"_1")</f>
        <v>C104070_1</v>
      </c>
      <c r="E217" s="363" t="s">
        <v>4280</v>
      </c>
      <c r="F217" s="366" t="s">
        <v>1455</v>
      </c>
      <c r="G217" s="366" t="s">
        <v>862</v>
      </c>
      <c r="H217" s="364">
        <f t="shared" si="6"/>
        <v>0</v>
      </c>
      <c r="I217" s="367">
        <v>163</v>
      </c>
      <c r="J217" s="366" t="s">
        <v>863</v>
      </c>
      <c r="K217" s="364" t="s">
        <v>27</v>
      </c>
      <c r="L217" s="364" t="s">
        <v>52</v>
      </c>
      <c r="M217" s="364" t="s">
        <v>101</v>
      </c>
      <c r="N217" s="364" t="s">
        <v>107</v>
      </c>
      <c r="O217" s="348"/>
      <c r="P217" s="366" t="s">
        <v>1410</v>
      </c>
      <c r="Q217" s="366" t="s">
        <v>860</v>
      </c>
      <c r="R217" s="368" t="s">
        <v>16</v>
      </c>
      <c r="S217" s="364">
        <f>IFERROR(VLOOKUP(A217,'Master Warnings List'!$A$1:$H$748,8,0),0)</f>
        <v>2</v>
      </c>
      <c r="T217" s="366" t="str">
        <f>LookupConcat(A217,'Master Warnings List'!$A$2:$A$708,'Master Warnings List'!$E$2:$E$708,"
")</f>
        <v>CYP10414 - Record rejected - Referral To Treatment Period Status has incorrect data format. Service Request Identifier=&lt;C104902&gt; Local Patient Identifier (Extended)=&lt;C101901&gt;
CYP10415 - Warning - Referral To Treatment Period Status contains an invalid national code. Service Request Identifier=&lt;C104902&gt; Local Patient Identifier (Extended)=&lt;C101901&gt; Referral To Treatment Period Status=&lt;C104070&gt;</v>
      </c>
      <c r="U217" s="447" t="s">
        <v>5526</v>
      </c>
    </row>
    <row r="218" spans="1:21" ht="12.75" customHeight="1">
      <c r="A218" s="362" t="s">
        <v>2117</v>
      </c>
      <c r="B218" s="363"/>
      <c r="C218" s="364"/>
      <c r="D218" s="363"/>
      <c r="E218" s="363" t="s">
        <v>4197</v>
      </c>
      <c r="F218" s="366" t="s">
        <v>1455</v>
      </c>
      <c r="G218" s="366" t="s">
        <v>1885</v>
      </c>
      <c r="H218" s="364">
        <f t="shared" si="6"/>
        <v>1</v>
      </c>
      <c r="I218" s="367">
        <v>164</v>
      </c>
      <c r="J218" s="366" t="s">
        <v>1951</v>
      </c>
      <c r="K218" s="363" t="s">
        <v>68</v>
      </c>
      <c r="L218" s="364"/>
      <c r="M218" s="364"/>
      <c r="N218" s="364"/>
      <c r="O218" s="348"/>
      <c r="P218" s="366"/>
      <c r="Q218" s="366"/>
      <c r="R218" s="368"/>
      <c r="S218" s="364"/>
      <c r="T218" s="366"/>
    </row>
    <row r="219" spans="1:21" ht="38.25" customHeight="1">
      <c r="A219" s="362" t="s">
        <v>2118</v>
      </c>
      <c r="B219" s="363"/>
      <c r="C219" s="364"/>
      <c r="D219" s="363"/>
      <c r="E219" s="363" t="s">
        <v>4281</v>
      </c>
      <c r="F219" s="366" t="s">
        <v>1455</v>
      </c>
      <c r="G219" s="366" t="s">
        <v>1988</v>
      </c>
      <c r="H219" s="364">
        <f t="shared" si="6"/>
        <v>1</v>
      </c>
      <c r="I219" s="367">
        <v>165</v>
      </c>
      <c r="J219" s="366" t="s">
        <v>1940</v>
      </c>
      <c r="K219" s="363" t="s">
        <v>2796</v>
      </c>
      <c r="L219" s="364"/>
      <c r="M219" s="364"/>
      <c r="N219" s="364"/>
      <c r="O219" s="348"/>
      <c r="P219" s="366"/>
      <c r="Q219" s="366"/>
      <c r="R219" s="368"/>
      <c r="S219" s="364"/>
      <c r="T219" s="366"/>
    </row>
    <row r="220" spans="1:21" ht="25.5" customHeight="1">
      <c r="A220" s="362" t="s">
        <v>2119</v>
      </c>
      <c r="B220" s="363"/>
      <c r="C220" s="364"/>
      <c r="D220" s="363"/>
      <c r="E220" s="363" t="s">
        <v>4130</v>
      </c>
      <c r="F220" s="366" t="s">
        <v>1455</v>
      </c>
      <c r="G220" s="366" t="s">
        <v>215</v>
      </c>
      <c r="H220" s="364">
        <f t="shared" si="6"/>
        <v>1</v>
      </c>
      <c r="I220" s="367">
        <v>166</v>
      </c>
      <c r="J220" s="366" t="s">
        <v>1950</v>
      </c>
      <c r="K220" s="364" t="s">
        <v>109</v>
      </c>
      <c r="L220" s="364"/>
      <c r="M220" s="364"/>
      <c r="N220" s="364"/>
      <c r="O220" s="348"/>
      <c r="P220" s="366"/>
      <c r="Q220" s="366"/>
      <c r="R220" s="368"/>
      <c r="S220" s="364"/>
      <c r="T220" s="366"/>
    </row>
    <row r="221" spans="1:21" ht="25.5" customHeight="1">
      <c r="A221" s="362" t="s">
        <v>2120</v>
      </c>
      <c r="B221" s="363"/>
      <c r="C221" s="364"/>
      <c r="D221" s="363"/>
      <c r="E221" s="363" t="s">
        <v>4200</v>
      </c>
      <c r="F221" s="366" t="s">
        <v>1455</v>
      </c>
      <c r="G221" s="366" t="s">
        <v>3192</v>
      </c>
      <c r="H221" s="364">
        <f t="shared" ref="H221:H286" si="9">IF(MID(A221,5,1)="D",1,0)</f>
        <v>1</v>
      </c>
      <c r="I221" s="367">
        <v>167</v>
      </c>
      <c r="J221" s="366" t="s">
        <v>3179</v>
      </c>
      <c r="K221" s="364" t="s">
        <v>1941</v>
      </c>
      <c r="L221" s="364"/>
      <c r="M221" s="364"/>
      <c r="N221" s="364"/>
      <c r="O221" s="348"/>
      <c r="P221" s="366"/>
      <c r="Q221" s="366"/>
      <c r="R221" s="368"/>
      <c r="S221" s="364"/>
      <c r="T221" s="366"/>
    </row>
    <row r="222" spans="1:21" ht="25.5" customHeight="1">
      <c r="A222" s="362" t="s">
        <v>2121</v>
      </c>
      <c r="B222" s="363"/>
      <c r="C222" s="364"/>
      <c r="D222" s="363"/>
      <c r="E222" s="363" t="s">
        <v>4141</v>
      </c>
      <c r="F222" s="366" t="s">
        <v>1455</v>
      </c>
      <c r="G222" s="366" t="s">
        <v>1887</v>
      </c>
      <c r="H222" s="364">
        <f t="shared" si="9"/>
        <v>1</v>
      </c>
      <c r="I222" s="367">
        <v>168</v>
      </c>
      <c r="J222" s="366" t="s">
        <v>1943</v>
      </c>
      <c r="K222" s="364" t="s">
        <v>1944</v>
      </c>
      <c r="L222" s="364"/>
      <c r="M222" s="364"/>
      <c r="N222" s="364"/>
      <c r="O222" s="348"/>
      <c r="P222" s="366"/>
      <c r="Q222" s="366"/>
      <c r="R222" s="368"/>
      <c r="S222" s="364"/>
      <c r="T222" s="366"/>
    </row>
    <row r="223" spans="1:21" ht="51" customHeight="1">
      <c r="A223" s="362" t="s">
        <v>2122</v>
      </c>
      <c r="B223" s="363"/>
      <c r="C223" s="364"/>
      <c r="D223" s="363"/>
      <c r="E223" s="363" t="s">
        <v>4257</v>
      </c>
      <c r="F223" s="366" t="s">
        <v>1455</v>
      </c>
      <c r="G223" s="366" t="s">
        <v>2277</v>
      </c>
      <c r="H223" s="364">
        <f t="shared" si="9"/>
        <v>1</v>
      </c>
      <c r="I223" s="367">
        <v>169</v>
      </c>
      <c r="J223" s="366" t="s">
        <v>2278</v>
      </c>
      <c r="K223" s="364" t="s">
        <v>2279</v>
      </c>
      <c r="L223" s="364"/>
      <c r="M223" s="364"/>
      <c r="N223" s="364"/>
      <c r="O223" s="348"/>
      <c r="P223" s="366"/>
      <c r="Q223" s="366"/>
      <c r="R223" s="368"/>
      <c r="S223" s="364"/>
      <c r="T223" s="366"/>
    </row>
    <row r="224" spans="1:21" ht="38.25" customHeight="1">
      <c r="A224" s="362" t="s">
        <v>4974</v>
      </c>
      <c r="B224" s="363"/>
      <c r="C224" s="364"/>
      <c r="D224" s="363"/>
      <c r="E224" s="363" t="s">
        <v>4282</v>
      </c>
      <c r="F224" s="366" t="s">
        <v>1455</v>
      </c>
      <c r="G224" s="366" t="s">
        <v>875</v>
      </c>
      <c r="H224" s="364">
        <f t="shared" si="9"/>
        <v>1</v>
      </c>
      <c r="I224" s="367">
        <v>170</v>
      </c>
      <c r="J224" s="365" t="s">
        <v>3231</v>
      </c>
      <c r="K224" s="363" t="s">
        <v>2807</v>
      </c>
      <c r="L224" s="364"/>
      <c r="M224" s="364"/>
      <c r="N224" s="364"/>
      <c r="O224" s="348"/>
      <c r="P224" s="366"/>
      <c r="Q224" s="366"/>
      <c r="R224" s="368"/>
      <c r="S224" s="364"/>
      <c r="T224" s="366"/>
    </row>
    <row r="225" spans="1:21" ht="25.5" customHeight="1">
      <c r="A225" s="362" t="s">
        <v>4975</v>
      </c>
      <c r="B225" s="363"/>
      <c r="C225" s="364"/>
      <c r="D225" s="363"/>
      <c r="E225" s="363" t="s">
        <v>4283</v>
      </c>
      <c r="F225" s="366" t="s">
        <v>1455</v>
      </c>
      <c r="G225" s="366" t="s">
        <v>876</v>
      </c>
      <c r="H225" s="364">
        <f t="shared" si="9"/>
        <v>1</v>
      </c>
      <c r="I225" s="367">
        <v>171</v>
      </c>
      <c r="J225" s="365" t="s">
        <v>3232</v>
      </c>
      <c r="K225" s="363" t="s">
        <v>2807</v>
      </c>
      <c r="L225" s="364"/>
      <c r="M225" s="364"/>
      <c r="N225" s="364"/>
      <c r="O225" s="348"/>
      <c r="P225" s="366"/>
      <c r="Q225" s="366"/>
      <c r="R225" s="368"/>
      <c r="S225" s="364"/>
      <c r="T225" s="366"/>
    </row>
    <row r="226" spans="1:21" ht="51" customHeight="1">
      <c r="A226" s="362" t="s">
        <v>4976</v>
      </c>
      <c r="B226" s="363"/>
      <c r="C226" s="364"/>
      <c r="D226" s="363"/>
      <c r="E226" s="363" t="s">
        <v>4284</v>
      </c>
      <c r="F226" s="366" t="s">
        <v>1455</v>
      </c>
      <c r="G226" s="366" t="s">
        <v>877</v>
      </c>
      <c r="H226" s="364">
        <f t="shared" si="9"/>
        <v>1</v>
      </c>
      <c r="I226" s="367">
        <v>172</v>
      </c>
      <c r="J226" s="366" t="s">
        <v>1982</v>
      </c>
      <c r="K226" s="364" t="s">
        <v>1944</v>
      </c>
      <c r="L226" s="364"/>
      <c r="M226" s="364"/>
      <c r="N226" s="364"/>
      <c r="O226" s="348"/>
      <c r="P226" s="366"/>
      <c r="Q226" s="366"/>
      <c r="R226" s="368"/>
      <c r="S226" s="364"/>
      <c r="T226" s="366"/>
    </row>
    <row r="227" spans="1:21" ht="51" customHeight="1">
      <c r="A227" s="362" t="s">
        <v>1835</v>
      </c>
      <c r="B227" s="363"/>
      <c r="C227" s="364"/>
      <c r="D227" s="363"/>
      <c r="E227" s="363"/>
      <c r="F227" s="366" t="s">
        <v>1456</v>
      </c>
      <c r="G227" s="366"/>
      <c r="H227" s="364">
        <f t="shared" si="9"/>
        <v>0</v>
      </c>
      <c r="I227" s="367"/>
      <c r="J227" s="366"/>
      <c r="K227" s="364"/>
      <c r="L227" s="364"/>
      <c r="M227" s="364"/>
      <c r="N227" s="364"/>
      <c r="O227" s="348"/>
      <c r="P227" s="366"/>
      <c r="Q227" s="366"/>
      <c r="R227" s="368"/>
      <c r="S227" s="364"/>
      <c r="T227" s="366" t="str">
        <f>LookupConcat(A227,'Master Warnings List'!$A$2:$A$708,'Master Warnings List'!$E$2:$E$708,"
")</f>
        <v>CYP10502 - Group rejected - No valid CYP101 group transmitted for this Service Request Identifier. Service Request Identifier=&lt;C105902&gt;
CYP10511 - Group rejected - More than one CYP105 provided for this Service Request Identifier + Onward Referral Date + Onward Referral Reason. Service Request Identifier=&lt;C105902&gt; Onward Referral Date=&lt;C105010&gt; Onward Referral Reason=&lt;C105020&gt;</v>
      </c>
    </row>
    <row r="228" spans="1:21" ht="63.75" customHeight="1">
      <c r="A228" s="362" t="s">
        <v>1615</v>
      </c>
      <c r="B228" s="363" t="str">
        <f t="shared" si="7"/>
        <v>C105</v>
      </c>
      <c r="C228" s="364" t="str">
        <f t="shared" si="8"/>
        <v>902</v>
      </c>
      <c r="D228" s="363" t="str">
        <f>IF(MID(A228,5,1)="9",CONCATENATE(C228,"_",COUNTIF($C$3:$C228,C228)),A228&amp;"_1")</f>
        <v>902_5</v>
      </c>
      <c r="E228" s="363" t="s">
        <v>4243</v>
      </c>
      <c r="F228" s="366" t="s">
        <v>1456</v>
      </c>
      <c r="G228" s="366" t="s">
        <v>66</v>
      </c>
      <c r="H228" s="364">
        <f t="shared" si="9"/>
        <v>0</v>
      </c>
      <c r="I228" s="367">
        <v>173</v>
      </c>
      <c r="J228" s="365" t="s">
        <v>3964</v>
      </c>
      <c r="K228" s="364" t="s">
        <v>68</v>
      </c>
      <c r="L228" s="364" t="s">
        <v>101</v>
      </c>
      <c r="M228" s="364" t="s">
        <v>101</v>
      </c>
      <c r="N228" s="364" t="s">
        <v>52</v>
      </c>
      <c r="O228" s="348"/>
      <c r="P228" s="366" t="s">
        <v>1395</v>
      </c>
      <c r="Q228" s="366" t="s">
        <v>1396</v>
      </c>
      <c r="R228" s="368" t="s">
        <v>38</v>
      </c>
      <c r="S228" s="364">
        <f>IFERROR(VLOOKUP(A228,'Master Warnings List'!$A$1:$H$748,8,0),0)</f>
        <v>2</v>
      </c>
      <c r="T228" s="366" t="str">
        <f>LookupConcat(A228,'Master Warnings List'!$A$2:$A$708,'Master Warnings List'!$E$2:$E$708,"
")</f>
        <v>CYP10503 - Record rejected - Service Request Identifier is blank.
CYP10504 - Record rejected - Service Request Identifier has incorrect data format. Service Request Identifier=&lt;C105902&gt;</v>
      </c>
      <c r="U228" t="s">
        <v>5503</v>
      </c>
    </row>
    <row r="229" spans="1:21" ht="165.75" customHeight="1">
      <c r="A229" s="362" t="s">
        <v>1616</v>
      </c>
      <c r="B229" s="363" t="str">
        <f t="shared" si="7"/>
        <v>C105</v>
      </c>
      <c r="C229" s="364" t="str">
        <f t="shared" si="8"/>
        <v>010</v>
      </c>
      <c r="D229" s="363" t="str">
        <f>IF(MID(A229,5,1)="9",CONCATENATE(C229,"_",COUNTIF($C$3:$C229,C229)),A229&amp;"_1")</f>
        <v>C105010_1</v>
      </c>
      <c r="E229" s="363" t="s">
        <v>4285</v>
      </c>
      <c r="F229" s="366" t="s">
        <v>1456</v>
      </c>
      <c r="G229" s="366" t="s">
        <v>679</v>
      </c>
      <c r="H229" s="364">
        <f t="shared" si="9"/>
        <v>0</v>
      </c>
      <c r="I229" s="367">
        <v>174</v>
      </c>
      <c r="J229" s="366" t="s">
        <v>1237</v>
      </c>
      <c r="K229" s="366" t="s">
        <v>337</v>
      </c>
      <c r="L229" s="364" t="s">
        <v>101</v>
      </c>
      <c r="M229" s="364" t="s">
        <v>101</v>
      </c>
      <c r="N229" s="364" t="s">
        <v>52</v>
      </c>
      <c r="O229" s="348" t="s">
        <v>4854</v>
      </c>
      <c r="P229" s="366" t="s">
        <v>1410</v>
      </c>
      <c r="Q229" s="366" t="s">
        <v>1411</v>
      </c>
      <c r="R229" s="368" t="s">
        <v>38</v>
      </c>
      <c r="S229" s="364">
        <f>IFERROR(VLOOKUP(A229,'Master Warnings List'!$A$1:$H$748,8,0),0)</f>
        <v>4</v>
      </c>
      <c r="T229" s="366" t="str">
        <f>LookupConcat(A229,'Master Warnings List'!$A$2:$A$708,'Master Warnings List'!$E$2:$E$708,"
")</f>
        <v>CYP10505 - Record rejected - Onward Referral Date is blank. Service Request Identifier=&lt;C105902&gt; Local Patient Identifier (Extended)=&lt;C101901&gt;
CYP10506 - Record rejected - Onward Referral Date has incorrect data format. Service Request Identifier=&lt;C105902&gt; Local Patient Identifier (Extended)=&lt;C101901&gt;
CYP10512 - Record rejected - Onward Referral Date is after the Reporting Period End Date. Service Request Identifier=&lt;C105902&gt; Local Patient Identifier (Extended)=&lt;C101901&gt; Onward Referral Date=&lt;C105010&gt;
CYP10513 - Record rejected - Onward Referral Date is before the Referral Request Received Date. Service Request Identifier=&lt;C105902&gt; Local Patient Identifier (Extended)=&lt;C101901&gt; Onward Referral Date=&lt;C105010&gt; Referral Request Received Date=&lt;C101010&gt;</v>
      </c>
      <c r="U229" t="s">
        <v>5527</v>
      </c>
    </row>
    <row r="230" spans="1:21" ht="76.5" customHeight="1">
      <c r="A230" s="362" t="s">
        <v>1617</v>
      </c>
      <c r="B230" s="363" t="str">
        <f t="shared" si="7"/>
        <v>C105</v>
      </c>
      <c r="C230" s="364" t="str">
        <f t="shared" si="8"/>
        <v>020</v>
      </c>
      <c r="D230" s="363" t="str">
        <f>IF(MID(A230,5,1)="9",CONCATENATE(C230,"_",COUNTIF($C$3:$C230,C230)),A230&amp;"_1")</f>
        <v>C105020_1</v>
      </c>
      <c r="E230" s="363" t="s">
        <v>4286</v>
      </c>
      <c r="F230" s="366" t="s">
        <v>1456</v>
      </c>
      <c r="G230" s="366" t="s">
        <v>1238</v>
      </c>
      <c r="H230" s="364">
        <f t="shared" si="9"/>
        <v>0</v>
      </c>
      <c r="I230" s="367">
        <v>175</v>
      </c>
      <c r="J230" s="366" t="s">
        <v>1384</v>
      </c>
      <c r="K230" s="364" t="s">
        <v>27</v>
      </c>
      <c r="L230" s="364" t="s">
        <v>52</v>
      </c>
      <c r="M230" s="364" t="s">
        <v>101</v>
      </c>
      <c r="N230" s="364" t="s">
        <v>107</v>
      </c>
      <c r="O230" s="348"/>
      <c r="P230" s="366" t="s">
        <v>1410</v>
      </c>
      <c r="Q230" s="366" t="s">
        <v>1411</v>
      </c>
      <c r="R230" s="368" t="s">
        <v>16</v>
      </c>
      <c r="S230" s="364">
        <f>IFERROR(VLOOKUP(A230,'Master Warnings List'!$A$1:$H$748,8,0),0)</f>
        <v>2</v>
      </c>
      <c r="T230" s="366" t="str">
        <f>LookupConcat(A230,'Master Warnings List'!$A$2:$A$708,'Master Warnings List'!$E$2:$E$708,"
")</f>
        <v>CYP10507 - Record rejected - Onward Referral Reason has incorrect data format. Service Request Identifier=&lt;C105902&gt; Local Patient Identifier (Extended)=&lt;C101901&gt;
CYP10508 - Warning - Onward Referral Reason contains an invalid national code. Service Request Identifier=&lt;C105902&gt; Local Patient Identifier (Extended)=&lt;C101901&gt; Onward Referral Reason=&lt;C105020&gt;</v>
      </c>
      <c r="U230" t="s">
        <v>5528</v>
      </c>
    </row>
    <row r="231" spans="1:21" ht="76.5" customHeight="1">
      <c r="A231" s="362" t="s">
        <v>1618</v>
      </c>
      <c r="B231" s="363" t="str">
        <f t="shared" si="7"/>
        <v>C105</v>
      </c>
      <c r="C231" s="364" t="str">
        <f t="shared" si="8"/>
        <v>030</v>
      </c>
      <c r="D231" s="363" t="str">
        <f>IF(MID(A231,5,1)="9",CONCATENATE(C231,"_",COUNTIF($C$3:$C231,C231)),A231&amp;"_1")</f>
        <v>C105030_1</v>
      </c>
      <c r="E231" s="363" t="s">
        <v>4287</v>
      </c>
      <c r="F231" s="366" t="s">
        <v>1456</v>
      </c>
      <c r="G231" s="366" t="s">
        <v>3437</v>
      </c>
      <c r="H231" s="364">
        <f t="shared" si="9"/>
        <v>0</v>
      </c>
      <c r="I231" s="367">
        <v>176</v>
      </c>
      <c r="J231" s="366" t="s">
        <v>3936</v>
      </c>
      <c r="K231" s="364" t="s">
        <v>3431</v>
      </c>
      <c r="L231" s="364" t="s">
        <v>52</v>
      </c>
      <c r="M231" s="364" t="s">
        <v>101</v>
      </c>
      <c r="N231" s="364" t="s">
        <v>107</v>
      </c>
      <c r="O231" s="348"/>
      <c r="P231" s="366" t="s">
        <v>1399</v>
      </c>
      <c r="Q231" s="366" t="s">
        <v>1412</v>
      </c>
      <c r="R231" s="368" t="s">
        <v>16</v>
      </c>
      <c r="S231" s="364">
        <f>IFERROR(VLOOKUP(A231,'Master Warnings List'!$A$1:$H$748,8,0),0)</f>
        <v>2</v>
      </c>
      <c r="T231" s="366" t="str">
        <f>LookupConcat(A231,'Master Warnings List'!$A$2:$A$708,'Master Warnings List'!$E$2:$E$708,"
")</f>
        <v>CYP10509 - Record rejected - Organisation Identifier (Receiving) has incorrect data format. Service Request Identifier=&lt;C105902&gt; Local Patient Identifier (Extended)=&lt;C101901&gt;
CYP10510 - Warning - Organisation Identifier (Receiving) is not in national organisation tables as a "live" organisation at any point during the reporting period. Service Request Identifier=&lt;C105902&gt; Local Patient Identifier (Extended)=&lt;C101901&gt; Organisation Identifier (Receiving)=&lt;C105030&gt;</v>
      </c>
      <c r="U231" t="s">
        <v>5529</v>
      </c>
    </row>
    <row r="232" spans="1:21" ht="25.5" customHeight="1">
      <c r="A232" s="362" t="s">
        <v>2126</v>
      </c>
      <c r="B232" s="363"/>
      <c r="C232" s="364"/>
      <c r="D232" s="363"/>
      <c r="E232" s="363" t="s">
        <v>4197</v>
      </c>
      <c r="F232" s="366" t="s">
        <v>1456</v>
      </c>
      <c r="G232" s="366" t="s">
        <v>1885</v>
      </c>
      <c r="H232" s="364">
        <f t="shared" si="9"/>
        <v>1</v>
      </c>
      <c r="I232" s="367">
        <v>177</v>
      </c>
      <c r="J232" s="366" t="s">
        <v>1951</v>
      </c>
      <c r="K232" s="363" t="s">
        <v>68</v>
      </c>
      <c r="L232" s="364"/>
      <c r="M232" s="364"/>
      <c r="N232" s="364"/>
      <c r="O232" s="348"/>
      <c r="P232" s="366"/>
      <c r="Q232" s="366"/>
      <c r="R232" s="368"/>
      <c r="S232" s="364"/>
      <c r="T232" s="366"/>
    </row>
    <row r="233" spans="1:21" ht="38.25" customHeight="1">
      <c r="A233" s="362" t="s">
        <v>2127</v>
      </c>
      <c r="B233" s="363"/>
      <c r="C233" s="364"/>
      <c r="D233" s="363"/>
      <c r="E233" s="363" t="s">
        <v>4288</v>
      </c>
      <c r="F233" s="366" t="s">
        <v>1456</v>
      </c>
      <c r="G233" s="366" t="s">
        <v>1987</v>
      </c>
      <c r="H233" s="364">
        <f t="shared" si="9"/>
        <v>1</v>
      </c>
      <c r="I233" s="367">
        <v>178</v>
      </c>
      <c r="J233" s="366" t="s">
        <v>1940</v>
      </c>
      <c r="K233" s="363" t="s">
        <v>2796</v>
      </c>
      <c r="L233" s="364"/>
      <c r="M233" s="364"/>
      <c r="N233" s="364"/>
      <c r="O233" s="348"/>
      <c r="P233" s="366"/>
      <c r="Q233" s="366"/>
      <c r="R233" s="368"/>
      <c r="S233" s="364"/>
      <c r="T233" s="366"/>
    </row>
    <row r="234" spans="1:21" ht="25.5" customHeight="1">
      <c r="A234" s="362" t="s">
        <v>2128</v>
      </c>
      <c r="B234" s="363"/>
      <c r="C234" s="364"/>
      <c r="D234" s="363"/>
      <c r="E234" s="363" t="s">
        <v>4130</v>
      </c>
      <c r="F234" s="366" t="s">
        <v>1456</v>
      </c>
      <c r="G234" s="366" t="s">
        <v>215</v>
      </c>
      <c r="H234" s="364">
        <f t="shared" si="9"/>
        <v>1</v>
      </c>
      <c r="I234" s="367">
        <v>179</v>
      </c>
      <c r="J234" s="366" t="s">
        <v>1950</v>
      </c>
      <c r="K234" s="364" t="s">
        <v>109</v>
      </c>
      <c r="L234" s="364"/>
      <c r="M234" s="364"/>
      <c r="N234" s="364"/>
      <c r="O234" s="348"/>
      <c r="P234" s="366"/>
      <c r="Q234" s="366"/>
      <c r="R234" s="368"/>
      <c r="S234" s="364"/>
      <c r="T234" s="366"/>
    </row>
    <row r="235" spans="1:21" ht="25.5" customHeight="1">
      <c r="A235" s="362" t="s">
        <v>2129</v>
      </c>
      <c r="B235" s="363"/>
      <c r="C235" s="364"/>
      <c r="D235" s="363"/>
      <c r="E235" s="363" t="s">
        <v>4200</v>
      </c>
      <c r="F235" s="366" t="s">
        <v>1456</v>
      </c>
      <c r="G235" s="366" t="s">
        <v>3192</v>
      </c>
      <c r="H235" s="364">
        <f t="shared" si="9"/>
        <v>1</v>
      </c>
      <c r="I235" s="367">
        <v>180</v>
      </c>
      <c r="J235" s="366" t="s">
        <v>3179</v>
      </c>
      <c r="K235" s="364" t="s">
        <v>1941</v>
      </c>
      <c r="L235" s="364"/>
      <c r="M235" s="364"/>
      <c r="N235" s="364"/>
      <c r="O235" s="348"/>
      <c r="P235" s="366"/>
      <c r="Q235" s="366"/>
      <c r="R235" s="368"/>
      <c r="S235" s="364"/>
      <c r="T235" s="366"/>
    </row>
    <row r="236" spans="1:21" ht="25.5" customHeight="1">
      <c r="A236" s="362" t="s">
        <v>2130</v>
      </c>
      <c r="B236" s="363"/>
      <c r="C236" s="364"/>
      <c r="D236" s="363"/>
      <c r="E236" s="363" t="s">
        <v>4141</v>
      </c>
      <c r="F236" s="366" t="s">
        <v>1456</v>
      </c>
      <c r="G236" s="366" t="s">
        <v>1887</v>
      </c>
      <c r="H236" s="364">
        <f t="shared" si="9"/>
        <v>1</v>
      </c>
      <c r="I236" s="367">
        <v>181</v>
      </c>
      <c r="J236" s="366" t="s">
        <v>1943</v>
      </c>
      <c r="K236" s="364" t="s">
        <v>1944</v>
      </c>
      <c r="L236" s="364"/>
      <c r="M236" s="364"/>
      <c r="N236" s="364"/>
      <c r="O236" s="348"/>
      <c r="P236" s="366"/>
      <c r="Q236" s="366"/>
      <c r="R236" s="368"/>
      <c r="S236" s="364"/>
      <c r="T236" s="366"/>
    </row>
    <row r="237" spans="1:21" ht="51" customHeight="1">
      <c r="A237" s="362" t="s">
        <v>2131</v>
      </c>
      <c r="B237" s="363"/>
      <c r="C237" s="364"/>
      <c r="D237" s="363"/>
      <c r="E237" s="363" t="s">
        <v>4257</v>
      </c>
      <c r="F237" s="366" t="s">
        <v>1456</v>
      </c>
      <c r="G237" s="366" t="s">
        <v>2277</v>
      </c>
      <c r="H237" s="364">
        <f t="shared" si="9"/>
        <v>1</v>
      </c>
      <c r="I237" s="367">
        <v>182</v>
      </c>
      <c r="J237" s="366" t="s">
        <v>2278</v>
      </c>
      <c r="K237" s="364" t="s">
        <v>2279</v>
      </c>
      <c r="L237" s="364"/>
      <c r="M237" s="364"/>
      <c r="N237" s="364"/>
      <c r="O237" s="348"/>
      <c r="P237" s="366"/>
      <c r="Q237" s="366"/>
      <c r="R237" s="368"/>
      <c r="S237" s="364"/>
      <c r="T237" s="366"/>
    </row>
    <row r="238" spans="1:21" ht="51" customHeight="1">
      <c r="A238" s="362" t="s">
        <v>1836</v>
      </c>
      <c r="B238" s="363"/>
      <c r="C238" s="364"/>
      <c r="D238" s="363"/>
      <c r="E238" s="363"/>
      <c r="F238" s="366" t="s">
        <v>1457</v>
      </c>
      <c r="G238" s="366"/>
      <c r="H238" s="364">
        <f t="shared" si="9"/>
        <v>0</v>
      </c>
      <c r="I238" s="367"/>
      <c r="J238" s="366"/>
      <c r="K238" s="364"/>
      <c r="L238" s="364"/>
      <c r="M238" s="364"/>
      <c r="N238" s="364"/>
      <c r="O238" s="348"/>
      <c r="P238" s="366"/>
      <c r="Q238" s="366"/>
      <c r="R238" s="368"/>
      <c r="S238" s="364"/>
      <c r="T238" s="366" t="str">
        <f>LookupConcat(A238,'Master Warnings List'!$A$2:$A$708,'Master Warnings List'!$E$2:$E$708,"
")</f>
        <v>CYP20102 - Group rejected - No valid CYP101 group transmitted for this Service Request Identifier. Care Contact Identifier=&lt;C201903&gt; Service Request Identifier=&lt;C201902&gt;
CYP20142 - Group rejected - More than one CYP201 provided for this Care Contact Identifier. Care Contact Identifier=&lt;C201903&gt; Service Request Identifier=&lt;C201902&gt;
CYP20145 - Warning - No valid CYP102 group transmitted for this Care Professional Team Local Identifier. Care Contact Identifier=&lt;C201903&gt; Service Request Identifier=&lt;C201902&gt; Local Patient Identifier (Extended)=&lt;C101901&gt; Care Professional Team Local Identifier=&lt;C201010&gt;</v>
      </c>
    </row>
    <row r="239" spans="1:21" ht="76.5" customHeight="1">
      <c r="A239" s="362" t="s">
        <v>1621</v>
      </c>
      <c r="B239" s="363" t="str">
        <f>LEFT(A239,4)</f>
        <v>C201</v>
      </c>
      <c r="C239" s="364" t="str">
        <f>RIGHT(A239,3)</f>
        <v>903</v>
      </c>
      <c r="D239" s="363" t="str">
        <f>IF(MID(A239,5,1)="9",CONCATENATE(C239,"_",COUNTIF($C$3:$C244,C239)),A239&amp;"_1")</f>
        <v>903_1</v>
      </c>
      <c r="E239" s="363" t="s">
        <v>4289</v>
      </c>
      <c r="F239" s="366" t="s">
        <v>1457</v>
      </c>
      <c r="G239" s="366" t="s">
        <v>1284</v>
      </c>
      <c r="H239" s="364">
        <f>IF(MID(A239,5,1)="D",1,0)</f>
        <v>0</v>
      </c>
      <c r="I239" s="367">
        <v>183</v>
      </c>
      <c r="J239" s="366" t="s">
        <v>3965</v>
      </c>
      <c r="K239" s="364" t="s">
        <v>68</v>
      </c>
      <c r="L239" s="364" t="s">
        <v>101</v>
      </c>
      <c r="M239" s="364" t="s">
        <v>101</v>
      </c>
      <c r="N239" s="364" t="s">
        <v>52</v>
      </c>
      <c r="O239" s="348"/>
      <c r="P239" s="366" t="s">
        <v>1413</v>
      </c>
      <c r="Q239" s="366" t="s">
        <v>687</v>
      </c>
      <c r="R239" s="368" t="s">
        <v>38</v>
      </c>
      <c r="S239" s="364">
        <f>IFERROR(VLOOKUP(A239,'Master Warnings List'!$A$1:$H$748,8,0),0)</f>
        <v>2</v>
      </c>
      <c r="T239" s="366" t="str">
        <f>LookupConcat(A239,'Master Warnings List'!$A$2:$A$708,'Master Warnings List'!$E$2:$E$708,"
")</f>
        <v>CYP20103 - Record rejected - Care Contact Identifier is blank.
CYP20104 - Record rejected - Care Contact Identifier has incorrect data format. Care Contact Identifier=&lt;C201903&gt; Service Request Identifier=&lt;C201902&gt;</v>
      </c>
      <c r="U239" t="s">
        <v>5530</v>
      </c>
    </row>
    <row r="240" spans="1:21" ht="63.75" customHeight="1">
      <c r="A240" s="362" t="s">
        <v>1619</v>
      </c>
      <c r="B240" s="363" t="str">
        <f t="shared" si="7"/>
        <v>C201</v>
      </c>
      <c r="C240" s="364" t="str">
        <f t="shared" si="8"/>
        <v>902</v>
      </c>
      <c r="D240" s="363" t="str">
        <f>IF(MID(A240,5,1)="9",CONCATENATE(C240,"_",COUNTIF($C$3:$C240,C240)),A240&amp;"_1")</f>
        <v>902_6</v>
      </c>
      <c r="E240" s="363" t="s">
        <v>4243</v>
      </c>
      <c r="F240" s="366" t="s">
        <v>1457</v>
      </c>
      <c r="G240" s="366" t="s">
        <v>66</v>
      </c>
      <c r="H240" s="364">
        <f t="shared" si="9"/>
        <v>0</v>
      </c>
      <c r="I240" s="367">
        <v>184</v>
      </c>
      <c r="J240" s="365" t="s">
        <v>3964</v>
      </c>
      <c r="K240" s="364" t="s">
        <v>68</v>
      </c>
      <c r="L240" s="364" t="s">
        <v>101</v>
      </c>
      <c r="M240" s="364" t="s">
        <v>101</v>
      </c>
      <c r="N240" s="364" t="s">
        <v>52</v>
      </c>
      <c r="O240" s="348"/>
      <c r="P240" s="366" t="s">
        <v>1395</v>
      </c>
      <c r="Q240" s="366" t="s">
        <v>1396</v>
      </c>
      <c r="R240" s="368" t="s">
        <v>38</v>
      </c>
      <c r="S240" s="364">
        <f>IFERROR(VLOOKUP(A240,'Master Warnings List'!$A$1:$H$748,8,0),0)</f>
        <v>2</v>
      </c>
      <c r="T240" s="366" t="str">
        <f>LookupConcat(A240,'Master Warnings List'!$A$2:$A$708,'Master Warnings List'!$E$2:$E$708,"
")</f>
        <v>CYP20105 - Record rejected - Service Request Identifier is blank. Care Contact Identifier=&lt;C201903&gt;
CYP20106 - Record rejected - Service Request Identifier has incorrect data format. Care Contact Identifier=&lt;C201903&gt; Service Request Identifier=&lt;C201902&gt;</v>
      </c>
      <c r="U240" t="s">
        <v>5503</v>
      </c>
    </row>
    <row r="241" spans="1:21" ht="51" customHeight="1">
      <c r="A241" s="362" t="s">
        <v>1750</v>
      </c>
      <c r="B241" s="363" t="str">
        <f t="shared" si="7"/>
        <v>C201</v>
      </c>
      <c r="C241" s="364" t="str">
        <f t="shared" si="8"/>
        <v>010</v>
      </c>
      <c r="D241" s="363" t="str">
        <f>IF(MID(A241,5,1)="9",CONCATENATE(C241,"_",COUNTIF($C$3:$C241,C241)),A241&amp;"_1")</f>
        <v>C201010_1</v>
      </c>
      <c r="E241" s="363" t="s">
        <v>4260</v>
      </c>
      <c r="F241" s="366" t="s">
        <v>1457</v>
      </c>
      <c r="G241" s="366" t="s">
        <v>2288</v>
      </c>
      <c r="H241" s="364">
        <f t="shared" si="9"/>
        <v>0</v>
      </c>
      <c r="I241" s="367">
        <v>185</v>
      </c>
      <c r="J241" s="365" t="s">
        <v>2296</v>
      </c>
      <c r="K241" s="364" t="s">
        <v>68</v>
      </c>
      <c r="L241" s="364" t="s">
        <v>52</v>
      </c>
      <c r="M241" s="364" t="s">
        <v>101</v>
      </c>
      <c r="N241" s="364" t="s">
        <v>52</v>
      </c>
      <c r="O241" s="348"/>
      <c r="P241" s="366" t="s">
        <v>1403</v>
      </c>
      <c r="Q241" s="366" t="s">
        <v>1404</v>
      </c>
      <c r="R241" s="368" t="s">
        <v>16</v>
      </c>
      <c r="S241" s="364">
        <f>IFERROR(VLOOKUP(A241,'Master Warnings List'!$A$1:$H$748,8,0),0)</f>
        <v>1</v>
      </c>
      <c r="T241" s="366" t="str">
        <f>LookupConcat(A241,'Master Warnings List'!$A$2:$A$708,'Master Warnings List'!$E$2:$E$708,"
")</f>
        <v>CYP20144 - Record rejected - Care Professional Team Local Identifier has incorrect data format. Care Contact Identifier=&lt;C201903&gt; Service Request Identifier=&lt;C201902&gt; Local Patient Identifier (Extended)=&lt;C101901&gt;</v>
      </c>
      <c r="U241" t="s">
        <v>5531</v>
      </c>
    </row>
    <row r="242" spans="1:21" ht="198" customHeight="1">
      <c r="A242" s="362" t="s">
        <v>1622</v>
      </c>
      <c r="B242" s="363" t="str">
        <f t="shared" si="7"/>
        <v>C201</v>
      </c>
      <c r="C242" s="364" t="str">
        <f t="shared" si="8"/>
        <v>020</v>
      </c>
      <c r="D242" s="363" t="str">
        <f>IF(MID(A242,5,1)="9",CONCATENATE(C242,"_",COUNTIF($C$3:$C242,C242)),A242&amp;"_1")</f>
        <v>C201020_1</v>
      </c>
      <c r="E242" s="363" t="s">
        <v>4290</v>
      </c>
      <c r="F242" s="366" t="s">
        <v>1457</v>
      </c>
      <c r="G242" s="366" t="s">
        <v>688</v>
      </c>
      <c r="H242" s="364">
        <f t="shared" si="9"/>
        <v>0</v>
      </c>
      <c r="I242" s="367">
        <v>186</v>
      </c>
      <c r="J242" s="366" t="s">
        <v>689</v>
      </c>
      <c r="K242" s="366" t="s">
        <v>337</v>
      </c>
      <c r="L242" s="364" t="s">
        <v>101</v>
      </c>
      <c r="M242" s="364" t="s">
        <v>101</v>
      </c>
      <c r="N242" s="364" t="s">
        <v>52</v>
      </c>
      <c r="O242" s="348" t="s">
        <v>4855</v>
      </c>
      <c r="P242" s="366" t="s">
        <v>1410</v>
      </c>
      <c r="Q242" s="366" t="s">
        <v>690</v>
      </c>
      <c r="R242" s="368" t="s">
        <v>38</v>
      </c>
      <c r="S242" s="364">
        <f>IFERROR(VLOOKUP(A242,'Master Warnings List'!$A$1:$H$748,8,0),0)</f>
        <v>5</v>
      </c>
      <c r="T242" s="366" t="str">
        <f>LookupConcat(A242,'Master Warnings List'!$A$2:$A$708,'Master Warnings List'!$E$2:$E$708,"
")</f>
        <v>CYP20101 - Record rejected - Care Contact Date is before the Reporting Period Start Date. Care Contact Identifier=&lt;C201903&gt; Service Request Identifier=&lt;C201902&gt; Local Patient Identifier (Extended)=&lt;C101901&gt; Care Contact Date=&lt;C201020&gt;
CYP20107 - Record rejected - Care Contact Date is blank. Care Contact Identifier=&lt;C201903&gt; Service Request Identifier=&lt;C201902&gt; Local Patient Identifier (Extended)=&lt;C101901&gt;
CYP20108 - Record rejected - Care Contact Date has incorrect date format. Care Contact Identifier=&lt;C201903&gt; Service Request Identifier=&lt;C201902&gt; Local Patient Identifier (Extended)=&lt;C101901&gt;
CYP20127 - Record rejected - Care Contact Date is after the Reporting Period End Date. Care Contact Identifier=&lt;C201903&gt; Service Request Identifier=&lt;C201902&gt; Local Patient Identifier (Extended)=&lt;C101901&gt; Care Contact Date=&lt;C201020&gt;
CYP20161 - Record rejected - Care Contact Date is before the Referral Request Received Date. Care Contact Identifier=&lt;C201903&gt; Service Request Identifier=&lt;C201902&gt; Local Patient Identifier (Extended)=&lt;C101901&gt; Care Contact Date=&lt;C201020&gt; Referral Request Received Date=&lt;C101010&gt;</v>
      </c>
      <c r="U242" t="s">
        <v>5532</v>
      </c>
    </row>
    <row r="243" spans="1:21" ht="102" customHeight="1">
      <c r="A243" s="362" t="s">
        <v>1623</v>
      </c>
      <c r="B243" s="363" t="str">
        <f t="shared" si="7"/>
        <v>C201</v>
      </c>
      <c r="C243" s="364" t="str">
        <f t="shared" si="8"/>
        <v>030</v>
      </c>
      <c r="D243" s="363" t="str">
        <f>IF(MID(A243,5,1)="9",CONCATENATE(C243,"_",COUNTIF($C$3:$C243,C243)),A243&amp;"_1")</f>
        <v>C201030_1</v>
      </c>
      <c r="E243" s="363" t="s">
        <v>4291</v>
      </c>
      <c r="F243" s="366" t="s">
        <v>1457</v>
      </c>
      <c r="G243" s="366" t="s">
        <v>691</v>
      </c>
      <c r="H243" s="364">
        <f t="shared" si="9"/>
        <v>0</v>
      </c>
      <c r="I243" s="367">
        <v>187</v>
      </c>
      <c r="J243" s="366" t="s">
        <v>692</v>
      </c>
      <c r="K243" s="366" t="s">
        <v>341</v>
      </c>
      <c r="L243" s="364" t="s">
        <v>52</v>
      </c>
      <c r="M243" s="364" t="s">
        <v>101</v>
      </c>
      <c r="N243" s="364" t="s">
        <v>52</v>
      </c>
      <c r="O243" s="348"/>
      <c r="P243" s="366" t="s">
        <v>1410</v>
      </c>
      <c r="Q243" s="366" t="s">
        <v>693</v>
      </c>
      <c r="R243" s="368" t="s">
        <v>16</v>
      </c>
      <c r="S243" s="364">
        <f>IFERROR(VLOOKUP(A243,'Master Warnings List'!$A$1:$H$748,8,0),0)</f>
        <v>1</v>
      </c>
      <c r="T243" s="366" t="str">
        <f>LookupConcat(A243,'Master Warnings List'!$A$2:$A$708,'Master Warnings List'!$E$2:$E$708,"
")</f>
        <v>CYP20109 - Record rejected - Care Contact Time has incorrect time format. Care Contact Identifier=&lt;C201903&gt; Service Request Identifier=&lt;C201902&gt; Local Patient Identifier (Extended)=&lt;C101901&gt;</v>
      </c>
      <c r="U243" t="s">
        <v>5533</v>
      </c>
    </row>
    <row r="244" spans="1:21" ht="280.5" customHeight="1">
      <c r="A244" s="362" t="s">
        <v>1620</v>
      </c>
      <c r="B244" s="363" t="str">
        <f>LEFT(A244,4)</f>
        <v>C201</v>
      </c>
      <c r="C244" s="364" t="str">
        <f>RIGHT(A244,3)</f>
        <v>912</v>
      </c>
      <c r="D244" s="363" t="str">
        <f>IF(MID(A244,5,1)="9",CONCATENATE(C244,"_",COUNTIF($C$3:$C244,C244)),A244&amp;"_1")</f>
        <v>912_2</v>
      </c>
      <c r="E244" s="363" t="s">
        <v>4292</v>
      </c>
      <c r="F244" s="366" t="s">
        <v>1457</v>
      </c>
      <c r="G244" s="366" t="s">
        <v>3435</v>
      </c>
      <c r="H244" s="364">
        <f>IF(MID(A244,5,1)="D",1,0)</f>
        <v>0</v>
      </c>
      <c r="I244" s="367">
        <v>188</v>
      </c>
      <c r="J244" s="366" t="s">
        <v>692</v>
      </c>
      <c r="K244" s="364" t="s">
        <v>3431</v>
      </c>
      <c r="L244" s="364" t="s">
        <v>52</v>
      </c>
      <c r="M244" s="364" t="s">
        <v>101</v>
      </c>
      <c r="N244" s="364" t="s">
        <v>107</v>
      </c>
      <c r="O244" s="348" t="s">
        <v>4491</v>
      </c>
      <c r="P244" s="366" t="s">
        <v>1394</v>
      </c>
      <c r="Q244" s="366" t="s">
        <v>345</v>
      </c>
      <c r="R244" s="368" t="s">
        <v>16</v>
      </c>
      <c r="S244" s="364">
        <f>IFERROR(VLOOKUP(A244,'Master Warnings List'!$A$1:$H$748,8,0),0)</f>
        <v>2</v>
      </c>
      <c r="T244" s="366" t="str">
        <f>LookupConcat(A244,'Master Warnings List'!$A$2:$A$708,'Master Warnings List'!$E$2:$E$708,"
")</f>
        <v>CYP20110 - Record rejected - Organisation Identifier (Code of Commissioner) has incorrect data format. Care Contact Identifier=&lt;C201903&gt; Service Request Identifier=&lt;C201902&gt; Local Patient Identifier (Extended)=&lt;C101901&gt;
CYP20111 - Warning - Organisation Identifier (Code of Commissioner) is not in national organisation tables as a "live" organisation at any point during the reporting period. Care Contact Identifier=&lt;C201903&gt; Service Request Identifier=&lt;C201902&gt; Local Patient Identifier (Extended)=&lt;C101901&gt; Organisation Identifier (Code of Commissioner)=&lt;C201912&gt;</v>
      </c>
      <c r="U244" t="s">
        <v>5504</v>
      </c>
    </row>
    <row r="245" spans="1:21" ht="267.75" customHeight="1">
      <c r="A245" s="362" t="s">
        <v>1624</v>
      </c>
      <c r="B245" s="363" t="str">
        <f t="shared" si="7"/>
        <v>C201</v>
      </c>
      <c r="C245" s="364" t="str">
        <f t="shared" si="8"/>
        <v>040</v>
      </c>
      <c r="D245" s="363" t="str">
        <f>IF(MID(A245,5,1)="9",CONCATENATE(C245,"_",COUNTIF($C$3:$C245,C245)),A245&amp;"_1")</f>
        <v>C201040_1</v>
      </c>
      <c r="E245" s="363" t="s">
        <v>4293</v>
      </c>
      <c r="F245" s="366" t="s">
        <v>1457</v>
      </c>
      <c r="G245" s="366" t="s">
        <v>694</v>
      </c>
      <c r="H245" s="364">
        <f t="shared" si="9"/>
        <v>0</v>
      </c>
      <c r="I245" s="367">
        <v>189</v>
      </c>
      <c r="J245" s="366" t="s">
        <v>1377</v>
      </c>
      <c r="K245" s="364" t="s">
        <v>27</v>
      </c>
      <c r="L245" s="364" t="s">
        <v>52</v>
      </c>
      <c r="M245" s="364" t="s">
        <v>101</v>
      </c>
      <c r="N245" s="364" t="s">
        <v>107</v>
      </c>
      <c r="O245" s="348"/>
      <c r="P245" s="366" t="s">
        <v>1414</v>
      </c>
      <c r="Q245" s="366" t="s">
        <v>1415</v>
      </c>
      <c r="R245" s="368" t="s">
        <v>16</v>
      </c>
      <c r="S245" s="364">
        <f>IFERROR(VLOOKUP(A245,'Master Warnings List'!$A$1:$H$748,8,0),0)</f>
        <v>2</v>
      </c>
      <c r="T245" s="366" t="str">
        <f>LookupConcat(A245,'Master Warnings List'!$A$2:$A$708,'Master Warnings List'!$E$2:$E$708,"
")</f>
        <v>CYP20112 - Record rejected - Administrative Category Code has incorrect data format. Care Contact Identifier=&lt;C201903&gt; Service Request Identifier=&lt;C201902&gt; Local Patient Identifier (Extended)=&lt;C101901&gt;
CYP20113 - Warning - Administrative Category Code contains an invalid national code. Care Contact Identifier=&lt;C201903&gt; Service Request Identifier=&lt;C201902&gt; Local Patient Identifier (Extended)=&lt;C101901&gt; Administrative Category Code=&lt;C201040&gt;</v>
      </c>
      <c r="U245" s="447" t="s">
        <v>5534</v>
      </c>
    </row>
    <row r="246" spans="1:21" ht="153" customHeight="1">
      <c r="A246" s="362" t="s">
        <v>1625</v>
      </c>
      <c r="B246" s="363" t="str">
        <f t="shared" si="7"/>
        <v>C201</v>
      </c>
      <c r="C246" s="364" t="str">
        <f t="shared" si="8"/>
        <v>050</v>
      </c>
      <c r="D246" s="363" t="str">
        <f>IF(MID(A246,5,1)="9",CONCATENATE(C246,"_",COUNTIF($C$3:$C246,C246)),A246&amp;"_1")</f>
        <v>C201050_1</v>
      </c>
      <c r="E246" s="363" t="s">
        <v>4294</v>
      </c>
      <c r="F246" s="366" t="s">
        <v>1457</v>
      </c>
      <c r="G246" s="366" t="s">
        <v>697</v>
      </c>
      <c r="H246" s="364">
        <f t="shared" si="9"/>
        <v>0</v>
      </c>
      <c r="I246" s="367">
        <v>190</v>
      </c>
      <c r="J246" s="366" t="s">
        <v>698</v>
      </c>
      <c r="K246" s="364" t="s">
        <v>699</v>
      </c>
      <c r="L246" s="364" t="s">
        <v>52</v>
      </c>
      <c r="M246" s="364" t="s">
        <v>101</v>
      </c>
      <c r="N246" s="364" t="s">
        <v>52</v>
      </c>
      <c r="O246" s="348"/>
      <c r="P246" s="366" t="s">
        <v>1436</v>
      </c>
      <c r="Q246" s="366" t="s">
        <v>690</v>
      </c>
      <c r="R246" s="368" t="s">
        <v>16</v>
      </c>
      <c r="S246" s="364">
        <f>IFERROR(VLOOKUP(A246,'Master Warnings List'!$A$1:$H$748,8,0),0)</f>
        <v>1</v>
      </c>
      <c r="T246" s="366" t="str">
        <f>LookupConcat(A246,'Master Warnings List'!$A$2:$A$708,'Master Warnings List'!$E$2:$E$708,"
")</f>
        <v>CYP20114 - Record rejected - Clinical Contact Duration Of Care Contact has incorrect data format. Care Contact Identifier=&lt;C201903&gt; Service Request Identifier=&lt;C201902&gt; Local Patient Identifier (Extended)=&lt;C101901&gt;</v>
      </c>
      <c r="U246" t="s">
        <v>5535</v>
      </c>
    </row>
    <row r="247" spans="1:21" ht="89.25" customHeight="1">
      <c r="A247" s="362" t="s">
        <v>1626</v>
      </c>
      <c r="B247" s="363" t="str">
        <f t="shared" si="7"/>
        <v>C201</v>
      </c>
      <c r="C247" s="364" t="str">
        <f t="shared" si="8"/>
        <v>060</v>
      </c>
      <c r="D247" s="363" t="str">
        <f>IF(MID(A247,5,1)="9",CONCATENATE(C247,"_",COUNTIF($C$3:$C247,C247)),A247&amp;"_1")</f>
        <v>C201060_1</v>
      </c>
      <c r="E247" s="363" t="s">
        <v>4295</v>
      </c>
      <c r="F247" s="366" t="s">
        <v>1457</v>
      </c>
      <c r="G247" s="365" t="s">
        <v>1534</v>
      </c>
      <c r="H247" s="364">
        <f t="shared" si="9"/>
        <v>0</v>
      </c>
      <c r="I247" s="367">
        <v>191</v>
      </c>
      <c r="J247" s="366" t="s">
        <v>3757</v>
      </c>
      <c r="K247" s="364" t="s">
        <v>27</v>
      </c>
      <c r="L247" s="364" t="s">
        <v>52</v>
      </c>
      <c r="M247" s="364" t="s">
        <v>101</v>
      </c>
      <c r="N247" s="364" t="s">
        <v>107</v>
      </c>
      <c r="O247" s="348"/>
      <c r="P247" s="366" t="s">
        <v>1436</v>
      </c>
      <c r="Q247" s="366" t="s">
        <v>700</v>
      </c>
      <c r="R247" s="368" t="s">
        <v>16</v>
      </c>
      <c r="S247" s="364">
        <f>IFERROR(VLOOKUP(A247,'Master Warnings List'!$A$1:$H$748,8,0),0)</f>
        <v>2</v>
      </c>
      <c r="T247" s="366" t="str">
        <f>LookupConcat(A247,'Master Warnings List'!$A$2:$A$708,'Master Warnings List'!$E$2:$E$708,"
")</f>
        <v>CYP20115 - Record rejected - Consultation Type has incorrect data format. Care Contact Identifier=&lt;C201903&gt; Service Request Identifier=&lt;C201902&gt; Local Patient Identifier (Extended)=&lt;C101901&gt;
CYP20116 - Warning - Consultation Type contains an invalid national code. Care Contact Identifier=&lt;C201903&gt; Service Request Identifier=&lt;C201902&gt; Local Patient Identifier (Extended)=&lt;C101901&gt; Consultation Type=&lt;C201060&gt;</v>
      </c>
      <c r="U247" s="447" t="s">
        <v>5536</v>
      </c>
    </row>
    <row r="248" spans="1:21" ht="89.25" customHeight="1">
      <c r="A248" s="362" t="s">
        <v>1627</v>
      </c>
      <c r="B248" s="363" t="str">
        <f t="shared" si="7"/>
        <v>C201</v>
      </c>
      <c r="C248" s="364" t="str">
        <f t="shared" si="8"/>
        <v>070</v>
      </c>
      <c r="D248" s="363" t="str">
        <f>IF(MID(A248,5,1)="9",CONCATENATE(C248,"_",COUNTIF($C$3:$C248,C248)),A248&amp;"_1")</f>
        <v>C201070_1</v>
      </c>
      <c r="E248" s="363" t="s">
        <v>4296</v>
      </c>
      <c r="F248" s="366" t="s">
        <v>1457</v>
      </c>
      <c r="G248" s="366" t="s">
        <v>701</v>
      </c>
      <c r="H248" s="364">
        <f t="shared" si="9"/>
        <v>0</v>
      </c>
      <c r="I248" s="367">
        <v>192</v>
      </c>
      <c r="J248" s="366" t="s">
        <v>702</v>
      </c>
      <c r="K248" s="364" t="s">
        <v>27</v>
      </c>
      <c r="L248" s="364" t="s">
        <v>52</v>
      </c>
      <c r="M248" s="364" t="s">
        <v>101</v>
      </c>
      <c r="N248" s="364" t="s">
        <v>107</v>
      </c>
      <c r="O248" s="348"/>
      <c r="P248" s="366" t="s">
        <v>1436</v>
      </c>
      <c r="Q248" s="366" t="s">
        <v>704</v>
      </c>
      <c r="R248" s="368" t="s">
        <v>16</v>
      </c>
      <c r="S248" s="364">
        <f>IFERROR(VLOOKUP(A248,'Master Warnings List'!$A$1:$H$748,8,0),0)</f>
        <v>2</v>
      </c>
      <c r="T248" s="366" t="str">
        <f>LookupConcat(A248,'Master Warnings List'!$A$2:$A$708,'Master Warnings List'!$E$2:$E$708,"
")</f>
        <v>CYP20117 - Record rejected - Care Contact Subject has incorrect data format. Care Contact Identifier=&lt;C201903&gt; Service Request Identifier=&lt;C201902&gt; Local Patient Identifier (Extended)=&lt;C101901&gt;
CYP20118 - Warning - Care Contact Subject contains an invalid national code. Care Contact Identifier=&lt;C201903&gt; Service Request Identifier=&lt;C201902&gt; Local Patient Identifier (Extended)=&lt;C101901&gt; Care Contact Subject=&lt;C201070&gt;</v>
      </c>
      <c r="U248" s="447" t="s">
        <v>5537</v>
      </c>
    </row>
    <row r="249" spans="1:21" ht="184.5" customHeight="1">
      <c r="A249" s="362" t="s">
        <v>1628</v>
      </c>
      <c r="B249" s="363" t="str">
        <f t="shared" si="7"/>
        <v>C201</v>
      </c>
      <c r="C249" s="364" t="str">
        <f t="shared" si="8"/>
        <v>080</v>
      </c>
      <c r="D249" s="363" t="str">
        <f>IF(MID(A249,5,1)="9",CONCATENATE(C249,"_",COUNTIF($C$3:$C249,C249)),A249&amp;"_1")</f>
        <v>C201080_1</v>
      </c>
      <c r="E249" s="363" t="s">
        <v>4297</v>
      </c>
      <c r="F249" s="366" t="s">
        <v>1457</v>
      </c>
      <c r="G249" s="366" t="s">
        <v>25</v>
      </c>
      <c r="H249" s="364">
        <f t="shared" si="9"/>
        <v>0</v>
      </c>
      <c r="I249" s="367">
        <v>193</v>
      </c>
      <c r="J249" s="366" t="s">
        <v>3806</v>
      </c>
      <c r="K249" s="364" t="s">
        <v>27</v>
      </c>
      <c r="L249" s="364" t="s">
        <v>52</v>
      </c>
      <c r="M249" s="364" t="s">
        <v>101</v>
      </c>
      <c r="N249" s="364" t="s">
        <v>107</v>
      </c>
      <c r="O249" s="348"/>
      <c r="P249" s="366" t="s">
        <v>1436</v>
      </c>
      <c r="Q249" s="366" t="s">
        <v>704</v>
      </c>
      <c r="R249" s="368" t="s">
        <v>16</v>
      </c>
      <c r="S249" s="364">
        <f>IFERROR(VLOOKUP(A249,'Master Warnings List'!$A$1:$H$748,8,0),0)</f>
        <v>2</v>
      </c>
      <c r="T249" s="366" t="str">
        <f>LookupConcat(A249,'Master Warnings List'!$A$2:$A$708,'Master Warnings List'!$E$2:$E$708,"
")</f>
        <v>CYP20119 - Record rejected - Consultation Medium Used has incorrect data format. Care Contact Identifier=&lt;C201903&gt; Service Request Identifier=&lt;C201902&gt; Local Patient Identifier (Extended)=&lt;C101901&gt;
CYP20120 - Warning - Consultation Medium Used contains an invalid national code. Care Contact Identifier=&lt;C201903&gt; Service Request Identifier=&lt;C201902&gt; Local Patient Identifier (Extended)=&lt;C101901&gt; Consultation Medium Used=&lt;C201080&gt;</v>
      </c>
      <c r="U249" s="448" t="s">
        <v>5538</v>
      </c>
    </row>
    <row r="250" spans="1:21" ht="89.25" customHeight="1">
      <c r="A250" s="362" t="s">
        <v>1630</v>
      </c>
      <c r="B250" s="363" t="str">
        <f t="shared" si="7"/>
        <v>C201</v>
      </c>
      <c r="C250" s="364" t="str">
        <f t="shared" si="8"/>
        <v>909</v>
      </c>
      <c r="D250" s="363" t="str">
        <f>IF(MID(A250,5,1)="9",CONCATENATE(C250,"_",COUNTIF($C$3:$C250,C250)),A250&amp;"_1")</f>
        <v>909_1</v>
      </c>
      <c r="E250" s="363" t="s">
        <v>4298</v>
      </c>
      <c r="F250" s="366" t="s">
        <v>1457</v>
      </c>
      <c r="G250" s="366" t="s">
        <v>712</v>
      </c>
      <c r="H250" s="364">
        <f t="shared" si="9"/>
        <v>0</v>
      </c>
      <c r="I250" s="367">
        <v>194</v>
      </c>
      <c r="J250" s="366" t="s">
        <v>713</v>
      </c>
      <c r="K250" s="364" t="s">
        <v>26</v>
      </c>
      <c r="L250" s="364" t="s">
        <v>52</v>
      </c>
      <c r="M250" s="364" t="s">
        <v>101</v>
      </c>
      <c r="N250" s="364" t="s">
        <v>107</v>
      </c>
      <c r="O250" s="348"/>
      <c r="P250" s="366" t="s">
        <v>1436</v>
      </c>
      <c r="Q250" s="366" t="s">
        <v>714</v>
      </c>
      <c r="R250" s="368" t="s">
        <v>16</v>
      </c>
      <c r="S250" s="364">
        <f>IFERROR(VLOOKUP(A250,'Master Warnings List'!$A$1:$H$748,8,0),0)</f>
        <v>2</v>
      </c>
      <c r="T250" s="366" t="str">
        <f>LookupConcat(A250,'Master Warnings List'!$A$2:$A$708,'Master Warnings List'!$E$2:$E$708,"
")</f>
        <v>CYP20121 - Record rejected - Activity Location Type Code has incorrect data format. Care Contact Identifier=&lt;C201903&gt; Service Request Identifier=&lt;C201902&gt; Local Patient Identifier (Extended)=&lt;C101901&gt;
CYP20122 - Warning - Activity Location Type Code contains an invalid national code. Care Contact Identifier=&lt;C201903&gt; Service Request Identifier=&lt;C201902&gt; Local Patient Identifier (Extended)=&lt;C101901&gt; Activity Location Type Code=&lt;C201909&gt;</v>
      </c>
      <c r="U250" t="s">
        <v>5539</v>
      </c>
    </row>
    <row r="251" spans="1:21" ht="186" customHeight="1">
      <c r="A251" s="362" t="s">
        <v>1631</v>
      </c>
      <c r="B251" s="363" t="str">
        <f t="shared" si="7"/>
        <v>C201</v>
      </c>
      <c r="C251" s="364" t="str">
        <f t="shared" si="8"/>
        <v>906</v>
      </c>
      <c r="D251" s="363" t="str">
        <f>IF(MID(A251,5,1)="9",CONCATENATE(C251,"_",COUNTIF($C$3:$C251,C251)),A251&amp;"_1")</f>
        <v>906_1</v>
      </c>
      <c r="E251" s="363" t="s">
        <v>4299</v>
      </c>
      <c r="F251" s="366" t="s">
        <v>1457</v>
      </c>
      <c r="G251" s="366" t="s">
        <v>3439</v>
      </c>
      <c r="H251" s="364">
        <f t="shared" si="9"/>
        <v>0</v>
      </c>
      <c r="I251" s="367">
        <v>195</v>
      </c>
      <c r="J251" s="366" t="s">
        <v>3440</v>
      </c>
      <c r="K251" s="364" t="s">
        <v>792</v>
      </c>
      <c r="L251" s="364" t="s">
        <v>52</v>
      </c>
      <c r="M251" s="364" t="s">
        <v>101</v>
      </c>
      <c r="N251" s="364" t="s">
        <v>107</v>
      </c>
      <c r="O251" s="348"/>
      <c r="P251" s="366" t="s">
        <v>1436</v>
      </c>
      <c r="Q251" s="366" t="s">
        <v>714</v>
      </c>
      <c r="R251" s="368" t="s">
        <v>16</v>
      </c>
      <c r="S251" s="364">
        <f>IFERROR(VLOOKUP(A251,'Master Warnings List'!$A$1:$H$748,8,0),0)</f>
        <v>2</v>
      </c>
      <c r="T251" s="366" t="str">
        <f>LookupConcat(A251,'Master Warnings List'!$A$2:$A$708,'Master Warnings List'!$E$2:$E$708,"
")</f>
        <v>CYP20123 - Record rejected - Organisation Site Identifier (Of Treatment) has incorrect data format. Care Contact Identifier=&lt;C201903&gt; Service Request Identifier=&lt;C201902&gt; Local Patient Identifier (Extended)=&lt;C101901&gt;
CYP20124 - Warning - Organisation Site Identifier (Of Treatment) is not in national organisation tables as a "live" organisation at any point during the reporting period. Care Contact Identifier=&lt;C201903&gt; Service Request Identifier=&lt;C201902&gt; Local Patient Identifier (Extended)=&lt;C101901&gt; Organisation Site Identifier (Of Treatment)=&lt;C201906&gt;</v>
      </c>
      <c r="U251" t="s">
        <v>5540</v>
      </c>
    </row>
    <row r="252" spans="1:21" ht="140.25" customHeight="1">
      <c r="A252" s="362" t="s">
        <v>1629</v>
      </c>
      <c r="B252" s="363" t="str">
        <f t="shared" si="7"/>
        <v>C201</v>
      </c>
      <c r="C252" s="364" t="str">
        <f t="shared" si="8"/>
        <v>090</v>
      </c>
      <c r="D252" s="363" t="str">
        <f>IF(MID(A252,5,1)="9",CONCATENATE(C252,"_",COUNTIF($C$3:$C252,C252)),A252&amp;"_1")</f>
        <v>C201090_1</v>
      </c>
      <c r="E252" s="363" t="s">
        <v>4300</v>
      </c>
      <c r="F252" s="366" t="s">
        <v>1457</v>
      </c>
      <c r="G252" s="366" t="s">
        <v>1278</v>
      </c>
      <c r="H252" s="364">
        <f t="shared" si="9"/>
        <v>0</v>
      </c>
      <c r="I252" s="367">
        <v>196</v>
      </c>
      <c r="J252" s="366" t="s">
        <v>833</v>
      </c>
      <c r="K252" s="364" t="s">
        <v>28</v>
      </c>
      <c r="L252" s="364" t="s">
        <v>52</v>
      </c>
      <c r="M252" s="364" t="s">
        <v>101</v>
      </c>
      <c r="N252" s="364" t="s">
        <v>107</v>
      </c>
      <c r="O252" s="348"/>
      <c r="P252" s="366" t="s">
        <v>1436</v>
      </c>
      <c r="Q252" s="366" t="s">
        <v>835</v>
      </c>
      <c r="R252" s="368" t="s">
        <v>16</v>
      </c>
      <c r="S252" s="364">
        <f>IFERROR(VLOOKUP(A252,'Master Warnings List'!$A$1:$H$748,8,0),0)</f>
        <v>2</v>
      </c>
      <c r="T252" s="366" t="str">
        <f>LookupConcat(A252,'Master Warnings List'!$A$2:$A$708,'Master Warnings List'!$E$2:$E$708,"
")</f>
        <v>CYP20140 - Record rejected - Group Therapy Indicator has incorrect data format. Care Contact Identifier=&lt;C201903&gt; Service Request Identifier=&lt;C201902&gt; Local Patient Identifier (Extended)=&lt;C101901&gt;
CYP20141 - Warning - Group Therapy Indicator contains an invalid national code. Care Contact Identifier=&lt;C201903&gt; Service Request Identifier=&lt;C201902&gt; Local Patient Identifier (Extended)=&lt;C101901&gt; Group Therapy Indicator=&lt;C201090&gt;</v>
      </c>
      <c r="U252" s="448" t="s">
        <v>5541</v>
      </c>
    </row>
    <row r="253" spans="1:21" ht="178.5" customHeight="1">
      <c r="A253" s="362" t="s">
        <v>1751</v>
      </c>
      <c r="B253" s="363" t="str">
        <f t="shared" si="7"/>
        <v>C201</v>
      </c>
      <c r="C253" s="364" t="str">
        <f t="shared" si="8"/>
        <v>100</v>
      </c>
      <c r="D253" s="363" t="str">
        <f>IF(MID(A253,5,1)="9",CONCATENATE(C253,"_",COUNTIF($C$3:$C253,C253)),A253&amp;"_1")</f>
        <v>C201100_1</v>
      </c>
      <c r="E253" s="363" t="s">
        <v>4301</v>
      </c>
      <c r="F253" s="366" t="s">
        <v>1457</v>
      </c>
      <c r="G253" s="366" t="s">
        <v>793</v>
      </c>
      <c r="H253" s="364">
        <f t="shared" si="9"/>
        <v>0</v>
      </c>
      <c r="I253" s="367">
        <v>197</v>
      </c>
      <c r="J253" s="366" t="s">
        <v>794</v>
      </c>
      <c r="K253" s="364" t="s">
        <v>28</v>
      </c>
      <c r="L253" s="364" t="s">
        <v>52</v>
      </c>
      <c r="M253" s="364" t="s">
        <v>101</v>
      </c>
      <c r="N253" s="364" t="s">
        <v>107</v>
      </c>
      <c r="O253" s="348"/>
      <c r="P253" s="366" t="s">
        <v>1436</v>
      </c>
      <c r="Q253" s="366" t="s">
        <v>796</v>
      </c>
      <c r="R253" s="368" t="s">
        <v>16</v>
      </c>
      <c r="S253" s="364">
        <f>IFERROR(VLOOKUP(A253,'Master Warnings List'!$A$1:$H$748,8,0),0)</f>
        <v>2</v>
      </c>
      <c r="T253" s="366" t="str">
        <f>LookupConcat(A253,'Master Warnings List'!$A$2:$A$708,'Master Warnings List'!$E$2:$E$708,"
")</f>
        <v>CYP20125 - Record rejected - Attended Or Did Not Attend Code has incorrect data format. Care Contact Identifier=&lt;C201903&gt; Service Request Identifier=&lt;C201902&gt; Local Patient Identifier (Extended)=&lt;C101901&gt;
CYP20126 - Warning - Attended Or Did Not Attend Code contains an invalid national code. Care Contact Identifier=&lt;C201903&gt; Service Request Identifier=&lt;C201902&gt; Local Patient Identifier (Extended)=&lt;C101901&gt; Attended Or Did Not Attend Code=&lt;C201100&gt;</v>
      </c>
      <c r="U253" s="448" t="s">
        <v>5542</v>
      </c>
    </row>
    <row r="254" spans="1:21" ht="409.5" customHeight="1">
      <c r="A254" s="362" t="s">
        <v>1752</v>
      </c>
      <c r="B254" s="363" t="str">
        <f t="shared" si="7"/>
        <v>C201</v>
      </c>
      <c r="C254" s="364" t="str">
        <f t="shared" si="8"/>
        <v>110</v>
      </c>
      <c r="D254" s="363" t="str">
        <f>IF(MID(A254,5,1)="9",CONCATENATE(C254,"_",COUNTIF($C$3:$C254,C254)),A254&amp;"_1")</f>
        <v>C201110_1</v>
      </c>
      <c r="E254" s="363" t="s">
        <v>4302</v>
      </c>
      <c r="F254" s="366" t="s">
        <v>1457</v>
      </c>
      <c r="G254" s="365" t="s">
        <v>853</v>
      </c>
      <c r="H254" s="364">
        <f t="shared" si="9"/>
        <v>0</v>
      </c>
      <c r="I254" s="367">
        <v>198</v>
      </c>
      <c r="J254" s="366" t="s">
        <v>854</v>
      </c>
      <c r="K254" s="364" t="s">
        <v>337</v>
      </c>
      <c r="L254" s="364" t="s">
        <v>52</v>
      </c>
      <c r="M254" s="364" t="s">
        <v>101</v>
      </c>
      <c r="N254" s="364" t="s">
        <v>52</v>
      </c>
      <c r="O254" s="348" t="s">
        <v>2810</v>
      </c>
      <c r="P254" s="366" t="s">
        <v>1410</v>
      </c>
      <c r="Q254" s="366" t="s">
        <v>855</v>
      </c>
      <c r="R254" s="368" t="s">
        <v>16</v>
      </c>
      <c r="S254" s="364">
        <f>IFERROR(VLOOKUP(A254,'Master Warnings List'!$A$1:$H$748,8,0),0)</f>
        <v>4</v>
      </c>
      <c r="T254" s="366" t="str">
        <f>LookupConcat(A254,'Master Warnings List'!$A$2:$A$708,'Master Warnings List'!$E$2:$E$708,"
")</f>
        <v>CYP20129 - Record rejected - Earliest Reasonable Offer Date has incorrect date format. Care Contact Identifier=&lt;C201903&gt; Service Request Identifier=&lt;C201902&gt; Local Patient Identifier (Extended)=&lt;C101901&gt;
CYP20146 - Record rejected - Earliest Reasonable Offer Date is before the Referral Request Received Date. Care Contact Identifier=&lt;C201903&gt; Service Request Identifier=&lt;C201902&gt; Local Patient Identifier (Extended)=&lt;C101901&gt; Earliest Reasonable Offer Date=&lt;C201110&gt; Referral Request Received Date=&lt;C101010&gt;
CYP20147 - Warning - Earliest Reasonable Offer Date is after the Care Contact Date. Care Contact Identifier=&lt;C201903&gt; Service Request Identifier=&lt;C201902&gt; Local Patient Identifier (Extended)=&lt;C101901&gt; Earliest Reasonable Offer Date=&lt;C201110&gt; Care Contact Date=&lt;C201020&gt;
CYP20148 - Record rejected - Earliest Reasonable Offer Date is more than 5 years after the Date and Time Data Set Created. Care Contact Identifier=&lt;C201903&gt; Service Request Identifier=&lt;C201902&gt; Local Patient Identifier (Extended)=&lt;C101901&gt; Earliest Reasonable Offer Date=&lt;C201110&gt; Date And Time Data Set Created=&lt;C000060&gt;</v>
      </c>
      <c r="U254" t="s">
        <v>5543</v>
      </c>
    </row>
    <row r="255" spans="1:21" ht="89.25" customHeight="1">
      <c r="A255" s="362" t="s">
        <v>1632</v>
      </c>
      <c r="B255" s="363" t="str">
        <f t="shared" si="7"/>
        <v>C201</v>
      </c>
      <c r="C255" s="364" t="str">
        <f t="shared" si="8"/>
        <v>120</v>
      </c>
      <c r="D255" s="363" t="str">
        <f>IF(MID(A255,5,1)="9",CONCATENATE(C255,"_",COUNTIF($C$3:$C255,C255)),A255&amp;"_1")</f>
        <v>C201120_1</v>
      </c>
      <c r="E255" s="363" t="s">
        <v>4303</v>
      </c>
      <c r="F255" s="366" t="s">
        <v>1457</v>
      </c>
      <c r="G255" s="366" t="s">
        <v>856</v>
      </c>
      <c r="H255" s="364">
        <f t="shared" si="9"/>
        <v>0</v>
      </c>
      <c r="I255" s="367">
        <v>199</v>
      </c>
      <c r="J255" s="366" t="s">
        <v>857</v>
      </c>
      <c r="K255" s="364" t="s">
        <v>337</v>
      </c>
      <c r="L255" s="364" t="s">
        <v>52</v>
      </c>
      <c r="M255" s="364" t="s">
        <v>101</v>
      </c>
      <c r="N255" s="364" t="s">
        <v>52</v>
      </c>
      <c r="O255" s="348" t="s">
        <v>2813</v>
      </c>
      <c r="P255" s="366" t="s">
        <v>1410</v>
      </c>
      <c r="Q255" s="366" t="s">
        <v>844</v>
      </c>
      <c r="R255" s="368" t="s">
        <v>16</v>
      </c>
      <c r="S255" s="364">
        <f>IFERROR(VLOOKUP(A255,'Master Warnings List'!$A$1:$H$748,8,0),0)</f>
        <v>3</v>
      </c>
      <c r="T255" s="366" t="str">
        <f>LookupConcat(A255,'Master Warnings List'!$A$2:$A$708,'Master Warnings List'!$E$2:$E$708,"
")</f>
        <v>CYP20130 - Record rejected - Earliest Clinically Appropriate Date has incorrect date format. Care Contact Identifier=&lt;C201903&gt; Service Request Identifier=&lt;C201902&gt; Local Patient Identifier (Extended)=&lt;C101901&gt;
CYP20149 - Record rejected - Earliest Clinically Appropriate Date is before the Referral Request Received Date. Care Contact Identifier=&lt;C201903&gt; Service Request Identifier=&lt;C201902&gt; Local Patient Identifier (Extended)=&lt;C101901&gt; Earliest Clinically Appropriate Date=&lt;C201120&gt; Referral Request Received Date=&lt;C101010&gt;
CYP20150 - Record rejected - Earliest Clinically Appropriate Date is more than 5 years after the Date And Time Data Set Created. Care Contact Identifier=&lt;C201903&gt; Service Request Identifier=&lt;C201902&gt; Local Patient Identifier (Extended)=&lt;C101901&gt; Earliest Clinically Appropriate Date=&lt;C201120&gt; Date And Time Data Set Created=&lt;C000060&gt;</v>
      </c>
      <c r="U255" t="s">
        <v>5544</v>
      </c>
    </row>
    <row r="256" spans="1:21" ht="89.25" customHeight="1">
      <c r="A256" s="362" t="s">
        <v>1633</v>
      </c>
      <c r="B256" s="363" t="str">
        <f t="shared" si="7"/>
        <v>C201</v>
      </c>
      <c r="C256" s="364" t="str">
        <f t="shared" si="8"/>
        <v>130</v>
      </c>
      <c r="D256" s="363" t="str">
        <f>IF(MID(A256,5,1)="9",CONCATENATE(C256,"_",COUNTIF($C$3:$C256,C256)),A256&amp;"_1")</f>
        <v>C201130_1</v>
      </c>
      <c r="E256" s="363" t="s">
        <v>4304</v>
      </c>
      <c r="F256" s="366" t="s">
        <v>1457</v>
      </c>
      <c r="G256" s="366" t="s">
        <v>802</v>
      </c>
      <c r="H256" s="364">
        <f t="shared" si="9"/>
        <v>0</v>
      </c>
      <c r="I256" s="367">
        <v>200</v>
      </c>
      <c r="J256" s="366" t="s">
        <v>803</v>
      </c>
      <c r="K256" s="364" t="s">
        <v>337</v>
      </c>
      <c r="L256" s="364" t="s">
        <v>52</v>
      </c>
      <c r="M256" s="364" t="s">
        <v>101</v>
      </c>
      <c r="N256" s="364" t="s">
        <v>52</v>
      </c>
      <c r="O256" s="348" t="s">
        <v>2815</v>
      </c>
      <c r="P256" s="366" t="s">
        <v>1410</v>
      </c>
      <c r="Q256" s="366" t="s">
        <v>804</v>
      </c>
      <c r="R256" s="368" t="s">
        <v>16</v>
      </c>
      <c r="S256" s="364">
        <f>IFERROR(VLOOKUP(A256,'Master Warnings List'!$A$1:$H$748,8,0),0)</f>
        <v>5</v>
      </c>
      <c r="T256" s="366" t="str">
        <f>LookupConcat(A256,'Master Warnings List'!$A$2:$A$708,'Master Warnings List'!$E$2:$E$708,"
")</f>
        <v>CYP20131 - Record rejected - Care Contact Cancellation Date has incorrect date format. Care Contact Identifier=&lt;C201903&gt; Service Request Identifier=&lt;C201902&gt; Local Patient Identifier (Extended)=&lt;C101901&gt;
CYP20151 - Record rejected - Care Contact Cancellation Date is before the Referral Request Received Date. Care Contact Identifier=&lt;C201903&gt; Service Request Identifier=&lt;C201902&gt; Local Patient Identifier (Extended)=&lt;C101901&gt; Care Contact Cancellation Date=&lt;C201130&gt; Referral Request Received Date=&lt;C101010&gt;
CYP20152 - Record rejected - Care Contact Cancellation Date is after the Care Contact Date. Care Contact Identifier=&lt;C201903&gt; Service Request Identifier=&lt;C201902&gt; Local Patient Identifier (Extended)=&lt;C101901&gt; Care Contact Cancellation Date=&lt;C201130&gt; Care Contact Date=&lt;C201020&gt;
CYP20153 - Record rejected - Care Contact Cancellation Date is after the Date and Time Data Set Created. Care Contact Identifier=&lt;C201903&gt; Service Request Identifier=&lt;C201902&gt; Local Patient Identifier (Extended)=&lt;C101901&gt; Care Contact Cancellation Date=&lt;C201130&gt; Date And Time Data Set Created=&lt;C000060&gt;
CYP20154 - Warning - Care Contact Cancellation Date is after the Reporting Period End Date. Care Contact Identifier=&lt;C201903&gt; Service Request Identifier=&lt;C201902&gt; Local Patient Identifier (Extended)=&lt;C101901&gt; Care Contact Cancellation Date=&lt;C201130&gt; Reporting Period End Date=&lt;C000050&gt;</v>
      </c>
      <c r="U256" t="s">
        <v>5545</v>
      </c>
    </row>
    <row r="257" spans="1:21" ht="140.25" customHeight="1">
      <c r="A257" s="362" t="s">
        <v>1634</v>
      </c>
      <c r="B257" s="363" t="str">
        <f t="shared" si="7"/>
        <v>C201</v>
      </c>
      <c r="C257" s="364" t="str">
        <f t="shared" si="8"/>
        <v>140</v>
      </c>
      <c r="D257" s="363" t="str">
        <f>IF(MID(A257,5,1)="9",CONCATENATE(C257,"_",COUNTIF($C$3:$C257,C257)),A257&amp;"_1")</f>
        <v>C201140_1</v>
      </c>
      <c r="E257" s="363" t="s">
        <v>4305</v>
      </c>
      <c r="F257" s="366" t="s">
        <v>1457</v>
      </c>
      <c r="G257" s="366" t="s">
        <v>805</v>
      </c>
      <c r="H257" s="364">
        <f t="shared" si="9"/>
        <v>0</v>
      </c>
      <c r="I257" s="367">
        <v>201</v>
      </c>
      <c r="J257" s="366" t="s">
        <v>806</v>
      </c>
      <c r="K257" s="364" t="s">
        <v>27</v>
      </c>
      <c r="L257" s="364" t="s">
        <v>52</v>
      </c>
      <c r="M257" s="364" t="s">
        <v>101</v>
      </c>
      <c r="N257" s="364" t="s">
        <v>107</v>
      </c>
      <c r="O257" s="348" t="s">
        <v>1785</v>
      </c>
      <c r="P257" s="366" t="s">
        <v>1410</v>
      </c>
      <c r="Q257" s="366" t="s">
        <v>808</v>
      </c>
      <c r="R257" s="368" t="s">
        <v>16</v>
      </c>
      <c r="S257" s="364">
        <f>IFERROR(VLOOKUP(A257,'Master Warnings List'!$A$1:$H$748,8,0),0)</f>
        <v>3</v>
      </c>
      <c r="T257" s="366" t="str">
        <f>LookupConcat(A257,'Master Warnings List'!$A$2:$A$708,'Master Warnings List'!$E$2:$E$708,"
")</f>
        <v>CYP20132 - Record rejected - Care Contact Cancellation Reason has incorrect data format. Care Contact Identifier=&lt;C201903&gt; Service Request Identifier=&lt;C201902&gt; Local Patient Identifier (Extended)=&lt;C101901&gt;
CYP20133 - Warning - Care Contact Cancellation Reason contains an invalid national code. Care Contact Identifier=&lt;C201903&gt; Service Request Identifier=&lt;C201902&gt; Local Patient Identifier (Extended)=&lt;C101901&gt; Care Contact Cancellation Reason=&lt;C201140&gt;
CYP20143 - Warning - Care Contact Cancellation Date is populated but Care Contact Cancellation Reason is blank. Care Contact Identifier=&lt;C201903&gt; Service Request Identifier=&lt;C201902&gt; Local Patient Identifier (Extended)=&lt;C101901&gt;</v>
      </c>
      <c r="U257" s="447" t="s">
        <v>5546</v>
      </c>
    </row>
    <row r="258" spans="1:21" ht="153" customHeight="1">
      <c r="A258" s="362" t="s">
        <v>1635</v>
      </c>
      <c r="B258" s="363" t="str">
        <f>LEFT(A258,4)</f>
        <v>C201</v>
      </c>
      <c r="C258" s="364" t="str">
        <f>RIGHT(A258,3)</f>
        <v>150</v>
      </c>
      <c r="D258" s="363" t="str">
        <f>IF(MID(A258,5,1)="9",CONCATENATE(C258,"_",COUNTIF($C$3:$C259,C258)),A258&amp;"_1")</f>
        <v>C201150_1</v>
      </c>
      <c r="E258" s="363" t="s">
        <v>4306</v>
      </c>
      <c r="F258" s="366" t="s">
        <v>1457</v>
      </c>
      <c r="G258" s="365" t="s">
        <v>1538</v>
      </c>
      <c r="H258" s="364">
        <f>IF(MID(A258,5,1)="D",1,0)</f>
        <v>0</v>
      </c>
      <c r="I258" s="367">
        <v>202</v>
      </c>
      <c r="J258" s="366" t="s">
        <v>1742</v>
      </c>
      <c r="K258" s="366" t="s">
        <v>337</v>
      </c>
      <c r="L258" s="364" t="s">
        <v>52</v>
      </c>
      <c r="M258" s="364" t="s">
        <v>101</v>
      </c>
      <c r="N258" s="364" t="s">
        <v>52</v>
      </c>
      <c r="O258" s="348" t="s">
        <v>2816</v>
      </c>
      <c r="P258" s="366" t="s">
        <v>1410</v>
      </c>
      <c r="Q258" s="366" t="s">
        <v>811</v>
      </c>
      <c r="R258" s="368" t="s">
        <v>16</v>
      </c>
      <c r="S258" s="364">
        <f>IFERROR(VLOOKUP(A258,'Master Warnings List'!$A$1:$H$748,8,0),0)</f>
        <v>4</v>
      </c>
      <c r="T258" s="366" t="str">
        <f>LookupConcat(A258,'Master Warnings List'!$A$2:$A$708,'Master Warnings List'!$E$2:$E$708,"
")</f>
        <v>CYP20135 - Record rejected - Replacement Appointment Date Offered has incorrect date format. Care Contact Identifier=&lt;C201903&gt; Service Request Identifier=&lt;C201902&gt; Local Patient Identifier (Extended)=&lt;C101901&gt;
CYP20155 - Record rejected - Replacement Appointment Date Offered is before the Referral Request Received Date. Care Contact Identifier=&lt;C201903&gt; Service Request Identifier=&lt;C201902&gt; Local Patient Identifier (Extended)=&lt;C101901&gt; Replacement Appointment Date Offered=&lt;C201150&gt; Referral Request Received Date=&lt;C101010&gt;
CYP20156 - Record rejected - Replacement Appointment Date Offered is before Replacement Appointment Booked Date. Care Contact Identifier=&lt;C201903&gt; Service Request Identifier=&lt;C201902&gt; Local Patient Identifier (Extended)=&lt;C101901&gt; Replacement Appointment Date Offered=&lt;C201150&gt; Replacement Appointment Booked Date=&lt;C201160&gt;
CYP20157 - Record rejected - Replacement Appointment Date Offered is more than 5 years after the Date and Time Data Set Created. Care Contact Identifier=&lt;C201903&gt; Service Request Identifier=&lt;C201902&gt; Local Patient Identifier (Extended)=&lt;C101901&gt; Replacement Appointment Date Offered=&lt;C201150&gt; Date and Time Data Set Created=&lt;C000060&gt;</v>
      </c>
      <c r="U258" t="s">
        <v>5547</v>
      </c>
    </row>
    <row r="259" spans="1:21" ht="140.25" customHeight="1">
      <c r="A259" s="362" t="s">
        <v>1636</v>
      </c>
      <c r="B259" s="363" t="str">
        <f t="shared" si="7"/>
        <v>C201</v>
      </c>
      <c r="C259" s="364" t="str">
        <f t="shared" si="8"/>
        <v>160</v>
      </c>
      <c r="D259" s="363" t="str">
        <f>IF(MID(A259,5,1)="9",CONCATENATE(C259,"_",COUNTIF($C$3:$C259,C259)),A259&amp;"_1")</f>
        <v>C201160_1</v>
      </c>
      <c r="E259" s="363" t="s">
        <v>4307</v>
      </c>
      <c r="F259" s="366" t="s">
        <v>1457</v>
      </c>
      <c r="G259" s="365" t="s">
        <v>1537</v>
      </c>
      <c r="H259" s="364">
        <f t="shared" si="9"/>
        <v>0</v>
      </c>
      <c r="I259" s="367">
        <v>203</v>
      </c>
      <c r="J259" s="366" t="s">
        <v>1741</v>
      </c>
      <c r="K259" s="366" t="s">
        <v>337</v>
      </c>
      <c r="L259" s="364" t="s">
        <v>52</v>
      </c>
      <c r="M259" s="364" t="s">
        <v>101</v>
      </c>
      <c r="N259" s="364" t="s">
        <v>52</v>
      </c>
      <c r="O259" s="348" t="s">
        <v>2817</v>
      </c>
      <c r="P259" s="366" t="s">
        <v>1410</v>
      </c>
      <c r="Q259" s="366" t="s">
        <v>810</v>
      </c>
      <c r="R259" s="368" t="s">
        <v>16</v>
      </c>
      <c r="S259" s="364">
        <f>IFERROR(VLOOKUP(A259,'Master Warnings List'!$A$1:$H$748,8,0),0)</f>
        <v>4</v>
      </c>
      <c r="T259" s="366" t="str">
        <f>LookupConcat(A259,'Master Warnings List'!$A$2:$A$708,'Master Warnings List'!$E$2:$E$708,"
")</f>
        <v>CYP20134 - Record rejected - Replacement Appointment Booked Date has incorrect date format. Care Contact Identifier=&lt;C201903&gt; Service Request Identifier=&lt;C201902&gt; Local Patient Identifier (Extended)=&lt;C101901&gt;
CYP20158 - Record rejected - Replacement Appointment Booked Date is before the referral Request Received Date. Care Contact Identifier=&lt;C201903&gt; Service Request Identifier=&lt;C201902&gt; Local Patient Identifier (Extended)=&lt;C101901&gt; Replacement Appointment Booked Date=&lt;C201160&gt; Referral Request Received Date=&lt;C101010&gt;
CYP20159 - Warning - Replacement Appointment Booked Date is after the Reporting Period End Date. Care Contact Identifier=&lt;C201903&gt; Service Request Identifier=&lt;C201902&gt; Local Patient Identifier (Extended)=&lt;C101901&gt; Replacement Appointment Booked Date=&lt;C201160&gt; Reporting Period End Date=&lt;C000050&gt;
CYP20160 - Record rejected - Replacement Appointment Booked Date is after the Date and Time Data Set Created. Care Contact Identifier=&lt;C201903&gt; Service Request Identifier=&lt;C201902&gt; Local Patient Identifier (Extended)=&lt;C101901&gt; Replacement Appointment Booked Date=&lt;C201160&gt; Date and time data set created=&lt;C000060&gt;</v>
      </c>
      <c r="U259" t="s">
        <v>5548</v>
      </c>
    </row>
    <row r="260" spans="1:21" ht="25.5" customHeight="1">
      <c r="A260" s="362" t="s">
        <v>2132</v>
      </c>
      <c r="B260" s="363"/>
      <c r="C260" s="364"/>
      <c r="D260" s="363"/>
      <c r="E260" s="363" t="s">
        <v>4197</v>
      </c>
      <c r="F260" s="366" t="s">
        <v>1457</v>
      </c>
      <c r="G260" s="365" t="s">
        <v>1885</v>
      </c>
      <c r="H260" s="364">
        <f t="shared" si="9"/>
        <v>1</v>
      </c>
      <c r="I260" s="367">
        <v>204</v>
      </c>
      <c r="J260" s="366" t="s">
        <v>1951</v>
      </c>
      <c r="K260" s="363" t="s">
        <v>68</v>
      </c>
      <c r="L260" s="364"/>
      <c r="M260" s="364"/>
      <c r="N260" s="364"/>
      <c r="O260" s="348"/>
      <c r="P260" s="366"/>
      <c r="Q260" s="366"/>
      <c r="R260" s="368"/>
      <c r="S260" s="364"/>
      <c r="T260" s="366"/>
    </row>
    <row r="261" spans="1:21" ht="38.25" customHeight="1">
      <c r="A261" s="362" t="s">
        <v>2133</v>
      </c>
      <c r="B261" s="363"/>
      <c r="C261" s="364"/>
      <c r="D261" s="363"/>
      <c r="E261" s="363" t="s">
        <v>4308</v>
      </c>
      <c r="F261" s="366" t="s">
        <v>1457</v>
      </c>
      <c r="G261" s="365" t="s">
        <v>1989</v>
      </c>
      <c r="H261" s="364">
        <f t="shared" si="9"/>
        <v>1</v>
      </c>
      <c r="I261" s="367">
        <v>205</v>
      </c>
      <c r="J261" s="366" t="s">
        <v>1940</v>
      </c>
      <c r="K261" s="363" t="s">
        <v>2796</v>
      </c>
      <c r="L261" s="364"/>
      <c r="M261" s="364"/>
      <c r="N261" s="364"/>
      <c r="O261" s="348"/>
      <c r="P261" s="366"/>
      <c r="Q261" s="366"/>
      <c r="R261" s="368"/>
      <c r="S261" s="364"/>
      <c r="T261" s="366"/>
    </row>
    <row r="262" spans="1:21" ht="25.5" customHeight="1">
      <c r="A262" s="362" t="s">
        <v>2134</v>
      </c>
      <c r="B262" s="363"/>
      <c r="C262" s="364"/>
      <c r="D262" s="363"/>
      <c r="E262" s="363" t="s">
        <v>4130</v>
      </c>
      <c r="F262" s="366" t="s">
        <v>1457</v>
      </c>
      <c r="G262" s="365" t="s">
        <v>215</v>
      </c>
      <c r="H262" s="364">
        <f t="shared" si="9"/>
        <v>1</v>
      </c>
      <c r="I262" s="367">
        <v>206</v>
      </c>
      <c r="J262" s="366" t="s">
        <v>1950</v>
      </c>
      <c r="K262" s="364" t="s">
        <v>109</v>
      </c>
      <c r="L262" s="364"/>
      <c r="M262" s="364"/>
      <c r="N262" s="364"/>
      <c r="O262" s="348"/>
      <c r="P262" s="366"/>
      <c r="Q262" s="366"/>
      <c r="R262" s="368"/>
      <c r="S262" s="364"/>
      <c r="T262" s="366"/>
    </row>
    <row r="263" spans="1:21" ht="25.5" customHeight="1">
      <c r="A263" s="362" t="s">
        <v>2135</v>
      </c>
      <c r="B263" s="363"/>
      <c r="C263" s="364"/>
      <c r="D263" s="363"/>
      <c r="E263" s="363" t="s">
        <v>4200</v>
      </c>
      <c r="F263" s="366" t="s">
        <v>1457</v>
      </c>
      <c r="G263" s="365" t="s">
        <v>3192</v>
      </c>
      <c r="H263" s="364">
        <f t="shared" si="9"/>
        <v>1</v>
      </c>
      <c r="I263" s="367">
        <v>207</v>
      </c>
      <c r="J263" s="366" t="s">
        <v>3179</v>
      </c>
      <c r="K263" s="364" t="s">
        <v>1941</v>
      </c>
      <c r="L263" s="364"/>
      <c r="M263" s="364"/>
      <c r="N263" s="364"/>
      <c r="O263" s="348"/>
      <c r="P263" s="366"/>
      <c r="Q263" s="366"/>
      <c r="R263" s="368"/>
      <c r="S263" s="364"/>
      <c r="T263" s="366"/>
    </row>
    <row r="264" spans="1:21" ht="25.5" customHeight="1">
      <c r="A264" s="362" t="s">
        <v>2136</v>
      </c>
      <c r="B264" s="363"/>
      <c r="C264" s="364"/>
      <c r="D264" s="363"/>
      <c r="E264" s="363" t="s">
        <v>4141</v>
      </c>
      <c r="F264" s="366" t="s">
        <v>1457</v>
      </c>
      <c r="G264" s="365" t="s">
        <v>1887</v>
      </c>
      <c r="H264" s="364">
        <f t="shared" si="9"/>
        <v>1</v>
      </c>
      <c r="I264" s="367">
        <v>208</v>
      </c>
      <c r="J264" s="366" t="s">
        <v>1943</v>
      </c>
      <c r="K264" s="364" t="s">
        <v>1944</v>
      </c>
      <c r="L264" s="364"/>
      <c r="M264" s="364"/>
      <c r="N264" s="364"/>
      <c r="O264" s="348"/>
      <c r="P264" s="366"/>
      <c r="Q264" s="366"/>
      <c r="R264" s="368"/>
      <c r="S264" s="364"/>
      <c r="T264" s="366"/>
    </row>
    <row r="265" spans="1:21" ht="51" customHeight="1">
      <c r="A265" s="362" t="s">
        <v>2137</v>
      </c>
      <c r="B265" s="363"/>
      <c r="C265" s="364"/>
      <c r="D265" s="363"/>
      <c r="E265" s="363" t="s">
        <v>4257</v>
      </c>
      <c r="F265" s="366" t="s">
        <v>1457</v>
      </c>
      <c r="G265" s="365" t="s">
        <v>2277</v>
      </c>
      <c r="H265" s="364">
        <f t="shared" si="9"/>
        <v>1</v>
      </c>
      <c r="I265" s="367">
        <v>209</v>
      </c>
      <c r="J265" s="366" t="s">
        <v>2278</v>
      </c>
      <c r="K265" s="364" t="s">
        <v>2279</v>
      </c>
      <c r="L265" s="364"/>
      <c r="M265" s="364"/>
      <c r="N265" s="364"/>
      <c r="O265" s="348"/>
      <c r="P265" s="366"/>
      <c r="Q265" s="366"/>
      <c r="R265" s="368"/>
      <c r="S265" s="364"/>
      <c r="T265" s="366"/>
    </row>
    <row r="266" spans="1:21" ht="51" customHeight="1">
      <c r="A266" s="362" t="s">
        <v>4993</v>
      </c>
      <c r="B266" s="363"/>
      <c r="C266" s="364"/>
      <c r="D266" s="363"/>
      <c r="E266" s="363" t="s">
        <v>4309</v>
      </c>
      <c r="F266" s="366" t="s">
        <v>1457</v>
      </c>
      <c r="G266" s="365" t="s">
        <v>2280</v>
      </c>
      <c r="H266" s="364">
        <v>1</v>
      </c>
      <c r="I266" s="367">
        <v>210</v>
      </c>
      <c r="J266" s="366" t="s">
        <v>2281</v>
      </c>
      <c r="K266" s="364" t="s">
        <v>2279</v>
      </c>
      <c r="L266" s="364"/>
      <c r="M266" s="364"/>
      <c r="N266" s="364"/>
      <c r="O266" s="348"/>
      <c r="P266" s="366"/>
      <c r="Q266" s="366"/>
      <c r="R266" s="368"/>
      <c r="S266" s="364"/>
      <c r="T266" s="366"/>
    </row>
    <row r="267" spans="1:21" ht="25.5" customHeight="1">
      <c r="A267" s="362" t="s">
        <v>4994</v>
      </c>
      <c r="B267" s="363"/>
      <c r="C267" s="364"/>
      <c r="D267" s="363"/>
      <c r="E267" s="363" t="s">
        <v>4310</v>
      </c>
      <c r="F267" s="366" t="s">
        <v>1457</v>
      </c>
      <c r="G267" s="365" t="s">
        <v>812</v>
      </c>
      <c r="H267" s="364">
        <f t="shared" si="9"/>
        <v>1</v>
      </c>
      <c r="I267" s="367">
        <v>211</v>
      </c>
      <c r="J267" s="365" t="s">
        <v>3224</v>
      </c>
      <c r="K267" s="363" t="s">
        <v>2807</v>
      </c>
      <c r="L267" s="364"/>
      <c r="M267" s="364"/>
      <c r="N267" s="364"/>
      <c r="O267" s="348"/>
      <c r="P267" s="366"/>
      <c r="Q267" s="366"/>
      <c r="R267" s="368"/>
      <c r="S267" s="364"/>
      <c r="T267" s="366"/>
    </row>
    <row r="268" spans="1:21" ht="25.5" customHeight="1">
      <c r="A268" s="362" t="s">
        <v>4995</v>
      </c>
      <c r="B268" s="363"/>
      <c r="C268" s="364"/>
      <c r="D268" s="363"/>
      <c r="E268" s="363" t="s">
        <v>4311</v>
      </c>
      <c r="F268" s="366" t="s">
        <v>1457</v>
      </c>
      <c r="G268" s="365" t="s">
        <v>1992</v>
      </c>
      <c r="H268" s="364">
        <f t="shared" si="9"/>
        <v>1</v>
      </c>
      <c r="I268" s="367">
        <v>212</v>
      </c>
      <c r="J268" s="366" t="s">
        <v>3200</v>
      </c>
      <c r="K268" s="364" t="s">
        <v>699</v>
      </c>
      <c r="L268" s="364"/>
      <c r="M268" s="364"/>
      <c r="N268" s="364"/>
      <c r="O268" s="348"/>
      <c r="P268" s="366"/>
      <c r="Q268" s="366"/>
      <c r="R268" s="368"/>
      <c r="S268" s="364"/>
      <c r="T268" s="366"/>
    </row>
    <row r="269" spans="1:21" ht="38.25" customHeight="1">
      <c r="A269" s="362" t="s">
        <v>4996</v>
      </c>
      <c r="B269" s="363"/>
      <c r="C269" s="364"/>
      <c r="D269" s="363"/>
      <c r="E269" s="363" t="s">
        <v>4312</v>
      </c>
      <c r="F269" s="366" t="s">
        <v>1457</v>
      </c>
      <c r="G269" s="365" t="s">
        <v>813</v>
      </c>
      <c r="H269" s="364">
        <f t="shared" si="9"/>
        <v>1</v>
      </c>
      <c r="I269" s="367">
        <v>213</v>
      </c>
      <c r="J269" s="366" t="s">
        <v>814</v>
      </c>
      <c r="K269" s="364" t="s">
        <v>1944</v>
      </c>
      <c r="L269" s="364"/>
      <c r="M269" s="364"/>
      <c r="N269" s="364"/>
      <c r="O269" s="348"/>
      <c r="P269" s="366"/>
      <c r="Q269" s="366"/>
      <c r="R269" s="368"/>
      <c r="S269" s="364"/>
      <c r="T269" s="366"/>
    </row>
    <row r="270" spans="1:21" ht="51" customHeight="1">
      <c r="A270" s="362" t="s">
        <v>2138</v>
      </c>
      <c r="B270" s="363"/>
      <c r="C270" s="364"/>
      <c r="D270" s="363"/>
      <c r="E270" s="363" t="s">
        <v>4267</v>
      </c>
      <c r="F270" s="366" t="s">
        <v>1457</v>
      </c>
      <c r="G270" s="365" t="s">
        <v>2286</v>
      </c>
      <c r="H270" s="364">
        <f t="shared" si="9"/>
        <v>1</v>
      </c>
      <c r="I270" s="367">
        <v>214</v>
      </c>
      <c r="J270" s="366" t="s">
        <v>2287</v>
      </c>
      <c r="K270" s="363" t="s">
        <v>2279</v>
      </c>
      <c r="L270" s="364"/>
      <c r="M270" s="364"/>
      <c r="N270" s="364"/>
      <c r="O270" s="348"/>
      <c r="P270" s="366"/>
      <c r="Q270" s="366"/>
      <c r="R270" s="368"/>
      <c r="S270" s="364"/>
      <c r="T270" s="366"/>
    </row>
    <row r="271" spans="1:21" ht="51" customHeight="1">
      <c r="A271" s="362" t="s">
        <v>1837</v>
      </c>
      <c r="B271" s="363"/>
      <c r="C271" s="364"/>
      <c r="D271" s="363"/>
      <c r="E271" s="363"/>
      <c r="F271" s="366" t="s">
        <v>1458</v>
      </c>
      <c r="G271" s="365"/>
      <c r="H271" s="364">
        <f t="shared" si="9"/>
        <v>0</v>
      </c>
      <c r="I271" s="367"/>
      <c r="J271" s="366"/>
      <c r="K271" s="363"/>
      <c r="L271" s="364"/>
      <c r="M271" s="364"/>
      <c r="N271" s="364"/>
      <c r="O271" s="348"/>
      <c r="P271" s="366"/>
      <c r="Q271" s="366"/>
      <c r="R271" s="368"/>
      <c r="S271" s="364"/>
      <c r="T271" s="366" t="str">
        <f>LookupConcat(A271,'Master Warnings List'!$A$2:$A$708,'Master Warnings List'!$E$2:$E$708,"
")</f>
        <v>CYP20201 - Group rejected - More than one CYP202 provided for this Care Activity Identifier. Care Activity Identifier=&lt;C202904&gt; Care Contact Identifier=&lt;C202903&gt;
CYP20203 - Group rejected - No valid CYP201 group transmitted for this Care Contact Identifier. Care Activity Identifier=&lt;C202904&gt; Care Contact Identifier=&lt;C202903&gt;
CYP20237 - Warning - No valid CYP901 group transmitted for this Care Professional Local Identifier. Care Activity Identifier=&lt;C202904&gt; Care Contact Identifier=&lt;C202903&gt; Service Request Identifier=&lt;C201902&gt; Local Patient Identifier (Extended)=&lt;C101901&gt; Care Professional Local Identifier=&lt;C202020&gt;</v>
      </c>
    </row>
    <row r="272" spans="1:21" ht="63.75" customHeight="1">
      <c r="A272" s="362" t="s">
        <v>1638</v>
      </c>
      <c r="B272" s="363" t="str">
        <f>LEFT(A272,4)</f>
        <v>C202</v>
      </c>
      <c r="C272" s="364" t="str">
        <f>RIGHT(A272,3)</f>
        <v>904</v>
      </c>
      <c r="D272" s="363" t="str">
        <f>IF(MID(A272,5,1)="9",CONCATENATE(C272,"_",COUNTIF($C$3:$C273,C272)),A272&amp;"_1")</f>
        <v>904_1</v>
      </c>
      <c r="E272" s="363" t="s">
        <v>4313</v>
      </c>
      <c r="F272" s="366" t="s">
        <v>1458</v>
      </c>
      <c r="G272" s="366" t="s">
        <v>1265</v>
      </c>
      <c r="H272" s="364">
        <f>IF(MID(A272,5,1)="D",1,0)</f>
        <v>0</v>
      </c>
      <c r="I272" s="367">
        <v>215</v>
      </c>
      <c r="J272" s="366" t="s">
        <v>3966</v>
      </c>
      <c r="K272" s="364" t="s">
        <v>68</v>
      </c>
      <c r="L272" s="364" t="s">
        <v>101</v>
      </c>
      <c r="M272" s="364" t="s">
        <v>101</v>
      </c>
      <c r="N272" s="364" t="s">
        <v>52</v>
      </c>
      <c r="O272" s="348"/>
      <c r="P272" s="366" t="s">
        <v>1416</v>
      </c>
      <c r="Q272" s="366" t="s">
        <v>687</v>
      </c>
      <c r="R272" s="368" t="s">
        <v>38</v>
      </c>
      <c r="S272" s="364">
        <f>IFERROR(VLOOKUP(A272,'Master Warnings List'!$A$1:$H$748,8,0),0)</f>
        <v>2</v>
      </c>
      <c r="T272" s="366" t="str">
        <f>LookupConcat(A272,'Master Warnings List'!$A$2:$A$708,'Master Warnings List'!$E$2:$E$708,"
")</f>
        <v>CYP20212 - Record rejected - Care Activity Identifier is blank.
CYP20213 - Record rejected - Care Activity Identifier has incorrect data format. Care Activity Identifier=&lt;C202904&gt; Care Contact Identifier=&lt;C202903&gt;</v>
      </c>
      <c r="U272" t="s">
        <v>5549</v>
      </c>
    </row>
    <row r="273" spans="1:21" ht="76.5" customHeight="1">
      <c r="A273" s="362" t="s">
        <v>1637</v>
      </c>
      <c r="B273" s="363" t="str">
        <f t="shared" si="7"/>
        <v>C202</v>
      </c>
      <c r="C273" s="364" t="str">
        <f t="shared" si="8"/>
        <v>903</v>
      </c>
      <c r="D273" s="363" t="str">
        <f>IF(MID(A273,5,1)="9",CONCATENATE(C273,"_",COUNTIF($C$3:$C273,C273)),A273&amp;"_1")</f>
        <v>903_2</v>
      </c>
      <c r="E273" s="363" t="s">
        <v>4289</v>
      </c>
      <c r="F273" s="366" t="s">
        <v>1458</v>
      </c>
      <c r="G273" s="366" t="s">
        <v>1284</v>
      </c>
      <c r="H273" s="364">
        <f t="shared" si="9"/>
        <v>0</v>
      </c>
      <c r="I273" s="367">
        <v>216</v>
      </c>
      <c r="J273" s="366" t="s">
        <v>3965</v>
      </c>
      <c r="K273" s="364" t="s">
        <v>68</v>
      </c>
      <c r="L273" s="364" t="s">
        <v>101</v>
      </c>
      <c r="M273" s="364" t="s">
        <v>101</v>
      </c>
      <c r="N273" s="364" t="s">
        <v>52</v>
      </c>
      <c r="O273" s="348"/>
      <c r="P273" s="366" t="s">
        <v>1417</v>
      </c>
      <c r="Q273" s="366" t="s">
        <v>687</v>
      </c>
      <c r="R273" s="368" t="s">
        <v>38</v>
      </c>
      <c r="S273" s="364">
        <f>IFERROR(VLOOKUP(A273,'Master Warnings List'!$A$1:$H$748,8,0),0)</f>
        <v>2</v>
      </c>
      <c r="T273" s="366" t="str">
        <f>LookupConcat(A273,'Master Warnings List'!$A$2:$A$708,'Master Warnings List'!$E$2:$E$708,"
")</f>
        <v>CYP20204 - Record rejected - Care Contact Identifier is blank. Care Activity Identifier=&lt;C202904&gt;
CYP20205 - Record rejected - Care Contact Identifier has incorrect data format. Care Activity Identifier=&lt;C202904&gt; Care Contact Identifier=&lt;C202903&gt;</v>
      </c>
      <c r="U273" t="s">
        <v>5530</v>
      </c>
    </row>
    <row r="274" spans="1:21" ht="153" customHeight="1">
      <c r="A274" s="362" t="s">
        <v>1639</v>
      </c>
      <c r="B274" s="363" t="str">
        <f t="shared" si="7"/>
        <v>C202</v>
      </c>
      <c r="C274" s="364" t="str">
        <f t="shared" si="8"/>
        <v>010</v>
      </c>
      <c r="D274" s="363" t="str">
        <f>IF(MID(A274,5,1)="9",CONCATENATE(C274,"_",COUNTIF($C$3:$C274,C274)),A274&amp;"_1")</f>
        <v>C202010_1</v>
      </c>
      <c r="E274" s="363" t="s">
        <v>4314</v>
      </c>
      <c r="F274" s="366" t="s">
        <v>1458</v>
      </c>
      <c r="G274" s="365" t="s">
        <v>3643</v>
      </c>
      <c r="H274" s="364">
        <f t="shared" si="9"/>
        <v>0</v>
      </c>
      <c r="I274" s="367">
        <v>217</v>
      </c>
      <c r="J274" s="366" t="s">
        <v>1286</v>
      </c>
      <c r="K274" s="364" t="s">
        <v>27</v>
      </c>
      <c r="L274" s="364" t="s">
        <v>101</v>
      </c>
      <c r="M274" s="364" t="s">
        <v>101</v>
      </c>
      <c r="N274" s="364" t="s">
        <v>107</v>
      </c>
      <c r="O274" s="348"/>
      <c r="P274" s="366" t="s">
        <v>1436</v>
      </c>
      <c r="Q274" s="366" t="s">
        <v>687</v>
      </c>
      <c r="R274" s="368" t="s">
        <v>38</v>
      </c>
      <c r="S274" s="364">
        <f>IFERROR(VLOOKUP(A274,'Master Warnings List'!$A$1:$H$748,8,0),0)</f>
        <v>3</v>
      </c>
      <c r="T274" s="366" t="str">
        <f>LookupConcat(A274,'Master Warnings List'!$A$2:$A$708,'Master Warnings List'!$E$2:$E$708,"
")</f>
        <v>CYP20206 - Record rejected - Community Care Activity Type is blank. Care Activity Identifier=&lt;C202904&gt; Care Contact Identifier=&lt;C202903&gt; Service Request Identifier=&lt;C201902&gt; Local Patient Identifier (Extended)=&lt;C101901&gt;
CYP20207 - Record rejected - Community Care Activity Type has incorrect data format. Care Activity Identifier=&lt;C202904&gt; Care Contact Identifier=&lt;C202903&gt; Service Request Identifier=&lt;C201902&gt; Local Patient Identifier (Extended)=&lt;C101901&gt;
CYP20208 - Warning - Community Care Activity Type contains an invalid national code. Care Activity Identifier=&lt;C202904&gt; Care Contact Identifier=&lt;C202903&gt; Service Request Identifier=&lt;C201902&gt; Local Patient Identifier (Extended)=&lt;C101901&gt; Community Care Activity Type=&lt;C202010&gt;</v>
      </c>
      <c r="U274" s="447" t="s">
        <v>5550</v>
      </c>
    </row>
    <row r="275" spans="1:21" ht="79.2">
      <c r="A275" s="362" t="s">
        <v>1640</v>
      </c>
      <c r="B275" s="363" t="str">
        <f t="shared" si="7"/>
        <v>C202</v>
      </c>
      <c r="C275" s="364" t="str">
        <f t="shared" si="8"/>
        <v>020</v>
      </c>
      <c r="D275" s="363" t="str">
        <f>IF(MID(A275,5,1)="9",CONCATENATE(C275,"_",COUNTIF($C$3:$C275,C275)),A275&amp;"_1")</f>
        <v>C202020_1</v>
      </c>
      <c r="E275" s="363" t="s">
        <v>4315</v>
      </c>
      <c r="F275" s="366" t="s">
        <v>1458</v>
      </c>
      <c r="G275" s="365" t="s">
        <v>2285</v>
      </c>
      <c r="H275" s="364">
        <f t="shared" si="9"/>
        <v>0</v>
      </c>
      <c r="I275" s="367">
        <v>218</v>
      </c>
      <c r="J275" s="365" t="s">
        <v>2298</v>
      </c>
      <c r="K275" s="363" t="s">
        <v>68</v>
      </c>
      <c r="L275" s="364" t="s">
        <v>52</v>
      </c>
      <c r="M275" s="364" t="s">
        <v>101</v>
      </c>
      <c r="N275" s="364" t="s">
        <v>52</v>
      </c>
      <c r="O275" s="348"/>
      <c r="P275" s="366" t="s">
        <v>1418</v>
      </c>
      <c r="Q275" s="366" t="s">
        <v>1418</v>
      </c>
      <c r="R275" s="368" t="s">
        <v>16</v>
      </c>
      <c r="S275" s="364">
        <f>IFERROR(VLOOKUP(A275,'Master Warnings List'!$A$1:$H$748,8,0),0)</f>
        <v>1</v>
      </c>
      <c r="T275" s="366" t="str">
        <f>LookupConcat(A275,'Master Warnings List'!$A$2:$A$708,'Master Warnings List'!$E$2:$E$708,"
")</f>
        <v>CYP20214 - Record rejected - Care Professional Local Identifier has incorrect data format. Care Activity Identifier=&lt;C202904&gt; Care Contact Identifier=&lt;C202903&gt; Service Request Identifier=&lt;C201902&gt; Local Patient Identifier (Extended)=&lt;C101901&gt;</v>
      </c>
      <c r="U275" t="s">
        <v>5551</v>
      </c>
    </row>
    <row r="276" spans="1:21" ht="89.25" customHeight="1">
      <c r="A276" s="362" t="s">
        <v>1641</v>
      </c>
      <c r="B276" s="363" t="str">
        <f t="shared" si="7"/>
        <v>C202</v>
      </c>
      <c r="C276" s="364" t="str">
        <f t="shared" si="8"/>
        <v>030</v>
      </c>
      <c r="D276" s="363" t="str">
        <f>IF(MID(A276,5,1)="9",CONCATENATE(C276,"_",COUNTIF($C$3:$C276,C276)),A276&amp;"_1")</f>
        <v>C202030_1</v>
      </c>
      <c r="E276" s="363" t="s">
        <v>4316</v>
      </c>
      <c r="F276" s="366" t="s">
        <v>1458</v>
      </c>
      <c r="G276" s="366" t="s">
        <v>838</v>
      </c>
      <c r="H276" s="364">
        <f t="shared" si="9"/>
        <v>0</v>
      </c>
      <c r="I276" s="367">
        <v>219</v>
      </c>
      <c r="J276" s="366" t="s">
        <v>839</v>
      </c>
      <c r="K276" s="364" t="s">
        <v>699</v>
      </c>
      <c r="L276" s="364" t="s">
        <v>52</v>
      </c>
      <c r="M276" s="364" t="s">
        <v>101</v>
      </c>
      <c r="N276" s="364" t="s">
        <v>52</v>
      </c>
      <c r="O276" s="348"/>
      <c r="P276" s="366" t="s">
        <v>1419</v>
      </c>
      <c r="Q276" s="366" t="s">
        <v>690</v>
      </c>
      <c r="R276" s="368" t="s">
        <v>16</v>
      </c>
      <c r="S276" s="364">
        <f>IFERROR(VLOOKUP(A276,'Master Warnings List'!$A$1:$H$748,8,0),0)</f>
        <v>1</v>
      </c>
      <c r="T276" s="366" t="str">
        <f>LookupConcat(A276,'Master Warnings List'!$A$2:$A$708,'Master Warnings List'!$E$2:$E$708,"
")</f>
        <v>CYP20211 - Record rejected - Clinical Contact Duration Of Care Activity has incorrect data format. Care Activity Identifier=&lt;C202904&gt; Care Contact Identifier=&lt;C202903&gt; Service Request Identifier=&lt;C201902&gt; Local Patient Identifier (Extended)=&lt;C101901&gt;</v>
      </c>
      <c r="U276" t="s">
        <v>5552</v>
      </c>
    </row>
    <row r="277" spans="1:21" ht="165.75" customHeight="1">
      <c r="A277" s="362" t="s">
        <v>1642</v>
      </c>
      <c r="B277" s="363" t="str">
        <f t="shared" si="7"/>
        <v>C202</v>
      </c>
      <c r="C277" s="364" t="str">
        <f t="shared" si="8"/>
        <v>040</v>
      </c>
      <c r="D277" s="363" t="str">
        <f>IF(MID(A277,5,1)="9",CONCATENATE(C277,"_",COUNTIF($C$3:$C277,C277)),A277&amp;"_1")</f>
        <v>C202040_1</v>
      </c>
      <c r="E277" s="363" t="s">
        <v>4317</v>
      </c>
      <c r="F277" s="366" t="s">
        <v>1458</v>
      </c>
      <c r="G277" s="366" t="s">
        <v>1204</v>
      </c>
      <c r="H277" s="364">
        <f t="shared" si="9"/>
        <v>0</v>
      </c>
      <c r="I277" s="367">
        <v>220</v>
      </c>
      <c r="J277" s="366" t="s">
        <v>1232</v>
      </c>
      <c r="K277" s="364" t="s">
        <v>27</v>
      </c>
      <c r="L277" s="364" t="s">
        <v>52</v>
      </c>
      <c r="M277" s="364" t="s">
        <v>101</v>
      </c>
      <c r="N277" s="364" t="s">
        <v>107</v>
      </c>
      <c r="O277" s="348" t="s">
        <v>2442</v>
      </c>
      <c r="P277" s="366" t="s">
        <v>1419</v>
      </c>
      <c r="Q277" s="366" t="s">
        <v>1420</v>
      </c>
      <c r="R277" s="368" t="s">
        <v>16</v>
      </c>
      <c r="S277" s="364">
        <f>IFERROR(VLOOKUP(A277,'Master Warnings List'!$A$1:$H$748,8,0),0)</f>
        <v>3</v>
      </c>
      <c r="T277" s="366" t="str">
        <f>LookupConcat(A277,'Master Warnings List'!$A$2:$A$708,'Master Warnings List'!$E$2:$E$708,"
")</f>
        <v>CYP20215 - Record rejected - Procedure Scheme In Use has incorrect data format. Care Activity Identifier=&lt;C202904&gt; Care Contact Identifier=&lt;C202903&gt; Service Request Identifier=&lt;C201902&gt; Local Patient Identifier (Extended)=&lt;C101901&gt;
CYP20216 - Warning - Procedure Scheme In Use contains an invalid national code. Care Activity Identifier=&lt;C202904&gt; Care Contact Identifier=&lt;C202903&gt; Service Request Identifier=&lt;C201902&gt; Local Patient Identifier (Extended)=&lt;C101901&gt; Procedure Scheme In Use=&lt;C202040&gt;
CYP20220 - Record rejected - Coded Procedure (Clinical Terminology) is populated, but no valid Procedure Scheme In Use has been provided. Care Activity Identifier=&lt;C202904&gt; Care Contact Identifier=&lt;C202903&gt; Service Request Identifier=&lt;C201902&gt; Local Patient Identifier (Extended)=&lt;C101901&gt; Procedure Scheme In Use=&lt;C202040&gt;</v>
      </c>
      <c r="U277" s="447" t="s">
        <v>5553</v>
      </c>
    </row>
    <row r="278" spans="1:21" ht="248.25" customHeight="1">
      <c r="A278" s="362" t="s">
        <v>1643</v>
      </c>
      <c r="B278" s="364" t="str">
        <f>LEFT(A278,4)</f>
        <v>C202</v>
      </c>
      <c r="C278" s="364" t="str">
        <f>RIGHT(A278,3)</f>
        <v>050</v>
      </c>
      <c r="D278" s="364" t="str">
        <f>IF(MID(A278,5,1)="9",CONCATENATE(C278,"_",COUNTIF($C$3:$C284,C278)),A278&amp;"_1")</f>
        <v>C202050_1</v>
      </c>
      <c r="E278" s="363" t="s">
        <v>4318</v>
      </c>
      <c r="F278" s="366" t="s">
        <v>1458</v>
      </c>
      <c r="G278" s="366" t="s">
        <v>1486</v>
      </c>
      <c r="H278" s="364">
        <f>IF(MID(A278,5,1)="D",1,0)</f>
        <v>0</v>
      </c>
      <c r="I278" s="367">
        <v>221</v>
      </c>
      <c r="J278" s="365" t="s">
        <v>1487</v>
      </c>
      <c r="K278" s="364" t="s">
        <v>1385</v>
      </c>
      <c r="L278" s="364" t="s">
        <v>52</v>
      </c>
      <c r="M278" s="364" t="s">
        <v>101</v>
      </c>
      <c r="N278" s="364" t="s">
        <v>52</v>
      </c>
      <c r="O278" s="348" t="s">
        <v>4577</v>
      </c>
      <c r="P278" s="366" t="s">
        <v>1419</v>
      </c>
      <c r="Q278" s="366" t="s">
        <v>1421</v>
      </c>
      <c r="R278" s="368" t="s">
        <v>16</v>
      </c>
      <c r="S278" s="364">
        <f>IFERROR(VLOOKUP(A278,'Master Warnings List'!$A$1:$H$748,8,0),0)</f>
        <v>4</v>
      </c>
      <c r="T278" s="366" t="str">
        <f>LookupConcat(A278,'Master Warnings List'!$A$2:$A$708,'Master Warnings List'!$E$2:$E$708,"
")</f>
        <v>CYP20217 - Record rejected - Coded Procedure (Clinical Terminology) has incorrect data format. Care Activity Identifier=&lt;C202904&gt; Care Contact Identifier=&lt;C202903&gt; Service Request Identifier=&lt;C201902&gt; Local Patient Identifier (Extended)=&lt;C101901&gt;
CYP20219 - Warning - Procedure Scheme In Use is populated, but Coded Procedure (Clinical Terminology) is blank. Care Activity Identifier=&lt;C202904&gt; Care Contact Identifier=&lt;C202903&gt; Service Request Identifier=&lt;C201902&gt; Local Patient Identifier (Extended)=&lt;C101901&gt; Coded Procedure (Clinical Terminology)=&lt;C202050&gt;
CYP20234 - Record rejected - Coded Procedure (Clinical Terminology) format does not match expected format from selected Procedure Scheme In Use. Care Activity Identifier=&lt;C202904&gt; Care Contact Identifier=&lt;C202903&gt; Service Request Identifier=&lt;C201902&gt; Local Patient Identifier (Extended)=&lt;C101901&gt; Coded Procedure (Clinical Terminology)=&lt;C202050&gt; Procedure Scheme In Use=&lt;C202040&gt;
CYP20239 - Record rejected - Procedure Scheme In Use contains the value '06 - SNOMED CT' and Coded Procedure (Clinical Terminology) fails standard SNOMED CT checks (Check Digit and Partition Identifier). Care Activity Identifier=&lt;C202904&gt; Coded Procedure (Clinical Terminology)=&lt;C202050&gt;</v>
      </c>
      <c r="U278" t="s">
        <v>5554</v>
      </c>
    </row>
    <row r="279" spans="1:21" ht="170.25" customHeight="1">
      <c r="A279" s="362" t="s">
        <v>1644</v>
      </c>
      <c r="B279" s="364" t="str">
        <f>LEFT(A279,4)</f>
        <v>C202</v>
      </c>
      <c r="C279" s="364" t="str">
        <f>RIGHT(A279,3)</f>
        <v>060</v>
      </c>
      <c r="D279" s="364" t="str">
        <f>IF(MID(A279,5,1)="9",CONCATENATE(C279,"_",COUNTIF($C$3:$C284,C279)),A279&amp;"_1")</f>
        <v>C202060_1</v>
      </c>
      <c r="E279" s="363" t="s">
        <v>4319</v>
      </c>
      <c r="F279" s="366" t="s">
        <v>1458</v>
      </c>
      <c r="G279" s="366" t="s">
        <v>1502</v>
      </c>
      <c r="H279" s="364">
        <f>IF(MID(A279,5,1)="D",1,0)</f>
        <v>0</v>
      </c>
      <c r="I279" s="367">
        <v>222</v>
      </c>
      <c r="J279" s="365" t="s">
        <v>1232</v>
      </c>
      <c r="K279" s="364" t="s">
        <v>27</v>
      </c>
      <c r="L279" s="364" t="s">
        <v>52</v>
      </c>
      <c r="M279" s="364" t="s">
        <v>101</v>
      </c>
      <c r="N279" s="364" t="s">
        <v>107</v>
      </c>
      <c r="O279" s="348" t="s">
        <v>2444</v>
      </c>
      <c r="P279" s="366" t="s">
        <v>1419</v>
      </c>
      <c r="Q279" s="366" t="s">
        <v>1421</v>
      </c>
      <c r="R279" s="368" t="s">
        <v>16</v>
      </c>
      <c r="S279" s="364">
        <f>IFERROR(VLOOKUP(A279,'Master Warnings List'!$A$1:$H$748,8,0),0)</f>
        <v>3</v>
      </c>
      <c r="T279" s="366" t="str">
        <f>LookupConcat(A279,'Master Warnings List'!$A$2:$A$708,'Master Warnings List'!$E$2:$E$708,"
")</f>
        <v>CYP20224 - Record rejected - Finding Scheme In Use has incorrect data format. Care Activity Identifier=&lt;C202904&gt; Care Contact Identifier=&lt;C202903&gt; Service Request Identifier=&lt;C201902&gt; Local Patient Identifier (Extended)=&lt;C101901&gt;
CYP20225 - Warning - Finding Scheme In Use contains an invalid national code. Care Activity Identifier=&lt;C202904&gt; Care Contact Identifier=&lt;C202903&gt; Service Request Identifier=&lt;C201902&gt; Local Patient Identifier (Extended)=&lt;C101901&gt; Finding Scheme In Use=&lt;C202060&gt;
CYP20226 - Record rejected - Coded Finding (Coded Clinical Entry) is populated, but no valid Finding Scheme In Use has been provided. Care Activity Identifier=&lt;C202904&gt; Care Contact Identifier=&lt;C202903&gt; Service Request Identifier=&lt;C201902&gt; Local Patient Identifier (Extended)=&lt;C101901&gt;</v>
      </c>
      <c r="U279" s="447" t="s">
        <v>5555</v>
      </c>
    </row>
    <row r="280" spans="1:21" ht="235.35" customHeight="1">
      <c r="A280" s="362" t="s">
        <v>1645</v>
      </c>
      <c r="B280" s="363" t="str">
        <f t="shared" si="7"/>
        <v>C202</v>
      </c>
      <c r="C280" s="364" t="str">
        <f t="shared" si="8"/>
        <v>070</v>
      </c>
      <c r="D280" s="363" t="str">
        <f>IF(MID(A280,5,1)="9",CONCATENATE(C280,"_",COUNTIF($C$3:$C280,C280)),A280&amp;"_1")</f>
        <v>C202070_1</v>
      </c>
      <c r="E280" s="363" t="s">
        <v>4320</v>
      </c>
      <c r="F280" s="366" t="s">
        <v>1458</v>
      </c>
      <c r="G280" s="366" t="s">
        <v>1528</v>
      </c>
      <c r="H280" s="364">
        <f t="shared" si="9"/>
        <v>0</v>
      </c>
      <c r="I280" s="367">
        <v>223</v>
      </c>
      <c r="J280" s="365" t="s">
        <v>1779</v>
      </c>
      <c r="K280" s="363" t="s">
        <v>1440</v>
      </c>
      <c r="L280" s="364" t="s">
        <v>52</v>
      </c>
      <c r="M280" s="364" t="s">
        <v>101</v>
      </c>
      <c r="N280" s="364" t="s">
        <v>52</v>
      </c>
      <c r="O280" s="348" t="s">
        <v>4584</v>
      </c>
      <c r="P280" s="366" t="s">
        <v>1419</v>
      </c>
      <c r="Q280" s="366" t="s">
        <v>1421</v>
      </c>
      <c r="R280" s="368" t="s">
        <v>16</v>
      </c>
      <c r="S280" s="364">
        <f>IFERROR(VLOOKUP(A280,'Master Warnings List'!$A$1:$H$748,8,0),0)</f>
        <v>4</v>
      </c>
      <c r="T280" s="366" t="str">
        <f>LookupConcat(A280,'Master Warnings List'!$A$2:$A$708,'Master Warnings List'!$E$2:$E$708,"
")</f>
        <v>CYP20227 - Record rejected - Coded Finding (Coded Clinical Entry) has incorrect data format. Care Activity Identifier=&lt;C202904&gt; Care Contact Identifier=&lt;C202903&gt; Service Request Identifier=&lt;C201902&gt; Local Patient Identifier (Extended)=&lt;C101901&gt;
CYP20228 - Warning - Finding Scheme In Use is populated, but Coded Finding (Coded Clinical Entry) is blank. Care Activity Identifier=&lt;C202904&gt; Care Contact Identifier=&lt;C202903&gt; Service Request Identifier=&lt;C201902&gt; Local Patient Identifier (Extended)=&lt;C101901&gt;
CYP20235 - Record rejected - Coded Finding (Coded Clinical Entry) format does not match expected format from selected Finding Scheme In Use. Care Activity Identifier=&lt;C202904&gt; Care Contact Identifier=&lt;C202903&gt; Service Request Identifier=&lt;C201902&gt; Local Patient Identifier (Extended)=&lt;C101901&gt; Coded Finding (Coded Clinical Entry)=&lt;C202070&gt; Finding Scheme In Use=&lt;C202060&gt;
CYP20240 - Record rejected - Finding Scheme In Use contains the value '04 - SNOMED CT' and Coded Finding (Coded Clinical Entry) fails standard SNOMED CT checks (Check Digit and Partition Identifier). Care Activity Identifier=&lt;C202904&gt; Coded Finding (Coded Clinical Entry)=&lt;C202070&gt;</v>
      </c>
      <c r="U280" t="s">
        <v>5556</v>
      </c>
    </row>
    <row r="281" spans="1:21" ht="165.75" customHeight="1">
      <c r="A281" s="362" t="s">
        <v>1646</v>
      </c>
      <c r="B281" s="364" t="str">
        <f>LEFT(A281,4)</f>
        <v>C202</v>
      </c>
      <c r="C281" s="364" t="str">
        <f>RIGHT(A281,3)</f>
        <v>080</v>
      </c>
      <c r="D281" s="364" t="str">
        <f>IF(MID(A281,5,1)="9",CONCATENATE(C281,"_",COUNTIF($C$3:$C284,C281)),A281&amp;"_1")</f>
        <v>C202080_1</v>
      </c>
      <c r="E281" s="363" t="s">
        <v>4321</v>
      </c>
      <c r="F281" s="366" t="s">
        <v>1458</v>
      </c>
      <c r="G281" s="366" t="s">
        <v>1205</v>
      </c>
      <c r="H281" s="364">
        <f>IF(MID(A281,5,1)="D",1,0)</f>
        <v>0</v>
      </c>
      <c r="I281" s="367">
        <v>224</v>
      </c>
      <c r="J281" s="365" t="s">
        <v>1780</v>
      </c>
      <c r="K281" s="363" t="s">
        <v>27</v>
      </c>
      <c r="L281" s="364" t="s">
        <v>52</v>
      </c>
      <c r="M281" s="364" t="s">
        <v>101</v>
      </c>
      <c r="N281" s="364" t="s">
        <v>107</v>
      </c>
      <c r="O281" s="348" t="s">
        <v>2443</v>
      </c>
      <c r="P281" s="366" t="s">
        <v>1419</v>
      </c>
      <c r="Q281" s="366" t="s">
        <v>1421</v>
      </c>
      <c r="R281" s="368" t="s">
        <v>16</v>
      </c>
      <c r="S281" s="364">
        <f>IFERROR(VLOOKUP(A281,'Master Warnings List'!$A$1:$H$748,8,0),0)</f>
        <v>3</v>
      </c>
      <c r="T281" s="366" t="str">
        <f>LookupConcat(A281,'Master Warnings List'!$A$2:$A$708,'Master Warnings List'!$E$2:$E$708,"
")</f>
        <v>CYP20229 - Record rejected - Observation Scheme In Use has incorrect data format. Care Activity Identifier=&lt;C202904&gt; Care Contact Identifier=&lt;C202903&gt; Service Request Identifier=&lt;C201902&gt; Local Patient Identifier (Extended)=&lt;C101901&gt;
CYP20230 - Warning - Observation Scheme In Use contains an invalid national code. Care Activity Identifier=&lt;C202904&gt; Care Contact Identifier=&lt;C202903&gt; Service Request Identifier=&lt;C201902&gt; Local Patient Identifier (Extended)=&lt;C101901&gt; Observation Scheme In Use=&lt;C202080&gt;
CYP20231 - Record rejected - Coded Observation (Clinical Terminology) is populated, but no valid Observation Scheme In Use has been provided. Care Activity Identifier=&lt;C202904&gt; Care Contact Identifier=&lt;C202903&gt; Service Request Identifier=&lt;C201902&gt; Local Patient Identifier (Extended)=&lt;C101901&gt;</v>
      </c>
      <c r="U281" s="448" t="s">
        <v>5557</v>
      </c>
    </row>
    <row r="282" spans="1:21" ht="237.6">
      <c r="A282" s="362" t="s">
        <v>1647</v>
      </c>
      <c r="B282" s="364" t="str">
        <f>LEFT(A282,4)</f>
        <v>C202</v>
      </c>
      <c r="C282" s="364" t="str">
        <f>RIGHT(A282,3)</f>
        <v>090</v>
      </c>
      <c r="D282" s="364" t="str">
        <f>IF(MID(A282,5,1)="9",CONCATENATE(C282,"_",COUNTIF($C$3:$C284,C282)),A282&amp;"_1")</f>
        <v>C202090_1</v>
      </c>
      <c r="E282" s="363" t="s">
        <v>4322</v>
      </c>
      <c r="F282" s="366" t="s">
        <v>1458</v>
      </c>
      <c r="G282" s="366" t="s">
        <v>1485</v>
      </c>
      <c r="H282" s="364">
        <f>IF(MID(A282,5,1)="D",1,0)</f>
        <v>0</v>
      </c>
      <c r="I282" s="367">
        <v>225</v>
      </c>
      <c r="J282" s="365" t="s">
        <v>1503</v>
      </c>
      <c r="K282" s="364" t="s">
        <v>1385</v>
      </c>
      <c r="L282" s="364" t="s">
        <v>52</v>
      </c>
      <c r="M282" s="364" t="s">
        <v>101</v>
      </c>
      <c r="N282" s="364" t="s">
        <v>52</v>
      </c>
      <c r="O282" s="348" t="s">
        <v>4585</v>
      </c>
      <c r="P282" s="366" t="s">
        <v>1419</v>
      </c>
      <c r="Q282" s="366" t="s">
        <v>1421</v>
      </c>
      <c r="R282" s="368" t="s">
        <v>16</v>
      </c>
      <c r="S282" s="364">
        <f>IFERROR(VLOOKUP(A282,'Master Warnings List'!$A$1:$H$748,8,0),0)</f>
        <v>4</v>
      </c>
      <c r="T282" s="366" t="str">
        <f>LookupConcat(A282,'Master Warnings List'!$A$2:$A$708,'Master Warnings List'!$E$2:$E$708,"
")</f>
        <v>CYP20232 - Record rejected - Coded Observation (Clinical Terminology) has incorrect data format. Care Activity Identifier=&lt;C202904&gt; Care Contact Identifier=&lt;C202903&gt; Service Request Identifier=&lt;C201902&gt; Local Patient Identifier (Extended)=&lt;C101901&gt;
CYP20233 - Warning - Observation Scheme In Use is populated, but Coded Observation (Clinical Terminology) is blank. Care Activity Identifier=&lt;C202904&gt; Care Contact Identifier=&lt;C202903&gt; Service Request Identifier=&lt;C201902&gt; Local Patient Identifier (Extended)=&lt;C101901&gt;
CYP20236 - Record rejected - Coded Observation (Clinical Terminology) format does not match expected format from selected Observation Scheme In Use. Care Activity Identifier=&lt;C202904&gt; Care Contact Identifier=&lt;C202903&gt; Service Request Identifier=&lt;C201902&gt; Local Patient Identifier (Extended)=&lt;C101901&gt; Coded Observation (Clinical Terminology)=&lt;C202090&gt; Observation Scheme in Use=&lt;C202080&gt;
CYP20241 - Record rejected - Observation Scheme In Use contains the value '03 - SNOMED CT' and Coded Observation (Clinical Terminology) fails standard SNOMED CT checks (Check Digit and Partition Identifier). Care Activity Identifier=&lt;C202904&gt; Coded Observation (Clinical Terminology)=&lt;C202090&gt;</v>
      </c>
      <c r="U282" t="s">
        <v>5558</v>
      </c>
    </row>
    <row r="283" spans="1:21" ht="63.75" customHeight="1">
      <c r="A283" s="362" t="s">
        <v>1648</v>
      </c>
      <c r="B283" s="363" t="str">
        <f t="shared" si="7"/>
        <v>C202</v>
      </c>
      <c r="C283" s="364" t="str">
        <f t="shared" si="8"/>
        <v>100</v>
      </c>
      <c r="D283" s="363" t="str">
        <f>IF(MID(A283,5,1)="9",CONCATENATE(C283,"_",COUNTIF($C$3:$C283,C283)),A283&amp;"_1")</f>
        <v>C202100_1</v>
      </c>
      <c r="E283" s="363" t="s">
        <v>4323</v>
      </c>
      <c r="F283" s="366" t="s">
        <v>1458</v>
      </c>
      <c r="G283" s="366" t="s">
        <v>1512</v>
      </c>
      <c r="H283" s="364">
        <f t="shared" si="9"/>
        <v>0</v>
      </c>
      <c r="I283" s="367">
        <v>226</v>
      </c>
      <c r="J283" s="366" t="s">
        <v>1231</v>
      </c>
      <c r="K283" s="364" t="s">
        <v>1259</v>
      </c>
      <c r="L283" s="364" t="s">
        <v>52</v>
      </c>
      <c r="M283" s="364" t="s">
        <v>101</v>
      </c>
      <c r="N283" s="364" t="s">
        <v>52</v>
      </c>
      <c r="O283" s="348"/>
      <c r="P283" s="366" t="s">
        <v>1419</v>
      </c>
      <c r="Q283" s="366" t="s">
        <v>1422</v>
      </c>
      <c r="R283" s="368" t="s">
        <v>16</v>
      </c>
      <c r="S283" s="364">
        <f>IFERROR(VLOOKUP(A283,'Master Warnings List'!$A$1:$H$748,8,0),0)</f>
        <v>1</v>
      </c>
      <c r="T283" s="366" t="str">
        <f>LookupConcat(A283,'Master Warnings List'!$A$2:$A$708,'Master Warnings List'!$E$2:$E$708,"
")</f>
        <v>CYP20221 - Record rejected - Observation Value has incorrect data format. Care Activity Identifier=&lt;C202904&gt; Care Contact Identifier=&lt;C202903&gt; Service Request Identifier=&lt;C201902&gt; Local Patient Identifier (Extended)=&lt;C101901&gt;</v>
      </c>
      <c r="U283" t="s">
        <v>5559</v>
      </c>
    </row>
    <row r="284" spans="1:21" ht="63.75" customHeight="1">
      <c r="A284" s="362" t="s">
        <v>1649</v>
      </c>
      <c r="B284" s="364" t="str">
        <f t="shared" si="7"/>
        <v>C202</v>
      </c>
      <c r="C284" s="364" t="str">
        <f t="shared" si="8"/>
        <v>110</v>
      </c>
      <c r="D284" s="364" t="str">
        <f>IF(MID(A284,5,1)="9",CONCATENATE(C284,"_",COUNTIF($C$3:$C284,C284)),A284&amp;"_1")</f>
        <v>C202110_1</v>
      </c>
      <c r="E284" s="363" t="s">
        <v>4324</v>
      </c>
      <c r="F284" s="366" t="s">
        <v>1458</v>
      </c>
      <c r="G284" s="366" t="s">
        <v>1513</v>
      </c>
      <c r="H284" s="364">
        <f t="shared" si="9"/>
        <v>0</v>
      </c>
      <c r="I284" s="367">
        <v>227</v>
      </c>
      <c r="J284" s="366" t="s">
        <v>1283</v>
      </c>
      <c r="K284" s="364" t="s">
        <v>1259</v>
      </c>
      <c r="L284" s="364" t="s">
        <v>52</v>
      </c>
      <c r="M284" s="364" t="s">
        <v>101</v>
      </c>
      <c r="N284" s="364" t="s">
        <v>52</v>
      </c>
      <c r="O284" s="348"/>
      <c r="P284" s="366" t="s">
        <v>1419</v>
      </c>
      <c r="Q284" s="366" t="s">
        <v>1422</v>
      </c>
      <c r="R284" s="368" t="s">
        <v>16</v>
      </c>
      <c r="S284" s="364">
        <f>IFERROR(VLOOKUP(A284,'Master Warnings List'!$A$1:$H$748,8,0),0)</f>
        <v>2</v>
      </c>
      <c r="T284" s="366" t="str">
        <f>LookupConcat(A284,'Master Warnings List'!$A$2:$A$708,'Master Warnings List'!$E$2:$E$708,"
")</f>
        <v>CYP20222 - Record rejected - UCUM Unit Of Measurement has incorrect data format. Care Activity Identifier=&lt;C202904&gt; Care Contact Identifier=&lt;C202903&gt; Service Request Identifier=&lt;C201902&gt; Local Patient Identifier (Extended)=&lt;C101901&gt;
CYP20238 - Warning - Observation Value is populated and the UCUM Unit Of Measurement is blank. Care Activity Identifier=&lt;C202904&gt; Observation Value=&lt;C202100&gt;</v>
      </c>
      <c r="U284" t="s">
        <v>5560</v>
      </c>
    </row>
    <row r="285" spans="1:21" ht="25.5" customHeight="1">
      <c r="A285" s="362" t="s">
        <v>2142</v>
      </c>
      <c r="B285" s="364"/>
      <c r="C285" s="364"/>
      <c r="D285" s="364"/>
      <c r="E285" s="363" t="s">
        <v>4197</v>
      </c>
      <c r="F285" s="366" t="s">
        <v>1458</v>
      </c>
      <c r="G285" s="366" t="s">
        <v>1885</v>
      </c>
      <c r="H285" s="364">
        <f t="shared" si="9"/>
        <v>1</v>
      </c>
      <c r="I285" s="367">
        <v>228</v>
      </c>
      <c r="J285" s="365" t="s">
        <v>1951</v>
      </c>
      <c r="K285" s="363" t="s">
        <v>68</v>
      </c>
      <c r="L285" s="364"/>
      <c r="M285" s="364"/>
      <c r="N285" s="364"/>
      <c r="O285" s="348"/>
      <c r="P285" s="366"/>
      <c r="Q285" s="366"/>
      <c r="R285" s="368"/>
      <c r="S285" s="364"/>
      <c r="T285" s="366"/>
    </row>
    <row r="286" spans="1:21" ht="38.25" customHeight="1">
      <c r="A286" s="362" t="s">
        <v>2143</v>
      </c>
      <c r="B286" s="364"/>
      <c r="C286" s="364"/>
      <c r="D286" s="364"/>
      <c r="E286" s="363" t="s">
        <v>4325</v>
      </c>
      <c r="F286" s="366" t="s">
        <v>1458</v>
      </c>
      <c r="G286" s="366" t="s">
        <v>1994</v>
      </c>
      <c r="H286" s="364">
        <f t="shared" si="9"/>
        <v>1</v>
      </c>
      <c r="I286" s="367">
        <v>229</v>
      </c>
      <c r="J286" s="365" t="s">
        <v>1940</v>
      </c>
      <c r="K286" s="363" t="s">
        <v>2796</v>
      </c>
      <c r="L286" s="364"/>
      <c r="M286" s="364"/>
      <c r="N286" s="364"/>
      <c r="O286" s="348"/>
      <c r="P286" s="366"/>
      <c r="Q286" s="366"/>
      <c r="R286" s="368"/>
      <c r="S286" s="364"/>
      <c r="T286" s="366"/>
    </row>
    <row r="287" spans="1:21" ht="25.5" customHeight="1">
      <c r="A287" s="362" t="s">
        <v>2144</v>
      </c>
      <c r="B287" s="364"/>
      <c r="C287" s="364"/>
      <c r="D287" s="364"/>
      <c r="E287" s="363" t="s">
        <v>4130</v>
      </c>
      <c r="F287" s="366" t="s">
        <v>1458</v>
      </c>
      <c r="G287" s="366" t="s">
        <v>215</v>
      </c>
      <c r="H287" s="364">
        <f t="shared" ref="H287:H352" si="10">IF(MID(A287,5,1)="D",1,0)</f>
        <v>1</v>
      </c>
      <c r="I287" s="367">
        <v>230</v>
      </c>
      <c r="J287" s="365" t="s">
        <v>1950</v>
      </c>
      <c r="K287" s="364" t="s">
        <v>109</v>
      </c>
      <c r="L287" s="364"/>
      <c r="M287" s="364"/>
      <c r="N287" s="364"/>
      <c r="O287" s="348"/>
      <c r="P287" s="366"/>
      <c r="Q287" s="366"/>
      <c r="R287" s="368"/>
      <c r="S287" s="364"/>
      <c r="T287" s="366"/>
    </row>
    <row r="288" spans="1:21" ht="25.5" customHeight="1">
      <c r="A288" s="362" t="s">
        <v>2145</v>
      </c>
      <c r="B288" s="364"/>
      <c r="C288" s="364"/>
      <c r="D288" s="364"/>
      <c r="E288" s="363" t="s">
        <v>4200</v>
      </c>
      <c r="F288" s="366" t="s">
        <v>1458</v>
      </c>
      <c r="G288" s="366" t="s">
        <v>3192</v>
      </c>
      <c r="H288" s="364">
        <f t="shared" si="10"/>
        <v>1</v>
      </c>
      <c r="I288" s="367">
        <v>231</v>
      </c>
      <c r="J288" s="365" t="s">
        <v>3179</v>
      </c>
      <c r="K288" s="364" t="s">
        <v>1941</v>
      </c>
      <c r="L288" s="364"/>
      <c r="M288" s="364"/>
      <c r="N288" s="364"/>
      <c r="O288" s="348"/>
      <c r="P288" s="366"/>
      <c r="Q288" s="366"/>
      <c r="R288" s="368"/>
      <c r="S288" s="364"/>
      <c r="T288" s="366"/>
    </row>
    <row r="289" spans="1:21" ht="25.5" customHeight="1">
      <c r="A289" s="362" t="s">
        <v>2146</v>
      </c>
      <c r="B289" s="364"/>
      <c r="C289" s="364"/>
      <c r="D289" s="364"/>
      <c r="E289" s="363" t="s">
        <v>4141</v>
      </c>
      <c r="F289" s="366" t="s">
        <v>1458</v>
      </c>
      <c r="G289" s="366" t="s">
        <v>1887</v>
      </c>
      <c r="H289" s="364">
        <f t="shared" si="10"/>
        <v>1</v>
      </c>
      <c r="I289" s="367">
        <v>232</v>
      </c>
      <c r="J289" s="365" t="s">
        <v>1943</v>
      </c>
      <c r="K289" s="364" t="s">
        <v>1944</v>
      </c>
      <c r="L289" s="364"/>
      <c r="M289" s="364"/>
      <c r="N289" s="364"/>
      <c r="O289" s="348"/>
      <c r="P289" s="366"/>
      <c r="Q289" s="366"/>
      <c r="R289" s="368"/>
      <c r="S289" s="364"/>
      <c r="T289" s="366"/>
    </row>
    <row r="290" spans="1:21" ht="25.5" customHeight="1">
      <c r="A290" s="362" t="s">
        <v>5004</v>
      </c>
      <c r="B290" s="364"/>
      <c r="C290" s="364"/>
      <c r="D290" s="364"/>
      <c r="E290" s="363" t="s">
        <v>4309</v>
      </c>
      <c r="F290" s="366" t="s">
        <v>1458</v>
      </c>
      <c r="G290" s="366" t="s">
        <v>2280</v>
      </c>
      <c r="H290" s="364">
        <f t="shared" ref="H290" si="11">IF(MID(A290,5,1)="D",1,0)</f>
        <v>1</v>
      </c>
      <c r="I290" s="367">
        <v>233</v>
      </c>
      <c r="J290" s="365" t="s">
        <v>2281</v>
      </c>
      <c r="K290" s="364" t="s">
        <v>2279</v>
      </c>
      <c r="L290" s="364"/>
      <c r="M290" s="364"/>
      <c r="N290" s="364"/>
      <c r="O290" s="348"/>
      <c r="P290" s="366"/>
      <c r="Q290" s="366"/>
      <c r="R290" s="368"/>
      <c r="S290" s="364"/>
      <c r="T290" s="366"/>
    </row>
    <row r="291" spans="1:21" ht="51" customHeight="1">
      <c r="A291" s="362" t="s">
        <v>5005</v>
      </c>
      <c r="B291" s="364"/>
      <c r="C291" s="364"/>
      <c r="D291" s="364"/>
      <c r="E291" s="363" t="s">
        <v>4326</v>
      </c>
      <c r="F291" s="366" t="s">
        <v>1458</v>
      </c>
      <c r="G291" s="366" t="s">
        <v>2282</v>
      </c>
      <c r="H291" s="364">
        <f t="shared" si="10"/>
        <v>1</v>
      </c>
      <c r="I291" s="367">
        <v>234</v>
      </c>
      <c r="J291" s="365" t="s">
        <v>2283</v>
      </c>
      <c r="K291" s="364" t="s">
        <v>2279</v>
      </c>
      <c r="L291" s="364"/>
      <c r="M291" s="364"/>
      <c r="N291" s="364"/>
      <c r="O291" s="348"/>
      <c r="P291" s="366"/>
      <c r="Q291" s="366"/>
      <c r="R291" s="368"/>
      <c r="S291" s="364"/>
      <c r="T291" s="366"/>
    </row>
    <row r="292" spans="1:21" ht="51" customHeight="1">
      <c r="A292" s="362" t="s">
        <v>2419</v>
      </c>
      <c r="B292" s="364"/>
      <c r="C292" s="364"/>
      <c r="D292" s="364"/>
      <c r="E292" s="363"/>
      <c r="F292" s="366" t="s">
        <v>1459</v>
      </c>
      <c r="G292" s="366"/>
      <c r="H292" s="364">
        <f t="shared" si="10"/>
        <v>0</v>
      </c>
      <c r="I292" s="367"/>
      <c r="J292" s="365"/>
      <c r="K292" s="364"/>
      <c r="L292" s="364"/>
      <c r="M292" s="364"/>
      <c r="N292" s="364"/>
      <c r="O292" s="348"/>
      <c r="P292" s="366"/>
      <c r="Q292" s="366"/>
      <c r="R292" s="368"/>
      <c r="S292" s="364"/>
      <c r="T292" s="366" t="str">
        <f>LookupConcat(A292,'Master Warnings List'!$A$2:$A$708,'Master Warnings List'!$E$2:$E$708,"
")</f>
        <v>CYP30115 - Group rejected - More than one CYP301 provided for this Group Session Identifier. Group Session Identifier=&lt;C301010&gt;
CYP30121 - Warning - No valid CYP901 group transmitted for this Care Professional Local Identifier. Group Session Identifier=&lt;C301010&gt; Care Professional Local Identifier=&lt;C301060&gt;</v>
      </c>
    </row>
    <row r="293" spans="1:21" ht="127.5" customHeight="1">
      <c r="A293" s="362" t="s">
        <v>1753</v>
      </c>
      <c r="B293" s="363" t="str">
        <f>LEFT(A293,4)</f>
        <v>C301</v>
      </c>
      <c r="C293" s="364" t="str">
        <f>RIGHT(A293,3)</f>
        <v>010</v>
      </c>
      <c r="D293" s="363" t="str">
        <f>IF(MID(A293,5,1)="9",CONCATENATE(C293,"_",COUNTIF($C$3:$C302,C293)),A293&amp;"_1")</f>
        <v>C301010_1</v>
      </c>
      <c r="E293" s="363" t="s">
        <v>4327</v>
      </c>
      <c r="F293" s="366" t="s">
        <v>1459</v>
      </c>
      <c r="G293" s="366" t="s">
        <v>1281</v>
      </c>
      <c r="H293" s="364">
        <f>IF(MID(A293,5,1)="D",1,0)</f>
        <v>0</v>
      </c>
      <c r="I293" s="367">
        <v>235</v>
      </c>
      <c r="J293" s="366" t="s">
        <v>1282</v>
      </c>
      <c r="K293" s="364" t="s">
        <v>68</v>
      </c>
      <c r="L293" s="364" t="s">
        <v>101</v>
      </c>
      <c r="M293" s="364" t="s">
        <v>101</v>
      </c>
      <c r="N293" s="364" t="s">
        <v>52</v>
      </c>
      <c r="O293" s="348"/>
      <c r="P293" s="366" t="s">
        <v>1423</v>
      </c>
      <c r="Q293" s="366" t="s">
        <v>687</v>
      </c>
      <c r="R293" s="368" t="s">
        <v>38</v>
      </c>
      <c r="S293" s="364">
        <f>IFERROR(VLOOKUP(A293,'Master Warnings List'!$A$1:$H$748,8,0),0)</f>
        <v>2</v>
      </c>
      <c r="T293" s="366" t="str">
        <f>LookupConcat(A293,'Master Warnings List'!$A$2:$A$708,'Master Warnings List'!$E$2:$E$708,"
")</f>
        <v>CYP30101 - Record rejected - Group Session Identifier is blank.
CYP30102 - Record rejected - Group Session Identifier has incorrect data format. Group Session Identifier=&lt;C301010&gt;</v>
      </c>
      <c r="U293" t="s">
        <v>5561</v>
      </c>
    </row>
    <row r="294" spans="1:21" ht="158.25" customHeight="1">
      <c r="A294" s="362" t="s">
        <v>1754</v>
      </c>
      <c r="B294" s="363" t="str">
        <f>LEFT(A294,4)</f>
        <v>C301</v>
      </c>
      <c r="C294" s="364" t="str">
        <f>RIGHT(A294,3)</f>
        <v>020</v>
      </c>
      <c r="D294" s="363" t="str">
        <f>IF(MID(A294,5,1)="9",CONCATENATE(C294,"_",COUNTIF($C$3:$C302,C294)),A294&amp;"_1")</f>
        <v>C301020_1</v>
      </c>
      <c r="E294" s="363" t="s">
        <v>4328</v>
      </c>
      <c r="F294" s="366" t="s">
        <v>1459</v>
      </c>
      <c r="G294" s="366" t="s">
        <v>880</v>
      </c>
      <c r="H294" s="364">
        <f>IF(MID(A294,5,1)="D",1,0)</f>
        <v>0</v>
      </c>
      <c r="I294" s="367">
        <v>236</v>
      </c>
      <c r="J294" s="366" t="s">
        <v>881</v>
      </c>
      <c r="K294" s="366" t="s">
        <v>337</v>
      </c>
      <c r="L294" s="364" t="s">
        <v>101</v>
      </c>
      <c r="M294" s="364" t="s">
        <v>101</v>
      </c>
      <c r="N294" s="364" t="s">
        <v>52</v>
      </c>
      <c r="O294" s="348" t="s">
        <v>4856</v>
      </c>
      <c r="P294" s="366" t="s">
        <v>1410</v>
      </c>
      <c r="Q294" s="366" t="s">
        <v>690</v>
      </c>
      <c r="R294" s="368" t="s">
        <v>38</v>
      </c>
      <c r="S294" s="364">
        <f>IFERROR(VLOOKUP(A294,'Master Warnings List'!$A$1:$H$748,8,0),0)</f>
        <v>4</v>
      </c>
      <c r="T294" s="366" t="str">
        <f>LookupConcat(A294,'Master Warnings List'!$A$2:$A$708,'Master Warnings List'!$E$2:$E$708,"
")</f>
        <v>CYP30103 - Record rejected - Group Session Date is blank. Group Session Identifier=&lt;C301010&gt;
CYP30104 - Record rejected - Group Session Date has incorrect date format. Group Session Identifier=&lt;C301010&gt;
CYP30122 - Record rejected - Group Session Date is after the Reporting Period End Date. Group Session Identifier=&lt;C301010&gt; Group Session Date=&lt;C301020&gt;
CYP30123 - Record rejected - Group Session Date is before the Reporting Period Start Date. Group Session Identifier=&lt;C301010&gt; Group Session Date=&lt;C301020&gt;</v>
      </c>
      <c r="U294" t="s">
        <v>5562</v>
      </c>
    </row>
    <row r="295" spans="1:21" ht="280.5" customHeight="1">
      <c r="A295" s="362" t="s">
        <v>1650</v>
      </c>
      <c r="B295" s="363" t="str">
        <f t="shared" si="7"/>
        <v>C301</v>
      </c>
      <c r="C295" s="364" t="str">
        <f t="shared" si="8"/>
        <v>912</v>
      </c>
      <c r="D295" s="363" t="str">
        <f>IF(MID(A295,5,1)="9",CONCATENATE(C295,"_",COUNTIF($C$3:$C295,C295)),A295&amp;"_1")</f>
        <v>912_3</v>
      </c>
      <c r="E295" s="363" t="s">
        <v>4244</v>
      </c>
      <c r="F295" s="366" t="s">
        <v>1459</v>
      </c>
      <c r="G295" s="366" t="s">
        <v>3435</v>
      </c>
      <c r="H295" s="364">
        <f t="shared" si="10"/>
        <v>0</v>
      </c>
      <c r="I295" s="367">
        <v>237</v>
      </c>
      <c r="J295" s="366" t="s">
        <v>3743</v>
      </c>
      <c r="K295" s="364" t="s">
        <v>3431</v>
      </c>
      <c r="L295" s="364" t="s">
        <v>101</v>
      </c>
      <c r="M295" s="364" t="s">
        <v>101</v>
      </c>
      <c r="N295" s="364" t="s">
        <v>107</v>
      </c>
      <c r="O295" s="348" t="s">
        <v>4491</v>
      </c>
      <c r="P295" s="366" t="s">
        <v>1394</v>
      </c>
      <c r="Q295" s="366" t="s">
        <v>3967</v>
      </c>
      <c r="R295" s="368" t="s">
        <v>38</v>
      </c>
      <c r="S295" s="364">
        <f>IFERROR(VLOOKUP(A295,'Master Warnings List'!$A$1:$H$748,8,0),0)</f>
        <v>3</v>
      </c>
      <c r="T295" s="366" t="str">
        <f>LookupConcat(A295,'Master Warnings List'!$A$2:$A$708,'Master Warnings List'!$E$2:$E$708,"
")</f>
        <v>CYP30105 - Record rejected - Organisation Identifier (Code of Commissioner) has incorrect data format. Group Session Identifier=&lt;C301010&gt;
CYP30106 - Warning - Organisation Identifier (Code of Commissioner) is not in national organisation tables as a "live" organisation at any point during the reporting period. Group Session Identifier=&lt;C301010&gt; Organisation Identifier (Code of Commissioner)=&lt;C301912&gt;
CYP30120 - Record rejected - Organisation Identifier (Code of Commissioner) is blank. Group Session Identifier=&lt;C301010&gt;</v>
      </c>
      <c r="U295" t="s">
        <v>5504</v>
      </c>
    </row>
    <row r="296" spans="1:21" ht="76.5" customHeight="1">
      <c r="A296" s="362" t="s">
        <v>1755</v>
      </c>
      <c r="B296" s="363" t="str">
        <f t="shared" ref="B296:B301" si="12">LEFT(A296,4)</f>
        <v>C301</v>
      </c>
      <c r="C296" s="364" t="str">
        <f t="shared" ref="C296:C301" si="13">RIGHT(A296,3)</f>
        <v>030</v>
      </c>
      <c r="D296" s="363" t="str">
        <f>IF(MID(A296,5,1)="9",CONCATENATE(C296,"_",COUNTIF($C$3:$C296,C296)),A296&amp;"_1")</f>
        <v>C301030_1</v>
      </c>
      <c r="E296" s="363" t="s">
        <v>4329</v>
      </c>
      <c r="F296" s="366" t="s">
        <v>1459</v>
      </c>
      <c r="G296" s="366" t="s">
        <v>883</v>
      </c>
      <c r="H296" s="364">
        <f t="shared" ref="H296:H301" si="14">IF(MID(A296,5,1)="D",1,0)</f>
        <v>0</v>
      </c>
      <c r="I296" s="367">
        <v>238</v>
      </c>
      <c r="J296" s="366" t="s">
        <v>884</v>
      </c>
      <c r="K296" s="364" t="s">
        <v>699</v>
      </c>
      <c r="L296" s="364" t="s">
        <v>52</v>
      </c>
      <c r="M296" s="364" t="s">
        <v>101</v>
      </c>
      <c r="N296" s="364" t="s">
        <v>52</v>
      </c>
      <c r="O296" s="348"/>
      <c r="P296" s="366" t="s">
        <v>1424</v>
      </c>
      <c r="Q296" s="366" t="s">
        <v>690</v>
      </c>
      <c r="R296" s="368" t="s">
        <v>16</v>
      </c>
      <c r="S296" s="364">
        <f>IFERROR(VLOOKUP(A296,'Master Warnings List'!$A$1:$H$748,8,0),0)</f>
        <v>1</v>
      </c>
      <c r="T296" s="366" t="str">
        <f>LookupConcat(A296,'Master Warnings List'!$A$2:$A$708,'Master Warnings List'!$E$2:$E$708,"
")</f>
        <v>CYP30107 - Record rejected - Clinical Contact Duration Of Group Session has incorrect format. Group Session Identifier=&lt;C301010&gt;</v>
      </c>
      <c r="U296" t="s">
        <v>5563</v>
      </c>
    </row>
    <row r="297" spans="1:21" ht="76.5" customHeight="1">
      <c r="A297" s="362" t="s">
        <v>1756</v>
      </c>
      <c r="B297" s="363" t="str">
        <f t="shared" si="12"/>
        <v>C301</v>
      </c>
      <c r="C297" s="364" t="str">
        <f t="shared" si="13"/>
        <v>040</v>
      </c>
      <c r="D297" s="363" t="str">
        <f>IF(MID(A297,5,1)="9",CONCATENATE(C297,"_",COUNTIF($C$3:$C302,C297)),A297&amp;"_1")</f>
        <v>C301040_1</v>
      </c>
      <c r="E297" s="363" t="s">
        <v>4330</v>
      </c>
      <c r="F297" s="366" t="s">
        <v>1459</v>
      </c>
      <c r="G297" s="365" t="s">
        <v>3644</v>
      </c>
      <c r="H297" s="364">
        <f t="shared" si="14"/>
        <v>0</v>
      </c>
      <c r="I297" s="367">
        <v>239</v>
      </c>
      <c r="J297" s="366" t="s">
        <v>886</v>
      </c>
      <c r="K297" s="364" t="s">
        <v>27</v>
      </c>
      <c r="L297" s="364" t="s">
        <v>52</v>
      </c>
      <c r="M297" s="364" t="s">
        <v>101</v>
      </c>
      <c r="N297" s="364" t="s">
        <v>107</v>
      </c>
      <c r="O297" s="348"/>
      <c r="P297" s="366" t="s">
        <v>1424</v>
      </c>
      <c r="Q297" s="366" t="s">
        <v>888</v>
      </c>
      <c r="R297" s="368" t="s">
        <v>16</v>
      </c>
      <c r="S297" s="364">
        <f>IFERROR(VLOOKUP(A297,'Master Warnings List'!$A$1:$H$748,8,0),0)</f>
        <v>2</v>
      </c>
      <c r="T297" s="366" t="str">
        <f>LookupConcat(A297,'Master Warnings List'!$A$2:$A$708,'Master Warnings List'!$E$2:$E$708,"
")</f>
        <v>CYP30108 - Record rejected - Group Session Type (Community Care) has incorrect data format. Group Session Identifier=&lt;C301010&gt;
CYP30109 - Warning - Group Session Type (Community Care) contains an invalid national code. Group Session Identifier=&lt;C301010&gt; Group Session Type (Community Care)=&lt;C301040&gt;</v>
      </c>
      <c r="U297" s="447" t="s">
        <v>5564</v>
      </c>
    </row>
    <row r="298" spans="1:21" ht="76.5" customHeight="1">
      <c r="A298" s="362" t="s">
        <v>1654</v>
      </c>
      <c r="B298" s="363" t="str">
        <f t="shared" si="12"/>
        <v>C301</v>
      </c>
      <c r="C298" s="364" t="str">
        <f t="shared" si="13"/>
        <v>050</v>
      </c>
      <c r="D298" s="363" t="str">
        <f>IF(MID(A298,5,1)="9",CONCATENATE(C298,"_",COUNTIF($C$3:$C302,C298)),A298&amp;"_1")</f>
        <v>C301050_1</v>
      </c>
      <c r="E298" s="363" t="s">
        <v>4331</v>
      </c>
      <c r="F298" s="366" t="s">
        <v>1459</v>
      </c>
      <c r="G298" s="366" t="s">
        <v>1280</v>
      </c>
      <c r="H298" s="364">
        <f t="shared" si="14"/>
        <v>0</v>
      </c>
      <c r="I298" s="367">
        <v>240</v>
      </c>
      <c r="J298" s="366" t="s">
        <v>895</v>
      </c>
      <c r="K298" s="364" t="s">
        <v>30</v>
      </c>
      <c r="L298" s="364" t="s">
        <v>52</v>
      </c>
      <c r="M298" s="364" t="s">
        <v>101</v>
      </c>
      <c r="N298" s="364" t="s">
        <v>52</v>
      </c>
      <c r="O298" s="348"/>
      <c r="P298" s="366" t="s">
        <v>1424</v>
      </c>
      <c r="Q298" s="366" t="s">
        <v>896</v>
      </c>
      <c r="R298" s="368" t="s">
        <v>16</v>
      </c>
      <c r="S298" s="364">
        <f>IFERROR(VLOOKUP(A298,'Master Warnings List'!$A$1:$H$748,8,0),0)</f>
        <v>1</v>
      </c>
      <c r="T298" s="366" t="str">
        <f>LookupConcat(A298,'Master Warnings List'!$A$2:$A$708,'Master Warnings List'!$E$2:$E$708,"
")</f>
        <v>CYP30110 - Record rejected - Number Of Group Session Participants has incorrect data format. Group Session Identifier=&lt;C301010&gt;</v>
      </c>
      <c r="U298" t="s">
        <v>5565</v>
      </c>
    </row>
    <row r="299" spans="1:21" ht="63.75" customHeight="1">
      <c r="A299" s="362" t="s">
        <v>1652</v>
      </c>
      <c r="B299" s="363" t="str">
        <f t="shared" si="12"/>
        <v>C301</v>
      </c>
      <c r="C299" s="364" t="str">
        <f t="shared" si="13"/>
        <v>909</v>
      </c>
      <c r="D299" s="363" t="str">
        <f>IF(MID(A299,5,1)="9",CONCATENATE(C299,"_",COUNTIF($C$3:$C302,C299)),A299&amp;"_1")</f>
        <v>909_2</v>
      </c>
      <c r="E299" s="363" t="s">
        <v>4298</v>
      </c>
      <c r="F299" s="366" t="s">
        <v>1459</v>
      </c>
      <c r="G299" s="365" t="s">
        <v>712</v>
      </c>
      <c r="H299" s="364">
        <f t="shared" si="14"/>
        <v>0</v>
      </c>
      <c r="I299" s="367">
        <v>241</v>
      </c>
      <c r="J299" s="366" t="s">
        <v>713</v>
      </c>
      <c r="K299" s="364" t="s">
        <v>26</v>
      </c>
      <c r="L299" s="364" t="s">
        <v>52</v>
      </c>
      <c r="M299" s="364" t="s">
        <v>101</v>
      </c>
      <c r="N299" s="364" t="s">
        <v>107</v>
      </c>
      <c r="O299" s="348"/>
      <c r="P299" s="366" t="s">
        <v>1424</v>
      </c>
      <c r="Q299" s="366" t="s">
        <v>714</v>
      </c>
      <c r="R299" s="368" t="s">
        <v>15</v>
      </c>
      <c r="S299" s="364">
        <f>IFERROR(VLOOKUP(A299,'Master Warnings List'!$A$1:$H$748,8,0),0)</f>
        <v>2</v>
      </c>
      <c r="T299" s="366" t="str">
        <f>LookupConcat(A299,'Master Warnings List'!$A$2:$A$708,'Master Warnings List'!$E$2:$E$708,"
")</f>
        <v>CYP30111 - Record rejected - Activity Location Type Code has incorrect data format. Group Session Identifier=&lt;C301010&gt;
CYP30112 - Warning - Activity Location Type Code contains an invalid national code. Group Session Identifier=&lt;C301010&gt; Activity Location Type Code=&lt;C301909&gt;</v>
      </c>
      <c r="U299" s="447" t="s">
        <v>5539</v>
      </c>
    </row>
    <row r="300" spans="1:21" ht="165.75" customHeight="1">
      <c r="A300" s="362" t="s">
        <v>1653</v>
      </c>
      <c r="B300" s="363" t="str">
        <f t="shared" si="12"/>
        <v>C301</v>
      </c>
      <c r="C300" s="364" t="str">
        <f t="shared" si="13"/>
        <v>906</v>
      </c>
      <c r="D300" s="363" t="str">
        <f>IF(MID(A300,5,1)="9",CONCATENATE(C300,"_",COUNTIF($C$3:$C302,C300)),A300&amp;"_1")</f>
        <v>906_2</v>
      </c>
      <c r="E300" s="363" t="s">
        <v>4299</v>
      </c>
      <c r="F300" s="366" t="s">
        <v>1459</v>
      </c>
      <c r="G300" s="366" t="s">
        <v>3439</v>
      </c>
      <c r="H300" s="364">
        <f t="shared" si="14"/>
        <v>0</v>
      </c>
      <c r="I300" s="367">
        <v>242</v>
      </c>
      <c r="J300" s="366" t="s">
        <v>3440</v>
      </c>
      <c r="K300" s="364" t="s">
        <v>792</v>
      </c>
      <c r="L300" s="364" t="s">
        <v>52</v>
      </c>
      <c r="M300" s="364" t="s">
        <v>101</v>
      </c>
      <c r="N300" s="364" t="s">
        <v>107</v>
      </c>
      <c r="O300" s="348"/>
      <c r="P300" s="366" t="s">
        <v>1424</v>
      </c>
      <c r="Q300" s="366" t="s">
        <v>714</v>
      </c>
      <c r="R300" s="368" t="s">
        <v>16</v>
      </c>
      <c r="S300" s="364">
        <f>IFERROR(VLOOKUP(A300,'Master Warnings List'!$A$1:$H$748,8,0),0)</f>
        <v>2</v>
      </c>
      <c r="T300" s="366" t="str">
        <f>LookupConcat(A300,'Master Warnings List'!$A$2:$A$708,'Master Warnings List'!$E$2:$E$708,"
")</f>
        <v>CYP30113 - Record rejected - Organisation Site Identifier (Of Treatment) has incorrect data format. Group Session Identifier=&lt;C301010&gt;
CYP30114 - Warning - Organisation Site Identifier (Of Treatment) is not in national organisation tables as a "live" organisation at any point during the reporting period. Group Session Identifier=&lt;C301010&gt; Organisation Site Identifier (Of Treatment)=&lt;C301906&gt;</v>
      </c>
      <c r="U300" t="s">
        <v>5540</v>
      </c>
    </row>
    <row r="301" spans="1:21" ht="66">
      <c r="A301" s="362" t="s">
        <v>1655</v>
      </c>
      <c r="B301" s="363" t="str">
        <f t="shared" si="12"/>
        <v>C301</v>
      </c>
      <c r="C301" s="364" t="str">
        <f t="shared" si="13"/>
        <v>060</v>
      </c>
      <c r="D301" s="363" t="str">
        <f>IF(MID(A301,5,1)="9",CONCATENATE(C301,"_",COUNTIF($C$3:$C302,C301)),A301&amp;"_1")</f>
        <v>C301060_1</v>
      </c>
      <c r="E301" s="363" t="s">
        <v>4315</v>
      </c>
      <c r="F301" s="366" t="s">
        <v>1459</v>
      </c>
      <c r="G301" s="365" t="s">
        <v>2285</v>
      </c>
      <c r="H301" s="364">
        <f t="shared" si="14"/>
        <v>0</v>
      </c>
      <c r="I301" s="367">
        <v>243</v>
      </c>
      <c r="J301" s="365" t="s">
        <v>2297</v>
      </c>
      <c r="K301" s="363" t="s">
        <v>68</v>
      </c>
      <c r="L301" s="364" t="s">
        <v>52</v>
      </c>
      <c r="M301" s="364" t="s">
        <v>101</v>
      </c>
      <c r="N301" s="364" t="s">
        <v>52</v>
      </c>
      <c r="O301" s="348"/>
      <c r="P301" s="366" t="s">
        <v>1425</v>
      </c>
      <c r="Q301" s="366" t="s">
        <v>1426</v>
      </c>
      <c r="R301" s="368" t="s">
        <v>16</v>
      </c>
      <c r="S301" s="364">
        <f>IFERROR(VLOOKUP(A301,'Master Warnings List'!$A$1:$H$748,8,0),0)</f>
        <v>1</v>
      </c>
      <c r="T301" s="366" t="str">
        <f>LookupConcat(A301,'Master Warnings List'!$A$2:$A$708,'Master Warnings List'!$E$2:$E$708,"
")</f>
        <v>CYP30118 - Record rejected - Care Professional Local Identifier has incorrect data format. Group Session Identifier=&lt;C301010&gt;</v>
      </c>
      <c r="U301" t="s">
        <v>5551</v>
      </c>
    </row>
    <row r="302" spans="1:21" ht="89.25" customHeight="1">
      <c r="A302" s="362" t="s">
        <v>1651</v>
      </c>
      <c r="B302" s="363" t="str">
        <f t="shared" si="7"/>
        <v>C301</v>
      </c>
      <c r="C302" s="364" t="str">
        <f t="shared" si="8"/>
        <v>905</v>
      </c>
      <c r="D302" s="363" t="str">
        <f>IF(MID(A302,5,1)="9",CONCATENATE(C302,"_",COUNTIF($C$3:$C302,C302)),A302&amp;"_1")</f>
        <v>905_3</v>
      </c>
      <c r="E302" s="363" t="s">
        <v>4247</v>
      </c>
      <c r="F302" s="366" t="s">
        <v>1459</v>
      </c>
      <c r="G302" s="366" t="s">
        <v>343</v>
      </c>
      <c r="H302" s="364">
        <f t="shared" si="10"/>
        <v>0</v>
      </c>
      <c r="I302" s="367">
        <v>244</v>
      </c>
      <c r="J302" s="366" t="s">
        <v>344</v>
      </c>
      <c r="K302" s="364" t="s">
        <v>1259</v>
      </c>
      <c r="L302" s="364" t="s">
        <v>52</v>
      </c>
      <c r="M302" s="364" t="s">
        <v>101</v>
      </c>
      <c r="N302" s="364" t="s">
        <v>52</v>
      </c>
      <c r="O302" s="348"/>
      <c r="P302" s="366" t="s">
        <v>1398</v>
      </c>
      <c r="Q302" s="366" t="s">
        <v>1400</v>
      </c>
      <c r="R302" s="368" t="s">
        <v>15</v>
      </c>
      <c r="S302" s="364">
        <f>IFERROR(VLOOKUP(A302,'Master Warnings List'!$A$1:$H$748,8,0),0)</f>
        <v>1</v>
      </c>
      <c r="T302" s="366" t="str">
        <f>LookupConcat(A302,'Master Warnings List'!$A$2:$A$708,'Master Warnings List'!$E$2:$E$708,"
")</f>
        <v>CYP30117 - Record rejected - NHS Service Agreement Line Number has incorrect data format. Group Session Identifier=&lt;C301010&gt;</v>
      </c>
      <c r="U302" t="s">
        <v>5507</v>
      </c>
    </row>
    <row r="303" spans="1:21" ht="38.25" customHeight="1">
      <c r="A303" s="362" t="s">
        <v>2147</v>
      </c>
      <c r="B303" s="363"/>
      <c r="C303" s="364"/>
      <c r="D303" s="363"/>
      <c r="E303" s="363" t="s">
        <v>4332</v>
      </c>
      <c r="F303" s="366" t="s">
        <v>1459</v>
      </c>
      <c r="G303" s="366" t="s">
        <v>1995</v>
      </c>
      <c r="H303" s="364">
        <f t="shared" si="10"/>
        <v>1</v>
      </c>
      <c r="I303" s="367">
        <v>245</v>
      </c>
      <c r="J303" s="365" t="s">
        <v>2289</v>
      </c>
      <c r="K303" s="363" t="s">
        <v>2796</v>
      </c>
      <c r="L303" s="364"/>
      <c r="M303" s="364"/>
      <c r="N303" s="364"/>
      <c r="O303" s="348"/>
      <c r="P303" s="366"/>
      <c r="Q303" s="366"/>
      <c r="R303" s="368"/>
      <c r="S303" s="364"/>
      <c r="T303" s="366"/>
    </row>
    <row r="304" spans="1:21" ht="25.5" customHeight="1">
      <c r="A304" s="362" t="s">
        <v>2148</v>
      </c>
      <c r="B304" s="363"/>
      <c r="C304" s="364"/>
      <c r="D304" s="363"/>
      <c r="E304" s="363" t="s">
        <v>4130</v>
      </c>
      <c r="F304" s="366" t="s">
        <v>1459</v>
      </c>
      <c r="G304" s="366" t="s">
        <v>215</v>
      </c>
      <c r="H304" s="364">
        <f t="shared" si="10"/>
        <v>1</v>
      </c>
      <c r="I304" s="367">
        <v>246</v>
      </c>
      <c r="J304" s="366" t="s">
        <v>1950</v>
      </c>
      <c r="K304" s="364" t="s">
        <v>109</v>
      </c>
      <c r="L304" s="364"/>
      <c r="M304" s="364"/>
      <c r="N304" s="364"/>
      <c r="O304" s="348"/>
      <c r="P304" s="366"/>
      <c r="Q304" s="366"/>
      <c r="R304" s="368"/>
      <c r="S304" s="364"/>
      <c r="T304" s="366"/>
    </row>
    <row r="305" spans="1:21" ht="51" customHeight="1">
      <c r="A305" s="362" t="s">
        <v>5017</v>
      </c>
      <c r="B305" s="363"/>
      <c r="C305" s="364"/>
      <c r="D305" s="363"/>
      <c r="E305" s="363" t="s">
        <v>4141</v>
      </c>
      <c r="F305" s="366" t="s">
        <v>1459</v>
      </c>
      <c r="G305" s="366" t="s">
        <v>1887</v>
      </c>
      <c r="H305" s="364">
        <f t="shared" si="10"/>
        <v>1</v>
      </c>
      <c r="I305" s="367">
        <v>247</v>
      </c>
      <c r="J305" s="366" t="s">
        <v>1943</v>
      </c>
      <c r="K305" s="364" t="s">
        <v>1944</v>
      </c>
      <c r="L305" s="364"/>
      <c r="M305" s="364"/>
      <c r="N305" s="364"/>
      <c r="O305" s="348"/>
      <c r="P305" s="366"/>
      <c r="Q305" s="366"/>
      <c r="R305" s="368"/>
      <c r="S305" s="364"/>
      <c r="T305" s="366"/>
    </row>
    <row r="306" spans="1:21" ht="51" customHeight="1">
      <c r="A306" s="362" t="s">
        <v>1841</v>
      </c>
      <c r="B306" s="363"/>
      <c r="C306" s="364"/>
      <c r="D306" s="363"/>
      <c r="E306" s="363"/>
      <c r="F306" s="366" t="s">
        <v>1460</v>
      </c>
      <c r="G306" s="366"/>
      <c r="H306" s="364">
        <f t="shared" si="10"/>
        <v>0</v>
      </c>
      <c r="I306" s="367"/>
      <c r="J306" s="366"/>
      <c r="K306" s="364"/>
      <c r="L306" s="364"/>
      <c r="M306" s="364"/>
      <c r="N306" s="364"/>
      <c r="O306" s="348"/>
      <c r="P306" s="366"/>
      <c r="Q306" s="366"/>
      <c r="R306" s="368"/>
      <c r="S306" s="364"/>
      <c r="T306" s="366" t="str">
        <f>LookupConcat(A306,'Master Warnings List'!$A$2:$A$708,'Master Warnings List'!$E$2:$E$708,"
")</f>
        <v>CYP40101 - Group rejected - No valid CYP001 group transmitted for this Local Patient Identifier (Extended). Local Patient Identifier (Extended)=&lt;C401901&gt;
CYP40108 - Group rejected - More than one CYP401 provided for this Local Patient Identifier (Extended) + Special Educational Need Type combination. Local Patient Identifier (Extended)=&lt;C401901&gt; Special Educational Need Type=&lt;C401010&gt;
CYP40109 - Group rejected - The patient identified by this Local Patient Identifier (Extended) in the CYP001 table is 19 years or older at the Reporting Period Start Date. Local Patient Identifier (Extended)=&lt;C401901&gt; Person Birth Date=&lt;C001060&gt; Reporting Period Start Date=&lt;C000040&gt;
CYP40110 - Group rejected - The CYP001 group transmitted for this Local Patient Identifier (Extended) has a blank Person Birth Date. Local Patient Identifier (Extended)=&lt;C401901&gt;</v>
      </c>
    </row>
    <row r="307" spans="1:21" ht="51" customHeight="1">
      <c r="A307" s="362" t="s">
        <v>1656</v>
      </c>
      <c r="B307" s="363" t="str">
        <f t="shared" si="7"/>
        <v>C401</v>
      </c>
      <c r="C307" s="364" t="str">
        <f t="shared" si="8"/>
        <v>901</v>
      </c>
      <c r="D307" s="363" t="str">
        <f>IF(MID(A307,5,1)="9",CONCATENATE(C307,"_",COUNTIF($C$3:$C307,C307)),A307&amp;"_1")</f>
        <v>901_8</v>
      </c>
      <c r="E307" s="363" t="s">
        <v>4173</v>
      </c>
      <c r="F307" s="366" t="s">
        <v>1460</v>
      </c>
      <c r="G307" s="366" t="s">
        <v>1207</v>
      </c>
      <c r="H307" s="364">
        <f t="shared" si="10"/>
        <v>0</v>
      </c>
      <c r="I307" s="367">
        <v>248</v>
      </c>
      <c r="J307" s="365" t="s">
        <v>3790</v>
      </c>
      <c r="K307" s="364" t="s">
        <v>68</v>
      </c>
      <c r="L307" s="364" t="s">
        <v>101</v>
      </c>
      <c r="M307" s="364" t="s">
        <v>101</v>
      </c>
      <c r="N307" s="364" t="s">
        <v>52</v>
      </c>
      <c r="O307" s="348"/>
      <c r="P307" s="366" t="s">
        <v>124</v>
      </c>
      <c r="Q307" s="366" t="s">
        <v>125</v>
      </c>
      <c r="R307" s="368" t="s">
        <v>38</v>
      </c>
      <c r="S307" s="364">
        <f>IFERROR(VLOOKUP(A307,'Master Warnings List'!$A$1:$H$748,8,0),0)</f>
        <v>2</v>
      </c>
      <c r="T307" s="366" t="str">
        <f>LookupConcat(A307,'Master Warnings List'!$A$2:$A$708,'Master Warnings List'!$E$2:$E$708,"
")</f>
        <v>CYP40102 - Record rejected - Local Patient Identifier (Extended) is blank.
CYP40103 - Record rejected - Local Patient Identifier (Extended) has incorrect data format. Local Patient Identifier (Extended)=&lt;C401901&gt;</v>
      </c>
      <c r="U307" t="s">
        <v>5455</v>
      </c>
    </row>
    <row r="308" spans="1:21" ht="102" customHeight="1">
      <c r="A308" s="362" t="s">
        <v>1657</v>
      </c>
      <c r="B308" s="363" t="str">
        <f t="shared" si="7"/>
        <v>C401</v>
      </c>
      <c r="C308" s="364" t="str">
        <f t="shared" si="8"/>
        <v>010</v>
      </c>
      <c r="D308" s="363" t="str">
        <f>IF(MID(A308,5,1)="9",CONCATENATE(C308,"_",COUNTIF($C$3:$C308,C308)),A308&amp;"_1")</f>
        <v>C401010_1</v>
      </c>
      <c r="E308" s="363" t="s">
        <v>4333</v>
      </c>
      <c r="F308" s="366" t="s">
        <v>1460</v>
      </c>
      <c r="G308" s="366" t="s">
        <v>44</v>
      </c>
      <c r="H308" s="364">
        <f t="shared" si="10"/>
        <v>0</v>
      </c>
      <c r="I308" s="367">
        <v>249</v>
      </c>
      <c r="J308" s="366" t="s">
        <v>3804</v>
      </c>
      <c r="K308" s="364" t="s">
        <v>27</v>
      </c>
      <c r="L308" s="364" t="s">
        <v>101</v>
      </c>
      <c r="M308" s="364" t="s">
        <v>101</v>
      </c>
      <c r="N308" s="364" t="s">
        <v>107</v>
      </c>
      <c r="O308" s="348"/>
      <c r="P308" s="366" t="s">
        <v>201</v>
      </c>
      <c r="Q308" s="365" t="s">
        <v>50</v>
      </c>
      <c r="R308" s="368" t="s">
        <v>38</v>
      </c>
      <c r="S308" s="364">
        <f>IFERROR(VLOOKUP(A308,'Master Warnings List'!$A$1:$H$748,8,0),0)</f>
        <v>3</v>
      </c>
      <c r="T308" s="366" t="str">
        <f>LookupConcat(A308,'Master Warnings List'!$A$2:$A$708,'Master Warnings List'!$E$2:$E$708,"
")</f>
        <v>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national code. Local Patient Identifier=&lt;C401901&gt; Special Educational Need Type=&lt;C401010&gt;</v>
      </c>
      <c r="U308" s="447" t="s">
        <v>5566</v>
      </c>
    </row>
    <row r="309" spans="1:21" ht="25.5" customHeight="1">
      <c r="A309" s="362" t="s">
        <v>2149</v>
      </c>
      <c r="B309" s="363"/>
      <c r="C309" s="364"/>
      <c r="D309" s="363"/>
      <c r="E309" s="363" t="s">
        <v>4197</v>
      </c>
      <c r="F309" s="366" t="s">
        <v>1460</v>
      </c>
      <c r="G309" s="366" t="s">
        <v>1885</v>
      </c>
      <c r="H309" s="364">
        <f t="shared" si="10"/>
        <v>1</v>
      </c>
      <c r="I309" s="367">
        <v>250</v>
      </c>
      <c r="J309" s="366" t="s">
        <v>1951</v>
      </c>
      <c r="K309" s="363" t="s">
        <v>68</v>
      </c>
      <c r="L309" s="364"/>
      <c r="M309" s="364"/>
      <c r="N309" s="364"/>
      <c r="O309" s="348"/>
      <c r="P309" s="366"/>
      <c r="Q309" s="366"/>
      <c r="R309" s="368"/>
      <c r="S309" s="364"/>
      <c r="T309" s="366"/>
    </row>
    <row r="310" spans="1:21" ht="38.25" customHeight="1">
      <c r="A310" s="362" t="s">
        <v>2150</v>
      </c>
      <c r="B310" s="363"/>
      <c r="C310" s="364"/>
      <c r="D310" s="363"/>
      <c r="E310" s="363" t="s">
        <v>4334</v>
      </c>
      <c r="F310" s="366" t="s">
        <v>1460</v>
      </c>
      <c r="G310" s="366" t="s">
        <v>1997</v>
      </c>
      <c r="H310" s="364">
        <f t="shared" si="10"/>
        <v>1</v>
      </c>
      <c r="I310" s="367">
        <v>251</v>
      </c>
      <c r="J310" s="366" t="s">
        <v>1940</v>
      </c>
      <c r="K310" s="363" t="s">
        <v>2796</v>
      </c>
      <c r="L310" s="364"/>
      <c r="M310" s="364"/>
      <c r="N310" s="364"/>
      <c r="O310" s="348"/>
      <c r="P310" s="366"/>
      <c r="Q310" s="366"/>
      <c r="R310" s="368"/>
      <c r="S310" s="364"/>
      <c r="T310" s="366"/>
    </row>
    <row r="311" spans="1:21" ht="25.5" customHeight="1">
      <c r="A311" s="362" t="s">
        <v>2151</v>
      </c>
      <c r="B311" s="363"/>
      <c r="C311" s="364"/>
      <c r="D311" s="363"/>
      <c r="E311" s="363" t="s">
        <v>4130</v>
      </c>
      <c r="F311" s="366" t="s">
        <v>1460</v>
      </c>
      <c r="G311" s="366" t="s">
        <v>215</v>
      </c>
      <c r="H311" s="364">
        <f t="shared" si="10"/>
        <v>1</v>
      </c>
      <c r="I311" s="367">
        <v>252</v>
      </c>
      <c r="J311" s="366" t="s">
        <v>1950</v>
      </c>
      <c r="K311" s="364" t="s">
        <v>109</v>
      </c>
      <c r="L311" s="364"/>
      <c r="M311" s="364"/>
      <c r="N311" s="364"/>
      <c r="O311" s="348"/>
      <c r="P311" s="366"/>
      <c r="Q311" s="366"/>
      <c r="R311" s="368"/>
      <c r="S311" s="364"/>
      <c r="T311" s="366"/>
    </row>
    <row r="312" spans="1:21" ht="25.5" customHeight="1">
      <c r="A312" s="362" t="s">
        <v>2152</v>
      </c>
      <c r="B312" s="363"/>
      <c r="C312" s="364"/>
      <c r="D312" s="363"/>
      <c r="E312" s="363" t="s">
        <v>4200</v>
      </c>
      <c r="F312" s="366" t="s">
        <v>1460</v>
      </c>
      <c r="G312" s="366" t="s">
        <v>3192</v>
      </c>
      <c r="H312" s="364">
        <f t="shared" si="10"/>
        <v>1</v>
      </c>
      <c r="I312" s="367">
        <v>253</v>
      </c>
      <c r="J312" s="366" t="s">
        <v>3179</v>
      </c>
      <c r="K312" s="364" t="s">
        <v>1941</v>
      </c>
      <c r="L312" s="364"/>
      <c r="M312" s="364"/>
      <c r="N312" s="364"/>
      <c r="O312" s="348"/>
      <c r="P312" s="366"/>
      <c r="Q312" s="366"/>
      <c r="R312" s="368"/>
      <c r="S312" s="364"/>
      <c r="T312" s="366"/>
    </row>
    <row r="313" spans="1:21" ht="51" customHeight="1">
      <c r="A313" s="362" t="s">
        <v>2153</v>
      </c>
      <c r="B313" s="363"/>
      <c r="C313" s="364"/>
      <c r="D313" s="363"/>
      <c r="E313" s="363" t="s">
        <v>4141</v>
      </c>
      <c r="F313" s="366" t="s">
        <v>1460</v>
      </c>
      <c r="G313" s="366" t="s">
        <v>1887</v>
      </c>
      <c r="H313" s="364">
        <f t="shared" si="10"/>
        <v>1</v>
      </c>
      <c r="I313" s="367">
        <v>254</v>
      </c>
      <c r="J313" s="366" t="s">
        <v>1943</v>
      </c>
      <c r="K313" s="364" t="s">
        <v>1944</v>
      </c>
      <c r="L313" s="364"/>
      <c r="M313" s="364"/>
      <c r="N313" s="364"/>
      <c r="O313" s="348"/>
      <c r="P313" s="366"/>
      <c r="Q313" s="366"/>
      <c r="R313" s="368"/>
      <c r="S313" s="364"/>
      <c r="T313" s="366"/>
    </row>
    <row r="314" spans="1:21" ht="51" customHeight="1">
      <c r="A314" s="362" t="s">
        <v>1843</v>
      </c>
      <c r="B314" s="363"/>
      <c r="C314" s="364"/>
      <c r="D314" s="363"/>
      <c r="E314" s="363"/>
      <c r="F314" s="366" t="s">
        <v>1461</v>
      </c>
      <c r="G314" s="366"/>
      <c r="H314" s="364">
        <f t="shared" si="10"/>
        <v>0</v>
      </c>
      <c r="I314" s="367"/>
      <c r="J314" s="366"/>
      <c r="K314" s="364"/>
      <c r="L314" s="364"/>
      <c r="M314" s="364"/>
      <c r="N314" s="364"/>
      <c r="O314" s="348"/>
      <c r="P314" s="366"/>
      <c r="Q314" s="366"/>
      <c r="R314" s="368"/>
      <c r="S314" s="364"/>
      <c r="T314" s="366" t="str">
        <f>LookupConcat(A314,'Master Warnings List'!$A$2:$A$708,'Master Warnings List'!$E$2:$E$708,"
")</f>
        <v>CYP40201 - Group rejected - No valid CYP001 group transmitted for this Local Patient Identifier (Extended). Local Patient Identifier (Extended)=&lt;C402901&gt;
CYP40208 - Group rejected - More than one CYP402 provided for this Local Patient Identifier (Extended) + Safeguarding Vulnerability Factors Type combination. Local Patient Identifier (Extended)=&lt;C402901&gt; Safeguarding Vulnerability Factors Type=&lt;C402010&gt;
CYP40209 - Group rejected - The patient identified by this Local Patient Identifier (Extended) in the CYP001 table is 19 years or older at the Reporting Period Start Date. Local Patient Identifier (Extended)=&lt;C402901&gt; Person Birth Date=&lt;C001060&gt; Reporting Period Start Date=&lt;C000040&gt;
CYP40210 - Group rejected - The CYP001 group transmitted for this Local Patient Identifier (Extended) has a blank Person Birth Date. Local Patient Identifier (Extended)=&lt;C402901&gt;</v>
      </c>
    </row>
    <row r="315" spans="1:21" ht="63.75" customHeight="1">
      <c r="A315" s="362" t="s">
        <v>1658</v>
      </c>
      <c r="B315" s="363" t="str">
        <f t="shared" si="7"/>
        <v>C402</v>
      </c>
      <c r="C315" s="364" t="str">
        <f t="shared" si="8"/>
        <v>901</v>
      </c>
      <c r="D315" s="363" t="str">
        <f>IF(MID(A315,5,1)="9",CONCATENATE(C315,"_",COUNTIF($C$3:$C315,C315)),A315&amp;"_1")</f>
        <v>901_9</v>
      </c>
      <c r="E315" s="363" t="s">
        <v>4173</v>
      </c>
      <c r="F315" s="366" t="s">
        <v>1461</v>
      </c>
      <c r="G315" s="366" t="s">
        <v>1207</v>
      </c>
      <c r="H315" s="364">
        <f t="shared" si="10"/>
        <v>0</v>
      </c>
      <c r="I315" s="367">
        <v>255</v>
      </c>
      <c r="J315" s="365" t="s">
        <v>3790</v>
      </c>
      <c r="K315" s="364" t="s">
        <v>68</v>
      </c>
      <c r="L315" s="364" t="s">
        <v>101</v>
      </c>
      <c r="M315" s="364" t="s">
        <v>101</v>
      </c>
      <c r="N315" s="364" t="s">
        <v>52</v>
      </c>
      <c r="O315" s="348"/>
      <c r="P315" s="366" t="s">
        <v>124</v>
      </c>
      <c r="Q315" s="366" t="s">
        <v>125</v>
      </c>
      <c r="R315" s="368" t="s">
        <v>38</v>
      </c>
      <c r="S315" s="364">
        <f>IFERROR(VLOOKUP(A315,'Master Warnings List'!$A$1:$H$748,8,0),0)</f>
        <v>2</v>
      </c>
      <c r="T315" s="366" t="str">
        <f>LookupConcat(A315,'Master Warnings List'!$A$2:$A$708,'Master Warnings List'!$E$2:$E$708,"
")</f>
        <v>CYP40202 - Record rejected - Local Patient Identifier (Extended) is blank.
CYP40203 - Record rejected - Local Patient Identifier (Extended) has incorrect data format. Local Patient Identifier (Extended)=&lt;C402901&gt;</v>
      </c>
      <c r="U315" s="449" t="s">
        <v>5455</v>
      </c>
    </row>
    <row r="316" spans="1:21" ht="114.75" customHeight="1">
      <c r="A316" s="362" t="s">
        <v>1659</v>
      </c>
      <c r="B316" s="363" t="str">
        <f t="shared" si="7"/>
        <v>C402</v>
      </c>
      <c r="C316" s="364" t="str">
        <f t="shared" si="8"/>
        <v>010</v>
      </c>
      <c r="D316" s="363" t="str">
        <f>IF(MID(A316,5,1)="9",CONCATENATE(C316,"_",COUNTIF($C$3:$C316,C316)),A316&amp;"_1")</f>
        <v>C402010_1</v>
      </c>
      <c r="E316" s="363" t="s">
        <v>4335</v>
      </c>
      <c r="F316" s="366" t="s">
        <v>1461</v>
      </c>
      <c r="G316" s="366" t="s">
        <v>23</v>
      </c>
      <c r="H316" s="364">
        <f t="shared" si="10"/>
        <v>0</v>
      </c>
      <c r="I316" s="367">
        <v>256</v>
      </c>
      <c r="J316" s="366" t="s">
        <v>1044</v>
      </c>
      <c r="K316" s="364" t="s">
        <v>27</v>
      </c>
      <c r="L316" s="364" t="s">
        <v>101</v>
      </c>
      <c r="M316" s="364" t="s">
        <v>101</v>
      </c>
      <c r="N316" s="364" t="s">
        <v>107</v>
      </c>
      <c r="O316" s="348"/>
      <c r="P316" s="366" t="s">
        <v>1424</v>
      </c>
      <c r="Q316" s="366" t="s">
        <v>49</v>
      </c>
      <c r="R316" s="368" t="s">
        <v>38</v>
      </c>
      <c r="S316" s="364">
        <f>IFERROR(VLOOKUP(A316,'Master Warnings List'!$A$1:$H$748,8,0),0)</f>
        <v>3</v>
      </c>
      <c r="T316" s="366" t="str">
        <f>LookupConcat(A316,'Master Warnings List'!$A$2:$A$708,'Master Warnings List'!$E$2:$E$708,"
")</f>
        <v>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national code. Local Patient Identifier=&lt;C402901&gt; Safeguarding Vulnerability Factors Type=&lt;C402010&gt;</v>
      </c>
      <c r="U316" s="447" t="s">
        <v>5567</v>
      </c>
    </row>
    <row r="317" spans="1:21" ht="12.75" customHeight="1">
      <c r="A317" s="362" t="s">
        <v>2154</v>
      </c>
      <c r="B317" s="363"/>
      <c r="C317" s="364"/>
      <c r="D317" s="363"/>
      <c r="E317" s="363" t="s">
        <v>4197</v>
      </c>
      <c r="F317" s="366" t="s">
        <v>1461</v>
      </c>
      <c r="G317" s="366" t="s">
        <v>1885</v>
      </c>
      <c r="H317" s="364">
        <f t="shared" si="10"/>
        <v>1</v>
      </c>
      <c r="I317" s="367">
        <v>257</v>
      </c>
      <c r="J317" s="366" t="s">
        <v>1951</v>
      </c>
      <c r="K317" s="363" t="s">
        <v>68</v>
      </c>
      <c r="L317" s="364"/>
      <c r="M317" s="364"/>
      <c r="N317" s="364"/>
      <c r="O317" s="348"/>
      <c r="P317" s="366"/>
      <c r="Q317" s="366"/>
      <c r="R317" s="368"/>
      <c r="S317" s="364"/>
      <c r="T317" s="366"/>
    </row>
    <row r="318" spans="1:21" ht="38.25" customHeight="1">
      <c r="A318" s="362" t="s">
        <v>2155</v>
      </c>
      <c r="B318" s="363"/>
      <c r="C318" s="364"/>
      <c r="D318" s="363"/>
      <c r="E318" s="363" t="s">
        <v>4336</v>
      </c>
      <c r="F318" s="366" t="s">
        <v>1461</v>
      </c>
      <c r="G318" s="366" t="s">
        <v>1998</v>
      </c>
      <c r="H318" s="364">
        <f t="shared" si="10"/>
        <v>1</v>
      </c>
      <c r="I318" s="367">
        <v>258</v>
      </c>
      <c r="J318" s="366" t="s">
        <v>1940</v>
      </c>
      <c r="K318" s="363" t="s">
        <v>2796</v>
      </c>
      <c r="L318" s="364"/>
      <c r="M318" s="364"/>
      <c r="N318" s="364"/>
      <c r="O318" s="348"/>
      <c r="P318" s="366"/>
      <c r="Q318" s="366"/>
      <c r="R318" s="368"/>
      <c r="S318" s="364"/>
      <c r="T318" s="366"/>
    </row>
    <row r="319" spans="1:21" ht="25.5" customHeight="1">
      <c r="A319" s="362" t="s">
        <v>2156</v>
      </c>
      <c r="B319" s="363"/>
      <c r="C319" s="364"/>
      <c r="D319" s="363"/>
      <c r="E319" s="363" t="s">
        <v>4130</v>
      </c>
      <c r="F319" s="366" t="s">
        <v>1461</v>
      </c>
      <c r="G319" s="366" t="s">
        <v>215</v>
      </c>
      <c r="H319" s="364">
        <f t="shared" si="10"/>
        <v>1</v>
      </c>
      <c r="I319" s="367">
        <v>259</v>
      </c>
      <c r="J319" s="366" t="s">
        <v>1950</v>
      </c>
      <c r="K319" s="364" t="s">
        <v>109</v>
      </c>
      <c r="L319" s="364"/>
      <c r="M319" s="364"/>
      <c r="N319" s="364"/>
      <c r="O319" s="348"/>
      <c r="P319" s="366"/>
      <c r="Q319" s="366"/>
      <c r="R319" s="368"/>
      <c r="S319" s="364"/>
      <c r="T319" s="366"/>
    </row>
    <row r="320" spans="1:21" ht="25.5" customHeight="1">
      <c r="A320" s="362" t="s">
        <v>2157</v>
      </c>
      <c r="B320" s="363"/>
      <c r="C320" s="364"/>
      <c r="D320" s="363"/>
      <c r="E320" s="363" t="s">
        <v>4200</v>
      </c>
      <c r="F320" s="366" t="s">
        <v>1461</v>
      </c>
      <c r="G320" s="366" t="s">
        <v>3192</v>
      </c>
      <c r="H320" s="364">
        <f t="shared" si="10"/>
        <v>1</v>
      </c>
      <c r="I320" s="367">
        <v>260</v>
      </c>
      <c r="J320" s="366" t="s">
        <v>3179</v>
      </c>
      <c r="K320" s="364" t="s">
        <v>1941</v>
      </c>
      <c r="L320" s="364"/>
      <c r="M320" s="364"/>
      <c r="N320" s="364"/>
      <c r="O320" s="348"/>
      <c r="P320" s="366"/>
      <c r="Q320" s="366"/>
      <c r="R320" s="368"/>
      <c r="S320" s="364"/>
      <c r="T320" s="366"/>
    </row>
    <row r="321" spans="1:21" ht="51" customHeight="1">
      <c r="A321" s="362" t="s">
        <v>2158</v>
      </c>
      <c r="B321" s="363"/>
      <c r="C321" s="364"/>
      <c r="D321" s="363"/>
      <c r="E321" s="363" t="s">
        <v>4141</v>
      </c>
      <c r="F321" s="366" t="s">
        <v>1461</v>
      </c>
      <c r="G321" s="366" t="s">
        <v>1887</v>
      </c>
      <c r="H321" s="364">
        <f t="shared" si="10"/>
        <v>1</v>
      </c>
      <c r="I321" s="367">
        <v>261</v>
      </c>
      <c r="J321" s="366" t="s">
        <v>1943</v>
      </c>
      <c r="K321" s="364" t="s">
        <v>1944</v>
      </c>
      <c r="L321" s="364"/>
      <c r="M321" s="364"/>
      <c r="N321" s="364"/>
      <c r="O321" s="348"/>
      <c r="P321" s="366"/>
      <c r="Q321" s="366"/>
      <c r="R321" s="368"/>
      <c r="S321" s="364"/>
      <c r="T321" s="366"/>
    </row>
    <row r="322" spans="1:21" ht="51" customHeight="1">
      <c r="A322" s="362" t="s">
        <v>1844</v>
      </c>
      <c r="B322" s="363"/>
      <c r="C322" s="364"/>
      <c r="D322" s="363"/>
      <c r="E322" s="363"/>
      <c r="F322" s="366" t="s">
        <v>1462</v>
      </c>
      <c r="G322" s="366"/>
      <c r="H322" s="364">
        <f t="shared" si="10"/>
        <v>0</v>
      </c>
      <c r="I322" s="367"/>
      <c r="J322" s="366"/>
      <c r="K322" s="364"/>
      <c r="L322" s="364"/>
      <c r="M322" s="364"/>
      <c r="N322" s="364"/>
      <c r="O322" s="348"/>
      <c r="P322" s="366"/>
      <c r="Q322" s="366"/>
      <c r="R322" s="368"/>
      <c r="S322" s="364"/>
      <c r="T322" s="366" t="str">
        <f>LookupConcat(A322,'Master Warnings List'!$A$2:$A$708,'Master Warnings List'!$E$2:$E$708,"
")</f>
        <v>CYP40301 - Group rejected - No valid CYP001 group transmitted for this Local Patient Identifier (Extended). Local Patient Identifier (Extended)=&lt;C403901&gt;
CYP40307 - Group rejected - More than one CYP403 provided for this Local Patient Identifier (Extended) + Child Protection Plan Reason Code + Child Protection Plan Start Date + Child Protection Plan End Date combination. Local Patient Identifier (Extended)=&lt;C403901&gt; Child Protection Plan Reason Code=&lt;C403010&gt; Child Protection Plan Start Date=&lt;C403020&gt; Child Protection Plan End Date=&lt;C403030&gt;
CYP40318 - Group rejected - The patient identified by this Local Patient Identifier (Extended) in the CYP001 table is 19 years or older at the Reporting Period Start Date. Local Patient Identifier (Extended)=&lt;C403901&gt; Person Birth Date=&lt;C001060&gt; Reporting Period Start Date=&lt;C000040&gt;
CYP40319 - Group rejected - The CYP001 group transmitted for this Local Patient Identifier (Extended) has a blank Person Birth Date. Local Patient Identifier (Extended)=&lt;C403901&gt;</v>
      </c>
    </row>
    <row r="323" spans="1:21" ht="51" customHeight="1">
      <c r="A323" s="362" t="s">
        <v>1660</v>
      </c>
      <c r="B323" s="363" t="str">
        <f t="shared" si="7"/>
        <v>C403</v>
      </c>
      <c r="C323" s="364" t="str">
        <f t="shared" si="8"/>
        <v>901</v>
      </c>
      <c r="D323" s="363" t="str">
        <f>IF(MID(A323,5,1)="9",CONCATENATE(C323,"_",COUNTIF($C$3:$C323,C323)),A323&amp;"_1")</f>
        <v>901_10</v>
      </c>
      <c r="E323" s="363" t="s">
        <v>4173</v>
      </c>
      <c r="F323" s="366" t="s">
        <v>1462</v>
      </c>
      <c r="G323" s="366" t="s">
        <v>1207</v>
      </c>
      <c r="H323" s="364">
        <f t="shared" si="10"/>
        <v>0</v>
      </c>
      <c r="I323" s="367">
        <v>262</v>
      </c>
      <c r="J323" s="365" t="s">
        <v>3790</v>
      </c>
      <c r="K323" s="364" t="s">
        <v>68</v>
      </c>
      <c r="L323" s="364" t="s">
        <v>101</v>
      </c>
      <c r="M323" s="364" t="s">
        <v>101</v>
      </c>
      <c r="N323" s="364" t="s">
        <v>52</v>
      </c>
      <c r="O323" s="348"/>
      <c r="P323" s="366" t="s">
        <v>124</v>
      </c>
      <c r="Q323" s="366" t="s">
        <v>125</v>
      </c>
      <c r="R323" s="368" t="s">
        <v>38</v>
      </c>
      <c r="S323" s="364">
        <f>IFERROR(VLOOKUP(A323,'Master Warnings List'!$A$1:$H$748,8,0),0)</f>
        <v>2</v>
      </c>
      <c r="T323" s="366" t="str">
        <f>LookupConcat(A323,'Master Warnings List'!$A$2:$A$708,'Master Warnings List'!$E$2:$E$708,"
")</f>
        <v>CYP40302 - Record rejected - Local Patient Identifier (Extended) is blank.
CYP40303 - Record rejected - Local Patient Identifier (Extended) has incorrect data format. Local Patient Identifier (Extended)=&lt;C403901&gt;</v>
      </c>
      <c r="U323" t="s">
        <v>5455</v>
      </c>
    </row>
    <row r="324" spans="1:21" ht="114.75" customHeight="1">
      <c r="A324" s="362" t="s">
        <v>1661</v>
      </c>
      <c r="B324" s="363" t="str">
        <f t="shared" si="7"/>
        <v>C403</v>
      </c>
      <c r="C324" s="364" t="str">
        <f t="shared" si="8"/>
        <v>010</v>
      </c>
      <c r="D324" s="363" t="str">
        <f>IF(MID(A324,5,1)="9",CONCATENATE(C324,"_",COUNTIF($C$3:$C324,C324)),A324&amp;"_1")</f>
        <v>C403010_1</v>
      </c>
      <c r="E324" s="363" t="s">
        <v>4337</v>
      </c>
      <c r="F324" s="366" t="s">
        <v>1462</v>
      </c>
      <c r="G324" s="366" t="s">
        <v>22</v>
      </c>
      <c r="H324" s="364">
        <f t="shared" si="10"/>
        <v>0</v>
      </c>
      <c r="I324" s="367">
        <v>263</v>
      </c>
      <c r="J324" s="366" t="s">
        <v>2996</v>
      </c>
      <c r="K324" s="364" t="s">
        <v>27</v>
      </c>
      <c r="L324" s="364" t="s">
        <v>101</v>
      </c>
      <c r="M324" s="364" t="s">
        <v>101</v>
      </c>
      <c r="N324" s="364" t="s">
        <v>107</v>
      </c>
      <c r="O324" s="348"/>
      <c r="P324" s="366" t="s">
        <v>1424</v>
      </c>
      <c r="Q324" s="366" t="s">
        <v>1062</v>
      </c>
      <c r="R324" s="368" t="s">
        <v>38</v>
      </c>
      <c r="S324" s="364">
        <f>IFERROR(VLOOKUP(A324,'Master Warnings List'!$A$1:$H$748,8,0),0)</f>
        <v>3</v>
      </c>
      <c r="T324" s="366" t="str">
        <f>LookupConcat(A324,'Master Warnings List'!$A$2:$A$708,'Master Warnings List'!$E$2:$E$708,"
")</f>
        <v>CYP40304 - Record rejected - Child Protection Plan Reason Code is blank. Local Patient Identifier (Extended)=&lt;C403901&gt;
CYP40305 - Record rejected - Child Protection Plan Reason Code has incorrect data format. Local Patient Identifier (Extended)=&lt;C403901&gt;
CYP40306 - Warning - Child Protection Plan Reason Code contains an invalid national code. Local Patient Identifier=&lt;C403901&gt; Child Protection Plan Reason Code=&lt;C403010&gt;</v>
      </c>
      <c r="U324" s="447" t="s">
        <v>5568</v>
      </c>
    </row>
    <row r="325" spans="1:21" ht="153" customHeight="1">
      <c r="A325" s="362" t="s">
        <v>1662</v>
      </c>
      <c r="B325" s="363" t="str">
        <f t="shared" si="7"/>
        <v>C403</v>
      </c>
      <c r="C325" s="364" t="str">
        <f t="shared" si="8"/>
        <v>020</v>
      </c>
      <c r="D325" s="363" t="str">
        <f>IF(MID(A325,5,1)="9",CONCATENATE(C325,"_",COUNTIF($C$3:$C325,C325)),A325&amp;"_1")</f>
        <v>C403020_1</v>
      </c>
      <c r="E325" s="363" t="s">
        <v>4338</v>
      </c>
      <c r="F325" s="366" t="s">
        <v>1462</v>
      </c>
      <c r="G325" s="366" t="s">
        <v>1515</v>
      </c>
      <c r="H325" s="364">
        <f t="shared" si="10"/>
        <v>0</v>
      </c>
      <c r="I325" s="367">
        <v>264</v>
      </c>
      <c r="J325" s="366" t="s">
        <v>1065</v>
      </c>
      <c r="K325" s="366" t="s">
        <v>337</v>
      </c>
      <c r="L325" s="364" t="s">
        <v>101</v>
      </c>
      <c r="M325" s="364" t="s">
        <v>101</v>
      </c>
      <c r="N325" s="364" t="s">
        <v>52</v>
      </c>
      <c r="O325" s="348" t="s">
        <v>4857</v>
      </c>
      <c r="P325" s="366" t="s">
        <v>1410</v>
      </c>
      <c r="Q325" s="366" t="s">
        <v>1062</v>
      </c>
      <c r="R325" s="368" t="s">
        <v>38</v>
      </c>
      <c r="S325" s="364">
        <f>IFERROR(VLOOKUP(A325,'Master Warnings List'!$A$1:$H$748,8,0),0)</f>
        <v>5</v>
      </c>
      <c r="T325" s="366" t="str">
        <f>LookupConcat(A325,'Master Warnings List'!$A$2:$A$708,'Master Warnings List'!$E$2:$E$708,"
")</f>
        <v>CYP40308 - Record rejected - Child Protection Plan Start Date has incorrect date format. Local Patient Identifier (Extended)=&lt;C403901&gt;
CYP40310 - Record rejected - Child Protection Plan Start Date is blank. Local Patient Identifier=&lt;C403901&gt;
CYP40311 - Record rejected - Child Protection Plan Start Date is more than 9 months before the Person Birth Date. Local Patient Identifier (Extended)=&lt;C403901&gt; Child Protection Plan Start Date=&lt;C403020&gt;
CYP40312 - Record rejected - Child Protection Plan Start Date is after the Reporting Period End Date. Local Patient Identifier=&lt;C403901&gt; Child Protection Plan Start Date=&lt;C403020&gt;
CYP40317 - Record rejected - Person Birth Date is blank AND Child Protection Plan Start Date is before 1 January 1890. Local Patient Identifier (Extended)=&lt;C403901&gt; Child Protection Plan Start Date=&lt;C403020&gt;</v>
      </c>
      <c r="U325" t="s">
        <v>5569</v>
      </c>
    </row>
    <row r="326" spans="1:21" ht="153" customHeight="1">
      <c r="A326" s="362" t="s">
        <v>1663</v>
      </c>
      <c r="B326" s="363" t="str">
        <f t="shared" si="7"/>
        <v>C403</v>
      </c>
      <c r="C326" s="364" t="str">
        <f t="shared" si="8"/>
        <v>030</v>
      </c>
      <c r="D326" s="363" t="str">
        <f>IF(MID(A326,5,1)="9",CONCATENATE(C326,"_",COUNTIF($C$3:$C326,C326)),A326&amp;"_1")</f>
        <v>C403030_1</v>
      </c>
      <c r="E326" s="363" t="s">
        <v>4339</v>
      </c>
      <c r="F326" s="366" t="s">
        <v>1462</v>
      </c>
      <c r="G326" s="366" t="s">
        <v>1516</v>
      </c>
      <c r="H326" s="364">
        <f t="shared" si="10"/>
        <v>0</v>
      </c>
      <c r="I326" s="367">
        <v>265</v>
      </c>
      <c r="J326" s="366" t="s">
        <v>1066</v>
      </c>
      <c r="K326" s="366" t="s">
        <v>337</v>
      </c>
      <c r="L326" s="364" t="s">
        <v>52</v>
      </c>
      <c r="M326" s="364" t="s">
        <v>101</v>
      </c>
      <c r="N326" s="364" t="s">
        <v>52</v>
      </c>
      <c r="O326" s="348" t="s">
        <v>4869</v>
      </c>
      <c r="P326" s="366" t="s">
        <v>1410</v>
      </c>
      <c r="Q326" s="366" t="s">
        <v>1062</v>
      </c>
      <c r="R326" s="368" t="s">
        <v>16</v>
      </c>
      <c r="S326" s="364">
        <f>IFERROR(VLOOKUP(A326,'Master Warnings List'!$A$1:$H$748,8,0),0)</f>
        <v>4</v>
      </c>
      <c r="T326" s="366" t="str">
        <f>LookupConcat(A326,'Master Warnings List'!$A$2:$A$708,'Master Warnings List'!$E$2:$E$708,"
")</f>
        <v>CYP40309 - Record rejected - Child Protection Plan End Date has incorrect date format. Local Patient Identifier (Extended)=&lt;C403901&gt;
CYP40313 - Record rejected - Child Protection Plan End Date is before the Child Protection Plan Start Date. Local Patient Identifier (Extended)=&lt;C403901&gt;
CYP40315 - Record rejected - Child Protection Plan End Date is before the Reporting Period Start Date. Local Patient Identifier (Extended)=&lt;C403901&gt; Child Protection Plan End Date=&lt;C403030&gt;
CYP40316 - Record rejected - Child Protection Plan End Date is after the Reporting Period End Date. Local Patient Identifier (Extended)=&lt;C403901&gt; Child Protection Plan End Date=&lt;C403030&gt;</v>
      </c>
      <c r="U326" t="s">
        <v>5570</v>
      </c>
    </row>
    <row r="327" spans="1:21" ht="12.75" customHeight="1">
      <c r="A327" s="362" t="s">
        <v>2159</v>
      </c>
      <c r="B327" s="363"/>
      <c r="C327" s="364"/>
      <c r="D327" s="363"/>
      <c r="E327" s="363" t="s">
        <v>4197</v>
      </c>
      <c r="F327" s="366" t="s">
        <v>1462</v>
      </c>
      <c r="G327" s="366" t="s">
        <v>1885</v>
      </c>
      <c r="H327" s="364">
        <f t="shared" si="10"/>
        <v>1</v>
      </c>
      <c r="I327" s="367">
        <v>266</v>
      </c>
      <c r="J327" s="366" t="s">
        <v>1951</v>
      </c>
      <c r="K327" s="363" t="s">
        <v>68</v>
      </c>
      <c r="L327" s="364"/>
      <c r="M327" s="364"/>
      <c r="N327" s="364"/>
      <c r="O327" s="348"/>
      <c r="P327" s="366"/>
      <c r="Q327" s="366"/>
      <c r="R327" s="368"/>
      <c r="S327" s="364"/>
      <c r="T327" s="366"/>
    </row>
    <row r="328" spans="1:21" ht="38.25" customHeight="1">
      <c r="A328" s="362" t="s">
        <v>2160</v>
      </c>
      <c r="B328" s="363"/>
      <c r="C328" s="364"/>
      <c r="D328" s="363"/>
      <c r="E328" s="363" t="s">
        <v>4340</v>
      </c>
      <c r="F328" s="366" t="s">
        <v>1462</v>
      </c>
      <c r="G328" s="366" t="s">
        <v>1999</v>
      </c>
      <c r="H328" s="364">
        <f t="shared" si="10"/>
        <v>1</v>
      </c>
      <c r="I328" s="367">
        <v>267</v>
      </c>
      <c r="J328" s="366" t="s">
        <v>1940</v>
      </c>
      <c r="K328" s="363" t="s">
        <v>2796</v>
      </c>
      <c r="L328" s="364"/>
      <c r="M328" s="364"/>
      <c r="N328" s="364"/>
      <c r="O328" s="348"/>
      <c r="P328" s="366"/>
      <c r="Q328" s="366"/>
      <c r="R328" s="368"/>
      <c r="S328" s="364"/>
      <c r="T328" s="366"/>
    </row>
    <row r="329" spans="1:21" ht="25.5" customHeight="1">
      <c r="A329" s="362" t="s">
        <v>2161</v>
      </c>
      <c r="B329" s="363"/>
      <c r="C329" s="364"/>
      <c r="D329" s="363"/>
      <c r="E329" s="363" t="s">
        <v>4130</v>
      </c>
      <c r="F329" s="366" t="s">
        <v>1462</v>
      </c>
      <c r="G329" s="366" t="s">
        <v>215</v>
      </c>
      <c r="H329" s="364">
        <f t="shared" si="10"/>
        <v>1</v>
      </c>
      <c r="I329" s="367">
        <v>268</v>
      </c>
      <c r="J329" s="366" t="s">
        <v>1950</v>
      </c>
      <c r="K329" s="364" t="s">
        <v>109</v>
      </c>
      <c r="L329" s="364"/>
      <c r="M329" s="364"/>
      <c r="N329" s="364"/>
      <c r="O329" s="348"/>
      <c r="P329" s="366"/>
      <c r="Q329" s="366"/>
      <c r="R329" s="368"/>
      <c r="S329" s="364"/>
      <c r="T329" s="366"/>
    </row>
    <row r="330" spans="1:21" ht="25.5" customHeight="1">
      <c r="A330" s="362" t="s">
        <v>2162</v>
      </c>
      <c r="B330" s="363"/>
      <c r="C330" s="364"/>
      <c r="D330" s="363"/>
      <c r="E330" s="363" t="s">
        <v>4200</v>
      </c>
      <c r="F330" s="366" t="s">
        <v>1462</v>
      </c>
      <c r="G330" s="366" t="s">
        <v>3192</v>
      </c>
      <c r="H330" s="364">
        <f t="shared" si="10"/>
        <v>1</v>
      </c>
      <c r="I330" s="367">
        <v>269</v>
      </c>
      <c r="J330" s="366" t="s">
        <v>3179</v>
      </c>
      <c r="K330" s="364" t="s">
        <v>1941</v>
      </c>
      <c r="L330" s="364"/>
      <c r="M330" s="364"/>
      <c r="N330" s="364"/>
      <c r="O330" s="348"/>
      <c r="P330" s="366"/>
      <c r="Q330" s="366"/>
      <c r="R330" s="368"/>
      <c r="S330" s="364"/>
      <c r="T330" s="366"/>
    </row>
    <row r="331" spans="1:21" ht="51" customHeight="1">
      <c r="A331" s="362" t="s">
        <v>2163</v>
      </c>
      <c r="B331" s="363"/>
      <c r="C331" s="364"/>
      <c r="D331" s="363"/>
      <c r="E331" s="363" t="s">
        <v>4141</v>
      </c>
      <c r="F331" s="366" t="s">
        <v>1462</v>
      </c>
      <c r="G331" s="366" t="s">
        <v>1887</v>
      </c>
      <c r="H331" s="364">
        <f t="shared" si="10"/>
        <v>1</v>
      </c>
      <c r="I331" s="367">
        <v>270</v>
      </c>
      <c r="J331" s="366" t="s">
        <v>1943</v>
      </c>
      <c r="K331" s="364" t="s">
        <v>1944</v>
      </c>
      <c r="L331" s="364"/>
      <c r="M331" s="364"/>
      <c r="N331" s="364"/>
      <c r="O331" s="348"/>
      <c r="P331" s="366"/>
      <c r="Q331" s="366"/>
      <c r="R331" s="368"/>
      <c r="S331" s="364"/>
      <c r="T331" s="366"/>
    </row>
    <row r="332" spans="1:21" ht="38.25" customHeight="1">
      <c r="A332" s="362" t="s">
        <v>5024</v>
      </c>
      <c r="B332" s="363"/>
      <c r="C332" s="364"/>
      <c r="D332" s="363"/>
      <c r="E332" s="363" t="s">
        <v>4341</v>
      </c>
      <c r="F332" s="366" t="s">
        <v>1462</v>
      </c>
      <c r="G332" s="365" t="s">
        <v>1067</v>
      </c>
      <c r="H332" s="364">
        <f t="shared" si="10"/>
        <v>1</v>
      </c>
      <c r="I332" s="367">
        <v>271</v>
      </c>
      <c r="J332" s="365" t="s">
        <v>3233</v>
      </c>
      <c r="K332" s="363" t="s">
        <v>2807</v>
      </c>
      <c r="L332" s="364"/>
      <c r="M332" s="364"/>
      <c r="N332" s="364"/>
      <c r="O332" s="348"/>
      <c r="P332" s="366"/>
      <c r="Q332" s="366"/>
      <c r="R332" s="368"/>
      <c r="S332" s="364"/>
      <c r="T332" s="366"/>
    </row>
    <row r="333" spans="1:21" ht="38.25" customHeight="1">
      <c r="A333" s="362" t="s">
        <v>5025</v>
      </c>
      <c r="B333" s="363"/>
      <c r="C333" s="364"/>
      <c r="D333" s="363"/>
      <c r="E333" s="363" t="s">
        <v>4342</v>
      </c>
      <c r="F333" s="366" t="s">
        <v>1462</v>
      </c>
      <c r="G333" s="366" t="s">
        <v>1069</v>
      </c>
      <c r="H333" s="364">
        <f t="shared" si="10"/>
        <v>1</v>
      </c>
      <c r="I333" s="367">
        <v>272</v>
      </c>
      <c r="J333" s="365" t="s">
        <v>3234</v>
      </c>
      <c r="K333" s="363" t="s">
        <v>2807</v>
      </c>
      <c r="L333" s="364"/>
      <c r="M333" s="364"/>
      <c r="N333" s="364"/>
      <c r="O333" s="348"/>
      <c r="P333" s="366"/>
      <c r="Q333" s="366"/>
      <c r="R333" s="368"/>
      <c r="S333" s="364"/>
      <c r="T333" s="366"/>
    </row>
    <row r="334" spans="1:21" ht="25.5" customHeight="1">
      <c r="A334" s="362" t="s">
        <v>5026</v>
      </c>
      <c r="B334" s="363"/>
      <c r="C334" s="364"/>
      <c r="D334" s="363"/>
      <c r="E334" s="363" t="s">
        <v>4343</v>
      </c>
      <c r="F334" s="366" t="s">
        <v>1462</v>
      </c>
      <c r="G334" s="366" t="s">
        <v>1071</v>
      </c>
      <c r="H334" s="364">
        <f t="shared" si="10"/>
        <v>1</v>
      </c>
      <c r="I334" s="367">
        <v>273</v>
      </c>
      <c r="J334" s="366" t="s">
        <v>1072</v>
      </c>
      <c r="K334" s="364" t="s">
        <v>699</v>
      </c>
      <c r="L334" s="364"/>
      <c r="M334" s="364"/>
      <c r="N334" s="364"/>
      <c r="O334" s="348"/>
      <c r="P334" s="366"/>
      <c r="Q334" s="366"/>
      <c r="R334" s="368"/>
      <c r="S334" s="364"/>
      <c r="T334" s="366"/>
    </row>
    <row r="335" spans="1:21" ht="25.5" customHeight="1">
      <c r="A335" s="362" t="s">
        <v>1848</v>
      </c>
      <c r="B335" s="363"/>
      <c r="C335" s="364"/>
      <c r="D335" s="363"/>
      <c r="E335" s="363"/>
      <c r="F335" s="366" t="s">
        <v>1776</v>
      </c>
      <c r="G335" s="366"/>
      <c r="H335" s="364">
        <f t="shared" si="10"/>
        <v>0</v>
      </c>
      <c r="I335" s="367"/>
      <c r="J335" s="366"/>
      <c r="K335" s="364"/>
      <c r="L335" s="364"/>
      <c r="M335" s="364"/>
      <c r="N335" s="364"/>
      <c r="O335" s="348"/>
      <c r="P335" s="366"/>
      <c r="Q335" s="366"/>
      <c r="R335" s="368"/>
      <c r="S335" s="364"/>
      <c r="T335" s="366" t="str">
        <f>LookupConcat(A335,'Master Warnings List'!$A$2:$A$708,'Master Warnings List'!$E$2:$E$708,"
")</f>
        <v>CYP40401 - Group rejected - No valid CYP001 group transmitted for this Local Patient Identifier (Extended). Local Patient Identifier (Extended)=&lt;C404901&gt;
CYP40409 - Group rejected - More than one CYP404 provided for this Local Patient Identifier (Extended) + Assistive Technology Finding (SNOMED CT) + Prescription Date (Assistive Technology) combination. Local Patient Identifier (Extended)=&lt;C404901&gt; Assistive Technology Finding (SNOMED CT)=&lt;C404010&gt; + Prescription Date (Assistive Technology)=&lt;C404020&gt;</v>
      </c>
    </row>
    <row r="336" spans="1:21" ht="51" customHeight="1">
      <c r="A336" s="362" t="s">
        <v>1664</v>
      </c>
      <c r="B336" s="363" t="str">
        <f t="shared" si="7"/>
        <v>C404</v>
      </c>
      <c r="C336" s="364" t="str">
        <f t="shared" si="8"/>
        <v>901</v>
      </c>
      <c r="D336" s="363" t="str">
        <f>IF(MID(A336,5,1)="9",CONCATENATE(C336,"_",COUNTIF($C$3:$C336,C336)),A336&amp;"_1")</f>
        <v>901_11</v>
      </c>
      <c r="E336" s="363" t="s">
        <v>4173</v>
      </c>
      <c r="F336" s="366" t="s">
        <v>1776</v>
      </c>
      <c r="G336" s="366" t="s">
        <v>1207</v>
      </c>
      <c r="H336" s="364">
        <f t="shared" si="10"/>
        <v>0</v>
      </c>
      <c r="I336" s="367">
        <v>274</v>
      </c>
      <c r="J336" s="365" t="s">
        <v>3790</v>
      </c>
      <c r="K336" s="364" t="s">
        <v>68</v>
      </c>
      <c r="L336" s="364" t="s">
        <v>101</v>
      </c>
      <c r="M336" s="364" t="s">
        <v>101</v>
      </c>
      <c r="N336" s="364" t="s">
        <v>52</v>
      </c>
      <c r="O336" s="348"/>
      <c r="P336" s="366" t="s">
        <v>124</v>
      </c>
      <c r="Q336" s="366" t="s">
        <v>125</v>
      </c>
      <c r="R336" s="368" t="s">
        <v>38</v>
      </c>
      <c r="S336" s="364">
        <f>IFERROR(VLOOKUP(A336,'Master Warnings List'!$A$1:$H$748,8,0),0)</f>
        <v>2</v>
      </c>
      <c r="T336" s="366" t="str">
        <f>LookupConcat(A336,'Master Warnings List'!$A$2:$A$708,'Master Warnings List'!$E$2:$E$708,"
")</f>
        <v>CYP40402 - Record rejected - Local Patient Identifier (Extended) is blank.
CYP40403 - Record rejected - Local Patient Identifier (Extended) has incorrect data format. Local Patient Identifier (Extended)=&lt;C404901&gt;</v>
      </c>
      <c r="U336" t="s">
        <v>5455</v>
      </c>
    </row>
    <row r="337" spans="1:21" ht="114.75" customHeight="1">
      <c r="A337" s="362" t="s">
        <v>1665</v>
      </c>
      <c r="B337" s="363" t="str">
        <f t="shared" si="7"/>
        <v>C404</v>
      </c>
      <c r="C337" s="364" t="str">
        <f t="shared" si="8"/>
        <v>010</v>
      </c>
      <c r="D337" s="363" t="str">
        <f>IF(MID(A337,5,1)="9",CONCATENATE(C337,"_",COUNTIF($C$3:$C337,C337)),A337&amp;"_1")</f>
        <v>C404010_1</v>
      </c>
      <c r="E337" s="363" t="s">
        <v>4236</v>
      </c>
      <c r="F337" s="366" t="s">
        <v>1776</v>
      </c>
      <c r="G337" s="366" t="s">
        <v>1517</v>
      </c>
      <c r="H337" s="364">
        <f t="shared" si="10"/>
        <v>0</v>
      </c>
      <c r="I337" s="367">
        <v>275</v>
      </c>
      <c r="J337" s="366" t="s">
        <v>3750</v>
      </c>
      <c r="K337" s="364" t="s">
        <v>2994</v>
      </c>
      <c r="L337" s="364" t="s">
        <v>101</v>
      </c>
      <c r="M337" s="364" t="s">
        <v>101</v>
      </c>
      <c r="N337" s="364" t="s">
        <v>52</v>
      </c>
      <c r="O337" s="348" t="s">
        <v>2644</v>
      </c>
      <c r="P337" s="366" t="s">
        <v>1424</v>
      </c>
      <c r="Q337" s="366" t="s">
        <v>1427</v>
      </c>
      <c r="R337" s="368" t="s">
        <v>38</v>
      </c>
      <c r="S337" s="364">
        <f>IFERROR(VLOOKUP(A337,'Master Warnings List'!$A$1:$H$748,8,0),0)</f>
        <v>3</v>
      </c>
      <c r="T337" s="366" t="str">
        <f>LookupConcat(A337,'Master Warnings List'!$A$2:$A$708,'Master Warnings List'!$E$2:$E$708,"
")</f>
        <v>CYP40404 - Record rejected - Assistive Technology Finding (SNOMED CT) is blank. Local Patient Identifier (Extended)=&lt;C404901&gt;
CYP40405 - Record rejected - Assistive Technology Finding (SNOMED CT) has incorrect data format. Local Patient Identifier (Extended)=&lt;C404901&gt;
CYP40410 - Record rejected - Assistive Technology Finding (SNOMED CT) has failed SNOMED CT checks. Local Patient Identifier (Extended)=&lt;C404901&gt; Assistive Technology Finding (SNOMED CT)=&lt;C404010&gt;</v>
      </c>
      <c r="U337" t="s">
        <v>5571</v>
      </c>
    </row>
    <row r="338" spans="1:21" ht="76.5" customHeight="1">
      <c r="A338" s="362" t="s">
        <v>1666</v>
      </c>
      <c r="B338" s="363" t="str">
        <f t="shared" si="7"/>
        <v>C404</v>
      </c>
      <c r="C338" s="364" t="str">
        <f t="shared" si="8"/>
        <v>020</v>
      </c>
      <c r="D338" s="363" t="str">
        <f>IF(MID(A338,5,1)="9",CONCATENATE(C338,"_",COUNTIF($C$3:$C338,C338)),A338&amp;"_1")</f>
        <v>C404020_1</v>
      </c>
      <c r="E338" s="363" t="s">
        <v>4344</v>
      </c>
      <c r="F338" s="366" t="s">
        <v>1776</v>
      </c>
      <c r="G338" s="366" t="s">
        <v>1518</v>
      </c>
      <c r="H338" s="364">
        <f t="shared" si="10"/>
        <v>0</v>
      </c>
      <c r="I338" s="367">
        <v>276</v>
      </c>
      <c r="J338" s="366" t="s">
        <v>1499</v>
      </c>
      <c r="K338" s="366" t="s">
        <v>337</v>
      </c>
      <c r="L338" s="364" t="s">
        <v>52</v>
      </c>
      <c r="M338" s="364" t="s">
        <v>101</v>
      </c>
      <c r="N338" s="364" t="s">
        <v>52</v>
      </c>
      <c r="O338" s="348" t="s">
        <v>2818</v>
      </c>
      <c r="P338" s="366" t="s">
        <v>1410</v>
      </c>
      <c r="Q338" s="366" t="s">
        <v>1428</v>
      </c>
      <c r="R338" s="368" t="s">
        <v>16</v>
      </c>
      <c r="S338" s="364">
        <f>IFERROR(VLOOKUP(A338,'Master Warnings List'!$A$1:$H$748,8,0),0)</f>
        <v>5</v>
      </c>
      <c r="T338" s="366" t="str">
        <f>LookupConcat(A338,'Master Warnings List'!$A$2:$A$708,'Master Warnings List'!$E$2:$E$708,"
")</f>
        <v>CYP40408 - Record rejected - Prescription Date (Assistive Technology) has incorrect data format. Local Patient Identifier (Extended)=&lt;C404901&gt;
CYP40411 - Record rejected - Prescription Date (Assistive Technology) is before the Person Birth Date. Local Patient Identifier (Extended)=&lt;C404901&gt; Prescription Date (Assistive Technology)=&lt;C404020&gt; Person Birth Date=&lt;C001060&gt;
CYP40412 - Record rejected - Person Birth Date is blank AND Prescription Date (Assistive Technology) is before 1 January 1890. Local Patient Identifier (Extended)=&lt;C404901&gt; Prescription Date (Assistive Technology)=&lt;C404020&gt;
CYP40413 - Record rejected - Prescription Date (Assistive Technology) is after the Date and Time Data Set Created. Local Patient Identifier (Extended)=&lt;C404901&gt; Prescription Date (Assistive Technology)=&lt;C404020&gt; Date and time data set created=&lt;C000060&gt;
CYP40414 - Warning - Prescription Date (Assistive Technology) is after the Reporting Period End Date. Local Patient Identifier (Extended)=&lt;C404901&gt; Prescription Date (Assistive Technology)=&lt;C404020&gt; Reporting Period End Date=&lt;C000050&gt;</v>
      </c>
      <c r="U338" t="s">
        <v>5572</v>
      </c>
    </row>
    <row r="339" spans="1:21" ht="25.5" customHeight="1">
      <c r="A339" s="362" t="s">
        <v>2167</v>
      </c>
      <c r="B339" s="363"/>
      <c r="C339" s="364"/>
      <c r="D339" s="363"/>
      <c r="E339" s="363" t="s">
        <v>4197</v>
      </c>
      <c r="F339" s="366" t="s">
        <v>1776</v>
      </c>
      <c r="G339" s="366" t="s">
        <v>1885</v>
      </c>
      <c r="H339" s="364">
        <f t="shared" si="10"/>
        <v>1</v>
      </c>
      <c r="I339" s="367">
        <v>277</v>
      </c>
      <c r="J339" s="366" t="s">
        <v>1951</v>
      </c>
      <c r="K339" s="363" t="s">
        <v>68</v>
      </c>
      <c r="L339" s="364"/>
      <c r="M339" s="364"/>
      <c r="N339" s="364"/>
      <c r="O339" s="348"/>
      <c r="P339" s="366"/>
      <c r="Q339" s="366"/>
      <c r="R339" s="368"/>
      <c r="S339" s="364"/>
      <c r="T339" s="366"/>
    </row>
    <row r="340" spans="1:21" ht="38.25" customHeight="1">
      <c r="A340" s="362" t="s">
        <v>2168</v>
      </c>
      <c r="B340" s="363"/>
      <c r="C340" s="364"/>
      <c r="D340" s="363"/>
      <c r="E340" s="363" t="s">
        <v>4345</v>
      </c>
      <c r="F340" s="366" t="s">
        <v>1776</v>
      </c>
      <c r="G340" s="366" t="s">
        <v>2002</v>
      </c>
      <c r="H340" s="364">
        <f t="shared" si="10"/>
        <v>1</v>
      </c>
      <c r="I340" s="367">
        <v>278</v>
      </c>
      <c r="J340" s="366" t="s">
        <v>1940</v>
      </c>
      <c r="K340" s="363" t="s">
        <v>2796</v>
      </c>
      <c r="L340" s="364"/>
      <c r="M340" s="364"/>
      <c r="N340" s="364"/>
      <c r="O340" s="348"/>
      <c r="P340" s="366"/>
      <c r="Q340" s="366"/>
      <c r="R340" s="368"/>
      <c r="S340" s="364"/>
      <c r="T340" s="366"/>
    </row>
    <row r="341" spans="1:21" ht="25.5" customHeight="1">
      <c r="A341" s="362" t="s">
        <v>2169</v>
      </c>
      <c r="B341" s="363"/>
      <c r="C341" s="364"/>
      <c r="D341" s="363"/>
      <c r="E341" s="363" t="s">
        <v>4130</v>
      </c>
      <c r="F341" s="366" t="s">
        <v>1776</v>
      </c>
      <c r="G341" s="366" t="s">
        <v>215</v>
      </c>
      <c r="H341" s="364">
        <f t="shared" si="10"/>
        <v>1</v>
      </c>
      <c r="I341" s="367">
        <v>279</v>
      </c>
      <c r="J341" s="366" t="s">
        <v>1950</v>
      </c>
      <c r="K341" s="364" t="s">
        <v>109</v>
      </c>
      <c r="L341" s="364"/>
      <c r="M341" s="364"/>
      <c r="N341" s="364"/>
      <c r="O341" s="348"/>
      <c r="P341" s="366"/>
      <c r="Q341" s="366"/>
      <c r="R341" s="368"/>
      <c r="S341" s="364"/>
      <c r="T341" s="366"/>
    </row>
    <row r="342" spans="1:21" ht="25.5" customHeight="1">
      <c r="A342" s="362" t="s">
        <v>2170</v>
      </c>
      <c r="B342" s="363"/>
      <c r="C342" s="364"/>
      <c r="D342" s="363"/>
      <c r="E342" s="363" t="s">
        <v>4200</v>
      </c>
      <c r="F342" s="366" t="s">
        <v>1776</v>
      </c>
      <c r="G342" s="366" t="s">
        <v>3192</v>
      </c>
      <c r="H342" s="364">
        <f t="shared" si="10"/>
        <v>1</v>
      </c>
      <c r="I342" s="367">
        <v>280</v>
      </c>
      <c r="J342" s="366" t="s">
        <v>3179</v>
      </c>
      <c r="K342" s="364" t="s">
        <v>1941</v>
      </c>
      <c r="L342" s="364"/>
      <c r="M342" s="364"/>
      <c r="N342" s="364"/>
      <c r="O342" s="348"/>
      <c r="P342" s="366"/>
      <c r="Q342" s="366"/>
      <c r="R342" s="368"/>
      <c r="S342" s="364"/>
      <c r="T342" s="366"/>
    </row>
    <row r="343" spans="1:21" ht="51" customHeight="1">
      <c r="A343" s="362" t="s">
        <v>2171</v>
      </c>
      <c r="B343" s="363"/>
      <c r="C343" s="364"/>
      <c r="D343" s="363"/>
      <c r="E343" s="363" t="s">
        <v>4141</v>
      </c>
      <c r="F343" s="366" t="s">
        <v>1776</v>
      </c>
      <c r="G343" s="366" t="s">
        <v>1887</v>
      </c>
      <c r="H343" s="364">
        <f t="shared" si="10"/>
        <v>1</v>
      </c>
      <c r="I343" s="367">
        <v>281</v>
      </c>
      <c r="J343" s="366" t="s">
        <v>1943</v>
      </c>
      <c r="K343" s="364" t="s">
        <v>1944</v>
      </c>
      <c r="L343" s="364"/>
      <c r="M343" s="364"/>
      <c r="N343" s="364"/>
      <c r="O343" s="348"/>
      <c r="P343" s="366"/>
      <c r="Q343" s="366"/>
      <c r="R343" s="368"/>
      <c r="S343" s="364"/>
      <c r="T343" s="366"/>
    </row>
    <row r="344" spans="1:21" ht="51" customHeight="1">
      <c r="A344" s="362" t="s">
        <v>1786</v>
      </c>
      <c r="B344" s="363"/>
      <c r="C344" s="364"/>
      <c r="D344" s="363"/>
      <c r="E344" s="363"/>
      <c r="F344" s="366" t="s">
        <v>1463</v>
      </c>
      <c r="G344" s="366"/>
      <c r="H344" s="364">
        <f t="shared" si="10"/>
        <v>0</v>
      </c>
      <c r="I344" s="367"/>
      <c r="J344" s="366"/>
      <c r="K344" s="364"/>
      <c r="L344" s="364"/>
      <c r="M344" s="364"/>
      <c r="N344" s="364"/>
      <c r="O344" s="348"/>
      <c r="P344" s="366"/>
      <c r="Q344" s="366"/>
      <c r="R344" s="368"/>
      <c r="S344" s="364"/>
      <c r="T344" s="366" t="str">
        <f>LookupConcat(A344,'Master Warnings List'!$A$2:$A$708,'Master Warnings List'!$E$2:$E$708,"
")</f>
        <v>CYP50101 - Group rejected - No valid CYP001 group transmitted for this Local Patient Identifier (Extended). Local Patient Identifier (Extended)=&lt;C501901&gt;
CYP50102 - Group rejected - More than one CYP501 provided for this Local Patient Identifier (Extended) + Immunisation Procedure (Clinical Terminology) + Immunisation Date combination. Local Patient Identifier (Extended)=&lt;C501901&gt; Immunisation Procedure (Clinical Terminology)=&lt;C501020&gt; Immunisation Date=&lt;C501907&gt;</v>
      </c>
    </row>
    <row r="345" spans="1:21" ht="51" customHeight="1">
      <c r="A345" s="362" t="s">
        <v>1667</v>
      </c>
      <c r="B345" s="363" t="str">
        <f t="shared" ref="B345:B505" si="15">LEFT(A345,4)</f>
        <v>C501</v>
      </c>
      <c r="C345" s="364" t="str">
        <f t="shared" ref="C345:C505" si="16">RIGHT(A345,3)</f>
        <v>901</v>
      </c>
      <c r="D345" s="363" t="str">
        <f>IF(MID(A345,5,1)="9",CONCATENATE(C345,"_",COUNTIF($C$3:$C345,C345)),A345&amp;"_1")</f>
        <v>901_12</v>
      </c>
      <c r="E345" s="363" t="s">
        <v>4173</v>
      </c>
      <c r="F345" s="366" t="s">
        <v>1463</v>
      </c>
      <c r="G345" s="366" t="s">
        <v>1207</v>
      </c>
      <c r="H345" s="364">
        <f t="shared" si="10"/>
        <v>0</v>
      </c>
      <c r="I345" s="367">
        <v>282</v>
      </c>
      <c r="J345" s="365" t="s">
        <v>3790</v>
      </c>
      <c r="K345" s="364" t="s">
        <v>68</v>
      </c>
      <c r="L345" s="364" t="s">
        <v>101</v>
      </c>
      <c r="M345" s="364" t="s">
        <v>101</v>
      </c>
      <c r="N345" s="364" t="s">
        <v>52</v>
      </c>
      <c r="O345" s="348"/>
      <c r="P345" s="366" t="s">
        <v>124</v>
      </c>
      <c r="Q345" s="366" t="s">
        <v>125</v>
      </c>
      <c r="R345" s="368" t="s">
        <v>38</v>
      </c>
      <c r="S345" s="364">
        <f>IFERROR(VLOOKUP(A345,'Master Warnings List'!$A$1:$H$748,8,0),0)</f>
        <v>2</v>
      </c>
      <c r="T345" s="366" t="str">
        <f>LookupConcat(A345,'Master Warnings List'!$A$2:$A$708,'Master Warnings List'!$E$2:$E$708,"
")</f>
        <v>CYP50103 - Record rejected - Local Patient Identifier (Extended) is blank.
CYP50104 - Record rejected - Local Patient Identifier (Extended) has incorrect data format. Local Patient Identifier (Extended)=&lt;C501901&gt;</v>
      </c>
      <c r="U345" t="s">
        <v>5455</v>
      </c>
    </row>
    <row r="346" spans="1:21" ht="140.25" customHeight="1">
      <c r="A346" s="362" t="s">
        <v>1668</v>
      </c>
      <c r="B346" s="363" t="str">
        <f t="shared" si="15"/>
        <v>C501</v>
      </c>
      <c r="C346" s="364" t="str">
        <f t="shared" si="16"/>
        <v>907</v>
      </c>
      <c r="D346" s="363" t="str">
        <f>IF(MID(A346,5,1)="9",CONCATENATE(C346,"_",COUNTIF($C$3:$C346,C346)),A346&amp;"_1")</f>
        <v>907_1</v>
      </c>
      <c r="E346" s="363" t="s">
        <v>4346</v>
      </c>
      <c r="F346" s="366" t="s">
        <v>1463</v>
      </c>
      <c r="G346" s="366" t="s">
        <v>1180</v>
      </c>
      <c r="H346" s="364">
        <f t="shared" si="10"/>
        <v>0</v>
      </c>
      <c r="I346" s="367">
        <v>283</v>
      </c>
      <c r="J346" s="366" t="s">
        <v>1181</v>
      </c>
      <c r="K346" s="366" t="s">
        <v>337</v>
      </c>
      <c r="L346" s="364" t="s">
        <v>101</v>
      </c>
      <c r="M346" s="364" t="s">
        <v>101</v>
      </c>
      <c r="N346" s="364" t="s">
        <v>52</v>
      </c>
      <c r="O346" s="348" t="s">
        <v>4858</v>
      </c>
      <c r="P346" s="366" t="s">
        <v>1410</v>
      </c>
      <c r="Q346" s="366" t="s">
        <v>1429</v>
      </c>
      <c r="R346" s="368" t="s">
        <v>38</v>
      </c>
      <c r="S346" s="364">
        <f>IFERROR(VLOOKUP(A346,'Master Warnings List'!$A$1:$H$748,8,0),0)</f>
        <v>5</v>
      </c>
      <c r="T346" s="366" t="str">
        <f>LookupConcat(A346,'Master Warnings List'!$A$2:$A$708,'Master Warnings List'!$E$2:$E$708,"
")</f>
        <v>CYP50105 - Record rejected - Immunisation Date is blank. Local Patient Identifier (Extended)=&lt;C501901&gt;
CYP50106 - Record rejected - Immunisation Date has incorrect date format. Local Patient Identifier (Extended)=&lt;C501901&gt;
CYP50107 - Record rejected - Immunisation Date is before the Person Birth Date. Local Patient Identifier (Extended)=&lt;C501901&gt; Immunisation Date=&lt;C501907&gt;
CYP50108 - Record rejected - Immunisation Date is after the Reporting Period End Date. Local Patient Identifier (Extended)=&lt;C501901&gt; Immunisation Date=&lt;C501907&gt;
CYP50117 - Record rejected - Person Birth Date is blank AND Immunisation Date is before 1 January 1890. Local Patient Identifier (Extended)=&lt;C501901&gt; Immunisation Date=&lt;C501907&gt;</v>
      </c>
      <c r="U346" t="s">
        <v>5573</v>
      </c>
    </row>
    <row r="347" spans="1:21" ht="102" customHeight="1">
      <c r="A347" s="362" t="s">
        <v>1757</v>
      </c>
      <c r="B347" s="363" t="str">
        <f t="shared" si="15"/>
        <v>C501</v>
      </c>
      <c r="C347" s="364" t="str">
        <f t="shared" si="16"/>
        <v>010</v>
      </c>
      <c r="D347" s="363" t="str">
        <f>IF(MID(A347,5,1)="9",CONCATENATE(C347,"_",COUNTIF($C$3:$C347,C347)),A347&amp;"_1")</f>
        <v>C501010_1</v>
      </c>
      <c r="E347" s="363" t="s">
        <v>4347</v>
      </c>
      <c r="F347" s="366" t="s">
        <v>1463</v>
      </c>
      <c r="G347" s="366" t="s">
        <v>1204</v>
      </c>
      <c r="H347" s="364">
        <f t="shared" si="10"/>
        <v>0</v>
      </c>
      <c r="I347" s="367">
        <v>284</v>
      </c>
      <c r="J347" s="366" t="s">
        <v>1232</v>
      </c>
      <c r="K347" s="364" t="s">
        <v>27</v>
      </c>
      <c r="L347" s="364" t="s">
        <v>101</v>
      </c>
      <c r="M347" s="364" t="s">
        <v>101</v>
      </c>
      <c r="N347" s="364" t="s">
        <v>107</v>
      </c>
      <c r="O347" s="348"/>
      <c r="P347" s="366" t="s">
        <v>1419</v>
      </c>
      <c r="Q347" s="366" t="s">
        <v>1420</v>
      </c>
      <c r="R347" s="368" t="s">
        <v>38</v>
      </c>
      <c r="S347" s="364">
        <f>IFERROR(VLOOKUP(A347,'Master Warnings List'!$A$1:$H$748,8,0),0)</f>
        <v>3</v>
      </c>
      <c r="T347" s="366" t="str">
        <f>LookupConcat(A347,'Master Warnings List'!$A$2:$A$708,'Master Warnings List'!$E$2:$E$708,"
")</f>
        <v>CYP50109 - Record rejected - Procedure Scheme In Use has incorrect data format. Local Patient Identifier (Extended)=&lt;C501901&gt;
CYP50112 - Record rejected - Procedure Scheme In Use contains an invalid national code. Local Patient Identifier (Extended)=&lt;C501901&gt; Procedure Scheme In Use=&lt;C501010&gt;
CYP50116 - Record rejected - Procedure Scheme in use is blank. Local Patient Identifier (Extended)=&lt;C501901&gt;</v>
      </c>
      <c r="U347" s="447" t="s">
        <v>5553</v>
      </c>
    </row>
    <row r="348" spans="1:21" ht="149.85" customHeight="1">
      <c r="A348" s="362" t="s">
        <v>1669</v>
      </c>
      <c r="B348" s="363" t="str">
        <f t="shared" si="15"/>
        <v>C501</v>
      </c>
      <c r="C348" s="364" t="str">
        <f t="shared" si="16"/>
        <v>020</v>
      </c>
      <c r="D348" s="363" t="str">
        <f>IF(MID(A348,5,1)="9",CONCATENATE(C348,"_",COUNTIF($C$3:$C348,C348)),A348&amp;"_1")</f>
        <v>C501020_1</v>
      </c>
      <c r="E348" s="363" t="s">
        <v>4348</v>
      </c>
      <c r="F348" s="366" t="s">
        <v>1463</v>
      </c>
      <c r="G348" s="366" t="s">
        <v>1240</v>
      </c>
      <c r="H348" s="364">
        <f t="shared" si="10"/>
        <v>0</v>
      </c>
      <c r="I348" s="367">
        <v>285</v>
      </c>
      <c r="J348" s="366" t="s">
        <v>1386</v>
      </c>
      <c r="K348" s="364" t="s">
        <v>1385</v>
      </c>
      <c r="L348" s="364" t="s">
        <v>101</v>
      </c>
      <c r="M348" s="364" t="s">
        <v>101</v>
      </c>
      <c r="N348" s="364" t="s">
        <v>52</v>
      </c>
      <c r="O348" s="348" t="s">
        <v>4588</v>
      </c>
      <c r="P348" s="366" t="s">
        <v>1419</v>
      </c>
      <c r="Q348" s="366" t="s">
        <v>3968</v>
      </c>
      <c r="R348" s="368" t="s">
        <v>38</v>
      </c>
      <c r="S348" s="364">
        <f>IFERROR(VLOOKUP(A348,'Master Warnings List'!$A$1:$H$748,8,0),0)</f>
        <v>4</v>
      </c>
      <c r="T348" s="366" t="str">
        <f>LookupConcat(A348,'Master Warnings List'!$A$2:$A$708,'Master Warnings List'!$E$2:$E$708,"
")</f>
        <v>CYP50113 - Record rejected - Immunisation Procedure (Clinical Terminology) is blank. Local Patient Identifier (Extended)=&lt;C501901&gt;
CYP50114 - Record rejected - Immunisation Procedure (Clinical Terminology) has incorrect data format. Local Patient Identifier (Extended)=&lt;C501901&gt; Immunisation Procedure (Clinical Terminology)=&lt;C501020&gt;
CYP50118 - Record rejected - Procedure Scheme In Use contains the value '06 - SNOMED CT' and Immunisation Procedure (Clinical Terminology) fails standard SNOMED CT checks (Check Digit and Partition Identifier). Local Patient Identifier (Extended)=&lt;C501901&gt; Immunisation Procedure (Clinical Terminology)=&lt;C501020&gt;
CYP50119 - Record rejected - Immunisation Procedure (Clinical Terminology) format does not match expected format from selected Procedure Scheme In Use. Local Patient Identifier (Extended)=&lt;C501901&gt; Procedure Scheme In Use=&lt;C501010&gt; Immunisation Procedure (Clinical Terminology)=&lt;C501020&gt;</v>
      </c>
      <c r="U348" t="s">
        <v>5574</v>
      </c>
    </row>
    <row r="349" spans="1:21" ht="63.75" customHeight="1">
      <c r="A349" s="362" t="s">
        <v>1670</v>
      </c>
      <c r="B349" s="363" t="str">
        <f t="shared" si="15"/>
        <v>C501</v>
      </c>
      <c r="C349" s="364" t="str">
        <f t="shared" si="16"/>
        <v>908</v>
      </c>
      <c r="D349" s="363" t="str">
        <f>IF(MID(A349,5,1)="9",CONCATENATE(C349,"_",COUNTIF($C$3:$C349,C349)),A349&amp;"_1")</f>
        <v>908_1</v>
      </c>
      <c r="E349" s="363" t="s">
        <v>4349</v>
      </c>
      <c r="F349" s="366" t="s">
        <v>1463</v>
      </c>
      <c r="G349" s="366" t="s">
        <v>3441</v>
      </c>
      <c r="H349" s="364">
        <f t="shared" si="10"/>
        <v>0</v>
      </c>
      <c r="I349" s="367">
        <v>286</v>
      </c>
      <c r="J349" s="365" t="s">
        <v>3457</v>
      </c>
      <c r="K349" s="364" t="s">
        <v>3382</v>
      </c>
      <c r="L349" s="364" t="s">
        <v>52</v>
      </c>
      <c r="M349" s="364" t="s">
        <v>101</v>
      </c>
      <c r="N349" s="364" t="s">
        <v>107</v>
      </c>
      <c r="O349" s="348" t="s">
        <v>4492</v>
      </c>
      <c r="P349" s="366" t="s">
        <v>1424</v>
      </c>
      <c r="Q349" s="366" t="s">
        <v>714</v>
      </c>
      <c r="R349" s="368" t="s">
        <v>16</v>
      </c>
      <c r="S349" s="364">
        <f>IFERROR(VLOOKUP(A349,'Master Warnings List'!$A$1:$H$748,8,0),0)</f>
        <v>2</v>
      </c>
      <c r="T349" s="366" t="str">
        <f>LookupConcat(A349,'Master Warnings List'!$A$2:$A$708,'Master Warnings List'!$E$2:$E$708,"
")</f>
        <v>CYP50110 - Record rejected - Organisation Identifier (Immunisation Responsible Organisation) has incorrect data format. Local Patient Identifier (Extended)=&lt;C501901&gt;
CYP50111 - Warning - Organisation Identifier (Immunisation Responsible Organisation) is not in national organisation tables as a "live" organisation at any point during the reporting period. Local Patient Identifier (Extended)=&lt;C501901&gt; Organisation Identifier (Immunisation Responsible Organisation)=&lt;C501908&gt;</v>
      </c>
      <c r="U349" t="s">
        <v>5575</v>
      </c>
    </row>
    <row r="350" spans="1:21" ht="25.5" customHeight="1">
      <c r="A350" s="362" t="s">
        <v>2172</v>
      </c>
      <c r="B350" s="363"/>
      <c r="C350" s="364"/>
      <c r="D350" s="363"/>
      <c r="E350" s="363" t="s">
        <v>4197</v>
      </c>
      <c r="F350" s="366" t="s">
        <v>1463</v>
      </c>
      <c r="G350" s="366" t="s">
        <v>1885</v>
      </c>
      <c r="H350" s="364">
        <f t="shared" si="10"/>
        <v>1</v>
      </c>
      <c r="I350" s="367">
        <v>287</v>
      </c>
      <c r="J350" s="366" t="s">
        <v>1951</v>
      </c>
      <c r="K350" s="363" t="s">
        <v>68</v>
      </c>
      <c r="L350" s="364"/>
      <c r="M350" s="364"/>
      <c r="N350" s="364"/>
      <c r="O350" s="348"/>
      <c r="P350" s="366"/>
      <c r="Q350" s="366"/>
      <c r="R350" s="368"/>
      <c r="S350" s="364"/>
      <c r="T350" s="366"/>
    </row>
    <row r="351" spans="1:21" ht="38.25" customHeight="1">
      <c r="A351" s="362" t="s">
        <v>2173</v>
      </c>
      <c r="B351" s="363"/>
      <c r="C351" s="364"/>
      <c r="D351" s="363"/>
      <c r="E351" s="363" t="s">
        <v>4350</v>
      </c>
      <c r="F351" s="366" t="s">
        <v>1463</v>
      </c>
      <c r="G351" s="366" t="s">
        <v>2003</v>
      </c>
      <c r="H351" s="364">
        <f t="shared" si="10"/>
        <v>1</v>
      </c>
      <c r="I351" s="367">
        <v>288</v>
      </c>
      <c r="J351" s="366" t="s">
        <v>1940</v>
      </c>
      <c r="K351" s="363" t="s">
        <v>2796</v>
      </c>
      <c r="L351" s="364"/>
      <c r="M351" s="364"/>
      <c r="N351" s="364"/>
      <c r="O351" s="348"/>
      <c r="P351" s="366"/>
      <c r="Q351" s="366"/>
      <c r="R351" s="368"/>
      <c r="S351" s="364"/>
      <c r="T351" s="366"/>
    </row>
    <row r="352" spans="1:21" ht="25.5" customHeight="1">
      <c r="A352" s="362" t="s">
        <v>2174</v>
      </c>
      <c r="B352" s="363"/>
      <c r="C352" s="364"/>
      <c r="D352" s="363"/>
      <c r="E352" s="363" t="s">
        <v>4130</v>
      </c>
      <c r="F352" s="366" t="s">
        <v>1463</v>
      </c>
      <c r="G352" s="366" t="s">
        <v>215</v>
      </c>
      <c r="H352" s="364">
        <f t="shared" si="10"/>
        <v>1</v>
      </c>
      <c r="I352" s="367">
        <v>289</v>
      </c>
      <c r="J352" s="366" t="s">
        <v>1950</v>
      </c>
      <c r="K352" s="364" t="s">
        <v>109</v>
      </c>
      <c r="L352" s="364"/>
      <c r="M352" s="364"/>
      <c r="N352" s="364"/>
      <c r="O352" s="348"/>
      <c r="P352" s="366"/>
      <c r="Q352" s="366"/>
      <c r="R352" s="368"/>
      <c r="S352" s="364"/>
      <c r="T352" s="366"/>
    </row>
    <row r="353" spans="1:21" ht="25.5" customHeight="1">
      <c r="A353" s="362" t="s">
        <v>2175</v>
      </c>
      <c r="B353" s="363"/>
      <c r="C353" s="364"/>
      <c r="D353" s="363"/>
      <c r="E353" s="363" t="s">
        <v>4200</v>
      </c>
      <c r="F353" s="366" t="s">
        <v>1463</v>
      </c>
      <c r="G353" s="366" t="s">
        <v>3192</v>
      </c>
      <c r="H353" s="364">
        <f t="shared" ref="H353:H416" si="17">IF(MID(A353,5,1)="D",1,0)</f>
        <v>1</v>
      </c>
      <c r="I353" s="367">
        <v>290</v>
      </c>
      <c r="J353" s="366" t="s">
        <v>3179</v>
      </c>
      <c r="K353" s="364" t="s">
        <v>1941</v>
      </c>
      <c r="L353" s="364"/>
      <c r="M353" s="364"/>
      <c r="N353" s="364"/>
      <c r="O353" s="348"/>
      <c r="P353" s="366"/>
      <c r="Q353" s="366"/>
      <c r="R353" s="368"/>
      <c r="S353" s="364"/>
      <c r="T353" s="366"/>
    </row>
    <row r="354" spans="1:21" ht="51" customHeight="1">
      <c r="A354" s="362" t="s">
        <v>2176</v>
      </c>
      <c r="B354" s="363"/>
      <c r="C354" s="364"/>
      <c r="D354" s="363"/>
      <c r="E354" s="363" t="s">
        <v>4141</v>
      </c>
      <c r="F354" s="366" t="s">
        <v>1463</v>
      </c>
      <c r="G354" s="366" t="s">
        <v>1887</v>
      </c>
      <c r="H354" s="364">
        <f t="shared" si="17"/>
        <v>1</v>
      </c>
      <c r="I354" s="367">
        <v>291</v>
      </c>
      <c r="J354" s="366" t="s">
        <v>1943</v>
      </c>
      <c r="K354" s="364" t="s">
        <v>1944</v>
      </c>
      <c r="L354" s="364"/>
      <c r="M354" s="364"/>
      <c r="N354" s="364"/>
      <c r="O354" s="348"/>
      <c r="P354" s="366"/>
      <c r="Q354" s="366"/>
      <c r="R354" s="368"/>
      <c r="S354" s="364"/>
      <c r="T354" s="366"/>
    </row>
    <row r="355" spans="1:21" ht="25.5" customHeight="1">
      <c r="A355" s="362" t="s">
        <v>5043</v>
      </c>
      <c r="B355" s="363"/>
      <c r="C355" s="364"/>
      <c r="D355" s="363"/>
      <c r="E355" s="363" t="s">
        <v>4351</v>
      </c>
      <c r="F355" s="366" t="s">
        <v>1463</v>
      </c>
      <c r="G355" s="366" t="s">
        <v>1175</v>
      </c>
      <c r="H355" s="364">
        <f t="shared" si="17"/>
        <v>1</v>
      </c>
      <c r="I355" s="367">
        <v>292</v>
      </c>
      <c r="J355" s="365" t="s">
        <v>3235</v>
      </c>
      <c r="K355" s="363" t="s">
        <v>2807</v>
      </c>
      <c r="L355" s="364"/>
      <c r="M355" s="364"/>
      <c r="N355" s="364"/>
      <c r="O355" s="348"/>
      <c r="P355" s="366"/>
      <c r="Q355" s="366"/>
      <c r="R355" s="368"/>
      <c r="S355" s="364"/>
      <c r="T355" s="366"/>
    </row>
    <row r="356" spans="1:21" ht="25.5" customHeight="1">
      <c r="A356" s="362" t="s">
        <v>5044</v>
      </c>
      <c r="B356" s="363"/>
      <c r="C356" s="364"/>
      <c r="D356" s="363"/>
      <c r="E356" s="363" t="s">
        <v>4352</v>
      </c>
      <c r="F356" s="366" t="s">
        <v>1463</v>
      </c>
      <c r="G356" s="366" t="s">
        <v>1177</v>
      </c>
      <c r="H356" s="364">
        <f t="shared" si="17"/>
        <v>1</v>
      </c>
      <c r="I356" s="367">
        <v>293</v>
      </c>
      <c r="J356" s="366" t="s">
        <v>1364</v>
      </c>
      <c r="K356" s="364" t="s">
        <v>1983</v>
      </c>
      <c r="L356" s="364"/>
      <c r="M356" s="364"/>
      <c r="N356" s="364"/>
      <c r="O356" s="348"/>
      <c r="P356" s="366"/>
      <c r="Q356" s="366"/>
      <c r="R356" s="368"/>
      <c r="S356" s="364"/>
      <c r="T356" s="366"/>
    </row>
    <row r="357" spans="1:21" ht="25.5" customHeight="1">
      <c r="A357" s="362" t="s">
        <v>1851</v>
      </c>
      <c r="B357" s="363"/>
      <c r="C357" s="364"/>
      <c r="D357" s="363"/>
      <c r="E357" s="363"/>
      <c r="F357" s="366" t="s">
        <v>1464</v>
      </c>
      <c r="G357" s="366"/>
      <c r="H357" s="364">
        <f t="shared" si="17"/>
        <v>0</v>
      </c>
      <c r="I357" s="367"/>
      <c r="J357" s="366"/>
      <c r="K357" s="364"/>
      <c r="L357" s="364"/>
      <c r="M357" s="364"/>
      <c r="N357" s="364"/>
      <c r="O357" s="348"/>
      <c r="P357" s="366"/>
      <c r="Q357" s="366"/>
      <c r="R357" s="368"/>
      <c r="S357" s="364"/>
      <c r="T357" s="366" t="str">
        <f>LookupConcat(A357,'Master Warnings List'!$A$2:$A$708,'Master Warnings List'!$E$2:$E$708,"
")</f>
        <v>CYP50201 - Group rejected - No valid CYP001 group transmitted for this Local Patient Identifier (Extended). Local Patient Identifier (Extended)=&lt;C502901&gt;
CYP50202 - Group rejected - More than one CYP502 provided for this Local Patient Identifier (Extended) + Childhood Immunisation Type (Children and Young People's Health Services) + Immunisation Date combination. Local Patient Identifier (Extended)=&lt;C502901&gt; Childhood Immunisation Type (Children and Young People's Health Services)=&lt;C502010&gt; Immunisation Date=&lt;C502907&gt;
CYP50215 - Group rejected - The patient identified by this Local Patient Identifier (Extended) in the CYP001 table is 19 years or older at the Reporting Period Start Date. Local Patient Identifier (Extended)=&lt;C502901&gt; Person Birth Date=&lt;C001060&gt; Reporting Period Start Date=&lt;C000040&gt;
CYP50216 - Group rejected - The CYP001 group transmitted for this Local Patient Identifier (Extended) has a blank Person Birth Date. Local Patient Identifier (Extended)=&lt;C502901&gt;</v>
      </c>
    </row>
    <row r="358" spans="1:21" ht="51" customHeight="1">
      <c r="A358" s="362" t="s">
        <v>1671</v>
      </c>
      <c r="B358" s="363" t="str">
        <f t="shared" si="15"/>
        <v>C502</v>
      </c>
      <c r="C358" s="364" t="str">
        <f t="shared" si="16"/>
        <v>901</v>
      </c>
      <c r="D358" s="363" t="str">
        <f>IF(MID(A358,5,1)="9",CONCATENATE(C358,"_",COUNTIF($C$3:$C358,C358)),A358&amp;"_1")</f>
        <v>901_13</v>
      </c>
      <c r="E358" s="363" t="s">
        <v>4173</v>
      </c>
      <c r="F358" s="366" t="s">
        <v>1464</v>
      </c>
      <c r="G358" s="366" t="s">
        <v>1207</v>
      </c>
      <c r="H358" s="364">
        <f t="shared" si="17"/>
        <v>0</v>
      </c>
      <c r="I358" s="367">
        <v>294</v>
      </c>
      <c r="J358" s="365" t="s">
        <v>3790</v>
      </c>
      <c r="K358" s="364" t="s">
        <v>68</v>
      </c>
      <c r="L358" s="364" t="s">
        <v>101</v>
      </c>
      <c r="M358" s="364" t="s">
        <v>101</v>
      </c>
      <c r="N358" s="364" t="s">
        <v>52</v>
      </c>
      <c r="O358" s="348"/>
      <c r="P358" s="366" t="s">
        <v>124</v>
      </c>
      <c r="Q358" s="366" t="s">
        <v>125</v>
      </c>
      <c r="R358" s="368" t="s">
        <v>38</v>
      </c>
      <c r="S358" s="364">
        <f>IFERROR(VLOOKUP(A358,'Master Warnings List'!$A$1:$H$748,8,0),0)</f>
        <v>2</v>
      </c>
      <c r="T358" s="366" t="str">
        <f>LookupConcat(A358,'Master Warnings List'!$A$2:$A$708,'Master Warnings List'!$E$2:$E$708,"
")</f>
        <v>CYP50203 - Record rejected - Local Patient Identifier (Extended) is blank.
CYP50204 - Record rejected - Local Patient Identifier (Extended) has incorrect data format. Local Patient Identifier (Extended)=&lt;C502901&gt;</v>
      </c>
      <c r="U358" t="s">
        <v>5455</v>
      </c>
    </row>
    <row r="359" spans="1:21" ht="76.5" customHeight="1">
      <c r="A359" s="362" t="s">
        <v>1672</v>
      </c>
      <c r="B359" s="363" t="str">
        <f t="shared" si="15"/>
        <v>C502</v>
      </c>
      <c r="C359" s="364" t="str">
        <f t="shared" si="16"/>
        <v>907</v>
      </c>
      <c r="D359" s="363" t="str">
        <f>IF(MID(A359,5,1)="9",CONCATENATE(C359,"_",COUNTIF($C$3:$C359,C359)),A359&amp;"_1")</f>
        <v>907_2</v>
      </c>
      <c r="E359" s="363" t="s">
        <v>4346</v>
      </c>
      <c r="F359" s="366" t="s">
        <v>1464</v>
      </c>
      <c r="G359" s="366" t="s">
        <v>1180</v>
      </c>
      <c r="H359" s="364">
        <f t="shared" si="17"/>
        <v>0</v>
      </c>
      <c r="I359" s="367">
        <v>295</v>
      </c>
      <c r="J359" s="366" t="s">
        <v>1181</v>
      </c>
      <c r="K359" s="365" t="s">
        <v>337</v>
      </c>
      <c r="L359" s="364" t="s">
        <v>101</v>
      </c>
      <c r="M359" s="364" t="s">
        <v>101</v>
      </c>
      <c r="N359" s="364" t="s">
        <v>52</v>
      </c>
      <c r="O359" s="348" t="s">
        <v>4859</v>
      </c>
      <c r="P359" s="366" t="s">
        <v>1410</v>
      </c>
      <c r="Q359" s="366" t="s">
        <v>1429</v>
      </c>
      <c r="R359" s="368" t="s">
        <v>38</v>
      </c>
      <c r="S359" s="364">
        <f>IFERROR(VLOOKUP(A359,'Master Warnings List'!$A$1:$H$748,8,0),0)</f>
        <v>5</v>
      </c>
      <c r="T359" s="366" t="str">
        <f>LookupConcat(A359,'Master Warnings List'!$A$2:$A$708,'Master Warnings List'!$E$2:$E$708,"
")</f>
        <v>CYP50208 - Record rejected - Immunisation Date is blank. Local Patient Identifier (Extended)=&lt;C502901&gt;
CYP50209 - Record rejected - Immunisation Date has incorrect data format. Local Patient Identifier (Extended)=&lt;C502901&gt;
CYP50212 - Record rejected - Immunisation Date is after the Reporting Period End Date. Local Patient Identifier (Extended)=&lt;C502901&gt; Immunisation Date=&lt;C502907&gt;
CYP50213 - Record rejected - Immunisation Date is before Person Birth Date. Local Patient Identifier (Extended)=&lt;C502901&gt; Immunisation Date=&lt;C502907&gt; Person Birth Date=&lt;C001060&gt;
CYP50214 - Record rejected - Person Birth Date is blank AND Immunisation Date is before 1 January 1890. Local Patient Identifier (Extended)=&lt;C502901&gt; Immunisation Date=&lt;C502907&gt;</v>
      </c>
      <c r="U359" t="s">
        <v>5573</v>
      </c>
    </row>
    <row r="360" spans="1:21" ht="127.5" customHeight="1">
      <c r="A360" s="362" t="s">
        <v>1758</v>
      </c>
      <c r="B360" s="363" t="str">
        <f>LEFT(A360,4)</f>
        <v>C502</v>
      </c>
      <c r="C360" s="364" t="str">
        <f>RIGHT(A360,3)</f>
        <v>010</v>
      </c>
      <c r="D360" s="363" t="str">
        <f>IF(MID(A360,5,1)="9",CONCATENATE(C360,"_",COUNTIF($C$3:$C361,C360)),A360&amp;"_1")</f>
        <v>C502010_1</v>
      </c>
      <c r="E360" s="363" t="s">
        <v>4353</v>
      </c>
      <c r="F360" s="366" t="s">
        <v>1464</v>
      </c>
      <c r="G360" s="366" t="s">
        <v>1441</v>
      </c>
      <c r="H360" s="364">
        <f>IF(MID(A360,5,1)="D",1,0)</f>
        <v>0</v>
      </c>
      <c r="I360" s="367">
        <v>296</v>
      </c>
      <c r="J360" s="366" t="s">
        <v>1182</v>
      </c>
      <c r="K360" s="364" t="s">
        <v>26</v>
      </c>
      <c r="L360" s="364" t="s">
        <v>101</v>
      </c>
      <c r="M360" s="364" t="s">
        <v>101</v>
      </c>
      <c r="N360" s="364" t="s">
        <v>107</v>
      </c>
      <c r="O360" s="348"/>
      <c r="P360" s="366" t="s">
        <v>1419</v>
      </c>
      <c r="Q360" s="366" t="s">
        <v>3968</v>
      </c>
      <c r="R360" s="368" t="s">
        <v>38</v>
      </c>
      <c r="S360" s="364">
        <f>IFERROR(VLOOKUP(A360,'Master Warnings List'!$A$1:$H$748,8,0),0)</f>
        <v>3</v>
      </c>
      <c r="T360" s="366" t="str">
        <f>LookupConcat(A360,'Master Warnings List'!$A$2:$A$708,'Master Warnings List'!$E$2:$E$708,"
")</f>
        <v>CYP50205 - Record rejected - Childhood Immunisation Type (Children and Young People's Health Services) is blank. Local Patient Identifier (Extended)=&lt;C502901&gt;
CYP50206 - Record rejected - Childhood Immunisation Type (Children and Young People's Health Services) has incorrect data format. Local Patient Identifier (Extended)=&lt;C502901&gt;
CYP50207 - Warning - Childhood Immunisation Type (Children and Young People's Health Services) contains an invalid national code. Local Patient Identifier (Extended)=&lt;C502901&gt; Childhood Immunisation Type (Children and Young People's Health Services)=&lt;C502010&gt;</v>
      </c>
      <c r="U360" s="447" t="s">
        <v>5576</v>
      </c>
    </row>
    <row r="361" spans="1:21" ht="63.75" customHeight="1">
      <c r="A361" s="362" t="s">
        <v>1673</v>
      </c>
      <c r="B361" s="363" t="str">
        <f t="shared" si="15"/>
        <v>C502</v>
      </c>
      <c r="C361" s="364" t="str">
        <f t="shared" si="16"/>
        <v>908</v>
      </c>
      <c r="D361" s="363" t="str">
        <f>IF(MID(A361,5,1)="9",CONCATENATE(C361,"_",COUNTIF($C$3:$C361,C361)),A361&amp;"_1")</f>
        <v>908_2</v>
      </c>
      <c r="E361" s="363" t="s">
        <v>4349</v>
      </c>
      <c r="F361" s="366" t="s">
        <v>1464</v>
      </c>
      <c r="G361" s="366" t="s">
        <v>3441</v>
      </c>
      <c r="H361" s="364">
        <f t="shared" si="17"/>
        <v>0</v>
      </c>
      <c r="I361" s="367">
        <v>297</v>
      </c>
      <c r="J361" s="365" t="s">
        <v>3457</v>
      </c>
      <c r="K361" s="364" t="s">
        <v>3382</v>
      </c>
      <c r="L361" s="364" t="s">
        <v>52</v>
      </c>
      <c r="M361" s="364" t="s">
        <v>101</v>
      </c>
      <c r="N361" s="364" t="s">
        <v>107</v>
      </c>
      <c r="O361" s="348" t="s">
        <v>4492</v>
      </c>
      <c r="P361" s="366" t="s">
        <v>1424</v>
      </c>
      <c r="Q361" s="366" t="s">
        <v>714</v>
      </c>
      <c r="R361" s="368" t="s">
        <v>16</v>
      </c>
      <c r="S361" s="364">
        <f>IFERROR(VLOOKUP(A361,'Master Warnings List'!$A$1:$H$748,8,0),0)</f>
        <v>2</v>
      </c>
      <c r="T361" s="366" t="str">
        <f>LookupConcat(A361,'Master Warnings List'!$A$2:$A$708,'Master Warnings List'!$E$2:$E$708,"
")</f>
        <v>CYP50210 - Record rejected - Organisation Identifier (Immunisation Responsible Organisation) has incorrect data format. Local Patient Identifier (Extended)=&lt;C502901&gt;
CYP50211 - Warning - Organisation Identifier (Immunisation Responsible Organisation) is not in national organisation tables as a "live" organisation at any point during the reporting period. Local Patient Identifier (Extended)=&lt;C502901&gt; Organisation Identifier (Immunisation Responsible Organisation)=&lt;C502908&gt;</v>
      </c>
      <c r="U361" t="s">
        <v>5575</v>
      </c>
    </row>
    <row r="362" spans="1:21" ht="12.75" customHeight="1">
      <c r="A362" s="362" t="s">
        <v>2178</v>
      </c>
      <c r="B362" s="363"/>
      <c r="C362" s="364"/>
      <c r="D362" s="363"/>
      <c r="E362" s="363" t="s">
        <v>4197</v>
      </c>
      <c r="F362" s="366" t="s">
        <v>1464</v>
      </c>
      <c r="G362" s="366" t="s">
        <v>1885</v>
      </c>
      <c r="H362" s="364">
        <f t="shared" si="17"/>
        <v>1</v>
      </c>
      <c r="I362" s="367">
        <v>298</v>
      </c>
      <c r="J362" s="366" t="s">
        <v>1951</v>
      </c>
      <c r="K362" s="363" t="s">
        <v>68</v>
      </c>
      <c r="L362" s="364"/>
      <c r="M362" s="364"/>
      <c r="N362" s="364"/>
      <c r="O362" s="348"/>
      <c r="P362" s="366"/>
      <c r="Q362" s="366"/>
      <c r="R362" s="368"/>
      <c r="S362" s="364"/>
      <c r="T362" s="366"/>
    </row>
    <row r="363" spans="1:21" ht="38.25" customHeight="1">
      <c r="A363" s="362" t="s">
        <v>2179</v>
      </c>
      <c r="B363" s="363"/>
      <c r="C363" s="364"/>
      <c r="D363" s="363"/>
      <c r="E363" s="363" t="s">
        <v>4354</v>
      </c>
      <c r="F363" s="366" t="s">
        <v>1464</v>
      </c>
      <c r="G363" s="366" t="s">
        <v>2005</v>
      </c>
      <c r="H363" s="364">
        <f t="shared" si="17"/>
        <v>1</v>
      </c>
      <c r="I363" s="367">
        <v>299</v>
      </c>
      <c r="J363" s="366" t="s">
        <v>1940</v>
      </c>
      <c r="K363" s="363" t="s">
        <v>2796</v>
      </c>
      <c r="L363" s="364"/>
      <c r="M363" s="364"/>
      <c r="N363" s="364"/>
      <c r="O363" s="348"/>
      <c r="P363" s="366"/>
      <c r="Q363" s="366"/>
      <c r="R363" s="368"/>
      <c r="S363" s="364"/>
      <c r="T363" s="366"/>
    </row>
    <row r="364" spans="1:21" ht="25.5" customHeight="1">
      <c r="A364" s="362" t="s">
        <v>2180</v>
      </c>
      <c r="B364" s="363"/>
      <c r="C364" s="364"/>
      <c r="D364" s="363"/>
      <c r="E364" s="363" t="s">
        <v>4130</v>
      </c>
      <c r="F364" s="366" t="s">
        <v>1464</v>
      </c>
      <c r="G364" s="366" t="s">
        <v>215</v>
      </c>
      <c r="H364" s="364">
        <f t="shared" si="17"/>
        <v>1</v>
      </c>
      <c r="I364" s="367">
        <v>300</v>
      </c>
      <c r="J364" s="366" t="s">
        <v>1950</v>
      </c>
      <c r="K364" s="364" t="s">
        <v>109</v>
      </c>
      <c r="L364" s="364"/>
      <c r="M364" s="364"/>
      <c r="N364" s="364"/>
      <c r="O364" s="348"/>
      <c r="P364" s="366"/>
      <c r="Q364" s="366"/>
      <c r="R364" s="368"/>
      <c r="S364" s="364"/>
      <c r="T364" s="366"/>
    </row>
    <row r="365" spans="1:21" ht="25.5" customHeight="1">
      <c r="A365" s="362" t="s">
        <v>2181</v>
      </c>
      <c r="B365" s="363"/>
      <c r="C365" s="364"/>
      <c r="D365" s="363"/>
      <c r="E365" s="363" t="s">
        <v>4200</v>
      </c>
      <c r="F365" s="366" t="s">
        <v>1464</v>
      </c>
      <c r="G365" s="366" t="s">
        <v>3192</v>
      </c>
      <c r="H365" s="364">
        <f t="shared" si="17"/>
        <v>1</v>
      </c>
      <c r="I365" s="367">
        <v>301</v>
      </c>
      <c r="J365" s="366" t="s">
        <v>3179</v>
      </c>
      <c r="K365" s="364" t="s">
        <v>1941</v>
      </c>
      <c r="L365" s="364"/>
      <c r="M365" s="364"/>
      <c r="N365" s="364"/>
      <c r="O365" s="348"/>
      <c r="P365" s="366"/>
      <c r="Q365" s="366"/>
      <c r="R365" s="368"/>
      <c r="S365" s="364"/>
      <c r="T365" s="366"/>
    </row>
    <row r="366" spans="1:21" ht="51" customHeight="1">
      <c r="A366" s="362" t="s">
        <v>2182</v>
      </c>
      <c r="B366" s="363"/>
      <c r="C366" s="364"/>
      <c r="D366" s="363"/>
      <c r="E366" s="363" t="s">
        <v>4141</v>
      </c>
      <c r="F366" s="366" t="s">
        <v>1464</v>
      </c>
      <c r="G366" s="366" t="s">
        <v>1887</v>
      </c>
      <c r="H366" s="364">
        <f t="shared" si="17"/>
        <v>1</v>
      </c>
      <c r="I366" s="367">
        <v>302</v>
      </c>
      <c r="J366" s="366" t="s">
        <v>1943</v>
      </c>
      <c r="K366" s="364" t="s">
        <v>1944</v>
      </c>
      <c r="L366" s="364"/>
      <c r="M366" s="364"/>
      <c r="N366" s="364"/>
      <c r="O366" s="348"/>
      <c r="P366" s="366"/>
      <c r="Q366" s="366"/>
      <c r="R366" s="368"/>
      <c r="S366" s="364"/>
      <c r="T366" s="366"/>
    </row>
    <row r="367" spans="1:21" ht="25.5" customHeight="1">
      <c r="A367" s="362" t="s">
        <v>5054</v>
      </c>
      <c r="B367" s="363"/>
      <c r="C367" s="364"/>
      <c r="D367" s="363"/>
      <c r="E367" s="363" t="s">
        <v>4351</v>
      </c>
      <c r="F367" s="366" t="s">
        <v>1464</v>
      </c>
      <c r="G367" s="366" t="s">
        <v>1175</v>
      </c>
      <c r="H367" s="364">
        <f t="shared" si="17"/>
        <v>1</v>
      </c>
      <c r="I367" s="367">
        <v>303</v>
      </c>
      <c r="J367" s="365" t="s">
        <v>3235</v>
      </c>
      <c r="K367" s="363" t="s">
        <v>2807</v>
      </c>
      <c r="L367" s="364"/>
      <c r="M367" s="364"/>
      <c r="N367" s="364"/>
      <c r="O367" s="348"/>
      <c r="P367" s="366"/>
      <c r="Q367" s="366"/>
      <c r="R367" s="368"/>
      <c r="S367" s="364"/>
      <c r="T367" s="366"/>
    </row>
    <row r="368" spans="1:21" ht="25.5" customHeight="1">
      <c r="A368" s="362" t="s">
        <v>5055</v>
      </c>
      <c r="B368" s="363"/>
      <c r="C368" s="364"/>
      <c r="D368" s="363"/>
      <c r="E368" s="363" t="s">
        <v>4352</v>
      </c>
      <c r="F368" s="366" t="s">
        <v>1464</v>
      </c>
      <c r="G368" s="366" t="s">
        <v>1177</v>
      </c>
      <c r="H368" s="364">
        <f t="shared" si="17"/>
        <v>1</v>
      </c>
      <c r="I368" s="367">
        <v>304</v>
      </c>
      <c r="J368" s="366" t="s">
        <v>1364</v>
      </c>
      <c r="K368" s="364" t="s">
        <v>1983</v>
      </c>
      <c r="L368" s="364"/>
      <c r="M368" s="364"/>
      <c r="N368" s="364"/>
      <c r="O368" s="348"/>
      <c r="P368" s="366"/>
      <c r="Q368" s="366"/>
      <c r="R368" s="368"/>
      <c r="S368" s="364"/>
      <c r="T368" s="366"/>
    </row>
    <row r="369" spans="1:21" ht="25.5" customHeight="1">
      <c r="A369" s="362" t="s">
        <v>1854</v>
      </c>
      <c r="B369" s="363"/>
      <c r="C369" s="364"/>
      <c r="D369" s="363"/>
      <c r="E369" s="363"/>
      <c r="F369" s="366" t="s">
        <v>1465</v>
      </c>
      <c r="G369" s="366"/>
      <c r="H369" s="364">
        <f t="shared" si="17"/>
        <v>0</v>
      </c>
      <c r="I369" s="367"/>
      <c r="J369" s="366"/>
      <c r="K369" s="364"/>
      <c r="L369" s="364"/>
      <c r="M369" s="364"/>
      <c r="N369" s="364"/>
      <c r="O369" s="348"/>
      <c r="P369" s="366"/>
      <c r="Q369" s="366"/>
      <c r="R369" s="368"/>
      <c r="S369" s="364"/>
      <c r="T369" s="366" t="str">
        <f>LookupConcat(A369,'Master Warnings List'!$A$2:$A$708,'Master Warnings List'!$E$2:$E$708,"
")</f>
        <v>CYP60101 - Group rejected - No valid CYP001 group transmitted for this Local Patient Identifier (Extended). Local Patient Identifier (Extended)=&lt;C601901&gt;
CYP60110 - Group rejected - More than one CYP601 provided for this Local Patient Identifier (Extended) + Previous Diagnosis (Coded Clinical Entry) + Diagnosis Date combination. Local Patient Identifier (Extended)=&lt;C601901&gt; Previous Diagnosis (Coded Clinical Entry)=&lt;C601010&gt; Diagnosis Date=&lt;C601020&gt;</v>
      </c>
    </row>
    <row r="370" spans="1:21" ht="51" customHeight="1">
      <c r="A370" s="362" t="s">
        <v>1674</v>
      </c>
      <c r="B370" s="363" t="str">
        <f t="shared" si="15"/>
        <v>C601</v>
      </c>
      <c r="C370" s="364" t="str">
        <f t="shared" si="16"/>
        <v>901</v>
      </c>
      <c r="D370" s="363" t="str">
        <f>IF(MID(A370,5,1)="9",CONCATENATE(C370,"_",COUNTIF($C$3:$C370,C370)),A370&amp;"_1")</f>
        <v>901_14</v>
      </c>
      <c r="E370" s="363" t="s">
        <v>4173</v>
      </c>
      <c r="F370" s="366" t="s">
        <v>1465</v>
      </c>
      <c r="G370" s="366" t="s">
        <v>1207</v>
      </c>
      <c r="H370" s="364">
        <f t="shared" si="17"/>
        <v>0</v>
      </c>
      <c r="I370" s="367">
        <v>305</v>
      </c>
      <c r="J370" s="365" t="s">
        <v>3790</v>
      </c>
      <c r="K370" s="364" t="s">
        <v>68</v>
      </c>
      <c r="L370" s="364" t="s">
        <v>101</v>
      </c>
      <c r="M370" s="364" t="s">
        <v>101</v>
      </c>
      <c r="N370" s="364" t="s">
        <v>52</v>
      </c>
      <c r="O370" s="348"/>
      <c r="P370" s="366" t="s">
        <v>124</v>
      </c>
      <c r="Q370" s="366" t="s">
        <v>125</v>
      </c>
      <c r="R370" s="368" t="s">
        <v>38</v>
      </c>
      <c r="S370" s="364">
        <f>IFERROR(VLOOKUP(A370,'Master Warnings List'!$A$1:$H$748,8,0),0)</f>
        <v>2</v>
      </c>
      <c r="T370" s="366" t="str">
        <f>LookupConcat(A370,'Master Warnings List'!$A$2:$A$708,'Master Warnings List'!$E$2:$E$708,"
")</f>
        <v>CYP60102 - Record rejected - Local Patient Identifier (Extended) is blank.
CYP60103 - Record rejected - Local Patient Identifier (Extended) has incorrect data format. Local Patient Identifier (Extended)=&lt;C601901&gt;</v>
      </c>
      <c r="U370" t="s">
        <v>5455</v>
      </c>
    </row>
    <row r="371" spans="1:21" ht="63.75" customHeight="1">
      <c r="A371" s="362" t="s">
        <v>1675</v>
      </c>
      <c r="B371" s="363" t="str">
        <f t="shared" si="15"/>
        <v>C601</v>
      </c>
      <c r="C371" s="364" t="str">
        <f t="shared" si="16"/>
        <v>913</v>
      </c>
      <c r="D371" s="363" t="str">
        <f>IF(MID(A371,5,1)="9",CONCATENATE(C371,"_",COUNTIF($C$3:$C371,C371)),A371&amp;"_1")</f>
        <v>913_1</v>
      </c>
      <c r="E371" s="363" t="s">
        <v>4355</v>
      </c>
      <c r="F371" s="366" t="s">
        <v>1465</v>
      </c>
      <c r="G371" s="366" t="s">
        <v>258</v>
      </c>
      <c r="H371" s="364">
        <f t="shared" si="17"/>
        <v>0</v>
      </c>
      <c r="I371" s="367">
        <v>306</v>
      </c>
      <c r="J371" s="366" t="s">
        <v>1217</v>
      </c>
      <c r="K371" s="364" t="s">
        <v>27</v>
      </c>
      <c r="L371" s="364" t="s">
        <v>101</v>
      </c>
      <c r="M371" s="364" t="s">
        <v>101</v>
      </c>
      <c r="N371" s="364" t="s">
        <v>107</v>
      </c>
      <c r="O371" s="348" t="s">
        <v>265</v>
      </c>
      <c r="P371" s="366" t="s">
        <v>1424</v>
      </c>
      <c r="Q371" s="366" t="s">
        <v>1431</v>
      </c>
      <c r="R371" s="368" t="s">
        <v>38</v>
      </c>
      <c r="S371" s="364">
        <f>IFERROR(VLOOKUP(A371,'Master Warnings List'!$A$1:$H$748,8,0),0)</f>
        <v>3</v>
      </c>
      <c r="T371" s="366" t="str">
        <f>LookupConcat(A371,'Master Warnings List'!$A$2:$A$708,'Master Warnings List'!$E$2:$E$708,"
")</f>
        <v>CYP60104 - Record rejected - Diagnosis Scheme In Use has incorrect data format. Local Patient Identifier (Extended)=&lt;C601901&gt;
CYP60111 - Record rejected - Diagnosis Scheme In Use is blank. Local Patient Identifier (Extended)=&lt;C601901&gt;
CYP60115 - Record rejected - Diagnosis Scheme In Use contains an invalid national code. Local Patient Identifier (Extended)=&lt;C601901&gt; Diagnosis Scheme In Use=&lt;C601913&gt;</v>
      </c>
      <c r="U371" s="447" t="s">
        <v>5577</v>
      </c>
    </row>
    <row r="372" spans="1:21" ht="197.1" customHeight="1">
      <c r="A372" s="362" t="s">
        <v>1759</v>
      </c>
      <c r="B372" s="363" t="str">
        <f t="shared" si="15"/>
        <v>C601</v>
      </c>
      <c r="C372" s="364" t="str">
        <f t="shared" si="16"/>
        <v>010</v>
      </c>
      <c r="D372" s="363" t="str">
        <f>IF(MID(A372,5,1)="9",CONCATENATE(C372,"_",COUNTIF($C$3:$C372,C372)),A372&amp;"_1")</f>
        <v>C601010_1</v>
      </c>
      <c r="E372" s="363" t="s">
        <v>4356</v>
      </c>
      <c r="F372" s="366" t="s">
        <v>1465</v>
      </c>
      <c r="G372" s="366" t="s">
        <v>1520</v>
      </c>
      <c r="H372" s="364">
        <f t="shared" si="17"/>
        <v>0</v>
      </c>
      <c r="I372" s="367">
        <v>307</v>
      </c>
      <c r="J372" s="366" t="s">
        <v>1505</v>
      </c>
      <c r="K372" s="364" t="s">
        <v>1440</v>
      </c>
      <c r="L372" s="364" t="s">
        <v>101</v>
      </c>
      <c r="M372" s="364" t="s">
        <v>101</v>
      </c>
      <c r="N372" s="364" t="s">
        <v>52</v>
      </c>
      <c r="O372" s="348" t="s">
        <v>4590</v>
      </c>
      <c r="P372" s="366" t="s">
        <v>1419</v>
      </c>
      <c r="Q372" s="366" t="s">
        <v>3968</v>
      </c>
      <c r="R372" s="368" t="s">
        <v>38</v>
      </c>
      <c r="S372" s="364">
        <f>IFERROR(VLOOKUP(A372,'Master Warnings List'!$A$1:$H$748,8,0),0)</f>
        <v>4</v>
      </c>
      <c r="T372" s="366" t="str">
        <f>LookupConcat(A372,'Master Warnings List'!$A$2:$A$708,'Master Warnings List'!$E$2:$E$708,"
")</f>
        <v>CYP60106 - Record rejected - Previous Diagnosis (Coded Clinical Entry) is blank. Local Patient Identifier (Extended)=&lt;C601901&gt;
CYP60107 - Record rejected - Previous Diagnosis (Coded Clinical Entry) has incorrect data format. Local Patient Identifier (Extended)=&lt;C601901&gt; Previous Diagnosis (Coded Clinical Entry)=&lt;C601010&gt;
CYP60112 - Record rejected - Previous Diagnosis (Coded Clinical Entry) format does not match expected format from selected Diagnosis Scheme In Use. Local Patient Identifier (Extended)=&lt;C601901&gt; Previous Diagnosis (Coded Clinical Entry)=&lt;C601010&gt; Diagnosis Scheme In Use=&lt;C601913&gt;
CYP60116 - Record rejected - Diagnosis Scheme In Use contains the value '06 - SNOMED CT' and Previous Diagnosis (Coded Clinical Entry) fails standard SNOMED CT checks (Check Digit and Partition Identifier). Local Patient Identifier (Extended)=&lt;C601901&gt; Previous Diagnosis (Coded Clinical Entry)=&lt;C601010&gt;</v>
      </c>
      <c r="U372" t="s">
        <v>5579</v>
      </c>
    </row>
    <row r="373" spans="1:21" ht="151.35" customHeight="1">
      <c r="A373" s="362" t="s">
        <v>1676</v>
      </c>
      <c r="B373" s="363" t="str">
        <f t="shared" si="15"/>
        <v>C601</v>
      </c>
      <c r="C373" s="364" t="str">
        <f t="shared" si="16"/>
        <v>020</v>
      </c>
      <c r="D373" s="363" t="str">
        <f>IF(MID(A373,5,1)="9",CONCATENATE(C373,"_",COUNTIF($C$3:$C373,C373)),A373&amp;"_1")</f>
        <v>C601020_1</v>
      </c>
      <c r="E373" s="363" t="s">
        <v>4357</v>
      </c>
      <c r="F373" s="366" t="s">
        <v>1465</v>
      </c>
      <c r="G373" s="366" t="s">
        <v>47</v>
      </c>
      <c r="H373" s="364">
        <f t="shared" si="17"/>
        <v>0</v>
      </c>
      <c r="I373" s="367">
        <v>308</v>
      </c>
      <c r="J373" s="366" t="s">
        <v>1131</v>
      </c>
      <c r="K373" s="365" t="s">
        <v>337</v>
      </c>
      <c r="L373" s="364" t="s">
        <v>52</v>
      </c>
      <c r="M373" s="364" t="s">
        <v>101</v>
      </c>
      <c r="N373" s="364" t="s">
        <v>52</v>
      </c>
      <c r="O373" s="346" t="s">
        <v>4860</v>
      </c>
      <c r="P373" s="366" t="s">
        <v>1410</v>
      </c>
      <c r="Q373" s="366" t="s">
        <v>1429</v>
      </c>
      <c r="R373" s="368" t="s">
        <v>16</v>
      </c>
      <c r="S373" s="364">
        <f>IFERROR(VLOOKUP(A373,'Master Warnings List'!$A$1:$H$748,8,0),0)</f>
        <v>4</v>
      </c>
      <c r="T373" s="366" t="str">
        <f>LookupConcat(A373,'Master Warnings List'!$A$2:$A$708,'Master Warnings List'!$E$2:$E$708,"
")</f>
        <v>CYP60108 - Record rejected - Diagnosis Date has incorrect data format. Local Patient Identifier (Extended)=&lt;C601901&gt;
CYP60109 - Record rejected - Diagnosis Date is after the Reporting Period End Date. Local Patient Identifier (Extended)=&lt;C601901&gt; Diagnosis Date=&lt;C601020&gt;
CYP60113 - Record rejected - Diagnosis Date is before the Person Birth Date. Local Patient Identifier (Extended)=&lt;C601901&gt; Diagnosis Date=&lt;C601020&gt; Person Birth Date=&lt;C001060&gt;
CYP60114 - Record rejected - Person Birth Date is blank AND Diagnosis Date is before 1 January 1890. Local Patient Identifier (Extended)=&lt;C601901&gt; Diagnosis Date=&lt;C601020&gt;</v>
      </c>
      <c r="U373" t="s">
        <v>5578</v>
      </c>
    </row>
    <row r="374" spans="1:21" ht="25.5" customHeight="1">
      <c r="A374" s="362" t="s">
        <v>2184</v>
      </c>
      <c r="B374" s="363"/>
      <c r="C374" s="364"/>
      <c r="D374" s="363"/>
      <c r="E374" s="363" t="s">
        <v>4197</v>
      </c>
      <c r="F374" s="366" t="s">
        <v>1465</v>
      </c>
      <c r="G374" s="366" t="s">
        <v>1885</v>
      </c>
      <c r="H374" s="364">
        <f t="shared" si="17"/>
        <v>1</v>
      </c>
      <c r="I374" s="367">
        <v>309</v>
      </c>
      <c r="J374" s="366" t="s">
        <v>1951</v>
      </c>
      <c r="K374" s="363" t="s">
        <v>68</v>
      </c>
      <c r="L374" s="364"/>
      <c r="M374" s="364"/>
      <c r="N374" s="364"/>
      <c r="O374" s="346"/>
      <c r="P374" s="366"/>
      <c r="Q374" s="366"/>
      <c r="R374" s="368"/>
      <c r="S374" s="364"/>
      <c r="T374" s="366"/>
    </row>
    <row r="375" spans="1:21" ht="38.25" customHeight="1">
      <c r="A375" s="362" t="s">
        <v>2185</v>
      </c>
      <c r="B375" s="363"/>
      <c r="C375" s="364"/>
      <c r="D375" s="363"/>
      <c r="E375" s="363" t="s">
        <v>4358</v>
      </c>
      <c r="F375" s="366" t="s">
        <v>1465</v>
      </c>
      <c r="G375" s="366" t="s">
        <v>2006</v>
      </c>
      <c r="H375" s="364">
        <f t="shared" si="17"/>
        <v>1</v>
      </c>
      <c r="I375" s="367">
        <v>310</v>
      </c>
      <c r="J375" s="366" t="s">
        <v>1940</v>
      </c>
      <c r="K375" s="363" t="s">
        <v>2796</v>
      </c>
      <c r="L375" s="364"/>
      <c r="M375" s="364"/>
      <c r="N375" s="364"/>
      <c r="O375" s="346"/>
      <c r="P375" s="366"/>
      <c r="Q375" s="366"/>
      <c r="R375" s="368"/>
      <c r="S375" s="364"/>
      <c r="T375" s="366"/>
    </row>
    <row r="376" spans="1:21" ht="25.5" customHeight="1">
      <c r="A376" s="362" t="s">
        <v>2186</v>
      </c>
      <c r="B376" s="363"/>
      <c r="C376" s="364"/>
      <c r="D376" s="363"/>
      <c r="E376" s="363" t="s">
        <v>4130</v>
      </c>
      <c r="F376" s="366" t="s">
        <v>1465</v>
      </c>
      <c r="G376" s="366" t="s">
        <v>215</v>
      </c>
      <c r="H376" s="364">
        <f t="shared" si="17"/>
        <v>1</v>
      </c>
      <c r="I376" s="367">
        <v>311</v>
      </c>
      <c r="J376" s="366" t="s">
        <v>1950</v>
      </c>
      <c r="K376" s="365" t="s">
        <v>109</v>
      </c>
      <c r="L376" s="364"/>
      <c r="M376" s="364"/>
      <c r="N376" s="364"/>
      <c r="O376" s="346"/>
      <c r="P376" s="366"/>
      <c r="Q376" s="366"/>
      <c r="R376" s="368"/>
      <c r="S376" s="364"/>
      <c r="T376" s="366"/>
    </row>
    <row r="377" spans="1:21" ht="25.5" customHeight="1">
      <c r="A377" s="362" t="s">
        <v>2187</v>
      </c>
      <c r="B377" s="363"/>
      <c r="C377" s="364"/>
      <c r="D377" s="363"/>
      <c r="E377" s="363" t="s">
        <v>4200</v>
      </c>
      <c r="F377" s="366" t="s">
        <v>1465</v>
      </c>
      <c r="G377" s="366" t="s">
        <v>3192</v>
      </c>
      <c r="H377" s="364">
        <f t="shared" si="17"/>
        <v>1</v>
      </c>
      <c r="I377" s="367">
        <v>312</v>
      </c>
      <c r="J377" s="366" t="s">
        <v>3179</v>
      </c>
      <c r="K377" s="365" t="s">
        <v>1941</v>
      </c>
      <c r="L377" s="364"/>
      <c r="M377" s="364"/>
      <c r="N377" s="364"/>
      <c r="O377" s="346"/>
      <c r="P377" s="366"/>
      <c r="Q377" s="366"/>
      <c r="R377" s="368"/>
      <c r="S377" s="364"/>
      <c r="T377" s="366"/>
    </row>
    <row r="378" spans="1:21" ht="51" customHeight="1">
      <c r="A378" s="362" t="s">
        <v>2188</v>
      </c>
      <c r="B378" s="363"/>
      <c r="C378" s="364"/>
      <c r="D378" s="363"/>
      <c r="E378" s="363" t="s">
        <v>4141</v>
      </c>
      <c r="F378" s="366" t="s">
        <v>1465</v>
      </c>
      <c r="G378" s="366" t="s">
        <v>1887</v>
      </c>
      <c r="H378" s="364">
        <f t="shared" si="17"/>
        <v>1</v>
      </c>
      <c r="I378" s="367">
        <v>313</v>
      </c>
      <c r="J378" s="366" t="s">
        <v>1943</v>
      </c>
      <c r="K378" s="365" t="s">
        <v>1944</v>
      </c>
      <c r="L378" s="364"/>
      <c r="M378" s="364"/>
      <c r="N378" s="364"/>
      <c r="O378" s="346"/>
      <c r="P378" s="366"/>
      <c r="Q378" s="366"/>
      <c r="R378" s="368"/>
      <c r="S378" s="364"/>
      <c r="T378" s="366"/>
    </row>
    <row r="379" spans="1:21" ht="51" customHeight="1">
      <c r="A379" s="362" t="s">
        <v>1855</v>
      </c>
      <c r="B379" s="363"/>
      <c r="C379" s="364"/>
      <c r="D379" s="363"/>
      <c r="E379" s="363"/>
      <c r="F379" s="366" t="s">
        <v>1466</v>
      </c>
      <c r="G379" s="366"/>
      <c r="H379" s="364">
        <f t="shared" si="17"/>
        <v>0</v>
      </c>
      <c r="I379" s="367"/>
      <c r="J379" s="366"/>
      <c r="K379" s="365"/>
      <c r="L379" s="364"/>
      <c r="M379" s="364"/>
      <c r="N379" s="364"/>
      <c r="O379" s="346"/>
      <c r="P379" s="366"/>
      <c r="Q379" s="366"/>
      <c r="R379" s="368"/>
      <c r="S379" s="364"/>
      <c r="T379" s="366" t="str">
        <f>LookupConcat(A379,'Master Warnings List'!$A$2:$A$708,'Master Warnings List'!$E$2:$E$708,"
")</f>
        <v>CYP60201 - Group rejected - No valid CYP001 group transmitted for this Local Patient Identifier (Extended). Local Patient Identifier (Extended)=&lt;C602901&gt;
CYP60209 - Group rejected - More than one CYP602 provided for this Local Patient Identifier (Extended) + Disability Code + Disability Impact Perception combination. Local Patient Identifier (Extended)=&lt;C602901&gt; Disability Code=&lt;C602010&gt; Disability Impact Perception=&lt;C602020&gt;</v>
      </c>
    </row>
    <row r="380" spans="1:21" ht="51" customHeight="1">
      <c r="A380" s="362" t="s">
        <v>1677</v>
      </c>
      <c r="B380" s="363" t="str">
        <f t="shared" si="15"/>
        <v>C602</v>
      </c>
      <c r="C380" s="364" t="str">
        <f t="shared" si="16"/>
        <v>901</v>
      </c>
      <c r="D380" s="363" t="str">
        <f>IF(MID(A380,5,1)="9",CONCATENATE(C380,"_",COUNTIF($C$3:$C380,C380)),A380&amp;"_1")</f>
        <v>901_15</v>
      </c>
      <c r="E380" s="363" t="s">
        <v>4173</v>
      </c>
      <c r="F380" s="366" t="s">
        <v>1466</v>
      </c>
      <c r="G380" s="366" t="s">
        <v>1207</v>
      </c>
      <c r="H380" s="364">
        <f t="shared" si="17"/>
        <v>0</v>
      </c>
      <c r="I380" s="367">
        <v>314</v>
      </c>
      <c r="J380" s="365" t="s">
        <v>3790</v>
      </c>
      <c r="K380" s="364" t="s">
        <v>68</v>
      </c>
      <c r="L380" s="364" t="s">
        <v>101</v>
      </c>
      <c r="M380" s="364" t="s">
        <v>101</v>
      </c>
      <c r="N380" s="364" t="s">
        <v>52</v>
      </c>
      <c r="O380" s="348"/>
      <c r="P380" s="366" t="s">
        <v>124</v>
      </c>
      <c r="Q380" s="366" t="s">
        <v>125</v>
      </c>
      <c r="R380" s="368" t="s">
        <v>38</v>
      </c>
      <c r="S380" s="364">
        <f>IFERROR(VLOOKUP(A380,'Master Warnings List'!$A$1:$H$748,8,0),0)</f>
        <v>2</v>
      </c>
      <c r="T380" s="366" t="str">
        <f>LookupConcat(A380,'Master Warnings List'!$A$2:$A$708,'Master Warnings List'!$E$2:$E$708,"
")</f>
        <v>CYP60202 - Record rejected - Local Patient Identifier (Extended) is blank.
CYP60203 - Record rejected - Local Patient Identifier (Extended) has incorrect data format. Local Patient Identifier (Extended)=&lt;C602901&gt;</v>
      </c>
      <c r="U380" t="s">
        <v>5455</v>
      </c>
    </row>
    <row r="381" spans="1:21" ht="76.5" customHeight="1">
      <c r="A381" s="362" t="s">
        <v>1678</v>
      </c>
      <c r="B381" s="363" t="str">
        <f t="shared" si="15"/>
        <v>C602</v>
      </c>
      <c r="C381" s="364" t="str">
        <f t="shared" si="16"/>
        <v>010</v>
      </c>
      <c r="D381" s="363" t="str">
        <f>IF(MID(A381,5,1)="9",CONCATENATE(C381,"_",COUNTIF($C$3:$C381,C381)),A381&amp;"_1")</f>
        <v>C602010_1</v>
      </c>
      <c r="E381" s="363" t="s">
        <v>4359</v>
      </c>
      <c r="F381" s="366" t="s">
        <v>1466</v>
      </c>
      <c r="G381" s="366" t="s">
        <v>1117</v>
      </c>
      <c r="H381" s="364">
        <f t="shared" si="17"/>
        <v>0</v>
      </c>
      <c r="I381" s="367">
        <v>315</v>
      </c>
      <c r="J381" s="365" t="s">
        <v>1488</v>
      </c>
      <c r="K381" s="364" t="s">
        <v>27</v>
      </c>
      <c r="L381" s="364" t="s">
        <v>101</v>
      </c>
      <c r="M381" s="364" t="s">
        <v>101</v>
      </c>
      <c r="N381" s="364" t="s">
        <v>107</v>
      </c>
      <c r="O381" s="348"/>
      <c r="P381" s="366" t="s">
        <v>1424</v>
      </c>
      <c r="Q381" s="366" t="s">
        <v>3968</v>
      </c>
      <c r="R381" s="368" t="s">
        <v>38</v>
      </c>
      <c r="S381" s="364">
        <f>IFERROR(VLOOKUP(A381,'Master Warnings List'!$A$1:$H$748,8,0),0)</f>
        <v>3</v>
      </c>
      <c r="T381" s="366" t="str">
        <f>LookupConcat(A381,'Master Warnings List'!$A$2:$A$708,'Master Warnings List'!$E$2:$E$708,"
")</f>
        <v>CYP60204 - Record rejected - Disability Code has incorrect data format. Local Patient Identifier (Extended)=&lt;C602901&gt;
CYP60205 - Warning - Disability Code contains an invalid national code. Local Patient Identifier (Extended)=&lt;C602901&gt; Disability Code=&lt;C602010&gt;
CYP60206 - Record rejected - Disability Code is blank. Local Patient Identifier (Extended)=&lt;C602901&gt;</v>
      </c>
      <c r="U381" s="447" t="s">
        <v>5580</v>
      </c>
    </row>
    <row r="382" spans="1:21" ht="114.75" customHeight="1">
      <c r="A382" s="362" t="s">
        <v>1679</v>
      </c>
      <c r="B382" s="363" t="str">
        <f t="shared" si="15"/>
        <v>C602</v>
      </c>
      <c r="C382" s="364" t="str">
        <f t="shared" si="16"/>
        <v>020</v>
      </c>
      <c r="D382" s="363" t="str">
        <f>IF(MID(A382,5,1)="9",CONCATENATE(C382,"_",COUNTIF($C$3:$C382,C382)),A382&amp;"_1")</f>
        <v>C602020_1</v>
      </c>
      <c r="E382" s="363" t="s">
        <v>4360</v>
      </c>
      <c r="F382" s="366" t="s">
        <v>1466</v>
      </c>
      <c r="G382" s="366" t="s">
        <v>1521</v>
      </c>
      <c r="H382" s="364">
        <f t="shared" si="17"/>
        <v>0</v>
      </c>
      <c r="I382" s="367">
        <v>316</v>
      </c>
      <c r="J382" s="366" t="s">
        <v>1222</v>
      </c>
      <c r="K382" s="364" t="s">
        <v>27</v>
      </c>
      <c r="L382" s="364" t="s">
        <v>52</v>
      </c>
      <c r="M382" s="364" t="s">
        <v>101</v>
      </c>
      <c r="N382" s="364" t="s">
        <v>107</v>
      </c>
      <c r="O382" s="348"/>
      <c r="P382" s="366" t="s">
        <v>1424</v>
      </c>
      <c r="Q382" s="366" t="s">
        <v>3968</v>
      </c>
      <c r="R382" s="368" t="s">
        <v>16</v>
      </c>
      <c r="S382" s="364">
        <f>IFERROR(VLOOKUP(A382,'Master Warnings List'!$A$1:$H$748,8,0),0)</f>
        <v>2</v>
      </c>
      <c r="T382" s="366" t="str">
        <f>LookupConcat(A382,'Master Warnings List'!$A$2:$A$708,'Master Warnings List'!$E$2:$E$708,"
")</f>
        <v>CYP60207 - Record rejected - Disability Impact Perception has incorrect data format. Local Patient Identifier (Extended)=&lt;C602901&gt;
CYP60208 - Warning - Disability Impact Perception contains an invalid national code. Local Patient Identifier (Extended)=&lt;C602901&gt; Disability Impact Perception=&lt;C602020&gt;</v>
      </c>
      <c r="U382" s="447" t="s">
        <v>5581</v>
      </c>
    </row>
    <row r="383" spans="1:21" ht="25.5" customHeight="1">
      <c r="A383" s="362" t="s">
        <v>2189</v>
      </c>
      <c r="B383" s="363"/>
      <c r="C383" s="364"/>
      <c r="D383" s="363"/>
      <c r="E383" s="363" t="s">
        <v>4197</v>
      </c>
      <c r="F383" s="366" t="s">
        <v>1466</v>
      </c>
      <c r="G383" s="366" t="s">
        <v>1885</v>
      </c>
      <c r="H383" s="364">
        <f t="shared" si="17"/>
        <v>1</v>
      </c>
      <c r="I383" s="367">
        <v>317</v>
      </c>
      <c r="J383" s="366" t="s">
        <v>1951</v>
      </c>
      <c r="K383" s="363" t="s">
        <v>68</v>
      </c>
      <c r="L383" s="364"/>
      <c r="M383" s="364"/>
      <c r="N383" s="364"/>
      <c r="O383" s="348"/>
      <c r="P383" s="366"/>
      <c r="Q383" s="366"/>
      <c r="R383" s="368"/>
      <c r="S383" s="364"/>
      <c r="T383" s="366"/>
    </row>
    <row r="384" spans="1:21" ht="38.25" customHeight="1">
      <c r="A384" s="362" t="s">
        <v>2190</v>
      </c>
      <c r="B384" s="363"/>
      <c r="C384" s="364"/>
      <c r="D384" s="363"/>
      <c r="E384" s="363" t="s">
        <v>4361</v>
      </c>
      <c r="F384" s="366" t="s">
        <v>1466</v>
      </c>
      <c r="G384" s="366" t="s">
        <v>2007</v>
      </c>
      <c r="H384" s="364">
        <f t="shared" si="17"/>
        <v>1</v>
      </c>
      <c r="I384" s="367">
        <v>318</v>
      </c>
      <c r="J384" s="366" t="s">
        <v>1940</v>
      </c>
      <c r="K384" s="363" t="s">
        <v>2796</v>
      </c>
      <c r="L384" s="364"/>
      <c r="M384" s="364"/>
      <c r="N384" s="364"/>
      <c r="O384" s="348"/>
      <c r="P384" s="366"/>
      <c r="Q384" s="366"/>
      <c r="R384" s="368"/>
      <c r="S384" s="364"/>
      <c r="T384" s="366"/>
    </row>
    <row r="385" spans="1:21" ht="25.5" customHeight="1">
      <c r="A385" s="362" t="s">
        <v>2191</v>
      </c>
      <c r="B385" s="363"/>
      <c r="C385" s="364"/>
      <c r="D385" s="363"/>
      <c r="E385" s="363" t="s">
        <v>4130</v>
      </c>
      <c r="F385" s="366" t="s">
        <v>1466</v>
      </c>
      <c r="G385" s="366" t="s">
        <v>215</v>
      </c>
      <c r="H385" s="364">
        <f t="shared" si="17"/>
        <v>1</v>
      </c>
      <c r="I385" s="367">
        <v>319</v>
      </c>
      <c r="J385" s="366" t="s">
        <v>1950</v>
      </c>
      <c r="K385" s="364" t="s">
        <v>109</v>
      </c>
      <c r="L385" s="364"/>
      <c r="M385" s="364"/>
      <c r="N385" s="364"/>
      <c r="O385" s="348"/>
      <c r="P385" s="366"/>
      <c r="Q385" s="366"/>
      <c r="R385" s="368"/>
      <c r="S385" s="364"/>
      <c r="T385" s="366"/>
    </row>
    <row r="386" spans="1:21" ht="25.5" customHeight="1">
      <c r="A386" s="362" t="s">
        <v>2192</v>
      </c>
      <c r="B386" s="363"/>
      <c r="C386" s="364"/>
      <c r="D386" s="363"/>
      <c r="E386" s="363" t="s">
        <v>4200</v>
      </c>
      <c r="F386" s="366" t="s">
        <v>1466</v>
      </c>
      <c r="G386" s="366" t="s">
        <v>3192</v>
      </c>
      <c r="H386" s="364">
        <f t="shared" si="17"/>
        <v>1</v>
      </c>
      <c r="I386" s="367">
        <v>320</v>
      </c>
      <c r="J386" s="366" t="s">
        <v>3179</v>
      </c>
      <c r="K386" s="364" t="s">
        <v>1941</v>
      </c>
      <c r="L386" s="364"/>
      <c r="M386" s="364"/>
      <c r="N386" s="364"/>
      <c r="O386" s="348"/>
      <c r="P386" s="366"/>
      <c r="Q386" s="366"/>
      <c r="R386" s="368"/>
      <c r="S386" s="364"/>
      <c r="T386" s="366"/>
    </row>
    <row r="387" spans="1:21" ht="51" customHeight="1">
      <c r="A387" s="362" t="s">
        <v>2193</v>
      </c>
      <c r="B387" s="363"/>
      <c r="C387" s="364"/>
      <c r="D387" s="363"/>
      <c r="E387" s="363" t="s">
        <v>4141</v>
      </c>
      <c r="F387" s="366" t="s">
        <v>1466</v>
      </c>
      <c r="G387" s="366" t="s">
        <v>1887</v>
      </c>
      <c r="H387" s="364">
        <f t="shared" si="17"/>
        <v>1</v>
      </c>
      <c r="I387" s="367">
        <v>321</v>
      </c>
      <c r="J387" s="366" t="s">
        <v>1943</v>
      </c>
      <c r="K387" s="364" t="s">
        <v>1944</v>
      </c>
      <c r="L387" s="364"/>
      <c r="M387" s="364"/>
      <c r="N387" s="364"/>
      <c r="O387" s="348"/>
      <c r="P387" s="366"/>
      <c r="Q387" s="366"/>
      <c r="R387" s="368"/>
      <c r="S387" s="364"/>
      <c r="T387" s="366"/>
    </row>
    <row r="388" spans="1:21" ht="51" customHeight="1">
      <c r="A388" s="362" t="s">
        <v>1857</v>
      </c>
      <c r="B388" s="363"/>
      <c r="C388" s="364"/>
      <c r="D388" s="363"/>
      <c r="E388" s="363"/>
      <c r="F388" s="366" t="s">
        <v>1467</v>
      </c>
      <c r="G388" s="366"/>
      <c r="H388" s="364">
        <f t="shared" si="17"/>
        <v>0</v>
      </c>
      <c r="I388" s="367"/>
      <c r="J388" s="366"/>
      <c r="K388" s="364"/>
      <c r="L388" s="364"/>
      <c r="M388" s="364"/>
      <c r="N388" s="364"/>
      <c r="O388" s="348"/>
      <c r="P388" s="366"/>
      <c r="Q388" s="366"/>
      <c r="R388" s="368"/>
      <c r="S388" s="364"/>
      <c r="T388" s="366" t="str">
        <f>LookupConcat(A388,'Master Warnings List'!$A$2:$A$708,'Master Warnings List'!$E$2:$E$708,"
")</f>
        <v>CYP60301 - Group rejected - No valid CYP001 group transmitted for this Local Patient Identifier (Extended). Local Patient Identifier (Extended)=&lt;C603901&gt;
CYP60321 - Group rejected - The patient identified by this Local Patient Identifier (Extended) in the CYP001 table is 1 year or older at the Reporting Period Start Date. Local Patient Identifier (Extended)=&lt;C603901&gt; Person Birth Date=&lt;C001060&gt; Reporting Period Start Date=&lt;C000040&gt;
CYP60322 - Group rejected - The CYP001 group transmitted for this Local Patient Identifier (Extended) has a blank Person Birth Date. Local Patient Identifier (Extended)=&lt;C603901&gt;</v>
      </c>
    </row>
    <row r="389" spans="1:21" ht="51" customHeight="1">
      <c r="A389" s="362" t="s">
        <v>1680</v>
      </c>
      <c r="B389" s="363" t="str">
        <f t="shared" si="15"/>
        <v>C603</v>
      </c>
      <c r="C389" s="364" t="str">
        <f t="shared" si="16"/>
        <v>901</v>
      </c>
      <c r="D389" s="363" t="str">
        <f>IF(MID(A389,5,1)="9",CONCATENATE(C389,"_",COUNTIF($C$3:$C389,C389)),A389&amp;"_1")</f>
        <v>901_16</v>
      </c>
      <c r="E389" s="363" t="s">
        <v>4173</v>
      </c>
      <c r="F389" s="366" t="s">
        <v>1467</v>
      </c>
      <c r="G389" s="366" t="s">
        <v>1207</v>
      </c>
      <c r="H389" s="364">
        <f t="shared" si="17"/>
        <v>0</v>
      </c>
      <c r="I389" s="367">
        <v>322</v>
      </c>
      <c r="J389" s="365" t="s">
        <v>3790</v>
      </c>
      <c r="K389" s="364" t="s">
        <v>68</v>
      </c>
      <c r="L389" s="364" t="s">
        <v>101</v>
      </c>
      <c r="M389" s="364" t="s">
        <v>101</v>
      </c>
      <c r="N389" s="364" t="s">
        <v>52</v>
      </c>
      <c r="O389" s="348"/>
      <c r="P389" s="366" t="s">
        <v>124</v>
      </c>
      <c r="Q389" s="366" t="s">
        <v>125</v>
      </c>
      <c r="R389" s="368" t="s">
        <v>38</v>
      </c>
      <c r="S389" s="364">
        <f>IFERROR(VLOOKUP(A389,'Master Warnings List'!$A$1:$H$748,8,0),0)</f>
        <v>2</v>
      </c>
      <c r="T389" s="366" t="str">
        <f>LookupConcat(A389,'Master Warnings List'!$A$2:$A$708,'Master Warnings List'!$E$2:$E$708,"
")</f>
        <v>CYP60303 - Record rejected - Local Patient Identifier (Extended) is blank.
CYP60304 - Record rejected - Local Patient Identifier (Extended) has incorrect data format. Local Patient Identifier (Extended)=&lt;C603901&gt;</v>
      </c>
      <c r="U389" t="s">
        <v>5455</v>
      </c>
    </row>
    <row r="390" spans="1:21" ht="255" customHeight="1">
      <c r="A390" s="362" t="s">
        <v>1681</v>
      </c>
      <c r="B390" s="363" t="str">
        <f t="shared" si="15"/>
        <v>C603</v>
      </c>
      <c r="C390" s="364" t="str">
        <f t="shared" si="16"/>
        <v>010</v>
      </c>
      <c r="D390" s="363" t="str">
        <f>IF(MID(A390,5,1)="9",CONCATENATE(C390,"_",COUNTIF($C$3:$C390,C390)),A390&amp;"_1")</f>
        <v>C603010_1</v>
      </c>
      <c r="E390" s="363" t="s">
        <v>4362</v>
      </c>
      <c r="F390" s="366" t="s">
        <v>1467</v>
      </c>
      <c r="G390" s="366" t="s">
        <v>1138</v>
      </c>
      <c r="H390" s="364">
        <f t="shared" si="17"/>
        <v>0</v>
      </c>
      <c r="I390" s="367">
        <v>323</v>
      </c>
      <c r="J390" s="366" t="s">
        <v>1139</v>
      </c>
      <c r="K390" s="364" t="s">
        <v>27</v>
      </c>
      <c r="L390" s="364" t="s">
        <v>52</v>
      </c>
      <c r="M390" s="364" t="s">
        <v>101</v>
      </c>
      <c r="N390" s="364" t="s">
        <v>107</v>
      </c>
      <c r="O390" s="348" t="s">
        <v>4552</v>
      </c>
      <c r="P390" s="366">
        <v>1.4</v>
      </c>
      <c r="Q390" s="366" t="s">
        <v>1092</v>
      </c>
      <c r="R390" s="368" t="s">
        <v>16</v>
      </c>
      <c r="S390" s="364">
        <f>IFERROR(VLOOKUP(A390,'Master Warnings List'!$A$1:$H$748,8,0),0)</f>
        <v>5</v>
      </c>
      <c r="T390" s="366" t="str">
        <f>LookupConcat(A390,'Master Warnings List'!$A$2:$A$708,'Master Warnings List'!$E$2:$E$708,"
")</f>
        <v>CYP60307 - Record rejected - Newborn Hearing Screening Outcome has incorrect data format. Local Patient Identifier (Extended)=&lt;C603901&gt;
CYP60308 - Warning - Newborn Hearing Screening Outcome contains an invalid national code. Local Patient Identifier (Extended)=&lt;C603901&gt; Newborn Hearing Screening Outcome=&lt;C603010&gt;
CYP60315 - Record rejected - Newborn Hearing Screening Outcome was recorded as "Clear response, no follow up required", but Service Request Date (Newborn Hearing Audiology) is populated. Local Patient Identifier (Extended)=&lt;C603901&gt; Newborn Hearing Screening Outcome=&lt;C603010&gt;
CYP60316 - Record rejected - Newborn Hearing Screening Outcome was recorded as "Clear response, no follow up required", but Procedure Date (Newborn Hearing Audiology) is populated. Local Patient Identifier (Extended)=&lt;C603901&gt; Newborn Hearing Screening Outcome=&lt;C603010&gt;
CYP60317 - Record rejected - Newborn Hearing Screening Outcome was recorded as "Clear response, no follow up required", but Newborn Hearing Audiology Outcome is populated. Local Patient Identifier (Extended)=&lt;C603901&gt; Newborn Hearing Screening Outcome=&lt;C603010&gt;</v>
      </c>
      <c r="U390" s="15" t="s">
        <v>5582</v>
      </c>
    </row>
    <row r="391" spans="1:21" ht="127.5" customHeight="1">
      <c r="A391" s="362" t="s">
        <v>1682</v>
      </c>
      <c r="B391" s="363" t="str">
        <f>LEFT(A391,4)</f>
        <v>C603</v>
      </c>
      <c r="C391" s="364" t="str">
        <f>RIGHT(A391,3)</f>
        <v>020</v>
      </c>
      <c r="D391" s="363" t="str">
        <f>IF(MID(A391,5,1)="9",CONCATENATE(C391,"_",COUNTIF($C$3:$C391,C391)),A391&amp;"_1")</f>
        <v>C603020_1</v>
      </c>
      <c r="E391" s="363" t="s">
        <v>4363</v>
      </c>
      <c r="F391" s="366" t="s">
        <v>1467</v>
      </c>
      <c r="G391" s="366" t="s">
        <v>1134</v>
      </c>
      <c r="H391" s="364">
        <f>IF(MID(A391,5,1)="D",1,0)</f>
        <v>0</v>
      </c>
      <c r="I391" s="367">
        <v>324</v>
      </c>
      <c r="J391" s="366" t="s">
        <v>1135</v>
      </c>
      <c r="K391" s="366" t="s">
        <v>337</v>
      </c>
      <c r="L391" s="364" t="s">
        <v>52</v>
      </c>
      <c r="M391" s="364" t="s">
        <v>101</v>
      </c>
      <c r="N391" s="364" t="s">
        <v>52</v>
      </c>
      <c r="O391" s="348" t="s">
        <v>4861</v>
      </c>
      <c r="P391" s="366" t="s">
        <v>1136</v>
      </c>
      <c r="Q391" s="366" t="s">
        <v>1137</v>
      </c>
      <c r="R391" s="368" t="s">
        <v>16</v>
      </c>
      <c r="S391" s="364">
        <f>IFERROR(VLOOKUP(A391,'Master Warnings List'!$A$1:$H$748,8,0),0)</f>
        <v>4</v>
      </c>
      <c r="T391" s="366" t="str">
        <f>LookupConcat(A391,'Master Warnings List'!$A$2:$A$708,'Master Warnings List'!$E$2:$E$708,"
")</f>
        <v>CYP60305 - Record rejected - Service Request Date (Newborn Hearing Audiology) has incorrect date format. Local Patient Identifier (Extended)=&lt;C603901&gt;
CYP60311 - Record rejected - Service Request Date (Newborn Hearing Audiology) is after the Reporting Period End Date. Local Patient Identifier (Extended)=&lt;C603901&gt; Service Request Date (Newborn Hearing Audiology)=&lt;C603020&gt;
CYP60312 - Record rejected - Service Request Date (Newborn Hearing Audiology) is before the Person Birth Date. Local Patient Identifier (Extended)=&lt;C603901&gt; Service Request Date (Newborn Hearing Audiology)=&lt;C603020&gt;
CYP60318 - Record rejected - Person Birth Date is blank AND Service Request Date (Newborn Hearing Audiology) is before 1 January 1890. Local Patient Identifier (Extended)=&lt;C603901&gt; Service Request Date (Newborn Hearing Audiology)=&lt;C603020&gt;</v>
      </c>
      <c r="U391" t="s">
        <v>5583</v>
      </c>
    </row>
    <row r="392" spans="1:21" ht="196.35" customHeight="1">
      <c r="A392" s="362" t="s">
        <v>1683</v>
      </c>
      <c r="B392" s="363" t="str">
        <f t="shared" si="15"/>
        <v>C603</v>
      </c>
      <c r="C392" s="364" t="str">
        <f t="shared" si="16"/>
        <v>030</v>
      </c>
      <c r="D392" s="363" t="str">
        <f>IF(MID(A392,5,1)="9",CONCATENATE(C392,"_",COUNTIF($C$3:$C392,C392)),A392&amp;"_1")</f>
        <v>C603030_1</v>
      </c>
      <c r="E392" s="363" t="s">
        <v>4364</v>
      </c>
      <c r="F392" s="366" t="s">
        <v>1467</v>
      </c>
      <c r="G392" s="366" t="s">
        <v>1522</v>
      </c>
      <c r="H392" s="364">
        <f t="shared" si="17"/>
        <v>0</v>
      </c>
      <c r="I392" s="367">
        <v>325</v>
      </c>
      <c r="J392" s="366" t="s">
        <v>1223</v>
      </c>
      <c r="K392" s="366" t="s">
        <v>337</v>
      </c>
      <c r="L392" s="364" t="s">
        <v>52</v>
      </c>
      <c r="M392" s="364" t="s">
        <v>101</v>
      </c>
      <c r="N392" s="364" t="s">
        <v>52</v>
      </c>
      <c r="O392" s="348" t="s">
        <v>4862</v>
      </c>
      <c r="P392" s="366" t="s">
        <v>1410</v>
      </c>
      <c r="Q392" s="366" t="s">
        <v>1432</v>
      </c>
      <c r="R392" s="368" t="s">
        <v>16</v>
      </c>
      <c r="S392" s="364">
        <f>IFERROR(VLOOKUP(A392,'Master Warnings List'!$A$1:$H$748,8,0),0)</f>
        <v>4</v>
      </c>
      <c r="T392" s="366" t="str">
        <f>LookupConcat(A392,'Master Warnings List'!$A$2:$A$708,'Master Warnings List'!$E$2:$E$708,"
")</f>
        <v>CYP60306 - Record rejected - Procedure Date (Newborn Hearing Audiology) has incorrect date format. Local Patient Identifier (Extended)=&lt;C603901&gt;
CYP60319 - Record rejected - Procedure Date (Newborn Hearing Audiology) is before the Person Birth Date. Local Patient Identifier (Extended)=&lt;C603901&gt; Procedure Date (Newborn Hearing Audiology)=&lt;C603030&gt; Person Birth Date=&lt;C001060&gt;
CYP60323 - Record rejected - Procedure Date (Newborn Hearing Audiology) is before the Reporting Period Start Date. Local Patient Identifier (Extended)=&lt;C603901&gt; Procedure Date (Newborn Hearing Audiology)=&lt;C603030&gt;
CYP60324 - Record rejected - Procedure Date (Newborn Hearing Audiology) is after the Reporting Period End Date. Local Patient Identifier (Extended)=&lt;C603901&gt; Procedure Date (Newborn Hearing Audiology)=&lt;C603030&gt;</v>
      </c>
      <c r="U392" t="s">
        <v>5584</v>
      </c>
    </row>
    <row r="393" spans="1:21" ht="76.5" customHeight="1">
      <c r="A393" s="362" t="s">
        <v>1684</v>
      </c>
      <c r="B393" s="363" t="str">
        <f t="shared" si="15"/>
        <v>C603</v>
      </c>
      <c r="C393" s="364" t="str">
        <f t="shared" si="16"/>
        <v>040</v>
      </c>
      <c r="D393" s="363" t="str">
        <f>IF(MID(A393,5,1)="9",CONCATENATE(C393,"_",COUNTIF($C$3:$C393,C393)),A393&amp;"_1")</f>
        <v>C603040_1</v>
      </c>
      <c r="E393" s="363" t="s">
        <v>4365</v>
      </c>
      <c r="F393" s="366" t="s">
        <v>1467</v>
      </c>
      <c r="G393" s="366" t="s">
        <v>1145</v>
      </c>
      <c r="H393" s="364">
        <f t="shared" si="17"/>
        <v>0</v>
      </c>
      <c r="I393" s="367">
        <v>326</v>
      </c>
      <c r="J393" s="366" t="s">
        <v>1146</v>
      </c>
      <c r="K393" s="364" t="s">
        <v>27</v>
      </c>
      <c r="L393" s="364" t="s">
        <v>52</v>
      </c>
      <c r="M393" s="364" t="s">
        <v>101</v>
      </c>
      <c r="N393" s="364" t="s">
        <v>107</v>
      </c>
      <c r="O393" s="348"/>
      <c r="P393" s="366" t="s">
        <v>1136</v>
      </c>
      <c r="Q393" s="366" t="s">
        <v>1137</v>
      </c>
      <c r="R393" s="368" t="s">
        <v>16</v>
      </c>
      <c r="S393" s="364">
        <f>IFERROR(VLOOKUP(A393,'Master Warnings List'!$A$1:$H$748,8,0),0)</f>
        <v>2</v>
      </c>
      <c r="T393" s="366" t="str">
        <f>LookupConcat(A393,'Master Warnings List'!$A$2:$A$708,'Master Warnings List'!$E$2:$E$708,"
")</f>
        <v>CYP60309 - Record rejected - Newborn Hearing Audiology Outcome has incorrect data format. Local Patient Identifier (Extended)=&lt;C603901&gt;
CYP60310 - Warning - CYP603HearingScreening contains an invalid national code. Local Patient Identifier (Extended)=&lt;C603901&gt; Newborn Hearing Audiology Outcome=&lt;C603040&gt;</v>
      </c>
      <c r="U393" s="15" t="s">
        <v>5585</v>
      </c>
    </row>
    <row r="394" spans="1:21" ht="38.25" customHeight="1">
      <c r="A394" s="362" t="s">
        <v>2194</v>
      </c>
      <c r="B394" s="363"/>
      <c r="C394" s="364"/>
      <c r="D394" s="363"/>
      <c r="E394" s="363" t="s">
        <v>4197</v>
      </c>
      <c r="F394" s="366" t="s">
        <v>1467</v>
      </c>
      <c r="G394" s="366" t="s">
        <v>1885</v>
      </c>
      <c r="H394" s="364">
        <f t="shared" si="17"/>
        <v>1</v>
      </c>
      <c r="I394" s="367">
        <v>327</v>
      </c>
      <c r="J394" s="366" t="s">
        <v>1951</v>
      </c>
      <c r="K394" s="363" t="s">
        <v>68</v>
      </c>
      <c r="L394" s="364"/>
      <c r="M394" s="364"/>
      <c r="N394" s="364"/>
      <c r="O394" s="348"/>
      <c r="P394" s="366"/>
      <c r="Q394" s="366"/>
      <c r="R394" s="368"/>
      <c r="S394" s="364"/>
      <c r="T394" s="366"/>
    </row>
    <row r="395" spans="1:21" ht="38.25" customHeight="1">
      <c r="A395" s="362" t="s">
        <v>2195</v>
      </c>
      <c r="B395" s="363"/>
      <c r="C395" s="364"/>
      <c r="D395" s="363"/>
      <c r="E395" s="363" t="s">
        <v>4366</v>
      </c>
      <c r="F395" s="366" t="s">
        <v>1467</v>
      </c>
      <c r="G395" s="366" t="s">
        <v>2008</v>
      </c>
      <c r="H395" s="364">
        <f t="shared" si="17"/>
        <v>1</v>
      </c>
      <c r="I395" s="367">
        <v>328</v>
      </c>
      <c r="J395" s="366" t="s">
        <v>1940</v>
      </c>
      <c r="K395" s="363" t="s">
        <v>2796</v>
      </c>
      <c r="L395" s="364"/>
      <c r="M395" s="364"/>
      <c r="N395" s="364"/>
      <c r="O395" s="348"/>
      <c r="P395" s="366"/>
      <c r="Q395" s="366"/>
      <c r="R395" s="368"/>
      <c r="S395" s="364"/>
      <c r="T395" s="366"/>
    </row>
    <row r="396" spans="1:21" ht="38.25" customHeight="1">
      <c r="A396" s="362" t="s">
        <v>2196</v>
      </c>
      <c r="B396" s="363"/>
      <c r="C396" s="364"/>
      <c r="D396" s="363"/>
      <c r="E396" s="363" t="s">
        <v>4130</v>
      </c>
      <c r="F396" s="366" t="s">
        <v>1467</v>
      </c>
      <c r="G396" s="366" t="s">
        <v>215</v>
      </c>
      <c r="H396" s="364">
        <f t="shared" si="17"/>
        <v>1</v>
      </c>
      <c r="I396" s="367">
        <v>329</v>
      </c>
      <c r="J396" s="366" t="s">
        <v>1950</v>
      </c>
      <c r="K396" s="364" t="s">
        <v>109</v>
      </c>
      <c r="L396" s="364"/>
      <c r="M396" s="364"/>
      <c r="N396" s="364"/>
      <c r="O396" s="348"/>
      <c r="P396" s="366"/>
      <c r="Q396" s="366"/>
      <c r="R396" s="368"/>
      <c r="S396" s="364"/>
      <c r="T396" s="366"/>
    </row>
    <row r="397" spans="1:21" ht="38.25" customHeight="1">
      <c r="A397" s="362" t="s">
        <v>2197</v>
      </c>
      <c r="B397" s="363"/>
      <c r="C397" s="364"/>
      <c r="D397" s="363"/>
      <c r="E397" s="363" t="s">
        <v>4200</v>
      </c>
      <c r="F397" s="366" t="s">
        <v>1467</v>
      </c>
      <c r="G397" s="366" t="s">
        <v>3192</v>
      </c>
      <c r="H397" s="364">
        <f t="shared" si="17"/>
        <v>1</v>
      </c>
      <c r="I397" s="367">
        <v>330</v>
      </c>
      <c r="J397" s="366" t="s">
        <v>3179</v>
      </c>
      <c r="K397" s="364" t="s">
        <v>1941</v>
      </c>
      <c r="L397" s="364"/>
      <c r="M397" s="364"/>
      <c r="N397" s="364"/>
      <c r="O397" s="348"/>
      <c r="P397" s="366"/>
      <c r="Q397" s="366"/>
      <c r="R397" s="368"/>
      <c r="S397" s="364"/>
      <c r="T397" s="366"/>
    </row>
    <row r="398" spans="1:21" ht="38.25" customHeight="1">
      <c r="A398" s="362" t="s">
        <v>2198</v>
      </c>
      <c r="B398" s="363"/>
      <c r="C398" s="364"/>
      <c r="D398" s="363"/>
      <c r="E398" s="363" t="s">
        <v>4141</v>
      </c>
      <c r="F398" s="366" t="s">
        <v>1467</v>
      </c>
      <c r="G398" s="366" t="s">
        <v>1887</v>
      </c>
      <c r="H398" s="364">
        <f t="shared" si="17"/>
        <v>1</v>
      </c>
      <c r="I398" s="367">
        <v>331</v>
      </c>
      <c r="J398" s="366" t="s">
        <v>1943</v>
      </c>
      <c r="K398" s="364" t="s">
        <v>1944</v>
      </c>
      <c r="L398" s="364"/>
      <c r="M398" s="364"/>
      <c r="N398" s="364"/>
      <c r="O398" s="348"/>
      <c r="P398" s="366"/>
      <c r="Q398" s="366"/>
      <c r="R398" s="368"/>
      <c r="S398" s="364"/>
      <c r="T398" s="366"/>
    </row>
    <row r="399" spans="1:21" ht="51" customHeight="1">
      <c r="A399" s="362" t="s">
        <v>5068</v>
      </c>
      <c r="B399" s="363"/>
      <c r="C399" s="364"/>
      <c r="D399" s="363"/>
      <c r="E399" s="363" t="s">
        <v>4367</v>
      </c>
      <c r="F399" s="366" t="s">
        <v>1467</v>
      </c>
      <c r="G399" s="366" t="s">
        <v>1152</v>
      </c>
      <c r="H399" s="364">
        <f t="shared" si="17"/>
        <v>1</v>
      </c>
      <c r="I399" s="367">
        <v>332</v>
      </c>
      <c r="J399" s="365" t="s">
        <v>3236</v>
      </c>
      <c r="K399" s="363" t="s">
        <v>2807</v>
      </c>
      <c r="L399" s="364"/>
      <c r="M399" s="364"/>
      <c r="N399" s="364"/>
      <c r="O399" s="348"/>
      <c r="P399" s="366"/>
      <c r="Q399" s="366"/>
      <c r="R399" s="368"/>
      <c r="S399" s="364"/>
      <c r="T399" s="366"/>
    </row>
    <row r="400" spans="1:21" ht="38.25" customHeight="1">
      <c r="A400" s="362" t="s">
        <v>5069</v>
      </c>
      <c r="B400" s="363"/>
      <c r="C400" s="364"/>
      <c r="D400" s="363"/>
      <c r="E400" s="363" t="s">
        <v>4368</v>
      </c>
      <c r="F400" s="366" t="s">
        <v>1467</v>
      </c>
      <c r="G400" s="366" t="s">
        <v>2012</v>
      </c>
      <c r="H400" s="364">
        <f t="shared" si="17"/>
        <v>1</v>
      </c>
      <c r="I400" s="367">
        <v>333</v>
      </c>
      <c r="J400" s="365" t="s">
        <v>3237</v>
      </c>
      <c r="K400" s="363" t="s">
        <v>2807</v>
      </c>
      <c r="L400" s="364"/>
      <c r="M400" s="364"/>
      <c r="N400" s="364"/>
      <c r="O400" s="348"/>
      <c r="P400" s="366"/>
      <c r="Q400" s="366"/>
      <c r="R400" s="368"/>
      <c r="S400" s="364"/>
      <c r="T400" s="366"/>
    </row>
    <row r="401" spans="1:21" ht="38.25" customHeight="1">
      <c r="A401" s="362" t="s">
        <v>1859</v>
      </c>
      <c r="B401" s="363"/>
      <c r="C401" s="364"/>
      <c r="D401" s="363"/>
      <c r="E401" s="363"/>
      <c r="F401" s="366" t="s">
        <v>1468</v>
      </c>
      <c r="G401" s="366"/>
      <c r="H401" s="364">
        <f t="shared" si="17"/>
        <v>0</v>
      </c>
      <c r="I401" s="367"/>
      <c r="J401" s="365"/>
      <c r="K401" s="363"/>
      <c r="L401" s="364"/>
      <c r="M401" s="364"/>
      <c r="N401" s="364"/>
      <c r="O401" s="348"/>
      <c r="P401" s="366"/>
      <c r="Q401" s="366"/>
      <c r="R401" s="368"/>
      <c r="S401" s="364"/>
      <c r="T401" s="366" t="str">
        <f>LookupConcat(A401,'Master Warnings List'!$A$2:$A$708,'Master Warnings List'!$E$2:$E$708,"
")</f>
        <v>CYP60401 - Group rejected - No valid CYP001 group transmitted for this Local Patient Identifier (Extended). Local Patient Identifier (Extended)=&lt;C604901&gt;
CYP60442 - Group rejected - The patient identified by this Local Patient Identifier (Extended) in the CYP001 table is 1 year or older at the Reporting Period Start Date. Local Patient Identifier (Extended)=&lt;C604901&gt; Person Birth Date=&lt;C001060&gt; Reporting Period Start Date=&lt;C000040&gt;
CYP60443 - Group rejected - The CYP001 group transmitted for this Local Patient Identifier (Extended) has a blank Person Birth Date. Local Patient Identifier (Extended)=&lt;C604901&gt;</v>
      </c>
    </row>
    <row r="402" spans="1:21" ht="51" customHeight="1">
      <c r="A402" s="362" t="s">
        <v>1685</v>
      </c>
      <c r="B402" s="363" t="str">
        <f t="shared" si="15"/>
        <v>C604</v>
      </c>
      <c r="C402" s="364" t="str">
        <f t="shared" si="16"/>
        <v>901</v>
      </c>
      <c r="D402" s="363" t="str">
        <f>IF(MID(A402,5,1)="9",CONCATENATE(C402,"_",COUNTIF($C$3:$C402,C402)),A402&amp;"_1")</f>
        <v>901_17</v>
      </c>
      <c r="E402" s="363" t="s">
        <v>4173</v>
      </c>
      <c r="F402" s="366" t="s">
        <v>1468</v>
      </c>
      <c r="G402" s="366" t="s">
        <v>1207</v>
      </c>
      <c r="H402" s="364">
        <f t="shared" si="17"/>
        <v>0</v>
      </c>
      <c r="I402" s="367">
        <v>334</v>
      </c>
      <c r="J402" s="365" t="s">
        <v>3790</v>
      </c>
      <c r="K402" s="364" t="s">
        <v>68</v>
      </c>
      <c r="L402" s="364" t="s">
        <v>101</v>
      </c>
      <c r="M402" s="364" t="s">
        <v>101</v>
      </c>
      <c r="N402" s="364" t="s">
        <v>52</v>
      </c>
      <c r="O402" s="348"/>
      <c r="P402" s="366" t="s">
        <v>124</v>
      </c>
      <c r="Q402" s="366" t="s">
        <v>125</v>
      </c>
      <c r="R402" s="368" t="s">
        <v>38</v>
      </c>
      <c r="S402" s="364">
        <f>IFERROR(VLOOKUP(A402,'Master Warnings List'!$A$1:$H$748,8,0),0)</f>
        <v>2</v>
      </c>
      <c r="T402" s="366" t="str">
        <f>LookupConcat(A402,'Master Warnings List'!$A$2:$A$708,'Master Warnings List'!$E$2:$E$708,"
")</f>
        <v>CYP60403 - Record rejected - Local Patient Identifier (Extended) is blank.
CYP60404 - Record rejected - Local Patient Identifier (Extended) has incorrect data format. Local Patient Identifier (Extended)=&lt;C604901&gt;</v>
      </c>
      <c r="U402" t="s">
        <v>5455</v>
      </c>
    </row>
    <row r="403" spans="1:21" ht="153" customHeight="1">
      <c r="A403" s="362" t="s">
        <v>1686</v>
      </c>
      <c r="B403" s="363" t="str">
        <f t="shared" si="15"/>
        <v>C604</v>
      </c>
      <c r="C403" s="364" t="str">
        <f t="shared" si="16"/>
        <v>010</v>
      </c>
      <c r="D403" s="363" t="str">
        <f>IF(MID(A403,5,1)="9",CONCATENATE(C403,"_",COUNTIF($C$3:$C403,C403)),A403&amp;"_1")</f>
        <v>C604010_1</v>
      </c>
      <c r="E403" s="363" t="s">
        <v>4369</v>
      </c>
      <c r="F403" s="366" t="s">
        <v>1468</v>
      </c>
      <c r="G403" s="366" t="s">
        <v>46</v>
      </c>
      <c r="H403" s="364">
        <f t="shared" si="17"/>
        <v>0</v>
      </c>
      <c r="I403" s="367">
        <v>335</v>
      </c>
      <c r="J403" s="365" t="s">
        <v>1087</v>
      </c>
      <c r="K403" s="366" t="s">
        <v>337</v>
      </c>
      <c r="L403" s="364" t="s">
        <v>52</v>
      </c>
      <c r="M403" s="364" t="s">
        <v>101</v>
      </c>
      <c r="N403" s="364" t="s">
        <v>52</v>
      </c>
      <c r="O403" s="348" t="s">
        <v>4863</v>
      </c>
      <c r="P403" s="366" t="s">
        <v>1410</v>
      </c>
      <c r="Q403" s="366" t="s">
        <v>1088</v>
      </c>
      <c r="R403" s="368" t="s">
        <v>16</v>
      </c>
      <c r="S403" s="364">
        <f>IFERROR(VLOOKUP(A403,'Master Warnings List'!$A$1:$H$748,8,0),0)</f>
        <v>4</v>
      </c>
      <c r="T403" s="366" t="str">
        <f>LookupConcat(A403,'Master Warnings List'!$A$2:$A$708,'Master Warnings List'!$E$2:$E$708,"
")</f>
        <v>CYP60406 - Record rejected - Blood Spot Card Completion Date has incorrect data format. Local Patient Identifier (Extended)=&lt;C604901&gt;
CYP60427 - Record rejected - Blood Spot Card Completion Date is after the Reporting Period End Date. Local Patient Identifier (Extended)=&lt;C604901&gt; Blood Spot Card Completion Date=&lt;C604010&gt;
CYP60428 - Record rejected - Blood Spot Card Completion Date is before the Person Birth date. Local Patient Identifier (Extended)=&lt;C604901&gt; Blood Spot Card Completion Date=&lt;C604010&gt;
CYP60441 - Record rejected - Person Birth Date is blank AND Blood Spot Card Completion Date is before 1 January 1890. Local Patient Identifier (Extended)=&lt;C604901&gt; Blood Spot Card Completion Date=&lt;C604010&gt;</v>
      </c>
      <c r="U403" t="s">
        <v>5586</v>
      </c>
    </row>
    <row r="404" spans="1:21" ht="216" customHeight="1">
      <c r="A404" s="362" t="s">
        <v>1687</v>
      </c>
      <c r="B404" s="363" t="str">
        <f t="shared" si="15"/>
        <v>C604</v>
      </c>
      <c r="C404" s="364" t="str">
        <f t="shared" si="16"/>
        <v>020</v>
      </c>
      <c r="D404" s="363" t="str">
        <f>IF(MID(A404,5,1)="9",CONCATENATE(C404,"_",COUNTIF($C$3:$C404,C404)),A404&amp;"_1")</f>
        <v>C604020_1</v>
      </c>
      <c r="E404" s="363" t="s">
        <v>4370</v>
      </c>
      <c r="F404" s="366" t="s">
        <v>1468</v>
      </c>
      <c r="G404" s="366" t="s">
        <v>1523</v>
      </c>
      <c r="H404" s="364">
        <f t="shared" si="17"/>
        <v>0</v>
      </c>
      <c r="I404" s="367">
        <v>336</v>
      </c>
      <c r="J404" s="365" t="s">
        <v>1489</v>
      </c>
      <c r="K404" s="366" t="s">
        <v>337</v>
      </c>
      <c r="L404" s="364" t="s">
        <v>52</v>
      </c>
      <c r="M404" s="364" t="s">
        <v>101</v>
      </c>
      <c r="N404" s="364" t="s">
        <v>52</v>
      </c>
      <c r="O404" s="348" t="s">
        <v>4864</v>
      </c>
      <c r="P404" s="366" t="s">
        <v>1410</v>
      </c>
      <c r="Q404" s="366" t="s">
        <v>1432</v>
      </c>
      <c r="R404" s="368" t="s">
        <v>16</v>
      </c>
      <c r="S404" s="364">
        <f>IFERROR(VLOOKUP(A404,'Master Warnings List'!$A$1:$H$748,8,0),0)</f>
        <v>4</v>
      </c>
      <c r="T404" s="366" t="str">
        <f>LookupConcat(A404,'Master Warnings List'!$A$2:$A$708,'Master Warnings List'!$E$2:$E$708,"
")</f>
        <v>CYP60418 - Record rejected - Newborn Blood Spot Test Result Received Date has incorrect data format. Local Patient Identifier (Extended)=&lt;C604901&gt;
CYP60430 - Record rejected - Newborn Blood Spot Test Result Received Date is before Blood Spot Card Completion Date. Local Patient Identifier (Extended)=&lt;C604901&gt; Newborn Blood Spot Test Result Received Date=&lt;C604020&gt; Blood Spot Card Completion Date=&lt;C604010&gt;
CYP60444 - Record rejected - Newborn Blood Spot Test Result Received Date is before the Reporting Period Start Date. Local Patient Identifier (Extended)=&lt;C604901&gt;Newborn Blood Spot Test Result Received Date=&lt;C604020&gt;
CYP60445 - Record rejected - Newborn Blood Spot Test Result Received Date is after the Reporting Period End Date. Local Patient Identifier (Extended)=&lt;C604901&gt;Newborn Blood Spot Test Result Received Date=&lt;C604020&gt;</v>
      </c>
      <c r="U404" t="s">
        <v>5587</v>
      </c>
    </row>
    <row r="405" spans="1:21" ht="154.5" customHeight="1">
      <c r="A405" s="362" t="s">
        <v>1688</v>
      </c>
      <c r="B405" s="363" t="str">
        <f t="shared" si="15"/>
        <v>C604</v>
      </c>
      <c r="C405" s="364" t="str">
        <f t="shared" si="16"/>
        <v>030</v>
      </c>
      <c r="D405" s="363" t="str">
        <f>IF(MID(A405,5,1)="9",CONCATENATE(C405,"_",COUNTIF($C$3:$C405,C405)),A405&amp;"_1")</f>
        <v>C604030_1</v>
      </c>
      <c r="E405" s="363" t="s">
        <v>4371</v>
      </c>
      <c r="F405" s="366" t="s">
        <v>1468</v>
      </c>
      <c r="G405" s="366" t="s">
        <v>1089</v>
      </c>
      <c r="H405" s="364">
        <f t="shared" si="17"/>
        <v>0</v>
      </c>
      <c r="I405" s="367">
        <v>337</v>
      </c>
      <c r="J405" s="366" t="s">
        <v>1090</v>
      </c>
      <c r="K405" s="364" t="s">
        <v>27</v>
      </c>
      <c r="L405" s="364" t="s">
        <v>52</v>
      </c>
      <c r="M405" s="364" t="s">
        <v>101</v>
      </c>
      <c r="N405" s="364" t="s">
        <v>107</v>
      </c>
      <c r="O405" s="377" t="s">
        <v>1790</v>
      </c>
      <c r="P405" s="366">
        <v>1.4</v>
      </c>
      <c r="Q405" s="366" t="s">
        <v>1092</v>
      </c>
      <c r="R405" s="368" t="s">
        <v>16</v>
      </c>
      <c r="S405" s="364">
        <f>IFERROR(VLOOKUP(A405,'Master Warnings List'!$A$1:$H$748,8,0),0)</f>
        <v>3</v>
      </c>
      <c r="T405" s="366" t="str">
        <f>LookupConcat(A405,'Master Warnings List'!$A$2:$A$708,'Master Warnings List'!$E$2:$E$708,"
")</f>
        <v>CYP60407 - Record rejected - Newborn Blood Spot Test Outcome Status Code (Phenylketonuria) has incorrect data format. Local Patient Identifier (Extended)=&lt;C604901&gt;
CYP60408 - Warning - Newborn Blood Spot Test Outcome Status Code (Phenylketonuria) contains an invalid national code. Local Patient Identifier (Extended)=&lt;C604901&gt; Newborn Blood Spot Test Outcome Status Code (Phenylketonuria)=&lt;C604030&gt;
CYP60431 - Warning - Newborn Blood Spot Test Outcome Status Code (Phenylketonuria) is populated but Newborn Blood Spot Test Result Received Date is blank. Local Patient Identifier (Extended)=&lt;C604901&gt;</v>
      </c>
      <c r="U405" s="15" t="s">
        <v>5588</v>
      </c>
    </row>
    <row r="406" spans="1:21" ht="152.25" customHeight="1">
      <c r="A406" s="362" t="s">
        <v>1689</v>
      </c>
      <c r="B406" s="363" t="str">
        <f t="shared" si="15"/>
        <v>C604</v>
      </c>
      <c r="C406" s="364" t="str">
        <f t="shared" si="16"/>
        <v>040</v>
      </c>
      <c r="D406" s="363" t="str">
        <f>IF(MID(A406,5,1)="9",CONCATENATE(C406,"_",COUNTIF($C$3:$C406,C406)),A406&amp;"_1")</f>
        <v>C604040_1</v>
      </c>
      <c r="E406" s="363" t="s">
        <v>4372</v>
      </c>
      <c r="F406" s="366" t="s">
        <v>1468</v>
      </c>
      <c r="G406" s="366" t="s">
        <v>1099</v>
      </c>
      <c r="H406" s="364">
        <f t="shared" si="17"/>
        <v>0</v>
      </c>
      <c r="I406" s="367">
        <v>338</v>
      </c>
      <c r="J406" s="366" t="s">
        <v>1100</v>
      </c>
      <c r="K406" s="364" t="s">
        <v>27</v>
      </c>
      <c r="L406" s="364" t="s">
        <v>52</v>
      </c>
      <c r="M406" s="364" t="s">
        <v>101</v>
      </c>
      <c r="N406" s="364" t="s">
        <v>107</v>
      </c>
      <c r="O406" s="377" t="s">
        <v>1791</v>
      </c>
      <c r="P406" s="366">
        <v>1.4</v>
      </c>
      <c r="Q406" s="366" t="s">
        <v>1092</v>
      </c>
      <c r="R406" s="368" t="s">
        <v>16</v>
      </c>
      <c r="S406" s="364">
        <f>IFERROR(VLOOKUP(A406,'Master Warnings List'!$A$1:$H$748,8,0),0)</f>
        <v>3</v>
      </c>
      <c r="T406" s="366" t="str">
        <f>LookupConcat(A406,'Master Warnings List'!$A$2:$A$708,'Master Warnings List'!$E$2:$E$708,"
")</f>
        <v>CYP60409 - Record rejected - Newborn Blood Spot Test Outcome Status Code (Sickle Cell Disease) has incorrect data format. Local Patient Identifier (Extended)=&lt;C604901&gt;
CYP60410 - Warning - Newborn Blood Spot Test Outcome Status Code (Sickle Cell Disease) contains an invalid national code. Local Patient Identifier (Extended)=&lt;C604901&gt; Newborn Blood Spot Test Outcome Status Code (Sickle Cell Disease)=&lt;C604040&gt;
CYP60432 - Warning - Newborn Blood Spot Test Outcome Status Code (Sickle Cell Disease) is populated but Newborn Blood Spot Test Result Received Date is blank. Local Patient Identifier (Extended)=&lt;C604901&gt;</v>
      </c>
      <c r="U406" s="15" t="s">
        <v>5589</v>
      </c>
    </row>
    <row r="407" spans="1:21" ht="140.25" customHeight="1">
      <c r="A407" s="362" t="s">
        <v>1690</v>
      </c>
      <c r="B407" s="363" t="str">
        <f t="shared" si="15"/>
        <v>C604</v>
      </c>
      <c r="C407" s="364" t="str">
        <f t="shared" si="16"/>
        <v>050</v>
      </c>
      <c r="D407" s="363" t="str">
        <f>IF(MID(A407,5,1)="9",CONCATENATE(C407,"_",COUNTIF($C$3:$C407,C407)),A407&amp;"_1")</f>
        <v>C604050_1</v>
      </c>
      <c r="E407" s="363" t="s">
        <v>4373</v>
      </c>
      <c r="F407" s="366" t="s">
        <v>1468</v>
      </c>
      <c r="G407" s="366" t="s">
        <v>1103</v>
      </c>
      <c r="H407" s="364">
        <f t="shared" si="17"/>
        <v>0</v>
      </c>
      <c r="I407" s="367">
        <v>339</v>
      </c>
      <c r="J407" s="366" t="s">
        <v>1104</v>
      </c>
      <c r="K407" s="364" t="s">
        <v>27</v>
      </c>
      <c r="L407" s="364" t="s">
        <v>52</v>
      </c>
      <c r="M407" s="364" t="s">
        <v>101</v>
      </c>
      <c r="N407" s="364" t="s">
        <v>107</v>
      </c>
      <c r="O407" s="377" t="s">
        <v>1792</v>
      </c>
      <c r="P407" s="366">
        <v>1.4</v>
      </c>
      <c r="Q407" s="366" t="s">
        <v>1092</v>
      </c>
      <c r="R407" s="368" t="s">
        <v>16</v>
      </c>
      <c r="S407" s="364">
        <f>IFERROR(VLOOKUP(A407,'Master Warnings List'!$A$1:$H$748,8,0),0)</f>
        <v>3</v>
      </c>
      <c r="T407" s="366" t="str">
        <f>LookupConcat(A407,'Master Warnings List'!$A$2:$A$708,'Master Warnings List'!$E$2:$E$708,"
")</f>
        <v>CYP60411 - Record rejected - Newborn Blood Spot Test Outcome Status Code (Cystic Fibrosis) has incorrect data format. Local Patient Identifier (Extended)=&lt;C604901&gt;
CYP60412 - Warning - Newborn Blood Spot Test Outcome Status Code (Cystic Fibrosis) contains an invalid national code. Local Patient Identifier (Extended)=&lt;C604901&gt; Newborn Blood Spot Test Outcome Status Code (Cystic Fibrosis)=&lt;C604050&gt;
CYP60433 - Warning - Newborn Blood Spot Test Outcome Status Code (Cystic Fibrosis) is populated but Newborn Blood Spot Test Result Received Date is blank. Local Patient Identifier (Extended)=&lt;C604901&gt;</v>
      </c>
      <c r="U407" s="15" t="s">
        <v>5590</v>
      </c>
    </row>
    <row r="408" spans="1:21" ht="140.25" customHeight="1">
      <c r="A408" s="362" t="s">
        <v>1691</v>
      </c>
      <c r="B408" s="363" t="str">
        <f t="shared" si="15"/>
        <v>C604</v>
      </c>
      <c r="C408" s="364" t="str">
        <f t="shared" si="16"/>
        <v>060</v>
      </c>
      <c r="D408" s="363" t="str">
        <f>IF(MID(A408,5,1)="9",CONCATENATE(C408,"_",COUNTIF($C$3:$C408,C408)),A408&amp;"_1")</f>
        <v>C604060_1</v>
      </c>
      <c r="E408" s="363" t="s">
        <v>4374</v>
      </c>
      <c r="F408" s="366" t="s">
        <v>1468</v>
      </c>
      <c r="G408" s="366" t="s">
        <v>1105</v>
      </c>
      <c r="H408" s="364">
        <f t="shared" si="17"/>
        <v>0</v>
      </c>
      <c r="I408" s="367">
        <v>340</v>
      </c>
      <c r="J408" s="366" t="s">
        <v>1106</v>
      </c>
      <c r="K408" s="364" t="s">
        <v>27</v>
      </c>
      <c r="L408" s="364" t="s">
        <v>52</v>
      </c>
      <c r="M408" s="364" t="s">
        <v>101</v>
      </c>
      <c r="N408" s="364" t="s">
        <v>107</v>
      </c>
      <c r="O408" s="377" t="s">
        <v>1793</v>
      </c>
      <c r="P408" s="366">
        <v>1.4</v>
      </c>
      <c r="Q408" s="366" t="s">
        <v>1092</v>
      </c>
      <c r="R408" s="368" t="s">
        <v>16</v>
      </c>
      <c r="S408" s="364">
        <f>IFERROR(VLOOKUP(A408,'Master Warnings List'!$A$1:$H$748,8,0),0)</f>
        <v>3</v>
      </c>
      <c r="T408" s="366" t="str">
        <f>LookupConcat(A408,'Master Warnings List'!$A$2:$A$708,'Master Warnings List'!$E$2:$E$708,"
")</f>
        <v>CYP60413 - Record rejected - Newborn Blood Spot Test Outcome Status Code (Congenital Hypothyroidism) has incorrect data format. Local Patient Identifier (Extended)=&lt;C604901&gt;
CYP60414 - Warning - Newborn Blood Spot Test Outcome Status Code (Congenital Hypothyroidism) contains an invalid national code. Local Patient Identifier (Extended)=&lt;C604901&gt; Newborn Blood Spot Test Outcome Status Code (Congenital Hypothyroidism)=&lt;C604060&gt;
CYP60434 - Warning - Newborn Blood Spot Test Outcome Status Code (Congenital Hypothyroidism) is populated but Newborn Blood Spot Test Result Received Date is blank. Local Patient Identifier (Extended)=&lt;C604901&gt;</v>
      </c>
      <c r="U408" s="15" t="s">
        <v>5591</v>
      </c>
    </row>
    <row r="409" spans="1:21" ht="165.75" customHeight="1">
      <c r="A409" s="362" t="s">
        <v>1692</v>
      </c>
      <c r="B409" s="363" t="str">
        <f t="shared" si="15"/>
        <v>C604</v>
      </c>
      <c r="C409" s="364" t="str">
        <f t="shared" si="16"/>
        <v>070</v>
      </c>
      <c r="D409" s="363" t="str">
        <f>IF(MID(A409,5,1)="9",CONCATENATE(C409,"_",COUNTIF($C$3:$C409,C409)),A409&amp;"_1")</f>
        <v>C604070_1</v>
      </c>
      <c r="E409" s="363" t="s">
        <v>4375</v>
      </c>
      <c r="F409" s="366" t="s">
        <v>1468</v>
      </c>
      <c r="G409" s="366" t="s">
        <v>1437</v>
      </c>
      <c r="H409" s="364">
        <f t="shared" si="17"/>
        <v>0</v>
      </c>
      <c r="I409" s="367">
        <v>341</v>
      </c>
      <c r="J409" s="366" t="s">
        <v>1107</v>
      </c>
      <c r="K409" s="364" t="s">
        <v>27</v>
      </c>
      <c r="L409" s="364" t="s">
        <v>52</v>
      </c>
      <c r="M409" s="364" t="s">
        <v>101</v>
      </c>
      <c r="N409" s="364" t="s">
        <v>107</v>
      </c>
      <c r="O409" s="377" t="s">
        <v>1794</v>
      </c>
      <c r="P409" s="366">
        <v>1.4</v>
      </c>
      <c r="Q409" s="366" t="s">
        <v>1092</v>
      </c>
      <c r="R409" s="368" t="s">
        <v>16</v>
      </c>
      <c r="S409" s="364">
        <f>IFERROR(VLOOKUP(A409,'Master Warnings List'!$A$1:$H$748,8,0),0)</f>
        <v>3</v>
      </c>
      <c r="T409" s="366" t="str">
        <f>LookupConcat(A409,'Master Warnings List'!$A$2:$A$708,'Master Warnings List'!$E$2:$E$708,"
")</f>
        <v>CYP60415 - Record rejected - Newborn Blood Spot Test Outcome Status Code (Medium Chain ACYL-COA Dehydrogenase Deficiency) has incorrect data format. Local Patient Identifier (Extended)=&lt;C604901&gt;
CYP60416 - Warning - Newborn Blood Spot Test Outcome Status Code (Medium Chain ACYL-COA Dehydrogenase Deficiency) contains an invalid national code. Local Patient Identifier (Extended)=&lt;C604901&gt; Newborn Blood Spot Test Outcome Status Code (Medium Chain ACYL-COA Dehydrogenase Deficiency)=&lt;C604070&gt;
CYP60435 - Warning - Newborn Blood Spot Test Outcome Status Code (Medium Chain ACYL-COA Dehydrogenase Deficiency) is populated but Newborn Blood Spot Test Result Received Date is blank. Local Patient Identifier (Extended)=&lt;C604901&gt;</v>
      </c>
      <c r="U409" s="15" t="s">
        <v>5592</v>
      </c>
    </row>
    <row r="410" spans="1:21" ht="140.25" customHeight="1">
      <c r="A410" s="362" t="s">
        <v>1693</v>
      </c>
      <c r="B410" s="363" t="str">
        <f t="shared" si="15"/>
        <v>C604</v>
      </c>
      <c r="C410" s="364" t="str">
        <f t="shared" si="16"/>
        <v>080</v>
      </c>
      <c r="D410" s="363" t="str">
        <f>IF(MID(A410,5,1)="9",CONCATENATE(C410,"_",COUNTIF($C$3:$C410,C410)),A410&amp;"_1")</f>
        <v>C604080_1</v>
      </c>
      <c r="E410" s="363" t="s">
        <v>4376</v>
      </c>
      <c r="F410" s="366" t="s">
        <v>1468</v>
      </c>
      <c r="G410" s="366" t="s">
        <v>1108</v>
      </c>
      <c r="H410" s="364">
        <f t="shared" si="17"/>
        <v>0</v>
      </c>
      <c r="I410" s="367">
        <v>342</v>
      </c>
      <c r="J410" s="366" t="s">
        <v>1224</v>
      </c>
      <c r="K410" s="364" t="s">
        <v>27</v>
      </c>
      <c r="L410" s="364" t="s">
        <v>52</v>
      </c>
      <c r="M410" s="364" t="s">
        <v>101</v>
      </c>
      <c r="N410" s="364" t="s">
        <v>107</v>
      </c>
      <c r="O410" s="377" t="s">
        <v>1795</v>
      </c>
      <c r="P410" s="366">
        <v>1.4</v>
      </c>
      <c r="Q410" s="366" t="s">
        <v>1092</v>
      </c>
      <c r="R410" s="368" t="s">
        <v>16</v>
      </c>
      <c r="S410" s="364">
        <f>IFERROR(VLOOKUP(A410,'Master Warnings List'!$A$1:$H$748,8,0),0)</f>
        <v>3</v>
      </c>
      <c r="T410" s="366" t="str">
        <f>LookupConcat(A410,'Master Warnings List'!$A$2:$A$708,'Master Warnings List'!$E$2:$E$708,"
")</f>
        <v>CYP60419 - Record rejected - Newborn Blood Spot Test Outcome Status Code (Homocystinuria) has incorrect data format. Local Patient Identifier (Extended)=&lt;C604901&gt;
CYP60420 - Warning - Newborn Blood Spot Test Outcome Status Code (Homocystinuria) contains an invalid national code. Local Patient Identifier (Extended)=&lt;C604901&gt; Newborn Blood Spot Test Outcome Status Code (Homocystinuria)=&lt;C604080&gt;
CYP60436 - Warning - Newborn Blood Spot Test Outcome Status Code (Homocystinuria) is populated but Newborn Blood Spot Test Result Received Date is blank. Local Patient Identifier (Extended)=&lt;C604901&gt;</v>
      </c>
      <c r="U410" s="15" t="s">
        <v>5593</v>
      </c>
    </row>
    <row r="411" spans="1:21" ht="140.25" customHeight="1">
      <c r="A411" s="362" t="s">
        <v>1694</v>
      </c>
      <c r="B411" s="363" t="str">
        <f t="shared" si="15"/>
        <v>C604</v>
      </c>
      <c r="C411" s="364" t="str">
        <f t="shared" si="16"/>
        <v>090</v>
      </c>
      <c r="D411" s="363" t="str">
        <f>IF(MID(A411,5,1)="9",CONCATENATE(C411,"_",COUNTIF($C$3:$C411,C411)),A411&amp;"_1")</f>
        <v>C604090_1</v>
      </c>
      <c r="E411" s="363" t="s">
        <v>4377</v>
      </c>
      <c r="F411" s="366" t="s">
        <v>1468</v>
      </c>
      <c r="G411" s="366" t="s">
        <v>1109</v>
      </c>
      <c r="H411" s="364">
        <f t="shared" si="17"/>
        <v>0</v>
      </c>
      <c r="I411" s="367">
        <v>343</v>
      </c>
      <c r="J411" s="366" t="s">
        <v>1225</v>
      </c>
      <c r="K411" s="364" t="s">
        <v>27</v>
      </c>
      <c r="L411" s="364" t="s">
        <v>52</v>
      </c>
      <c r="M411" s="364" t="s">
        <v>101</v>
      </c>
      <c r="N411" s="364" t="s">
        <v>107</v>
      </c>
      <c r="O411" s="377" t="s">
        <v>1796</v>
      </c>
      <c r="P411" s="366">
        <v>1.4</v>
      </c>
      <c r="Q411" s="366" t="s">
        <v>1092</v>
      </c>
      <c r="R411" s="368" t="s">
        <v>16</v>
      </c>
      <c r="S411" s="364">
        <f>IFERROR(VLOOKUP(A411,'Master Warnings List'!$A$1:$H$748,8,0),0)</f>
        <v>3</v>
      </c>
      <c r="T411" s="366" t="str">
        <f>LookupConcat(A411,'Master Warnings List'!$A$2:$A$708,'Master Warnings List'!$E$2:$E$708,"
")</f>
        <v>CYP60421 - Record rejected - Newborn Blood Spot Test Outcome Status Code (Maple Syrup Urine Disease) has incorrect data format. Local Patient Identifier (Extended)=&lt;C604901&gt;
CYP60422 - Warning - Newborn Blood Spot Test Outcome Status Code (Maple Syrup Urine Disease) contains an invalid national code. Local Patient Identifier (Extended)=&lt;C604901&gt; Newborn Blood Spot Test Outcome Status Code (Maple Syrup Urine Disease)=&lt;C604090&gt;
CYP60437 - Warning - Newborn Blood Spot Test Outcome Status Code (Maple Syrup Urine Disease) is populated but Newborn Blood Spot Test Result Received Date is blank. Local Patient Identifier (Extended)=&lt;C604901&gt;</v>
      </c>
      <c r="U411" s="15" t="s">
        <v>5594</v>
      </c>
    </row>
    <row r="412" spans="1:21" ht="140.25" customHeight="1">
      <c r="A412" s="362" t="s">
        <v>1695</v>
      </c>
      <c r="B412" s="363" t="str">
        <f t="shared" si="15"/>
        <v>C604</v>
      </c>
      <c r="C412" s="364" t="str">
        <f t="shared" si="16"/>
        <v>100</v>
      </c>
      <c r="D412" s="363" t="str">
        <f>IF(MID(A412,5,1)="9",CONCATENATE(C412,"_",COUNTIF($C$3:$C412,C412)),A412&amp;"_1")</f>
        <v>C604100_1</v>
      </c>
      <c r="E412" s="363" t="s">
        <v>4378</v>
      </c>
      <c r="F412" s="366" t="s">
        <v>1468</v>
      </c>
      <c r="G412" s="366" t="s">
        <v>1110</v>
      </c>
      <c r="H412" s="364">
        <f t="shared" si="17"/>
        <v>0</v>
      </c>
      <c r="I412" s="367">
        <v>344</v>
      </c>
      <c r="J412" s="366" t="s">
        <v>1226</v>
      </c>
      <c r="K412" s="364" t="s">
        <v>27</v>
      </c>
      <c r="L412" s="364" t="s">
        <v>52</v>
      </c>
      <c r="M412" s="364" t="s">
        <v>101</v>
      </c>
      <c r="N412" s="364" t="s">
        <v>107</v>
      </c>
      <c r="O412" s="377" t="s">
        <v>1797</v>
      </c>
      <c r="P412" s="366">
        <v>1.4</v>
      </c>
      <c r="Q412" s="366" t="s">
        <v>1092</v>
      </c>
      <c r="R412" s="368" t="s">
        <v>16</v>
      </c>
      <c r="S412" s="364">
        <f>IFERROR(VLOOKUP(A412,'Master Warnings List'!$A$1:$H$748,8,0),0)</f>
        <v>3</v>
      </c>
      <c r="T412" s="366" t="str">
        <f>LookupConcat(A412,'Master Warnings List'!$A$2:$A$708,'Master Warnings List'!$E$2:$E$708,"
")</f>
        <v>CYP60423 - Record rejected - Newborn Blood Spot Test Outcome Status Code (Glutaric Aciduria Type 1) has incorrect data format. Local Patient Identifier (Extended)=&lt;C604901&gt;
CYP60424 - Warning - Newborn Blood Spot Test Outcome Status Code (Glutaric Aciduria Type 1) contains an invalid national code. Local Patient Identifier (Extended)=&lt;C604901&gt; Newborn Blood Spot Test Outcome Status Code (Glutaric Aciduria Type 1)=&lt;C604100&gt;
CYP60438 - Warning - Newborn Blood Spot Test Outcome Status Code (Glutaric Aciduria Type 1) is populated but Newborn Blood Spot Test Result Received Date is blank. Local Patient Identifier (Extended)=&lt;C604901&gt;</v>
      </c>
      <c r="U412" s="15" t="s">
        <v>5595</v>
      </c>
    </row>
    <row r="413" spans="1:21" ht="140.25" customHeight="1">
      <c r="A413" s="362" t="s">
        <v>1696</v>
      </c>
      <c r="B413" s="363" t="str">
        <f t="shared" si="15"/>
        <v>C604</v>
      </c>
      <c r="C413" s="364" t="str">
        <f t="shared" si="16"/>
        <v>110</v>
      </c>
      <c r="D413" s="363" t="str">
        <f>IF(MID(A413,5,1)="9",CONCATENATE(C413,"_",COUNTIF($C$3:$C413,C413)),A413&amp;"_1")</f>
        <v>C604110_1</v>
      </c>
      <c r="E413" s="363" t="s">
        <v>4379</v>
      </c>
      <c r="F413" s="366" t="s">
        <v>1468</v>
      </c>
      <c r="G413" s="366" t="s">
        <v>1111</v>
      </c>
      <c r="H413" s="364">
        <f t="shared" si="17"/>
        <v>0</v>
      </c>
      <c r="I413" s="367">
        <v>345</v>
      </c>
      <c r="J413" s="366" t="s">
        <v>1227</v>
      </c>
      <c r="K413" s="364" t="s">
        <v>27</v>
      </c>
      <c r="L413" s="364" t="s">
        <v>52</v>
      </c>
      <c r="M413" s="364" t="s">
        <v>101</v>
      </c>
      <c r="N413" s="364" t="s">
        <v>107</v>
      </c>
      <c r="O413" s="377" t="s">
        <v>1798</v>
      </c>
      <c r="P413" s="366">
        <v>1.4</v>
      </c>
      <c r="Q413" s="366" t="s">
        <v>1092</v>
      </c>
      <c r="R413" s="368" t="s">
        <v>16</v>
      </c>
      <c r="S413" s="364">
        <f>IFERROR(VLOOKUP(A413,'Master Warnings List'!$A$1:$H$748,8,0),0)</f>
        <v>3</v>
      </c>
      <c r="T413" s="366" t="str">
        <f>LookupConcat(A413,'Master Warnings List'!$A$2:$A$708,'Master Warnings List'!$E$2:$E$708,"
")</f>
        <v>CYP60425 - Record rejected - Newborn Blood Spot Test Outcome Status Code (Isovaleric Aciduria) has incorrect data format. Local Patient Identifier (Extended)=&lt;C604901&gt;
CYP60426 - Warning - Newborn Blood Spot Test Outcome Status Code (Isovaleric Aciduria) contains an invalid national code. Local Patient Identifier (Extended)=&lt;C604901&gt; Newborn Blood Spot Test Outcome Status Code (Isovaleric Aciduria)=&lt;C604110&gt;
CYP60439 - Warning - Newborn Blood Spot Test Outcome Status Code (Isovaleric Aciduria) is populated but Newborn Blood Spot Test Result Received Date is blank. Local Patient Identifier (Extended)=&lt;C604901&gt;</v>
      </c>
      <c r="U413" s="15" t="s">
        <v>5596</v>
      </c>
    </row>
    <row r="414" spans="1:21" ht="25.5" customHeight="1">
      <c r="A414" s="362" t="s">
        <v>2201</v>
      </c>
      <c r="B414" s="363"/>
      <c r="C414" s="364"/>
      <c r="D414" s="363"/>
      <c r="E414" s="363" t="s">
        <v>4197</v>
      </c>
      <c r="F414" s="366" t="s">
        <v>1468</v>
      </c>
      <c r="G414" s="366" t="s">
        <v>1885</v>
      </c>
      <c r="H414" s="364">
        <f t="shared" si="17"/>
        <v>1</v>
      </c>
      <c r="I414" s="367">
        <v>346</v>
      </c>
      <c r="J414" s="366" t="s">
        <v>1951</v>
      </c>
      <c r="K414" s="363" t="s">
        <v>68</v>
      </c>
      <c r="L414" s="364"/>
      <c r="M414" s="364"/>
      <c r="N414" s="364"/>
      <c r="O414" s="377"/>
      <c r="P414" s="366"/>
      <c r="Q414" s="366"/>
      <c r="R414" s="368"/>
      <c r="S414" s="364"/>
      <c r="T414" s="366"/>
    </row>
    <row r="415" spans="1:21" ht="38.25" customHeight="1">
      <c r="A415" s="362" t="s">
        <v>2202</v>
      </c>
      <c r="B415" s="363"/>
      <c r="C415" s="364"/>
      <c r="D415" s="363"/>
      <c r="E415" s="363" t="s">
        <v>4380</v>
      </c>
      <c r="F415" s="366" t="s">
        <v>1468</v>
      </c>
      <c r="G415" s="366" t="s">
        <v>2014</v>
      </c>
      <c r="H415" s="364">
        <f t="shared" si="17"/>
        <v>1</v>
      </c>
      <c r="I415" s="367">
        <v>347</v>
      </c>
      <c r="J415" s="366" t="s">
        <v>1940</v>
      </c>
      <c r="K415" s="363" t="s">
        <v>2796</v>
      </c>
      <c r="L415" s="364"/>
      <c r="M415" s="364"/>
      <c r="N415" s="364"/>
      <c r="O415" s="377"/>
      <c r="P415" s="366"/>
      <c r="Q415" s="366"/>
      <c r="R415" s="368"/>
      <c r="S415" s="364"/>
      <c r="T415" s="366"/>
    </row>
    <row r="416" spans="1:21" ht="25.5" customHeight="1">
      <c r="A416" s="362" t="s">
        <v>2203</v>
      </c>
      <c r="B416" s="363"/>
      <c r="C416" s="364"/>
      <c r="D416" s="363"/>
      <c r="E416" s="363" t="s">
        <v>4130</v>
      </c>
      <c r="F416" s="366" t="s">
        <v>1468</v>
      </c>
      <c r="G416" s="366" t="s">
        <v>215</v>
      </c>
      <c r="H416" s="364">
        <f t="shared" si="17"/>
        <v>1</v>
      </c>
      <c r="I416" s="367">
        <v>348</v>
      </c>
      <c r="J416" s="366" t="s">
        <v>1950</v>
      </c>
      <c r="K416" s="364" t="s">
        <v>109</v>
      </c>
      <c r="L416" s="364"/>
      <c r="M416" s="364"/>
      <c r="N416" s="364"/>
      <c r="O416" s="377"/>
      <c r="P416" s="366"/>
      <c r="Q416" s="366"/>
      <c r="R416" s="368"/>
      <c r="S416" s="364"/>
      <c r="T416" s="366"/>
    </row>
    <row r="417" spans="1:21" ht="25.5" customHeight="1">
      <c r="A417" s="362" t="s">
        <v>2204</v>
      </c>
      <c r="B417" s="363"/>
      <c r="C417" s="364"/>
      <c r="D417" s="363"/>
      <c r="E417" s="363" t="s">
        <v>4200</v>
      </c>
      <c r="F417" s="366" t="s">
        <v>1468</v>
      </c>
      <c r="G417" s="366" t="s">
        <v>3192</v>
      </c>
      <c r="H417" s="364">
        <f t="shared" ref="H417:H484" si="18">IF(MID(A417,5,1)="D",1,0)</f>
        <v>1</v>
      </c>
      <c r="I417" s="367">
        <v>349</v>
      </c>
      <c r="J417" s="366" t="s">
        <v>3179</v>
      </c>
      <c r="K417" s="364" t="s">
        <v>1941</v>
      </c>
      <c r="L417" s="364"/>
      <c r="M417" s="364"/>
      <c r="N417" s="364"/>
      <c r="O417" s="377"/>
      <c r="P417" s="366"/>
      <c r="Q417" s="366"/>
      <c r="R417" s="368"/>
      <c r="S417" s="364"/>
      <c r="T417" s="366"/>
    </row>
    <row r="418" spans="1:21" ht="25.5" customHeight="1">
      <c r="A418" s="362" t="s">
        <v>2205</v>
      </c>
      <c r="B418" s="363"/>
      <c r="C418" s="364"/>
      <c r="D418" s="363"/>
      <c r="E418" s="363" t="s">
        <v>4141</v>
      </c>
      <c r="F418" s="366" t="s">
        <v>1468</v>
      </c>
      <c r="G418" s="366" t="s">
        <v>1887</v>
      </c>
      <c r="H418" s="364">
        <f t="shared" si="18"/>
        <v>1</v>
      </c>
      <c r="I418" s="367">
        <v>350</v>
      </c>
      <c r="J418" s="366" t="s">
        <v>1943</v>
      </c>
      <c r="K418" s="364" t="s">
        <v>1944</v>
      </c>
      <c r="L418" s="364"/>
      <c r="M418" s="364"/>
      <c r="N418" s="364"/>
      <c r="O418" s="377"/>
      <c r="P418" s="366"/>
      <c r="Q418" s="366"/>
      <c r="R418" s="368"/>
      <c r="S418" s="364"/>
      <c r="T418" s="366"/>
    </row>
    <row r="419" spans="1:21" ht="51" customHeight="1">
      <c r="A419" s="362" t="s">
        <v>5081</v>
      </c>
      <c r="B419" s="363"/>
      <c r="C419" s="364"/>
      <c r="D419" s="363"/>
      <c r="E419" s="363" t="s">
        <v>4381</v>
      </c>
      <c r="F419" s="366" t="s">
        <v>1468</v>
      </c>
      <c r="G419" s="366" t="s">
        <v>1112</v>
      </c>
      <c r="H419" s="364">
        <f t="shared" si="18"/>
        <v>1</v>
      </c>
      <c r="I419" s="367">
        <v>351</v>
      </c>
      <c r="J419" s="365" t="s">
        <v>3238</v>
      </c>
      <c r="K419" s="363" t="s">
        <v>2807</v>
      </c>
      <c r="L419" s="364"/>
      <c r="M419" s="364"/>
      <c r="N419" s="364"/>
      <c r="O419" s="377"/>
      <c r="P419" s="366"/>
      <c r="Q419" s="366"/>
      <c r="R419" s="368"/>
      <c r="S419" s="364"/>
      <c r="T419" s="366"/>
    </row>
    <row r="420" spans="1:21" ht="25.5" customHeight="1">
      <c r="A420" s="362" t="s">
        <v>5082</v>
      </c>
      <c r="B420" s="363"/>
      <c r="C420" s="364"/>
      <c r="D420" s="363"/>
      <c r="E420" s="363" t="s">
        <v>4382</v>
      </c>
      <c r="F420" s="366" t="s">
        <v>1468</v>
      </c>
      <c r="G420" s="366" t="s">
        <v>2016</v>
      </c>
      <c r="H420" s="364">
        <f t="shared" si="18"/>
        <v>1</v>
      </c>
      <c r="I420" s="367">
        <v>352</v>
      </c>
      <c r="J420" s="366" t="s">
        <v>2017</v>
      </c>
      <c r="K420" s="364" t="s">
        <v>1944</v>
      </c>
      <c r="L420" s="364"/>
      <c r="M420" s="364"/>
      <c r="N420" s="364"/>
      <c r="O420" s="377"/>
      <c r="P420" s="366"/>
      <c r="Q420" s="366"/>
      <c r="R420" s="368"/>
      <c r="S420" s="364"/>
      <c r="T420" s="366"/>
    </row>
    <row r="421" spans="1:21" ht="25.5" customHeight="1">
      <c r="A421" s="362" t="s">
        <v>1860</v>
      </c>
      <c r="B421" s="363"/>
      <c r="C421" s="364"/>
      <c r="D421" s="363"/>
      <c r="E421" s="363"/>
      <c r="F421" s="366" t="s">
        <v>1476</v>
      </c>
      <c r="G421" s="366"/>
      <c r="H421" s="364">
        <f t="shared" si="18"/>
        <v>0</v>
      </c>
      <c r="I421" s="367"/>
      <c r="J421" s="366"/>
      <c r="K421" s="364"/>
      <c r="L421" s="364"/>
      <c r="M421" s="364"/>
      <c r="N421" s="364"/>
      <c r="O421" s="377"/>
      <c r="P421" s="366"/>
      <c r="Q421" s="366"/>
      <c r="R421" s="368"/>
      <c r="S421" s="364"/>
      <c r="T421" s="366" t="str">
        <f>LookupConcat(A421,'Master Warnings List'!$A$2:$A$708,'Master Warnings List'!$E$2:$E$708,"
")</f>
        <v>CYP60501 - Group rejected - No valid CYP001 group transmitted for this Local Patient Identifier (Extended). Local Patient Identifier (Extended)=&lt;C605901&gt;
CYP60524 - Group rejected - The CYP001 group transmitted for this Local Patient Identifier (Extended) has a blank Person Birth Date. Local Patient Identifier (Extended)=&lt;C605901&gt;
CYP60525 - Group rejected - The patient identified by this Local Patient Identifier (Extended) in the CYP001 table is 1 year or older at the Reporting Period Start Date. Local Patient Identifier (Extended)=&lt;C605901&gt; Person Birth Date=&lt;C001060&gt; Reporting Period Start Date=&lt;C000040&gt;</v>
      </c>
    </row>
    <row r="422" spans="1:21" ht="51" customHeight="1">
      <c r="A422" s="362" t="s">
        <v>1697</v>
      </c>
      <c r="B422" s="363" t="str">
        <f t="shared" si="15"/>
        <v>C605</v>
      </c>
      <c r="C422" s="364" t="str">
        <f t="shared" si="16"/>
        <v>901</v>
      </c>
      <c r="D422" s="363" t="str">
        <f>IF(MID(A422,5,1)="9",CONCATENATE(C422,"_",COUNTIF($C$3:$C422,C422)),A422&amp;"_1")</f>
        <v>901_18</v>
      </c>
      <c r="E422" s="363" t="s">
        <v>4173</v>
      </c>
      <c r="F422" s="365" t="s">
        <v>1476</v>
      </c>
      <c r="G422" s="366" t="s">
        <v>1207</v>
      </c>
      <c r="H422" s="364">
        <f t="shared" si="18"/>
        <v>0</v>
      </c>
      <c r="I422" s="367">
        <v>353</v>
      </c>
      <c r="J422" s="365" t="s">
        <v>3790</v>
      </c>
      <c r="K422" s="364" t="s">
        <v>68</v>
      </c>
      <c r="L422" s="364" t="s">
        <v>101</v>
      </c>
      <c r="M422" s="364" t="s">
        <v>101</v>
      </c>
      <c r="N422" s="364" t="s">
        <v>52</v>
      </c>
      <c r="O422" s="348"/>
      <c r="P422" s="366" t="s">
        <v>124</v>
      </c>
      <c r="Q422" s="366" t="s">
        <v>125</v>
      </c>
      <c r="R422" s="368" t="s">
        <v>38</v>
      </c>
      <c r="S422" s="364">
        <f>IFERROR(VLOOKUP(A422,'Master Warnings List'!$A$1:$H$748,8,0),0)</f>
        <v>2</v>
      </c>
      <c r="T422" s="366" t="str">
        <f>LookupConcat(A422,'Master Warnings List'!$A$2:$A$708,'Master Warnings List'!$E$2:$E$708,"
")</f>
        <v>CYP60505 - Record rejected - Local Patient Identifier (Extended) is blank.
CYP60506 - Record rejected - Local Patient Identifier (Extended) has incorrect data format. Local Patient Identifier (Extended)=&lt;C605901&gt;</v>
      </c>
      <c r="U422" t="s">
        <v>5455</v>
      </c>
    </row>
    <row r="423" spans="1:21" ht="76.5" customHeight="1">
      <c r="A423" s="362" t="s">
        <v>1698</v>
      </c>
      <c r="B423" s="363" t="str">
        <f t="shared" si="15"/>
        <v>C605</v>
      </c>
      <c r="C423" s="364" t="str">
        <f t="shared" si="16"/>
        <v>010</v>
      </c>
      <c r="D423" s="363" t="str">
        <f>IF(MID(A423,5,1)="9",CONCATENATE(C423,"_",COUNTIF($C$3:$C423,C423)),A423&amp;"_1")</f>
        <v>C605010_1</v>
      </c>
      <c r="E423" s="363" t="s">
        <v>4383</v>
      </c>
      <c r="F423" s="365" t="s">
        <v>1476</v>
      </c>
      <c r="G423" s="366" t="s">
        <v>1353</v>
      </c>
      <c r="H423" s="364">
        <f t="shared" si="18"/>
        <v>0</v>
      </c>
      <c r="I423" s="367">
        <v>354</v>
      </c>
      <c r="J423" s="366" t="s">
        <v>1378</v>
      </c>
      <c r="K423" s="364" t="s">
        <v>337</v>
      </c>
      <c r="L423" s="364" t="s">
        <v>101</v>
      </c>
      <c r="M423" s="364" t="s">
        <v>101</v>
      </c>
      <c r="N423" s="364" t="s">
        <v>52</v>
      </c>
      <c r="O423" s="348" t="s">
        <v>2824</v>
      </c>
      <c r="P423" s="366" t="s">
        <v>1410</v>
      </c>
      <c r="Q423" s="366" t="s">
        <v>1432</v>
      </c>
      <c r="R423" s="368" t="s">
        <v>38</v>
      </c>
      <c r="S423" s="364">
        <f>IFERROR(VLOOKUP(A423,'Master Warnings List'!$A$1:$H$748,8,0),0)</f>
        <v>6</v>
      </c>
      <c r="T423" s="366" t="str">
        <f>LookupConcat(A423,'Master Warnings List'!$A$2:$A$708,'Master Warnings List'!$E$2:$E$708,"
")</f>
        <v>CYP60517 - Record rejected - Infant Physical Examination Date has incorrect data format. Local Patient Identifier (Extended)=&lt;C605901&gt;
CYP60518 - Record rejected - Infant Physical Examination Date is blank. Local Patient Identifier (Extended)=&lt;C605901&gt;
CYP60520 - Record rejected - Infant Physical Examination Date is more than 99 days after Person Birth Date. Local Patient Identifier (Extended)=&lt;C605901&gt; Infant Physical Examination Date=&lt;C605010&gt; Person Birth Date=&lt;C001060&gt;
CYP60521 - Record rejected - Infant Physical Examination Date is less than 2 weeks after Person Birth Date. Local Patient Identifier (Extended)=&lt;C605901&gt; Infant Physical Examination Date=&lt;C605010&gt; Person Birth Date=&lt;C001060&gt;
CYP60522 - Record rejected - Person Birth Date is blank AND Infant Physical Examination Date is before 1 January 1890. Local Patient Identifier (Extended)=&lt;C605901&gt; Infant Physical Examination Date=&lt;C605010&gt;
CYP60523 - Record rejected - Infant Physical Examination Date is after the Date And Time Data Set Created. Local Patient Identifier (Extended)=&lt;C605901&gt; Infant Physical Examination Date=&lt;C605010&gt; Date and Time Data Set Created=&lt;C000060&gt;</v>
      </c>
      <c r="U423" t="s">
        <v>5597</v>
      </c>
    </row>
    <row r="424" spans="1:21" ht="127.5" customHeight="1">
      <c r="A424" s="362" t="s">
        <v>1699</v>
      </c>
      <c r="B424" s="363" t="str">
        <f t="shared" si="15"/>
        <v>C605</v>
      </c>
      <c r="C424" s="364" t="str">
        <f t="shared" si="16"/>
        <v>020</v>
      </c>
      <c r="D424" s="363" t="str">
        <f>IF(MID(A424,5,1)="9",CONCATENATE(C424,"_",COUNTIF($C$3:$C424,C424)),A424&amp;"_1")</f>
        <v>C605020_1</v>
      </c>
      <c r="E424" s="363" t="s">
        <v>4384</v>
      </c>
      <c r="F424" s="365" t="s">
        <v>1476</v>
      </c>
      <c r="G424" s="366" t="s">
        <v>1154</v>
      </c>
      <c r="H424" s="364">
        <f t="shared" si="18"/>
        <v>0</v>
      </c>
      <c r="I424" s="367">
        <v>355</v>
      </c>
      <c r="J424" s="366" t="s">
        <v>1155</v>
      </c>
      <c r="K424" s="364" t="s">
        <v>27</v>
      </c>
      <c r="L424" s="364" t="s">
        <v>52</v>
      </c>
      <c r="M424" s="364" t="s">
        <v>101</v>
      </c>
      <c r="N424" s="364" t="s">
        <v>107</v>
      </c>
      <c r="O424" s="348"/>
      <c r="P424" s="366">
        <v>1.4</v>
      </c>
      <c r="Q424" s="366" t="s">
        <v>1230</v>
      </c>
      <c r="R424" s="368" t="s">
        <v>16</v>
      </c>
      <c r="S424" s="364">
        <f>IFERROR(VLOOKUP(A424,'Master Warnings List'!$A$1:$H$748,8,0),0)</f>
        <v>2</v>
      </c>
      <c r="T424" s="366" t="str">
        <f>LookupConcat(A424,'Master Warnings List'!$A$2:$A$708,'Master Warnings List'!$E$2:$E$708,"
")</f>
        <v>CYP60509 - Record rejected - Infant Physical Examination Result (Hips) has incorrect data format. Local Patient Identifier (Extended)=&lt;C605901&gt;
CYP60510 - Warning - Infant Physical Examination Result (Hips) contains an invalid national code. Local Patient Identifier (Extended)=&lt;C605901&gt; Infant Physical Examination Result (Hips)=&lt;C605020&gt;</v>
      </c>
      <c r="U424" s="15" t="s">
        <v>5598</v>
      </c>
    </row>
    <row r="425" spans="1:21" ht="127.5" customHeight="1">
      <c r="A425" s="362" t="s">
        <v>1700</v>
      </c>
      <c r="B425" s="363" t="str">
        <f t="shared" si="15"/>
        <v>C605</v>
      </c>
      <c r="C425" s="364" t="str">
        <f t="shared" si="16"/>
        <v>030</v>
      </c>
      <c r="D425" s="363" t="str">
        <f>IF(MID(A425,5,1)="9",CONCATENATE(C425,"_",COUNTIF($C$3:$C425,C425)),A425&amp;"_1")</f>
        <v>C605030_1</v>
      </c>
      <c r="E425" s="363" t="s">
        <v>4385</v>
      </c>
      <c r="F425" s="365" t="s">
        <v>1476</v>
      </c>
      <c r="G425" s="366" t="s">
        <v>1160</v>
      </c>
      <c r="H425" s="364">
        <f t="shared" si="18"/>
        <v>0</v>
      </c>
      <c r="I425" s="367">
        <v>356</v>
      </c>
      <c r="J425" s="366" t="s">
        <v>1161</v>
      </c>
      <c r="K425" s="364" t="s">
        <v>27</v>
      </c>
      <c r="L425" s="364" t="s">
        <v>52</v>
      </c>
      <c r="M425" s="364" t="s">
        <v>101</v>
      </c>
      <c r="N425" s="364" t="s">
        <v>107</v>
      </c>
      <c r="O425" s="348"/>
      <c r="P425" s="366">
        <v>1.4</v>
      </c>
      <c r="Q425" s="366" t="s">
        <v>1230</v>
      </c>
      <c r="R425" s="368" t="s">
        <v>16</v>
      </c>
      <c r="S425" s="364">
        <f>IFERROR(VLOOKUP(A425,'Master Warnings List'!$A$1:$H$748,8,0),0)</f>
        <v>2</v>
      </c>
      <c r="T425" s="366" t="str">
        <f>LookupConcat(A425,'Master Warnings List'!$A$2:$A$708,'Master Warnings List'!$E$2:$E$708,"
")</f>
        <v>CYP60511 - Record rejected - Infant Physical Examination Result (Heart) has incorrect data format. Local Patient Identifier (Extended)=&lt;C605901&gt;
CYP60512 - Warning - Infant Physical Examination Result (Heart) contains an invalid national code. Local Patient Identifier (Extended)=&lt;C605901&gt; Infant Physical Examination Result (Heart)=&lt;C605030&gt;</v>
      </c>
      <c r="U425" s="15" t="s">
        <v>5599</v>
      </c>
    </row>
    <row r="426" spans="1:21" ht="127.5" customHeight="1">
      <c r="A426" s="362" t="s">
        <v>1701</v>
      </c>
      <c r="B426" s="363" t="str">
        <f t="shared" si="15"/>
        <v>C605</v>
      </c>
      <c r="C426" s="364" t="str">
        <f t="shared" si="16"/>
        <v>040</v>
      </c>
      <c r="D426" s="363" t="str">
        <f>IF(MID(A426,5,1)="9",CONCATENATE(C426,"_",COUNTIF($C$3:$C426,C426)),A426&amp;"_1")</f>
        <v>C605040_1</v>
      </c>
      <c r="E426" s="363" t="s">
        <v>4386</v>
      </c>
      <c r="F426" s="365" t="s">
        <v>1476</v>
      </c>
      <c r="G426" s="366" t="s">
        <v>1162</v>
      </c>
      <c r="H426" s="364">
        <f t="shared" si="18"/>
        <v>0</v>
      </c>
      <c r="I426" s="367">
        <v>357</v>
      </c>
      <c r="J426" s="366" t="s">
        <v>1163</v>
      </c>
      <c r="K426" s="364" t="s">
        <v>27</v>
      </c>
      <c r="L426" s="364" t="s">
        <v>52</v>
      </c>
      <c r="M426" s="364" t="s">
        <v>101</v>
      </c>
      <c r="N426" s="364" t="s">
        <v>107</v>
      </c>
      <c r="O426" s="348"/>
      <c r="P426" s="366">
        <v>1.4</v>
      </c>
      <c r="Q426" s="366" t="s">
        <v>1230</v>
      </c>
      <c r="R426" s="368" t="s">
        <v>16</v>
      </c>
      <c r="S426" s="364">
        <f>IFERROR(VLOOKUP(A426,'Master Warnings List'!$A$1:$H$748,8,0),0)</f>
        <v>2</v>
      </c>
      <c r="T426" s="366" t="str">
        <f>LookupConcat(A426,'Master Warnings List'!$A$2:$A$708,'Master Warnings List'!$E$2:$E$708,"
")</f>
        <v>CYP60513 - Record rejected - Infant Physical Examination Result (Eyes) has incorrect data format. Local Patient Identifier (Extended)=&lt;C605901&gt;
CYP60514 - Warning - Infant Physical Examination Result (Eyes) contains an invalid national code. Local Patient Identifier (Extended)=&lt;C605901&gt; Infant Physical Examination Result (Eyes)=&lt;C605040&gt;</v>
      </c>
      <c r="U426" s="15" t="s">
        <v>5600</v>
      </c>
    </row>
    <row r="427" spans="1:21" ht="140.25" customHeight="1">
      <c r="A427" s="362" t="s">
        <v>1702</v>
      </c>
      <c r="B427" s="363" t="str">
        <f t="shared" si="15"/>
        <v>C605</v>
      </c>
      <c r="C427" s="364" t="str">
        <f t="shared" si="16"/>
        <v>050</v>
      </c>
      <c r="D427" s="363" t="str">
        <f>IF(MID(A427,5,1)="9",CONCATENATE(C427,"_",COUNTIF($C$3:$C427,C427)),A427&amp;"_1")</f>
        <v>C605050_1</v>
      </c>
      <c r="E427" s="363" t="s">
        <v>4387</v>
      </c>
      <c r="F427" s="365" t="s">
        <v>1476</v>
      </c>
      <c r="G427" s="366" t="s">
        <v>1164</v>
      </c>
      <c r="H427" s="364">
        <f t="shared" si="18"/>
        <v>0</v>
      </c>
      <c r="I427" s="367">
        <v>358</v>
      </c>
      <c r="J427" s="366" t="s">
        <v>1165</v>
      </c>
      <c r="K427" s="364" t="s">
        <v>27</v>
      </c>
      <c r="L427" s="364" t="s">
        <v>52</v>
      </c>
      <c r="M427" s="364" t="s">
        <v>101</v>
      </c>
      <c r="N427" s="364" t="s">
        <v>107</v>
      </c>
      <c r="O427" s="348" t="s">
        <v>1799</v>
      </c>
      <c r="P427" s="366">
        <v>1.4</v>
      </c>
      <c r="Q427" s="366" t="s">
        <v>1230</v>
      </c>
      <c r="R427" s="368" t="s">
        <v>16</v>
      </c>
      <c r="S427" s="364">
        <f>IFERROR(VLOOKUP(A427,'Master Warnings List'!$A$1:$H$748,8,0),0)</f>
        <v>3</v>
      </c>
      <c r="T427" s="366" t="str">
        <f>LookupConcat(A427,'Master Warnings List'!$A$2:$A$708,'Master Warnings List'!$E$2:$E$708,"
")</f>
        <v>CYP60515 - Record rejected - Infant Physical Examination Result (Testes) has incorrect data format. Local Patient Identifier (Extended)=&lt;C605901&gt;
CYP60516 - Warning - Infant Physical Examination Result (Testes) contains an invalid national code. Local Patient Identifier (Extended)=&lt;C605901&gt; Infant Physical Examination Result (Testes)=&lt;C605050&gt;
CYP60519 - Record rejected - Infant Physical Examination Result (Testes) contains a value other than "NN", and Person Stated Gender Code contains the value "Female". Local Patient Identifier (Extended)=&lt;C605901&gt; Infant Physical Examination Result (Testes)=&lt;C605050&gt; Person Stated Gender Code=&lt;C001080&gt;</v>
      </c>
      <c r="U427" s="15" t="s">
        <v>5601</v>
      </c>
    </row>
    <row r="428" spans="1:21" ht="12.75" customHeight="1">
      <c r="A428" s="362" t="s">
        <v>2208</v>
      </c>
      <c r="B428" s="363"/>
      <c r="C428" s="364"/>
      <c r="D428" s="363"/>
      <c r="E428" s="363" t="s">
        <v>4197</v>
      </c>
      <c r="F428" s="365" t="s">
        <v>1476</v>
      </c>
      <c r="G428" s="366" t="s">
        <v>1885</v>
      </c>
      <c r="H428" s="364">
        <f t="shared" si="18"/>
        <v>1</v>
      </c>
      <c r="I428" s="367">
        <v>359</v>
      </c>
      <c r="J428" s="366" t="s">
        <v>1951</v>
      </c>
      <c r="K428" s="363" t="s">
        <v>68</v>
      </c>
      <c r="L428" s="364"/>
      <c r="M428" s="364"/>
      <c r="N428" s="364"/>
      <c r="O428" s="348"/>
      <c r="P428" s="366"/>
      <c r="Q428" s="366"/>
      <c r="R428" s="368"/>
      <c r="S428" s="364"/>
      <c r="T428" s="366"/>
    </row>
    <row r="429" spans="1:21" ht="38.25" customHeight="1">
      <c r="A429" s="362" t="s">
        <v>2209</v>
      </c>
      <c r="B429" s="363"/>
      <c r="C429" s="364"/>
      <c r="D429" s="363"/>
      <c r="E429" s="363" t="s">
        <v>4388</v>
      </c>
      <c r="F429" s="365" t="s">
        <v>1476</v>
      </c>
      <c r="G429" s="366" t="s">
        <v>2019</v>
      </c>
      <c r="H429" s="364">
        <f t="shared" si="18"/>
        <v>1</v>
      </c>
      <c r="I429" s="367">
        <v>360</v>
      </c>
      <c r="J429" s="366" t="s">
        <v>1940</v>
      </c>
      <c r="K429" s="363" t="s">
        <v>2796</v>
      </c>
      <c r="L429" s="364"/>
      <c r="M429" s="364"/>
      <c r="N429" s="364"/>
      <c r="O429" s="348"/>
      <c r="P429" s="366"/>
      <c r="Q429" s="366"/>
      <c r="R429" s="368"/>
      <c r="S429" s="364"/>
      <c r="T429" s="366"/>
    </row>
    <row r="430" spans="1:21" ht="25.5" customHeight="1">
      <c r="A430" s="362" t="s">
        <v>2210</v>
      </c>
      <c r="B430" s="363"/>
      <c r="C430" s="364"/>
      <c r="D430" s="363"/>
      <c r="E430" s="363" t="s">
        <v>4130</v>
      </c>
      <c r="F430" s="365" t="s">
        <v>1476</v>
      </c>
      <c r="G430" s="366" t="s">
        <v>215</v>
      </c>
      <c r="H430" s="364">
        <f t="shared" si="18"/>
        <v>1</v>
      </c>
      <c r="I430" s="367">
        <v>361</v>
      </c>
      <c r="J430" s="366" t="s">
        <v>1950</v>
      </c>
      <c r="K430" s="364" t="s">
        <v>109</v>
      </c>
      <c r="L430" s="364"/>
      <c r="M430" s="364"/>
      <c r="N430" s="364"/>
      <c r="O430" s="348"/>
      <c r="P430" s="366"/>
      <c r="Q430" s="366"/>
      <c r="R430" s="368"/>
      <c r="S430" s="364"/>
      <c r="T430" s="366"/>
    </row>
    <row r="431" spans="1:21" ht="25.5" customHeight="1">
      <c r="A431" s="362" t="s">
        <v>2211</v>
      </c>
      <c r="B431" s="363"/>
      <c r="C431" s="364"/>
      <c r="D431" s="363"/>
      <c r="E431" s="363" t="s">
        <v>4200</v>
      </c>
      <c r="F431" s="365" t="s">
        <v>1476</v>
      </c>
      <c r="G431" s="366" t="s">
        <v>3192</v>
      </c>
      <c r="H431" s="364">
        <f t="shared" si="18"/>
        <v>1</v>
      </c>
      <c r="I431" s="367">
        <v>362</v>
      </c>
      <c r="J431" s="366" t="s">
        <v>3179</v>
      </c>
      <c r="K431" s="364" t="s">
        <v>1941</v>
      </c>
      <c r="L431" s="364"/>
      <c r="M431" s="364"/>
      <c r="N431" s="364"/>
      <c r="O431" s="348"/>
      <c r="P431" s="366"/>
      <c r="Q431" s="366"/>
      <c r="R431" s="368"/>
      <c r="S431" s="364"/>
      <c r="T431" s="366"/>
    </row>
    <row r="432" spans="1:21" ht="25.5" customHeight="1">
      <c r="A432" s="362" t="s">
        <v>2212</v>
      </c>
      <c r="B432" s="363"/>
      <c r="C432" s="364"/>
      <c r="D432" s="363"/>
      <c r="E432" s="363" t="s">
        <v>4141</v>
      </c>
      <c r="F432" s="365" t="s">
        <v>1476</v>
      </c>
      <c r="G432" s="366" t="s">
        <v>1887</v>
      </c>
      <c r="H432" s="364">
        <f t="shared" si="18"/>
        <v>1</v>
      </c>
      <c r="I432" s="367">
        <v>363</v>
      </c>
      <c r="J432" s="366" t="s">
        <v>1943</v>
      </c>
      <c r="K432" s="364" t="s">
        <v>1944</v>
      </c>
      <c r="L432" s="364"/>
      <c r="M432" s="364"/>
      <c r="N432" s="364"/>
      <c r="O432" s="348"/>
      <c r="P432" s="366"/>
      <c r="Q432" s="366"/>
      <c r="R432" s="368"/>
      <c r="S432" s="364"/>
      <c r="T432" s="366"/>
    </row>
    <row r="433" spans="1:21" ht="51" customHeight="1">
      <c r="A433" s="362" t="s">
        <v>5087</v>
      </c>
      <c r="B433" s="363"/>
      <c r="C433" s="364"/>
      <c r="D433" s="363"/>
      <c r="E433" s="363" t="s">
        <v>4389</v>
      </c>
      <c r="F433" s="365" t="s">
        <v>1476</v>
      </c>
      <c r="G433" s="366" t="s">
        <v>1166</v>
      </c>
      <c r="H433" s="364">
        <f t="shared" si="18"/>
        <v>1</v>
      </c>
      <c r="I433" s="367">
        <v>364</v>
      </c>
      <c r="J433" s="365" t="s">
        <v>3240</v>
      </c>
      <c r="K433" s="363" t="s">
        <v>2807</v>
      </c>
      <c r="L433" s="364"/>
      <c r="M433" s="364"/>
      <c r="N433" s="364"/>
      <c r="O433" s="348"/>
      <c r="P433" s="366"/>
      <c r="Q433" s="366"/>
      <c r="R433" s="368"/>
      <c r="S433" s="364"/>
      <c r="T433" s="366"/>
    </row>
    <row r="434" spans="1:21" ht="51" customHeight="1">
      <c r="A434" s="362" t="s">
        <v>1800</v>
      </c>
      <c r="B434" s="363"/>
      <c r="C434" s="364"/>
      <c r="D434" s="363"/>
      <c r="E434" s="363"/>
      <c r="F434" s="365" t="s">
        <v>1469</v>
      </c>
      <c r="G434" s="366"/>
      <c r="H434" s="364">
        <f t="shared" si="18"/>
        <v>0</v>
      </c>
      <c r="I434" s="367"/>
      <c r="J434" s="365"/>
      <c r="K434" s="363"/>
      <c r="L434" s="364"/>
      <c r="M434" s="364"/>
      <c r="N434" s="364"/>
      <c r="O434" s="348"/>
      <c r="P434" s="366"/>
      <c r="Q434" s="366"/>
      <c r="R434" s="368"/>
      <c r="S434" s="364"/>
      <c r="T434" s="366" t="str">
        <f>LookupConcat(A434,'Master Warnings List'!$A$2:$A$708,'Master Warnings List'!$E$2:$E$708,"
")</f>
        <v>CYP60601 - Group rejected - No valid CYP101 provided for this Service Request Identifier. Service Request Identifier=&lt;C606902&gt;
CYP60602 - Group rejected - More than one CYP606 provided for this Service Request Identifier + Provisional Diagnosis Date + Provisional Diagnosis (Coded Clinical Entry) combination. Service Request Identifier=&lt;C606902&gt; Provisional Diagnosis Date=&lt;C606020&gt; Provisional Diagnosis (Coded Clinical Entry)=&lt;C606010&gt;</v>
      </c>
    </row>
    <row r="435" spans="1:21" ht="89.25" customHeight="1">
      <c r="A435" s="362" t="s">
        <v>1703</v>
      </c>
      <c r="B435" s="363" t="str">
        <f t="shared" si="15"/>
        <v>C606</v>
      </c>
      <c r="C435" s="364" t="str">
        <f t="shared" si="16"/>
        <v>902</v>
      </c>
      <c r="D435" s="363" t="str">
        <f>IF(MID(A435,5,1)="9",CONCATENATE(C435,"_",COUNTIF($C$3:$C435,C435)),A435&amp;"_1")</f>
        <v>902_7</v>
      </c>
      <c r="E435" s="363" t="s">
        <v>4243</v>
      </c>
      <c r="F435" s="366" t="s">
        <v>1469</v>
      </c>
      <c r="G435" s="366" t="s">
        <v>66</v>
      </c>
      <c r="H435" s="364">
        <f t="shared" si="18"/>
        <v>0</v>
      </c>
      <c r="I435" s="367">
        <v>365</v>
      </c>
      <c r="J435" s="365" t="s">
        <v>3964</v>
      </c>
      <c r="K435" s="364" t="s">
        <v>68</v>
      </c>
      <c r="L435" s="364" t="s">
        <v>101</v>
      </c>
      <c r="M435" s="364" t="s">
        <v>101</v>
      </c>
      <c r="N435" s="364" t="s">
        <v>52</v>
      </c>
      <c r="O435" s="348" t="s">
        <v>1327</v>
      </c>
      <c r="P435" s="366" t="s">
        <v>65</v>
      </c>
      <c r="Q435" s="366" t="s">
        <v>1229</v>
      </c>
      <c r="R435" s="368" t="s">
        <v>38</v>
      </c>
      <c r="S435" s="364">
        <f>IFERROR(VLOOKUP(A435,'Master Warnings List'!$A$1:$H$748,8,0),0)</f>
        <v>2</v>
      </c>
      <c r="T435" s="366" t="str">
        <f>LookupConcat(A435,'Master Warnings List'!$A$2:$A$708,'Master Warnings List'!$E$2:$E$708,"
")</f>
        <v>CYP60603 - Record rejected - Service Request Identifier is blank.
CYP60604 - Record rejected - Service Request Identifier has incorrect data format. Service Request Identifier=&lt;C606902&gt;</v>
      </c>
      <c r="U435" t="s">
        <v>5503</v>
      </c>
    </row>
    <row r="436" spans="1:21" ht="130.5" customHeight="1">
      <c r="A436" s="362" t="s">
        <v>1704</v>
      </c>
      <c r="B436" s="363" t="str">
        <f t="shared" si="15"/>
        <v>C606</v>
      </c>
      <c r="C436" s="364" t="str">
        <f t="shared" si="16"/>
        <v>913</v>
      </c>
      <c r="D436" s="363" t="str">
        <f>IF(MID(A436,5,1)="9",CONCATENATE(C436,"_",COUNTIF($C$3:$C436,C436)),A436&amp;"_1")</f>
        <v>913_2</v>
      </c>
      <c r="E436" s="363" t="s">
        <v>4355</v>
      </c>
      <c r="F436" s="366" t="s">
        <v>1469</v>
      </c>
      <c r="G436" s="366" t="s">
        <v>258</v>
      </c>
      <c r="H436" s="364">
        <f t="shared" si="18"/>
        <v>0</v>
      </c>
      <c r="I436" s="367">
        <v>366</v>
      </c>
      <c r="J436" s="366" t="s">
        <v>1228</v>
      </c>
      <c r="K436" s="364" t="s">
        <v>27</v>
      </c>
      <c r="L436" s="364" t="s">
        <v>101</v>
      </c>
      <c r="M436" s="364" t="s">
        <v>101</v>
      </c>
      <c r="N436" s="364" t="s">
        <v>107</v>
      </c>
      <c r="O436" s="348"/>
      <c r="P436" s="366" t="s">
        <v>1424</v>
      </c>
      <c r="Q436" s="366" t="s">
        <v>1431</v>
      </c>
      <c r="R436" s="368" t="s">
        <v>38</v>
      </c>
      <c r="S436" s="364">
        <f>IFERROR(VLOOKUP(A436,'Master Warnings List'!$A$1:$H$748,8,0),0)</f>
        <v>3</v>
      </c>
      <c r="T436" s="366" t="str">
        <f>LookupConcat(A436,'Master Warnings List'!$A$2:$A$708,'Master Warnings List'!$E$2:$E$708,"
")</f>
        <v>CYP60605 - Record rejected - Diagnosis Scheme In Use has incorrect data format. Service Request Identifier=&lt;C606902&gt; Local Patient Identifier (Extended)=&lt;C101901&gt;
CYP60613 - Record rejected - Diagnosis Scheme In Use is blank. Service Request Identifier=&lt;C606902&gt; Local Patient Identifier (Extended)=&lt;C101901&gt;
CYP60618 - Record rejected - Diagnosis Scheme In Use contains an invalid national code. Service Request Identifier=&lt;C606902&gt; Local Patient Identifier (Extended)=&lt;C101901&gt; Diagnosis Scheme In Use=&lt;C606913&gt;</v>
      </c>
      <c r="U436" s="447" t="s">
        <v>5577</v>
      </c>
    </row>
    <row r="437" spans="1:21" ht="228.6" customHeight="1">
      <c r="A437" s="362" t="s">
        <v>1760</v>
      </c>
      <c r="B437" s="363" t="str">
        <f t="shared" si="15"/>
        <v>C606</v>
      </c>
      <c r="C437" s="364" t="str">
        <f t="shared" si="16"/>
        <v>010</v>
      </c>
      <c r="D437" s="363" t="str">
        <f>IF(MID(A437,5,1)="9",CONCATENATE(C437,"_",COUNTIF($C$3:$C437,C437)),A437&amp;"_1")</f>
        <v>C606010_1</v>
      </c>
      <c r="E437" s="363" t="s">
        <v>4390</v>
      </c>
      <c r="F437" s="366" t="s">
        <v>1469</v>
      </c>
      <c r="G437" s="366" t="s">
        <v>1524</v>
      </c>
      <c r="H437" s="364">
        <f t="shared" si="18"/>
        <v>0</v>
      </c>
      <c r="I437" s="367">
        <v>367</v>
      </c>
      <c r="J437" s="365" t="s">
        <v>3746</v>
      </c>
      <c r="K437" s="364" t="s">
        <v>1440</v>
      </c>
      <c r="L437" s="364" t="s">
        <v>101</v>
      </c>
      <c r="M437" s="364" t="s">
        <v>101</v>
      </c>
      <c r="N437" s="364" t="s">
        <v>52</v>
      </c>
      <c r="O437" s="348" t="s">
        <v>4593</v>
      </c>
      <c r="P437" s="366" t="s">
        <v>1419</v>
      </c>
      <c r="Q437" s="366" t="s">
        <v>3968</v>
      </c>
      <c r="R437" s="368" t="s">
        <v>38</v>
      </c>
      <c r="S437" s="364">
        <f>IFERROR(VLOOKUP(A437,'Master Warnings List'!$A$1:$H$748,8,0),0)</f>
        <v>4</v>
      </c>
      <c r="T437" s="366" t="str">
        <f>LookupConcat(A437,'Master Warnings List'!$A$2:$A$708,'Master Warnings List'!$E$2:$E$708,"
")</f>
        <v>CYP60607 - Record rejected - Provisional Diagnosis (Coded Clinical Entry) is blank. Service Request Identifier=&lt;C606902&gt; Local Patient Identifier (Extended)=&lt;C101901&gt;
CYP60608 - Record rejected - Provisional Diagnosis (Coded Clinical Entry) has incorrect data format. Service Request Identifier=&lt;C606902&gt; Local Patient Identifier (Extended)=&lt;C101901&gt;
CYP60614 - Record rejected - Provisional Diagnosis (Coded Clinical Entry) format does not match expected format from selected Diagnosis Scheme In Use. Service Request Identifier=&lt;C606902&gt; Local Patient Identifier (Extended)=&lt;C101901&gt; Provisional Diagnosis (Coded Clinical Entry)=&lt;C606010&gt; Diagnosis Scheme In Use=&lt;C606913&gt;
CYP60619 - Record rejected - Diagnosis Scheme In Use contains the value '06 - SNOMED CT' and Provisional Diagnosis (Coded Clinical Entry) fails standard SNOMED CT checks (Check Digit and Partition Identifier). Service Request Identifier=&lt;C606902&gt; Provisional Diagnosis (Coded Clinical Entry)=&lt;C606010&gt;</v>
      </c>
      <c r="U437" t="s">
        <v>5602</v>
      </c>
    </row>
    <row r="438" spans="1:21" ht="138" customHeight="1">
      <c r="A438" s="362" t="s">
        <v>1705</v>
      </c>
      <c r="B438" s="363" t="str">
        <f t="shared" si="15"/>
        <v>C606</v>
      </c>
      <c r="C438" s="364" t="str">
        <f t="shared" si="16"/>
        <v>020</v>
      </c>
      <c r="D438" s="363" t="str">
        <f>IF(MID(A438,5,1)="9",CONCATENATE(C438,"_",COUNTIF($C$3:$C438,C438)),A438&amp;"_1")</f>
        <v>C606020_1</v>
      </c>
      <c r="E438" s="363" t="s">
        <v>4391</v>
      </c>
      <c r="F438" s="366" t="s">
        <v>1469</v>
      </c>
      <c r="G438" s="366" t="s">
        <v>263</v>
      </c>
      <c r="H438" s="364">
        <f t="shared" si="18"/>
        <v>0</v>
      </c>
      <c r="I438" s="367">
        <v>368</v>
      </c>
      <c r="J438" s="366" t="s">
        <v>264</v>
      </c>
      <c r="K438" s="364" t="s">
        <v>337</v>
      </c>
      <c r="L438" s="364" t="s">
        <v>107</v>
      </c>
      <c r="M438" s="364" t="s">
        <v>101</v>
      </c>
      <c r="N438" s="364" t="s">
        <v>52</v>
      </c>
      <c r="O438" s="346" t="s">
        <v>4865</v>
      </c>
      <c r="P438" s="366" t="s">
        <v>1410</v>
      </c>
      <c r="Q438" s="366" t="s">
        <v>1429</v>
      </c>
      <c r="R438" s="368" t="s">
        <v>16</v>
      </c>
      <c r="S438" s="364">
        <f>IFERROR(VLOOKUP(A438,'Master Warnings List'!$A$1:$H$748,8,0),0)</f>
        <v>5</v>
      </c>
      <c r="T438" s="366" t="str">
        <f>LookupConcat(A438,'Master Warnings List'!$A$2:$A$708,'Master Warnings List'!$E$2:$E$708,"
")</f>
        <v>CYP60609 - Warning - Provisional Diagnosis Date is blank. Service Request Identifier=&lt;C606902&gt; Local Patient Identifier (Extended)=&lt;C101901&gt;
CYP60610 - Record rejected - Provisional Diagnosis Date has incorrect data format. Service Request Identifier=&lt;C606902&gt; Local Patient Identifier (Extended)=&lt;C101901&gt;
CYP60615 - Record rejected - Provisional Diagnosis Date is before Referral Request Received Date. Service Request Identifier=&lt;C606902&gt; Provisional Diagnosis Date=&lt;C606020&gt; Referral Request Received Date=&lt;C101010&gt;
CYP60616 - Record rejected - Provisional Diagnosis Date is after the Service Discharge Date. Service Request Identifier=&lt;C606902&gt; Provisional Diagnosis Date=&lt;C606020&gt; Service Discharge Date=&lt;C101080&gt;
CYP60617 - Record rejected - Provisional Diagnosis Date is after the Reporting Period End Date. Service Request Identifier=&lt;C606902&gt; Local Patient Identifier (Extended)=&lt;C101901&gt; Provisional Diagnosis Date=&lt;C606020&gt;</v>
      </c>
      <c r="U438" t="s">
        <v>5603</v>
      </c>
    </row>
    <row r="439" spans="1:21" ht="12.75" customHeight="1">
      <c r="A439" s="362" t="s">
        <v>2214</v>
      </c>
      <c r="B439" s="363"/>
      <c r="C439" s="364"/>
      <c r="D439" s="363"/>
      <c r="E439" s="363" t="s">
        <v>4197</v>
      </c>
      <c r="F439" s="366" t="s">
        <v>1469</v>
      </c>
      <c r="G439" s="366" t="s">
        <v>1885</v>
      </c>
      <c r="H439" s="364">
        <f t="shared" si="18"/>
        <v>1</v>
      </c>
      <c r="I439" s="367">
        <v>369</v>
      </c>
      <c r="J439" s="366" t="s">
        <v>1951</v>
      </c>
      <c r="K439" s="363" t="s">
        <v>68</v>
      </c>
      <c r="L439" s="364"/>
      <c r="M439" s="364"/>
      <c r="N439" s="364"/>
      <c r="O439" s="348"/>
      <c r="P439" s="366"/>
      <c r="Q439" s="366"/>
      <c r="R439" s="368"/>
      <c r="S439" s="364"/>
      <c r="T439" s="366"/>
    </row>
    <row r="440" spans="1:21" ht="38.25" customHeight="1">
      <c r="A440" s="362" t="s">
        <v>2215</v>
      </c>
      <c r="B440" s="363"/>
      <c r="C440" s="364"/>
      <c r="D440" s="363"/>
      <c r="E440" s="363" t="s">
        <v>4392</v>
      </c>
      <c r="F440" s="366" t="s">
        <v>1469</v>
      </c>
      <c r="G440" s="366" t="s">
        <v>2021</v>
      </c>
      <c r="H440" s="364">
        <f t="shared" si="18"/>
        <v>1</v>
      </c>
      <c r="I440" s="367">
        <v>370</v>
      </c>
      <c r="J440" s="366" t="s">
        <v>1940</v>
      </c>
      <c r="K440" s="363" t="s">
        <v>2796</v>
      </c>
      <c r="L440" s="364"/>
      <c r="M440" s="364"/>
      <c r="N440" s="364"/>
      <c r="O440" s="348"/>
      <c r="P440" s="366"/>
      <c r="Q440" s="366"/>
      <c r="R440" s="368"/>
      <c r="S440" s="364"/>
      <c r="T440" s="366"/>
    </row>
    <row r="441" spans="1:21" ht="25.5" customHeight="1">
      <c r="A441" s="362" t="s">
        <v>2216</v>
      </c>
      <c r="B441" s="363"/>
      <c r="C441" s="364"/>
      <c r="D441" s="363"/>
      <c r="E441" s="363" t="s">
        <v>4130</v>
      </c>
      <c r="F441" s="366" t="s">
        <v>1469</v>
      </c>
      <c r="G441" s="366" t="s">
        <v>215</v>
      </c>
      <c r="H441" s="364">
        <f t="shared" si="18"/>
        <v>1</v>
      </c>
      <c r="I441" s="367">
        <v>371</v>
      </c>
      <c r="J441" s="366" t="s">
        <v>1950</v>
      </c>
      <c r="K441" s="364" t="s">
        <v>109</v>
      </c>
      <c r="L441" s="364"/>
      <c r="M441" s="364"/>
      <c r="N441" s="364"/>
      <c r="O441" s="348"/>
      <c r="P441" s="366"/>
      <c r="Q441" s="366"/>
      <c r="R441" s="368"/>
      <c r="S441" s="364"/>
      <c r="T441" s="366"/>
    </row>
    <row r="442" spans="1:21" ht="25.5" customHeight="1">
      <c r="A442" s="362" t="s">
        <v>2217</v>
      </c>
      <c r="B442" s="363"/>
      <c r="C442" s="364"/>
      <c r="D442" s="363"/>
      <c r="E442" s="363" t="s">
        <v>4200</v>
      </c>
      <c r="F442" s="366" t="s">
        <v>1469</v>
      </c>
      <c r="G442" s="366" t="s">
        <v>3192</v>
      </c>
      <c r="H442" s="364">
        <f t="shared" si="18"/>
        <v>1</v>
      </c>
      <c r="I442" s="367">
        <v>372</v>
      </c>
      <c r="J442" s="366" t="s">
        <v>3179</v>
      </c>
      <c r="K442" s="364" t="s">
        <v>1941</v>
      </c>
      <c r="L442" s="364"/>
      <c r="M442" s="364"/>
      <c r="N442" s="364"/>
      <c r="O442" s="348"/>
      <c r="P442" s="366"/>
      <c r="Q442" s="366"/>
      <c r="R442" s="368"/>
      <c r="S442" s="364"/>
      <c r="T442" s="366"/>
    </row>
    <row r="443" spans="1:21" ht="25.5" customHeight="1">
      <c r="A443" s="362" t="s">
        <v>2218</v>
      </c>
      <c r="B443" s="363"/>
      <c r="C443" s="364"/>
      <c r="D443" s="363"/>
      <c r="E443" s="363" t="s">
        <v>4141</v>
      </c>
      <c r="F443" s="366" t="s">
        <v>1469</v>
      </c>
      <c r="G443" s="366" t="s">
        <v>1887</v>
      </c>
      <c r="H443" s="364">
        <f t="shared" si="18"/>
        <v>1</v>
      </c>
      <c r="I443" s="367">
        <v>373</v>
      </c>
      <c r="J443" s="366" t="s">
        <v>1943</v>
      </c>
      <c r="K443" s="364" t="s">
        <v>1944</v>
      </c>
      <c r="L443" s="364"/>
      <c r="M443" s="364"/>
      <c r="N443" s="364"/>
      <c r="O443" s="348"/>
      <c r="P443" s="366"/>
      <c r="Q443" s="366"/>
      <c r="R443" s="368"/>
      <c r="S443" s="364"/>
      <c r="T443" s="366"/>
    </row>
    <row r="444" spans="1:21" ht="51" customHeight="1">
      <c r="A444" s="362" t="s">
        <v>2219</v>
      </c>
      <c r="B444" s="363"/>
      <c r="C444" s="364"/>
      <c r="D444" s="363"/>
      <c r="E444" s="363" t="s">
        <v>4257</v>
      </c>
      <c r="F444" s="366" t="s">
        <v>1469</v>
      </c>
      <c r="G444" s="366" t="s">
        <v>2277</v>
      </c>
      <c r="H444" s="364">
        <f t="shared" si="18"/>
        <v>1</v>
      </c>
      <c r="I444" s="367">
        <v>374</v>
      </c>
      <c r="J444" s="366" t="s">
        <v>2278</v>
      </c>
      <c r="K444" s="364" t="s">
        <v>2279</v>
      </c>
      <c r="L444" s="364"/>
      <c r="M444" s="364"/>
      <c r="N444" s="364"/>
      <c r="O444" s="348"/>
      <c r="P444" s="366"/>
      <c r="Q444" s="366"/>
      <c r="R444" s="368"/>
      <c r="S444" s="364"/>
      <c r="T444" s="366"/>
    </row>
    <row r="445" spans="1:21" ht="51" customHeight="1">
      <c r="A445" s="362" t="s">
        <v>1801</v>
      </c>
      <c r="B445" s="363"/>
      <c r="C445" s="364"/>
      <c r="D445" s="363"/>
      <c r="E445" s="363"/>
      <c r="F445" s="366" t="s">
        <v>1470</v>
      </c>
      <c r="G445" s="366"/>
      <c r="H445" s="364">
        <f t="shared" si="18"/>
        <v>0</v>
      </c>
      <c r="I445" s="367"/>
      <c r="J445" s="366"/>
      <c r="K445" s="364"/>
      <c r="L445" s="364"/>
      <c r="M445" s="364"/>
      <c r="N445" s="364"/>
      <c r="O445" s="348"/>
      <c r="P445" s="366"/>
      <c r="Q445" s="366"/>
      <c r="R445" s="368"/>
      <c r="S445" s="364"/>
      <c r="T445" s="366" t="str">
        <f>LookupConcat(A445,'Master Warnings List'!$A$2:$A$708,'Master Warnings List'!$E$2:$E$708,"
")</f>
        <v>CYP60701 - Group rejected - No valid CYP101 provided for this Service Request Identifier. Service Request Identifier=&lt;C607902&gt;
CYP60702 - Group rejected - More than one CYP607 provided for this Service Request Identifier + Diagnosis Date + Primary Diagnosis (Coded Clinical Entry) combination. Service Request Identifier=&lt;C607902&gt; Diagnosis Date=&lt;C607020&gt; Primary Diagnosis (Coded Clinical Entry)=&lt;C607010&gt;</v>
      </c>
    </row>
    <row r="446" spans="1:21" ht="89.25" customHeight="1">
      <c r="A446" s="362" t="s">
        <v>1706</v>
      </c>
      <c r="B446" s="363" t="str">
        <f t="shared" si="15"/>
        <v>C607</v>
      </c>
      <c r="C446" s="364" t="str">
        <f t="shared" si="16"/>
        <v>902</v>
      </c>
      <c r="D446" s="363" t="str">
        <f>IF(MID(A446,5,1)="9",CONCATENATE(C446,"_",COUNTIF($C$3:$C446,C446)),A446&amp;"_1")</f>
        <v>902_8</v>
      </c>
      <c r="E446" s="363" t="s">
        <v>4243</v>
      </c>
      <c r="F446" s="366" t="s">
        <v>1470</v>
      </c>
      <c r="G446" s="366" t="s">
        <v>66</v>
      </c>
      <c r="H446" s="364">
        <f t="shared" si="18"/>
        <v>0</v>
      </c>
      <c r="I446" s="367">
        <v>375</v>
      </c>
      <c r="J446" s="365" t="s">
        <v>3964</v>
      </c>
      <c r="K446" s="364" t="s">
        <v>68</v>
      </c>
      <c r="L446" s="364" t="s">
        <v>101</v>
      </c>
      <c r="M446" s="364" t="s">
        <v>101</v>
      </c>
      <c r="N446" s="364" t="s">
        <v>52</v>
      </c>
      <c r="O446" s="348" t="s">
        <v>1327</v>
      </c>
      <c r="P446" s="366" t="s">
        <v>65</v>
      </c>
      <c r="Q446" s="366" t="s">
        <v>257</v>
      </c>
      <c r="R446" s="368" t="s">
        <v>38</v>
      </c>
      <c r="S446" s="364">
        <f>IFERROR(VLOOKUP(A446,'Master Warnings List'!$A$1:$H$748,8,0),0)</f>
        <v>2</v>
      </c>
      <c r="T446" s="366" t="str">
        <f>LookupConcat(A446,'Master Warnings List'!$A$2:$A$708,'Master Warnings List'!$E$2:$E$708,"
")</f>
        <v>CYP60703 - Record rejected - Service Request Identifier is blank.
CYP60704 - Record rejected - Service Request Identifier has incorrect data format. Service Request Identifier=&lt;C607902&gt;</v>
      </c>
      <c r="U446" t="s">
        <v>5503</v>
      </c>
    </row>
    <row r="447" spans="1:21" ht="114.75" customHeight="1">
      <c r="A447" s="362" t="s">
        <v>1707</v>
      </c>
      <c r="B447" s="363" t="str">
        <f t="shared" si="15"/>
        <v>C607</v>
      </c>
      <c r="C447" s="364" t="str">
        <f t="shared" si="16"/>
        <v>913</v>
      </c>
      <c r="D447" s="363" t="str">
        <f>IF(MID(A447,5,1)="9",CONCATENATE(C447,"_",COUNTIF($C$3:$C447,C447)),A447&amp;"_1")</f>
        <v>913_3</v>
      </c>
      <c r="E447" s="363" t="s">
        <v>4355</v>
      </c>
      <c r="F447" s="366" t="s">
        <v>1470</v>
      </c>
      <c r="G447" s="366" t="s">
        <v>258</v>
      </c>
      <c r="H447" s="364">
        <f t="shared" si="18"/>
        <v>0</v>
      </c>
      <c r="I447" s="367">
        <v>376</v>
      </c>
      <c r="J447" s="366" t="s">
        <v>1228</v>
      </c>
      <c r="K447" s="364" t="s">
        <v>27</v>
      </c>
      <c r="L447" s="364" t="s">
        <v>101</v>
      </c>
      <c r="M447" s="364" t="s">
        <v>101</v>
      </c>
      <c r="N447" s="364" t="s">
        <v>107</v>
      </c>
      <c r="O447" s="348"/>
      <c r="P447" s="366" t="s">
        <v>1424</v>
      </c>
      <c r="Q447" s="366" t="s">
        <v>1431</v>
      </c>
      <c r="R447" s="368" t="s">
        <v>38</v>
      </c>
      <c r="S447" s="364">
        <f>IFERROR(VLOOKUP(A447,'Master Warnings List'!$A$1:$H$748,8,0),0)</f>
        <v>3</v>
      </c>
      <c r="T447" s="366" t="str">
        <f>LookupConcat(A447,'Master Warnings List'!$A$2:$A$708,'Master Warnings List'!$E$2:$E$708,"
")</f>
        <v>CYP60705 - Record rejected - Diagnosis Scheme In Use has incorrect data format. Service Request Identifier=&lt;C607902&gt; Local Patient Identifier (Extended)=&lt;C101901&gt;
CYP60713 - Record rejected - Diagnosis Scheme In Use is blank. Service Request Identifier=&lt;C607902&gt; Local Patient Identifier (Extended)=&lt;C101901&gt;
CYP60718 - Record rejected - Diagnosis Scheme In Use contains an invalid national code. Service Request Identifier=&lt;C607902&gt; Local Patient Identifier (Extended)=&lt;C101901&gt; Diagnosis Scheme In Use=&lt;C607913&gt;</v>
      </c>
      <c r="U447" s="447" t="s">
        <v>5577</v>
      </c>
    </row>
    <row r="448" spans="1:21" ht="231.6" customHeight="1">
      <c r="A448" s="362" t="s">
        <v>1761</v>
      </c>
      <c r="B448" s="363" t="str">
        <f t="shared" si="15"/>
        <v>C607</v>
      </c>
      <c r="C448" s="364" t="str">
        <f t="shared" si="16"/>
        <v>010</v>
      </c>
      <c r="D448" s="363" t="str">
        <f>IF(MID(A448,5,1)="9",CONCATENATE(C448,"_",COUNTIF($C$3:$C448,C448)),A448&amp;"_1")</f>
        <v>C607010_1</v>
      </c>
      <c r="E448" s="363" t="s">
        <v>4393</v>
      </c>
      <c r="F448" s="366" t="s">
        <v>1470</v>
      </c>
      <c r="G448" s="366" t="s">
        <v>1525</v>
      </c>
      <c r="H448" s="364">
        <f t="shared" si="18"/>
        <v>0</v>
      </c>
      <c r="I448" s="367">
        <v>377</v>
      </c>
      <c r="J448" s="366" t="s">
        <v>3747</v>
      </c>
      <c r="K448" s="364" t="s">
        <v>1440</v>
      </c>
      <c r="L448" s="364" t="s">
        <v>101</v>
      </c>
      <c r="M448" s="364" t="s">
        <v>101</v>
      </c>
      <c r="N448" s="364" t="s">
        <v>52</v>
      </c>
      <c r="O448" s="348" t="s">
        <v>4597</v>
      </c>
      <c r="P448" s="366" t="s">
        <v>1419</v>
      </c>
      <c r="Q448" s="366" t="s">
        <v>3968</v>
      </c>
      <c r="R448" s="368" t="s">
        <v>38</v>
      </c>
      <c r="S448" s="364">
        <f>IFERROR(VLOOKUP(A448,'Master Warnings List'!$A$1:$H$748,8,0),0)</f>
        <v>4</v>
      </c>
      <c r="T448" s="366" t="str">
        <f>LookupConcat(A448,'Master Warnings List'!$A$2:$A$708,'Master Warnings List'!$E$2:$E$708,"
")</f>
        <v>CYP60707 - Record rejected - Primary Diagnosis (Coded Clinical Entry) is blank. Service Request Identifier=&lt;C607902&gt; Local Patient Identifier (Extended)=&lt;C101901&gt; Diagnosis Date=&lt;C607020&gt;
CYP60708 - Record rejected - Primary Diagnosis (Coded Clinical Entry) has incorrect data format. Service Request Identifier=&lt;C607902&gt; Local Patient Identifier (Extended)=&lt;C101901&gt; Primary Diagnosis (Coded Clinical Entry)=&lt;C607010&gt;
CYP60714 - Record rejected - Primary Diagnosis (Coded Clinical Entry) format does not match expected format from selected Diagnosis Scheme In Use. Service Request Identifier=&lt;C607902&gt; Local Patient Identifier (Extended)=&lt;C101901&gt; Primary Diagnosis (Coded Clinical Entry)=&lt;C607010&gt; Diagnosis Scheme In Use=&lt;C607913&gt;
CYP60719 - Record rejected - Diagnosis Scheme In Use contains the value '06 - SNOMED CT' and Primary Diagnosis (Coded Clinical Entry) fails standard SNOMED CT checks (Check Digit and Partition Identifier). Service Request Identifier=&lt;C607902&gt; Primary Diagnosis (Coded Clinical Entry)=&lt;C607010&gt;</v>
      </c>
      <c r="U448" t="s">
        <v>5604</v>
      </c>
    </row>
    <row r="449" spans="1:21" ht="211.2">
      <c r="A449" s="362" t="s">
        <v>1708</v>
      </c>
      <c r="B449" s="363" t="str">
        <f t="shared" si="15"/>
        <v>C607</v>
      </c>
      <c r="C449" s="364" t="str">
        <f t="shared" si="16"/>
        <v>020</v>
      </c>
      <c r="D449" s="363" t="str">
        <f>IF(MID(A449,5,1)="9",CONCATENATE(C449,"_",COUNTIF($C$3:$C449,C449)),A449&amp;"_1")</f>
        <v>C607020_1</v>
      </c>
      <c r="E449" s="363" t="s">
        <v>4394</v>
      </c>
      <c r="F449" s="366" t="s">
        <v>1470</v>
      </c>
      <c r="G449" s="366" t="s">
        <v>47</v>
      </c>
      <c r="H449" s="364">
        <f t="shared" si="18"/>
        <v>0</v>
      </c>
      <c r="I449" s="367">
        <v>378</v>
      </c>
      <c r="J449" s="366" t="s">
        <v>1354</v>
      </c>
      <c r="K449" s="364" t="s">
        <v>337</v>
      </c>
      <c r="L449" s="364" t="s">
        <v>107</v>
      </c>
      <c r="M449" s="364" t="s">
        <v>101</v>
      </c>
      <c r="N449" s="364" t="s">
        <v>52</v>
      </c>
      <c r="O449" s="346" t="s">
        <v>4866</v>
      </c>
      <c r="P449" s="366" t="s">
        <v>1410</v>
      </c>
      <c r="Q449" s="366" t="s">
        <v>1429</v>
      </c>
      <c r="R449" s="368" t="s">
        <v>16</v>
      </c>
      <c r="S449" s="364">
        <f>IFERROR(VLOOKUP(A449,'Master Warnings List'!$A$1:$H$748,8,0),0)</f>
        <v>5</v>
      </c>
      <c r="T449" s="366" t="str">
        <f>LookupConcat(A449,'Master Warnings List'!$A$2:$A$708,'Master Warnings List'!$E$2:$E$708,"
")</f>
        <v>CYP60709 - Warning - Diagnosis Date is blank. Service Request Identifier=&lt;C607902&gt; Local Patient Identifier (Extended)=&lt;C101901&gt;
CYP60710 - Record rejected - Diagnosis Date has incorrect data format. Service Request Identifier=&lt;C607902&gt; Local Patient Identifier (Extended)=&lt;C101901&gt;
CYP60715 - Record rejected - Diagnosis Date is after the Reporting Period End Date. Service Request Identifier=&lt;C607902&gt; Local Patient Identifier (Extended)=&lt;C101901&gt; Diagnosis Date=&lt;C607020&gt;
CYP60716 - Record rejected - Diagnosis Date is before Referral Request Received Date. Service Request Identifier=&lt;C607902&gt; Diagnosis Date=&lt;C607020&gt; Referral Request Received Date=&lt;C101010&gt;
CYP60717 - Record rejected - Diagnosis Date is after the Service Discharge Date. Service Request Identifier=&lt;C607902&gt; Diagnosis Date=&lt;C607020&gt; Service Discharge Date=&lt;C101080&gt;</v>
      </c>
      <c r="U449" t="s">
        <v>5605</v>
      </c>
    </row>
    <row r="450" spans="1:21" ht="12.75" customHeight="1">
      <c r="A450" s="362" t="s">
        <v>2220</v>
      </c>
      <c r="B450" s="363"/>
      <c r="C450" s="364"/>
      <c r="D450" s="363"/>
      <c r="E450" s="363" t="s">
        <v>4197</v>
      </c>
      <c r="F450" s="366" t="s">
        <v>1470</v>
      </c>
      <c r="G450" s="366" t="s">
        <v>1885</v>
      </c>
      <c r="H450" s="364">
        <f t="shared" si="18"/>
        <v>1</v>
      </c>
      <c r="I450" s="367">
        <v>379</v>
      </c>
      <c r="J450" s="366" t="s">
        <v>1951</v>
      </c>
      <c r="K450" s="363" t="s">
        <v>68</v>
      </c>
      <c r="L450" s="364"/>
      <c r="M450" s="364"/>
      <c r="N450" s="364"/>
      <c r="O450" s="348"/>
      <c r="P450" s="366"/>
      <c r="Q450" s="366"/>
      <c r="R450" s="368"/>
      <c r="S450" s="364"/>
      <c r="T450" s="366"/>
    </row>
    <row r="451" spans="1:21" ht="38.25" customHeight="1">
      <c r="A451" s="362" t="s">
        <v>2221</v>
      </c>
      <c r="B451" s="363"/>
      <c r="C451" s="364"/>
      <c r="D451" s="363"/>
      <c r="E451" s="363" t="s">
        <v>4395</v>
      </c>
      <c r="F451" s="366" t="s">
        <v>1470</v>
      </c>
      <c r="G451" s="366" t="s">
        <v>2022</v>
      </c>
      <c r="H451" s="364">
        <f t="shared" si="18"/>
        <v>1</v>
      </c>
      <c r="I451" s="367">
        <v>380</v>
      </c>
      <c r="J451" s="366" t="s">
        <v>1940</v>
      </c>
      <c r="K451" s="363" t="s">
        <v>2796</v>
      </c>
      <c r="L451" s="364"/>
      <c r="M451" s="364"/>
      <c r="N451" s="364"/>
      <c r="O451" s="348"/>
      <c r="P451" s="366"/>
      <c r="Q451" s="366"/>
      <c r="R451" s="368"/>
      <c r="S451" s="364"/>
      <c r="T451" s="366"/>
    </row>
    <row r="452" spans="1:21" ht="25.5" customHeight="1">
      <c r="A452" s="362" t="s">
        <v>2222</v>
      </c>
      <c r="B452" s="363"/>
      <c r="C452" s="364"/>
      <c r="D452" s="363"/>
      <c r="E452" s="363" t="s">
        <v>4130</v>
      </c>
      <c r="F452" s="366" t="s">
        <v>1470</v>
      </c>
      <c r="G452" s="366" t="s">
        <v>215</v>
      </c>
      <c r="H452" s="364">
        <f t="shared" si="18"/>
        <v>1</v>
      </c>
      <c r="I452" s="367">
        <v>381</v>
      </c>
      <c r="J452" s="366" t="s">
        <v>1950</v>
      </c>
      <c r="K452" s="364" t="s">
        <v>109</v>
      </c>
      <c r="L452" s="364"/>
      <c r="M452" s="364"/>
      <c r="N452" s="364"/>
      <c r="O452" s="348"/>
      <c r="P452" s="366"/>
      <c r="Q452" s="366"/>
      <c r="R452" s="368"/>
      <c r="S452" s="364"/>
      <c r="T452" s="366"/>
    </row>
    <row r="453" spans="1:21" ht="25.5" customHeight="1">
      <c r="A453" s="362" t="s">
        <v>2223</v>
      </c>
      <c r="B453" s="363"/>
      <c r="C453" s="364"/>
      <c r="D453" s="363"/>
      <c r="E453" s="363" t="s">
        <v>4200</v>
      </c>
      <c r="F453" s="366" t="s">
        <v>1470</v>
      </c>
      <c r="G453" s="366" t="s">
        <v>3192</v>
      </c>
      <c r="H453" s="364">
        <f t="shared" si="18"/>
        <v>1</v>
      </c>
      <c r="I453" s="367">
        <v>382</v>
      </c>
      <c r="J453" s="366" t="s">
        <v>3179</v>
      </c>
      <c r="K453" s="364" t="s">
        <v>1941</v>
      </c>
      <c r="L453" s="364"/>
      <c r="M453" s="364"/>
      <c r="N453" s="364"/>
      <c r="O453" s="348"/>
      <c r="P453" s="366"/>
      <c r="Q453" s="366"/>
      <c r="R453" s="368"/>
      <c r="S453" s="364"/>
      <c r="T453" s="366"/>
    </row>
    <row r="454" spans="1:21" ht="25.5" customHeight="1">
      <c r="A454" s="362" t="s">
        <v>2224</v>
      </c>
      <c r="B454" s="363"/>
      <c r="C454" s="364"/>
      <c r="D454" s="363"/>
      <c r="E454" s="363" t="s">
        <v>4141</v>
      </c>
      <c r="F454" s="366" t="s">
        <v>1470</v>
      </c>
      <c r="G454" s="366" t="s">
        <v>1887</v>
      </c>
      <c r="H454" s="364">
        <f t="shared" si="18"/>
        <v>1</v>
      </c>
      <c r="I454" s="367">
        <v>383</v>
      </c>
      <c r="J454" s="366" t="s">
        <v>1943</v>
      </c>
      <c r="K454" s="364" t="s">
        <v>1944</v>
      </c>
      <c r="L454" s="364"/>
      <c r="M454" s="364"/>
      <c r="N454" s="364"/>
      <c r="O454" s="348"/>
      <c r="P454" s="366"/>
      <c r="Q454" s="366"/>
      <c r="R454" s="368"/>
      <c r="S454" s="364"/>
      <c r="T454" s="366"/>
    </row>
    <row r="455" spans="1:21" ht="51" customHeight="1">
      <c r="A455" s="362" t="s">
        <v>2225</v>
      </c>
      <c r="B455" s="363"/>
      <c r="C455" s="364"/>
      <c r="D455" s="363"/>
      <c r="E455" s="363" t="s">
        <v>4257</v>
      </c>
      <c r="F455" s="366" t="s">
        <v>1470</v>
      </c>
      <c r="G455" s="366" t="s">
        <v>2277</v>
      </c>
      <c r="H455" s="364">
        <f t="shared" si="18"/>
        <v>1</v>
      </c>
      <c r="I455" s="367">
        <v>384</v>
      </c>
      <c r="J455" s="366" t="s">
        <v>2278</v>
      </c>
      <c r="K455" s="364" t="s">
        <v>2279</v>
      </c>
      <c r="L455" s="364"/>
      <c r="M455" s="364"/>
      <c r="N455" s="364"/>
      <c r="O455" s="348"/>
      <c r="P455" s="366"/>
      <c r="Q455" s="366"/>
      <c r="R455" s="368"/>
      <c r="S455" s="364"/>
      <c r="T455" s="366"/>
    </row>
    <row r="456" spans="1:21" ht="51" customHeight="1">
      <c r="A456" s="362" t="s">
        <v>1804</v>
      </c>
      <c r="B456" s="363"/>
      <c r="C456" s="364"/>
      <c r="D456" s="363"/>
      <c r="E456" s="363"/>
      <c r="F456" s="366" t="s">
        <v>1471</v>
      </c>
      <c r="G456" s="366"/>
      <c r="H456" s="364">
        <f t="shared" si="18"/>
        <v>0</v>
      </c>
      <c r="I456" s="367"/>
      <c r="J456" s="366"/>
      <c r="K456" s="364"/>
      <c r="L456" s="364"/>
      <c r="M456" s="364"/>
      <c r="N456" s="364"/>
      <c r="O456" s="348"/>
      <c r="P456" s="366"/>
      <c r="Q456" s="366"/>
      <c r="R456" s="368"/>
      <c r="S456" s="364"/>
      <c r="T456" s="366" t="str">
        <f>LookupConcat(A456,'Master Warnings List'!$A$2:$A$708,'Master Warnings List'!$E$2:$E$708,"
")</f>
        <v>CYP60801 - Group rejected - No valid CYP101 provided for this Service Request Identifier. Service Request Identifier=&lt;C608902&gt;
CYP60802 - Group rejected - More than one CYP608 provided for this Service Request Identifier + Diagnosis Date + Secondary Diagnosis (Coded Clinical Entry) combination. Service Request Identifier=&lt;C608902&gt; Diagnosis Date=&lt;C608020&gt; Secondary Diagnosis (Coded Clinical Entry)=&lt;C608010&gt;</v>
      </c>
    </row>
    <row r="457" spans="1:21" ht="89.25" customHeight="1">
      <c r="A457" s="362" t="s">
        <v>1709</v>
      </c>
      <c r="B457" s="363" t="str">
        <f t="shared" si="15"/>
        <v>C608</v>
      </c>
      <c r="C457" s="364" t="str">
        <f t="shared" si="16"/>
        <v>902</v>
      </c>
      <c r="D457" s="363" t="str">
        <f>IF(MID(A457,5,1)="9",CONCATENATE(C457,"_",COUNTIF($C$3:$C457,C457)),A457&amp;"_1")</f>
        <v>902_9</v>
      </c>
      <c r="E457" s="363" t="s">
        <v>4243</v>
      </c>
      <c r="F457" s="366" t="s">
        <v>1471</v>
      </c>
      <c r="G457" s="366" t="s">
        <v>66</v>
      </c>
      <c r="H457" s="364">
        <f t="shared" si="18"/>
        <v>0</v>
      </c>
      <c r="I457" s="367">
        <v>385</v>
      </c>
      <c r="J457" s="365" t="s">
        <v>3964</v>
      </c>
      <c r="K457" s="364" t="s">
        <v>68</v>
      </c>
      <c r="L457" s="364" t="s">
        <v>101</v>
      </c>
      <c r="M457" s="364" t="s">
        <v>101</v>
      </c>
      <c r="N457" s="364" t="s">
        <v>52</v>
      </c>
      <c r="O457" s="348" t="s">
        <v>1327</v>
      </c>
      <c r="P457" s="366" t="s">
        <v>65</v>
      </c>
      <c r="Q457" s="366" t="s">
        <v>257</v>
      </c>
      <c r="R457" s="368" t="s">
        <v>38</v>
      </c>
      <c r="S457" s="364">
        <f>IFERROR(VLOOKUP(A457,'Master Warnings List'!$A$1:$H$748,8,0),0)</f>
        <v>2</v>
      </c>
      <c r="T457" s="366" t="str">
        <f>LookupConcat(A457,'Master Warnings List'!$A$2:$A$708,'Master Warnings List'!$E$2:$E$708,"
")</f>
        <v>CYP60803 - Record rejected - Service Request Identifier is blank.
CYP60804 - Record rejected - Service Request Identifier has incorrect data format. Service Request Identifier=&lt;C608902&gt;</v>
      </c>
      <c r="U457" s="214" t="s">
        <v>5503</v>
      </c>
    </row>
    <row r="458" spans="1:21" ht="102" customHeight="1">
      <c r="A458" s="362" t="s">
        <v>1710</v>
      </c>
      <c r="B458" s="363" t="str">
        <f t="shared" si="15"/>
        <v>C608</v>
      </c>
      <c r="C458" s="364" t="str">
        <f t="shared" si="16"/>
        <v>913</v>
      </c>
      <c r="D458" s="363" t="str">
        <f>IF(MID(A458,5,1)="9",CONCATENATE(C458,"_",COUNTIF($C$3:$C458,C458)),A458&amp;"_1")</f>
        <v>913_4</v>
      </c>
      <c r="E458" s="363" t="s">
        <v>4355</v>
      </c>
      <c r="F458" s="366" t="s">
        <v>1471</v>
      </c>
      <c r="G458" s="366" t="s">
        <v>258</v>
      </c>
      <c r="H458" s="364">
        <f t="shared" si="18"/>
        <v>0</v>
      </c>
      <c r="I458" s="367">
        <v>386</v>
      </c>
      <c r="J458" s="366" t="s">
        <v>1228</v>
      </c>
      <c r="K458" s="364" t="s">
        <v>27</v>
      </c>
      <c r="L458" s="364" t="s">
        <v>101</v>
      </c>
      <c r="M458" s="364" t="s">
        <v>101</v>
      </c>
      <c r="N458" s="364" t="s">
        <v>107</v>
      </c>
      <c r="O458" s="348" t="s">
        <v>265</v>
      </c>
      <c r="P458" s="366" t="s">
        <v>1424</v>
      </c>
      <c r="Q458" s="366" t="s">
        <v>1431</v>
      </c>
      <c r="R458" s="368" t="s">
        <v>38</v>
      </c>
      <c r="S458" s="364">
        <f>IFERROR(VLOOKUP(A458,'Master Warnings List'!$A$1:$H$748,8,0),0)</f>
        <v>3</v>
      </c>
      <c r="T458" s="366" t="str">
        <f>LookupConcat(A458,'Master Warnings List'!$A$2:$A$708,'Master Warnings List'!$E$2:$E$708,"
")</f>
        <v>CYP60805 - Record rejected - Diagnosis Scheme In Use has incorrect data format. Service Request Identifier=&lt;C608902&gt; Local Patient Identifier (Extended)=&lt;C101901&gt;
CYP60806 - Record rejected - Diagnosis Scheme In Use is blank. Service Request Identifier=&lt;C608902&gt; Local Patient Identifier (Extended)=&lt;C101901&gt;
CYP60816 - Record rejected - Diagnosis Scheme In Use contains an invalid national code. Service Request Identifier=&lt;C608902&gt; Local Patient Identifier (Extended)=&lt;C101901&gt; Diagnosis Scheme In Use=&lt;C608913&gt;</v>
      </c>
      <c r="U458" s="447" t="s">
        <v>5577</v>
      </c>
    </row>
    <row r="459" spans="1:21" ht="226.5" customHeight="1">
      <c r="A459" s="362" t="s">
        <v>1762</v>
      </c>
      <c r="B459" s="363" t="str">
        <f t="shared" si="15"/>
        <v>C608</v>
      </c>
      <c r="C459" s="364" t="str">
        <f t="shared" si="16"/>
        <v>010</v>
      </c>
      <c r="D459" s="363" t="str">
        <f>IF(MID(A459,5,1)="9",CONCATENATE(C459,"_",COUNTIF($C$3:$C459,C459)),A459&amp;"_1")</f>
        <v>C608010_1</v>
      </c>
      <c r="E459" s="363" t="s">
        <v>4396</v>
      </c>
      <c r="F459" s="366" t="s">
        <v>1471</v>
      </c>
      <c r="G459" s="366" t="s">
        <v>1526</v>
      </c>
      <c r="H459" s="364">
        <f t="shared" si="18"/>
        <v>0</v>
      </c>
      <c r="I459" s="367">
        <v>387</v>
      </c>
      <c r="J459" s="366" t="s">
        <v>1507</v>
      </c>
      <c r="K459" s="364" t="s">
        <v>1440</v>
      </c>
      <c r="L459" s="364" t="s">
        <v>101</v>
      </c>
      <c r="M459" s="364" t="s">
        <v>101</v>
      </c>
      <c r="N459" s="364" t="s">
        <v>52</v>
      </c>
      <c r="O459" s="348" t="s">
        <v>4598</v>
      </c>
      <c r="P459" s="366" t="s">
        <v>1419</v>
      </c>
      <c r="Q459" s="366" t="s">
        <v>3968</v>
      </c>
      <c r="R459" s="368" t="s">
        <v>38</v>
      </c>
      <c r="S459" s="364">
        <f>IFERROR(VLOOKUP(A459,'Master Warnings List'!$A$1:$H$748,8,0),0)</f>
        <v>4</v>
      </c>
      <c r="T459" s="366" t="str">
        <f>LookupConcat(A459,'Master Warnings List'!$A$2:$A$708,'Master Warnings List'!$E$2:$E$708,"
")</f>
        <v>CYP60807 - Record rejected - Secondary Diagnosis (Coded Clinical Entry) is blank. Service Request Identifier=&lt;C608902&gt; Local Patient Identifier (Extended)=&lt;C101901&gt; Diagnosis Date=&lt;C608020&gt;
CYP60808 - Record rejected - Secondary Diagnosis (Coded Clinical Entry) has incorrect data format. Service Request Identifier=&lt;C608902&gt; Local Patient Identifier (Extended)=&lt;C101901&gt;
CYP60812 - Record rejected - Secondary Diagnosis (Coded Clinical Entry) format does not match expected format from selected Diagnosis Scheme In Use. Service Request Identifier=&lt;C608902&gt; Local Patient Identifier (Extended)=&lt;C101901&gt; Secondary Diagnosis (Coded Clinical Entry)=&lt;C608010&gt; Diagnosis Scheme In Use=&lt;C608913&gt;
CYP60817 - Record rejected - Diagnosis Scheme In Use contains the value '06 - SNOMED CT' and Secondary Diagnosis (Coded Clinical Entry) fails standard SNOMED CT checks (Check Digit and Partition Identifier). Service Request Identifier=&lt;C608902&gt; Secondary Diagnosis (Coded Clinical Entry)=&lt;C608010&gt;</v>
      </c>
      <c r="U459" t="s">
        <v>5606</v>
      </c>
    </row>
    <row r="460" spans="1:21" ht="163.5" customHeight="1">
      <c r="A460" s="362" t="s">
        <v>1711</v>
      </c>
      <c r="B460" s="363" t="str">
        <f t="shared" si="15"/>
        <v>C608</v>
      </c>
      <c r="C460" s="364" t="str">
        <f t="shared" si="16"/>
        <v>020</v>
      </c>
      <c r="D460" s="363" t="str">
        <f>IF(MID(A460,5,1)="9",CONCATENATE(C460,"_",COUNTIF($C$3:$C460,C460)),A460&amp;"_1")</f>
        <v>C608020_1</v>
      </c>
      <c r="E460" s="363" t="s">
        <v>4397</v>
      </c>
      <c r="F460" s="366" t="s">
        <v>1471</v>
      </c>
      <c r="G460" s="366" t="s">
        <v>47</v>
      </c>
      <c r="H460" s="364">
        <f t="shared" si="18"/>
        <v>0</v>
      </c>
      <c r="I460" s="367">
        <v>388</v>
      </c>
      <c r="J460" s="366" t="s">
        <v>1355</v>
      </c>
      <c r="K460" s="364" t="s">
        <v>337</v>
      </c>
      <c r="L460" s="364" t="s">
        <v>107</v>
      </c>
      <c r="M460" s="364" t="s">
        <v>101</v>
      </c>
      <c r="N460" s="364" t="s">
        <v>52</v>
      </c>
      <c r="O460" s="346" t="s">
        <v>4866</v>
      </c>
      <c r="P460" s="366" t="s">
        <v>1410</v>
      </c>
      <c r="Q460" s="366" t="s">
        <v>1429</v>
      </c>
      <c r="R460" s="368" t="s">
        <v>16</v>
      </c>
      <c r="S460" s="364">
        <f>IFERROR(VLOOKUP(A460,'Master Warnings List'!$A$1:$H$748,8,0),0)</f>
        <v>5</v>
      </c>
      <c r="T460" s="366" t="str">
        <f>LookupConcat(A460,'Master Warnings List'!$A$2:$A$708,'Master Warnings List'!$E$2:$E$708,"
")</f>
        <v>CYP60809 - Warning - Diagnosis Date is blank. Service Request Identifier=&lt;C608902&gt; Local Patient Identifier (Extended)=&lt;C101901&gt;
CYP60810 - Record rejected - Diagnosis Date has incorrect data format. Service Request Identifier=&lt;C608902&gt; Local Patient Identifier (Extended)=&lt;C101901&gt;
CYP60813 - Record rejected - Diagnosis Date is after the Reporting Period End Date. Service Request Identifier=&lt;C608902&gt; Local Patient Identifier (Extended)=&lt;C101901&gt; Diagnosis Date=&lt;C608020&gt;
CYP60814 - Record rejected - Diagnosis Date is before Referral Request Received Date. Service Request Identifier=&lt;C608902&gt; Diagnosis Date=&lt;C608020&gt; Referral Request Received Date=&lt;C101010&gt;
CYP60815 - Record rejected - Diagnosis Date is after the Service Discharge Date. Service Request Identifier=&lt;C608902&gt; Diagnosis Date=&lt;C608020&gt; Service Discharge Date=&lt;C101080&gt;</v>
      </c>
      <c r="U460" t="s">
        <v>5607</v>
      </c>
    </row>
    <row r="461" spans="1:21" ht="12.75" customHeight="1">
      <c r="A461" s="362" t="s">
        <v>2226</v>
      </c>
      <c r="B461" s="363"/>
      <c r="C461" s="364"/>
      <c r="D461" s="363"/>
      <c r="E461" s="363" t="s">
        <v>4197</v>
      </c>
      <c r="F461" s="366" t="s">
        <v>1471</v>
      </c>
      <c r="G461" s="366" t="s">
        <v>1885</v>
      </c>
      <c r="H461" s="364">
        <f t="shared" si="18"/>
        <v>1</v>
      </c>
      <c r="I461" s="367">
        <v>389</v>
      </c>
      <c r="J461" s="366" t="s">
        <v>1951</v>
      </c>
      <c r="K461" s="363" t="s">
        <v>68</v>
      </c>
      <c r="L461" s="364"/>
      <c r="M461" s="364"/>
      <c r="N461" s="364"/>
      <c r="O461" s="348"/>
      <c r="P461" s="366"/>
      <c r="Q461" s="366"/>
      <c r="R461" s="368"/>
      <c r="S461" s="364"/>
      <c r="T461" s="366"/>
    </row>
    <row r="462" spans="1:21" ht="38.25" customHeight="1">
      <c r="A462" s="362" t="s">
        <v>2227</v>
      </c>
      <c r="B462" s="363"/>
      <c r="C462" s="364"/>
      <c r="D462" s="363"/>
      <c r="E462" s="363" t="s">
        <v>4398</v>
      </c>
      <c r="F462" s="366" t="s">
        <v>1471</v>
      </c>
      <c r="G462" s="366" t="s">
        <v>2023</v>
      </c>
      <c r="H462" s="364">
        <f t="shared" si="18"/>
        <v>1</v>
      </c>
      <c r="I462" s="367">
        <v>390</v>
      </c>
      <c r="J462" s="366" t="s">
        <v>1940</v>
      </c>
      <c r="K462" s="363" t="s">
        <v>2796</v>
      </c>
      <c r="L462" s="364"/>
      <c r="M462" s="364"/>
      <c r="N462" s="364"/>
      <c r="O462" s="348"/>
      <c r="P462" s="366"/>
      <c r="Q462" s="366"/>
      <c r="R462" s="368"/>
      <c r="S462" s="364"/>
      <c r="T462" s="366"/>
    </row>
    <row r="463" spans="1:21" ht="25.5" customHeight="1">
      <c r="A463" s="362" t="s">
        <v>2228</v>
      </c>
      <c r="B463" s="363"/>
      <c r="C463" s="364"/>
      <c r="D463" s="363"/>
      <c r="E463" s="363" t="s">
        <v>4130</v>
      </c>
      <c r="F463" s="366" t="s">
        <v>1471</v>
      </c>
      <c r="G463" s="366" t="s">
        <v>215</v>
      </c>
      <c r="H463" s="364">
        <f t="shared" si="18"/>
        <v>1</v>
      </c>
      <c r="I463" s="367">
        <v>391</v>
      </c>
      <c r="J463" s="366" t="s">
        <v>1950</v>
      </c>
      <c r="K463" s="364" t="s">
        <v>109</v>
      </c>
      <c r="L463" s="364"/>
      <c r="M463" s="364"/>
      <c r="N463" s="364"/>
      <c r="O463" s="348"/>
      <c r="P463" s="366"/>
      <c r="Q463" s="366"/>
      <c r="R463" s="368"/>
      <c r="S463" s="364"/>
      <c r="T463" s="366"/>
    </row>
    <row r="464" spans="1:21" ht="25.5" customHeight="1">
      <c r="A464" s="362" t="s">
        <v>2229</v>
      </c>
      <c r="B464" s="363"/>
      <c r="C464" s="364"/>
      <c r="D464" s="363"/>
      <c r="E464" s="363" t="s">
        <v>4200</v>
      </c>
      <c r="F464" s="366" t="s">
        <v>1471</v>
      </c>
      <c r="G464" s="366" t="s">
        <v>3192</v>
      </c>
      <c r="H464" s="364">
        <f t="shared" si="18"/>
        <v>1</v>
      </c>
      <c r="I464" s="367">
        <v>392</v>
      </c>
      <c r="J464" s="366" t="s">
        <v>3179</v>
      </c>
      <c r="K464" s="364" t="s">
        <v>1941</v>
      </c>
      <c r="L464" s="364"/>
      <c r="M464" s="364"/>
      <c r="N464" s="364"/>
      <c r="O464" s="348"/>
      <c r="P464" s="366"/>
      <c r="Q464" s="366"/>
      <c r="R464" s="368"/>
      <c r="S464" s="364"/>
      <c r="T464" s="366"/>
    </row>
    <row r="465" spans="1:21" ht="25.5" customHeight="1">
      <c r="A465" s="362" t="s">
        <v>2230</v>
      </c>
      <c r="B465" s="363"/>
      <c r="C465" s="364"/>
      <c r="D465" s="363"/>
      <c r="E465" s="363" t="s">
        <v>4141</v>
      </c>
      <c r="F465" s="366" t="s">
        <v>1471</v>
      </c>
      <c r="G465" s="366" t="s">
        <v>1887</v>
      </c>
      <c r="H465" s="364">
        <f t="shared" si="18"/>
        <v>1</v>
      </c>
      <c r="I465" s="367">
        <v>393</v>
      </c>
      <c r="J465" s="366" t="s">
        <v>1943</v>
      </c>
      <c r="K465" s="364" t="s">
        <v>1944</v>
      </c>
      <c r="L465" s="364"/>
      <c r="M465" s="364"/>
      <c r="N465" s="364"/>
      <c r="O465" s="348"/>
      <c r="P465" s="366"/>
      <c r="Q465" s="366"/>
      <c r="R465" s="368"/>
      <c r="S465" s="364"/>
      <c r="T465" s="366"/>
    </row>
    <row r="466" spans="1:21" ht="51" customHeight="1">
      <c r="A466" s="362" t="s">
        <v>2231</v>
      </c>
      <c r="B466" s="363"/>
      <c r="C466" s="364"/>
      <c r="D466" s="363"/>
      <c r="E466" s="363" t="s">
        <v>4257</v>
      </c>
      <c r="F466" s="366" t="s">
        <v>1471</v>
      </c>
      <c r="G466" s="366" t="s">
        <v>2277</v>
      </c>
      <c r="H466" s="364">
        <f t="shared" si="18"/>
        <v>1</v>
      </c>
      <c r="I466" s="367">
        <v>394</v>
      </c>
      <c r="J466" s="366" t="s">
        <v>2278</v>
      </c>
      <c r="K466" s="364" t="s">
        <v>2279</v>
      </c>
      <c r="L466" s="364"/>
      <c r="M466" s="364"/>
      <c r="N466" s="364"/>
      <c r="O466" s="348"/>
      <c r="P466" s="366"/>
      <c r="Q466" s="366"/>
      <c r="R466" s="368"/>
      <c r="S466" s="364"/>
      <c r="T466" s="366"/>
    </row>
    <row r="467" spans="1:21" ht="51" customHeight="1">
      <c r="A467" s="362" t="s">
        <v>1805</v>
      </c>
      <c r="B467" s="363"/>
      <c r="C467" s="364"/>
      <c r="D467" s="363"/>
      <c r="E467" s="363"/>
      <c r="F467" s="366" t="s">
        <v>1478</v>
      </c>
      <c r="G467" s="366"/>
      <c r="H467" s="364">
        <f t="shared" si="18"/>
        <v>0</v>
      </c>
      <c r="I467" s="367"/>
      <c r="J467" s="366"/>
      <c r="K467" s="364"/>
      <c r="L467" s="364"/>
      <c r="M467" s="364"/>
      <c r="N467" s="364"/>
      <c r="O467" s="348"/>
      <c r="P467" s="366"/>
      <c r="Q467" s="366"/>
      <c r="R467" s="368"/>
      <c r="S467" s="364"/>
      <c r="T467" s="366" t="str">
        <f>LookupConcat(A467,'Master Warnings List'!$A$2:$A$708,'Master Warnings List'!$E$2:$E$708,"
")</f>
        <v>CYP60902 - Group rejected - No valid CYP101 provided for this Service Request Identifier. Service Request Identifier=&lt;C609902&gt;
CYP60903 - Group rejected - More than one CYP609 provided for this Service Request Identifier + Coded Assessment Tool Type (SNOMED CT) + Person Score combination. Service Request Identifier=&lt;C609902&gt; Coded Assessment Tool Type (SNOMED CT)=&lt;C609910&gt; Person Score=&lt;C609911&gt;</v>
      </c>
    </row>
    <row r="468" spans="1:21" ht="89.25" customHeight="1">
      <c r="A468" s="362" t="s">
        <v>1712</v>
      </c>
      <c r="B468" s="363" t="str">
        <f t="shared" si="15"/>
        <v>C609</v>
      </c>
      <c r="C468" s="364" t="str">
        <f t="shared" si="16"/>
        <v>902</v>
      </c>
      <c r="D468" s="363" t="str">
        <f>IF(MID(A468,5,1)="9",CONCATENATE(C468,"_",COUNTIF($C$3:$C468,C468)),A468&amp;"_1")</f>
        <v>902_10</v>
      </c>
      <c r="E468" s="363" t="s">
        <v>4243</v>
      </c>
      <c r="F468" s="366" t="s">
        <v>1478</v>
      </c>
      <c r="G468" s="366" t="s">
        <v>66</v>
      </c>
      <c r="H468" s="364">
        <f t="shared" si="18"/>
        <v>0</v>
      </c>
      <c r="I468" s="367">
        <v>395</v>
      </c>
      <c r="J468" s="365" t="s">
        <v>3964</v>
      </c>
      <c r="K468" s="364" t="s">
        <v>68</v>
      </c>
      <c r="L468" s="364" t="s">
        <v>101</v>
      </c>
      <c r="M468" s="364" t="s">
        <v>101</v>
      </c>
      <c r="N468" s="364" t="s">
        <v>52</v>
      </c>
      <c r="O468" s="348" t="s">
        <v>1327</v>
      </c>
      <c r="P468" s="366" t="s">
        <v>65</v>
      </c>
      <c r="Q468" s="366" t="s">
        <v>257</v>
      </c>
      <c r="R468" s="368" t="s">
        <v>38</v>
      </c>
      <c r="S468" s="364">
        <f>IFERROR(VLOOKUP(A468,'Master Warnings List'!$A$1:$H$748,8,0),0)</f>
        <v>2</v>
      </c>
      <c r="T468" s="366" t="str">
        <f>LookupConcat(A468,'Master Warnings List'!$A$2:$A$708,'Master Warnings List'!$E$2:$E$708,"
")</f>
        <v>CYP60904 - Record rejected - Service Request Identifier is blank.
CYP60905 - Record rejected - Service Request Identifier has incorrect data format. Service Request Identifier=&lt;C609902&gt;</v>
      </c>
      <c r="U468" t="s">
        <v>5503</v>
      </c>
    </row>
    <row r="469" spans="1:21" ht="160.5" customHeight="1">
      <c r="A469" s="362" t="s">
        <v>1713</v>
      </c>
      <c r="B469" s="363" t="str">
        <f t="shared" si="15"/>
        <v>C609</v>
      </c>
      <c r="C469" s="364" t="str">
        <f t="shared" si="16"/>
        <v>910</v>
      </c>
      <c r="D469" s="363" t="str">
        <f>IF(MID(A469,5,1)="9",CONCATENATE(C469,"_",COUNTIF($C$3:$C469,C469)),A469&amp;"_1")</f>
        <v>910_1</v>
      </c>
      <c r="E469" s="363" t="s">
        <v>4236</v>
      </c>
      <c r="F469" s="366" t="s">
        <v>1478</v>
      </c>
      <c r="G469" s="366" t="s">
        <v>1527</v>
      </c>
      <c r="H469" s="364">
        <f t="shared" si="18"/>
        <v>0</v>
      </c>
      <c r="I469" s="367">
        <v>396</v>
      </c>
      <c r="J469" s="366" t="s">
        <v>1387</v>
      </c>
      <c r="K469" s="364" t="s">
        <v>2994</v>
      </c>
      <c r="L469" s="364" t="s">
        <v>101</v>
      </c>
      <c r="M469" s="364" t="s">
        <v>101</v>
      </c>
      <c r="N469" s="364" t="s">
        <v>52</v>
      </c>
      <c r="O469" s="346" t="s">
        <v>3168</v>
      </c>
      <c r="P469" s="366" t="s">
        <v>1424</v>
      </c>
      <c r="Q469" s="366" t="s">
        <v>1479</v>
      </c>
      <c r="R469" s="368" t="s">
        <v>38</v>
      </c>
      <c r="S469" s="364">
        <f>IFERROR(VLOOKUP(A469,'Master Warnings List'!$A$1:$H$748,8,0),0)</f>
        <v>3</v>
      </c>
      <c r="T469" s="366" t="str">
        <f>LookupConcat(A469,'Master Warnings List'!$A$2:$A$708,'Master Warnings List'!$E$2:$E$708,"
")</f>
        <v>CYP60906 - Record rejected - Coded Assessment Tool Type (SNOMED CT) is blank. Service Request Identifier=&lt;C609902&gt; Local Patient Identifier (Extended)=&lt;C101901&gt;
CYP60907 - Record rejected - Coded Assessment Tool Type (SNOMED CT) has incorrect data format. Service Request Identifier=&lt;C609902&gt; Local Patient Identifier (Extended)=&lt;C101901&gt;
CYP60913 - Record rejected - Coded Assessment Tool Type (SNOMED CT) not in reference table. Service Request Identifier=&lt;C609902&gt; Local Patient Identifier (Extended)=&lt;C101901&gt; Coded Assessment Tool Type (SNOMED CT)=&lt;C609910&gt;</v>
      </c>
      <c r="U469" t="s">
        <v>5571</v>
      </c>
    </row>
    <row r="470" spans="1:21" ht="122.25" customHeight="1">
      <c r="A470" s="362" t="s">
        <v>1714</v>
      </c>
      <c r="B470" s="363" t="str">
        <f t="shared" si="15"/>
        <v>C609</v>
      </c>
      <c r="C470" s="364" t="str">
        <f t="shared" si="16"/>
        <v>911</v>
      </c>
      <c r="D470" s="363" t="str">
        <f>IF(MID(A470,5,1)="9",CONCATENATE(C470,"_",COUNTIF($C$3:$C470,C470)),A470&amp;"_1")</f>
        <v>911_1</v>
      </c>
      <c r="E470" s="363" t="s">
        <v>4399</v>
      </c>
      <c r="F470" s="366" t="s">
        <v>1478</v>
      </c>
      <c r="G470" s="365" t="s">
        <v>1529</v>
      </c>
      <c r="H470" s="364">
        <f t="shared" si="18"/>
        <v>0</v>
      </c>
      <c r="I470" s="367">
        <v>397</v>
      </c>
      <c r="J470" s="366" t="s">
        <v>1438</v>
      </c>
      <c r="K470" s="364" t="s">
        <v>1245</v>
      </c>
      <c r="L470" s="364" t="s">
        <v>101</v>
      </c>
      <c r="M470" s="364" t="s">
        <v>101</v>
      </c>
      <c r="N470" s="364" t="s">
        <v>107</v>
      </c>
      <c r="O470" s="348"/>
      <c r="P470" s="366" t="s">
        <v>1424</v>
      </c>
      <c r="Q470" s="366" t="s">
        <v>1480</v>
      </c>
      <c r="R470" s="368" t="s">
        <v>38</v>
      </c>
      <c r="S470" s="364">
        <f>IFERROR(VLOOKUP(A470,'Master Warnings List'!$A$1:$H$748,8,0),0)</f>
        <v>3</v>
      </c>
      <c r="T470" s="366" t="str">
        <f>LookupConcat(A470,'Master Warnings List'!$A$2:$A$708,'Master Warnings List'!$E$2:$E$708,"
")</f>
        <v>CYP60908 - Record rejected - Person Score is blank. Service Request Identifier=&lt;C609902&gt; Local Patient Identifier (Extended)=&lt;C101901&gt;
CYP60909 - Record rejected - Person Score has incorrect data format. Service Request Identifier=&lt;C609902&gt; Local Patient Identifier (Extended)=&lt;C101901&gt;
CYP60912 - Warning - Person Score contains an invalid Person Score. Service Request Identifier=&lt;C609902&gt; Local Patient Identifier (Extended)=&lt;C101901&gt; Person Score=&lt;C609911&gt;</v>
      </c>
      <c r="U470" t="s">
        <v>4399</v>
      </c>
    </row>
    <row r="471" spans="1:21" ht="246" customHeight="1">
      <c r="A471" s="362" t="s">
        <v>1768</v>
      </c>
      <c r="B471" s="363" t="str">
        <f>LEFT(A471,4)</f>
        <v>C609</v>
      </c>
      <c r="C471" s="364" t="str">
        <f>RIGHT(A471,3)</f>
        <v>010</v>
      </c>
      <c r="D471" s="363" t="str">
        <f>IF(MID(A471,5,1)="9",CONCATENATE(C471,"_",COUNTIF($C$3:$C478,C471)),A471&amp;"_1")</f>
        <v>C609010_1</v>
      </c>
      <c r="E471" s="363" t="s">
        <v>4400</v>
      </c>
      <c r="F471" s="366" t="s">
        <v>1478</v>
      </c>
      <c r="G471" s="365" t="s">
        <v>1530</v>
      </c>
      <c r="H471" s="364">
        <f>IF(MID(A471,5,1)="D",1,0)</f>
        <v>0</v>
      </c>
      <c r="I471" s="367">
        <v>398</v>
      </c>
      <c r="J471" s="366" t="s">
        <v>1347</v>
      </c>
      <c r="K471" s="364" t="s">
        <v>337</v>
      </c>
      <c r="L471" s="364" t="s">
        <v>107</v>
      </c>
      <c r="M471" s="364" t="s">
        <v>101</v>
      </c>
      <c r="N471" s="364" t="s">
        <v>52</v>
      </c>
      <c r="O471" s="346" t="s">
        <v>4867</v>
      </c>
      <c r="P471" s="366" t="s">
        <v>1410</v>
      </c>
      <c r="Q471" s="366" t="s">
        <v>1429</v>
      </c>
      <c r="R471" s="368" t="s">
        <v>16</v>
      </c>
      <c r="S471" s="364">
        <f>IFERROR(VLOOKUP(A471,'Master Warnings List'!$A$1:$H$748,8,0),0)</f>
        <v>5</v>
      </c>
      <c r="T471" s="366" t="str">
        <f>LookupConcat(A471,'Master Warnings List'!$A$2:$A$708,'Master Warnings List'!$E$2:$E$708,"
")</f>
        <v>CYP60910 - Warning - Assessment Tool Completion Date is blank. Service Request Identifier=&lt;C609902&gt; Local Patient Identifier (Extended)=&lt;C101901&gt;
CYP60911 - Record rejected - Assessment Tool Completion Date has incorrect data format. Service Request Identifier=&lt;C609902&gt; Local Patient Identifier (Extended)=&lt;C101901&gt;
CYP60915 - Record rejected - Assessment Tool Completion Date is before the Referral Request Received Date. Assessment Tool Completion Date=&lt;C609010&gt; Service Request Identifier=&lt;C609902&gt; Local Patient Identifier (Extended)=&lt;C101901&gt; Referral Request Received Date=&lt;C101010&gt;
CYP60917 - Record rejected - Assessment Tool Completion Date is before the Reporting Period Start Date. Service Request Identifier=&lt;C609902&gt; Local Patient Identifier (Extended)=&lt;C101901&gt; Assessment Tool Completion Date=&lt;C609010&gt;
CYP60918 - Record rejected - Assessment Tool Completion Date is after the Reporting Period End Date. Service Request Identifier=&lt;C609902&gt; Local Patient Identifier (Extended)=&lt;C101901&gt; Assessment Tool Completion Date=&lt;C609010&gt;</v>
      </c>
      <c r="U471" t="s">
        <v>5608</v>
      </c>
    </row>
    <row r="472" spans="1:21" ht="25.5" customHeight="1">
      <c r="A472" s="362" t="s">
        <v>2232</v>
      </c>
      <c r="B472" s="363"/>
      <c r="C472" s="364"/>
      <c r="D472" s="363"/>
      <c r="E472" s="363" t="s">
        <v>4197</v>
      </c>
      <c r="F472" s="366" t="s">
        <v>1478</v>
      </c>
      <c r="G472" s="365" t="s">
        <v>1885</v>
      </c>
      <c r="H472" s="364">
        <f t="shared" si="18"/>
        <v>1</v>
      </c>
      <c r="I472" s="367">
        <v>399</v>
      </c>
      <c r="J472" s="366" t="s">
        <v>1951</v>
      </c>
      <c r="K472" s="363" t="s">
        <v>68</v>
      </c>
      <c r="L472" s="364"/>
      <c r="M472" s="364"/>
      <c r="N472" s="364"/>
      <c r="O472" s="348"/>
      <c r="P472" s="366"/>
      <c r="Q472" s="366"/>
      <c r="R472" s="368"/>
      <c r="S472" s="364"/>
      <c r="T472" s="366"/>
    </row>
    <row r="473" spans="1:21" ht="38.25" customHeight="1">
      <c r="A473" s="362" t="s">
        <v>2233</v>
      </c>
      <c r="B473" s="363"/>
      <c r="C473" s="364"/>
      <c r="D473" s="363"/>
      <c r="E473" s="363" t="s">
        <v>4401</v>
      </c>
      <c r="F473" s="366" t="s">
        <v>1478</v>
      </c>
      <c r="G473" s="365" t="s">
        <v>2024</v>
      </c>
      <c r="H473" s="364">
        <f t="shared" si="18"/>
        <v>1</v>
      </c>
      <c r="I473" s="367">
        <v>400</v>
      </c>
      <c r="J473" s="366" t="s">
        <v>1940</v>
      </c>
      <c r="K473" s="363" t="s">
        <v>2796</v>
      </c>
      <c r="L473" s="364"/>
      <c r="M473" s="364"/>
      <c r="N473" s="364"/>
      <c r="O473" s="348"/>
      <c r="P473" s="366"/>
      <c r="Q473" s="366"/>
      <c r="R473" s="368"/>
      <c r="S473" s="364"/>
      <c r="T473" s="366"/>
    </row>
    <row r="474" spans="1:21" ht="25.5" customHeight="1">
      <c r="A474" s="362" t="s">
        <v>2234</v>
      </c>
      <c r="B474" s="363"/>
      <c r="C474" s="364"/>
      <c r="D474" s="363"/>
      <c r="E474" s="363" t="s">
        <v>4130</v>
      </c>
      <c r="F474" s="366" t="s">
        <v>1478</v>
      </c>
      <c r="G474" s="365" t="s">
        <v>215</v>
      </c>
      <c r="H474" s="364">
        <f t="shared" si="18"/>
        <v>1</v>
      </c>
      <c r="I474" s="367">
        <v>401</v>
      </c>
      <c r="J474" s="366" t="s">
        <v>1950</v>
      </c>
      <c r="K474" s="364" t="s">
        <v>109</v>
      </c>
      <c r="L474" s="364"/>
      <c r="M474" s="364"/>
      <c r="N474" s="364"/>
      <c r="O474" s="348"/>
      <c r="P474" s="366"/>
      <c r="Q474" s="366"/>
      <c r="R474" s="368"/>
      <c r="S474" s="364"/>
      <c r="T474" s="366"/>
    </row>
    <row r="475" spans="1:21" ht="25.5" customHeight="1">
      <c r="A475" s="362" t="s">
        <v>2235</v>
      </c>
      <c r="B475" s="363"/>
      <c r="C475" s="364"/>
      <c r="D475" s="363"/>
      <c r="E475" s="363" t="s">
        <v>4200</v>
      </c>
      <c r="F475" s="366" t="s">
        <v>1478</v>
      </c>
      <c r="G475" s="365" t="s">
        <v>3192</v>
      </c>
      <c r="H475" s="364">
        <f t="shared" si="18"/>
        <v>1</v>
      </c>
      <c r="I475" s="367">
        <v>402</v>
      </c>
      <c r="J475" s="366" t="s">
        <v>3179</v>
      </c>
      <c r="K475" s="364" t="s">
        <v>1941</v>
      </c>
      <c r="L475" s="364"/>
      <c r="M475" s="364"/>
      <c r="N475" s="364"/>
      <c r="O475" s="348"/>
      <c r="P475" s="366"/>
      <c r="Q475" s="366"/>
      <c r="R475" s="368"/>
      <c r="S475" s="364"/>
      <c r="T475" s="366"/>
    </row>
    <row r="476" spans="1:21" ht="25.5" customHeight="1">
      <c r="A476" s="362" t="s">
        <v>2236</v>
      </c>
      <c r="B476" s="363"/>
      <c r="C476" s="364"/>
      <c r="D476" s="363"/>
      <c r="E476" s="363" t="s">
        <v>4141</v>
      </c>
      <c r="F476" s="366" t="s">
        <v>1478</v>
      </c>
      <c r="G476" s="365" t="s">
        <v>1887</v>
      </c>
      <c r="H476" s="364">
        <f t="shared" si="18"/>
        <v>1</v>
      </c>
      <c r="I476" s="367">
        <v>403</v>
      </c>
      <c r="J476" s="366" t="s">
        <v>1943</v>
      </c>
      <c r="K476" s="364" t="s">
        <v>1944</v>
      </c>
      <c r="L476" s="364"/>
      <c r="M476" s="364"/>
      <c r="N476" s="364"/>
      <c r="O476" s="348"/>
      <c r="P476" s="366"/>
      <c r="Q476" s="366"/>
      <c r="R476" s="368"/>
      <c r="S476" s="364"/>
      <c r="T476" s="366"/>
    </row>
    <row r="477" spans="1:21" ht="51" customHeight="1">
      <c r="A477" s="362" t="s">
        <v>2237</v>
      </c>
      <c r="B477" s="363"/>
      <c r="C477" s="364"/>
      <c r="D477" s="363"/>
      <c r="E477" s="363" t="s">
        <v>4257</v>
      </c>
      <c r="F477" s="366" t="s">
        <v>1478</v>
      </c>
      <c r="G477" s="365" t="s">
        <v>2277</v>
      </c>
      <c r="H477" s="364">
        <f t="shared" si="18"/>
        <v>1</v>
      </c>
      <c r="I477" s="367">
        <v>404</v>
      </c>
      <c r="J477" s="366" t="s">
        <v>2278</v>
      </c>
      <c r="K477" s="364" t="s">
        <v>2279</v>
      </c>
      <c r="L477" s="364"/>
      <c r="M477" s="364"/>
      <c r="N477" s="364"/>
      <c r="O477" s="348"/>
      <c r="P477" s="366"/>
      <c r="Q477" s="366"/>
      <c r="R477" s="368"/>
      <c r="S477" s="364"/>
      <c r="T477" s="366"/>
    </row>
    <row r="478" spans="1:21" ht="38.25" customHeight="1">
      <c r="A478" s="362" t="s">
        <v>5105</v>
      </c>
      <c r="B478" s="363"/>
      <c r="C478" s="364"/>
      <c r="D478" s="363"/>
      <c r="E478" s="363" t="s">
        <v>4402</v>
      </c>
      <c r="F478" s="366" t="s">
        <v>1478</v>
      </c>
      <c r="G478" s="365" t="s">
        <v>2025</v>
      </c>
      <c r="H478" s="364">
        <f t="shared" si="18"/>
        <v>1</v>
      </c>
      <c r="I478" s="367">
        <v>405</v>
      </c>
      <c r="J478" s="365" t="s">
        <v>3223</v>
      </c>
      <c r="K478" s="363" t="s">
        <v>2807</v>
      </c>
      <c r="L478" s="364"/>
      <c r="M478" s="364"/>
      <c r="N478" s="364"/>
      <c r="O478" s="348"/>
      <c r="P478" s="366"/>
      <c r="Q478" s="366"/>
      <c r="R478" s="368"/>
      <c r="S478" s="364"/>
      <c r="T478" s="366"/>
    </row>
    <row r="479" spans="1:21" ht="38.25" customHeight="1">
      <c r="A479" s="362" t="s">
        <v>1808</v>
      </c>
      <c r="B479" s="363"/>
      <c r="C479" s="364"/>
      <c r="D479" s="363"/>
      <c r="E479" s="363"/>
      <c r="F479" s="366" t="s">
        <v>1472</v>
      </c>
      <c r="G479" s="365"/>
      <c r="H479" s="364">
        <f t="shared" si="18"/>
        <v>0</v>
      </c>
      <c r="I479" s="367"/>
      <c r="J479" s="365"/>
      <c r="K479" s="363"/>
      <c r="L479" s="364"/>
      <c r="M479" s="364"/>
      <c r="N479" s="364"/>
      <c r="O479" s="348"/>
      <c r="P479" s="366"/>
      <c r="Q479" s="366"/>
      <c r="R479" s="368"/>
      <c r="S479" s="364"/>
      <c r="T479" s="366" t="str">
        <f>LookupConcat(A479,'Master Warnings List'!$A$2:$A$708,'Master Warnings List'!$E$2:$E$708,"
")</f>
        <v>CYP61010 - Group rejected - No valid CYP202 group transmitted for this Care Activity Identifier. Care Activity Identifier=&lt;C610904&gt;
CYP61011 - Group rejected - More than one CYP610 provided for this Care Activity Identifier. Care Activity Identifier=&lt;C610904&gt;
CYP61012 - Group rejected - The patient identified by this Local Patient Identifier (Extended) in the CYP001 table is 19 years or older at the Reporting Period Start Date. Care Activity Identifier=&lt;C202904&gt; Care Contact Identifier=&lt;C202903&gt; Service Request Identifier=&lt;C201902&gt; Local Patient Identifier (Extended)=&lt;C101901&gt; Person Birth Date=&lt;C001060&gt; Reporting Period Start Date=&lt;C000040&gt;
CYP61013 - Group rejected - The CYP001 group transmitted for this Local Patient Identifier (Extended) has a blank Person Birth Date. Care Activity Identifier=&lt;C202904&gt; Care Contact Identifier=&lt;C202903&gt; Service Request Identifier=&lt;C201902&gt; Local Patient Identifier (Extended) =&lt;C101901&gt;</v>
      </c>
    </row>
    <row r="480" spans="1:21" ht="63.75" customHeight="1">
      <c r="A480" s="362" t="s">
        <v>1715</v>
      </c>
      <c r="B480" s="363" t="str">
        <f t="shared" si="15"/>
        <v>C610</v>
      </c>
      <c r="C480" s="364" t="str">
        <f t="shared" si="16"/>
        <v>904</v>
      </c>
      <c r="D480" s="363" t="str">
        <f>IF(MID(A480,5,1)="9",CONCATENATE(C480,"_",COUNTIF($C$3:$C480,C480)),A480&amp;"_1")</f>
        <v>904_2</v>
      </c>
      <c r="E480" s="363" t="s">
        <v>4313</v>
      </c>
      <c r="F480" s="366" t="s">
        <v>1472</v>
      </c>
      <c r="G480" s="366" t="s">
        <v>1265</v>
      </c>
      <c r="H480" s="364">
        <f t="shared" si="18"/>
        <v>0</v>
      </c>
      <c r="I480" s="367">
        <v>406</v>
      </c>
      <c r="J480" s="366" t="s">
        <v>3966</v>
      </c>
      <c r="K480" s="364" t="s">
        <v>68</v>
      </c>
      <c r="L480" s="364" t="s">
        <v>101</v>
      </c>
      <c r="M480" s="364" t="s">
        <v>101</v>
      </c>
      <c r="N480" s="364" t="s">
        <v>52</v>
      </c>
      <c r="O480" s="348"/>
      <c r="P480" s="366" t="s">
        <v>1416</v>
      </c>
      <c r="Q480" s="366" t="s">
        <v>687</v>
      </c>
      <c r="R480" s="368" t="s">
        <v>38</v>
      </c>
      <c r="S480" s="364">
        <f>IFERROR(VLOOKUP(A480,'Master Warnings List'!$A$1:$H$748,8,0),0)</f>
        <v>2</v>
      </c>
      <c r="T480" s="366" t="str">
        <f>LookupConcat(A480,'Master Warnings List'!$A$2:$A$708,'Master Warnings List'!$E$2:$E$708,"
")</f>
        <v>CYP61003 - Record rejected - Care Activity Identifier is blank.
CYP61004 - Record rejected - Care Activity Identifier has incorrect data format. Care Activity Identifier=&lt;C610904&gt;</v>
      </c>
      <c r="U480" t="s">
        <v>5549</v>
      </c>
    </row>
    <row r="481" spans="1:21" ht="153" customHeight="1">
      <c r="A481" s="362" t="s">
        <v>1716</v>
      </c>
      <c r="B481" s="363" t="str">
        <f t="shared" si="15"/>
        <v>C610</v>
      </c>
      <c r="C481" s="364" t="str">
        <f t="shared" si="16"/>
        <v>010</v>
      </c>
      <c r="D481" s="363" t="str">
        <f>IF(MID(A481,5,1)="9",CONCATENATE(C481,"_",COUNTIF($C$3:$C481,C481)),A481&amp;"_1")</f>
        <v>C610010_1</v>
      </c>
      <c r="E481" s="363" t="s">
        <v>4403</v>
      </c>
      <c r="F481" s="366" t="s">
        <v>1472</v>
      </c>
      <c r="G481" s="366" t="s">
        <v>24</v>
      </c>
      <c r="H481" s="364">
        <f t="shared" si="18"/>
        <v>0</v>
      </c>
      <c r="I481" s="367">
        <v>407</v>
      </c>
      <c r="J481" s="366" t="s">
        <v>3748</v>
      </c>
      <c r="K481" s="364" t="s">
        <v>27</v>
      </c>
      <c r="L481" s="364" t="s">
        <v>101</v>
      </c>
      <c r="M481" s="364" t="s">
        <v>101</v>
      </c>
      <c r="N481" s="364" t="s">
        <v>107</v>
      </c>
      <c r="O481" s="348"/>
      <c r="P481" s="366" t="s">
        <v>1170</v>
      </c>
      <c r="Q481" s="366" t="s">
        <v>1171</v>
      </c>
      <c r="R481" s="368" t="s">
        <v>38</v>
      </c>
      <c r="S481" s="364">
        <f>IFERROR(VLOOKUP(A481,'Master Warnings List'!$A$1:$H$748,8,0),0)</f>
        <v>3</v>
      </c>
      <c r="T481" s="366" t="str">
        <f>LookupConcat(A481,'Master Warnings List'!$A$2:$A$708,'Master Warnings List'!$E$2:$E$708,"
")</f>
        <v>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national code. Care Activity Identifier=&lt;C610904&gt; Care Contact Identifier=&lt;C202903&gt; Service Request Identifier=&lt;C201902&gt; Local Patient Identifier (Extended)=&lt;C101901&gt; Breastfeeding Status=&lt;C610010&gt;</v>
      </c>
      <c r="U481" s="447" t="s">
        <v>5609</v>
      </c>
    </row>
    <row r="482" spans="1:21" ht="25.5" customHeight="1">
      <c r="A482" s="362" t="s">
        <v>2239</v>
      </c>
      <c r="B482" s="363"/>
      <c r="C482" s="364"/>
      <c r="D482" s="363"/>
      <c r="E482" s="363" t="s">
        <v>4197</v>
      </c>
      <c r="F482" s="366" t="s">
        <v>1472</v>
      </c>
      <c r="G482" s="366" t="s">
        <v>1885</v>
      </c>
      <c r="H482" s="364">
        <f t="shared" si="18"/>
        <v>1</v>
      </c>
      <c r="I482" s="367">
        <v>408</v>
      </c>
      <c r="J482" s="366" t="s">
        <v>1951</v>
      </c>
      <c r="K482" s="363" t="s">
        <v>68</v>
      </c>
      <c r="L482" s="364"/>
      <c r="M482" s="364"/>
      <c r="N482" s="364"/>
      <c r="O482" s="348"/>
      <c r="P482" s="366"/>
      <c r="Q482" s="366"/>
      <c r="R482" s="368"/>
      <c r="S482" s="364"/>
      <c r="T482" s="366"/>
    </row>
    <row r="483" spans="1:21" ht="38.25" customHeight="1">
      <c r="A483" s="362" t="s">
        <v>2240</v>
      </c>
      <c r="B483" s="363"/>
      <c r="C483" s="364"/>
      <c r="D483" s="363"/>
      <c r="E483" s="363" t="s">
        <v>4404</v>
      </c>
      <c r="F483" s="366" t="s">
        <v>1472</v>
      </c>
      <c r="G483" s="366" t="s">
        <v>2028</v>
      </c>
      <c r="H483" s="364">
        <f t="shared" si="18"/>
        <v>1</v>
      </c>
      <c r="I483" s="367">
        <v>409</v>
      </c>
      <c r="J483" s="366" t="s">
        <v>1940</v>
      </c>
      <c r="K483" s="363" t="s">
        <v>2796</v>
      </c>
      <c r="L483" s="364"/>
      <c r="M483" s="364"/>
      <c r="N483" s="364"/>
      <c r="O483" s="348"/>
      <c r="P483" s="366"/>
      <c r="Q483" s="366"/>
      <c r="R483" s="368"/>
      <c r="S483" s="364"/>
      <c r="T483" s="366"/>
    </row>
    <row r="484" spans="1:21" ht="25.5" customHeight="1">
      <c r="A484" s="362" t="s">
        <v>2241</v>
      </c>
      <c r="B484" s="363"/>
      <c r="C484" s="364"/>
      <c r="D484" s="363"/>
      <c r="E484" s="363" t="s">
        <v>4130</v>
      </c>
      <c r="F484" s="366" t="s">
        <v>1472</v>
      </c>
      <c r="G484" s="366" t="s">
        <v>215</v>
      </c>
      <c r="H484" s="364">
        <f t="shared" si="18"/>
        <v>1</v>
      </c>
      <c r="I484" s="367">
        <v>410</v>
      </c>
      <c r="J484" s="366" t="s">
        <v>1950</v>
      </c>
      <c r="K484" s="364" t="s">
        <v>109</v>
      </c>
      <c r="L484" s="364"/>
      <c r="M484" s="364"/>
      <c r="N484" s="364"/>
      <c r="O484" s="348"/>
      <c r="P484" s="366"/>
      <c r="Q484" s="366"/>
      <c r="R484" s="368"/>
      <c r="S484" s="364"/>
      <c r="T484" s="366"/>
    </row>
    <row r="485" spans="1:21" ht="25.5" customHeight="1">
      <c r="A485" s="362" t="s">
        <v>2242</v>
      </c>
      <c r="B485" s="363"/>
      <c r="C485" s="364"/>
      <c r="D485" s="363"/>
      <c r="E485" s="363" t="s">
        <v>4200</v>
      </c>
      <c r="F485" s="366" t="s">
        <v>1472</v>
      </c>
      <c r="G485" s="366" t="s">
        <v>3192</v>
      </c>
      <c r="H485" s="364">
        <f t="shared" ref="H485:H502" si="19">IF(MID(A485,5,1)="D",1,0)</f>
        <v>1</v>
      </c>
      <c r="I485" s="367">
        <v>411</v>
      </c>
      <c r="J485" s="366" t="s">
        <v>3179</v>
      </c>
      <c r="K485" s="364" t="s">
        <v>1941</v>
      </c>
      <c r="L485" s="364"/>
      <c r="M485" s="364"/>
      <c r="N485" s="364"/>
      <c r="O485" s="348"/>
      <c r="P485" s="366"/>
      <c r="Q485" s="366"/>
      <c r="R485" s="368"/>
      <c r="S485" s="364"/>
      <c r="T485" s="366"/>
    </row>
    <row r="486" spans="1:21" ht="25.5" customHeight="1">
      <c r="A486" s="362" t="s">
        <v>2243</v>
      </c>
      <c r="B486" s="363"/>
      <c r="C486" s="364"/>
      <c r="D486" s="363"/>
      <c r="E486" s="363" t="s">
        <v>4141</v>
      </c>
      <c r="F486" s="366" t="s">
        <v>1472</v>
      </c>
      <c r="G486" s="366" t="s">
        <v>1887</v>
      </c>
      <c r="H486" s="364">
        <f t="shared" si="19"/>
        <v>1</v>
      </c>
      <c r="I486" s="367">
        <v>412</v>
      </c>
      <c r="J486" s="366" t="s">
        <v>1943</v>
      </c>
      <c r="K486" s="364" t="s">
        <v>1944</v>
      </c>
      <c r="L486" s="364"/>
      <c r="M486" s="364"/>
      <c r="N486" s="364"/>
      <c r="O486" s="348"/>
      <c r="P486" s="366"/>
      <c r="Q486" s="366"/>
      <c r="R486" s="368"/>
      <c r="S486" s="364"/>
      <c r="T486" s="366"/>
    </row>
    <row r="487" spans="1:21" ht="51" customHeight="1">
      <c r="A487" s="362" t="s">
        <v>5113</v>
      </c>
      <c r="B487" s="363"/>
      <c r="C487" s="364"/>
      <c r="D487" s="363"/>
      <c r="E487" s="363" t="s">
        <v>4326</v>
      </c>
      <c r="F487" s="366" t="s">
        <v>1472</v>
      </c>
      <c r="G487" s="366" t="s">
        <v>2282</v>
      </c>
      <c r="H487" s="364">
        <f t="shared" si="19"/>
        <v>1</v>
      </c>
      <c r="I487" s="367">
        <v>413</v>
      </c>
      <c r="J487" s="366" t="s">
        <v>2283</v>
      </c>
      <c r="K487" s="364" t="s">
        <v>2279</v>
      </c>
      <c r="L487" s="364"/>
      <c r="M487" s="364"/>
      <c r="N487" s="364"/>
      <c r="O487" s="348"/>
      <c r="P487" s="366"/>
      <c r="Q487" s="366"/>
      <c r="R487" s="368"/>
      <c r="S487" s="364"/>
      <c r="T487" s="366"/>
    </row>
    <row r="488" spans="1:21" ht="51" customHeight="1">
      <c r="A488" s="362" t="s">
        <v>5114</v>
      </c>
      <c r="B488" s="363"/>
      <c r="C488" s="364"/>
      <c r="D488" s="363"/>
      <c r="E488" s="363" t="s">
        <v>4405</v>
      </c>
      <c r="F488" s="366" t="s">
        <v>1472</v>
      </c>
      <c r="G488" s="366" t="s">
        <v>2030</v>
      </c>
      <c r="H488" s="364">
        <f t="shared" si="19"/>
        <v>1</v>
      </c>
      <c r="I488" s="367">
        <v>414</v>
      </c>
      <c r="J488" s="365" t="s">
        <v>3243</v>
      </c>
      <c r="K488" s="363" t="s">
        <v>2807</v>
      </c>
      <c r="L488" s="364"/>
      <c r="M488" s="364"/>
      <c r="N488" s="364"/>
      <c r="O488" s="348"/>
      <c r="P488" s="366"/>
      <c r="Q488" s="366"/>
      <c r="R488" s="368"/>
      <c r="S488" s="364"/>
      <c r="T488" s="366"/>
    </row>
    <row r="489" spans="1:21" ht="51" customHeight="1">
      <c r="A489" s="362" t="s">
        <v>1809</v>
      </c>
      <c r="B489" s="363"/>
      <c r="C489" s="364"/>
      <c r="D489" s="363"/>
      <c r="E489" s="363"/>
      <c r="F489" s="366" t="s">
        <v>1473</v>
      </c>
      <c r="G489" s="366"/>
      <c r="H489" s="364">
        <f t="shared" si="19"/>
        <v>0</v>
      </c>
      <c r="I489" s="367"/>
      <c r="J489" s="365"/>
      <c r="K489" s="363"/>
      <c r="L489" s="364"/>
      <c r="M489" s="364"/>
      <c r="N489" s="364"/>
      <c r="O489" s="348"/>
      <c r="P489" s="366"/>
      <c r="Q489" s="366"/>
      <c r="R489" s="368"/>
      <c r="S489" s="364"/>
      <c r="T489" s="366" t="str">
        <f>LookupConcat(A489,'Master Warnings List'!$A$2:$A$708,'Master Warnings List'!$E$2:$E$708,"
")</f>
        <v>CYP61110 - Group rejected - No valid CYP202 group transmitted for this Care Activity Identifier. Care Activity Identifier=&lt;C611904&gt;
CYP61114 - Group rejected - More than one CYP611 provided for this Care Activity Identifier. Care Activity Identifier=&lt;C611904&gt;</v>
      </c>
    </row>
    <row r="490" spans="1:21" ht="127.5" customHeight="1">
      <c r="A490" s="362" t="s">
        <v>1717</v>
      </c>
      <c r="B490" s="363" t="str">
        <f t="shared" si="15"/>
        <v>C611</v>
      </c>
      <c r="C490" s="364" t="str">
        <f t="shared" si="16"/>
        <v>904</v>
      </c>
      <c r="D490" s="363" t="str">
        <f>IF(MID(A490,5,1)="9",CONCATENATE(C490,"_",COUNTIF($C$3:$C490,C490)),A490&amp;"_1")</f>
        <v>904_3</v>
      </c>
      <c r="E490" s="363" t="s">
        <v>4313</v>
      </c>
      <c r="F490" s="366" t="s">
        <v>1473</v>
      </c>
      <c r="G490" s="366" t="s">
        <v>1265</v>
      </c>
      <c r="H490" s="364">
        <f t="shared" si="19"/>
        <v>0</v>
      </c>
      <c r="I490" s="367">
        <v>415</v>
      </c>
      <c r="J490" s="366" t="s">
        <v>3966</v>
      </c>
      <c r="K490" s="364" t="s">
        <v>68</v>
      </c>
      <c r="L490" s="364" t="s">
        <v>101</v>
      </c>
      <c r="M490" s="364" t="s">
        <v>101</v>
      </c>
      <c r="N490" s="364" t="s">
        <v>52</v>
      </c>
      <c r="O490" s="348" t="s">
        <v>1810</v>
      </c>
      <c r="P490" s="366" t="s">
        <v>1416</v>
      </c>
      <c r="Q490" s="366" t="s">
        <v>687</v>
      </c>
      <c r="R490" s="368" t="s">
        <v>38</v>
      </c>
      <c r="S490" s="364">
        <f>IFERROR(VLOOKUP(A490,'Master Warnings List'!$A$1:$H$748,8,0),0)</f>
        <v>3</v>
      </c>
      <c r="T490" s="366" t="str">
        <f>LookupConcat(A490,'Master Warnings List'!$A$2:$A$708,'Master Warnings List'!$E$2:$E$708,"
")</f>
        <v>CYP61102 - Record rejected - Care Activity Identifier is blank.
CYP61103 - Record rejected - Care Activity Identifier has incorrect data format. Care Activity Identifier=&lt;C611904&gt;
CYP61113 - Warning - Care Activity Identifier is populated, and Person Weight, Person Height In Metres and Person Length In Centimetres are all blank. Care Activity Identifier=&lt;C611904&gt;</v>
      </c>
      <c r="U490" t="s">
        <v>5549</v>
      </c>
    </row>
    <row r="491" spans="1:21" ht="114.75" customHeight="1">
      <c r="A491" s="362" t="s">
        <v>1718</v>
      </c>
      <c r="B491" s="363" t="str">
        <f t="shared" si="15"/>
        <v>C611</v>
      </c>
      <c r="C491" s="364" t="str">
        <f t="shared" si="16"/>
        <v>010</v>
      </c>
      <c r="D491" s="363" t="str">
        <f>IF(MID(A491,5,1)="9",CONCATENATE(C491,"_",COUNTIF($C$3:$C491,C491)),A491&amp;"_1")</f>
        <v>C611010_1</v>
      </c>
      <c r="E491" s="363" t="s">
        <v>4406</v>
      </c>
      <c r="F491" s="366" t="s">
        <v>1473</v>
      </c>
      <c r="G491" s="366" t="s">
        <v>55</v>
      </c>
      <c r="H491" s="364">
        <f t="shared" si="19"/>
        <v>0</v>
      </c>
      <c r="I491" s="367">
        <v>416</v>
      </c>
      <c r="J491" s="366" t="s">
        <v>56</v>
      </c>
      <c r="K491" s="364" t="s">
        <v>1074</v>
      </c>
      <c r="L491" s="364" t="s">
        <v>52</v>
      </c>
      <c r="M491" s="364" t="s">
        <v>101</v>
      </c>
      <c r="N491" s="364" t="s">
        <v>52</v>
      </c>
      <c r="O491" s="348"/>
      <c r="P491" s="366" t="s">
        <v>1075</v>
      </c>
      <c r="Q491" s="366" t="s">
        <v>1076</v>
      </c>
      <c r="R491" s="368" t="s">
        <v>16</v>
      </c>
      <c r="S491" s="364">
        <f>IFERROR(VLOOKUP(A491,'Master Warnings List'!$A$1:$H$748,8,0),0)</f>
        <v>1</v>
      </c>
      <c r="T491" s="366" t="str">
        <f>LookupConcat(A491,'Master Warnings List'!$A$2:$A$708,'Master Warnings List'!$E$2:$E$708,"
")</f>
        <v>CYP61104 - Record rejected - Person Weight has incorrect data format. Care Activity Identifier=&lt;C611904&gt; Care Contact Identifier=&lt;C202903&gt; Service Request Identifier=&lt;C201902&gt; Local Patient Identifier (Extended)=&lt;C101901&gt;</v>
      </c>
      <c r="U491" t="s">
        <v>4406</v>
      </c>
    </row>
    <row r="492" spans="1:21" ht="114.75" customHeight="1">
      <c r="A492" s="362" t="s">
        <v>1719</v>
      </c>
      <c r="B492" s="363" t="str">
        <f t="shared" si="15"/>
        <v>C611</v>
      </c>
      <c r="C492" s="364" t="str">
        <f t="shared" si="16"/>
        <v>020</v>
      </c>
      <c r="D492" s="363" t="str">
        <f>IF(MID(A492,5,1)="9",CONCATENATE(C492,"_",COUNTIF($C$3:$C492,C492)),A492&amp;"_1")</f>
        <v>C611020_1</v>
      </c>
      <c r="E492" s="363" t="s">
        <v>4407</v>
      </c>
      <c r="F492" s="366" t="s">
        <v>1473</v>
      </c>
      <c r="G492" s="366" t="s">
        <v>36</v>
      </c>
      <c r="H492" s="364">
        <f t="shared" si="19"/>
        <v>0</v>
      </c>
      <c r="I492" s="367">
        <v>417</v>
      </c>
      <c r="J492" s="366" t="s">
        <v>57</v>
      </c>
      <c r="K492" s="363" t="s">
        <v>3911</v>
      </c>
      <c r="L492" s="364" t="s">
        <v>52</v>
      </c>
      <c r="M492" s="364" t="s">
        <v>101</v>
      </c>
      <c r="N492" s="364" t="s">
        <v>52</v>
      </c>
      <c r="O492" s="348"/>
      <c r="P492" s="366" t="s">
        <v>1075</v>
      </c>
      <c r="Q492" s="366" t="s">
        <v>1077</v>
      </c>
      <c r="R492" s="368" t="s">
        <v>16</v>
      </c>
      <c r="S492" s="364">
        <f>IFERROR(VLOOKUP(A492,'Master Warnings List'!$A$1:$H$748,8,0),0)</f>
        <v>1</v>
      </c>
      <c r="T492" s="366" t="str">
        <f>LookupConcat(A492,'Master Warnings List'!$A$2:$A$708,'Master Warnings List'!$E$2:$E$708,"
")</f>
        <v>CYP61105 - Record rejected - Person Height In Metres has incorrect data format. Care Activity Identifier=&lt;C611904&gt; Care Contact Identifier=&lt;C202903&gt; Service Request Identifier=&lt;C201902&gt; Local Patient Identifier (Extended)=&lt;C101901&gt;</v>
      </c>
      <c r="U492" t="s">
        <v>4407</v>
      </c>
    </row>
    <row r="493" spans="1:21" ht="102" customHeight="1">
      <c r="A493" s="362" t="s">
        <v>1720</v>
      </c>
      <c r="B493" s="363" t="str">
        <f t="shared" si="15"/>
        <v>C611</v>
      </c>
      <c r="C493" s="364" t="str">
        <f t="shared" si="16"/>
        <v>030</v>
      </c>
      <c r="D493" s="363" t="str">
        <f>IF(MID(A493,5,1)="9",CONCATENATE(C493,"_",COUNTIF($C$3:$C493,C493)),A493&amp;"_1")</f>
        <v>C611030_1</v>
      </c>
      <c r="E493" s="363" t="s">
        <v>4408</v>
      </c>
      <c r="F493" s="366" t="s">
        <v>1473</v>
      </c>
      <c r="G493" s="366" t="s">
        <v>1078</v>
      </c>
      <c r="H493" s="364">
        <f t="shared" si="19"/>
        <v>0</v>
      </c>
      <c r="I493" s="367">
        <v>418</v>
      </c>
      <c r="J493" s="366" t="s">
        <v>58</v>
      </c>
      <c r="K493" s="364" t="s">
        <v>1079</v>
      </c>
      <c r="L493" s="364" t="s">
        <v>52</v>
      </c>
      <c r="M493" s="364" t="s">
        <v>101</v>
      </c>
      <c r="N493" s="364" t="s">
        <v>52</v>
      </c>
      <c r="O493" s="348" t="s">
        <v>2643</v>
      </c>
      <c r="P493" s="366" t="s">
        <v>1075</v>
      </c>
      <c r="Q493" s="366" t="s">
        <v>1077</v>
      </c>
      <c r="R493" s="368" t="s">
        <v>16</v>
      </c>
      <c r="S493" s="364">
        <f>IFERROR(VLOOKUP(A493,'Master Warnings List'!$A$1:$H$748,8,0),0)</f>
        <v>2</v>
      </c>
      <c r="T493" s="366" t="str">
        <f>LookupConcat(A493,'Master Warnings List'!$A$2:$A$708,'Master Warnings List'!$E$2:$E$708,"
")</f>
        <v>CYP61106 - Record rejected - Person Length In Centimetres has incorrect data format. Care Activity Identifier=&lt;C611904&gt; Care Contact Identifier=&lt;C202903&gt; Service Request Identifier=&lt;C201902&gt; Local Patient Identifier (Extended)=&lt;C101901&gt;
CYP61112 - Record rejected - Both Person Length In Centimetres and Person Height In Metres are populated. Care Activity Identifier=&lt;C611904&gt; Care Contact Identifier=&lt;C202903&gt; Service Request Identifier=&lt;C201902&gt; Local Patient Identifier (Extended)=&lt;C101901&gt; Person Length in Centimetres=&lt;C611030&gt; Person Height In Metres=&lt;C611020&gt;</v>
      </c>
      <c r="U493" s="447" t="s">
        <v>4408</v>
      </c>
    </row>
    <row r="494" spans="1:21" ht="12.75" customHeight="1">
      <c r="A494" s="362" t="s">
        <v>2245</v>
      </c>
      <c r="B494" s="363"/>
      <c r="C494" s="364"/>
      <c r="D494" s="363"/>
      <c r="E494" s="363" t="s">
        <v>4197</v>
      </c>
      <c r="F494" s="366" t="s">
        <v>1473</v>
      </c>
      <c r="G494" s="366" t="s">
        <v>1885</v>
      </c>
      <c r="H494" s="364">
        <f t="shared" si="19"/>
        <v>1</v>
      </c>
      <c r="I494" s="367">
        <v>419</v>
      </c>
      <c r="J494" s="366" t="s">
        <v>1951</v>
      </c>
      <c r="K494" s="363" t="s">
        <v>68</v>
      </c>
      <c r="L494" s="364"/>
      <c r="M494" s="364"/>
      <c r="N494" s="364"/>
      <c r="O494" s="348"/>
      <c r="P494" s="366"/>
      <c r="Q494" s="366"/>
      <c r="R494" s="368"/>
      <c r="S494" s="364"/>
      <c r="T494" s="366"/>
    </row>
    <row r="495" spans="1:21" ht="38.25" customHeight="1">
      <c r="A495" s="362" t="s">
        <v>2246</v>
      </c>
      <c r="B495" s="363"/>
      <c r="C495" s="364"/>
      <c r="D495" s="363"/>
      <c r="E495" s="363" t="s">
        <v>4409</v>
      </c>
      <c r="F495" s="366" t="s">
        <v>1473</v>
      </c>
      <c r="G495" s="366" t="s">
        <v>2029</v>
      </c>
      <c r="H495" s="364">
        <f t="shared" si="19"/>
        <v>1</v>
      </c>
      <c r="I495" s="367">
        <v>420</v>
      </c>
      <c r="J495" s="366" t="s">
        <v>1940</v>
      </c>
      <c r="K495" s="363" t="s">
        <v>2796</v>
      </c>
      <c r="L495" s="364"/>
      <c r="M495" s="364"/>
      <c r="N495" s="364"/>
      <c r="O495" s="348"/>
      <c r="P495" s="366"/>
      <c r="Q495" s="366"/>
      <c r="R495" s="368"/>
      <c r="S495" s="364"/>
      <c r="T495" s="366"/>
    </row>
    <row r="496" spans="1:21" ht="25.5" customHeight="1">
      <c r="A496" s="362" t="s">
        <v>2247</v>
      </c>
      <c r="B496" s="363"/>
      <c r="C496" s="364"/>
      <c r="D496" s="363"/>
      <c r="E496" s="363" t="s">
        <v>4130</v>
      </c>
      <c r="F496" s="366" t="s">
        <v>1473</v>
      </c>
      <c r="G496" s="366" t="s">
        <v>215</v>
      </c>
      <c r="H496" s="364">
        <f t="shared" si="19"/>
        <v>1</v>
      </c>
      <c r="I496" s="367">
        <v>421</v>
      </c>
      <c r="J496" s="366" t="s">
        <v>1950</v>
      </c>
      <c r="K496" s="364" t="s">
        <v>109</v>
      </c>
      <c r="L496" s="364"/>
      <c r="M496" s="364"/>
      <c r="N496" s="364"/>
      <c r="O496" s="348"/>
      <c r="P496" s="366"/>
      <c r="Q496" s="366"/>
      <c r="R496" s="368"/>
      <c r="S496" s="364"/>
      <c r="T496" s="366"/>
    </row>
    <row r="497" spans="1:21" ht="25.5" customHeight="1">
      <c r="A497" s="362" t="s">
        <v>2248</v>
      </c>
      <c r="B497" s="363"/>
      <c r="C497" s="364"/>
      <c r="D497" s="363"/>
      <c r="E497" s="363" t="s">
        <v>4200</v>
      </c>
      <c r="F497" s="366" t="s">
        <v>1473</v>
      </c>
      <c r="G497" s="366" t="s">
        <v>3192</v>
      </c>
      <c r="H497" s="364">
        <f t="shared" si="19"/>
        <v>1</v>
      </c>
      <c r="I497" s="367">
        <v>422</v>
      </c>
      <c r="J497" s="366" t="s">
        <v>3179</v>
      </c>
      <c r="K497" s="364" t="s">
        <v>1941</v>
      </c>
      <c r="L497" s="364"/>
      <c r="M497" s="364"/>
      <c r="N497" s="364"/>
      <c r="O497" s="348"/>
      <c r="P497" s="366"/>
      <c r="Q497" s="366"/>
      <c r="R497" s="368"/>
      <c r="S497" s="364"/>
      <c r="T497" s="366"/>
    </row>
    <row r="498" spans="1:21" ht="33" customHeight="1">
      <c r="A498" s="362" t="s">
        <v>2249</v>
      </c>
      <c r="B498" s="363"/>
      <c r="C498" s="364"/>
      <c r="D498" s="363"/>
      <c r="E498" s="363" t="s">
        <v>4141</v>
      </c>
      <c r="F498" s="366" t="s">
        <v>1473</v>
      </c>
      <c r="G498" s="366" t="s">
        <v>1887</v>
      </c>
      <c r="H498" s="364">
        <f t="shared" si="19"/>
        <v>1</v>
      </c>
      <c r="I498" s="367">
        <v>423</v>
      </c>
      <c r="J498" s="366" t="s">
        <v>1943</v>
      </c>
      <c r="K498" s="364" t="s">
        <v>1944</v>
      </c>
      <c r="L498" s="364"/>
      <c r="M498" s="364"/>
      <c r="N498" s="364"/>
      <c r="O498" s="348"/>
      <c r="P498" s="366"/>
      <c r="Q498" s="366"/>
      <c r="R498" s="368"/>
      <c r="S498" s="364"/>
      <c r="T498" s="366"/>
    </row>
    <row r="499" spans="1:21" ht="40.5" customHeight="1">
      <c r="A499" s="362" t="s">
        <v>2253</v>
      </c>
      <c r="B499" s="363"/>
      <c r="C499" s="364"/>
      <c r="D499" s="363"/>
      <c r="E499" s="363" t="s">
        <v>4326</v>
      </c>
      <c r="F499" s="366" t="s">
        <v>1473</v>
      </c>
      <c r="G499" s="366" t="s">
        <v>2282</v>
      </c>
      <c r="H499" s="364">
        <f t="shared" si="19"/>
        <v>1</v>
      </c>
      <c r="I499" s="367">
        <v>424</v>
      </c>
      <c r="J499" s="366" t="s">
        <v>2283</v>
      </c>
      <c r="K499" s="364" t="s">
        <v>2279</v>
      </c>
      <c r="L499" s="364"/>
      <c r="M499" s="364"/>
      <c r="N499" s="364"/>
      <c r="O499" s="348"/>
      <c r="P499" s="366"/>
      <c r="Q499" s="366"/>
      <c r="R499" s="368"/>
      <c r="S499" s="364"/>
      <c r="T499" s="366"/>
    </row>
    <row r="500" spans="1:21" ht="41.25" customHeight="1">
      <c r="A500" s="362" t="s">
        <v>5123</v>
      </c>
      <c r="B500" s="363"/>
      <c r="C500" s="364"/>
      <c r="D500" s="363"/>
      <c r="E500" s="363" t="s">
        <v>4410</v>
      </c>
      <c r="F500" s="366" t="s">
        <v>1473</v>
      </c>
      <c r="G500" s="366" t="s">
        <v>1084</v>
      </c>
      <c r="H500" s="364">
        <f t="shared" si="19"/>
        <v>1</v>
      </c>
      <c r="I500" s="367">
        <v>425</v>
      </c>
      <c r="J500" s="365" t="s">
        <v>3241</v>
      </c>
      <c r="K500" s="363" t="s">
        <v>2807</v>
      </c>
      <c r="L500" s="364"/>
      <c r="M500" s="364"/>
      <c r="N500" s="364"/>
      <c r="O500" s="348"/>
      <c r="P500" s="366"/>
      <c r="Q500" s="366"/>
      <c r="R500" s="368"/>
      <c r="S500" s="364"/>
      <c r="T500" s="366"/>
    </row>
    <row r="501" spans="1:21" ht="34.5" customHeight="1">
      <c r="A501" s="362" t="s">
        <v>5124</v>
      </c>
      <c r="B501" s="363"/>
      <c r="C501" s="364"/>
      <c r="D501" s="363"/>
      <c r="E501" s="363" t="s">
        <v>4411</v>
      </c>
      <c r="F501" s="366" t="s">
        <v>1473</v>
      </c>
      <c r="G501" s="366" t="s">
        <v>2034</v>
      </c>
      <c r="H501" s="364">
        <f t="shared" si="19"/>
        <v>1</v>
      </c>
      <c r="I501" s="367">
        <v>426</v>
      </c>
      <c r="J501" s="365" t="s">
        <v>2031</v>
      </c>
      <c r="K501" s="364" t="s">
        <v>1983</v>
      </c>
      <c r="L501" s="364"/>
      <c r="M501" s="364"/>
      <c r="N501" s="364"/>
      <c r="O501" s="348"/>
      <c r="P501" s="366"/>
      <c r="Q501" s="366"/>
      <c r="R501" s="368"/>
      <c r="S501" s="364"/>
      <c r="T501" s="366"/>
    </row>
    <row r="502" spans="1:21" ht="34.5" customHeight="1">
      <c r="A502" s="362" t="s">
        <v>1811</v>
      </c>
      <c r="B502" s="363"/>
      <c r="C502" s="364"/>
      <c r="D502" s="363"/>
      <c r="E502" s="363"/>
      <c r="F502" s="366" t="s">
        <v>2272</v>
      </c>
      <c r="G502" s="366"/>
      <c r="H502" s="364">
        <f t="shared" si="19"/>
        <v>0</v>
      </c>
      <c r="I502" s="367"/>
      <c r="J502" s="365"/>
      <c r="K502" s="364"/>
      <c r="L502" s="364"/>
      <c r="M502" s="364"/>
      <c r="N502" s="364"/>
      <c r="O502" s="348"/>
      <c r="P502" s="366"/>
      <c r="Q502" s="366"/>
      <c r="R502" s="368"/>
      <c r="S502" s="364"/>
      <c r="T502" s="366" t="str">
        <f>LookupConcat(A502,'Master Warnings List'!$A$2:$A$708,'Master Warnings List'!$E$2:$E$708,"
")</f>
        <v>CYP61210 - Group rejected - No valid CYP202 group transmitted for this Care Activity Identifier. Care Activity Identifier=&lt;C612904&gt;
CYP61212 - Group rejected - More than one CYP612 provided for this Care Activity Identifier + Coded Assessment Tool Type (SNOMED CT) + Person Score combination. Care Activity Identifier=&lt;C612904&gt; Coded Assessment Tool Type (SNOMED CT)=&lt;C612910&gt; Person Score=&lt;C612911&gt;</v>
      </c>
    </row>
    <row r="503" spans="1:21" ht="39.75" customHeight="1">
      <c r="A503" s="362" t="s">
        <v>1721</v>
      </c>
      <c r="B503" s="363" t="str">
        <f t="shared" si="15"/>
        <v>C612</v>
      </c>
      <c r="C503" s="364" t="str">
        <f t="shared" si="16"/>
        <v>904</v>
      </c>
      <c r="D503" s="363" t="str">
        <f>IF(MID(A503,5,1)="9",CONCATENATE(C503,"_",COUNTIF($C$3:$C503,C503)),A503&amp;"_1")</f>
        <v>904_4</v>
      </c>
      <c r="E503" s="363" t="s">
        <v>4313</v>
      </c>
      <c r="F503" s="365" t="s">
        <v>2272</v>
      </c>
      <c r="G503" s="366" t="s">
        <v>1265</v>
      </c>
      <c r="H503" s="364">
        <f t="shared" ref="H503:H513" si="20">IF(MID(A503,5,1)="D",1,0)</f>
        <v>0</v>
      </c>
      <c r="I503" s="367">
        <v>427</v>
      </c>
      <c r="J503" s="366" t="s">
        <v>3966</v>
      </c>
      <c r="K503" s="364" t="s">
        <v>68</v>
      </c>
      <c r="L503" s="364" t="s">
        <v>101</v>
      </c>
      <c r="M503" s="364" t="s">
        <v>101</v>
      </c>
      <c r="N503" s="364" t="s">
        <v>52</v>
      </c>
      <c r="O503" s="348"/>
      <c r="P503" s="366" t="s">
        <v>1416</v>
      </c>
      <c r="Q503" s="366" t="s">
        <v>687</v>
      </c>
      <c r="R503" s="368" t="s">
        <v>38</v>
      </c>
      <c r="S503" s="364">
        <f>IFERROR(VLOOKUP(A503,'Master Warnings List'!$A$1:$H$748,8,0),0)</f>
        <v>2</v>
      </c>
      <c r="T503" s="366" t="str">
        <f>LookupConcat(A503,'Master Warnings List'!$A$2:$A$708,'Master Warnings List'!$E$2:$E$708,"
")</f>
        <v>CYP61202 - Record rejected - Care Activity Identifier is blank.
CYP61203 - Record rejected - Care Activity Identifier has incorrect data format. Care Activity Identifier=&lt;C612904&gt;</v>
      </c>
      <c r="U503" t="s">
        <v>5549</v>
      </c>
    </row>
    <row r="504" spans="1:21" ht="36.75" customHeight="1">
      <c r="A504" s="362" t="s">
        <v>1722</v>
      </c>
      <c r="B504" s="363" t="str">
        <f t="shared" si="15"/>
        <v>C612</v>
      </c>
      <c r="C504" s="364" t="str">
        <f t="shared" si="16"/>
        <v>910</v>
      </c>
      <c r="D504" s="363" t="str">
        <f>IF(MID(A504,5,1)="9",CONCATENATE(C504,"_",COUNTIF($C$3:$C504,C504)),A504&amp;"_1")</f>
        <v>910_2</v>
      </c>
      <c r="E504" s="363" t="s">
        <v>4236</v>
      </c>
      <c r="F504" s="365" t="s">
        <v>2272</v>
      </c>
      <c r="G504" s="366" t="s">
        <v>1527</v>
      </c>
      <c r="H504" s="364">
        <f t="shared" si="20"/>
        <v>0</v>
      </c>
      <c r="I504" s="367">
        <v>428</v>
      </c>
      <c r="J504" s="366" t="s">
        <v>1387</v>
      </c>
      <c r="K504" s="364" t="s">
        <v>2994</v>
      </c>
      <c r="L504" s="364" t="s">
        <v>101</v>
      </c>
      <c r="M504" s="364" t="s">
        <v>101</v>
      </c>
      <c r="N504" s="364" t="s">
        <v>52</v>
      </c>
      <c r="O504" s="346" t="s">
        <v>3168</v>
      </c>
      <c r="P504" s="366" t="s">
        <v>1424</v>
      </c>
      <c r="Q504" s="366" t="s">
        <v>1479</v>
      </c>
      <c r="R504" s="368" t="s">
        <v>38</v>
      </c>
      <c r="S504" s="364">
        <f>IFERROR(VLOOKUP(A504,'Master Warnings List'!$A$1:$H$748,8,0),0)</f>
        <v>3</v>
      </c>
      <c r="T504" s="366" t="str">
        <f>LookupConcat(A504,'Master Warnings List'!$A$2:$A$708,'Master Warnings List'!$E$2:$E$708,"
")</f>
        <v>CYP61204 - Record rejected - Coded Assessment Tool Type (SNOMED CT) is blank. Care Activity Identifier=&lt;C612904&gt; Care Contact Identifier=&lt;C202903&gt; Service Request Identifier=&lt;C201902&gt; Local Patient Identifier (Extended)=&lt;C101901&gt;
CYP61205 - Record rejected - Coded Assessment Tool Type (SNOMED CT) has incorrect data format. Care Activity Identifier=&lt;C612904&gt; Care Contact Identifier=&lt;C202903&gt; Service Request Identifier=&lt;C201902&gt; Local Patient Identifier (Extended)=&lt;C101901&gt;
CYP61213 - Record rejected - Coded Assessment Tool Type (SNOMED CT) not in reference table. Care Activity Identifier=&lt;C612904&gt; Care Contact Identifier=&lt;C202903&gt; Service Request Identifier=&lt;C201902&gt; Local Patient Identifier (Extended)=&lt;C101901&gt; Coded Assessment Tool Type (SNOMED CT)=&lt;C612910&gt;</v>
      </c>
      <c r="U504" t="s">
        <v>5571</v>
      </c>
    </row>
    <row r="505" spans="1:21" ht="145.19999999999999">
      <c r="A505" s="362" t="s">
        <v>1723</v>
      </c>
      <c r="B505" s="363" t="str">
        <f t="shared" si="15"/>
        <v>C612</v>
      </c>
      <c r="C505" s="364" t="str">
        <f t="shared" si="16"/>
        <v>911</v>
      </c>
      <c r="D505" s="363" t="str">
        <f>IF(MID(A505,5,1)="9",CONCATENATE(C505,"_",COUNTIF($C$3:$C505,C505)),A505&amp;"_1")</f>
        <v>911_2</v>
      </c>
      <c r="E505" s="363" t="s">
        <v>4399</v>
      </c>
      <c r="F505" s="365" t="s">
        <v>2272</v>
      </c>
      <c r="G505" s="366" t="s">
        <v>1529</v>
      </c>
      <c r="H505" s="364">
        <f t="shared" si="20"/>
        <v>0</v>
      </c>
      <c r="I505" s="367">
        <v>429</v>
      </c>
      <c r="J505" s="366" t="s">
        <v>1438</v>
      </c>
      <c r="K505" s="364" t="s">
        <v>1245</v>
      </c>
      <c r="L505" s="364" t="s">
        <v>101</v>
      </c>
      <c r="M505" s="364" t="s">
        <v>101</v>
      </c>
      <c r="N505" s="364" t="s">
        <v>107</v>
      </c>
      <c r="O505" s="348"/>
      <c r="P505" s="366" t="s">
        <v>1424</v>
      </c>
      <c r="Q505" s="366" t="s">
        <v>1480</v>
      </c>
      <c r="R505" s="368" t="s">
        <v>38</v>
      </c>
      <c r="S505" s="364">
        <f>IFERROR(VLOOKUP(A505,'Master Warnings List'!$A$1:$H$748,8,0),0)</f>
        <v>3</v>
      </c>
      <c r="T505" s="366" t="str">
        <f>LookupConcat(A505,'Master Warnings List'!$A$2:$A$708,'Master Warnings List'!$E$2:$E$708,"
")</f>
        <v>CYP61206 - Record rejected - Person Score is blank. Care Activity Identifier=&lt;C612904&gt; Care Contact Identifier=&lt;C202903&gt; Service Request Identifier=&lt;C201902&gt; Local Patient Identifier (Extended)=&lt;C101901&gt;
CYP61207 - Record rejected - Person Score has incorrect data format. Care Activity Identifier=&lt;C612904&gt; Care Contact Identifier=&lt;C202903&gt; Service Request Identifier=&lt;C201902&gt; Local Patient Identifier (Extended)=&lt;C101901&gt;
CYP61211 - Warning - Person Score contains an invalid Person Score. Care Activity Identifier=&lt;C612904&gt; Care Contact Identifier=&lt;C202903&gt; Service Request Identifier=&lt;C201902&gt; Local Patient Identifier (Extended)=&lt;C101901&gt; Person Score=&lt;C612911&gt;</v>
      </c>
      <c r="U505" t="s">
        <v>4399</v>
      </c>
    </row>
    <row r="506" spans="1:21" ht="38.25" customHeight="1">
      <c r="A506" s="362" t="s">
        <v>2255</v>
      </c>
      <c r="B506" s="363"/>
      <c r="C506" s="364"/>
      <c r="D506" s="363"/>
      <c r="E506" s="363" t="s">
        <v>4197</v>
      </c>
      <c r="F506" s="365" t="s">
        <v>2272</v>
      </c>
      <c r="G506" s="366" t="s">
        <v>1885</v>
      </c>
      <c r="H506" s="364">
        <f t="shared" si="20"/>
        <v>1</v>
      </c>
      <c r="I506" s="367">
        <v>430</v>
      </c>
      <c r="J506" s="366" t="s">
        <v>1951</v>
      </c>
      <c r="K506" s="363" t="s">
        <v>68</v>
      </c>
      <c r="L506" s="364"/>
      <c r="M506" s="364"/>
      <c r="N506" s="364"/>
      <c r="O506" s="348"/>
      <c r="P506" s="366"/>
      <c r="Q506" s="366"/>
      <c r="R506" s="368"/>
      <c r="S506" s="364"/>
      <c r="T506" s="366"/>
    </row>
    <row r="507" spans="1:21" ht="38.25" customHeight="1">
      <c r="A507" s="362" t="s">
        <v>2256</v>
      </c>
      <c r="B507" s="363"/>
      <c r="C507" s="364"/>
      <c r="D507" s="363"/>
      <c r="E507" s="363" t="s">
        <v>4412</v>
      </c>
      <c r="F507" s="365" t="s">
        <v>2272</v>
      </c>
      <c r="G507" s="366" t="s">
        <v>2035</v>
      </c>
      <c r="H507" s="364">
        <f t="shared" si="20"/>
        <v>1</v>
      </c>
      <c r="I507" s="367">
        <v>431</v>
      </c>
      <c r="J507" s="366" t="s">
        <v>1940</v>
      </c>
      <c r="K507" s="363" t="s">
        <v>2796</v>
      </c>
      <c r="L507" s="364"/>
      <c r="M507" s="364"/>
      <c r="N507" s="364"/>
      <c r="O507" s="348"/>
      <c r="P507" s="366"/>
      <c r="Q507" s="366"/>
      <c r="R507" s="368"/>
      <c r="S507" s="364"/>
      <c r="T507" s="366"/>
    </row>
    <row r="508" spans="1:21" ht="38.25" customHeight="1">
      <c r="A508" s="362" t="s">
        <v>2257</v>
      </c>
      <c r="B508" s="363"/>
      <c r="C508" s="364"/>
      <c r="D508" s="363"/>
      <c r="E508" s="363" t="s">
        <v>4130</v>
      </c>
      <c r="F508" s="365" t="s">
        <v>2272</v>
      </c>
      <c r="G508" s="366" t="s">
        <v>215</v>
      </c>
      <c r="H508" s="364">
        <f t="shared" si="20"/>
        <v>1</v>
      </c>
      <c r="I508" s="367">
        <v>432</v>
      </c>
      <c r="J508" s="366" t="s">
        <v>1950</v>
      </c>
      <c r="K508" s="364" t="s">
        <v>109</v>
      </c>
      <c r="L508" s="364"/>
      <c r="M508" s="364"/>
      <c r="N508" s="364"/>
      <c r="O508" s="348"/>
      <c r="P508" s="366"/>
      <c r="Q508" s="366"/>
      <c r="R508" s="368"/>
      <c r="S508" s="364"/>
      <c r="T508" s="366"/>
    </row>
    <row r="509" spans="1:21" ht="38.25" customHeight="1">
      <c r="A509" s="362" t="s">
        <v>2258</v>
      </c>
      <c r="B509" s="363"/>
      <c r="C509" s="364"/>
      <c r="D509" s="363"/>
      <c r="E509" s="363" t="s">
        <v>4200</v>
      </c>
      <c r="F509" s="365" t="s">
        <v>2272</v>
      </c>
      <c r="G509" s="366" t="s">
        <v>3192</v>
      </c>
      <c r="H509" s="364">
        <f t="shared" si="20"/>
        <v>1</v>
      </c>
      <c r="I509" s="367">
        <v>433</v>
      </c>
      <c r="J509" s="366" t="s">
        <v>3179</v>
      </c>
      <c r="K509" s="364" t="s">
        <v>1941</v>
      </c>
      <c r="L509" s="364"/>
      <c r="M509" s="364"/>
      <c r="N509" s="364"/>
      <c r="O509" s="348"/>
      <c r="P509" s="366"/>
      <c r="Q509" s="366"/>
      <c r="R509" s="368"/>
      <c r="S509" s="364"/>
      <c r="T509" s="366"/>
    </row>
    <row r="510" spans="1:21" ht="38.25" customHeight="1">
      <c r="A510" s="362" t="s">
        <v>2259</v>
      </c>
      <c r="B510" s="363"/>
      <c r="C510" s="364"/>
      <c r="D510" s="363"/>
      <c r="E510" s="363" t="s">
        <v>4141</v>
      </c>
      <c r="F510" s="365" t="s">
        <v>2272</v>
      </c>
      <c r="G510" s="366" t="s">
        <v>1887</v>
      </c>
      <c r="H510" s="364">
        <f t="shared" si="20"/>
        <v>1</v>
      </c>
      <c r="I510" s="367">
        <v>434</v>
      </c>
      <c r="J510" s="366" t="s">
        <v>1943</v>
      </c>
      <c r="K510" s="364" t="s">
        <v>1944</v>
      </c>
      <c r="L510" s="364"/>
      <c r="M510" s="364"/>
      <c r="N510" s="364"/>
      <c r="O510" s="348"/>
      <c r="P510" s="366"/>
      <c r="Q510" s="366"/>
      <c r="R510" s="368"/>
      <c r="S510" s="364"/>
      <c r="T510" s="366"/>
    </row>
    <row r="511" spans="1:21" ht="51" customHeight="1">
      <c r="A511" s="362" t="s">
        <v>5131</v>
      </c>
      <c r="B511" s="363"/>
      <c r="C511" s="364"/>
      <c r="D511" s="363"/>
      <c r="E511" s="363" t="s">
        <v>4326</v>
      </c>
      <c r="F511" s="365" t="s">
        <v>2272</v>
      </c>
      <c r="G511" s="366" t="s">
        <v>2282</v>
      </c>
      <c r="H511" s="364">
        <f t="shared" si="20"/>
        <v>1</v>
      </c>
      <c r="I511" s="367">
        <v>435</v>
      </c>
      <c r="J511" s="366" t="s">
        <v>2283</v>
      </c>
      <c r="K511" s="364" t="s">
        <v>2279</v>
      </c>
      <c r="L511" s="364"/>
      <c r="M511" s="364"/>
      <c r="N511" s="364"/>
      <c r="O511" s="348"/>
      <c r="P511" s="366"/>
      <c r="Q511" s="366"/>
      <c r="R511" s="368"/>
      <c r="S511" s="364"/>
      <c r="T511" s="366"/>
    </row>
    <row r="512" spans="1:21" ht="38.25" customHeight="1">
      <c r="A512" s="362" t="s">
        <v>5132</v>
      </c>
      <c r="B512" s="363"/>
      <c r="C512" s="364"/>
      <c r="D512" s="363"/>
      <c r="E512" s="363" t="s">
        <v>4413</v>
      </c>
      <c r="F512" s="365" t="s">
        <v>2272</v>
      </c>
      <c r="G512" s="366" t="s">
        <v>2036</v>
      </c>
      <c r="H512" s="364">
        <f t="shared" si="20"/>
        <v>1</v>
      </c>
      <c r="I512" s="367">
        <v>436</v>
      </c>
      <c r="J512" s="366" t="s">
        <v>2037</v>
      </c>
      <c r="K512" s="363" t="s">
        <v>2807</v>
      </c>
      <c r="L512" s="364"/>
      <c r="M512" s="364"/>
      <c r="N512" s="364"/>
      <c r="O512" s="348"/>
      <c r="P512" s="366"/>
      <c r="Q512" s="366"/>
      <c r="R512" s="368"/>
      <c r="S512" s="364"/>
      <c r="T512" s="366"/>
    </row>
    <row r="513" spans="1:21" ht="38.25" customHeight="1">
      <c r="A513" s="362" t="s">
        <v>2423</v>
      </c>
      <c r="B513" s="363"/>
      <c r="C513" s="364"/>
      <c r="D513" s="363"/>
      <c r="E513" s="363"/>
      <c r="F513" s="365" t="s">
        <v>1474</v>
      </c>
      <c r="G513" s="366"/>
      <c r="H513" s="364">
        <f t="shared" si="20"/>
        <v>0</v>
      </c>
      <c r="I513" s="367"/>
      <c r="J513" s="366"/>
      <c r="K513" s="363"/>
      <c r="L513" s="364"/>
      <c r="M513" s="364"/>
      <c r="N513" s="364"/>
      <c r="O513" s="348"/>
      <c r="P513" s="366"/>
      <c r="Q513" s="366"/>
      <c r="R513" s="368"/>
      <c r="S513" s="364"/>
      <c r="T513" s="366" t="str">
        <f>LookupConcat(A513,'Master Warnings List'!$A$2:$A$708,'Master Warnings List'!$E$2:$E$708,"
")</f>
        <v>CYP61315 - Group rejected - No assessment tools currently in scope for CYP613.</v>
      </c>
    </row>
    <row r="514" spans="1:21" ht="168" customHeight="1">
      <c r="A514" s="362" t="s">
        <v>1728</v>
      </c>
      <c r="B514" s="363" t="str">
        <f>LEFT(A514,4)</f>
        <v>C613</v>
      </c>
      <c r="C514" s="364" t="str">
        <f>RIGHT(A514,3)</f>
        <v>010</v>
      </c>
      <c r="D514" s="363" t="str">
        <f>IF(MID(A514,5,1)="9",CONCATENATE(C514,"_",COUNTIF($C$3:$C518,C514)),A514&amp;"_1")</f>
        <v>C613010_1</v>
      </c>
      <c r="E514" s="363" t="s">
        <v>4400</v>
      </c>
      <c r="F514" s="366" t="s">
        <v>1474</v>
      </c>
      <c r="G514" s="366" t="s">
        <v>1530</v>
      </c>
      <c r="H514" s="364">
        <f t="shared" ref="H514:H531" si="21">IF(MID(A514,5,1)="D",1,0)</f>
        <v>0</v>
      </c>
      <c r="I514" s="367">
        <v>437</v>
      </c>
      <c r="J514" s="366" t="s">
        <v>1359</v>
      </c>
      <c r="K514" s="364" t="s">
        <v>337</v>
      </c>
      <c r="L514" s="364" t="s">
        <v>101</v>
      </c>
      <c r="M514" s="364" t="s">
        <v>101</v>
      </c>
      <c r="N514" s="364" t="s">
        <v>52</v>
      </c>
      <c r="O514" s="348" t="s">
        <v>4868</v>
      </c>
      <c r="P514" s="366" t="s">
        <v>1410</v>
      </c>
      <c r="Q514" s="366" t="s">
        <v>1429</v>
      </c>
      <c r="R514" s="368" t="s">
        <v>38</v>
      </c>
      <c r="S514" s="364">
        <f>IFERROR(VLOOKUP(A514,'Master Warnings List'!$A$1:$H$748,8,0),0)</f>
        <v>4</v>
      </c>
      <c r="T514" s="366" t="str">
        <f>LookupConcat(A514,'Master Warnings List'!$A$2:$A$708,'Master Warnings List'!$E$2:$E$708,"
")</f>
        <v>CYP61301 - Record rejected - Assessment Tool Completion Date is blank.
CYP61302 - Record rejected - Assessment Tool Completion Date has incorrect data format.
CYP61317 - Record rejected - Assessment Tool Completion Date is before the Reporting Period Start Date. Assessment Tool Completion Date=&lt;C613010&gt;
CYP61318 - Record rejected - Assessment Tool Completion Date is after the Reporting Period End Date. Assessment Tool Completion Date=&lt;C613010&gt;</v>
      </c>
      <c r="U514" t="s">
        <v>5608</v>
      </c>
    </row>
    <row r="515" spans="1:21" ht="76.5" customHeight="1">
      <c r="A515" s="362" t="s">
        <v>1726</v>
      </c>
      <c r="B515" s="363" t="str">
        <f>LEFT(A515,4)</f>
        <v>C613</v>
      </c>
      <c r="C515" s="364" t="str">
        <f>RIGHT(A515,3)</f>
        <v>910</v>
      </c>
      <c r="D515" s="363" t="str">
        <f>IF(MID(A515,5,1)="9",CONCATENATE(C515,"_",COUNTIF($C$3:$C515,C515)),A515&amp;"_1")</f>
        <v>910_3</v>
      </c>
      <c r="E515" s="363" t="s">
        <v>4236</v>
      </c>
      <c r="F515" s="365" t="s">
        <v>1474</v>
      </c>
      <c r="G515" s="366" t="s">
        <v>1527</v>
      </c>
      <c r="H515" s="364">
        <f t="shared" si="21"/>
        <v>0</v>
      </c>
      <c r="I515" s="367">
        <v>438</v>
      </c>
      <c r="J515" s="366" t="s">
        <v>1387</v>
      </c>
      <c r="K515" s="364" t="s">
        <v>2994</v>
      </c>
      <c r="L515" s="364" t="s">
        <v>101</v>
      </c>
      <c r="M515" s="364" t="s">
        <v>101</v>
      </c>
      <c r="N515" s="364" t="s">
        <v>52</v>
      </c>
      <c r="O515" s="346" t="s">
        <v>3168</v>
      </c>
      <c r="P515" s="366" t="s">
        <v>1424</v>
      </c>
      <c r="Q515" s="366" t="s">
        <v>1479</v>
      </c>
      <c r="R515" s="368" t="s">
        <v>38</v>
      </c>
      <c r="S515" s="364">
        <f>IFERROR(VLOOKUP(A515,'Master Warnings List'!$A$1:$H$748,8,0),0)</f>
        <v>3</v>
      </c>
      <c r="T515" s="366" t="str">
        <f>LookupConcat(A515,'Master Warnings List'!$A$2:$A$708,'Master Warnings List'!$E$2:$E$708,"
")</f>
        <v>CYP61303 - Record rejected - Coded Assessment Tool Type (SNOMED CT) is blank.
CYP61304 - Record rejected - Coded Assessment Tool Type (SNOMED CT) has incorrect data format.
CYP61313 - Record rejected - Coded Assessment Tool Type (SNOMED CT) not in reference table. Coded Assessment Tool Type (SNOMED CT)=&lt;C613910&gt;</v>
      </c>
      <c r="U515" t="s">
        <v>5571</v>
      </c>
    </row>
    <row r="516" spans="1:21" ht="76.5" customHeight="1">
      <c r="A516" s="362" t="s">
        <v>1727</v>
      </c>
      <c r="B516" s="363" t="str">
        <f>LEFT(A516,4)</f>
        <v>C613</v>
      </c>
      <c r="C516" s="364" t="str">
        <f>RIGHT(A516,3)</f>
        <v>911</v>
      </c>
      <c r="D516" s="363" t="str">
        <f>IF(MID(A516,5,1)="9",CONCATENATE(C516,"_",COUNTIF($C$3:$C518,C516)),A516&amp;"_1")</f>
        <v>911_3</v>
      </c>
      <c r="E516" s="363" t="s">
        <v>4399</v>
      </c>
      <c r="F516" s="365" t="s">
        <v>1474</v>
      </c>
      <c r="G516" s="366" t="s">
        <v>1529</v>
      </c>
      <c r="H516" s="364">
        <f t="shared" si="21"/>
        <v>0</v>
      </c>
      <c r="I516" s="367">
        <v>439</v>
      </c>
      <c r="J516" s="366" t="s">
        <v>1438</v>
      </c>
      <c r="K516" s="364" t="s">
        <v>1245</v>
      </c>
      <c r="L516" s="364" t="s">
        <v>101</v>
      </c>
      <c r="M516" s="364" t="s">
        <v>101</v>
      </c>
      <c r="N516" s="363" t="s">
        <v>107</v>
      </c>
      <c r="O516" s="348"/>
      <c r="P516" s="366" t="s">
        <v>1424</v>
      </c>
      <c r="Q516" s="366" t="s">
        <v>1480</v>
      </c>
      <c r="R516" s="368" t="s">
        <v>38</v>
      </c>
      <c r="S516" s="364">
        <f>IFERROR(VLOOKUP(A516,'Master Warnings List'!$A$1:$H$748,8,0),0)</f>
        <v>3</v>
      </c>
      <c r="T516" s="366" t="str">
        <f>LookupConcat(A516,'Master Warnings List'!$A$2:$A$708,'Master Warnings List'!$E$2:$E$708,"
")</f>
        <v>CYP61305 - Record rejected - Person Score is blank.
CYP61306 - Record rejected - Person Score has incorrect data format.
CYP61314 - Warning - Person Score contains an invalid Person Score. Person Score=&lt;C613911&gt;</v>
      </c>
      <c r="U516" t="s">
        <v>4399</v>
      </c>
    </row>
    <row r="517" spans="1:21" ht="76.5" customHeight="1">
      <c r="A517" s="362" t="s">
        <v>1725</v>
      </c>
      <c r="B517" s="363" t="str">
        <f t="shared" ref="B517" si="22">LEFT(A517,4)</f>
        <v>C613</v>
      </c>
      <c r="C517" s="364" t="str">
        <f t="shared" ref="C517" si="23">RIGHT(A517,3)</f>
        <v>909</v>
      </c>
      <c r="D517" s="363" t="str">
        <f>IF(MID(A517,5,1)="9",CONCATENATE(C517,"_",COUNTIF($C$3:$C518,C517)),A517&amp;"_1")</f>
        <v>909_3</v>
      </c>
      <c r="E517" s="363" t="s">
        <v>4298</v>
      </c>
      <c r="F517" s="365" t="s">
        <v>1474</v>
      </c>
      <c r="G517" s="366" t="s">
        <v>712</v>
      </c>
      <c r="H517" s="364">
        <f t="shared" si="21"/>
        <v>0</v>
      </c>
      <c r="I517" s="367">
        <v>440</v>
      </c>
      <c r="J517" s="366" t="s">
        <v>1360</v>
      </c>
      <c r="K517" s="364" t="s">
        <v>26</v>
      </c>
      <c r="L517" s="364" t="s">
        <v>52</v>
      </c>
      <c r="M517" s="364" t="s">
        <v>101</v>
      </c>
      <c r="N517" s="364" t="s">
        <v>107</v>
      </c>
      <c r="O517" s="348"/>
      <c r="P517" s="366" t="s">
        <v>1424</v>
      </c>
      <c r="Q517" s="366" t="s">
        <v>1481</v>
      </c>
      <c r="R517" s="368" t="s">
        <v>16</v>
      </c>
      <c r="S517" s="364">
        <f>IFERROR(VLOOKUP(A517,'Master Warnings List'!$A$1:$H$748,8,0),0)</f>
        <v>2</v>
      </c>
      <c r="T517" s="366" t="str">
        <f>LookupConcat(A517,'Master Warnings List'!$A$2:$A$708,'Master Warnings List'!$E$2:$E$708,"
")</f>
        <v>CYP61308 - Record rejected - Activity Location Type Code has incorrect data format.
CYP61309 - Warning - Activity Location Type Code contains an invalid national code. Activity Location Type Code=&lt;C613909&gt;</v>
      </c>
      <c r="U517" s="447" t="s">
        <v>5539</v>
      </c>
    </row>
    <row r="518" spans="1:21" ht="280.5" customHeight="1">
      <c r="A518" s="362" t="s">
        <v>1724</v>
      </c>
      <c r="B518" s="363" t="str">
        <f>LEFT(A518,4)</f>
        <v>C613</v>
      </c>
      <c r="C518" s="364" t="str">
        <f>RIGHT(A518,3)</f>
        <v>912</v>
      </c>
      <c r="D518" s="363" t="str">
        <f>IF(MID(A518,5,1)="9",CONCATENATE(C518,"_",COUNTIF($C$3:$C518,C518)),A518&amp;"_1")</f>
        <v>912_4</v>
      </c>
      <c r="E518" s="363" t="s">
        <v>4244</v>
      </c>
      <c r="F518" s="365" t="s">
        <v>1474</v>
      </c>
      <c r="G518" s="366" t="s">
        <v>3435</v>
      </c>
      <c r="H518" s="364">
        <f t="shared" si="21"/>
        <v>0</v>
      </c>
      <c r="I518" s="367">
        <v>441</v>
      </c>
      <c r="J518" s="366" t="s">
        <v>3743</v>
      </c>
      <c r="K518" s="364" t="s">
        <v>3431</v>
      </c>
      <c r="L518" s="364" t="s">
        <v>107</v>
      </c>
      <c r="M518" s="364" t="s">
        <v>101</v>
      </c>
      <c r="N518" s="364" t="s">
        <v>107</v>
      </c>
      <c r="O518" s="348" t="s">
        <v>4491</v>
      </c>
      <c r="P518" s="366" t="s">
        <v>1394</v>
      </c>
      <c r="Q518" s="366" t="s">
        <v>345</v>
      </c>
      <c r="R518" s="368" t="s">
        <v>16</v>
      </c>
      <c r="S518" s="364">
        <f>IFERROR(VLOOKUP(A518,'Master Warnings List'!$A$1:$H$748,8,0),0)</f>
        <v>3</v>
      </c>
      <c r="T518" s="366" t="str">
        <f>LookupConcat(A518,'Master Warnings List'!$A$2:$A$708,'Master Warnings List'!$E$2:$E$708,"
")</f>
        <v>CYP61310 - Warning - Organisation Identifier (Code of Commissioner) is blank.
CYP61311 - Record rejected - Organisation Identifier (Code of Commissioner) has incorrect data format.
CYP61312 - Warning - Organisation Identifier (Code of Commissioner) is not in national organisation tables as a "live" organisation at any point during the reporting period. Organisation Identifier (Code of Commissioner)=&lt;C613912&gt;</v>
      </c>
      <c r="U518" t="s">
        <v>5504</v>
      </c>
    </row>
    <row r="519" spans="1:21" ht="38.25" customHeight="1">
      <c r="A519" s="362" t="s">
        <v>2261</v>
      </c>
      <c r="B519" s="363"/>
      <c r="C519" s="364"/>
      <c r="D519" s="363"/>
      <c r="E519" s="363" t="s">
        <v>4414</v>
      </c>
      <c r="F519" s="366" t="s">
        <v>1474</v>
      </c>
      <c r="G519" s="366" t="s">
        <v>1996</v>
      </c>
      <c r="H519" s="364">
        <f t="shared" si="21"/>
        <v>1</v>
      </c>
      <c r="I519" s="367">
        <v>442</v>
      </c>
      <c r="J519" s="366" t="s">
        <v>1940</v>
      </c>
      <c r="K519" s="363" t="s">
        <v>2796</v>
      </c>
      <c r="L519" s="364"/>
      <c r="M519" s="364"/>
      <c r="N519" s="364"/>
      <c r="O519" s="348"/>
      <c r="P519" s="366"/>
      <c r="Q519" s="366"/>
      <c r="R519" s="368"/>
      <c r="S519" s="364"/>
      <c r="T519" s="366"/>
    </row>
    <row r="520" spans="1:21" ht="25.5" customHeight="1">
      <c r="A520" s="362" t="s">
        <v>2262</v>
      </c>
      <c r="B520" s="363"/>
      <c r="C520" s="364"/>
      <c r="D520" s="363"/>
      <c r="E520" s="363" t="s">
        <v>4130</v>
      </c>
      <c r="F520" s="366" t="s">
        <v>1474</v>
      </c>
      <c r="G520" s="366" t="s">
        <v>215</v>
      </c>
      <c r="H520" s="364">
        <f t="shared" si="21"/>
        <v>1</v>
      </c>
      <c r="I520" s="367">
        <v>443</v>
      </c>
      <c r="J520" s="366" t="s">
        <v>1950</v>
      </c>
      <c r="K520" s="364" t="s">
        <v>109</v>
      </c>
      <c r="L520" s="364"/>
      <c r="M520" s="364"/>
      <c r="N520" s="364"/>
      <c r="O520" s="348"/>
      <c r="P520" s="366"/>
      <c r="Q520" s="366"/>
      <c r="R520" s="368"/>
      <c r="S520" s="364"/>
      <c r="T520" s="366"/>
    </row>
    <row r="521" spans="1:21" ht="51" customHeight="1">
      <c r="A521" s="362" t="s">
        <v>5139</v>
      </c>
      <c r="B521" s="363"/>
      <c r="C521" s="364"/>
      <c r="D521" s="363"/>
      <c r="E521" s="363" t="s">
        <v>4141</v>
      </c>
      <c r="F521" s="366" t="s">
        <v>1474</v>
      </c>
      <c r="G521" s="366" t="s">
        <v>1887</v>
      </c>
      <c r="H521" s="364">
        <f t="shared" si="21"/>
        <v>1</v>
      </c>
      <c r="I521" s="367">
        <v>444</v>
      </c>
      <c r="J521" s="366" t="s">
        <v>1943</v>
      </c>
      <c r="K521" s="364" t="s">
        <v>1944</v>
      </c>
      <c r="L521" s="364"/>
      <c r="M521" s="364"/>
      <c r="N521" s="364"/>
      <c r="O521" s="348"/>
      <c r="P521" s="366"/>
      <c r="Q521" s="366"/>
      <c r="R521" s="368"/>
      <c r="S521" s="364"/>
      <c r="T521" s="366"/>
    </row>
    <row r="522" spans="1:21" ht="51" customHeight="1">
      <c r="A522" s="362" t="s">
        <v>1812</v>
      </c>
      <c r="B522" s="363"/>
      <c r="C522" s="364"/>
      <c r="D522" s="363"/>
      <c r="E522" s="363"/>
      <c r="F522" s="366" t="s">
        <v>1477</v>
      </c>
      <c r="G522" s="366"/>
      <c r="H522" s="364">
        <f t="shared" si="21"/>
        <v>0</v>
      </c>
      <c r="I522" s="367"/>
      <c r="J522" s="366"/>
      <c r="K522" s="364"/>
      <c r="L522" s="364"/>
      <c r="M522" s="364"/>
      <c r="N522" s="364"/>
      <c r="O522" s="348"/>
      <c r="P522" s="366"/>
      <c r="Q522" s="366"/>
      <c r="R522" s="368"/>
      <c r="S522" s="364"/>
      <c r="T522" s="366" t="str">
        <f>LookupConcat(A522,'Master Warnings List'!$A$2:$A$708,'Master Warnings List'!$E$2:$E$708,"
")</f>
        <v>CYP90112 - Group rejected - More than one CYP901 provided for this Care Professional Local Identifier. Care Professional Local Identifier=&lt;C901010&gt;</v>
      </c>
    </row>
    <row r="523" spans="1:21" ht="79.2">
      <c r="A523" s="362" t="s">
        <v>1729</v>
      </c>
      <c r="B523" s="363" t="str">
        <f t="shared" ref="B523:B528" si="24">LEFT(A523,4)</f>
        <v>C901</v>
      </c>
      <c r="C523" s="364" t="str">
        <f t="shared" ref="C523:C528" si="25">RIGHT(A523,3)</f>
        <v>010</v>
      </c>
      <c r="D523" s="363" t="str">
        <f>IF(MID(A523,5,1)="9",CONCATENATE(C523,"_",COUNTIF($C$3:$C523,C523)),A523&amp;"_1")</f>
        <v>C901010_1</v>
      </c>
      <c r="E523" s="363" t="s">
        <v>4315</v>
      </c>
      <c r="F523" s="365" t="s">
        <v>1477</v>
      </c>
      <c r="G523" s="365" t="s">
        <v>2285</v>
      </c>
      <c r="H523" s="364">
        <f t="shared" si="21"/>
        <v>0</v>
      </c>
      <c r="I523" s="367">
        <v>445</v>
      </c>
      <c r="J523" s="366" t="s">
        <v>2298</v>
      </c>
      <c r="K523" s="364" t="s">
        <v>68</v>
      </c>
      <c r="L523" s="364" t="s">
        <v>101</v>
      </c>
      <c r="M523" s="364" t="s">
        <v>101</v>
      </c>
      <c r="N523" s="364" t="s">
        <v>52</v>
      </c>
      <c r="O523" s="348"/>
      <c r="P523" s="366" t="s">
        <v>1418</v>
      </c>
      <c r="Q523" s="366" t="s">
        <v>1433</v>
      </c>
      <c r="R523" s="368" t="s">
        <v>38</v>
      </c>
      <c r="S523" s="364">
        <f>IFERROR(VLOOKUP(A523,'Master Warnings List'!$A$1:$H$748,8,0),0)</f>
        <v>2</v>
      </c>
      <c r="T523" s="366" t="str">
        <f>LookupConcat(A523,'Master Warnings List'!$A$2:$A$708,'Master Warnings List'!$E$2:$E$708,"
")</f>
        <v>CYP90101 - Record rejected - Care Professional Local Identifier is blank.
CYP90102 - Record rejected - Care Professional Local Identifier has incorrect data format. Care Professional Local Identifier=&lt;C901010&gt;</v>
      </c>
      <c r="U523" t="s">
        <v>5551</v>
      </c>
    </row>
    <row r="524" spans="1:21" ht="76.5" customHeight="1">
      <c r="A524" s="362" t="s">
        <v>1730</v>
      </c>
      <c r="B524" s="363" t="str">
        <f t="shared" si="24"/>
        <v>C901</v>
      </c>
      <c r="C524" s="364" t="str">
        <f t="shared" si="25"/>
        <v>020</v>
      </c>
      <c r="D524" s="363" t="str">
        <f>IF(MID(A524,5,1)="9",CONCATENATE(C524,"_",COUNTIF($C$3:$C524,C524)),A524&amp;"_1")</f>
        <v>C901020_1</v>
      </c>
      <c r="E524" s="363" t="s">
        <v>4415</v>
      </c>
      <c r="F524" s="365" t="s">
        <v>1477</v>
      </c>
      <c r="G524" s="366" t="s">
        <v>1249</v>
      </c>
      <c r="H524" s="364">
        <f t="shared" si="21"/>
        <v>0</v>
      </c>
      <c r="I524" s="367">
        <v>446</v>
      </c>
      <c r="J524" s="366" t="s">
        <v>1258</v>
      </c>
      <c r="K524" s="364" t="s">
        <v>27</v>
      </c>
      <c r="L524" s="364" t="s">
        <v>52</v>
      </c>
      <c r="M524" s="364" t="s">
        <v>101</v>
      </c>
      <c r="N524" s="364" t="s">
        <v>107</v>
      </c>
      <c r="O524" s="348"/>
      <c r="P524" s="366" t="s">
        <v>1424</v>
      </c>
      <c r="Q524" s="366" t="s">
        <v>1482</v>
      </c>
      <c r="R524" s="368" t="s">
        <v>16</v>
      </c>
      <c r="S524" s="364">
        <f>IFERROR(VLOOKUP(A524,'Master Warnings List'!$A$1:$H$748,8,0),0)</f>
        <v>2</v>
      </c>
      <c r="T524" s="366" t="str">
        <f>LookupConcat(A524,'Master Warnings List'!$A$2:$A$708,'Master Warnings List'!$E$2:$E$708,"
")</f>
        <v>CYP90104 - Record rejected - Professional Registration Body Code has incorrect data format. Care Professional Local Identifier=&lt;C901010&gt;
CYP90105 - Warning - Professional Registration Body Code contains an invalid national code. Care Professional Local Identifier=&lt;C901010&gt; Professional Registration Body Code=&lt;C901020&gt;</v>
      </c>
      <c r="U524" s="447" t="s">
        <v>5610</v>
      </c>
    </row>
    <row r="525" spans="1:21" ht="63.75" customHeight="1">
      <c r="A525" s="362" t="s">
        <v>1731</v>
      </c>
      <c r="B525" s="363" t="str">
        <f t="shared" si="24"/>
        <v>C901</v>
      </c>
      <c r="C525" s="364" t="str">
        <f t="shared" si="25"/>
        <v>030</v>
      </c>
      <c r="D525" s="363" t="str">
        <f>IF(MID(A525,5,1)="9",CONCATENATE(C525,"_",COUNTIF($C$3:$C525,C525)),A525&amp;"_1")</f>
        <v>C901030_1</v>
      </c>
      <c r="E525" s="363" t="s">
        <v>4416</v>
      </c>
      <c r="F525" s="365" t="s">
        <v>1477</v>
      </c>
      <c r="G525" s="366" t="s">
        <v>1260</v>
      </c>
      <c r="H525" s="364">
        <f t="shared" si="21"/>
        <v>0</v>
      </c>
      <c r="I525" s="367">
        <v>447</v>
      </c>
      <c r="J525" s="366" t="s">
        <v>1379</v>
      </c>
      <c r="K525" s="364" t="s">
        <v>1261</v>
      </c>
      <c r="L525" s="364" t="s">
        <v>52</v>
      </c>
      <c r="M525" s="364" t="s">
        <v>101</v>
      </c>
      <c r="N525" s="364" t="s">
        <v>52</v>
      </c>
      <c r="O525" s="348"/>
      <c r="P525" s="366" t="s">
        <v>1434</v>
      </c>
      <c r="Q525" s="366" t="s">
        <v>1435</v>
      </c>
      <c r="R525" s="368" t="s">
        <v>16</v>
      </c>
      <c r="S525" s="364">
        <f>IFERROR(VLOOKUP(A525,'Master Warnings List'!$A$1:$H$748,8,0),0)</f>
        <v>1</v>
      </c>
      <c r="T525" s="366" t="str">
        <f>LookupConcat(A525,'Master Warnings List'!$A$2:$A$708,'Master Warnings List'!$E$2:$E$708,"
")</f>
        <v>CYP90107 - Record rejected - Professional Registration Entry Identifier has incorrect data format. Care Professional Local Identifier=&lt;C901010&gt;</v>
      </c>
      <c r="U525" t="s">
        <v>5611</v>
      </c>
    </row>
    <row r="526" spans="1:21" ht="76.5" customHeight="1">
      <c r="A526" s="362" t="s">
        <v>1732</v>
      </c>
      <c r="B526" s="363" t="str">
        <f t="shared" si="24"/>
        <v>C901</v>
      </c>
      <c r="C526" s="364" t="str">
        <f t="shared" si="25"/>
        <v>040</v>
      </c>
      <c r="D526" s="363" t="str">
        <f>IF(MID(A526,5,1)="9",CONCATENATE(C526,"_",COUNTIF($C$3:$C526,C526)),A526&amp;"_1")</f>
        <v>C901040_1</v>
      </c>
      <c r="E526" s="363" t="s">
        <v>4251</v>
      </c>
      <c r="F526" s="365" t="s">
        <v>1477</v>
      </c>
      <c r="G526" s="366" t="s">
        <v>822</v>
      </c>
      <c r="H526" s="364">
        <f t="shared" si="21"/>
        <v>0</v>
      </c>
      <c r="I526" s="367">
        <v>448</v>
      </c>
      <c r="J526" s="365" t="s">
        <v>2470</v>
      </c>
      <c r="K526" s="364" t="s">
        <v>26</v>
      </c>
      <c r="L526" s="364" t="s">
        <v>52</v>
      </c>
      <c r="M526" s="364" t="s">
        <v>101</v>
      </c>
      <c r="N526" s="364" t="s">
        <v>107</v>
      </c>
      <c r="O526" s="348"/>
      <c r="P526" s="366" t="s">
        <v>1424</v>
      </c>
      <c r="Q526" s="366" t="s">
        <v>690</v>
      </c>
      <c r="R526" s="368" t="s">
        <v>16</v>
      </c>
      <c r="S526" s="364">
        <f>IFERROR(VLOOKUP(A526,'Master Warnings List'!$A$1:$H$748,8,0),0)</f>
        <v>2</v>
      </c>
      <c r="T526" s="366" t="str">
        <f>LookupConcat(A526,'Master Warnings List'!$A$2:$A$708,'Master Warnings List'!$E$2:$E$708,"
")</f>
        <v>CYP90108 - Record rejected - Care Professional Staff Group (Community Care) has incorrect data format. Care Professional Local Identifier=&lt;C901010&gt;
CYP90109 - Warning - Care Professional Staff Group (Community Care) contains an invalid national code. Care Professional Local Identifier=&lt;C901010&gt; Care Professional Staff Group (Community Care)=&lt;C901040&gt;</v>
      </c>
      <c r="U526" s="447" t="s">
        <v>4251</v>
      </c>
    </row>
    <row r="527" spans="1:21" ht="89.25" customHeight="1">
      <c r="A527" s="362" t="s">
        <v>1733</v>
      </c>
      <c r="B527" s="363" t="str">
        <f t="shared" si="24"/>
        <v>C901</v>
      </c>
      <c r="C527" s="364" t="str">
        <f t="shared" si="25"/>
        <v>050</v>
      </c>
      <c r="D527" s="363" t="str">
        <f>IF(MID(A527,5,1)="9",CONCATENATE(C527,"_",COUNTIF($C$3:$C527,C527)),A527&amp;"_1")</f>
        <v>C901050_1</v>
      </c>
      <c r="E527" s="363" t="s">
        <v>4417</v>
      </c>
      <c r="F527" s="365" t="s">
        <v>1477</v>
      </c>
      <c r="G527" s="366" t="s">
        <v>1500</v>
      </c>
      <c r="H527" s="364">
        <f t="shared" si="21"/>
        <v>0</v>
      </c>
      <c r="I527" s="367">
        <v>449</v>
      </c>
      <c r="J527" s="366" t="s">
        <v>1250</v>
      </c>
      <c r="K527" s="364" t="s">
        <v>26</v>
      </c>
      <c r="L527" s="364" t="s">
        <v>52</v>
      </c>
      <c r="M527" s="364" t="s">
        <v>101</v>
      </c>
      <c r="N527" s="364" t="s">
        <v>52</v>
      </c>
      <c r="O527" s="348"/>
      <c r="P527" s="366" t="s">
        <v>1424</v>
      </c>
      <c r="Q527" s="366" t="s">
        <v>1483</v>
      </c>
      <c r="R527" s="368" t="s">
        <v>16</v>
      </c>
      <c r="S527" s="364">
        <f>IFERROR(VLOOKUP(A527,'Master Warnings List'!$A$1:$H$748,8,0),0)</f>
        <v>1</v>
      </c>
      <c r="T527" s="366" t="str">
        <f>LookupConcat(A527,'Master Warnings List'!$A$2:$A$708,'Master Warnings List'!$E$2:$E$708,"
")</f>
        <v>CYP90110 - Record rejected - Occupation Code has incorrect data format. Care Professional Local Identifier=&lt;C901010&gt;</v>
      </c>
      <c r="U527" t="s">
        <v>4417</v>
      </c>
    </row>
    <row r="528" spans="1:21" ht="63.75" customHeight="1">
      <c r="A528" s="362" t="s">
        <v>1734</v>
      </c>
      <c r="B528" s="363" t="str">
        <f t="shared" si="24"/>
        <v>C901</v>
      </c>
      <c r="C528" s="364" t="str">
        <f t="shared" si="25"/>
        <v>060</v>
      </c>
      <c r="D528" s="363" t="str">
        <f>IF(MID(A528,5,1)="9",CONCATENATE(C528,"_",COUNTIF($C$3:$C528,C528)),A528&amp;"_1")</f>
        <v>C901060_1</v>
      </c>
      <c r="E528" s="363" t="s">
        <v>4418</v>
      </c>
      <c r="F528" s="365" t="s">
        <v>1477</v>
      </c>
      <c r="G528" s="366" t="s">
        <v>1501</v>
      </c>
      <c r="H528" s="364">
        <f t="shared" si="21"/>
        <v>0</v>
      </c>
      <c r="I528" s="367">
        <v>450</v>
      </c>
      <c r="J528" s="366" t="s">
        <v>1287</v>
      </c>
      <c r="K528" s="364" t="s">
        <v>35</v>
      </c>
      <c r="L528" s="364" t="s">
        <v>52</v>
      </c>
      <c r="M528" s="364" t="s">
        <v>101</v>
      </c>
      <c r="N528" s="364" t="s">
        <v>52</v>
      </c>
      <c r="O528" s="348"/>
      <c r="P528" s="366" t="s">
        <v>1424</v>
      </c>
      <c r="Q528" s="366" t="s">
        <v>1484</v>
      </c>
      <c r="R528" s="368" t="s">
        <v>16</v>
      </c>
      <c r="S528" s="364">
        <f>IFERROR(VLOOKUP(A528,'Master Warnings List'!$A$1:$H$748,8,0),0)</f>
        <v>1</v>
      </c>
      <c r="T528" s="366" t="str">
        <f>LookupConcat(A528,'Master Warnings List'!$A$2:$A$708,'Master Warnings List'!$E$2:$E$708,"
")</f>
        <v>CYP90111 - Record rejected - Care Professional (Job Role Code) has incorrect data format. Care Professional Local Identifier=&lt;C901010&gt;</v>
      </c>
      <c r="U528" t="s">
        <v>4418</v>
      </c>
    </row>
    <row r="529" spans="1:20" ht="38.25" customHeight="1">
      <c r="A529" s="362" t="s">
        <v>2263</v>
      </c>
      <c r="B529" s="364"/>
      <c r="C529" s="364"/>
      <c r="D529" s="364"/>
      <c r="E529" s="363" t="s">
        <v>4419</v>
      </c>
      <c r="F529" s="365" t="s">
        <v>1477</v>
      </c>
      <c r="G529" s="366" t="s">
        <v>2038</v>
      </c>
      <c r="H529" s="364">
        <f t="shared" si="21"/>
        <v>1</v>
      </c>
      <c r="I529" s="367">
        <v>451</v>
      </c>
      <c r="J529" s="378" t="s">
        <v>1940</v>
      </c>
      <c r="K529" s="363" t="s">
        <v>2796</v>
      </c>
      <c r="L529" s="364"/>
      <c r="M529" s="364"/>
      <c r="N529" s="364"/>
      <c r="O529" s="372"/>
      <c r="P529" s="364"/>
      <c r="Q529" s="364"/>
      <c r="R529" s="364"/>
      <c r="S529" s="364"/>
      <c r="T529" s="364"/>
    </row>
    <row r="530" spans="1:20" ht="25.5" customHeight="1">
      <c r="A530" s="362" t="s">
        <v>2264</v>
      </c>
      <c r="B530" s="364"/>
      <c r="C530" s="364"/>
      <c r="D530" s="364"/>
      <c r="E530" s="363" t="s">
        <v>4130</v>
      </c>
      <c r="F530" s="365" t="s">
        <v>1477</v>
      </c>
      <c r="G530" s="366" t="s">
        <v>215</v>
      </c>
      <c r="H530" s="364">
        <f t="shared" si="21"/>
        <v>1</v>
      </c>
      <c r="I530" s="367">
        <v>452</v>
      </c>
      <c r="J530" s="378" t="s">
        <v>1950</v>
      </c>
      <c r="K530" s="364" t="s">
        <v>109</v>
      </c>
      <c r="L530" s="364"/>
      <c r="M530" s="364"/>
      <c r="N530" s="364"/>
      <c r="O530" s="372"/>
      <c r="P530" s="364"/>
      <c r="Q530" s="364"/>
      <c r="R530" s="364"/>
      <c r="S530" s="364"/>
      <c r="T530" s="364"/>
    </row>
    <row r="531" spans="1:20" ht="51" customHeight="1">
      <c r="A531" s="362" t="s">
        <v>5142</v>
      </c>
      <c r="B531" s="364"/>
      <c r="C531" s="364"/>
      <c r="D531" s="364"/>
      <c r="E531" s="363" t="s">
        <v>4141</v>
      </c>
      <c r="F531" s="365" t="s">
        <v>1477</v>
      </c>
      <c r="G531" s="366" t="s">
        <v>1887</v>
      </c>
      <c r="H531" s="364">
        <f t="shared" si="21"/>
        <v>1</v>
      </c>
      <c r="I531" s="367">
        <v>453</v>
      </c>
      <c r="J531" s="378" t="s">
        <v>1943</v>
      </c>
      <c r="K531" s="363" t="s">
        <v>1944</v>
      </c>
      <c r="L531" s="364"/>
      <c r="M531" s="364"/>
      <c r="N531" s="364"/>
      <c r="O531" s="372"/>
      <c r="P531" s="364"/>
      <c r="Q531" s="364"/>
      <c r="R531" s="364"/>
      <c r="S531" s="364"/>
      <c r="T531" s="364"/>
    </row>
  </sheetData>
  <autoFilter ref="A1:T531" xr:uid="{00000000-0009-0000-0000-00002A000000}"/>
  <phoneticPr fontId="100" type="noConversion"/>
  <pageMargins left="0.7" right="0.7" top="0.75" bottom="0.75" header="0.3" footer="0.3"/>
  <pageSetup paperSize="9" orientation="portrait" horizontalDpi="90" verticalDpi="9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7EF41-3CA5-415D-A200-9D1211B8A5F0}">
  <dimension ref="A1:U2169"/>
  <sheetViews>
    <sheetView zoomScaleNormal="100" workbookViewId="0">
      <selection activeCell="B5" sqref="B5"/>
    </sheetView>
  </sheetViews>
  <sheetFormatPr defaultRowHeight="13.2"/>
  <cols>
    <col min="1" max="1" width="28.21875" customWidth="1"/>
    <col min="2" max="2" width="70.77734375" customWidth="1"/>
    <col min="3" max="3" width="33.21875" customWidth="1"/>
    <col min="4" max="4" width="114.77734375" customWidth="1"/>
    <col min="5" max="5" width="12" bestFit="1" customWidth="1"/>
    <col min="6" max="6" width="8.5546875" bestFit="1" customWidth="1"/>
    <col min="7" max="7" width="63.44140625" bestFit="1" customWidth="1"/>
    <col min="8" max="8" width="6.77734375" bestFit="1" customWidth="1"/>
    <col min="9" max="9" width="7.44140625" bestFit="1" customWidth="1"/>
    <col min="10" max="10" width="8.5546875" bestFit="1" customWidth="1"/>
    <col min="11" max="11" width="153.44140625" bestFit="1" customWidth="1"/>
    <col min="12" max="12" width="39.21875" bestFit="1" customWidth="1"/>
    <col min="13" max="13" width="119.77734375" bestFit="1" customWidth="1"/>
    <col min="14" max="14" width="8.77734375" bestFit="1" customWidth="1"/>
    <col min="15" max="15" width="184" bestFit="1" customWidth="1"/>
    <col min="16" max="16" width="89.21875" bestFit="1" customWidth="1"/>
    <col min="17" max="18" width="9" bestFit="1" customWidth="1"/>
    <col min="20" max="20" width="15.21875" customWidth="1"/>
  </cols>
  <sheetData>
    <row r="1" spans="1:20" ht="44.25" customHeight="1">
      <c r="A1" s="230" t="s">
        <v>86</v>
      </c>
      <c r="B1" s="229" t="s">
        <v>3768</v>
      </c>
      <c r="C1" s="394" t="s">
        <v>5612</v>
      </c>
      <c r="D1" s="229" t="s">
        <v>59</v>
      </c>
      <c r="E1" s="234" t="s">
        <v>60</v>
      </c>
      <c r="F1" s="234" t="s">
        <v>61</v>
      </c>
      <c r="G1" s="229" t="s">
        <v>62</v>
      </c>
      <c r="H1" s="751" t="s">
        <v>96</v>
      </c>
      <c r="I1" s="752"/>
      <c r="J1" s="752"/>
      <c r="K1" s="753"/>
      <c r="L1" s="235" t="s">
        <v>97</v>
      </c>
      <c r="M1" s="229" t="s">
        <v>63</v>
      </c>
      <c r="N1" s="231" t="s">
        <v>6421</v>
      </c>
      <c r="O1" s="229" t="s">
        <v>98</v>
      </c>
      <c r="P1" s="229" t="s">
        <v>1877</v>
      </c>
      <c r="Q1" s="751" t="s">
        <v>1878</v>
      </c>
      <c r="R1" s="752"/>
      <c r="S1" s="753"/>
      <c r="T1" s="229" t="s">
        <v>1879</v>
      </c>
    </row>
    <row r="2" spans="1:20" ht="52.8">
      <c r="A2" s="229"/>
      <c r="B2" s="229"/>
      <c r="C2" s="229"/>
      <c r="D2" s="229"/>
      <c r="E2" s="229"/>
      <c r="F2" s="229"/>
      <c r="G2" s="229"/>
      <c r="H2" s="234" t="s">
        <v>90</v>
      </c>
      <c r="I2" s="234" t="s">
        <v>91</v>
      </c>
      <c r="J2" s="234" t="s">
        <v>92</v>
      </c>
      <c r="K2" s="234" t="s">
        <v>93</v>
      </c>
      <c r="L2" s="234"/>
      <c r="M2" s="229"/>
      <c r="N2" s="231"/>
      <c r="O2" s="229"/>
      <c r="P2" s="229" t="s">
        <v>1880</v>
      </c>
      <c r="Q2" s="229" t="s">
        <v>1881</v>
      </c>
      <c r="R2" s="229" t="s">
        <v>1882</v>
      </c>
      <c r="S2" s="229" t="s">
        <v>7661</v>
      </c>
      <c r="T2" s="229"/>
    </row>
    <row r="3" spans="1:20" s="8" customFormat="1" ht="60.75" customHeight="1">
      <c r="A3" s="94" t="s">
        <v>1547</v>
      </c>
      <c r="B3" s="16" t="s">
        <v>99</v>
      </c>
      <c r="C3" s="16" t="s">
        <v>2</v>
      </c>
      <c r="D3" s="60" t="s">
        <v>2979</v>
      </c>
      <c r="E3" s="51" t="s">
        <v>100</v>
      </c>
      <c r="F3" s="39"/>
      <c r="G3" s="9"/>
      <c r="H3" s="9" t="s">
        <v>101</v>
      </c>
      <c r="I3" s="9" t="s">
        <v>101</v>
      </c>
      <c r="J3" s="9" t="s">
        <v>52</v>
      </c>
      <c r="K3" s="9" t="s">
        <v>4427</v>
      </c>
      <c r="L3" s="9" t="s">
        <v>102</v>
      </c>
      <c r="M3" s="9" t="s">
        <v>7397</v>
      </c>
      <c r="N3" s="39" t="s">
        <v>38</v>
      </c>
      <c r="O3" s="66" t="s">
        <v>5747</v>
      </c>
      <c r="P3" s="52"/>
      <c r="Q3" s="39" t="s">
        <v>128</v>
      </c>
      <c r="R3" s="111" t="s">
        <v>128</v>
      </c>
      <c r="S3" s="111" t="s">
        <v>128</v>
      </c>
      <c r="T3" s="111" t="s">
        <v>6205</v>
      </c>
    </row>
    <row r="4" spans="1:20" s="8" customFormat="1" ht="90.75" customHeight="1">
      <c r="A4" s="206" t="s">
        <v>1548</v>
      </c>
      <c r="B4" s="16" t="s">
        <v>3380</v>
      </c>
      <c r="C4" s="16" t="s">
        <v>4130</v>
      </c>
      <c r="D4" s="60" t="s">
        <v>5813</v>
      </c>
      <c r="E4" s="51" t="s">
        <v>3382</v>
      </c>
      <c r="F4" s="51"/>
      <c r="G4" s="51"/>
      <c r="H4" s="9" t="s">
        <v>101</v>
      </c>
      <c r="I4" s="9" t="s">
        <v>101</v>
      </c>
      <c r="J4" s="9" t="s">
        <v>101</v>
      </c>
      <c r="K4" s="9" t="s">
        <v>6469</v>
      </c>
      <c r="L4" s="9" t="s">
        <v>102</v>
      </c>
      <c r="M4" s="9" t="s">
        <v>7397</v>
      </c>
      <c r="N4" s="39" t="s">
        <v>38</v>
      </c>
      <c r="O4" s="66" t="s">
        <v>6422</v>
      </c>
      <c r="P4" s="52"/>
      <c r="Q4" s="111" t="s">
        <v>128</v>
      </c>
      <c r="R4" s="111" t="s">
        <v>128</v>
      </c>
      <c r="S4" s="111" t="s">
        <v>128</v>
      </c>
      <c r="T4" s="111" t="s">
        <v>6205</v>
      </c>
    </row>
    <row r="5" spans="1:20" s="8" customFormat="1" ht="117.75" customHeight="1">
      <c r="A5" s="94" t="s">
        <v>1549</v>
      </c>
      <c r="B5" s="16" t="s">
        <v>3428</v>
      </c>
      <c r="C5" s="16" t="s">
        <v>4131</v>
      </c>
      <c r="D5" s="60" t="s">
        <v>3795</v>
      </c>
      <c r="E5" s="51" t="s">
        <v>3382</v>
      </c>
      <c r="F5" s="39"/>
      <c r="G5" s="9"/>
      <c r="H5" s="9" t="s">
        <v>101</v>
      </c>
      <c r="I5" s="9" t="s">
        <v>101</v>
      </c>
      <c r="J5" s="9" t="s">
        <v>107</v>
      </c>
      <c r="K5" s="9" t="s">
        <v>6311</v>
      </c>
      <c r="L5" s="9" t="s">
        <v>102</v>
      </c>
      <c r="M5" s="9" t="s">
        <v>7397</v>
      </c>
      <c r="N5" s="39" t="s">
        <v>38</v>
      </c>
      <c r="O5" s="66" t="s">
        <v>6423</v>
      </c>
      <c r="P5" s="52"/>
      <c r="Q5" s="111" t="s">
        <v>128</v>
      </c>
      <c r="R5" s="111" t="s">
        <v>128</v>
      </c>
      <c r="S5" s="111" t="s">
        <v>128</v>
      </c>
      <c r="T5" s="111" t="s">
        <v>6205</v>
      </c>
    </row>
    <row r="6" spans="1:20" s="355" customFormat="1" ht="81.75" customHeight="1">
      <c r="A6" s="94" t="s">
        <v>1550</v>
      </c>
      <c r="B6" s="16" t="s">
        <v>110</v>
      </c>
      <c r="C6" s="16" t="s">
        <v>4133</v>
      </c>
      <c r="D6" s="60" t="s">
        <v>7393</v>
      </c>
      <c r="E6" s="51" t="s">
        <v>337</v>
      </c>
      <c r="F6" s="39"/>
      <c r="G6" s="9"/>
      <c r="H6" s="9" t="s">
        <v>101</v>
      </c>
      <c r="I6" s="9" t="s">
        <v>101</v>
      </c>
      <c r="J6" s="9" t="s">
        <v>52</v>
      </c>
      <c r="K6" s="9" t="s">
        <v>6309</v>
      </c>
      <c r="L6" s="9" t="s">
        <v>102</v>
      </c>
      <c r="M6" s="9" t="s">
        <v>5614</v>
      </c>
      <c r="N6" s="39" t="s">
        <v>38</v>
      </c>
      <c r="O6" s="66" t="s">
        <v>5749</v>
      </c>
      <c r="P6" s="98"/>
      <c r="Q6" s="111" t="s">
        <v>128</v>
      </c>
      <c r="R6" s="111" t="s">
        <v>128</v>
      </c>
      <c r="S6" s="111" t="s">
        <v>128</v>
      </c>
      <c r="T6" s="111" t="s">
        <v>6205</v>
      </c>
    </row>
    <row r="7" spans="1:20" s="8" customFormat="1" ht="123" customHeight="1">
      <c r="A7" s="94" t="s">
        <v>1551</v>
      </c>
      <c r="B7" s="16" t="s">
        <v>112</v>
      </c>
      <c r="C7" s="16" t="s">
        <v>4134</v>
      </c>
      <c r="D7" s="60" t="s">
        <v>7394</v>
      </c>
      <c r="E7" s="51" t="s">
        <v>337</v>
      </c>
      <c r="F7" s="39"/>
      <c r="G7" s="9"/>
      <c r="H7" s="9" t="s">
        <v>101</v>
      </c>
      <c r="I7" s="9" t="s">
        <v>101</v>
      </c>
      <c r="J7" s="9" t="s">
        <v>52</v>
      </c>
      <c r="K7" s="9" t="s">
        <v>6310</v>
      </c>
      <c r="L7" s="9" t="s">
        <v>102</v>
      </c>
      <c r="M7" s="9" t="s">
        <v>5614</v>
      </c>
      <c r="N7" s="39" t="s">
        <v>38</v>
      </c>
      <c r="O7" s="66" t="s">
        <v>5750</v>
      </c>
      <c r="P7" s="52"/>
      <c r="Q7" s="111" t="s">
        <v>128</v>
      </c>
      <c r="R7" s="111" t="s">
        <v>128</v>
      </c>
      <c r="S7" s="111" t="s">
        <v>128</v>
      </c>
      <c r="T7" s="111" t="s">
        <v>6205</v>
      </c>
    </row>
    <row r="8" spans="1:20" s="8" customFormat="1" ht="140.1" customHeight="1">
      <c r="A8" s="94" t="s">
        <v>1552</v>
      </c>
      <c r="B8" s="16" t="s">
        <v>114</v>
      </c>
      <c r="C8" s="16" t="s">
        <v>4135</v>
      </c>
      <c r="D8" s="60" t="s">
        <v>7395</v>
      </c>
      <c r="E8" s="51" t="s">
        <v>3946</v>
      </c>
      <c r="F8" s="39"/>
      <c r="G8" s="9"/>
      <c r="H8" s="9" t="s">
        <v>101</v>
      </c>
      <c r="I8" s="9" t="s">
        <v>101</v>
      </c>
      <c r="J8" s="9" t="s">
        <v>52</v>
      </c>
      <c r="K8" s="9" t="s">
        <v>3171</v>
      </c>
      <c r="L8" s="9" t="s">
        <v>102</v>
      </c>
      <c r="M8" s="9" t="s">
        <v>5614</v>
      </c>
      <c r="N8" s="39" t="s">
        <v>38</v>
      </c>
      <c r="O8" s="66" t="s">
        <v>6841</v>
      </c>
      <c r="P8" s="52"/>
      <c r="Q8" s="111" t="s">
        <v>128</v>
      </c>
      <c r="R8" s="111" t="s">
        <v>128</v>
      </c>
      <c r="S8" s="111" t="s">
        <v>128</v>
      </c>
      <c r="T8" s="111" t="s">
        <v>3933</v>
      </c>
    </row>
    <row r="9" spans="1:20" s="8" customFormat="1" ht="67.5" customHeight="1">
      <c r="A9" s="354" t="s">
        <v>1553</v>
      </c>
      <c r="B9" s="16" t="s">
        <v>3357</v>
      </c>
      <c r="C9" s="16" t="s">
        <v>4132</v>
      </c>
      <c r="D9" s="60" t="s">
        <v>3448</v>
      </c>
      <c r="E9" s="51" t="s">
        <v>68</v>
      </c>
      <c r="F9" s="19"/>
      <c r="G9" s="18"/>
      <c r="H9" s="18" t="s">
        <v>101</v>
      </c>
      <c r="I9" s="18" t="s">
        <v>101</v>
      </c>
      <c r="J9" s="18" t="s">
        <v>52</v>
      </c>
      <c r="K9" s="18" t="s">
        <v>6308</v>
      </c>
      <c r="L9" s="18" t="s">
        <v>102</v>
      </c>
      <c r="M9" s="18" t="s">
        <v>5614</v>
      </c>
      <c r="N9" s="19" t="s">
        <v>38</v>
      </c>
      <c r="O9" s="123" t="s">
        <v>6218</v>
      </c>
      <c r="P9" s="361"/>
      <c r="Q9" s="356" t="s">
        <v>128</v>
      </c>
      <c r="R9" s="357" t="s">
        <v>128</v>
      </c>
      <c r="S9" s="356" t="s">
        <v>128</v>
      </c>
      <c r="T9" s="49" t="s">
        <v>6205</v>
      </c>
    </row>
    <row r="10" spans="1:20" s="8" customFormat="1" ht="20.399999999999999">
      <c r="A10" s="207" t="s">
        <v>7837</v>
      </c>
      <c r="B10" s="207" t="s">
        <v>7872</v>
      </c>
      <c r="C10" s="399" t="s">
        <v>7873</v>
      </c>
      <c r="D10" s="131" t="s">
        <v>7877</v>
      </c>
      <c r="E10" s="132" t="s">
        <v>6165</v>
      </c>
      <c r="F10" s="33"/>
      <c r="G10" s="34"/>
      <c r="H10" s="34"/>
      <c r="I10" s="34"/>
      <c r="J10" s="34"/>
      <c r="K10" s="34"/>
      <c r="L10" s="149"/>
      <c r="M10" s="131"/>
      <c r="N10" s="137" t="s">
        <v>118</v>
      </c>
      <c r="O10" s="142"/>
      <c r="P10" s="640" t="s">
        <v>7878</v>
      </c>
      <c r="Q10" s="133" t="s">
        <v>126</v>
      </c>
      <c r="R10" s="133" t="s">
        <v>126</v>
      </c>
      <c r="S10" s="133" t="s">
        <v>128</v>
      </c>
      <c r="T10" s="130" t="s">
        <v>7722</v>
      </c>
    </row>
    <row r="11" spans="1:20" s="8" customFormat="1" ht="30.6">
      <c r="A11" s="207" t="s">
        <v>1904</v>
      </c>
      <c r="B11" s="207" t="s">
        <v>1942</v>
      </c>
      <c r="C11" s="399" t="s">
        <v>4136</v>
      </c>
      <c r="D11" s="131" t="s">
        <v>2289</v>
      </c>
      <c r="E11" s="132" t="s">
        <v>3660</v>
      </c>
      <c r="F11" s="33"/>
      <c r="G11" s="34"/>
      <c r="H11" s="34"/>
      <c r="I11" s="34"/>
      <c r="J11" s="34"/>
      <c r="K11" s="34"/>
      <c r="L11" s="149"/>
      <c r="M11" s="131"/>
      <c r="N11" s="137" t="s">
        <v>118</v>
      </c>
      <c r="O11" s="142"/>
      <c r="P11" s="640" t="s">
        <v>7069</v>
      </c>
      <c r="Q11" s="133" t="s">
        <v>126</v>
      </c>
      <c r="R11" s="133" t="s">
        <v>128</v>
      </c>
      <c r="S11" s="133" t="s">
        <v>128</v>
      </c>
      <c r="T11" s="130" t="s">
        <v>7003</v>
      </c>
    </row>
    <row r="12" spans="1:20" s="8" customFormat="1" ht="35.25" customHeight="1">
      <c r="A12" s="207" t="s">
        <v>1907</v>
      </c>
      <c r="B12" s="208" t="s">
        <v>3663</v>
      </c>
      <c r="C12" s="399" t="s">
        <v>4141</v>
      </c>
      <c r="D12" s="401" t="s">
        <v>3657</v>
      </c>
      <c r="E12" s="451" t="s">
        <v>1944</v>
      </c>
      <c r="F12" s="128"/>
      <c r="G12" s="129"/>
      <c r="H12" s="129"/>
      <c r="I12" s="129"/>
      <c r="J12" s="129"/>
      <c r="K12" s="129"/>
      <c r="L12" s="128"/>
      <c r="M12" s="135"/>
      <c r="N12" s="32" t="s">
        <v>118</v>
      </c>
      <c r="O12" s="122"/>
      <c r="P12" s="158" t="s">
        <v>7398</v>
      </c>
      <c r="Q12" s="132" t="s">
        <v>126</v>
      </c>
      <c r="R12" s="133" t="s">
        <v>128</v>
      </c>
      <c r="S12" s="133" t="s">
        <v>128</v>
      </c>
      <c r="T12" s="133" t="s">
        <v>6162</v>
      </c>
    </row>
    <row r="13" spans="1:20" s="8" customFormat="1" ht="20.399999999999999">
      <c r="A13" s="207" t="s">
        <v>1936</v>
      </c>
      <c r="B13" s="207" t="s">
        <v>1937</v>
      </c>
      <c r="C13" s="399" t="s">
        <v>4138</v>
      </c>
      <c r="D13" s="401" t="s">
        <v>5686</v>
      </c>
      <c r="E13" s="451" t="s">
        <v>6165</v>
      </c>
      <c r="F13" s="32"/>
      <c r="G13" s="129"/>
      <c r="H13" s="129"/>
      <c r="I13" s="129"/>
      <c r="J13" s="129"/>
      <c r="K13" s="129"/>
      <c r="L13" s="128"/>
      <c r="M13" s="131"/>
      <c r="N13" s="32" t="s">
        <v>118</v>
      </c>
      <c r="O13" s="122"/>
      <c r="P13" s="641" t="s">
        <v>5686</v>
      </c>
      <c r="Q13" s="133" t="s">
        <v>126</v>
      </c>
      <c r="R13" s="133" t="s">
        <v>128</v>
      </c>
      <c r="S13" s="133" t="s">
        <v>128</v>
      </c>
      <c r="T13" s="133" t="s">
        <v>6162</v>
      </c>
    </row>
    <row r="14" spans="1:20" ht="24" customHeight="1">
      <c r="A14" s="207" t="s">
        <v>2789</v>
      </c>
      <c r="B14" s="426" t="s">
        <v>2773</v>
      </c>
      <c r="C14" s="399" t="s">
        <v>4137</v>
      </c>
      <c r="D14" s="401" t="s">
        <v>2774</v>
      </c>
      <c r="E14" s="451" t="s">
        <v>2792</v>
      </c>
      <c r="F14" s="128"/>
      <c r="G14" s="129"/>
      <c r="H14" s="129"/>
      <c r="I14" s="129"/>
      <c r="J14" s="129"/>
      <c r="K14" s="129"/>
      <c r="L14" s="128"/>
      <c r="M14" s="131"/>
      <c r="N14" s="32" t="s">
        <v>118</v>
      </c>
      <c r="O14" s="122"/>
      <c r="P14" s="640" t="s">
        <v>2775</v>
      </c>
      <c r="Q14" s="133" t="s">
        <v>126</v>
      </c>
      <c r="R14" s="133" t="s">
        <v>128</v>
      </c>
      <c r="S14" s="133" t="s">
        <v>128</v>
      </c>
      <c r="T14" s="133" t="s">
        <v>5622</v>
      </c>
    </row>
    <row r="15" spans="1:20" s="160" customFormat="1" ht="76.349999999999994" customHeight="1">
      <c r="A15" s="393" t="s">
        <v>4880</v>
      </c>
      <c r="B15" s="400" t="s">
        <v>5061</v>
      </c>
      <c r="C15" s="400" t="s">
        <v>4881</v>
      </c>
      <c r="D15" s="158" t="s">
        <v>6316</v>
      </c>
      <c r="E15" s="32" t="s">
        <v>4882</v>
      </c>
      <c r="F15" s="384"/>
      <c r="G15" s="384"/>
      <c r="H15" s="384"/>
      <c r="I15" s="384"/>
      <c r="J15" s="384"/>
      <c r="K15" s="384"/>
      <c r="L15" s="384"/>
      <c r="M15" s="384"/>
      <c r="N15" s="384" t="s">
        <v>118</v>
      </c>
      <c r="O15" s="384"/>
      <c r="P15" s="642" t="s">
        <v>6317</v>
      </c>
      <c r="Q15" s="133" t="s">
        <v>126</v>
      </c>
      <c r="R15" s="133" t="s">
        <v>128</v>
      </c>
      <c r="S15" s="133" t="s">
        <v>128</v>
      </c>
      <c r="T15" s="384" t="s">
        <v>6205</v>
      </c>
    </row>
    <row r="16" spans="1:20" s="160" customFormat="1" ht="105.75" customHeight="1">
      <c r="A16" s="393" t="s">
        <v>5155</v>
      </c>
      <c r="B16" s="400" t="s">
        <v>1295</v>
      </c>
      <c r="C16" s="400" t="s">
        <v>4142</v>
      </c>
      <c r="D16" s="401" t="s">
        <v>7979</v>
      </c>
      <c r="E16" s="32" t="s">
        <v>6926</v>
      </c>
      <c r="F16" s="384"/>
      <c r="G16" s="384"/>
      <c r="H16" s="384"/>
      <c r="I16" s="384"/>
      <c r="J16" s="384"/>
      <c r="K16" s="384"/>
      <c r="L16" s="384"/>
      <c r="M16" s="385"/>
      <c r="N16" s="384" t="s">
        <v>155</v>
      </c>
      <c r="O16" s="384"/>
      <c r="P16" s="642" t="s">
        <v>7982</v>
      </c>
      <c r="Q16" s="384" t="s">
        <v>126</v>
      </c>
      <c r="R16" s="384" t="s">
        <v>128</v>
      </c>
      <c r="S16" s="384" t="s">
        <v>128</v>
      </c>
      <c r="T16" s="384" t="s">
        <v>7967</v>
      </c>
    </row>
    <row r="17" spans="1:20" s="160" customFormat="1" ht="104.1" customHeight="1">
      <c r="A17" s="393" t="s">
        <v>5156</v>
      </c>
      <c r="B17" s="400" t="s">
        <v>1296</v>
      </c>
      <c r="C17" s="400" t="s">
        <v>4143</v>
      </c>
      <c r="D17" s="401" t="s">
        <v>7979</v>
      </c>
      <c r="E17" s="32" t="s">
        <v>6926</v>
      </c>
      <c r="F17" s="384"/>
      <c r="G17" s="384"/>
      <c r="H17" s="384"/>
      <c r="I17" s="384"/>
      <c r="J17" s="384"/>
      <c r="K17" s="384"/>
      <c r="L17" s="384"/>
      <c r="M17" s="385"/>
      <c r="N17" s="384" t="s">
        <v>155</v>
      </c>
      <c r="O17" s="384"/>
      <c r="P17" s="642" t="s">
        <v>7982</v>
      </c>
      <c r="Q17" s="384" t="s">
        <v>126</v>
      </c>
      <c r="R17" s="384" t="s">
        <v>128</v>
      </c>
      <c r="S17" s="384" t="s">
        <v>128</v>
      </c>
      <c r="T17" s="384" t="s">
        <v>7967</v>
      </c>
    </row>
    <row r="18" spans="1:20" s="160" customFormat="1" ht="111" customHeight="1">
      <c r="A18" s="393" t="s">
        <v>5157</v>
      </c>
      <c r="B18" s="400" t="s">
        <v>1297</v>
      </c>
      <c r="C18" s="400" t="s">
        <v>4144</v>
      </c>
      <c r="D18" s="401" t="s">
        <v>7979</v>
      </c>
      <c r="E18" s="32" t="s">
        <v>6926</v>
      </c>
      <c r="F18" s="384"/>
      <c r="G18" s="384"/>
      <c r="H18" s="384"/>
      <c r="I18" s="384"/>
      <c r="J18" s="384"/>
      <c r="K18" s="384"/>
      <c r="L18" s="384"/>
      <c r="M18" s="385"/>
      <c r="N18" s="384" t="s">
        <v>155</v>
      </c>
      <c r="O18" s="384"/>
      <c r="P18" s="642" t="s">
        <v>7982</v>
      </c>
      <c r="Q18" s="384" t="s">
        <v>126</v>
      </c>
      <c r="R18" s="384" t="s">
        <v>128</v>
      </c>
      <c r="S18" s="384" t="s">
        <v>128</v>
      </c>
      <c r="T18" s="384" t="s">
        <v>7967</v>
      </c>
    </row>
    <row r="19" spans="1:20" s="160" customFormat="1" ht="120" customHeight="1">
      <c r="A19" s="208" t="s">
        <v>4883</v>
      </c>
      <c r="B19" s="208" t="s">
        <v>4884</v>
      </c>
      <c r="C19" s="208" t="s">
        <v>4885</v>
      </c>
      <c r="D19" s="401" t="s">
        <v>7979</v>
      </c>
      <c r="E19" s="32" t="s">
        <v>6926</v>
      </c>
      <c r="F19" s="397"/>
      <c r="G19" s="397"/>
      <c r="H19" s="397"/>
      <c r="I19" s="397"/>
      <c r="J19" s="397"/>
      <c r="K19" s="397"/>
      <c r="L19" s="397"/>
      <c r="M19" s="385"/>
      <c r="N19" s="384" t="s">
        <v>155</v>
      </c>
      <c r="O19" s="384"/>
      <c r="P19" s="642" t="s">
        <v>7982</v>
      </c>
      <c r="Q19" s="384" t="s">
        <v>126</v>
      </c>
      <c r="R19" s="384" t="s">
        <v>128</v>
      </c>
      <c r="S19" s="384" t="s">
        <v>128</v>
      </c>
      <c r="T19" s="384" t="s">
        <v>7967</v>
      </c>
    </row>
    <row r="20" spans="1:20" s="160" customFormat="1" ht="112.5" customHeight="1">
      <c r="A20" s="208" t="s">
        <v>4886</v>
      </c>
      <c r="B20" s="208" t="s">
        <v>4887</v>
      </c>
      <c r="C20" s="208" t="s">
        <v>4888</v>
      </c>
      <c r="D20" s="401" t="s">
        <v>7979</v>
      </c>
      <c r="E20" s="32" t="s">
        <v>6926</v>
      </c>
      <c r="F20" s="397"/>
      <c r="G20" s="397"/>
      <c r="H20" s="397"/>
      <c r="I20" s="397"/>
      <c r="J20" s="397"/>
      <c r="K20" s="397"/>
      <c r="L20" s="397"/>
      <c r="M20" s="385"/>
      <c r="N20" s="384" t="s">
        <v>155</v>
      </c>
      <c r="O20" s="384"/>
      <c r="P20" s="642" t="s">
        <v>7982</v>
      </c>
      <c r="Q20" s="384" t="s">
        <v>126</v>
      </c>
      <c r="R20" s="384" t="s">
        <v>128</v>
      </c>
      <c r="S20" s="384" t="s">
        <v>128</v>
      </c>
      <c r="T20" s="384" t="s">
        <v>7967</v>
      </c>
    </row>
    <row r="21" spans="1:20" s="160" customFormat="1" ht="112.5" customHeight="1">
      <c r="A21" s="208" t="s">
        <v>4889</v>
      </c>
      <c r="B21" s="208" t="s">
        <v>4890</v>
      </c>
      <c r="C21" s="208" t="s">
        <v>4891</v>
      </c>
      <c r="D21" s="401" t="s">
        <v>7979</v>
      </c>
      <c r="E21" s="32" t="s">
        <v>6926</v>
      </c>
      <c r="F21" s="397"/>
      <c r="G21" s="397"/>
      <c r="H21" s="397"/>
      <c r="I21" s="397"/>
      <c r="J21" s="397"/>
      <c r="K21" s="397"/>
      <c r="L21" s="397"/>
      <c r="M21" s="385"/>
      <c r="N21" s="384" t="s">
        <v>155</v>
      </c>
      <c r="O21" s="384"/>
      <c r="P21" s="642" t="s">
        <v>7982</v>
      </c>
      <c r="Q21" s="384" t="s">
        <v>126</v>
      </c>
      <c r="R21" s="384" t="s">
        <v>128</v>
      </c>
      <c r="S21" s="384" t="s">
        <v>128</v>
      </c>
      <c r="T21" s="384" t="s">
        <v>7967</v>
      </c>
    </row>
    <row r="22" spans="1:20" s="160" customFormat="1" ht="111" customHeight="1">
      <c r="A22" s="208" t="s">
        <v>4892</v>
      </c>
      <c r="B22" s="208" t="s">
        <v>4893</v>
      </c>
      <c r="C22" s="208" t="s">
        <v>4894</v>
      </c>
      <c r="D22" s="401" t="s">
        <v>7979</v>
      </c>
      <c r="E22" s="32" t="s">
        <v>6926</v>
      </c>
      <c r="F22" s="397"/>
      <c r="G22" s="397"/>
      <c r="H22" s="397"/>
      <c r="I22" s="397"/>
      <c r="J22" s="397"/>
      <c r="K22" s="397"/>
      <c r="L22" s="397"/>
      <c r="M22" s="385"/>
      <c r="N22" s="384" t="s">
        <v>155</v>
      </c>
      <c r="O22" s="384"/>
      <c r="P22" s="642" t="s">
        <v>7982</v>
      </c>
      <c r="Q22" s="384" t="s">
        <v>126</v>
      </c>
      <c r="R22" s="384" t="s">
        <v>128</v>
      </c>
      <c r="S22" s="384" t="s">
        <v>128</v>
      </c>
      <c r="T22" s="384" t="s">
        <v>7967</v>
      </c>
    </row>
    <row r="23" spans="1:20" s="160" customFormat="1" ht="111" customHeight="1">
      <c r="A23" s="208" t="s">
        <v>5159</v>
      </c>
      <c r="B23" s="208" t="s">
        <v>1298</v>
      </c>
      <c r="C23" s="208" t="s">
        <v>4145</v>
      </c>
      <c r="D23" s="401" t="s">
        <v>7979</v>
      </c>
      <c r="E23" s="32" t="s">
        <v>6926</v>
      </c>
      <c r="F23" s="208"/>
      <c r="G23" s="208"/>
      <c r="H23" s="208"/>
      <c r="I23" s="208"/>
      <c r="J23" s="208"/>
      <c r="K23" s="208"/>
      <c r="L23" s="208"/>
      <c r="M23" s="385"/>
      <c r="N23" s="384" t="s">
        <v>155</v>
      </c>
      <c r="O23" s="384"/>
      <c r="P23" s="642" t="s">
        <v>7982</v>
      </c>
      <c r="Q23" s="384" t="s">
        <v>126</v>
      </c>
      <c r="R23" s="384" t="s">
        <v>128</v>
      </c>
      <c r="S23" s="384" t="s">
        <v>128</v>
      </c>
      <c r="T23" s="384" t="s">
        <v>7967</v>
      </c>
    </row>
    <row r="24" spans="1:20" ht="111" customHeight="1">
      <c r="A24" s="208" t="s">
        <v>5160</v>
      </c>
      <c r="B24" s="208" t="s">
        <v>1299</v>
      </c>
      <c r="C24" s="208" t="s">
        <v>4146</v>
      </c>
      <c r="D24" s="401" t="s">
        <v>7979</v>
      </c>
      <c r="E24" s="32" t="s">
        <v>6926</v>
      </c>
      <c r="F24" s="208"/>
      <c r="G24" s="208"/>
      <c r="H24" s="208"/>
      <c r="I24" s="208"/>
      <c r="J24" s="208"/>
      <c r="K24" s="208"/>
      <c r="L24" s="208"/>
      <c r="M24" s="385"/>
      <c r="N24" s="384" t="s">
        <v>155</v>
      </c>
      <c r="O24" s="384"/>
      <c r="P24" s="642" t="s">
        <v>7982</v>
      </c>
      <c r="Q24" s="384" t="s">
        <v>126</v>
      </c>
      <c r="R24" s="384" t="s">
        <v>128</v>
      </c>
      <c r="S24" s="384" t="s">
        <v>128</v>
      </c>
      <c r="T24" s="384" t="s">
        <v>7967</v>
      </c>
    </row>
    <row r="25" spans="1:20" ht="108.75" customHeight="1">
      <c r="A25" s="208" t="s">
        <v>5161</v>
      </c>
      <c r="B25" s="208" t="s">
        <v>1300</v>
      </c>
      <c r="C25" s="208" t="s">
        <v>4147</v>
      </c>
      <c r="D25" s="401" t="s">
        <v>7979</v>
      </c>
      <c r="E25" s="32" t="s">
        <v>6926</v>
      </c>
      <c r="F25" s="208"/>
      <c r="G25" s="208"/>
      <c r="H25" s="208"/>
      <c r="I25" s="208"/>
      <c r="J25" s="208"/>
      <c r="K25" s="208"/>
      <c r="L25" s="208"/>
      <c r="M25" s="385"/>
      <c r="N25" s="384" t="s">
        <v>155</v>
      </c>
      <c r="O25" s="384"/>
      <c r="P25" s="642" t="s">
        <v>7982</v>
      </c>
      <c r="Q25" s="384" t="s">
        <v>126</v>
      </c>
      <c r="R25" s="384" t="s">
        <v>128</v>
      </c>
      <c r="S25" s="384" t="s">
        <v>128</v>
      </c>
      <c r="T25" s="384" t="s">
        <v>7967</v>
      </c>
    </row>
    <row r="26" spans="1:20" ht="111" customHeight="1">
      <c r="A26" s="208" t="s">
        <v>5162</v>
      </c>
      <c r="B26" s="208" t="s">
        <v>1301</v>
      </c>
      <c r="C26" s="208" t="s">
        <v>4148</v>
      </c>
      <c r="D26" s="401" t="s">
        <v>7979</v>
      </c>
      <c r="E26" s="32" t="s">
        <v>6926</v>
      </c>
      <c r="F26" s="208"/>
      <c r="G26" s="208"/>
      <c r="H26" s="208"/>
      <c r="I26" s="208"/>
      <c r="J26" s="208"/>
      <c r="K26" s="208"/>
      <c r="L26" s="208"/>
      <c r="M26" s="385"/>
      <c r="N26" s="384" t="s">
        <v>155</v>
      </c>
      <c r="O26" s="384"/>
      <c r="P26" s="642" t="s">
        <v>7982</v>
      </c>
      <c r="Q26" s="384" t="s">
        <v>126</v>
      </c>
      <c r="R26" s="384" t="s">
        <v>128</v>
      </c>
      <c r="S26" s="384" t="s">
        <v>128</v>
      </c>
      <c r="T26" s="384" t="s">
        <v>7967</v>
      </c>
    </row>
    <row r="27" spans="1:20" ht="111" customHeight="1">
      <c r="A27" s="208" t="s">
        <v>5163</v>
      </c>
      <c r="B27" s="208" t="s">
        <v>1302</v>
      </c>
      <c r="C27" s="208" t="s">
        <v>4149</v>
      </c>
      <c r="D27" s="401" t="s">
        <v>7979</v>
      </c>
      <c r="E27" s="32" t="s">
        <v>6926</v>
      </c>
      <c r="F27" s="208"/>
      <c r="G27" s="208"/>
      <c r="H27" s="208"/>
      <c r="I27" s="208"/>
      <c r="J27" s="208"/>
      <c r="K27" s="208"/>
      <c r="L27" s="208"/>
      <c r="M27" s="385"/>
      <c r="N27" s="384" t="s">
        <v>155</v>
      </c>
      <c r="O27" s="384"/>
      <c r="P27" s="642" t="s">
        <v>7982</v>
      </c>
      <c r="Q27" s="384" t="s">
        <v>126</v>
      </c>
      <c r="R27" s="384" t="s">
        <v>128</v>
      </c>
      <c r="S27" s="384" t="s">
        <v>128</v>
      </c>
      <c r="T27" s="384" t="s">
        <v>7967</v>
      </c>
    </row>
    <row r="28" spans="1:20" ht="111" customHeight="1">
      <c r="A28" s="208" t="s">
        <v>5164</v>
      </c>
      <c r="B28" s="208" t="s">
        <v>1303</v>
      </c>
      <c r="C28" s="208" t="s">
        <v>4150</v>
      </c>
      <c r="D28" s="401" t="s">
        <v>7979</v>
      </c>
      <c r="E28" s="32" t="s">
        <v>6926</v>
      </c>
      <c r="F28" s="208"/>
      <c r="G28" s="208"/>
      <c r="H28" s="208"/>
      <c r="I28" s="208"/>
      <c r="J28" s="208"/>
      <c r="K28" s="208"/>
      <c r="L28" s="208"/>
      <c r="M28" s="385"/>
      <c r="N28" s="384" t="s">
        <v>155</v>
      </c>
      <c r="O28" s="384"/>
      <c r="P28" s="642" t="s">
        <v>7982</v>
      </c>
      <c r="Q28" s="384" t="s">
        <v>126</v>
      </c>
      <c r="R28" s="384" t="s">
        <v>128</v>
      </c>
      <c r="S28" s="384" t="s">
        <v>128</v>
      </c>
      <c r="T28" s="384" t="s">
        <v>7967</v>
      </c>
    </row>
    <row r="29" spans="1:20" ht="111.75" customHeight="1">
      <c r="A29" s="208" t="s">
        <v>5165</v>
      </c>
      <c r="B29" s="208" t="s">
        <v>1304</v>
      </c>
      <c r="C29" s="208" t="s">
        <v>4151</v>
      </c>
      <c r="D29" s="401" t="s">
        <v>7979</v>
      </c>
      <c r="E29" s="32" t="s">
        <v>6926</v>
      </c>
      <c r="F29" s="208"/>
      <c r="G29" s="208"/>
      <c r="H29" s="208"/>
      <c r="I29" s="208"/>
      <c r="J29" s="208"/>
      <c r="K29" s="208"/>
      <c r="L29" s="208"/>
      <c r="M29" s="385"/>
      <c r="N29" s="384" t="s">
        <v>155</v>
      </c>
      <c r="O29" s="384"/>
      <c r="P29" s="642" t="s">
        <v>7982</v>
      </c>
      <c r="Q29" s="384" t="s">
        <v>126</v>
      </c>
      <c r="R29" s="384" t="s">
        <v>128</v>
      </c>
      <c r="S29" s="384" t="s">
        <v>128</v>
      </c>
      <c r="T29" s="384" t="s">
        <v>7967</v>
      </c>
    </row>
    <row r="30" spans="1:20" ht="113.25" customHeight="1">
      <c r="A30" s="208" t="s">
        <v>5166</v>
      </c>
      <c r="B30" s="208" t="s">
        <v>1305</v>
      </c>
      <c r="C30" s="208" t="s">
        <v>4152</v>
      </c>
      <c r="D30" s="401" t="s">
        <v>7979</v>
      </c>
      <c r="E30" s="32" t="s">
        <v>6926</v>
      </c>
      <c r="F30" s="208"/>
      <c r="G30" s="208"/>
      <c r="H30" s="208"/>
      <c r="I30" s="208"/>
      <c r="J30" s="208"/>
      <c r="K30" s="208"/>
      <c r="L30" s="208"/>
      <c r="M30" s="385"/>
      <c r="N30" s="384" t="s">
        <v>155</v>
      </c>
      <c r="O30" s="384"/>
      <c r="P30" s="642" t="s">
        <v>7982</v>
      </c>
      <c r="Q30" s="384" t="s">
        <v>126</v>
      </c>
      <c r="R30" s="384" t="s">
        <v>128</v>
      </c>
      <c r="S30" s="384" t="s">
        <v>128</v>
      </c>
      <c r="T30" s="384" t="s">
        <v>7967</v>
      </c>
    </row>
    <row r="31" spans="1:20" ht="110.25" customHeight="1">
      <c r="A31" s="208" t="s">
        <v>5167</v>
      </c>
      <c r="B31" s="208" t="s">
        <v>1306</v>
      </c>
      <c r="C31" s="208" t="s">
        <v>4153</v>
      </c>
      <c r="D31" s="401" t="s">
        <v>7979</v>
      </c>
      <c r="E31" s="32" t="s">
        <v>6926</v>
      </c>
      <c r="F31" s="208"/>
      <c r="G31" s="208"/>
      <c r="H31" s="208"/>
      <c r="I31" s="208"/>
      <c r="J31" s="208"/>
      <c r="K31" s="208"/>
      <c r="L31" s="208"/>
      <c r="M31" s="385"/>
      <c r="N31" s="384" t="s">
        <v>155</v>
      </c>
      <c r="O31" s="384"/>
      <c r="P31" s="642" t="s">
        <v>7982</v>
      </c>
      <c r="Q31" s="384" t="s">
        <v>126</v>
      </c>
      <c r="R31" s="384" t="s">
        <v>128</v>
      </c>
      <c r="S31" s="384" t="s">
        <v>128</v>
      </c>
      <c r="T31" s="384" t="s">
        <v>7967</v>
      </c>
    </row>
    <row r="32" spans="1:20" ht="108.75" customHeight="1">
      <c r="A32" s="208" t="s">
        <v>5168</v>
      </c>
      <c r="B32" s="208" t="s">
        <v>1307</v>
      </c>
      <c r="C32" s="208" t="s">
        <v>4154</v>
      </c>
      <c r="D32" s="401" t="s">
        <v>7979</v>
      </c>
      <c r="E32" s="32" t="s">
        <v>6926</v>
      </c>
      <c r="F32" s="208"/>
      <c r="G32" s="208"/>
      <c r="H32" s="208"/>
      <c r="I32" s="208"/>
      <c r="J32" s="208"/>
      <c r="K32" s="208"/>
      <c r="L32" s="208"/>
      <c r="M32" s="385"/>
      <c r="N32" s="384" t="s">
        <v>155</v>
      </c>
      <c r="O32" s="384"/>
      <c r="P32" s="642" t="s">
        <v>7982</v>
      </c>
      <c r="Q32" s="384" t="s">
        <v>126</v>
      </c>
      <c r="R32" s="384" t="s">
        <v>128</v>
      </c>
      <c r="S32" s="384" t="s">
        <v>128</v>
      </c>
      <c r="T32" s="384" t="s">
        <v>7967</v>
      </c>
    </row>
    <row r="33" spans="1:20" ht="110.25" customHeight="1">
      <c r="A33" s="208" t="s">
        <v>5169</v>
      </c>
      <c r="B33" s="208" t="s">
        <v>1308</v>
      </c>
      <c r="C33" s="208" t="s">
        <v>4155</v>
      </c>
      <c r="D33" s="401" t="s">
        <v>7979</v>
      </c>
      <c r="E33" s="32" t="s">
        <v>6926</v>
      </c>
      <c r="F33" s="208"/>
      <c r="G33" s="208"/>
      <c r="H33" s="208"/>
      <c r="I33" s="208"/>
      <c r="J33" s="208"/>
      <c r="K33" s="208"/>
      <c r="L33" s="208"/>
      <c r="M33" s="385"/>
      <c r="N33" s="384" t="s">
        <v>155</v>
      </c>
      <c r="O33" s="384"/>
      <c r="P33" s="642" t="s">
        <v>7982</v>
      </c>
      <c r="Q33" s="384" t="s">
        <v>126</v>
      </c>
      <c r="R33" s="384" t="s">
        <v>128</v>
      </c>
      <c r="S33" s="384" t="s">
        <v>128</v>
      </c>
      <c r="T33" s="384" t="s">
        <v>7967</v>
      </c>
    </row>
    <row r="34" spans="1:20" ht="109.5" customHeight="1">
      <c r="A34" s="208" t="s">
        <v>5170</v>
      </c>
      <c r="B34" s="208" t="s">
        <v>1309</v>
      </c>
      <c r="C34" s="208" t="s">
        <v>4156</v>
      </c>
      <c r="D34" s="401" t="s">
        <v>7979</v>
      </c>
      <c r="E34" s="32" t="s">
        <v>6926</v>
      </c>
      <c r="F34" s="208"/>
      <c r="G34" s="208"/>
      <c r="H34" s="208"/>
      <c r="I34" s="208"/>
      <c r="J34" s="208"/>
      <c r="K34" s="208"/>
      <c r="L34" s="208"/>
      <c r="M34" s="385"/>
      <c r="N34" s="384" t="s">
        <v>155</v>
      </c>
      <c r="O34" s="384"/>
      <c r="P34" s="642" t="s">
        <v>7982</v>
      </c>
      <c r="Q34" s="384" t="s">
        <v>126</v>
      </c>
      <c r="R34" s="384" t="s">
        <v>128</v>
      </c>
      <c r="S34" s="384" t="s">
        <v>128</v>
      </c>
      <c r="T34" s="384" t="s">
        <v>7967</v>
      </c>
    </row>
    <row r="35" spans="1:20" ht="111" customHeight="1">
      <c r="A35" s="208" t="s">
        <v>5171</v>
      </c>
      <c r="B35" s="208" t="s">
        <v>1310</v>
      </c>
      <c r="C35" s="208" t="s">
        <v>4157</v>
      </c>
      <c r="D35" s="401" t="s">
        <v>7979</v>
      </c>
      <c r="E35" s="32" t="s">
        <v>6926</v>
      </c>
      <c r="F35" s="208"/>
      <c r="G35" s="208"/>
      <c r="H35" s="208"/>
      <c r="I35" s="208"/>
      <c r="J35" s="208"/>
      <c r="K35" s="208"/>
      <c r="L35" s="208"/>
      <c r="M35" s="385"/>
      <c r="N35" s="384" t="s">
        <v>155</v>
      </c>
      <c r="O35" s="384"/>
      <c r="P35" s="642" t="s">
        <v>7982</v>
      </c>
      <c r="Q35" s="384" t="s">
        <v>126</v>
      </c>
      <c r="R35" s="384" t="s">
        <v>128</v>
      </c>
      <c r="S35" s="384" t="s">
        <v>128</v>
      </c>
      <c r="T35" s="384" t="s">
        <v>7967</v>
      </c>
    </row>
    <row r="36" spans="1:20" ht="108" customHeight="1">
      <c r="A36" s="208" t="s">
        <v>5172</v>
      </c>
      <c r="B36" s="208" t="s">
        <v>1311</v>
      </c>
      <c r="C36" s="208" t="s">
        <v>4158</v>
      </c>
      <c r="D36" s="401" t="s">
        <v>7979</v>
      </c>
      <c r="E36" s="32" t="s">
        <v>6926</v>
      </c>
      <c r="F36" s="208"/>
      <c r="G36" s="208"/>
      <c r="H36" s="208"/>
      <c r="I36" s="208"/>
      <c r="J36" s="208"/>
      <c r="K36" s="208"/>
      <c r="L36" s="208"/>
      <c r="M36" s="385"/>
      <c r="N36" s="384" t="s">
        <v>155</v>
      </c>
      <c r="O36" s="384"/>
      <c r="P36" s="642" t="s">
        <v>7982</v>
      </c>
      <c r="Q36" s="384" t="s">
        <v>126</v>
      </c>
      <c r="R36" s="384" t="s">
        <v>128</v>
      </c>
      <c r="S36" s="384" t="s">
        <v>128</v>
      </c>
      <c r="T36" s="384" t="s">
        <v>7967</v>
      </c>
    </row>
    <row r="37" spans="1:20" ht="105.75" customHeight="1">
      <c r="A37" s="208" t="s">
        <v>5173</v>
      </c>
      <c r="B37" s="208" t="s">
        <v>1312</v>
      </c>
      <c r="C37" s="208" t="s">
        <v>4159</v>
      </c>
      <c r="D37" s="401" t="s">
        <v>7979</v>
      </c>
      <c r="E37" s="32" t="s">
        <v>6926</v>
      </c>
      <c r="F37" s="208"/>
      <c r="G37" s="208"/>
      <c r="H37" s="208"/>
      <c r="I37" s="208"/>
      <c r="J37" s="208"/>
      <c r="K37" s="208"/>
      <c r="L37" s="208"/>
      <c r="M37" s="385"/>
      <c r="N37" s="384" t="s">
        <v>155</v>
      </c>
      <c r="O37" s="384"/>
      <c r="P37" s="642" t="s">
        <v>7982</v>
      </c>
      <c r="Q37" s="384" t="s">
        <v>126</v>
      </c>
      <c r="R37" s="384" t="s">
        <v>128</v>
      </c>
      <c r="S37" s="384" t="s">
        <v>128</v>
      </c>
      <c r="T37" s="384" t="s">
        <v>7967</v>
      </c>
    </row>
    <row r="38" spans="1:20" ht="110.25" customHeight="1">
      <c r="A38" s="208" t="s">
        <v>5174</v>
      </c>
      <c r="B38" s="208" t="s">
        <v>1313</v>
      </c>
      <c r="C38" s="208" t="s">
        <v>4160</v>
      </c>
      <c r="D38" s="401" t="s">
        <v>7979</v>
      </c>
      <c r="E38" s="32" t="s">
        <v>6926</v>
      </c>
      <c r="F38" s="208"/>
      <c r="G38" s="208"/>
      <c r="H38" s="208"/>
      <c r="I38" s="208"/>
      <c r="J38" s="208"/>
      <c r="K38" s="208"/>
      <c r="L38" s="208"/>
      <c r="M38" s="385"/>
      <c r="N38" s="384" t="s">
        <v>155</v>
      </c>
      <c r="O38" s="384"/>
      <c r="P38" s="642" t="s">
        <v>7982</v>
      </c>
      <c r="Q38" s="384" t="s">
        <v>126</v>
      </c>
      <c r="R38" s="384" t="s">
        <v>128</v>
      </c>
      <c r="S38" s="384" t="s">
        <v>128</v>
      </c>
      <c r="T38" s="384" t="s">
        <v>7967</v>
      </c>
    </row>
    <row r="39" spans="1:20" ht="111" customHeight="1">
      <c r="A39" s="208" t="s">
        <v>5175</v>
      </c>
      <c r="B39" s="208" t="s">
        <v>1314</v>
      </c>
      <c r="C39" s="208" t="s">
        <v>4161</v>
      </c>
      <c r="D39" s="401" t="s">
        <v>7979</v>
      </c>
      <c r="E39" s="32" t="s">
        <v>6926</v>
      </c>
      <c r="F39" s="208"/>
      <c r="G39" s="208"/>
      <c r="H39" s="208"/>
      <c r="I39" s="208"/>
      <c r="J39" s="208"/>
      <c r="K39" s="208"/>
      <c r="L39" s="208"/>
      <c r="M39" s="385"/>
      <c r="N39" s="384" t="s">
        <v>155</v>
      </c>
      <c r="O39" s="384"/>
      <c r="P39" s="642" t="s">
        <v>7982</v>
      </c>
      <c r="Q39" s="384" t="s">
        <v>126</v>
      </c>
      <c r="R39" s="384" t="s">
        <v>128</v>
      </c>
      <c r="S39" s="384" t="s">
        <v>128</v>
      </c>
      <c r="T39" s="384" t="s">
        <v>7967</v>
      </c>
    </row>
    <row r="40" spans="1:20" ht="109.5" customHeight="1">
      <c r="A40" s="208" t="s">
        <v>5176</v>
      </c>
      <c r="B40" s="208" t="s">
        <v>1315</v>
      </c>
      <c r="C40" s="208" t="s">
        <v>4162</v>
      </c>
      <c r="D40" s="401" t="s">
        <v>7979</v>
      </c>
      <c r="E40" s="32" t="s">
        <v>6926</v>
      </c>
      <c r="F40" s="208"/>
      <c r="G40" s="208"/>
      <c r="H40" s="208"/>
      <c r="I40" s="208"/>
      <c r="J40" s="208"/>
      <c r="K40" s="208"/>
      <c r="L40" s="208"/>
      <c r="M40" s="385"/>
      <c r="N40" s="384" t="s">
        <v>155</v>
      </c>
      <c r="O40" s="384"/>
      <c r="P40" s="642" t="s">
        <v>7982</v>
      </c>
      <c r="Q40" s="384" t="s">
        <v>126</v>
      </c>
      <c r="R40" s="384" t="s">
        <v>128</v>
      </c>
      <c r="S40" s="384" t="s">
        <v>128</v>
      </c>
      <c r="T40" s="384" t="s">
        <v>7967</v>
      </c>
    </row>
    <row r="41" spans="1:20" ht="107.25" customHeight="1">
      <c r="A41" s="208" t="s">
        <v>5177</v>
      </c>
      <c r="B41" s="208" t="s">
        <v>1316</v>
      </c>
      <c r="C41" s="208" t="s">
        <v>4163</v>
      </c>
      <c r="D41" s="401" t="s">
        <v>7979</v>
      </c>
      <c r="E41" s="32" t="s">
        <v>6926</v>
      </c>
      <c r="F41" s="208"/>
      <c r="G41" s="208"/>
      <c r="H41" s="208"/>
      <c r="I41" s="208"/>
      <c r="J41" s="208"/>
      <c r="K41" s="208"/>
      <c r="L41" s="208"/>
      <c r="M41" s="385"/>
      <c r="N41" s="384" t="s">
        <v>155</v>
      </c>
      <c r="O41" s="384"/>
      <c r="P41" s="642" t="s">
        <v>7982</v>
      </c>
      <c r="Q41" s="384" t="s">
        <v>126</v>
      </c>
      <c r="R41" s="384" t="s">
        <v>128</v>
      </c>
      <c r="S41" s="384" t="s">
        <v>128</v>
      </c>
      <c r="T41" s="384" t="s">
        <v>7967</v>
      </c>
    </row>
    <row r="42" spans="1:20" ht="107.25" customHeight="1">
      <c r="A42" s="208" t="s">
        <v>5178</v>
      </c>
      <c r="B42" s="208" t="s">
        <v>1317</v>
      </c>
      <c r="C42" s="208" t="s">
        <v>4164</v>
      </c>
      <c r="D42" s="401" t="s">
        <v>7979</v>
      </c>
      <c r="E42" s="32" t="s">
        <v>6926</v>
      </c>
      <c r="F42" s="208"/>
      <c r="G42" s="208"/>
      <c r="H42" s="208"/>
      <c r="I42" s="208"/>
      <c r="J42" s="208"/>
      <c r="K42" s="208"/>
      <c r="L42" s="208"/>
      <c r="M42" s="385"/>
      <c r="N42" s="384" t="s">
        <v>155</v>
      </c>
      <c r="O42" s="384"/>
      <c r="P42" s="642" t="s">
        <v>7982</v>
      </c>
      <c r="Q42" s="384" t="s">
        <v>126</v>
      </c>
      <c r="R42" s="384" t="s">
        <v>128</v>
      </c>
      <c r="S42" s="384" t="s">
        <v>128</v>
      </c>
      <c r="T42" s="384" t="s">
        <v>7967</v>
      </c>
    </row>
    <row r="43" spans="1:20" ht="108" customHeight="1">
      <c r="A43" s="208" t="s">
        <v>5179</v>
      </c>
      <c r="B43" s="208" t="s">
        <v>1318</v>
      </c>
      <c r="C43" s="208" t="s">
        <v>4165</v>
      </c>
      <c r="D43" s="401" t="s">
        <v>7979</v>
      </c>
      <c r="E43" s="32" t="s">
        <v>6926</v>
      </c>
      <c r="F43" s="208"/>
      <c r="G43" s="208"/>
      <c r="H43" s="208"/>
      <c r="I43" s="208"/>
      <c r="J43" s="208"/>
      <c r="K43" s="208"/>
      <c r="L43" s="208"/>
      <c r="M43" s="385"/>
      <c r="N43" s="384" t="s">
        <v>155</v>
      </c>
      <c r="O43" s="384"/>
      <c r="P43" s="642" t="s">
        <v>7982</v>
      </c>
      <c r="Q43" s="384" t="s">
        <v>126</v>
      </c>
      <c r="R43" s="384" t="s">
        <v>128</v>
      </c>
      <c r="S43" s="384" t="s">
        <v>128</v>
      </c>
      <c r="T43" s="384" t="s">
        <v>7967</v>
      </c>
    </row>
    <row r="44" spans="1:20" ht="108.75" customHeight="1">
      <c r="A44" s="208" t="s">
        <v>5180</v>
      </c>
      <c r="B44" s="208" t="s">
        <v>1319</v>
      </c>
      <c r="C44" s="208" t="s">
        <v>4166</v>
      </c>
      <c r="D44" s="401" t="s">
        <v>7979</v>
      </c>
      <c r="E44" s="32" t="s">
        <v>6926</v>
      </c>
      <c r="F44" s="208"/>
      <c r="G44" s="208"/>
      <c r="H44" s="208"/>
      <c r="I44" s="208"/>
      <c r="J44" s="208"/>
      <c r="K44" s="208"/>
      <c r="L44" s="208"/>
      <c r="M44" s="385"/>
      <c r="N44" s="384" t="s">
        <v>155</v>
      </c>
      <c r="O44" s="384"/>
      <c r="P44" s="642" t="s">
        <v>7982</v>
      </c>
      <c r="Q44" s="384" t="s">
        <v>126</v>
      </c>
      <c r="R44" s="384" t="s">
        <v>128</v>
      </c>
      <c r="S44" s="384" t="s">
        <v>128</v>
      </c>
      <c r="T44" s="384" t="s">
        <v>7967</v>
      </c>
    </row>
    <row r="45" spans="1:20" ht="112.5" customHeight="1">
      <c r="A45" s="208" t="s">
        <v>5181</v>
      </c>
      <c r="B45" s="208" t="s">
        <v>1320</v>
      </c>
      <c r="C45" s="208" t="s">
        <v>4167</v>
      </c>
      <c r="D45" s="401" t="s">
        <v>7979</v>
      </c>
      <c r="E45" s="32" t="s">
        <v>6926</v>
      </c>
      <c r="F45" s="208"/>
      <c r="G45" s="208"/>
      <c r="H45" s="208"/>
      <c r="I45" s="208"/>
      <c r="J45" s="208"/>
      <c r="K45" s="208"/>
      <c r="L45" s="208"/>
      <c r="M45" s="385"/>
      <c r="N45" s="384" t="s">
        <v>155</v>
      </c>
      <c r="O45" s="384"/>
      <c r="P45" s="642" t="s">
        <v>7982</v>
      </c>
      <c r="Q45" s="384" t="s">
        <v>126</v>
      </c>
      <c r="R45" s="384" t="s">
        <v>128</v>
      </c>
      <c r="S45" s="384" t="s">
        <v>128</v>
      </c>
      <c r="T45" s="384" t="s">
        <v>7967</v>
      </c>
    </row>
    <row r="46" spans="1:20" ht="115.5" customHeight="1">
      <c r="A46" s="208" t="s">
        <v>5182</v>
      </c>
      <c r="B46" s="208" t="s">
        <v>1321</v>
      </c>
      <c r="C46" s="208" t="s">
        <v>4168</v>
      </c>
      <c r="D46" s="401" t="s">
        <v>7979</v>
      </c>
      <c r="E46" s="32" t="s">
        <v>6926</v>
      </c>
      <c r="F46" s="208"/>
      <c r="G46" s="208"/>
      <c r="H46" s="208"/>
      <c r="I46" s="208"/>
      <c r="J46" s="208"/>
      <c r="K46" s="208"/>
      <c r="L46" s="208"/>
      <c r="M46" s="385"/>
      <c r="N46" s="384" t="s">
        <v>155</v>
      </c>
      <c r="O46" s="384"/>
      <c r="P46" s="642" t="s">
        <v>7982</v>
      </c>
      <c r="Q46" s="384" t="s">
        <v>126</v>
      </c>
      <c r="R46" s="384" t="s">
        <v>128</v>
      </c>
      <c r="S46" s="384" t="s">
        <v>128</v>
      </c>
      <c r="T46" s="384" t="s">
        <v>7967</v>
      </c>
    </row>
    <row r="47" spans="1:20" ht="110.25" customHeight="1">
      <c r="A47" s="208" t="s">
        <v>5183</v>
      </c>
      <c r="B47" s="208" t="s">
        <v>1322</v>
      </c>
      <c r="C47" s="208" t="s">
        <v>4169</v>
      </c>
      <c r="D47" s="401" t="s">
        <v>7979</v>
      </c>
      <c r="E47" s="32" t="s">
        <v>6926</v>
      </c>
      <c r="F47" s="208"/>
      <c r="G47" s="208"/>
      <c r="H47" s="208"/>
      <c r="I47" s="208"/>
      <c r="J47" s="208"/>
      <c r="K47" s="208"/>
      <c r="L47" s="208"/>
      <c r="M47" s="385"/>
      <c r="N47" s="384" t="s">
        <v>155</v>
      </c>
      <c r="O47" s="384"/>
      <c r="P47" s="642" t="s">
        <v>7982</v>
      </c>
      <c r="Q47" s="384" t="s">
        <v>126</v>
      </c>
      <c r="R47" s="384" t="s">
        <v>128</v>
      </c>
      <c r="S47" s="384" t="s">
        <v>128</v>
      </c>
      <c r="T47" s="384" t="s">
        <v>7967</v>
      </c>
    </row>
    <row r="48" spans="1:20" ht="107.25" customHeight="1">
      <c r="A48" s="208" t="s">
        <v>5184</v>
      </c>
      <c r="B48" s="208" t="s">
        <v>2790</v>
      </c>
      <c r="C48" s="208" t="s">
        <v>4170</v>
      </c>
      <c r="D48" s="401" t="s">
        <v>7979</v>
      </c>
      <c r="E48" s="32" t="s">
        <v>6926</v>
      </c>
      <c r="F48" s="208"/>
      <c r="G48" s="208"/>
      <c r="H48" s="208"/>
      <c r="I48" s="208"/>
      <c r="J48" s="208"/>
      <c r="K48" s="208"/>
      <c r="L48" s="208"/>
      <c r="M48" s="385"/>
      <c r="N48" s="384" t="s">
        <v>155</v>
      </c>
      <c r="O48" s="384"/>
      <c r="P48" s="642" t="s">
        <v>7982</v>
      </c>
      <c r="Q48" s="384" t="s">
        <v>126</v>
      </c>
      <c r="R48" s="384" t="s">
        <v>128</v>
      </c>
      <c r="S48" s="384" t="s">
        <v>128</v>
      </c>
      <c r="T48" s="384" t="s">
        <v>7967</v>
      </c>
    </row>
    <row r="49" spans="1:20" ht="111.75" customHeight="1">
      <c r="A49" s="208" t="s">
        <v>5185</v>
      </c>
      <c r="B49" s="208" t="s">
        <v>2791</v>
      </c>
      <c r="C49" s="208" t="s">
        <v>4171</v>
      </c>
      <c r="D49" s="401" t="s">
        <v>7979</v>
      </c>
      <c r="E49" s="32" t="s">
        <v>6926</v>
      </c>
      <c r="F49" s="208"/>
      <c r="G49" s="208"/>
      <c r="H49" s="208"/>
      <c r="I49" s="208"/>
      <c r="J49" s="208"/>
      <c r="K49" s="208"/>
      <c r="L49" s="208"/>
      <c r="M49" s="385"/>
      <c r="N49" s="384" t="s">
        <v>155</v>
      </c>
      <c r="O49" s="384"/>
      <c r="P49" s="642" t="s">
        <v>7982</v>
      </c>
      <c r="Q49" s="384" t="s">
        <v>126</v>
      </c>
      <c r="R49" s="384" t="s">
        <v>128</v>
      </c>
      <c r="S49" s="384" t="s">
        <v>128</v>
      </c>
      <c r="T49" s="384" t="s">
        <v>7967</v>
      </c>
    </row>
    <row r="50" spans="1:20" ht="106.5" customHeight="1">
      <c r="A50" s="208" t="s">
        <v>5186</v>
      </c>
      <c r="B50" s="208" t="s">
        <v>1323</v>
      </c>
      <c r="C50" s="208" t="s">
        <v>4172</v>
      </c>
      <c r="D50" s="401" t="s">
        <v>7979</v>
      </c>
      <c r="E50" s="32" t="s">
        <v>6926</v>
      </c>
      <c r="F50" s="208"/>
      <c r="G50" s="208"/>
      <c r="H50" s="208"/>
      <c r="I50" s="208"/>
      <c r="J50" s="208"/>
      <c r="K50" s="208"/>
      <c r="L50" s="208"/>
      <c r="M50" s="385"/>
      <c r="N50" s="384" t="s">
        <v>155</v>
      </c>
      <c r="O50" s="384"/>
      <c r="P50" s="642" t="s">
        <v>7982</v>
      </c>
      <c r="Q50" s="384" t="s">
        <v>126</v>
      </c>
      <c r="R50" s="384" t="s">
        <v>128</v>
      </c>
      <c r="S50" s="384" t="s">
        <v>128</v>
      </c>
      <c r="T50" s="384" t="s">
        <v>7967</v>
      </c>
    </row>
    <row r="51" spans="1:20" ht="98.85" customHeight="1">
      <c r="A51" s="393" t="s">
        <v>5154</v>
      </c>
      <c r="B51" s="400" t="s">
        <v>1939</v>
      </c>
      <c r="C51" s="400" t="s">
        <v>4140</v>
      </c>
      <c r="D51" s="158" t="s">
        <v>7981</v>
      </c>
      <c r="E51" s="32" t="s">
        <v>1941</v>
      </c>
      <c r="F51" s="384"/>
      <c r="G51" s="384"/>
      <c r="H51" s="384"/>
      <c r="I51" s="384"/>
      <c r="J51" s="384"/>
      <c r="K51" s="384"/>
      <c r="L51" s="384"/>
      <c r="M51" s="384"/>
      <c r="N51" s="384" t="s">
        <v>155</v>
      </c>
      <c r="O51" s="384"/>
      <c r="P51" s="642" t="s">
        <v>7983</v>
      </c>
      <c r="Q51" s="384" t="s">
        <v>126</v>
      </c>
      <c r="R51" s="384" t="s">
        <v>128</v>
      </c>
      <c r="S51" s="384" t="s">
        <v>128</v>
      </c>
      <c r="T51" s="384" t="s">
        <v>7967</v>
      </c>
    </row>
    <row r="52" spans="1:20">
      <c r="A52" s="283" t="s">
        <v>6318</v>
      </c>
      <c r="B52" s="281"/>
      <c r="C52" s="281"/>
      <c r="D52" s="282"/>
      <c r="E52" s="282"/>
      <c r="F52" s="282"/>
      <c r="G52" s="282"/>
      <c r="H52" s="282"/>
      <c r="I52" s="282"/>
      <c r="J52" s="282"/>
      <c r="K52" s="282"/>
      <c r="L52" s="282"/>
      <c r="M52" s="282"/>
      <c r="N52" s="282"/>
      <c r="O52" s="282"/>
      <c r="P52" s="282"/>
      <c r="Q52" s="282"/>
      <c r="R52" s="282"/>
      <c r="S52" s="282"/>
      <c r="T52" s="425"/>
    </row>
    <row r="53" spans="1:20" s="8" customFormat="1" ht="73.5" customHeight="1">
      <c r="A53" s="16" t="s">
        <v>1554</v>
      </c>
      <c r="B53" s="16" t="s">
        <v>1207</v>
      </c>
      <c r="C53" s="16" t="s">
        <v>4173</v>
      </c>
      <c r="D53" s="60" t="s">
        <v>3790</v>
      </c>
      <c r="E53" s="51" t="s">
        <v>68</v>
      </c>
      <c r="F53" s="60"/>
      <c r="G53" s="60"/>
      <c r="H53" s="51" t="s">
        <v>101</v>
      </c>
      <c r="I53" s="51" t="s">
        <v>101</v>
      </c>
      <c r="J53" s="51" t="s">
        <v>52</v>
      </c>
      <c r="K53" s="60" t="s">
        <v>5614</v>
      </c>
      <c r="L53" s="9" t="s">
        <v>124</v>
      </c>
      <c r="M53" s="9" t="s">
        <v>7413</v>
      </c>
      <c r="N53" s="39" t="s">
        <v>38</v>
      </c>
      <c r="O53" s="66" t="s">
        <v>5751</v>
      </c>
      <c r="P53" s="52"/>
      <c r="Q53" s="39" t="s">
        <v>128</v>
      </c>
      <c r="R53" s="111" t="s">
        <v>128</v>
      </c>
      <c r="S53" s="111" t="s">
        <v>128</v>
      </c>
      <c r="T53" s="111" t="s">
        <v>2989</v>
      </c>
    </row>
    <row r="54" spans="1:20" s="8" customFormat="1" ht="128.25" customHeight="1">
      <c r="A54" s="16" t="s">
        <v>1555</v>
      </c>
      <c r="B54" s="16" t="s">
        <v>3432</v>
      </c>
      <c r="C54" s="16" t="s">
        <v>4174</v>
      </c>
      <c r="D54" s="60" t="s">
        <v>7399</v>
      </c>
      <c r="E54" s="51" t="s">
        <v>3431</v>
      </c>
      <c r="F54" s="60"/>
      <c r="G54" s="60"/>
      <c r="H54" s="51" t="s">
        <v>101</v>
      </c>
      <c r="I54" s="51" t="s">
        <v>101</v>
      </c>
      <c r="J54" s="51" t="s">
        <v>107</v>
      </c>
      <c r="K54" s="60" t="s">
        <v>4497</v>
      </c>
      <c r="L54" s="9" t="s">
        <v>124</v>
      </c>
      <c r="M54" s="9" t="s">
        <v>7414</v>
      </c>
      <c r="N54" s="39" t="s">
        <v>38</v>
      </c>
      <c r="O54" s="66" t="s">
        <v>7984</v>
      </c>
      <c r="P54" s="52"/>
      <c r="Q54" s="111" t="s">
        <v>128</v>
      </c>
      <c r="R54" s="111" t="s">
        <v>128</v>
      </c>
      <c r="S54" s="111" t="s">
        <v>128</v>
      </c>
      <c r="T54" s="111" t="s">
        <v>7967</v>
      </c>
    </row>
    <row r="55" spans="1:20" s="8" customFormat="1" ht="104.25" customHeight="1">
      <c r="A55" s="16" t="s">
        <v>1556</v>
      </c>
      <c r="B55" s="353" t="s">
        <v>3433</v>
      </c>
      <c r="C55" s="353" t="s">
        <v>5672</v>
      </c>
      <c r="D55" s="60" t="s">
        <v>3794</v>
      </c>
      <c r="E55" s="352" t="s">
        <v>3431</v>
      </c>
      <c r="F55" s="60"/>
      <c r="G55" s="43"/>
      <c r="H55" s="51" t="s">
        <v>52</v>
      </c>
      <c r="I55" s="51" t="s">
        <v>101</v>
      </c>
      <c r="J55" s="51" t="s">
        <v>107</v>
      </c>
      <c r="K55" s="60" t="s">
        <v>4488</v>
      </c>
      <c r="L55" s="60" t="s">
        <v>124</v>
      </c>
      <c r="M55" s="60" t="s">
        <v>2776</v>
      </c>
      <c r="N55" s="51" t="s">
        <v>16</v>
      </c>
      <c r="O55" s="108" t="s">
        <v>7985</v>
      </c>
      <c r="P55" s="643"/>
      <c r="Q55" s="118" t="s">
        <v>128</v>
      </c>
      <c r="R55" s="118" t="s">
        <v>128</v>
      </c>
      <c r="S55" s="118" t="s">
        <v>128</v>
      </c>
      <c r="T55" s="111" t="s">
        <v>7967</v>
      </c>
    </row>
    <row r="56" spans="1:20" s="8" customFormat="1" ht="97.5" customHeight="1">
      <c r="A56" s="94" t="s">
        <v>1557</v>
      </c>
      <c r="B56" s="202" t="s">
        <v>3434</v>
      </c>
      <c r="C56" s="202" t="s">
        <v>4176</v>
      </c>
      <c r="D56" s="18" t="s">
        <v>3451</v>
      </c>
      <c r="E56" s="19" t="s">
        <v>3446</v>
      </c>
      <c r="F56" s="39"/>
      <c r="G56" s="9"/>
      <c r="H56" s="39" t="s">
        <v>52</v>
      </c>
      <c r="I56" s="39" t="s">
        <v>101</v>
      </c>
      <c r="J56" s="39" t="s">
        <v>107</v>
      </c>
      <c r="K56" s="66" t="s">
        <v>4490</v>
      </c>
      <c r="L56" s="9" t="s">
        <v>124</v>
      </c>
      <c r="M56" s="9" t="s">
        <v>3040</v>
      </c>
      <c r="N56" s="39" t="s">
        <v>16</v>
      </c>
      <c r="O56" s="66" t="s">
        <v>5752</v>
      </c>
      <c r="P56" s="52"/>
      <c r="Q56" s="111" t="s">
        <v>128</v>
      </c>
      <c r="R56" s="111" t="s">
        <v>128</v>
      </c>
      <c r="S56" s="111" t="s">
        <v>128</v>
      </c>
      <c r="T56" s="111" t="s">
        <v>4428</v>
      </c>
    </row>
    <row r="57" spans="1:20" s="8" customFormat="1" ht="108" customHeight="1">
      <c r="A57" s="209" t="s">
        <v>1558</v>
      </c>
      <c r="B57" s="209" t="s">
        <v>130</v>
      </c>
      <c r="C57" s="209" t="s">
        <v>5673</v>
      </c>
      <c r="D57" s="65" t="s">
        <v>7400</v>
      </c>
      <c r="E57" s="62" t="s">
        <v>121</v>
      </c>
      <c r="F57" s="65"/>
      <c r="G57" s="65"/>
      <c r="H57" s="62" t="s">
        <v>107</v>
      </c>
      <c r="I57" s="62" t="s">
        <v>101</v>
      </c>
      <c r="J57" s="62" t="s">
        <v>52</v>
      </c>
      <c r="K57" s="65" t="s">
        <v>5614</v>
      </c>
      <c r="L57" s="110" t="s">
        <v>124</v>
      </c>
      <c r="M57" s="110" t="s">
        <v>7413</v>
      </c>
      <c r="N57" s="107" t="s">
        <v>16</v>
      </c>
      <c r="O57" s="109" t="s">
        <v>1825</v>
      </c>
      <c r="P57" s="638"/>
      <c r="Q57" s="119" t="s">
        <v>128</v>
      </c>
      <c r="R57" s="119" t="s">
        <v>128</v>
      </c>
      <c r="S57" s="119" t="s">
        <v>128</v>
      </c>
      <c r="T57" s="111" t="s">
        <v>5622</v>
      </c>
    </row>
    <row r="58" spans="1:20" s="8" customFormat="1" ht="27.75" customHeight="1">
      <c r="A58" s="756" t="s">
        <v>1559</v>
      </c>
      <c r="B58" s="756" t="s">
        <v>132</v>
      </c>
      <c r="C58" s="756" t="s">
        <v>4178</v>
      </c>
      <c r="D58" s="759" t="s">
        <v>3106</v>
      </c>
      <c r="E58" s="762" t="s">
        <v>27</v>
      </c>
      <c r="F58" s="45" t="s">
        <v>33</v>
      </c>
      <c r="G58" s="60" t="s">
        <v>4029</v>
      </c>
      <c r="H58" s="762" t="s">
        <v>52</v>
      </c>
      <c r="I58" s="762" t="s">
        <v>101</v>
      </c>
      <c r="J58" s="762" t="s">
        <v>107</v>
      </c>
      <c r="K58" s="759" t="s">
        <v>5635</v>
      </c>
      <c r="L58" s="768" t="s">
        <v>124</v>
      </c>
      <c r="M58" s="768" t="s">
        <v>7413</v>
      </c>
      <c r="N58" s="762" t="s">
        <v>16</v>
      </c>
      <c r="O58" s="759" t="s">
        <v>6424</v>
      </c>
      <c r="P58" s="1002"/>
      <c r="Q58" s="774" t="s">
        <v>128</v>
      </c>
      <c r="R58" s="774" t="s">
        <v>128</v>
      </c>
      <c r="S58" s="774" t="s">
        <v>128</v>
      </c>
      <c r="T58" s="774" t="s">
        <v>5622</v>
      </c>
    </row>
    <row r="59" spans="1:20" s="8" customFormat="1" ht="27.75" customHeight="1">
      <c r="A59" s="758" t="e">
        <v>#N/A</v>
      </c>
      <c r="B59" s="758" t="e">
        <v>#N/A</v>
      </c>
      <c r="C59" s="758" t="e">
        <v>#N/A</v>
      </c>
      <c r="D59" s="760" t="e">
        <v>#N/A</v>
      </c>
      <c r="E59" s="763" t="e">
        <v>#N/A</v>
      </c>
      <c r="F59" s="45" t="s">
        <v>34</v>
      </c>
      <c r="G59" s="60" t="s">
        <v>3991</v>
      </c>
      <c r="H59" s="763" t="e">
        <v>#N/A</v>
      </c>
      <c r="I59" s="763" t="e">
        <v>#N/A</v>
      </c>
      <c r="J59" s="763" t="e">
        <v>#N/A</v>
      </c>
      <c r="K59" s="760" t="e">
        <v>#N/A</v>
      </c>
      <c r="L59" s="769" t="e">
        <v>#N/A</v>
      </c>
      <c r="M59" s="769" t="e">
        <v>#N/A</v>
      </c>
      <c r="N59" s="763" t="e">
        <v>#N/A</v>
      </c>
      <c r="O59" s="760" t="e">
        <v>#N/A</v>
      </c>
      <c r="P59" s="1002"/>
      <c r="Q59" s="774"/>
      <c r="R59" s="774"/>
      <c r="S59" s="774"/>
      <c r="T59" s="774"/>
    </row>
    <row r="60" spans="1:20" s="8" customFormat="1" ht="27.75" customHeight="1">
      <c r="A60" s="758" t="e">
        <v>#N/A</v>
      </c>
      <c r="B60" s="758" t="e">
        <v>#N/A</v>
      </c>
      <c r="C60" s="758" t="e">
        <v>#N/A</v>
      </c>
      <c r="D60" s="760" t="e">
        <v>#N/A</v>
      </c>
      <c r="E60" s="763" t="e">
        <v>#N/A</v>
      </c>
      <c r="F60" s="45" t="s">
        <v>202</v>
      </c>
      <c r="G60" s="60" t="s">
        <v>3992</v>
      </c>
      <c r="H60" s="763" t="e">
        <v>#N/A</v>
      </c>
      <c r="I60" s="763" t="e">
        <v>#N/A</v>
      </c>
      <c r="J60" s="763" t="e">
        <v>#N/A</v>
      </c>
      <c r="K60" s="760" t="e">
        <v>#N/A</v>
      </c>
      <c r="L60" s="769" t="e">
        <v>#N/A</v>
      </c>
      <c r="M60" s="769" t="e">
        <v>#N/A</v>
      </c>
      <c r="N60" s="763" t="e">
        <v>#N/A</v>
      </c>
      <c r="O60" s="760" t="e">
        <v>#N/A</v>
      </c>
      <c r="P60" s="1002"/>
      <c r="Q60" s="774"/>
      <c r="R60" s="774"/>
      <c r="S60" s="774"/>
      <c r="T60" s="774"/>
    </row>
    <row r="61" spans="1:20" s="8" customFormat="1" ht="27.75" customHeight="1">
      <c r="A61" s="758" t="e">
        <v>#N/A</v>
      </c>
      <c r="B61" s="758" t="e">
        <v>#N/A</v>
      </c>
      <c r="C61" s="758" t="e">
        <v>#N/A</v>
      </c>
      <c r="D61" s="760" t="e">
        <v>#N/A</v>
      </c>
      <c r="E61" s="763" t="e">
        <v>#N/A</v>
      </c>
      <c r="F61" s="45" t="s">
        <v>203</v>
      </c>
      <c r="G61" s="60" t="s">
        <v>3993</v>
      </c>
      <c r="H61" s="763" t="e">
        <v>#N/A</v>
      </c>
      <c r="I61" s="763" t="e">
        <v>#N/A</v>
      </c>
      <c r="J61" s="763" t="e">
        <v>#N/A</v>
      </c>
      <c r="K61" s="760" t="e">
        <v>#N/A</v>
      </c>
      <c r="L61" s="769" t="e">
        <v>#N/A</v>
      </c>
      <c r="M61" s="769" t="e">
        <v>#N/A</v>
      </c>
      <c r="N61" s="763" t="e">
        <v>#N/A</v>
      </c>
      <c r="O61" s="760" t="e">
        <v>#N/A</v>
      </c>
      <c r="P61" s="1002"/>
      <c r="Q61" s="774"/>
      <c r="R61" s="774"/>
      <c r="S61" s="774"/>
      <c r="T61" s="774"/>
    </row>
    <row r="62" spans="1:20" s="8" customFormat="1" ht="27.75" customHeight="1">
      <c r="A62" s="758" t="e">
        <v>#N/A</v>
      </c>
      <c r="B62" s="758" t="e">
        <v>#N/A</v>
      </c>
      <c r="C62" s="758" t="e">
        <v>#N/A</v>
      </c>
      <c r="D62" s="760" t="e">
        <v>#N/A</v>
      </c>
      <c r="E62" s="763" t="e">
        <v>#N/A</v>
      </c>
      <c r="F62" s="45" t="s">
        <v>261</v>
      </c>
      <c r="G62" s="60" t="s">
        <v>4025</v>
      </c>
      <c r="H62" s="763" t="e">
        <v>#N/A</v>
      </c>
      <c r="I62" s="763" t="e">
        <v>#N/A</v>
      </c>
      <c r="J62" s="763" t="e">
        <v>#N/A</v>
      </c>
      <c r="K62" s="760" t="e">
        <v>#N/A</v>
      </c>
      <c r="L62" s="769" t="e">
        <v>#N/A</v>
      </c>
      <c r="M62" s="769" t="e">
        <v>#N/A</v>
      </c>
      <c r="N62" s="763" t="e">
        <v>#N/A</v>
      </c>
      <c r="O62" s="760" t="e">
        <v>#N/A</v>
      </c>
      <c r="P62" s="1002"/>
      <c r="Q62" s="774"/>
      <c r="R62" s="774"/>
      <c r="S62" s="774"/>
      <c r="T62" s="774"/>
    </row>
    <row r="63" spans="1:20" s="8" customFormat="1" ht="27.75" customHeight="1">
      <c r="A63" s="758" t="e">
        <v>#N/A</v>
      </c>
      <c r="B63" s="758" t="e">
        <v>#N/A</v>
      </c>
      <c r="C63" s="758" t="e">
        <v>#N/A</v>
      </c>
      <c r="D63" s="760" t="e">
        <v>#N/A</v>
      </c>
      <c r="E63" s="763" t="e">
        <v>#N/A</v>
      </c>
      <c r="F63" s="45" t="s">
        <v>31</v>
      </c>
      <c r="G63" s="60" t="s">
        <v>134</v>
      </c>
      <c r="H63" s="763" t="e">
        <v>#N/A</v>
      </c>
      <c r="I63" s="763" t="e">
        <v>#N/A</v>
      </c>
      <c r="J63" s="763" t="e">
        <v>#N/A</v>
      </c>
      <c r="K63" s="760" t="e">
        <v>#N/A</v>
      </c>
      <c r="L63" s="769" t="e">
        <v>#N/A</v>
      </c>
      <c r="M63" s="769" t="e">
        <v>#N/A</v>
      </c>
      <c r="N63" s="763" t="e">
        <v>#N/A</v>
      </c>
      <c r="O63" s="760" t="e">
        <v>#N/A</v>
      </c>
      <c r="P63" s="1002"/>
      <c r="Q63" s="774"/>
      <c r="R63" s="774"/>
      <c r="S63" s="774"/>
      <c r="T63" s="774"/>
    </row>
    <row r="64" spans="1:20" s="8" customFormat="1" ht="27.75" customHeight="1">
      <c r="A64" s="758" t="e">
        <v>#N/A</v>
      </c>
      <c r="B64" s="758" t="e">
        <v>#N/A</v>
      </c>
      <c r="C64" s="758" t="e">
        <v>#N/A</v>
      </c>
      <c r="D64" s="760" t="e">
        <v>#N/A</v>
      </c>
      <c r="E64" s="763" t="e">
        <v>#N/A</v>
      </c>
      <c r="F64" s="45" t="s">
        <v>273</v>
      </c>
      <c r="G64" s="60" t="s">
        <v>3994</v>
      </c>
      <c r="H64" s="763" t="e">
        <v>#N/A</v>
      </c>
      <c r="I64" s="763" t="e">
        <v>#N/A</v>
      </c>
      <c r="J64" s="763" t="e">
        <v>#N/A</v>
      </c>
      <c r="K64" s="760" t="e">
        <v>#N/A</v>
      </c>
      <c r="L64" s="769" t="e">
        <v>#N/A</v>
      </c>
      <c r="M64" s="769" t="e">
        <v>#N/A</v>
      </c>
      <c r="N64" s="763" t="e">
        <v>#N/A</v>
      </c>
      <c r="O64" s="760" t="e">
        <v>#N/A</v>
      </c>
      <c r="P64" s="1002"/>
      <c r="Q64" s="774"/>
      <c r="R64" s="774"/>
      <c r="S64" s="774"/>
      <c r="T64" s="774"/>
    </row>
    <row r="65" spans="1:20" s="8" customFormat="1" ht="27.75" customHeight="1">
      <c r="A65" s="757" t="e">
        <v>#N/A</v>
      </c>
      <c r="B65" s="757" t="e">
        <v>#N/A</v>
      </c>
      <c r="C65" s="757" t="e">
        <v>#N/A</v>
      </c>
      <c r="D65" s="761" t="e">
        <v>#N/A</v>
      </c>
      <c r="E65" s="764" t="e">
        <v>#N/A</v>
      </c>
      <c r="F65" s="45" t="s">
        <v>352</v>
      </c>
      <c r="G65" s="60" t="s">
        <v>3995</v>
      </c>
      <c r="H65" s="764" t="e">
        <v>#N/A</v>
      </c>
      <c r="I65" s="764" t="e">
        <v>#N/A</v>
      </c>
      <c r="J65" s="764" t="e">
        <v>#N/A</v>
      </c>
      <c r="K65" s="761" t="e">
        <v>#N/A</v>
      </c>
      <c r="L65" s="770" t="e">
        <v>#N/A</v>
      </c>
      <c r="M65" s="770" t="e">
        <v>#N/A</v>
      </c>
      <c r="N65" s="764" t="e">
        <v>#N/A</v>
      </c>
      <c r="O65" s="761" t="e">
        <v>#N/A</v>
      </c>
      <c r="P65" s="1002"/>
      <c r="Q65" s="774"/>
      <c r="R65" s="774"/>
      <c r="S65" s="774"/>
      <c r="T65" s="774"/>
    </row>
    <row r="66" spans="1:20" s="8" customFormat="1" ht="103.5" customHeight="1">
      <c r="A66" s="16" t="s">
        <v>1560</v>
      </c>
      <c r="B66" s="16" t="s">
        <v>39</v>
      </c>
      <c r="C66" s="16" t="s">
        <v>5675</v>
      </c>
      <c r="D66" s="60" t="s">
        <v>7401</v>
      </c>
      <c r="E66" s="51" t="s">
        <v>337</v>
      </c>
      <c r="F66" s="60"/>
      <c r="G66" s="60"/>
      <c r="H66" s="51" t="s">
        <v>107</v>
      </c>
      <c r="I66" s="51" t="s">
        <v>101</v>
      </c>
      <c r="J66" s="51" t="s">
        <v>52</v>
      </c>
      <c r="K66" s="60" t="s">
        <v>2820</v>
      </c>
      <c r="L66" s="9" t="s">
        <v>136</v>
      </c>
      <c r="M66" s="9" t="s">
        <v>7415</v>
      </c>
      <c r="N66" s="39" t="s">
        <v>16</v>
      </c>
      <c r="O66" s="66" t="s">
        <v>1826</v>
      </c>
      <c r="P66" s="52"/>
      <c r="Q66" s="111" t="s">
        <v>128</v>
      </c>
      <c r="R66" s="111" t="s">
        <v>128</v>
      </c>
      <c r="S66" s="111" t="s">
        <v>128</v>
      </c>
      <c r="T66" s="111" t="s">
        <v>5622</v>
      </c>
    </row>
    <row r="67" spans="1:20" s="8" customFormat="1" ht="164.25" customHeight="1">
      <c r="A67" s="16" t="s">
        <v>1561</v>
      </c>
      <c r="B67" s="16" t="s">
        <v>41</v>
      </c>
      <c r="C67" s="16" t="s">
        <v>2406</v>
      </c>
      <c r="D67" s="60" t="s">
        <v>7402</v>
      </c>
      <c r="E67" s="51" t="s">
        <v>20</v>
      </c>
      <c r="F67" s="60"/>
      <c r="G67" s="60"/>
      <c r="H67" s="51" t="s">
        <v>107</v>
      </c>
      <c r="I67" s="51" t="s">
        <v>101</v>
      </c>
      <c r="J67" s="51" t="s">
        <v>107</v>
      </c>
      <c r="K67" s="60" t="s">
        <v>7820</v>
      </c>
      <c r="L67" s="9" t="s">
        <v>139</v>
      </c>
      <c r="M67" s="9" t="s">
        <v>7416</v>
      </c>
      <c r="N67" s="39" t="s">
        <v>16</v>
      </c>
      <c r="O67" s="66" t="s">
        <v>5753</v>
      </c>
      <c r="P67" s="52"/>
      <c r="Q67" s="111" t="s">
        <v>128</v>
      </c>
      <c r="R67" s="111" t="s">
        <v>128</v>
      </c>
      <c r="S67" s="111" t="s">
        <v>128</v>
      </c>
      <c r="T67" s="111" t="s">
        <v>7722</v>
      </c>
    </row>
    <row r="68" spans="1:20" s="8" customFormat="1" ht="16.5" customHeight="1">
      <c r="A68" s="756" t="s">
        <v>1562</v>
      </c>
      <c r="B68" s="756" t="s">
        <v>1235</v>
      </c>
      <c r="C68" s="756" t="s">
        <v>4180</v>
      </c>
      <c r="D68" s="759" t="s">
        <v>1234</v>
      </c>
      <c r="E68" s="762" t="s">
        <v>28</v>
      </c>
      <c r="F68" s="51">
        <v>1</v>
      </c>
      <c r="G68" s="60" t="s">
        <v>3996</v>
      </c>
      <c r="H68" s="762" t="s">
        <v>107</v>
      </c>
      <c r="I68" s="762" t="s">
        <v>101</v>
      </c>
      <c r="J68" s="762" t="s">
        <v>107</v>
      </c>
      <c r="K68" s="759" t="s">
        <v>1271</v>
      </c>
      <c r="L68" s="768" t="s">
        <v>141</v>
      </c>
      <c r="M68" s="768" t="s">
        <v>7417</v>
      </c>
      <c r="N68" s="762" t="s">
        <v>16</v>
      </c>
      <c r="O68" s="759" t="s">
        <v>6088</v>
      </c>
      <c r="P68" s="1001"/>
      <c r="Q68" s="771" t="s">
        <v>128</v>
      </c>
      <c r="R68" s="771" t="s">
        <v>128</v>
      </c>
      <c r="S68" s="771" t="s">
        <v>128</v>
      </c>
      <c r="T68" s="771" t="s">
        <v>2989</v>
      </c>
    </row>
    <row r="69" spans="1:20" s="8" customFormat="1" ht="16.5" customHeight="1">
      <c r="A69" s="758" t="e">
        <v>#N/A</v>
      </c>
      <c r="B69" s="758" t="e">
        <v>#N/A</v>
      </c>
      <c r="C69" s="758" t="e">
        <v>#N/A</v>
      </c>
      <c r="D69" s="760" t="e">
        <v>#N/A</v>
      </c>
      <c r="E69" s="763" t="e">
        <v>#N/A</v>
      </c>
      <c r="F69" s="51">
        <v>2</v>
      </c>
      <c r="G69" s="60" t="s">
        <v>3997</v>
      </c>
      <c r="H69" s="763" t="e">
        <v>#N/A</v>
      </c>
      <c r="I69" s="763" t="e">
        <v>#N/A</v>
      </c>
      <c r="J69" s="763" t="e">
        <v>#N/A</v>
      </c>
      <c r="K69" s="760" t="e">
        <v>#N/A</v>
      </c>
      <c r="L69" s="769" t="e">
        <v>#N/A</v>
      </c>
      <c r="M69" s="769" t="e">
        <v>#N/A</v>
      </c>
      <c r="N69" s="763" t="e">
        <v>#N/A</v>
      </c>
      <c r="O69" s="760" t="e">
        <v>#N/A</v>
      </c>
      <c r="P69" s="946"/>
      <c r="Q69" s="772"/>
      <c r="R69" s="772"/>
      <c r="S69" s="772"/>
      <c r="T69" s="772"/>
    </row>
    <row r="70" spans="1:20" s="8" customFormat="1" ht="27.75" customHeight="1">
      <c r="A70" s="758" t="e">
        <v>#N/A</v>
      </c>
      <c r="B70" s="758" t="e">
        <v>#N/A</v>
      </c>
      <c r="C70" s="758" t="e">
        <v>#N/A</v>
      </c>
      <c r="D70" s="760" t="e">
        <v>#N/A</v>
      </c>
      <c r="E70" s="763" t="e">
        <v>#N/A</v>
      </c>
      <c r="F70" s="51">
        <v>9</v>
      </c>
      <c r="G70" s="60" t="s">
        <v>4030</v>
      </c>
      <c r="H70" s="763" t="e">
        <v>#N/A</v>
      </c>
      <c r="I70" s="763" t="e">
        <v>#N/A</v>
      </c>
      <c r="J70" s="763" t="e">
        <v>#N/A</v>
      </c>
      <c r="K70" s="760" t="e">
        <v>#N/A</v>
      </c>
      <c r="L70" s="769" t="e">
        <v>#N/A</v>
      </c>
      <c r="M70" s="769" t="e">
        <v>#N/A</v>
      </c>
      <c r="N70" s="763" t="e">
        <v>#N/A</v>
      </c>
      <c r="O70" s="760" t="e">
        <v>#N/A</v>
      </c>
      <c r="P70" s="946"/>
      <c r="Q70" s="772"/>
      <c r="R70" s="772"/>
      <c r="S70" s="772"/>
      <c r="T70" s="772"/>
    </row>
    <row r="71" spans="1:20" s="8" customFormat="1" ht="24.75" customHeight="1">
      <c r="A71" s="757" t="e">
        <v>#N/A</v>
      </c>
      <c r="B71" s="757" t="e">
        <v>#N/A</v>
      </c>
      <c r="C71" s="757" t="e">
        <v>#N/A</v>
      </c>
      <c r="D71" s="761" t="e">
        <v>#N/A</v>
      </c>
      <c r="E71" s="764" t="e">
        <v>#N/A</v>
      </c>
      <c r="F71" s="51" t="s">
        <v>29</v>
      </c>
      <c r="G71" s="60" t="s">
        <v>1380</v>
      </c>
      <c r="H71" s="764" t="e">
        <v>#N/A</v>
      </c>
      <c r="I71" s="764" t="e">
        <v>#N/A</v>
      </c>
      <c r="J71" s="764" t="e">
        <v>#N/A</v>
      </c>
      <c r="K71" s="761" t="e">
        <v>#N/A</v>
      </c>
      <c r="L71" s="770" t="e">
        <v>#N/A</v>
      </c>
      <c r="M71" s="770" t="e">
        <v>#N/A</v>
      </c>
      <c r="N71" s="764" t="e">
        <v>#N/A</v>
      </c>
      <c r="O71" s="761" t="e">
        <v>#N/A</v>
      </c>
      <c r="P71" s="947"/>
      <c r="Q71" s="773"/>
      <c r="R71" s="773"/>
      <c r="S71" s="773"/>
      <c r="T71" s="773"/>
    </row>
    <row r="72" spans="1:20" s="8" customFormat="1" ht="14.25" customHeight="1">
      <c r="A72" s="756" t="s">
        <v>1563</v>
      </c>
      <c r="B72" s="756" t="s">
        <v>143</v>
      </c>
      <c r="C72" s="756" t="s">
        <v>4181</v>
      </c>
      <c r="D72" s="759" t="s">
        <v>144</v>
      </c>
      <c r="E72" s="762" t="s">
        <v>1983</v>
      </c>
      <c r="F72" s="51"/>
      <c r="G72" s="16" t="s">
        <v>3998</v>
      </c>
      <c r="H72" s="762" t="s">
        <v>52</v>
      </c>
      <c r="I72" s="762" t="s">
        <v>101</v>
      </c>
      <c r="J72" s="762" t="s">
        <v>107</v>
      </c>
      <c r="K72" s="759" t="s">
        <v>5614</v>
      </c>
      <c r="L72" s="762" t="s">
        <v>145</v>
      </c>
      <c r="M72" s="759" t="s">
        <v>7418</v>
      </c>
      <c r="N72" s="762" t="s">
        <v>16</v>
      </c>
      <c r="O72" s="759" t="s">
        <v>6089</v>
      </c>
      <c r="P72" s="1001"/>
      <c r="Q72" s="771" t="s">
        <v>128</v>
      </c>
      <c r="R72" s="771" t="s">
        <v>128</v>
      </c>
      <c r="S72" s="771" t="s">
        <v>128</v>
      </c>
      <c r="T72" s="771" t="s">
        <v>3358</v>
      </c>
    </row>
    <row r="73" spans="1:20" s="8" customFormat="1" ht="12.75" customHeight="1">
      <c r="A73" s="758" t="e">
        <v>#N/A</v>
      </c>
      <c r="B73" s="758" t="e">
        <v>#N/A</v>
      </c>
      <c r="C73" s="758" t="e">
        <v>#N/A</v>
      </c>
      <c r="D73" s="760" t="e">
        <v>#N/A</v>
      </c>
      <c r="E73" s="763" t="e">
        <v>#N/A</v>
      </c>
      <c r="F73" s="51" t="s">
        <v>147</v>
      </c>
      <c r="G73" s="60" t="s">
        <v>148</v>
      </c>
      <c r="H73" s="763" t="e">
        <v>#N/A</v>
      </c>
      <c r="I73" s="763" t="e">
        <v>#N/A</v>
      </c>
      <c r="J73" s="763" t="e">
        <v>#N/A</v>
      </c>
      <c r="K73" s="760" t="e">
        <v>#N/A</v>
      </c>
      <c r="L73" s="763" t="e">
        <v>#N/A</v>
      </c>
      <c r="M73" s="760" t="e">
        <v>#N/A</v>
      </c>
      <c r="N73" s="763" t="e">
        <v>#N/A</v>
      </c>
      <c r="O73" s="760" t="e">
        <v>#N/A</v>
      </c>
      <c r="P73" s="946"/>
      <c r="Q73" s="772"/>
      <c r="R73" s="772"/>
      <c r="S73" s="772"/>
      <c r="T73" s="772"/>
    </row>
    <row r="74" spans="1:20" s="8" customFormat="1" ht="12.75" customHeight="1">
      <c r="A74" s="758" t="e">
        <v>#N/A</v>
      </c>
      <c r="B74" s="758" t="e">
        <v>#N/A</v>
      </c>
      <c r="C74" s="758" t="e">
        <v>#N/A</v>
      </c>
      <c r="D74" s="760" t="e">
        <v>#N/A</v>
      </c>
      <c r="E74" s="763" t="e">
        <v>#N/A</v>
      </c>
      <c r="F74" s="51" t="s">
        <v>149</v>
      </c>
      <c r="G74" s="60" t="s">
        <v>150</v>
      </c>
      <c r="H74" s="763" t="e">
        <v>#N/A</v>
      </c>
      <c r="I74" s="763" t="e">
        <v>#N/A</v>
      </c>
      <c r="J74" s="763" t="e">
        <v>#N/A</v>
      </c>
      <c r="K74" s="760" t="e">
        <v>#N/A</v>
      </c>
      <c r="L74" s="763" t="e">
        <v>#N/A</v>
      </c>
      <c r="M74" s="760" t="e">
        <v>#N/A</v>
      </c>
      <c r="N74" s="763" t="e">
        <v>#N/A</v>
      </c>
      <c r="O74" s="760" t="e">
        <v>#N/A</v>
      </c>
      <c r="P74" s="946"/>
      <c r="Q74" s="772"/>
      <c r="R74" s="772"/>
      <c r="S74" s="772"/>
      <c r="T74" s="772"/>
    </row>
    <row r="75" spans="1:20" s="8" customFormat="1" ht="12.75" customHeight="1">
      <c r="A75" s="758" t="e">
        <v>#N/A</v>
      </c>
      <c r="B75" s="758" t="e">
        <v>#N/A</v>
      </c>
      <c r="C75" s="758" t="e">
        <v>#N/A</v>
      </c>
      <c r="D75" s="760" t="e">
        <v>#N/A</v>
      </c>
      <c r="E75" s="763" t="e">
        <v>#N/A</v>
      </c>
      <c r="F75" s="51" t="s">
        <v>151</v>
      </c>
      <c r="G75" s="60" t="s">
        <v>152</v>
      </c>
      <c r="H75" s="763" t="e">
        <v>#N/A</v>
      </c>
      <c r="I75" s="763" t="e">
        <v>#N/A</v>
      </c>
      <c r="J75" s="763" t="e">
        <v>#N/A</v>
      </c>
      <c r="K75" s="760" t="e">
        <v>#N/A</v>
      </c>
      <c r="L75" s="763" t="e">
        <v>#N/A</v>
      </c>
      <c r="M75" s="760" t="e">
        <v>#N/A</v>
      </c>
      <c r="N75" s="763" t="e">
        <v>#N/A</v>
      </c>
      <c r="O75" s="760" t="e">
        <v>#N/A</v>
      </c>
      <c r="P75" s="946"/>
      <c r="Q75" s="772"/>
      <c r="R75" s="772"/>
      <c r="S75" s="772"/>
      <c r="T75" s="772"/>
    </row>
    <row r="76" spans="1:20" s="8" customFormat="1" ht="12.75" customHeight="1">
      <c r="A76" s="758" t="e">
        <v>#N/A</v>
      </c>
      <c r="B76" s="758" t="e">
        <v>#N/A</v>
      </c>
      <c r="C76" s="758" t="e">
        <v>#N/A</v>
      </c>
      <c r="D76" s="760" t="e">
        <v>#N/A</v>
      </c>
      <c r="E76" s="763" t="e">
        <v>#N/A</v>
      </c>
      <c r="F76" s="51"/>
      <c r="G76" s="16" t="s">
        <v>153</v>
      </c>
      <c r="H76" s="763" t="e">
        <v>#N/A</v>
      </c>
      <c r="I76" s="763" t="e">
        <v>#N/A</v>
      </c>
      <c r="J76" s="763" t="e">
        <v>#N/A</v>
      </c>
      <c r="K76" s="760" t="e">
        <v>#N/A</v>
      </c>
      <c r="L76" s="763" t="e">
        <v>#N/A</v>
      </c>
      <c r="M76" s="760" t="e">
        <v>#N/A</v>
      </c>
      <c r="N76" s="763" t="e">
        <v>#N/A</v>
      </c>
      <c r="O76" s="760" t="e">
        <v>#N/A</v>
      </c>
      <c r="P76" s="946"/>
      <c r="Q76" s="772"/>
      <c r="R76" s="772"/>
      <c r="S76" s="772"/>
      <c r="T76" s="772"/>
    </row>
    <row r="77" spans="1:20" s="8" customFormat="1" ht="12.75" customHeight="1">
      <c r="A77" s="758" t="e">
        <v>#N/A</v>
      </c>
      <c r="B77" s="758" t="e">
        <v>#N/A</v>
      </c>
      <c r="C77" s="758" t="e">
        <v>#N/A</v>
      </c>
      <c r="D77" s="760" t="e">
        <v>#N/A</v>
      </c>
      <c r="E77" s="763" t="e">
        <v>#N/A</v>
      </c>
      <c r="F77" s="51" t="s">
        <v>118</v>
      </c>
      <c r="G77" s="60" t="s">
        <v>154</v>
      </c>
      <c r="H77" s="763" t="e">
        <v>#N/A</v>
      </c>
      <c r="I77" s="763" t="e">
        <v>#N/A</v>
      </c>
      <c r="J77" s="763" t="e">
        <v>#N/A</v>
      </c>
      <c r="K77" s="760" t="e">
        <v>#N/A</v>
      </c>
      <c r="L77" s="763" t="e">
        <v>#N/A</v>
      </c>
      <c r="M77" s="760" t="e">
        <v>#N/A</v>
      </c>
      <c r="N77" s="763" t="e">
        <v>#N/A</v>
      </c>
      <c r="O77" s="760" t="e">
        <v>#N/A</v>
      </c>
      <c r="P77" s="946"/>
      <c r="Q77" s="772"/>
      <c r="R77" s="772"/>
      <c r="S77" s="772"/>
      <c r="T77" s="772"/>
    </row>
    <row r="78" spans="1:20" s="8" customFormat="1" ht="12.75" customHeight="1">
      <c r="A78" s="758" t="e">
        <v>#N/A</v>
      </c>
      <c r="B78" s="758" t="e">
        <v>#N/A</v>
      </c>
      <c r="C78" s="758" t="e">
        <v>#N/A</v>
      </c>
      <c r="D78" s="760" t="e">
        <v>#N/A</v>
      </c>
      <c r="E78" s="763" t="e">
        <v>#N/A</v>
      </c>
      <c r="F78" s="51" t="s">
        <v>155</v>
      </c>
      <c r="G78" s="60" t="s">
        <v>156</v>
      </c>
      <c r="H78" s="763" t="e">
        <v>#N/A</v>
      </c>
      <c r="I78" s="763" t="e">
        <v>#N/A</v>
      </c>
      <c r="J78" s="763" t="e">
        <v>#N/A</v>
      </c>
      <c r="K78" s="760" t="e">
        <v>#N/A</v>
      </c>
      <c r="L78" s="763" t="e">
        <v>#N/A</v>
      </c>
      <c r="M78" s="760" t="e">
        <v>#N/A</v>
      </c>
      <c r="N78" s="763" t="e">
        <v>#N/A</v>
      </c>
      <c r="O78" s="760" t="e">
        <v>#N/A</v>
      </c>
      <c r="P78" s="946"/>
      <c r="Q78" s="772"/>
      <c r="R78" s="772"/>
      <c r="S78" s="772"/>
      <c r="T78" s="772"/>
    </row>
    <row r="79" spans="1:20" s="8" customFormat="1" ht="12.75" customHeight="1">
      <c r="A79" s="758" t="e">
        <v>#N/A</v>
      </c>
      <c r="B79" s="758" t="e">
        <v>#N/A</v>
      </c>
      <c r="C79" s="758" t="e">
        <v>#N/A</v>
      </c>
      <c r="D79" s="760" t="e">
        <v>#N/A</v>
      </c>
      <c r="E79" s="763" t="e">
        <v>#N/A</v>
      </c>
      <c r="F79" s="51" t="s">
        <v>157</v>
      </c>
      <c r="G79" s="60" t="s">
        <v>158</v>
      </c>
      <c r="H79" s="763" t="e">
        <v>#N/A</v>
      </c>
      <c r="I79" s="763" t="e">
        <v>#N/A</v>
      </c>
      <c r="J79" s="763" t="e">
        <v>#N/A</v>
      </c>
      <c r="K79" s="760" t="e">
        <v>#N/A</v>
      </c>
      <c r="L79" s="763" t="e">
        <v>#N/A</v>
      </c>
      <c r="M79" s="760" t="e">
        <v>#N/A</v>
      </c>
      <c r="N79" s="763" t="e">
        <v>#N/A</v>
      </c>
      <c r="O79" s="760" t="e">
        <v>#N/A</v>
      </c>
      <c r="P79" s="946"/>
      <c r="Q79" s="772"/>
      <c r="R79" s="772"/>
      <c r="S79" s="772"/>
      <c r="T79" s="772"/>
    </row>
    <row r="80" spans="1:20" s="8" customFormat="1" ht="12.75" customHeight="1">
      <c r="A80" s="758" t="e">
        <v>#N/A</v>
      </c>
      <c r="B80" s="758" t="e">
        <v>#N/A</v>
      </c>
      <c r="C80" s="758" t="e">
        <v>#N/A</v>
      </c>
      <c r="D80" s="760" t="e">
        <v>#N/A</v>
      </c>
      <c r="E80" s="763" t="e">
        <v>#N/A</v>
      </c>
      <c r="F80" s="51" t="s">
        <v>159</v>
      </c>
      <c r="G80" s="60" t="s">
        <v>160</v>
      </c>
      <c r="H80" s="763" t="e">
        <v>#N/A</v>
      </c>
      <c r="I80" s="763" t="e">
        <v>#N/A</v>
      </c>
      <c r="J80" s="763" t="e">
        <v>#N/A</v>
      </c>
      <c r="K80" s="760" t="e">
        <v>#N/A</v>
      </c>
      <c r="L80" s="763" t="e">
        <v>#N/A</v>
      </c>
      <c r="M80" s="760" t="e">
        <v>#N/A</v>
      </c>
      <c r="N80" s="763" t="e">
        <v>#N/A</v>
      </c>
      <c r="O80" s="760" t="e">
        <v>#N/A</v>
      </c>
      <c r="P80" s="946"/>
      <c r="Q80" s="772"/>
      <c r="R80" s="772"/>
      <c r="S80" s="772"/>
      <c r="T80" s="772"/>
    </row>
    <row r="81" spans="1:20" s="8" customFormat="1" ht="12.75" customHeight="1">
      <c r="A81" s="758" t="e">
        <v>#N/A</v>
      </c>
      <c r="B81" s="758" t="e">
        <v>#N/A</v>
      </c>
      <c r="C81" s="758" t="e">
        <v>#N/A</v>
      </c>
      <c r="D81" s="760" t="e">
        <v>#N/A</v>
      </c>
      <c r="E81" s="763" t="e">
        <v>#N/A</v>
      </c>
      <c r="F81" s="51"/>
      <c r="G81" s="16" t="s">
        <v>161</v>
      </c>
      <c r="H81" s="763" t="e">
        <v>#N/A</v>
      </c>
      <c r="I81" s="763" t="e">
        <v>#N/A</v>
      </c>
      <c r="J81" s="763" t="e">
        <v>#N/A</v>
      </c>
      <c r="K81" s="760" t="e">
        <v>#N/A</v>
      </c>
      <c r="L81" s="763" t="e">
        <v>#N/A</v>
      </c>
      <c r="M81" s="760" t="e">
        <v>#N/A</v>
      </c>
      <c r="N81" s="763" t="e">
        <v>#N/A</v>
      </c>
      <c r="O81" s="760" t="e">
        <v>#N/A</v>
      </c>
      <c r="P81" s="946"/>
      <c r="Q81" s="772"/>
      <c r="R81" s="772"/>
      <c r="S81" s="772"/>
      <c r="T81" s="772"/>
    </row>
    <row r="82" spans="1:20" s="8" customFormat="1" ht="12.75" customHeight="1">
      <c r="A82" s="758" t="e">
        <v>#N/A</v>
      </c>
      <c r="B82" s="758" t="e">
        <v>#N/A</v>
      </c>
      <c r="C82" s="758" t="e">
        <v>#N/A</v>
      </c>
      <c r="D82" s="760" t="e">
        <v>#N/A</v>
      </c>
      <c r="E82" s="763" t="e">
        <v>#N/A</v>
      </c>
      <c r="F82" s="51" t="s">
        <v>162</v>
      </c>
      <c r="G82" s="60" t="s">
        <v>163</v>
      </c>
      <c r="H82" s="763" t="e">
        <v>#N/A</v>
      </c>
      <c r="I82" s="763" t="e">
        <v>#N/A</v>
      </c>
      <c r="J82" s="763" t="e">
        <v>#N/A</v>
      </c>
      <c r="K82" s="760" t="e">
        <v>#N/A</v>
      </c>
      <c r="L82" s="763" t="e">
        <v>#N/A</v>
      </c>
      <c r="M82" s="760" t="e">
        <v>#N/A</v>
      </c>
      <c r="N82" s="763" t="e">
        <v>#N/A</v>
      </c>
      <c r="O82" s="760" t="e">
        <v>#N/A</v>
      </c>
      <c r="P82" s="946"/>
      <c r="Q82" s="772"/>
      <c r="R82" s="772"/>
      <c r="S82" s="772"/>
      <c r="T82" s="772"/>
    </row>
    <row r="83" spans="1:20" s="8" customFormat="1" ht="12.75" customHeight="1">
      <c r="A83" s="758" t="e">
        <v>#N/A</v>
      </c>
      <c r="B83" s="758" t="e">
        <v>#N/A</v>
      </c>
      <c r="C83" s="758" t="e">
        <v>#N/A</v>
      </c>
      <c r="D83" s="760" t="e">
        <v>#N/A</v>
      </c>
      <c r="E83" s="763" t="e">
        <v>#N/A</v>
      </c>
      <c r="F83" s="51" t="s">
        <v>164</v>
      </c>
      <c r="G83" s="60" t="s">
        <v>165</v>
      </c>
      <c r="H83" s="763" t="e">
        <v>#N/A</v>
      </c>
      <c r="I83" s="763" t="e">
        <v>#N/A</v>
      </c>
      <c r="J83" s="763" t="e">
        <v>#N/A</v>
      </c>
      <c r="K83" s="760" t="e">
        <v>#N/A</v>
      </c>
      <c r="L83" s="763" t="e">
        <v>#N/A</v>
      </c>
      <c r="M83" s="760" t="e">
        <v>#N/A</v>
      </c>
      <c r="N83" s="763" t="e">
        <v>#N/A</v>
      </c>
      <c r="O83" s="760" t="e">
        <v>#N/A</v>
      </c>
      <c r="P83" s="946"/>
      <c r="Q83" s="772"/>
      <c r="R83" s="772"/>
      <c r="S83" s="772"/>
      <c r="T83" s="772"/>
    </row>
    <row r="84" spans="1:20" s="8" customFormat="1" ht="12.75" customHeight="1">
      <c r="A84" s="758" t="e">
        <v>#N/A</v>
      </c>
      <c r="B84" s="758" t="e">
        <v>#N/A</v>
      </c>
      <c r="C84" s="758" t="e">
        <v>#N/A</v>
      </c>
      <c r="D84" s="760" t="e">
        <v>#N/A</v>
      </c>
      <c r="E84" s="763" t="e">
        <v>#N/A</v>
      </c>
      <c r="F84" s="51" t="s">
        <v>166</v>
      </c>
      <c r="G84" s="60" t="s">
        <v>167</v>
      </c>
      <c r="H84" s="763" t="e">
        <v>#N/A</v>
      </c>
      <c r="I84" s="763" t="e">
        <v>#N/A</v>
      </c>
      <c r="J84" s="763" t="e">
        <v>#N/A</v>
      </c>
      <c r="K84" s="760" t="e">
        <v>#N/A</v>
      </c>
      <c r="L84" s="763" t="e">
        <v>#N/A</v>
      </c>
      <c r="M84" s="760" t="e">
        <v>#N/A</v>
      </c>
      <c r="N84" s="763" t="e">
        <v>#N/A</v>
      </c>
      <c r="O84" s="760" t="e">
        <v>#N/A</v>
      </c>
      <c r="P84" s="946"/>
      <c r="Q84" s="772"/>
      <c r="R84" s="772"/>
      <c r="S84" s="772"/>
      <c r="T84" s="772"/>
    </row>
    <row r="85" spans="1:20" s="8" customFormat="1" ht="12.75" customHeight="1">
      <c r="A85" s="758" t="e">
        <v>#N/A</v>
      </c>
      <c r="B85" s="758" t="e">
        <v>#N/A</v>
      </c>
      <c r="C85" s="758" t="e">
        <v>#N/A</v>
      </c>
      <c r="D85" s="760" t="e">
        <v>#N/A</v>
      </c>
      <c r="E85" s="763" t="e">
        <v>#N/A</v>
      </c>
      <c r="F85" s="51" t="s">
        <v>168</v>
      </c>
      <c r="G85" s="60" t="s">
        <v>169</v>
      </c>
      <c r="H85" s="763" t="e">
        <v>#N/A</v>
      </c>
      <c r="I85" s="763" t="e">
        <v>#N/A</v>
      </c>
      <c r="J85" s="763" t="e">
        <v>#N/A</v>
      </c>
      <c r="K85" s="760" t="e">
        <v>#N/A</v>
      </c>
      <c r="L85" s="763" t="e">
        <v>#N/A</v>
      </c>
      <c r="M85" s="760" t="e">
        <v>#N/A</v>
      </c>
      <c r="N85" s="763" t="e">
        <v>#N/A</v>
      </c>
      <c r="O85" s="760" t="e">
        <v>#N/A</v>
      </c>
      <c r="P85" s="946"/>
      <c r="Q85" s="772"/>
      <c r="R85" s="772"/>
      <c r="S85" s="772"/>
      <c r="T85" s="772"/>
    </row>
    <row r="86" spans="1:20" s="8" customFormat="1" ht="12.75" customHeight="1">
      <c r="A86" s="758" t="e">
        <v>#N/A</v>
      </c>
      <c r="B86" s="758" t="e">
        <v>#N/A</v>
      </c>
      <c r="C86" s="758" t="e">
        <v>#N/A</v>
      </c>
      <c r="D86" s="760" t="e">
        <v>#N/A</v>
      </c>
      <c r="E86" s="763" t="e">
        <v>#N/A</v>
      </c>
      <c r="F86" s="51"/>
      <c r="G86" s="16" t="s">
        <v>170</v>
      </c>
      <c r="H86" s="763" t="e">
        <v>#N/A</v>
      </c>
      <c r="I86" s="763" t="e">
        <v>#N/A</v>
      </c>
      <c r="J86" s="763" t="e">
        <v>#N/A</v>
      </c>
      <c r="K86" s="760" t="e">
        <v>#N/A</v>
      </c>
      <c r="L86" s="763" t="e">
        <v>#N/A</v>
      </c>
      <c r="M86" s="760" t="e">
        <v>#N/A</v>
      </c>
      <c r="N86" s="763" t="e">
        <v>#N/A</v>
      </c>
      <c r="O86" s="760" t="e">
        <v>#N/A</v>
      </c>
      <c r="P86" s="946"/>
      <c r="Q86" s="772"/>
      <c r="R86" s="772"/>
      <c r="S86" s="772"/>
      <c r="T86" s="772"/>
    </row>
    <row r="87" spans="1:20" s="8" customFormat="1" ht="12.75" customHeight="1">
      <c r="A87" s="758" t="e">
        <v>#N/A</v>
      </c>
      <c r="B87" s="758" t="e">
        <v>#N/A</v>
      </c>
      <c r="C87" s="758" t="e">
        <v>#N/A</v>
      </c>
      <c r="D87" s="760" t="e">
        <v>#N/A</v>
      </c>
      <c r="E87" s="763" t="e">
        <v>#N/A</v>
      </c>
      <c r="F87" s="51" t="s">
        <v>38</v>
      </c>
      <c r="G87" s="60" t="s">
        <v>171</v>
      </c>
      <c r="H87" s="763" t="e">
        <v>#N/A</v>
      </c>
      <c r="I87" s="763" t="e">
        <v>#N/A</v>
      </c>
      <c r="J87" s="763" t="e">
        <v>#N/A</v>
      </c>
      <c r="K87" s="760" t="e">
        <v>#N/A</v>
      </c>
      <c r="L87" s="763" t="e">
        <v>#N/A</v>
      </c>
      <c r="M87" s="760" t="e">
        <v>#N/A</v>
      </c>
      <c r="N87" s="763" t="e">
        <v>#N/A</v>
      </c>
      <c r="O87" s="760" t="e">
        <v>#N/A</v>
      </c>
      <c r="P87" s="946"/>
      <c r="Q87" s="772"/>
      <c r="R87" s="772"/>
      <c r="S87" s="772"/>
      <c r="T87" s="772"/>
    </row>
    <row r="88" spans="1:20" s="8" customFormat="1" ht="12.75" customHeight="1">
      <c r="A88" s="758" t="e">
        <v>#N/A</v>
      </c>
      <c r="B88" s="758" t="e">
        <v>#N/A</v>
      </c>
      <c r="C88" s="758" t="e">
        <v>#N/A</v>
      </c>
      <c r="D88" s="760" t="e">
        <v>#N/A</v>
      </c>
      <c r="E88" s="763" t="e">
        <v>#N/A</v>
      </c>
      <c r="F88" s="51" t="s">
        <v>126</v>
      </c>
      <c r="G88" s="60" t="s">
        <v>172</v>
      </c>
      <c r="H88" s="763" t="e">
        <v>#N/A</v>
      </c>
      <c r="I88" s="763" t="e">
        <v>#N/A</v>
      </c>
      <c r="J88" s="763" t="e">
        <v>#N/A</v>
      </c>
      <c r="K88" s="760" t="e">
        <v>#N/A</v>
      </c>
      <c r="L88" s="763" t="e">
        <v>#N/A</v>
      </c>
      <c r="M88" s="760" t="e">
        <v>#N/A</v>
      </c>
      <c r="N88" s="763" t="e">
        <v>#N/A</v>
      </c>
      <c r="O88" s="760" t="e">
        <v>#N/A</v>
      </c>
      <c r="P88" s="946"/>
      <c r="Q88" s="772"/>
      <c r="R88" s="772"/>
      <c r="S88" s="772"/>
      <c r="T88" s="772"/>
    </row>
    <row r="89" spans="1:20" s="8" customFormat="1" ht="12.75" customHeight="1">
      <c r="A89" s="758" t="e">
        <v>#N/A</v>
      </c>
      <c r="B89" s="758" t="e">
        <v>#N/A</v>
      </c>
      <c r="C89" s="758" t="e">
        <v>#N/A</v>
      </c>
      <c r="D89" s="760" t="e">
        <v>#N/A</v>
      </c>
      <c r="E89" s="763" t="e">
        <v>#N/A</v>
      </c>
      <c r="F89" s="51" t="s">
        <v>173</v>
      </c>
      <c r="G89" s="60" t="s">
        <v>174</v>
      </c>
      <c r="H89" s="763" t="e">
        <v>#N/A</v>
      </c>
      <c r="I89" s="763" t="e">
        <v>#N/A</v>
      </c>
      <c r="J89" s="763" t="e">
        <v>#N/A</v>
      </c>
      <c r="K89" s="760" t="e">
        <v>#N/A</v>
      </c>
      <c r="L89" s="763" t="e">
        <v>#N/A</v>
      </c>
      <c r="M89" s="760" t="e">
        <v>#N/A</v>
      </c>
      <c r="N89" s="763" t="e">
        <v>#N/A</v>
      </c>
      <c r="O89" s="760" t="e">
        <v>#N/A</v>
      </c>
      <c r="P89" s="946"/>
      <c r="Q89" s="772"/>
      <c r="R89" s="772"/>
      <c r="S89" s="772"/>
      <c r="T89" s="772"/>
    </row>
    <row r="90" spans="1:20" s="8" customFormat="1" ht="12.75" customHeight="1">
      <c r="A90" s="758" t="e">
        <v>#N/A</v>
      </c>
      <c r="B90" s="758" t="e">
        <v>#N/A</v>
      </c>
      <c r="C90" s="758" t="e">
        <v>#N/A</v>
      </c>
      <c r="D90" s="760" t="e">
        <v>#N/A</v>
      </c>
      <c r="E90" s="763" t="e">
        <v>#N/A</v>
      </c>
      <c r="F90" s="51"/>
      <c r="G90" s="16" t="s">
        <v>175</v>
      </c>
      <c r="H90" s="763" t="e">
        <v>#N/A</v>
      </c>
      <c r="I90" s="763" t="e">
        <v>#N/A</v>
      </c>
      <c r="J90" s="763" t="e">
        <v>#N/A</v>
      </c>
      <c r="K90" s="760" t="e">
        <v>#N/A</v>
      </c>
      <c r="L90" s="763" t="e">
        <v>#N/A</v>
      </c>
      <c r="M90" s="760" t="e">
        <v>#N/A</v>
      </c>
      <c r="N90" s="763" t="e">
        <v>#N/A</v>
      </c>
      <c r="O90" s="760" t="e">
        <v>#N/A</v>
      </c>
      <c r="P90" s="946"/>
      <c r="Q90" s="772"/>
      <c r="R90" s="772"/>
      <c r="S90" s="772"/>
      <c r="T90" s="772"/>
    </row>
    <row r="91" spans="1:20" s="8" customFormat="1" ht="12.75" customHeight="1">
      <c r="A91" s="758" t="e">
        <v>#N/A</v>
      </c>
      <c r="B91" s="758" t="e">
        <v>#N/A</v>
      </c>
      <c r="C91" s="758" t="e">
        <v>#N/A</v>
      </c>
      <c r="D91" s="760" t="e">
        <v>#N/A</v>
      </c>
      <c r="E91" s="763" t="e">
        <v>#N/A</v>
      </c>
      <c r="F91" s="51" t="s">
        <v>16</v>
      </c>
      <c r="G91" s="60" t="s">
        <v>176</v>
      </c>
      <c r="H91" s="763" t="e">
        <v>#N/A</v>
      </c>
      <c r="I91" s="763" t="e">
        <v>#N/A</v>
      </c>
      <c r="J91" s="763" t="e">
        <v>#N/A</v>
      </c>
      <c r="K91" s="760" t="e">
        <v>#N/A</v>
      </c>
      <c r="L91" s="763" t="e">
        <v>#N/A</v>
      </c>
      <c r="M91" s="760" t="e">
        <v>#N/A</v>
      </c>
      <c r="N91" s="763" t="e">
        <v>#N/A</v>
      </c>
      <c r="O91" s="760" t="e">
        <v>#N/A</v>
      </c>
      <c r="P91" s="946"/>
      <c r="Q91" s="772"/>
      <c r="R91" s="772"/>
      <c r="S91" s="772"/>
      <c r="T91" s="772"/>
    </row>
    <row r="92" spans="1:20" s="8" customFormat="1" ht="12.75" customHeight="1">
      <c r="A92" s="758" t="e">
        <v>#N/A</v>
      </c>
      <c r="B92" s="758" t="e">
        <v>#N/A</v>
      </c>
      <c r="C92" s="758" t="e">
        <v>#N/A</v>
      </c>
      <c r="D92" s="760" t="e">
        <v>#N/A</v>
      </c>
      <c r="E92" s="763" t="e">
        <v>#N/A</v>
      </c>
      <c r="F92" s="51" t="s">
        <v>177</v>
      </c>
      <c r="G92" s="60" t="s">
        <v>178</v>
      </c>
      <c r="H92" s="763" t="e">
        <v>#N/A</v>
      </c>
      <c r="I92" s="763" t="e">
        <v>#N/A</v>
      </c>
      <c r="J92" s="763" t="e">
        <v>#N/A</v>
      </c>
      <c r="K92" s="760" t="e">
        <v>#N/A</v>
      </c>
      <c r="L92" s="763" t="e">
        <v>#N/A</v>
      </c>
      <c r="M92" s="760" t="e">
        <v>#N/A</v>
      </c>
      <c r="N92" s="763" t="e">
        <v>#N/A</v>
      </c>
      <c r="O92" s="760" t="e">
        <v>#N/A</v>
      </c>
      <c r="P92" s="946"/>
      <c r="Q92" s="772"/>
      <c r="R92" s="772"/>
      <c r="S92" s="772"/>
      <c r="T92" s="772"/>
    </row>
    <row r="93" spans="1:20" s="8" customFormat="1" ht="12.75" customHeight="1">
      <c r="A93" s="758" t="e">
        <v>#N/A</v>
      </c>
      <c r="B93" s="758" t="e">
        <v>#N/A</v>
      </c>
      <c r="C93" s="758" t="e">
        <v>#N/A</v>
      </c>
      <c r="D93" s="760" t="e">
        <v>#N/A</v>
      </c>
      <c r="E93" s="763" t="e">
        <v>#N/A</v>
      </c>
      <c r="F93" s="51" t="s">
        <v>179</v>
      </c>
      <c r="G93" s="60" t="s">
        <v>180</v>
      </c>
      <c r="H93" s="763" t="e">
        <v>#N/A</v>
      </c>
      <c r="I93" s="763" t="e">
        <v>#N/A</v>
      </c>
      <c r="J93" s="763" t="e">
        <v>#N/A</v>
      </c>
      <c r="K93" s="760" t="e">
        <v>#N/A</v>
      </c>
      <c r="L93" s="763" t="e">
        <v>#N/A</v>
      </c>
      <c r="M93" s="760" t="e">
        <v>#N/A</v>
      </c>
      <c r="N93" s="763" t="e">
        <v>#N/A</v>
      </c>
      <c r="O93" s="760" t="e">
        <v>#N/A</v>
      </c>
      <c r="P93" s="946"/>
      <c r="Q93" s="772"/>
      <c r="R93" s="772"/>
      <c r="S93" s="772"/>
      <c r="T93" s="772"/>
    </row>
    <row r="94" spans="1:20" s="8" customFormat="1" ht="12.75" customHeight="1">
      <c r="A94" s="757" t="e">
        <v>#N/A</v>
      </c>
      <c r="B94" s="757" t="e">
        <v>#N/A</v>
      </c>
      <c r="C94" s="757" t="e">
        <v>#N/A</v>
      </c>
      <c r="D94" s="761" t="e">
        <v>#N/A</v>
      </c>
      <c r="E94" s="764" t="e">
        <v>#N/A</v>
      </c>
      <c r="F94" s="51">
        <v>99</v>
      </c>
      <c r="G94" s="60" t="s">
        <v>182</v>
      </c>
      <c r="H94" s="764" t="e">
        <v>#N/A</v>
      </c>
      <c r="I94" s="764" t="e">
        <v>#N/A</v>
      </c>
      <c r="J94" s="764" t="e">
        <v>#N/A</v>
      </c>
      <c r="K94" s="761" t="e">
        <v>#N/A</v>
      </c>
      <c r="L94" s="764" t="e">
        <v>#N/A</v>
      </c>
      <c r="M94" s="761" t="e">
        <v>#N/A</v>
      </c>
      <c r="N94" s="764" t="e">
        <v>#N/A</v>
      </c>
      <c r="O94" s="761" t="e">
        <v>#N/A</v>
      </c>
      <c r="P94" s="947"/>
      <c r="Q94" s="773"/>
      <c r="R94" s="773"/>
      <c r="S94" s="773"/>
      <c r="T94" s="773"/>
    </row>
    <row r="95" spans="1:20" s="8" customFormat="1" ht="46.5" customHeight="1">
      <c r="A95" s="756" t="s">
        <v>1564</v>
      </c>
      <c r="B95" s="756" t="s">
        <v>37</v>
      </c>
      <c r="C95" s="756" t="s">
        <v>4182</v>
      </c>
      <c r="D95" s="759" t="s">
        <v>7403</v>
      </c>
      <c r="E95" s="762" t="s">
        <v>27</v>
      </c>
      <c r="F95" s="51"/>
      <c r="G95" s="60" t="s">
        <v>1743</v>
      </c>
      <c r="H95" s="762" t="s">
        <v>52</v>
      </c>
      <c r="I95" s="762" t="s">
        <v>101</v>
      </c>
      <c r="J95" s="762" t="s">
        <v>107</v>
      </c>
      <c r="K95" s="759" t="s">
        <v>5614</v>
      </c>
      <c r="L95" s="762" t="s">
        <v>186</v>
      </c>
      <c r="M95" s="759" t="s">
        <v>7419</v>
      </c>
      <c r="N95" s="762" t="s">
        <v>16</v>
      </c>
      <c r="O95" s="759" t="s">
        <v>6090</v>
      </c>
      <c r="P95" s="1002"/>
      <c r="Q95" s="774" t="s">
        <v>128</v>
      </c>
      <c r="R95" s="774" t="s">
        <v>128</v>
      </c>
      <c r="S95" s="774" t="s">
        <v>128</v>
      </c>
      <c r="T95" s="774" t="s">
        <v>2989</v>
      </c>
    </row>
    <row r="96" spans="1:20" s="8" customFormat="1" ht="12.75" customHeight="1">
      <c r="A96" s="758"/>
      <c r="B96" s="758" t="e">
        <v>#N/A</v>
      </c>
      <c r="C96" s="758" t="e">
        <v>#N/A</v>
      </c>
      <c r="D96" s="760" t="e">
        <v>#N/A</v>
      </c>
      <c r="E96" s="763" t="e">
        <v>#N/A</v>
      </c>
      <c r="F96" s="51"/>
      <c r="G96" s="16" t="s">
        <v>1269</v>
      </c>
      <c r="H96" s="763" t="e">
        <v>#N/A</v>
      </c>
      <c r="I96" s="763" t="e">
        <v>#N/A</v>
      </c>
      <c r="J96" s="763" t="e">
        <v>#N/A</v>
      </c>
      <c r="K96" s="760" t="e">
        <v>#N/A</v>
      </c>
      <c r="L96" s="763" t="e">
        <v>#N/A</v>
      </c>
      <c r="M96" s="760" t="e">
        <v>#N/A</v>
      </c>
      <c r="N96" s="763" t="e">
        <v>#N/A</v>
      </c>
      <c r="O96" s="760" t="e">
        <v>#N/A</v>
      </c>
      <c r="P96" s="1002"/>
      <c r="Q96" s="774"/>
      <c r="R96" s="774"/>
      <c r="S96" s="774"/>
      <c r="T96" s="774"/>
    </row>
    <row r="97" spans="1:20" s="8" customFormat="1" ht="12.75" customHeight="1">
      <c r="A97" s="758"/>
      <c r="B97" s="758" t="e">
        <v>#N/A</v>
      </c>
      <c r="C97" s="758" t="e">
        <v>#N/A</v>
      </c>
      <c r="D97" s="760" t="e">
        <v>#N/A</v>
      </c>
      <c r="E97" s="763" t="e">
        <v>#N/A</v>
      </c>
      <c r="F97" s="51" t="s">
        <v>184</v>
      </c>
      <c r="G97" s="60" t="s">
        <v>185</v>
      </c>
      <c r="H97" s="763" t="e">
        <v>#N/A</v>
      </c>
      <c r="I97" s="763" t="e">
        <v>#N/A</v>
      </c>
      <c r="J97" s="763" t="e">
        <v>#N/A</v>
      </c>
      <c r="K97" s="760" t="e">
        <v>#N/A</v>
      </c>
      <c r="L97" s="763" t="e">
        <v>#N/A</v>
      </c>
      <c r="M97" s="760" t="e">
        <v>#N/A</v>
      </c>
      <c r="N97" s="763" t="e">
        <v>#N/A</v>
      </c>
      <c r="O97" s="760" t="e">
        <v>#N/A</v>
      </c>
      <c r="P97" s="1002"/>
      <c r="Q97" s="774"/>
      <c r="R97" s="774"/>
      <c r="S97" s="774"/>
      <c r="T97" s="774"/>
    </row>
    <row r="98" spans="1:20" s="8" customFormat="1" ht="12.75" customHeight="1">
      <c r="A98" s="758"/>
      <c r="B98" s="758" t="e">
        <v>#N/A</v>
      </c>
      <c r="C98" s="758" t="e">
        <v>#N/A</v>
      </c>
      <c r="D98" s="760" t="e">
        <v>#N/A</v>
      </c>
      <c r="E98" s="763" t="e">
        <v>#N/A</v>
      </c>
      <c r="F98" s="51" t="s">
        <v>188</v>
      </c>
      <c r="G98" s="60" t="s">
        <v>3999</v>
      </c>
      <c r="H98" s="763" t="e">
        <v>#N/A</v>
      </c>
      <c r="I98" s="763" t="e">
        <v>#N/A</v>
      </c>
      <c r="J98" s="763" t="e">
        <v>#N/A</v>
      </c>
      <c r="K98" s="760" t="e">
        <v>#N/A</v>
      </c>
      <c r="L98" s="763" t="e">
        <v>#N/A</v>
      </c>
      <c r="M98" s="760" t="e">
        <v>#N/A</v>
      </c>
      <c r="N98" s="763" t="e">
        <v>#N/A</v>
      </c>
      <c r="O98" s="760" t="e">
        <v>#N/A</v>
      </c>
      <c r="P98" s="1002"/>
      <c r="Q98" s="774"/>
      <c r="R98" s="774"/>
      <c r="S98" s="774"/>
      <c r="T98" s="774"/>
    </row>
    <row r="99" spans="1:20" s="8" customFormat="1" ht="12.75" customHeight="1">
      <c r="A99" s="758"/>
      <c r="B99" s="758" t="e">
        <v>#N/A</v>
      </c>
      <c r="C99" s="758" t="e">
        <v>#N/A</v>
      </c>
      <c r="D99" s="760" t="e">
        <v>#N/A</v>
      </c>
      <c r="E99" s="763" t="e">
        <v>#N/A</v>
      </c>
      <c r="F99" s="51" t="s">
        <v>189</v>
      </c>
      <c r="G99" s="60" t="s">
        <v>190</v>
      </c>
      <c r="H99" s="763" t="e">
        <v>#N/A</v>
      </c>
      <c r="I99" s="763" t="e">
        <v>#N/A</v>
      </c>
      <c r="J99" s="763" t="e">
        <v>#N/A</v>
      </c>
      <c r="K99" s="760" t="e">
        <v>#N/A</v>
      </c>
      <c r="L99" s="763" t="e">
        <v>#N/A</v>
      </c>
      <c r="M99" s="760" t="e">
        <v>#N/A</v>
      </c>
      <c r="N99" s="763" t="e">
        <v>#N/A</v>
      </c>
      <c r="O99" s="760" t="e">
        <v>#N/A</v>
      </c>
      <c r="P99" s="1002"/>
      <c r="Q99" s="774"/>
      <c r="R99" s="774"/>
      <c r="S99" s="774"/>
      <c r="T99" s="774"/>
    </row>
    <row r="100" spans="1:20" s="8" customFormat="1" ht="12.75" customHeight="1">
      <c r="A100" s="758"/>
      <c r="B100" s="758" t="e">
        <v>#N/A</v>
      </c>
      <c r="C100" s="758" t="e">
        <v>#N/A</v>
      </c>
      <c r="D100" s="760" t="e">
        <v>#N/A</v>
      </c>
      <c r="E100" s="763" t="e">
        <v>#N/A</v>
      </c>
      <c r="F100" s="51" t="s">
        <v>191</v>
      </c>
      <c r="G100" s="60" t="s">
        <v>192</v>
      </c>
      <c r="H100" s="763" t="e">
        <v>#N/A</v>
      </c>
      <c r="I100" s="763" t="e">
        <v>#N/A</v>
      </c>
      <c r="J100" s="763" t="e">
        <v>#N/A</v>
      </c>
      <c r="K100" s="760" t="e">
        <v>#N/A</v>
      </c>
      <c r="L100" s="763" t="e">
        <v>#N/A</v>
      </c>
      <c r="M100" s="760" t="e">
        <v>#N/A</v>
      </c>
      <c r="N100" s="763" t="e">
        <v>#N/A</v>
      </c>
      <c r="O100" s="760" t="e">
        <v>#N/A</v>
      </c>
      <c r="P100" s="1002"/>
      <c r="Q100" s="774"/>
      <c r="R100" s="774"/>
      <c r="S100" s="774"/>
      <c r="T100" s="774"/>
    </row>
    <row r="101" spans="1:20" s="8" customFormat="1" ht="20.399999999999999">
      <c r="A101" s="757"/>
      <c r="B101" s="757" t="e">
        <v>#N/A</v>
      </c>
      <c r="C101" s="757" t="e">
        <v>#N/A</v>
      </c>
      <c r="D101" s="761" t="e">
        <v>#N/A</v>
      </c>
      <c r="E101" s="764" t="e">
        <v>#N/A</v>
      </c>
      <c r="F101" s="39" t="s">
        <v>193</v>
      </c>
      <c r="G101" s="9" t="s">
        <v>194</v>
      </c>
      <c r="H101" s="764" t="e">
        <v>#N/A</v>
      </c>
      <c r="I101" s="764" t="e">
        <v>#N/A</v>
      </c>
      <c r="J101" s="764" t="e">
        <v>#N/A</v>
      </c>
      <c r="K101" s="761" t="e">
        <v>#N/A</v>
      </c>
      <c r="L101" s="764" t="e">
        <v>#N/A</v>
      </c>
      <c r="M101" s="761" t="e">
        <v>#N/A</v>
      </c>
      <c r="N101" s="764" t="e">
        <v>#N/A</v>
      </c>
      <c r="O101" s="761" t="e">
        <v>#N/A</v>
      </c>
      <c r="P101" s="1002"/>
      <c r="Q101" s="774"/>
      <c r="R101" s="774"/>
      <c r="S101" s="774"/>
      <c r="T101" s="774"/>
    </row>
    <row r="102" spans="1:20" s="8" customFormat="1" ht="12" customHeight="1">
      <c r="A102" s="756" t="s">
        <v>1565</v>
      </c>
      <c r="B102" s="756" t="s">
        <v>898</v>
      </c>
      <c r="C102" s="756" t="s">
        <v>4183</v>
      </c>
      <c r="D102" s="765" t="s">
        <v>3603</v>
      </c>
      <c r="E102" s="762" t="s">
        <v>26</v>
      </c>
      <c r="F102" s="17" t="s">
        <v>899</v>
      </c>
      <c r="G102" s="16" t="s">
        <v>900</v>
      </c>
      <c r="H102" s="762" t="s">
        <v>52</v>
      </c>
      <c r="I102" s="762" t="s">
        <v>101</v>
      </c>
      <c r="J102" s="762" t="s">
        <v>107</v>
      </c>
      <c r="K102" s="765" t="s">
        <v>5614</v>
      </c>
      <c r="L102" s="762" t="s">
        <v>901</v>
      </c>
      <c r="M102" s="759" t="s">
        <v>2981</v>
      </c>
      <c r="N102" s="762" t="s">
        <v>16</v>
      </c>
      <c r="O102" s="759" t="s">
        <v>6091</v>
      </c>
      <c r="P102" s="1002"/>
      <c r="Q102" s="774" t="s">
        <v>128</v>
      </c>
      <c r="R102" s="774" t="s">
        <v>128</v>
      </c>
      <c r="S102" s="774" t="s">
        <v>128</v>
      </c>
      <c r="T102" s="774" t="s">
        <v>3803</v>
      </c>
    </row>
    <row r="103" spans="1:20" s="8" customFormat="1" ht="12.75" customHeight="1">
      <c r="A103" s="758"/>
      <c r="B103" s="758" t="e">
        <v>#N/A</v>
      </c>
      <c r="C103" s="758" t="e">
        <v>#N/A</v>
      </c>
      <c r="D103" s="766" t="e">
        <v>#N/A</v>
      </c>
      <c r="E103" s="763" t="e">
        <v>#N/A</v>
      </c>
      <c r="F103" s="51" t="s">
        <v>902</v>
      </c>
      <c r="G103" s="60" t="s">
        <v>4031</v>
      </c>
      <c r="H103" s="763" t="e">
        <v>#N/A</v>
      </c>
      <c r="I103" s="763" t="e">
        <v>#N/A</v>
      </c>
      <c r="J103" s="763" t="e">
        <v>#N/A</v>
      </c>
      <c r="K103" s="766" t="e">
        <v>#N/A</v>
      </c>
      <c r="L103" s="763" t="e">
        <v>#N/A</v>
      </c>
      <c r="M103" s="760" t="e">
        <v>#N/A</v>
      </c>
      <c r="N103" s="763" t="e">
        <v>#N/A</v>
      </c>
      <c r="O103" s="760" t="e">
        <v>#N/A</v>
      </c>
      <c r="P103" s="1002"/>
      <c r="Q103" s="774"/>
      <c r="R103" s="774"/>
      <c r="S103" s="774"/>
      <c r="T103" s="774"/>
    </row>
    <row r="104" spans="1:20" s="8" customFormat="1" ht="12.75" customHeight="1">
      <c r="A104" s="758"/>
      <c r="B104" s="758" t="e">
        <v>#N/A</v>
      </c>
      <c r="C104" s="758" t="e">
        <v>#N/A</v>
      </c>
      <c r="D104" s="766" t="e">
        <v>#N/A</v>
      </c>
      <c r="E104" s="763" t="e">
        <v>#N/A</v>
      </c>
      <c r="F104" s="51" t="s">
        <v>903</v>
      </c>
      <c r="G104" s="60" t="s">
        <v>4032</v>
      </c>
      <c r="H104" s="763" t="e">
        <v>#N/A</v>
      </c>
      <c r="I104" s="763" t="e">
        <v>#N/A</v>
      </c>
      <c r="J104" s="763" t="e">
        <v>#N/A</v>
      </c>
      <c r="K104" s="766" t="e">
        <v>#N/A</v>
      </c>
      <c r="L104" s="763" t="e">
        <v>#N/A</v>
      </c>
      <c r="M104" s="760" t="e">
        <v>#N/A</v>
      </c>
      <c r="N104" s="763" t="e">
        <v>#N/A</v>
      </c>
      <c r="O104" s="760" t="e">
        <v>#N/A</v>
      </c>
      <c r="P104" s="1002"/>
      <c r="Q104" s="774"/>
      <c r="R104" s="774"/>
      <c r="S104" s="774"/>
      <c r="T104" s="774"/>
    </row>
    <row r="105" spans="1:20" s="8" customFormat="1" ht="12.75" customHeight="1">
      <c r="A105" s="758"/>
      <c r="B105" s="758" t="e">
        <v>#N/A</v>
      </c>
      <c r="C105" s="758" t="e">
        <v>#N/A</v>
      </c>
      <c r="D105" s="766" t="e">
        <v>#N/A</v>
      </c>
      <c r="E105" s="763" t="e">
        <v>#N/A</v>
      </c>
      <c r="F105" s="17" t="s">
        <v>904</v>
      </c>
      <c r="G105" s="16" t="s">
        <v>905</v>
      </c>
      <c r="H105" s="763" t="e">
        <v>#N/A</v>
      </c>
      <c r="I105" s="763" t="e">
        <v>#N/A</v>
      </c>
      <c r="J105" s="763" t="e">
        <v>#N/A</v>
      </c>
      <c r="K105" s="766" t="e">
        <v>#N/A</v>
      </c>
      <c r="L105" s="763" t="e">
        <v>#N/A</v>
      </c>
      <c r="M105" s="760" t="e">
        <v>#N/A</v>
      </c>
      <c r="N105" s="763" t="e">
        <v>#N/A</v>
      </c>
      <c r="O105" s="760" t="e">
        <v>#N/A</v>
      </c>
      <c r="P105" s="1002"/>
      <c r="Q105" s="774"/>
      <c r="R105" s="774"/>
      <c r="S105" s="774"/>
      <c r="T105" s="774"/>
    </row>
    <row r="106" spans="1:20" s="8" customFormat="1" ht="12.75" customHeight="1">
      <c r="A106" s="758"/>
      <c r="B106" s="758" t="e">
        <v>#N/A</v>
      </c>
      <c r="C106" s="758" t="e">
        <v>#N/A</v>
      </c>
      <c r="D106" s="766" t="e">
        <v>#N/A</v>
      </c>
      <c r="E106" s="763" t="e">
        <v>#N/A</v>
      </c>
      <c r="F106" s="51" t="s">
        <v>906</v>
      </c>
      <c r="G106" s="60" t="s">
        <v>1495</v>
      </c>
      <c r="H106" s="763" t="e">
        <v>#N/A</v>
      </c>
      <c r="I106" s="763" t="e">
        <v>#N/A</v>
      </c>
      <c r="J106" s="763" t="e">
        <v>#N/A</v>
      </c>
      <c r="K106" s="766" t="e">
        <v>#N/A</v>
      </c>
      <c r="L106" s="763" t="e">
        <v>#N/A</v>
      </c>
      <c r="M106" s="760" t="e">
        <v>#N/A</v>
      </c>
      <c r="N106" s="763" t="e">
        <v>#N/A</v>
      </c>
      <c r="O106" s="760" t="e">
        <v>#N/A</v>
      </c>
      <c r="P106" s="1002"/>
      <c r="Q106" s="774"/>
      <c r="R106" s="774"/>
      <c r="S106" s="774"/>
      <c r="T106" s="774"/>
    </row>
    <row r="107" spans="1:20" s="8" customFormat="1" ht="12.75" customHeight="1">
      <c r="A107" s="758"/>
      <c r="B107" s="758" t="e">
        <v>#N/A</v>
      </c>
      <c r="C107" s="758" t="e">
        <v>#N/A</v>
      </c>
      <c r="D107" s="766" t="e">
        <v>#N/A</v>
      </c>
      <c r="E107" s="763" t="e">
        <v>#N/A</v>
      </c>
      <c r="F107" s="51" t="s">
        <v>907</v>
      </c>
      <c r="G107" s="60" t="s">
        <v>1496</v>
      </c>
      <c r="H107" s="763" t="e">
        <v>#N/A</v>
      </c>
      <c r="I107" s="763" t="e">
        <v>#N/A</v>
      </c>
      <c r="J107" s="763" t="e">
        <v>#N/A</v>
      </c>
      <c r="K107" s="766" t="e">
        <v>#N/A</v>
      </c>
      <c r="L107" s="763" t="e">
        <v>#N/A</v>
      </c>
      <c r="M107" s="760" t="e">
        <v>#N/A</v>
      </c>
      <c r="N107" s="763" t="e">
        <v>#N/A</v>
      </c>
      <c r="O107" s="760" t="e">
        <v>#N/A</v>
      </c>
      <c r="P107" s="1002"/>
      <c r="Q107" s="774"/>
      <c r="R107" s="774"/>
      <c r="S107" s="774"/>
      <c r="T107" s="774"/>
    </row>
    <row r="108" spans="1:20" s="8" customFormat="1" ht="12.75" customHeight="1">
      <c r="A108" s="758"/>
      <c r="B108" s="758" t="e">
        <v>#N/A</v>
      </c>
      <c r="C108" s="758" t="e">
        <v>#N/A</v>
      </c>
      <c r="D108" s="766" t="e">
        <v>#N/A</v>
      </c>
      <c r="E108" s="763" t="e">
        <v>#N/A</v>
      </c>
      <c r="F108" s="330" t="s">
        <v>3509</v>
      </c>
      <c r="G108" s="331" t="s">
        <v>3510</v>
      </c>
      <c r="H108" s="763" t="e">
        <v>#N/A</v>
      </c>
      <c r="I108" s="763" t="e">
        <v>#N/A</v>
      </c>
      <c r="J108" s="763" t="e">
        <v>#N/A</v>
      </c>
      <c r="K108" s="766" t="e">
        <v>#N/A</v>
      </c>
      <c r="L108" s="763" t="e">
        <v>#N/A</v>
      </c>
      <c r="M108" s="760" t="e">
        <v>#N/A</v>
      </c>
      <c r="N108" s="763" t="e">
        <v>#N/A</v>
      </c>
      <c r="O108" s="760" t="e">
        <v>#N/A</v>
      </c>
      <c r="P108" s="1002"/>
      <c r="Q108" s="774"/>
      <c r="R108" s="774"/>
      <c r="S108" s="774"/>
      <c r="T108" s="774"/>
    </row>
    <row r="109" spans="1:20" s="8" customFormat="1" ht="12.75" customHeight="1">
      <c r="A109" s="758"/>
      <c r="B109" s="758" t="e">
        <v>#N/A</v>
      </c>
      <c r="C109" s="758" t="e">
        <v>#N/A</v>
      </c>
      <c r="D109" s="766" t="e">
        <v>#N/A</v>
      </c>
      <c r="E109" s="763" t="e">
        <v>#N/A</v>
      </c>
      <c r="F109" s="352" t="s">
        <v>3507</v>
      </c>
      <c r="G109" s="332" t="s">
        <v>3502</v>
      </c>
      <c r="H109" s="763" t="e">
        <v>#N/A</v>
      </c>
      <c r="I109" s="763" t="e">
        <v>#N/A</v>
      </c>
      <c r="J109" s="763" t="e">
        <v>#N/A</v>
      </c>
      <c r="K109" s="766" t="e">
        <v>#N/A</v>
      </c>
      <c r="L109" s="763" t="e">
        <v>#N/A</v>
      </c>
      <c r="M109" s="760" t="e">
        <v>#N/A</v>
      </c>
      <c r="N109" s="763" t="e">
        <v>#N/A</v>
      </c>
      <c r="O109" s="760" t="e">
        <v>#N/A</v>
      </c>
      <c r="P109" s="1002"/>
      <c r="Q109" s="774"/>
      <c r="R109" s="774"/>
      <c r="S109" s="774"/>
      <c r="T109" s="774"/>
    </row>
    <row r="110" spans="1:20" s="8" customFormat="1" ht="12.75" customHeight="1">
      <c r="A110" s="758"/>
      <c r="B110" s="758" t="e">
        <v>#N/A</v>
      </c>
      <c r="C110" s="758" t="e">
        <v>#N/A</v>
      </c>
      <c r="D110" s="766" t="e">
        <v>#N/A</v>
      </c>
      <c r="E110" s="763" t="e">
        <v>#N/A</v>
      </c>
      <c r="F110" s="352" t="s">
        <v>3506</v>
      </c>
      <c r="G110" s="332" t="s">
        <v>3503</v>
      </c>
      <c r="H110" s="763" t="e">
        <v>#N/A</v>
      </c>
      <c r="I110" s="763" t="e">
        <v>#N/A</v>
      </c>
      <c r="J110" s="763" t="e">
        <v>#N/A</v>
      </c>
      <c r="K110" s="766" t="e">
        <v>#N/A</v>
      </c>
      <c r="L110" s="763" t="e">
        <v>#N/A</v>
      </c>
      <c r="M110" s="760" t="e">
        <v>#N/A</v>
      </c>
      <c r="N110" s="763" t="e">
        <v>#N/A</v>
      </c>
      <c r="O110" s="760" t="e">
        <v>#N/A</v>
      </c>
      <c r="P110" s="1002"/>
      <c r="Q110" s="774"/>
      <c r="R110" s="774"/>
      <c r="S110" s="774"/>
      <c r="T110" s="774"/>
    </row>
    <row r="111" spans="1:20" s="8" customFormat="1" ht="12.75" customHeight="1">
      <c r="A111" s="758"/>
      <c r="B111" s="758" t="e">
        <v>#N/A</v>
      </c>
      <c r="C111" s="758" t="e">
        <v>#N/A</v>
      </c>
      <c r="D111" s="766" t="e">
        <v>#N/A</v>
      </c>
      <c r="E111" s="763" t="e">
        <v>#N/A</v>
      </c>
      <c r="F111" s="330" t="s">
        <v>3511</v>
      </c>
      <c r="G111" s="331" t="s">
        <v>3512</v>
      </c>
      <c r="H111" s="763" t="e">
        <v>#N/A</v>
      </c>
      <c r="I111" s="763" t="e">
        <v>#N/A</v>
      </c>
      <c r="J111" s="763" t="e">
        <v>#N/A</v>
      </c>
      <c r="K111" s="766" t="e">
        <v>#N/A</v>
      </c>
      <c r="L111" s="763" t="e">
        <v>#N/A</v>
      </c>
      <c r="M111" s="760" t="e">
        <v>#N/A</v>
      </c>
      <c r="N111" s="763" t="e">
        <v>#N/A</v>
      </c>
      <c r="O111" s="760" t="e">
        <v>#N/A</v>
      </c>
      <c r="P111" s="1002"/>
      <c r="Q111" s="774"/>
      <c r="R111" s="774"/>
      <c r="S111" s="774"/>
      <c r="T111" s="774"/>
    </row>
    <row r="112" spans="1:20" s="8" customFormat="1" ht="12.75" customHeight="1">
      <c r="A112" s="758"/>
      <c r="B112" s="758" t="e">
        <v>#N/A</v>
      </c>
      <c r="C112" s="758" t="e">
        <v>#N/A</v>
      </c>
      <c r="D112" s="766" t="e">
        <v>#N/A</v>
      </c>
      <c r="E112" s="763" t="e">
        <v>#N/A</v>
      </c>
      <c r="F112" s="352" t="s">
        <v>3522</v>
      </c>
      <c r="G112" s="332" t="s">
        <v>4001</v>
      </c>
      <c r="H112" s="763" t="e">
        <v>#N/A</v>
      </c>
      <c r="I112" s="763" t="e">
        <v>#N/A</v>
      </c>
      <c r="J112" s="763" t="e">
        <v>#N/A</v>
      </c>
      <c r="K112" s="766" t="e">
        <v>#N/A</v>
      </c>
      <c r="L112" s="763" t="e">
        <v>#N/A</v>
      </c>
      <c r="M112" s="760" t="e">
        <v>#N/A</v>
      </c>
      <c r="N112" s="763" t="e">
        <v>#N/A</v>
      </c>
      <c r="O112" s="760" t="e">
        <v>#N/A</v>
      </c>
      <c r="P112" s="1002"/>
      <c r="Q112" s="774"/>
      <c r="R112" s="774"/>
      <c r="S112" s="774"/>
      <c r="T112" s="774"/>
    </row>
    <row r="113" spans="1:20" s="8" customFormat="1" ht="12.75" customHeight="1">
      <c r="A113" s="758"/>
      <c r="B113" s="758" t="e">
        <v>#N/A</v>
      </c>
      <c r="C113" s="758" t="e">
        <v>#N/A</v>
      </c>
      <c r="D113" s="766" t="e">
        <v>#N/A</v>
      </c>
      <c r="E113" s="763" t="e">
        <v>#N/A</v>
      </c>
      <c r="F113" s="352" t="s">
        <v>3523</v>
      </c>
      <c r="G113" s="332" t="s">
        <v>3360</v>
      </c>
      <c r="H113" s="763" t="e">
        <v>#N/A</v>
      </c>
      <c r="I113" s="763" t="e">
        <v>#N/A</v>
      </c>
      <c r="J113" s="763" t="e">
        <v>#N/A</v>
      </c>
      <c r="K113" s="766" t="e">
        <v>#N/A</v>
      </c>
      <c r="L113" s="763" t="e">
        <v>#N/A</v>
      </c>
      <c r="M113" s="760" t="e">
        <v>#N/A</v>
      </c>
      <c r="N113" s="763" t="e">
        <v>#N/A</v>
      </c>
      <c r="O113" s="760" t="e">
        <v>#N/A</v>
      </c>
      <c r="P113" s="1002"/>
      <c r="Q113" s="774"/>
      <c r="R113" s="774"/>
      <c r="S113" s="774"/>
      <c r="T113" s="774"/>
    </row>
    <row r="114" spans="1:20" s="8" customFormat="1" ht="12.75" customHeight="1">
      <c r="A114" s="758"/>
      <c r="B114" s="758" t="e">
        <v>#N/A</v>
      </c>
      <c r="C114" s="758" t="e">
        <v>#N/A</v>
      </c>
      <c r="D114" s="766" t="e">
        <v>#N/A</v>
      </c>
      <c r="E114" s="763" t="e">
        <v>#N/A</v>
      </c>
      <c r="F114" s="330" t="s">
        <v>3513</v>
      </c>
      <c r="G114" s="331" t="s">
        <v>3514</v>
      </c>
      <c r="H114" s="763" t="e">
        <v>#N/A</v>
      </c>
      <c r="I114" s="763" t="e">
        <v>#N/A</v>
      </c>
      <c r="J114" s="763" t="e">
        <v>#N/A</v>
      </c>
      <c r="K114" s="766" t="e">
        <v>#N/A</v>
      </c>
      <c r="L114" s="763" t="e">
        <v>#N/A</v>
      </c>
      <c r="M114" s="760" t="e">
        <v>#N/A</v>
      </c>
      <c r="N114" s="763" t="e">
        <v>#N/A</v>
      </c>
      <c r="O114" s="760" t="e">
        <v>#N/A</v>
      </c>
      <c r="P114" s="1002"/>
      <c r="Q114" s="774"/>
      <c r="R114" s="774"/>
      <c r="S114" s="774"/>
      <c r="T114" s="774"/>
    </row>
    <row r="115" spans="1:20" s="8" customFormat="1" ht="12.75" customHeight="1">
      <c r="A115" s="758"/>
      <c r="B115" s="758" t="e">
        <v>#N/A</v>
      </c>
      <c r="C115" s="758" t="e">
        <v>#N/A</v>
      </c>
      <c r="D115" s="766" t="e">
        <v>#N/A</v>
      </c>
      <c r="E115" s="763" t="e">
        <v>#N/A</v>
      </c>
      <c r="F115" s="352" t="s">
        <v>3524</v>
      </c>
      <c r="G115" s="332" t="s">
        <v>3504</v>
      </c>
      <c r="H115" s="763" t="e">
        <v>#N/A</v>
      </c>
      <c r="I115" s="763" t="e">
        <v>#N/A</v>
      </c>
      <c r="J115" s="763" t="e">
        <v>#N/A</v>
      </c>
      <c r="K115" s="766" t="e">
        <v>#N/A</v>
      </c>
      <c r="L115" s="763" t="e">
        <v>#N/A</v>
      </c>
      <c r="M115" s="760" t="e">
        <v>#N/A</v>
      </c>
      <c r="N115" s="763" t="e">
        <v>#N/A</v>
      </c>
      <c r="O115" s="760" t="e">
        <v>#N/A</v>
      </c>
      <c r="P115" s="1002"/>
      <c r="Q115" s="774"/>
      <c r="R115" s="774"/>
      <c r="S115" s="774"/>
      <c r="T115" s="774"/>
    </row>
    <row r="116" spans="1:20" s="8" customFormat="1" ht="12.75" customHeight="1">
      <c r="A116" s="758"/>
      <c r="B116" s="758" t="e">
        <v>#N/A</v>
      </c>
      <c r="C116" s="758" t="e">
        <v>#N/A</v>
      </c>
      <c r="D116" s="766" t="e">
        <v>#N/A</v>
      </c>
      <c r="E116" s="763" t="e">
        <v>#N/A</v>
      </c>
      <c r="F116" s="352" t="s">
        <v>3525</v>
      </c>
      <c r="G116" s="332" t="s">
        <v>3505</v>
      </c>
      <c r="H116" s="763" t="e">
        <v>#N/A</v>
      </c>
      <c r="I116" s="763" t="e">
        <v>#N/A</v>
      </c>
      <c r="J116" s="763" t="e">
        <v>#N/A</v>
      </c>
      <c r="K116" s="766" t="e">
        <v>#N/A</v>
      </c>
      <c r="L116" s="763" t="e">
        <v>#N/A</v>
      </c>
      <c r="M116" s="760" t="e">
        <v>#N/A</v>
      </c>
      <c r="N116" s="763" t="e">
        <v>#N/A</v>
      </c>
      <c r="O116" s="760" t="e">
        <v>#N/A</v>
      </c>
      <c r="P116" s="1002"/>
      <c r="Q116" s="774"/>
      <c r="R116" s="774"/>
      <c r="S116" s="774"/>
      <c r="T116" s="774"/>
    </row>
    <row r="117" spans="1:20" s="8" customFormat="1" ht="12.75" customHeight="1">
      <c r="A117" s="758"/>
      <c r="B117" s="758" t="e">
        <v>#N/A</v>
      </c>
      <c r="C117" s="758" t="e">
        <v>#N/A</v>
      </c>
      <c r="D117" s="766" t="e">
        <v>#N/A</v>
      </c>
      <c r="E117" s="763" t="e">
        <v>#N/A</v>
      </c>
      <c r="F117" s="330" t="s">
        <v>908</v>
      </c>
      <c r="G117" s="331" t="s">
        <v>909</v>
      </c>
      <c r="H117" s="763" t="e">
        <v>#N/A</v>
      </c>
      <c r="I117" s="763" t="e">
        <v>#N/A</v>
      </c>
      <c r="J117" s="763" t="e">
        <v>#N/A</v>
      </c>
      <c r="K117" s="766" t="e">
        <v>#N/A</v>
      </c>
      <c r="L117" s="763" t="e">
        <v>#N/A</v>
      </c>
      <c r="M117" s="760" t="e">
        <v>#N/A</v>
      </c>
      <c r="N117" s="763" t="e">
        <v>#N/A</v>
      </c>
      <c r="O117" s="760" t="e">
        <v>#N/A</v>
      </c>
      <c r="P117" s="1002"/>
      <c r="Q117" s="774"/>
      <c r="R117" s="774"/>
      <c r="S117" s="774"/>
      <c r="T117" s="774"/>
    </row>
    <row r="118" spans="1:20" s="8" customFormat="1" ht="12.75" customHeight="1">
      <c r="A118" s="758"/>
      <c r="B118" s="758" t="e">
        <v>#N/A</v>
      </c>
      <c r="C118" s="758" t="e">
        <v>#N/A</v>
      </c>
      <c r="D118" s="766" t="e">
        <v>#N/A</v>
      </c>
      <c r="E118" s="763" t="e">
        <v>#N/A</v>
      </c>
      <c r="F118" s="51" t="s">
        <v>910</v>
      </c>
      <c r="G118" s="60" t="s">
        <v>911</v>
      </c>
      <c r="H118" s="763" t="e">
        <v>#N/A</v>
      </c>
      <c r="I118" s="763" t="e">
        <v>#N/A</v>
      </c>
      <c r="J118" s="763" t="e">
        <v>#N/A</v>
      </c>
      <c r="K118" s="766" t="e">
        <v>#N/A</v>
      </c>
      <c r="L118" s="763" t="e">
        <v>#N/A</v>
      </c>
      <c r="M118" s="760" t="e">
        <v>#N/A</v>
      </c>
      <c r="N118" s="763" t="e">
        <v>#N/A</v>
      </c>
      <c r="O118" s="760" t="e">
        <v>#N/A</v>
      </c>
      <c r="P118" s="1002"/>
      <c r="Q118" s="774"/>
      <c r="R118" s="774"/>
      <c r="S118" s="774"/>
      <c r="T118" s="774"/>
    </row>
    <row r="119" spans="1:20" s="8" customFormat="1" ht="12.75" customHeight="1">
      <c r="A119" s="758" t="e">
        <v>#N/A</v>
      </c>
      <c r="B119" s="758" t="e">
        <v>#N/A</v>
      </c>
      <c r="C119" s="758" t="e">
        <v>#N/A</v>
      </c>
      <c r="D119" s="766" t="e">
        <v>#N/A</v>
      </c>
      <c r="E119" s="763" t="e">
        <v>#N/A</v>
      </c>
      <c r="F119" s="51" t="s">
        <v>912</v>
      </c>
      <c r="G119" s="60" t="s">
        <v>913</v>
      </c>
      <c r="H119" s="763" t="e">
        <v>#N/A</v>
      </c>
      <c r="I119" s="763" t="e">
        <v>#N/A</v>
      </c>
      <c r="J119" s="763" t="e">
        <v>#N/A</v>
      </c>
      <c r="K119" s="766" t="e">
        <v>#N/A</v>
      </c>
      <c r="L119" s="763" t="e">
        <v>#N/A</v>
      </c>
      <c r="M119" s="760" t="e">
        <v>#N/A</v>
      </c>
      <c r="N119" s="763" t="e">
        <v>#N/A</v>
      </c>
      <c r="O119" s="760" t="e">
        <v>#N/A</v>
      </c>
      <c r="P119" s="1002"/>
      <c r="Q119" s="774"/>
      <c r="R119" s="774"/>
      <c r="S119" s="774"/>
      <c r="T119" s="774"/>
    </row>
    <row r="120" spans="1:20" s="8" customFormat="1" ht="12.75" customHeight="1">
      <c r="A120" s="758"/>
      <c r="B120" s="758" t="e">
        <v>#N/A</v>
      </c>
      <c r="C120" s="758" t="e">
        <v>#N/A</v>
      </c>
      <c r="D120" s="766" t="e">
        <v>#N/A</v>
      </c>
      <c r="E120" s="763" t="e">
        <v>#N/A</v>
      </c>
      <c r="F120" s="330" t="s">
        <v>3508</v>
      </c>
      <c r="G120" s="331" t="s">
        <v>3515</v>
      </c>
      <c r="H120" s="763" t="e">
        <v>#N/A</v>
      </c>
      <c r="I120" s="763" t="e">
        <v>#N/A</v>
      </c>
      <c r="J120" s="763" t="e">
        <v>#N/A</v>
      </c>
      <c r="K120" s="766" t="e">
        <v>#N/A</v>
      </c>
      <c r="L120" s="763" t="e">
        <v>#N/A</v>
      </c>
      <c r="M120" s="760" t="e">
        <v>#N/A</v>
      </c>
      <c r="N120" s="763" t="e">
        <v>#N/A</v>
      </c>
      <c r="O120" s="760" t="e">
        <v>#N/A</v>
      </c>
      <c r="P120" s="1002"/>
      <c r="Q120" s="774"/>
      <c r="R120" s="774"/>
      <c r="S120" s="774"/>
      <c r="T120" s="774"/>
    </row>
    <row r="121" spans="1:20" s="8" customFormat="1" ht="12.75" customHeight="1">
      <c r="A121" s="758"/>
      <c r="B121" s="758" t="e">
        <v>#N/A</v>
      </c>
      <c r="C121" s="758" t="e">
        <v>#N/A</v>
      </c>
      <c r="D121" s="766" t="e">
        <v>#N/A</v>
      </c>
      <c r="E121" s="763" t="e">
        <v>#N/A</v>
      </c>
      <c r="F121" s="352" t="s">
        <v>3526</v>
      </c>
      <c r="G121" s="332" t="s">
        <v>3361</v>
      </c>
      <c r="H121" s="763" t="e">
        <v>#N/A</v>
      </c>
      <c r="I121" s="763" t="e">
        <v>#N/A</v>
      </c>
      <c r="J121" s="763" t="e">
        <v>#N/A</v>
      </c>
      <c r="K121" s="766" t="e">
        <v>#N/A</v>
      </c>
      <c r="L121" s="763" t="e">
        <v>#N/A</v>
      </c>
      <c r="M121" s="760" t="e">
        <v>#N/A</v>
      </c>
      <c r="N121" s="763" t="e">
        <v>#N/A</v>
      </c>
      <c r="O121" s="760" t="e">
        <v>#N/A</v>
      </c>
      <c r="P121" s="1002"/>
      <c r="Q121" s="774"/>
      <c r="R121" s="774"/>
      <c r="S121" s="774"/>
      <c r="T121" s="774"/>
    </row>
    <row r="122" spans="1:20" s="8" customFormat="1" ht="12.75" customHeight="1">
      <c r="A122" s="758"/>
      <c r="B122" s="758" t="e">
        <v>#N/A</v>
      </c>
      <c r="C122" s="758" t="e">
        <v>#N/A</v>
      </c>
      <c r="D122" s="766" t="e">
        <v>#N/A</v>
      </c>
      <c r="E122" s="763" t="e">
        <v>#N/A</v>
      </c>
      <c r="F122" s="352" t="s">
        <v>3527</v>
      </c>
      <c r="G122" s="332" t="s">
        <v>3362</v>
      </c>
      <c r="H122" s="763" t="e">
        <v>#N/A</v>
      </c>
      <c r="I122" s="763" t="e">
        <v>#N/A</v>
      </c>
      <c r="J122" s="763" t="e">
        <v>#N/A</v>
      </c>
      <c r="K122" s="766" t="e">
        <v>#N/A</v>
      </c>
      <c r="L122" s="763" t="e">
        <v>#N/A</v>
      </c>
      <c r="M122" s="760" t="e">
        <v>#N/A</v>
      </c>
      <c r="N122" s="763" t="e">
        <v>#N/A</v>
      </c>
      <c r="O122" s="760" t="e">
        <v>#N/A</v>
      </c>
      <c r="P122" s="1002"/>
      <c r="Q122" s="774"/>
      <c r="R122" s="774"/>
      <c r="S122" s="774"/>
      <c r="T122" s="774"/>
    </row>
    <row r="123" spans="1:20" s="8" customFormat="1" ht="12.75" customHeight="1">
      <c r="A123" s="758"/>
      <c r="B123" s="758" t="e">
        <v>#N/A</v>
      </c>
      <c r="C123" s="758" t="e">
        <v>#N/A</v>
      </c>
      <c r="D123" s="766" t="e">
        <v>#N/A</v>
      </c>
      <c r="E123" s="763" t="e">
        <v>#N/A</v>
      </c>
      <c r="F123" s="17" t="s">
        <v>914</v>
      </c>
      <c r="G123" s="16" t="s">
        <v>915</v>
      </c>
      <c r="H123" s="763" t="e">
        <v>#N/A</v>
      </c>
      <c r="I123" s="763" t="e">
        <v>#N/A</v>
      </c>
      <c r="J123" s="763" t="e">
        <v>#N/A</v>
      </c>
      <c r="K123" s="766" t="e">
        <v>#N/A</v>
      </c>
      <c r="L123" s="763" t="e">
        <v>#N/A</v>
      </c>
      <c r="M123" s="760" t="e">
        <v>#N/A</v>
      </c>
      <c r="N123" s="763" t="e">
        <v>#N/A</v>
      </c>
      <c r="O123" s="760" t="e">
        <v>#N/A</v>
      </c>
      <c r="P123" s="1002"/>
      <c r="Q123" s="774"/>
      <c r="R123" s="774"/>
      <c r="S123" s="774"/>
      <c r="T123" s="774"/>
    </row>
    <row r="124" spans="1:20" s="8" customFormat="1" ht="12.75" customHeight="1">
      <c r="A124" s="758"/>
      <c r="B124" s="758" t="e">
        <v>#N/A</v>
      </c>
      <c r="C124" s="758" t="e">
        <v>#N/A</v>
      </c>
      <c r="D124" s="766" t="e">
        <v>#N/A</v>
      </c>
      <c r="E124" s="763" t="e">
        <v>#N/A</v>
      </c>
      <c r="F124" s="51" t="s">
        <v>916</v>
      </c>
      <c r="G124" s="60" t="s">
        <v>917</v>
      </c>
      <c r="H124" s="763" t="e">
        <v>#N/A</v>
      </c>
      <c r="I124" s="763" t="e">
        <v>#N/A</v>
      </c>
      <c r="J124" s="763" t="e">
        <v>#N/A</v>
      </c>
      <c r="K124" s="766" t="e">
        <v>#N/A</v>
      </c>
      <c r="L124" s="763" t="e">
        <v>#N/A</v>
      </c>
      <c r="M124" s="760" t="e">
        <v>#N/A</v>
      </c>
      <c r="N124" s="763" t="e">
        <v>#N/A</v>
      </c>
      <c r="O124" s="760" t="e">
        <v>#N/A</v>
      </c>
      <c r="P124" s="1002"/>
      <c r="Q124" s="774"/>
      <c r="R124" s="774"/>
      <c r="S124" s="774"/>
      <c r="T124" s="774"/>
    </row>
    <row r="125" spans="1:20" s="8" customFormat="1" ht="12.75" customHeight="1">
      <c r="A125" s="758"/>
      <c r="B125" s="758" t="e">
        <v>#N/A</v>
      </c>
      <c r="C125" s="758" t="e">
        <v>#N/A</v>
      </c>
      <c r="D125" s="766" t="e">
        <v>#N/A</v>
      </c>
      <c r="E125" s="763" t="e">
        <v>#N/A</v>
      </c>
      <c r="F125" s="51" t="s">
        <v>918</v>
      </c>
      <c r="G125" s="60" t="s">
        <v>919</v>
      </c>
      <c r="H125" s="763" t="e">
        <v>#N/A</v>
      </c>
      <c r="I125" s="763" t="e">
        <v>#N/A</v>
      </c>
      <c r="J125" s="763" t="e">
        <v>#N/A</v>
      </c>
      <c r="K125" s="766" t="e">
        <v>#N/A</v>
      </c>
      <c r="L125" s="763" t="e">
        <v>#N/A</v>
      </c>
      <c r="M125" s="760" t="e">
        <v>#N/A</v>
      </c>
      <c r="N125" s="763" t="e">
        <v>#N/A</v>
      </c>
      <c r="O125" s="760" t="e">
        <v>#N/A</v>
      </c>
      <c r="P125" s="1002"/>
      <c r="Q125" s="774"/>
      <c r="R125" s="774"/>
      <c r="S125" s="774"/>
      <c r="T125" s="774"/>
    </row>
    <row r="126" spans="1:20" s="8" customFormat="1" ht="12.75" customHeight="1">
      <c r="A126" s="758"/>
      <c r="B126" s="758" t="e">
        <v>#N/A</v>
      </c>
      <c r="C126" s="758" t="e">
        <v>#N/A</v>
      </c>
      <c r="D126" s="766" t="e">
        <v>#N/A</v>
      </c>
      <c r="E126" s="763" t="e">
        <v>#N/A</v>
      </c>
      <c r="F126" s="51" t="s">
        <v>920</v>
      </c>
      <c r="G126" s="60" t="s">
        <v>921</v>
      </c>
      <c r="H126" s="763" t="e">
        <v>#N/A</v>
      </c>
      <c r="I126" s="763" t="e">
        <v>#N/A</v>
      </c>
      <c r="J126" s="763" t="e">
        <v>#N/A</v>
      </c>
      <c r="K126" s="766" t="e">
        <v>#N/A</v>
      </c>
      <c r="L126" s="763" t="e">
        <v>#N/A</v>
      </c>
      <c r="M126" s="760" t="e">
        <v>#N/A</v>
      </c>
      <c r="N126" s="763" t="e">
        <v>#N/A</v>
      </c>
      <c r="O126" s="760" t="e">
        <v>#N/A</v>
      </c>
      <c r="P126" s="1002"/>
      <c r="Q126" s="774"/>
      <c r="R126" s="774"/>
      <c r="S126" s="774"/>
      <c r="T126" s="774"/>
    </row>
    <row r="127" spans="1:20" s="8" customFormat="1" ht="12.75" customHeight="1">
      <c r="A127" s="758"/>
      <c r="B127" s="758" t="e">
        <v>#N/A</v>
      </c>
      <c r="C127" s="758" t="e">
        <v>#N/A</v>
      </c>
      <c r="D127" s="766" t="e">
        <v>#N/A</v>
      </c>
      <c r="E127" s="763" t="e">
        <v>#N/A</v>
      </c>
      <c r="F127" s="51" t="s">
        <v>922</v>
      </c>
      <c r="G127" s="60" t="s">
        <v>923</v>
      </c>
      <c r="H127" s="763" t="e">
        <v>#N/A</v>
      </c>
      <c r="I127" s="763" t="e">
        <v>#N/A</v>
      </c>
      <c r="J127" s="763" t="e">
        <v>#N/A</v>
      </c>
      <c r="K127" s="766" t="e">
        <v>#N/A</v>
      </c>
      <c r="L127" s="763" t="e">
        <v>#N/A</v>
      </c>
      <c r="M127" s="760" t="e">
        <v>#N/A</v>
      </c>
      <c r="N127" s="763" t="e">
        <v>#N/A</v>
      </c>
      <c r="O127" s="760" t="e">
        <v>#N/A</v>
      </c>
      <c r="P127" s="1002"/>
      <c r="Q127" s="774"/>
      <c r="R127" s="774"/>
      <c r="S127" s="774"/>
      <c r="T127" s="774"/>
    </row>
    <row r="128" spans="1:20" s="8" customFormat="1" ht="12.75" customHeight="1">
      <c r="A128" s="758"/>
      <c r="B128" s="758" t="e">
        <v>#N/A</v>
      </c>
      <c r="C128" s="758" t="e">
        <v>#N/A</v>
      </c>
      <c r="D128" s="766" t="e">
        <v>#N/A</v>
      </c>
      <c r="E128" s="763" t="e">
        <v>#N/A</v>
      </c>
      <c r="F128" s="51" t="s">
        <v>924</v>
      </c>
      <c r="G128" s="60" t="s">
        <v>3809</v>
      </c>
      <c r="H128" s="763" t="e">
        <v>#N/A</v>
      </c>
      <c r="I128" s="763" t="e">
        <v>#N/A</v>
      </c>
      <c r="J128" s="763" t="e">
        <v>#N/A</v>
      </c>
      <c r="K128" s="766" t="e">
        <v>#N/A</v>
      </c>
      <c r="L128" s="763" t="e">
        <v>#N/A</v>
      </c>
      <c r="M128" s="760" t="e">
        <v>#N/A</v>
      </c>
      <c r="N128" s="763" t="e">
        <v>#N/A</v>
      </c>
      <c r="O128" s="760" t="e">
        <v>#N/A</v>
      </c>
      <c r="P128" s="1002"/>
      <c r="Q128" s="774"/>
      <c r="R128" s="774"/>
      <c r="S128" s="774"/>
      <c r="T128" s="774"/>
    </row>
    <row r="129" spans="1:20" s="8" customFormat="1" ht="12.75" customHeight="1">
      <c r="A129" s="758"/>
      <c r="B129" s="758" t="e">
        <v>#N/A</v>
      </c>
      <c r="C129" s="758" t="e">
        <v>#N/A</v>
      </c>
      <c r="D129" s="766" t="e">
        <v>#N/A</v>
      </c>
      <c r="E129" s="763" t="e">
        <v>#N/A</v>
      </c>
      <c r="F129" s="17" t="s">
        <v>925</v>
      </c>
      <c r="G129" s="16" t="s">
        <v>926</v>
      </c>
      <c r="H129" s="763" t="e">
        <v>#N/A</v>
      </c>
      <c r="I129" s="763" t="e">
        <v>#N/A</v>
      </c>
      <c r="J129" s="763" t="e">
        <v>#N/A</v>
      </c>
      <c r="K129" s="766" t="e">
        <v>#N/A</v>
      </c>
      <c r="L129" s="763" t="e">
        <v>#N/A</v>
      </c>
      <c r="M129" s="760" t="e">
        <v>#N/A</v>
      </c>
      <c r="N129" s="763" t="e">
        <v>#N/A</v>
      </c>
      <c r="O129" s="760" t="e">
        <v>#N/A</v>
      </c>
      <c r="P129" s="1002"/>
      <c r="Q129" s="774"/>
      <c r="R129" s="774"/>
      <c r="S129" s="774"/>
      <c r="T129" s="774"/>
    </row>
    <row r="130" spans="1:20" s="8" customFormat="1" ht="12.75" customHeight="1">
      <c r="A130" s="758" t="e">
        <v>#N/A</v>
      </c>
      <c r="B130" s="758" t="e">
        <v>#N/A</v>
      </c>
      <c r="C130" s="758" t="e">
        <v>#N/A</v>
      </c>
      <c r="D130" s="766" t="e">
        <v>#N/A</v>
      </c>
      <c r="E130" s="763" t="e">
        <v>#N/A</v>
      </c>
      <c r="F130" s="51" t="s">
        <v>927</v>
      </c>
      <c r="G130" s="60" t="s">
        <v>4033</v>
      </c>
      <c r="H130" s="763" t="e">
        <v>#N/A</v>
      </c>
      <c r="I130" s="763" t="e">
        <v>#N/A</v>
      </c>
      <c r="J130" s="763" t="e">
        <v>#N/A</v>
      </c>
      <c r="K130" s="766" t="e">
        <v>#N/A</v>
      </c>
      <c r="L130" s="763" t="e">
        <v>#N/A</v>
      </c>
      <c r="M130" s="760" t="e">
        <v>#N/A</v>
      </c>
      <c r="N130" s="763" t="e">
        <v>#N/A</v>
      </c>
      <c r="O130" s="760" t="e">
        <v>#N/A</v>
      </c>
      <c r="P130" s="1002"/>
      <c r="Q130" s="774"/>
      <c r="R130" s="774"/>
      <c r="S130" s="774"/>
      <c r="T130" s="774"/>
    </row>
    <row r="131" spans="1:20" s="8" customFormat="1" ht="12.75" customHeight="1">
      <c r="A131" s="758"/>
      <c r="B131" s="758" t="e">
        <v>#N/A</v>
      </c>
      <c r="C131" s="758" t="e">
        <v>#N/A</v>
      </c>
      <c r="D131" s="766" t="e">
        <v>#N/A</v>
      </c>
      <c r="E131" s="763" t="e">
        <v>#N/A</v>
      </c>
      <c r="F131" s="51" t="s">
        <v>929</v>
      </c>
      <c r="G131" s="60" t="s">
        <v>4034</v>
      </c>
      <c r="H131" s="763" t="e">
        <v>#N/A</v>
      </c>
      <c r="I131" s="763" t="e">
        <v>#N/A</v>
      </c>
      <c r="J131" s="763" t="e">
        <v>#N/A</v>
      </c>
      <c r="K131" s="766" t="e">
        <v>#N/A</v>
      </c>
      <c r="L131" s="763" t="e">
        <v>#N/A</v>
      </c>
      <c r="M131" s="760" t="e">
        <v>#N/A</v>
      </c>
      <c r="N131" s="763" t="e">
        <v>#N/A</v>
      </c>
      <c r="O131" s="760" t="e">
        <v>#N/A</v>
      </c>
      <c r="P131" s="1002"/>
      <c r="Q131" s="774"/>
      <c r="R131" s="774"/>
      <c r="S131" s="774"/>
      <c r="T131" s="774"/>
    </row>
    <row r="132" spans="1:20" s="8" customFormat="1" ht="12.75" customHeight="1">
      <c r="A132" s="758"/>
      <c r="B132" s="758" t="e">
        <v>#N/A</v>
      </c>
      <c r="C132" s="758" t="e">
        <v>#N/A</v>
      </c>
      <c r="D132" s="766" t="e">
        <v>#N/A</v>
      </c>
      <c r="E132" s="763" t="e">
        <v>#N/A</v>
      </c>
      <c r="F132" s="17" t="s">
        <v>931</v>
      </c>
      <c r="G132" s="16" t="s">
        <v>932</v>
      </c>
      <c r="H132" s="763" t="e">
        <v>#N/A</v>
      </c>
      <c r="I132" s="763" t="e">
        <v>#N/A</v>
      </c>
      <c r="J132" s="763" t="e">
        <v>#N/A</v>
      </c>
      <c r="K132" s="766" t="e">
        <v>#N/A</v>
      </c>
      <c r="L132" s="763" t="e">
        <v>#N/A</v>
      </c>
      <c r="M132" s="760" t="e">
        <v>#N/A</v>
      </c>
      <c r="N132" s="763" t="e">
        <v>#N/A</v>
      </c>
      <c r="O132" s="760" t="e">
        <v>#N/A</v>
      </c>
      <c r="P132" s="1002"/>
      <c r="Q132" s="774"/>
      <c r="R132" s="774"/>
      <c r="S132" s="774"/>
      <c r="T132" s="774"/>
    </row>
    <row r="133" spans="1:20" s="8" customFormat="1" ht="12.75" customHeight="1">
      <c r="A133" s="758"/>
      <c r="B133" s="758" t="e">
        <v>#N/A</v>
      </c>
      <c r="C133" s="758" t="e">
        <v>#N/A</v>
      </c>
      <c r="D133" s="766" t="e">
        <v>#N/A</v>
      </c>
      <c r="E133" s="763" t="e">
        <v>#N/A</v>
      </c>
      <c r="F133" s="51" t="s">
        <v>933</v>
      </c>
      <c r="G133" s="60" t="s">
        <v>4035</v>
      </c>
      <c r="H133" s="763" t="e">
        <v>#N/A</v>
      </c>
      <c r="I133" s="763" t="e">
        <v>#N/A</v>
      </c>
      <c r="J133" s="763" t="e">
        <v>#N/A</v>
      </c>
      <c r="K133" s="766" t="e">
        <v>#N/A</v>
      </c>
      <c r="L133" s="763" t="e">
        <v>#N/A</v>
      </c>
      <c r="M133" s="760" t="e">
        <v>#N/A</v>
      </c>
      <c r="N133" s="763" t="e">
        <v>#N/A</v>
      </c>
      <c r="O133" s="760" t="e">
        <v>#N/A</v>
      </c>
      <c r="P133" s="1002"/>
      <c r="Q133" s="774"/>
      <c r="R133" s="774"/>
      <c r="S133" s="774"/>
      <c r="T133" s="774"/>
    </row>
    <row r="134" spans="1:20" s="8" customFormat="1" ht="12.75" customHeight="1">
      <c r="A134" s="758"/>
      <c r="B134" s="758" t="e">
        <v>#N/A</v>
      </c>
      <c r="C134" s="758" t="e">
        <v>#N/A</v>
      </c>
      <c r="D134" s="766" t="e">
        <v>#N/A</v>
      </c>
      <c r="E134" s="763" t="e">
        <v>#N/A</v>
      </c>
      <c r="F134" s="51" t="s">
        <v>935</v>
      </c>
      <c r="G134" s="60" t="s">
        <v>4036</v>
      </c>
      <c r="H134" s="763" t="e">
        <v>#N/A</v>
      </c>
      <c r="I134" s="763" t="e">
        <v>#N/A</v>
      </c>
      <c r="J134" s="763" t="e">
        <v>#N/A</v>
      </c>
      <c r="K134" s="766" t="e">
        <v>#N/A</v>
      </c>
      <c r="L134" s="763" t="e">
        <v>#N/A</v>
      </c>
      <c r="M134" s="760" t="e">
        <v>#N/A</v>
      </c>
      <c r="N134" s="763" t="e">
        <v>#N/A</v>
      </c>
      <c r="O134" s="760" t="e">
        <v>#N/A</v>
      </c>
      <c r="P134" s="1002"/>
      <c r="Q134" s="774"/>
      <c r="R134" s="774"/>
      <c r="S134" s="774"/>
      <c r="T134" s="774"/>
    </row>
    <row r="135" spans="1:20" s="8" customFormat="1" ht="12.75" customHeight="1">
      <c r="A135" s="758"/>
      <c r="B135" s="758" t="e">
        <v>#N/A</v>
      </c>
      <c r="C135" s="758" t="e">
        <v>#N/A</v>
      </c>
      <c r="D135" s="766" t="e">
        <v>#N/A</v>
      </c>
      <c r="E135" s="763" t="e">
        <v>#N/A</v>
      </c>
      <c r="F135" s="17" t="s">
        <v>937</v>
      </c>
      <c r="G135" s="16" t="s">
        <v>938</v>
      </c>
      <c r="H135" s="763" t="e">
        <v>#N/A</v>
      </c>
      <c r="I135" s="763" t="e">
        <v>#N/A</v>
      </c>
      <c r="J135" s="763" t="e">
        <v>#N/A</v>
      </c>
      <c r="K135" s="766" t="e">
        <v>#N/A</v>
      </c>
      <c r="L135" s="763" t="e">
        <v>#N/A</v>
      </c>
      <c r="M135" s="760" t="e">
        <v>#N/A</v>
      </c>
      <c r="N135" s="763" t="e">
        <v>#N/A</v>
      </c>
      <c r="O135" s="760" t="e">
        <v>#N/A</v>
      </c>
      <c r="P135" s="1002"/>
      <c r="Q135" s="774"/>
      <c r="R135" s="774"/>
      <c r="S135" s="774"/>
      <c r="T135" s="774"/>
    </row>
    <row r="136" spans="1:20" s="8" customFormat="1" ht="12.75" customHeight="1">
      <c r="A136" s="758"/>
      <c r="B136" s="758" t="e">
        <v>#N/A</v>
      </c>
      <c r="C136" s="758" t="e">
        <v>#N/A</v>
      </c>
      <c r="D136" s="766" t="e">
        <v>#N/A</v>
      </c>
      <c r="E136" s="763" t="e">
        <v>#N/A</v>
      </c>
      <c r="F136" s="17" t="s">
        <v>939</v>
      </c>
      <c r="G136" s="16" t="s">
        <v>208</v>
      </c>
      <c r="H136" s="763" t="e">
        <v>#N/A</v>
      </c>
      <c r="I136" s="763" t="e">
        <v>#N/A</v>
      </c>
      <c r="J136" s="763" t="e">
        <v>#N/A</v>
      </c>
      <c r="K136" s="766" t="e">
        <v>#N/A</v>
      </c>
      <c r="L136" s="763" t="e">
        <v>#N/A</v>
      </c>
      <c r="M136" s="760" t="e">
        <v>#N/A</v>
      </c>
      <c r="N136" s="763" t="e">
        <v>#N/A</v>
      </c>
      <c r="O136" s="760" t="e">
        <v>#N/A</v>
      </c>
      <c r="P136" s="1002"/>
      <c r="Q136" s="774"/>
      <c r="R136" s="774"/>
      <c r="S136" s="774"/>
      <c r="T136" s="774"/>
    </row>
    <row r="137" spans="1:20" s="8" customFormat="1" ht="12.75" customHeight="1">
      <c r="A137" s="757"/>
      <c r="B137" s="757" t="e">
        <v>#N/A</v>
      </c>
      <c r="C137" s="757" t="e">
        <v>#N/A</v>
      </c>
      <c r="D137" s="767" t="e">
        <v>#N/A</v>
      </c>
      <c r="E137" s="764" t="e">
        <v>#N/A</v>
      </c>
      <c r="F137" s="17" t="s">
        <v>940</v>
      </c>
      <c r="G137" s="16" t="s">
        <v>4000</v>
      </c>
      <c r="H137" s="764" t="e">
        <v>#N/A</v>
      </c>
      <c r="I137" s="764" t="e">
        <v>#N/A</v>
      </c>
      <c r="J137" s="764" t="e">
        <v>#N/A</v>
      </c>
      <c r="K137" s="767" t="e">
        <v>#N/A</v>
      </c>
      <c r="L137" s="764" t="e">
        <v>#N/A</v>
      </c>
      <c r="M137" s="761" t="e">
        <v>#N/A</v>
      </c>
      <c r="N137" s="764" t="e">
        <v>#N/A</v>
      </c>
      <c r="O137" s="761" t="e">
        <v>#N/A</v>
      </c>
      <c r="P137" s="1002"/>
      <c r="Q137" s="774"/>
      <c r="R137" s="774"/>
      <c r="S137" s="774"/>
      <c r="T137" s="774"/>
    </row>
    <row r="138" spans="1:20" s="8" customFormat="1" ht="227.25" customHeight="1">
      <c r="A138" s="210" t="s">
        <v>1566</v>
      </c>
      <c r="B138" s="210" t="s">
        <v>1350</v>
      </c>
      <c r="C138" s="210" t="s">
        <v>4184</v>
      </c>
      <c r="D138" s="63" t="s">
        <v>3961</v>
      </c>
      <c r="E138" s="51" t="s">
        <v>337</v>
      </c>
      <c r="F138" s="17"/>
      <c r="G138" s="16"/>
      <c r="H138" s="62" t="s">
        <v>52</v>
      </c>
      <c r="I138" s="62" t="s">
        <v>101</v>
      </c>
      <c r="J138" s="62" t="s">
        <v>52</v>
      </c>
      <c r="K138" s="63" t="s">
        <v>3069</v>
      </c>
      <c r="L138" s="9" t="s">
        <v>1389</v>
      </c>
      <c r="M138" s="9" t="s">
        <v>7420</v>
      </c>
      <c r="N138" s="39" t="s">
        <v>16</v>
      </c>
      <c r="O138" s="66" t="s">
        <v>6425</v>
      </c>
      <c r="P138" s="52"/>
      <c r="Q138" s="111" t="s">
        <v>128</v>
      </c>
      <c r="R138" s="111" t="s">
        <v>128</v>
      </c>
      <c r="S138" s="111" t="s">
        <v>128</v>
      </c>
      <c r="T138" s="111" t="s">
        <v>3971</v>
      </c>
    </row>
    <row r="139" spans="1:20" s="8" customFormat="1" ht="15.75" customHeight="1">
      <c r="A139" s="756" t="s">
        <v>1567</v>
      </c>
      <c r="B139" s="756" t="s">
        <v>48</v>
      </c>
      <c r="C139" s="756" t="s">
        <v>4185</v>
      </c>
      <c r="D139" s="759" t="s">
        <v>195</v>
      </c>
      <c r="E139" s="762" t="s">
        <v>28</v>
      </c>
      <c r="F139" s="51" t="s">
        <v>128</v>
      </c>
      <c r="G139" s="60" t="s">
        <v>4872</v>
      </c>
      <c r="H139" s="762" t="s">
        <v>52</v>
      </c>
      <c r="I139" s="762" t="s">
        <v>101</v>
      </c>
      <c r="J139" s="762" t="s">
        <v>107</v>
      </c>
      <c r="K139" s="759" t="s">
        <v>5963</v>
      </c>
      <c r="L139" s="768" t="s">
        <v>196</v>
      </c>
      <c r="M139" s="768" t="s">
        <v>7421</v>
      </c>
      <c r="N139" s="762" t="s">
        <v>16</v>
      </c>
      <c r="O139" s="779" t="s">
        <v>6092</v>
      </c>
      <c r="P139" s="1002"/>
      <c r="Q139" s="774" t="s">
        <v>128</v>
      </c>
      <c r="R139" s="774" t="s">
        <v>128</v>
      </c>
      <c r="S139" s="774" t="s">
        <v>128</v>
      </c>
      <c r="T139" s="774" t="s">
        <v>3024</v>
      </c>
    </row>
    <row r="140" spans="1:20" s="8" customFormat="1" ht="15.75" customHeight="1">
      <c r="A140" s="758" t="e">
        <v>#N/A</v>
      </c>
      <c r="B140" s="758" t="e">
        <v>#N/A</v>
      </c>
      <c r="C140" s="758" t="e">
        <v>#N/A</v>
      </c>
      <c r="D140" s="760" t="e">
        <v>#N/A</v>
      </c>
      <c r="E140" s="763" t="e">
        <v>#N/A</v>
      </c>
      <c r="F140" s="51" t="s">
        <v>126</v>
      </c>
      <c r="G140" s="60" t="s">
        <v>4871</v>
      </c>
      <c r="H140" s="763" t="e">
        <v>#N/A</v>
      </c>
      <c r="I140" s="763" t="e">
        <v>#N/A</v>
      </c>
      <c r="J140" s="763" t="e">
        <v>#N/A</v>
      </c>
      <c r="K140" s="760" t="e">
        <v>#N/A</v>
      </c>
      <c r="L140" s="769" t="e">
        <v>#N/A</v>
      </c>
      <c r="M140" s="769" t="e">
        <v>#N/A</v>
      </c>
      <c r="N140" s="763" t="e">
        <v>#N/A</v>
      </c>
      <c r="O140" s="779" t="e">
        <v>#N/A</v>
      </c>
      <c r="P140" s="1002"/>
      <c r="Q140" s="774"/>
      <c r="R140" s="774"/>
      <c r="S140" s="774"/>
      <c r="T140" s="774"/>
    </row>
    <row r="141" spans="1:20" s="8" customFormat="1" ht="108" customHeight="1">
      <c r="A141" s="757" t="e">
        <v>#N/A</v>
      </c>
      <c r="B141" s="757" t="e">
        <v>#N/A</v>
      </c>
      <c r="C141" s="757" t="e">
        <v>#N/A</v>
      </c>
      <c r="D141" s="761" t="e">
        <v>#N/A</v>
      </c>
      <c r="E141" s="764" t="e">
        <v>#N/A</v>
      </c>
      <c r="F141" s="51" t="s">
        <v>29</v>
      </c>
      <c r="G141" s="60" t="s">
        <v>197</v>
      </c>
      <c r="H141" s="764" t="e">
        <v>#N/A</v>
      </c>
      <c r="I141" s="764" t="e">
        <v>#N/A</v>
      </c>
      <c r="J141" s="764" t="e">
        <v>#N/A</v>
      </c>
      <c r="K141" s="761" t="e">
        <v>#N/A</v>
      </c>
      <c r="L141" s="770" t="e">
        <v>#N/A</v>
      </c>
      <c r="M141" s="770" t="e">
        <v>#N/A</v>
      </c>
      <c r="N141" s="764" t="e">
        <v>#N/A</v>
      </c>
      <c r="O141" s="779" t="e">
        <v>#N/A</v>
      </c>
      <c r="P141" s="1002"/>
      <c r="Q141" s="774"/>
      <c r="R141" s="774"/>
      <c r="S141" s="774"/>
      <c r="T141" s="774"/>
    </row>
    <row r="142" spans="1:20" s="8" customFormat="1" ht="22.5" customHeight="1">
      <c r="A142" s="756" t="s">
        <v>1568</v>
      </c>
      <c r="B142" s="756" t="s">
        <v>21</v>
      </c>
      <c r="C142" s="756" t="s">
        <v>4186</v>
      </c>
      <c r="D142" s="759" t="s">
        <v>7404</v>
      </c>
      <c r="E142" s="762" t="s">
        <v>28</v>
      </c>
      <c r="F142" s="51" t="s">
        <v>128</v>
      </c>
      <c r="G142" s="60" t="s">
        <v>4873</v>
      </c>
      <c r="H142" s="762" t="s">
        <v>52</v>
      </c>
      <c r="I142" s="762" t="s">
        <v>101</v>
      </c>
      <c r="J142" s="762" t="s">
        <v>107</v>
      </c>
      <c r="K142" s="759" t="s">
        <v>5964</v>
      </c>
      <c r="L142" s="768" t="s">
        <v>1390</v>
      </c>
      <c r="M142" s="768" t="s">
        <v>7422</v>
      </c>
      <c r="N142" s="762" t="s">
        <v>16</v>
      </c>
      <c r="O142" s="759" t="s">
        <v>6426</v>
      </c>
      <c r="P142" s="1001"/>
      <c r="Q142" s="771" t="s">
        <v>128</v>
      </c>
      <c r="R142" s="771" t="s">
        <v>128</v>
      </c>
      <c r="S142" s="771" t="s">
        <v>128</v>
      </c>
      <c r="T142" s="771" t="s">
        <v>3024</v>
      </c>
    </row>
    <row r="143" spans="1:20" s="8" customFormat="1" ht="132" customHeight="1">
      <c r="A143" s="757" t="e">
        <v>#N/A</v>
      </c>
      <c r="B143" s="757" t="e">
        <v>#N/A</v>
      </c>
      <c r="C143" s="757" t="e">
        <v>#N/A</v>
      </c>
      <c r="D143" s="761" t="e">
        <v>#N/A</v>
      </c>
      <c r="E143" s="764" t="e">
        <v>#N/A</v>
      </c>
      <c r="F143" s="51" t="s">
        <v>126</v>
      </c>
      <c r="G143" s="60" t="s">
        <v>4874</v>
      </c>
      <c r="H143" s="764" t="e">
        <v>#N/A</v>
      </c>
      <c r="I143" s="764" t="e">
        <v>#N/A</v>
      </c>
      <c r="J143" s="764" t="e">
        <v>#N/A</v>
      </c>
      <c r="K143" s="761" t="e">
        <v>#N/A</v>
      </c>
      <c r="L143" s="770" t="e">
        <v>#N/A</v>
      </c>
      <c r="M143" s="770" t="e">
        <v>#N/A</v>
      </c>
      <c r="N143" s="764" t="e">
        <v>#N/A</v>
      </c>
      <c r="O143" s="761" t="e">
        <v>#N/A</v>
      </c>
      <c r="P143" s="947"/>
      <c r="Q143" s="773"/>
      <c r="R143" s="773"/>
      <c r="S143" s="773"/>
      <c r="T143" s="773"/>
    </row>
    <row r="144" spans="1:20" s="8" customFormat="1" ht="44.25" customHeight="1">
      <c r="A144" s="756" t="s">
        <v>1569</v>
      </c>
      <c r="B144" s="756" t="s">
        <v>1508</v>
      </c>
      <c r="C144" s="756" t="s">
        <v>5676</v>
      </c>
      <c r="D144" s="759" t="s">
        <v>3945</v>
      </c>
      <c r="E144" s="762" t="s">
        <v>28</v>
      </c>
      <c r="F144" s="51" t="s">
        <v>128</v>
      </c>
      <c r="G144" s="60" t="s">
        <v>3942</v>
      </c>
      <c r="H144" s="762" t="s">
        <v>52</v>
      </c>
      <c r="I144" s="762" t="s">
        <v>101</v>
      </c>
      <c r="J144" s="762" t="s">
        <v>107</v>
      </c>
      <c r="K144" s="759" t="s">
        <v>5614</v>
      </c>
      <c r="L144" s="768" t="s">
        <v>3962</v>
      </c>
      <c r="M144" s="768" t="s">
        <v>7423</v>
      </c>
      <c r="N144" s="762" t="s">
        <v>16</v>
      </c>
      <c r="O144" s="759" t="s">
        <v>6093</v>
      </c>
      <c r="P144" s="1002"/>
      <c r="Q144" s="774" t="s">
        <v>128</v>
      </c>
      <c r="R144" s="774" t="s">
        <v>128</v>
      </c>
      <c r="S144" s="774" t="s">
        <v>128</v>
      </c>
      <c r="T144" s="774" t="s">
        <v>5622</v>
      </c>
    </row>
    <row r="145" spans="1:20" s="8" customFormat="1" ht="118.5" customHeight="1">
      <c r="A145" s="757"/>
      <c r="B145" s="757" t="e">
        <v>#N/A</v>
      </c>
      <c r="C145" s="757" t="e">
        <v>#N/A</v>
      </c>
      <c r="D145" s="761" t="e">
        <v>#N/A</v>
      </c>
      <c r="E145" s="764" t="e">
        <v>#N/A</v>
      </c>
      <c r="F145" s="51" t="s">
        <v>126</v>
      </c>
      <c r="G145" s="60" t="s">
        <v>3943</v>
      </c>
      <c r="H145" s="764" t="e">
        <v>#N/A</v>
      </c>
      <c r="I145" s="764" t="e">
        <v>#N/A</v>
      </c>
      <c r="J145" s="764" t="e">
        <v>#N/A</v>
      </c>
      <c r="K145" s="761" t="e">
        <v>#N/A</v>
      </c>
      <c r="L145" s="770" t="e">
        <v>#N/A</v>
      </c>
      <c r="M145" s="770" t="e">
        <v>#N/A</v>
      </c>
      <c r="N145" s="764" t="e">
        <v>#N/A</v>
      </c>
      <c r="O145" s="761" t="e">
        <v>#N/A</v>
      </c>
      <c r="P145" s="1002"/>
      <c r="Q145" s="774"/>
      <c r="R145" s="774"/>
      <c r="S145" s="774"/>
      <c r="T145" s="774"/>
    </row>
    <row r="146" spans="1:20" s="8" customFormat="1" ht="16.350000000000001" customHeight="1">
      <c r="A146" s="756" t="s">
        <v>1570</v>
      </c>
      <c r="B146" s="756" t="s">
        <v>43</v>
      </c>
      <c r="C146" s="756" t="s">
        <v>5677</v>
      </c>
      <c r="D146" s="759" t="s">
        <v>199</v>
      </c>
      <c r="E146" s="762" t="s">
        <v>27</v>
      </c>
      <c r="F146" s="45" t="s">
        <v>33</v>
      </c>
      <c r="G146" s="60" t="s">
        <v>200</v>
      </c>
      <c r="H146" s="762" t="s">
        <v>52</v>
      </c>
      <c r="I146" s="762" t="s">
        <v>101</v>
      </c>
      <c r="J146" s="762" t="s">
        <v>107</v>
      </c>
      <c r="K146" s="759" t="s">
        <v>5614</v>
      </c>
      <c r="L146" s="768" t="s">
        <v>201</v>
      </c>
      <c r="M146" s="768" t="s">
        <v>7424</v>
      </c>
      <c r="N146" s="762" t="s">
        <v>16</v>
      </c>
      <c r="O146" s="759" t="s">
        <v>6094</v>
      </c>
      <c r="P146" s="1002"/>
      <c r="Q146" s="774" t="s">
        <v>128</v>
      </c>
      <c r="R146" s="774" t="s">
        <v>128</v>
      </c>
      <c r="S146" s="774" t="s">
        <v>128</v>
      </c>
      <c r="T146" s="774" t="s">
        <v>5622</v>
      </c>
    </row>
    <row r="147" spans="1:20" s="8" customFormat="1" ht="68.25" customHeight="1">
      <c r="A147" s="758" t="e">
        <v>#N/A</v>
      </c>
      <c r="B147" s="758" t="e">
        <v>#N/A</v>
      </c>
      <c r="C147" s="757" t="e">
        <v>#N/A</v>
      </c>
      <c r="D147" s="760" t="e">
        <v>#N/A</v>
      </c>
      <c r="E147" s="763" t="e">
        <v>#N/A</v>
      </c>
      <c r="F147" s="45" t="s">
        <v>261</v>
      </c>
      <c r="G147" s="60" t="s">
        <v>1381</v>
      </c>
      <c r="H147" s="763" t="e">
        <v>#N/A</v>
      </c>
      <c r="I147" s="763" t="e">
        <v>#N/A</v>
      </c>
      <c r="J147" s="763" t="e">
        <v>#N/A</v>
      </c>
      <c r="K147" s="760" t="e">
        <v>#N/A</v>
      </c>
      <c r="L147" s="770" t="e">
        <v>#N/A</v>
      </c>
      <c r="M147" s="770" t="e">
        <v>#N/A</v>
      </c>
      <c r="N147" s="764" t="e">
        <v>#N/A</v>
      </c>
      <c r="O147" s="761" t="e">
        <v>#N/A</v>
      </c>
      <c r="P147" s="1002"/>
      <c r="Q147" s="774"/>
      <c r="R147" s="774"/>
      <c r="S147" s="774"/>
      <c r="T147" s="774"/>
    </row>
    <row r="148" spans="1:20" s="8" customFormat="1" ht="36.75" customHeight="1">
      <c r="A148" s="756" t="s">
        <v>1571</v>
      </c>
      <c r="B148" s="756" t="s">
        <v>1236</v>
      </c>
      <c r="C148" s="756" t="s">
        <v>5678</v>
      </c>
      <c r="D148" s="759" t="s">
        <v>3720</v>
      </c>
      <c r="E148" s="762" t="s">
        <v>28</v>
      </c>
      <c r="F148" s="51" t="s">
        <v>128</v>
      </c>
      <c r="G148" s="60" t="s">
        <v>4875</v>
      </c>
      <c r="H148" s="762" t="s">
        <v>52</v>
      </c>
      <c r="I148" s="762" t="s">
        <v>101</v>
      </c>
      <c r="J148" s="762" t="s">
        <v>107</v>
      </c>
      <c r="K148" s="759" t="s">
        <v>5614</v>
      </c>
      <c r="L148" s="768" t="s">
        <v>1391</v>
      </c>
      <c r="M148" s="768" t="s">
        <v>7425</v>
      </c>
      <c r="N148" s="762" t="s">
        <v>16</v>
      </c>
      <c r="O148" s="765" t="s">
        <v>6095</v>
      </c>
      <c r="P148" s="1002"/>
      <c r="Q148" s="774" t="s">
        <v>128</v>
      </c>
      <c r="R148" s="774" t="s">
        <v>128</v>
      </c>
      <c r="S148" s="774" t="s">
        <v>128</v>
      </c>
      <c r="T148" s="774" t="s">
        <v>5622</v>
      </c>
    </row>
    <row r="149" spans="1:20" s="8" customFormat="1" ht="113.25" customHeight="1">
      <c r="A149" s="757"/>
      <c r="B149" s="757" t="e">
        <v>#N/A</v>
      </c>
      <c r="C149" s="757" t="e">
        <v>#N/A</v>
      </c>
      <c r="D149" s="761" t="e">
        <v>#N/A</v>
      </c>
      <c r="E149" s="764" t="e">
        <v>#N/A</v>
      </c>
      <c r="F149" s="51" t="s">
        <v>126</v>
      </c>
      <c r="G149" s="60" t="s">
        <v>4876</v>
      </c>
      <c r="H149" s="764" t="e">
        <v>#N/A</v>
      </c>
      <c r="I149" s="764" t="e">
        <v>#N/A</v>
      </c>
      <c r="J149" s="764" t="e">
        <v>#N/A</v>
      </c>
      <c r="K149" s="761" t="e">
        <v>#N/A</v>
      </c>
      <c r="L149" s="770" t="e">
        <v>#N/A</v>
      </c>
      <c r="M149" s="770" t="e">
        <v>#N/A</v>
      </c>
      <c r="N149" s="764" t="e">
        <v>#N/A</v>
      </c>
      <c r="O149" s="767" t="e">
        <v>#N/A</v>
      </c>
      <c r="P149" s="1002"/>
      <c r="Q149" s="774"/>
      <c r="R149" s="774"/>
      <c r="S149" s="774"/>
      <c r="T149" s="774"/>
    </row>
    <row r="150" spans="1:20" s="8" customFormat="1" ht="27" customHeight="1">
      <c r="A150" s="756" t="s">
        <v>1572</v>
      </c>
      <c r="B150" s="756" t="s">
        <v>204</v>
      </c>
      <c r="C150" s="756" t="s">
        <v>4190</v>
      </c>
      <c r="D150" s="759" t="s">
        <v>3721</v>
      </c>
      <c r="E150" s="762" t="s">
        <v>28</v>
      </c>
      <c r="F150" s="51" t="s">
        <v>128</v>
      </c>
      <c r="G150" s="60" t="s">
        <v>4877</v>
      </c>
      <c r="H150" s="762" t="s">
        <v>52</v>
      </c>
      <c r="I150" s="762" t="s">
        <v>101</v>
      </c>
      <c r="J150" s="762" t="s">
        <v>107</v>
      </c>
      <c r="K150" s="759"/>
      <c r="L150" s="768" t="s">
        <v>1391</v>
      </c>
      <c r="M150" s="768" t="s">
        <v>7426</v>
      </c>
      <c r="N150" s="762" t="s">
        <v>16</v>
      </c>
      <c r="O150" s="780" t="s">
        <v>6427</v>
      </c>
      <c r="P150" s="1002"/>
      <c r="Q150" s="774" t="s">
        <v>128</v>
      </c>
      <c r="R150" s="774" t="s">
        <v>128</v>
      </c>
      <c r="S150" s="774" t="s">
        <v>128</v>
      </c>
      <c r="T150" s="774" t="s">
        <v>5622</v>
      </c>
    </row>
    <row r="151" spans="1:20" s="8" customFormat="1" ht="98.25" customHeight="1">
      <c r="A151" s="757"/>
      <c r="B151" s="757" t="e">
        <v>#N/A</v>
      </c>
      <c r="C151" s="757" t="e">
        <v>#N/A</v>
      </c>
      <c r="D151" s="761" t="e">
        <v>#N/A</v>
      </c>
      <c r="E151" s="764" t="e">
        <v>#N/A</v>
      </c>
      <c r="F151" s="51" t="s">
        <v>126</v>
      </c>
      <c r="G151" s="60" t="s">
        <v>4878</v>
      </c>
      <c r="H151" s="764" t="e">
        <v>#N/A</v>
      </c>
      <c r="I151" s="764" t="e">
        <v>#N/A</v>
      </c>
      <c r="J151" s="764" t="e">
        <v>#N/A</v>
      </c>
      <c r="K151" s="761"/>
      <c r="L151" s="770" t="e">
        <v>#N/A</v>
      </c>
      <c r="M151" s="770" t="e">
        <v>#N/A</v>
      </c>
      <c r="N151" s="764" t="e">
        <v>#N/A</v>
      </c>
      <c r="O151" s="780" t="e">
        <v>#N/A</v>
      </c>
      <c r="P151" s="1002"/>
      <c r="Q151" s="774"/>
      <c r="R151" s="774"/>
      <c r="S151" s="774"/>
      <c r="T151" s="774"/>
    </row>
    <row r="152" spans="1:20" s="8" customFormat="1" ht="10.199999999999999">
      <c r="A152" s="756" t="s">
        <v>1573</v>
      </c>
      <c r="B152" s="756" t="s">
        <v>1382</v>
      </c>
      <c r="C152" s="756" t="s">
        <v>5679</v>
      </c>
      <c r="D152" s="759" t="s">
        <v>1442</v>
      </c>
      <c r="E152" s="762" t="s">
        <v>27</v>
      </c>
      <c r="F152" s="17">
        <v>10</v>
      </c>
      <c r="G152" s="16" t="s">
        <v>205</v>
      </c>
      <c r="H152" s="762" t="s">
        <v>52</v>
      </c>
      <c r="I152" s="762" t="s">
        <v>101</v>
      </c>
      <c r="J152" s="762" t="s">
        <v>107</v>
      </c>
      <c r="K152" s="759" t="s">
        <v>4436</v>
      </c>
      <c r="L152" s="768" t="s">
        <v>1391</v>
      </c>
      <c r="M152" s="768" t="s">
        <v>7427</v>
      </c>
      <c r="N152" s="762" t="s">
        <v>16</v>
      </c>
      <c r="O152" s="779" t="s">
        <v>6096</v>
      </c>
      <c r="P152" s="1002"/>
      <c r="Q152" s="774" t="s">
        <v>128</v>
      </c>
      <c r="R152" s="774" t="s">
        <v>128</v>
      </c>
      <c r="S152" s="774" t="s">
        <v>128</v>
      </c>
      <c r="T152" s="774" t="s">
        <v>5622</v>
      </c>
    </row>
    <row r="153" spans="1:20" s="8" customFormat="1" ht="12.75" customHeight="1">
      <c r="A153" s="758"/>
      <c r="B153" s="758" t="e">
        <v>#N/A</v>
      </c>
      <c r="C153" s="758" t="e">
        <v>#N/A</v>
      </c>
      <c r="D153" s="760" t="e">
        <v>#N/A</v>
      </c>
      <c r="E153" s="763" t="e">
        <v>#N/A</v>
      </c>
      <c r="F153" s="17">
        <v>20</v>
      </c>
      <c r="G153" s="16" t="s">
        <v>1187</v>
      </c>
      <c r="H153" s="763" t="e">
        <v>#N/A</v>
      </c>
      <c r="I153" s="763" t="e">
        <v>#N/A</v>
      </c>
      <c r="J153" s="763" t="e">
        <v>#N/A</v>
      </c>
      <c r="K153" s="760" t="e">
        <v>#N/A</v>
      </c>
      <c r="L153" s="769" t="e">
        <v>#N/A</v>
      </c>
      <c r="M153" s="769" t="e">
        <v>#N/A</v>
      </c>
      <c r="N153" s="763" t="e">
        <v>#N/A</v>
      </c>
      <c r="O153" s="779" t="e">
        <v>#N/A</v>
      </c>
      <c r="P153" s="1002"/>
      <c r="Q153" s="774"/>
      <c r="R153" s="774"/>
      <c r="S153" s="774"/>
      <c r="T153" s="774"/>
    </row>
    <row r="154" spans="1:20" s="8" customFormat="1" ht="12.75" customHeight="1">
      <c r="A154" s="758" t="e">
        <v>#N/A</v>
      </c>
      <c r="B154" s="758" t="e">
        <v>#N/A</v>
      </c>
      <c r="C154" s="758" t="e">
        <v>#N/A</v>
      </c>
      <c r="D154" s="760" t="e">
        <v>#N/A</v>
      </c>
      <c r="E154" s="763" t="e">
        <v>#N/A</v>
      </c>
      <c r="F154" s="51">
        <v>21</v>
      </c>
      <c r="G154" s="60" t="s">
        <v>206</v>
      </c>
      <c r="H154" s="763" t="e">
        <v>#N/A</v>
      </c>
      <c r="I154" s="763" t="e">
        <v>#N/A</v>
      </c>
      <c r="J154" s="763" t="e">
        <v>#N/A</v>
      </c>
      <c r="K154" s="760" t="e">
        <v>#N/A</v>
      </c>
      <c r="L154" s="769" t="e">
        <v>#N/A</v>
      </c>
      <c r="M154" s="769" t="e">
        <v>#N/A</v>
      </c>
      <c r="N154" s="763" t="e">
        <v>#N/A</v>
      </c>
      <c r="O154" s="779" t="e">
        <v>#N/A</v>
      </c>
      <c r="P154" s="1002"/>
      <c r="Q154" s="774"/>
      <c r="R154" s="774"/>
      <c r="S154" s="774"/>
      <c r="T154" s="774"/>
    </row>
    <row r="155" spans="1:20" s="8" customFormat="1" ht="10.199999999999999">
      <c r="A155" s="758"/>
      <c r="B155" s="758" t="e">
        <v>#N/A</v>
      </c>
      <c r="C155" s="758" t="e">
        <v>#N/A</v>
      </c>
      <c r="D155" s="760" t="e">
        <v>#N/A</v>
      </c>
      <c r="E155" s="763" t="e">
        <v>#N/A</v>
      </c>
      <c r="F155" s="51">
        <v>22</v>
      </c>
      <c r="G155" s="60" t="s">
        <v>1188</v>
      </c>
      <c r="H155" s="763" t="e">
        <v>#N/A</v>
      </c>
      <c r="I155" s="763" t="e">
        <v>#N/A</v>
      </c>
      <c r="J155" s="763" t="e">
        <v>#N/A</v>
      </c>
      <c r="K155" s="760" t="e">
        <v>#N/A</v>
      </c>
      <c r="L155" s="769" t="e">
        <v>#N/A</v>
      </c>
      <c r="M155" s="769" t="e">
        <v>#N/A</v>
      </c>
      <c r="N155" s="763" t="e">
        <v>#N/A</v>
      </c>
      <c r="O155" s="779" t="e">
        <v>#N/A</v>
      </c>
      <c r="P155" s="1002"/>
      <c r="Q155" s="774"/>
      <c r="R155" s="774"/>
      <c r="S155" s="774"/>
      <c r="T155" s="774"/>
    </row>
    <row r="156" spans="1:20" s="8" customFormat="1" ht="12.75" customHeight="1">
      <c r="A156" s="758" t="e">
        <v>#N/A</v>
      </c>
      <c r="B156" s="758" t="e">
        <v>#N/A</v>
      </c>
      <c r="C156" s="758" t="e">
        <v>#N/A</v>
      </c>
      <c r="D156" s="760" t="e">
        <v>#N/A</v>
      </c>
      <c r="E156" s="763" t="e">
        <v>#N/A</v>
      </c>
      <c r="F156" s="17">
        <v>30</v>
      </c>
      <c r="G156" s="16" t="s">
        <v>356</v>
      </c>
      <c r="H156" s="763" t="e">
        <v>#N/A</v>
      </c>
      <c r="I156" s="763" t="e">
        <v>#N/A</v>
      </c>
      <c r="J156" s="763" t="e">
        <v>#N/A</v>
      </c>
      <c r="K156" s="760" t="e">
        <v>#N/A</v>
      </c>
      <c r="L156" s="769" t="e">
        <v>#N/A</v>
      </c>
      <c r="M156" s="769" t="e">
        <v>#N/A</v>
      </c>
      <c r="N156" s="763" t="e">
        <v>#N/A</v>
      </c>
      <c r="O156" s="779" t="e">
        <v>#N/A</v>
      </c>
      <c r="P156" s="1002"/>
      <c r="Q156" s="774"/>
      <c r="R156" s="774"/>
      <c r="S156" s="774"/>
      <c r="T156" s="774"/>
    </row>
    <row r="157" spans="1:20" s="8" customFormat="1" ht="12.75" customHeight="1">
      <c r="A157" s="758"/>
      <c r="B157" s="758" t="e">
        <v>#N/A</v>
      </c>
      <c r="C157" s="758" t="e">
        <v>#N/A</v>
      </c>
      <c r="D157" s="760" t="e">
        <v>#N/A</v>
      </c>
      <c r="E157" s="763" t="e">
        <v>#N/A</v>
      </c>
      <c r="F157" s="17">
        <v>40</v>
      </c>
      <c r="G157" s="16" t="s">
        <v>207</v>
      </c>
      <c r="H157" s="763" t="e">
        <v>#N/A</v>
      </c>
      <c r="I157" s="763" t="e">
        <v>#N/A</v>
      </c>
      <c r="J157" s="763" t="e">
        <v>#N/A</v>
      </c>
      <c r="K157" s="760" t="e">
        <v>#N/A</v>
      </c>
      <c r="L157" s="769" t="e">
        <v>#N/A</v>
      </c>
      <c r="M157" s="769" t="e">
        <v>#N/A</v>
      </c>
      <c r="N157" s="763" t="e">
        <v>#N/A</v>
      </c>
      <c r="O157" s="779" t="e">
        <v>#N/A</v>
      </c>
      <c r="P157" s="1002"/>
      <c r="Q157" s="774"/>
      <c r="R157" s="774"/>
      <c r="S157" s="774"/>
      <c r="T157" s="774"/>
    </row>
    <row r="158" spans="1:20" s="8" customFormat="1" ht="12.75" customHeight="1">
      <c r="A158" s="758" t="e">
        <v>#N/A</v>
      </c>
      <c r="B158" s="758" t="e">
        <v>#N/A</v>
      </c>
      <c r="C158" s="758" t="e">
        <v>#N/A</v>
      </c>
      <c r="D158" s="760" t="e">
        <v>#N/A</v>
      </c>
      <c r="E158" s="763" t="e">
        <v>#N/A</v>
      </c>
      <c r="F158" s="51">
        <v>41</v>
      </c>
      <c r="G158" s="60" t="s">
        <v>1189</v>
      </c>
      <c r="H158" s="763" t="e">
        <v>#N/A</v>
      </c>
      <c r="I158" s="763" t="e">
        <v>#N/A</v>
      </c>
      <c r="J158" s="763" t="e">
        <v>#N/A</v>
      </c>
      <c r="K158" s="760" t="e">
        <v>#N/A</v>
      </c>
      <c r="L158" s="769" t="e">
        <v>#N/A</v>
      </c>
      <c r="M158" s="769" t="e">
        <v>#N/A</v>
      </c>
      <c r="N158" s="763" t="e">
        <v>#N/A</v>
      </c>
      <c r="O158" s="779" t="e">
        <v>#N/A</v>
      </c>
      <c r="P158" s="1002"/>
      <c r="Q158" s="774"/>
      <c r="R158" s="774"/>
      <c r="S158" s="774"/>
      <c r="T158" s="774"/>
    </row>
    <row r="159" spans="1:20" s="8" customFormat="1" ht="12.75" customHeight="1">
      <c r="A159" s="758"/>
      <c r="B159" s="758" t="e">
        <v>#N/A</v>
      </c>
      <c r="C159" s="758" t="e">
        <v>#N/A</v>
      </c>
      <c r="D159" s="760" t="e">
        <v>#N/A</v>
      </c>
      <c r="E159" s="763" t="e">
        <v>#N/A</v>
      </c>
      <c r="F159" s="51">
        <v>42</v>
      </c>
      <c r="G159" s="60" t="s">
        <v>1190</v>
      </c>
      <c r="H159" s="763" t="e">
        <v>#N/A</v>
      </c>
      <c r="I159" s="763" t="e">
        <v>#N/A</v>
      </c>
      <c r="J159" s="763" t="e">
        <v>#N/A</v>
      </c>
      <c r="K159" s="760" t="e">
        <v>#N/A</v>
      </c>
      <c r="L159" s="769" t="e">
        <v>#N/A</v>
      </c>
      <c r="M159" s="769" t="e">
        <v>#N/A</v>
      </c>
      <c r="N159" s="763" t="e">
        <v>#N/A</v>
      </c>
      <c r="O159" s="779" t="e">
        <v>#N/A</v>
      </c>
      <c r="P159" s="1002"/>
      <c r="Q159" s="774"/>
      <c r="R159" s="774"/>
      <c r="S159" s="774"/>
      <c r="T159" s="774"/>
    </row>
    <row r="160" spans="1:20" s="8" customFormat="1" ht="12.75" customHeight="1">
      <c r="A160" s="758" t="e">
        <v>#N/A</v>
      </c>
      <c r="B160" s="758" t="e">
        <v>#N/A</v>
      </c>
      <c r="C160" s="758" t="e">
        <v>#N/A</v>
      </c>
      <c r="D160" s="760" t="e">
        <v>#N/A</v>
      </c>
      <c r="E160" s="763" t="e">
        <v>#N/A</v>
      </c>
      <c r="F160" s="17">
        <v>50</v>
      </c>
      <c r="G160" s="16" t="s">
        <v>208</v>
      </c>
      <c r="H160" s="763" t="e">
        <v>#N/A</v>
      </c>
      <c r="I160" s="763" t="e">
        <v>#N/A</v>
      </c>
      <c r="J160" s="763" t="e">
        <v>#N/A</v>
      </c>
      <c r="K160" s="760" t="e">
        <v>#N/A</v>
      </c>
      <c r="L160" s="769" t="e">
        <v>#N/A</v>
      </c>
      <c r="M160" s="769" t="e">
        <v>#N/A</v>
      </c>
      <c r="N160" s="763" t="e">
        <v>#N/A</v>
      </c>
      <c r="O160" s="779" t="e">
        <v>#N/A</v>
      </c>
      <c r="P160" s="1002"/>
      <c r="Q160" s="774"/>
      <c r="R160" s="774"/>
      <c r="S160" s="774"/>
      <c r="T160" s="774"/>
    </row>
    <row r="161" spans="1:20" s="8" customFormat="1" ht="20.399999999999999">
      <c r="A161" s="757"/>
      <c r="B161" s="757" t="e">
        <v>#N/A</v>
      </c>
      <c r="C161" s="757" t="e">
        <v>#N/A</v>
      </c>
      <c r="D161" s="761" t="e">
        <v>#N/A</v>
      </c>
      <c r="E161" s="764" t="e">
        <v>#N/A</v>
      </c>
      <c r="F161" s="51">
        <v>99</v>
      </c>
      <c r="G161" s="60" t="s">
        <v>1744</v>
      </c>
      <c r="H161" s="764" t="e">
        <v>#N/A</v>
      </c>
      <c r="I161" s="764" t="e">
        <v>#N/A</v>
      </c>
      <c r="J161" s="764" t="e">
        <v>#N/A</v>
      </c>
      <c r="K161" s="761" t="e">
        <v>#N/A</v>
      </c>
      <c r="L161" s="770" t="e">
        <v>#N/A</v>
      </c>
      <c r="M161" s="770" t="e">
        <v>#N/A</v>
      </c>
      <c r="N161" s="764" t="e">
        <v>#N/A</v>
      </c>
      <c r="O161" s="779" t="e">
        <v>#N/A</v>
      </c>
      <c r="P161" s="1002"/>
      <c r="Q161" s="774"/>
      <c r="R161" s="774"/>
      <c r="S161" s="774"/>
      <c r="T161" s="774"/>
    </row>
    <row r="162" spans="1:20" s="8" customFormat="1" ht="163.5" customHeight="1">
      <c r="A162" s="16" t="s">
        <v>1574</v>
      </c>
      <c r="B162" s="16" t="s">
        <v>212</v>
      </c>
      <c r="C162" s="16" t="s">
        <v>4192</v>
      </c>
      <c r="D162" s="60" t="s">
        <v>1214</v>
      </c>
      <c r="E162" s="51" t="s">
        <v>337</v>
      </c>
      <c r="F162" s="60"/>
      <c r="G162" s="60"/>
      <c r="H162" s="51" t="s">
        <v>52</v>
      </c>
      <c r="I162" s="51" t="s">
        <v>101</v>
      </c>
      <c r="J162" s="51" t="s">
        <v>52</v>
      </c>
      <c r="K162" s="60" t="s">
        <v>5962</v>
      </c>
      <c r="L162" s="9" t="s">
        <v>213</v>
      </c>
      <c r="M162" s="9" t="s">
        <v>7428</v>
      </c>
      <c r="N162" s="39" t="s">
        <v>16</v>
      </c>
      <c r="O162" s="66" t="s">
        <v>5754</v>
      </c>
      <c r="P162" s="52"/>
      <c r="Q162" s="111" t="s">
        <v>128</v>
      </c>
      <c r="R162" s="111" t="s">
        <v>128</v>
      </c>
      <c r="S162" s="111" t="s">
        <v>128</v>
      </c>
      <c r="T162" s="111" t="s">
        <v>4428</v>
      </c>
    </row>
    <row r="163" spans="1:20" s="8" customFormat="1" ht="10.199999999999999">
      <c r="A163" s="756" t="s">
        <v>1575</v>
      </c>
      <c r="B163" s="756" t="s">
        <v>1383</v>
      </c>
      <c r="C163" s="756" t="s">
        <v>4193</v>
      </c>
      <c r="D163" s="759" t="s">
        <v>1443</v>
      </c>
      <c r="E163" s="762" t="s">
        <v>27</v>
      </c>
      <c r="F163" s="17">
        <v>10</v>
      </c>
      <c r="G163" s="16" t="s">
        <v>205</v>
      </c>
      <c r="H163" s="762" t="s">
        <v>52</v>
      </c>
      <c r="I163" s="762" t="s">
        <v>101</v>
      </c>
      <c r="J163" s="762" t="s">
        <v>107</v>
      </c>
      <c r="K163" s="759" t="s">
        <v>5623</v>
      </c>
      <c r="L163" s="768" t="s">
        <v>1391</v>
      </c>
      <c r="M163" s="768" t="s">
        <v>7429</v>
      </c>
      <c r="N163" s="762" t="s">
        <v>16</v>
      </c>
      <c r="O163" s="779" t="s">
        <v>6428</v>
      </c>
      <c r="P163" s="1002"/>
      <c r="Q163" s="774" t="s">
        <v>128</v>
      </c>
      <c r="R163" s="774" t="s">
        <v>128</v>
      </c>
      <c r="S163" s="774" t="s">
        <v>128</v>
      </c>
      <c r="T163" s="774" t="s">
        <v>5622</v>
      </c>
    </row>
    <row r="164" spans="1:20" s="8" customFormat="1" ht="12.75" customHeight="1">
      <c r="A164" s="758" t="e">
        <v>#N/A</v>
      </c>
      <c r="B164" s="758" t="e">
        <v>#N/A</v>
      </c>
      <c r="C164" s="758" t="e">
        <v>#N/A</v>
      </c>
      <c r="D164" s="760" t="e">
        <v>#N/A</v>
      </c>
      <c r="E164" s="763" t="e">
        <v>#N/A</v>
      </c>
      <c r="F164" s="17">
        <v>20</v>
      </c>
      <c r="G164" s="16" t="s">
        <v>1187</v>
      </c>
      <c r="H164" s="763" t="e">
        <v>#N/A</v>
      </c>
      <c r="I164" s="763" t="e">
        <v>#N/A</v>
      </c>
      <c r="J164" s="763" t="e">
        <v>#N/A</v>
      </c>
      <c r="K164" s="760" t="e">
        <v>#N/A</v>
      </c>
      <c r="L164" s="769" t="e">
        <v>#N/A</v>
      </c>
      <c r="M164" s="769" t="e">
        <v>#N/A</v>
      </c>
      <c r="N164" s="763" t="e">
        <v>#N/A</v>
      </c>
      <c r="O164" s="779" t="e">
        <v>#N/A</v>
      </c>
      <c r="P164" s="1002"/>
      <c r="Q164" s="774"/>
      <c r="R164" s="774"/>
      <c r="S164" s="774"/>
      <c r="T164" s="774"/>
    </row>
    <row r="165" spans="1:20" s="8" customFormat="1" ht="12.75" customHeight="1">
      <c r="A165" s="758" t="e">
        <v>#N/A</v>
      </c>
      <c r="B165" s="758" t="e">
        <v>#N/A</v>
      </c>
      <c r="C165" s="758" t="e">
        <v>#N/A</v>
      </c>
      <c r="D165" s="760" t="e">
        <v>#N/A</v>
      </c>
      <c r="E165" s="763" t="e">
        <v>#N/A</v>
      </c>
      <c r="F165" s="51">
        <v>21</v>
      </c>
      <c r="G165" s="60" t="s">
        <v>206</v>
      </c>
      <c r="H165" s="763" t="e">
        <v>#N/A</v>
      </c>
      <c r="I165" s="763" t="e">
        <v>#N/A</v>
      </c>
      <c r="J165" s="763" t="e">
        <v>#N/A</v>
      </c>
      <c r="K165" s="760" t="e">
        <v>#N/A</v>
      </c>
      <c r="L165" s="769" t="e">
        <v>#N/A</v>
      </c>
      <c r="M165" s="769" t="e">
        <v>#N/A</v>
      </c>
      <c r="N165" s="763" t="e">
        <v>#N/A</v>
      </c>
      <c r="O165" s="779" t="e">
        <v>#N/A</v>
      </c>
      <c r="P165" s="1002"/>
      <c r="Q165" s="774"/>
      <c r="R165" s="774"/>
      <c r="S165" s="774"/>
      <c r="T165" s="774"/>
    </row>
    <row r="166" spans="1:20" s="8" customFormat="1" ht="10.199999999999999">
      <c r="A166" s="758" t="e">
        <v>#N/A</v>
      </c>
      <c r="B166" s="758" t="e">
        <v>#N/A</v>
      </c>
      <c r="C166" s="758" t="e">
        <v>#N/A</v>
      </c>
      <c r="D166" s="760" t="e">
        <v>#N/A</v>
      </c>
      <c r="E166" s="763" t="e">
        <v>#N/A</v>
      </c>
      <c r="F166" s="51">
        <v>22</v>
      </c>
      <c r="G166" s="60" t="s">
        <v>1188</v>
      </c>
      <c r="H166" s="763" t="e">
        <v>#N/A</v>
      </c>
      <c r="I166" s="763" t="e">
        <v>#N/A</v>
      </c>
      <c r="J166" s="763" t="e">
        <v>#N/A</v>
      </c>
      <c r="K166" s="760" t="e">
        <v>#N/A</v>
      </c>
      <c r="L166" s="769" t="e">
        <v>#N/A</v>
      </c>
      <c r="M166" s="769" t="e">
        <v>#N/A</v>
      </c>
      <c r="N166" s="763" t="e">
        <v>#N/A</v>
      </c>
      <c r="O166" s="779" t="e">
        <v>#N/A</v>
      </c>
      <c r="P166" s="1002"/>
      <c r="Q166" s="774"/>
      <c r="R166" s="774"/>
      <c r="S166" s="774"/>
      <c r="T166" s="774"/>
    </row>
    <row r="167" spans="1:20" s="8" customFormat="1" ht="12.75" customHeight="1">
      <c r="A167" s="758" t="e">
        <v>#N/A</v>
      </c>
      <c r="B167" s="758" t="e">
        <v>#N/A</v>
      </c>
      <c r="C167" s="758" t="e">
        <v>#N/A</v>
      </c>
      <c r="D167" s="760" t="e">
        <v>#N/A</v>
      </c>
      <c r="E167" s="763" t="e">
        <v>#N/A</v>
      </c>
      <c r="F167" s="17">
        <v>30</v>
      </c>
      <c r="G167" s="16" t="s">
        <v>356</v>
      </c>
      <c r="H167" s="763" t="e">
        <v>#N/A</v>
      </c>
      <c r="I167" s="763" t="e">
        <v>#N/A</v>
      </c>
      <c r="J167" s="763" t="e">
        <v>#N/A</v>
      </c>
      <c r="K167" s="760" t="e">
        <v>#N/A</v>
      </c>
      <c r="L167" s="769" t="e">
        <v>#N/A</v>
      </c>
      <c r="M167" s="769" t="e">
        <v>#N/A</v>
      </c>
      <c r="N167" s="763" t="e">
        <v>#N/A</v>
      </c>
      <c r="O167" s="779" t="e">
        <v>#N/A</v>
      </c>
      <c r="P167" s="1002"/>
      <c r="Q167" s="774"/>
      <c r="R167" s="774"/>
      <c r="S167" s="774"/>
      <c r="T167" s="774"/>
    </row>
    <row r="168" spans="1:20" s="8" customFormat="1" ht="12.75" customHeight="1">
      <c r="A168" s="758" t="e">
        <v>#N/A</v>
      </c>
      <c r="B168" s="758" t="e">
        <v>#N/A</v>
      </c>
      <c r="C168" s="758" t="e">
        <v>#N/A</v>
      </c>
      <c r="D168" s="760" t="e">
        <v>#N/A</v>
      </c>
      <c r="E168" s="763" t="e">
        <v>#N/A</v>
      </c>
      <c r="F168" s="17">
        <v>40</v>
      </c>
      <c r="G168" s="16" t="s">
        <v>207</v>
      </c>
      <c r="H168" s="763" t="e">
        <v>#N/A</v>
      </c>
      <c r="I168" s="763" t="e">
        <v>#N/A</v>
      </c>
      <c r="J168" s="763" t="e">
        <v>#N/A</v>
      </c>
      <c r="K168" s="760" t="e">
        <v>#N/A</v>
      </c>
      <c r="L168" s="769" t="e">
        <v>#N/A</v>
      </c>
      <c r="M168" s="769" t="e">
        <v>#N/A</v>
      </c>
      <c r="N168" s="763" t="e">
        <v>#N/A</v>
      </c>
      <c r="O168" s="779" t="e">
        <v>#N/A</v>
      </c>
      <c r="P168" s="1002"/>
      <c r="Q168" s="774"/>
      <c r="R168" s="774"/>
      <c r="S168" s="774"/>
      <c r="T168" s="774"/>
    </row>
    <row r="169" spans="1:20" s="8" customFormat="1" ht="12.75" customHeight="1">
      <c r="A169" s="758" t="e">
        <v>#N/A</v>
      </c>
      <c r="B169" s="758" t="e">
        <v>#N/A</v>
      </c>
      <c r="C169" s="758" t="e">
        <v>#N/A</v>
      </c>
      <c r="D169" s="760" t="e">
        <v>#N/A</v>
      </c>
      <c r="E169" s="763" t="e">
        <v>#N/A</v>
      </c>
      <c r="F169" s="51">
        <v>41</v>
      </c>
      <c r="G169" s="60" t="s">
        <v>1189</v>
      </c>
      <c r="H169" s="763" t="e">
        <v>#N/A</v>
      </c>
      <c r="I169" s="763" t="e">
        <v>#N/A</v>
      </c>
      <c r="J169" s="763" t="e">
        <v>#N/A</v>
      </c>
      <c r="K169" s="760" t="e">
        <v>#N/A</v>
      </c>
      <c r="L169" s="769" t="e">
        <v>#N/A</v>
      </c>
      <c r="M169" s="769" t="e">
        <v>#N/A</v>
      </c>
      <c r="N169" s="763" t="e">
        <v>#N/A</v>
      </c>
      <c r="O169" s="779" t="e">
        <v>#N/A</v>
      </c>
      <c r="P169" s="1002"/>
      <c r="Q169" s="774"/>
      <c r="R169" s="774"/>
      <c r="S169" s="774"/>
      <c r="T169" s="774"/>
    </row>
    <row r="170" spans="1:20" s="8" customFormat="1" ht="12.75" customHeight="1">
      <c r="A170" s="758" t="e">
        <v>#N/A</v>
      </c>
      <c r="B170" s="758" t="e">
        <v>#N/A</v>
      </c>
      <c r="C170" s="758" t="e">
        <v>#N/A</v>
      </c>
      <c r="D170" s="760" t="e">
        <v>#N/A</v>
      </c>
      <c r="E170" s="763" t="e">
        <v>#N/A</v>
      </c>
      <c r="F170" s="51">
        <v>42</v>
      </c>
      <c r="G170" s="60" t="s">
        <v>1190</v>
      </c>
      <c r="H170" s="763" t="e">
        <v>#N/A</v>
      </c>
      <c r="I170" s="763" t="e">
        <v>#N/A</v>
      </c>
      <c r="J170" s="763" t="e">
        <v>#N/A</v>
      </c>
      <c r="K170" s="760" t="e">
        <v>#N/A</v>
      </c>
      <c r="L170" s="769" t="e">
        <v>#N/A</v>
      </c>
      <c r="M170" s="769" t="e">
        <v>#N/A</v>
      </c>
      <c r="N170" s="763" t="e">
        <v>#N/A</v>
      </c>
      <c r="O170" s="779" t="e">
        <v>#N/A</v>
      </c>
      <c r="P170" s="1002"/>
      <c r="Q170" s="774"/>
      <c r="R170" s="774"/>
      <c r="S170" s="774"/>
      <c r="T170" s="774"/>
    </row>
    <row r="171" spans="1:20" s="8" customFormat="1" ht="12.75" customHeight="1">
      <c r="A171" s="758" t="e">
        <v>#N/A</v>
      </c>
      <c r="B171" s="758" t="e">
        <v>#N/A</v>
      </c>
      <c r="C171" s="757" t="e">
        <v>#N/A</v>
      </c>
      <c r="D171" s="760" t="e">
        <v>#N/A</v>
      </c>
      <c r="E171" s="763" t="e">
        <v>#N/A</v>
      </c>
      <c r="F171" s="17">
        <v>50</v>
      </c>
      <c r="G171" s="67" t="s">
        <v>208</v>
      </c>
      <c r="H171" s="763" t="e">
        <v>#N/A</v>
      </c>
      <c r="I171" s="763" t="e">
        <v>#N/A</v>
      </c>
      <c r="J171" s="763" t="e">
        <v>#N/A</v>
      </c>
      <c r="K171" s="761" t="e">
        <v>#N/A</v>
      </c>
      <c r="L171" s="770" t="e">
        <v>#N/A</v>
      </c>
      <c r="M171" s="770" t="e">
        <v>#N/A</v>
      </c>
      <c r="N171" s="764" t="e">
        <v>#N/A</v>
      </c>
      <c r="O171" s="779" t="e">
        <v>#N/A</v>
      </c>
      <c r="P171" s="1002"/>
      <c r="Q171" s="774"/>
      <c r="R171" s="774"/>
      <c r="S171" s="774"/>
      <c r="T171" s="774"/>
    </row>
    <row r="172" spans="1:20" ht="23.25" customHeight="1">
      <c r="A172" s="756" t="s">
        <v>1576</v>
      </c>
      <c r="B172" s="756" t="s">
        <v>5680</v>
      </c>
      <c r="C172" s="756" t="s">
        <v>5681</v>
      </c>
      <c r="D172" s="759" t="s">
        <v>3751</v>
      </c>
      <c r="E172" s="762" t="s">
        <v>27</v>
      </c>
      <c r="F172" s="51" t="s">
        <v>33</v>
      </c>
      <c r="G172" s="42" t="s">
        <v>210</v>
      </c>
      <c r="H172" s="762" t="s">
        <v>52</v>
      </c>
      <c r="I172" s="762" t="s">
        <v>101</v>
      </c>
      <c r="J172" s="762" t="s">
        <v>107</v>
      </c>
      <c r="K172" s="768" t="s">
        <v>5944</v>
      </c>
      <c r="L172" s="768" t="s">
        <v>1391</v>
      </c>
      <c r="M172" s="768" t="s">
        <v>7430</v>
      </c>
      <c r="N172" s="762" t="s">
        <v>16</v>
      </c>
      <c r="O172" s="779" t="s">
        <v>6097</v>
      </c>
      <c r="P172" s="1002"/>
      <c r="Q172" s="774" t="s">
        <v>128</v>
      </c>
      <c r="R172" s="774" t="s">
        <v>128</v>
      </c>
      <c r="S172" s="774" t="s">
        <v>128</v>
      </c>
      <c r="T172" s="774" t="s">
        <v>5622</v>
      </c>
    </row>
    <row r="173" spans="1:20">
      <c r="A173" s="758" t="e">
        <v>#N/A</v>
      </c>
      <c r="B173" s="758" t="e">
        <v>#N/A</v>
      </c>
      <c r="C173" s="758" t="e">
        <v>#N/A</v>
      </c>
      <c r="D173" s="760" t="e">
        <v>#N/A</v>
      </c>
      <c r="E173" s="763" t="e">
        <v>#N/A</v>
      </c>
      <c r="F173" s="51" t="s">
        <v>34</v>
      </c>
      <c r="G173" s="9" t="s">
        <v>211</v>
      </c>
      <c r="H173" s="763" t="e">
        <v>#N/A</v>
      </c>
      <c r="I173" s="763" t="e">
        <v>#N/A</v>
      </c>
      <c r="J173" s="763" t="e">
        <v>#N/A</v>
      </c>
      <c r="K173" s="769" t="e">
        <v>#N/A</v>
      </c>
      <c r="L173" s="769" t="e">
        <v>#N/A</v>
      </c>
      <c r="M173" s="769" t="e">
        <v>#N/A</v>
      </c>
      <c r="N173" s="763" t="e">
        <v>#N/A</v>
      </c>
      <c r="O173" s="779" t="e">
        <v>#N/A</v>
      </c>
      <c r="P173" s="1002"/>
      <c r="Q173" s="774"/>
      <c r="R173" s="774"/>
      <c r="S173" s="774"/>
      <c r="T173" s="774"/>
    </row>
    <row r="174" spans="1:20">
      <c r="A174" s="758" t="e">
        <v>#N/A</v>
      </c>
      <c r="B174" s="758" t="e">
        <v>#N/A</v>
      </c>
      <c r="C174" s="758" t="e">
        <v>#N/A</v>
      </c>
      <c r="D174" s="760" t="e">
        <v>#N/A</v>
      </c>
      <c r="E174" s="763" t="e">
        <v>#N/A</v>
      </c>
      <c r="F174" s="51" t="s">
        <v>202</v>
      </c>
      <c r="G174" s="9" t="s">
        <v>1208</v>
      </c>
      <c r="H174" s="763" t="e">
        <v>#N/A</v>
      </c>
      <c r="I174" s="763" t="e">
        <v>#N/A</v>
      </c>
      <c r="J174" s="763" t="e">
        <v>#N/A</v>
      </c>
      <c r="K174" s="769" t="e">
        <v>#N/A</v>
      </c>
      <c r="L174" s="769" t="e">
        <v>#N/A</v>
      </c>
      <c r="M174" s="769" t="e">
        <v>#N/A</v>
      </c>
      <c r="N174" s="763" t="e">
        <v>#N/A</v>
      </c>
      <c r="O174" s="779" t="e">
        <v>#N/A</v>
      </c>
      <c r="P174" s="1002"/>
      <c r="Q174" s="774"/>
      <c r="R174" s="774"/>
      <c r="S174" s="774"/>
      <c r="T174" s="774"/>
    </row>
    <row r="175" spans="1:20">
      <c r="A175" s="758" t="e">
        <v>#N/A</v>
      </c>
      <c r="B175" s="758" t="e">
        <v>#N/A</v>
      </c>
      <c r="C175" s="758" t="e">
        <v>#N/A</v>
      </c>
      <c r="D175" s="760" t="e">
        <v>#N/A</v>
      </c>
      <c r="E175" s="763" t="e">
        <v>#N/A</v>
      </c>
      <c r="F175" s="51" t="s">
        <v>203</v>
      </c>
      <c r="G175" s="9" t="s">
        <v>1213</v>
      </c>
      <c r="H175" s="763" t="e">
        <v>#N/A</v>
      </c>
      <c r="I175" s="763" t="e">
        <v>#N/A</v>
      </c>
      <c r="J175" s="763" t="e">
        <v>#N/A</v>
      </c>
      <c r="K175" s="769" t="e">
        <v>#N/A</v>
      </c>
      <c r="L175" s="769" t="e">
        <v>#N/A</v>
      </c>
      <c r="M175" s="769" t="e">
        <v>#N/A</v>
      </c>
      <c r="N175" s="763" t="e">
        <v>#N/A</v>
      </c>
      <c r="O175" s="779" t="e">
        <v>#N/A</v>
      </c>
      <c r="P175" s="1002"/>
      <c r="Q175" s="774"/>
      <c r="R175" s="774"/>
      <c r="S175" s="774"/>
      <c r="T175" s="774"/>
    </row>
    <row r="176" spans="1:20">
      <c r="A176" s="758" t="e">
        <v>#N/A</v>
      </c>
      <c r="B176" s="758" t="e">
        <v>#N/A</v>
      </c>
      <c r="C176" s="758" t="e">
        <v>#N/A</v>
      </c>
      <c r="D176" s="760" t="e">
        <v>#N/A</v>
      </c>
      <c r="E176" s="763" t="e">
        <v>#N/A</v>
      </c>
      <c r="F176" s="45" t="s">
        <v>261</v>
      </c>
      <c r="G176" s="9" t="s">
        <v>1212</v>
      </c>
      <c r="H176" s="763" t="e">
        <v>#N/A</v>
      </c>
      <c r="I176" s="763" t="e">
        <v>#N/A</v>
      </c>
      <c r="J176" s="763" t="e">
        <v>#N/A</v>
      </c>
      <c r="K176" s="769" t="e">
        <v>#N/A</v>
      </c>
      <c r="L176" s="769" t="e">
        <v>#N/A</v>
      </c>
      <c r="M176" s="769" t="e">
        <v>#N/A</v>
      </c>
      <c r="N176" s="763" t="e">
        <v>#N/A</v>
      </c>
      <c r="O176" s="779" t="e">
        <v>#N/A</v>
      </c>
      <c r="P176" s="1002"/>
      <c r="Q176" s="774"/>
      <c r="R176" s="774"/>
      <c r="S176" s="774"/>
      <c r="T176" s="774"/>
    </row>
    <row r="177" spans="1:20">
      <c r="A177" s="758" t="e">
        <v>#N/A</v>
      </c>
      <c r="B177" s="758" t="e">
        <v>#N/A</v>
      </c>
      <c r="C177" s="758" t="e">
        <v>#N/A</v>
      </c>
      <c r="D177" s="760" t="e">
        <v>#N/A</v>
      </c>
      <c r="E177" s="763" t="e">
        <v>#N/A</v>
      </c>
      <c r="F177" s="51" t="s">
        <v>31</v>
      </c>
      <c r="G177" s="9" t="s">
        <v>1211</v>
      </c>
      <c r="H177" s="763" t="e">
        <v>#N/A</v>
      </c>
      <c r="I177" s="763" t="e">
        <v>#N/A</v>
      </c>
      <c r="J177" s="763" t="e">
        <v>#N/A</v>
      </c>
      <c r="K177" s="769" t="e">
        <v>#N/A</v>
      </c>
      <c r="L177" s="769" t="e">
        <v>#N/A</v>
      </c>
      <c r="M177" s="769" t="e">
        <v>#N/A</v>
      </c>
      <c r="N177" s="763" t="e">
        <v>#N/A</v>
      </c>
      <c r="O177" s="779" t="e">
        <v>#N/A</v>
      </c>
      <c r="P177" s="1002"/>
      <c r="Q177" s="774"/>
      <c r="R177" s="774"/>
      <c r="S177" s="774"/>
      <c r="T177" s="774"/>
    </row>
    <row r="178" spans="1:20">
      <c r="A178" s="758" t="e">
        <v>#N/A</v>
      </c>
      <c r="B178" s="758" t="e">
        <v>#N/A</v>
      </c>
      <c r="C178" s="758" t="e">
        <v>#N/A</v>
      </c>
      <c r="D178" s="760" t="e">
        <v>#N/A</v>
      </c>
      <c r="E178" s="763" t="e">
        <v>#N/A</v>
      </c>
      <c r="F178" s="51" t="s">
        <v>273</v>
      </c>
      <c r="G178" s="9" t="s">
        <v>1210</v>
      </c>
      <c r="H178" s="763" t="e">
        <v>#N/A</v>
      </c>
      <c r="I178" s="763" t="e">
        <v>#N/A</v>
      </c>
      <c r="J178" s="763" t="e">
        <v>#N/A</v>
      </c>
      <c r="K178" s="769" t="e">
        <v>#N/A</v>
      </c>
      <c r="L178" s="769" t="e">
        <v>#N/A</v>
      </c>
      <c r="M178" s="769" t="e">
        <v>#N/A</v>
      </c>
      <c r="N178" s="763" t="e">
        <v>#N/A</v>
      </c>
      <c r="O178" s="779" t="e">
        <v>#N/A</v>
      </c>
      <c r="P178" s="1002"/>
      <c r="Q178" s="774"/>
      <c r="R178" s="774"/>
      <c r="S178" s="774"/>
      <c r="T178" s="774"/>
    </row>
    <row r="179" spans="1:20">
      <c r="A179" s="758" t="e">
        <v>#N/A</v>
      </c>
      <c r="B179" s="758" t="e">
        <v>#N/A</v>
      </c>
      <c r="C179" s="758" t="e">
        <v>#N/A</v>
      </c>
      <c r="D179" s="760" t="e">
        <v>#N/A</v>
      </c>
      <c r="E179" s="763" t="e">
        <v>#N/A</v>
      </c>
      <c r="F179" s="51">
        <v>98</v>
      </c>
      <c r="G179" s="9" t="s">
        <v>208</v>
      </c>
      <c r="H179" s="763" t="e">
        <v>#N/A</v>
      </c>
      <c r="I179" s="763" t="e">
        <v>#N/A</v>
      </c>
      <c r="J179" s="763" t="e">
        <v>#N/A</v>
      </c>
      <c r="K179" s="769" t="e">
        <v>#N/A</v>
      </c>
      <c r="L179" s="769" t="e">
        <v>#N/A</v>
      </c>
      <c r="M179" s="769" t="e">
        <v>#N/A</v>
      </c>
      <c r="N179" s="763" t="e">
        <v>#N/A</v>
      </c>
      <c r="O179" s="779" t="e">
        <v>#N/A</v>
      </c>
      <c r="P179" s="1002"/>
      <c r="Q179" s="774"/>
      <c r="R179" s="774"/>
      <c r="S179" s="774"/>
      <c r="T179" s="774"/>
    </row>
    <row r="180" spans="1:20">
      <c r="A180" s="758" t="e">
        <v>#N/A</v>
      </c>
      <c r="B180" s="758" t="e">
        <v>#N/A</v>
      </c>
      <c r="C180" s="757" t="e">
        <v>#N/A</v>
      </c>
      <c r="D180" s="760" t="e">
        <v>#N/A</v>
      </c>
      <c r="E180" s="764" t="e">
        <v>#N/A</v>
      </c>
      <c r="F180" s="51" t="s">
        <v>181</v>
      </c>
      <c r="G180" s="424" t="s">
        <v>4879</v>
      </c>
      <c r="H180" s="763" t="e">
        <v>#N/A</v>
      </c>
      <c r="I180" s="763" t="e">
        <v>#N/A</v>
      </c>
      <c r="J180" s="763" t="e">
        <v>#N/A</v>
      </c>
      <c r="K180" s="770" t="e">
        <v>#N/A</v>
      </c>
      <c r="L180" s="770" t="e">
        <v>#N/A</v>
      </c>
      <c r="M180" s="770" t="e">
        <v>#N/A</v>
      </c>
      <c r="N180" s="764" t="e">
        <v>#N/A</v>
      </c>
      <c r="O180" s="779" t="e">
        <v>#N/A</v>
      </c>
      <c r="P180" s="1002"/>
      <c r="Q180" s="774"/>
      <c r="R180" s="774"/>
      <c r="S180" s="774"/>
      <c r="T180" s="774"/>
    </row>
    <row r="181" spans="1:20" s="8" customFormat="1" ht="182.25" customHeight="1">
      <c r="A181" s="16" t="s">
        <v>1577</v>
      </c>
      <c r="B181" s="16" t="s">
        <v>45</v>
      </c>
      <c r="C181" s="16" t="s">
        <v>4195</v>
      </c>
      <c r="D181" s="60" t="s">
        <v>942</v>
      </c>
      <c r="E181" s="51" t="s">
        <v>121</v>
      </c>
      <c r="F181" s="51"/>
      <c r="G181" s="60"/>
      <c r="H181" s="51" t="s">
        <v>52</v>
      </c>
      <c r="I181" s="51" t="s">
        <v>101</v>
      </c>
      <c r="J181" s="51" t="s">
        <v>52</v>
      </c>
      <c r="K181" s="60" t="s">
        <v>7883</v>
      </c>
      <c r="L181" s="9" t="s">
        <v>901</v>
      </c>
      <c r="M181" s="9" t="s">
        <v>7431</v>
      </c>
      <c r="N181" s="39" t="s">
        <v>16</v>
      </c>
      <c r="O181" s="66" t="s">
        <v>7806</v>
      </c>
      <c r="P181" s="52"/>
      <c r="Q181" s="111" t="s">
        <v>128</v>
      </c>
      <c r="R181" s="111" t="s">
        <v>128</v>
      </c>
      <c r="S181" s="111" t="s">
        <v>128</v>
      </c>
      <c r="T181" s="111" t="s">
        <v>7802</v>
      </c>
    </row>
    <row r="182" spans="1:20" s="8" customFormat="1" ht="18" customHeight="1">
      <c r="A182" s="756" t="s">
        <v>1578</v>
      </c>
      <c r="B182" s="756" t="s">
        <v>1351</v>
      </c>
      <c r="C182" s="756" t="s">
        <v>4196</v>
      </c>
      <c r="D182" s="759" t="s">
        <v>3121</v>
      </c>
      <c r="E182" s="762" t="s">
        <v>27</v>
      </c>
      <c r="F182" s="45" t="s">
        <v>33</v>
      </c>
      <c r="G182" s="60" t="s">
        <v>3990</v>
      </c>
      <c r="H182" s="762" t="s">
        <v>52</v>
      </c>
      <c r="I182" s="762" t="s">
        <v>101</v>
      </c>
      <c r="J182" s="762" t="s">
        <v>107</v>
      </c>
      <c r="K182" s="759" t="s">
        <v>5642</v>
      </c>
      <c r="L182" s="768" t="s">
        <v>944</v>
      </c>
      <c r="M182" s="768" t="s">
        <v>7413</v>
      </c>
      <c r="N182" s="762" t="s">
        <v>16</v>
      </c>
      <c r="O182" s="759" t="s">
        <v>6098</v>
      </c>
      <c r="P182" s="1002"/>
      <c r="Q182" s="774" t="s">
        <v>128</v>
      </c>
      <c r="R182" s="774" t="s">
        <v>128</v>
      </c>
      <c r="S182" s="774" t="s">
        <v>128</v>
      </c>
      <c r="T182" s="774" t="s">
        <v>5622</v>
      </c>
    </row>
    <row r="183" spans="1:20" s="8" customFormat="1" ht="12.75" customHeight="1">
      <c r="A183" s="758" t="e">
        <v>#N/A</v>
      </c>
      <c r="B183" s="758" t="e">
        <v>#N/A</v>
      </c>
      <c r="C183" s="758" t="e">
        <v>#N/A</v>
      </c>
      <c r="D183" s="760" t="e">
        <v>#N/A</v>
      </c>
      <c r="E183" s="763" t="e">
        <v>#N/A</v>
      </c>
      <c r="F183" s="45" t="s">
        <v>34</v>
      </c>
      <c r="G183" s="60" t="s">
        <v>3991</v>
      </c>
      <c r="H183" s="763" t="e">
        <v>#N/A</v>
      </c>
      <c r="I183" s="763" t="e">
        <v>#N/A</v>
      </c>
      <c r="J183" s="763" t="e">
        <v>#N/A</v>
      </c>
      <c r="K183" s="760" t="e">
        <v>#N/A</v>
      </c>
      <c r="L183" s="769" t="e">
        <v>#N/A</v>
      </c>
      <c r="M183" s="769" t="e">
        <v>#N/A</v>
      </c>
      <c r="N183" s="763" t="e">
        <v>#N/A</v>
      </c>
      <c r="O183" s="760" t="e">
        <v>#N/A</v>
      </c>
      <c r="P183" s="1002"/>
      <c r="Q183" s="774"/>
      <c r="R183" s="774"/>
      <c r="S183" s="774"/>
      <c r="T183" s="774"/>
    </row>
    <row r="184" spans="1:20" s="8" customFormat="1" ht="12.75" customHeight="1">
      <c r="A184" s="758" t="e">
        <v>#N/A</v>
      </c>
      <c r="B184" s="758" t="e">
        <v>#N/A</v>
      </c>
      <c r="C184" s="758" t="e">
        <v>#N/A</v>
      </c>
      <c r="D184" s="760" t="e">
        <v>#N/A</v>
      </c>
      <c r="E184" s="763" t="e">
        <v>#N/A</v>
      </c>
      <c r="F184" s="45" t="s">
        <v>202</v>
      </c>
      <c r="G184" s="60" t="s">
        <v>3992</v>
      </c>
      <c r="H184" s="763" t="e">
        <v>#N/A</v>
      </c>
      <c r="I184" s="763" t="e">
        <v>#N/A</v>
      </c>
      <c r="J184" s="763" t="e">
        <v>#N/A</v>
      </c>
      <c r="K184" s="760" t="e">
        <v>#N/A</v>
      </c>
      <c r="L184" s="769" t="e">
        <v>#N/A</v>
      </c>
      <c r="M184" s="769" t="e">
        <v>#N/A</v>
      </c>
      <c r="N184" s="763" t="e">
        <v>#N/A</v>
      </c>
      <c r="O184" s="760" t="e">
        <v>#N/A</v>
      </c>
      <c r="P184" s="1002"/>
      <c r="Q184" s="774"/>
      <c r="R184" s="774"/>
      <c r="S184" s="774"/>
      <c r="T184" s="774"/>
    </row>
    <row r="185" spans="1:20" s="8" customFormat="1" ht="10.199999999999999">
      <c r="A185" s="758" t="e">
        <v>#N/A</v>
      </c>
      <c r="B185" s="758" t="e">
        <v>#N/A</v>
      </c>
      <c r="C185" s="758" t="e">
        <v>#N/A</v>
      </c>
      <c r="D185" s="760" t="e">
        <v>#N/A</v>
      </c>
      <c r="E185" s="763" t="e">
        <v>#N/A</v>
      </c>
      <c r="F185" s="45" t="s">
        <v>203</v>
      </c>
      <c r="G185" s="60" t="s">
        <v>3993</v>
      </c>
      <c r="H185" s="763" t="e">
        <v>#N/A</v>
      </c>
      <c r="I185" s="763" t="e">
        <v>#N/A</v>
      </c>
      <c r="J185" s="763" t="e">
        <v>#N/A</v>
      </c>
      <c r="K185" s="760" t="e">
        <v>#N/A</v>
      </c>
      <c r="L185" s="769" t="e">
        <v>#N/A</v>
      </c>
      <c r="M185" s="769" t="e">
        <v>#N/A</v>
      </c>
      <c r="N185" s="763" t="e">
        <v>#N/A</v>
      </c>
      <c r="O185" s="760" t="e">
        <v>#N/A</v>
      </c>
      <c r="P185" s="1002"/>
      <c r="Q185" s="774"/>
      <c r="R185" s="774"/>
      <c r="S185" s="774"/>
      <c r="T185" s="774"/>
    </row>
    <row r="186" spans="1:20" s="8" customFormat="1" ht="31.5" customHeight="1">
      <c r="A186" s="758" t="e">
        <v>#N/A</v>
      </c>
      <c r="B186" s="758" t="e">
        <v>#N/A</v>
      </c>
      <c r="C186" s="758" t="e">
        <v>#N/A</v>
      </c>
      <c r="D186" s="760" t="e">
        <v>#N/A</v>
      </c>
      <c r="E186" s="763" t="e">
        <v>#N/A</v>
      </c>
      <c r="F186" s="45" t="s">
        <v>261</v>
      </c>
      <c r="G186" s="60" t="s">
        <v>4025</v>
      </c>
      <c r="H186" s="763" t="e">
        <v>#N/A</v>
      </c>
      <c r="I186" s="763" t="e">
        <v>#N/A</v>
      </c>
      <c r="J186" s="763" t="e">
        <v>#N/A</v>
      </c>
      <c r="K186" s="760" t="e">
        <v>#N/A</v>
      </c>
      <c r="L186" s="769" t="e">
        <v>#N/A</v>
      </c>
      <c r="M186" s="769" t="e">
        <v>#N/A</v>
      </c>
      <c r="N186" s="763" t="e">
        <v>#N/A</v>
      </c>
      <c r="O186" s="760" t="e">
        <v>#N/A</v>
      </c>
      <c r="P186" s="1002"/>
      <c r="Q186" s="774"/>
      <c r="R186" s="774"/>
      <c r="S186" s="774"/>
      <c r="T186" s="774"/>
    </row>
    <row r="187" spans="1:20" s="8" customFormat="1" ht="23.25" customHeight="1">
      <c r="A187" s="758" t="e">
        <v>#N/A</v>
      </c>
      <c r="B187" s="758" t="e">
        <v>#N/A</v>
      </c>
      <c r="C187" s="758" t="e">
        <v>#N/A</v>
      </c>
      <c r="D187" s="760" t="e">
        <v>#N/A</v>
      </c>
      <c r="E187" s="763" t="e">
        <v>#N/A</v>
      </c>
      <c r="F187" s="45" t="s">
        <v>31</v>
      </c>
      <c r="G187" s="60" t="s">
        <v>134</v>
      </c>
      <c r="H187" s="763" t="e">
        <v>#N/A</v>
      </c>
      <c r="I187" s="763" t="e">
        <v>#N/A</v>
      </c>
      <c r="J187" s="763" t="e">
        <v>#N/A</v>
      </c>
      <c r="K187" s="760" t="e">
        <v>#N/A</v>
      </c>
      <c r="L187" s="769" t="e">
        <v>#N/A</v>
      </c>
      <c r="M187" s="769" t="e">
        <v>#N/A</v>
      </c>
      <c r="N187" s="763" t="e">
        <v>#N/A</v>
      </c>
      <c r="O187" s="760" t="e">
        <v>#N/A</v>
      </c>
      <c r="P187" s="1002"/>
      <c r="Q187" s="774"/>
      <c r="R187" s="774"/>
      <c r="S187" s="774"/>
      <c r="T187" s="774"/>
    </row>
    <row r="188" spans="1:20" s="8" customFormat="1" ht="32.25" customHeight="1">
      <c r="A188" s="758" t="e">
        <v>#N/A</v>
      </c>
      <c r="B188" s="758" t="e">
        <v>#N/A</v>
      </c>
      <c r="C188" s="758" t="e">
        <v>#N/A</v>
      </c>
      <c r="D188" s="760" t="e">
        <v>#N/A</v>
      </c>
      <c r="E188" s="763" t="e">
        <v>#N/A</v>
      </c>
      <c r="F188" s="45" t="s">
        <v>273</v>
      </c>
      <c r="G188" s="60" t="s">
        <v>3994</v>
      </c>
      <c r="H188" s="763" t="e">
        <v>#N/A</v>
      </c>
      <c r="I188" s="763" t="e">
        <v>#N/A</v>
      </c>
      <c r="J188" s="763" t="e">
        <v>#N/A</v>
      </c>
      <c r="K188" s="760" t="e">
        <v>#N/A</v>
      </c>
      <c r="L188" s="769" t="e">
        <v>#N/A</v>
      </c>
      <c r="M188" s="769" t="e">
        <v>#N/A</v>
      </c>
      <c r="N188" s="763" t="e">
        <v>#N/A</v>
      </c>
      <c r="O188" s="760" t="e">
        <v>#N/A</v>
      </c>
      <c r="P188" s="1002"/>
      <c r="Q188" s="774"/>
      <c r="R188" s="774"/>
      <c r="S188" s="774"/>
      <c r="T188" s="774"/>
    </row>
    <row r="189" spans="1:20" s="8" customFormat="1" ht="62.25" customHeight="1">
      <c r="A189" s="757" t="e">
        <v>#N/A</v>
      </c>
      <c r="B189" s="757" t="e">
        <v>#N/A</v>
      </c>
      <c r="C189" s="757" t="e">
        <v>#N/A</v>
      </c>
      <c r="D189" s="761" t="e">
        <v>#N/A</v>
      </c>
      <c r="E189" s="764" t="e">
        <v>#N/A</v>
      </c>
      <c r="F189" s="45" t="s">
        <v>352</v>
      </c>
      <c r="G189" s="60" t="s">
        <v>3995</v>
      </c>
      <c r="H189" s="764" t="e">
        <v>#N/A</v>
      </c>
      <c r="I189" s="764" t="e">
        <v>#N/A</v>
      </c>
      <c r="J189" s="764" t="e">
        <v>#N/A</v>
      </c>
      <c r="K189" s="761" t="e">
        <v>#N/A</v>
      </c>
      <c r="L189" s="770" t="e">
        <v>#N/A</v>
      </c>
      <c r="M189" s="770" t="e">
        <v>#N/A</v>
      </c>
      <c r="N189" s="764" t="e">
        <v>#N/A</v>
      </c>
      <c r="O189" s="761" t="e">
        <v>#N/A</v>
      </c>
      <c r="P189" s="1002"/>
      <c r="Q189" s="774"/>
      <c r="R189" s="774"/>
      <c r="S189" s="774"/>
      <c r="T189" s="774"/>
    </row>
    <row r="190" spans="1:20" s="8" customFormat="1" ht="20.399999999999999">
      <c r="A190" s="207" t="s">
        <v>7836</v>
      </c>
      <c r="B190" s="207" t="s">
        <v>7872</v>
      </c>
      <c r="C190" s="399" t="s">
        <v>7873</v>
      </c>
      <c r="D190" s="131" t="s">
        <v>7877</v>
      </c>
      <c r="E190" s="132" t="s">
        <v>6165</v>
      </c>
      <c r="F190" s="33"/>
      <c r="G190" s="34"/>
      <c r="H190" s="34"/>
      <c r="I190" s="34"/>
      <c r="J190" s="34"/>
      <c r="K190" s="34"/>
      <c r="L190" s="149"/>
      <c r="M190" s="131"/>
      <c r="N190" s="137" t="s">
        <v>118</v>
      </c>
      <c r="O190" s="142"/>
      <c r="P190" s="640" t="s">
        <v>7878</v>
      </c>
      <c r="Q190" s="133" t="s">
        <v>126</v>
      </c>
      <c r="R190" s="133" t="s">
        <v>126</v>
      </c>
      <c r="S190" s="133" t="s">
        <v>128</v>
      </c>
      <c r="T190" s="130" t="s">
        <v>7722</v>
      </c>
    </row>
    <row r="191" spans="1:20" s="120" customFormat="1" ht="70.5" customHeight="1">
      <c r="A191" s="211" t="s">
        <v>2039</v>
      </c>
      <c r="B191" s="211" t="s">
        <v>1885</v>
      </c>
      <c r="C191" s="211" t="s">
        <v>4197</v>
      </c>
      <c r="D191" s="189" t="s">
        <v>7067</v>
      </c>
      <c r="E191" s="301" t="s">
        <v>3658</v>
      </c>
      <c r="F191" s="33"/>
      <c r="G191" s="34"/>
      <c r="H191" s="34"/>
      <c r="I191" s="34"/>
      <c r="J191" s="34"/>
      <c r="K191" s="34"/>
      <c r="L191" s="33"/>
      <c r="M191" s="135"/>
      <c r="N191" s="32" t="s">
        <v>118</v>
      </c>
      <c r="O191" s="34"/>
      <c r="P191" s="644" t="s">
        <v>7068</v>
      </c>
      <c r="Q191" s="143" t="s">
        <v>126</v>
      </c>
      <c r="R191" s="143" t="s">
        <v>128</v>
      </c>
      <c r="S191" s="144" t="s">
        <v>128</v>
      </c>
      <c r="T191" s="143" t="s">
        <v>7003</v>
      </c>
    </row>
    <row r="192" spans="1:20" s="8" customFormat="1" ht="59.85" customHeight="1">
      <c r="A192" s="211" t="s">
        <v>2040</v>
      </c>
      <c r="B192" s="211" t="s">
        <v>1886</v>
      </c>
      <c r="C192" s="211" t="s">
        <v>4198</v>
      </c>
      <c r="D192" s="131" t="s">
        <v>2289</v>
      </c>
      <c r="E192" s="132" t="s">
        <v>3660</v>
      </c>
      <c r="F192" s="33"/>
      <c r="G192" s="34"/>
      <c r="H192" s="34"/>
      <c r="I192" s="34"/>
      <c r="J192" s="34"/>
      <c r="K192" s="34"/>
      <c r="L192" s="149"/>
      <c r="M192" s="131"/>
      <c r="N192" s="137" t="s">
        <v>118</v>
      </c>
      <c r="O192" s="142"/>
      <c r="P192" s="640" t="s">
        <v>7069</v>
      </c>
      <c r="Q192" s="133" t="s">
        <v>126</v>
      </c>
      <c r="R192" s="133" t="s">
        <v>128</v>
      </c>
      <c r="S192" s="133" t="s">
        <v>128</v>
      </c>
      <c r="T192" s="130" t="s">
        <v>7003</v>
      </c>
    </row>
    <row r="193" spans="1:20" s="8" customFormat="1" ht="39.75" customHeight="1">
      <c r="A193" s="211" t="s">
        <v>2041</v>
      </c>
      <c r="B193" s="211" t="s">
        <v>3380</v>
      </c>
      <c r="C193" s="211" t="s">
        <v>4130</v>
      </c>
      <c r="D193" s="135" t="s">
        <v>6175</v>
      </c>
      <c r="E193" s="32" t="s">
        <v>109</v>
      </c>
      <c r="F193" s="33"/>
      <c r="G193" s="34"/>
      <c r="H193" s="34"/>
      <c r="I193" s="34"/>
      <c r="J193" s="34"/>
      <c r="K193" s="34"/>
      <c r="L193" s="33"/>
      <c r="M193" s="135"/>
      <c r="N193" s="32" t="s">
        <v>118</v>
      </c>
      <c r="O193" s="34"/>
      <c r="P193" s="158" t="s">
        <v>3415</v>
      </c>
      <c r="Q193" s="143" t="s">
        <v>126</v>
      </c>
      <c r="R193" s="143" t="s">
        <v>128</v>
      </c>
      <c r="S193" s="143" t="s">
        <v>128</v>
      </c>
      <c r="T193" s="130" t="s">
        <v>6162</v>
      </c>
    </row>
    <row r="194" spans="1:20" s="8" customFormat="1" ht="145.5" customHeight="1">
      <c r="A194" s="211" t="s">
        <v>2042</v>
      </c>
      <c r="B194" s="211" t="s">
        <v>4107</v>
      </c>
      <c r="C194" s="211" t="s">
        <v>4200</v>
      </c>
      <c r="D194" s="135" t="s">
        <v>7888</v>
      </c>
      <c r="E194" s="32" t="s">
        <v>7891</v>
      </c>
      <c r="F194" s="33"/>
      <c r="G194" s="34"/>
      <c r="H194" s="34"/>
      <c r="I194" s="34"/>
      <c r="J194" s="34"/>
      <c r="K194" s="34"/>
      <c r="L194" s="138"/>
      <c r="M194" s="135"/>
      <c r="N194" s="32" t="s">
        <v>118</v>
      </c>
      <c r="O194" s="32"/>
      <c r="P194" s="158" t="s">
        <v>7892</v>
      </c>
      <c r="Q194" s="143" t="s">
        <v>126</v>
      </c>
      <c r="R194" s="143" t="s">
        <v>126</v>
      </c>
      <c r="S194" s="143" t="s">
        <v>128</v>
      </c>
      <c r="T194" s="143" t="s">
        <v>7722</v>
      </c>
    </row>
    <row r="195" spans="1:20" s="8" customFormat="1" ht="39.75" customHeight="1">
      <c r="A195" s="211" t="s">
        <v>2043</v>
      </c>
      <c r="B195" s="211" t="s">
        <v>3663</v>
      </c>
      <c r="C195" s="211" t="s">
        <v>4141</v>
      </c>
      <c r="D195" s="135" t="s">
        <v>3657</v>
      </c>
      <c r="E195" s="32" t="s">
        <v>1944</v>
      </c>
      <c r="F195" s="33"/>
      <c r="G195" s="34"/>
      <c r="H195" s="34"/>
      <c r="I195" s="34"/>
      <c r="J195" s="34"/>
      <c r="K195" s="34"/>
      <c r="L195" s="33"/>
      <c r="M195" s="135"/>
      <c r="N195" s="32" t="s">
        <v>118</v>
      </c>
      <c r="O195" s="122"/>
      <c r="P195" s="158" t="s">
        <v>7398</v>
      </c>
      <c r="Q195" s="143" t="s">
        <v>126</v>
      </c>
      <c r="R195" s="143" t="s">
        <v>128</v>
      </c>
      <c r="S195" s="144" t="s">
        <v>128</v>
      </c>
      <c r="T195" s="143" t="s">
        <v>4933</v>
      </c>
    </row>
    <row r="196" spans="1:20" s="8" customFormat="1" ht="17.850000000000001" customHeight="1">
      <c r="A196" s="784" t="s">
        <v>2048</v>
      </c>
      <c r="B196" s="784" t="s">
        <v>1888</v>
      </c>
      <c r="C196" s="784" t="s">
        <v>4205</v>
      </c>
      <c r="D196" s="798" t="s">
        <v>6912</v>
      </c>
      <c r="E196" s="781" t="s">
        <v>28</v>
      </c>
      <c r="F196" s="138" t="s">
        <v>128</v>
      </c>
      <c r="G196" s="135" t="s">
        <v>1947</v>
      </c>
      <c r="H196" s="800"/>
      <c r="I196" s="800"/>
      <c r="J196" s="800"/>
      <c r="K196" s="800"/>
      <c r="L196" s="802"/>
      <c r="M196" s="804"/>
      <c r="N196" s="781" t="s">
        <v>118</v>
      </c>
      <c r="O196" s="800"/>
      <c r="P196" s="1017" t="s">
        <v>1946</v>
      </c>
      <c r="Q196" s="806" t="s">
        <v>126</v>
      </c>
      <c r="R196" s="806" t="s">
        <v>128</v>
      </c>
      <c r="S196" s="806" t="s">
        <v>128</v>
      </c>
      <c r="T196" s="806" t="s">
        <v>7722</v>
      </c>
    </row>
    <row r="197" spans="1:20" s="8" customFormat="1" ht="15.6" customHeight="1">
      <c r="A197" s="786"/>
      <c r="B197" s="786"/>
      <c r="C197" s="786"/>
      <c r="D197" s="799"/>
      <c r="E197" s="783"/>
      <c r="F197" s="138" t="s">
        <v>126</v>
      </c>
      <c r="G197" s="135" t="s">
        <v>1220</v>
      </c>
      <c r="H197" s="801"/>
      <c r="I197" s="801"/>
      <c r="J197" s="801"/>
      <c r="K197" s="801"/>
      <c r="L197" s="803"/>
      <c r="M197" s="805"/>
      <c r="N197" s="783"/>
      <c r="O197" s="801"/>
      <c r="P197" s="1018"/>
      <c r="Q197" s="807"/>
      <c r="R197" s="807"/>
      <c r="S197" s="807"/>
      <c r="T197" s="807"/>
    </row>
    <row r="198" spans="1:20" s="8" customFormat="1" ht="24.6" customHeight="1">
      <c r="A198" s="784" t="s">
        <v>2049</v>
      </c>
      <c r="B198" s="784" t="s">
        <v>1889</v>
      </c>
      <c r="C198" s="784" t="s">
        <v>4206</v>
      </c>
      <c r="D198" s="808" t="s">
        <v>6913</v>
      </c>
      <c r="E198" s="810" t="s">
        <v>28</v>
      </c>
      <c r="F198" s="395" t="s">
        <v>128</v>
      </c>
      <c r="G198" s="139" t="s">
        <v>1947</v>
      </c>
      <c r="H198" s="800"/>
      <c r="I198" s="800"/>
      <c r="J198" s="800"/>
      <c r="K198" s="800"/>
      <c r="L198" s="781"/>
      <c r="M198" s="781"/>
      <c r="N198" s="781" t="s">
        <v>118</v>
      </c>
      <c r="O198" s="781"/>
      <c r="P198" s="1015" t="s">
        <v>7064</v>
      </c>
      <c r="Q198" s="806" t="s">
        <v>126</v>
      </c>
      <c r="R198" s="806" t="s">
        <v>128</v>
      </c>
      <c r="S198" s="806" t="s">
        <v>128</v>
      </c>
      <c r="T198" s="806" t="s">
        <v>7722</v>
      </c>
    </row>
    <row r="199" spans="1:20" s="8" customFormat="1" ht="32.25" customHeight="1">
      <c r="A199" s="786"/>
      <c r="B199" s="786"/>
      <c r="C199" s="786"/>
      <c r="D199" s="809"/>
      <c r="E199" s="811"/>
      <c r="F199" s="395" t="s">
        <v>126</v>
      </c>
      <c r="G199" s="139" t="s">
        <v>1220</v>
      </c>
      <c r="H199" s="801"/>
      <c r="I199" s="801"/>
      <c r="J199" s="801"/>
      <c r="K199" s="801"/>
      <c r="L199" s="783"/>
      <c r="M199" s="783"/>
      <c r="N199" s="783"/>
      <c r="O199" s="783"/>
      <c r="P199" s="1016"/>
      <c r="Q199" s="807"/>
      <c r="R199" s="807"/>
      <c r="S199" s="807"/>
      <c r="T199" s="807"/>
    </row>
    <row r="200" spans="1:20" s="8" customFormat="1" ht="113.25" customHeight="1">
      <c r="A200" s="211" t="s">
        <v>2051</v>
      </c>
      <c r="B200" s="211" t="s">
        <v>1899</v>
      </c>
      <c r="C200" s="211" t="s">
        <v>4207</v>
      </c>
      <c r="D200" s="141" t="s">
        <v>1957</v>
      </c>
      <c r="E200" s="422" t="s">
        <v>2647</v>
      </c>
      <c r="F200" s="395"/>
      <c r="G200" s="136"/>
      <c r="H200" s="34"/>
      <c r="I200" s="34"/>
      <c r="J200" s="34"/>
      <c r="K200" s="34"/>
      <c r="L200" s="32"/>
      <c r="M200" s="32"/>
      <c r="N200" s="32" t="s">
        <v>118</v>
      </c>
      <c r="O200" s="32"/>
      <c r="P200" s="158" t="s">
        <v>7371</v>
      </c>
      <c r="Q200" s="417" t="s">
        <v>126</v>
      </c>
      <c r="R200" s="417" t="s">
        <v>128</v>
      </c>
      <c r="S200" s="146" t="s">
        <v>128</v>
      </c>
      <c r="T200" s="130" t="s">
        <v>7003</v>
      </c>
    </row>
    <row r="201" spans="1:20" s="8" customFormat="1" ht="102.75" customHeight="1">
      <c r="A201" s="211" t="s">
        <v>2052</v>
      </c>
      <c r="B201" s="211" t="s">
        <v>2648</v>
      </c>
      <c r="C201" s="211" t="s">
        <v>4208</v>
      </c>
      <c r="D201" s="141" t="s">
        <v>7405</v>
      </c>
      <c r="E201" s="422" t="s">
        <v>129</v>
      </c>
      <c r="F201" s="395"/>
      <c r="G201" s="136"/>
      <c r="H201" s="34"/>
      <c r="I201" s="34"/>
      <c r="J201" s="34"/>
      <c r="K201" s="34"/>
      <c r="L201" s="32"/>
      <c r="M201" s="32"/>
      <c r="N201" s="32" t="s">
        <v>118</v>
      </c>
      <c r="O201" s="32"/>
      <c r="P201" s="158" t="s">
        <v>7822</v>
      </c>
      <c r="Q201" s="417" t="s">
        <v>126</v>
      </c>
      <c r="R201" s="417" t="s">
        <v>128</v>
      </c>
      <c r="S201" s="146" t="s">
        <v>128</v>
      </c>
      <c r="T201" s="130" t="s">
        <v>7722</v>
      </c>
    </row>
    <row r="202" spans="1:20" s="8" customFormat="1" ht="150" customHeight="1">
      <c r="A202" s="211" t="s">
        <v>2053</v>
      </c>
      <c r="B202" s="211" t="s">
        <v>1900</v>
      </c>
      <c r="C202" s="211" t="s">
        <v>4209</v>
      </c>
      <c r="D202" s="430" t="s">
        <v>1958</v>
      </c>
      <c r="E202" s="422" t="s">
        <v>218</v>
      </c>
      <c r="F202" s="395"/>
      <c r="G202" s="136"/>
      <c r="H202" s="34"/>
      <c r="I202" s="34"/>
      <c r="J202" s="34"/>
      <c r="K202" s="34"/>
      <c r="L202" s="32"/>
      <c r="M202" s="32"/>
      <c r="N202" s="32" t="s">
        <v>118</v>
      </c>
      <c r="O202" s="32"/>
      <c r="P202" s="158" t="s">
        <v>7372</v>
      </c>
      <c r="Q202" s="417" t="s">
        <v>126</v>
      </c>
      <c r="R202" s="417" t="s">
        <v>128</v>
      </c>
      <c r="S202" s="146" t="s">
        <v>128</v>
      </c>
      <c r="T202" s="130" t="s">
        <v>7003</v>
      </c>
    </row>
    <row r="203" spans="1:20" s="8" customFormat="1" ht="106.5" customHeight="1">
      <c r="A203" s="208" t="s">
        <v>2054</v>
      </c>
      <c r="B203" s="208" t="s">
        <v>7250</v>
      </c>
      <c r="C203" s="208" t="s">
        <v>7255</v>
      </c>
      <c r="D203" s="428" t="s">
        <v>7256</v>
      </c>
      <c r="E203" s="32" t="s">
        <v>4882</v>
      </c>
      <c r="F203" s="429"/>
      <c r="G203" s="429"/>
      <c r="H203" s="429"/>
      <c r="I203" s="429"/>
      <c r="J203" s="429"/>
      <c r="K203" s="429"/>
      <c r="L203" s="429"/>
      <c r="M203" s="429"/>
      <c r="N203" s="137" t="s">
        <v>118</v>
      </c>
      <c r="O203" s="429"/>
      <c r="P203" s="158" t="s">
        <v>7254</v>
      </c>
      <c r="Q203" s="143" t="s">
        <v>126</v>
      </c>
      <c r="R203" s="143" t="s">
        <v>128</v>
      </c>
      <c r="S203" s="143" t="s">
        <v>128</v>
      </c>
      <c r="T203" s="143" t="s">
        <v>7003</v>
      </c>
    </row>
    <row r="204" spans="1:20" s="8" customFormat="1" ht="151.35" customHeight="1">
      <c r="A204" s="455" t="s">
        <v>2055</v>
      </c>
      <c r="B204" s="455" t="s">
        <v>217</v>
      </c>
      <c r="C204" s="455" t="s">
        <v>4211</v>
      </c>
      <c r="D204" s="421" t="s">
        <v>1960</v>
      </c>
      <c r="E204" s="423" t="s">
        <v>218</v>
      </c>
      <c r="F204" s="140"/>
      <c r="G204" s="431"/>
      <c r="H204" s="420"/>
      <c r="I204" s="420"/>
      <c r="J204" s="420"/>
      <c r="K204" s="420"/>
      <c r="L204" s="418"/>
      <c r="M204" s="418"/>
      <c r="N204" s="137" t="s">
        <v>118</v>
      </c>
      <c r="O204" s="418"/>
      <c r="P204" s="645" t="s">
        <v>7373</v>
      </c>
      <c r="Q204" s="143" t="s">
        <v>126</v>
      </c>
      <c r="R204" s="143" t="s">
        <v>128</v>
      </c>
      <c r="S204" s="143" t="s">
        <v>128</v>
      </c>
      <c r="T204" s="130" t="s">
        <v>7003</v>
      </c>
    </row>
    <row r="205" spans="1:20" s="8" customFormat="1" ht="154.5" customHeight="1">
      <c r="A205" s="454" t="s">
        <v>2056</v>
      </c>
      <c r="B205" s="454" t="s">
        <v>1901</v>
      </c>
      <c r="C205" s="454" t="s">
        <v>4210</v>
      </c>
      <c r="D205" s="430" t="s">
        <v>1959</v>
      </c>
      <c r="E205" s="469" t="s">
        <v>218</v>
      </c>
      <c r="F205" s="470"/>
      <c r="G205" s="471"/>
      <c r="H205" s="419"/>
      <c r="I205" s="419"/>
      <c r="J205" s="419"/>
      <c r="K205" s="419"/>
      <c r="L205" s="451"/>
      <c r="M205" s="451"/>
      <c r="N205" s="137" t="s">
        <v>118</v>
      </c>
      <c r="O205" s="451"/>
      <c r="P205" s="401" t="s">
        <v>7374</v>
      </c>
      <c r="Q205" s="143" t="s">
        <v>126</v>
      </c>
      <c r="R205" s="143" t="s">
        <v>128</v>
      </c>
      <c r="S205" s="143" t="s">
        <v>128</v>
      </c>
      <c r="T205" s="143" t="s">
        <v>7003</v>
      </c>
    </row>
    <row r="206" spans="1:20" s="8" customFormat="1" ht="156.6" customHeight="1">
      <c r="A206" s="208" t="s">
        <v>5721</v>
      </c>
      <c r="B206" s="208" t="s">
        <v>1902</v>
      </c>
      <c r="C206" s="208" t="s">
        <v>4212</v>
      </c>
      <c r="D206" s="141" t="s">
        <v>1961</v>
      </c>
      <c r="E206" s="422" t="s">
        <v>218</v>
      </c>
      <c r="F206" s="395"/>
      <c r="G206" s="136"/>
      <c r="H206" s="34"/>
      <c r="I206" s="34"/>
      <c r="J206" s="34"/>
      <c r="K206" s="34"/>
      <c r="L206" s="32"/>
      <c r="M206" s="32"/>
      <c r="N206" s="137" t="s">
        <v>118</v>
      </c>
      <c r="O206" s="32"/>
      <c r="P206" s="158" t="s">
        <v>7375</v>
      </c>
      <c r="Q206" s="130" t="s">
        <v>126</v>
      </c>
      <c r="R206" s="130" t="s">
        <v>128</v>
      </c>
      <c r="S206" s="130" t="s">
        <v>128</v>
      </c>
      <c r="T206" s="130" t="s">
        <v>7003</v>
      </c>
    </row>
    <row r="207" spans="1:20" s="8" customFormat="1" ht="138" customHeight="1">
      <c r="A207" s="211" t="s">
        <v>2057</v>
      </c>
      <c r="B207" s="211" t="s">
        <v>6691</v>
      </c>
      <c r="C207" s="211" t="s">
        <v>4202</v>
      </c>
      <c r="D207" s="131" t="s">
        <v>7406</v>
      </c>
      <c r="E207" s="132" t="s">
        <v>2807</v>
      </c>
      <c r="F207" s="33"/>
      <c r="G207" s="34"/>
      <c r="H207" s="34"/>
      <c r="I207" s="34"/>
      <c r="J207" s="34"/>
      <c r="K207" s="34"/>
      <c r="L207" s="151"/>
      <c r="M207" s="150"/>
      <c r="N207" s="137" t="s">
        <v>118</v>
      </c>
      <c r="O207" s="142"/>
      <c r="P207" s="640" t="s">
        <v>8002</v>
      </c>
      <c r="Q207" s="132" t="s">
        <v>126</v>
      </c>
      <c r="R207" s="132" t="s">
        <v>128</v>
      </c>
      <c r="S207" s="132" t="s">
        <v>126</v>
      </c>
      <c r="T207" s="130" t="s">
        <v>7967</v>
      </c>
    </row>
    <row r="208" spans="1:20" s="8" customFormat="1" ht="105.75" customHeight="1">
      <c r="A208" s="211" t="s">
        <v>2058</v>
      </c>
      <c r="B208" s="211" t="s">
        <v>6692</v>
      </c>
      <c r="C208" s="211" t="s">
        <v>4203</v>
      </c>
      <c r="D208" s="131" t="s">
        <v>7407</v>
      </c>
      <c r="E208" s="132" t="s">
        <v>2807</v>
      </c>
      <c r="F208" s="33"/>
      <c r="G208" s="34"/>
      <c r="H208" s="34"/>
      <c r="I208" s="34"/>
      <c r="J208" s="34"/>
      <c r="K208" s="34"/>
      <c r="L208" s="151"/>
      <c r="M208" s="150"/>
      <c r="N208" s="137" t="s">
        <v>118</v>
      </c>
      <c r="O208" s="142"/>
      <c r="P208" s="640" t="s">
        <v>7324</v>
      </c>
      <c r="Q208" s="472" t="s">
        <v>126</v>
      </c>
      <c r="R208" s="472" t="s">
        <v>128</v>
      </c>
      <c r="S208" s="473" t="s">
        <v>126</v>
      </c>
      <c r="T208" s="130" t="s">
        <v>7003</v>
      </c>
    </row>
    <row r="209" spans="1:20" s="8" customFormat="1" ht="117.6" customHeight="1">
      <c r="A209" s="211" t="s">
        <v>2059</v>
      </c>
      <c r="B209" s="211" t="s">
        <v>6693</v>
      </c>
      <c r="C209" s="211" t="s">
        <v>4204</v>
      </c>
      <c r="D209" s="428" t="s">
        <v>6919</v>
      </c>
      <c r="E209" s="136" t="s">
        <v>2807</v>
      </c>
      <c r="F209" s="520"/>
      <c r="G209" s="34"/>
      <c r="H209" s="34"/>
      <c r="I209" s="34"/>
      <c r="J209" s="34"/>
      <c r="K209" s="34"/>
      <c r="L209" s="136"/>
      <c r="M209" s="136"/>
      <c r="N209" s="137" t="s">
        <v>118</v>
      </c>
      <c r="O209" s="136"/>
      <c r="P209" s="428" t="s">
        <v>7321</v>
      </c>
      <c r="Q209" s="130" t="s">
        <v>126</v>
      </c>
      <c r="R209" s="130" t="s">
        <v>128</v>
      </c>
      <c r="S209" s="145" t="s">
        <v>126</v>
      </c>
      <c r="T209" s="130" t="s">
        <v>7003</v>
      </c>
    </row>
    <row r="210" spans="1:20" s="8" customFormat="1" ht="205.5" customHeight="1">
      <c r="A210" s="211" t="s">
        <v>2064</v>
      </c>
      <c r="B210" s="211" t="s">
        <v>6174</v>
      </c>
      <c r="C210" s="211" t="s">
        <v>4199</v>
      </c>
      <c r="D210" s="134" t="s">
        <v>8161</v>
      </c>
      <c r="E210" s="137" t="s">
        <v>3431</v>
      </c>
      <c r="F210" s="33"/>
      <c r="G210" s="34"/>
      <c r="H210" s="34"/>
      <c r="I210" s="34"/>
      <c r="J210" s="34"/>
      <c r="K210" s="34"/>
      <c r="L210" s="148"/>
      <c r="M210" s="134"/>
      <c r="N210" s="137" t="s">
        <v>118</v>
      </c>
      <c r="O210" s="32"/>
      <c r="P210" s="646" t="s">
        <v>8162</v>
      </c>
      <c r="Q210" s="130" t="s">
        <v>126</v>
      </c>
      <c r="R210" s="130" t="s">
        <v>128</v>
      </c>
      <c r="S210" s="145" t="s">
        <v>128</v>
      </c>
      <c r="T210" s="143" t="s">
        <v>8159</v>
      </c>
    </row>
    <row r="211" spans="1:20" s="8" customFormat="1" ht="143.25" customHeight="1">
      <c r="A211" s="211" t="s">
        <v>2067</v>
      </c>
      <c r="B211" s="211" t="s">
        <v>6694</v>
      </c>
      <c r="C211" s="211" t="s">
        <v>4895</v>
      </c>
      <c r="D211" s="135" t="s">
        <v>7408</v>
      </c>
      <c r="E211" s="418" t="s">
        <v>30</v>
      </c>
      <c r="F211" s="33"/>
      <c r="G211" s="391"/>
      <c r="H211" s="391"/>
      <c r="I211" s="391"/>
      <c r="J211" s="391"/>
      <c r="K211" s="391"/>
      <c r="L211" s="391"/>
      <c r="M211" s="391"/>
      <c r="N211" s="137" t="s">
        <v>118</v>
      </c>
      <c r="O211" s="391"/>
      <c r="P211" s="158" t="s">
        <v>7325</v>
      </c>
      <c r="Q211" s="130" t="s">
        <v>126</v>
      </c>
      <c r="R211" s="130" t="s">
        <v>128</v>
      </c>
      <c r="S211" s="145" t="s">
        <v>128</v>
      </c>
      <c r="T211" s="130" t="s">
        <v>6683</v>
      </c>
    </row>
    <row r="212" spans="1:20" ht="143.25" customHeight="1">
      <c r="A212" s="211" t="s">
        <v>2068</v>
      </c>
      <c r="B212" s="208" t="s">
        <v>6695</v>
      </c>
      <c r="C212" s="208" t="s">
        <v>4897</v>
      </c>
      <c r="D212" s="135" t="s">
        <v>7409</v>
      </c>
      <c r="E212" s="32" t="s">
        <v>30</v>
      </c>
      <c r="F212" s="33"/>
      <c r="G212" s="391"/>
      <c r="H212" s="391"/>
      <c r="I212" s="391"/>
      <c r="J212" s="391"/>
      <c r="K212" s="391"/>
      <c r="L212" s="391"/>
      <c r="M212" s="391"/>
      <c r="N212" s="137" t="s">
        <v>118</v>
      </c>
      <c r="O212" s="391"/>
      <c r="P212" s="158" t="s">
        <v>7326</v>
      </c>
      <c r="Q212" s="130" t="s">
        <v>126</v>
      </c>
      <c r="R212" s="130" t="s">
        <v>128</v>
      </c>
      <c r="S212" s="145" t="s">
        <v>128</v>
      </c>
      <c r="T212" s="143" t="s">
        <v>7003</v>
      </c>
    </row>
    <row r="213" spans="1:20" ht="122.25" customHeight="1">
      <c r="A213" s="211" t="s">
        <v>2069</v>
      </c>
      <c r="B213" s="208" t="s">
        <v>6696</v>
      </c>
      <c r="C213" s="208" t="s">
        <v>4899</v>
      </c>
      <c r="D213" s="428" t="s">
        <v>6918</v>
      </c>
      <c r="E213" s="32" t="s">
        <v>30</v>
      </c>
      <c r="F213" s="390"/>
      <c r="G213" s="391"/>
      <c r="H213" s="391"/>
      <c r="I213" s="391"/>
      <c r="J213" s="391"/>
      <c r="K213" s="391"/>
      <c r="L213" s="391"/>
      <c r="M213" s="391"/>
      <c r="N213" s="137" t="s">
        <v>118</v>
      </c>
      <c r="O213" s="391"/>
      <c r="P213" s="158" t="s">
        <v>7320</v>
      </c>
      <c r="Q213" s="130" t="s">
        <v>126</v>
      </c>
      <c r="R213" s="130" t="s">
        <v>128</v>
      </c>
      <c r="S213" s="145" t="s">
        <v>128</v>
      </c>
      <c r="T213" s="143" t="s">
        <v>6683</v>
      </c>
    </row>
    <row r="214" spans="1:20" s="8" customFormat="1" ht="38.25" customHeight="1">
      <c r="A214" s="208" t="s">
        <v>2072</v>
      </c>
      <c r="B214" s="398" t="s">
        <v>5064</v>
      </c>
      <c r="C214" s="398" t="s">
        <v>4118</v>
      </c>
      <c r="D214" s="392" t="s">
        <v>4119</v>
      </c>
      <c r="E214" s="395" t="s">
        <v>337</v>
      </c>
      <c r="F214" s="395"/>
      <c r="G214" s="395"/>
      <c r="H214" s="395"/>
      <c r="I214" s="395"/>
      <c r="J214" s="395"/>
      <c r="K214" s="395"/>
      <c r="L214" s="395"/>
      <c r="M214" s="395"/>
      <c r="N214" s="137" t="s">
        <v>118</v>
      </c>
      <c r="O214" s="395"/>
      <c r="P214" s="647" t="s">
        <v>6970</v>
      </c>
      <c r="Q214" s="395" t="s">
        <v>126</v>
      </c>
      <c r="R214" s="395" t="s">
        <v>126</v>
      </c>
      <c r="S214" s="395" t="s">
        <v>126</v>
      </c>
      <c r="T214" s="143" t="s">
        <v>7722</v>
      </c>
    </row>
    <row r="215" spans="1:20" ht="159.75" customHeight="1">
      <c r="A215" s="208" t="s">
        <v>2073</v>
      </c>
      <c r="B215" s="398" t="s">
        <v>5065</v>
      </c>
      <c r="C215" s="398" t="s">
        <v>4120</v>
      </c>
      <c r="D215" s="392" t="s">
        <v>7410</v>
      </c>
      <c r="E215" s="395" t="s">
        <v>337</v>
      </c>
      <c r="F215" s="395"/>
      <c r="G215" s="395"/>
      <c r="H215" s="395"/>
      <c r="I215" s="395"/>
      <c r="J215" s="395"/>
      <c r="K215" s="395"/>
      <c r="L215" s="395"/>
      <c r="M215" s="395"/>
      <c r="N215" s="137" t="s">
        <v>118</v>
      </c>
      <c r="O215" s="395"/>
      <c r="P215" s="647" t="s">
        <v>6697</v>
      </c>
      <c r="Q215" s="395" t="s">
        <v>126</v>
      </c>
      <c r="R215" s="395" t="s">
        <v>126</v>
      </c>
      <c r="S215" s="395" t="s">
        <v>126</v>
      </c>
      <c r="T215" s="143" t="s">
        <v>7722</v>
      </c>
    </row>
    <row r="216" spans="1:20" ht="77.099999999999994" customHeight="1">
      <c r="A216" s="208" t="s">
        <v>2075</v>
      </c>
      <c r="B216" s="398" t="s">
        <v>5061</v>
      </c>
      <c r="C216" s="398" t="s">
        <v>4881</v>
      </c>
      <c r="D216" s="392" t="s">
        <v>6316</v>
      </c>
      <c r="E216" s="395" t="s">
        <v>4882</v>
      </c>
      <c r="F216" s="395"/>
      <c r="G216" s="395"/>
      <c r="H216" s="395"/>
      <c r="I216" s="395"/>
      <c r="J216" s="395"/>
      <c r="K216" s="395"/>
      <c r="L216" s="395"/>
      <c r="M216" s="395"/>
      <c r="N216" s="137" t="s">
        <v>118</v>
      </c>
      <c r="O216" s="395"/>
      <c r="P216" s="647" t="s">
        <v>6317</v>
      </c>
      <c r="Q216" s="395" t="s">
        <v>126</v>
      </c>
      <c r="R216" s="395" t="s">
        <v>126</v>
      </c>
      <c r="S216" s="395" t="s">
        <v>128</v>
      </c>
      <c r="T216" s="143" t="s">
        <v>6205</v>
      </c>
    </row>
    <row r="217" spans="1:20" ht="10.35" customHeight="1">
      <c r="A217" s="784" t="s">
        <v>2077</v>
      </c>
      <c r="B217" s="784" t="s">
        <v>5195</v>
      </c>
      <c r="C217" s="784" t="s">
        <v>4902</v>
      </c>
      <c r="D217" s="787" t="s">
        <v>7411</v>
      </c>
      <c r="E217" s="781" t="s">
        <v>5839</v>
      </c>
      <c r="F217" s="135" t="s">
        <v>6379</v>
      </c>
      <c r="G217" s="135" t="s">
        <v>6382</v>
      </c>
      <c r="H217" s="787"/>
      <c r="I217" s="787"/>
      <c r="J217" s="787"/>
      <c r="K217" s="787"/>
      <c r="L217" s="787"/>
      <c r="M217" s="787"/>
      <c r="N217" s="781" t="s">
        <v>118</v>
      </c>
      <c r="O217" s="781"/>
      <c r="P217" s="1004" t="s">
        <v>7433</v>
      </c>
      <c r="Q217" s="781" t="s">
        <v>126</v>
      </c>
      <c r="R217" s="781" t="s">
        <v>128</v>
      </c>
      <c r="S217" s="781" t="s">
        <v>128</v>
      </c>
      <c r="T217" s="781" t="s">
        <v>6683</v>
      </c>
    </row>
    <row r="218" spans="1:20" ht="10.35" customHeight="1">
      <c r="A218" s="785"/>
      <c r="B218" s="785"/>
      <c r="C218" s="785"/>
      <c r="D218" s="788"/>
      <c r="E218" s="782"/>
      <c r="F218" s="135" t="s">
        <v>6380</v>
      </c>
      <c r="G218" s="135" t="s">
        <v>6383</v>
      </c>
      <c r="H218" s="788"/>
      <c r="I218" s="788"/>
      <c r="J218" s="788"/>
      <c r="K218" s="788"/>
      <c r="L218" s="788"/>
      <c r="M218" s="788"/>
      <c r="N218" s="782"/>
      <c r="O218" s="782"/>
      <c r="P218" s="1005"/>
      <c r="Q218" s="782"/>
      <c r="R218" s="782"/>
      <c r="S218" s="782"/>
      <c r="T218" s="782"/>
    </row>
    <row r="219" spans="1:20" ht="25.5" customHeight="1">
      <c r="A219" s="786"/>
      <c r="B219" s="786"/>
      <c r="C219" s="786"/>
      <c r="D219" s="789"/>
      <c r="E219" s="783"/>
      <c r="F219" s="135" t="s">
        <v>6381</v>
      </c>
      <c r="G219" s="135" t="s">
        <v>6384</v>
      </c>
      <c r="H219" s="789"/>
      <c r="I219" s="789"/>
      <c r="J219" s="789"/>
      <c r="K219" s="789"/>
      <c r="L219" s="789"/>
      <c r="M219" s="789"/>
      <c r="N219" s="783"/>
      <c r="O219" s="783"/>
      <c r="P219" s="1006"/>
      <c r="Q219" s="783"/>
      <c r="R219" s="783"/>
      <c r="S219" s="783"/>
      <c r="T219" s="783"/>
    </row>
    <row r="220" spans="1:20" ht="10.35" customHeight="1">
      <c r="A220" s="784" t="s">
        <v>2078</v>
      </c>
      <c r="B220" s="784" t="s">
        <v>5196</v>
      </c>
      <c r="C220" s="784" t="s">
        <v>4906</v>
      </c>
      <c r="D220" s="790" t="s">
        <v>7411</v>
      </c>
      <c r="E220" s="795" t="s">
        <v>5839</v>
      </c>
      <c r="F220" s="135" t="s">
        <v>6379</v>
      </c>
      <c r="G220" s="135" t="s">
        <v>6382</v>
      </c>
      <c r="H220" s="790"/>
      <c r="I220" s="790"/>
      <c r="J220" s="790"/>
      <c r="K220" s="790"/>
      <c r="L220" s="790"/>
      <c r="M220" s="790"/>
      <c r="N220" s="795" t="s">
        <v>118</v>
      </c>
      <c r="O220" s="790"/>
      <c r="P220" s="1012" t="s">
        <v>7434</v>
      </c>
      <c r="Q220" s="795" t="s">
        <v>126</v>
      </c>
      <c r="R220" s="795" t="s">
        <v>128</v>
      </c>
      <c r="S220" s="795" t="s">
        <v>128</v>
      </c>
      <c r="T220" s="795" t="s">
        <v>6683</v>
      </c>
    </row>
    <row r="221" spans="1:20" ht="10.35" customHeight="1">
      <c r="A221" s="785"/>
      <c r="B221" s="785"/>
      <c r="C221" s="785"/>
      <c r="D221" s="791"/>
      <c r="E221" s="796"/>
      <c r="F221" s="452" t="s">
        <v>6380</v>
      </c>
      <c r="G221" s="452" t="s">
        <v>6383</v>
      </c>
      <c r="H221" s="791"/>
      <c r="I221" s="791"/>
      <c r="J221" s="791"/>
      <c r="K221" s="791"/>
      <c r="L221" s="791"/>
      <c r="M221" s="791"/>
      <c r="N221" s="796"/>
      <c r="O221" s="791"/>
      <c r="P221" s="1013"/>
      <c r="Q221" s="796"/>
      <c r="R221" s="796"/>
      <c r="S221" s="796"/>
      <c r="T221" s="796"/>
    </row>
    <row r="222" spans="1:20" ht="10.35" customHeight="1">
      <c r="A222" s="785"/>
      <c r="B222" s="785"/>
      <c r="C222" s="785"/>
      <c r="D222" s="792"/>
      <c r="E222" s="797"/>
      <c r="F222" s="452" t="s">
        <v>6381</v>
      </c>
      <c r="G222" s="452" t="s">
        <v>6384</v>
      </c>
      <c r="H222" s="792"/>
      <c r="I222" s="792"/>
      <c r="J222" s="792"/>
      <c r="K222" s="792"/>
      <c r="L222" s="792"/>
      <c r="M222" s="792"/>
      <c r="N222" s="797"/>
      <c r="O222" s="792"/>
      <c r="P222" s="1014"/>
      <c r="Q222" s="797"/>
      <c r="R222" s="797"/>
      <c r="S222" s="797"/>
      <c r="T222" s="797"/>
    </row>
    <row r="223" spans="1:20" ht="7.5" customHeight="1">
      <c r="A223" s="784" t="s">
        <v>2079</v>
      </c>
      <c r="B223" s="784" t="s">
        <v>5188</v>
      </c>
      <c r="C223" s="784" t="s">
        <v>4909</v>
      </c>
      <c r="D223" s="790" t="s">
        <v>7411</v>
      </c>
      <c r="E223" s="795" t="s">
        <v>5839</v>
      </c>
      <c r="F223" s="787" t="s">
        <v>6379</v>
      </c>
      <c r="G223" s="787" t="s">
        <v>6382</v>
      </c>
      <c r="H223" s="790"/>
      <c r="I223" s="790"/>
      <c r="J223" s="790"/>
      <c r="K223" s="790"/>
      <c r="L223" s="790"/>
      <c r="M223" s="790"/>
      <c r="N223" s="795" t="s">
        <v>118</v>
      </c>
      <c r="O223" s="790"/>
      <c r="P223" s="1012" t="s">
        <v>7435</v>
      </c>
      <c r="Q223" s="795" t="s">
        <v>126</v>
      </c>
      <c r="R223" s="795" t="s">
        <v>128</v>
      </c>
      <c r="S223" s="795" t="s">
        <v>128</v>
      </c>
      <c r="T223" s="795" t="s">
        <v>6683</v>
      </c>
    </row>
    <row r="224" spans="1:20" ht="4.5" customHeight="1">
      <c r="A224" s="785"/>
      <c r="B224" s="785"/>
      <c r="C224" s="785"/>
      <c r="D224" s="791"/>
      <c r="E224" s="796"/>
      <c r="F224" s="789"/>
      <c r="G224" s="789"/>
      <c r="H224" s="791"/>
      <c r="I224" s="791"/>
      <c r="J224" s="791"/>
      <c r="K224" s="791"/>
      <c r="L224" s="791"/>
      <c r="M224" s="791"/>
      <c r="N224" s="796"/>
      <c r="O224" s="791"/>
      <c r="P224" s="1013"/>
      <c r="Q224" s="796"/>
      <c r="R224" s="796"/>
      <c r="S224" s="796"/>
      <c r="T224" s="796"/>
    </row>
    <row r="225" spans="1:20" ht="10.35" customHeight="1">
      <c r="A225" s="785"/>
      <c r="B225" s="785"/>
      <c r="C225" s="785"/>
      <c r="D225" s="791"/>
      <c r="E225" s="796"/>
      <c r="F225" s="135" t="s">
        <v>6380</v>
      </c>
      <c r="G225" s="135" t="s">
        <v>6383</v>
      </c>
      <c r="H225" s="791"/>
      <c r="I225" s="791"/>
      <c r="J225" s="791"/>
      <c r="K225" s="791"/>
      <c r="L225" s="791"/>
      <c r="M225" s="791"/>
      <c r="N225" s="796"/>
      <c r="O225" s="791"/>
      <c r="P225" s="1013"/>
      <c r="Q225" s="796"/>
      <c r="R225" s="796"/>
      <c r="S225" s="796"/>
      <c r="T225" s="796"/>
    </row>
    <row r="226" spans="1:20" ht="10.35" customHeight="1">
      <c r="A226" s="786"/>
      <c r="B226" s="786"/>
      <c r="C226" s="786"/>
      <c r="D226" s="792"/>
      <c r="E226" s="797"/>
      <c r="F226" s="135" t="s">
        <v>6381</v>
      </c>
      <c r="G226" s="135" t="s">
        <v>6384</v>
      </c>
      <c r="H226" s="792"/>
      <c r="I226" s="792"/>
      <c r="J226" s="792"/>
      <c r="K226" s="792"/>
      <c r="L226" s="792"/>
      <c r="M226" s="792"/>
      <c r="N226" s="797"/>
      <c r="O226" s="792"/>
      <c r="P226" s="1014"/>
      <c r="Q226" s="797"/>
      <c r="R226" s="797"/>
      <c r="S226" s="797"/>
      <c r="T226" s="797"/>
    </row>
    <row r="227" spans="1:20" ht="10.35" customHeight="1">
      <c r="A227" s="784" t="s">
        <v>4904</v>
      </c>
      <c r="B227" s="784" t="s">
        <v>5197</v>
      </c>
      <c r="C227" s="784" t="s">
        <v>4905</v>
      </c>
      <c r="D227" s="787" t="s">
        <v>7412</v>
      </c>
      <c r="E227" s="781" t="s">
        <v>5839</v>
      </c>
      <c r="F227" s="484" t="s">
        <v>6328</v>
      </c>
      <c r="G227" s="135" t="s">
        <v>6329</v>
      </c>
      <c r="H227" s="787"/>
      <c r="I227" s="787"/>
      <c r="J227" s="787"/>
      <c r="K227" s="787"/>
      <c r="L227" s="787"/>
      <c r="M227" s="787"/>
      <c r="N227" s="781" t="s">
        <v>118</v>
      </c>
      <c r="O227" s="787"/>
      <c r="P227" s="1004" t="s">
        <v>7769</v>
      </c>
      <c r="Q227" s="781" t="s">
        <v>126</v>
      </c>
      <c r="R227" s="781" t="s">
        <v>128</v>
      </c>
      <c r="S227" s="781" t="s">
        <v>128</v>
      </c>
      <c r="T227" s="781" t="s">
        <v>7722</v>
      </c>
    </row>
    <row r="228" spans="1:20" ht="10.35" customHeight="1">
      <c r="A228" s="785"/>
      <c r="B228" s="785"/>
      <c r="C228" s="785"/>
      <c r="D228" s="788"/>
      <c r="E228" s="782"/>
      <c r="F228" s="484" t="s">
        <v>6331</v>
      </c>
      <c r="G228" s="135" t="s">
        <v>6330</v>
      </c>
      <c r="H228" s="788"/>
      <c r="I228" s="788"/>
      <c r="J228" s="788"/>
      <c r="K228" s="788"/>
      <c r="L228" s="788"/>
      <c r="M228" s="788"/>
      <c r="N228" s="782"/>
      <c r="O228" s="788"/>
      <c r="P228" s="1005"/>
      <c r="Q228" s="782"/>
      <c r="R228" s="782"/>
      <c r="S228" s="782"/>
      <c r="T228" s="782"/>
    </row>
    <row r="229" spans="1:20" ht="10.35" customHeight="1">
      <c r="A229" s="785"/>
      <c r="B229" s="785"/>
      <c r="C229" s="785"/>
      <c r="D229" s="788"/>
      <c r="E229" s="782"/>
      <c r="F229" s="484" t="s">
        <v>6332</v>
      </c>
      <c r="G229" s="135" t="s">
        <v>6355</v>
      </c>
      <c r="H229" s="788"/>
      <c r="I229" s="788"/>
      <c r="J229" s="788"/>
      <c r="K229" s="788"/>
      <c r="L229" s="788"/>
      <c r="M229" s="788"/>
      <c r="N229" s="782"/>
      <c r="O229" s="788"/>
      <c r="P229" s="1005"/>
      <c r="Q229" s="782"/>
      <c r="R229" s="782"/>
      <c r="S229" s="782"/>
      <c r="T229" s="782"/>
    </row>
    <row r="230" spans="1:20" ht="10.35" customHeight="1">
      <c r="A230" s="785"/>
      <c r="B230" s="785"/>
      <c r="C230" s="785"/>
      <c r="D230" s="788"/>
      <c r="E230" s="782"/>
      <c r="F230" s="484" t="s">
        <v>6333</v>
      </c>
      <c r="G230" s="135" t="s">
        <v>6356</v>
      </c>
      <c r="H230" s="788"/>
      <c r="I230" s="788"/>
      <c r="J230" s="788"/>
      <c r="K230" s="788"/>
      <c r="L230" s="788"/>
      <c r="M230" s="788"/>
      <c r="N230" s="782"/>
      <c r="O230" s="788"/>
      <c r="P230" s="1005"/>
      <c r="Q230" s="782"/>
      <c r="R230" s="782"/>
      <c r="S230" s="782"/>
      <c r="T230" s="782"/>
    </row>
    <row r="231" spans="1:20" ht="10.35" customHeight="1">
      <c r="A231" s="785"/>
      <c r="B231" s="785"/>
      <c r="C231" s="785"/>
      <c r="D231" s="788"/>
      <c r="E231" s="782"/>
      <c r="F231" s="484" t="s">
        <v>6334</v>
      </c>
      <c r="G231" s="135" t="s">
        <v>6357</v>
      </c>
      <c r="H231" s="788"/>
      <c r="I231" s="788"/>
      <c r="J231" s="788"/>
      <c r="K231" s="788"/>
      <c r="L231" s="788"/>
      <c r="M231" s="788"/>
      <c r="N231" s="782"/>
      <c r="O231" s="788"/>
      <c r="P231" s="1005"/>
      <c r="Q231" s="782"/>
      <c r="R231" s="782"/>
      <c r="S231" s="782"/>
      <c r="T231" s="782"/>
    </row>
    <row r="232" spans="1:20" ht="10.35" customHeight="1">
      <c r="A232" s="785"/>
      <c r="B232" s="785"/>
      <c r="C232" s="785"/>
      <c r="D232" s="788"/>
      <c r="E232" s="782"/>
      <c r="F232" s="484" t="s">
        <v>6335</v>
      </c>
      <c r="G232" s="135" t="s">
        <v>6358</v>
      </c>
      <c r="H232" s="788"/>
      <c r="I232" s="788"/>
      <c r="J232" s="788"/>
      <c r="K232" s="788"/>
      <c r="L232" s="788"/>
      <c r="M232" s="788"/>
      <c r="N232" s="782"/>
      <c r="O232" s="788"/>
      <c r="P232" s="1005"/>
      <c r="Q232" s="782"/>
      <c r="R232" s="782"/>
      <c r="S232" s="782"/>
      <c r="T232" s="782"/>
    </row>
    <row r="233" spans="1:20" ht="10.35" customHeight="1">
      <c r="A233" s="785"/>
      <c r="B233" s="785"/>
      <c r="C233" s="785"/>
      <c r="D233" s="788"/>
      <c r="E233" s="782"/>
      <c r="F233" s="484" t="s">
        <v>6336</v>
      </c>
      <c r="G233" s="135" t="s">
        <v>6359</v>
      </c>
      <c r="H233" s="788"/>
      <c r="I233" s="788"/>
      <c r="J233" s="788"/>
      <c r="K233" s="788"/>
      <c r="L233" s="788"/>
      <c r="M233" s="788"/>
      <c r="N233" s="782"/>
      <c r="O233" s="788"/>
      <c r="P233" s="1005"/>
      <c r="Q233" s="782"/>
      <c r="R233" s="782"/>
      <c r="S233" s="782"/>
      <c r="T233" s="782"/>
    </row>
    <row r="234" spans="1:20" ht="10.35" customHeight="1">
      <c r="A234" s="785"/>
      <c r="B234" s="785"/>
      <c r="C234" s="785"/>
      <c r="D234" s="788"/>
      <c r="E234" s="782"/>
      <c r="F234" s="484" t="s">
        <v>6337</v>
      </c>
      <c r="G234" s="135" t="s">
        <v>6360</v>
      </c>
      <c r="H234" s="788"/>
      <c r="I234" s="788"/>
      <c r="J234" s="788"/>
      <c r="K234" s="788"/>
      <c r="L234" s="788"/>
      <c r="M234" s="788"/>
      <c r="N234" s="782"/>
      <c r="O234" s="788"/>
      <c r="P234" s="1005"/>
      <c r="Q234" s="782"/>
      <c r="R234" s="782"/>
      <c r="S234" s="782"/>
      <c r="T234" s="782"/>
    </row>
    <row r="235" spans="1:20" ht="10.35" customHeight="1">
      <c r="A235" s="785"/>
      <c r="B235" s="785"/>
      <c r="C235" s="785"/>
      <c r="D235" s="788"/>
      <c r="E235" s="782"/>
      <c r="F235" s="484" t="s">
        <v>6338</v>
      </c>
      <c r="G235" s="135" t="s">
        <v>6361</v>
      </c>
      <c r="H235" s="788"/>
      <c r="I235" s="788"/>
      <c r="J235" s="788"/>
      <c r="K235" s="788"/>
      <c r="L235" s="788"/>
      <c r="M235" s="788"/>
      <c r="N235" s="782"/>
      <c r="O235" s="788"/>
      <c r="P235" s="1005"/>
      <c r="Q235" s="782"/>
      <c r="R235" s="782"/>
      <c r="S235" s="782"/>
      <c r="T235" s="782"/>
    </row>
    <row r="236" spans="1:20" ht="10.35" customHeight="1">
      <c r="A236" s="785"/>
      <c r="B236" s="785"/>
      <c r="C236" s="785"/>
      <c r="D236" s="788"/>
      <c r="E236" s="782"/>
      <c r="F236" s="484" t="s">
        <v>6339</v>
      </c>
      <c r="G236" s="135" t="s">
        <v>6362</v>
      </c>
      <c r="H236" s="788"/>
      <c r="I236" s="788"/>
      <c r="J236" s="788"/>
      <c r="K236" s="788"/>
      <c r="L236" s="788"/>
      <c r="M236" s="788"/>
      <c r="N236" s="782"/>
      <c r="O236" s="788"/>
      <c r="P236" s="1005"/>
      <c r="Q236" s="782"/>
      <c r="R236" s="782"/>
      <c r="S236" s="782"/>
      <c r="T236" s="782"/>
    </row>
    <row r="237" spans="1:20" ht="10.35" customHeight="1">
      <c r="A237" s="785"/>
      <c r="B237" s="785"/>
      <c r="C237" s="785"/>
      <c r="D237" s="788"/>
      <c r="E237" s="782"/>
      <c r="F237" s="484" t="s">
        <v>6340</v>
      </c>
      <c r="G237" s="135" t="s">
        <v>6363</v>
      </c>
      <c r="H237" s="788"/>
      <c r="I237" s="788"/>
      <c r="J237" s="788"/>
      <c r="K237" s="788"/>
      <c r="L237" s="788"/>
      <c r="M237" s="788"/>
      <c r="N237" s="782"/>
      <c r="O237" s="788"/>
      <c r="P237" s="1005"/>
      <c r="Q237" s="782"/>
      <c r="R237" s="782"/>
      <c r="S237" s="782"/>
      <c r="T237" s="782"/>
    </row>
    <row r="238" spans="1:20" ht="10.35" customHeight="1">
      <c r="A238" s="785"/>
      <c r="B238" s="785"/>
      <c r="C238" s="785"/>
      <c r="D238" s="788"/>
      <c r="E238" s="782"/>
      <c r="F238" s="484" t="s">
        <v>6341</v>
      </c>
      <c r="G238" s="135" t="s">
        <v>6364</v>
      </c>
      <c r="H238" s="788"/>
      <c r="I238" s="788"/>
      <c r="J238" s="788"/>
      <c r="K238" s="788"/>
      <c r="L238" s="788"/>
      <c r="M238" s="788"/>
      <c r="N238" s="782"/>
      <c r="O238" s="788"/>
      <c r="P238" s="1005"/>
      <c r="Q238" s="782"/>
      <c r="R238" s="782"/>
      <c r="S238" s="782"/>
      <c r="T238" s="782"/>
    </row>
    <row r="239" spans="1:20" ht="10.35" customHeight="1">
      <c r="A239" s="785"/>
      <c r="B239" s="785"/>
      <c r="C239" s="785"/>
      <c r="D239" s="788"/>
      <c r="E239" s="782"/>
      <c r="F239" s="484" t="s">
        <v>6365</v>
      </c>
      <c r="G239" s="135" t="s">
        <v>6366</v>
      </c>
      <c r="H239" s="788"/>
      <c r="I239" s="788"/>
      <c r="J239" s="788"/>
      <c r="K239" s="788"/>
      <c r="L239" s="788"/>
      <c r="M239" s="788"/>
      <c r="N239" s="782"/>
      <c r="O239" s="788"/>
      <c r="P239" s="1005"/>
      <c r="Q239" s="782"/>
      <c r="R239" s="782"/>
      <c r="S239" s="782"/>
      <c r="T239" s="782"/>
    </row>
    <row r="240" spans="1:20" ht="10.35" customHeight="1">
      <c r="A240" s="785"/>
      <c r="B240" s="785"/>
      <c r="C240" s="785"/>
      <c r="D240" s="788"/>
      <c r="E240" s="782"/>
      <c r="F240" s="484" t="s">
        <v>6342</v>
      </c>
      <c r="G240" s="135" t="s">
        <v>6367</v>
      </c>
      <c r="H240" s="788"/>
      <c r="I240" s="788"/>
      <c r="J240" s="788"/>
      <c r="K240" s="788"/>
      <c r="L240" s="788"/>
      <c r="M240" s="788"/>
      <c r="N240" s="782"/>
      <c r="O240" s="788"/>
      <c r="P240" s="1005"/>
      <c r="Q240" s="782"/>
      <c r="R240" s="782"/>
      <c r="S240" s="782"/>
      <c r="T240" s="782"/>
    </row>
    <row r="241" spans="1:20" ht="10.35" customHeight="1">
      <c r="A241" s="785"/>
      <c r="B241" s="785"/>
      <c r="C241" s="785"/>
      <c r="D241" s="788"/>
      <c r="E241" s="782"/>
      <c r="F241" s="484" t="s">
        <v>6343</v>
      </c>
      <c r="G241" s="135" t="s">
        <v>6368</v>
      </c>
      <c r="H241" s="788"/>
      <c r="I241" s="788"/>
      <c r="J241" s="788"/>
      <c r="K241" s="788"/>
      <c r="L241" s="788"/>
      <c r="M241" s="788"/>
      <c r="N241" s="782"/>
      <c r="O241" s="788"/>
      <c r="P241" s="1005"/>
      <c r="Q241" s="782"/>
      <c r="R241" s="782"/>
      <c r="S241" s="782"/>
      <c r="T241" s="782"/>
    </row>
    <row r="242" spans="1:20" ht="10.35" customHeight="1">
      <c r="A242" s="785"/>
      <c r="B242" s="785"/>
      <c r="C242" s="785"/>
      <c r="D242" s="788"/>
      <c r="E242" s="782"/>
      <c r="F242" s="484" t="s">
        <v>6344</v>
      </c>
      <c r="G242" s="135" t="s">
        <v>6369</v>
      </c>
      <c r="H242" s="788"/>
      <c r="I242" s="788"/>
      <c r="J242" s="788"/>
      <c r="K242" s="788"/>
      <c r="L242" s="788"/>
      <c r="M242" s="788"/>
      <c r="N242" s="782"/>
      <c r="O242" s="788"/>
      <c r="P242" s="1005"/>
      <c r="Q242" s="782"/>
      <c r="R242" s="782"/>
      <c r="S242" s="782"/>
      <c r="T242" s="782"/>
    </row>
    <row r="243" spans="1:20" ht="10.35" customHeight="1">
      <c r="A243" s="785"/>
      <c r="B243" s="785"/>
      <c r="C243" s="785"/>
      <c r="D243" s="788"/>
      <c r="E243" s="782"/>
      <c r="F243" s="484" t="s">
        <v>6345</v>
      </c>
      <c r="G243" s="135" t="s">
        <v>6370</v>
      </c>
      <c r="H243" s="788"/>
      <c r="I243" s="788"/>
      <c r="J243" s="788"/>
      <c r="K243" s="788"/>
      <c r="L243" s="788"/>
      <c r="M243" s="788"/>
      <c r="N243" s="782"/>
      <c r="O243" s="788"/>
      <c r="P243" s="1005"/>
      <c r="Q243" s="782"/>
      <c r="R243" s="782"/>
      <c r="S243" s="782"/>
      <c r="T243" s="782"/>
    </row>
    <row r="244" spans="1:20" ht="10.35" customHeight="1">
      <c r="A244" s="785"/>
      <c r="B244" s="785"/>
      <c r="C244" s="785"/>
      <c r="D244" s="788"/>
      <c r="E244" s="782"/>
      <c r="F244" s="484" t="s">
        <v>6346</v>
      </c>
      <c r="G244" s="135" t="s">
        <v>6371</v>
      </c>
      <c r="H244" s="788"/>
      <c r="I244" s="788"/>
      <c r="J244" s="788"/>
      <c r="K244" s="788"/>
      <c r="L244" s="788"/>
      <c r="M244" s="788"/>
      <c r="N244" s="782"/>
      <c r="O244" s="788"/>
      <c r="P244" s="1005"/>
      <c r="Q244" s="782"/>
      <c r="R244" s="782"/>
      <c r="S244" s="782"/>
      <c r="T244" s="782"/>
    </row>
    <row r="245" spans="1:20" ht="10.35" customHeight="1">
      <c r="A245" s="785"/>
      <c r="B245" s="785"/>
      <c r="C245" s="785"/>
      <c r="D245" s="788"/>
      <c r="E245" s="782"/>
      <c r="F245" s="484" t="s">
        <v>6347</v>
      </c>
      <c r="G245" s="135" t="s">
        <v>6372</v>
      </c>
      <c r="H245" s="788"/>
      <c r="I245" s="788"/>
      <c r="J245" s="788"/>
      <c r="K245" s="788"/>
      <c r="L245" s="788"/>
      <c r="M245" s="788"/>
      <c r="N245" s="782"/>
      <c r="O245" s="788"/>
      <c r="P245" s="1005"/>
      <c r="Q245" s="782"/>
      <c r="R245" s="782"/>
      <c r="S245" s="782"/>
      <c r="T245" s="782"/>
    </row>
    <row r="246" spans="1:20" ht="10.35" customHeight="1">
      <c r="A246" s="785"/>
      <c r="B246" s="785"/>
      <c r="C246" s="785"/>
      <c r="D246" s="788"/>
      <c r="E246" s="782"/>
      <c r="F246" s="484" t="s">
        <v>6348</v>
      </c>
      <c r="G246" s="135" t="s">
        <v>6373</v>
      </c>
      <c r="H246" s="788"/>
      <c r="I246" s="788"/>
      <c r="J246" s="788"/>
      <c r="K246" s="788"/>
      <c r="L246" s="788"/>
      <c r="M246" s="788"/>
      <c r="N246" s="782"/>
      <c r="O246" s="788"/>
      <c r="P246" s="1005"/>
      <c r="Q246" s="782"/>
      <c r="R246" s="782"/>
      <c r="S246" s="782"/>
      <c r="T246" s="782"/>
    </row>
    <row r="247" spans="1:20" ht="10.35" customHeight="1">
      <c r="A247" s="785"/>
      <c r="B247" s="785"/>
      <c r="C247" s="785"/>
      <c r="D247" s="788"/>
      <c r="E247" s="782"/>
      <c r="F247" s="484" t="s">
        <v>6349</v>
      </c>
      <c r="G247" s="135" t="s">
        <v>6374</v>
      </c>
      <c r="H247" s="788"/>
      <c r="I247" s="788"/>
      <c r="J247" s="788"/>
      <c r="K247" s="788"/>
      <c r="L247" s="788"/>
      <c r="M247" s="788"/>
      <c r="N247" s="782"/>
      <c r="O247" s="788"/>
      <c r="P247" s="1005"/>
      <c r="Q247" s="782"/>
      <c r="R247" s="782"/>
      <c r="S247" s="782"/>
      <c r="T247" s="782"/>
    </row>
    <row r="248" spans="1:20" ht="10.35" customHeight="1">
      <c r="A248" s="785"/>
      <c r="B248" s="785"/>
      <c r="C248" s="785"/>
      <c r="D248" s="788"/>
      <c r="E248" s="782"/>
      <c r="F248" s="484" t="s">
        <v>6350</v>
      </c>
      <c r="G248" s="135" t="s">
        <v>6375</v>
      </c>
      <c r="H248" s="788"/>
      <c r="I248" s="788"/>
      <c r="J248" s="788"/>
      <c r="K248" s="788"/>
      <c r="L248" s="788"/>
      <c r="M248" s="788"/>
      <c r="N248" s="782"/>
      <c r="O248" s="788"/>
      <c r="P248" s="1005"/>
      <c r="Q248" s="782"/>
      <c r="R248" s="782"/>
      <c r="S248" s="782"/>
      <c r="T248" s="782"/>
    </row>
    <row r="249" spans="1:20" ht="10.35" customHeight="1">
      <c r="A249" s="785"/>
      <c r="B249" s="785"/>
      <c r="C249" s="785"/>
      <c r="D249" s="788"/>
      <c r="E249" s="782"/>
      <c r="F249" s="484" t="s">
        <v>6351</v>
      </c>
      <c r="G249" s="135" t="s">
        <v>6376</v>
      </c>
      <c r="H249" s="788"/>
      <c r="I249" s="788"/>
      <c r="J249" s="788"/>
      <c r="K249" s="788"/>
      <c r="L249" s="788"/>
      <c r="M249" s="788"/>
      <c r="N249" s="782"/>
      <c r="O249" s="788"/>
      <c r="P249" s="1005"/>
      <c r="Q249" s="782"/>
      <c r="R249" s="782"/>
      <c r="S249" s="782"/>
      <c r="T249" s="782"/>
    </row>
    <row r="250" spans="1:20" ht="27" customHeight="1">
      <c r="A250" s="785"/>
      <c r="B250" s="785"/>
      <c r="C250" s="785"/>
      <c r="D250" s="788"/>
      <c r="E250" s="782"/>
      <c r="F250" s="484" t="s">
        <v>6352</v>
      </c>
      <c r="G250" s="135" t="s">
        <v>6377</v>
      </c>
      <c r="H250" s="788"/>
      <c r="I250" s="788"/>
      <c r="J250" s="788"/>
      <c r="K250" s="788"/>
      <c r="L250" s="788"/>
      <c r="M250" s="788"/>
      <c r="N250" s="782"/>
      <c r="O250" s="788"/>
      <c r="P250" s="1005"/>
      <c r="Q250" s="782"/>
      <c r="R250" s="782"/>
      <c r="S250" s="782"/>
      <c r="T250" s="782"/>
    </row>
    <row r="251" spans="1:20" ht="28.5" customHeight="1">
      <c r="A251" s="785"/>
      <c r="B251" s="785"/>
      <c r="C251" s="785"/>
      <c r="D251" s="788"/>
      <c r="E251" s="782"/>
      <c r="F251" s="484" t="s">
        <v>6353</v>
      </c>
      <c r="G251" s="135" t="s">
        <v>6378</v>
      </c>
      <c r="H251" s="788"/>
      <c r="I251" s="788"/>
      <c r="J251" s="788"/>
      <c r="K251" s="788"/>
      <c r="L251" s="788"/>
      <c r="M251" s="788"/>
      <c r="N251" s="782"/>
      <c r="O251" s="788"/>
      <c r="P251" s="1005"/>
      <c r="Q251" s="782"/>
      <c r="R251" s="782"/>
      <c r="S251" s="782"/>
      <c r="T251" s="782"/>
    </row>
    <row r="252" spans="1:20" ht="31.5" customHeight="1">
      <c r="A252" s="786"/>
      <c r="B252" s="786"/>
      <c r="C252" s="786"/>
      <c r="D252" s="789"/>
      <c r="E252" s="783"/>
      <c r="F252" s="484" t="s">
        <v>7765</v>
      </c>
      <c r="G252" s="135" t="s">
        <v>7767</v>
      </c>
      <c r="H252" s="789"/>
      <c r="I252" s="789"/>
      <c r="J252" s="789"/>
      <c r="K252" s="789"/>
      <c r="L252" s="789"/>
      <c r="M252" s="789"/>
      <c r="N252" s="783"/>
      <c r="O252" s="789"/>
      <c r="P252" s="1006"/>
      <c r="Q252" s="783"/>
      <c r="R252" s="783"/>
      <c r="S252" s="783"/>
      <c r="T252" s="783"/>
    </row>
    <row r="253" spans="1:20" ht="20.25" customHeight="1">
      <c r="A253" s="784" t="s">
        <v>4907</v>
      </c>
      <c r="B253" s="784" t="s">
        <v>5198</v>
      </c>
      <c r="C253" s="784" t="s">
        <v>4908</v>
      </c>
      <c r="D253" s="787" t="s">
        <v>7412</v>
      </c>
      <c r="E253" s="781" t="s">
        <v>5839</v>
      </c>
      <c r="F253" s="484" t="s">
        <v>6328</v>
      </c>
      <c r="G253" s="484" t="s">
        <v>6329</v>
      </c>
      <c r="H253" s="787"/>
      <c r="I253" s="787"/>
      <c r="J253" s="787"/>
      <c r="K253" s="787"/>
      <c r="L253" s="787"/>
      <c r="M253" s="787"/>
      <c r="N253" s="781" t="s">
        <v>118</v>
      </c>
      <c r="O253" s="787"/>
      <c r="P253" s="1004" t="s">
        <v>7768</v>
      </c>
      <c r="Q253" s="793" t="s">
        <v>126</v>
      </c>
      <c r="R253" s="781" t="s">
        <v>128</v>
      </c>
      <c r="S253" s="781" t="s">
        <v>128</v>
      </c>
      <c r="T253" s="781" t="s">
        <v>7722</v>
      </c>
    </row>
    <row r="254" spans="1:20" ht="10.35" customHeight="1">
      <c r="A254" s="785"/>
      <c r="B254" s="785"/>
      <c r="C254" s="785"/>
      <c r="D254" s="788"/>
      <c r="E254" s="782"/>
      <c r="F254" s="484" t="s">
        <v>6331</v>
      </c>
      <c r="G254" s="484" t="s">
        <v>6330</v>
      </c>
      <c r="H254" s="788"/>
      <c r="I254" s="788"/>
      <c r="J254" s="788"/>
      <c r="K254" s="788"/>
      <c r="L254" s="788"/>
      <c r="M254" s="788"/>
      <c r="N254" s="782"/>
      <c r="O254" s="788"/>
      <c r="P254" s="1005"/>
      <c r="Q254" s="793"/>
      <c r="R254" s="782"/>
      <c r="S254" s="782"/>
      <c r="T254" s="782"/>
    </row>
    <row r="255" spans="1:20" ht="10.35" customHeight="1">
      <c r="A255" s="785"/>
      <c r="B255" s="785"/>
      <c r="C255" s="785"/>
      <c r="D255" s="788"/>
      <c r="E255" s="782"/>
      <c r="F255" s="484" t="s">
        <v>6332</v>
      </c>
      <c r="G255" s="484" t="s">
        <v>6355</v>
      </c>
      <c r="H255" s="788"/>
      <c r="I255" s="788"/>
      <c r="J255" s="788"/>
      <c r="K255" s="788"/>
      <c r="L255" s="788"/>
      <c r="M255" s="788"/>
      <c r="N255" s="782"/>
      <c r="O255" s="788"/>
      <c r="P255" s="1005"/>
      <c r="Q255" s="793"/>
      <c r="R255" s="782"/>
      <c r="S255" s="782"/>
      <c r="T255" s="782"/>
    </row>
    <row r="256" spans="1:20" ht="10.35" customHeight="1">
      <c r="A256" s="785"/>
      <c r="B256" s="785"/>
      <c r="C256" s="785"/>
      <c r="D256" s="788"/>
      <c r="E256" s="782"/>
      <c r="F256" s="484" t="s">
        <v>6333</v>
      </c>
      <c r="G256" s="484" t="s">
        <v>6356</v>
      </c>
      <c r="H256" s="788"/>
      <c r="I256" s="788"/>
      <c r="J256" s="788"/>
      <c r="K256" s="788"/>
      <c r="L256" s="788"/>
      <c r="M256" s="788"/>
      <c r="N256" s="782"/>
      <c r="O256" s="788"/>
      <c r="P256" s="1005"/>
      <c r="Q256" s="793"/>
      <c r="R256" s="782"/>
      <c r="S256" s="782"/>
      <c r="T256" s="782"/>
    </row>
    <row r="257" spans="1:20" ht="10.35" customHeight="1">
      <c r="A257" s="785"/>
      <c r="B257" s="785"/>
      <c r="C257" s="785"/>
      <c r="D257" s="788"/>
      <c r="E257" s="782"/>
      <c r="F257" s="484" t="s">
        <v>6334</v>
      </c>
      <c r="G257" s="484" t="s">
        <v>6357</v>
      </c>
      <c r="H257" s="788"/>
      <c r="I257" s="788"/>
      <c r="J257" s="788"/>
      <c r="K257" s="788"/>
      <c r="L257" s="788"/>
      <c r="M257" s="788"/>
      <c r="N257" s="782"/>
      <c r="O257" s="788"/>
      <c r="P257" s="1005"/>
      <c r="Q257" s="793"/>
      <c r="R257" s="782"/>
      <c r="S257" s="782"/>
      <c r="T257" s="782"/>
    </row>
    <row r="258" spans="1:20" ht="10.35" customHeight="1">
      <c r="A258" s="785"/>
      <c r="B258" s="785"/>
      <c r="C258" s="785"/>
      <c r="D258" s="788"/>
      <c r="E258" s="782"/>
      <c r="F258" s="484" t="s">
        <v>6335</v>
      </c>
      <c r="G258" s="484" t="s">
        <v>6358</v>
      </c>
      <c r="H258" s="788"/>
      <c r="I258" s="788"/>
      <c r="J258" s="788"/>
      <c r="K258" s="788"/>
      <c r="L258" s="788"/>
      <c r="M258" s="788"/>
      <c r="N258" s="782"/>
      <c r="O258" s="788"/>
      <c r="P258" s="1005"/>
      <c r="Q258" s="793"/>
      <c r="R258" s="782"/>
      <c r="S258" s="782"/>
      <c r="T258" s="782"/>
    </row>
    <row r="259" spans="1:20" ht="10.35" customHeight="1">
      <c r="A259" s="785"/>
      <c r="B259" s="785"/>
      <c r="C259" s="785"/>
      <c r="D259" s="788"/>
      <c r="E259" s="782"/>
      <c r="F259" s="484" t="s">
        <v>6336</v>
      </c>
      <c r="G259" s="484" t="s">
        <v>6359</v>
      </c>
      <c r="H259" s="788"/>
      <c r="I259" s="788"/>
      <c r="J259" s="788"/>
      <c r="K259" s="788"/>
      <c r="L259" s="788"/>
      <c r="M259" s="788"/>
      <c r="N259" s="782"/>
      <c r="O259" s="788"/>
      <c r="P259" s="1005"/>
      <c r="Q259" s="793"/>
      <c r="R259" s="782"/>
      <c r="S259" s="782"/>
      <c r="T259" s="782"/>
    </row>
    <row r="260" spans="1:20" ht="10.35" customHeight="1">
      <c r="A260" s="785"/>
      <c r="B260" s="785"/>
      <c r="C260" s="785"/>
      <c r="D260" s="788"/>
      <c r="E260" s="782"/>
      <c r="F260" s="484" t="s">
        <v>6337</v>
      </c>
      <c r="G260" s="484" t="s">
        <v>6360</v>
      </c>
      <c r="H260" s="788"/>
      <c r="I260" s="788"/>
      <c r="J260" s="788"/>
      <c r="K260" s="788"/>
      <c r="L260" s="788"/>
      <c r="M260" s="788"/>
      <c r="N260" s="782"/>
      <c r="O260" s="788"/>
      <c r="P260" s="1005"/>
      <c r="Q260" s="793"/>
      <c r="R260" s="782"/>
      <c r="S260" s="782"/>
      <c r="T260" s="782"/>
    </row>
    <row r="261" spans="1:20" ht="10.35" customHeight="1">
      <c r="A261" s="785"/>
      <c r="B261" s="785"/>
      <c r="C261" s="785"/>
      <c r="D261" s="788"/>
      <c r="E261" s="782"/>
      <c r="F261" s="484" t="s">
        <v>6338</v>
      </c>
      <c r="G261" s="484" t="s">
        <v>6361</v>
      </c>
      <c r="H261" s="788"/>
      <c r="I261" s="788"/>
      <c r="J261" s="788"/>
      <c r="K261" s="788"/>
      <c r="L261" s="788"/>
      <c r="M261" s="788"/>
      <c r="N261" s="782"/>
      <c r="O261" s="788"/>
      <c r="P261" s="1005"/>
      <c r="Q261" s="793"/>
      <c r="R261" s="782"/>
      <c r="S261" s="782"/>
      <c r="T261" s="782"/>
    </row>
    <row r="262" spans="1:20" ht="10.35" customHeight="1">
      <c r="A262" s="785"/>
      <c r="B262" s="785"/>
      <c r="C262" s="785"/>
      <c r="D262" s="788"/>
      <c r="E262" s="782"/>
      <c r="F262" s="484" t="s">
        <v>6339</v>
      </c>
      <c r="G262" s="484" t="s">
        <v>6362</v>
      </c>
      <c r="H262" s="788"/>
      <c r="I262" s="788"/>
      <c r="J262" s="788"/>
      <c r="K262" s="788"/>
      <c r="L262" s="788"/>
      <c r="M262" s="788"/>
      <c r="N262" s="782"/>
      <c r="O262" s="788"/>
      <c r="P262" s="1005"/>
      <c r="Q262" s="793"/>
      <c r="R262" s="782"/>
      <c r="S262" s="782"/>
      <c r="T262" s="782"/>
    </row>
    <row r="263" spans="1:20" ht="10.35" customHeight="1">
      <c r="A263" s="785"/>
      <c r="B263" s="785"/>
      <c r="C263" s="785"/>
      <c r="D263" s="788"/>
      <c r="E263" s="782"/>
      <c r="F263" s="484" t="s">
        <v>6340</v>
      </c>
      <c r="G263" s="484" t="s">
        <v>6363</v>
      </c>
      <c r="H263" s="788"/>
      <c r="I263" s="788"/>
      <c r="J263" s="788"/>
      <c r="K263" s="788"/>
      <c r="L263" s="788"/>
      <c r="M263" s="788"/>
      <c r="N263" s="782"/>
      <c r="O263" s="788"/>
      <c r="P263" s="1005"/>
      <c r="Q263" s="793"/>
      <c r="R263" s="782"/>
      <c r="S263" s="782"/>
      <c r="T263" s="782"/>
    </row>
    <row r="264" spans="1:20" ht="10.35" customHeight="1">
      <c r="A264" s="785"/>
      <c r="B264" s="785"/>
      <c r="C264" s="785"/>
      <c r="D264" s="788"/>
      <c r="E264" s="782"/>
      <c r="F264" s="484" t="s">
        <v>6341</v>
      </c>
      <c r="G264" s="484" t="s">
        <v>6364</v>
      </c>
      <c r="H264" s="788"/>
      <c r="I264" s="788"/>
      <c r="J264" s="788"/>
      <c r="K264" s="788"/>
      <c r="L264" s="788"/>
      <c r="M264" s="788"/>
      <c r="N264" s="782"/>
      <c r="O264" s="788"/>
      <c r="P264" s="1005"/>
      <c r="Q264" s="793"/>
      <c r="R264" s="782"/>
      <c r="S264" s="782"/>
      <c r="T264" s="782"/>
    </row>
    <row r="265" spans="1:20" ht="10.35" customHeight="1">
      <c r="A265" s="785"/>
      <c r="B265" s="785"/>
      <c r="C265" s="785"/>
      <c r="D265" s="788"/>
      <c r="E265" s="782"/>
      <c r="F265" s="484" t="s">
        <v>6365</v>
      </c>
      <c r="G265" s="484" t="s">
        <v>6366</v>
      </c>
      <c r="H265" s="788"/>
      <c r="I265" s="788"/>
      <c r="J265" s="788"/>
      <c r="K265" s="788"/>
      <c r="L265" s="788"/>
      <c r="M265" s="788"/>
      <c r="N265" s="782"/>
      <c r="O265" s="788"/>
      <c r="P265" s="1005"/>
      <c r="Q265" s="793"/>
      <c r="R265" s="782"/>
      <c r="S265" s="782"/>
      <c r="T265" s="782"/>
    </row>
    <row r="266" spans="1:20" ht="10.35" customHeight="1">
      <c r="A266" s="785"/>
      <c r="B266" s="785"/>
      <c r="C266" s="785"/>
      <c r="D266" s="788"/>
      <c r="E266" s="782"/>
      <c r="F266" s="484" t="s">
        <v>6342</v>
      </c>
      <c r="G266" s="484" t="s">
        <v>6367</v>
      </c>
      <c r="H266" s="788"/>
      <c r="I266" s="788"/>
      <c r="J266" s="788"/>
      <c r="K266" s="788"/>
      <c r="L266" s="788"/>
      <c r="M266" s="788"/>
      <c r="N266" s="782"/>
      <c r="O266" s="788"/>
      <c r="P266" s="1005"/>
      <c r="Q266" s="793"/>
      <c r="R266" s="782"/>
      <c r="S266" s="782"/>
      <c r="T266" s="782"/>
    </row>
    <row r="267" spans="1:20" ht="10.35" customHeight="1">
      <c r="A267" s="785"/>
      <c r="B267" s="785"/>
      <c r="C267" s="785"/>
      <c r="D267" s="788"/>
      <c r="E267" s="782"/>
      <c r="F267" s="484" t="s">
        <v>6343</v>
      </c>
      <c r="G267" s="484" t="s">
        <v>6368</v>
      </c>
      <c r="H267" s="788"/>
      <c r="I267" s="788"/>
      <c r="J267" s="788"/>
      <c r="K267" s="788"/>
      <c r="L267" s="788"/>
      <c r="M267" s="788"/>
      <c r="N267" s="782"/>
      <c r="O267" s="788"/>
      <c r="P267" s="1005"/>
      <c r="Q267" s="793"/>
      <c r="R267" s="782"/>
      <c r="S267" s="782"/>
      <c r="T267" s="782"/>
    </row>
    <row r="268" spans="1:20" ht="10.35" customHeight="1">
      <c r="A268" s="785"/>
      <c r="B268" s="785"/>
      <c r="C268" s="785"/>
      <c r="D268" s="788"/>
      <c r="E268" s="782"/>
      <c r="F268" s="484" t="s">
        <v>6344</v>
      </c>
      <c r="G268" s="484" t="s">
        <v>6369</v>
      </c>
      <c r="H268" s="788"/>
      <c r="I268" s="788"/>
      <c r="J268" s="788"/>
      <c r="K268" s="788"/>
      <c r="L268" s="788"/>
      <c r="M268" s="788"/>
      <c r="N268" s="782"/>
      <c r="O268" s="788"/>
      <c r="P268" s="1005"/>
      <c r="Q268" s="793"/>
      <c r="R268" s="782"/>
      <c r="S268" s="782"/>
      <c r="T268" s="782"/>
    </row>
    <row r="269" spans="1:20" ht="10.35" customHeight="1">
      <c r="A269" s="785"/>
      <c r="B269" s="785"/>
      <c r="C269" s="785"/>
      <c r="D269" s="788"/>
      <c r="E269" s="782"/>
      <c r="F269" s="484" t="s">
        <v>6345</v>
      </c>
      <c r="G269" s="484" t="s">
        <v>6370</v>
      </c>
      <c r="H269" s="788"/>
      <c r="I269" s="788"/>
      <c r="J269" s="788"/>
      <c r="K269" s="788"/>
      <c r="L269" s="788"/>
      <c r="M269" s="788"/>
      <c r="N269" s="782"/>
      <c r="O269" s="788"/>
      <c r="P269" s="1005"/>
      <c r="Q269" s="793"/>
      <c r="R269" s="782"/>
      <c r="S269" s="782"/>
      <c r="T269" s="782"/>
    </row>
    <row r="270" spans="1:20" ht="10.35" customHeight="1">
      <c r="A270" s="785"/>
      <c r="B270" s="785"/>
      <c r="C270" s="785"/>
      <c r="D270" s="788"/>
      <c r="E270" s="782"/>
      <c r="F270" s="484" t="s">
        <v>6346</v>
      </c>
      <c r="G270" s="484" t="s">
        <v>6371</v>
      </c>
      <c r="H270" s="788"/>
      <c r="I270" s="788"/>
      <c r="J270" s="788"/>
      <c r="K270" s="788"/>
      <c r="L270" s="788"/>
      <c r="M270" s="788"/>
      <c r="N270" s="782"/>
      <c r="O270" s="788"/>
      <c r="P270" s="1005"/>
      <c r="Q270" s="793"/>
      <c r="R270" s="782"/>
      <c r="S270" s="782"/>
      <c r="T270" s="782"/>
    </row>
    <row r="271" spans="1:20" ht="10.35" customHeight="1">
      <c r="A271" s="785"/>
      <c r="B271" s="785"/>
      <c r="C271" s="785"/>
      <c r="D271" s="788"/>
      <c r="E271" s="782"/>
      <c r="F271" s="484" t="s">
        <v>6347</v>
      </c>
      <c r="G271" s="484" t="s">
        <v>6372</v>
      </c>
      <c r="H271" s="788"/>
      <c r="I271" s="788"/>
      <c r="J271" s="788"/>
      <c r="K271" s="788"/>
      <c r="L271" s="788"/>
      <c r="M271" s="788"/>
      <c r="N271" s="782"/>
      <c r="O271" s="788"/>
      <c r="P271" s="1005"/>
      <c r="Q271" s="793"/>
      <c r="R271" s="782"/>
      <c r="S271" s="782"/>
      <c r="T271" s="782"/>
    </row>
    <row r="272" spans="1:20" ht="20.25" customHeight="1">
      <c r="A272" s="785"/>
      <c r="B272" s="785"/>
      <c r="C272" s="785"/>
      <c r="D272" s="788"/>
      <c r="E272" s="782"/>
      <c r="F272" s="484" t="s">
        <v>6348</v>
      </c>
      <c r="G272" s="484" t="s">
        <v>6373</v>
      </c>
      <c r="H272" s="788"/>
      <c r="I272" s="788"/>
      <c r="J272" s="788"/>
      <c r="K272" s="788"/>
      <c r="L272" s="788"/>
      <c r="M272" s="788"/>
      <c r="N272" s="782"/>
      <c r="O272" s="788"/>
      <c r="P272" s="1005"/>
      <c r="Q272" s="793"/>
      <c r="R272" s="782"/>
      <c r="S272" s="782"/>
      <c r="T272" s="782"/>
    </row>
    <row r="273" spans="1:20" ht="10.35" customHeight="1">
      <c r="A273" s="785"/>
      <c r="B273" s="785"/>
      <c r="C273" s="785"/>
      <c r="D273" s="788"/>
      <c r="E273" s="782"/>
      <c r="F273" s="484" t="s">
        <v>6349</v>
      </c>
      <c r="G273" s="484" t="s">
        <v>6374</v>
      </c>
      <c r="H273" s="788"/>
      <c r="I273" s="788"/>
      <c r="J273" s="788"/>
      <c r="K273" s="788"/>
      <c r="L273" s="788"/>
      <c r="M273" s="788"/>
      <c r="N273" s="782"/>
      <c r="O273" s="788"/>
      <c r="P273" s="1005"/>
      <c r="Q273" s="793"/>
      <c r="R273" s="782"/>
      <c r="S273" s="782"/>
      <c r="T273" s="782"/>
    </row>
    <row r="274" spans="1:20" ht="10.35" customHeight="1">
      <c r="A274" s="785"/>
      <c r="B274" s="785"/>
      <c r="C274" s="785"/>
      <c r="D274" s="788"/>
      <c r="E274" s="782"/>
      <c r="F274" s="484" t="s">
        <v>6350</v>
      </c>
      <c r="G274" s="484" t="s">
        <v>6375</v>
      </c>
      <c r="H274" s="788"/>
      <c r="I274" s="788"/>
      <c r="J274" s="788"/>
      <c r="K274" s="788"/>
      <c r="L274" s="788"/>
      <c r="M274" s="788"/>
      <c r="N274" s="782"/>
      <c r="O274" s="788"/>
      <c r="P274" s="1005"/>
      <c r="Q274" s="793"/>
      <c r="R274" s="782"/>
      <c r="S274" s="782"/>
      <c r="T274" s="782"/>
    </row>
    <row r="275" spans="1:20" ht="10.35" customHeight="1">
      <c r="A275" s="785"/>
      <c r="B275" s="785"/>
      <c r="C275" s="785"/>
      <c r="D275" s="788"/>
      <c r="E275" s="782"/>
      <c r="F275" s="484" t="s">
        <v>6351</v>
      </c>
      <c r="G275" s="484" t="s">
        <v>6376</v>
      </c>
      <c r="H275" s="788"/>
      <c r="I275" s="788"/>
      <c r="J275" s="788"/>
      <c r="K275" s="788"/>
      <c r="L275" s="788"/>
      <c r="M275" s="788"/>
      <c r="N275" s="782"/>
      <c r="O275" s="788"/>
      <c r="P275" s="1005"/>
      <c r="Q275" s="793"/>
      <c r="R275" s="782"/>
      <c r="S275" s="782"/>
      <c r="T275" s="782"/>
    </row>
    <row r="276" spans="1:20" ht="20.25" customHeight="1">
      <c r="A276" s="785"/>
      <c r="B276" s="785"/>
      <c r="C276" s="785"/>
      <c r="D276" s="788"/>
      <c r="E276" s="782"/>
      <c r="F276" s="484" t="s">
        <v>6352</v>
      </c>
      <c r="G276" s="484" t="s">
        <v>6377</v>
      </c>
      <c r="H276" s="788"/>
      <c r="I276" s="788"/>
      <c r="J276" s="788"/>
      <c r="K276" s="788"/>
      <c r="L276" s="788"/>
      <c r="M276" s="788"/>
      <c r="N276" s="782"/>
      <c r="O276" s="788"/>
      <c r="P276" s="1005"/>
      <c r="Q276" s="793"/>
      <c r="R276" s="782"/>
      <c r="S276" s="782"/>
      <c r="T276" s="782"/>
    </row>
    <row r="277" spans="1:20" ht="24.75" customHeight="1">
      <c r="A277" s="785"/>
      <c r="B277" s="785"/>
      <c r="C277" s="785"/>
      <c r="D277" s="788"/>
      <c r="E277" s="782"/>
      <c r="F277" s="484" t="s">
        <v>6353</v>
      </c>
      <c r="G277" s="484" t="s">
        <v>6378</v>
      </c>
      <c r="H277" s="788"/>
      <c r="I277" s="788"/>
      <c r="J277" s="788"/>
      <c r="K277" s="788"/>
      <c r="L277" s="788"/>
      <c r="M277" s="788"/>
      <c r="N277" s="782"/>
      <c r="O277" s="788"/>
      <c r="P277" s="1005"/>
      <c r="Q277" s="793"/>
      <c r="R277" s="782"/>
      <c r="S277" s="782"/>
      <c r="T277" s="782"/>
    </row>
    <row r="278" spans="1:20" ht="29.25" customHeight="1">
      <c r="A278" s="786"/>
      <c r="B278" s="786"/>
      <c r="C278" s="786"/>
      <c r="D278" s="789"/>
      <c r="E278" s="783"/>
      <c r="F278" s="484" t="s">
        <v>7765</v>
      </c>
      <c r="G278" s="484" t="s">
        <v>7767</v>
      </c>
      <c r="H278" s="789"/>
      <c r="I278" s="789"/>
      <c r="J278" s="789"/>
      <c r="K278" s="789"/>
      <c r="L278" s="789"/>
      <c r="M278" s="789"/>
      <c r="N278" s="783"/>
      <c r="O278" s="789"/>
      <c r="P278" s="1006"/>
      <c r="Q278" s="793"/>
      <c r="R278" s="783"/>
      <c r="S278" s="783"/>
      <c r="T278" s="783"/>
    </row>
    <row r="279" spans="1:20" ht="12.75" customHeight="1">
      <c r="A279" s="794" t="s">
        <v>4910</v>
      </c>
      <c r="B279" s="794" t="s">
        <v>5187</v>
      </c>
      <c r="C279" s="794" t="s">
        <v>4911</v>
      </c>
      <c r="D279" s="787" t="s">
        <v>7412</v>
      </c>
      <c r="E279" s="781" t="s">
        <v>5839</v>
      </c>
      <c r="F279" s="484" t="s">
        <v>6328</v>
      </c>
      <c r="G279" s="484" t="s">
        <v>6329</v>
      </c>
      <c r="H279" s="787"/>
      <c r="I279" s="787"/>
      <c r="J279" s="787"/>
      <c r="K279" s="787"/>
      <c r="L279" s="787"/>
      <c r="M279" s="787"/>
      <c r="N279" s="781" t="s">
        <v>118</v>
      </c>
      <c r="O279" s="787"/>
      <c r="P279" s="1004" t="s">
        <v>7775</v>
      </c>
      <c r="Q279" s="793" t="s">
        <v>126</v>
      </c>
      <c r="R279" s="781" t="s">
        <v>128</v>
      </c>
      <c r="S279" s="781" t="s">
        <v>128</v>
      </c>
      <c r="T279" s="781" t="s">
        <v>7722</v>
      </c>
    </row>
    <row r="280" spans="1:20" ht="11.25" customHeight="1">
      <c r="A280" s="794"/>
      <c r="B280" s="794"/>
      <c r="C280" s="794"/>
      <c r="D280" s="788"/>
      <c r="E280" s="782"/>
      <c r="F280" s="484" t="s">
        <v>6331</v>
      </c>
      <c r="G280" s="484" t="s">
        <v>6330</v>
      </c>
      <c r="H280" s="788"/>
      <c r="I280" s="788"/>
      <c r="J280" s="788"/>
      <c r="K280" s="788"/>
      <c r="L280" s="788"/>
      <c r="M280" s="788"/>
      <c r="N280" s="782"/>
      <c r="O280" s="788"/>
      <c r="P280" s="1005"/>
      <c r="Q280" s="793"/>
      <c r="R280" s="782"/>
      <c r="S280" s="782"/>
      <c r="T280" s="782"/>
    </row>
    <row r="281" spans="1:20" ht="11.25" customHeight="1">
      <c r="A281" s="794"/>
      <c r="B281" s="794"/>
      <c r="C281" s="794"/>
      <c r="D281" s="788"/>
      <c r="E281" s="782"/>
      <c r="F281" s="484" t="s">
        <v>6332</v>
      </c>
      <c r="G281" s="484" t="s">
        <v>6355</v>
      </c>
      <c r="H281" s="788"/>
      <c r="I281" s="788"/>
      <c r="J281" s="788"/>
      <c r="K281" s="788"/>
      <c r="L281" s="788"/>
      <c r="M281" s="788"/>
      <c r="N281" s="782"/>
      <c r="O281" s="788"/>
      <c r="P281" s="1005"/>
      <c r="Q281" s="793"/>
      <c r="R281" s="782"/>
      <c r="S281" s="782"/>
      <c r="T281" s="782"/>
    </row>
    <row r="282" spans="1:20" ht="11.25" customHeight="1">
      <c r="A282" s="794"/>
      <c r="B282" s="794"/>
      <c r="C282" s="794"/>
      <c r="D282" s="788"/>
      <c r="E282" s="782"/>
      <c r="F282" s="484" t="s">
        <v>6333</v>
      </c>
      <c r="G282" s="484" t="s">
        <v>6356</v>
      </c>
      <c r="H282" s="788"/>
      <c r="I282" s="788"/>
      <c r="J282" s="788"/>
      <c r="K282" s="788"/>
      <c r="L282" s="788"/>
      <c r="M282" s="788"/>
      <c r="N282" s="782"/>
      <c r="O282" s="788"/>
      <c r="P282" s="1005"/>
      <c r="Q282" s="793"/>
      <c r="R282" s="782"/>
      <c r="S282" s="782"/>
      <c r="T282" s="782"/>
    </row>
    <row r="283" spans="1:20" ht="11.25" customHeight="1">
      <c r="A283" s="794"/>
      <c r="B283" s="794"/>
      <c r="C283" s="794"/>
      <c r="D283" s="788"/>
      <c r="E283" s="782"/>
      <c r="F283" s="484" t="s">
        <v>6334</v>
      </c>
      <c r="G283" s="484" t="s">
        <v>6357</v>
      </c>
      <c r="H283" s="788"/>
      <c r="I283" s="788"/>
      <c r="J283" s="788"/>
      <c r="K283" s="788"/>
      <c r="L283" s="788"/>
      <c r="M283" s="788"/>
      <c r="N283" s="782"/>
      <c r="O283" s="788"/>
      <c r="P283" s="1005"/>
      <c r="Q283" s="793"/>
      <c r="R283" s="782"/>
      <c r="S283" s="782"/>
      <c r="T283" s="782"/>
    </row>
    <row r="284" spans="1:20" ht="11.25" customHeight="1">
      <c r="A284" s="794"/>
      <c r="B284" s="794"/>
      <c r="C284" s="794"/>
      <c r="D284" s="788"/>
      <c r="E284" s="782"/>
      <c r="F284" s="484" t="s">
        <v>6335</v>
      </c>
      <c r="G284" s="484" t="s">
        <v>6358</v>
      </c>
      <c r="H284" s="788"/>
      <c r="I284" s="788"/>
      <c r="J284" s="788"/>
      <c r="K284" s="788"/>
      <c r="L284" s="788"/>
      <c r="M284" s="788"/>
      <c r="N284" s="782"/>
      <c r="O284" s="788"/>
      <c r="P284" s="1005"/>
      <c r="Q284" s="793"/>
      <c r="R284" s="782"/>
      <c r="S284" s="782"/>
      <c r="T284" s="782"/>
    </row>
    <row r="285" spans="1:20" ht="12.75" customHeight="1">
      <c r="A285" s="794"/>
      <c r="B285" s="794"/>
      <c r="C285" s="794"/>
      <c r="D285" s="788"/>
      <c r="E285" s="782"/>
      <c r="F285" s="484" t="s">
        <v>6336</v>
      </c>
      <c r="G285" s="484" t="s">
        <v>6359</v>
      </c>
      <c r="H285" s="788"/>
      <c r="I285" s="788"/>
      <c r="J285" s="788"/>
      <c r="K285" s="788"/>
      <c r="L285" s="788"/>
      <c r="M285" s="788"/>
      <c r="N285" s="782"/>
      <c r="O285" s="788"/>
      <c r="P285" s="1005"/>
      <c r="Q285" s="793"/>
      <c r="R285" s="782"/>
      <c r="S285" s="782"/>
      <c r="T285" s="782"/>
    </row>
    <row r="286" spans="1:20" ht="11.25" customHeight="1">
      <c r="A286" s="794"/>
      <c r="B286" s="794"/>
      <c r="C286" s="794"/>
      <c r="D286" s="788"/>
      <c r="E286" s="782"/>
      <c r="F286" s="484" t="s">
        <v>6337</v>
      </c>
      <c r="G286" s="484" t="s">
        <v>6360</v>
      </c>
      <c r="H286" s="788"/>
      <c r="I286" s="788"/>
      <c r="J286" s="788"/>
      <c r="K286" s="788"/>
      <c r="L286" s="788"/>
      <c r="M286" s="788"/>
      <c r="N286" s="782"/>
      <c r="O286" s="788"/>
      <c r="P286" s="1005"/>
      <c r="Q286" s="793"/>
      <c r="R286" s="782"/>
      <c r="S286" s="782"/>
      <c r="T286" s="782"/>
    </row>
    <row r="287" spans="1:20" ht="11.25" customHeight="1">
      <c r="A287" s="794"/>
      <c r="B287" s="794"/>
      <c r="C287" s="794"/>
      <c r="D287" s="788"/>
      <c r="E287" s="782"/>
      <c r="F287" s="484" t="s">
        <v>6338</v>
      </c>
      <c r="G287" s="484" t="s">
        <v>6361</v>
      </c>
      <c r="H287" s="788"/>
      <c r="I287" s="788"/>
      <c r="J287" s="788"/>
      <c r="K287" s="788"/>
      <c r="L287" s="788"/>
      <c r="M287" s="788"/>
      <c r="N287" s="782"/>
      <c r="O287" s="788"/>
      <c r="P287" s="1005"/>
      <c r="Q287" s="793"/>
      <c r="R287" s="782"/>
      <c r="S287" s="782"/>
      <c r="T287" s="782"/>
    </row>
    <row r="288" spans="1:20" ht="11.25" customHeight="1">
      <c r="A288" s="794"/>
      <c r="B288" s="794"/>
      <c r="C288" s="794"/>
      <c r="D288" s="788"/>
      <c r="E288" s="782"/>
      <c r="F288" s="484" t="s">
        <v>6339</v>
      </c>
      <c r="G288" s="484" t="s">
        <v>6362</v>
      </c>
      <c r="H288" s="788"/>
      <c r="I288" s="788"/>
      <c r="J288" s="788"/>
      <c r="K288" s="788"/>
      <c r="L288" s="788"/>
      <c r="M288" s="788"/>
      <c r="N288" s="782"/>
      <c r="O288" s="788"/>
      <c r="P288" s="1005"/>
      <c r="Q288" s="793"/>
      <c r="R288" s="782"/>
      <c r="S288" s="782"/>
      <c r="T288" s="782"/>
    </row>
    <row r="289" spans="1:20" ht="11.25" customHeight="1">
      <c r="A289" s="794"/>
      <c r="B289" s="794"/>
      <c r="C289" s="794"/>
      <c r="D289" s="788"/>
      <c r="E289" s="782"/>
      <c r="F289" s="484" t="s">
        <v>6340</v>
      </c>
      <c r="G289" s="484" t="s">
        <v>6363</v>
      </c>
      <c r="H289" s="788"/>
      <c r="I289" s="788"/>
      <c r="J289" s="788"/>
      <c r="K289" s="788"/>
      <c r="L289" s="788"/>
      <c r="M289" s="788"/>
      <c r="N289" s="782"/>
      <c r="O289" s="788"/>
      <c r="P289" s="1005"/>
      <c r="Q289" s="793"/>
      <c r="R289" s="782"/>
      <c r="S289" s="782"/>
      <c r="T289" s="782"/>
    </row>
    <row r="290" spans="1:20" ht="11.25" customHeight="1">
      <c r="A290" s="794"/>
      <c r="B290" s="794"/>
      <c r="C290" s="794"/>
      <c r="D290" s="788"/>
      <c r="E290" s="782"/>
      <c r="F290" s="484" t="s">
        <v>6341</v>
      </c>
      <c r="G290" s="484" t="s">
        <v>6364</v>
      </c>
      <c r="H290" s="788"/>
      <c r="I290" s="788"/>
      <c r="J290" s="788"/>
      <c r="K290" s="788"/>
      <c r="L290" s="788"/>
      <c r="M290" s="788"/>
      <c r="N290" s="782"/>
      <c r="O290" s="788"/>
      <c r="P290" s="1005"/>
      <c r="Q290" s="793"/>
      <c r="R290" s="782"/>
      <c r="S290" s="782"/>
      <c r="T290" s="782"/>
    </row>
    <row r="291" spans="1:20" ht="12.75" customHeight="1">
      <c r="A291" s="794"/>
      <c r="B291" s="794"/>
      <c r="C291" s="794"/>
      <c r="D291" s="788"/>
      <c r="E291" s="782"/>
      <c r="F291" s="484" t="s">
        <v>6365</v>
      </c>
      <c r="G291" s="484" t="s">
        <v>6366</v>
      </c>
      <c r="H291" s="788"/>
      <c r="I291" s="788"/>
      <c r="J291" s="788"/>
      <c r="K291" s="788"/>
      <c r="L291" s="788"/>
      <c r="M291" s="788"/>
      <c r="N291" s="782"/>
      <c r="O291" s="788"/>
      <c r="P291" s="1005"/>
      <c r="Q291" s="793"/>
      <c r="R291" s="782"/>
      <c r="S291" s="782"/>
      <c r="T291" s="782"/>
    </row>
    <row r="292" spans="1:20" ht="11.25" customHeight="1">
      <c r="A292" s="794"/>
      <c r="B292" s="794"/>
      <c r="C292" s="794"/>
      <c r="D292" s="788"/>
      <c r="E292" s="782"/>
      <c r="F292" s="484" t="s">
        <v>6342</v>
      </c>
      <c r="G292" s="484" t="s">
        <v>6367</v>
      </c>
      <c r="H292" s="788"/>
      <c r="I292" s="788"/>
      <c r="J292" s="788"/>
      <c r="K292" s="788"/>
      <c r="L292" s="788"/>
      <c r="M292" s="788"/>
      <c r="N292" s="782"/>
      <c r="O292" s="788"/>
      <c r="P292" s="1005"/>
      <c r="Q292" s="793"/>
      <c r="R292" s="782"/>
      <c r="S292" s="782"/>
      <c r="T292" s="782"/>
    </row>
    <row r="293" spans="1:20" ht="11.25" customHeight="1">
      <c r="A293" s="794"/>
      <c r="B293" s="794"/>
      <c r="C293" s="794"/>
      <c r="D293" s="788"/>
      <c r="E293" s="782"/>
      <c r="F293" s="484" t="s">
        <v>6343</v>
      </c>
      <c r="G293" s="484" t="s">
        <v>6368</v>
      </c>
      <c r="H293" s="788"/>
      <c r="I293" s="788"/>
      <c r="J293" s="788"/>
      <c r="K293" s="788"/>
      <c r="L293" s="788"/>
      <c r="M293" s="788"/>
      <c r="N293" s="782"/>
      <c r="O293" s="788"/>
      <c r="P293" s="1005"/>
      <c r="Q293" s="793"/>
      <c r="R293" s="782"/>
      <c r="S293" s="782"/>
      <c r="T293" s="782"/>
    </row>
    <row r="294" spans="1:20" ht="11.25" customHeight="1">
      <c r="A294" s="794"/>
      <c r="B294" s="794"/>
      <c r="C294" s="794"/>
      <c r="D294" s="788"/>
      <c r="E294" s="782"/>
      <c r="F294" s="484" t="s">
        <v>6344</v>
      </c>
      <c r="G294" s="484" t="s">
        <v>6369</v>
      </c>
      <c r="H294" s="788"/>
      <c r="I294" s="788"/>
      <c r="J294" s="788"/>
      <c r="K294" s="788"/>
      <c r="L294" s="788"/>
      <c r="M294" s="788"/>
      <c r="N294" s="782"/>
      <c r="O294" s="788"/>
      <c r="P294" s="1005"/>
      <c r="Q294" s="793"/>
      <c r="R294" s="782"/>
      <c r="S294" s="782"/>
      <c r="T294" s="782"/>
    </row>
    <row r="295" spans="1:20" ht="11.25" customHeight="1">
      <c r="A295" s="794"/>
      <c r="B295" s="794"/>
      <c r="C295" s="794"/>
      <c r="D295" s="788"/>
      <c r="E295" s="782"/>
      <c r="F295" s="484" t="s">
        <v>6345</v>
      </c>
      <c r="G295" s="484" t="s">
        <v>6370</v>
      </c>
      <c r="H295" s="788"/>
      <c r="I295" s="788"/>
      <c r="J295" s="788"/>
      <c r="K295" s="788"/>
      <c r="L295" s="788"/>
      <c r="M295" s="788"/>
      <c r="N295" s="782"/>
      <c r="O295" s="788"/>
      <c r="P295" s="1005"/>
      <c r="Q295" s="793"/>
      <c r="R295" s="782"/>
      <c r="S295" s="782"/>
      <c r="T295" s="782"/>
    </row>
    <row r="296" spans="1:20" ht="11.25" customHeight="1">
      <c r="A296" s="794"/>
      <c r="B296" s="794"/>
      <c r="C296" s="794"/>
      <c r="D296" s="788"/>
      <c r="E296" s="782"/>
      <c r="F296" s="484" t="s">
        <v>6346</v>
      </c>
      <c r="G296" s="484" t="s">
        <v>6371</v>
      </c>
      <c r="H296" s="788"/>
      <c r="I296" s="788"/>
      <c r="J296" s="788"/>
      <c r="K296" s="788"/>
      <c r="L296" s="788"/>
      <c r="M296" s="788"/>
      <c r="N296" s="782"/>
      <c r="O296" s="788"/>
      <c r="P296" s="1005"/>
      <c r="Q296" s="793"/>
      <c r="R296" s="782"/>
      <c r="S296" s="782"/>
      <c r="T296" s="782"/>
    </row>
    <row r="297" spans="1:20" ht="12.75" customHeight="1">
      <c r="A297" s="794"/>
      <c r="B297" s="794"/>
      <c r="C297" s="794"/>
      <c r="D297" s="788"/>
      <c r="E297" s="782"/>
      <c r="F297" s="484" t="s">
        <v>6347</v>
      </c>
      <c r="G297" s="484" t="s">
        <v>6372</v>
      </c>
      <c r="H297" s="788"/>
      <c r="I297" s="788"/>
      <c r="J297" s="788"/>
      <c r="K297" s="788"/>
      <c r="L297" s="788"/>
      <c r="M297" s="788"/>
      <c r="N297" s="782"/>
      <c r="O297" s="788"/>
      <c r="P297" s="1005"/>
      <c r="Q297" s="793"/>
      <c r="R297" s="782"/>
      <c r="S297" s="782"/>
      <c r="T297" s="782"/>
    </row>
    <row r="298" spans="1:20" ht="11.25" customHeight="1">
      <c r="A298" s="794"/>
      <c r="B298" s="794"/>
      <c r="C298" s="794"/>
      <c r="D298" s="788"/>
      <c r="E298" s="782"/>
      <c r="F298" s="484" t="s">
        <v>6348</v>
      </c>
      <c r="G298" s="484" t="s">
        <v>6373</v>
      </c>
      <c r="H298" s="788"/>
      <c r="I298" s="788"/>
      <c r="J298" s="788"/>
      <c r="K298" s="788"/>
      <c r="L298" s="788"/>
      <c r="M298" s="788"/>
      <c r="N298" s="782"/>
      <c r="O298" s="788"/>
      <c r="P298" s="1005"/>
      <c r="Q298" s="793"/>
      <c r="R298" s="782"/>
      <c r="S298" s="782"/>
      <c r="T298" s="782"/>
    </row>
    <row r="299" spans="1:20" ht="11.25" customHeight="1">
      <c r="A299" s="794"/>
      <c r="B299" s="794"/>
      <c r="C299" s="794"/>
      <c r="D299" s="788"/>
      <c r="E299" s="782"/>
      <c r="F299" s="484" t="s">
        <v>6349</v>
      </c>
      <c r="G299" s="484" t="s">
        <v>6374</v>
      </c>
      <c r="H299" s="788"/>
      <c r="I299" s="788"/>
      <c r="J299" s="788"/>
      <c r="K299" s="788"/>
      <c r="L299" s="788"/>
      <c r="M299" s="788"/>
      <c r="N299" s="782"/>
      <c r="O299" s="788"/>
      <c r="P299" s="1005"/>
      <c r="Q299" s="793"/>
      <c r="R299" s="782"/>
      <c r="S299" s="782"/>
      <c r="T299" s="782"/>
    </row>
    <row r="300" spans="1:20" ht="11.25" customHeight="1">
      <c r="A300" s="794"/>
      <c r="B300" s="794"/>
      <c r="C300" s="794"/>
      <c r="D300" s="788"/>
      <c r="E300" s="782"/>
      <c r="F300" s="484" t="s">
        <v>6350</v>
      </c>
      <c r="G300" s="484" t="s">
        <v>6375</v>
      </c>
      <c r="H300" s="788"/>
      <c r="I300" s="788"/>
      <c r="J300" s="788"/>
      <c r="K300" s="788"/>
      <c r="L300" s="788"/>
      <c r="M300" s="788"/>
      <c r="N300" s="782"/>
      <c r="O300" s="788"/>
      <c r="P300" s="1005"/>
      <c r="Q300" s="793"/>
      <c r="R300" s="782"/>
      <c r="S300" s="782"/>
      <c r="T300" s="782"/>
    </row>
    <row r="301" spans="1:20" ht="11.25" customHeight="1">
      <c r="A301" s="794"/>
      <c r="B301" s="794"/>
      <c r="C301" s="794"/>
      <c r="D301" s="788"/>
      <c r="E301" s="782"/>
      <c r="F301" s="484" t="s">
        <v>6351</v>
      </c>
      <c r="G301" s="484" t="s">
        <v>6376</v>
      </c>
      <c r="H301" s="788"/>
      <c r="I301" s="788"/>
      <c r="J301" s="788"/>
      <c r="K301" s="788"/>
      <c r="L301" s="788"/>
      <c r="M301" s="788"/>
      <c r="N301" s="782"/>
      <c r="O301" s="788"/>
      <c r="P301" s="1005"/>
      <c r="Q301" s="793"/>
      <c r="R301" s="782"/>
      <c r="S301" s="782"/>
      <c r="T301" s="782"/>
    </row>
    <row r="302" spans="1:20" ht="11.25" customHeight="1">
      <c r="A302" s="794"/>
      <c r="B302" s="794"/>
      <c r="C302" s="794"/>
      <c r="D302" s="788"/>
      <c r="E302" s="782"/>
      <c r="F302" s="484" t="s">
        <v>6352</v>
      </c>
      <c r="G302" s="484" t="s">
        <v>6377</v>
      </c>
      <c r="H302" s="788"/>
      <c r="I302" s="788"/>
      <c r="J302" s="788"/>
      <c r="K302" s="788"/>
      <c r="L302" s="788"/>
      <c r="M302" s="788"/>
      <c r="N302" s="782"/>
      <c r="O302" s="788"/>
      <c r="P302" s="1005"/>
      <c r="Q302" s="793"/>
      <c r="R302" s="782"/>
      <c r="S302" s="782"/>
      <c r="T302" s="782"/>
    </row>
    <row r="303" spans="1:20" ht="12.75" customHeight="1">
      <c r="A303" s="794"/>
      <c r="B303" s="794"/>
      <c r="C303" s="794"/>
      <c r="D303" s="788"/>
      <c r="E303" s="782"/>
      <c r="F303" s="484" t="s">
        <v>6353</v>
      </c>
      <c r="G303" s="484" t="s">
        <v>6378</v>
      </c>
      <c r="H303" s="788"/>
      <c r="I303" s="788"/>
      <c r="J303" s="788"/>
      <c r="K303" s="788"/>
      <c r="L303" s="788"/>
      <c r="M303" s="788"/>
      <c r="N303" s="782"/>
      <c r="O303" s="788"/>
      <c r="P303" s="1005"/>
      <c r="Q303" s="793"/>
      <c r="R303" s="782"/>
      <c r="S303" s="782"/>
      <c r="T303" s="782"/>
    </row>
    <row r="304" spans="1:20" ht="25.5" customHeight="1">
      <c r="A304" s="794"/>
      <c r="B304" s="794"/>
      <c r="C304" s="794"/>
      <c r="D304" s="789"/>
      <c r="E304" s="783"/>
      <c r="F304" s="484" t="s">
        <v>7765</v>
      </c>
      <c r="G304" s="484" t="s">
        <v>7767</v>
      </c>
      <c r="H304" s="789"/>
      <c r="I304" s="789"/>
      <c r="J304" s="789"/>
      <c r="K304" s="789"/>
      <c r="L304" s="789"/>
      <c r="M304" s="789"/>
      <c r="N304" s="783"/>
      <c r="O304" s="789"/>
      <c r="P304" s="1006"/>
      <c r="Q304" s="793"/>
      <c r="R304" s="783"/>
      <c r="S304" s="783"/>
      <c r="T304" s="783"/>
    </row>
    <row r="305" spans="1:21" ht="181.05" customHeight="1">
      <c r="A305" s="208" t="s">
        <v>8129</v>
      </c>
      <c r="B305" s="208" t="s">
        <v>8132</v>
      </c>
      <c r="C305" s="208" t="s">
        <v>8138</v>
      </c>
      <c r="D305" s="135" t="s">
        <v>8149</v>
      </c>
      <c r="E305" s="32" t="s">
        <v>3431</v>
      </c>
      <c r="F305" s="484"/>
      <c r="G305" s="484"/>
      <c r="H305" s="135"/>
      <c r="I305" s="135"/>
      <c r="J305" s="135"/>
      <c r="K305" s="135"/>
      <c r="L305" s="135"/>
      <c r="M305" s="135"/>
      <c r="N305" s="32" t="s">
        <v>118</v>
      </c>
      <c r="O305" s="135"/>
      <c r="P305" s="158" t="s">
        <v>8151</v>
      </c>
      <c r="Q305" s="32" t="s">
        <v>126</v>
      </c>
      <c r="R305" s="32" t="s">
        <v>128</v>
      </c>
      <c r="S305" s="32" t="s">
        <v>128</v>
      </c>
      <c r="T305" s="32" t="s">
        <v>8128</v>
      </c>
    </row>
    <row r="306" spans="1:21" ht="184.05" customHeight="1">
      <c r="A306" s="208" t="s">
        <v>8131</v>
      </c>
      <c r="B306" s="208" t="s">
        <v>8130</v>
      </c>
      <c r="C306" s="208" t="s">
        <v>8137</v>
      </c>
      <c r="D306" s="135" t="s">
        <v>8148</v>
      </c>
      <c r="E306" s="32" t="s">
        <v>3431</v>
      </c>
      <c r="F306" s="484"/>
      <c r="G306" s="484"/>
      <c r="H306" s="135"/>
      <c r="I306" s="135"/>
      <c r="J306" s="135"/>
      <c r="K306" s="135"/>
      <c r="L306" s="135"/>
      <c r="M306" s="135"/>
      <c r="N306" s="32" t="s">
        <v>118</v>
      </c>
      <c r="O306" s="135"/>
      <c r="P306" s="158" t="s">
        <v>8150</v>
      </c>
      <c r="Q306" s="32" t="s">
        <v>126</v>
      </c>
      <c r="R306" s="32" t="s">
        <v>128</v>
      </c>
      <c r="S306" s="32" t="s">
        <v>128</v>
      </c>
      <c r="T306" s="32" t="s">
        <v>8128</v>
      </c>
    </row>
    <row r="307" spans="1:21">
      <c r="A307" s="283" t="s">
        <v>241</v>
      </c>
      <c r="B307" s="281"/>
      <c r="C307" s="281"/>
      <c r="D307" s="282"/>
      <c r="E307" s="282"/>
      <c r="F307" s="282"/>
      <c r="G307" s="282"/>
      <c r="H307" s="282"/>
      <c r="I307" s="282"/>
      <c r="J307" s="282"/>
      <c r="K307" s="282"/>
      <c r="L307" s="282"/>
      <c r="M307" s="282"/>
      <c r="N307" s="282"/>
      <c r="O307" s="282"/>
      <c r="P307" s="282"/>
      <c r="Q307" s="282"/>
      <c r="R307" s="282"/>
      <c r="S307" s="282"/>
      <c r="T307" s="425"/>
    </row>
    <row r="308" spans="1:21" s="8" customFormat="1" ht="70.5" customHeight="1">
      <c r="A308" s="16" t="s">
        <v>1579</v>
      </c>
      <c r="B308" s="16" t="s">
        <v>1207</v>
      </c>
      <c r="C308" s="16" t="s">
        <v>4173</v>
      </c>
      <c r="D308" s="60" t="s">
        <v>3790</v>
      </c>
      <c r="E308" s="51" t="s">
        <v>68</v>
      </c>
      <c r="F308" s="60"/>
      <c r="G308" s="60"/>
      <c r="H308" s="51" t="s">
        <v>101</v>
      </c>
      <c r="I308" s="51" t="s">
        <v>101</v>
      </c>
      <c r="J308" s="51" t="s">
        <v>52</v>
      </c>
      <c r="K308" s="60" t="s">
        <v>5614</v>
      </c>
      <c r="L308" s="9" t="s">
        <v>124</v>
      </c>
      <c r="M308" s="9" t="s">
        <v>7413</v>
      </c>
      <c r="N308" s="39" t="s">
        <v>38</v>
      </c>
      <c r="O308" s="66" t="s">
        <v>6429</v>
      </c>
      <c r="P308" s="52"/>
      <c r="Q308" s="39" t="s">
        <v>128</v>
      </c>
      <c r="R308" s="111" t="s">
        <v>128</v>
      </c>
      <c r="S308" s="111" t="s">
        <v>128</v>
      </c>
      <c r="T308" s="111" t="s">
        <v>6205</v>
      </c>
    </row>
    <row r="309" spans="1:21" s="8" customFormat="1" ht="96.75" customHeight="1">
      <c r="A309" s="16" t="s">
        <v>1580</v>
      </c>
      <c r="B309" s="16" t="s">
        <v>243</v>
      </c>
      <c r="C309" s="16" t="s">
        <v>4213</v>
      </c>
      <c r="D309" s="60" t="s">
        <v>244</v>
      </c>
      <c r="E309" s="51" t="s">
        <v>245</v>
      </c>
      <c r="F309" s="60"/>
      <c r="G309" s="60"/>
      <c r="H309" s="51" t="s">
        <v>101</v>
      </c>
      <c r="I309" s="51" t="s">
        <v>101</v>
      </c>
      <c r="J309" s="51" t="s">
        <v>107</v>
      </c>
      <c r="K309" s="60" t="s">
        <v>5815</v>
      </c>
      <c r="L309" s="9" t="s">
        <v>246</v>
      </c>
      <c r="M309" s="9" t="s">
        <v>7439</v>
      </c>
      <c r="N309" s="39" t="s">
        <v>38</v>
      </c>
      <c r="O309" s="66" t="s">
        <v>5756</v>
      </c>
      <c r="P309" s="52"/>
      <c r="Q309" s="111" t="s">
        <v>128</v>
      </c>
      <c r="R309" s="111" t="s">
        <v>128</v>
      </c>
      <c r="S309" s="111" t="s">
        <v>128</v>
      </c>
      <c r="T309" s="111" t="s">
        <v>5622</v>
      </c>
    </row>
    <row r="310" spans="1:21" s="8" customFormat="1" ht="115.5" customHeight="1">
      <c r="A310" s="16" t="s">
        <v>1581</v>
      </c>
      <c r="B310" s="16" t="s">
        <v>248</v>
      </c>
      <c r="C310" s="16" t="s">
        <v>5648</v>
      </c>
      <c r="D310" s="60" t="s">
        <v>7436</v>
      </c>
      <c r="E310" s="51" t="s">
        <v>337</v>
      </c>
      <c r="F310" s="60"/>
      <c r="G310" s="60"/>
      <c r="H310" s="51" t="s">
        <v>52</v>
      </c>
      <c r="I310" s="51" t="s">
        <v>101</v>
      </c>
      <c r="J310" s="51" t="s">
        <v>52</v>
      </c>
      <c r="K310" s="60" t="s">
        <v>5984</v>
      </c>
      <c r="L310" s="9" t="s">
        <v>246</v>
      </c>
      <c r="M310" s="9" t="s">
        <v>7440</v>
      </c>
      <c r="N310" s="39" t="s">
        <v>16</v>
      </c>
      <c r="O310" s="66" t="s">
        <v>7986</v>
      </c>
      <c r="P310" s="52"/>
      <c r="Q310" s="111" t="s">
        <v>128</v>
      </c>
      <c r="R310" s="111" t="s">
        <v>128</v>
      </c>
      <c r="S310" s="111" t="s">
        <v>128</v>
      </c>
      <c r="T310" s="111" t="s">
        <v>7967</v>
      </c>
    </row>
    <row r="311" spans="1:21" s="8" customFormat="1" ht="150.6" customHeight="1">
      <c r="A311" s="16" t="s">
        <v>1582</v>
      </c>
      <c r="B311" s="16" t="s">
        <v>250</v>
      </c>
      <c r="C311" s="16" t="s">
        <v>5650</v>
      </c>
      <c r="D311" s="60" t="s">
        <v>251</v>
      </c>
      <c r="E311" s="51" t="s">
        <v>337</v>
      </c>
      <c r="F311" s="60"/>
      <c r="G311" s="60"/>
      <c r="H311" s="51" t="s">
        <v>52</v>
      </c>
      <c r="I311" s="51" t="s">
        <v>101</v>
      </c>
      <c r="J311" s="51" t="s">
        <v>52</v>
      </c>
      <c r="K311" s="60" t="s">
        <v>5957</v>
      </c>
      <c r="L311" s="9" t="s">
        <v>246</v>
      </c>
      <c r="M311" s="9" t="s">
        <v>7440</v>
      </c>
      <c r="N311" s="39" t="s">
        <v>16</v>
      </c>
      <c r="O311" s="66" t="s">
        <v>6099</v>
      </c>
      <c r="P311" s="52"/>
      <c r="Q311" s="111" t="s">
        <v>128</v>
      </c>
      <c r="R311" s="111" t="s">
        <v>128</v>
      </c>
      <c r="S311" s="111" t="s">
        <v>128</v>
      </c>
      <c r="T311" s="111" t="s">
        <v>5622</v>
      </c>
    </row>
    <row r="312" spans="1:21" s="8" customFormat="1" ht="153.75" customHeight="1">
      <c r="A312" s="206" t="s">
        <v>1583</v>
      </c>
      <c r="B312" s="16" t="s">
        <v>3578</v>
      </c>
      <c r="C312" s="16" t="s">
        <v>4216</v>
      </c>
      <c r="D312" s="60" t="s">
        <v>3579</v>
      </c>
      <c r="E312" s="51" t="s">
        <v>3431</v>
      </c>
      <c r="F312" s="39"/>
      <c r="G312" s="9"/>
      <c r="H312" s="51" t="s">
        <v>107</v>
      </c>
      <c r="I312" s="51" t="s">
        <v>101</v>
      </c>
      <c r="J312" s="51" t="s">
        <v>107</v>
      </c>
      <c r="K312" s="60" t="s">
        <v>5710</v>
      </c>
      <c r="L312" s="9" t="s">
        <v>1394</v>
      </c>
      <c r="M312" s="9" t="s">
        <v>7441</v>
      </c>
      <c r="N312" s="39" t="s">
        <v>16</v>
      </c>
      <c r="O312" s="66" t="s">
        <v>7987</v>
      </c>
      <c r="P312" s="52"/>
      <c r="Q312" s="111" t="s">
        <v>128</v>
      </c>
      <c r="R312" s="111" t="s">
        <v>128</v>
      </c>
      <c r="S312" s="111" t="s">
        <v>128</v>
      </c>
      <c r="T312" s="111" t="s">
        <v>7967</v>
      </c>
    </row>
    <row r="313" spans="1:21" s="8" customFormat="1" ht="20.399999999999999">
      <c r="A313" s="207" t="s">
        <v>7838</v>
      </c>
      <c r="B313" s="207" t="s">
        <v>7872</v>
      </c>
      <c r="C313" s="399" t="s">
        <v>7873</v>
      </c>
      <c r="D313" s="131" t="s">
        <v>7877</v>
      </c>
      <c r="E313" s="132" t="s">
        <v>6165</v>
      </c>
      <c r="F313" s="33"/>
      <c r="G313" s="34"/>
      <c r="H313" s="34"/>
      <c r="I313" s="34"/>
      <c r="J313" s="34"/>
      <c r="K313" s="34"/>
      <c r="L313" s="149"/>
      <c r="M313" s="131"/>
      <c r="N313" s="137" t="s">
        <v>118</v>
      </c>
      <c r="O313" s="142"/>
      <c r="P313" s="640" t="s">
        <v>7878</v>
      </c>
      <c r="Q313" s="133" t="s">
        <v>126</v>
      </c>
      <c r="R313" s="133" t="s">
        <v>126</v>
      </c>
      <c r="S313" s="133" t="s">
        <v>128</v>
      </c>
      <c r="T313" s="130" t="s">
        <v>7722</v>
      </c>
    </row>
    <row r="314" spans="1:21" s="8" customFormat="1" ht="67.349999999999994" customHeight="1">
      <c r="A314" s="208" t="s">
        <v>2082</v>
      </c>
      <c r="B314" s="211" t="s">
        <v>1885</v>
      </c>
      <c r="C314" s="399" t="s">
        <v>4197</v>
      </c>
      <c r="D314" s="189" t="s">
        <v>7067</v>
      </c>
      <c r="E314" s="301" t="s">
        <v>3658</v>
      </c>
      <c r="F314" s="33"/>
      <c r="G314" s="34"/>
      <c r="H314" s="34"/>
      <c r="I314" s="34"/>
      <c r="J314" s="34"/>
      <c r="K314" s="34"/>
      <c r="L314" s="33"/>
      <c r="M314" s="135"/>
      <c r="N314" s="32" t="s">
        <v>118</v>
      </c>
      <c r="O314" s="34"/>
      <c r="P314" s="644" t="s">
        <v>7068</v>
      </c>
      <c r="Q314" s="143" t="s">
        <v>126</v>
      </c>
      <c r="R314" s="143" t="s">
        <v>128</v>
      </c>
      <c r="S314" s="144" t="s">
        <v>128</v>
      </c>
      <c r="T314" s="130" t="s">
        <v>7003</v>
      </c>
    </row>
    <row r="315" spans="1:21" s="8" customFormat="1" ht="49.5" customHeight="1">
      <c r="A315" s="208" t="s">
        <v>2083</v>
      </c>
      <c r="B315" s="211" t="s">
        <v>1966</v>
      </c>
      <c r="C315" s="399" t="s">
        <v>4217</v>
      </c>
      <c r="D315" s="131" t="s">
        <v>2289</v>
      </c>
      <c r="E315" s="132" t="s">
        <v>3660</v>
      </c>
      <c r="F315" s="33"/>
      <c r="G315" s="34"/>
      <c r="H315" s="34"/>
      <c r="I315" s="34"/>
      <c r="J315" s="34"/>
      <c r="K315" s="34"/>
      <c r="L315" s="149"/>
      <c r="M315" s="131"/>
      <c r="N315" s="137" t="s">
        <v>118</v>
      </c>
      <c r="O315" s="142"/>
      <c r="P315" s="640" t="s">
        <v>7069</v>
      </c>
      <c r="Q315" s="133" t="s">
        <v>126</v>
      </c>
      <c r="R315" s="133" t="s">
        <v>128</v>
      </c>
      <c r="S315" s="133" t="s">
        <v>128</v>
      </c>
      <c r="T315" s="130" t="s">
        <v>7003</v>
      </c>
    </row>
    <row r="316" spans="1:21" s="8" customFormat="1" ht="48" customHeight="1">
      <c r="A316" s="208" t="s">
        <v>2084</v>
      </c>
      <c r="B316" s="211" t="s">
        <v>3380</v>
      </c>
      <c r="C316" s="399" t="s">
        <v>4130</v>
      </c>
      <c r="D316" s="135" t="s">
        <v>6175</v>
      </c>
      <c r="E316" s="32" t="s">
        <v>109</v>
      </c>
      <c r="F316" s="138"/>
      <c r="G316" s="34"/>
      <c r="H316" s="34"/>
      <c r="I316" s="34"/>
      <c r="J316" s="34"/>
      <c r="K316" s="34"/>
      <c r="L316" s="33"/>
      <c r="M316" s="135"/>
      <c r="N316" s="32" t="s">
        <v>118</v>
      </c>
      <c r="O316" s="34"/>
      <c r="P316" s="158" t="s">
        <v>3415</v>
      </c>
      <c r="Q316" s="143" t="s">
        <v>126</v>
      </c>
      <c r="R316" s="143" t="s">
        <v>128</v>
      </c>
      <c r="S316" s="143" t="s">
        <v>128</v>
      </c>
      <c r="T316" s="130" t="s">
        <v>6162</v>
      </c>
    </row>
    <row r="317" spans="1:21" s="8" customFormat="1" ht="39.75" customHeight="1">
      <c r="A317" s="208" t="s">
        <v>2085</v>
      </c>
      <c r="B317" s="211" t="s">
        <v>4107</v>
      </c>
      <c r="C317" s="399" t="s">
        <v>4200</v>
      </c>
      <c r="D317" s="135" t="s">
        <v>7888</v>
      </c>
      <c r="E317" s="32" t="s">
        <v>7891</v>
      </c>
      <c r="F317" s="33"/>
      <c r="G317" s="34"/>
      <c r="H317" s="34"/>
      <c r="I317" s="34"/>
      <c r="J317" s="34"/>
      <c r="K317" s="34"/>
      <c r="L317" s="138"/>
      <c r="M317" s="135"/>
      <c r="N317" s="32" t="s">
        <v>118</v>
      </c>
      <c r="O317" s="32"/>
      <c r="P317" s="158" t="s">
        <v>7892</v>
      </c>
      <c r="Q317" s="143" t="s">
        <v>126</v>
      </c>
      <c r="R317" s="143" t="s">
        <v>126</v>
      </c>
      <c r="S317" s="143" t="s">
        <v>128</v>
      </c>
      <c r="T317" s="143" t="s">
        <v>7722</v>
      </c>
    </row>
    <row r="318" spans="1:21" s="8" customFormat="1" ht="39.75" customHeight="1">
      <c r="A318" s="208" t="s">
        <v>2086</v>
      </c>
      <c r="B318" s="211" t="s">
        <v>3663</v>
      </c>
      <c r="C318" s="399" t="s">
        <v>4141</v>
      </c>
      <c r="D318" s="135" t="s">
        <v>3657</v>
      </c>
      <c r="E318" s="32" t="s">
        <v>1944</v>
      </c>
      <c r="F318" s="33"/>
      <c r="G318" s="34"/>
      <c r="H318" s="34"/>
      <c r="I318" s="34"/>
      <c r="J318" s="34"/>
      <c r="K318" s="34"/>
      <c r="L318" s="33"/>
      <c r="M318" s="135"/>
      <c r="N318" s="32" t="s">
        <v>118</v>
      </c>
      <c r="O318" s="34"/>
      <c r="P318" s="158" t="s">
        <v>7398</v>
      </c>
      <c r="Q318" s="143" t="s">
        <v>126</v>
      </c>
      <c r="R318" s="143" t="s">
        <v>128</v>
      </c>
      <c r="S318" s="144" t="s">
        <v>128</v>
      </c>
      <c r="T318" s="143" t="s">
        <v>4933</v>
      </c>
    </row>
    <row r="319" spans="1:21" s="53" customFormat="1" ht="143.25" customHeight="1">
      <c r="A319" s="208" t="s">
        <v>4913</v>
      </c>
      <c r="B319" s="208" t="s">
        <v>254</v>
      </c>
      <c r="C319" s="399" t="s">
        <v>4219</v>
      </c>
      <c r="D319" s="135" t="s">
        <v>7437</v>
      </c>
      <c r="E319" s="32" t="s">
        <v>699</v>
      </c>
      <c r="F319" s="33"/>
      <c r="G319" s="34"/>
      <c r="H319" s="34"/>
      <c r="I319" s="34"/>
      <c r="J319" s="34"/>
      <c r="K319" s="34"/>
      <c r="L319" s="33"/>
      <c r="M319" s="147"/>
      <c r="N319" s="32" t="s">
        <v>118</v>
      </c>
      <c r="O319" s="34"/>
      <c r="P319" s="158" t="s">
        <v>2615</v>
      </c>
      <c r="Q319" s="143" t="s">
        <v>126</v>
      </c>
      <c r="R319" s="143" t="s">
        <v>128</v>
      </c>
      <c r="S319" s="143" t="s">
        <v>128</v>
      </c>
      <c r="T319" s="130" t="s">
        <v>5622</v>
      </c>
      <c r="U319" s="8"/>
    </row>
    <row r="320" spans="1:21" s="53" customFormat="1" ht="195.75" customHeight="1">
      <c r="A320" s="432" t="s">
        <v>4912</v>
      </c>
      <c r="B320" s="432" t="s">
        <v>6176</v>
      </c>
      <c r="C320" s="399" t="s">
        <v>4218</v>
      </c>
      <c r="D320" s="134" t="s">
        <v>8163</v>
      </c>
      <c r="E320" s="152" t="s">
        <v>3431</v>
      </c>
      <c r="F320" s="153"/>
      <c r="G320" s="134"/>
      <c r="H320" s="152"/>
      <c r="I320" s="152"/>
      <c r="J320" s="152"/>
      <c r="K320" s="152"/>
      <c r="L320" s="153"/>
      <c r="M320" s="154"/>
      <c r="N320" s="152" t="s">
        <v>118</v>
      </c>
      <c r="O320" s="152"/>
      <c r="P320" s="648" t="s">
        <v>8167</v>
      </c>
      <c r="Q320" s="155" t="s">
        <v>126</v>
      </c>
      <c r="R320" s="155" t="s">
        <v>128</v>
      </c>
      <c r="S320" s="155" t="s">
        <v>128</v>
      </c>
      <c r="T320" s="130" t="s">
        <v>8159</v>
      </c>
      <c r="U320" s="8"/>
    </row>
    <row r="321" spans="1:20" ht="45.6" customHeight="1">
      <c r="A321" s="211" t="s">
        <v>4914</v>
      </c>
      <c r="B321" s="393" t="s">
        <v>5064</v>
      </c>
      <c r="C321" s="393" t="s">
        <v>4118</v>
      </c>
      <c r="D321" s="385" t="s">
        <v>4119</v>
      </c>
      <c r="E321" s="384" t="s">
        <v>337</v>
      </c>
      <c r="F321" s="384"/>
      <c r="G321" s="384"/>
      <c r="H321" s="384"/>
      <c r="I321" s="384"/>
      <c r="J321" s="384"/>
      <c r="K321" s="384"/>
      <c r="L321" s="384"/>
      <c r="M321" s="384"/>
      <c r="N321" s="384" t="s">
        <v>118</v>
      </c>
      <c r="O321" s="384"/>
      <c r="P321" s="642" t="s">
        <v>6970</v>
      </c>
      <c r="Q321" s="143" t="s">
        <v>126</v>
      </c>
      <c r="R321" s="143" t="s">
        <v>126</v>
      </c>
      <c r="S321" s="395" t="s">
        <v>126</v>
      </c>
      <c r="T321" s="143" t="s">
        <v>7722</v>
      </c>
    </row>
    <row r="322" spans="1:20" ht="167.25" customHeight="1">
      <c r="A322" s="211" t="s">
        <v>4915</v>
      </c>
      <c r="B322" s="393" t="s">
        <v>5065</v>
      </c>
      <c r="C322" s="393" t="s">
        <v>4120</v>
      </c>
      <c r="D322" s="385" t="s">
        <v>6698</v>
      </c>
      <c r="E322" s="384" t="s">
        <v>337</v>
      </c>
      <c r="F322" s="384"/>
      <c r="G322" s="384"/>
      <c r="H322" s="384"/>
      <c r="I322" s="384"/>
      <c r="J322" s="384"/>
      <c r="K322" s="384"/>
      <c r="L322" s="384"/>
      <c r="M322" s="384"/>
      <c r="N322" s="384" t="s">
        <v>118</v>
      </c>
      <c r="O322" s="384"/>
      <c r="P322" s="642" t="s">
        <v>6829</v>
      </c>
      <c r="Q322" s="143" t="s">
        <v>126</v>
      </c>
      <c r="R322" s="143" t="s">
        <v>126</v>
      </c>
      <c r="S322" s="395" t="s">
        <v>126</v>
      </c>
      <c r="T322" s="143" t="s">
        <v>7722</v>
      </c>
    </row>
    <row r="323" spans="1:20" s="8" customFormat="1" ht="84.75" customHeight="1">
      <c r="A323" s="208" t="s">
        <v>4916</v>
      </c>
      <c r="B323" s="393" t="s">
        <v>5061</v>
      </c>
      <c r="C323" s="398" t="s">
        <v>4881</v>
      </c>
      <c r="D323" s="385" t="s">
        <v>6316</v>
      </c>
      <c r="E323" s="384" t="s">
        <v>4882</v>
      </c>
      <c r="F323" s="384"/>
      <c r="G323" s="384"/>
      <c r="H323" s="384"/>
      <c r="I323" s="384"/>
      <c r="J323" s="384"/>
      <c r="K323" s="384"/>
      <c r="L323" s="384"/>
      <c r="M323" s="384"/>
      <c r="N323" s="384" t="s">
        <v>118</v>
      </c>
      <c r="O323" s="384"/>
      <c r="P323" s="642" t="s">
        <v>6317</v>
      </c>
      <c r="Q323" s="143" t="s">
        <v>126</v>
      </c>
      <c r="R323" s="143" t="s">
        <v>126</v>
      </c>
      <c r="S323" s="143" t="s">
        <v>128</v>
      </c>
      <c r="T323" s="143" t="s">
        <v>6205</v>
      </c>
    </row>
    <row r="324" spans="1:20" s="8" customFormat="1" ht="199.5" customHeight="1">
      <c r="A324" s="208" t="s">
        <v>8133</v>
      </c>
      <c r="B324" s="393" t="s">
        <v>8136</v>
      </c>
      <c r="C324" s="398" t="s">
        <v>8152</v>
      </c>
      <c r="D324" s="385" t="s">
        <v>8142</v>
      </c>
      <c r="E324" s="384" t="s">
        <v>3431</v>
      </c>
      <c r="F324" s="384"/>
      <c r="G324" s="384"/>
      <c r="H324" s="384"/>
      <c r="I324" s="384"/>
      <c r="J324" s="384"/>
      <c r="K324" s="384"/>
      <c r="L324" s="384"/>
      <c r="M324" s="384"/>
      <c r="N324" s="384" t="s">
        <v>118</v>
      </c>
      <c r="O324" s="384"/>
      <c r="P324" s="642" t="s">
        <v>8143</v>
      </c>
      <c r="Q324" s="143" t="s">
        <v>126</v>
      </c>
      <c r="R324" s="143" t="s">
        <v>128</v>
      </c>
      <c r="S324" s="143" t="s">
        <v>128</v>
      </c>
      <c r="T324" s="143" t="s">
        <v>8128</v>
      </c>
    </row>
    <row r="325" spans="1:20" s="8" customFormat="1" ht="201" customHeight="1">
      <c r="A325" s="208" t="s">
        <v>8135</v>
      </c>
      <c r="B325" s="208" t="s">
        <v>8134</v>
      </c>
      <c r="C325" s="636" t="s">
        <v>8139</v>
      </c>
      <c r="D325" s="135" t="s">
        <v>8140</v>
      </c>
      <c r="E325" s="32" t="s">
        <v>3431</v>
      </c>
      <c r="F325" s="32"/>
      <c r="G325" s="32"/>
      <c r="H325" s="32"/>
      <c r="I325" s="32"/>
      <c r="J325" s="32"/>
      <c r="K325" s="32"/>
      <c r="L325" s="32"/>
      <c r="M325" s="32"/>
      <c r="N325" s="32" t="s">
        <v>118</v>
      </c>
      <c r="O325" s="32"/>
      <c r="P325" s="158" t="s">
        <v>8141</v>
      </c>
      <c r="Q325" s="143" t="s">
        <v>126</v>
      </c>
      <c r="R325" s="143" t="s">
        <v>128</v>
      </c>
      <c r="S325" s="143" t="s">
        <v>128</v>
      </c>
      <c r="T325" s="143" t="s">
        <v>8128</v>
      </c>
    </row>
    <row r="326" spans="1:20">
      <c r="A326" s="280" t="s">
        <v>256</v>
      </c>
      <c r="B326" s="276"/>
      <c r="C326" s="272"/>
      <c r="D326" s="269"/>
      <c r="E326" s="570"/>
      <c r="F326" s="269"/>
      <c r="G326" s="269"/>
      <c r="H326" s="269"/>
      <c r="I326" s="269"/>
      <c r="J326" s="269"/>
      <c r="K326" s="269"/>
      <c r="L326" s="269"/>
      <c r="M326" s="269"/>
      <c r="N326" s="269"/>
      <c r="O326" s="269"/>
      <c r="P326" s="269"/>
      <c r="Q326" s="269"/>
      <c r="R326" s="269"/>
      <c r="S326" s="269"/>
      <c r="T326" s="271"/>
    </row>
    <row r="327" spans="1:20" s="8" customFormat="1" ht="69" customHeight="1">
      <c r="A327" s="212" t="s">
        <v>1584</v>
      </c>
      <c r="B327" s="16" t="s">
        <v>1207</v>
      </c>
      <c r="C327" s="16" t="s">
        <v>4173</v>
      </c>
      <c r="D327" s="60" t="s">
        <v>3790</v>
      </c>
      <c r="E327" s="51" t="s">
        <v>68</v>
      </c>
      <c r="F327" s="60"/>
      <c r="G327" s="60"/>
      <c r="H327" s="51" t="s">
        <v>101</v>
      </c>
      <c r="I327" s="51" t="s">
        <v>101</v>
      </c>
      <c r="J327" s="51" t="s">
        <v>52</v>
      </c>
      <c r="K327" s="60" t="s">
        <v>5614</v>
      </c>
      <c r="L327" s="9" t="s">
        <v>124</v>
      </c>
      <c r="M327" s="9" t="s">
        <v>7413</v>
      </c>
      <c r="N327" s="39" t="s">
        <v>38</v>
      </c>
      <c r="O327" s="66" t="s">
        <v>5757</v>
      </c>
      <c r="P327" s="52"/>
      <c r="Q327" s="39" t="s">
        <v>128</v>
      </c>
      <c r="R327" s="111" t="s">
        <v>128</v>
      </c>
      <c r="S327" s="111" t="s">
        <v>128</v>
      </c>
      <c r="T327" s="111" t="s">
        <v>2989</v>
      </c>
    </row>
    <row r="328" spans="1:20" s="8" customFormat="1" ht="11.25" customHeight="1">
      <c r="A328" s="812" t="s">
        <v>1585</v>
      </c>
      <c r="B328" s="756" t="s">
        <v>945</v>
      </c>
      <c r="C328" s="815" t="s">
        <v>4220</v>
      </c>
      <c r="D328" s="759" t="s">
        <v>946</v>
      </c>
      <c r="E328" s="762" t="s">
        <v>947</v>
      </c>
      <c r="F328" s="17" t="s">
        <v>948</v>
      </c>
      <c r="G328" s="16" t="s">
        <v>4002</v>
      </c>
      <c r="H328" s="762" t="s">
        <v>101</v>
      </c>
      <c r="I328" s="762" t="s">
        <v>101</v>
      </c>
      <c r="J328" s="762" t="s">
        <v>107</v>
      </c>
      <c r="K328" s="759" t="s">
        <v>5614</v>
      </c>
      <c r="L328" s="768" t="s">
        <v>949</v>
      </c>
      <c r="M328" s="768" t="s">
        <v>7442</v>
      </c>
      <c r="N328" s="762" t="s">
        <v>38</v>
      </c>
      <c r="O328" s="759" t="s">
        <v>6100</v>
      </c>
      <c r="P328" s="1002"/>
      <c r="Q328" s="774" t="s">
        <v>128</v>
      </c>
      <c r="R328" s="774" t="s">
        <v>128</v>
      </c>
      <c r="S328" s="774" t="s">
        <v>128</v>
      </c>
      <c r="T328" s="774" t="s">
        <v>3933</v>
      </c>
    </row>
    <row r="329" spans="1:20" s="8" customFormat="1" ht="10.199999999999999">
      <c r="A329" s="813" t="e">
        <v>#N/A</v>
      </c>
      <c r="B329" s="758" t="e">
        <v>#N/A</v>
      </c>
      <c r="C329" s="816"/>
      <c r="D329" s="760" t="e">
        <v>#N/A</v>
      </c>
      <c r="E329" s="763" t="e">
        <v>#N/A</v>
      </c>
      <c r="F329" s="51" t="s">
        <v>950</v>
      </c>
      <c r="G329" s="60" t="s">
        <v>951</v>
      </c>
      <c r="H329" s="763" t="e">
        <v>#N/A</v>
      </c>
      <c r="I329" s="763" t="e">
        <v>#N/A</v>
      </c>
      <c r="J329" s="763" t="e">
        <v>#N/A</v>
      </c>
      <c r="K329" s="760" t="e">
        <v>#N/A</v>
      </c>
      <c r="L329" s="769"/>
      <c r="M329" s="769"/>
      <c r="N329" s="763"/>
      <c r="O329" s="760"/>
      <c r="P329" s="1002"/>
      <c r="Q329" s="774"/>
      <c r="R329" s="774"/>
      <c r="S329" s="774"/>
      <c r="T329" s="774"/>
    </row>
    <row r="330" spans="1:20" s="8" customFormat="1" ht="10.199999999999999">
      <c r="A330" s="813" t="e">
        <v>#N/A</v>
      </c>
      <c r="B330" s="758" t="e">
        <v>#N/A</v>
      </c>
      <c r="C330" s="816"/>
      <c r="D330" s="760" t="e">
        <v>#N/A</v>
      </c>
      <c r="E330" s="763" t="e">
        <v>#N/A</v>
      </c>
      <c r="F330" s="51" t="s">
        <v>952</v>
      </c>
      <c r="G330" s="60" t="s">
        <v>953</v>
      </c>
      <c r="H330" s="763" t="e">
        <v>#N/A</v>
      </c>
      <c r="I330" s="763" t="e">
        <v>#N/A</v>
      </c>
      <c r="J330" s="763" t="e">
        <v>#N/A</v>
      </c>
      <c r="K330" s="760" t="e">
        <v>#N/A</v>
      </c>
      <c r="L330" s="769"/>
      <c r="M330" s="769"/>
      <c r="N330" s="763"/>
      <c r="O330" s="760"/>
      <c r="P330" s="1002"/>
      <c r="Q330" s="774"/>
      <c r="R330" s="774"/>
      <c r="S330" s="774"/>
      <c r="T330" s="774"/>
    </row>
    <row r="331" spans="1:20" s="8" customFormat="1" ht="37.35" customHeight="1">
      <c r="A331" s="813" t="e">
        <v>#N/A</v>
      </c>
      <c r="B331" s="758" t="e">
        <v>#N/A</v>
      </c>
      <c r="C331" s="816"/>
      <c r="D331" s="760" t="e">
        <v>#N/A</v>
      </c>
      <c r="E331" s="763" t="e">
        <v>#N/A</v>
      </c>
      <c r="F331" s="51" t="s">
        <v>954</v>
      </c>
      <c r="G331" s="60" t="s">
        <v>955</v>
      </c>
      <c r="H331" s="763" t="e">
        <v>#N/A</v>
      </c>
      <c r="I331" s="763" t="e">
        <v>#N/A</v>
      </c>
      <c r="J331" s="763" t="e">
        <v>#N/A</v>
      </c>
      <c r="K331" s="760" t="e">
        <v>#N/A</v>
      </c>
      <c r="L331" s="769"/>
      <c r="M331" s="769"/>
      <c r="N331" s="763"/>
      <c r="O331" s="760"/>
      <c r="P331" s="1002"/>
      <c r="Q331" s="774"/>
      <c r="R331" s="774"/>
      <c r="S331" s="774"/>
      <c r="T331" s="774"/>
    </row>
    <row r="332" spans="1:20" s="8" customFormat="1" ht="33.75" customHeight="1">
      <c r="A332" s="813" t="e">
        <v>#N/A</v>
      </c>
      <c r="B332" s="758" t="e">
        <v>#N/A</v>
      </c>
      <c r="C332" s="816"/>
      <c r="D332" s="760" t="e">
        <v>#N/A</v>
      </c>
      <c r="E332" s="763" t="e">
        <v>#N/A</v>
      </c>
      <c r="F332" s="51" t="s">
        <v>956</v>
      </c>
      <c r="G332" s="60" t="s">
        <v>957</v>
      </c>
      <c r="H332" s="763" t="e">
        <v>#N/A</v>
      </c>
      <c r="I332" s="763" t="e">
        <v>#N/A</v>
      </c>
      <c r="J332" s="763" t="e">
        <v>#N/A</v>
      </c>
      <c r="K332" s="760" t="e">
        <v>#N/A</v>
      </c>
      <c r="L332" s="769"/>
      <c r="M332" s="769"/>
      <c r="N332" s="763"/>
      <c r="O332" s="760"/>
      <c r="P332" s="1002"/>
      <c r="Q332" s="774"/>
      <c r="R332" s="774"/>
      <c r="S332" s="774"/>
      <c r="T332" s="774"/>
    </row>
    <row r="333" spans="1:20" s="8" customFormat="1" ht="10.199999999999999">
      <c r="A333" s="813" t="e">
        <v>#N/A</v>
      </c>
      <c r="B333" s="758" t="e">
        <v>#N/A</v>
      </c>
      <c r="C333" s="816"/>
      <c r="D333" s="760" t="e">
        <v>#N/A</v>
      </c>
      <c r="E333" s="763" t="e">
        <v>#N/A</v>
      </c>
      <c r="F333" s="51" t="s">
        <v>958</v>
      </c>
      <c r="G333" s="60" t="s">
        <v>959</v>
      </c>
      <c r="H333" s="763" t="e">
        <v>#N/A</v>
      </c>
      <c r="I333" s="763" t="e">
        <v>#N/A</v>
      </c>
      <c r="J333" s="763" t="e">
        <v>#N/A</v>
      </c>
      <c r="K333" s="760" t="e">
        <v>#N/A</v>
      </c>
      <c r="L333" s="769"/>
      <c r="M333" s="769"/>
      <c r="N333" s="763"/>
      <c r="O333" s="760"/>
      <c r="P333" s="1002"/>
      <c r="Q333" s="774"/>
      <c r="R333" s="774"/>
      <c r="S333" s="774"/>
      <c r="T333" s="774"/>
    </row>
    <row r="334" spans="1:20" s="8" customFormat="1" ht="10.199999999999999">
      <c r="A334" s="813" t="e">
        <v>#N/A</v>
      </c>
      <c r="B334" s="758" t="e">
        <v>#N/A</v>
      </c>
      <c r="C334" s="816"/>
      <c r="D334" s="760" t="e">
        <v>#N/A</v>
      </c>
      <c r="E334" s="763" t="e">
        <v>#N/A</v>
      </c>
      <c r="F334" s="51" t="s">
        <v>960</v>
      </c>
      <c r="G334" s="60" t="s">
        <v>961</v>
      </c>
      <c r="H334" s="763" t="e">
        <v>#N/A</v>
      </c>
      <c r="I334" s="763" t="e">
        <v>#N/A</v>
      </c>
      <c r="J334" s="763" t="e">
        <v>#N/A</v>
      </c>
      <c r="K334" s="760" t="e">
        <v>#N/A</v>
      </c>
      <c r="L334" s="769"/>
      <c r="M334" s="769"/>
      <c r="N334" s="763"/>
      <c r="O334" s="760"/>
      <c r="P334" s="1002"/>
      <c r="Q334" s="774"/>
      <c r="R334" s="774"/>
      <c r="S334" s="774"/>
      <c r="T334" s="774"/>
    </row>
    <row r="335" spans="1:20" s="8" customFormat="1" ht="10.199999999999999">
      <c r="A335" s="813" t="e">
        <v>#N/A</v>
      </c>
      <c r="B335" s="758" t="e">
        <v>#N/A</v>
      </c>
      <c r="C335" s="816"/>
      <c r="D335" s="760" t="e">
        <v>#N/A</v>
      </c>
      <c r="E335" s="763" t="e">
        <v>#N/A</v>
      </c>
      <c r="F335" s="51" t="s">
        <v>962</v>
      </c>
      <c r="G335" s="60" t="s">
        <v>4038</v>
      </c>
      <c r="H335" s="763" t="e">
        <v>#N/A</v>
      </c>
      <c r="I335" s="763" t="e">
        <v>#N/A</v>
      </c>
      <c r="J335" s="763" t="e">
        <v>#N/A</v>
      </c>
      <c r="K335" s="760" t="e">
        <v>#N/A</v>
      </c>
      <c r="L335" s="769"/>
      <c r="M335" s="769"/>
      <c r="N335" s="763"/>
      <c r="O335" s="760"/>
      <c r="P335" s="1002"/>
      <c r="Q335" s="774"/>
      <c r="R335" s="774"/>
      <c r="S335" s="774"/>
      <c r="T335" s="774"/>
    </row>
    <row r="336" spans="1:20" s="8" customFormat="1" ht="10.199999999999999">
      <c r="A336" s="813" t="e">
        <v>#N/A</v>
      </c>
      <c r="B336" s="758" t="e">
        <v>#N/A</v>
      </c>
      <c r="C336" s="816"/>
      <c r="D336" s="760" t="e">
        <v>#N/A</v>
      </c>
      <c r="E336" s="763" t="e">
        <v>#N/A</v>
      </c>
      <c r="F336" s="17" t="s">
        <v>963</v>
      </c>
      <c r="G336" s="16" t="s">
        <v>4003</v>
      </c>
      <c r="H336" s="763" t="e">
        <v>#N/A</v>
      </c>
      <c r="I336" s="763" t="e">
        <v>#N/A</v>
      </c>
      <c r="J336" s="763" t="e">
        <v>#N/A</v>
      </c>
      <c r="K336" s="760" t="e">
        <v>#N/A</v>
      </c>
      <c r="L336" s="769"/>
      <c r="M336" s="769"/>
      <c r="N336" s="763"/>
      <c r="O336" s="760"/>
      <c r="P336" s="1002"/>
      <c r="Q336" s="774"/>
      <c r="R336" s="774"/>
      <c r="S336" s="774"/>
      <c r="T336" s="774"/>
    </row>
    <row r="337" spans="1:20" s="8" customFormat="1" ht="10.199999999999999">
      <c r="A337" s="813" t="e">
        <v>#N/A</v>
      </c>
      <c r="B337" s="758" t="e">
        <v>#N/A</v>
      </c>
      <c r="C337" s="816"/>
      <c r="D337" s="760" t="e">
        <v>#N/A</v>
      </c>
      <c r="E337" s="763" t="e">
        <v>#N/A</v>
      </c>
      <c r="F337" s="51" t="s">
        <v>964</v>
      </c>
      <c r="G337" s="60" t="s">
        <v>965</v>
      </c>
      <c r="H337" s="763" t="e">
        <v>#N/A</v>
      </c>
      <c r="I337" s="763" t="e">
        <v>#N/A</v>
      </c>
      <c r="J337" s="763" t="e">
        <v>#N/A</v>
      </c>
      <c r="K337" s="760" t="e">
        <v>#N/A</v>
      </c>
      <c r="L337" s="769"/>
      <c r="M337" s="769"/>
      <c r="N337" s="763"/>
      <c r="O337" s="760"/>
      <c r="P337" s="1002"/>
      <c r="Q337" s="774"/>
      <c r="R337" s="774"/>
      <c r="S337" s="774"/>
      <c r="T337" s="774"/>
    </row>
    <row r="338" spans="1:20" s="8" customFormat="1" ht="10.199999999999999">
      <c r="A338" s="813" t="e">
        <v>#N/A</v>
      </c>
      <c r="B338" s="758" t="e">
        <v>#N/A</v>
      </c>
      <c r="C338" s="816"/>
      <c r="D338" s="760" t="e">
        <v>#N/A</v>
      </c>
      <c r="E338" s="763" t="e">
        <v>#N/A</v>
      </c>
      <c r="F338" s="51" t="s">
        <v>966</v>
      </c>
      <c r="G338" s="60" t="s">
        <v>967</v>
      </c>
      <c r="H338" s="763" t="e">
        <v>#N/A</v>
      </c>
      <c r="I338" s="763" t="e">
        <v>#N/A</v>
      </c>
      <c r="J338" s="763" t="e">
        <v>#N/A</v>
      </c>
      <c r="K338" s="760" t="e">
        <v>#N/A</v>
      </c>
      <c r="L338" s="769"/>
      <c r="M338" s="769"/>
      <c r="N338" s="763"/>
      <c r="O338" s="760"/>
      <c r="P338" s="1002"/>
      <c r="Q338" s="774"/>
      <c r="R338" s="774"/>
      <c r="S338" s="774"/>
      <c r="T338" s="774"/>
    </row>
    <row r="339" spans="1:20" s="8" customFormat="1" ht="49.5" customHeight="1">
      <c r="A339" s="813" t="e">
        <v>#N/A</v>
      </c>
      <c r="B339" s="758" t="e">
        <v>#N/A</v>
      </c>
      <c r="C339" s="816"/>
      <c r="D339" s="760" t="e">
        <v>#N/A</v>
      </c>
      <c r="E339" s="763" t="e">
        <v>#N/A</v>
      </c>
      <c r="F339" s="51" t="s">
        <v>968</v>
      </c>
      <c r="G339" s="60" t="s">
        <v>969</v>
      </c>
      <c r="H339" s="763" t="e">
        <v>#N/A</v>
      </c>
      <c r="I339" s="763" t="e">
        <v>#N/A</v>
      </c>
      <c r="J339" s="763" t="e">
        <v>#N/A</v>
      </c>
      <c r="K339" s="760" t="e">
        <v>#N/A</v>
      </c>
      <c r="L339" s="769"/>
      <c r="M339" s="769"/>
      <c r="N339" s="763"/>
      <c r="O339" s="760"/>
      <c r="P339" s="1002"/>
      <c r="Q339" s="774"/>
      <c r="R339" s="774"/>
      <c r="S339" s="774"/>
      <c r="T339" s="774"/>
    </row>
    <row r="340" spans="1:20" s="8" customFormat="1" ht="28.5" customHeight="1">
      <c r="A340" s="813" t="e">
        <v>#N/A</v>
      </c>
      <c r="B340" s="758" t="e">
        <v>#N/A</v>
      </c>
      <c r="C340" s="816"/>
      <c r="D340" s="760" t="e">
        <v>#N/A</v>
      </c>
      <c r="E340" s="763" t="e">
        <v>#N/A</v>
      </c>
      <c r="F340" s="51" t="s">
        <v>970</v>
      </c>
      <c r="G340" s="60" t="s">
        <v>971</v>
      </c>
      <c r="H340" s="763" t="e">
        <v>#N/A</v>
      </c>
      <c r="I340" s="763" t="e">
        <v>#N/A</v>
      </c>
      <c r="J340" s="763" t="e">
        <v>#N/A</v>
      </c>
      <c r="K340" s="760" t="e">
        <v>#N/A</v>
      </c>
      <c r="L340" s="769"/>
      <c r="M340" s="769"/>
      <c r="N340" s="763"/>
      <c r="O340" s="760"/>
      <c r="P340" s="1002"/>
      <c r="Q340" s="774"/>
      <c r="R340" s="774"/>
      <c r="S340" s="774"/>
      <c r="T340" s="774"/>
    </row>
    <row r="341" spans="1:20" s="8" customFormat="1" ht="48" customHeight="1">
      <c r="A341" s="813" t="e">
        <v>#N/A</v>
      </c>
      <c r="B341" s="758" t="e">
        <v>#N/A</v>
      </c>
      <c r="C341" s="816"/>
      <c r="D341" s="760" t="e">
        <v>#N/A</v>
      </c>
      <c r="E341" s="763" t="e">
        <v>#N/A</v>
      </c>
      <c r="F341" s="51" t="s">
        <v>972</v>
      </c>
      <c r="G341" s="60" t="s">
        <v>973</v>
      </c>
      <c r="H341" s="763" t="e">
        <v>#N/A</v>
      </c>
      <c r="I341" s="763" t="e">
        <v>#N/A</v>
      </c>
      <c r="J341" s="763" t="e">
        <v>#N/A</v>
      </c>
      <c r="K341" s="760" t="e">
        <v>#N/A</v>
      </c>
      <c r="L341" s="769"/>
      <c r="M341" s="769"/>
      <c r="N341" s="763"/>
      <c r="O341" s="760"/>
      <c r="P341" s="1002"/>
      <c r="Q341" s="774"/>
      <c r="R341" s="774"/>
      <c r="S341" s="774"/>
      <c r="T341" s="774"/>
    </row>
    <row r="342" spans="1:20" s="8" customFormat="1" ht="21.75" customHeight="1">
      <c r="A342" s="813" t="e">
        <v>#N/A</v>
      </c>
      <c r="B342" s="758" t="e">
        <v>#N/A</v>
      </c>
      <c r="C342" s="816"/>
      <c r="D342" s="760" t="e">
        <v>#N/A</v>
      </c>
      <c r="E342" s="763" t="e">
        <v>#N/A</v>
      </c>
      <c r="F342" s="51" t="s">
        <v>974</v>
      </c>
      <c r="G342" s="60" t="s">
        <v>975</v>
      </c>
      <c r="H342" s="763" t="e">
        <v>#N/A</v>
      </c>
      <c r="I342" s="763" t="e">
        <v>#N/A</v>
      </c>
      <c r="J342" s="763" t="e">
        <v>#N/A</v>
      </c>
      <c r="K342" s="760" t="e">
        <v>#N/A</v>
      </c>
      <c r="L342" s="769"/>
      <c r="M342" s="769"/>
      <c r="N342" s="763"/>
      <c r="O342" s="760"/>
      <c r="P342" s="1002"/>
      <c r="Q342" s="774"/>
      <c r="R342" s="774"/>
      <c r="S342" s="774"/>
      <c r="T342" s="774"/>
    </row>
    <row r="343" spans="1:20" s="8" customFormat="1" ht="12.75" customHeight="1">
      <c r="A343" s="813" t="e">
        <v>#N/A</v>
      </c>
      <c r="B343" s="758" t="e">
        <v>#N/A</v>
      </c>
      <c r="C343" s="816"/>
      <c r="D343" s="760" t="e">
        <v>#N/A</v>
      </c>
      <c r="E343" s="763" t="e">
        <v>#N/A</v>
      </c>
      <c r="F343" s="51" t="s">
        <v>976</v>
      </c>
      <c r="G343" s="60" t="s">
        <v>4037</v>
      </c>
      <c r="H343" s="763" t="e">
        <v>#N/A</v>
      </c>
      <c r="I343" s="763" t="e">
        <v>#N/A</v>
      </c>
      <c r="J343" s="763" t="e">
        <v>#N/A</v>
      </c>
      <c r="K343" s="760" t="e">
        <v>#N/A</v>
      </c>
      <c r="L343" s="769"/>
      <c r="M343" s="769"/>
      <c r="N343" s="763"/>
      <c r="O343" s="760"/>
      <c r="P343" s="1002"/>
      <c r="Q343" s="774"/>
      <c r="R343" s="774"/>
      <c r="S343" s="774"/>
      <c r="T343" s="774"/>
    </row>
    <row r="344" spans="1:20" s="8" customFormat="1" ht="27.75" customHeight="1">
      <c r="A344" s="813" t="e">
        <v>#N/A</v>
      </c>
      <c r="B344" s="758" t="e">
        <v>#N/A</v>
      </c>
      <c r="C344" s="816"/>
      <c r="D344" s="760" t="e">
        <v>#N/A</v>
      </c>
      <c r="E344" s="763" t="e">
        <v>#N/A</v>
      </c>
      <c r="F344" s="17" t="s">
        <v>977</v>
      </c>
      <c r="G344" s="16" t="s">
        <v>4004</v>
      </c>
      <c r="H344" s="763" t="e">
        <v>#N/A</v>
      </c>
      <c r="I344" s="763" t="e">
        <v>#N/A</v>
      </c>
      <c r="J344" s="763" t="e">
        <v>#N/A</v>
      </c>
      <c r="K344" s="760" t="e">
        <v>#N/A</v>
      </c>
      <c r="L344" s="769"/>
      <c r="M344" s="769"/>
      <c r="N344" s="763"/>
      <c r="O344" s="760"/>
      <c r="P344" s="1002"/>
      <c r="Q344" s="774"/>
      <c r="R344" s="774"/>
      <c r="S344" s="774"/>
      <c r="T344" s="774"/>
    </row>
    <row r="345" spans="1:20" s="8" customFormat="1" ht="38.25" customHeight="1">
      <c r="A345" s="813" t="e">
        <v>#N/A</v>
      </c>
      <c r="B345" s="758" t="e">
        <v>#N/A</v>
      </c>
      <c r="C345" s="816"/>
      <c r="D345" s="760" t="e">
        <v>#N/A</v>
      </c>
      <c r="E345" s="763" t="e">
        <v>#N/A</v>
      </c>
      <c r="F345" s="51" t="s">
        <v>978</v>
      </c>
      <c r="G345" s="60" t="s">
        <v>979</v>
      </c>
      <c r="H345" s="763" t="e">
        <v>#N/A</v>
      </c>
      <c r="I345" s="763" t="e">
        <v>#N/A</v>
      </c>
      <c r="J345" s="763" t="e">
        <v>#N/A</v>
      </c>
      <c r="K345" s="760" t="e">
        <v>#N/A</v>
      </c>
      <c r="L345" s="769"/>
      <c r="M345" s="769"/>
      <c r="N345" s="763"/>
      <c r="O345" s="760"/>
      <c r="P345" s="1002"/>
      <c r="Q345" s="774"/>
      <c r="R345" s="774"/>
      <c r="S345" s="774"/>
      <c r="T345" s="774"/>
    </row>
    <row r="346" spans="1:20" s="8" customFormat="1" ht="28.5" customHeight="1">
      <c r="A346" s="813" t="e">
        <v>#N/A</v>
      </c>
      <c r="B346" s="758" t="e">
        <v>#N/A</v>
      </c>
      <c r="C346" s="816"/>
      <c r="D346" s="760" t="e">
        <v>#N/A</v>
      </c>
      <c r="E346" s="763" t="e">
        <v>#N/A</v>
      </c>
      <c r="F346" s="51" t="s">
        <v>980</v>
      </c>
      <c r="G346" s="60" t="s">
        <v>981</v>
      </c>
      <c r="H346" s="763" t="e">
        <v>#N/A</v>
      </c>
      <c r="I346" s="763" t="e">
        <v>#N/A</v>
      </c>
      <c r="J346" s="763" t="e">
        <v>#N/A</v>
      </c>
      <c r="K346" s="760" t="e">
        <v>#N/A</v>
      </c>
      <c r="L346" s="769"/>
      <c r="M346" s="769"/>
      <c r="N346" s="763"/>
      <c r="O346" s="760"/>
      <c r="P346" s="1002"/>
      <c r="Q346" s="774"/>
      <c r="R346" s="774"/>
      <c r="S346" s="774"/>
      <c r="T346" s="774"/>
    </row>
    <row r="347" spans="1:20" s="8" customFormat="1" ht="29.25" customHeight="1">
      <c r="A347" s="813" t="e">
        <v>#N/A</v>
      </c>
      <c r="B347" s="758" t="e">
        <v>#N/A</v>
      </c>
      <c r="C347" s="816"/>
      <c r="D347" s="760" t="e">
        <v>#N/A</v>
      </c>
      <c r="E347" s="763" t="e">
        <v>#N/A</v>
      </c>
      <c r="F347" s="51" t="s">
        <v>982</v>
      </c>
      <c r="G347" s="60" t="s">
        <v>983</v>
      </c>
      <c r="H347" s="763" t="e">
        <v>#N/A</v>
      </c>
      <c r="I347" s="763" t="e">
        <v>#N/A</v>
      </c>
      <c r="J347" s="763" t="e">
        <v>#N/A</v>
      </c>
      <c r="K347" s="760" t="e">
        <v>#N/A</v>
      </c>
      <c r="L347" s="769"/>
      <c r="M347" s="769"/>
      <c r="N347" s="763"/>
      <c r="O347" s="760"/>
      <c r="P347" s="1002"/>
      <c r="Q347" s="774"/>
      <c r="R347" s="774"/>
      <c r="S347" s="774"/>
      <c r="T347" s="774"/>
    </row>
    <row r="348" spans="1:20" s="8" customFormat="1" ht="12.75" customHeight="1">
      <c r="A348" s="813" t="e">
        <v>#N/A</v>
      </c>
      <c r="B348" s="758" t="e">
        <v>#N/A</v>
      </c>
      <c r="C348" s="816"/>
      <c r="D348" s="760" t="e">
        <v>#N/A</v>
      </c>
      <c r="E348" s="763" t="e">
        <v>#N/A</v>
      </c>
      <c r="F348" s="51" t="s">
        <v>984</v>
      </c>
      <c r="G348" s="60" t="s">
        <v>4005</v>
      </c>
      <c r="H348" s="763" t="e">
        <v>#N/A</v>
      </c>
      <c r="I348" s="763" t="e">
        <v>#N/A</v>
      </c>
      <c r="J348" s="763" t="e">
        <v>#N/A</v>
      </c>
      <c r="K348" s="760" t="e">
        <v>#N/A</v>
      </c>
      <c r="L348" s="769"/>
      <c r="M348" s="769"/>
      <c r="N348" s="763"/>
      <c r="O348" s="760"/>
      <c r="P348" s="1002"/>
      <c r="Q348" s="774"/>
      <c r="R348" s="774"/>
      <c r="S348" s="774"/>
      <c r="T348" s="774"/>
    </row>
    <row r="349" spans="1:20" s="8" customFormat="1" ht="26.25" customHeight="1">
      <c r="A349" s="813" t="e">
        <v>#N/A</v>
      </c>
      <c r="B349" s="758" t="e">
        <v>#N/A</v>
      </c>
      <c r="C349" s="816"/>
      <c r="D349" s="760" t="e">
        <v>#N/A</v>
      </c>
      <c r="E349" s="763" t="e">
        <v>#N/A</v>
      </c>
      <c r="F349" s="51" t="s">
        <v>985</v>
      </c>
      <c r="G349" s="60" t="s">
        <v>3914</v>
      </c>
      <c r="H349" s="763" t="e">
        <v>#N/A</v>
      </c>
      <c r="I349" s="763" t="e">
        <v>#N/A</v>
      </c>
      <c r="J349" s="763" t="e">
        <v>#N/A</v>
      </c>
      <c r="K349" s="760" t="e">
        <v>#N/A</v>
      </c>
      <c r="L349" s="769"/>
      <c r="M349" s="769"/>
      <c r="N349" s="763"/>
      <c r="O349" s="760"/>
      <c r="P349" s="1002"/>
      <c r="Q349" s="774"/>
      <c r="R349" s="774"/>
      <c r="S349" s="774"/>
      <c r="T349" s="774"/>
    </row>
    <row r="350" spans="1:20" s="8" customFormat="1" ht="27" customHeight="1">
      <c r="A350" s="813" t="e">
        <v>#N/A</v>
      </c>
      <c r="B350" s="758" t="e">
        <v>#N/A</v>
      </c>
      <c r="C350" s="816"/>
      <c r="D350" s="760" t="e">
        <v>#N/A</v>
      </c>
      <c r="E350" s="763" t="e">
        <v>#N/A</v>
      </c>
      <c r="F350" s="17" t="s">
        <v>986</v>
      </c>
      <c r="G350" s="16" t="s">
        <v>4006</v>
      </c>
      <c r="H350" s="763" t="e">
        <v>#N/A</v>
      </c>
      <c r="I350" s="763" t="e">
        <v>#N/A</v>
      </c>
      <c r="J350" s="763" t="e">
        <v>#N/A</v>
      </c>
      <c r="K350" s="760" t="e">
        <v>#N/A</v>
      </c>
      <c r="L350" s="769"/>
      <c r="M350" s="769"/>
      <c r="N350" s="763"/>
      <c r="O350" s="760"/>
      <c r="P350" s="1002"/>
      <c r="Q350" s="774"/>
      <c r="R350" s="774"/>
      <c r="S350" s="774"/>
      <c r="T350" s="774"/>
    </row>
    <row r="351" spans="1:20" s="8" customFormat="1" ht="12.75" customHeight="1">
      <c r="A351" s="813" t="e">
        <v>#N/A</v>
      </c>
      <c r="B351" s="758" t="e">
        <v>#N/A</v>
      </c>
      <c r="C351" s="816"/>
      <c r="D351" s="760" t="e">
        <v>#N/A</v>
      </c>
      <c r="E351" s="763" t="e">
        <v>#N/A</v>
      </c>
      <c r="F351" s="51" t="s">
        <v>987</v>
      </c>
      <c r="G351" s="60" t="s">
        <v>988</v>
      </c>
      <c r="H351" s="763" t="e">
        <v>#N/A</v>
      </c>
      <c r="I351" s="763" t="e">
        <v>#N/A</v>
      </c>
      <c r="J351" s="763" t="e">
        <v>#N/A</v>
      </c>
      <c r="K351" s="760" t="e">
        <v>#N/A</v>
      </c>
      <c r="L351" s="769"/>
      <c r="M351" s="769"/>
      <c r="N351" s="763"/>
      <c r="O351" s="760"/>
      <c r="P351" s="1002"/>
      <c r="Q351" s="774"/>
      <c r="R351" s="774"/>
      <c r="S351" s="774"/>
      <c r="T351" s="774"/>
    </row>
    <row r="352" spans="1:20" s="8" customFormat="1" ht="12.75" customHeight="1">
      <c r="A352" s="813" t="e">
        <v>#N/A</v>
      </c>
      <c r="B352" s="758" t="e">
        <v>#N/A</v>
      </c>
      <c r="C352" s="816"/>
      <c r="D352" s="760" t="e">
        <v>#N/A</v>
      </c>
      <c r="E352" s="763" t="e">
        <v>#N/A</v>
      </c>
      <c r="F352" s="51" t="s">
        <v>989</v>
      </c>
      <c r="G352" s="60" t="s">
        <v>4039</v>
      </c>
      <c r="H352" s="763" t="e">
        <v>#N/A</v>
      </c>
      <c r="I352" s="763" t="e">
        <v>#N/A</v>
      </c>
      <c r="J352" s="763" t="e">
        <v>#N/A</v>
      </c>
      <c r="K352" s="760" t="e">
        <v>#N/A</v>
      </c>
      <c r="L352" s="769"/>
      <c r="M352" s="769"/>
      <c r="N352" s="763"/>
      <c r="O352" s="760"/>
      <c r="P352" s="1002"/>
      <c r="Q352" s="774"/>
      <c r="R352" s="774"/>
      <c r="S352" s="774"/>
      <c r="T352" s="774"/>
    </row>
    <row r="353" spans="1:20" s="8" customFormat="1" ht="12.75" customHeight="1">
      <c r="A353" s="813" t="e">
        <v>#N/A</v>
      </c>
      <c r="B353" s="758" t="e">
        <v>#N/A</v>
      </c>
      <c r="C353" s="816"/>
      <c r="D353" s="760" t="e">
        <v>#N/A</v>
      </c>
      <c r="E353" s="763" t="e">
        <v>#N/A</v>
      </c>
      <c r="F353" s="51" t="s">
        <v>990</v>
      </c>
      <c r="G353" s="60" t="s">
        <v>991</v>
      </c>
      <c r="H353" s="763" t="e">
        <v>#N/A</v>
      </c>
      <c r="I353" s="763" t="e">
        <v>#N/A</v>
      </c>
      <c r="J353" s="763" t="e">
        <v>#N/A</v>
      </c>
      <c r="K353" s="760" t="e">
        <v>#N/A</v>
      </c>
      <c r="L353" s="769"/>
      <c r="M353" s="769"/>
      <c r="N353" s="763"/>
      <c r="O353" s="760"/>
      <c r="P353" s="1002"/>
      <c r="Q353" s="774"/>
      <c r="R353" s="774"/>
      <c r="S353" s="774"/>
      <c r="T353" s="774"/>
    </row>
    <row r="354" spans="1:20" s="8" customFormat="1" ht="12.75" customHeight="1">
      <c r="A354" s="813" t="e">
        <v>#N/A</v>
      </c>
      <c r="B354" s="758" t="e">
        <v>#N/A</v>
      </c>
      <c r="C354" s="816"/>
      <c r="D354" s="760" t="e">
        <v>#N/A</v>
      </c>
      <c r="E354" s="763" t="e">
        <v>#N/A</v>
      </c>
      <c r="F354" s="51" t="s">
        <v>992</v>
      </c>
      <c r="G354" s="60" t="s">
        <v>993</v>
      </c>
      <c r="H354" s="763" t="e">
        <v>#N/A</v>
      </c>
      <c r="I354" s="763" t="e">
        <v>#N/A</v>
      </c>
      <c r="J354" s="763" t="e">
        <v>#N/A</v>
      </c>
      <c r="K354" s="760" t="e">
        <v>#N/A</v>
      </c>
      <c r="L354" s="769"/>
      <c r="M354" s="769"/>
      <c r="N354" s="763"/>
      <c r="O354" s="760"/>
      <c r="P354" s="1002"/>
      <c r="Q354" s="774"/>
      <c r="R354" s="774"/>
      <c r="S354" s="774"/>
      <c r="T354" s="774"/>
    </row>
    <row r="355" spans="1:20" s="8" customFormat="1" ht="12.75" customHeight="1">
      <c r="A355" s="813" t="e">
        <v>#N/A</v>
      </c>
      <c r="B355" s="758" t="e">
        <v>#N/A</v>
      </c>
      <c r="C355" s="816"/>
      <c r="D355" s="760" t="e">
        <v>#N/A</v>
      </c>
      <c r="E355" s="763" t="e">
        <v>#N/A</v>
      </c>
      <c r="F355" s="51" t="s">
        <v>994</v>
      </c>
      <c r="G355" s="60" t="s">
        <v>995</v>
      </c>
      <c r="H355" s="763" t="e">
        <v>#N/A</v>
      </c>
      <c r="I355" s="763" t="e">
        <v>#N/A</v>
      </c>
      <c r="J355" s="763" t="e">
        <v>#N/A</v>
      </c>
      <c r="K355" s="760" t="e">
        <v>#N/A</v>
      </c>
      <c r="L355" s="769"/>
      <c r="M355" s="769"/>
      <c r="N355" s="763"/>
      <c r="O355" s="760"/>
      <c r="P355" s="1002"/>
      <c r="Q355" s="774"/>
      <c r="R355" s="774"/>
      <c r="S355" s="774"/>
      <c r="T355" s="774"/>
    </row>
    <row r="356" spans="1:20" s="8" customFormat="1" ht="27.75" customHeight="1">
      <c r="A356" s="813" t="e">
        <v>#N/A</v>
      </c>
      <c r="B356" s="758" t="e">
        <v>#N/A</v>
      </c>
      <c r="C356" s="816"/>
      <c r="D356" s="760" t="e">
        <v>#N/A</v>
      </c>
      <c r="E356" s="763" t="e">
        <v>#N/A</v>
      </c>
      <c r="F356" s="51" t="s">
        <v>996</v>
      </c>
      <c r="G356" s="60" t="s">
        <v>4040</v>
      </c>
      <c r="H356" s="763" t="e">
        <v>#N/A</v>
      </c>
      <c r="I356" s="763" t="e">
        <v>#N/A</v>
      </c>
      <c r="J356" s="763" t="e">
        <v>#N/A</v>
      </c>
      <c r="K356" s="760" t="e">
        <v>#N/A</v>
      </c>
      <c r="L356" s="769"/>
      <c r="M356" s="769"/>
      <c r="N356" s="763"/>
      <c r="O356" s="760"/>
      <c r="P356" s="1002"/>
      <c r="Q356" s="774"/>
      <c r="R356" s="774"/>
      <c r="S356" s="774"/>
      <c r="T356" s="774"/>
    </row>
    <row r="357" spans="1:20" s="8" customFormat="1" ht="37.5" customHeight="1">
      <c r="A357" s="813" t="e">
        <v>#N/A</v>
      </c>
      <c r="B357" s="758" t="e">
        <v>#N/A</v>
      </c>
      <c r="C357" s="816"/>
      <c r="D357" s="760" t="e">
        <v>#N/A</v>
      </c>
      <c r="E357" s="763" t="e">
        <v>#N/A</v>
      </c>
      <c r="F357" s="17" t="s">
        <v>997</v>
      </c>
      <c r="G357" s="16" t="s">
        <v>4007</v>
      </c>
      <c r="H357" s="763" t="e">
        <v>#N/A</v>
      </c>
      <c r="I357" s="763" t="e">
        <v>#N/A</v>
      </c>
      <c r="J357" s="763" t="e">
        <v>#N/A</v>
      </c>
      <c r="K357" s="760" t="e">
        <v>#N/A</v>
      </c>
      <c r="L357" s="769"/>
      <c r="M357" s="769"/>
      <c r="N357" s="763"/>
      <c r="O357" s="760"/>
      <c r="P357" s="1002"/>
      <c r="Q357" s="774"/>
      <c r="R357" s="774"/>
      <c r="S357" s="774"/>
      <c r="T357" s="774"/>
    </row>
    <row r="358" spans="1:20" s="8" customFormat="1" ht="32.25" customHeight="1">
      <c r="A358" s="813" t="e">
        <v>#N/A</v>
      </c>
      <c r="B358" s="758" t="e">
        <v>#N/A</v>
      </c>
      <c r="C358" s="816"/>
      <c r="D358" s="760" t="e">
        <v>#N/A</v>
      </c>
      <c r="E358" s="763" t="e">
        <v>#N/A</v>
      </c>
      <c r="F358" s="51" t="s">
        <v>998</v>
      </c>
      <c r="G358" s="60" t="s">
        <v>999</v>
      </c>
      <c r="H358" s="763" t="e">
        <v>#N/A</v>
      </c>
      <c r="I358" s="763" t="e">
        <v>#N/A</v>
      </c>
      <c r="J358" s="763" t="e">
        <v>#N/A</v>
      </c>
      <c r="K358" s="760" t="e">
        <v>#N/A</v>
      </c>
      <c r="L358" s="769"/>
      <c r="M358" s="769"/>
      <c r="N358" s="763"/>
      <c r="O358" s="760"/>
      <c r="P358" s="1002"/>
      <c r="Q358" s="774"/>
      <c r="R358" s="774"/>
      <c r="S358" s="774"/>
      <c r="T358" s="774"/>
    </row>
    <row r="359" spans="1:20" s="8" customFormat="1" ht="12.75" customHeight="1">
      <c r="A359" s="813" t="e">
        <v>#N/A</v>
      </c>
      <c r="B359" s="758" t="e">
        <v>#N/A</v>
      </c>
      <c r="C359" s="816"/>
      <c r="D359" s="760" t="e">
        <v>#N/A</v>
      </c>
      <c r="E359" s="763" t="e">
        <v>#N/A</v>
      </c>
      <c r="F359" s="51" t="s">
        <v>1000</v>
      </c>
      <c r="G359" s="60" t="s">
        <v>1001</v>
      </c>
      <c r="H359" s="763" t="e">
        <v>#N/A</v>
      </c>
      <c r="I359" s="763" t="e">
        <v>#N/A</v>
      </c>
      <c r="J359" s="763" t="e">
        <v>#N/A</v>
      </c>
      <c r="K359" s="760" t="e">
        <v>#N/A</v>
      </c>
      <c r="L359" s="769"/>
      <c r="M359" s="769"/>
      <c r="N359" s="763"/>
      <c r="O359" s="760"/>
      <c r="P359" s="1002"/>
      <c r="Q359" s="774"/>
      <c r="R359" s="774"/>
      <c r="S359" s="774"/>
      <c r="T359" s="774"/>
    </row>
    <row r="360" spans="1:20" s="8" customFormat="1" ht="12.75" customHeight="1">
      <c r="A360" s="813" t="e">
        <v>#N/A</v>
      </c>
      <c r="B360" s="758" t="e">
        <v>#N/A</v>
      </c>
      <c r="C360" s="816"/>
      <c r="D360" s="760" t="e">
        <v>#N/A</v>
      </c>
      <c r="E360" s="763" t="e">
        <v>#N/A</v>
      </c>
      <c r="F360" s="51" t="s">
        <v>1002</v>
      </c>
      <c r="G360" s="60" t="s">
        <v>4008</v>
      </c>
      <c r="H360" s="763" t="e">
        <v>#N/A</v>
      </c>
      <c r="I360" s="763" t="e">
        <v>#N/A</v>
      </c>
      <c r="J360" s="763" t="e">
        <v>#N/A</v>
      </c>
      <c r="K360" s="760" t="e">
        <v>#N/A</v>
      </c>
      <c r="L360" s="769"/>
      <c r="M360" s="769"/>
      <c r="N360" s="763"/>
      <c r="O360" s="760"/>
      <c r="P360" s="1002"/>
      <c r="Q360" s="774"/>
      <c r="R360" s="774"/>
      <c r="S360" s="774"/>
      <c r="T360" s="774"/>
    </row>
    <row r="361" spans="1:20" s="8" customFormat="1" ht="39" customHeight="1">
      <c r="A361" s="813" t="e">
        <v>#N/A</v>
      </c>
      <c r="B361" s="758" t="e">
        <v>#N/A</v>
      </c>
      <c r="C361" s="816"/>
      <c r="D361" s="760" t="e">
        <v>#N/A</v>
      </c>
      <c r="E361" s="763" t="e">
        <v>#N/A</v>
      </c>
      <c r="F361" s="51" t="s">
        <v>1003</v>
      </c>
      <c r="G361" s="60" t="s">
        <v>4041</v>
      </c>
      <c r="H361" s="763" t="e">
        <v>#N/A</v>
      </c>
      <c r="I361" s="763" t="e">
        <v>#N/A</v>
      </c>
      <c r="J361" s="763" t="e">
        <v>#N/A</v>
      </c>
      <c r="K361" s="760" t="e">
        <v>#N/A</v>
      </c>
      <c r="L361" s="769"/>
      <c r="M361" s="769"/>
      <c r="N361" s="763"/>
      <c r="O361" s="760"/>
      <c r="P361" s="1002"/>
      <c r="Q361" s="774"/>
      <c r="R361" s="774"/>
      <c r="S361" s="774"/>
      <c r="T361" s="774"/>
    </row>
    <row r="362" spans="1:20" s="8" customFormat="1" ht="27.75" customHeight="1">
      <c r="A362" s="813" t="e">
        <v>#N/A</v>
      </c>
      <c r="B362" s="758" t="e">
        <v>#N/A</v>
      </c>
      <c r="C362" s="816"/>
      <c r="D362" s="760" t="e">
        <v>#N/A</v>
      </c>
      <c r="E362" s="763" t="e">
        <v>#N/A</v>
      </c>
      <c r="F362" s="17" t="s">
        <v>1004</v>
      </c>
      <c r="G362" s="16" t="s">
        <v>4009</v>
      </c>
      <c r="H362" s="763" t="e">
        <v>#N/A</v>
      </c>
      <c r="I362" s="763" t="e">
        <v>#N/A</v>
      </c>
      <c r="J362" s="763" t="e">
        <v>#N/A</v>
      </c>
      <c r="K362" s="760" t="e">
        <v>#N/A</v>
      </c>
      <c r="L362" s="769"/>
      <c r="M362" s="769"/>
      <c r="N362" s="763"/>
      <c r="O362" s="760"/>
      <c r="P362" s="1002"/>
      <c r="Q362" s="774"/>
      <c r="R362" s="774"/>
      <c r="S362" s="774"/>
      <c r="T362" s="774"/>
    </row>
    <row r="363" spans="1:20" s="8" customFormat="1" ht="12.75" customHeight="1">
      <c r="A363" s="813" t="e">
        <v>#N/A</v>
      </c>
      <c r="B363" s="758" t="e">
        <v>#N/A</v>
      </c>
      <c r="C363" s="816"/>
      <c r="D363" s="760" t="e">
        <v>#N/A</v>
      </c>
      <c r="E363" s="763" t="e">
        <v>#N/A</v>
      </c>
      <c r="F363" s="51" t="s">
        <v>1005</v>
      </c>
      <c r="G363" s="60" t="s">
        <v>1006</v>
      </c>
      <c r="H363" s="763" t="e">
        <v>#N/A</v>
      </c>
      <c r="I363" s="763" t="e">
        <v>#N/A</v>
      </c>
      <c r="J363" s="763" t="e">
        <v>#N/A</v>
      </c>
      <c r="K363" s="760" t="e">
        <v>#N/A</v>
      </c>
      <c r="L363" s="769"/>
      <c r="M363" s="769"/>
      <c r="N363" s="763"/>
      <c r="O363" s="760"/>
      <c r="P363" s="1002"/>
      <c r="Q363" s="774"/>
      <c r="R363" s="774"/>
      <c r="S363" s="774"/>
      <c r="T363" s="774"/>
    </row>
    <row r="364" spans="1:20" s="8" customFormat="1" ht="12.75" customHeight="1">
      <c r="A364" s="813" t="e">
        <v>#N/A</v>
      </c>
      <c r="B364" s="758" t="e">
        <v>#N/A</v>
      </c>
      <c r="C364" s="816"/>
      <c r="D364" s="760" t="e">
        <v>#N/A</v>
      </c>
      <c r="E364" s="763" t="e">
        <v>#N/A</v>
      </c>
      <c r="F364" s="51" t="s">
        <v>1007</v>
      </c>
      <c r="G364" s="60" t="s">
        <v>779</v>
      </c>
      <c r="H364" s="763" t="e">
        <v>#N/A</v>
      </c>
      <c r="I364" s="763" t="e">
        <v>#N/A</v>
      </c>
      <c r="J364" s="763" t="e">
        <v>#N/A</v>
      </c>
      <c r="K364" s="760" t="e">
        <v>#N/A</v>
      </c>
      <c r="L364" s="769"/>
      <c r="M364" s="769"/>
      <c r="N364" s="763"/>
      <c r="O364" s="760"/>
      <c r="P364" s="1002"/>
      <c r="Q364" s="774"/>
      <c r="R364" s="774"/>
      <c r="S364" s="774"/>
      <c r="T364" s="774"/>
    </row>
    <row r="365" spans="1:20" s="8" customFormat="1" ht="12.75" customHeight="1">
      <c r="A365" s="813" t="e">
        <v>#N/A</v>
      </c>
      <c r="B365" s="758" t="e">
        <v>#N/A</v>
      </c>
      <c r="C365" s="816"/>
      <c r="D365" s="760" t="e">
        <v>#N/A</v>
      </c>
      <c r="E365" s="763" t="e">
        <v>#N/A</v>
      </c>
      <c r="F365" s="51" t="s">
        <v>1008</v>
      </c>
      <c r="G365" s="60" t="s">
        <v>3612</v>
      </c>
      <c r="H365" s="763" t="e">
        <v>#N/A</v>
      </c>
      <c r="I365" s="763" t="e">
        <v>#N/A</v>
      </c>
      <c r="J365" s="763" t="e">
        <v>#N/A</v>
      </c>
      <c r="K365" s="760" t="e">
        <v>#N/A</v>
      </c>
      <c r="L365" s="769"/>
      <c r="M365" s="769"/>
      <c r="N365" s="763"/>
      <c r="O365" s="760"/>
      <c r="P365" s="1002"/>
      <c r="Q365" s="774"/>
      <c r="R365" s="774"/>
      <c r="S365" s="774"/>
      <c r="T365" s="774"/>
    </row>
    <row r="366" spans="1:20" s="8" customFormat="1" ht="12.75" customHeight="1">
      <c r="A366" s="813" t="e">
        <v>#N/A</v>
      </c>
      <c r="B366" s="758" t="e">
        <v>#N/A</v>
      </c>
      <c r="C366" s="816"/>
      <c r="D366" s="760" t="e">
        <v>#N/A</v>
      </c>
      <c r="E366" s="763" t="e">
        <v>#N/A</v>
      </c>
      <c r="F366" s="51" t="s">
        <v>1009</v>
      </c>
      <c r="G366" s="60" t="s">
        <v>1010</v>
      </c>
      <c r="H366" s="763" t="e">
        <v>#N/A</v>
      </c>
      <c r="I366" s="763" t="e">
        <v>#N/A</v>
      </c>
      <c r="J366" s="763" t="e">
        <v>#N/A</v>
      </c>
      <c r="K366" s="760" t="e">
        <v>#N/A</v>
      </c>
      <c r="L366" s="769"/>
      <c r="M366" s="769"/>
      <c r="N366" s="763"/>
      <c r="O366" s="760"/>
      <c r="P366" s="1002"/>
      <c r="Q366" s="774"/>
      <c r="R366" s="774"/>
      <c r="S366" s="774"/>
      <c r="T366" s="774"/>
    </row>
    <row r="367" spans="1:20" s="8" customFormat="1" ht="12.75" customHeight="1">
      <c r="A367" s="813"/>
      <c r="B367" s="758"/>
      <c r="C367" s="816"/>
      <c r="D367" s="760"/>
      <c r="E367" s="763"/>
      <c r="F367" s="352" t="s">
        <v>3772</v>
      </c>
      <c r="G367" s="332" t="s">
        <v>3779</v>
      </c>
      <c r="H367" s="763"/>
      <c r="I367" s="763"/>
      <c r="J367" s="763"/>
      <c r="K367" s="760"/>
      <c r="L367" s="769"/>
      <c r="M367" s="769"/>
      <c r="N367" s="763"/>
      <c r="O367" s="760"/>
      <c r="P367" s="1002"/>
      <c r="Q367" s="774"/>
      <c r="R367" s="774"/>
      <c r="S367" s="774"/>
      <c r="T367" s="774"/>
    </row>
    <row r="368" spans="1:20" s="8" customFormat="1" ht="12.75" customHeight="1">
      <c r="A368" s="813"/>
      <c r="B368" s="758"/>
      <c r="C368" s="816"/>
      <c r="D368" s="760"/>
      <c r="E368" s="763"/>
      <c r="F368" s="352" t="s">
        <v>3773</v>
      </c>
      <c r="G368" s="332" t="s">
        <v>4010</v>
      </c>
      <c r="H368" s="763"/>
      <c r="I368" s="763"/>
      <c r="J368" s="763"/>
      <c r="K368" s="760"/>
      <c r="L368" s="769"/>
      <c r="M368" s="769"/>
      <c r="N368" s="763"/>
      <c r="O368" s="760"/>
      <c r="P368" s="1002"/>
      <c r="Q368" s="774"/>
      <c r="R368" s="774"/>
      <c r="S368" s="774"/>
      <c r="T368" s="774"/>
    </row>
    <row r="369" spans="1:20" s="8" customFormat="1" ht="27.75" customHeight="1">
      <c r="A369" s="813"/>
      <c r="B369" s="758"/>
      <c r="C369" s="816"/>
      <c r="D369" s="760"/>
      <c r="E369" s="763"/>
      <c r="F369" s="352" t="s">
        <v>3774</v>
      </c>
      <c r="G369" s="332" t="s">
        <v>3780</v>
      </c>
      <c r="H369" s="763"/>
      <c r="I369" s="763"/>
      <c r="J369" s="763"/>
      <c r="K369" s="760"/>
      <c r="L369" s="769"/>
      <c r="M369" s="769"/>
      <c r="N369" s="763"/>
      <c r="O369" s="760"/>
      <c r="P369" s="1002"/>
      <c r="Q369" s="774"/>
      <c r="R369" s="774"/>
      <c r="S369" s="774"/>
      <c r="T369" s="774"/>
    </row>
    <row r="370" spans="1:20" s="8" customFormat="1" ht="28.5" customHeight="1">
      <c r="A370" s="813"/>
      <c r="B370" s="758"/>
      <c r="C370" s="816"/>
      <c r="D370" s="760"/>
      <c r="E370" s="763"/>
      <c r="F370" s="352" t="s">
        <v>3775</v>
      </c>
      <c r="G370" s="332" t="s">
        <v>3781</v>
      </c>
      <c r="H370" s="763"/>
      <c r="I370" s="763"/>
      <c r="J370" s="763"/>
      <c r="K370" s="760"/>
      <c r="L370" s="769"/>
      <c r="M370" s="769"/>
      <c r="N370" s="763"/>
      <c r="O370" s="760"/>
      <c r="P370" s="1002"/>
      <c r="Q370" s="774"/>
      <c r="R370" s="774"/>
      <c r="S370" s="774"/>
      <c r="T370" s="774"/>
    </row>
    <row r="371" spans="1:20" s="8" customFormat="1" ht="33.75" customHeight="1">
      <c r="A371" s="813"/>
      <c r="B371" s="758"/>
      <c r="C371" s="816"/>
      <c r="D371" s="760"/>
      <c r="E371" s="763"/>
      <c r="F371" s="352" t="s">
        <v>3776</v>
      </c>
      <c r="G371" s="332" t="s">
        <v>3782</v>
      </c>
      <c r="H371" s="763"/>
      <c r="I371" s="763"/>
      <c r="J371" s="763"/>
      <c r="K371" s="760"/>
      <c r="L371" s="769"/>
      <c r="M371" s="769"/>
      <c r="N371" s="763"/>
      <c r="O371" s="760"/>
      <c r="P371" s="1002"/>
      <c r="Q371" s="774"/>
      <c r="R371" s="774"/>
      <c r="S371" s="774"/>
      <c r="T371" s="774"/>
    </row>
    <row r="372" spans="1:20" s="8" customFormat="1" ht="18" customHeight="1">
      <c r="A372" s="813"/>
      <c r="B372" s="758"/>
      <c r="C372" s="816"/>
      <c r="D372" s="760"/>
      <c r="E372" s="763"/>
      <c r="F372" s="352" t="s">
        <v>3777</v>
      </c>
      <c r="G372" s="332" t="s">
        <v>3783</v>
      </c>
      <c r="H372" s="763"/>
      <c r="I372" s="763"/>
      <c r="J372" s="763"/>
      <c r="K372" s="760"/>
      <c r="L372" s="769"/>
      <c r="M372" s="769"/>
      <c r="N372" s="763"/>
      <c r="O372" s="760"/>
      <c r="P372" s="1002"/>
      <c r="Q372" s="774"/>
      <c r="R372" s="774"/>
      <c r="S372" s="774"/>
      <c r="T372" s="774"/>
    </row>
    <row r="373" spans="1:20" s="8" customFormat="1" ht="23.25" customHeight="1">
      <c r="A373" s="813"/>
      <c r="B373" s="758"/>
      <c r="C373" s="816"/>
      <c r="D373" s="760"/>
      <c r="E373" s="763"/>
      <c r="F373" s="352" t="s">
        <v>3778</v>
      </c>
      <c r="G373" s="332" t="s">
        <v>3915</v>
      </c>
      <c r="H373" s="763"/>
      <c r="I373" s="763"/>
      <c r="J373" s="763"/>
      <c r="K373" s="760"/>
      <c r="L373" s="769"/>
      <c r="M373" s="769"/>
      <c r="N373" s="763"/>
      <c r="O373" s="760"/>
      <c r="P373" s="1002"/>
      <c r="Q373" s="774"/>
      <c r="R373" s="774"/>
      <c r="S373" s="774"/>
      <c r="T373" s="774"/>
    </row>
    <row r="374" spans="1:20" s="8" customFormat="1" ht="59.25" customHeight="1">
      <c r="A374" s="813" t="e">
        <v>#N/A</v>
      </c>
      <c r="B374" s="758" t="e">
        <v>#N/A</v>
      </c>
      <c r="C374" s="816"/>
      <c r="D374" s="760" t="e">
        <v>#N/A</v>
      </c>
      <c r="E374" s="763" t="e">
        <v>#N/A</v>
      </c>
      <c r="F374" s="17" t="s">
        <v>1011</v>
      </c>
      <c r="G374" s="16" t="s">
        <v>4011</v>
      </c>
      <c r="H374" s="763" t="e">
        <v>#N/A</v>
      </c>
      <c r="I374" s="763" t="e">
        <v>#N/A</v>
      </c>
      <c r="J374" s="763" t="e">
        <v>#N/A</v>
      </c>
      <c r="K374" s="760" t="e">
        <v>#N/A</v>
      </c>
      <c r="L374" s="769"/>
      <c r="M374" s="769"/>
      <c r="N374" s="763"/>
      <c r="O374" s="760"/>
      <c r="P374" s="1002"/>
      <c r="Q374" s="774"/>
      <c r="R374" s="774"/>
      <c r="S374" s="774"/>
      <c r="T374" s="774"/>
    </row>
    <row r="375" spans="1:20" s="8" customFormat="1" ht="12.75" customHeight="1">
      <c r="A375" s="813" t="e">
        <v>#N/A</v>
      </c>
      <c r="B375" s="758" t="e">
        <v>#N/A</v>
      </c>
      <c r="C375" s="816"/>
      <c r="D375" s="760" t="e">
        <v>#N/A</v>
      </c>
      <c r="E375" s="763" t="e">
        <v>#N/A</v>
      </c>
      <c r="F375" s="51" t="s">
        <v>1012</v>
      </c>
      <c r="G375" s="60" t="s">
        <v>1013</v>
      </c>
      <c r="H375" s="763" t="e">
        <v>#N/A</v>
      </c>
      <c r="I375" s="763" t="e">
        <v>#N/A</v>
      </c>
      <c r="J375" s="763" t="e">
        <v>#N/A</v>
      </c>
      <c r="K375" s="760" t="e">
        <v>#N/A</v>
      </c>
      <c r="L375" s="769"/>
      <c r="M375" s="769"/>
      <c r="N375" s="763"/>
      <c r="O375" s="760"/>
      <c r="P375" s="1002"/>
      <c r="Q375" s="774"/>
      <c r="R375" s="774"/>
      <c r="S375" s="774"/>
      <c r="T375" s="774"/>
    </row>
    <row r="376" spans="1:20" s="8" customFormat="1" ht="69.75" customHeight="1">
      <c r="A376" s="813" t="e">
        <v>#N/A</v>
      </c>
      <c r="B376" s="758" t="e">
        <v>#N/A</v>
      </c>
      <c r="C376" s="816"/>
      <c r="D376" s="760" t="e">
        <v>#N/A</v>
      </c>
      <c r="E376" s="763" t="e">
        <v>#N/A</v>
      </c>
      <c r="F376" s="51" t="s">
        <v>1014</v>
      </c>
      <c r="G376" s="60" t="s">
        <v>1015</v>
      </c>
      <c r="H376" s="763" t="e">
        <v>#N/A</v>
      </c>
      <c r="I376" s="763" t="e">
        <v>#N/A</v>
      </c>
      <c r="J376" s="763" t="e">
        <v>#N/A</v>
      </c>
      <c r="K376" s="760" t="e">
        <v>#N/A</v>
      </c>
      <c r="L376" s="769"/>
      <c r="M376" s="769"/>
      <c r="N376" s="763"/>
      <c r="O376" s="760"/>
      <c r="P376" s="1002"/>
      <c r="Q376" s="774"/>
      <c r="R376" s="774"/>
      <c r="S376" s="774"/>
      <c r="T376" s="774"/>
    </row>
    <row r="377" spans="1:20" s="8" customFormat="1" ht="12.75" customHeight="1">
      <c r="A377" s="813" t="e">
        <v>#N/A</v>
      </c>
      <c r="B377" s="758" t="e">
        <v>#N/A</v>
      </c>
      <c r="C377" s="816"/>
      <c r="D377" s="760" t="e">
        <v>#N/A</v>
      </c>
      <c r="E377" s="763" t="e">
        <v>#N/A</v>
      </c>
      <c r="F377" s="51" t="s">
        <v>1016</v>
      </c>
      <c r="G377" s="60" t="s">
        <v>1017</v>
      </c>
      <c r="H377" s="763" t="e">
        <v>#N/A</v>
      </c>
      <c r="I377" s="763" t="e">
        <v>#N/A</v>
      </c>
      <c r="J377" s="763" t="e">
        <v>#N/A</v>
      </c>
      <c r="K377" s="760" t="e">
        <v>#N/A</v>
      </c>
      <c r="L377" s="769"/>
      <c r="M377" s="769"/>
      <c r="N377" s="763"/>
      <c r="O377" s="760"/>
      <c r="P377" s="1002"/>
      <c r="Q377" s="774"/>
      <c r="R377" s="774"/>
      <c r="S377" s="774"/>
      <c r="T377" s="774"/>
    </row>
    <row r="378" spans="1:20" s="8" customFormat="1" ht="12.75" customHeight="1">
      <c r="A378" s="813" t="e">
        <v>#N/A</v>
      </c>
      <c r="B378" s="758" t="e">
        <v>#N/A</v>
      </c>
      <c r="C378" s="816"/>
      <c r="D378" s="760" t="e">
        <v>#N/A</v>
      </c>
      <c r="E378" s="763" t="e">
        <v>#N/A</v>
      </c>
      <c r="F378" s="51" t="s">
        <v>1018</v>
      </c>
      <c r="G378" s="60" t="s">
        <v>4043</v>
      </c>
      <c r="H378" s="763" t="e">
        <v>#N/A</v>
      </c>
      <c r="I378" s="763" t="e">
        <v>#N/A</v>
      </c>
      <c r="J378" s="763" t="e">
        <v>#N/A</v>
      </c>
      <c r="K378" s="760" t="e">
        <v>#N/A</v>
      </c>
      <c r="L378" s="769"/>
      <c r="M378" s="769"/>
      <c r="N378" s="763"/>
      <c r="O378" s="760"/>
      <c r="P378" s="1002"/>
      <c r="Q378" s="774"/>
      <c r="R378" s="774"/>
      <c r="S378" s="774"/>
      <c r="T378" s="774"/>
    </row>
    <row r="379" spans="1:20" s="8" customFormat="1" ht="12.75" customHeight="1">
      <c r="A379" s="813" t="e">
        <v>#N/A</v>
      </c>
      <c r="B379" s="758" t="e">
        <v>#N/A</v>
      </c>
      <c r="C379" s="816"/>
      <c r="D379" s="760" t="e">
        <v>#N/A</v>
      </c>
      <c r="E379" s="763" t="e">
        <v>#N/A</v>
      </c>
      <c r="F379" s="17" t="s">
        <v>1019</v>
      </c>
      <c r="G379" s="16" t="s">
        <v>4012</v>
      </c>
      <c r="H379" s="763" t="e">
        <v>#N/A</v>
      </c>
      <c r="I379" s="763" t="e">
        <v>#N/A</v>
      </c>
      <c r="J379" s="763" t="e">
        <v>#N/A</v>
      </c>
      <c r="K379" s="760" t="e">
        <v>#N/A</v>
      </c>
      <c r="L379" s="769"/>
      <c r="M379" s="769"/>
      <c r="N379" s="763"/>
      <c r="O379" s="760"/>
      <c r="P379" s="1002"/>
      <c r="Q379" s="774"/>
      <c r="R379" s="774"/>
      <c r="S379" s="774"/>
      <c r="T379" s="774"/>
    </row>
    <row r="380" spans="1:20" s="8" customFormat="1" ht="12.75" customHeight="1">
      <c r="A380" s="813" t="e">
        <v>#N/A</v>
      </c>
      <c r="B380" s="758" t="e">
        <v>#N/A</v>
      </c>
      <c r="C380" s="816"/>
      <c r="D380" s="760" t="e">
        <v>#N/A</v>
      </c>
      <c r="E380" s="763" t="e">
        <v>#N/A</v>
      </c>
      <c r="F380" s="17"/>
      <c r="G380" s="16" t="s">
        <v>208</v>
      </c>
      <c r="H380" s="763" t="e">
        <v>#N/A</v>
      </c>
      <c r="I380" s="763" t="e">
        <v>#N/A</v>
      </c>
      <c r="J380" s="763" t="e">
        <v>#N/A</v>
      </c>
      <c r="K380" s="760" t="e">
        <v>#N/A</v>
      </c>
      <c r="L380" s="769"/>
      <c r="M380" s="769"/>
      <c r="N380" s="763"/>
      <c r="O380" s="760"/>
      <c r="P380" s="1002"/>
      <c r="Q380" s="774"/>
      <c r="R380" s="774"/>
      <c r="S380" s="774"/>
      <c r="T380" s="774"/>
    </row>
    <row r="381" spans="1:20" s="8" customFormat="1" ht="12.75" customHeight="1">
      <c r="A381" s="813" t="e">
        <v>#N/A</v>
      </c>
      <c r="B381" s="758" t="e">
        <v>#N/A</v>
      </c>
      <c r="C381" s="816"/>
      <c r="D381" s="760" t="e">
        <v>#N/A</v>
      </c>
      <c r="E381" s="763" t="e">
        <v>#N/A</v>
      </c>
      <c r="F381" s="51" t="s">
        <v>1020</v>
      </c>
      <c r="G381" s="60" t="s">
        <v>1021</v>
      </c>
      <c r="H381" s="763" t="e">
        <v>#N/A</v>
      </c>
      <c r="I381" s="763" t="e">
        <v>#N/A</v>
      </c>
      <c r="J381" s="763" t="e">
        <v>#N/A</v>
      </c>
      <c r="K381" s="760" t="e">
        <v>#N/A</v>
      </c>
      <c r="L381" s="769"/>
      <c r="M381" s="769"/>
      <c r="N381" s="763"/>
      <c r="O381" s="760"/>
      <c r="P381" s="1002"/>
      <c r="Q381" s="774"/>
      <c r="R381" s="774"/>
      <c r="S381" s="774"/>
      <c r="T381" s="774"/>
    </row>
    <row r="382" spans="1:20" s="8" customFormat="1" ht="12.75" customHeight="1">
      <c r="A382" s="813" t="e">
        <v>#N/A</v>
      </c>
      <c r="B382" s="758" t="e">
        <v>#N/A</v>
      </c>
      <c r="C382" s="816"/>
      <c r="D382" s="760" t="e">
        <v>#N/A</v>
      </c>
      <c r="E382" s="763" t="e">
        <v>#N/A</v>
      </c>
      <c r="F382" s="51" t="s">
        <v>1022</v>
      </c>
      <c r="G382" s="60" t="s">
        <v>1023</v>
      </c>
      <c r="H382" s="763" t="e">
        <v>#N/A</v>
      </c>
      <c r="I382" s="763" t="e">
        <v>#N/A</v>
      </c>
      <c r="J382" s="763" t="e">
        <v>#N/A</v>
      </c>
      <c r="K382" s="760" t="e">
        <v>#N/A</v>
      </c>
      <c r="L382" s="769"/>
      <c r="M382" s="769"/>
      <c r="N382" s="763"/>
      <c r="O382" s="760"/>
      <c r="P382" s="1002"/>
      <c r="Q382" s="774"/>
      <c r="R382" s="774"/>
      <c r="S382" s="774"/>
      <c r="T382" s="774"/>
    </row>
    <row r="383" spans="1:20" s="8" customFormat="1" ht="12.75" customHeight="1">
      <c r="A383" s="813" t="e">
        <v>#N/A</v>
      </c>
      <c r="B383" s="758" t="e">
        <v>#N/A</v>
      </c>
      <c r="C383" s="816"/>
      <c r="D383" s="760" t="e">
        <v>#N/A</v>
      </c>
      <c r="E383" s="763" t="e">
        <v>#N/A</v>
      </c>
      <c r="F383" s="51" t="s">
        <v>1024</v>
      </c>
      <c r="G383" s="60" t="s">
        <v>695</v>
      </c>
      <c r="H383" s="763" t="e">
        <v>#N/A</v>
      </c>
      <c r="I383" s="763" t="e">
        <v>#N/A</v>
      </c>
      <c r="J383" s="763" t="e">
        <v>#N/A</v>
      </c>
      <c r="K383" s="760" t="e">
        <v>#N/A</v>
      </c>
      <c r="L383" s="769"/>
      <c r="M383" s="769"/>
      <c r="N383" s="763"/>
      <c r="O383" s="760"/>
      <c r="P383" s="1002"/>
      <c r="Q383" s="774"/>
      <c r="R383" s="774"/>
      <c r="S383" s="774"/>
      <c r="T383" s="774"/>
    </row>
    <row r="384" spans="1:20" s="8" customFormat="1" ht="12.75" customHeight="1">
      <c r="A384" s="814" t="e">
        <v>#N/A</v>
      </c>
      <c r="B384" s="757" t="e">
        <v>#N/A</v>
      </c>
      <c r="C384" s="817"/>
      <c r="D384" s="761" t="e">
        <v>#N/A</v>
      </c>
      <c r="E384" s="764" t="e">
        <v>#N/A</v>
      </c>
      <c r="F384" s="51" t="s">
        <v>1025</v>
      </c>
      <c r="G384" s="60" t="s">
        <v>3916</v>
      </c>
      <c r="H384" s="764" t="e">
        <v>#N/A</v>
      </c>
      <c r="I384" s="764" t="e">
        <v>#N/A</v>
      </c>
      <c r="J384" s="764" t="e">
        <v>#N/A</v>
      </c>
      <c r="K384" s="761" t="e">
        <v>#N/A</v>
      </c>
      <c r="L384" s="770"/>
      <c r="M384" s="770"/>
      <c r="N384" s="764"/>
      <c r="O384" s="761"/>
      <c r="P384" s="1002"/>
      <c r="Q384" s="774"/>
      <c r="R384" s="774"/>
      <c r="S384" s="774"/>
      <c r="T384" s="774"/>
    </row>
    <row r="385" spans="1:20" s="68" customFormat="1" ht="139.5" customHeight="1">
      <c r="A385" s="213" t="s">
        <v>1586</v>
      </c>
      <c r="B385" s="67" t="s">
        <v>3041</v>
      </c>
      <c r="C385" s="67" t="s">
        <v>4221</v>
      </c>
      <c r="D385" s="9" t="s">
        <v>3963</v>
      </c>
      <c r="E385" s="39" t="s">
        <v>337</v>
      </c>
      <c r="F385" s="9"/>
      <c r="G385" s="9"/>
      <c r="H385" s="39" t="s">
        <v>52</v>
      </c>
      <c r="I385" s="39" t="s">
        <v>101</v>
      </c>
      <c r="J385" s="39" t="s">
        <v>52</v>
      </c>
      <c r="K385" s="9" t="s">
        <v>7007</v>
      </c>
      <c r="L385" s="9" t="s">
        <v>949</v>
      </c>
      <c r="M385" s="9" t="s">
        <v>7442</v>
      </c>
      <c r="N385" s="39" t="s">
        <v>16</v>
      </c>
      <c r="O385" s="66" t="s">
        <v>7008</v>
      </c>
      <c r="P385" s="79"/>
      <c r="Q385" s="111" t="s">
        <v>128</v>
      </c>
      <c r="R385" s="111" t="s">
        <v>128</v>
      </c>
      <c r="S385" s="111" t="s">
        <v>128</v>
      </c>
      <c r="T385" s="111" t="s">
        <v>3971</v>
      </c>
    </row>
    <row r="386" spans="1:20" s="8" customFormat="1" ht="20.399999999999999">
      <c r="A386" s="207" t="s">
        <v>7839</v>
      </c>
      <c r="B386" s="207" t="s">
        <v>7872</v>
      </c>
      <c r="C386" s="399" t="s">
        <v>7873</v>
      </c>
      <c r="D386" s="131" t="s">
        <v>7877</v>
      </c>
      <c r="E386" s="132" t="s">
        <v>6165</v>
      </c>
      <c r="F386" s="33"/>
      <c r="G386" s="34"/>
      <c r="H386" s="34"/>
      <c r="I386" s="34"/>
      <c r="J386" s="34"/>
      <c r="K386" s="34"/>
      <c r="L386" s="149"/>
      <c r="M386" s="131"/>
      <c r="N386" s="137" t="s">
        <v>118</v>
      </c>
      <c r="O386" s="142"/>
      <c r="P386" s="640" t="s">
        <v>7878</v>
      </c>
      <c r="Q386" s="133" t="s">
        <v>126</v>
      </c>
      <c r="R386" s="133" t="s">
        <v>126</v>
      </c>
      <c r="S386" s="133" t="s">
        <v>128</v>
      </c>
      <c r="T386" s="130" t="s">
        <v>7722</v>
      </c>
    </row>
    <row r="387" spans="1:20" s="8" customFormat="1" ht="63.6" customHeight="1">
      <c r="A387" s="208" t="s">
        <v>2088</v>
      </c>
      <c r="B387" s="211" t="s">
        <v>1885</v>
      </c>
      <c r="C387" s="400" t="s">
        <v>4197</v>
      </c>
      <c r="D387" s="189" t="s">
        <v>7067</v>
      </c>
      <c r="E387" s="301" t="s">
        <v>3658</v>
      </c>
      <c r="F387" s="33"/>
      <c r="G387" s="34"/>
      <c r="H387" s="34"/>
      <c r="I387" s="34"/>
      <c r="J387" s="34"/>
      <c r="K387" s="34"/>
      <c r="L387" s="33"/>
      <c r="M387" s="135"/>
      <c r="N387" s="32" t="s">
        <v>118</v>
      </c>
      <c r="O387" s="34"/>
      <c r="P387" s="644" t="s">
        <v>7068</v>
      </c>
      <c r="Q387" s="143" t="s">
        <v>126</v>
      </c>
      <c r="R387" s="143" t="s">
        <v>128</v>
      </c>
      <c r="S387" s="144" t="s">
        <v>128</v>
      </c>
      <c r="T387" s="130" t="s">
        <v>7003</v>
      </c>
    </row>
    <row r="388" spans="1:20" s="8" customFormat="1" ht="49.5" customHeight="1">
      <c r="A388" s="208" t="s">
        <v>2089</v>
      </c>
      <c r="B388" s="211" t="s">
        <v>1967</v>
      </c>
      <c r="C388" s="400" t="s">
        <v>4222</v>
      </c>
      <c r="D388" s="131" t="s">
        <v>2289</v>
      </c>
      <c r="E388" s="132" t="s">
        <v>3660</v>
      </c>
      <c r="F388" s="33"/>
      <c r="G388" s="34"/>
      <c r="H388" s="34"/>
      <c r="I388" s="34"/>
      <c r="J388" s="34"/>
      <c r="K388" s="34"/>
      <c r="L388" s="149"/>
      <c r="M388" s="131"/>
      <c r="N388" s="137" t="s">
        <v>118</v>
      </c>
      <c r="O388" s="142"/>
      <c r="P388" s="640" t="s">
        <v>7069</v>
      </c>
      <c r="Q388" s="133" t="s">
        <v>126</v>
      </c>
      <c r="R388" s="133" t="s">
        <v>128</v>
      </c>
      <c r="S388" s="133" t="s">
        <v>128</v>
      </c>
      <c r="T388" s="130" t="s">
        <v>7003</v>
      </c>
    </row>
    <row r="389" spans="1:20" s="8" customFormat="1" ht="48" customHeight="1">
      <c r="A389" s="208" t="s">
        <v>2090</v>
      </c>
      <c r="B389" s="211" t="s">
        <v>3380</v>
      </c>
      <c r="C389" s="400" t="s">
        <v>4130</v>
      </c>
      <c r="D389" s="135" t="s">
        <v>6175</v>
      </c>
      <c r="E389" s="32" t="s">
        <v>109</v>
      </c>
      <c r="F389" s="138"/>
      <c r="G389" s="34"/>
      <c r="H389" s="34"/>
      <c r="I389" s="34"/>
      <c r="J389" s="34"/>
      <c r="K389" s="34"/>
      <c r="L389" s="33"/>
      <c r="M389" s="135"/>
      <c r="N389" s="32" t="s">
        <v>118</v>
      </c>
      <c r="O389" s="34"/>
      <c r="P389" s="158" t="s">
        <v>3415</v>
      </c>
      <c r="Q389" s="143" t="s">
        <v>126</v>
      </c>
      <c r="R389" s="143" t="s">
        <v>128</v>
      </c>
      <c r="S389" s="143" t="s">
        <v>128</v>
      </c>
      <c r="T389" s="130" t="s">
        <v>6162</v>
      </c>
    </row>
    <row r="390" spans="1:20" s="8" customFormat="1" ht="39.75" customHeight="1">
      <c r="A390" s="208" t="s">
        <v>2091</v>
      </c>
      <c r="B390" s="211" t="s">
        <v>4107</v>
      </c>
      <c r="C390" s="400" t="s">
        <v>4200</v>
      </c>
      <c r="D390" s="135" t="s">
        <v>7888</v>
      </c>
      <c r="E390" s="32" t="s">
        <v>7891</v>
      </c>
      <c r="F390" s="33"/>
      <c r="G390" s="34"/>
      <c r="H390" s="34"/>
      <c r="I390" s="34"/>
      <c r="J390" s="34"/>
      <c r="K390" s="34"/>
      <c r="L390" s="138"/>
      <c r="M390" s="135"/>
      <c r="N390" s="32" t="s">
        <v>118</v>
      </c>
      <c r="O390" s="32"/>
      <c r="P390" s="158" t="s">
        <v>7892</v>
      </c>
      <c r="Q390" s="143" t="s">
        <v>126</v>
      </c>
      <c r="R390" s="143" t="s">
        <v>126</v>
      </c>
      <c r="S390" s="143" t="s">
        <v>128</v>
      </c>
      <c r="T390" s="143" t="s">
        <v>7722</v>
      </c>
    </row>
    <row r="391" spans="1:20" s="8" customFormat="1" ht="35.25" customHeight="1">
      <c r="A391" s="208" t="s">
        <v>2092</v>
      </c>
      <c r="B391" s="211" t="s">
        <v>3663</v>
      </c>
      <c r="C391" s="400" t="s">
        <v>4141</v>
      </c>
      <c r="D391" s="135" t="s">
        <v>3657</v>
      </c>
      <c r="E391" s="32" t="s">
        <v>1944</v>
      </c>
      <c r="F391" s="33"/>
      <c r="G391" s="34"/>
      <c r="H391" s="34"/>
      <c r="I391" s="34"/>
      <c r="J391" s="34"/>
      <c r="K391" s="34"/>
      <c r="L391" s="33"/>
      <c r="M391" s="135"/>
      <c r="N391" s="32" t="s">
        <v>118</v>
      </c>
      <c r="O391" s="34"/>
      <c r="P391" s="158" t="s">
        <v>7398</v>
      </c>
      <c r="Q391" s="143" t="s">
        <v>126</v>
      </c>
      <c r="R391" s="143" t="s">
        <v>128</v>
      </c>
      <c r="S391" s="144" t="s">
        <v>128</v>
      </c>
      <c r="T391" s="130" t="s">
        <v>4106</v>
      </c>
    </row>
    <row r="392" spans="1:20" s="53" customFormat="1" ht="135.75" customHeight="1">
      <c r="A392" s="211" t="s">
        <v>4917</v>
      </c>
      <c r="B392" s="211" t="s">
        <v>1027</v>
      </c>
      <c r="C392" s="400" t="s">
        <v>5194</v>
      </c>
      <c r="D392" s="135" t="s">
        <v>3230</v>
      </c>
      <c r="E392" s="32" t="s">
        <v>2807</v>
      </c>
      <c r="F392" s="33"/>
      <c r="G392" s="34"/>
      <c r="H392" s="34"/>
      <c r="I392" s="34"/>
      <c r="J392" s="34"/>
      <c r="K392" s="34"/>
      <c r="L392" s="33"/>
      <c r="M392" s="135"/>
      <c r="N392" s="32" t="s">
        <v>118</v>
      </c>
      <c r="O392" s="34"/>
      <c r="P392" s="158" t="s">
        <v>7327</v>
      </c>
      <c r="Q392" s="143" t="s">
        <v>126</v>
      </c>
      <c r="R392" s="143" t="s">
        <v>128</v>
      </c>
      <c r="S392" s="144" t="s">
        <v>126</v>
      </c>
      <c r="T392" s="130" t="s">
        <v>7003</v>
      </c>
    </row>
    <row r="393" spans="1:20" ht="130.35" customHeight="1">
      <c r="A393" s="396" t="s">
        <v>4921</v>
      </c>
      <c r="B393" s="208" t="s">
        <v>1027</v>
      </c>
      <c r="C393" s="208" t="s">
        <v>5193</v>
      </c>
      <c r="D393" s="135" t="s">
        <v>4922</v>
      </c>
      <c r="E393" s="427" t="s">
        <v>30</v>
      </c>
      <c r="F393" s="391"/>
      <c r="G393" s="391"/>
      <c r="H393" s="391"/>
      <c r="I393" s="391"/>
      <c r="J393" s="391"/>
      <c r="K393" s="391"/>
      <c r="L393" s="391"/>
      <c r="M393" s="391"/>
      <c r="N393" s="384" t="s">
        <v>118</v>
      </c>
      <c r="O393" s="391"/>
      <c r="P393" s="158" t="s">
        <v>7322</v>
      </c>
      <c r="Q393" s="143" t="s">
        <v>126</v>
      </c>
      <c r="R393" s="143" t="s">
        <v>128</v>
      </c>
      <c r="S393" s="144" t="s">
        <v>128</v>
      </c>
      <c r="T393" s="130" t="s">
        <v>7003</v>
      </c>
    </row>
    <row r="394" spans="1:20" ht="44.25" customHeight="1">
      <c r="A394" s="208" t="s">
        <v>4918</v>
      </c>
      <c r="B394" s="396" t="s">
        <v>5064</v>
      </c>
      <c r="C394" s="208" t="s">
        <v>4118</v>
      </c>
      <c r="D394" s="135" t="s">
        <v>4119</v>
      </c>
      <c r="E394" s="32" t="s">
        <v>337</v>
      </c>
      <c r="F394" s="387"/>
      <c r="G394" s="387"/>
      <c r="H394" s="387"/>
      <c r="I394" s="387"/>
      <c r="J394" s="387"/>
      <c r="K394" s="387"/>
      <c r="L394" s="387"/>
      <c r="M394" s="387"/>
      <c r="N394" s="384" t="s">
        <v>118</v>
      </c>
      <c r="O394" s="387"/>
      <c r="P394" s="642" t="s">
        <v>6970</v>
      </c>
      <c r="Q394" s="143" t="s">
        <v>126</v>
      </c>
      <c r="R394" s="143" t="s">
        <v>126</v>
      </c>
      <c r="S394" s="395" t="s">
        <v>126</v>
      </c>
      <c r="T394" s="143" t="s">
        <v>7722</v>
      </c>
    </row>
    <row r="395" spans="1:20" s="8" customFormat="1" ht="171.6" customHeight="1">
      <c r="A395" s="208" t="s">
        <v>4919</v>
      </c>
      <c r="B395" s="396" t="s">
        <v>5065</v>
      </c>
      <c r="C395" s="208" t="s">
        <v>4120</v>
      </c>
      <c r="D395" s="135" t="s">
        <v>6908</v>
      </c>
      <c r="E395" s="32" t="s">
        <v>337</v>
      </c>
      <c r="F395" s="387"/>
      <c r="G395" s="387"/>
      <c r="H395" s="387"/>
      <c r="I395" s="387"/>
      <c r="J395" s="387"/>
      <c r="K395" s="387"/>
      <c r="L395" s="387"/>
      <c r="M395" s="387"/>
      <c r="N395" s="143" t="s">
        <v>118</v>
      </c>
      <c r="O395" s="387"/>
      <c r="P395" s="158" t="s">
        <v>6830</v>
      </c>
      <c r="Q395" s="143" t="s">
        <v>126</v>
      </c>
      <c r="R395" s="143" t="s">
        <v>126</v>
      </c>
      <c r="S395" s="395" t="s">
        <v>126</v>
      </c>
      <c r="T395" s="143" t="s">
        <v>7722</v>
      </c>
    </row>
    <row r="396" spans="1:20" ht="80.25" customHeight="1">
      <c r="A396" s="208" t="s">
        <v>4920</v>
      </c>
      <c r="B396" s="393" t="s">
        <v>5061</v>
      </c>
      <c r="C396" s="398" t="s">
        <v>4881</v>
      </c>
      <c r="D396" s="385" t="s">
        <v>6316</v>
      </c>
      <c r="E396" s="384" t="s">
        <v>4882</v>
      </c>
      <c r="F396" s="384"/>
      <c r="G396" s="384"/>
      <c r="H396" s="384"/>
      <c r="I396" s="384"/>
      <c r="J396" s="384"/>
      <c r="K396" s="384"/>
      <c r="L396" s="384"/>
      <c r="M396" s="384"/>
      <c r="N396" s="384" t="s">
        <v>118</v>
      </c>
      <c r="O396" s="384"/>
      <c r="P396" s="642" t="s">
        <v>6317</v>
      </c>
      <c r="Q396" s="143" t="s">
        <v>126</v>
      </c>
      <c r="R396" s="143" t="s">
        <v>126</v>
      </c>
      <c r="S396" s="143" t="s">
        <v>128</v>
      </c>
      <c r="T396" s="143" t="s">
        <v>6205</v>
      </c>
    </row>
    <row r="397" spans="1:20" ht="10.35" customHeight="1">
      <c r="A397" s="784" t="s">
        <v>4923</v>
      </c>
      <c r="B397" s="784" t="s">
        <v>5189</v>
      </c>
      <c r="C397" s="784" t="s">
        <v>5190</v>
      </c>
      <c r="D397" s="818" t="s">
        <v>7411</v>
      </c>
      <c r="E397" s="821" t="s">
        <v>5839</v>
      </c>
      <c r="F397" s="386" t="s">
        <v>6379</v>
      </c>
      <c r="G397" s="386" t="s">
        <v>6382</v>
      </c>
      <c r="H397" s="826"/>
      <c r="I397" s="827"/>
      <c r="J397" s="827"/>
      <c r="K397" s="827"/>
      <c r="L397" s="827"/>
      <c r="M397" s="827"/>
      <c r="N397" s="832" t="s">
        <v>118</v>
      </c>
      <c r="O397" s="827"/>
      <c r="P397" s="1010" t="s">
        <v>7443</v>
      </c>
      <c r="Q397" s="806" t="s">
        <v>126</v>
      </c>
      <c r="R397" s="806" t="s">
        <v>128</v>
      </c>
      <c r="S397" s="806" t="s">
        <v>128</v>
      </c>
      <c r="T397" s="824" t="s">
        <v>6205</v>
      </c>
    </row>
    <row r="398" spans="1:20" ht="10.35" customHeight="1">
      <c r="A398" s="785"/>
      <c r="B398" s="785"/>
      <c r="C398" s="785"/>
      <c r="D398" s="819"/>
      <c r="E398" s="822"/>
      <c r="F398" s="386" t="s">
        <v>6380</v>
      </c>
      <c r="G398" s="386" t="s">
        <v>6383</v>
      </c>
      <c r="H398" s="826"/>
      <c r="I398" s="828"/>
      <c r="J398" s="828"/>
      <c r="K398" s="828"/>
      <c r="L398" s="828"/>
      <c r="M398" s="828"/>
      <c r="N398" s="825"/>
      <c r="O398" s="828"/>
      <c r="P398" s="1011"/>
      <c r="Q398" s="831"/>
      <c r="R398" s="831"/>
      <c r="S398" s="831"/>
      <c r="T398" s="825"/>
    </row>
    <row r="399" spans="1:20" ht="67.5" customHeight="1">
      <c r="A399" s="786"/>
      <c r="B399" s="786"/>
      <c r="C399" s="786"/>
      <c r="D399" s="820"/>
      <c r="E399" s="823"/>
      <c r="F399" s="386" t="s">
        <v>6381</v>
      </c>
      <c r="G399" s="386" t="s">
        <v>6384</v>
      </c>
      <c r="H399" s="826"/>
      <c r="I399" s="828"/>
      <c r="J399" s="828"/>
      <c r="K399" s="828"/>
      <c r="L399" s="828"/>
      <c r="M399" s="828"/>
      <c r="N399" s="825"/>
      <c r="O399" s="828"/>
      <c r="P399" s="1011"/>
      <c r="Q399" s="831"/>
      <c r="R399" s="831"/>
      <c r="S399" s="831"/>
      <c r="T399" s="825"/>
    </row>
    <row r="400" spans="1:20" ht="12.75" customHeight="1">
      <c r="A400" s="784" t="s">
        <v>4924</v>
      </c>
      <c r="B400" s="784" t="s">
        <v>5192</v>
      </c>
      <c r="C400" s="784" t="s">
        <v>5191</v>
      </c>
      <c r="D400" s="787" t="s">
        <v>7412</v>
      </c>
      <c r="E400" s="781" t="s">
        <v>5839</v>
      </c>
      <c r="F400" s="484" t="s">
        <v>6328</v>
      </c>
      <c r="G400" s="484" t="s">
        <v>6329</v>
      </c>
      <c r="H400" s="787"/>
      <c r="I400" s="787"/>
      <c r="J400" s="787"/>
      <c r="K400" s="787"/>
      <c r="L400" s="787"/>
      <c r="M400" s="787"/>
      <c r="N400" s="781" t="s">
        <v>118</v>
      </c>
      <c r="O400" s="787"/>
      <c r="P400" s="1004" t="s">
        <v>7776</v>
      </c>
      <c r="Q400" s="793" t="s">
        <v>126</v>
      </c>
      <c r="R400" s="781" t="s">
        <v>128</v>
      </c>
      <c r="S400" s="781" t="s">
        <v>128</v>
      </c>
      <c r="T400" s="781" t="s">
        <v>7722</v>
      </c>
    </row>
    <row r="401" spans="1:20" s="485" customFormat="1" ht="10.35" customHeight="1">
      <c r="A401" s="785"/>
      <c r="B401" s="785" t="s">
        <v>6329</v>
      </c>
      <c r="C401" s="785" t="s">
        <v>6329</v>
      </c>
      <c r="D401" s="788"/>
      <c r="E401" s="782"/>
      <c r="F401" s="484" t="s">
        <v>6331</v>
      </c>
      <c r="G401" s="484" t="s">
        <v>6330</v>
      </c>
      <c r="H401" s="788"/>
      <c r="I401" s="788"/>
      <c r="J401" s="788"/>
      <c r="K401" s="788"/>
      <c r="L401" s="788"/>
      <c r="M401" s="788"/>
      <c r="N401" s="782"/>
      <c r="O401" s="788"/>
      <c r="P401" s="1005"/>
      <c r="Q401" s="793"/>
      <c r="R401" s="782"/>
      <c r="S401" s="782"/>
      <c r="T401" s="782"/>
    </row>
    <row r="402" spans="1:20" s="485" customFormat="1" ht="10.35" customHeight="1">
      <c r="A402" s="785"/>
      <c r="B402" s="785" t="s">
        <v>6330</v>
      </c>
      <c r="C402" s="785" t="s">
        <v>6330</v>
      </c>
      <c r="D402" s="788"/>
      <c r="E402" s="782"/>
      <c r="F402" s="484" t="s">
        <v>6332</v>
      </c>
      <c r="G402" s="484" t="s">
        <v>6355</v>
      </c>
      <c r="H402" s="788"/>
      <c r="I402" s="788"/>
      <c r="J402" s="788"/>
      <c r="K402" s="788"/>
      <c r="L402" s="788"/>
      <c r="M402" s="788"/>
      <c r="N402" s="782"/>
      <c r="O402" s="788"/>
      <c r="P402" s="1005"/>
      <c r="Q402" s="793"/>
      <c r="R402" s="782"/>
      <c r="S402" s="782"/>
      <c r="T402" s="782"/>
    </row>
    <row r="403" spans="1:20" s="485" customFormat="1" ht="10.35" customHeight="1">
      <c r="A403" s="785"/>
      <c r="B403" s="785" t="s">
        <v>6355</v>
      </c>
      <c r="C403" s="785" t="s">
        <v>6355</v>
      </c>
      <c r="D403" s="788"/>
      <c r="E403" s="782"/>
      <c r="F403" s="484" t="s">
        <v>6333</v>
      </c>
      <c r="G403" s="484" t="s">
        <v>6356</v>
      </c>
      <c r="H403" s="788"/>
      <c r="I403" s="788"/>
      <c r="J403" s="788"/>
      <c r="K403" s="788"/>
      <c r="L403" s="788"/>
      <c r="M403" s="788"/>
      <c r="N403" s="782"/>
      <c r="O403" s="788"/>
      <c r="P403" s="1005"/>
      <c r="Q403" s="793"/>
      <c r="R403" s="782"/>
      <c r="S403" s="782"/>
      <c r="T403" s="782"/>
    </row>
    <row r="404" spans="1:20" s="485" customFormat="1" ht="10.35" customHeight="1">
      <c r="A404" s="785"/>
      <c r="B404" s="785" t="s">
        <v>6356</v>
      </c>
      <c r="C404" s="785" t="s">
        <v>6356</v>
      </c>
      <c r="D404" s="788"/>
      <c r="E404" s="782"/>
      <c r="F404" s="484" t="s">
        <v>6334</v>
      </c>
      <c r="G404" s="484" t="s">
        <v>6357</v>
      </c>
      <c r="H404" s="788"/>
      <c r="I404" s="788"/>
      <c r="J404" s="788"/>
      <c r="K404" s="788"/>
      <c r="L404" s="788"/>
      <c r="M404" s="788"/>
      <c r="N404" s="782"/>
      <c r="O404" s="788"/>
      <c r="P404" s="1005"/>
      <c r="Q404" s="793"/>
      <c r="R404" s="782"/>
      <c r="S404" s="782"/>
      <c r="T404" s="782"/>
    </row>
    <row r="405" spans="1:20" s="485" customFormat="1" ht="10.35" customHeight="1">
      <c r="A405" s="785"/>
      <c r="B405" s="785" t="s">
        <v>6357</v>
      </c>
      <c r="C405" s="785" t="s">
        <v>6357</v>
      </c>
      <c r="D405" s="788"/>
      <c r="E405" s="782"/>
      <c r="F405" s="484" t="s">
        <v>6335</v>
      </c>
      <c r="G405" s="484" t="s">
        <v>6358</v>
      </c>
      <c r="H405" s="788"/>
      <c r="I405" s="788"/>
      <c r="J405" s="788"/>
      <c r="K405" s="788"/>
      <c r="L405" s="788"/>
      <c r="M405" s="788"/>
      <c r="N405" s="782"/>
      <c r="O405" s="788"/>
      <c r="P405" s="1005"/>
      <c r="Q405" s="793"/>
      <c r="R405" s="782"/>
      <c r="S405" s="782"/>
      <c r="T405" s="782"/>
    </row>
    <row r="406" spans="1:20" s="485" customFormat="1" ht="10.35" customHeight="1">
      <c r="A406" s="785"/>
      <c r="B406" s="785" t="s">
        <v>6358</v>
      </c>
      <c r="C406" s="785" t="s">
        <v>6358</v>
      </c>
      <c r="D406" s="788"/>
      <c r="E406" s="782"/>
      <c r="F406" s="484" t="s">
        <v>6336</v>
      </c>
      <c r="G406" s="484" t="s">
        <v>6359</v>
      </c>
      <c r="H406" s="788"/>
      <c r="I406" s="788"/>
      <c r="J406" s="788"/>
      <c r="K406" s="788"/>
      <c r="L406" s="788"/>
      <c r="M406" s="788"/>
      <c r="N406" s="782"/>
      <c r="O406" s="788"/>
      <c r="P406" s="1005"/>
      <c r="Q406" s="793"/>
      <c r="R406" s="782"/>
      <c r="S406" s="782"/>
      <c r="T406" s="782"/>
    </row>
    <row r="407" spans="1:20" s="485" customFormat="1" ht="10.35" customHeight="1">
      <c r="A407" s="785"/>
      <c r="B407" s="785" t="s">
        <v>6359</v>
      </c>
      <c r="C407" s="785" t="s">
        <v>6359</v>
      </c>
      <c r="D407" s="788"/>
      <c r="E407" s="782"/>
      <c r="F407" s="484" t="s">
        <v>6337</v>
      </c>
      <c r="G407" s="484" t="s">
        <v>6360</v>
      </c>
      <c r="H407" s="788"/>
      <c r="I407" s="788"/>
      <c r="J407" s="788"/>
      <c r="K407" s="788"/>
      <c r="L407" s="788"/>
      <c r="M407" s="788"/>
      <c r="N407" s="782"/>
      <c r="O407" s="788"/>
      <c r="P407" s="1005"/>
      <c r="Q407" s="793"/>
      <c r="R407" s="782"/>
      <c r="S407" s="782"/>
      <c r="T407" s="782"/>
    </row>
    <row r="408" spans="1:20" s="485" customFormat="1" ht="10.35" customHeight="1">
      <c r="A408" s="785"/>
      <c r="B408" s="785" t="s">
        <v>6360</v>
      </c>
      <c r="C408" s="785" t="s">
        <v>6360</v>
      </c>
      <c r="D408" s="788"/>
      <c r="E408" s="782"/>
      <c r="F408" s="484" t="s">
        <v>6338</v>
      </c>
      <c r="G408" s="484" t="s">
        <v>6361</v>
      </c>
      <c r="H408" s="788"/>
      <c r="I408" s="788"/>
      <c r="J408" s="788"/>
      <c r="K408" s="788"/>
      <c r="L408" s="788"/>
      <c r="M408" s="788"/>
      <c r="N408" s="782"/>
      <c r="O408" s="788"/>
      <c r="P408" s="1005"/>
      <c r="Q408" s="793"/>
      <c r="R408" s="782"/>
      <c r="S408" s="782"/>
      <c r="T408" s="782"/>
    </row>
    <row r="409" spans="1:20" s="485" customFormat="1" ht="10.35" customHeight="1">
      <c r="A409" s="785"/>
      <c r="B409" s="785" t="s">
        <v>6361</v>
      </c>
      <c r="C409" s="785" t="s">
        <v>6361</v>
      </c>
      <c r="D409" s="788"/>
      <c r="E409" s="782"/>
      <c r="F409" s="484" t="s">
        <v>6339</v>
      </c>
      <c r="G409" s="484" t="s">
        <v>6362</v>
      </c>
      <c r="H409" s="788"/>
      <c r="I409" s="788"/>
      <c r="J409" s="788"/>
      <c r="K409" s="788"/>
      <c r="L409" s="788"/>
      <c r="M409" s="788"/>
      <c r="N409" s="782"/>
      <c r="O409" s="788"/>
      <c r="P409" s="1005"/>
      <c r="Q409" s="793"/>
      <c r="R409" s="782"/>
      <c r="S409" s="782"/>
      <c r="T409" s="782"/>
    </row>
    <row r="410" spans="1:20" s="485" customFormat="1" ht="10.35" customHeight="1">
      <c r="A410" s="785"/>
      <c r="B410" s="785" t="s">
        <v>6362</v>
      </c>
      <c r="C410" s="785" t="s">
        <v>6362</v>
      </c>
      <c r="D410" s="788"/>
      <c r="E410" s="782"/>
      <c r="F410" s="484" t="s">
        <v>6340</v>
      </c>
      <c r="G410" s="484" t="s">
        <v>6363</v>
      </c>
      <c r="H410" s="788"/>
      <c r="I410" s="788"/>
      <c r="J410" s="788"/>
      <c r="K410" s="788"/>
      <c r="L410" s="788"/>
      <c r="M410" s="788"/>
      <c r="N410" s="782"/>
      <c r="O410" s="788"/>
      <c r="P410" s="1005"/>
      <c r="Q410" s="793"/>
      <c r="R410" s="782"/>
      <c r="S410" s="782"/>
      <c r="T410" s="782"/>
    </row>
    <row r="411" spans="1:20" s="485" customFormat="1" ht="10.35" customHeight="1">
      <c r="A411" s="785"/>
      <c r="B411" s="785" t="s">
        <v>6363</v>
      </c>
      <c r="C411" s="785" t="s">
        <v>6363</v>
      </c>
      <c r="D411" s="788"/>
      <c r="E411" s="782"/>
      <c r="F411" s="484" t="s">
        <v>6341</v>
      </c>
      <c r="G411" s="484" t="s">
        <v>6364</v>
      </c>
      <c r="H411" s="788"/>
      <c r="I411" s="788"/>
      <c r="J411" s="788"/>
      <c r="K411" s="788"/>
      <c r="L411" s="788"/>
      <c r="M411" s="788"/>
      <c r="N411" s="782"/>
      <c r="O411" s="788"/>
      <c r="P411" s="1005"/>
      <c r="Q411" s="793"/>
      <c r="R411" s="782"/>
      <c r="S411" s="782"/>
      <c r="T411" s="782"/>
    </row>
    <row r="412" spans="1:20" s="485" customFormat="1" ht="10.35" customHeight="1">
      <c r="A412" s="785"/>
      <c r="B412" s="785" t="s">
        <v>6364</v>
      </c>
      <c r="C412" s="785" t="s">
        <v>6364</v>
      </c>
      <c r="D412" s="788"/>
      <c r="E412" s="782"/>
      <c r="F412" s="484" t="s">
        <v>6365</v>
      </c>
      <c r="G412" s="484" t="s">
        <v>6366</v>
      </c>
      <c r="H412" s="788"/>
      <c r="I412" s="788"/>
      <c r="J412" s="788"/>
      <c r="K412" s="788"/>
      <c r="L412" s="788"/>
      <c r="M412" s="788"/>
      <c r="N412" s="782"/>
      <c r="O412" s="788"/>
      <c r="P412" s="1005"/>
      <c r="Q412" s="793"/>
      <c r="R412" s="782"/>
      <c r="S412" s="782"/>
      <c r="T412" s="782"/>
    </row>
    <row r="413" spans="1:20" s="485" customFormat="1" ht="10.35" customHeight="1">
      <c r="A413" s="785"/>
      <c r="B413" s="785" t="s">
        <v>6366</v>
      </c>
      <c r="C413" s="785" t="s">
        <v>6366</v>
      </c>
      <c r="D413" s="788"/>
      <c r="E413" s="782"/>
      <c r="F413" s="484" t="s">
        <v>6342</v>
      </c>
      <c r="G413" s="484" t="s">
        <v>6367</v>
      </c>
      <c r="H413" s="788"/>
      <c r="I413" s="788"/>
      <c r="J413" s="788"/>
      <c r="K413" s="788"/>
      <c r="L413" s="788"/>
      <c r="M413" s="788"/>
      <c r="N413" s="782"/>
      <c r="O413" s="788"/>
      <c r="P413" s="1005"/>
      <c r="Q413" s="793"/>
      <c r="R413" s="782"/>
      <c r="S413" s="782"/>
      <c r="T413" s="782"/>
    </row>
    <row r="414" spans="1:20" s="485" customFormat="1" ht="10.35" customHeight="1">
      <c r="A414" s="785"/>
      <c r="B414" s="785" t="s">
        <v>6367</v>
      </c>
      <c r="C414" s="785" t="s">
        <v>6367</v>
      </c>
      <c r="D414" s="788"/>
      <c r="E414" s="782"/>
      <c r="F414" s="484" t="s">
        <v>6343</v>
      </c>
      <c r="G414" s="484" t="s">
        <v>6368</v>
      </c>
      <c r="H414" s="788"/>
      <c r="I414" s="788"/>
      <c r="J414" s="788"/>
      <c r="K414" s="788"/>
      <c r="L414" s="788"/>
      <c r="M414" s="788"/>
      <c r="N414" s="782"/>
      <c r="O414" s="788"/>
      <c r="P414" s="1005"/>
      <c r="Q414" s="793"/>
      <c r="R414" s="782"/>
      <c r="S414" s="782"/>
      <c r="T414" s="782"/>
    </row>
    <row r="415" spans="1:20" s="485" customFormat="1" ht="10.35" customHeight="1">
      <c r="A415" s="785"/>
      <c r="B415" s="785" t="s">
        <v>6368</v>
      </c>
      <c r="C415" s="785" t="s">
        <v>6368</v>
      </c>
      <c r="D415" s="788"/>
      <c r="E415" s="782"/>
      <c r="F415" s="484" t="s">
        <v>6344</v>
      </c>
      <c r="G415" s="484" t="s">
        <v>6369</v>
      </c>
      <c r="H415" s="788"/>
      <c r="I415" s="788"/>
      <c r="J415" s="788"/>
      <c r="K415" s="788"/>
      <c r="L415" s="788"/>
      <c r="M415" s="788"/>
      <c r="N415" s="782"/>
      <c r="O415" s="788"/>
      <c r="P415" s="1005"/>
      <c r="Q415" s="793"/>
      <c r="R415" s="782"/>
      <c r="S415" s="782"/>
      <c r="T415" s="782"/>
    </row>
    <row r="416" spans="1:20" s="485" customFormat="1" ht="10.35" customHeight="1">
      <c r="A416" s="785"/>
      <c r="B416" s="785" t="s">
        <v>6369</v>
      </c>
      <c r="C416" s="785" t="s">
        <v>6369</v>
      </c>
      <c r="D416" s="788"/>
      <c r="E416" s="782"/>
      <c r="F416" s="484" t="s">
        <v>6345</v>
      </c>
      <c r="G416" s="484" t="s">
        <v>6370</v>
      </c>
      <c r="H416" s="788"/>
      <c r="I416" s="788"/>
      <c r="J416" s="788"/>
      <c r="K416" s="788"/>
      <c r="L416" s="788"/>
      <c r="M416" s="788"/>
      <c r="N416" s="782"/>
      <c r="O416" s="788"/>
      <c r="P416" s="1005"/>
      <c r="Q416" s="793"/>
      <c r="R416" s="782"/>
      <c r="S416" s="782"/>
      <c r="T416" s="782"/>
    </row>
    <row r="417" spans="1:20" s="485" customFormat="1" ht="10.35" customHeight="1">
      <c r="A417" s="785"/>
      <c r="B417" s="785" t="s">
        <v>6370</v>
      </c>
      <c r="C417" s="785" t="s">
        <v>6370</v>
      </c>
      <c r="D417" s="788"/>
      <c r="E417" s="782"/>
      <c r="F417" s="484" t="s">
        <v>6346</v>
      </c>
      <c r="G417" s="484" t="s">
        <v>6371</v>
      </c>
      <c r="H417" s="788"/>
      <c r="I417" s="788"/>
      <c r="J417" s="788"/>
      <c r="K417" s="788"/>
      <c r="L417" s="788"/>
      <c r="M417" s="788"/>
      <c r="N417" s="782"/>
      <c r="O417" s="788"/>
      <c r="P417" s="1005"/>
      <c r="Q417" s="793"/>
      <c r="R417" s="782"/>
      <c r="S417" s="782"/>
      <c r="T417" s="782"/>
    </row>
    <row r="418" spans="1:20" s="485" customFormat="1" ht="10.35" customHeight="1">
      <c r="A418" s="785"/>
      <c r="B418" s="785" t="s">
        <v>6371</v>
      </c>
      <c r="C418" s="785" t="s">
        <v>6371</v>
      </c>
      <c r="D418" s="788"/>
      <c r="E418" s="782"/>
      <c r="F418" s="484" t="s">
        <v>6347</v>
      </c>
      <c r="G418" s="484" t="s">
        <v>6372</v>
      </c>
      <c r="H418" s="788"/>
      <c r="I418" s="788"/>
      <c r="J418" s="788"/>
      <c r="K418" s="788"/>
      <c r="L418" s="788"/>
      <c r="M418" s="788"/>
      <c r="N418" s="782"/>
      <c r="O418" s="788"/>
      <c r="P418" s="1005"/>
      <c r="Q418" s="793"/>
      <c r="R418" s="782"/>
      <c r="S418" s="782"/>
      <c r="T418" s="782"/>
    </row>
    <row r="419" spans="1:20" s="485" customFormat="1" ht="10.35" customHeight="1">
      <c r="A419" s="785"/>
      <c r="B419" s="785" t="s">
        <v>6372</v>
      </c>
      <c r="C419" s="785" t="s">
        <v>6372</v>
      </c>
      <c r="D419" s="788"/>
      <c r="E419" s="782"/>
      <c r="F419" s="484" t="s">
        <v>6348</v>
      </c>
      <c r="G419" s="484" t="s">
        <v>6373</v>
      </c>
      <c r="H419" s="788"/>
      <c r="I419" s="788"/>
      <c r="J419" s="788"/>
      <c r="K419" s="788"/>
      <c r="L419" s="788"/>
      <c r="M419" s="788"/>
      <c r="N419" s="782"/>
      <c r="O419" s="788"/>
      <c r="P419" s="1005"/>
      <c r="Q419" s="793"/>
      <c r="R419" s="782"/>
      <c r="S419" s="782"/>
      <c r="T419" s="782"/>
    </row>
    <row r="420" spans="1:20" s="485" customFormat="1" ht="10.35" customHeight="1">
      <c r="A420" s="785"/>
      <c r="B420" s="785" t="s">
        <v>6373</v>
      </c>
      <c r="C420" s="785" t="s">
        <v>6373</v>
      </c>
      <c r="D420" s="788"/>
      <c r="E420" s="782"/>
      <c r="F420" s="484" t="s">
        <v>6349</v>
      </c>
      <c r="G420" s="484" t="s">
        <v>6374</v>
      </c>
      <c r="H420" s="788"/>
      <c r="I420" s="788"/>
      <c r="J420" s="788"/>
      <c r="K420" s="788"/>
      <c r="L420" s="788"/>
      <c r="M420" s="788"/>
      <c r="N420" s="782"/>
      <c r="O420" s="788"/>
      <c r="P420" s="1005"/>
      <c r="Q420" s="793"/>
      <c r="R420" s="782"/>
      <c r="S420" s="782"/>
      <c r="T420" s="782"/>
    </row>
    <row r="421" spans="1:20" s="485" customFormat="1" ht="10.35" customHeight="1">
      <c r="A421" s="785"/>
      <c r="B421" s="785" t="s">
        <v>6374</v>
      </c>
      <c r="C421" s="785" t="s">
        <v>6374</v>
      </c>
      <c r="D421" s="788"/>
      <c r="E421" s="782"/>
      <c r="F421" s="484" t="s">
        <v>6350</v>
      </c>
      <c r="G421" s="484" t="s">
        <v>6375</v>
      </c>
      <c r="H421" s="788"/>
      <c r="I421" s="788"/>
      <c r="J421" s="788"/>
      <c r="K421" s="788"/>
      <c r="L421" s="788"/>
      <c r="M421" s="788"/>
      <c r="N421" s="782"/>
      <c r="O421" s="788"/>
      <c r="P421" s="1005"/>
      <c r="Q421" s="793"/>
      <c r="R421" s="782"/>
      <c r="S421" s="782"/>
      <c r="T421" s="782"/>
    </row>
    <row r="422" spans="1:20" s="485" customFormat="1" ht="10.35" customHeight="1">
      <c r="A422" s="785"/>
      <c r="B422" s="785" t="s">
        <v>6375</v>
      </c>
      <c r="C422" s="785" t="s">
        <v>6375</v>
      </c>
      <c r="D422" s="788"/>
      <c r="E422" s="782"/>
      <c r="F422" s="484" t="s">
        <v>6351</v>
      </c>
      <c r="G422" s="484" t="s">
        <v>6376</v>
      </c>
      <c r="H422" s="788"/>
      <c r="I422" s="788"/>
      <c r="J422" s="788"/>
      <c r="K422" s="788"/>
      <c r="L422" s="788"/>
      <c r="M422" s="788"/>
      <c r="N422" s="782"/>
      <c r="O422" s="788"/>
      <c r="P422" s="1005"/>
      <c r="Q422" s="793"/>
      <c r="R422" s="782"/>
      <c r="S422" s="782"/>
      <c r="T422" s="782"/>
    </row>
    <row r="423" spans="1:20" s="485" customFormat="1" ht="10.35" customHeight="1">
      <c r="A423" s="785"/>
      <c r="B423" s="785" t="s">
        <v>6376</v>
      </c>
      <c r="C423" s="785" t="s">
        <v>6376</v>
      </c>
      <c r="D423" s="788"/>
      <c r="E423" s="782"/>
      <c r="F423" s="484" t="s">
        <v>6352</v>
      </c>
      <c r="G423" s="484" t="s">
        <v>6377</v>
      </c>
      <c r="H423" s="788"/>
      <c r="I423" s="788"/>
      <c r="J423" s="788"/>
      <c r="K423" s="788"/>
      <c r="L423" s="788"/>
      <c r="M423" s="788"/>
      <c r="N423" s="782"/>
      <c r="O423" s="788"/>
      <c r="P423" s="1005"/>
      <c r="Q423" s="793"/>
      <c r="R423" s="782"/>
      <c r="S423" s="782"/>
      <c r="T423" s="782"/>
    </row>
    <row r="424" spans="1:20" s="485" customFormat="1" ht="10.35" customHeight="1">
      <c r="A424" s="785"/>
      <c r="B424" s="785" t="s">
        <v>6377</v>
      </c>
      <c r="C424" s="785" t="s">
        <v>6377</v>
      </c>
      <c r="D424" s="788"/>
      <c r="E424" s="782"/>
      <c r="F424" s="484" t="s">
        <v>6353</v>
      </c>
      <c r="G424" s="484" t="s">
        <v>6378</v>
      </c>
      <c r="H424" s="788"/>
      <c r="I424" s="788"/>
      <c r="J424" s="788"/>
      <c r="K424" s="788"/>
      <c r="L424" s="788"/>
      <c r="M424" s="788"/>
      <c r="N424" s="782"/>
      <c r="O424" s="788"/>
      <c r="P424" s="1005"/>
      <c r="Q424" s="793"/>
      <c r="R424" s="782"/>
      <c r="S424" s="782"/>
      <c r="T424" s="782"/>
    </row>
    <row r="425" spans="1:20" s="485" customFormat="1" ht="62.25" customHeight="1">
      <c r="A425" s="786"/>
      <c r="B425" s="786" t="s">
        <v>6378</v>
      </c>
      <c r="C425" s="786" t="s">
        <v>6378</v>
      </c>
      <c r="D425" s="789"/>
      <c r="E425" s="783"/>
      <c r="F425" s="484" t="s">
        <v>7765</v>
      </c>
      <c r="G425" s="484" t="s">
        <v>7767</v>
      </c>
      <c r="H425" s="789"/>
      <c r="I425" s="789"/>
      <c r="J425" s="789"/>
      <c r="K425" s="789"/>
      <c r="L425" s="789"/>
      <c r="M425" s="789"/>
      <c r="N425" s="783"/>
      <c r="O425" s="789"/>
      <c r="P425" s="1006"/>
      <c r="Q425" s="793"/>
      <c r="R425" s="783"/>
      <c r="S425" s="783"/>
      <c r="T425" s="783"/>
    </row>
    <row r="426" spans="1:20">
      <c r="A426" s="278" t="s">
        <v>1363</v>
      </c>
      <c r="B426" s="272"/>
      <c r="C426" s="272"/>
      <c r="D426" s="269"/>
      <c r="E426" s="570"/>
      <c r="F426" s="269"/>
      <c r="G426" s="269"/>
      <c r="H426" s="269"/>
      <c r="I426" s="269"/>
      <c r="J426" s="269"/>
      <c r="K426" s="269"/>
      <c r="L426" s="269"/>
      <c r="M426" s="269"/>
      <c r="N426" s="269"/>
      <c r="O426" s="269"/>
      <c r="P426" s="269"/>
      <c r="Q426" s="269"/>
      <c r="R426" s="269"/>
      <c r="S426" s="269"/>
      <c r="T426" s="271"/>
    </row>
    <row r="427" spans="1:20" s="8" customFormat="1" ht="48.75" customHeight="1">
      <c r="A427" s="404" t="s">
        <v>3459</v>
      </c>
      <c r="B427" s="405" t="s">
        <v>3366</v>
      </c>
      <c r="C427" s="404" t="s">
        <v>4223</v>
      </c>
      <c r="D427" s="60" t="s">
        <v>3791</v>
      </c>
      <c r="E427" s="51" t="s">
        <v>68</v>
      </c>
      <c r="F427" s="60"/>
      <c r="G427" s="60"/>
      <c r="H427" s="51" t="s">
        <v>101</v>
      </c>
      <c r="I427" s="51" t="s">
        <v>101</v>
      </c>
      <c r="J427" s="51" t="s">
        <v>52</v>
      </c>
      <c r="K427" s="60" t="s">
        <v>5614</v>
      </c>
      <c r="L427" s="60" t="s">
        <v>5614</v>
      </c>
      <c r="M427" s="60" t="s">
        <v>5614</v>
      </c>
      <c r="N427" s="51" t="s">
        <v>38</v>
      </c>
      <c r="O427" s="60" t="s">
        <v>5758</v>
      </c>
      <c r="P427" s="52"/>
      <c r="Q427" s="111" t="s">
        <v>128</v>
      </c>
      <c r="R427" s="111" t="s">
        <v>128</v>
      </c>
      <c r="S427" s="111" t="s">
        <v>128</v>
      </c>
      <c r="T427" s="299" t="s">
        <v>3358</v>
      </c>
    </row>
    <row r="428" spans="1:20" s="8" customFormat="1" ht="102" customHeight="1">
      <c r="A428" s="404" t="s">
        <v>3677</v>
      </c>
      <c r="B428" s="405" t="s">
        <v>1207</v>
      </c>
      <c r="C428" s="404" t="s">
        <v>4173</v>
      </c>
      <c r="D428" s="60" t="s">
        <v>3792</v>
      </c>
      <c r="E428" s="51" t="s">
        <v>68</v>
      </c>
      <c r="F428" s="60"/>
      <c r="G428" s="60"/>
      <c r="H428" s="51" t="s">
        <v>101</v>
      </c>
      <c r="I428" s="51" t="s">
        <v>101</v>
      </c>
      <c r="J428" s="51" t="s">
        <v>52</v>
      </c>
      <c r="K428" s="60" t="s">
        <v>5614</v>
      </c>
      <c r="L428" s="60" t="s">
        <v>5614</v>
      </c>
      <c r="M428" s="60" t="s">
        <v>5614</v>
      </c>
      <c r="N428" s="51" t="s">
        <v>38</v>
      </c>
      <c r="O428" s="60" t="s">
        <v>5759</v>
      </c>
      <c r="P428" s="52"/>
      <c r="Q428" s="111" t="s">
        <v>128</v>
      </c>
      <c r="R428" s="111" t="s">
        <v>128</v>
      </c>
      <c r="S428" s="111" t="s">
        <v>128</v>
      </c>
      <c r="T428" s="299" t="s">
        <v>3358</v>
      </c>
    </row>
    <row r="429" spans="1:20" s="8" customFormat="1" ht="27.75" customHeight="1">
      <c r="A429" s="833" t="s">
        <v>3460</v>
      </c>
      <c r="B429" s="835" t="s">
        <v>4420</v>
      </c>
      <c r="C429" s="835" t="s">
        <v>4224</v>
      </c>
      <c r="D429" s="768" t="s">
        <v>3367</v>
      </c>
      <c r="E429" s="762" t="s">
        <v>27</v>
      </c>
      <c r="F429" s="45" t="s">
        <v>33</v>
      </c>
      <c r="G429" s="332" t="s">
        <v>3937</v>
      </c>
      <c r="H429" s="762" t="s">
        <v>101</v>
      </c>
      <c r="I429" s="762" t="s">
        <v>101</v>
      </c>
      <c r="J429" s="762" t="s">
        <v>101</v>
      </c>
      <c r="K429" s="762" t="s">
        <v>5614</v>
      </c>
      <c r="L429" s="762" t="s">
        <v>5614</v>
      </c>
      <c r="M429" s="762" t="s">
        <v>5614</v>
      </c>
      <c r="N429" s="762" t="s">
        <v>38</v>
      </c>
      <c r="O429" s="768" t="s">
        <v>5760</v>
      </c>
      <c r="P429" s="768"/>
      <c r="Q429" s="762" t="s">
        <v>128</v>
      </c>
      <c r="R429" s="762" t="s">
        <v>128</v>
      </c>
      <c r="S429" s="762" t="s">
        <v>128</v>
      </c>
      <c r="T429" s="838" t="s">
        <v>3933</v>
      </c>
    </row>
    <row r="430" spans="1:20" s="8" customFormat="1" ht="27.75" customHeight="1">
      <c r="A430" s="834"/>
      <c r="B430" s="836"/>
      <c r="C430" s="836"/>
      <c r="D430" s="769"/>
      <c r="E430" s="763"/>
      <c r="F430" s="45" t="s">
        <v>34</v>
      </c>
      <c r="G430" s="332" t="s">
        <v>3458</v>
      </c>
      <c r="H430" s="763"/>
      <c r="I430" s="763" t="e">
        <v>#N/A</v>
      </c>
      <c r="J430" s="763" t="e">
        <v>#N/A</v>
      </c>
      <c r="K430" s="763" t="e">
        <v>#N/A</v>
      </c>
      <c r="L430" s="763" t="e">
        <v>#N/A</v>
      </c>
      <c r="M430" s="763" t="e">
        <v>#N/A</v>
      </c>
      <c r="N430" s="763" t="e">
        <v>#N/A</v>
      </c>
      <c r="O430" s="769"/>
      <c r="P430" s="769"/>
      <c r="Q430" s="763"/>
      <c r="R430" s="763"/>
      <c r="S430" s="763"/>
      <c r="T430" s="839"/>
    </row>
    <row r="431" spans="1:20" s="8" customFormat="1" ht="38.25" customHeight="1">
      <c r="A431" s="834"/>
      <c r="B431" s="837"/>
      <c r="C431" s="837"/>
      <c r="D431" s="770"/>
      <c r="E431" s="764"/>
      <c r="F431" s="45" t="s">
        <v>202</v>
      </c>
      <c r="G431" s="332" t="s">
        <v>3530</v>
      </c>
      <c r="H431" s="764"/>
      <c r="I431" s="764" t="e">
        <v>#N/A</v>
      </c>
      <c r="J431" s="764" t="e">
        <v>#N/A</v>
      </c>
      <c r="K431" s="764" t="e">
        <v>#N/A</v>
      </c>
      <c r="L431" s="764" t="e">
        <v>#N/A</v>
      </c>
      <c r="M431" s="764" t="e">
        <v>#N/A</v>
      </c>
      <c r="N431" s="764" t="e">
        <v>#N/A</v>
      </c>
      <c r="O431" s="770"/>
      <c r="P431" s="769"/>
      <c r="Q431" s="763"/>
      <c r="R431" s="763"/>
      <c r="S431" s="763"/>
      <c r="T431" s="839"/>
    </row>
    <row r="432" spans="1:20" s="8" customFormat="1" ht="112.5" customHeight="1">
      <c r="A432" s="404" t="s">
        <v>3461</v>
      </c>
      <c r="B432" s="405" t="s">
        <v>3368</v>
      </c>
      <c r="C432" s="405" t="s">
        <v>4225</v>
      </c>
      <c r="D432" s="66" t="s">
        <v>3369</v>
      </c>
      <c r="E432" s="29" t="s">
        <v>337</v>
      </c>
      <c r="F432" s="47"/>
      <c r="G432" s="66"/>
      <c r="H432" s="300" t="s">
        <v>101</v>
      </c>
      <c r="I432" s="51" t="s">
        <v>101</v>
      </c>
      <c r="J432" s="51" t="s">
        <v>52</v>
      </c>
      <c r="K432" s="60" t="s">
        <v>5936</v>
      </c>
      <c r="L432" s="60" t="s">
        <v>5614</v>
      </c>
      <c r="M432" s="60" t="s">
        <v>5614</v>
      </c>
      <c r="N432" s="51" t="s">
        <v>38</v>
      </c>
      <c r="O432" s="60" t="s">
        <v>5761</v>
      </c>
      <c r="P432" s="52"/>
      <c r="Q432" s="111" t="s">
        <v>128</v>
      </c>
      <c r="R432" s="111" t="s">
        <v>128</v>
      </c>
      <c r="S432" s="111" t="s">
        <v>128</v>
      </c>
      <c r="T432" s="299" t="s">
        <v>3933</v>
      </c>
    </row>
    <row r="433" spans="1:20" s="8" customFormat="1" ht="34.5" customHeight="1">
      <c r="A433" s="404" t="s">
        <v>3462</v>
      </c>
      <c r="B433" s="405" t="s">
        <v>3370</v>
      </c>
      <c r="C433" s="405" t="s">
        <v>4226</v>
      </c>
      <c r="D433" s="66" t="s">
        <v>3371</v>
      </c>
      <c r="E433" s="29" t="s">
        <v>341</v>
      </c>
      <c r="F433" s="47"/>
      <c r="G433" s="66"/>
      <c r="H433" s="300" t="s">
        <v>52</v>
      </c>
      <c r="I433" s="51" t="s">
        <v>101</v>
      </c>
      <c r="J433" s="51" t="s">
        <v>52</v>
      </c>
      <c r="K433" s="60" t="s">
        <v>5614</v>
      </c>
      <c r="L433" s="60" t="s">
        <v>5614</v>
      </c>
      <c r="M433" s="60" t="s">
        <v>5614</v>
      </c>
      <c r="N433" s="51" t="s">
        <v>16</v>
      </c>
      <c r="O433" s="60" t="s">
        <v>4804</v>
      </c>
      <c r="P433" s="52"/>
      <c r="Q433" s="111" t="s">
        <v>128</v>
      </c>
      <c r="R433" s="111" t="s">
        <v>128</v>
      </c>
      <c r="S433" s="111" t="s">
        <v>128</v>
      </c>
      <c r="T433" s="299" t="s">
        <v>3933</v>
      </c>
    </row>
    <row r="434" spans="1:20" s="8" customFormat="1" ht="119.25" customHeight="1">
      <c r="A434" s="404" t="s">
        <v>3463</v>
      </c>
      <c r="B434" s="405" t="s">
        <v>3372</v>
      </c>
      <c r="C434" s="405" t="s">
        <v>4227</v>
      </c>
      <c r="D434" s="66" t="s">
        <v>3373</v>
      </c>
      <c r="E434" s="29" t="s">
        <v>337</v>
      </c>
      <c r="F434" s="39"/>
      <c r="G434" s="9"/>
      <c r="H434" s="300" t="s">
        <v>52</v>
      </c>
      <c r="I434" s="51" t="s">
        <v>101</v>
      </c>
      <c r="J434" s="51" t="s">
        <v>52</v>
      </c>
      <c r="K434" s="60" t="s">
        <v>5939</v>
      </c>
      <c r="L434" s="60" t="s">
        <v>5614</v>
      </c>
      <c r="M434" s="60" t="s">
        <v>5614</v>
      </c>
      <c r="N434" s="51" t="s">
        <v>16</v>
      </c>
      <c r="O434" s="60" t="s">
        <v>5762</v>
      </c>
      <c r="P434" s="52"/>
      <c r="Q434" s="111" t="s">
        <v>128</v>
      </c>
      <c r="R434" s="111" t="s">
        <v>128</v>
      </c>
      <c r="S434" s="111" t="s">
        <v>128</v>
      </c>
      <c r="T434" s="299" t="s">
        <v>3933</v>
      </c>
    </row>
    <row r="435" spans="1:20" s="8" customFormat="1" ht="46.5" customHeight="1">
      <c r="A435" s="404" t="s">
        <v>3484</v>
      </c>
      <c r="B435" s="405" t="s">
        <v>3374</v>
      </c>
      <c r="C435" s="405" t="s">
        <v>4228</v>
      </c>
      <c r="D435" s="66" t="s">
        <v>3375</v>
      </c>
      <c r="E435" s="29" t="s">
        <v>341</v>
      </c>
      <c r="F435" s="60"/>
      <c r="G435" s="60"/>
      <c r="H435" s="300" t="s">
        <v>52</v>
      </c>
      <c r="I435" s="51" t="s">
        <v>101</v>
      </c>
      <c r="J435" s="51" t="s">
        <v>52</v>
      </c>
      <c r="K435" s="60" t="s">
        <v>5614</v>
      </c>
      <c r="L435" s="60" t="s">
        <v>5614</v>
      </c>
      <c r="M435" s="60" t="s">
        <v>5614</v>
      </c>
      <c r="N435" s="51" t="s">
        <v>16</v>
      </c>
      <c r="O435" s="60" t="s">
        <v>4800</v>
      </c>
      <c r="P435" s="60"/>
      <c r="Q435" s="51" t="s">
        <v>128</v>
      </c>
      <c r="R435" s="51" t="s">
        <v>128</v>
      </c>
      <c r="S435" s="51" t="s">
        <v>128</v>
      </c>
      <c r="T435" s="299" t="s">
        <v>3933</v>
      </c>
    </row>
    <row r="436" spans="1:20" ht="91.5" customHeight="1">
      <c r="A436" s="404" t="s">
        <v>3485</v>
      </c>
      <c r="B436" s="405" t="s">
        <v>3376</v>
      </c>
      <c r="C436" s="405" t="s">
        <v>4229</v>
      </c>
      <c r="D436" s="66" t="s">
        <v>3377</v>
      </c>
      <c r="E436" s="29" t="s">
        <v>337</v>
      </c>
      <c r="F436" s="39"/>
      <c r="G436" s="9"/>
      <c r="H436" s="300" t="s">
        <v>52</v>
      </c>
      <c r="I436" s="51" t="s">
        <v>101</v>
      </c>
      <c r="J436" s="51" t="s">
        <v>52</v>
      </c>
      <c r="K436" s="60" t="s">
        <v>5937</v>
      </c>
      <c r="L436" s="60" t="s">
        <v>5614</v>
      </c>
      <c r="M436" s="60" t="s">
        <v>5614</v>
      </c>
      <c r="N436" s="51" t="s">
        <v>16</v>
      </c>
      <c r="O436" s="60" t="s">
        <v>5763</v>
      </c>
      <c r="P436" s="52"/>
      <c r="Q436" s="111" t="s">
        <v>128</v>
      </c>
      <c r="R436" s="111" t="s">
        <v>128</v>
      </c>
      <c r="S436" s="111" t="s">
        <v>128</v>
      </c>
      <c r="T436" s="299" t="s">
        <v>3933</v>
      </c>
    </row>
    <row r="437" spans="1:20" s="8" customFormat="1" ht="20.399999999999999">
      <c r="A437" s="207" t="s">
        <v>7840</v>
      </c>
      <c r="B437" s="207" t="s">
        <v>7872</v>
      </c>
      <c r="C437" s="399" t="s">
        <v>7873</v>
      </c>
      <c r="D437" s="131" t="s">
        <v>7877</v>
      </c>
      <c r="E437" s="132" t="s">
        <v>6165</v>
      </c>
      <c r="F437" s="33"/>
      <c r="G437" s="34"/>
      <c r="H437" s="34"/>
      <c r="I437" s="34"/>
      <c r="J437" s="34"/>
      <c r="K437" s="34"/>
      <c r="L437" s="149"/>
      <c r="M437" s="131"/>
      <c r="N437" s="137" t="s">
        <v>118</v>
      </c>
      <c r="O437" s="142"/>
      <c r="P437" s="640" t="s">
        <v>7878</v>
      </c>
      <c r="Q437" s="133" t="s">
        <v>126</v>
      </c>
      <c r="R437" s="133" t="s">
        <v>126</v>
      </c>
      <c r="S437" s="133" t="s">
        <v>128</v>
      </c>
      <c r="T437" s="130" t="s">
        <v>7722</v>
      </c>
    </row>
    <row r="438" spans="1:20" ht="56.25" customHeight="1">
      <c r="A438" s="407" t="s">
        <v>3665</v>
      </c>
      <c r="B438" s="407" t="s">
        <v>1885</v>
      </c>
      <c r="C438" s="408" t="s">
        <v>4197</v>
      </c>
      <c r="D438" s="189" t="s">
        <v>7067</v>
      </c>
      <c r="E438" s="301" t="s">
        <v>3658</v>
      </c>
      <c r="F438" s="302"/>
      <c r="G438" s="303"/>
      <c r="H438" s="303"/>
      <c r="I438" s="303"/>
      <c r="J438" s="303"/>
      <c r="K438" s="303"/>
      <c r="L438" s="303"/>
      <c r="M438" s="303"/>
      <c r="N438" s="301" t="s">
        <v>118</v>
      </c>
      <c r="O438" s="303"/>
      <c r="P438" s="644" t="s">
        <v>7068</v>
      </c>
      <c r="Q438" s="304" t="s">
        <v>126</v>
      </c>
      <c r="R438" s="304" t="s">
        <v>128</v>
      </c>
      <c r="S438" s="305" t="s">
        <v>128</v>
      </c>
      <c r="T438" s="304" t="s">
        <v>7003</v>
      </c>
    </row>
    <row r="439" spans="1:20" ht="96.75" customHeight="1">
      <c r="A439" s="407" t="s">
        <v>3666</v>
      </c>
      <c r="B439" s="407" t="s">
        <v>3699</v>
      </c>
      <c r="C439" s="408" t="s">
        <v>4230</v>
      </c>
      <c r="D439" s="131" t="s">
        <v>2289</v>
      </c>
      <c r="E439" s="132" t="s">
        <v>3660</v>
      </c>
      <c r="F439" s="33"/>
      <c r="G439" s="34"/>
      <c r="H439" s="34"/>
      <c r="I439" s="34"/>
      <c r="J439" s="34"/>
      <c r="K439" s="34"/>
      <c r="L439" s="149"/>
      <c r="M439" s="131"/>
      <c r="N439" s="137" t="s">
        <v>118</v>
      </c>
      <c r="O439" s="142"/>
      <c r="P439" s="640" t="s">
        <v>7069</v>
      </c>
      <c r="Q439" s="133" t="s">
        <v>126</v>
      </c>
      <c r="R439" s="133" t="s">
        <v>128</v>
      </c>
      <c r="S439" s="133" t="s">
        <v>128</v>
      </c>
      <c r="T439" s="130" t="s">
        <v>7003</v>
      </c>
    </row>
    <row r="440" spans="1:20" ht="45.6" customHeight="1">
      <c r="A440" s="407" t="s">
        <v>3667</v>
      </c>
      <c r="B440" s="407" t="s">
        <v>3380</v>
      </c>
      <c r="C440" s="408" t="s">
        <v>4130</v>
      </c>
      <c r="D440" s="189" t="s">
        <v>3381</v>
      </c>
      <c r="E440" s="301" t="s">
        <v>109</v>
      </c>
      <c r="F440" s="302"/>
      <c r="G440" s="303"/>
      <c r="H440" s="303"/>
      <c r="I440" s="303"/>
      <c r="J440" s="303"/>
      <c r="K440" s="303"/>
      <c r="L440" s="303"/>
      <c r="M440" s="303"/>
      <c r="N440" s="301" t="s">
        <v>118</v>
      </c>
      <c r="O440" s="303"/>
      <c r="P440" s="644" t="s">
        <v>3415</v>
      </c>
      <c r="Q440" s="304" t="s">
        <v>126</v>
      </c>
      <c r="R440" s="304" t="s">
        <v>128</v>
      </c>
      <c r="S440" s="304" t="s">
        <v>128</v>
      </c>
      <c r="T440" s="304" t="s">
        <v>6162</v>
      </c>
    </row>
    <row r="441" spans="1:20" ht="50.85" customHeight="1">
      <c r="A441" s="407" t="s">
        <v>3668</v>
      </c>
      <c r="B441" s="407" t="s">
        <v>4107</v>
      </c>
      <c r="C441" s="408" t="s">
        <v>4200</v>
      </c>
      <c r="D441" s="135" t="s">
        <v>7888</v>
      </c>
      <c r="E441" s="32" t="s">
        <v>7891</v>
      </c>
      <c r="F441" s="33"/>
      <c r="G441" s="34"/>
      <c r="H441" s="34"/>
      <c r="I441" s="34"/>
      <c r="J441" s="34"/>
      <c r="K441" s="34"/>
      <c r="L441" s="138"/>
      <c r="M441" s="135"/>
      <c r="N441" s="32" t="s">
        <v>118</v>
      </c>
      <c r="O441" s="32"/>
      <c r="P441" s="158" t="s">
        <v>7892</v>
      </c>
      <c r="Q441" s="143" t="s">
        <v>126</v>
      </c>
      <c r="R441" s="143" t="s">
        <v>126</v>
      </c>
      <c r="S441" s="143" t="s">
        <v>128</v>
      </c>
      <c r="T441" s="143" t="s">
        <v>7722</v>
      </c>
    </row>
    <row r="442" spans="1:20" ht="39" customHeight="1">
      <c r="A442" s="407" t="s">
        <v>3676</v>
      </c>
      <c r="B442" s="407" t="s">
        <v>3663</v>
      </c>
      <c r="C442" s="408" t="s">
        <v>4141</v>
      </c>
      <c r="D442" s="189" t="s">
        <v>3657</v>
      </c>
      <c r="E442" s="301" t="s">
        <v>1944</v>
      </c>
      <c r="F442" s="307"/>
      <c r="G442" s="308"/>
      <c r="H442" s="308"/>
      <c r="I442" s="308"/>
      <c r="J442" s="308"/>
      <c r="K442" s="308"/>
      <c r="L442" s="308"/>
      <c r="M442" s="308"/>
      <c r="N442" s="301" t="s">
        <v>118</v>
      </c>
      <c r="O442" s="309"/>
      <c r="P442" s="644" t="s">
        <v>7398</v>
      </c>
      <c r="Q442" s="301" t="s">
        <v>126</v>
      </c>
      <c r="R442" s="304" t="s">
        <v>128</v>
      </c>
      <c r="S442" s="304" t="s">
        <v>128</v>
      </c>
      <c r="T442" s="304" t="s">
        <v>3642</v>
      </c>
    </row>
    <row r="443" spans="1:20" s="56" customFormat="1" ht="100.5" customHeight="1">
      <c r="A443" s="407" t="s">
        <v>4925</v>
      </c>
      <c r="B443" s="407" t="s">
        <v>3383</v>
      </c>
      <c r="C443" s="408" t="s">
        <v>4231</v>
      </c>
      <c r="D443" s="189" t="s">
        <v>7444</v>
      </c>
      <c r="E443" s="301" t="s">
        <v>2279</v>
      </c>
      <c r="F443" s="302"/>
      <c r="G443" s="303"/>
      <c r="H443" s="303"/>
      <c r="I443" s="303"/>
      <c r="J443" s="303"/>
      <c r="K443" s="303"/>
      <c r="L443" s="303"/>
      <c r="M443" s="303"/>
      <c r="N443" s="301" t="s">
        <v>118</v>
      </c>
      <c r="O443" s="309"/>
      <c r="P443" s="644" t="s">
        <v>7445</v>
      </c>
      <c r="Q443" s="304" t="s">
        <v>126</v>
      </c>
      <c r="R443" s="304" t="s">
        <v>128</v>
      </c>
      <c r="S443" s="305" t="s">
        <v>128</v>
      </c>
      <c r="T443" s="304" t="s">
        <v>3642</v>
      </c>
    </row>
    <row r="444" spans="1:20" s="8" customFormat="1" ht="45" customHeight="1">
      <c r="A444" s="433" t="s">
        <v>4926</v>
      </c>
      <c r="B444" s="400" t="s">
        <v>5064</v>
      </c>
      <c r="C444" s="400" t="s">
        <v>4118</v>
      </c>
      <c r="D444" s="189" t="s">
        <v>4119</v>
      </c>
      <c r="E444" s="301" t="s">
        <v>337</v>
      </c>
      <c r="F444" s="434"/>
      <c r="G444" s="434"/>
      <c r="H444" s="388"/>
      <c r="I444" s="434"/>
      <c r="J444" s="434"/>
      <c r="K444" s="434"/>
      <c r="L444" s="434"/>
      <c r="M444" s="434"/>
      <c r="N444" s="388" t="s">
        <v>118</v>
      </c>
      <c r="O444" s="434"/>
      <c r="P444" s="644" t="s">
        <v>6970</v>
      </c>
      <c r="Q444" s="301" t="s">
        <v>126</v>
      </c>
      <c r="R444" s="32" t="s">
        <v>126</v>
      </c>
      <c r="S444" s="395" t="s">
        <v>126</v>
      </c>
      <c r="T444" s="143" t="s">
        <v>7722</v>
      </c>
    </row>
    <row r="445" spans="1:20" s="35" customFormat="1" ht="155.85" customHeight="1">
      <c r="A445" s="433" t="s">
        <v>4927</v>
      </c>
      <c r="B445" s="400" t="s">
        <v>5065</v>
      </c>
      <c r="C445" s="400" t="s">
        <v>4120</v>
      </c>
      <c r="D445" s="189" t="s">
        <v>6700</v>
      </c>
      <c r="E445" s="301" t="s">
        <v>337</v>
      </c>
      <c r="F445" s="434"/>
      <c r="G445" s="434"/>
      <c r="H445" s="388"/>
      <c r="I445" s="434"/>
      <c r="J445" s="434"/>
      <c r="K445" s="434"/>
      <c r="L445" s="434"/>
      <c r="M445" s="434"/>
      <c r="N445" s="388" t="s">
        <v>118</v>
      </c>
      <c r="O445" s="434"/>
      <c r="P445" s="642" t="s">
        <v>6831</v>
      </c>
      <c r="Q445" s="301" t="s">
        <v>126</v>
      </c>
      <c r="R445" s="32" t="s">
        <v>126</v>
      </c>
      <c r="S445" s="395" t="s">
        <v>126</v>
      </c>
      <c r="T445" s="143" t="s">
        <v>7722</v>
      </c>
    </row>
    <row r="446" spans="1:20" s="35" customFormat="1" ht="85.5" customHeight="1">
      <c r="A446" s="433" t="s">
        <v>4928</v>
      </c>
      <c r="B446" s="400" t="s">
        <v>5061</v>
      </c>
      <c r="C446" s="400" t="s">
        <v>4881</v>
      </c>
      <c r="D446" s="189" t="s">
        <v>6316</v>
      </c>
      <c r="E446" s="301" t="s">
        <v>4882</v>
      </c>
      <c r="F446" s="434"/>
      <c r="G446" s="434"/>
      <c r="H446" s="388"/>
      <c r="I446" s="434"/>
      <c r="J446" s="434"/>
      <c r="K446" s="434"/>
      <c r="L446" s="434"/>
      <c r="M446" s="434"/>
      <c r="N446" s="388" t="s">
        <v>118</v>
      </c>
      <c r="O446" s="434"/>
      <c r="P446" s="644" t="s">
        <v>6317</v>
      </c>
      <c r="Q446" s="301" t="s">
        <v>126</v>
      </c>
      <c r="R446" s="32" t="s">
        <v>126</v>
      </c>
      <c r="S446" s="32" t="s">
        <v>128</v>
      </c>
      <c r="T446" s="301" t="s">
        <v>5622</v>
      </c>
    </row>
    <row r="447" spans="1:20" s="35" customFormat="1">
      <c r="A447" s="278" t="s">
        <v>3821</v>
      </c>
      <c r="B447" s="272"/>
      <c r="C447" s="272"/>
      <c r="D447" s="269"/>
      <c r="E447" s="570"/>
      <c r="F447" s="269"/>
      <c r="G447" s="269"/>
      <c r="H447" s="269"/>
      <c r="I447" s="269"/>
      <c r="J447" s="269"/>
      <c r="K447" s="269"/>
      <c r="L447" s="269"/>
      <c r="M447" s="269"/>
      <c r="N447" s="269"/>
      <c r="O447" s="269"/>
      <c r="P447" s="269"/>
      <c r="Q447" s="269"/>
      <c r="R447" s="269"/>
      <c r="S447" s="269"/>
      <c r="T447" s="271"/>
    </row>
    <row r="448" spans="1:20" s="8" customFormat="1" ht="51" customHeight="1">
      <c r="A448" s="404" t="s">
        <v>3480</v>
      </c>
      <c r="B448" s="405" t="s">
        <v>3366</v>
      </c>
      <c r="C448" s="404" t="s">
        <v>4223</v>
      </c>
      <c r="D448" s="60" t="s">
        <v>3791</v>
      </c>
      <c r="E448" s="51" t="s">
        <v>68</v>
      </c>
      <c r="F448" s="60"/>
      <c r="G448" s="60"/>
      <c r="H448" s="51" t="s">
        <v>101</v>
      </c>
      <c r="I448" s="51" t="s">
        <v>101</v>
      </c>
      <c r="J448" s="51" t="s">
        <v>52</v>
      </c>
      <c r="K448" s="60" t="s">
        <v>5614</v>
      </c>
      <c r="L448" s="60" t="s">
        <v>5614</v>
      </c>
      <c r="M448" s="60" t="s">
        <v>5614</v>
      </c>
      <c r="N448" s="51" t="s">
        <v>38</v>
      </c>
      <c r="O448" s="60" t="s">
        <v>5764</v>
      </c>
      <c r="P448" s="52"/>
      <c r="Q448" s="111" t="s">
        <v>128</v>
      </c>
      <c r="R448" s="111" t="s">
        <v>128</v>
      </c>
      <c r="S448" s="111" t="s">
        <v>128</v>
      </c>
      <c r="T448" s="111" t="s">
        <v>3358</v>
      </c>
    </row>
    <row r="449" spans="1:20" s="8" customFormat="1" ht="18" customHeight="1">
      <c r="A449" s="833" t="s">
        <v>3481</v>
      </c>
      <c r="B449" s="833" t="s">
        <v>3385</v>
      </c>
      <c r="C449" s="833" t="s">
        <v>4232</v>
      </c>
      <c r="D449" s="759" t="s">
        <v>3386</v>
      </c>
      <c r="E449" s="762" t="s">
        <v>27</v>
      </c>
      <c r="F449" s="39">
        <v>10</v>
      </c>
      <c r="G449" s="9" t="s">
        <v>4042</v>
      </c>
      <c r="H449" s="762" t="s">
        <v>101</v>
      </c>
      <c r="I449" s="762" t="s">
        <v>101</v>
      </c>
      <c r="J449" s="762" t="s">
        <v>107</v>
      </c>
      <c r="K449" s="762" t="s">
        <v>5614</v>
      </c>
      <c r="L449" s="762" t="s">
        <v>5614</v>
      </c>
      <c r="M449" s="762" t="s">
        <v>5614</v>
      </c>
      <c r="N449" s="762" t="s">
        <v>38</v>
      </c>
      <c r="O449" s="759" t="s">
        <v>6101</v>
      </c>
      <c r="P449" s="768"/>
      <c r="Q449" s="762" t="s">
        <v>128</v>
      </c>
      <c r="R449" s="762" t="s">
        <v>128</v>
      </c>
      <c r="S449" s="762" t="s">
        <v>128</v>
      </c>
      <c r="T449" s="762" t="s">
        <v>3358</v>
      </c>
    </row>
    <row r="450" spans="1:20" s="8" customFormat="1" ht="18" customHeight="1">
      <c r="A450" s="834"/>
      <c r="B450" s="834" t="e">
        <v>#N/A</v>
      </c>
      <c r="C450" s="834"/>
      <c r="D450" s="760" t="e">
        <v>#N/A</v>
      </c>
      <c r="E450" s="763" t="e">
        <v>#N/A</v>
      </c>
      <c r="F450" s="39">
        <v>11</v>
      </c>
      <c r="G450" s="9" t="s">
        <v>3487</v>
      </c>
      <c r="H450" s="763" t="e">
        <v>#N/A</v>
      </c>
      <c r="I450" s="763" t="e">
        <v>#N/A</v>
      </c>
      <c r="J450" s="763" t="e">
        <v>#N/A</v>
      </c>
      <c r="K450" s="763" t="e">
        <v>#N/A</v>
      </c>
      <c r="L450" s="763" t="e">
        <v>#N/A</v>
      </c>
      <c r="M450" s="763" t="e">
        <v>#N/A</v>
      </c>
      <c r="N450" s="763" t="e">
        <v>#N/A</v>
      </c>
      <c r="O450" s="760" t="e">
        <v>#N/A</v>
      </c>
      <c r="P450" s="769"/>
      <c r="Q450" s="763"/>
      <c r="R450" s="763"/>
      <c r="S450" s="763"/>
      <c r="T450" s="763"/>
    </row>
    <row r="451" spans="1:20" s="8" customFormat="1" ht="18" customHeight="1">
      <c r="A451" s="834"/>
      <c r="B451" s="834" t="e">
        <v>#N/A</v>
      </c>
      <c r="C451" s="834"/>
      <c r="D451" s="760" t="e">
        <v>#N/A</v>
      </c>
      <c r="E451" s="763" t="e">
        <v>#N/A</v>
      </c>
      <c r="F451" s="39">
        <v>12</v>
      </c>
      <c r="G451" s="9" t="s">
        <v>3488</v>
      </c>
      <c r="H451" s="763" t="e">
        <v>#N/A</v>
      </c>
      <c r="I451" s="763" t="e">
        <v>#N/A</v>
      </c>
      <c r="J451" s="763" t="e">
        <v>#N/A</v>
      </c>
      <c r="K451" s="763" t="e">
        <v>#N/A</v>
      </c>
      <c r="L451" s="763" t="e">
        <v>#N/A</v>
      </c>
      <c r="M451" s="763" t="e">
        <v>#N/A</v>
      </c>
      <c r="N451" s="763" t="e">
        <v>#N/A</v>
      </c>
      <c r="O451" s="760" t="e">
        <v>#N/A</v>
      </c>
      <c r="P451" s="769"/>
      <c r="Q451" s="763"/>
      <c r="R451" s="763"/>
      <c r="S451" s="763"/>
      <c r="T451" s="763"/>
    </row>
    <row r="452" spans="1:20" s="8" customFormat="1" ht="18" customHeight="1">
      <c r="A452" s="834"/>
      <c r="B452" s="834" t="e">
        <v>#N/A</v>
      </c>
      <c r="C452" s="834"/>
      <c r="D452" s="760" t="e">
        <v>#N/A</v>
      </c>
      <c r="E452" s="763" t="e">
        <v>#N/A</v>
      </c>
      <c r="F452" s="39">
        <v>13</v>
      </c>
      <c r="G452" s="9" t="s">
        <v>3489</v>
      </c>
      <c r="H452" s="763" t="e">
        <v>#N/A</v>
      </c>
      <c r="I452" s="763" t="e">
        <v>#N/A</v>
      </c>
      <c r="J452" s="763" t="e">
        <v>#N/A</v>
      </c>
      <c r="K452" s="763" t="e">
        <v>#N/A</v>
      </c>
      <c r="L452" s="763" t="e">
        <v>#N/A</v>
      </c>
      <c r="M452" s="763" t="e">
        <v>#N/A</v>
      </c>
      <c r="N452" s="763" t="e">
        <v>#N/A</v>
      </c>
      <c r="O452" s="760" t="e">
        <v>#N/A</v>
      </c>
      <c r="P452" s="769"/>
      <c r="Q452" s="763"/>
      <c r="R452" s="763"/>
      <c r="S452" s="763"/>
      <c r="T452" s="763"/>
    </row>
    <row r="453" spans="1:20" s="8" customFormat="1" ht="18" customHeight="1">
      <c r="A453" s="834"/>
      <c r="B453" s="834" t="e">
        <v>#N/A</v>
      </c>
      <c r="C453" s="834"/>
      <c r="D453" s="760" t="e">
        <v>#N/A</v>
      </c>
      <c r="E453" s="763" t="e">
        <v>#N/A</v>
      </c>
      <c r="F453" s="39">
        <v>14</v>
      </c>
      <c r="G453" s="9" t="s">
        <v>3490</v>
      </c>
      <c r="H453" s="763" t="e">
        <v>#N/A</v>
      </c>
      <c r="I453" s="763" t="e">
        <v>#N/A</v>
      </c>
      <c r="J453" s="763" t="e">
        <v>#N/A</v>
      </c>
      <c r="K453" s="763" t="e">
        <v>#N/A</v>
      </c>
      <c r="L453" s="763" t="e">
        <v>#N/A</v>
      </c>
      <c r="M453" s="763" t="e">
        <v>#N/A</v>
      </c>
      <c r="N453" s="763" t="e">
        <v>#N/A</v>
      </c>
      <c r="O453" s="760" t="e">
        <v>#N/A</v>
      </c>
      <c r="P453" s="769"/>
      <c r="Q453" s="763"/>
      <c r="R453" s="763"/>
      <c r="S453" s="763"/>
      <c r="T453" s="763"/>
    </row>
    <row r="454" spans="1:20" s="8" customFormat="1" ht="27.75" customHeight="1">
      <c r="A454" s="840"/>
      <c r="B454" s="840" t="e">
        <v>#N/A</v>
      </c>
      <c r="C454" s="840"/>
      <c r="D454" s="761" t="e">
        <v>#N/A</v>
      </c>
      <c r="E454" s="764" t="e">
        <v>#N/A</v>
      </c>
      <c r="F454" s="39">
        <v>15</v>
      </c>
      <c r="G454" s="9" t="s">
        <v>1884</v>
      </c>
      <c r="H454" s="764" t="e">
        <v>#N/A</v>
      </c>
      <c r="I454" s="764" t="e">
        <v>#N/A</v>
      </c>
      <c r="J454" s="764" t="e">
        <v>#N/A</v>
      </c>
      <c r="K454" s="764" t="e">
        <v>#N/A</v>
      </c>
      <c r="L454" s="764" t="e">
        <v>#N/A</v>
      </c>
      <c r="M454" s="764" t="e">
        <v>#N/A</v>
      </c>
      <c r="N454" s="764" t="e">
        <v>#N/A</v>
      </c>
      <c r="O454" s="761" t="e">
        <v>#N/A</v>
      </c>
      <c r="P454" s="770"/>
      <c r="Q454" s="764"/>
      <c r="R454" s="764"/>
      <c r="S454" s="764"/>
      <c r="T454" s="764"/>
    </row>
    <row r="455" spans="1:20" s="8" customFormat="1" ht="155.25" customHeight="1">
      <c r="A455" s="404" t="s">
        <v>3482</v>
      </c>
      <c r="B455" s="405" t="s">
        <v>3387</v>
      </c>
      <c r="C455" s="405" t="s">
        <v>4233</v>
      </c>
      <c r="D455" s="66" t="s">
        <v>3389</v>
      </c>
      <c r="E455" s="29" t="s">
        <v>337</v>
      </c>
      <c r="F455" s="39"/>
      <c r="G455" s="9"/>
      <c r="H455" s="39" t="s">
        <v>52</v>
      </c>
      <c r="I455" s="39" t="s">
        <v>101</v>
      </c>
      <c r="J455" s="39" t="s">
        <v>52</v>
      </c>
      <c r="K455" s="9" t="s">
        <v>5935</v>
      </c>
      <c r="L455" s="9" t="s">
        <v>5614</v>
      </c>
      <c r="M455" s="9" t="s">
        <v>5614</v>
      </c>
      <c r="N455" s="39" t="s">
        <v>16</v>
      </c>
      <c r="O455" s="66" t="s">
        <v>5765</v>
      </c>
      <c r="P455" s="52"/>
      <c r="Q455" s="111" t="s">
        <v>128</v>
      </c>
      <c r="R455" s="111" t="s">
        <v>128</v>
      </c>
      <c r="S455" s="111" t="s">
        <v>128</v>
      </c>
      <c r="T455" s="111" t="s">
        <v>3933</v>
      </c>
    </row>
    <row r="456" spans="1:20" ht="33.75" customHeight="1">
      <c r="A456" s="404" t="s">
        <v>3483</v>
      </c>
      <c r="B456" s="405" t="s">
        <v>3390</v>
      </c>
      <c r="C456" s="405" t="s">
        <v>4234</v>
      </c>
      <c r="D456" s="66" t="s">
        <v>3391</v>
      </c>
      <c r="E456" s="29" t="s">
        <v>341</v>
      </c>
      <c r="F456" s="39"/>
      <c r="G456" s="9"/>
      <c r="H456" s="39" t="s">
        <v>52</v>
      </c>
      <c r="I456" s="39" t="s">
        <v>101</v>
      </c>
      <c r="J456" s="39" t="s">
        <v>52</v>
      </c>
      <c r="K456" s="9" t="s">
        <v>5614</v>
      </c>
      <c r="L456" s="9" t="s">
        <v>5614</v>
      </c>
      <c r="M456" s="9" t="s">
        <v>5614</v>
      </c>
      <c r="N456" s="39" t="s">
        <v>16</v>
      </c>
      <c r="O456" s="66" t="s">
        <v>4668</v>
      </c>
      <c r="P456" s="52"/>
      <c r="Q456" s="111" t="s">
        <v>128</v>
      </c>
      <c r="R456" s="111" t="s">
        <v>128</v>
      </c>
      <c r="S456" s="310" t="s">
        <v>128</v>
      </c>
      <c r="T456" s="111" t="s">
        <v>3803</v>
      </c>
    </row>
    <row r="457" spans="1:20" s="8" customFormat="1" ht="20.399999999999999">
      <c r="A457" s="207" t="s">
        <v>7841</v>
      </c>
      <c r="B457" s="207" t="s">
        <v>7872</v>
      </c>
      <c r="C457" s="399" t="s">
        <v>7873</v>
      </c>
      <c r="D457" s="131" t="s">
        <v>7877</v>
      </c>
      <c r="E457" s="132" t="s">
        <v>6165</v>
      </c>
      <c r="F457" s="33"/>
      <c r="G457" s="34"/>
      <c r="H457" s="34"/>
      <c r="I457" s="34"/>
      <c r="J457" s="34"/>
      <c r="K457" s="34"/>
      <c r="L457" s="149"/>
      <c r="M457" s="131"/>
      <c r="N457" s="137" t="s">
        <v>118</v>
      </c>
      <c r="O457" s="142"/>
      <c r="P457" s="640" t="s">
        <v>7878</v>
      </c>
      <c r="Q457" s="133" t="s">
        <v>126</v>
      </c>
      <c r="R457" s="133" t="s">
        <v>126</v>
      </c>
      <c r="S457" s="133" t="s">
        <v>128</v>
      </c>
      <c r="T457" s="130" t="s">
        <v>7722</v>
      </c>
    </row>
    <row r="458" spans="1:20" s="35" customFormat="1" ht="47.25" customHeight="1">
      <c r="A458" s="407" t="s">
        <v>3671</v>
      </c>
      <c r="B458" s="407" t="s">
        <v>1885</v>
      </c>
      <c r="C458" s="408" t="s">
        <v>4197</v>
      </c>
      <c r="D458" s="189" t="s">
        <v>7067</v>
      </c>
      <c r="E458" s="301" t="s">
        <v>3658</v>
      </c>
      <c r="F458" s="301"/>
      <c r="G458" s="301"/>
      <c r="H458" s="301"/>
      <c r="I458" s="301"/>
      <c r="J458" s="301"/>
      <c r="K458" s="301"/>
      <c r="L458" s="301"/>
      <c r="M458" s="301"/>
      <c r="N458" s="301" t="s">
        <v>118</v>
      </c>
      <c r="O458" s="301"/>
      <c r="P458" s="644" t="s">
        <v>7068</v>
      </c>
      <c r="Q458" s="301" t="s">
        <v>126</v>
      </c>
      <c r="R458" s="301" t="s">
        <v>128</v>
      </c>
      <c r="S458" s="301" t="s">
        <v>128</v>
      </c>
      <c r="T458" s="304" t="s">
        <v>7003</v>
      </c>
    </row>
    <row r="459" spans="1:20" s="35" customFormat="1" ht="88.5" customHeight="1">
      <c r="A459" s="407" t="s">
        <v>3672</v>
      </c>
      <c r="B459" s="407" t="s">
        <v>3700</v>
      </c>
      <c r="C459" s="408" t="s">
        <v>4235</v>
      </c>
      <c r="D459" s="131" t="s">
        <v>2289</v>
      </c>
      <c r="E459" s="132" t="s">
        <v>3660</v>
      </c>
      <c r="F459" s="33"/>
      <c r="G459" s="34"/>
      <c r="H459" s="34"/>
      <c r="I459" s="34"/>
      <c r="J459" s="34"/>
      <c r="K459" s="34"/>
      <c r="L459" s="149"/>
      <c r="M459" s="131"/>
      <c r="N459" s="137" t="s">
        <v>118</v>
      </c>
      <c r="O459" s="142"/>
      <c r="P459" s="640" t="s">
        <v>7069</v>
      </c>
      <c r="Q459" s="133" t="s">
        <v>126</v>
      </c>
      <c r="R459" s="133" t="s">
        <v>128</v>
      </c>
      <c r="S459" s="133" t="s">
        <v>128</v>
      </c>
      <c r="T459" s="130" t="s">
        <v>7003</v>
      </c>
    </row>
    <row r="460" spans="1:20" s="35" customFormat="1" ht="38.1" customHeight="1">
      <c r="A460" s="407" t="s">
        <v>3673</v>
      </c>
      <c r="B460" s="407" t="s">
        <v>3380</v>
      </c>
      <c r="C460" s="408" t="s">
        <v>4130</v>
      </c>
      <c r="D460" s="189" t="s">
        <v>3381</v>
      </c>
      <c r="E460" s="301" t="s">
        <v>109</v>
      </c>
      <c r="F460" s="301"/>
      <c r="G460" s="301"/>
      <c r="H460" s="301"/>
      <c r="I460" s="301"/>
      <c r="J460" s="301"/>
      <c r="K460" s="301"/>
      <c r="L460" s="301"/>
      <c r="M460" s="301"/>
      <c r="N460" s="301" t="s">
        <v>118</v>
      </c>
      <c r="O460" s="301"/>
      <c r="P460" s="644" t="s">
        <v>3415</v>
      </c>
      <c r="Q460" s="301" t="s">
        <v>126</v>
      </c>
      <c r="R460" s="301" t="s">
        <v>128</v>
      </c>
      <c r="S460" s="301" t="s">
        <v>128</v>
      </c>
      <c r="T460" s="304" t="s">
        <v>6162</v>
      </c>
    </row>
    <row r="461" spans="1:20" s="35" customFormat="1" ht="24" customHeight="1">
      <c r="A461" s="407" t="s">
        <v>3674</v>
      </c>
      <c r="B461" s="407" t="s">
        <v>4107</v>
      </c>
      <c r="C461" s="408" t="s">
        <v>4200</v>
      </c>
      <c r="D461" s="135" t="s">
        <v>7888</v>
      </c>
      <c r="E461" s="32" t="s">
        <v>7891</v>
      </c>
      <c r="F461" s="33"/>
      <c r="G461" s="34"/>
      <c r="H461" s="34"/>
      <c r="I461" s="34"/>
      <c r="J461" s="34"/>
      <c r="K461" s="34"/>
      <c r="L461" s="138"/>
      <c r="M461" s="135"/>
      <c r="N461" s="32" t="s">
        <v>118</v>
      </c>
      <c r="O461" s="32"/>
      <c r="P461" s="158" t="s">
        <v>7892</v>
      </c>
      <c r="Q461" s="143" t="s">
        <v>126</v>
      </c>
      <c r="R461" s="143" t="s">
        <v>126</v>
      </c>
      <c r="S461" s="143" t="s">
        <v>128</v>
      </c>
      <c r="T461" s="143" t="s">
        <v>7722</v>
      </c>
    </row>
    <row r="462" spans="1:20" s="35" customFormat="1" ht="47.1" customHeight="1">
      <c r="A462" s="407" t="s">
        <v>3675</v>
      </c>
      <c r="B462" s="407" t="s">
        <v>3663</v>
      </c>
      <c r="C462" s="408" t="s">
        <v>4141</v>
      </c>
      <c r="D462" s="189" t="s">
        <v>3657</v>
      </c>
      <c r="E462" s="301" t="s">
        <v>1944</v>
      </c>
      <c r="F462" s="301"/>
      <c r="G462" s="301"/>
      <c r="H462" s="301"/>
      <c r="I462" s="301"/>
      <c r="J462" s="301"/>
      <c r="K462" s="301"/>
      <c r="L462" s="301"/>
      <c r="M462" s="301"/>
      <c r="N462" s="301" t="s">
        <v>118</v>
      </c>
      <c r="O462" s="301"/>
      <c r="P462" s="644" t="s">
        <v>7398</v>
      </c>
      <c r="Q462" s="301" t="s">
        <v>126</v>
      </c>
      <c r="R462" s="301" t="s">
        <v>128</v>
      </c>
      <c r="S462" s="301" t="s">
        <v>128</v>
      </c>
      <c r="T462" s="304" t="s">
        <v>4933</v>
      </c>
    </row>
    <row r="463" spans="1:20" s="35" customFormat="1">
      <c r="A463" s="407" t="s">
        <v>4929</v>
      </c>
      <c r="B463" s="407" t="s">
        <v>3383</v>
      </c>
      <c r="C463" s="408" t="s">
        <v>4231</v>
      </c>
      <c r="D463" s="189" t="s">
        <v>7444</v>
      </c>
      <c r="E463" s="301" t="s">
        <v>2279</v>
      </c>
      <c r="F463" s="301"/>
      <c r="G463" s="301"/>
      <c r="H463" s="301"/>
      <c r="I463" s="301"/>
      <c r="J463" s="301"/>
      <c r="K463" s="301"/>
      <c r="L463" s="301"/>
      <c r="M463" s="301"/>
      <c r="N463" s="301" t="s">
        <v>118</v>
      </c>
      <c r="O463" s="301"/>
      <c r="P463" s="644" t="s">
        <v>7445</v>
      </c>
      <c r="Q463" s="301" t="s">
        <v>126</v>
      </c>
      <c r="R463" s="301" t="s">
        <v>128</v>
      </c>
      <c r="S463" s="301" t="s">
        <v>128</v>
      </c>
      <c r="T463" s="304" t="s">
        <v>4933</v>
      </c>
    </row>
    <row r="464" spans="1:20" s="35" customFormat="1" ht="53.25" customHeight="1">
      <c r="A464" s="433" t="s">
        <v>5822</v>
      </c>
      <c r="B464" s="400" t="s">
        <v>5064</v>
      </c>
      <c r="C464" s="400" t="s">
        <v>4118</v>
      </c>
      <c r="D464" s="189" t="s">
        <v>4119</v>
      </c>
      <c r="E464" s="301" t="s">
        <v>337</v>
      </c>
      <c r="F464" s="434"/>
      <c r="G464" s="434"/>
      <c r="H464" s="388"/>
      <c r="I464" s="434"/>
      <c r="J464" s="434"/>
      <c r="K464" s="434"/>
      <c r="L464" s="434"/>
      <c r="M464" s="434"/>
      <c r="N464" s="388" t="s">
        <v>118</v>
      </c>
      <c r="O464" s="434"/>
      <c r="P464" s="644" t="s">
        <v>6970</v>
      </c>
      <c r="Q464" s="301" t="s">
        <v>126</v>
      </c>
      <c r="R464" s="32" t="s">
        <v>126</v>
      </c>
      <c r="S464" s="395" t="s">
        <v>126</v>
      </c>
      <c r="T464" s="143" t="s">
        <v>7722</v>
      </c>
    </row>
    <row r="465" spans="1:20" s="35" customFormat="1" ht="138" customHeight="1">
      <c r="A465" s="433" t="s">
        <v>5823</v>
      </c>
      <c r="B465" s="400" t="s">
        <v>5065</v>
      </c>
      <c r="C465" s="400" t="s">
        <v>4120</v>
      </c>
      <c r="D465" s="189" t="s">
        <v>6701</v>
      </c>
      <c r="E465" s="301" t="s">
        <v>337</v>
      </c>
      <c r="F465" s="434"/>
      <c r="G465" s="434"/>
      <c r="H465" s="388"/>
      <c r="I465" s="434"/>
      <c r="J465" s="434"/>
      <c r="K465" s="434"/>
      <c r="L465" s="434"/>
      <c r="M465" s="434"/>
      <c r="N465" s="388" t="s">
        <v>118</v>
      </c>
      <c r="O465" s="434"/>
      <c r="P465" s="642" t="s">
        <v>6832</v>
      </c>
      <c r="Q465" s="301" t="s">
        <v>126</v>
      </c>
      <c r="R465" s="32" t="s">
        <v>126</v>
      </c>
      <c r="S465" s="395" t="s">
        <v>126</v>
      </c>
      <c r="T465" s="143" t="s">
        <v>7722</v>
      </c>
    </row>
    <row r="466" spans="1:20" s="35" customFormat="1" ht="83.1" customHeight="1">
      <c r="A466" s="433" t="s">
        <v>5824</v>
      </c>
      <c r="B466" s="400" t="s">
        <v>5061</v>
      </c>
      <c r="C466" s="400" t="s">
        <v>4881</v>
      </c>
      <c r="D466" s="189" t="s">
        <v>6316</v>
      </c>
      <c r="E466" s="301" t="s">
        <v>4882</v>
      </c>
      <c r="F466" s="434"/>
      <c r="G466" s="434"/>
      <c r="H466" s="388"/>
      <c r="I466" s="434"/>
      <c r="J466" s="434"/>
      <c r="K466" s="434"/>
      <c r="L466" s="434"/>
      <c r="M466" s="434"/>
      <c r="N466" s="388" t="s">
        <v>118</v>
      </c>
      <c r="O466" s="434"/>
      <c r="P466" s="644" t="s">
        <v>7446</v>
      </c>
      <c r="Q466" s="301" t="s">
        <v>126</v>
      </c>
      <c r="R466" s="32" t="s">
        <v>126</v>
      </c>
      <c r="S466" s="32" t="s">
        <v>128</v>
      </c>
      <c r="T466" s="304" t="s">
        <v>5622</v>
      </c>
    </row>
    <row r="467" spans="1:20" s="35" customFormat="1">
      <c r="A467" s="278" t="s">
        <v>3822</v>
      </c>
      <c r="B467" s="272"/>
      <c r="C467" s="272"/>
      <c r="D467" s="269"/>
      <c r="E467" s="570"/>
      <c r="F467" s="269"/>
      <c r="G467" s="269"/>
      <c r="H467" s="269"/>
      <c r="I467" s="269"/>
      <c r="J467" s="269"/>
      <c r="K467" s="269"/>
      <c r="L467" s="269"/>
      <c r="M467" s="269"/>
      <c r="N467" s="269"/>
      <c r="O467" s="269"/>
      <c r="P467" s="269"/>
      <c r="Q467" s="269"/>
      <c r="R467" s="269"/>
      <c r="S467" s="269"/>
      <c r="T467" s="271"/>
    </row>
    <row r="468" spans="1:20" s="315" customFormat="1" ht="109.35" customHeight="1">
      <c r="A468" s="404" t="s">
        <v>3679</v>
      </c>
      <c r="B468" s="405" t="s">
        <v>1207</v>
      </c>
      <c r="C468" s="405" t="s">
        <v>4173</v>
      </c>
      <c r="D468" s="72" t="s">
        <v>3792</v>
      </c>
      <c r="E468" s="70" t="s">
        <v>68</v>
      </c>
      <c r="F468" s="60"/>
      <c r="G468" s="60"/>
      <c r="H468" s="39" t="s">
        <v>101</v>
      </c>
      <c r="I468" s="39" t="s">
        <v>101</v>
      </c>
      <c r="J468" s="39" t="s">
        <v>52</v>
      </c>
      <c r="K468" s="9" t="s">
        <v>5614</v>
      </c>
      <c r="L468" s="9" t="s">
        <v>5614</v>
      </c>
      <c r="M468" s="9" t="s">
        <v>5614</v>
      </c>
      <c r="N468" s="39" t="s">
        <v>38</v>
      </c>
      <c r="O468" s="9" t="s">
        <v>7662</v>
      </c>
      <c r="P468" s="52"/>
      <c r="Q468" s="111" t="s">
        <v>128</v>
      </c>
      <c r="R468" s="111" t="s">
        <v>128</v>
      </c>
      <c r="S468" s="111" t="s">
        <v>128</v>
      </c>
      <c r="T468" s="111" t="s">
        <v>6205</v>
      </c>
    </row>
    <row r="469" spans="1:20" s="315" customFormat="1" ht="93.75" customHeight="1">
      <c r="A469" s="406" t="s">
        <v>3681</v>
      </c>
      <c r="B469" s="405" t="s">
        <v>3392</v>
      </c>
      <c r="C469" s="405" t="s">
        <v>4236</v>
      </c>
      <c r="D469" s="72" t="s">
        <v>3393</v>
      </c>
      <c r="E469" s="70" t="s">
        <v>2994</v>
      </c>
      <c r="F469" s="311"/>
      <c r="G469" s="312"/>
      <c r="H469" s="39" t="s">
        <v>101</v>
      </c>
      <c r="I469" s="39" t="s">
        <v>101</v>
      </c>
      <c r="J469" s="39" t="s">
        <v>52</v>
      </c>
      <c r="K469" s="9" t="s">
        <v>3394</v>
      </c>
      <c r="L469" s="9" t="s">
        <v>5614</v>
      </c>
      <c r="M469" s="9" t="s">
        <v>5614</v>
      </c>
      <c r="N469" s="39" t="s">
        <v>38</v>
      </c>
      <c r="O469" s="9" t="s">
        <v>7914</v>
      </c>
      <c r="P469" s="649"/>
      <c r="Q469" s="314" t="s">
        <v>128</v>
      </c>
      <c r="R469" s="314" t="s">
        <v>128</v>
      </c>
      <c r="S469" s="314" t="s">
        <v>128</v>
      </c>
      <c r="T469" s="111" t="s">
        <v>7802</v>
      </c>
    </row>
    <row r="470" spans="1:20" s="105" customFormat="1" ht="133.5" customHeight="1">
      <c r="A470" s="406" t="s">
        <v>3680</v>
      </c>
      <c r="B470" s="405" t="s">
        <v>3395</v>
      </c>
      <c r="C470" s="405" t="s">
        <v>4237</v>
      </c>
      <c r="D470" s="72" t="s">
        <v>3396</v>
      </c>
      <c r="E470" s="70" t="s">
        <v>337</v>
      </c>
      <c r="F470" s="311"/>
      <c r="G470" s="312"/>
      <c r="H470" s="39" t="s">
        <v>101</v>
      </c>
      <c r="I470" s="39" t="s">
        <v>101</v>
      </c>
      <c r="J470" s="39" t="s">
        <v>52</v>
      </c>
      <c r="K470" s="9" t="s">
        <v>5983</v>
      </c>
      <c r="L470" s="9" t="s">
        <v>5614</v>
      </c>
      <c r="M470" s="9" t="s">
        <v>5614</v>
      </c>
      <c r="N470" s="39" t="s">
        <v>38</v>
      </c>
      <c r="O470" s="9" t="s">
        <v>7663</v>
      </c>
      <c r="P470" s="649"/>
      <c r="Q470" s="314" t="s">
        <v>128</v>
      </c>
      <c r="R470" s="314" t="s">
        <v>128</v>
      </c>
      <c r="S470" s="314" t="s">
        <v>128</v>
      </c>
      <c r="T470" s="111" t="s">
        <v>6205</v>
      </c>
    </row>
    <row r="471" spans="1:20" s="8" customFormat="1" ht="20.399999999999999">
      <c r="A471" s="207" t="s">
        <v>7842</v>
      </c>
      <c r="B471" s="207" t="s">
        <v>7872</v>
      </c>
      <c r="C471" s="399" t="s">
        <v>7873</v>
      </c>
      <c r="D471" s="131" t="s">
        <v>7877</v>
      </c>
      <c r="E471" s="132" t="s">
        <v>6165</v>
      </c>
      <c r="F471" s="33"/>
      <c r="G471" s="34"/>
      <c r="H471" s="34"/>
      <c r="I471" s="34"/>
      <c r="J471" s="34"/>
      <c r="K471" s="34"/>
      <c r="L471" s="149"/>
      <c r="M471" s="131"/>
      <c r="N471" s="137" t="s">
        <v>118</v>
      </c>
      <c r="O471" s="142"/>
      <c r="P471" s="640" t="s">
        <v>7878</v>
      </c>
      <c r="Q471" s="133" t="s">
        <v>126</v>
      </c>
      <c r="R471" s="133" t="s">
        <v>126</v>
      </c>
      <c r="S471" s="133" t="s">
        <v>128</v>
      </c>
      <c r="T471" s="130" t="s">
        <v>7722</v>
      </c>
    </row>
    <row r="472" spans="1:20" s="105" customFormat="1" ht="66.599999999999994" customHeight="1">
      <c r="A472" s="407" t="s">
        <v>3682</v>
      </c>
      <c r="B472" s="407" t="s">
        <v>1885</v>
      </c>
      <c r="C472" s="408" t="s">
        <v>4197</v>
      </c>
      <c r="D472" s="189" t="s">
        <v>7067</v>
      </c>
      <c r="E472" s="301" t="s">
        <v>3658</v>
      </c>
      <c r="F472" s="301"/>
      <c r="G472" s="301"/>
      <c r="H472" s="301"/>
      <c r="I472" s="301"/>
      <c r="J472" s="301"/>
      <c r="K472" s="301"/>
      <c r="L472" s="301"/>
      <c r="M472" s="301"/>
      <c r="N472" s="301" t="s">
        <v>118</v>
      </c>
      <c r="O472" s="301"/>
      <c r="P472" s="644" t="s">
        <v>7068</v>
      </c>
      <c r="Q472" s="304" t="s">
        <v>126</v>
      </c>
      <c r="R472" s="304" t="s">
        <v>128</v>
      </c>
      <c r="S472" s="301" t="s">
        <v>128</v>
      </c>
      <c r="T472" s="301" t="s">
        <v>7003</v>
      </c>
    </row>
    <row r="473" spans="1:20" s="105" customFormat="1" ht="75.75" customHeight="1">
      <c r="A473" s="407" t="s">
        <v>3683</v>
      </c>
      <c r="B473" s="407" t="s">
        <v>3702</v>
      </c>
      <c r="C473" s="408" t="s">
        <v>4238</v>
      </c>
      <c r="D473" s="131" t="s">
        <v>2289</v>
      </c>
      <c r="E473" s="132" t="s">
        <v>3660</v>
      </c>
      <c r="F473" s="33"/>
      <c r="G473" s="34"/>
      <c r="H473" s="34"/>
      <c r="I473" s="34"/>
      <c r="J473" s="34"/>
      <c r="K473" s="34"/>
      <c r="L473" s="149"/>
      <c r="M473" s="131"/>
      <c r="N473" s="137" t="s">
        <v>118</v>
      </c>
      <c r="O473" s="142"/>
      <c r="P473" s="640" t="s">
        <v>7069</v>
      </c>
      <c r="Q473" s="133" t="s">
        <v>126</v>
      </c>
      <c r="R473" s="133" t="s">
        <v>128</v>
      </c>
      <c r="S473" s="133" t="s">
        <v>128</v>
      </c>
      <c r="T473" s="130" t="s">
        <v>7003</v>
      </c>
    </row>
    <row r="474" spans="1:20" s="105" customFormat="1" ht="38.85" customHeight="1">
      <c r="A474" s="407" t="s">
        <v>3684</v>
      </c>
      <c r="B474" s="407" t="s">
        <v>3380</v>
      </c>
      <c r="C474" s="408" t="s">
        <v>4130</v>
      </c>
      <c r="D474" s="409" t="s">
        <v>3381</v>
      </c>
      <c r="E474" s="301" t="s">
        <v>109</v>
      </c>
      <c r="F474" s="301"/>
      <c r="G474" s="301"/>
      <c r="H474" s="301"/>
      <c r="I474" s="301"/>
      <c r="J474" s="301"/>
      <c r="K474" s="301"/>
      <c r="L474" s="301"/>
      <c r="M474" s="301"/>
      <c r="N474" s="301" t="s">
        <v>118</v>
      </c>
      <c r="O474" s="301"/>
      <c r="P474" s="644" t="s">
        <v>3415</v>
      </c>
      <c r="Q474" s="304" t="s">
        <v>126</v>
      </c>
      <c r="R474" s="304" t="s">
        <v>128</v>
      </c>
      <c r="S474" s="301" t="s">
        <v>128</v>
      </c>
      <c r="T474" s="301" t="s">
        <v>6162</v>
      </c>
    </row>
    <row r="475" spans="1:20" s="105" customFormat="1" ht="35.25" customHeight="1">
      <c r="A475" s="407" t="s">
        <v>3685</v>
      </c>
      <c r="B475" s="407" t="s">
        <v>4107</v>
      </c>
      <c r="C475" s="408" t="s">
        <v>4200</v>
      </c>
      <c r="D475" s="135" t="s">
        <v>7888</v>
      </c>
      <c r="E475" s="32" t="s">
        <v>7891</v>
      </c>
      <c r="F475" s="33"/>
      <c r="G475" s="34"/>
      <c r="H475" s="34"/>
      <c r="I475" s="34"/>
      <c r="J475" s="34"/>
      <c r="K475" s="34"/>
      <c r="L475" s="138"/>
      <c r="M475" s="135"/>
      <c r="N475" s="32" t="s">
        <v>118</v>
      </c>
      <c r="O475" s="32"/>
      <c r="P475" s="158" t="s">
        <v>7892</v>
      </c>
      <c r="Q475" s="143" t="s">
        <v>126</v>
      </c>
      <c r="R475" s="143" t="s">
        <v>126</v>
      </c>
      <c r="S475" s="143" t="s">
        <v>128</v>
      </c>
      <c r="T475" s="143" t="s">
        <v>7722</v>
      </c>
    </row>
    <row r="476" spans="1:20" s="105" customFormat="1" ht="36" customHeight="1">
      <c r="A476" s="407" t="s">
        <v>3686</v>
      </c>
      <c r="B476" s="407" t="s">
        <v>3663</v>
      </c>
      <c r="C476" s="408" t="s">
        <v>4141</v>
      </c>
      <c r="D476" s="409" t="s">
        <v>3657</v>
      </c>
      <c r="E476" s="410" t="s">
        <v>1944</v>
      </c>
      <c r="F476" s="301"/>
      <c r="G476" s="301"/>
      <c r="H476" s="301"/>
      <c r="I476" s="301"/>
      <c r="J476" s="301"/>
      <c r="K476" s="301"/>
      <c r="L476" s="301"/>
      <c r="M476" s="301"/>
      <c r="N476" s="301" t="s">
        <v>118</v>
      </c>
      <c r="O476" s="301"/>
      <c r="P476" s="644" t="s">
        <v>7398</v>
      </c>
      <c r="Q476" s="301" t="s">
        <v>126</v>
      </c>
      <c r="R476" s="304" t="s">
        <v>128</v>
      </c>
      <c r="S476" s="301" t="s">
        <v>128</v>
      </c>
      <c r="T476" s="301" t="s">
        <v>3642</v>
      </c>
    </row>
    <row r="477" spans="1:20" s="8" customFormat="1" ht="42.75" customHeight="1">
      <c r="A477" s="433" t="s">
        <v>4930</v>
      </c>
      <c r="B477" s="400" t="s">
        <v>5064</v>
      </c>
      <c r="C477" s="400" t="s">
        <v>4118</v>
      </c>
      <c r="D477" s="409" t="s">
        <v>4119</v>
      </c>
      <c r="E477" s="410" t="s">
        <v>337</v>
      </c>
      <c r="F477" s="434"/>
      <c r="G477" s="434"/>
      <c r="H477" s="388"/>
      <c r="I477" s="434"/>
      <c r="J477" s="434"/>
      <c r="K477" s="434"/>
      <c r="L477" s="434"/>
      <c r="M477" s="434"/>
      <c r="N477" s="388" t="s">
        <v>118</v>
      </c>
      <c r="O477" s="434"/>
      <c r="P477" s="644" t="s">
        <v>6970</v>
      </c>
      <c r="Q477" s="301" t="s">
        <v>126</v>
      </c>
      <c r="R477" s="32" t="s">
        <v>126</v>
      </c>
      <c r="S477" s="395" t="s">
        <v>126</v>
      </c>
      <c r="T477" s="143" t="s">
        <v>7722</v>
      </c>
    </row>
    <row r="478" spans="1:20" s="105" customFormat="1" ht="178.35" customHeight="1">
      <c r="A478" s="433" t="s">
        <v>4931</v>
      </c>
      <c r="B478" s="400" t="s">
        <v>5065</v>
      </c>
      <c r="C478" s="400" t="s">
        <v>4120</v>
      </c>
      <c r="D478" s="409" t="s">
        <v>6702</v>
      </c>
      <c r="E478" s="410" t="s">
        <v>337</v>
      </c>
      <c r="F478" s="434"/>
      <c r="G478" s="434"/>
      <c r="H478" s="388"/>
      <c r="I478" s="434"/>
      <c r="J478" s="434"/>
      <c r="K478" s="434"/>
      <c r="L478" s="434"/>
      <c r="M478" s="434"/>
      <c r="N478" s="388" t="s">
        <v>118</v>
      </c>
      <c r="O478" s="434"/>
      <c r="P478" s="642" t="s">
        <v>6833</v>
      </c>
      <c r="Q478" s="301" t="s">
        <v>126</v>
      </c>
      <c r="R478" s="32" t="s">
        <v>126</v>
      </c>
      <c r="S478" s="395" t="s">
        <v>126</v>
      </c>
      <c r="T478" s="143" t="s">
        <v>7722</v>
      </c>
    </row>
    <row r="479" spans="1:20" s="105" customFormat="1" ht="79.5" customHeight="1">
      <c r="A479" s="433" t="s">
        <v>4932</v>
      </c>
      <c r="B479" s="400" t="s">
        <v>5061</v>
      </c>
      <c r="C479" s="400" t="s">
        <v>4881</v>
      </c>
      <c r="D479" s="189" t="s">
        <v>6316</v>
      </c>
      <c r="E479" s="384" t="s">
        <v>4882</v>
      </c>
      <c r="F479" s="434"/>
      <c r="G479" s="434"/>
      <c r="H479" s="388"/>
      <c r="I479" s="434"/>
      <c r="J479" s="434"/>
      <c r="K479" s="434"/>
      <c r="L479" s="434"/>
      <c r="M479" s="434"/>
      <c r="N479" s="388" t="s">
        <v>118</v>
      </c>
      <c r="O479" s="434"/>
      <c r="P479" s="644" t="s">
        <v>6317</v>
      </c>
      <c r="Q479" s="301" t="s">
        <v>126</v>
      </c>
      <c r="R479" s="32" t="s">
        <v>126</v>
      </c>
      <c r="S479" s="32" t="s">
        <v>128</v>
      </c>
      <c r="T479" s="301" t="s">
        <v>6205</v>
      </c>
    </row>
    <row r="480" spans="1:20" s="105" customFormat="1">
      <c r="A480" s="278" t="s">
        <v>3823</v>
      </c>
      <c r="B480" s="272"/>
      <c r="C480" s="272"/>
      <c r="D480" s="269"/>
      <c r="E480" s="570"/>
      <c r="F480" s="269"/>
      <c r="G480" s="269"/>
      <c r="H480" s="269"/>
      <c r="I480" s="269"/>
      <c r="J480" s="269"/>
      <c r="K480" s="269"/>
      <c r="L480" s="269"/>
      <c r="M480" s="269"/>
      <c r="N480" s="269"/>
      <c r="O480" s="269"/>
      <c r="P480" s="269"/>
      <c r="Q480" s="269"/>
      <c r="R480" s="269"/>
      <c r="S480" s="269"/>
      <c r="T480" s="271"/>
    </row>
    <row r="481" spans="1:20" s="8" customFormat="1" ht="116.25" customHeight="1">
      <c r="A481" s="404" t="s">
        <v>3689</v>
      </c>
      <c r="B481" s="476" t="s">
        <v>1207</v>
      </c>
      <c r="C481" s="404" t="s">
        <v>4173</v>
      </c>
      <c r="D481" s="60" t="s">
        <v>3792</v>
      </c>
      <c r="E481" s="51" t="s">
        <v>68</v>
      </c>
      <c r="F481" s="60"/>
      <c r="G481" s="60"/>
      <c r="H481" s="51" t="s">
        <v>101</v>
      </c>
      <c r="I481" s="51" t="s">
        <v>101</v>
      </c>
      <c r="J481" s="51" t="s">
        <v>52</v>
      </c>
      <c r="K481" s="60" t="s">
        <v>5614</v>
      </c>
      <c r="L481" s="60" t="s">
        <v>5614</v>
      </c>
      <c r="M481" s="60" t="s">
        <v>5614</v>
      </c>
      <c r="N481" s="51" t="s">
        <v>38</v>
      </c>
      <c r="O481" s="60" t="s">
        <v>7664</v>
      </c>
      <c r="P481" s="52"/>
      <c r="Q481" s="111" t="s">
        <v>128</v>
      </c>
      <c r="R481" s="111" t="s">
        <v>128</v>
      </c>
      <c r="S481" s="111" t="s">
        <v>128</v>
      </c>
      <c r="T481" s="299" t="s">
        <v>6205</v>
      </c>
    </row>
    <row r="482" spans="1:20" s="8" customFormat="1" ht="13.5" customHeight="1">
      <c r="A482" s="845" t="s">
        <v>3690</v>
      </c>
      <c r="B482" s="848" t="s">
        <v>3735</v>
      </c>
      <c r="C482" s="833" t="s">
        <v>4239</v>
      </c>
      <c r="D482" s="765" t="s">
        <v>3397</v>
      </c>
      <c r="E482" s="762" t="s">
        <v>27</v>
      </c>
      <c r="F482" s="45" t="s">
        <v>33</v>
      </c>
      <c r="G482" s="108" t="s">
        <v>4013</v>
      </c>
      <c r="H482" s="762" t="s">
        <v>101</v>
      </c>
      <c r="I482" s="762" t="s">
        <v>101</v>
      </c>
      <c r="J482" s="762" t="s">
        <v>107</v>
      </c>
      <c r="K482" s="759" t="s">
        <v>5614</v>
      </c>
      <c r="L482" s="768" t="s">
        <v>5614</v>
      </c>
      <c r="M482" s="768" t="s">
        <v>5614</v>
      </c>
      <c r="N482" s="762" t="s">
        <v>38</v>
      </c>
      <c r="O482" s="759" t="s">
        <v>7665</v>
      </c>
      <c r="P482" s="1001"/>
      <c r="Q482" s="771" t="s">
        <v>128</v>
      </c>
      <c r="R482" s="771" t="s">
        <v>128</v>
      </c>
      <c r="S482" s="771" t="s">
        <v>128</v>
      </c>
      <c r="T482" s="851" t="s">
        <v>3358</v>
      </c>
    </row>
    <row r="483" spans="1:20" s="8" customFormat="1" ht="14.25" customHeight="1">
      <c r="A483" s="846"/>
      <c r="B483" s="849" t="e">
        <v>#N/A</v>
      </c>
      <c r="C483" s="834"/>
      <c r="D483" s="766" t="e">
        <v>#N/A</v>
      </c>
      <c r="E483" s="763" t="e">
        <v>#N/A</v>
      </c>
      <c r="F483" s="45" t="s">
        <v>34</v>
      </c>
      <c r="G483" s="108" t="s">
        <v>4014</v>
      </c>
      <c r="H483" s="763" t="e">
        <v>#N/A</v>
      </c>
      <c r="I483" s="763" t="e">
        <v>#N/A</v>
      </c>
      <c r="J483" s="763" t="e">
        <v>#N/A</v>
      </c>
      <c r="K483" s="760" t="e">
        <v>#N/A</v>
      </c>
      <c r="L483" s="769" t="e">
        <v>#N/A</v>
      </c>
      <c r="M483" s="769" t="e">
        <v>#N/A</v>
      </c>
      <c r="N483" s="763" t="e">
        <v>#N/A</v>
      </c>
      <c r="O483" s="760" t="e">
        <v>#NAME?</v>
      </c>
      <c r="P483" s="946"/>
      <c r="Q483" s="772"/>
      <c r="R483" s="772"/>
      <c r="S483" s="772"/>
      <c r="T483" s="852"/>
    </row>
    <row r="484" spans="1:20" s="8" customFormat="1" ht="20.399999999999999">
      <c r="A484" s="846"/>
      <c r="B484" s="849" t="e">
        <v>#N/A</v>
      </c>
      <c r="C484" s="834"/>
      <c r="D484" s="766" t="e">
        <v>#N/A</v>
      </c>
      <c r="E484" s="763" t="e">
        <v>#N/A</v>
      </c>
      <c r="F484" s="45" t="s">
        <v>202</v>
      </c>
      <c r="G484" s="108" t="s">
        <v>3398</v>
      </c>
      <c r="H484" s="763" t="e">
        <v>#N/A</v>
      </c>
      <c r="I484" s="763" t="e">
        <v>#N/A</v>
      </c>
      <c r="J484" s="763" t="e">
        <v>#N/A</v>
      </c>
      <c r="K484" s="760" t="e">
        <v>#N/A</v>
      </c>
      <c r="L484" s="769" t="e">
        <v>#N/A</v>
      </c>
      <c r="M484" s="769" t="e">
        <v>#N/A</v>
      </c>
      <c r="N484" s="763" t="e">
        <v>#N/A</v>
      </c>
      <c r="O484" s="760" t="e">
        <v>#NAME?</v>
      </c>
      <c r="P484" s="946"/>
      <c r="Q484" s="772"/>
      <c r="R484" s="772"/>
      <c r="S484" s="772"/>
      <c r="T484" s="852"/>
    </row>
    <row r="485" spans="1:20" s="8" customFormat="1" ht="10.199999999999999">
      <c r="A485" s="846"/>
      <c r="B485" s="849" t="e">
        <v>#N/A</v>
      </c>
      <c r="C485" s="834"/>
      <c r="D485" s="766" t="e">
        <v>#N/A</v>
      </c>
      <c r="E485" s="763" t="e">
        <v>#N/A</v>
      </c>
      <c r="F485" s="45" t="s">
        <v>203</v>
      </c>
      <c r="G485" s="108" t="s">
        <v>3399</v>
      </c>
      <c r="H485" s="763" t="e">
        <v>#N/A</v>
      </c>
      <c r="I485" s="763" t="e">
        <v>#N/A</v>
      </c>
      <c r="J485" s="763" t="e">
        <v>#N/A</v>
      </c>
      <c r="K485" s="760" t="e">
        <v>#N/A</v>
      </c>
      <c r="L485" s="769" t="e">
        <v>#N/A</v>
      </c>
      <c r="M485" s="769" t="e">
        <v>#N/A</v>
      </c>
      <c r="N485" s="763" t="e">
        <v>#N/A</v>
      </c>
      <c r="O485" s="760" t="e">
        <v>#NAME?</v>
      </c>
      <c r="P485" s="946"/>
      <c r="Q485" s="772"/>
      <c r="R485" s="772"/>
      <c r="S485" s="772"/>
      <c r="T485" s="852"/>
    </row>
    <row r="486" spans="1:20" s="8" customFormat="1" ht="10.199999999999999">
      <c r="A486" s="846"/>
      <c r="B486" s="849" t="e">
        <v>#N/A</v>
      </c>
      <c r="C486" s="834"/>
      <c r="D486" s="766" t="e">
        <v>#N/A</v>
      </c>
      <c r="E486" s="763" t="e">
        <v>#N/A</v>
      </c>
      <c r="F486" s="45" t="s">
        <v>261</v>
      </c>
      <c r="G486" s="108" t="s">
        <v>3400</v>
      </c>
      <c r="H486" s="763" t="e">
        <v>#N/A</v>
      </c>
      <c r="I486" s="763" t="e">
        <v>#N/A</v>
      </c>
      <c r="J486" s="763" t="e">
        <v>#N/A</v>
      </c>
      <c r="K486" s="760" t="e">
        <v>#N/A</v>
      </c>
      <c r="L486" s="769" t="e">
        <v>#N/A</v>
      </c>
      <c r="M486" s="769" t="e">
        <v>#N/A</v>
      </c>
      <c r="N486" s="763" t="e">
        <v>#N/A</v>
      </c>
      <c r="O486" s="760" t="e">
        <v>#NAME?</v>
      </c>
      <c r="P486" s="946"/>
      <c r="Q486" s="772"/>
      <c r="R486" s="772"/>
      <c r="S486" s="772"/>
      <c r="T486" s="852"/>
    </row>
    <row r="487" spans="1:20" s="8" customFormat="1" ht="39.75" customHeight="1">
      <c r="A487" s="846"/>
      <c r="B487" s="849" t="e">
        <v>#N/A</v>
      </c>
      <c r="C487" s="834"/>
      <c r="D487" s="766" t="e">
        <v>#N/A</v>
      </c>
      <c r="E487" s="763" t="e">
        <v>#N/A</v>
      </c>
      <c r="F487" s="45" t="s">
        <v>31</v>
      </c>
      <c r="G487" s="108" t="s">
        <v>3401</v>
      </c>
      <c r="H487" s="763" t="e">
        <v>#N/A</v>
      </c>
      <c r="I487" s="763" t="e">
        <v>#N/A</v>
      </c>
      <c r="J487" s="763" t="e">
        <v>#N/A</v>
      </c>
      <c r="K487" s="760" t="e">
        <v>#N/A</v>
      </c>
      <c r="L487" s="769" t="e">
        <v>#N/A</v>
      </c>
      <c r="M487" s="769" t="e">
        <v>#N/A</v>
      </c>
      <c r="N487" s="763" t="e">
        <v>#N/A</v>
      </c>
      <c r="O487" s="760" t="e">
        <v>#NAME?</v>
      </c>
      <c r="P487" s="946"/>
      <c r="Q487" s="772"/>
      <c r="R487" s="772"/>
      <c r="S487" s="772"/>
      <c r="T487" s="852"/>
    </row>
    <row r="488" spans="1:20" s="8" customFormat="1" ht="29.25" customHeight="1">
      <c r="A488" s="846"/>
      <c r="B488" s="849" t="e">
        <v>#N/A</v>
      </c>
      <c r="C488" s="834"/>
      <c r="D488" s="766" t="e">
        <v>#N/A</v>
      </c>
      <c r="E488" s="763" t="e">
        <v>#N/A</v>
      </c>
      <c r="F488" s="45" t="s">
        <v>273</v>
      </c>
      <c r="G488" s="108" t="s">
        <v>3402</v>
      </c>
      <c r="H488" s="763" t="e">
        <v>#N/A</v>
      </c>
      <c r="I488" s="763" t="e">
        <v>#N/A</v>
      </c>
      <c r="J488" s="763" t="e">
        <v>#N/A</v>
      </c>
      <c r="K488" s="760" t="e">
        <v>#N/A</v>
      </c>
      <c r="L488" s="769" t="e">
        <v>#N/A</v>
      </c>
      <c r="M488" s="769" t="e">
        <v>#N/A</v>
      </c>
      <c r="N488" s="763" t="e">
        <v>#N/A</v>
      </c>
      <c r="O488" s="760" t="e">
        <v>#NAME?</v>
      </c>
      <c r="P488" s="946"/>
      <c r="Q488" s="772"/>
      <c r="R488" s="772"/>
      <c r="S488" s="772"/>
      <c r="T488" s="852"/>
    </row>
    <row r="489" spans="1:20" s="8" customFormat="1" ht="21.75" customHeight="1">
      <c r="A489" s="846"/>
      <c r="B489" s="849" t="e">
        <v>#N/A</v>
      </c>
      <c r="C489" s="834"/>
      <c r="D489" s="766" t="e">
        <v>#N/A</v>
      </c>
      <c r="E489" s="763" t="e">
        <v>#N/A</v>
      </c>
      <c r="F489" s="45" t="s">
        <v>352</v>
      </c>
      <c r="G489" s="108" t="s">
        <v>4015</v>
      </c>
      <c r="H489" s="763" t="e">
        <v>#N/A</v>
      </c>
      <c r="I489" s="763" t="e">
        <v>#N/A</v>
      </c>
      <c r="J489" s="763" t="e">
        <v>#N/A</v>
      </c>
      <c r="K489" s="760" t="e">
        <v>#N/A</v>
      </c>
      <c r="L489" s="769" t="e">
        <v>#N/A</v>
      </c>
      <c r="M489" s="769" t="e">
        <v>#N/A</v>
      </c>
      <c r="N489" s="763" t="e">
        <v>#N/A</v>
      </c>
      <c r="O489" s="760" t="e">
        <v>#NAME?</v>
      </c>
      <c r="P489" s="946"/>
      <c r="Q489" s="772"/>
      <c r="R489" s="772"/>
      <c r="S489" s="772"/>
      <c r="T489" s="852"/>
    </row>
    <row r="490" spans="1:20" s="8" customFormat="1" ht="29.25" customHeight="1">
      <c r="A490" s="847"/>
      <c r="B490" s="850" t="e">
        <v>#N/A</v>
      </c>
      <c r="C490" s="840"/>
      <c r="D490" s="767" t="e">
        <v>#N/A</v>
      </c>
      <c r="E490" s="764" t="e">
        <v>#N/A</v>
      </c>
      <c r="F490" s="45" t="s">
        <v>1039</v>
      </c>
      <c r="G490" s="108" t="s">
        <v>3403</v>
      </c>
      <c r="H490" s="764" t="e">
        <v>#N/A</v>
      </c>
      <c r="I490" s="764" t="e">
        <v>#N/A</v>
      </c>
      <c r="J490" s="764" t="e">
        <v>#N/A</v>
      </c>
      <c r="K490" s="761" t="e">
        <v>#N/A</v>
      </c>
      <c r="L490" s="770" t="e">
        <v>#N/A</v>
      </c>
      <c r="M490" s="770" t="e">
        <v>#N/A</v>
      </c>
      <c r="N490" s="764" t="e">
        <v>#N/A</v>
      </c>
      <c r="O490" s="761" t="e">
        <v>#NAME?</v>
      </c>
      <c r="P490" s="947"/>
      <c r="Q490" s="773"/>
      <c r="R490" s="773"/>
      <c r="S490" s="773"/>
      <c r="T490" s="853"/>
    </row>
    <row r="491" spans="1:20" s="8" customFormat="1" ht="129" customHeight="1">
      <c r="A491" s="413" t="s">
        <v>3691</v>
      </c>
      <c r="B491" s="476" t="s">
        <v>3736</v>
      </c>
      <c r="C491" s="404" t="s">
        <v>4240</v>
      </c>
      <c r="D491" s="108" t="s">
        <v>3404</v>
      </c>
      <c r="E491" s="51" t="s">
        <v>337</v>
      </c>
      <c r="F491" s="17"/>
      <c r="G491" s="16"/>
      <c r="H491" s="51" t="s">
        <v>107</v>
      </c>
      <c r="I491" s="51" t="s">
        <v>101</v>
      </c>
      <c r="J491" s="51" t="s">
        <v>52</v>
      </c>
      <c r="K491" s="108" t="s">
        <v>5955</v>
      </c>
      <c r="L491" s="108" t="s">
        <v>5614</v>
      </c>
      <c r="M491" s="108" t="s">
        <v>5614</v>
      </c>
      <c r="N491" s="51" t="s">
        <v>16</v>
      </c>
      <c r="O491" s="108" t="s">
        <v>7666</v>
      </c>
      <c r="P491" s="643"/>
      <c r="Q491" s="118" t="s">
        <v>128</v>
      </c>
      <c r="R491" s="118" t="s">
        <v>128</v>
      </c>
      <c r="S491" s="118" t="s">
        <v>128</v>
      </c>
      <c r="T491" s="294" t="s">
        <v>3933</v>
      </c>
    </row>
    <row r="492" spans="1:20" s="8" customFormat="1" ht="10.199999999999999">
      <c r="A492" s="855" t="s">
        <v>3692</v>
      </c>
      <c r="B492" s="848" t="s">
        <v>3737</v>
      </c>
      <c r="C492" s="833" t="s">
        <v>4241</v>
      </c>
      <c r="D492" s="765" t="s">
        <v>3405</v>
      </c>
      <c r="E492" s="857" t="s">
        <v>27</v>
      </c>
      <c r="F492" s="51" t="s">
        <v>33</v>
      </c>
      <c r="G492" s="108" t="s">
        <v>3406</v>
      </c>
      <c r="H492" s="762" t="s">
        <v>52</v>
      </c>
      <c r="I492" s="762" t="s">
        <v>101</v>
      </c>
      <c r="J492" s="762" t="s">
        <v>107</v>
      </c>
      <c r="K492" s="759" t="s">
        <v>5614</v>
      </c>
      <c r="L492" s="762" t="s">
        <v>5614</v>
      </c>
      <c r="M492" s="762" t="s">
        <v>5614</v>
      </c>
      <c r="N492" s="762" t="s">
        <v>16</v>
      </c>
      <c r="O492" s="759" t="s">
        <v>7667</v>
      </c>
      <c r="P492" s="1001"/>
      <c r="Q492" s="771" t="s">
        <v>128</v>
      </c>
      <c r="R492" s="771" t="s">
        <v>128</v>
      </c>
      <c r="S492" s="771" t="s">
        <v>128</v>
      </c>
      <c r="T492" s="838" t="s">
        <v>3803</v>
      </c>
    </row>
    <row r="493" spans="1:20" s="8" customFormat="1" ht="10.199999999999999">
      <c r="A493" s="856"/>
      <c r="B493" s="849" t="e">
        <v>#N/A</v>
      </c>
      <c r="C493" s="834"/>
      <c r="D493" s="766" t="e">
        <v>#N/A</v>
      </c>
      <c r="E493" s="858" t="e">
        <v>#N/A</v>
      </c>
      <c r="F493" s="51" t="s">
        <v>34</v>
      </c>
      <c r="G493" s="108" t="s">
        <v>3407</v>
      </c>
      <c r="H493" s="763" t="e">
        <v>#N/A</v>
      </c>
      <c r="I493" s="763" t="e">
        <v>#N/A</v>
      </c>
      <c r="J493" s="763" t="e">
        <v>#N/A</v>
      </c>
      <c r="K493" s="760" t="e">
        <v>#N/A</v>
      </c>
      <c r="L493" s="763" t="e">
        <v>#N/A</v>
      </c>
      <c r="M493" s="763" t="e">
        <v>#N/A</v>
      </c>
      <c r="N493" s="763" t="e">
        <v>#N/A</v>
      </c>
      <c r="O493" s="760" t="e">
        <v>#NAME?</v>
      </c>
      <c r="P493" s="946"/>
      <c r="Q493" s="772"/>
      <c r="R493" s="772"/>
      <c r="S493" s="772"/>
      <c r="T493" s="839"/>
    </row>
    <row r="494" spans="1:20" s="8" customFormat="1" ht="10.199999999999999">
      <c r="A494" s="856"/>
      <c r="B494" s="849" t="e">
        <v>#N/A</v>
      </c>
      <c r="C494" s="834"/>
      <c r="D494" s="766" t="e">
        <v>#N/A</v>
      </c>
      <c r="E494" s="858" t="e">
        <v>#N/A</v>
      </c>
      <c r="F494" s="45" t="s">
        <v>202</v>
      </c>
      <c r="G494" s="108" t="s">
        <v>3408</v>
      </c>
      <c r="H494" s="763" t="e">
        <v>#N/A</v>
      </c>
      <c r="I494" s="763" t="e">
        <v>#N/A</v>
      </c>
      <c r="J494" s="763" t="e">
        <v>#N/A</v>
      </c>
      <c r="K494" s="760" t="e">
        <v>#N/A</v>
      </c>
      <c r="L494" s="763" t="e">
        <v>#N/A</v>
      </c>
      <c r="M494" s="763" t="e">
        <v>#N/A</v>
      </c>
      <c r="N494" s="763" t="e">
        <v>#N/A</v>
      </c>
      <c r="O494" s="760" t="e">
        <v>#NAME?</v>
      </c>
      <c r="P494" s="946"/>
      <c r="Q494" s="772"/>
      <c r="R494" s="772"/>
      <c r="S494" s="772"/>
      <c r="T494" s="839"/>
    </row>
    <row r="495" spans="1:20" s="8" customFormat="1" ht="10.199999999999999">
      <c r="A495" s="856"/>
      <c r="B495" s="849" t="e">
        <v>#N/A</v>
      </c>
      <c r="C495" s="834"/>
      <c r="D495" s="766" t="e">
        <v>#N/A</v>
      </c>
      <c r="E495" s="858" t="e">
        <v>#N/A</v>
      </c>
      <c r="F495" s="51" t="s">
        <v>203</v>
      </c>
      <c r="G495" s="108" t="s">
        <v>3409</v>
      </c>
      <c r="H495" s="763" t="e">
        <v>#N/A</v>
      </c>
      <c r="I495" s="763" t="e">
        <v>#N/A</v>
      </c>
      <c r="J495" s="763" t="e">
        <v>#N/A</v>
      </c>
      <c r="K495" s="760" t="e">
        <v>#N/A</v>
      </c>
      <c r="L495" s="763" t="e">
        <v>#N/A</v>
      </c>
      <c r="M495" s="763" t="e">
        <v>#N/A</v>
      </c>
      <c r="N495" s="763" t="e">
        <v>#N/A</v>
      </c>
      <c r="O495" s="760" t="e">
        <v>#NAME?</v>
      </c>
      <c r="P495" s="946"/>
      <c r="Q495" s="772"/>
      <c r="R495" s="772"/>
      <c r="S495" s="772"/>
      <c r="T495" s="839"/>
    </row>
    <row r="496" spans="1:20" s="8" customFormat="1" ht="10.199999999999999">
      <c r="A496" s="856"/>
      <c r="B496" s="849" t="e">
        <v>#N/A</v>
      </c>
      <c r="C496" s="834"/>
      <c r="D496" s="766" t="e">
        <v>#N/A</v>
      </c>
      <c r="E496" s="858" t="e">
        <v>#N/A</v>
      </c>
      <c r="F496" s="51">
        <v>97</v>
      </c>
      <c r="G496" s="108" t="s">
        <v>3403</v>
      </c>
      <c r="H496" s="763" t="e">
        <v>#N/A</v>
      </c>
      <c r="I496" s="763" t="e">
        <v>#N/A</v>
      </c>
      <c r="J496" s="763" t="e">
        <v>#N/A</v>
      </c>
      <c r="K496" s="760" t="e">
        <v>#N/A</v>
      </c>
      <c r="L496" s="763" t="e">
        <v>#N/A</v>
      </c>
      <c r="M496" s="763" t="e">
        <v>#N/A</v>
      </c>
      <c r="N496" s="763" t="e">
        <v>#N/A</v>
      </c>
      <c r="O496" s="760" t="e">
        <v>#NAME?</v>
      </c>
      <c r="P496" s="946"/>
      <c r="Q496" s="772"/>
      <c r="R496" s="772"/>
      <c r="S496" s="772"/>
      <c r="T496" s="839"/>
    </row>
    <row r="497" spans="1:20" s="8" customFormat="1" ht="10.199999999999999">
      <c r="A497" s="856"/>
      <c r="B497" s="849" t="e">
        <v>#N/A</v>
      </c>
      <c r="C497" s="834"/>
      <c r="D497" s="766" t="e">
        <v>#N/A</v>
      </c>
      <c r="E497" s="858" t="e">
        <v>#N/A</v>
      </c>
      <c r="F497" s="51" t="s">
        <v>682</v>
      </c>
      <c r="G497" s="108" t="s">
        <v>4044</v>
      </c>
      <c r="H497" s="763" t="e">
        <v>#N/A</v>
      </c>
      <c r="I497" s="763" t="e">
        <v>#N/A</v>
      </c>
      <c r="J497" s="763" t="e">
        <v>#N/A</v>
      </c>
      <c r="K497" s="760" t="e">
        <v>#N/A</v>
      </c>
      <c r="L497" s="763" t="e">
        <v>#N/A</v>
      </c>
      <c r="M497" s="763" t="e">
        <v>#N/A</v>
      </c>
      <c r="N497" s="763" t="e">
        <v>#N/A</v>
      </c>
      <c r="O497" s="760" t="e">
        <v>#NAME?</v>
      </c>
      <c r="P497" s="946"/>
      <c r="Q497" s="772"/>
      <c r="R497" s="772"/>
      <c r="S497" s="772"/>
      <c r="T497" s="839"/>
    </row>
    <row r="498" spans="1:20" s="8" customFormat="1" ht="10.199999999999999">
      <c r="A498" s="856"/>
      <c r="B498" s="850" t="e">
        <v>#N/A</v>
      </c>
      <c r="C498" s="840"/>
      <c r="D498" s="767" t="e">
        <v>#N/A</v>
      </c>
      <c r="E498" s="859" t="e">
        <v>#N/A</v>
      </c>
      <c r="F498" s="51">
        <v>99</v>
      </c>
      <c r="G498" s="108" t="s">
        <v>3410</v>
      </c>
      <c r="H498" s="764" t="e">
        <v>#N/A</v>
      </c>
      <c r="I498" s="764" t="e">
        <v>#N/A</v>
      </c>
      <c r="J498" s="764" t="e">
        <v>#N/A</v>
      </c>
      <c r="K498" s="761" t="e">
        <v>#N/A</v>
      </c>
      <c r="L498" s="764" t="e">
        <v>#N/A</v>
      </c>
      <c r="M498" s="764" t="e">
        <v>#N/A</v>
      </c>
      <c r="N498" s="764" t="e">
        <v>#N/A</v>
      </c>
      <c r="O498" s="761" t="e">
        <v>#NAME?</v>
      </c>
      <c r="P498" s="947"/>
      <c r="Q498" s="773"/>
      <c r="R498" s="773"/>
      <c r="S498" s="773"/>
      <c r="T498" s="854"/>
    </row>
    <row r="499" spans="1:20" s="8" customFormat="1" ht="20.399999999999999">
      <c r="A499" s="207" t="s">
        <v>7843</v>
      </c>
      <c r="B499" s="207" t="s">
        <v>7872</v>
      </c>
      <c r="C499" s="399" t="s">
        <v>7873</v>
      </c>
      <c r="D499" s="131" t="s">
        <v>7877</v>
      </c>
      <c r="E499" s="132" t="s">
        <v>6165</v>
      </c>
      <c r="F499" s="33"/>
      <c r="G499" s="34"/>
      <c r="H499" s="34"/>
      <c r="I499" s="34"/>
      <c r="J499" s="34"/>
      <c r="K499" s="34"/>
      <c r="L499" s="149"/>
      <c r="M499" s="131"/>
      <c r="N499" s="137" t="s">
        <v>118</v>
      </c>
      <c r="O499" s="142"/>
      <c r="P499" s="640" t="s">
        <v>7878</v>
      </c>
      <c r="Q499" s="133" t="s">
        <v>126</v>
      </c>
      <c r="R499" s="133" t="s">
        <v>126</v>
      </c>
      <c r="S499" s="133" t="s">
        <v>128</v>
      </c>
      <c r="T499" s="130" t="s">
        <v>7722</v>
      </c>
    </row>
    <row r="500" spans="1:20" ht="61.35" customHeight="1">
      <c r="A500" s="407" t="s">
        <v>3694</v>
      </c>
      <c r="B500" s="477" t="s">
        <v>1885</v>
      </c>
      <c r="C500" s="407" t="s">
        <v>4197</v>
      </c>
      <c r="D500" s="189" t="s">
        <v>7067</v>
      </c>
      <c r="E500" s="301" t="s">
        <v>3658</v>
      </c>
      <c r="F500" s="307"/>
      <c r="G500" s="308"/>
      <c r="H500" s="301"/>
      <c r="I500" s="308"/>
      <c r="J500" s="308"/>
      <c r="K500" s="308"/>
      <c r="L500" s="308"/>
      <c r="M500" s="309"/>
      <c r="N500" s="336" t="s">
        <v>118</v>
      </c>
      <c r="O500" s="189"/>
      <c r="P500" s="644" t="s">
        <v>7068</v>
      </c>
      <c r="Q500" s="301" t="s">
        <v>126</v>
      </c>
      <c r="R500" s="301" t="s">
        <v>128</v>
      </c>
      <c r="S500" s="301" t="s">
        <v>128</v>
      </c>
      <c r="T500" s="301" t="s">
        <v>7003</v>
      </c>
    </row>
    <row r="501" spans="1:20" ht="59.1" customHeight="1">
      <c r="A501" s="407" t="s">
        <v>3695</v>
      </c>
      <c r="B501" s="477" t="s">
        <v>3703</v>
      </c>
      <c r="C501" s="407" t="s">
        <v>4242</v>
      </c>
      <c r="D501" s="131" t="s">
        <v>2289</v>
      </c>
      <c r="E501" s="132" t="s">
        <v>3660</v>
      </c>
      <c r="F501" s="33"/>
      <c r="G501" s="34"/>
      <c r="H501" s="34"/>
      <c r="I501" s="34"/>
      <c r="J501" s="34"/>
      <c r="K501" s="34"/>
      <c r="L501" s="149"/>
      <c r="M501" s="131"/>
      <c r="N501" s="137" t="s">
        <v>118</v>
      </c>
      <c r="O501" s="142"/>
      <c r="P501" s="640" t="s">
        <v>7069</v>
      </c>
      <c r="Q501" s="133" t="s">
        <v>126</v>
      </c>
      <c r="R501" s="133" t="s">
        <v>128</v>
      </c>
      <c r="S501" s="133" t="s">
        <v>128</v>
      </c>
      <c r="T501" s="130" t="s">
        <v>7003</v>
      </c>
    </row>
    <row r="502" spans="1:20" ht="42.6" customHeight="1">
      <c r="A502" s="407" t="s">
        <v>3696</v>
      </c>
      <c r="B502" s="477" t="s">
        <v>3380</v>
      </c>
      <c r="C502" s="407" t="s">
        <v>4130</v>
      </c>
      <c r="D502" s="306" t="s">
        <v>3381</v>
      </c>
      <c r="E502" s="301" t="s">
        <v>109</v>
      </c>
      <c r="F502" s="307"/>
      <c r="G502" s="308"/>
      <c r="H502" s="301"/>
      <c r="I502" s="308"/>
      <c r="J502" s="308"/>
      <c r="K502" s="308"/>
      <c r="L502" s="308"/>
      <c r="M502" s="309"/>
      <c r="N502" s="336" t="s">
        <v>118</v>
      </c>
      <c r="O502" s="306"/>
      <c r="P502" s="650" t="s">
        <v>3415</v>
      </c>
      <c r="Q502" s="301" t="s">
        <v>126</v>
      </c>
      <c r="R502" s="301" t="s">
        <v>128</v>
      </c>
      <c r="S502" s="301" t="s">
        <v>128</v>
      </c>
      <c r="T502" s="301" t="s">
        <v>6162</v>
      </c>
    </row>
    <row r="503" spans="1:20" ht="39.75" customHeight="1">
      <c r="A503" s="407" t="s">
        <v>3697</v>
      </c>
      <c r="B503" s="477" t="s">
        <v>4107</v>
      </c>
      <c r="C503" s="407" t="s">
        <v>4200</v>
      </c>
      <c r="D503" s="135" t="s">
        <v>7888</v>
      </c>
      <c r="E503" s="32" t="s">
        <v>7891</v>
      </c>
      <c r="F503" s="33"/>
      <c r="G503" s="34"/>
      <c r="H503" s="34"/>
      <c r="I503" s="34"/>
      <c r="J503" s="34"/>
      <c r="K503" s="34"/>
      <c r="L503" s="138"/>
      <c r="M503" s="135"/>
      <c r="N503" s="32" t="s">
        <v>118</v>
      </c>
      <c r="O503" s="32"/>
      <c r="P503" s="158" t="s">
        <v>7892</v>
      </c>
      <c r="Q503" s="143" t="s">
        <v>126</v>
      </c>
      <c r="R503" s="143" t="s">
        <v>126</v>
      </c>
      <c r="S503" s="143" t="s">
        <v>128</v>
      </c>
      <c r="T503" s="143" t="s">
        <v>7722</v>
      </c>
    </row>
    <row r="504" spans="1:20">
      <c r="A504" s="407" t="s">
        <v>3698</v>
      </c>
      <c r="B504" s="477" t="s">
        <v>3663</v>
      </c>
      <c r="C504" s="407" t="s">
        <v>4141</v>
      </c>
      <c r="D504" s="189" t="s">
        <v>3657</v>
      </c>
      <c r="E504" s="301" t="s">
        <v>1944</v>
      </c>
      <c r="F504" s="307"/>
      <c r="G504" s="308"/>
      <c r="H504" s="301"/>
      <c r="I504" s="308"/>
      <c r="J504" s="308"/>
      <c r="K504" s="308"/>
      <c r="L504" s="308"/>
      <c r="M504" s="309"/>
      <c r="N504" s="336" t="s">
        <v>118</v>
      </c>
      <c r="O504" s="189"/>
      <c r="P504" s="644" t="s">
        <v>7398</v>
      </c>
      <c r="Q504" s="301" t="s">
        <v>126</v>
      </c>
      <c r="R504" s="301" t="s">
        <v>128</v>
      </c>
      <c r="S504" s="301" t="s">
        <v>128</v>
      </c>
      <c r="T504" s="301" t="s">
        <v>3642</v>
      </c>
    </row>
    <row r="505" spans="1:20" s="8" customFormat="1" ht="49.5" customHeight="1">
      <c r="A505" s="433" t="s">
        <v>4934</v>
      </c>
      <c r="B505" s="402" t="s">
        <v>5064</v>
      </c>
      <c r="C505" s="400" t="s">
        <v>4118</v>
      </c>
      <c r="D505" s="189" t="s">
        <v>4119</v>
      </c>
      <c r="E505" s="388" t="s">
        <v>337</v>
      </c>
      <c r="F505" s="434"/>
      <c r="G505" s="434"/>
      <c r="H505" s="388"/>
      <c r="I505" s="434"/>
      <c r="J505" s="434"/>
      <c r="K505" s="434"/>
      <c r="L505" s="434"/>
      <c r="M505" s="434"/>
      <c r="N505" s="388" t="s">
        <v>118</v>
      </c>
      <c r="O505" s="434"/>
      <c r="P505" s="644" t="s">
        <v>6970</v>
      </c>
      <c r="Q505" s="301" t="s">
        <v>126</v>
      </c>
      <c r="R505" s="32" t="s">
        <v>126</v>
      </c>
      <c r="S505" s="395" t="s">
        <v>126</v>
      </c>
      <c r="T505" s="143" t="s">
        <v>7722</v>
      </c>
    </row>
    <row r="506" spans="1:20" ht="159" customHeight="1">
      <c r="A506" s="433" t="s">
        <v>4935</v>
      </c>
      <c r="B506" s="402" t="s">
        <v>5065</v>
      </c>
      <c r="C506" s="400" t="s">
        <v>4120</v>
      </c>
      <c r="D506" s="189" t="s">
        <v>6703</v>
      </c>
      <c r="E506" s="388" t="s">
        <v>337</v>
      </c>
      <c r="F506" s="434"/>
      <c r="G506" s="434"/>
      <c r="H506" s="388"/>
      <c r="I506" s="434"/>
      <c r="J506" s="434"/>
      <c r="K506" s="434"/>
      <c r="L506" s="434"/>
      <c r="M506" s="434"/>
      <c r="N506" s="388" t="s">
        <v>118</v>
      </c>
      <c r="O506" s="434"/>
      <c r="P506" s="642" t="s">
        <v>6834</v>
      </c>
      <c r="Q506" s="301" t="s">
        <v>126</v>
      </c>
      <c r="R506" s="32" t="s">
        <v>126</v>
      </c>
      <c r="S506" s="395" t="s">
        <v>126</v>
      </c>
      <c r="T506" s="143" t="s">
        <v>7722</v>
      </c>
    </row>
    <row r="507" spans="1:20" ht="96" customHeight="1">
      <c r="A507" s="433" t="s">
        <v>4936</v>
      </c>
      <c r="B507" s="402" t="s">
        <v>5061</v>
      </c>
      <c r="C507" s="400" t="s">
        <v>4881</v>
      </c>
      <c r="D507" s="189" t="s">
        <v>6316</v>
      </c>
      <c r="E507" s="388" t="s">
        <v>4882</v>
      </c>
      <c r="F507" s="434"/>
      <c r="G507" s="434"/>
      <c r="H507" s="388"/>
      <c r="I507" s="434"/>
      <c r="J507" s="434"/>
      <c r="K507" s="434"/>
      <c r="L507" s="434"/>
      <c r="M507" s="434"/>
      <c r="N507" s="388" t="s">
        <v>118</v>
      </c>
      <c r="O507" s="434"/>
      <c r="P507" s="644" t="s">
        <v>7446</v>
      </c>
      <c r="Q507" s="301" t="s">
        <v>126</v>
      </c>
      <c r="R507" s="32" t="s">
        <v>126</v>
      </c>
      <c r="S507" s="32" t="s">
        <v>128</v>
      </c>
      <c r="T507" s="301" t="s">
        <v>6205</v>
      </c>
    </row>
    <row r="508" spans="1:20">
      <c r="A508" s="278" t="s">
        <v>3824</v>
      </c>
      <c r="B508" s="272"/>
      <c r="C508" s="272"/>
      <c r="D508" s="269"/>
      <c r="E508" s="570"/>
      <c r="F508" s="269"/>
      <c r="G508" s="269"/>
      <c r="H508" s="269"/>
      <c r="I508" s="269"/>
      <c r="J508" s="269"/>
      <c r="K508" s="269"/>
      <c r="L508" s="269"/>
      <c r="M508" s="269"/>
      <c r="N508" s="269"/>
      <c r="O508" s="269"/>
      <c r="P508" s="269"/>
      <c r="Q508" s="269"/>
      <c r="R508" s="269"/>
      <c r="S508" s="269"/>
      <c r="T508" s="271"/>
    </row>
    <row r="509" spans="1:20" s="8" customFormat="1" ht="49.5" customHeight="1">
      <c r="A509" s="213" t="s">
        <v>1588</v>
      </c>
      <c r="B509" s="67" t="s">
        <v>66</v>
      </c>
      <c r="C509" s="67" t="s">
        <v>4243</v>
      </c>
      <c r="D509" s="9" t="s">
        <v>67</v>
      </c>
      <c r="E509" s="39" t="s">
        <v>68</v>
      </c>
      <c r="F509" s="20"/>
      <c r="G509" s="69"/>
      <c r="H509" s="51" t="s">
        <v>101</v>
      </c>
      <c r="I509" s="51" t="s">
        <v>101</v>
      </c>
      <c r="J509" s="51" t="s">
        <v>52</v>
      </c>
      <c r="K509" s="51" t="s">
        <v>5614</v>
      </c>
      <c r="L509" s="9" t="s">
        <v>1395</v>
      </c>
      <c r="M509" s="9" t="s">
        <v>7453</v>
      </c>
      <c r="N509" s="39" t="s">
        <v>38</v>
      </c>
      <c r="O509" s="66" t="s">
        <v>5766</v>
      </c>
      <c r="P509" s="52"/>
      <c r="Q509" s="39" t="s">
        <v>128</v>
      </c>
      <c r="R509" s="111" t="s">
        <v>128</v>
      </c>
      <c r="S509" s="111" t="s">
        <v>128</v>
      </c>
      <c r="T509" s="111" t="s">
        <v>2989</v>
      </c>
    </row>
    <row r="510" spans="1:20" s="8" customFormat="1" ht="95.25" customHeight="1">
      <c r="A510" s="213" t="s">
        <v>1587</v>
      </c>
      <c r="B510" s="67" t="s">
        <v>1207</v>
      </c>
      <c r="C510" s="67" t="s">
        <v>4173</v>
      </c>
      <c r="D510" s="9" t="s">
        <v>3790</v>
      </c>
      <c r="E510" s="39" t="s">
        <v>68</v>
      </c>
      <c r="F510" s="20"/>
      <c r="G510" s="69"/>
      <c r="H510" s="51" t="s">
        <v>101</v>
      </c>
      <c r="I510" s="51" t="s">
        <v>101</v>
      </c>
      <c r="J510" s="51" t="s">
        <v>52</v>
      </c>
      <c r="K510" s="51" t="s">
        <v>5614</v>
      </c>
      <c r="L510" s="9" t="s">
        <v>124</v>
      </c>
      <c r="M510" s="9" t="s">
        <v>7413</v>
      </c>
      <c r="N510" s="39" t="s">
        <v>38</v>
      </c>
      <c r="O510" s="66" t="s">
        <v>6430</v>
      </c>
      <c r="P510" s="52"/>
      <c r="Q510" s="111" t="s">
        <v>128</v>
      </c>
      <c r="R510" s="111" t="s">
        <v>128</v>
      </c>
      <c r="S510" s="111" t="s">
        <v>128</v>
      </c>
      <c r="T510" s="111" t="s">
        <v>6205</v>
      </c>
    </row>
    <row r="511" spans="1:20" s="8" customFormat="1" ht="230.25" customHeight="1">
      <c r="A511" s="214" t="s">
        <v>1590</v>
      </c>
      <c r="B511" s="67" t="s">
        <v>3435</v>
      </c>
      <c r="C511" s="354" t="s">
        <v>4244</v>
      </c>
      <c r="D511" s="66" t="s">
        <v>3743</v>
      </c>
      <c r="E511" s="19" t="s">
        <v>3431</v>
      </c>
      <c r="F511" s="9"/>
      <c r="G511" s="23"/>
      <c r="H511" s="51" t="s">
        <v>101</v>
      </c>
      <c r="I511" s="51" t="s">
        <v>101</v>
      </c>
      <c r="J511" s="51" t="s">
        <v>107</v>
      </c>
      <c r="K511" s="60" t="s">
        <v>4491</v>
      </c>
      <c r="L511" s="9" t="s">
        <v>1394</v>
      </c>
      <c r="M511" s="9" t="s">
        <v>7441</v>
      </c>
      <c r="N511" s="39" t="s">
        <v>38</v>
      </c>
      <c r="O511" s="66" t="s">
        <v>5767</v>
      </c>
      <c r="P511" s="52"/>
      <c r="Q511" s="111" t="s">
        <v>128</v>
      </c>
      <c r="R511" s="111" t="s">
        <v>128</v>
      </c>
      <c r="S511" s="111" t="s">
        <v>128</v>
      </c>
      <c r="T511" s="111" t="s">
        <v>4428</v>
      </c>
    </row>
    <row r="512" spans="1:20" s="8" customFormat="1" ht="403.5" customHeight="1">
      <c r="A512" s="213" t="s">
        <v>1589</v>
      </c>
      <c r="B512" s="67" t="s">
        <v>336</v>
      </c>
      <c r="C512" s="67" t="s">
        <v>4245</v>
      </c>
      <c r="D512" s="9" t="s">
        <v>3758</v>
      </c>
      <c r="E512" s="29" t="s">
        <v>337</v>
      </c>
      <c r="F512" s="9"/>
      <c r="G512" s="71"/>
      <c r="H512" s="51" t="s">
        <v>101</v>
      </c>
      <c r="I512" s="51" t="s">
        <v>101</v>
      </c>
      <c r="J512" s="51" t="s">
        <v>52</v>
      </c>
      <c r="K512" s="60" t="s">
        <v>7010</v>
      </c>
      <c r="L512" s="9" t="s">
        <v>1397</v>
      </c>
      <c r="M512" s="9" t="s">
        <v>7454</v>
      </c>
      <c r="N512" s="39" t="s">
        <v>38</v>
      </c>
      <c r="O512" s="66" t="s">
        <v>7009</v>
      </c>
      <c r="P512" s="52"/>
      <c r="Q512" s="111" t="s">
        <v>128</v>
      </c>
      <c r="R512" s="111" t="s">
        <v>128</v>
      </c>
      <c r="S512" s="111" t="s">
        <v>128</v>
      </c>
      <c r="T512" s="111" t="s">
        <v>3749</v>
      </c>
    </row>
    <row r="513" spans="1:20" s="8" customFormat="1" ht="51">
      <c r="A513" s="213" t="s">
        <v>1748</v>
      </c>
      <c r="B513" s="67" t="s">
        <v>339</v>
      </c>
      <c r="C513" s="67" t="s">
        <v>4246</v>
      </c>
      <c r="D513" s="9" t="s">
        <v>340</v>
      </c>
      <c r="E513" s="29" t="s">
        <v>341</v>
      </c>
      <c r="F513" s="9"/>
      <c r="G513" s="71"/>
      <c r="H513" s="51" t="s">
        <v>52</v>
      </c>
      <c r="I513" s="51" t="s">
        <v>101</v>
      </c>
      <c r="J513" s="51" t="s">
        <v>52</v>
      </c>
      <c r="K513" s="60" t="s">
        <v>5614</v>
      </c>
      <c r="L513" s="9" t="s">
        <v>1397</v>
      </c>
      <c r="M513" s="9" t="s">
        <v>7455</v>
      </c>
      <c r="N513" s="39" t="s">
        <v>16</v>
      </c>
      <c r="O513" s="66" t="s">
        <v>2487</v>
      </c>
      <c r="P513" s="52"/>
      <c r="Q513" s="111" t="s">
        <v>128</v>
      </c>
      <c r="R513" s="111" t="s">
        <v>128</v>
      </c>
      <c r="S513" s="111" t="s">
        <v>128</v>
      </c>
      <c r="T513" s="111" t="s">
        <v>2989</v>
      </c>
    </row>
    <row r="514" spans="1:20" s="74" customFormat="1" ht="125.25" customHeight="1">
      <c r="A514" s="213" t="s">
        <v>1593</v>
      </c>
      <c r="B514" s="67" t="s">
        <v>343</v>
      </c>
      <c r="C514" s="94" t="s">
        <v>4247</v>
      </c>
      <c r="D514" s="72" t="s">
        <v>344</v>
      </c>
      <c r="E514" s="29" t="s">
        <v>1259</v>
      </c>
      <c r="F514" s="72"/>
      <c r="G514" s="73"/>
      <c r="H514" s="70" t="s">
        <v>52</v>
      </c>
      <c r="I514" s="70" t="s">
        <v>101</v>
      </c>
      <c r="J514" s="70" t="s">
        <v>52</v>
      </c>
      <c r="K514" s="60" t="s">
        <v>5614</v>
      </c>
      <c r="L514" s="9" t="s">
        <v>1398</v>
      </c>
      <c r="M514" s="9" t="s">
        <v>7456</v>
      </c>
      <c r="N514" s="39" t="s">
        <v>15</v>
      </c>
      <c r="O514" s="66" t="s">
        <v>2488</v>
      </c>
      <c r="P514" s="52"/>
      <c r="Q514" s="111" t="s">
        <v>128</v>
      </c>
      <c r="R514" s="111" t="s">
        <v>128</v>
      </c>
      <c r="S514" s="111" t="s">
        <v>128</v>
      </c>
      <c r="T514" s="111" t="s">
        <v>3358</v>
      </c>
    </row>
    <row r="515" spans="1:20" s="8" customFormat="1" ht="12" customHeight="1">
      <c r="A515" s="812" t="s">
        <v>1591</v>
      </c>
      <c r="B515" s="756" t="s">
        <v>346</v>
      </c>
      <c r="C515" s="756" t="s">
        <v>4248</v>
      </c>
      <c r="D515" s="759" t="s">
        <v>347</v>
      </c>
      <c r="E515" s="762" t="s">
        <v>27</v>
      </c>
      <c r="F515" s="45" t="s">
        <v>33</v>
      </c>
      <c r="G515" s="60" t="s">
        <v>724</v>
      </c>
      <c r="H515" s="857" t="s">
        <v>52</v>
      </c>
      <c r="I515" s="857" t="s">
        <v>101</v>
      </c>
      <c r="J515" s="857" t="s">
        <v>107</v>
      </c>
      <c r="K515" s="857" t="s">
        <v>5614</v>
      </c>
      <c r="L515" s="768" t="s">
        <v>1399</v>
      </c>
      <c r="M515" s="768" t="s">
        <v>7457</v>
      </c>
      <c r="N515" s="762" t="s">
        <v>16</v>
      </c>
      <c r="O515" s="759" t="s">
        <v>6431</v>
      </c>
      <c r="P515" s="1001"/>
      <c r="Q515" s="771" t="s">
        <v>128</v>
      </c>
      <c r="R515" s="771" t="s">
        <v>128</v>
      </c>
      <c r="S515" s="771" t="s">
        <v>128</v>
      </c>
      <c r="T515" s="771" t="s">
        <v>4106</v>
      </c>
    </row>
    <row r="516" spans="1:20" s="8" customFormat="1" ht="12" customHeight="1">
      <c r="A516" s="813" t="e">
        <v>#N/A</v>
      </c>
      <c r="B516" s="758" t="e">
        <v>#N/A</v>
      </c>
      <c r="C516" s="758" t="e">
        <v>#N/A</v>
      </c>
      <c r="D516" s="760" t="e">
        <v>#N/A</v>
      </c>
      <c r="E516" s="763" t="e">
        <v>#N/A</v>
      </c>
      <c r="F516" s="45" t="s">
        <v>34</v>
      </c>
      <c r="G516" s="60" t="s">
        <v>4045</v>
      </c>
      <c r="H516" s="858" t="e">
        <v>#N/A</v>
      </c>
      <c r="I516" s="858" t="e">
        <v>#N/A</v>
      </c>
      <c r="J516" s="858" t="e">
        <v>#N/A</v>
      </c>
      <c r="K516" s="858" t="e">
        <v>#N/A</v>
      </c>
      <c r="L516" s="769" t="e">
        <v>#N/A</v>
      </c>
      <c r="M516" s="769" t="e">
        <v>#N/A</v>
      </c>
      <c r="N516" s="763" t="e">
        <v>#N/A</v>
      </c>
      <c r="O516" s="760" t="e">
        <v>#N/A</v>
      </c>
      <c r="P516" s="946"/>
      <c r="Q516" s="772"/>
      <c r="R516" s="772"/>
      <c r="S516" s="772"/>
      <c r="T516" s="772"/>
    </row>
    <row r="517" spans="1:20" s="8" customFormat="1" ht="12" customHeight="1">
      <c r="A517" s="813" t="e">
        <v>#N/A</v>
      </c>
      <c r="B517" s="758" t="e">
        <v>#N/A</v>
      </c>
      <c r="C517" s="758" t="e">
        <v>#N/A</v>
      </c>
      <c r="D517" s="760" t="e">
        <v>#N/A</v>
      </c>
      <c r="E517" s="763" t="e">
        <v>#N/A</v>
      </c>
      <c r="F517" s="45" t="s">
        <v>202</v>
      </c>
      <c r="G517" s="60" t="s">
        <v>349</v>
      </c>
      <c r="H517" s="858" t="e">
        <v>#N/A</v>
      </c>
      <c r="I517" s="858" t="e">
        <v>#N/A</v>
      </c>
      <c r="J517" s="858" t="e">
        <v>#N/A</v>
      </c>
      <c r="K517" s="858" t="e">
        <v>#N/A</v>
      </c>
      <c r="L517" s="769" t="e">
        <v>#N/A</v>
      </c>
      <c r="M517" s="769" t="e">
        <v>#N/A</v>
      </c>
      <c r="N517" s="763" t="e">
        <v>#N/A</v>
      </c>
      <c r="O517" s="760" t="e">
        <v>#N/A</v>
      </c>
      <c r="P517" s="946"/>
      <c r="Q517" s="772"/>
      <c r="R517" s="772"/>
      <c r="S517" s="772"/>
      <c r="T517" s="772"/>
    </row>
    <row r="518" spans="1:20" s="8" customFormat="1" ht="12" customHeight="1">
      <c r="A518" s="813" t="e">
        <v>#N/A</v>
      </c>
      <c r="B518" s="758" t="e">
        <v>#N/A</v>
      </c>
      <c r="C518" s="758" t="e">
        <v>#N/A</v>
      </c>
      <c r="D518" s="760" t="e">
        <v>#N/A</v>
      </c>
      <c r="E518" s="763" t="e">
        <v>#N/A</v>
      </c>
      <c r="F518" s="45" t="s">
        <v>203</v>
      </c>
      <c r="G518" s="60" t="s">
        <v>350</v>
      </c>
      <c r="H518" s="858" t="e">
        <v>#N/A</v>
      </c>
      <c r="I518" s="858" t="e">
        <v>#N/A</v>
      </c>
      <c r="J518" s="858" t="e">
        <v>#N/A</v>
      </c>
      <c r="K518" s="858" t="e">
        <v>#N/A</v>
      </c>
      <c r="L518" s="769" t="e">
        <v>#N/A</v>
      </c>
      <c r="M518" s="769" t="e">
        <v>#N/A</v>
      </c>
      <c r="N518" s="763" t="e">
        <v>#N/A</v>
      </c>
      <c r="O518" s="760" t="e">
        <v>#N/A</v>
      </c>
      <c r="P518" s="946"/>
      <c r="Q518" s="772"/>
      <c r="R518" s="772"/>
      <c r="S518" s="772"/>
      <c r="T518" s="772"/>
    </row>
    <row r="519" spans="1:20" s="8" customFormat="1" ht="11.25" customHeight="1">
      <c r="A519" s="813" t="e">
        <v>#N/A</v>
      </c>
      <c r="B519" s="758" t="e">
        <v>#N/A</v>
      </c>
      <c r="C519" s="758" t="e">
        <v>#N/A</v>
      </c>
      <c r="D519" s="760" t="e">
        <v>#N/A</v>
      </c>
      <c r="E519" s="763" t="e">
        <v>#N/A</v>
      </c>
      <c r="F519" s="45" t="s">
        <v>261</v>
      </c>
      <c r="G519" s="60" t="s">
        <v>351</v>
      </c>
      <c r="H519" s="858" t="e">
        <v>#N/A</v>
      </c>
      <c r="I519" s="858" t="e">
        <v>#N/A</v>
      </c>
      <c r="J519" s="858" t="e">
        <v>#N/A</v>
      </c>
      <c r="K519" s="858" t="e">
        <v>#N/A</v>
      </c>
      <c r="L519" s="769" t="e">
        <v>#N/A</v>
      </c>
      <c r="M519" s="769" t="e">
        <v>#N/A</v>
      </c>
      <c r="N519" s="763" t="e">
        <v>#N/A</v>
      </c>
      <c r="O519" s="760" t="e">
        <v>#N/A</v>
      </c>
      <c r="P519" s="946"/>
      <c r="Q519" s="772"/>
      <c r="R519" s="772"/>
      <c r="S519" s="772"/>
      <c r="T519" s="772"/>
    </row>
    <row r="520" spans="1:20" s="8" customFormat="1" ht="11.25" customHeight="1">
      <c r="A520" s="813" t="e">
        <v>#N/A</v>
      </c>
      <c r="B520" s="758" t="e">
        <v>#N/A</v>
      </c>
      <c r="C520" s="758" t="e">
        <v>#N/A</v>
      </c>
      <c r="D520" s="760" t="e">
        <v>#N/A</v>
      </c>
      <c r="E520" s="763" t="e">
        <v>#N/A</v>
      </c>
      <c r="F520" s="45" t="s">
        <v>31</v>
      </c>
      <c r="G520" s="60" t="s">
        <v>1746</v>
      </c>
      <c r="H520" s="858" t="e">
        <v>#N/A</v>
      </c>
      <c r="I520" s="858" t="e">
        <v>#N/A</v>
      </c>
      <c r="J520" s="858" t="e">
        <v>#N/A</v>
      </c>
      <c r="K520" s="858" t="e">
        <v>#N/A</v>
      </c>
      <c r="L520" s="769" t="e">
        <v>#N/A</v>
      </c>
      <c r="M520" s="769" t="e">
        <v>#N/A</v>
      </c>
      <c r="N520" s="763" t="e">
        <v>#N/A</v>
      </c>
      <c r="O520" s="760" t="e">
        <v>#N/A</v>
      </c>
      <c r="P520" s="946"/>
      <c r="Q520" s="772"/>
      <c r="R520" s="772"/>
      <c r="S520" s="772"/>
      <c r="T520" s="772"/>
    </row>
    <row r="521" spans="1:20" s="8" customFormat="1" ht="35.25" customHeight="1">
      <c r="A521" s="813" t="e">
        <v>#N/A</v>
      </c>
      <c r="B521" s="758" t="e">
        <v>#N/A</v>
      </c>
      <c r="C521" s="758" t="e">
        <v>#N/A</v>
      </c>
      <c r="D521" s="760" t="e">
        <v>#N/A</v>
      </c>
      <c r="E521" s="763" t="e">
        <v>#N/A</v>
      </c>
      <c r="F521" s="45" t="s">
        <v>273</v>
      </c>
      <c r="G521" s="60" t="s">
        <v>4047</v>
      </c>
      <c r="H521" s="858" t="e">
        <v>#N/A</v>
      </c>
      <c r="I521" s="858" t="e">
        <v>#N/A</v>
      </c>
      <c r="J521" s="858" t="e">
        <v>#N/A</v>
      </c>
      <c r="K521" s="858" t="e">
        <v>#N/A</v>
      </c>
      <c r="L521" s="769" t="e">
        <v>#N/A</v>
      </c>
      <c r="M521" s="769" t="e">
        <v>#N/A</v>
      </c>
      <c r="N521" s="763" t="e">
        <v>#N/A</v>
      </c>
      <c r="O521" s="760" t="e">
        <v>#N/A</v>
      </c>
      <c r="P521" s="946"/>
      <c r="Q521" s="772"/>
      <c r="R521" s="772"/>
      <c r="S521" s="772"/>
      <c r="T521" s="772"/>
    </row>
    <row r="522" spans="1:20" s="8" customFormat="1" ht="12" customHeight="1">
      <c r="A522" s="813" t="e">
        <v>#N/A</v>
      </c>
      <c r="B522" s="758" t="e">
        <v>#N/A</v>
      </c>
      <c r="C522" s="758" t="e">
        <v>#N/A</v>
      </c>
      <c r="D522" s="760" t="e">
        <v>#N/A</v>
      </c>
      <c r="E522" s="763" t="e">
        <v>#N/A</v>
      </c>
      <c r="F522" s="45" t="s">
        <v>352</v>
      </c>
      <c r="G522" s="60" t="s">
        <v>53</v>
      </c>
      <c r="H522" s="858" t="e">
        <v>#N/A</v>
      </c>
      <c r="I522" s="858" t="e">
        <v>#N/A</v>
      </c>
      <c r="J522" s="858" t="e">
        <v>#N/A</v>
      </c>
      <c r="K522" s="858" t="e">
        <v>#N/A</v>
      </c>
      <c r="L522" s="769" t="e">
        <v>#N/A</v>
      </c>
      <c r="M522" s="769" t="e">
        <v>#N/A</v>
      </c>
      <c r="N522" s="763" t="e">
        <v>#N/A</v>
      </c>
      <c r="O522" s="760" t="e">
        <v>#N/A</v>
      </c>
      <c r="P522" s="946"/>
      <c r="Q522" s="772"/>
      <c r="R522" s="772"/>
      <c r="S522" s="772"/>
      <c r="T522" s="772"/>
    </row>
    <row r="523" spans="1:20" s="8" customFormat="1" ht="12" customHeight="1">
      <c r="A523" s="813" t="e">
        <v>#N/A</v>
      </c>
      <c r="B523" s="758" t="e">
        <v>#N/A</v>
      </c>
      <c r="C523" s="758" t="e">
        <v>#N/A</v>
      </c>
      <c r="D523" s="760" t="e">
        <v>#N/A</v>
      </c>
      <c r="E523" s="763" t="e">
        <v>#N/A</v>
      </c>
      <c r="F523" s="45" t="s">
        <v>275</v>
      </c>
      <c r="G523" s="60" t="s">
        <v>353</v>
      </c>
      <c r="H523" s="858" t="e">
        <v>#N/A</v>
      </c>
      <c r="I523" s="858" t="e">
        <v>#N/A</v>
      </c>
      <c r="J523" s="858" t="e">
        <v>#N/A</v>
      </c>
      <c r="K523" s="858" t="e">
        <v>#N/A</v>
      </c>
      <c r="L523" s="769" t="e">
        <v>#N/A</v>
      </c>
      <c r="M523" s="769" t="e">
        <v>#N/A</v>
      </c>
      <c r="N523" s="763" t="e">
        <v>#N/A</v>
      </c>
      <c r="O523" s="760" t="e">
        <v>#N/A</v>
      </c>
      <c r="P523" s="946"/>
      <c r="Q523" s="772"/>
      <c r="R523" s="772"/>
      <c r="S523" s="772"/>
      <c r="T523" s="772"/>
    </row>
    <row r="524" spans="1:20" s="8" customFormat="1" ht="12" customHeight="1">
      <c r="A524" s="813" t="e">
        <v>#N/A</v>
      </c>
      <c r="B524" s="758" t="e">
        <v>#N/A</v>
      </c>
      <c r="C524" s="758" t="e">
        <v>#N/A</v>
      </c>
      <c r="D524" s="760" t="e">
        <v>#N/A</v>
      </c>
      <c r="E524" s="763" t="e">
        <v>#N/A</v>
      </c>
      <c r="F524" s="45" t="s">
        <v>277</v>
      </c>
      <c r="G524" s="60" t="s">
        <v>354</v>
      </c>
      <c r="H524" s="858" t="e">
        <v>#N/A</v>
      </c>
      <c r="I524" s="858" t="e">
        <v>#N/A</v>
      </c>
      <c r="J524" s="858" t="e">
        <v>#N/A</v>
      </c>
      <c r="K524" s="858" t="e">
        <v>#N/A</v>
      </c>
      <c r="L524" s="769" t="e">
        <v>#N/A</v>
      </c>
      <c r="M524" s="769" t="e">
        <v>#N/A</v>
      </c>
      <c r="N524" s="763" t="e">
        <v>#N/A</v>
      </c>
      <c r="O524" s="760" t="e">
        <v>#N/A</v>
      </c>
      <c r="P524" s="946"/>
      <c r="Q524" s="772"/>
      <c r="R524" s="772"/>
      <c r="S524" s="772"/>
      <c r="T524" s="772"/>
    </row>
    <row r="525" spans="1:20" s="8" customFormat="1" ht="12" customHeight="1">
      <c r="A525" s="813" t="e">
        <v>#N/A</v>
      </c>
      <c r="B525" s="758" t="e">
        <v>#N/A</v>
      </c>
      <c r="C525" s="758" t="e">
        <v>#N/A</v>
      </c>
      <c r="D525" s="760" t="e">
        <v>#N/A</v>
      </c>
      <c r="E525" s="763" t="e">
        <v>#N/A</v>
      </c>
      <c r="F525" s="45" t="s">
        <v>279</v>
      </c>
      <c r="G525" s="60" t="s">
        <v>355</v>
      </c>
      <c r="H525" s="858" t="e">
        <v>#N/A</v>
      </c>
      <c r="I525" s="858" t="e">
        <v>#N/A</v>
      </c>
      <c r="J525" s="858" t="e">
        <v>#N/A</v>
      </c>
      <c r="K525" s="858" t="e">
        <v>#N/A</v>
      </c>
      <c r="L525" s="769" t="e">
        <v>#N/A</v>
      </c>
      <c r="M525" s="769" t="e">
        <v>#N/A</v>
      </c>
      <c r="N525" s="763" t="e">
        <v>#N/A</v>
      </c>
      <c r="O525" s="760" t="e">
        <v>#N/A</v>
      </c>
      <c r="P525" s="946"/>
      <c r="Q525" s="772"/>
      <c r="R525" s="772"/>
      <c r="S525" s="772"/>
      <c r="T525" s="772"/>
    </row>
    <row r="526" spans="1:20" s="8" customFormat="1" ht="12" customHeight="1">
      <c r="A526" s="813" t="e">
        <v>#N/A</v>
      </c>
      <c r="B526" s="758" t="e">
        <v>#N/A</v>
      </c>
      <c r="C526" s="758" t="e">
        <v>#N/A</v>
      </c>
      <c r="D526" s="760" t="e">
        <v>#N/A</v>
      </c>
      <c r="E526" s="763" t="e">
        <v>#N/A</v>
      </c>
      <c r="F526" s="45" t="s">
        <v>281</v>
      </c>
      <c r="G526" s="60" t="s">
        <v>356</v>
      </c>
      <c r="H526" s="858" t="e">
        <v>#N/A</v>
      </c>
      <c r="I526" s="858" t="e">
        <v>#N/A</v>
      </c>
      <c r="J526" s="858" t="e">
        <v>#N/A</v>
      </c>
      <c r="K526" s="858" t="e">
        <v>#N/A</v>
      </c>
      <c r="L526" s="769" t="e">
        <v>#N/A</v>
      </c>
      <c r="M526" s="769" t="e">
        <v>#N/A</v>
      </c>
      <c r="N526" s="763" t="e">
        <v>#N/A</v>
      </c>
      <c r="O526" s="760" t="e">
        <v>#N/A</v>
      </c>
      <c r="P526" s="946"/>
      <c r="Q526" s="772"/>
      <c r="R526" s="772"/>
      <c r="S526" s="772"/>
      <c r="T526" s="772"/>
    </row>
    <row r="527" spans="1:20" s="8" customFormat="1" ht="12" customHeight="1">
      <c r="A527" s="813" t="e">
        <v>#N/A</v>
      </c>
      <c r="B527" s="758" t="e">
        <v>#N/A</v>
      </c>
      <c r="C527" s="758" t="e">
        <v>#N/A</v>
      </c>
      <c r="D527" s="760" t="e">
        <v>#N/A</v>
      </c>
      <c r="E527" s="763" t="e">
        <v>#N/A</v>
      </c>
      <c r="F527" s="45" t="s">
        <v>283</v>
      </c>
      <c r="G527" s="60" t="s">
        <v>207</v>
      </c>
      <c r="H527" s="858" t="e">
        <v>#N/A</v>
      </c>
      <c r="I527" s="858" t="e">
        <v>#N/A</v>
      </c>
      <c r="J527" s="858" t="e">
        <v>#N/A</v>
      </c>
      <c r="K527" s="858" t="e">
        <v>#N/A</v>
      </c>
      <c r="L527" s="769" t="e">
        <v>#N/A</v>
      </c>
      <c r="M527" s="769" t="e">
        <v>#N/A</v>
      </c>
      <c r="N527" s="763" t="e">
        <v>#N/A</v>
      </c>
      <c r="O527" s="760" t="e">
        <v>#N/A</v>
      </c>
      <c r="P527" s="946"/>
      <c r="Q527" s="772"/>
      <c r="R527" s="772"/>
      <c r="S527" s="772"/>
      <c r="T527" s="772"/>
    </row>
    <row r="528" spans="1:20" s="8" customFormat="1" ht="11.25" customHeight="1">
      <c r="A528" s="813" t="e">
        <v>#N/A</v>
      </c>
      <c r="B528" s="758" t="e">
        <v>#N/A</v>
      </c>
      <c r="C528" s="758" t="e">
        <v>#N/A</v>
      </c>
      <c r="D528" s="760" t="e">
        <v>#N/A</v>
      </c>
      <c r="E528" s="763" t="e">
        <v>#N/A</v>
      </c>
      <c r="F528" s="45" t="s">
        <v>284</v>
      </c>
      <c r="G528" s="60" t="s">
        <v>357</v>
      </c>
      <c r="H528" s="858" t="e">
        <v>#N/A</v>
      </c>
      <c r="I528" s="858" t="e">
        <v>#N/A</v>
      </c>
      <c r="J528" s="858" t="e">
        <v>#N/A</v>
      </c>
      <c r="K528" s="858" t="e">
        <v>#N/A</v>
      </c>
      <c r="L528" s="769" t="e">
        <v>#N/A</v>
      </c>
      <c r="M528" s="769" t="e">
        <v>#N/A</v>
      </c>
      <c r="N528" s="763" t="e">
        <v>#N/A</v>
      </c>
      <c r="O528" s="760" t="e">
        <v>#N/A</v>
      </c>
      <c r="P528" s="946"/>
      <c r="Q528" s="772"/>
      <c r="R528" s="772"/>
      <c r="S528" s="772"/>
      <c r="T528" s="772"/>
    </row>
    <row r="529" spans="1:20" s="8" customFormat="1" ht="13.35" customHeight="1">
      <c r="A529" s="813" t="e">
        <v>#N/A</v>
      </c>
      <c r="B529" s="758" t="e">
        <v>#N/A</v>
      </c>
      <c r="C529" s="758" t="e">
        <v>#N/A</v>
      </c>
      <c r="D529" s="760" t="e">
        <v>#N/A</v>
      </c>
      <c r="E529" s="763" t="e">
        <v>#N/A</v>
      </c>
      <c r="F529" s="45" t="s">
        <v>286</v>
      </c>
      <c r="G529" s="60" t="s">
        <v>358</v>
      </c>
      <c r="H529" s="858" t="e">
        <v>#N/A</v>
      </c>
      <c r="I529" s="858" t="e">
        <v>#N/A</v>
      </c>
      <c r="J529" s="858" t="e">
        <v>#N/A</v>
      </c>
      <c r="K529" s="858" t="e">
        <v>#N/A</v>
      </c>
      <c r="L529" s="769" t="e">
        <v>#N/A</v>
      </c>
      <c r="M529" s="769" t="e">
        <v>#N/A</v>
      </c>
      <c r="N529" s="763" t="e">
        <v>#N/A</v>
      </c>
      <c r="O529" s="760" t="e">
        <v>#N/A</v>
      </c>
      <c r="P529" s="946"/>
      <c r="Q529" s="772"/>
      <c r="R529" s="772"/>
      <c r="S529" s="772"/>
      <c r="T529" s="772"/>
    </row>
    <row r="530" spans="1:20" s="8" customFormat="1" ht="12" customHeight="1">
      <c r="A530" s="813" t="e">
        <v>#N/A</v>
      </c>
      <c r="B530" s="758" t="e">
        <v>#N/A</v>
      </c>
      <c r="C530" s="758" t="e">
        <v>#N/A</v>
      </c>
      <c r="D530" s="760" t="e">
        <v>#N/A</v>
      </c>
      <c r="E530" s="763" t="e">
        <v>#N/A</v>
      </c>
      <c r="F530" s="45" t="s">
        <v>288</v>
      </c>
      <c r="G530" s="60" t="s">
        <v>1497</v>
      </c>
      <c r="H530" s="858" t="e">
        <v>#N/A</v>
      </c>
      <c r="I530" s="858" t="e">
        <v>#N/A</v>
      </c>
      <c r="J530" s="858" t="e">
        <v>#N/A</v>
      </c>
      <c r="K530" s="858" t="e">
        <v>#N/A</v>
      </c>
      <c r="L530" s="769" t="e">
        <v>#N/A</v>
      </c>
      <c r="M530" s="769" t="e">
        <v>#N/A</v>
      </c>
      <c r="N530" s="763" t="e">
        <v>#N/A</v>
      </c>
      <c r="O530" s="760" t="e">
        <v>#N/A</v>
      </c>
      <c r="P530" s="946"/>
      <c r="Q530" s="772"/>
      <c r="R530" s="772"/>
      <c r="S530" s="772"/>
      <c r="T530" s="772"/>
    </row>
    <row r="531" spans="1:20" s="8" customFormat="1" ht="12" customHeight="1">
      <c r="A531" s="813" t="e">
        <v>#N/A</v>
      </c>
      <c r="B531" s="758" t="e">
        <v>#N/A</v>
      </c>
      <c r="C531" s="758" t="e">
        <v>#N/A</v>
      </c>
      <c r="D531" s="760" t="e">
        <v>#N/A</v>
      </c>
      <c r="E531" s="763" t="e">
        <v>#N/A</v>
      </c>
      <c r="F531" s="45" t="s">
        <v>290</v>
      </c>
      <c r="G531" s="60" t="s">
        <v>359</v>
      </c>
      <c r="H531" s="858" t="e">
        <v>#N/A</v>
      </c>
      <c r="I531" s="858" t="e">
        <v>#N/A</v>
      </c>
      <c r="J531" s="858" t="e">
        <v>#N/A</v>
      </c>
      <c r="K531" s="858" t="e">
        <v>#N/A</v>
      </c>
      <c r="L531" s="769" t="e">
        <v>#N/A</v>
      </c>
      <c r="M531" s="769" t="e">
        <v>#N/A</v>
      </c>
      <c r="N531" s="763" t="e">
        <v>#N/A</v>
      </c>
      <c r="O531" s="760" t="e">
        <v>#N/A</v>
      </c>
      <c r="P531" s="946"/>
      <c r="Q531" s="772"/>
      <c r="R531" s="772"/>
      <c r="S531" s="772"/>
      <c r="T531" s="772"/>
    </row>
    <row r="532" spans="1:20" s="8" customFormat="1" ht="12" customHeight="1">
      <c r="A532" s="813" t="e">
        <v>#N/A</v>
      </c>
      <c r="B532" s="758" t="e">
        <v>#N/A</v>
      </c>
      <c r="C532" s="758" t="e">
        <v>#N/A</v>
      </c>
      <c r="D532" s="760" t="e">
        <v>#N/A</v>
      </c>
      <c r="E532" s="763" t="e">
        <v>#N/A</v>
      </c>
      <c r="F532" s="45" t="s">
        <v>292</v>
      </c>
      <c r="G532" s="60" t="s">
        <v>1498</v>
      </c>
      <c r="H532" s="858" t="e">
        <v>#N/A</v>
      </c>
      <c r="I532" s="858" t="e">
        <v>#N/A</v>
      </c>
      <c r="J532" s="858" t="e">
        <v>#N/A</v>
      </c>
      <c r="K532" s="858" t="e">
        <v>#N/A</v>
      </c>
      <c r="L532" s="769" t="e">
        <v>#N/A</v>
      </c>
      <c r="M532" s="769" t="e">
        <v>#N/A</v>
      </c>
      <c r="N532" s="763" t="e">
        <v>#N/A</v>
      </c>
      <c r="O532" s="760" t="e">
        <v>#N/A</v>
      </c>
      <c r="P532" s="946"/>
      <c r="Q532" s="772"/>
      <c r="R532" s="772"/>
      <c r="S532" s="772"/>
      <c r="T532" s="772"/>
    </row>
    <row r="533" spans="1:20" s="8" customFormat="1" ht="12" customHeight="1">
      <c r="A533" s="813" t="e">
        <v>#N/A</v>
      </c>
      <c r="B533" s="758" t="e">
        <v>#N/A</v>
      </c>
      <c r="C533" s="758" t="e">
        <v>#N/A</v>
      </c>
      <c r="D533" s="760" t="e">
        <v>#N/A</v>
      </c>
      <c r="E533" s="763" t="e">
        <v>#N/A</v>
      </c>
      <c r="F533" s="45" t="s">
        <v>293</v>
      </c>
      <c r="G533" s="60" t="s">
        <v>360</v>
      </c>
      <c r="H533" s="858" t="e">
        <v>#N/A</v>
      </c>
      <c r="I533" s="858" t="e">
        <v>#N/A</v>
      </c>
      <c r="J533" s="858" t="e">
        <v>#N/A</v>
      </c>
      <c r="K533" s="858" t="e">
        <v>#N/A</v>
      </c>
      <c r="L533" s="769" t="e">
        <v>#N/A</v>
      </c>
      <c r="M533" s="769" t="e">
        <v>#N/A</v>
      </c>
      <c r="N533" s="763" t="e">
        <v>#N/A</v>
      </c>
      <c r="O533" s="760" t="e">
        <v>#N/A</v>
      </c>
      <c r="P533" s="946"/>
      <c r="Q533" s="772"/>
      <c r="R533" s="772"/>
      <c r="S533" s="772"/>
      <c r="T533" s="772"/>
    </row>
    <row r="534" spans="1:20" s="8" customFormat="1" ht="12" customHeight="1">
      <c r="A534" s="813" t="e">
        <v>#N/A</v>
      </c>
      <c r="B534" s="758" t="e">
        <v>#N/A</v>
      </c>
      <c r="C534" s="758" t="e">
        <v>#N/A</v>
      </c>
      <c r="D534" s="760" t="e">
        <v>#N/A</v>
      </c>
      <c r="E534" s="763" t="e">
        <v>#N/A</v>
      </c>
      <c r="F534" s="45" t="s">
        <v>295</v>
      </c>
      <c r="G534" s="60" t="s">
        <v>361</v>
      </c>
      <c r="H534" s="858" t="e">
        <v>#N/A</v>
      </c>
      <c r="I534" s="858" t="e">
        <v>#N/A</v>
      </c>
      <c r="J534" s="858" t="e">
        <v>#N/A</v>
      </c>
      <c r="K534" s="858" t="e">
        <v>#N/A</v>
      </c>
      <c r="L534" s="769" t="e">
        <v>#N/A</v>
      </c>
      <c r="M534" s="769" t="e">
        <v>#N/A</v>
      </c>
      <c r="N534" s="763" t="e">
        <v>#N/A</v>
      </c>
      <c r="O534" s="760" t="e">
        <v>#N/A</v>
      </c>
      <c r="P534" s="946"/>
      <c r="Q534" s="772"/>
      <c r="R534" s="772"/>
      <c r="S534" s="772"/>
      <c r="T534" s="772"/>
    </row>
    <row r="535" spans="1:20" s="8" customFormat="1" ht="12" customHeight="1">
      <c r="A535" s="813" t="e">
        <v>#N/A</v>
      </c>
      <c r="B535" s="758" t="e">
        <v>#N/A</v>
      </c>
      <c r="C535" s="758" t="e">
        <v>#N/A</v>
      </c>
      <c r="D535" s="760" t="e">
        <v>#N/A</v>
      </c>
      <c r="E535" s="763" t="e">
        <v>#N/A</v>
      </c>
      <c r="F535" s="45" t="s">
        <v>297</v>
      </c>
      <c r="G535" s="60" t="s">
        <v>362</v>
      </c>
      <c r="H535" s="858" t="e">
        <v>#N/A</v>
      </c>
      <c r="I535" s="858" t="e">
        <v>#N/A</v>
      </c>
      <c r="J535" s="858" t="e">
        <v>#N/A</v>
      </c>
      <c r="K535" s="858" t="e">
        <v>#N/A</v>
      </c>
      <c r="L535" s="769" t="e">
        <v>#N/A</v>
      </c>
      <c r="M535" s="769" t="e">
        <v>#N/A</v>
      </c>
      <c r="N535" s="763" t="e">
        <v>#N/A</v>
      </c>
      <c r="O535" s="760" t="e">
        <v>#N/A</v>
      </c>
      <c r="P535" s="946"/>
      <c r="Q535" s="772"/>
      <c r="R535" s="772"/>
      <c r="S535" s="772"/>
      <c r="T535" s="772"/>
    </row>
    <row r="536" spans="1:20" s="8" customFormat="1" ht="12" customHeight="1">
      <c r="A536" s="813" t="e">
        <v>#N/A</v>
      </c>
      <c r="B536" s="758" t="e">
        <v>#N/A</v>
      </c>
      <c r="C536" s="758" t="e">
        <v>#N/A</v>
      </c>
      <c r="D536" s="760" t="e">
        <v>#N/A</v>
      </c>
      <c r="E536" s="763" t="e">
        <v>#N/A</v>
      </c>
      <c r="F536" s="45" t="s">
        <v>299</v>
      </c>
      <c r="G536" s="60" t="s">
        <v>363</v>
      </c>
      <c r="H536" s="858" t="e">
        <v>#N/A</v>
      </c>
      <c r="I536" s="858" t="e">
        <v>#N/A</v>
      </c>
      <c r="J536" s="858" t="e">
        <v>#N/A</v>
      </c>
      <c r="K536" s="858" t="e">
        <v>#N/A</v>
      </c>
      <c r="L536" s="769" t="e">
        <v>#N/A</v>
      </c>
      <c r="M536" s="769" t="e">
        <v>#N/A</v>
      </c>
      <c r="N536" s="763" t="e">
        <v>#N/A</v>
      </c>
      <c r="O536" s="760" t="e">
        <v>#N/A</v>
      </c>
      <c r="P536" s="946"/>
      <c r="Q536" s="772"/>
      <c r="R536" s="772"/>
      <c r="S536" s="772"/>
      <c r="T536" s="772"/>
    </row>
    <row r="537" spans="1:20" s="8" customFormat="1" ht="12.75" customHeight="1">
      <c r="A537" s="813" t="e">
        <v>#N/A</v>
      </c>
      <c r="B537" s="758" t="e">
        <v>#N/A</v>
      </c>
      <c r="C537" s="758" t="e">
        <v>#N/A</v>
      </c>
      <c r="D537" s="760" t="e">
        <v>#N/A</v>
      </c>
      <c r="E537" s="763" t="e">
        <v>#N/A</v>
      </c>
      <c r="F537" s="45" t="s">
        <v>301</v>
      </c>
      <c r="G537" s="60" t="s">
        <v>364</v>
      </c>
      <c r="H537" s="858" t="e">
        <v>#N/A</v>
      </c>
      <c r="I537" s="858" t="e">
        <v>#N/A</v>
      </c>
      <c r="J537" s="858" t="e">
        <v>#N/A</v>
      </c>
      <c r="K537" s="858" t="e">
        <v>#N/A</v>
      </c>
      <c r="L537" s="769" t="e">
        <v>#N/A</v>
      </c>
      <c r="M537" s="769" t="e">
        <v>#N/A</v>
      </c>
      <c r="N537" s="763" t="e">
        <v>#N/A</v>
      </c>
      <c r="O537" s="760" t="e">
        <v>#N/A</v>
      </c>
      <c r="P537" s="946"/>
      <c r="Q537" s="772"/>
      <c r="R537" s="772"/>
      <c r="S537" s="772"/>
      <c r="T537" s="772"/>
    </row>
    <row r="538" spans="1:20" s="8" customFormat="1" ht="12.75" customHeight="1">
      <c r="A538" s="814" t="e">
        <v>#N/A</v>
      </c>
      <c r="B538" s="757" t="e">
        <v>#N/A</v>
      </c>
      <c r="C538" s="757" t="e">
        <v>#N/A</v>
      </c>
      <c r="D538" s="760" t="e">
        <v>#N/A</v>
      </c>
      <c r="E538" s="763" t="e">
        <v>#N/A</v>
      </c>
      <c r="F538" s="45" t="s">
        <v>181</v>
      </c>
      <c r="G538" s="60" t="s">
        <v>4046</v>
      </c>
      <c r="H538" s="859" t="e">
        <v>#N/A</v>
      </c>
      <c r="I538" s="858" t="e">
        <v>#N/A</v>
      </c>
      <c r="J538" s="858" t="e">
        <v>#N/A</v>
      </c>
      <c r="K538" s="858" t="e">
        <v>#N/A</v>
      </c>
      <c r="L538" s="770" t="e">
        <v>#N/A</v>
      </c>
      <c r="M538" s="770" t="e">
        <v>#N/A</v>
      </c>
      <c r="N538" s="764" t="e">
        <v>#N/A</v>
      </c>
      <c r="O538" s="761" t="e">
        <v>#N/A</v>
      </c>
      <c r="P538" s="947"/>
      <c r="Q538" s="773"/>
      <c r="R538" s="773"/>
      <c r="S538" s="773"/>
      <c r="T538" s="773"/>
    </row>
    <row r="539" spans="1:20" s="8" customFormat="1" ht="81.75" customHeight="1">
      <c r="A539" s="213" t="s">
        <v>1592</v>
      </c>
      <c r="B539" s="202" t="s">
        <v>3581</v>
      </c>
      <c r="C539" s="202" t="s">
        <v>4249</v>
      </c>
      <c r="D539" s="9" t="s">
        <v>3582</v>
      </c>
      <c r="E539" s="19" t="s">
        <v>3382</v>
      </c>
      <c r="F539" s="9"/>
      <c r="G539" s="23"/>
      <c r="H539" s="39" t="s">
        <v>52</v>
      </c>
      <c r="I539" s="39" t="s">
        <v>101</v>
      </c>
      <c r="J539" s="39" t="s">
        <v>107</v>
      </c>
      <c r="K539" s="66" t="s">
        <v>5715</v>
      </c>
      <c r="L539" s="9" t="s">
        <v>1399</v>
      </c>
      <c r="M539" s="9" t="s">
        <v>7458</v>
      </c>
      <c r="N539" s="39" t="s">
        <v>16</v>
      </c>
      <c r="O539" s="66" t="s">
        <v>5768</v>
      </c>
      <c r="P539" s="18"/>
      <c r="Q539" s="19" t="s">
        <v>128</v>
      </c>
      <c r="R539" s="49" t="s">
        <v>128</v>
      </c>
      <c r="S539" s="49" t="s">
        <v>128</v>
      </c>
      <c r="T539" s="111" t="s">
        <v>4428</v>
      </c>
    </row>
    <row r="540" spans="1:20" s="8" customFormat="1" ht="11.25" customHeight="1">
      <c r="A540" s="867" t="s">
        <v>1749</v>
      </c>
      <c r="B540" s="870" t="s">
        <v>2469</v>
      </c>
      <c r="C540" s="870" t="s">
        <v>4250</v>
      </c>
      <c r="D540" s="864" t="s">
        <v>2471</v>
      </c>
      <c r="E540" s="866" t="s">
        <v>26</v>
      </c>
      <c r="F540" s="51"/>
      <c r="G540" s="76" t="s">
        <v>367</v>
      </c>
      <c r="H540" s="866" t="s">
        <v>52</v>
      </c>
      <c r="I540" s="866" t="s">
        <v>101</v>
      </c>
      <c r="J540" s="866" t="s">
        <v>107</v>
      </c>
      <c r="K540" s="866" t="s">
        <v>5614</v>
      </c>
      <c r="L540" s="768" t="s">
        <v>1399</v>
      </c>
      <c r="M540" s="768" t="s">
        <v>7458</v>
      </c>
      <c r="N540" s="762" t="s">
        <v>16</v>
      </c>
      <c r="O540" s="759" t="s">
        <v>6102</v>
      </c>
      <c r="P540" s="1007"/>
      <c r="Q540" s="881" t="s">
        <v>128</v>
      </c>
      <c r="R540" s="880" t="s">
        <v>128</v>
      </c>
      <c r="S540" s="880" t="s">
        <v>128</v>
      </c>
      <c r="T540" s="880" t="s">
        <v>4106</v>
      </c>
    </row>
    <row r="541" spans="1:20" s="8" customFormat="1" ht="12" customHeight="1">
      <c r="A541" s="868" t="e">
        <v>#N/A</v>
      </c>
      <c r="B541" s="871" t="e">
        <v>#N/A</v>
      </c>
      <c r="C541" s="871" t="e">
        <v>#N/A</v>
      </c>
      <c r="D541" s="873" t="e">
        <v>#N/A</v>
      </c>
      <c r="E541" s="874" t="e">
        <v>#N/A</v>
      </c>
      <c r="F541" s="51" t="s">
        <v>368</v>
      </c>
      <c r="G541" s="60" t="s">
        <v>369</v>
      </c>
      <c r="H541" s="874" t="e">
        <v>#N/A</v>
      </c>
      <c r="I541" s="874" t="e">
        <v>#N/A</v>
      </c>
      <c r="J541" s="874" t="e">
        <v>#N/A</v>
      </c>
      <c r="K541" s="874" t="e">
        <v>#N/A</v>
      </c>
      <c r="L541" s="769" t="e">
        <v>#N/A</v>
      </c>
      <c r="M541" s="769" t="e">
        <v>#N/A</v>
      </c>
      <c r="N541" s="763" t="e">
        <v>#N/A</v>
      </c>
      <c r="O541" s="760" t="e">
        <v>#N/A</v>
      </c>
      <c r="P541" s="1007"/>
      <c r="Q541" s="881"/>
      <c r="R541" s="880"/>
      <c r="S541" s="880"/>
      <c r="T541" s="880"/>
    </row>
    <row r="542" spans="1:20" s="8" customFormat="1" ht="12" customHeight="1">
      <c r="A542" s="868" t="e">
        <v>#N/A</v>
      </c>
      <c r="B542" s="871" t="e">
        <v>#N/A</v>
      </c>
      <c r="C542" s="871" t="e">
        <v>#N/A</v>
      </c>
      <c r="D542" s="873" t="e">
        <v>#N/A</v>
      </c>
      <c r="E542" s="874" t="e">
        <v>#N/A</v>
      </c>
      <c r="F542" s="51" t="s">
        <v>370</v>
      </c>
      <c r="G542" s="60" t="s">
        <v>371</v>
      </c>
      <c r="H542" s="874" t="e">
        <v>#N/A</v>
      </c>
      <c r="I542" s="874" t="e">
        <v>#N/A</v>
      </c>
      <c r="J542" s="874" t="e">
        <v>#N/A</v>
      </c>
      <c r="K542" s="874" t="e">
        <v>#N/A</v>
      </c>
      <c r="L542" s="769" t="e">
        <v>#N/A</v>
      </c>
      <c r="M542" s="769" t="e">
        <v>#N/A</v>
      </c>
      <c r="N542" s="763" t="e">
        <v>#N/A</v>
      </c>
      <c r="O542" s="760" t="e">
        <v>#N/A</v>
      </c>
      <c r="P542" s="1007"/>
      <c r="Q542" s="881"/>
      <c r="R542" s="880"/>
      <c r="S542" s="880"/>
      <c r="T542" s="880"/>
    </row>
    <row r="543" spans="1:20" s="8" customFormat="1" ht="12" customHeight="1">
      <c r="A543" s="868" t="e">
        <v>#N/A</v>
      </c>
      <c r="B543" s="871" t="e">
        <v>#N/A</v>
      </c>
      <c r="C543" s="871" t="e">
        <v>#N/A</v>
      </c>
      <c r="D543" s="873" t="e">
        <v>#N/A</v>
      </c>
      <c r="E543" s="874" t="e">
        <v>#N/A</v>
      </c>
      <c r="F543" s="51" t="s">
        <v>372</v>
      </c>
      <c r="G543" s="60" t="s">
        <v>373</v>
      </c>
      <c r="H543" s="874" t="e">
        <v>#N/A</v>
      </c>
      <c r="I543" s="874" t="e">
        <v>#N/A</v>
      </c>
      <c r="J543" s="874" t="e">
        <v>#N/A</v>
      </c>
      <c r="K543" s="874" t="e">
        <v>#N/A</v>
      </c>
      <c r="L543" s="769" t="e">
        <v>#N/A</v>
      </c>
      <c r="M543" s="769" t="e">
        <v>#N/A</v>
      </c>
      <c r="N543" s="763" t="e">
        <v>#N/A</v>
      </c>
      <c r="O543" s="760" t="e">
        <v>#N/A</v>
      </c>
      <c r="P543" s="1007"/>
      <c r="Q543" s="881"/>
      <c r="R543" s="880"/>
      <c r="S543" s="880"/>
      <c r="T543" s="880"/>
    </row>
    <row r="544" spans="1:20" s="8" customFormat="1" ht="12" customHeight="1">
      <c r="A544" s="868" t="e">
        <v>#N/A</v>
      </c>
      <c r="B544" s="871" t="e">
        <v>#N/A</v>
      </c>
      <c r="C544" s="871" t="e">
        <v>#N/A</v>
      </c>
      <c r="D544" s="873" t="e">
        <v>#N/A</v>
      </c>
      <c r="E544" s="874" t="e">
        <v>#N/A</v>
      </c>
      <c r="F544" s="51" t="s">
        <v>374</v>
      </c>
      <c r="G544" s="60" t="s">
        <v>375</v>
      </c>
      <c r="H544" s="874" t="e">
        <v>#N/A</v>
      </c>
      <c r="I544" s="874" t="e">
        <v>#N/A</v>
      </c>
      <c r="J544" s="874" t="e">
        <v>#N/A</v>
      </c>
      <c r="K544" s="874" t="e">
        <v>#N/A</v>
      </c>
      <c r="L544" s="769" t="e">
        <v>#N/A</v>
      </c>
      <c r="M544" s="769" t="e">
        <v>#N/A</v>
      </c>
      <c r="N544" s="763" t="e">
        <v>#N/A</v>
      </c>
      <c r="O544" s="760" t="e">
        <v>#N/A</v>
      </c>
      <c r="P544" s="1007"/>
      <c r="Q544" s="881"/>
      <c r="R544" s="880"/>
      <c r="S544" s="880"/>
      <c r="T544" s="880"/>
    </row>
    <row r="545" spans="1:20" s="8" customFormat="1" ht="12" customHeight="1">
      <c r="A545" s="868" t="e">
        <v>#N/A</v>
      </c>
      <c r="B545" s="871" t="e">
        <v>#N/A</v>
      </c>
      <c r="C545" s="871" t="e">
        <v>#N/A</v>
      </c>
      <c r="D545" s="873" t="e">
        <v>#N/A</v>
      </c>
      <c r="E545" s="874" t="e">
        <v>#N/A</v>
      </c>
      <c r="F545" s="51" t="s">
        <v>376</v>
      </c>
      <c r="G545" s="60" t="s">
        <v>377</v>
      </c>
      <c r="H545" s="874" t="e">
        <v>#N/A</v>
      </c>
      <c r="I545" s="874" t="e">
        <v>#N/A</v>
      </c>
      <c r="J545" s="874" t="e">
        <v>#N/A</v>
      </c>
      <c r="K545" s="874" t="e">
        <v>#N/A</v>
      </c>
      <c r="L545" s="769" t="e">
        <v>#N/A</v>
      </c>
      <c r="M545" s="769" t="e">
        <v>#N/A</v>
      </c>
      <c r="N545" s="763" t="e">
        <v>#N/A</v>
      </c>
      <c r="O545" s="760" t="e">
        <v>#N/A</v>
      </c>
      <c r="P545" s="1007"/>
      <c r="Q545" s="881"/>
      <c r="R545" s="880"/>
      <c r="S545" s="880"/>
      <c r="T545" s="880"/>
    </row>
    <row r="546" spans="1:20" s="8" customFormat="1" ht="12" customHeight="1">
      <c r="A546" s="868" t="e">
        <v>#N/A</v>
      </c>
      <c r="B546" s="871" t="e">
        <v>#N/A</v>
      </c>
      <c r="C546" s="871" t="e">
        <v>#N/A</v>
      </c>
      <c r="D546" s="873" t="e">
        <v>#N/A</v>
      </c>
      <c r="E546" s="874" t="e">
        <v>#N/A</v>
      </c>
      <c r="F546" s="51" t="s">
        <v>378</v>
      </c>
      <c r="G546" s="60" t="s">
        <v>379</v>
      </c>
      <c r="H546" s="874" t="e">
        <v>#N/A</v>
      </c>
      <c r="I546" s="874" t="e">
        <v>#N/A</v>
      </c>
      <c r="J546" s="874" t="e">
        <v>#N/A</v>
      </c>
      <c r="K546" s="874" t="e">
        <v>#N/A</v>
      </c>
      <c r="L546" s="769" t="e">
        <v>#N/A</v>
      </c>
      <c r="M546" s="769" t="e">
        <v>#N/A</v>
      </c>
      <c r="N546" s="763" t="e">
        <v>#N/A</v>
      </c>
      <c r="O546" s="760" t="e">
        <v>#N/A</v>
      </c>
      <c r="P546" s="1007"/>
      <c r="Q546" s="881"/>
      <c r="R546" s="880"/>
      <c r="S546" s="880"/>
      <c r="T546" s="880"/>
    </row>
    <row r="547" spans="1:20" s="8" customFormat="1" ht="12" customHeight="1">
      <c r="A547" s="868" t="e">
        <v>#N/A</v>
      </c>
      <c r="B547" s="871" t="e">
        <v>#N/A</v>
      </c>
      <c r="C547" s="871" t="e">
        <v>#N/A</v>
      </c>
      <c r="D547" s="873" t="e">
        <v>#N/A</v>
      </c>
      <c r="E547" s="874" t="e">
        <v>#N/A</v>
      </c>
      <c r="F547" s="51" t="s">
        <v>380</v>
      </c>
      <c r="G547" s="60" t="s">
        <v>381</v>
      </c>
      <c r="H547" s="874" t="e">
        <v>#N/A</v>
      </c>
      <c r="I547" s="874" t="e">
        <v>#N/A</v>
      </c>
      <c r="J547" s="874" t="e">
        <v>#N/A</v>
      </c>
      <c r="K547" s="874" t="e">
        <v>#N/A</v>
      </c>
      <c r="L547" s="769" t="e">
        <v>#N/A</v>
      </c>
      <c r="M547" s="769" t="e">
        <v>#N/A</v>
      </c>
      <c r="N547" s="763" t="e">
        <v>#N/A</v>
      </c>
      <c r="O547" s="760" t="e">
        <v>#N/A</v>
      </c>
      <c r="P547" s="1007"/>
      <c r="Q547" s="881"/>
      <c r="R547" s="880"/>
      <c r="S547" s="880"/>
      <c r="T547" s="880"/>
    </row>
    <row r="548" spans="1:20" s="8" customFormat="1" ht="12" customHeight="1">
      <c r="A548" s="868" t="e">
        <v>#N/A</v>
      </c>
      <c r="B548" s="871" t="e">
        <v>#N/A</v>
      </c>
      <c r="C548" s="871" t="e">
        <v>#N/A</v>
      </c>
      <c r="D548" s="873" t="e">
        <v>#N/A</v>
      </c>
      <c r="E548" s="874" t="e">
        <v>#N/A</v>
      </c>
      <c r="F548" s="51" t="s">
        <v>382</v>
      </c>
      <c r="G548" s="60" t="s">
        <v>383</v>
      </c>
      <c r="H548" s="874" t="e">
        <v>#N/A</v>
      </c>
      <c r="I548" s="874" t="e">
        <v>#N/A</v>
      </c>
      <c r="J548" s="874" t="e">
        <v>#N/A</v>
      </c>
      <c r="K548" s="874" t="e">
        <v>#N/A</v>
      </c>
      <c r="L548" s="769" t="e">
        <v>#N/A</v>
      </c>
      <c r="M548" s="769" t="e">
        <v>#N/A</v>
      </c>
      <c r="N548" s="763" t="e">
        <v>#N/A</v>
      </c>
      <c r="O548" s="760" t="e">
        <v>#N/A</v>
      </c>
      <c r="P548" s="1007"/>
      <c r="Q548" s="881"/>
      <c r="R548" s="880"/>
      <c r="S548" s="880"/>
      <c r="T548" s="880"/>
    </row>
    <row r="549" spans="1:20" s="8" customFormat="1" ht="11.25" customHeight="1">
      <c r="A549" s="868" t="e">
        <v>#N/A</v>
      </c>
      <c r="B549" s="871" t="e">
        <v>#N/A</v>
      </c>
      <c r="C549" s="871" t="e">
        <v>#N/A</v>
      </c>
      <c r="D549" s="873" t="e">
        <v>#N/A</v>
      </c>
      <c r="E549" s="874" t="e">
        <v>#N/A</v>
      </c>
      <c r="F549" s="51" t="s">
        <v>384</v>
      </c>
      <c r="G549" s="60" t="s">
        <v>385</v>
      </c>
      <c r="H549" s="874" t="e">
        <v>#N/A</v>
      </c>
      <c r="I549" s="874" t="e">
        <v>#N/A</v>
      </c>
      <c r="J549" s="874" t="e">
        <v>#N/A</v>
      </c>
      <c r="K549" s="874" t="e">
        <v>#N/A</v>
      </c>
      <c r="L549" s="769" t="e">
        <v>#N/A</v>
      </c>
      <c r="M549" s="769" t="e">
        <v>#N/A</v>
      </c>
      <c r="N549" s="763" t="e">
        <v>#N/A</v>
      </c>
      <c r="O549" s="760" t="e">
        <v>#N/A</v>
      </c>
      <c r="P549" s="1007"/>
      <c r="Q549" s="881"/>
      <c r="R549" s="880"/>
      <c r="S549" s="880"/>
      <c r="T549" s="880"/>
    </row>
    <row r="550" spans="1:20" s="8" customFormat="1" ht="12" customHeight="1">
      <c r="A550" s="868" t="e">
        <v>#N/A</v>
      </c>
      <c r="B550" s="871" t="e">
        <v>#N/A</v>
      </c>
      <c r="C550" s="871" t="e">
        <v>#N/A</v>
      </c>
      <c r="D550" s="873" t="e">
        <v>#N/A</v>
      </c>
      <c r="E550" s="874" t="e">
        <v>#N/A</v>
      </c>
      <c r="F550" s="51" t="s">
        <v>386</v>
      </c>
      <c r="G550" s="60" t="s">
        <v>387</v>
      </c>
      <c r="H550" s="874" t="e">
        <v>#N/A</v>
      </c>
      <c r="I550" s="874" t="e">
        <v>#N/A</v>
      </c>
      <c r="J550" s="874" t="e">
        <v>#N/A</v>
      </c>
      <c r="K550" s="874" t="e">
        <v>#N/A</v>
      </c>
      <c r="L550" s="769" t="e">
        <v>#N/A</v>
      </c>
      <c r="M550" s="769" t="e">
        <v>#N/A</v>
      </c>
      <c r="N550" s="763" t="e">
        <v>#N/A</v>
      </c>
      <c r="O550" s="760" t="e">
        <v>#N/A</v>
      </c>
      <c r="P550" s="1007"/>
      <c r="Q550" s="881"/>
      <c r="R550" s="880"/>
      <c r="S550" s="880"/>
      <c r="T550" s="880"/>
    </row>
    <row r="551" spans="1:20" s="8" customFormat="1" ht="12" customHeight="1">
      <c r="A551" s="868" t="e">
        <v>#N/A</v>
      </c>
      <c r="B551" s="871" t="e">
        <v>#N/A</v>
      </c>
      <c r="C551" s="871" t="e">
        <v>#N/A</v>
      </c>
      <c r="D551" s="873" t="e">
        <v>#N/A</v>
      </c>
      <c r="E551" s="874" t="e">
        <v>#N/A</v>
      </c>
      <c r="F551" s="51" t="s">
        <v>388</v>
      </c>
      <c r="G551" s="60" t="s">
        <v>389</v>
      </c>
      <c r="H551" s="874" t="e">
        <v>#N/A</v>
      </c>
      <c r="I551" s="874" t="e">
        <v>#N/A</v>
      </c>
      <c r="J551" s="874" t="e">
        <v>#N/A</v>
      </c>
      <c r="K551" s="874" t="e">
        <v>#N/A</v>
      </c>
      <c r="L551" s="769" t="e">
        <v>#N/A</v>
      </c>
      <c r="M551" s="769" t="e">
        <v>#N/A</v>
      </c>
      <c r="N551" s="763" t="e">
        <v>#N/A</v>
      </c>
      <c r="O551" s="760" t="e">
        <v>#N/A</v>
      </c>
      <c r="P551" s="1007"/>
      <c r="Q551" s="881"/>
      <c r="R551" s="880"/>
      <c r="S551" s="880"/>
      <c r="T551" s="880"/>
    </row>
    <row r="552" spans="1:20" s="8" customFormat="1" ht="12" customHeight="1">
      <c r="A552" s="868" t="e">
        <v>#N/A</v>
      </c>
      <c r="B552" s="871" t="e">
        <v>#N/A</v>
      </c>
      <c r="C552" s="871" t="e">
        <v>#N/A</v>
      </c>
      <c r="D552" s="873" t="e">
        <v>#N/A</v>
      </c>
      <c r="E552" s="874" t="e">
        <v>#N/A</v>
      </c>
      <c r="F552" s="51" t="s">
        <v>390</v>
      </c>
      <c r="G552" s="60" t="s">
        <v>391</v>
      </c>
      <c r="H552" s="874" t="e">
        <v>#N/A</v>
      </c>
      <c r="I552" s="874" t="e">
        <v>#N/A</v>
      </c>
      <c r="J552" s="874" t="e">
        <v>#N/A</v>
      </c>
      <c r="K552" s="874" t="e">
        <v>#N/A</v>
      </c>
      <c r="L552" s="769" t="e">
        <v>#N/A</v>
      </c>
      <c r="M552" s="769" t="e">
        <v>#N/A</v>
      </c>
      <c r="N552" s="763" t="e">
        <v>#N/A</v>
      </c>
      <c r="O552" s="760" t="e">
        <v>#N/A</v>
      </c>
      <c r="P552" s="1007"/>
      <c r="Q552" s="881"/>
      <c r="R552" s="880"/>
      <c r="S552" s="880"/>
      <c r="T552" s="880"/>
    </row>
    <row r="553" spans="1:20" s="8" customFormat="1" ht="12" customHeight="1">
      <c r="A553" s="868" t="e">
        <v>#N/A</v>
      </c>
      <c r="B553" s="871" t="e">
        <v>#N/A</v>
      </c>
      <c r="C553" s="871" t="e">
        <v>#N/A</v>
      </c>
      <c r="D553" s="873" t="e">
        <v>#N/A</v>
      </c>
      <c r="E553" s="874" t="e">
        <v>#N/A</v>
      </c>
      <c r="F553" s="51" t="s">
        <v>392</v>
      </c>
      <c r="G553" s="60" t="s">
        <v>393</v>
      </c>
      <c r="H553" s="874" t="e">
        <v>#N/A</v>
      </c>
      <c r="I553" s="874" t="e">
        <v>#N/A</v>
      </c>
      <c r="J553" s="874" t="e">
        <v>#N/A</v>
      </c>
      <c r="K553" s="874" t="e">
        <v>#N/A</v>
      </c>
      <c r="L553" s="769" t="e">
        <v>#N/A</v>
      </c>
      <c r="M553" s="769" t="e">
        <v>#N/A</v>
      </c>
      <c r="N553" s="763" t="e">
        <v>#N/A</v>
      </c>
      <c r="O553" s="760" t="e">
        <v>#N/A</v>
      </c>
      <c r="P553" s="1007"/>
      <c r="Q553" s="881"/>
      <c r="R553" s="880"/>
      <c r="S553" s="880"/>
      <c r="T553" s="880"/>
    </row>
    <row r="554" spans="1:20" s="8" customFormat="1" ht="11.25" customHeight="1">
      <c r="A554" s="868" t="e">
        <v>#N/A</v>
      </c>
      <c r="B554" s="871" t="e">
        <v>#N/A</v>
      </c>
      <c r="C554" s="871" t="e">
        <v>#N/A</v>
      </c>
      <c r="D554" s="873" t="e">
        <v>#N/A</v>
      </c>
      <c r="E554" s="874" t="e">
        <v>#N/A</v>
      </c>
      <c r="F554" s="51" t="s">
        <v>394</v>
      </c>
      <c r="G554" s="60" t="s">
        <v>395</v>
      </c>
      <c r="H554" s="874" t="e">
        <v>#N/A</v>
      </c>
      <c r="I554" s="874" t="e">
        <v>#N/A</v>
      </c>
      <c r="J554" s="874" t="e">
        <v>#N/A</v>
      </c>
      <c r="K554" s="874" t="e">
        <v>#N/A</v>
      </c>
      <c r="L554" s="769" t="e">
        <v>#N/A</v>
      </c>
      <c r="M554" s="769" t="e">
        <v>#N/A</v>
      </c>
      <c r="N554" s="763" t="e">
        <v>#N/A</v>
      </c>
      <c r="O554" s="760" t="e">
        <v>#N/A</v>
      </c>
      <c r="P554" s="1007"/>
      <c r="Q554" s="881"/>
      <c r="R554" s="880"/>
      <c r="S554" s="880"/>
      <c r="T554" s="880"/>
    </row>
    <row r="555" spans="1:20" s="8" customFormat="1" ht="12" customHeight="1">
      <c r="A555" s="868" t="e">
        <v>#N/A</v>
      </c>
      <c r="B555" s="871" t="e">
        <v>#N/A</v>
      </c>
      <c r="C555" s="871" t="e">
        <v>#N/A</v>
      </c>
      <c r="D555" s="873" t="e">
        <v>#N/A</v>
      </c>
      <c r="E555" s="874" t="e">
        <v>#N/A</v>
      </c>
      <c r="F555" s="51"/>
      <c r="G555" s="76" t="s">
        <v>396</v>
      </c>
      <c r="H555" s="874" t="e">
        <v>#N/A</v>
      </c>
      <c r="I555" s="874" t="e">
        <v>#N/A</v>
      </c>
      <c r="J555" s="874" t="e">
        <v>#N/A</v>
      </c>
      <c r="K555" s="874" t="e">
        <v>#N/A</v>
      </c>
      <c r="L555" s="769" t="e">
        <v>#N/A</v>
      </c>
      <c r="M555" s="769" t="e">
        <v>#N/A</v>
      </c>
      <c r="N555" s="763" t="e">
        <v>#N/A</v>
      </c>
      <c r="O555" s="760" t="e">
        <v>#N/A</v>
      </c>
      <c r="P555" s="1007"/>
      <c r="Q555" s="881"/>
      <c r="R555" s="880"/>
      <c r="S555" s="880"/>
      <c r="T555" s="880"/>
    </row>
    <row r="556" spans="1:20" s="8" customFormat="1" ht="12" customHeight="1">
      <c r="A556" s="868" t="e">
        <v>#N/A</v>
      </c>
      <c r="B556" s="871" t="e">
        <v>#N/A</v>
      </c>
      <c r="C556" s="871" t="e">
        <v>#N/A</v>
      </c>
      <c r="D556" s="873" t="e">
        <v>#N/A</v>
      </c>
      <c r="E556" s="874" t="e">
        <v>#N/A</v>
      </c>
      <c r="F556" s="51" t="s">
        <v>397</v>
      </c>
      <c r="G556" s="60" t="s">
        <v>398</v>
      </c>
      <c r="H556" s="874" t="e">
        <v>#N/A</v>
      </c>
      <c r="I556" s="874" t="e">
        <v>#N/A</v>
      </c>
      <c r="J556" s="874" t="e">
        <v>#N/A</v>
      </c>
      <c r="K556" s="874" t="e">
        <v>#N/A</v>
      </c>
      <c r="L556" s="769" t="e">
        <v>#N/A</v>
      </c>
      <c r="M556" s="769" t="e">
        <v>#N/A</v>
      </c>
      <c r="N556" s="763" t="e">
        <v>#N/A</v>
      </c>
      <c r="O556" s="760" t="e">
        <v>#N/A</v>
      </c>
      <c r="P556" s="1007"/>
      <c r="Q556" s="881"/>
      <c r="R556" s="880"/>
      <c r="S556" s="880"/>
      <c r="T556" s="880"/>
    </row>
    <row r="557" spans="1:20" s="8" customFormat="1" ht="12" customHeight="1">
      <c r="A557" s="868" t="e">
        <v>#N/A</v>
      </c>
      <c r="B557" s="871" t="e">
        <v>#N/A</v>
      </c>
      <c r="C557" s="871" t="e">
        <v>#N/A</v>
      </c>
      <c r="D557" s="873" t="e">
        <v>#N/A</v>
      </c>
      <c r="E557" s="874" t="e">
        <v>#N/A</v>
      </c>
      <c r="F557" s="51" t="s">
        <v>399</v>
      </c>
      <c r="G557" s="60" t="s">
        <v>4048</v>
      </c>
      <c r="H557" s="874" t="e">
        <v>#N/A</v>
      </c>
      <c r="I557" s="874" t="e">
        <v>#N/A</v>
      </c>
      <c r="J557" s="874" t="e">
        <v>#N/A</v>
      </c>
      <c r="K557" s="874" t="e">
        <v>#N/A</v>
      </c>
      <c r="L557" s="769" t="e">
        <v>#N/A</v>
      </c>
      <c r="M557" s="769" t="e">
        <v>#N/A</v>
      </c>
      <c r="N557" s="763" t="e">
        <v>#N/A</v>
      </c>
      <c r="O557" s="760" t="e">
        <v>#N/A</v>
      </c>
      <c r="P557" s="1007"/>
      <c r="Q557" s="881"/>
      <c r="R557" s="880"/>
      <c r="S557" s="880"/>
      <c r="T557" s="880"/>
    </row>
    <row r="558" spans="1:20" s="8" customFormat="1" ht="12" customHeight="1">
      <c r="A558" s="868" t="e">
        <v>#N/A</v>
      </c>
      <c r="B558" s="871" t="e">
        <v>#N/A</v>
      </c>
      <c r="C558" s="871" t="e">
        <v>#N/A</v>
      </c>
      <c r="D558" s="873" t="e">
        <v>#N/A</v>
      </c>
      <c r="E558" s="874" t="e">
        <v>#N/A</v>
      </c>
      <c r="F558" s="51" t="s">
        <v>401</v>
      </c>
      <c r="G558" s="60" t="s">
        <v>4049</v>
      </c>
      <c r="H558" s="874" t="e">
        <v>#N/A</v>
      </c>
      <c r="I558" s="874" t="e">
        <v>#N/A</v>
      </c>
      <c r="J558" s="874" t="e">
        <v>#N/A</v>
      </c>
      <c r="K558" s="874" t="e">
        <v>#N/A</v>
      </c>
      <c r="L558" s="769" t="e">
        <v>#N/A</v>
      </c>
      <c r="M558" s="769" t="e">
        <v>#N/A</v>
      </c>
      <c r="N558" s="763" t="e">
        <v>#N/A</v>
      </c>
      <c r="O558" s="760" t="e">
        <v>#N/A</v>
      </c>
      <c r="P558" s="1007"/>
      <c r="Q558" s="881"/>
      <c r="R558" s="880"/>
      <c r="S558" s="880"/>
      <c r="T558" s="880"/>
    </row>
    <row r="559" spans="1:20" s="8" customFormat="1" ht="23.25" customHeight="1">
      <c r="A559" s="868" t="e">
        <v>#N/A</v>
      </c>
      <c r="B559" s="871" t="e">
        <v>#N/A</v>
      </c>
      <c r="C559" s="871" t="e">
        <v>#N/A</v>
      </c>
      <c r="D559" s="873" t="e">
        <v>#N/A</v>
      </c>
      <c r="E559" s="874" t="e">
        <v>#N/A</v>
      </c>
      <c r="F559" s="51" t="s">
        <v>403</v>
      </c>
      <c r="G559" s="60" t="s">
        <v>4050</v>
      </c>
      <c r="H559" s="874" t="e">
        <v>#N/A</v>
      </c>
      <c r="I559" s="874" t="e">
        <v>#N/A</v>
      </c>
      <c r="J559" s="874" t="e">
        <v>#N/A</v>
      </c>
      <c r="K559" s="874" t="e">
        <v>#N/A</v>
      </c>
      <c r="L559" s="769" t="e">
        <v>#N/A</v>
      </c>
      <c r="M559" s="769" t="e">
        <v>#N/A</v>
      </c>
      <c r="N559" s="763" t="e">
        <v>#N/A</v>
      </c>
      <c r="O559" s="760" t="e">
        <v>#N/A</v>
      </c>
      <c r="P559" s="1007"/>
      <c r="Q559" s="881"/>
      <c r="R559" s="880"/>
      <c r="S559" s="880"/>
      <c r="T559" s="880"/>
    </row>
    <row r="560" spans="1:20" s="8" customFormat="1" ht="11.25" customHeight="1">
      <c r="A560" s="868" t="e">
        <v>#N/A</v>
      </c>
      <c r="B560" s="871" t="e">
        <v>#N/A</v>
      </c>
      <c r="C560" s="871" t="e">
        <v>#N/A</v>
      </c>
      <c r="D560" s="873" t="e">
        <v>#N/A</v>
      </c>
      <c r="E560" s="874" t="e">
        <v>#N/A</v>
      </c>
      <c r="F560" s="51"/>
      <c r="G560" s="76" t="s">
        <v>3054</v>
      </c>
      <c r="H560" s="874" t="e">
        <v>#N/A</v>
      </c>
      <c r="I560" s="874" t="e">
        <v>#N/A</v>
      </c>
      <c r="J560" s="874" t="e">
        <v>#N/A</v>
      </c>
      <c r="K560" s="874" t="e">
        <v>#N/A</v>
      </c>
      <c r="L560" s="769" t="e">
        <v>#N/A</v>
      </c>
      <c r="M560" s="769" t="e">
        <v>#N/A</v>
      </c>
      <c r="N560" s="763" t="e">
        <v>#N/A</v>
      </c>
      <c r="O560" s="760" t="e">
        <v>#N/A</v>
      </c>
      <c r="P560" s="1007"/>
      <c r="Q560" s="881"/>
      <c r="R560" s="880"/>
      <c r="S560" s="880"/>
      <c r="T560" s="880"/>
    </row>
    <row r="561" spans="1:20" s="8" customFormat="1" ht="12" customHeight="1">
      <c r="A561" s="868" t="e">
        <v>#N/A</v>
      </c>
      <c r="B561" s="871" t="e">
        <v>#N/A</v>
      </c>
      <c r="C561" s="871" t="e">
        <v>#N/A</v>
      </c>
      <c r="D561" s="873" t="e">
        <v>#N/A</v>
      </c>
      <c r="E561" s="874" t="e">
        <v>#N/A</v>
      </c>
      <c r="F561" s="51" t="s">
        <v>405</v>
      </c>
      <c r="G561" s="60" t="s">
        <v>4051</v>
      </c>
      <c r="H561" s="874" t="e">
        <v>#N/A</v>
      </c>
      <c r="I561" s="874" t="e">
        <v>#N/A</v>
      </c>
      <c r="J561" s="874" t="e">
        <v>#N/A</v>
      </c>
      <c r="K561" s="874" t="e">
        <v>#N/A</v>
      </c>
      <c r="L561" s="769" t="e">
        <v>#N/A</v>
      </c>
      <c r="M561" s="769" t="e">
        <v>#N/A</v>
      </c>
      <c r="N561" s="763" t="e">
        <v>#N/A</v>
      </c>
      <c r="O561" s="760" t="e">
        <v>#N/A</v>
      </c>
      <c r="P561" s="1007"/>
      <c r="Q561" s="881"/>
      <c r="R561" s="880"/>
      <c r="S561" s="880"/>
      <c r="T561" s="880"/>
    </row>
    <row r="562" spans="1:20" s="8" customFormat="1" ht="12" customHeight="1">
      <c r="A562" s="868" t="e">
        <v>#N/A</v>
      </c>
      <c r="B562" s="871" t="e">
        <v>#N/A</v>
      </c>
      <c r="C562" s="871" t="e">
        <v>#N/A</v>
      </c>
      <c r="D562" s="873" t="e">
        <v>#N/A</v>
      </c>
      <c r="E562" s="874" t="e">
        <v>#N/A</v>
      </c>
      <c r="F562" s="51" t="s">
        <v>406</v>
      </c>
      <c r="G562" s="60" t="s">
        <v>4052</v>
      </c>
      <c r="H562" s="874" t="e">
        <v>#N/A</v>
      </c>
      <c r="I562" s="874" t="e">
        <v>#N/A</v>
      </c>
      <c r="J562" s="874" t="e">
        <v>#N/A</v>
      </c>
      <c r="K562" s="874" t="e">
        <v>#N/A</v>
      </c>
      <c r="L562" s="769" t="e">
        <v>#N/A</v>
      </c>
      <c r="M562" s="769" t="e">
        <v>#N/A</v>
      </c>
      <c r="N562" s="763" t="e">
        <v>#N/A</v>
      </c>
      <c r="O562" s="760" t="e">
        <v>#N/A</v>
      </c>
      <c r="P562" s="1007"/>
      <c r="Q562" s="881"/>
      <c r="R562" s="880"/>
      <c r="S562" s="880"/>
      <c r="T562" s="880"/>
    </row>
    <row r="563" spans="1:20" s="8" customFormat="1" ht="12" customHeight="1">
      <c r="A563" s="868" t="e">
        <v>#N/A</v>
      </c>
      <c r="B563" s="871" t="e">
        <v>#N/A</v>
      </c>
      <c r="C563" s="871" t="e">
        <v>#N/A</v>
      </c>
      <c r="D563" s="873" t="e">
        <v>#N/A</v>
      </c>
      <c r="E563" s="874" t="e">
        <v>#N/A</v>
      </c>
      <c r="F563" s="51" t="s">
        <v>408</v>
      </c>
      <c r="G563" s="60" t="s">
        <v>409</v>
      </c>
      <c r="H563" s="874" t="e">
        <v>#N/A</v>
      </c>
      <c r="I563" s="874" t="e">
        <v>#N/A</v>
      </c>
      <c r="J563" s="874" t="e">
        <v>#N/A</v>
      </c>
      <c r="K563" s="874" t="e">
        <v>#N/A</v>
      </c>
      <c r="L563" s="769" t="e">
        <v>#N/A</v>
      </c>
      <c r="M563" s="769" t="e">
        <v>#N/A</v>
      </c>
      <c r="N563" s="763" t="e">
        <v>#N/A</v>
      </c>
      <c r="O563" s="760" t="e">
        <v>#N/A</v>
      </c>
      <c r="P563" s="1007"/>
      <c r="Q563" s="881"/>
      <c r="R563" s="880"/>
      <c r="S563" s="880"/>
      <c r="T563" s="880"/>
    </row>
    <row r="564" spans="1:20" s="8" customFormat="1" ht="12" customHeight="1">
      <c r="A564" s="868" t="e">
        <v>#N/A</v>
      </c>
      <c r="B564" s="871" t="e">
        <v>#N/A</v>
      </c>
      <c r="C564" s="871" t="e">
        <v>#N/A</v>
      </c>
      <c r="D564" s="873" t="e">
        <v>#N/A</v>
      </c>
      <c r="E564" s="874" t="e">
        <v>#N/A</v>
      </c>
      <c r="F564" s="51" t="s">
        <v>410</v>
      </c>
      <c r="G564" s="60" t="s">
        <v>4053</v>
      </c>
      <c r="H564" s="874" t="e">
        <v>#N/A</v>
      </c>
      <c r="I564" s="874" t="e">
        <v>#N/A</v>
      </c>
      <c r="J564" s="874" t="e">
        <v>#N/A</v>
      </c>
      <c r="K564" s="874" t="e">
        <v>#N/A</v>
      </c>
      <c r="L564" s="769" t="e">
        <v>#N/A</v>
      </c>
      <c r="M564" s="769" t="e">
        <v>#N/A</v>
      </c>
      <c r="N564" s="763" t="e">
        <v>#N/A</v>
      </c>
      <c r="O564" s="760" t="e">
        <v>#N/A</v>
      </c>
      <c r="P564" s="1007"/>
      <c r="Q564" s="881"/>
      <c r="R564" s="880"/>
      <c r="S564" s="880"/>
      <c r="T564" s="880"/>
    </row>
    <row r="565" spans="1:20" s="8" customFormat="1" ht="12" customHeight="1">
      <c r="A565" s="868" t="e">
        <v>#N/A</v>
      </c>
      <c r="B565" s="871" t="e">
        <v>#N/A</v>
      </c>
      <c r="C565" s="871" t="e">
        <v>#N/A</v>
      </c>
      <c r="D565" s="873" t="e">
        <v>#N/A</v>
      </c>
      <c r="E565" s="874" t="e">
        <v>#N/A</v>
      </c>
      <c r="F565" s="51" t="s">
        <v>412</v>
      </c>
      <c r="G565" s="60" t="s">
        <v>413</v>
      </c>
      <c r="H565" s="874" t="e">
        <v>#N/A</v>
      </c>
      <c r="I565" s="874" t="e">
        <v>#N/A</v>
      </c>
      <c r="J565" s="874" t="e">
        <v>#N/A</v>
      </c>
      <c r="K565" s="874" t="e">
        <v>#N/A</v>
      </c>
      <c r="L565" s="769" t="e">
        <v>#N/A</v>
      </c>
      <c r="M565" s="769" t="e">
        <v>#N/A</v>
      </c>
      <c r="N565" s="763" t="e">
        <v>#N/A</v>
      </c>
      <c r="O565" s="760" t="e">
        <v>#N/A</v>
      </c>
      <c r="P565" s="1007"/>
      <c r="Q565" s="881"/>
      <c r="R565" s="880"/>
      <c r="S565" s="880"/>
      <c r="T565" s="880"/>
    </row>
    <row r="566" spans="1:20" s="8" customFormat="1" ht="12" customHeight="1">
      <c r="A566" s="868" t="e">
        <v>#N/A</v>
      </c>
      <c r="B566" s="871" t="e">
        <v>#N/A</v>
      </c>
      <c r="C566" s="871" t="e">
        <v>#N/A</v>
      </c>
      <c r="D566" s="873" t="e">
        <v>#N/A</v>
      </c>
      <c r="E566" s="874" t="e">
        <v>#N/A</v>
      </c>
      <c r="F566" s="51" t="s">
        <v>414</v>
      </c>
      <c r="G566" s="60" t="s">
        <v>415</v>
      </c>
      <c r="H566" s="874" t="e">
        <v>#N/A</v>
      </c>
      <c r="I566" s="874" t="e">
        <v>#N/A</v>
      </c>
      <c r="J566" s="874" t="e">
        <v>#N/A</v>
      </c>
      <c r="K566" s="874" t="e">
        <v>#N/A</v>
      </c>
      <c r="L566" s="769" t="e">
        <v>#N/A</v>
      </c>
      <c r="M566" s="769" t="e">
        <v>#N/A</v>
      </c>
      <c r="N566" s="763" t="e">
        <v>#N/A</v>
      </c>
      <c r="O566" s="760" t="e">
        <v>#N/A</v>
      </c>
      <c r="P566" s="1007"/>
      <c r="Q566" s="881"/>
      <c r="R566" s="880"/>
      <c r="S566" s="880"/>
      <c r="T566" s="880"/>
    </row>
    <row r="567" spans="1:20" s="8" customFormat="1" ht="12" customHeight="1">
      <c r="A567" s="868" t="e">
        <v>#N/A</v>
      </c>
      <c r="B567" s="871" t="e">
        <v>#N/A</v>
      </c>
      <c r="C567" s="871" t="e">
        <v>#N/A</v>
      </c>
      <c r="D567" s="873" t="e">
        <v>#N/A</v>
      </c>
      <c r="E567" s="874" t="e">
        <v>#N/A</v>
      </c>
      <c r="F567" s="51" t="s">
        <v>416</v>
      </c>
      <c r="G567" s="60" t="s">
        <v>4057</v>
      </c>
      <c r="H567" s="874" t="e">
        <v>#N/A</v>
      </c>
      <c r="I567" s="874" t="e">
        <v>#N/A</v>
      </c>
      <c r="J567" s="874" t="e">
        <v>#N/A</v>
      </c>
      <c r="K567" s="874" t="e">
        <v>#N/A</v>
      </c>
      <c r="L567" s="769" t="e">
        <v>#N/A</v>
      </c>
      <c r="M567" s="769" t="e">
        <v>#N/A</v>
      </c>
      <c r="N567" s="763" t="e">
        <v>#N/A</v>
      </c>
      <c r="O567" s="760" t="e">
        <v>#N/A</v>
      </c>
      <c r="P567" s="1007"/>
      <c r="Q567" s="881"/>
      <c r="R567" s="880"/>
      <c r="S567" s="880"/>
      <c r="T567" s="880"/>
    </row>
    <row r="568" spans="1:20" s="8" customFormat="1" ht="31.5" customHeight="1">
      <c r="A568" s="868" t="e">
        <v>#N/A</v>
      </c>
      <c r="B568" s="871" t="e">
        <v>#N/A</v>
      </c>
      <c r="C568" s="871" t="e">
        <v>#N/A</v>
      </c>
      <c r="D568" s="873" t="e">
        <v>#N/A</v>
      </c>
      <c r="E568" s="874" t="e">
        <v>#N/A</v>
      </c>
      <c r="F568" s="51" t="s">
        <v>418</v>
      </c>
      <c r="G568" s="60" t="s">
        <v>4063</v>
      </c>
      <c r="H568" s="874" t="e">
        <v>#N/A</v>
      </c>
      <c r="I568" s="874" t="e">
        <v>#N/A</v>
      </c>
      <c r="J568" s="874" t="e">
        <v>#N/A</v>
      </c>
      <c r="K568" s="874" t="e">
        <v>#N/A</v>
      </c>
      <c r="L568" s="769" t="e">
        <v>#N/A</v>
      </c>
      <c r="M568" s="769" t="e">
        <v>#N/A</v>
      </c>
      <c r="N568" s="763" t="e">
        <v>#N/A</v>
      </c>
      <c r="O568" s="760" t="e">
        <v>#N/A</v>
      </c>
      <c r="P568" s="1007"/>
      <c r="Q568" s="881"/>
      <c r="R568" s="880"/>
      <c r="S568" s="880"/>
      <c r="T568" s="880"/>
    </row>
    <row r="569" spans="1:20" s="8" customFormat="1" ht="26.25" customHeight="1">
      <c r="A569" s="868" t="e">
        <v>#N/A</v>
      </c>
      <c r="B569" s="871" t="e">
        <v>#N/A</v>
      </c>
      <c r="C569" s="871" t="e">
        <v>#N/A</v>
      </c>
      <c r="D569" s="873" t="e">
        <v>#N/A</v>
      </c>
      <c r="E569" s="874" t="e">
        <v>#N/A</v>
      </c>
      <c r="F569" s="51" t="s">
        <v>420</v>
      </c>
      <c r="G569" s="60" t="s">
        <v>4058</v>
      </c>
      <c r="H569" s="874" t="e">
        <v>#N/A</v>
      </c>
      <c r="I569" s="874" t="e">
        <v>#N/A</v>
      </c>
      <c r="J569" s="874" t="e">
        <v>#N/A</v>
      </c>
      <c r="K569" s="874" t="e">
        <v>#N/A</v>
      </c>
      <c r="L569" s="769" t="e">
        <v>#N/A</v>
      </c>
      <c r="M569" s="769" t="e">
        <v>#N/A</v>
      </c>
      <c r="N569" s="763" t="e">
        <v>#N/A</v>
      </c>
      <c r="O569" s="760" t="e">
        <v>#N/A</v>
      </c>
      <c r="P569" s="1007"/>
      <c r="Q569" s="881"/>
      <c r="R569" s="880"/>
      <c r="S569" s="880"/>
      <c r="T569" s="880"/>
    </row>
    <row r="570" spans="1:20" s="8" customFormat="1" ht="12" customHeight="1">
      <c r="A570" s="868" t="e">
        <v>#N/A</v>
      </c>
      <c r="B570" s="871" t="e">
        <v>#N/A</v>
      </c>
      <c r="C570" s="871" t="e">
        <v>#N/A</v>
      </c>
      <c r="D570" s="873" t="e">
        <v>#N/A</v>
      </c>
      <c r="E570" s="874" t="e">
        <v>#N/A</v>
      </c>
      <c r="F570" s="51" t="s">
        <v>422</v>
      </c>
      <c r="G570" s="60" t="s">
        <v>423</v>
      </c>
      <c r="H570" s="874" t="e">
        <v>#N/A</v>
      </c>
      <c r="I570" s="874" t="e">
        <v>#N/A</v>
      </c>
      <c r="J570" s="874" t="e">
        <v>#N/A</v>
      </c>
      <c r="K570" s="874" t="e">
        <v>#N/A</v>
      </c>
      <c r="L570" s="769" t="e">
        <v>#N/A</v>
      </c>
      <c r="M570" s="769" t="e">
        <v>#N/A</v>
      </c>
      <c r="N570" s="763" t="e">
        <v>#N/A</v>
      </c>
      <c r="O570" s="760" t="e">
        <v>#N/A</v>
      </c>
      <c r="P570" s="1007"/>
      <c r="Q570" s="881"/>
      <c r="R570" s="880"/>
      <c r="S570" s="880"/>
      <c r="T570" s="880"/>
    </row>
    <row r="571" spans="1:20" s="8" customFormat="1" ht="12" customHeight="1">
      <c r="A571" s="868" t="e">
        <v>#N/A</v>
      </c>
      <c r="B571" s="871" t="e">
        <v>#N/A</v>
      </c>
      <c r="C571" s="871" t="e">
        <v>#N/A</v>
      </c>
      <c r="D571" s="873" t="e">
        <v>#N/A</v>
      </c>
      <c r="E571" s="874" t="e">
        <v>#N/A</v>
      </c>
      <c r="F571" s="51" t="s">
        <v>424</v>
      </c>
      <c r="G571" s="60" t="s">
        <v>4059</v>
      </c>
      <c r="H571" s="874" t="e">
        <v>#N/A</v>
      </c>
      <c r="I571" s="874" t="e">
        <v>#N/A</v>
      </c>
      <c r="J571" s="874" t="e">
        <v>#N/A</v>
      </c>
      <c r="K571" s="874" t="e">
        <v>#N/A</v>
      </c>
      <c r="L571" s="769" t="e">
        <v>#N/A</v>
      </c>
      <c r="M571" s="769" t="e">
        <v>#N/A</v>
      </c>
      <c r="N571" s="763" t="e">
        <v>#N/A</v>
      </c>
      <c r="O571" s="760" t="e">
        <v>#N/A</v>
      </c>
      <c r="P571" s="1007"/>
      <c r="Q571" s="881"/>
      <c r="R571" s="880"/>
      <c r="S571" s="880"/>
      <c r="T571" s="880"/>
    </row>
    <row r="572" spans="1:20" s="8" customFormat="1" ht="12" customHeight="1">
      <c r="A572" s="868" t="e">
        <v>#N/A</v>
      </c>
      <c r="B572" s="871" t="e">
        <v>#N/A</v>
      </c>
      <c r="C572" s="871" t="e">
        <v>#N/A</v>
      </c>
      <c r="D572" s="873" t="e">
        <v>#N/A</v>
      </c>
      <c r="E572" s="874" t="e">
        <v>#N/A</v>
      </c>
      <c r="F572" s="51" t="s">
        <v>426</v>
      </c>
      <c r="G572" s="60" t="s">
        <v>427</v>
      </c>
      <c r="H572" s="874" t="e">
        <v>#N/A</v>
      </c>
      <c r="I572" s="874" t="e">
        <v>#N/A</v>
      </c>
      <c r="J572" s="874" t="e">
        <v>#N/A</v>
      </c>
      <c r="K572" s="874" t="e">
        <v>#N/A</v>
      </c>
      <c r="L572" s="769" t="e">
        <v>#N/A</v>
      </c>
      <c r="M572" s="769" t="e">
        <v>#N/A</v>
      </c>
      <c r="N572" s="763" t="e">
        <v>#N/A</v>
      </c>
      <c r="O572" s="760" t="e">
        <v>#N/A</v>
      </c>
      <c r="P572" s="1007"/>
      <c r="Q572" s="881"/>
      <c r="R572" s="880"/>
      <c r="S572" s="880"/>
      <c r="T572" s="880"/>
    </row>
    <row r="573" spans="1:20" s="8" customFormat="1" ht="23.25" customHeight="1">
      <c r="A573" s="868" t="e">
        <v>#N/A</v>
      </c>
      <c r="B573" s="871" t="e">
        <v>#N/A</v>
      </c>
      <c r="C573" s="871" t="e">
        <v>#N/A</v>
      </c>
      <c r="D573" s="873" t="e">
        <v>#N/A</v>
      </c>
      <c r="E573" s="874" t="e">
        <v>#N/A</v>
      </c>
      <c r="F573" s="51" t="s">
        <v>428</v>
      </c>
      <c r="G573" s="60" t="s">
        <v>429</v>
      </c>
      <c r="H573" s="874" t="e">
        <v>#N/A</v>
      </c>
      <c r="I573" s="874" t="e">
        <v>#N/A</v>
      </c>
      <c r="J573" s="874" t="e">
        <v>#N/A</v>
      </c>
      <c r="K573" s="874" t="e">
        <v>#N/A</v>
      </c>
      <c r="L573" s="769" t="e">
        <v>#N/A</v>
      </c>
      <c r="M573" s="769" t="e">
        <v>#N/A</v>
      </c>
      <c r="N573" s="763" t="e">
        <v>#N/A</v>
      </c>
      <c r="O573" s="760" t="e">
        <v>#N/A</v>
      </c>
      <c r="P573" s="1007"/>
      <c r="Q573" s="881"/>
      <c r="R573" s="880"/>
      <c r="S573" s="880"/>
      <c r="T573" s="880"/>
    </row>
    <row r="574" spans="1:20" s="8" customFormat="1" ht="12" customHeight="1">
      <c r="A574" s="868" t="e">
        <v>#N/A</v>
      </c>
      <c r="B574" s="871" t="e">
        <v>#N/A</v>
      </c>
      <c r="C574" s="871" t="e">
        <v>#N/A</v>
      </c>
      <c r="D574" s="873" t="e">
        <v>#N/A</v>
      </c>
      <c r="E574" s="874" t="e">
        <v>#N/A</v>
      </c>
      <c r="F574" s="51" t="s">
        <v>430</v>
      </c>
      <c r="G574" s="60" t="s">
        <v>431</v>
      </c>
      <c r="H574" s="874" t="e">
        <v>#N/A</v>
      </c>
      <c r="I574" s="874" t="e">
        <v>#N/A</v>
      </c>
      <c r="J574" s="874" t="e">
        <v>#N/A</v>
      </c>
      <c r="K574" s="874" t="e">
        <v>#N/A</v>
      </c>
      <c r="L574" s="769" t="e">
        <v>#N/A</v>
      </c>
      <c r="M574" s="769" t="e">
        <v>#N/A</v>
      </c>
      <c r="N574" s="763" t="e">
        <v>#N/A</v>
      </c>
      <c r="O574" s="760" t="e">
        <v>#N/A</v>
      </c>
      <c r="P574" s="1007"/>
      <c r="Q574" s="881"/>
      <c r="R574" s="880"/>
      <c r="S574" s="880"/>
      <c r="T574" s="880"/>
    </row>
    <row r="575" spans="1:20" s="8" customFormat="1" ht="12" customHeight="1">
      <c r="A575" s="868" t="e">
        <v>#N/A</v>
      </c>
      <c r="B575" s="871" t="e">
        <v>#N/A</v>
      </c>
      <c r="C575" s="871" t="e">
        <v>#N/A</v>
      </c>
      <c r="D575" s="873" t="e">
        <v>#N/A</v>
      </c>
      <c r="E575" s="874" t="e">
        <v>#N/A</v>
      </c>
      <c r="F575" s="51" t="s">
        <v>432</v>
      </c>
      <c r="G575" s="60" t="s">
        <v>4060</v>
      </c>
      <c r="H575" s="874" t="e">
        <v>#N/A</v>
      </c>
      <c r="I575" s="874" t="e">
        <v>#N/A</v>
      </c>
      <c r="J575" s="874" t="e">
        <v>#N/A</v>
      </c>
      <c r="K575" s="874" t="e">
        <v>#N/A</v>
      </c>
      <c r="L575" s="769" t="e">
        <v>#N/A</v>
      </c>
      <c r="M575" s="769" t="e">
        <v>#N/A</v>
      </c>
      <c r="N575" s="763" t="e">
        <v>#N/A</v>
      </c>
      <c r="O575" s="760" t="e">
        <v>#N/A</v>
      </c>
      <c r="P575" s="1007"/>
      <c r="Q575" s="881"/>
      <c r="R575" s="880"/>
      <c r="S575" s="880"/>
      <c r="T575" s="880"/>
    </row>
    <row r="576" spans="1:20" s="8" customFormat="1" ht="26.25" customHeight="1">
      <c r="A576" s="868" t="e">
        <v>#N/A</v>
      </c>
      <c r="B576" s="871" t="e">
        <v>#N/A</v>
      </c>
      <c r="C576" s="871" t="e">
        <v>#N/A</v>
      </c>
      <c r="D576" s="873" t="e">
        <v>#N/A</v>
      </c>
      <c r="E576" s="874" t="e">
        <v>#N/A</v>
      </c>
      <c r="F576" s="51" t="s">
        <v>434</v>
      </c>
      <c r="G576" s="60" t="s">
        <v>435</v>
      </c>
      <c r="H576" s="874" t="e">
        <v>#N/A</v>
      </c>
      <c r="I576" s="874" t="e">
        <v>#N/A</v>
      </c>
      <c r="J576" s="874" t="e">
        <v>#N/A</v>
      </c>
      <c r="K576" s="874" t="e">
        <v>#N/A</v>
      </c>
      <c r="L576" s="769" t="e">
        <v>#N/A</v>
      </c>
      <c r="M576" s="769" t="e">
        <v>#N/A</v>
      </c>
      <c r="N576" s="763" t="e">
        <v>#N/A</v>
      </c>
      <c r="O576" s="760" t="e">
        <v>#N/A</v>
      </c>
      <c r="P576" s="1007"/>
      <c r="Q576" s="881"/>
      <c r="R576" s="880"/>
      <c r="S576" s="880"/>
      <c r="T576" s="880"/>
    </row>
    <row r="577" spans="1:20" s="8" customFormat="1" ht="12" customHeight="1">
      <c r="A577" s="868" t="e">
        <v>#N/A</v>
      </c>
      <c r="B577" s="871" t="e">
        <v>#N/A</v>
      </c>
      <c r="C577" s="871" t="e">
        <v>#N/A</v>
      </c>
      <c r="D577" s="873" t="e">
        <v>#N/A</v>
      </c>
      <c r="E577" s="874" t="e">
        <v>#N/A</v>
      </c>
      <c r="F577" s="51" t="s">
        <v>436</v>
      </c>
      <c r="G577" s="60" t="s">
        <v>437</v>
      </c>
      <c r="H577" s="874" t="e">
        <v>#N/A</v>
      </c>
      <c r="I577" s="874" t="e">
        <v>#N/A</v>
      </c>
      <c r="J577" s="874" t="e">
        <v>#N/A</v>
      </c>
      <c r="K577" s="874" t="e">
        <v>#N/A</v>
      </c>
      <c r="L577" s="769" t="e">
        <v>#N/A</v>
      </c>
      <c r="M577" s="769" t="e">
        <v>#N/A</v>
      </c>
      <c r="N577" s="763" t="e">
        <v>#N/A</v>
      </c>
      <c r="O577" s="760" t="e">
        <v>#N/A</v>
      </c>
      <c r="P577" s="1007"/>
      <c r="Q577" s="881"/>
      <c r="R577" s="880"/>
      <c r="S577" s="880"/>
      <c r="T577" s="880"/>
    </row>
    <row r="578" spans="1:20" s="8" customFormat="1" ht="12" customHeight="1">
      <c r="A578" s="868" t="e">
        <v>#N/A</v>
      </c>
      <c r="B578" s="871" t="e">
        <v>#N/A</v>
      </c>
      <c r="C578" s="871" t="e">
        <v>#N/A</v>
      </c>
      <c r="D578" s="873" t="e">
        <v>#N/A</v>
      </c>
      <c r="E578" s="874" t="e">
        <v>#N/A</v>
      </c>
      <c r="F578" s="51" t="s">
        <v>438</v>
      </c>
      <c r="G578" s="60" t="s">
        <v>439</v>
      </c>
      <c r="H578" s="874" t="e">
        <v>#N/A</v>
      </c>
      <c r="I578" s="874" t="e">
        <v>#N/A</v>
      </c>
      <c r="J578" s="874" t="e">
        <v>#N/A</v>
      </c>
      <c r="K578" s="874" t="e">
        <v>#N/A</v>
      </c>
      <c r="L578" s="769" t="e">
        <v>#N/A</v>
      </c>
      <c r="M578" s="769" t="e">
        <v>#N/A</v>
      </c>
      <c r="N578" s="763" t="e">
        <v>#N/A</v>
      </c>
      <c r="O578" s="760" t="e">
        <v>#N/A</v>
      </c>
      <c r="P578" s="1007"/>
      <c r="Q578" s="881"/>
      <c r="R578" s="880"/>
      <c r="S578" s="880"/>
      <c r="T578" s="880"/>
    </row>
    <row r="579" spans="1:20" s="8" customFormat="1" ht="12" customHeight="1">
      <c r="A579" s="868" t="e">
        <v>#N/A</v>
      </c>
      <c r="B579" s="871" t="e">
        <v>#N/A</v>
      </c>
      <c r="C579" s="871" t="e">
        <v>#N/A</v>
      </c>
      <c r="D579" s="873" t="e">
        <v>#N/A</v>
      </c>
      <c r="E579" s="874" t="e">
        <v>#N/A</v>
      </c>
      <c r="F579" s="51" t="s">
        <v>440</v>
      </c>
      <c r="G579" s="60" t="s">
        <v>441</v>
      </c>
      <c r="H579" s="874" t="e">
        <v>#N/A</v>
      </c>
      <c r="I579" s="874" t="e">
        <v>#N/A</v>
      </c>
      <c r="J579" s="874" t="e">
        <v>#N/A</v>
      </c>
      <c r="K579" s="874" t="e">
        <v>#N/A</v>
      </c>
      <c r="L579" s="769" t="e">
        <v>#N/A</v>
      </c>
      <c r="M579" s="769" t="e">
        <v>#N/A</v>
      </c>
      <c r="N579" s="763" t="e">
        <v>#N/A</v>
      </c>
      <c r="O579" s="760" t="e">
        <v>#N/A</v>
      </c>
      <c r="P579" s="1007"/>
      <c r="Q579" s="881"/>
      <c r="R579" s="880"/>
      <c r="S579" s="880"/>
      <c r="T579" s="880"/>
    </row>
    <row r="580" spans="1:20" s="8" customFormat="1" ht="12" customHeight="1">
      <c r="A580" s="868" t="e">
        <v>#N/A</v>
      </c>
      <c r="B580" s="871" t="e">
        <v>#N/A</v>
      </c>
      <c r="C580" s="871" t="e">
        <v>#N/A</v>
      </c>
      <c r="D580" s="873" t="e">
        <v>#N/A</v>
      </c>
      <c r="E580" s="874" t="e">
        <v>#N/A</v>
      </c>
      <c r="F580" s="51" t="s">
        <v>442</v>
      </c>
      <c r="G580" s="60" t="s">
        <v>4061</v>
      </c>
      <c r="H580" s="874" t="e">
        <v>#N/A</v>
      </c>
      <c r="I580" s="874" t="e">
        <v>#N/A</v>
      </c>
      <c r="J580" s="874" t="e">
        <v>#N/A</v>
      </c>
      <c r="K580" s="874" t="e">
        <v>#N/A</v>
      </c>
      <c r="L580" s="769" t="e">
        <v>#N/A</v>
      </c>
      <c r="M580" s="769" t="e">
        <v>#N/A</v>
      </c>
      <c r="N580" s="763" t="e">
        <v>#N/A</v>
      </c>
      <c r="O580" s="760" t="e">
        <v>#N/A</v>
      </c>
      <c r="P580" s="1007"/>
      <c r="Q580" s="881"/>
      <c r="R580" s="880"/>
      <c r="S580" s="880"/>
      <c r="T580" s="880"/>
    </row>
    <row r="581" spans="1:20" s="8" customFormat="1" ht="12" customHeight="1">
      <c r="A581" s="868" t="e">
        <v>#N/A</v>
      </c>
      <c r="B581" s="871" t="e">
        <v>#N/A</v>
      </c>
      <c r="C581" s="871" t="e">
        <v>#N/A</v>
      </c>
      <c r="D581" s="873" t="e">
        <v>#N/A</v>
      </c>
      <c r="E581" s="874" t="e">
        <v>#N/A</v>
      </c>
      <c r="F581" s="51" t="s">
        <v>444</v>
      </c>
      <c r="G581" s="60" t="s">
        <v>445</v>
      </c>
      <c r="H581" s="874" t="e">
        <v>#N/A</v>
      </c>
      <c r="I581" s="874" t="e">
        <v>#N/A</v>
      </c>
      <c r="J581" s="874" t="e">
        <v>#N/A</v>
      </c>
      <c r="K581" s="874" t="e">
        <v>#N/A</v>
      </c>
      <c r="L581" s="769" t="e">
        <v>#N/A</v>
      </c>
      <c r="M581" s="769" t="e">
        <v>#N/A</v>
      </c>
      <c r="N581" s="763" t="e">
        <v>#N/A</v>
      </c>
      <c r="O581" s="760" t="e">
        <v>#N/A</v>
      </c>
      <c r="P581" s="1007"/>
      <c r="Q581" s="881"/>
      <c r="R581" s="880"/>
      <c r="S581" s="880"/>
      <c r="T581" s="880"/>
    </row>
    <row r="582" spans="1:20" s="8" customFormat="1" ht="12" customHeight="1">
      <c r="A582" s="868" t="e">
        <v>#N/A</v>
      </c>
      <c r="B582" s="871" t="e">
        <v>#N/A</v>
      </c>
      <c r="C582" s="871" t="e">
        <v>#N/A</v>
      </c>
      <c r="D582" s="873" t="e">
        <v>#N/A</v>
      </c>
      <c r="E582" s="874" t="e">
        <v>#N/A</v>
      </c>
      <c r="F582" s="51" t="s">
        <v>446</v>
      </c>
      <c r="G582" s="60" t="s">
        <v>447</v>
      </c>
      <c r="H582" s="874" t="e">
        <v>#N/A</v>
      </c>
      <c r="I582" s="874" t="e">
        <v>#N/A</v>
      </c>
      <c r="J582" s="874" t="e">
        <v>#N/A</v>
      </c>
      <c r="K582" s="874" t="e">
        <v>#N/A</v>
      </c>
      <c r="L582" s="769" t="e">
        <v>#N/A</v>
      </c>
      <c r="M582" s="769" t="e">
        <v>#N/A</v>
      </c>
      <c r="N582" s="763" t="e">
        <v>#N/A</v>
      </c>
      <c r="O582" s="760" t="e">
        <v>#N/A</v>
      </c>
      <c r="P582" s="1007"/>
      <c r="Q582" s="881"/>
      <c r="R582" s="880"/>
      <c r="S582" s="880"/>
      <c r="T582" s="880"/>
    </row>
    <row r="583" spans="1:20" s="8" customFormat="1" ht="12" customHeight="1">
      <c r="A583" s="868" t="e">
        <v>#N/A</v>
      </c>
      <c r="B583" s="871" t="e">
        <v>#N/A</v>
      </c>
      <c r="C583" s="871" t="e">
        <v>#N/A</v>
      </c>
      <c r="D583" s="873" t="e">
        <v>#N/A</v>
      </c>
      <c r="E583" s="874" t="e">
        <v>#N/A</v>
      </c>
      <c r="F583" s="51" t="s">
        <v>448</v>
      </c>
      <c r="G583" s="60" t="s">
        <v>449</v>
      </c>
      <c r="H583" s="874" t="e">
        <v>#N/A</v>
      </c>
      <c r="I583" s="874" t="e">
        <v>#N/A</v>
      </c>
      <c r="J583" s="874" t="e">
        <v>#N/A</v>
      </c>
      <c r="K583" s="874" t="e">
        <v>#N/A</v>
      </c>
      <c r="L583" s="769" t="e">
        <v>#N/A</v>
      </c>
      <c r="M583" s="769" t="e">
        <v>#N/A</v>
      </c>
      <c r="N583" s="763" t="e">
        <v>#N/A</v>
      </c>
      <c r="O583" s="760" t="e">
        <v>#N/A</v>
      </c>
      <c r="P583" s="1007"/>
      <c r="Q583" s="881"/>
      <c r="R583" s="880"/>
      <c r="S583" s="880"/>
      <c r="T583" s="880"/>
    </row>
    <row r="584" spans="1:20" s="8" customFormat="1" ht="12" customHeight="1">
      <c r="A584" s="868" t="e">
        <v>#N/A</v>
      </c>
      <c r="B584" s="871" t="e">
        <v>#N/A</v>
      </c>
      <c r="C584" s="871" t="e">
        <v>#N/A</v>
      </c>
      <c r="D584" s="873" t="e">
        <v>#N/A</v>
      </c>
      <c r="E584" s="874" t="e">
        <v>#N/A</v>
      </c>
      <c r="F584" s="51" t="s">
        <v>450</v>
      </c>
      <c r="G584" s="60" t="s">
        <v>4062</v>
      </c>
      <c r="H584" s="874" t="e">
        <v>#N/A</v>
      </c>
      <c r="I584" s="874" t="e">
        <v>#N/A</v>
      </c>
      <c r="J584" s="874" t="e">
        <v>#N/A</v>
      </c>
      <c r="K584" s="874" t="e">
        <v>#N/A</v>
      </c>
      <c r="L584" s="769" t="e">
        <v>#N/A</v>
      </c>
      <c r="M584" s="769" t="e">
        <v>#N/A</v>
      </c>
      <c r="N584" s="763" t="e">
        <v>#N/A</v>
      </c>
      <c r="O584" s="760" t="e">
        <v>#N/A</v>
      </c>
      <c r="P584" s="1007"/>
      <c r="Q584" s="881"/>
      <c r="R584" s="880"/>
      <c r="S584" s="880"/>
      <c r="T584" s="880"/>
    </row>
    <row r="585" spans="1:20" s="8" customFormat="1" ht="12" customHeight="1">
      <c r="A585" s="868" t="e">
        <v>#N/A</v>
      </c>
      <c r="B585" s="871" t="e">
        <v>#N/A</v>
      </c>
      <c r="C585" s="871" t="e">
        <v>#N/A</v>
      </c>
      <c r="D585" s="873" t="e">
        <v>#N/A</v>
      </c>
      <c r="E585" s="874" t="e">
        <v>#N/A</v>
      </c>
      <c r="F585" s="51" t="s">
        <v>452</v>
      </c>
      <c r="G585" s="60" t="s">
        <v>453</v>
      </c>
      <c r="H585" s="874" t="e">
        <v>#N/A</v>
      </c>
      <c r="I585" s="874" t="e">
        <v>#N/A</v>
      </c>
      <c r="J585" s="874" t="e">
        <v>#N/A</v>
      </c>
      <c r="K585" s="874" t="e">
        <v>#N/A</v>
      </c>
      <c r="L585" s="769" t="e">
        <v>#N/A</v>
      </c>
      <c r="M585" s="769" t="e">
        <v>#N/A</v>
      </c>
      <c r="N585" s="763" t="e">
        <v>#N/A</v>
      </c>
      <c r="O585" s="760" t="e">
        <v>#N/A</v>
      </c>
      <c r="P585" s="1007"/>
      <c r="Q585" s="881"/>
      <c r="R585" s="880"/>
      <c r="S585" s="880"/>
      <c r="T585" s="880"/>
    </row>
    <row r="586" spans="1:20" s="8" customFormat="1" ht="12" customHeight="1">
      <c r="A586" s="868" t="e">
        <v>#N/A</v>
      </c>
      <c r="B586" s="871" t="e">
        <v>#N/A</v>
      </c>
      <c r="C586" s="871" t="e">
        <v>#N/A</v>
      </c>
      <c r="D586" s="873" t="e">
        <v>#N/A</v>
      </c>
      <c r="E586" s="874" t="e">
        <v>#N/A</v>
      </c>
      <c r="F586" s="51" t="s">
        <v>454</v>
      </c>
      <c r="G586" s="60" t="s">
        <v>455</v>
      </c>
      <c r="H586" s="874" t="e">
        <v>#N/A</v>
      </c>
      <c r="I586" s="874" t="e">
        <v>#N/A</v>
      </c>
      <c r="J586" s="874" t="e">
        <v>#N/A</v>
      </c>
      <c r="K586" s="874" t="e">
        <v>#N/A</v>
      </c>
      <c r="L586" s="769" t="e">
        <v>#N/A</v>
      </c>
      <c r="M586" s="769" t="e">
        <v>#N/A</v>
      </c>
      <c r="N586" s="763" t="e">
        <v>#N/A</v>
      </c>
      <c r="O586" s="760" t="e">
        <v>#N/A</v>
      </c>
      <c r="P586" s="1007"/>
      <c r="Q586" s="881"/>
      <c r="R586" s="880"/>
      <c r="S586" s="880"/>
      <c r="T586" s="880"/>
    </row>
    <row r="587" spans="1:20" s="8" customFormat="1" ht="12" customHeight="1">
      <c r="A587" s="868" t="e">
        <v>#N/A</v>
      </c>
      <c r="B587" s="871" t="e">
        <v>#N/A</v>
      </c>
      <c r="C587" s="871" t="e">
        <v>#N/A</v>
      </c>
      <c r="D587" s="873" t="e">
        <v>#N/A</v>
      </c>
      <c r="E587" s="874" t="e">
        <v>#N/A</v>
      </c>
      <c r="F587" s="51" t="s">
        <v>456</v>
      </c>
      <c r="G587" s="60" t="s">
        <v>457</v>
      </c>
      <c r="H587" s="874" t="e">
        <v>#N/A</v>
      </c>
      <c r="I587" s="874" t="e">
        <v>#N/A</v>
      </c>
      <c r="J587" s="874" t="e">
        <v>#N/A</v>
      </c>
      <c r="K587" s="874" t="e">
        <v>#N/A</v>
      </c>
      <c r="L587" s="769" t="e">
        <v>#N/A</v>
      </c>
      <c r="M587" s="769" t="e">
        <v>#N/A</v>
      </c>
      <c r="N587" s="763" t="e">
        <v>#N/A</v>
      </c>
      <c r="O587" s="760" t="e">
        <v>#N/A</v>
      </c>
      <c r="P587" s="1007"/>
      <c r="Q587" s="881"/>
      <c r="R587" s="880"/>
      <c r="S587" s="880"/>
      <c r="T587" s="880"/>
    </row>
    <row r="588" spans="1:20" s="8" customFormat="1" ht="11.85" customHeight="1">
      <c r="A588" s="868" t="e">
        <v>#N/A</v>
      </c>
      <c r="B588" s="871" t="e">
        <v>#N/A</v>
      </c>
      <c r="C588" s="871" t="e">
        <v>#N/A</v>
      </c>
      <c r="D588" s="873" t="e">
        <v>#N/A</v>
      </c>
      <c r="E588" s="874" t="e">
        <v>#N/A</v>
      </c>
      <c r="F588" s="51" t="s">
        <v>458</v>
      </c>
      <c r="G588" s="60" t="s">
        <v>459</v>
      </c>
      <c r="H588" s="874" t="e">
        <v>#N/A</v>
      </c>
      <c r="I588" s="874" t="e">
        <v>#N/A</v>
      </c>
      <c r="J588" s="874" t="e">
        <v>#N/A</v>
      </c>
      <c r="K588" s="874" t="e">
        <v>#N/A</v>
      </c>
      <c r="L588" s="769" t="e">
        <v>#N/A</v>
      </c>
      <c r="M588" s="769" t="e">
        <v>#N/A</v>
      </c>
      <c r="N588" s="763" t="e">
        <v>#N/A</v>
      </c>
      <c r="O588" s="760" t="e">
        <v>#N/A</v>
      </c>
      <c r="P588" s="1007"/>
      <c r="Q588" s="881"/>
      <c r="R588" s="880"/>
      <c r="S588" s="880"/>
      <c r="T588" s="880"/>
    </row>
    <row r="589" spans="1:20" s="8" customFormat="1" ht="11.25" customHeight="1">
      <c r="A589" s="868" t="e">
        <v>#N/A</v>
      </c>
      <c r="B589" s="871" t="e">
        <v>#N/A</v>
      </c>
      <c r="C589" s="871" t="e">
        <v>#N/A</v>
      </c>
      <c r="D589" s="873" t="e">
        <v>#N/A</v>
      </c>
      <c r="E589" s="874" t="e">
        <v>#N/A</v>
      </c>
      <c r="F589" s="51" t="s">
        <v>460</v>
      </c>
      <c r="G589" s="60" t="s">
        <v>461</v>
      </c>
      <c r="H589" s="874" t="e">
        <v>#N/A</v>
      </c>
      <c r="I589" s="874" t="e">
        <v>#N/A</v>
      </c>
      <c r="J589" s="874" t="e">
        <v>#N/A</v>
      </c>
      <c r="K589" s="874" t="e">
        <v>#N/A</v>
      </c>
      <c r="L589" s="769" t="e">
        <v>#N/A</v>
      </c>
      <c r="M589" s="769" t="e">
        <v>#N/A</v>
      </c>
      <c r="N589" s="763" t="e">
        <v>#N/A</v>
      </c>
      <c r="O589" s="760" t="e">
        <v>#N/A</v>
      </c>
      <c r="P589" s="1007"/>
      <c r="Q589" s="881"/>
      <c r="R589" s="880"/>
      <c r="S589" s="880"/>
      <c r="T589" s="880"/>
    </row>
    <row r="590" spans="1:20" s="8" customFormat="1" ht="11.25" customHeight="1">
      <c r="A590" s="868" t="e">
        <v>#N/A</v>
      </c>
      <c r="B590" s="871" t="e">
        <v>#N/A</v>
      </c>
      <c r="C590" s="871" t="e">
        <v>#N/A</v>
      </c>
      <c r="D590" s="873" t="e">
        <v>#N/A</v>
      </c>
      <c r="E590" s="874" t="e">
        <v>#N/A</v>
      </c>
      <c r="F590" s="51" t="s">
        <v>462</v>
      </c>
      <c r="G590" s="60" t="s">
        <v>463</v>
      </c>
      <c r="H590" s="874" t="e">
        <v>#N/A</v>
      </c>
      <c r="I590" s="874" t="e">
        <v>#N/A</v>
      </c>
      <c r="J590" s="874" t="e">
        <v>#N/A</v>
      </c>
      <c r="K590" s="874" t="e">
        <v>#N/A</v>
      </c>
      <c r="L590" s="769" t="e">
        <v>#N/A</v>
      </c>
      <c r="M590" s="769" t="e">
        <v>#N/A</v>
      </c>
      <c r="N590" s="763" t="e">
        <v>#N/A</v>
      </c>
      <c r="O590" s="760" t="e">
        <v>#N/A</v>
      </c>
      <c r="P590" s="1007"/>
      <c r="Q590" s="881"/>
      <c r="R590" s="880"/>
      <c r="S590" s="880"/>
      <c r="T590" s="880"/>
    </row>
    <row r="591" spans="1:20" s="8" customFormat="1" ht="11.25" customHeight="1">
      <c r="A591" s="868" t="e">
        <v>#N/A</v>
      </c>
      <c r="B591" s="871" t="e">
        <v>#N/A</v>
      </c>
      <c r="C591" s="871" t="e">
        <v>#N/A</v>
      </c>
      <c r="D591" s="873" t="e">
        <v>#N/A</v>
      </c>
      <c r="E591" s="874" t="e">
        <v>#N/A</v>
      </c>
      <c r="F591" s="51" t="s">
        <v>464</v>
      </c>
      <c r="G591" s="60" t="s">
        <v>4054</v>
      </c>
      <c r="H591" s="874" t="e">
        <v>#N/A</v>
      </c>
      <c r="I591" s="874" t="e">
        <v>#N/A</v>
      </c>
      <c r="J591" s="874" t="e">
        <v>#N/A</v>
      </c>
      <c r="K591" s="874" t="e">
        <v>#N/A</v>
      </c>
      <c r="L591" s="769" t="e">
        <v>#N/A</v>
      </c>
      <c r="M591" s="769" t="e">
        <v>#N/A</v>
      </c>
      <c r="N591" s="763" t="e">
        <v>#N/A</v>
      </c>
      <c r="O591" s="760" t="e">
        <v>#N/A</v>
      </c>
      <c r="P591" s="1007"/>
      <c r="Q591" s="881"/>
      <c r="R591" s="880"/>
      <c r="S591" s="880"/>
      <c r="T591" s="880"/>
    </row>
    <row r="592" spans="1:20" s="8" customFormat="1" ht="11.25" customHeight="1">
      <c r="A592" s="868" t="e">
        <v>#N/A</v>
      </c>
      <c r="B592" s="871" t="e">
        <v>#N/A</v>
      </c>
      <c r="C592" s="871" t="e">
        <v>#N/A</v>
      </c>
      <c r="D592" s="873" t="e">
        <v>#N/A</v>
      </c>
      <c r="E592" s="874" t="e">
        <v>#N/A</v>
      </c>
      <c r="F592" s="51" t="s">
        <v>466</v>
      </c>
      <c r="G592" s="60" t="s">
        <v>4055</v>
      </c>
      <c r="H592" s="874" t="e">
        <v>#N/A</v>
      </c>
      <c r="I592" s="874" t="e">
        <v>#N/A</v>
      </c>
      <c r="J592" s="874" t="e">
        <v>#N/A</v>
      </c>
      <c r="K592" s="874" t="e">
        <v>#N/A</v>
      </c>
      <c r="L592" s="769" t="e">
        <v>#N/A</v>
      </c>
      <c r="M592" s="769" t="e">
        <v>#N/A</v>
      </c>
      <c r="N592" s="763" t="e">
        <v>#N/A</v>
      </c>
      <c r="O592" s="760" t="e">
        <v>#N/A</v>
      </c>
      <c r="P592" s="1007"/>
      <c r="Q592" s="881"/>
      <c r="R592" s="880"/>
      <c r="S592" s="880"/>
      <c r="T592" s="880"/>
    </row>
    <row r="593" spans="1:20" s="8" customFormat="1" ht="11.25" customHeight="1">
      <c r="A593" s="868" t="e">
        <v>#N/A</v>
      </c>
      <c r="B593" s="871" t="e">
        <v>#N/A</v>
      </c>
      <c r="C593" s="871" t="e">
        <v>#N/A</v>
      </c>
      <c r="D593" s="873" t="e">
        <v>#N/A</v>
      </c>
      <c r="E593" s="874" t="e">
        <v>#N/A</v>
      </c>
      <c r="F593" s="51" t="s">
        <v>468</v>
      </c>
      <c r="G593" s="60" t="s">
        <v>4056</v>
      </c>
      <c r="H593" s="874" t="e">
        <v>#N/A</v>
      </c>
      <c r="I593" s="874" t="e">
        <v>#N/A</v>
      </c>
      <c r="J593" s="874" t="e">
        <v>#N/A</v>
      </c>
      <c r="K593" s="874" t="e">
        <v>#N/A</v>
      </c>
      <c r="L593" s="769" t="e">
        <v>#N/A</v>
      </c>
      <c r="M593" s="769" t="e">
        <v>#N/A</v>
      </c>
      <c r="N593" s="763" t="e">
        <v>#N/A</v>
      </c>
      <c r="O593" s="760" t="e">
        <v>#N/A</v>
      </c>
      <c r="P593" s="1007"/>
      <c r="Q593" s="881"/>
      <c r="R593" s="880"/>
      <c r="S593" s="880"/>
      <c r="T593" s="880"/>
    </row>
    <row r="594" spans="1:20" s="8" customFormat="1" ht="11.25" customHeight="1">
      <c r="A594" s="868" t="e">
        <v>#N/A</v>
      </c>
      <c r="B594" s="871" t="e">
        <v>#N/A</v>
      </c>
      <c r="C594" s="871" t="e">
        <v>#N/A</v>
      </c>
      <c r="D594" s="873" t="e">
        <v>#N/A</v>
      </c>
      <c r="E594" s="874" t="e">
        <v>#N/A</v>
      </c>
      <c r="F594" s="51"/>
      <c r="G594" s="76" t="s">
        <v>470</v>
      </c>
      <c r="H594" s="874" t="e">
        <v>#N/A</v>
      </c>
      <c r="I594" s="874" t="e">
        <v>#N/A</v>
      </c>
      <c r="J594" s="874" t="e">
        <v>#N/A</v>
      </c>
      <c r="K594" s="874" t="e">
        <v>#N/A</v>
      </c>
      <c r="L594" s="769" t="e">
        <v>#N/A</v>
      </c>
      <c r="M594" s="769" t="e">
        <v>#N/A</v>
      </c>
      <c r="N594" s="763" t="e">
        <v>#N/A</v>
      </c>
      <c r="O594" s="760" t="e">
        <v>#N/A</v>
      </c>
      <c r="P594" s="1007"/>
      <c r="Q594" s="881"/>
      <c r="R594" s="880"/>
      <c r="S594" s="880"/>
      <c r="T594" s="880"/>
    </row>
    <row r="595" spans="1:20" s="8" customFormat="1" ht="11.1" customHeight="1">
      <c r="A595" s="868" t="e">
        <v>#N/A</v>
      </c>
      <c r="B595" s="871" t="e">
        <v>#N/A</v>
      </c>
      <c r="C595" s="871" t="e">
        <v>#N/A</v>
      </c>
      <c r="D595" s="873" t="e">
        <v>#N/A</v>
      </c>
      <c r="E595" s="874" t="e">
        <v>#N/A</v>
      </c>
      <c r="F595" s="51" t="s">
        <v>471</v>
      </c>
      <c r="G595" s="60" t="s">
        <v>472</v>
      </c>
      <c r="H595" s="874" t="e">
        <v>#N/A</v>
      </c>
      <c r="I595" s="874" t="e">
        <v>#N/A</v>
      </c>
      <c r="J595" s="874" t="e">
        <v>#N/A</v>
      </c>
      <c r="K595" s="874" t="e">
        <v>#N/A</v>
      </c>
      <c r="L595" s="769" t="e">
        <v>#N/A</v>
      </c>
      <c r="M595" s="769" t="e">
        <v>#N/A</v>
      </c>
      <c r="N595" s="763" t="e">
        <v>#N/A</v>
      </c>
      <c r="O595" s="760" t="e">
        <v>#N/A</v>
      </c>
      <c r="P595" s="1007"/>
      <c r="Q595" s="881"/>
      <c r="R595" s="880"/>
      <c r="S595" s="880"/>
      <c r="T595" s="880"/>
    </row>
    <row r="596" spans="1:20" s="8" customFormat="1" ht="12" customHeight="1">
      <c r="A596" s="868" t="e">
        <v>#N/A</v>
      </c>
      <c r="B596" s="871" t="e">
        <v>#N/A</v>
      </c>
      <c r="C596" s="871" t="e">
        <v>#N/A</v>
      </c>
      <c r="D596" s="873" t="e">
        <v>#N/A</v>
      </c>
      <c r="E596" s="874" t="e">
        <v>#N/A</v>
      </c>
      <c r="F596" s="51" t="s">
        <v>473</v>
      </c>
      <c r="G596" s="60" t="s">
        <v>474</v>
      </c>
      <c r="H596" s="874" t="e">
        <v>#N/A</v>
      </c>
      <c r="I596" s="874" t="e">
        <v>#N/A</v>
      </c>
      <c r="J596" s="874" t="e">
        <v>#N/A</v>
      </c>
      <c r="K596" s="874" t="e">
        <v>#N/A</v>
      </c>
      <c r="L596" s="769" t="e">
        <v>#N/A</v>
      </c>
      <c r="M596" s="769" t="e">
        <v>#N/A</v>
      </c>
      <c r="N596" s="763" t="e">
        <v>#N/A</v>
      </c>
      <c r="O596" s="760" t="e">
        <v>#N/A</v>
      </c>
      <c r="P596" s="1007"/>
      <c r="Q596" s="881"/>
      <c r="R596" s="880"/>
      <c r="S596" s="880"/>
      <c r="T596" s="880"/>
    </row>
    <row r="597" spans="1:20" s="8" customFormat="1" ht="12" customHeight="1">
      <c r="A597" s="868" t="e">
        <v>#N/A</v>
      </c>
      <c r="B597" s="871" t="e">
        <v>#N/A</v>
      </c>
      <c r="C597" s="871" t="e">
        <v>#N/A</v>
      </c>
      <c r="D597" s="873" t="e">
        <v>#N/A</v>
      </c>
      <c r="E597" s="874" t="e">
        <v>#N/A</v>
      </c>
      <c r="F597" s="51" t="s">
        <v>475</v>
      </c>
      <c r="G597" s="60" t="s">
        <v>476</v>
      </c>
      <c r="H597" s="874" t="e">
        <v>#N/A</v>
      </c>
      <c r="I597" s="874" t="e">
        <v>#N/A</v>
      </c>
      <c r="J597" s="874" t="e">
        <v>#N/A</v>
      </c>
      <c r="K597" s="874" t="e">
        <v>#N/A</v>
      </c>
      <c r="L597" s="769" t="e">
        <v>#N/A</v>
      </c>
      <c r="M597" s="769" t="e">
        <v>#N/A</v>
      </c>
      <c r="N597" s="763" t="e">
        <v>#N/A</v>
      </c>
      <c r="O597" s="760" t="e">
        <v>#N/A</v>
      </c>
      <c r="P597" s="1007"/>
      <c r="Q597" s="881"/>
      <c r="R597" s="880"/>
      <c r="S597" s="880"/>
      <c r="T597" s="880"/>
    </row>
    <row r="598" spans="1:20" s="8" customFormat="1" ht="12" customHeight="1">
      <c r="A598" s="868" t="e">
        <v>#N/A</v>
      </c>
      <c r="B598" s="871" t="e">
        <v>#N/A</v>
      </c>
      <c r="C598" s="871" t="e">
        <v>#N/A</v>
      </c>
      <c r="D598" s="873" t="e">
        <v>#N/A</v>
      </c>
      <c r="E598" s="874" t="e">
        <v>#N/A</v>
      </c>
      <c r="F598" s="51" t="s">
        <v>477</v>
      </c>
      <c r="G598" s="60" t="s">
        <v>478</v>
      </c>
      <c r="H598" s="874" t="e">
        <v>#N/A</v>
      </c>
      <c r="I598" s="874" t="e">
        <v>#N/A</v>
      </c>
      <c r="J598" s="874" t="e">
        <v>#N/A</v>
      </c>
      <c r="K598" s="874" t="e">
        <v>#N/A</v>
      </c>
      <c r="L598" s="769" t="e">
        <v>#N/A</v>
      </c>
      <c r="M598" s="769" t="e">
        <v>#N/A</v>
      </c>
      <c r="N598" s="763" t="e">
        <v>#N/A</v>
      </c>
      <c r="O598" s="760" t="e">
        <v>#N/A</v>
      </c>
      <c r="P598" s="1007"/>
      <c r="Q598" s="881"/>
      <c r="R598" s="880"/>
      <c r="S598" s="880"/>
      <c r="T598" s="880"/>
    </row>
    <row r="599" spans="1:20" s="8" customFormat="1" ht="12" customHeight="1">
      <c r="A599" s="868" t="e">
        <v>#N/A</v>
      </c>
      <c r="B599" s="871" t="e">
        <v>#N/A</v>
      </c>
      <c r="C599" s="871" t="e">
        <v>#N/A</v>
      </c>
      <c r="D599" s="873" t="e">
        <v>#N/A</v>
      </c>
      <c r="E599" s="874" t="e">
        <v>#N/A</v>
      </c>
      <c r="F599" s="51" t="s">
        <v>479</v>
      </c>
      <c r="G599" s="60" t="s">
        <v>480</v>
      </c>
      <c r="H599" s="874" t="e">
        <v>#N/A</v>
      </c>
      <c r="I599" s="874" t="e">
        <v>#N/A</v>
      </c>
      <c r="J599" s="874" t="e">
        <v>#N/A</v>
      </c>
      <c r="K599" s="874" t="e">
        <v>#N/A</v>
      </c>
      <c r="L599" s="769" t="e">
        <v>#N/A</v>
      </c>
      <c r="M599" s="769" t="e">
        <v>#N/A</v>
      </c>
      <c r="N599" s="763" t="e">
        <v>#N/A</v>
      </c>
      <c r="O599" s="760" t="e">
        <v>#N/A</v>
      </c>
      <c r="P599" s="1007"/>
      <c r="Q599" s="881"/>
      <c r="R599" s="880"/>
      <c r="S599" s="880"/>
      <c r="T599" s="880"/>
    </row>
    <row r="600" spans="1:20" s="8" customFormat="1" ht="12" customHeight="1">
      <c r="A600" s="868" t="e">
        <v>#N/A</v>
      </c>
      <c r="B600" s="871" t="e">
        <v>#N/A</v>
      </c>
      <c r="C600" s="871" t="e">
        <v>#N/A</v>
      </c>
      <c r="D600" s="873" t="e">
        <v>#N/A</v>
      </c>
      <c r="E600" s="874" t="e">
        <v>#N/A</v>
      </c>
      <c r="F600" s="51" t="s">
        <v>481</v>
      </c>
      <c r="G600" s="60" t="s">
        <v>482</v>
      </c>
      <c r="H600" s="874" t="e">
        <v>#N/A</v>
      </c>
      <c r="I600" s="874" t="e">
        <v>#N/A</v>
      </c>
      <c r="J600" s="874" t="e">
        <v>#N/A</v>
      </c>
      <c r="K600" s="874" t="e">
        <v>#N/A</v>
      </c>
      <c r="L600" s="769" t="e">
        <v>#N/A</v>
      </c>
      <c r="M600" s="769" t="e">
        <v>#N/A</v>
      </c>
      <c r="N600" s="763" t="e">
        <v>#N/A</v>
      </c>
      <c r="O600" s="760" t="e">
        <v>#N/A</v>
      </c>
      <c r="P600" s="1007"/>
      <c r="Q600" s="881"/>
      <c r="R600" s="880"/>
      <c r="S600" s="880"/>
      <c r="T600" s="880"/>
    </row>
    <row r="601" spans="1:20" s="8" customFormat="1" ht="12" customHeight="1">
      <c r="A601" s="868" t="e">
        <v>#N/A</v>
      </c>
      <c r="B601" s="871" t="e">
        <v>#N/A</v>
      </c>
      <c r="C601" s="871" t="e">
        <v>#N/A</v>
      </c>
      <c r="D601" s="873" t="e">
        <v>#N/A</v>
      </c>
      <c r="E601" s="874" t="e">
        <v>#N/A</v>
      </c>
      <c r="F601" s="51" t="s">
        <v>483</v>
      </c>
      <c r="G601" s="60" t="s">
        <v>484</v>
      </c>
      <c r="H601" s="874" t="e">
        <v>#N/A</v>
      </c>
      <c r="I601" s="874" t="e">
        <v>#N/A</v>
      </c>
      <c r="J601" s="874" t="e">
        <v>#N/A</v>
      </c>
      <c r="K601" s="874" t="e">
        <v>#N/A</v>
      </c>
      <c r="L601" s="769" t="e">
        <v>#N/A</v>
      </c>
      <c r="M601" s="769" t="e">
        <v>#N/A</v>
      </c>
      <c r="N601" s="763" t="e">
        <v>#N/A</v>
      </c>
      <c r="O601" s="760" t="e">
        <v>#N/A</v>
      </c>
      <c r="P601" s="1007"/>
      <c r="Q601" s="881"/>
      <c r="R601" s="880"/>
      <c r="S601" s="880"/>
      <c r="T601" s="880"/>
    </row>
    <row r="602" spans="1:20" s="8" customFormat="1" ht="12" customHeight="1">
      <c r="A602" s="868" t="e">
        <v>#N/A</v>
      </c>
      <c r="B602" s="871" t="e">
        <v>#N/A</v>
      </c>
      <c r="C602" s="871" t="e">
        <v>#N/A</v>
      </c>
      <c r="D602" s="873" t="e">
        <v>#N/A</v>
      </c>
      <c r="E602" s="874" t="e">
        <v>#N/A</v>
      </c>
      <c r="F602" s="51" t="s">
        <v>485</v>
      </c>
      <c r="G602" s="60" t="s">
        <v>486</v>
      </c>
      <c r="H602" s="874" t="e">
        <v>#N/A</v>
      </c>
      <c r="I602" s="874" t="e">
        <v>#N/A</v>
      </c>
      <c r="J602" s="874" t="e">
        <v>#N/A</v>
      </c>
      <c r="K602" s="874" t="e">
        <v>#N/A</v>
      </c>
      <c r="L602" s="769" t="e">
        <v>#N/A</v>
      </c>
      <c r="M602" s="769" t="e">
        <v>#N/A</v>
      </c>
      <c r="N602" s="763" t="e">
        <v>#N/A</v>
      </c>
      <c r="O602" s="760" t="e">
        <v>#N/A</v>
      </c>
      <c r="P602" s="1007"/>
      <c r="Q602" s="881"/>
      <c r="R602" s="880"/>
      <c r="S602" s="880"/>
      <c r="T602" s="880"/>
    </row>
    <row r="603" spans="1:20" s="8" customFormat="1" ht="12" customHeight="1">
      <c r="A603" s="868" t="e">
        <v>#N/A</v>
      </c>
      <c r="B603" s="871" t="e">
        <v>#N/A</v>
      </c>
      <c r="C603" s="871" t="e">
        <v>#N/A</v>
      </c>
      <c r="D603" s="873" t="e">
        <v>#N/A</v>
      </c>
      <c r="E603" s="874" t="e">
        <v>#N/A</v>
      </c>
      <c r="F603" s="51" t="s">
        <v>825</v>
      </c>
      <c r="G603" s="60" t="s">
        <v>826</v>
      </c>
      <c r="H603" s="874" t="e">
        <v>#N/A</v>
      </c>
      <c r="I603" s="874" t="e">
        <v>#N/A</v>
      </c>
      <c r="J603" s="874" t="e">
        <v>#N/A</v>
      </c>
      <c r="K603" s="874" t="e">
        <v>#N/A</v>
      </c>
      <c r="L603" s="769" t="e">
        <v>#N/A</v>
      </c>
      <c r="M603" s="769" t="e">
        <v>#N/A</v>
      </c>
      <c r="N603" s="763" t="e">
        <v>#N/A</v>
      </c>
      <c r="O603" s="760" t="e">
        <v>#N/A</v>
      </c>
      <c r="P603" s="1007"/>
      <c r="Q603" s="881"/>
      <c r="R603" s="880"/>
      <c r="S603" s="880"/>
      <c r="T603" s="880"/>
    </row>
    <row r="604" spans="1:20" s="8" customFormat="1" ht="12" customHeight="1">
      <c r="A604" s="868" t="e">
        <v>#N/A</v>
      </c>
      <c r="B604" s="871" t="e">
        <v>#N/A</v>
      </c>
      <c r="C604" s="871" t="e">
        <v>#N/A</v>
      </c>
      <c r="D604" s="873" t="e">
        <v>#N/A</v>
      </c>
      <c r="E604" s="874" t="e">
        <v>#N/A</v>
      </c>
      <c r="F604" s="51" t="s">
        <v>827</v>
      </c>
      <c r="G604" s="60" t="s">
        <v>828</v>
      </c>
      <c r="H604" s="874" t="e">
        <v>#N/A</v>
      </c>
      <c r="I604" s="874" t="e">
        <v>#N/A</v>
      </c>
      <c r="J604" s="874" t="e">
        <v>#N/A</v>
      </c>
      <c r="K604" s="874" t="e">
        <v>#N/A</v>
      </c>
      <c r="L604" s="769" t="e">
        <v>#N/A</v>
      </c>
      <c r="M604" s="769" t="e">
        <v>#N/A</v>
      </c>
      <c r="N604" s="763" t="e">
        <v>#N/A</v>
      </c>
      <c r="O604" s="760" t="e">
        <v>#N/A</v>
      </c>
      <c r="P604" s="1007"/>
      <c r="Q604" s="881"/>
      <c r="R604" s="880"/>
      <c r="S604" s="880"/>
      <c r="T604" s="880"/>
    </row>
    <row r="605" spans="1:20" s="8" customFormat="1" ht="12" customHeight="1">
      <c r="A605" s="868" t="e">
        <v>#N/A</v>
      </c>
      <c r="B605" s="871" t="e">
        <v>#N/A</v>
      </c>
      <c r="C605" s="871" t="e">
        <v>#N/A</v>
      </c>
      <c r="D605" s="873" t="e">
        <v>#N/A</v>
      </c>
      <c r="E605" s="874" t="e">
        <v>#N/A</v>
      </c>
      <c r="F605" s="51" t="s">
        <v>829</v>
      </c>
      <c r="G605" s="60" t="s">
        <v>830</v>
      </c>
      <c r="H605" s="874" t="e">
        <v>#N/A</v>
      </c>
      <c r="I605" s="874" t="e">
        <v>#N/A</v>
      </c>
      <c r="J605" s="874" t="e">
        <v>#N/A</v>
      </c>
      <c r="K605" s="874" t="e">
        <v>#N/A</v>
      </c>
      <c r="L605" s="769" t="e">
        <v>#N/A</v>
      </c>
      <c r="M605" s="769" t="e">
        <v>#N/A</v>
      </c>
      <c r="N605" s="763" t="e">
        <v>#N/A</v>
      </c>
      <c r="O605" s="760" t="e">
        <v>#N/A</v>
      </c>
      <c r="P605" s="1007"/>
      <c r="Q605" s="881"/>
      <c r="R605" s="880"/>
      <c r="S605" s="880"/>
      <c r="T605" s="880"/>
    </row>
    <row r="606" spans="1:20" s="8" customFormat="1" ht="12" customHeight="1">
      <c r="A606" s="868" t="e">
        <v>#N/A</v>
      </c>
      <c r="B606" s="871" t="e">
        <v>#N/A</v>
      </c>
      <c r="C606" s="871" t="e">
        <v>#N/A</v>
      </c>
      <c r="D606" s="873" t="e">
        <v>#N/A</v>
      </c>
      <c r="E606" s="874" t="e">
        <v>#N/A</v>
      </c>
      <c r="F606" s="51" t="s">
        <v>831</v>
      </c>
      <c r="G606" s="60" t="s">
        <v>832</v>
      </c>
      <c r="H606" s="874" t="e">
        <v>#N/A</v>
      </c>
      <c r="I606" s="874" t="e">
        <v>#N/A</v>
      </c>
      <c r="J606" s="874" t="e">
        <v>#N/A</v>
      </c>
      <c r="K606" s="874" t="e">
        <v>#N/A</v>
      </c>
      <c r="L606" s="769" t="e">
        <v>#N/A</v>
      </c>
      <c r="M606" s="769" t="e">
        <v>#N/A</v>
      </c>
      <c r="N606" s="763" t="e">
        <v>#N/A</v>
      </c>
      <c r="O606" s="760" t="e">
        <v>#N/A</v>
      </c>
      <c r="P606" s="1007"/>
      <c r="Q606" s="881"/>
      <c r="R606" s="880"/>
      <c r="S606" s="880"/>
      <c r="T606" s="880"/>
    </row>
    <row r="607" spans="1:20" s="8" customFormat="1" ht="12" customHeight="1">
      <c r="A607" s="869" t="e">
        <v>#N/A</v>
      </c>
      <c r="B607" s="872" t="e">
        <v>#N/A</v>
      </c>
      <c r="C607" s="872" t="e">
        <v>#N/A</v>
      </c>
      <c r="D607" s="873" t="e">
        <v>#N/A</v>
      </c>
      <c r="E607" s="875" t="e">
        <v>#N/A</v>
      </c>
      <c r="F607" s="51" t="s">
        <v>487</v>
      </c>
      <c r="G607" s="60" t="s">
        <v>4064</v>
      </c>
      <c r="H607" s="874" t="e">
        <v>#N/A</v>
      </c>
      <c r="I607" s="874" t="e">
        <v>#N/A</v>
      </c>
      <c r="J607" s="874" t="e">
        <v>#N/A</v>
      </c>
      <c r="K607" s="874" t="e">
        <v>#N/A</v>
      </c>
      <c r="L607" s="770" t="e">
        <v>#N/A</v>
      </c>
      <c r="M607" s="770" t="e">
        <v>#N/A</v>
      </c>
      <c r="N607" s="764" t="e">
        <v>#N/A</v>
      </c>
      <c r="O607" s="761" t="e">
        <v>#N/A</v>
      </c>
      <c r="P607" s="1007"/>
      <c r="Q607" s="881"/>
      <c r="R607" s="880"/>
      <c r="S607" s="880"/>
      <c r="T607" s="880"/>
    </row>
    <row r="608" spans="1:20" s="8" customFormat="1" ht="64.5" customHeight="1">
      <c r="A608" s="812" t="s">
        <v>1594</v>
      </c>
      <c r="B608" s="876" t="s">
        <v>489</v>
      </c>
      <c r="C608" s="876" t="s">
        <v>4252</v>
      </c>
      <c r="D608" s="765" t="s">
        <v>3744</v>
      </c>
      <c r="E608" s="878" t="s">
        <v>28</v>
      </c>
      <c r="F608" s="51">
        <v>1</v>
      </c>
      <c r="G608" s="60" t="s">
        <v>490</v>
      </c>
      <c r="H608" s="887" t="s">
        <v>52</v>
      </c>
      <c r="I608" s="887" t="s">
        <v>101</v>
      </c>
      <c r="J608" s="887" t="s">
        <v>107</v>
      </c>
      <c r="K608" s="887" t="s">
        <v>5614</v>
      </c>
      <c r="L608" s="885" t="s">
        <v>1401</v>
      </c>
      <c r="M608" s="768" t="s">
        <v>7459</v>
      </c>
      <c r="N608" s="762" t="s">
        <v>16</v>
      </c>
      <c r="O608" s="759" t="s">
        <v>6103</v>
      </c>
      <c r="P608" s="1008"/>
      <c r="Q608" s="878" t="s">
        <v>128</v>
      </c>
      <c r="R608" s="878" t="s">
        <v>128</v>
      </c>
      <c r="S608" s="878" t="s">
        <v>128</v>
      </c>
      <c r="T608" s="878" t="s">
        <v>3749</v>
      </c>
    </row>
    <row r="609" spans="1:20" s="8" customFormat="1" ht="52.5" customHeight="1">
      <c r="A609" s="813" t="e">
        <v>#N/A</v>
      </c>
      <c r="B609" s="877" t="e">
        <v>#N/A</v>
      </c>
      <c r="C609" s="877" t="e">
        <v>#N/A</v>
      </c>
      <c r="D609" s="766" t="e">
        <v>#N/A</v>
      </c>
      <c r="E609" s="879" t="e">
        <v>#N/A</v>
      </c>
      <c r="F609" s="51">
        <v>2</v>
      </c>
      <c r="G609" s="60" t="s">
        <v>492</v>
      </c>
      <c r="H609" s="888" t="e">
        <v>#N/A</v>
      </c>
      <c r="I609" s="888" t="e">
        <v>#N/A</v>
      </c>
      <c r="J609" s="888" t="e">
        <v>#N/A</v>
      </c>
      <c r="K609" s="888" t="e">
        <v>#N/A</v>
      </c>
      <c r="L609" s="886" t="e">
        <v>#N/A</v>
      </c>
      <c r="M609" s="769" t="e">
        <v>#N/A</v>
      </c>
      <c r="N609" s="763" t="e">
        <v>#N/A</v>
      </c>
      <c r="O609" s="760" t="e">
        <v>#N/A</v>
      </c>
      <c r="P609" s="1009"/>
      <c r="Q609" s="879"/>
      <c r="R609" s="879"/>
      <c r="S609" s="879"/>
      <c r="T609" s="879"/>
    </row>
    <row r="610" spans="1:20" s="8" customFormat="1" ht="50.25" customHeight="1">
      <c r="A610" s="813" t="e">
        <v>#N/A</v>
      </c>
      <c r="B610" s="877" t="e">
        <v>#N/A</v>
      </c>
      <c r="C610" s="877" t="e">
        <v>#N/A</v>
      </c>
      <c r="D610" s="766" t="e">
        <v>#N/A</v>
      </c>
      <c r="E610" s="879" t="e">
        <v>#N/A</v>
      </c>
      <c r="F610" s="51">
        <v>3</v>
      </c>
      <c r="G610" s="60" t="s">
        <v>493</v>
      </c>
      <c r="H610" s="888" t="e">
        <v>#N/A</v>
      </c>
      <c r="I610" s="888" t="e">
        <v>#N/A</v>
      </c>
      <c r="J610" s="888" t="e">
        <v>#N/A</v>
      </c>
      <c r="K610" s="888" t="e">
        <v>#N/A</v>
      </c>
      <c r="L610" s="886" t="e">
        <v>#N/A</v>
      </c>
      <c r="M610" s="769" t="e">
        <v>#N/A</v>
      </c>
      <c r="N610" s="763" t="e">
        <v>#N/A</v>
      </c>
      <c r="O610" s="760" t="e">
        <v>#N/A</v>
      </c>
      <c r="P610" s="1009"/>
      <c r="Q610" s="879"/>
      <c r="R610" s="879"/>
      <c r="S610" s="879"/>
      <c r="T610" s="879"/>
    </row>
    <row r="611" spans="1:20" s="8" customFormat="1" ht="12.75" customHeight="1">
      <c r="A611" s="812" t="s">
        <v>1595</v>
      </c>
      <c r="B611" s="860" t="s">
        <v>494</v>
      </c>
      <c r="C611" s="860" t="s">
        <v>4253</v>
      </c>
      <c r="D611" s="863" t="s">
        <v>495</v>
      </c>
      <c r="E611" s="865" t="s">
        <v>26</v>
      </c>
      <c r="F611" s="45" t="s">
        <v>496</v>
      </c>
      <c r="G611" s="60" t="s">
        <v>497</v>
      </c>
      <c r="H611" s="866" t="s">
        <v>52</v>
      </c>
      <c r="I611" s="866" t="s">
        <v>101</v>
      </c>
      <c r="J611" s="866" t="s">
        <v>107</v>
      </c>
      <c r="K611" s="864" t="s">
        <v>5614</v>
      </c>
      <c r="L611" s="768" t="s">
        <v>1399</v>
      </c>
      <c r="M611" s="768" t="s">
        <v>7460</v>
      </c>
      <c r="N611" s="762" t="s">
        <v>16</v>
      </c>
      <c r="O611" s="759" t="s">
        <v>6104</v>
      </c>
      <c r="P611" s="1007"/>
      <c r="Q611" s="881" t="s">
        <v>128</v>
      </c>
      <c r="R611" s="880" t="s">
        <v>128</v>
      </c>
      <c r="S611" s="880" t="s">
        <v>128</v>
      </c>
      <c r="T611" s="880" t="s">
        <v>4106</v>
      </c>
    </row>
    <row r="612" spans="1:20" s="8" customFormat="1" ht="12.75" customHeight="1">
      <c r="A612" s="813" t="e">
        <v>#N/A</v>
      </c>
      <c r="B612" s="861" t="e">
        <v>#N/A</v>
      </c>
      <c r="C612" s="861" t="e">
        <v>#N/A</v>
      </c>
      <c r="D612" s="863" t="e">
        <v>#N/A</v>
      </c>
      <c r="E612" s="865" t="e">
        <v>#N/A</v>
      </c>
      <c r="F612" s="45" t="s">
        <v>499</v>
      </c>
      <c r="G612" s="60" t="s">
        <v>500</v>
      </c>
      <c r="H612" s="874" t="e">
        <v>#N/A</v>
      </c>
      <c r="I612" s="874" t="e">
        <v>#N/A</v>
      </c>
      <c r="J612" s="874" t="e">
        <v>#N/A</v>
      </c>
      <c r="K612" s="873" t="e">
        <v>#N/A</v>
      </c>
      <c r="L612" s="769" t="e">
        <v>#N/A</v>
      </c>
      <c r="M612" s="769" t="e">
        <v>#N/A</v>
      </c>
      <c r="N612" s="763" t="e">
        <v>#N/A</v>
      </c>
      <c r="O612" s="760" t="e">
        <v>#N/A</v>
      </c>
      <c r="P612" s="1007"/>
      <c r="Q612" s="881"/>
      <c r="R612" s="880"/>
      <c r="S612" s="880"/>
      <c r="T612" s="880"/>
    </row>
    <row r="613" spans="1:20" s="8" customFormat="1" ht="12.75" customHeight="1">
      <c r="A613" s="813" t="e">
        <v>#N/A</v>
      </c>
      <c r="B613" s="861" t="e">
        <v>#N/A</v>
      </c>
      <c r="C613" s="861" t="e">
        <v>#N/A</v>
      </c>
      <c r="D613" s="863" t="e">
        <v>#N/A</v>
      </c>
      <c r="E613" s="865" t="e">
        <v>#N/A</v>
      </c>
      <c r="F613" s="45" t="s">
        <v>501</v>
      </c>
      <c r="G613" s="60" t="s">
        <v>502</v>
      </c>
      <c r="H613" s="874" t="e">
        <v>#N/A</v>
      </c>
      <c r="I613" s="874" t="e">
        <v>#N/A</v>
      </c>
      <c r="J613" s="874" t="e">
        <v>#N/A</v>
      </c>
      <c r="K613" s="873" t="e">
        <v>#N/A</v>
      </c>
      <c r="L613" s="769" t="e">
        <v>#N/A</v>
      </c>
      <c r="M613" s="769" t="e">
        <v>#N/A</v>
      </c>
      <c r="N613" s="763" t="e">
        <v>#N/A</v>
      </c>
      <c r="O613" s="760" t="e">
        <v>#N/A</v>
      </c>
      <c r="P613" s="1007"/>
      <c r="Q613" s="881"/>
      <c r="R613" s="880"/>
      <c r="S613" s="880"/>
      <c r="T613" s="880"/>
    </row>
    <row r="614" spans="1:20" s="8" customFormat="1" ht="12.75" customHeight="1">
      <c r="A614" s="813" t="e">
        <v>#N/A</v>
      </c>
      <c r="B614" s="861" t="e">
        <v>#N/A</v>
      </c>
      <c r="C614" s="861" t="e">
        <v>#N/A</v>
      </c>
      <c r="D614" s="863" t="e">
        <v>#N/A</v>
      </c>
      <c r="E614" s="865" t="e">
        <v>#N/A</v>
      </c>
      <c r="F614" s="45" t="s">
        <v>503</v>
      </c>
      <c r="G614" s="60" t="s">
        <v>504</v>
      </c>
      <c r="H614" s="874" t="e">
        <v>#N/A</v>
      </c>
      <c r="I614" s="874" t="e">
        <v>#N/A</v>
      </c>
      <c r="J614" s="874" t="e">
        <v>#N/A</v>
      </c>
      <c r="K614" s="873" t="e">
        <v>#N/A</v>
      </c>
      <c r="L614" s="769" t="e">
        <v>#N/A</v>
      </c>
      <c r="M614" s="769" t="e">
        <v>#N/A</v>
      </c>
      <c r="N614" s="763" t="e">
        <v>#N/A</v>
      </c>
      <c r="O614" s="760" t="e">
        <v>#N/A</v>
      </c>
      <c r="P614" s="1007"/>
      <c r="Q614" s="881"/>
      <c r="R614" s="880"/>
      <c r="S614" s="880"/>
      <c r="T614" s="880"/>
    </row>
    <row r="615" spans="1:20" s="8" customFormat="1" ht="12.75" customHeight="1">
      <c r="A615" s="813" t="e">
        <v>#N/A</v>
      </c>
      <c r="B615" s="861" t="e">
        <v>#N/A</v>
      </c>
      <c r="C615" s="861" t="e">
        <v>#N/A</v>
      </c>
      <c r="D615" s="863" t="e">
        <v>#N/A</v>
      </c>
      <c r="E615" s="865" t="e">
        <v>#N/A</v>
      </c>
      <c r="F615" s="45" t="s">
        <v>505</v>
      </c>
      <c r="G615" s="60" t="s">
        <v>506</v>
      </c>
      <c r="H615" s="874" t="e">
        <v>#N/A</v>
      </c>
      <c r="I615" s="874" t="e">
        <v>#N/A</v>
      </c>
      <c r="J615" s="874" t="e">
        <v>#N/A</v>
      </c>
      <c r="K615" s="873" t="e">
        <v>#N/A</v>
      </c>
      <c r="L615" s="769" t="e">
        <v>#N/A</v>
      </c>
      <c r="M615" s="769" t="e">
        <v>#N/A</v>
      </c>
      <c r="N615" s="763" t="e">
        <v>#N/A</v>
      </c>
      <c r="O615" s="760" t="e">
        <v>#N/A</v>
      </c>
      <c r="P615" s="1007"/>
      <c r="Q615" s="881"/>
      <c r="R615" s="880"/>
      <c r="S615" s="880"/>
      <c r="T615" s="880"/>
    </row>
    <row r="616" spans="1:20" s="8" customFormat="1" ht="12.75" customHeight="1">
      <c r="A616" s="813" t="e">
        <v>#N/A</v>
      </c>
      <c r="B616" s="861" t="e">
        <v>#N/A</v>
      </c>
      <c r="C616" s="861" t="e">
        <v>#N/A</v>
      </c>
      <c r="D616" s="863" t="e">
        <v>#N/A</v>
      </c>
      <c r="E616" s="865" t="e">
        <v>#N/A</v>
      </c>
      <c r="F616" s="45" t="s">
        <v>507</v>
      </c>
      <c r="G616" s="60" t="s">
        <v>508</v>
      </c>
      <c r="H616" s="874" t="e">
        <v>#N/A</v>
      </c>
      <c r="I616" s="874" t="e">
        <v>#N/A</v>
      </c>
      <c r="J616" s="874" t="e">
        <v>#N/A</v>
      </c>
      <c r="K616" s="873" t="e">
        <v>#N/A</v>
      </c>
      <c r="L616" s="769" t="e">
        <v>#N/A</v>
      </c>
      <c r="M616" s="769" t="e">
        <v>#N/A</v>
      </c>
      <c r="N616" s="763" t="e">
        <v>#N/A</v>
      </c>
      <c r="O616" s="760" t="e">
        <v>#N/A</v>
      </c>
      <c r="P616" s="1007"/>
      <c r="Q616" s="881"/>
      <c r="R616" s="880"/>
      <c r="S616" s="880"/>
      <c r="T616" s="880"/>
    </row>
    <row r="617" spans="1:20" s="8" customFormat="1" ht="12.75" customHeight="1">
      <c r="A617" s="813" t="e">
        <v>#N/A</v>
      </c>
      <c r="B617" s="861" t="e">
        <v>#N/A</v>
      </c>
      <c r="C617" s="861" t="e">
        <v>#N/A</v>
      </c>
      <c r="D617" s="863" t="e">
        <v>#N/A</v>
      </c>
      <c r="E617" s="865" t="e">
        <v>#N/A</v>
      </c>
      <c r="F617" s="45" t="s">
        <v>509</v>
      </c>
      <c r="G617" s="60" t="s">
        <v>510</v>
      </c>
      <c r="H617" s="874" t="e">
        <v>#N/A</v>
      </c>
      <c r="I617" s="874" t="e">
        <v>#N/A</v>
      </c>
      <c r="J617" s="874" t="e">
        <v>#N/A</v>
      </c>
      <c r="K617" s="873" t="e">
        <v>#N/A</v>
      </c>
      <c r="L617" s="769" t="e">
        <v>#N/A</v>
      </c>
      <c r="M617" s="769" t="e">
        <v>#N/A</v>
      </c>
      <c r="N617" s="763" t="e">
        <v>#N/A</v>
      </c>
      <c r="O617" s="760" t="e">
        <v>#N/A</v>
      </c>
      <c r="P617" s="1007"/>
      <c r="Q617" s="881"/>
      <c r="R617" s="880"/>
      <c r="S617" s="880"/>
      <c r="T617" s="880"/>
    </row>
    <row r="618" spans="1:20" s="8" customFormat="1" ht="12.75" customHeight="1">
      <c r="A618" s="813" t="e">
        <v>#N/A</v>
      </c>
      <c r="B618" s="861" t="e">
        <v>#N/A</v>
      </c>
      <c r="C618" s="861" t="e">
        <v>#N/A</v>
      </c>
      <c r="D618" s="863" t="e">
        <v>#N/A</v>
      </c>
      <c r="E618" s="865" t="e">
        <v>#N/A</v>
      </c>
      <c r="F618" s="45" t="s">
        <v>511</v>
      </c>
      <c r="G618" s="60" t="s">
        <v>512</v>
      </c>
      <c r="H618" s="874" t="e">
        <v>#N/A</v>
      </c>
      <c r="I618" s="874" t="e">
        <v>#N/A</v>
      </c>
      <c r="J618" s="874" t="e">
        <v>#N/A</v>
      </c>
      <c r="K618" s="873" t="e">
        <v>#N/A</v>
      </c>
      <c r="L618" s="769" t="e">
        <v>#N/A</v>
      </c>
      <c r="M618" s="769" t="e">
        <v>#N/A</v>
      </c>
      <c r="N618" s="763" t="e">
        <v>#N/A</v>
      </c>
      <c r="O618" s="760" t="e">
        <v>#N/A</v>
      </c>
      <c r="P618" s="1007"/>
      <c r="Q618" s="881"/>
      <c r="R618" s="880"/>
      <c r="S618" s="880"/>
      <c r="T618" s="880"/>
    </row>
    <row r="619" spans="1:20" s="8" customFormat="1" ht="12.75" customHeight="1">
      <c r="A619" s="813" t="e">
        <v>#N/A</v>
      </c>
      <c r="B619" s="861" t="e">
        <v>#N/A</v>
      </c>
      <c r="C619" s="861" t="e">
        <v>#N/A</v>
      </c>
      <c r="D619" s="863" t="e">
        <v>#N/A</v>
      </c>
      <c r="E619" s="865" t="e">
        <v>#N/A</v>
      </c>
      <c r="F619" s="45" t="s">
        <v>513</v>
      </c>
      <c r="G619" s="60" t="s">
        <v>514</v>
      </c>
      <c r="H619" s="874" t="e">
        <v>#N/A</v>
      </c>
      <c r="I619" s="874" t="e">
        <v>#N/A</v>
      </c>
      <c r="J619" s="874" t="e">
        <v>#N/A</v>
      </c>
      <c r="K619" s="873" t="e">
        <v>#N/A</v>
      </c>
      <c r="L619" s="769" t="e">
        <v>#N/A</v>
      </c>
      <c r="M619" s="769" t="e">
        <v>#N/A</v>
      </c>
      <c r="N619" s="763" t="e">
        <v>#N/A</v>
      </c>
      <c r="O619" s="760" t="e">
        <v>#N/A</v>
      </c>
      <c r="P619" s="1007"/>
      <c r="Q619" s="881"/>
      <c r="R619" s="880"/>
      <c r="S619" s="880"/>
      <c r="T619" s="880"/>
    </row>
    <row r="620" spans="1:20" s="8" customFormat="1" ht="12.75" customHeight="1">
      <c r="A620" s="813" t="e">
        <v>#N/A</v>
      </c>
      <c r="B620" s="861" t="e">
        <v>#N/A</v>
      </c>
      <c r="C620" s="861" t="e">
        <v>#N/A</v>
      </c>
      <c r="D620" s="863" t="e">
        <v>#N/A</v>
      </c>
      <c r="E620" s="865" t="e">
        <v>#N/A</v>
      </c>
      <c r="F620" s="45" t="s">
        <v>515</v>
      </c>
      <c r="G620" s="60" t="s">
        <v>516</v>
      </c>
      <c r="H620" s="874" t="e">
        <v>#N/A</v>
      </c>
      <c r="I620" s="874" t="e">
        <v>#N/A</v>
      </c>
      <c r="J620" s="874" t="e">
        <v>#N/A</v>
      </c>
      <c r="K620" s="873" t="e">
        <v>#N/A</v>
      </c>
      <c r="L620" s="769" t="e">
        <v>#N/A</v>
      </c>
      <c r="M620" s="769" t="e">
        <v>#N/A</v>
      </c>
      <c r="N620" s="763" t="e">
        <v>#N/A</v>
      </c>
      <c r="O620" s="760" t="e">
        <v>#N/A</v>
      </c>
      <c r="P620" s="1007"/>
      <c r="Q620" s="881"/>
      <c r="R620" s="880"/>
      <c r="S620" s="880"/>
      <c r="T620" s="880"/>
    </row>
    <row r="621" spans="1:20" s="8" customFormat="1" ht="12.75" customHeight="1">
      <c r="A621" s="813" t="e">
        <v>#N/A</v>
      </c>
      <c r="B621" s="861" t="e">
        <v>#N/A</v>
      </c>
      <c r="C621" s="861" t="e">
        <v>#N/A</v>
      </c>
      <c r="D621" s="863" t="e">
        <v>#N/A</v>
      </c>
      <c r="E621" s="865" t="e">
        <v>#N/A</v>
      </c>
      <c r="F621" s="45" t="s">
        <v>517</v>
      </c>
      <c r="G621" s="60" t="s">
        <v>518</v>
      </c>
      <c r="H621" s="874" t="e">
        <v>#N/A</v>
      </c>
      <c r="I621" s="874" t="e">
        <v>#N/A</v>
      </c>
      <c r="J621" s="874" t="e">
        <v>#N/A</v>
      </c>
      <c r="K621" s="873" t="e">
        <v>#N/A</v>
      </c>
      <c r="L621" s="769" t="e">
        <v>#N/A</v>
      </c>
      <c r="M621" s="769" t="e">
        <v>#N/A</v>
      </c>
      <c r="N621" s="763" t="e">
        <v>#N/A</v>
      </c>
      <c r="O621" s="760" t="e">
        <v>#N/A</v>
      </c>
      <c r="P621" s="1007"/>
      <c r="Q621" s="881"/>
      <c r="R621" s="880"/>
      <c r="S621" s="880"/>
      <c r="T621" s="880"/>
    </row>
    <row r="622" spans="1:20" s="8" customFormat="1" ht="12.75" customHeight="1">
      <c r="A622" s="813" t="e">
        <v>#N/A</v>
      </c>
      <c r="B622" s="861" t="e">
        <v>#N/A</v>
      </c>
      <c r="C622" s="861" t="e">
        <v>#N/A</v>
      </c>
      <c r="D622" s="863" t="e">
        <v>#N/A</v>
      </c>
      <c r="E622" s="865" t="e">
        <v>#N/A</v>
      </c>
      <c r="F622" s="45" t="s">
        <v>519</v>
      </c>
      <c r="G622" s="60" t="s">
        <v>520</v>
      </c>
      <c r="H622" s="874" t="e">
        <v>#N/A</v>
      </c>
      <c r="I622" s="874" t="e">
        <v>#N/A</v>
      </c>
      <c r="J622" s="874" t="e">
        <v>#N/A</v>
      </c>
      <c r="K622" s="873" t="e">
        <v>#N/A</v>
      </c>
      <c r="L622" s="769" t="e">
        <v>#N/A</v>
      </c>
      <c r="M622" s="769" t="e">
        <v>#N/A</v>
      </c>
      <c r="N622" s="763" t="e">
        <v>#N/A</v>
      </c>
      <c r="O622" s="760" t="e">
        <v>#N/A</v>
      </c>
      <c r="P622" s="1007"/>
      <c r="Q622" s="881"/>
      <c r="R622" s="880"/>
      <c r="S622" s="880"/>
      <c r="T622" s="880"/>
    </row>
    <row r="623" spans="1:20" s="8" customFormat="1" ht="12.75" customHeight="1">
      <c r="A623" s="813" t="e">
        <v>#N/A</v>
      </c>
      <c r="B623" s="861" t="e">
        <v>#N/A</v>
      </c>
      <c r="C623" s="861" t="e">
        <v>#N/A</v>
      </c>
      <c r="D623" s="863" t="e">
        <v>#N/A</v>
      </c>
      <c r="E623" s="865" t="e">
        <v>#N/A</v>
      </c>
      <c r="F623" s="45" t="s">
        <v>521</v>
      </c>
      <c r="G623" s="60" t="s">
        <v>522</v>
      </c>
      <c r="H623" s="874" t="e">
        <v>#N/A</v>
      </c>
      <c r="I623" s="874" t="e">
        <v>#N/A</v>
      </c>
      <c r="J623" s="874" t="e">
        <v>#N/A</v>
      </c>
      <c r="K623" s="873" t="e">
        <v>#N/A</v>
      </c>
      <c r="L623" s="769" t="e">
        <v>#N/A</v>
      </c>
      <c r="M623" s="769" t="e">
        <v>#N/A</v>
      </c>
      <c r="N623" s="763" t="e">
        <v>#N/A</v>
      </c>
      <c r="O623" s="760" t="e">
        <v>#N/A</v>
      </c>
      <c r="P623" s="1007"/>
      <c r="Q623" s="881"/>
      <c r="R623" s="880"/>
      <c r="S623" s="880"/>
      <c r="T623" s="880"/>
    </row>
    <row r="624" spans="1:20" s="8" customFormat="1" ht="12.75" customHeight="1">
      <c r="A624" s="813" t="e">
        <v>#N/A</v>
      </c>
      <c r="B624" s="861" t="e">
        <v>#N/A</v>
      </c>
      <c r="C624" s="861" t="e">
        <v>#N/A</v>
      </c>
      <c r="D624" s="863" t="e">
        <v>#N/A</v>
      </c>
      <c r="E624" s="865" t="e">
        <v>#N/A</v>
      </c>
      <c r="F624" s="45" t="s">
        <v>523</v>
      </c>
      <c r="G624" s="60" t="s">
        <v>524</v>
      </c>
      <c r="H624" s="874" t="e">
        <v>#N/A</v>
      </c>
      <c r="I624" s="874" t="e">
        <v>#N/A</v>
      </c>
      <c r="J624" s="874" t="e">
        <v>#N/A</v>
      </c>
      <c r="K624" s="873" t="e">
        <v>#N/A</v>
      </c>
      <c r="L624" s="769" t="e">
        <v>#N/A</v>
      </c>
      <c r="M624" s="769" t="e">
        <v>#N/A</v>
      </c>
      <c r="N624" s="763" t="e">
        <v>#N/A</v>
      </c>
      <c r="O624" s="760" t="e">
        <v>#N/A</v>
      </c>
      <c r="P624" s="1007"/>
      <c r="Q624" s="881"/>
      <c r="R624" s="880"/>
      <c r="S624" s="880"/>
      <c r="T624" s="880"/>
    </row>
    <row r="625" spans="1:20" s="8" customFormat="1" ht="12.75" customHeight="1">
      <c r="A625" s="813" t="e">
        <v>#N/A</v>
      </c>
      <c r="B625" s="861" t="e">
        <v>#N/A</v>
      </c>
      <c r="C625" s="861" t="e">
        <v>#N/A</v>
      </c>
      <c r="D625" s="863" t="e">
        <v>#N/A</v>
      </c>
      <c r="E625" s="865" t="e">
        <v>#N/A</v>
      </c>
      <c r="F625" s="45" t="s">
        <v>525</v>
      </c>
      <c r="G625" s="60" t="s">
        <v>526</v>
      </c>
      <c r="H625" s="874" t="e">
        <v>#N/A</v>
      </c>
      <c r="I625" s="874" t="e">
        <v>#N/A</v>
      </c>
      <c r="J625" s="874" t="e">
        <v>#N/A</v>
      </c>
      <c r="K625" s="873" t="e">
        <v>#N/A</v>
      </c>
      <c r="L625" s="769" t="e">
        <v>#N/A</v>
      </c>
      <c r="M625" s="769" t="e">
        <v>#N/A</v>
      </c>
      <c r="N625" s="763" t="e">
        <v>#N/A</v>
      </c>
      <c r="O625" s="760" t="e">
        <v>#N/A</v>
      </c>
      <c r="P625" s="1007"/>
      <c r="Q625" s="881"/>
      <c r="R625" s="880"/>
      <c r="S625" s="880"/>
      <c r="T625" s="880"/>
    </row>
    <row r="626" spans="1:20" s="8" customFormat="1" ht="12.75" customHeight="1">
      <c r="A626" s="813" t="e">
        <v>#N/A</v>
      </c>
      <c r="B626" s="861" t="e">
        <v>#N/A</v>
      </c>
      <c r="C626" s="861" t="e">
        <v>#N/A</v>
      </c>
      <c r="D626" s="863" t="e">
        <v>#N/A</v>
      </c>
      <c r="E626" s="865" t="e">
        <v>#N/A</v>
      </c>
      <c r="F626" s="45" t="s">
        <v>527</v>
      </c>
      <c r="G626" s="60" t="s">
        <v>528</v>
      </c>
      <c r="H626" s="874" t="e">
        <v>#N/A</v>
      </c>
      <c r="I626" s="874" t="e">
        <v>#N/A</v>
      </c>
      <c r="J626" s="874" t="e">
        <v>#N/A</v>
      </c>
      <c r="K626" s="873" t="e">
        <v>#N/A</v>
      </c>
      <c r="L626" s="769" t="e">
        <v>#N/A</v>
      </c>
      <c r="M626" s="769" t="e">
        <v>#N/A</v>
      </c>
      <c r="N626" s="763" t="e">
        <v>#N/A</v>
      </c>
      <c r="O626" s="760" t="e">
        <v>#N/A</v>
      </c>
      <c r="P626" s="1007"/>
      <c r="Q626" s="881"/>
      <c r="R626" s="880"/>
      <c r="S626" s="880"/>
      <c r="T626" s="880"/>
    </row>
    <row r="627" spans="1:20" s="8" customFormat="1" ht="12.75" customHeight="1">
      <c r="A627" s="813" t="e">
        <v>#N/A</v>
      </c>
      <c r="B627" s="861" t="e">
        <v>#N/A</v>
      </c>
      <c r="C627" s="861" t="e">
        <v>#N/A</v>
      </c>
      <c r="D627" s="863" t="e">
        <v>#N/A</v>
      </c>
      <c r="E627" s="865" t="e">
        <v>#N/A</v>
      </c>
      <c r="F627" s="45" t="s">
        <v>529</v>
      </c>
      <c r="G627" s="60" t="s">
        <v>530</v>
      </c>
      <c r="H627" s="874" t="e">
        <v>#N/A</v>
      </c>
      <c r="I627" s="874" t="e">
        <v>#N/A</v>
      </c>
      <c r="J627" s="874" t="e">
        <v>#N/A</v>
      </c>
      <c r="K627" s="873" t="e">
        <v>#N/A</v>
      </c>
      <c r="L627" s="769" t="e">
        <v>#N/A</v>
      </c>
      <c r="M627" s="769" t="e">
        <v>#N/A</v>
      </c>
      <c r="N627" s="763" t="e">
        <v>#N/A</v>
      </c>
      <c r="O627" s="760" t="e">
        <v>#N/A</v>
      </c>
      <c r="P627" s="1007"/>
      <c r="Q627" s="881"/>
      <c r="R627" s="880"/>
      <c r="S627" s="880"/>
      <c r="T627" s="880"/>
    </row>
    <row r="628" spans="1:20" s="8" customFormat="1" ht="12.75" customHeight="1">
      <c r="A628" s="813" t="e">
        <v>#N/A</v>
      </c>
      <c r="B628" s="861" t="e">
        <v>#N/A</v>
      </c>
      <c r="C628" s="861" t="e">
        <v>#N/A</v>
      </c>
      <c r="D628" s="863" t="e">
        <v>#N/A</v>
      </c>
      <c r="E628" s="865" t="e">
        <v>#N/A</v>
      </c>
      <c r="F628" s="45" t="s">
        <v>531</v>
      </c>
      <c r="G628" s="60" t="s">
        <v>532</v>
      </c>
      <c r="H628" s="874" t="e">
        <v>#N/A</v>
      </c>
      <c r="I628" s="874" t="e">
        <v>#N/A</v>
      </c>
      <c r="J628" s="874" t="e">
        <v>#N/A</v>
      </c>
      <c r="K628" s="873" t="e">
        <v>#N/A</v>
      </c>
      <c r="L628" s="769" t="e">
        <v>#N/A</v>
      </c>
      <c r="M628" s="769" t="e">
        <v>#N/A</v>
      </c>
      <c r="N628" s="763" t="e">
        <v>#N/A</v>
      </c>
      <c r="O628" s="760" t="e">
        <v>#N/A</v>
      </c>
      <c r="P628" s="1007"/>
      <c r="Q628" s="881"/>
      <c r="R628" s="880"/>
      <c r="S628" s="880"/>
      <c r="T628" s="880"/>
    </row>
    <row r="629" spans="1:20" s="8" customFormat="1" ht="12.75" customHeight="1">
      <c r="A629" s="813" t="e">
        <v>#N/A</v>
      </c>
      <c r="B629" s="861" t="e">
        <v>#N/A</v>
      </c>
      <c r="C629" s="861" t="e">
        <v>#N/A</v>
      </c>
      <c r="D629" s="863" t="e">
        <v>#N/A</v>
      </c>
      <c r="E629" s="865" t="e">
        <v>#N/A</v>
      </c>
      <c r="F629" s="45" t="s">
        <v>533</v>
      </c>
      <c r="G629" s="60" t="s">
        <v>534</v>
      </c>
      <c r="H629" s="874" t="e">
        <v>#N/A</v>
      </c>
      <c r="I629" s="874" t="e">
        <v>#N/A</v>
      </c>
      <c r="J629" s="874" t="e">
        <v>#N/A</v>
      </c>
      <c r="K629" s="873" t="e">
        <v>#N/A</v>
      </c>
      <c r="L629" s="769" t="e">
        <v>#N/A</v>
      </c>
      <c r="M629" s="769" t="e">
        <v>#N/A</v>
      </c>
      <c r="N629" s="763" t="e">
        <v>#N/A</v>
      </c>
      <c r="O629" s="760" t="e">
        <v>#N/A</v>
      </c>
      <c r="P629" s="1007"/>
      <c r="Q629" s="881"/>
      <c r="R629" s="880"/>
      <c r="S629" s="880"/>
      <c r="T629" s="880"/>
    </row>
    <row r="630" spans="1:20" s="8" customFormat="1" ht="12.75" customHeight="1">
      <c r="A630" s="813" t="e">
        <v>#N/A</v>
      </c>
      <c r="B630" s="861" t="e">
        <v>#N/A</v>
      </c>
      <c r="C630" s="861" t="e">
        <v>#N/A</v>
      </c>
      <c r="D630" s="863" t="e">
        <v>#N/A</v>
      </c>
      <c r="E630" s="865" t="e">
        <v>#N/A</v>
      </c>
      <c r="F630" s="45" t="s">
        <v>535</v>
      </c>
      <c r="G630" s="60" t="s">
        <v>536</v>
      </c>
      <c r="H630" s="874" t="e">
        <v>#N/A</v>
      </c>
      <c r="I630" s="874" t="e">
        <v>#N/A</v>
      </c>
      <c r="J630" s="874" t="e">
        <v>#N/A</v>
      </c>
      <c r="K630" s="873" t="e">
        <v>#N/A</v>
      </c>
      <c r="L630" s="769" t="e">
        <v>#N/A</v>
      </c>
      <c r="M630" s="769" t="e">
        <v>#N/A</v>
      </c>
      <c r="N630" s="763" t="e">
        <v>#N/A</v>
      </c>
      <c r="O630" s="760" t="e">
        <v>#N/A</v>
      </c>
      <c r="P630" s="1007"/>
      <c r="Q630" s="881"/>
      <c r="R630" s="880"/>
      <c r="S630" s="880"/>
      <c r="T630" s="880"/>
    </row>
    <row r="631" spans="1:20" s="8" customFormat="1" ht="12.75" customHeight="1">
      <c r="A631" s="813" t="e">
        <v>#N/A</v>
      </c>
      <c r="B631" s="861" t="e">
        <v>#N/A</v>
      </c>
      <c r="C631" s="861" t="e">
        <v>#N/A</v>
      </c>
      <c r="D631" s="863" t="e">
        <v>#N/A</v>
      </c>
      <c r="E631" s="865" t="e">
        <v>#N/A</v>
      </c>
      <c r="F631" s="45" t="s">
        <v>537</v>
      </c>
      <c r="G631" s="60" t="s">
        <v>538</v>
      </c>
      <c r="H631" s="874" t="e">
        <v>#N/A</v>
      </c>
      <c r="I631" s="874" t="e">
        <v>#N/A</v>
      </c>
      <c r="J631" s="874" t="e">
        <v>#N/A</v>
      </c>
      <c r="K631" s="873" t="e">
        <v>#N/A</v>
      </c>
      <c r="L631" s="769" t="e">
        <v>#N/A</v>
      </c>
      <c r="M631" s="769" t="e">
        <v>#N/A</v>
      </c>
      <c r="N631" s="763" t="e">
        <v>#N/A</v>
      </c>
      <c r="O631" s="760" t="e">
        <v>#N/A</v>
      </c>
      <c r="P631" s="1007"/>
      <c r="Q631" s="881"/>
      <c r="R631" s="880"/>
      <c r="S631" s="880"/>
      <c r="T631" s="880"/>
    </row>
    <row r="632" spans="1:20" s="8" customFormat="1" ht="12.75" customHeight="1">
      <c r="A632" s="813" t="e">
        <v>#N/A</v>
      </c>
      <c r="B632" s="861" t="e">
        <v>#N/A</v>
      </c>
      <c r="C632" s="861" t="e">
        <v>#N/A</v>
      </c>
      <c r="D632" s="863" t="e">
        <v>#N/A</v>
      </c>
      <c r="E632" s="865" t="e">
        <v>#N/A</v>
      </c>
      <c r="F632" s="45" t="s">
        <v>539</v>
      </c>
      <c r="G632" s="60" t="s">
        <v>540</v>
      </c>
      <c r="H632" s="874" t="e">
        <v>#N/A</v>
      </c>
      <c r="I632" s="874" t="e">
        <v>#N/A</v>
      </c>
      <c r="J632" s="874" t="e">
        <v>#N/A</v>
      </c>
      <c r="K632" s="873" t="e">
        <v>#N/A</v>
      </c>
      <c r="L632" s="769" t="e">
        <v>#N/A</v>
      </c>
      <c r="M632" s="769" t="e">
        <v>#N/A</v>
      </c>
      <c r="N632" s="763" t="e">
        <v>#N/A</v>
      </c>
      <c r="O632" s="760" t="e">
        <v>#N/A</v>
      </c>
      <c r="P632" s="1007"/>
      <c r="Q632" s="881"/>
      <c r="R632" s="880"/>
      <c r="S632" s="880"/>
      <c r="T632" s="880"/>
    </row>
    <row r="633" spans="1:20" s="8" customFormat="1" ht="12.75" customHeight="1">
      <c r="A633" s="813" t="e">
        <v>#N/A</v>
      </c>
      <c r="B633" s="861" t="e">
        <v>#N/A</v>
      </c>
      <c r="C633" s="861" t="e">
        <v>#N/A</v>
      </c>
      <c r="D633" s="863" t="e">
        <v>#N/A</v>
      </c>
      <c r="E633" s="865" t="e">
        <v>#N/A</v>
      </c>
      <c r="F633" s="45" t="s">
        <v>541</v>
      </c>
      <c r="G633" s="60" t="s">
        <v>542</v>
      </c>
      <c r="H633" s="874" t="e">
        <v>#N/A</v>
      </c>
      <c r="I633" s="874" t="e">
        <v>#N/A</v>
      </c>
      <c r="J633" s="874" t="e">
        <v>#N/A</v>
      </c>
      <c r="K633" s="873" t="e">
        <v>#N/A</v>
      </c>
      <c r="L633" s="769" t="e">
        <v>#N/A</v>
      </c>
      <c r="M633" s="769" t="e">
        <v>#N/A</v>
      </c>
      <c r="N633" s="763" t="e">
        <v>#N/A</v>
      </c>
      <c r="O633" s="760" t="e">
        <v>#N/A</v>
      </c>
      <c r="P633" s="1007"/>
      <c r="Q633" s="881"/>
      <c r="R633" s="880"/>
      <c r="S633" s="880"/>
      <c r="T633" s="880"/>
    </row>
    <row r="634" spans="1:20" s="8" customFormat="1" ht="12.75" customHeight="1">
      <c r="A634" s="813" t="e">
        <v>#N/A</v>
      </c>
      <c r="B634" s="861" t="e">
        <v>#N/A</v>
      </c>
      <c r="C634" s="861" t="e">
        <v>#N/A</v>
      </c>
      <c r="D634" s="863" t="e">
        <v>#N/A</v>
      </c>
      <c r="E634" s="865" t="e">
        <v>#N/A</v>
      </c>
      <c r="F634" s="45" t="s">
        <v>543</v>
      </c>
      <c r="G634" s="60" t="s">
        <v>544</v>
      </c>
      <c r="H634" s="874" t="e">
        <v>#N/A</v>
      </c>
      <c r="I634" s="874" t="e">
        <v>#N/A</v>
      </c>
      <c r="J634" s="874" t="e">
        <v>#N/A</v>
      </c>
      <c r="K634" s="873" t="e">
        <v>#N/A</v>
      </c>
      <c r="L634" s="769" t="e">
        <v>#N/A</v>
      </c>
      <c r="M634" s="769" t="e">
        <v>#N/A</v>
      </c>
      <c r="N634" s="763" t="e">
        <v>#N/A</v>
      </c>
      <c r="O634" s="760" t="e">
        <v>#N/A</v>
      </c>
      <c r="P634" s="1007"/>
      <c r="Q634" s="881"/>
      <c r="R634" s="880"/>
      <c r="S634" s="880"/>
      <c r="T634" s="880"/>
    </row>
    <row r="635" spans="1:20" s="8" customFormat="1" ht="12.75" customHeight="1">
      <c r="A635" s="813" t="e">
        <v>#N/A</v>
      </c>
      <c r="B635" s="861" t="e">
        <v>#N/A</v>
      </c>
      <c r="C635" s="861" t="e">
        <v>#N/A</v>
      </c>
      <c r="D635" s="863" t="e">
        <v>#N/A</v>
      </c>
      <c r="E635" s="865" t="e">
        <v>#N/A</v>
      </c>
      <c r="F635" s="45" t="s">
        <v>545</v>
      </c>
      <c r="G635" s="60" t="s">
        <v>546</v>
      </c>
      <c r="H635" s="874" t="e">
        <v>#N/A</v>
      </c>
      <c r="I635" s="874" t="e">
        <v>#N/A</v>
      </c>
      <c r="J635" s="874" t="e">
        <v>#N/A</v>
      </c>
      <c r="K635" s="873" t="e">
        <v>#N/A</v>
      </c>
      <c r="L635" s="769" t="e">
        <v>#N/A</v>
      </c>
      <c r="M635" s="769" t="e">
        <v>#N/A</v>
      </c>
      <c r="N635" s="763" t="e">
        <v>#N/A</v>
      </c>
      <c r="O635" s="760" t="e">
        <v>#N/A</v>
      </c>
      <c r="P635" s="1007"/>
      <c r="Q635" s="881"/>
      <c r="R635" s="880"/>
      <c r="S635" s="880"/>
      <c r="T635" s="880"/>
    </row>
    <row r="636" spans="1:20" s="8" customFormat="1" ht="12.75" customHeight="1">
      <c r="A636" s="813" t="e">
        <v>#N/A</v>
      </c>
      <c r="B636" s="861" t="e">
        <v>#N/A</v>
      </c>
      <c r="C636" s="861" t="e">
        <v>#N/A</v>
      </c>
      <c r="D636" s="863" t="e">
        <v>#N/A</v>
      </c>
      <c r="E636" s="865" t="e">
        <v>#N/A</v>
      </c>
      <c r="F636" s="45" t="s">
        <v>547</v>
      </c>
      <c r="G636" s="60" t="s">
        <v>548</v>
      </c>
      <c r="H636" s="874" t="e">
        <v>#N/A</v>
      </c>
      <c r="I636" s="874" t="e">
        <v>#N/A</v>
      </c>
      <c r="J636" s="874" t="e">
        <v>#N/A</v>
      </c>
      <c r="K636" s="873" t="e">
        <v>#N/A</v>
      </c>
      <c r="L636" s="769" t="e">
        <v>#N/A</v>
      </c>
      <c r="M636" s="769" t="e">
        <v>#N/A</v>
      </c>
      <c r="N636" s="763" t="e">
        <v>#N/A</v>
      </c>
      <c r="O636" s="760" t="e">
        <v>#N/A</v>
      </c>
      <c r="P636" s="1007"/>
      <c r="Q636" s="881"/>
      <c r="R636" s="880"/>
      <c r="S636" s="880"/>
      <c r="T636" s="880"/>
    </row>
    <row r="637" spans="1:20" s="8" customFormat="1" ht="12.75" customHeight="1">
      <c r="A637" s="813" t="e">
        <v>#N/A</v>
      </c>
      <c r="B637" s="861" t="e">
        <v>#N/A</v>
      </c>
      <c r="C637" s="861" t="e">
        <v>#N/A</v>
      </c>
      <c r="D637" s="863" t="e">
        <v>#N/A</v>
      </c>
      <c r="E637" s="865" t="e">
        <v>#N/A</v>
      </c>
      <c r="F637" s="45" t="s">
        <v>549</v>
      </c>
      <c r="G637" s="60" t="s">
        <v>550</v>
      </c>
      <c r="H637" s="874" t="e">
        <v>#N/A</v>
      </c>
      <c r="I637" s="874" t="e">
        <v>#N/A</v>
      </c>
      <c r="J637" s="874" t="e">
        <v>#N/A</v>
      </c>
      <c r="K637" s="873" t="e">
        <v>#N/A</v>
      </c>
      <c r="L637" s="769" t="e">
        <v>#N/A</v>
      </c>
      <c r="M637" s="769" t="e">
        <v>#N/A</v>
      </c>
      <c r="N637" s="763" t="e">
        <v>#N/A</v>
      </c>
      <c r="O637" s="760" t="e">
        <v>#N/A</v>
      </c>
      <c r="P637" s="1007"/>
      <c r="Q637" s="881"/>
      <c r="R637" s="880"/>
      <c r="S637" s="880"/>
      <c r="T637" s="880"/>
    </row>
    <row r="638" spans="1:20" s="8" customFormat="1" ht="12.75" customHeight="1">
      <c r="A638" s="813" t="e">
        <v>#N/A</v>
      </c>
      <c r="B638" s="861" t="e">
        <v>#N/A</v>
      </c>
      <c r="C638" s="861" t="e">
        <v>#N/A</v>
      </c>
      <c r="D638" s="863" t="e">
        <v>#N/A</v>
      </c>
      <c r="E638" s="865" t="e">
        <v>#N/A</v>
      </c>
      <c r="F638" s="45" t="s">
        <v>551</v>
      </c>
      <c r="G638" s="60" t="s">
        <v>552</v>
      </c>
      <c r="H638" s="874" t="e">
        <v>#N/A</v>
      </c>
      <c r="I638" s="874" t="e">
        <v>#N/A</v>
      </c>
      <c r="J638" s="874" t="e">
        <v>#N/A</v>
      </c>
      <c r="K638" s="873" t="e">
        <v>#N/A</v>
      </c>
      <c r="L638" s="769" t="e">
        <v>#N/A</v>
      </c>
      <c r="M638" s="769" t="e">
        <v>#N/A</v>
      </c>
      <c r="N638" s="763" t="e">
        <v>#N/A</v>
      </c>
      <c r="O638" s="760" t="e">
        <v>#N/A</v>
      </c>
      <c r="P638" s="1007"/>
      <c r="Q638" s="881"/>
      <c r="R638" s="880"/>
      <c r="S638" s="880"/>
      <c r="T638" s="880"/>
    </row>
    <row r="639" spans="1:20" s="8" customFormat="1" ht="12.75" customHeight="1">
      <c r="A639" s="813" t="e">
        <v>#N/A</v>
      </c>
      <c r="B639" s="861" t="e">
        <v>#N/A</v>
      </c>
      <c r="C639" s="861" t="e">
        <v>#N/A</v>
      </c>
      <c r="D639" s="863" t="e">
        <v>#N/A</v>
      </c>
      <c r="E639" s="865" t="e">
        <v>#N/A</v>
      </c>
      <c r="F639" s="45" t="s">
        <v>553</v>
      </c>
      <c r="G639" s="60" t="s">
        <v>554</v>
      </c>
      <c r="H639" s="874" t="e">
        <v>#N/A</v>
      </c>
      <c r="I639" s="874" t="e">
        <v>#N/A</v>
      </c>
      <c r="J639" s="874" t="e">
        <v>#N/A</v>
      </c>
      <c r="K639" s="873" t="e">
        <v>#N/A</v>
      </c>
      <c r="L639" s="769" t="e">
        <v>#N/A</v>
      </c>
      <c r="M639" s="769" t="e">
        <v>#N/A</v>
      </c>
      <c r="N639" s="763" t="e">
        <v>#N/A</v>
      </c>
      <c r="O639" s="760" t="e">
        <v>#N/A</v>
      </c>
      <c r="P639" s="1007"/>
      <c r="Q639" s="881"/>
      <c r="R639" s="880"/>
      <c r="S639" s="880"/>
      <c r="T639" s="880"/>
    </row>
    <row r="640" spans="1:20" s="8" customFormat="1" ht="12.75" customHeight="1">
      <c r="A640" s="813" t="e">
        <v>#N/A</v>
      </c>
      <c r="B640" s="861" t="e">
        <v>#N/A</v>
      </c>
      <c r="C640" s="861" t="e">
        <v>#N/A</v>
      </c>
      <c r="D640" s="863" t="e">
        <v>#N/A</v>
      </c>
      <c r="E640" s="865" t="e">
        <v>#N/A</v>
      </c>
      <c r="F640" s="45" t="s">
        <v>555</v>
      </c>
      <c r="G640" s="60" t="s">
        <v>556</v>
      </c>
      <c r="H640" s="874" t="e">
        <v>#N/A</v>
      </c>
      <c r="I640" s="874" t="e">
        <v>#N/A</v>
      </c>
      <c r="J640" s="874" t="e">
        <v>#N/A</v>
      </c>
      <c r="K640" s="873" t="e">
        <v>#N/A</v>
      </c>
      <c r="L640" s="769" t="e">
        <v>#N/A</v>
      </c>
      <c r="M640" s="769" t="e">
        <v>#N/A</v>
      </c>
      <c r="N640" s="763" t="e">
        <v>#N/A</v>
      </c>
      <c r="O640" s="760" t="e">
        <v>#N/A</v>
      </c>
      <c r="P640" s="1007"/>
      <c r="Q640" s="881"/>
      <c r="R640" s="880"/>
      <c r="S640" s="880"/>
      <c r="T640" s="880"/>
    </row>
    <row r="641" spans="1:20" s="8" customFormat="1" ht="12.75" customHeight="1">
      <c r="A641" s="813" t="e">
        <v>#N/A</v>
      </c>
      <c r="B641" s="861" t="e">
        <v>#N/A</v>
      </c>
      <c r="C641" s="861" t="e">
        <v>#N/A</v>
      </c>
      <c r="D641" s="863" t="e">
        <v>#N/A</v>
      </c>
      <c r="E641" s="865" t="e">
        <v>#N/A</v>
      </c>
      <c r="F641" s="45" t="s">
        <v>557</v>
      </c>
      <c r="G641" s="60" t="s">
        <v>558</v>
      </c>
      <c r="H641" s="874" t="e">
        <v>#N/A</v>
      </c>
      <c r="I641" s="874" t="e">
        <v>#N/A</v>
      </c>
      <c r="J641" s="874" t="e">
        <v>#N/A</v>
      </c>
      <c r="K641" s="873" t="e">
        <v>#N/A</v>
      </c>
      <c r="L641" s="769" t="e">
        <v>#N/A</v>
      </c>
      <c r="M641" s="769" t="e">
        <v>#N/A</v>
      </c>
      <c r="N641" s="763" t="e">
        <v>#N/A</v>
      </c>
      <c r="O641" s="760" t="e">
        <v>#N/A</v>
      </c>
      <c r="P641" s="1007"/>
      <c r="Q641" s="881"/>
      <c r="R641" s="880"/>
      <c r="S641" s="880"/>
      <c r="T641" s="880"/>
    </row>
    <row r="642" spans="1:20" s="8" customFormat="1" ht="12.75" customHeight="1">
      <c r="A642" s="813" t="e">
        <v>#N/A</v>
      </c>
      <c r="B642" s="861" t="e">
        <v>#N/A</v>
      </c>
      <c r="C642" s="861" t="e">
        <v>#N/A</v>
      </c>
      <c r="D642" s="863" t="e">
        <v>#N/A</v>
      </c>
      <c r="E642" s="865" t="e">
        <v>#N/A</v>
      </c>
      <c r="F642" s="45" t="s">
        <v>559</v>
      </c>
      <c r="G642" s="60" t="s">
        <v>560</v>
      </c>
      <c r="H642" s="874" t="e">
        <v>#N/A</v>
      </c>
      <c r="I642" s="874" t="e">
        <v>#N/A</v>
      </c>
      <c r="J642" s="874" t="e">
        <v>#N/A</v>
      </c>
      <c r="K642" s="873" t="e">
        <v>#N/A</v>
      </c>
      <c r="L642" s="769" t="e">
        <v>#N/A</v>
      </c>
      <c r="M642" s="769" t="e">
        <v>#N/A</v>
      </c>
      <c r="N642" s="763" t="e">
        <v>#N/A</v>
      </c>
      <c r="O642" s="760" t="e">
        <v>#N/A</v>
      </c>
      <c r="P642" s="1007"/>
      <c r="Q642" s="881"/>
      <c r="R642" s="880"/>
      <c r="S642" s="880"/>
      <c r="T642" s="880"/>
    </row>
    <row r="643" spans="1:20" s="8" customFormat="1" ht="12.75" customHeight="1">
      <c r="A643" s="813" t="e">
        <v>#N/A</v>
      </c>
      <c r="B643" s="861" t="e">
        <v>#N/A</v>
      </c>
      <c r="C643" s="861" t="e">
        <v>#N/A</v>
      </c>
      <c r="D643" s="863" t="e">
        <v>#N/A</v>
      </c>
      <c r="E643" s="865" t="e">
        <v>#N/A</v>
      </c>
      <c r="F643" s="45" t="s">
        <v>561</v>
      </c>
      <c r="G643" s="60" t="s">
        <v>562</v>
      </c>
      <c r="H643" s="874" t="e">
        <v>#N/A</v>
      </c>
      <c r="I643" s="874" t="e">
        <v>#N/A</v>
      </c>
      <c r="J643" s="874" t="e">
        <v>#N/A</v>
      </c>
      <c r="K643" s="873" t="e">
        <v>#N/A</v>
      </c>
      <c r="L643" s="769" t="e">
        <v>#N/A</v>
      </c>
      <c r="M643" s="769" t="e">
        <v>#N/A</v>
      </c>
      <c r="N643" s="763" t="e">
        <v>#N/A</v>
      </c>
      <c r="O643" s="760" t="e">
        <v>#N/A</v>
      </c>
      <c r="P643" s="1007"/>
      <c r="Q643" s="881"/>
      <c r="R643" s="880"/>
      <c r="S643" s="880"/>
      <c r="T643" s="880"/>
    </row>
    <row r="644" spans="1:20" s="8" customFormat="1" ht="12.75" customHeight="1">
      <c r="A644" s="813" t="e">
        <v>#N/A</v>
      </c>
      <c r="B644" s="861" t="e">
        <v>#N/A</v>
      </c>
      <c r="C644" s="861" t="e">
        <v>#N/A</v>
      </c>
      <c r="D644" s="863" t="e">
        <v>#N/A</v>
      </c>
      <c r="E644" s="865" t="e">
        <v>#N/A</v>
      </c>
      <c r="F644" s="45" t="s">
        <v>563</v>
      </c>
      <c r="G644" s="60" t="s">
        <v>564</v>
      </c>
      <c r="H644" s="874" t="e">
        <v>#N/A</v>
      </c>
      <c r="I644" s="874" t="e">
        <v>#N/A</v>
      </c>
      <c r="J644" s="874" t="e">
        <v>#N/A</v>
      </c>
      <c r="K644" s="873" t="e">
        <v>#N/A</v>
      </c>
      <c r="L644" s="769" t="e">
        <v>#N/A</v>
      </c>
      <c r="M644" s="769" t="e">
        <v>#N/A</v>
      </c>
      <c r="N644" s="763" t="e">
        <v>#N/A</v>
      </c>
      <c r="O644" s="760" t="e">
        <v>#N/A</v>
      </c>
      <c r="P644" s="1007"/>
      <c r="Q644" s="881"/>
      <c r="R644" s="880"/>
      <c r="S644" s="880"/>
      <c r="T644" s="880"/>
    </row>
    <row r="645" spans="1:20" s="8" customFormat="1" ht="12.75" customHeight="1">
      <c r="A645" s="813" t="e">
        <v>#N/A</v>
      </c>
      <c r="B645" s="861" t="e">
        <v>#N/A</v>
      </c>
      <c r="C645" s="861" t="e">
        <v>#N/A</v>
      </c>
      <c r="D645" s="863" t="e">
        <v>#N/A</v>
      </c>
      <c r="E645" s="865" t="e">
        <v>#N/A</v>
      </c>
      <c r="F645" s="45" t="s">
        <v>565</v>
      </c>
      <c r="G645" s="60" t="s">
        <v>566</v>
      </c>
      <c r="H645" s="874" t="e">
        <v>#N/A</v>
      </c>
      <c r="I645" s="874" t="e">
        <v>#N/A</v>
      </c>
      <c r="J645" s="874" t="e">
        <v>#N/A</v>
      </c>
      <c r="K645" s="873" t="e">
        <v>#N/A</v>
      </c>
      <c r="L645" s="769" t="e">
        <v>#N/A</v>
      </c>
      <c r="M645" s="769" t="e">
        <v>#N/A</v>
      </c>
      <c r="N645" s="763" t="e">
        <v>#N/A</v>
      </c>
      <c r="O645" s="760" t="e">
        <v>#N/A</v>
      </c>
      <c r="P645" s="1007"/>
      <c r="Q645" s="881"/>
      <c r="R645" s="880"/>
      <c r="S645" s="880"/>
      <c r="T645" s="880"/>
    </row>
    <row r="646" spans="1:20" s="8" customFormat="1" ht="12.75" customHeight="1">
      <c r="A646" s="813" t="e">
        <v>#N/A</v>
      </c>
      <c r="B646" s="861" t="e">
        <v>#N/A</v>
      </c>
      <c r="C646" s="861" t="e">
        <v>#N/A</v>
      </c>
      <c r="D646" s="863" t="e">
        <v>#N/A</v>
      </c>
      <c r="E646" s="865" t="e">
        <v>#N/A</v>
      </c>
      <c r="F646" s="45" t="s">
        <v>567</v>
      </c>
      <c r="G646" s="60" t="s">
        <v>568</v>
      </c>
      <c r="H646" s="874" t="e">
        <v>#N/A</v>
      </c>
      <c r="I646" s="874" t="e">
        <v>#N/A</v>
      </c>
      <c r="J646" s="874" t="e">
        <v>#N/A</v>
      </c>
      <c r="K646" s="873" t="e">
        <v>#N/A</v>
      </c>
      <c r="L646" s="769" t="e">
        <v>#N/A</v>
      </c>
      <c r="M646" s="769" t="e">
        <v>#N/A</v>
      </c>
      <c r="N646" s="763" t="e">
        <v>#N/A</v>
      </c>
      <c r="O646" s="760" t="e">
        <v>#N/A</v>
      </c>
      <c r="P646" s="1007"/>
      <c r="Q646" s="881"/>
      <c r="R646" s="880"/>
      <c r="S646" s="880"/>
      <c r="T646" s="880"/>
    </row>
    <row r="647" spans="1:20" s="8" customFormat="1" ht="12.75" customHeight="1">
      <c r="A647" s="813" t="e">
        <v>#N/A</v>
      </c>
      <c r="B647" s="861" t="e">
        <v>#N/A</v>
      </c>
      <c r="C647" s="861" t="e">
        <v>#N/A</v>
      </c>
      <c r="D647" s="863" t="e">
        <v>#N/A</v>
      </c>
      <c r="E647" s="865" t="e">
        <v>#N/A</v>
      </c>
      <c r="F647" s="45" t="s">
        <v>569</v>
      </c>
      <c r="G647" s="60" t="s">
        <v>570</v>
      </c>
      <c r="H647" s="874" t="e">
        <v>#N/A</v>
      </c>
      <c r="I647" s="874" t="e">
        <v>#N/A</v>
      </c>
      <c r="J647" s="874" t="e">
        <v>#N/A</v>
      </c>
      <c r="K647" s="873" t="e">
        <v>#N/A</v>
      </c>
      <c r="L647" s="769" t="e">
        <v>#N/A</v>
      </c>
      <c r="M647" s="769" t="e">
        <v>#N/A</v>
      </c>
      <c r="N647" s="763" t="e">
        <v>#N/A</v>
      </c>
      <c r="O647" s="760" t="e">
        <v>#N/A</v>
      </c>
      <c r="P647" s="1007"/>
      <c r="Q647" s="881"/>
      <c r="R647" s="880"/>
      <c r="S647" s="880"/>
      <c r="T647" s="880"/>
    </row>
    <row r="648" spans="1:20" s="8" customFormat="1" ht="12.75" customHeight="1">
      <c r="A648" s="813" t="e">
        <v>#N/A</v>
      </c>
      <c r="B648" s="861" t="e">
        <v>#N/A</v>
      </c>
      <c r="C648" s="861" t="e">
        <v>#N/A</v>
      </c>
      <c r="D648" s="863" t="e">
        <v>#N/A</v>
      </c>
      <c r="E648" s="865" t="e">
        <v>#N/A</v>
      </c>
      <c r="F648" s="45" t="s">
        <v>571</v>
      </c>
      <c r="G648" s="60" t="s">
        <v>572</v>
      </c>
      <c r="H648" s="874" t="e">
        <v>#N/A</v>
      </c>
      <c r="I648" s="874" t="e">
        <v>#N/A</v>
      </c>
      <c r="J648" s="874" t="e">
        <v>#N/A</v>
      </c>
      <c r="K648" s="873" t="e">
        <v>#N/A</v>
      </c>
      <c r="L648" s="769" t="e">
        <v>#N/A</v>
      </c>
      <c r="M648" s="769" t="e">
        <v>#N/A</v>
      </c>
      <c r="N648" s="763" t="e">
        <v>#N/A</v>
      </c>
      <c r="O648" s="760" t="e">
        <v>#N/A</v>
      </c>
      <c r="P648" s="1007"/>
      <c r="Q648" s="881"/>
      <c r="R648" s="880"/>
      <c r="S648" s="880"/>
      <c r="T648" s="880"/>
    </row>
    <row r="649" spans="1:20" s="8" customFormat="1" ht="12.75" customHeight="1">
      <c r="A649" s="813" t="e">
        <v>#N/A</v>
      </c>
      <c r="B649" s="861" t="e">
        <v>#N/A</v>
      </c>
      <c r="C649" s="861" t="e">
        <v>#N/A</v>
      </c>
      <c r="D649" s="863" t="e">
        <v>#N/A</v>
      </c>
      <c r="E649" s="865" t="e">
        <v>#N/A</v>
      </c>
      <c r="F649" s="45" t="s">
        <v>573</v>
      </c>
      <c r="G649" s="60" t="s">
        <v>574</v>
      </c>
      <c r="H649" s="874" t="e">
        <v>#N/A</v>
      </c>
      <c r="I649" s="874" t="e">
        <v>#N/A</v>
      </c>
      <c r="J649" s="874" t="e">
        <v>#N/A</v>
      </c>
      <c r="K649" s="873" t="e">
        <v>#N/A</v>
      </c>
      <c r="L649" s="769" t="e">
        <v>#N/A</v>
      </c>
      <c r="M649" s="769" t="e">
        <v>#N/A</v>
      </c>
      <c r="N649" s="763" t="e">
        <v>#N/A</v>
      </c>
      <c r="O649" s="760" t="e">
        <v>#N/A</v>
      </c>
      <c r="P649" s="1007"/>
      <c r="Q649" s="881"/>
      <c r="R649" s="880"/>
      <c r="S649" s="880"/>
      <c r="T649" s="880"/>
    </row>
    <row r="650" spans="1:20" s="8" customFormat="1" ht="12.75" customHeight="1">
      <c r="A650" s="813" t="e">
        <v>#N/A</v>
      </c>
      <c r="B650" s="861" t="e">
        <v>#N/A</v>
      </c>
      <c r="C650" s="861" t="e">
        <v>#N/A</v>
      </c>
      <c r="D650" s="863" t="e">
        <v>#N/A</v>
      </c>
      <c r="E650" s="865" t="e">
        <v>#N/A</v>
      </c>
      <c r="F650" s="45" t="s">
        <v>575</v>
      </c>
      <c r="G650" s="60" t="s">
        <v>576</v>
      </c>
      <c r="H650" s="874" t="e">
        <v>#N/A</v>
      </c>
      <c r="I650" s="874" t="e">
        <v>#N/A</v>
      </c>
      <c r="J650" s="874" t="e">
        <v>#N/A</v>
      </c>
      <c r="K650" s="873" t="e">
        <v>#N/A</v>
      </c>
      <c r="L650" s="769" t="e">
        <v>#N/A</v>
      </c>
      <c r="M650" s="769" t="e">
        <v>#N/A</v>
      </c>
      <c r="N650" s="763" t="e">
        <v>#N/A</v>
      </c>
      <c r="O650" s="760" t="e">
        <v>#N/A</v>
      </c>
      <c r="P650" s="1007"/>
      <c r="Q650" s="881"/>
      <c r="R650" s="880"/>
      <c r="S650" s="880"/>
      <c r="T650" s="880"/>
    </row>
    <row r="651" spans="1:20" s="8" customFormat="1" ht="12.75" customHeight="1">
      <c r="A651" s="813" t="e">
        <v>#N/A</v>
      </c>
      <c r="B651" s="861" t="e">
        <v>#N/A</v>
      </c>
      <c r="C651" s="861" t="e">
        <v>#N/A</v>
      </c>
      <c r="D651" s="863" t="e">
        <v>#N/A</v>
      </c>
      <c r="E651" s="865" t="e">
        <v>#N/A</v>
      </c>
      <c r="F651" s="45" t="s">
        <v>577</v>
      </c>
      <c r="G651" s="60" t="s">
        <v>578</v>
      </c>
      <c r="H651" s="874" t="e">
        <v>#N/A</v>
      </c>
      <c r="I651" s="874" t="e">
        <v>#N/A</v>
      </c>
      <c r="J651" s="874" t="e">
        <v>#N/A</v>
      </c>
      <c r="K651" s="873" t="e">
        <v>#N/A</v>
      </c>
      <c r="L651" s="769" t="e">
        <v>#N/A</v>
      </c>
      <c r="M651" s="769" t="e">
        <v>#N/A</v>
      </c>
      <c r="N651" s="763" t="e">
        <v>#N/A</v>
      </c>
      <c r="O651" s="760" t="e">
        <v>#N/A</v>
      </c>
      <c r="P651" s="1007"/>
      <c r="Q651" s="881"/>
      <c r="R651" s="880"/>
      <c r="S651" s="880"/>
      <c r="T651" s="880"/>
    </row>
    <row r="652" spans="1:20" s="8" customFormat="1" ht="12.75" customHeight="1">
      <c r="A652" s="813" t="e">
        <v>#N/A</v>
      </c>
      <c r="B652" s="861" t="e">
        <v>#N/A</v>
      </c>
      <c r="C652" s="861" t="e">
        <v>#N/A</v>
      </c>
      <c r="D652" s="863" t="e">
        <v>#N/A</v>
      </c>
      <c r="E652" s="865" t="e">
        <v>#N/A</v>
      </c>
      <c r="F652" s="45" t="s">
        <v>579</v>
      </c>
      <c r="G652" s="60" t="s">
        <v>580</v>
      </c>
      <c r="H652" s="874" t="e">
        <v>#N/A</v>
      </c>
      <c r="I652" s="874" t="e">
        <v>#N/A</v>
      </c>
      <c r="J652" s="874" t="e">
        <v>#N/A</v>
      </c>
      <c r="K652" s="873" t="e">
        <v>#N/A</v>
      </c>
      <c r="L652" s="769" t="e">
        <v>#N/A</v>
      </c>
      <c r="M652" s="769" t="e">
        <v>#N/A</v>
      </c>
      <c r="N652" s="763" t="e">
        <v>#N/A</v>
      </c>
      <c r="O652" s="760" t="e">
        <v>#N/A</v>
      </c>
      <c r="P652" s="1007"/>
      <c r="Q652" s="881"/>
      <c r="R652" s="880"/>
      <c r="S652" s="880"/>
      <c r="T652" s="880"/>
    </row>
    <row r="653" spans="1:20" s="8" customFormat="1" ht="12.75" customHeight="1">
      <c r="A653" s="813" t="e">
        <v>#N/A</v>
      </c>
      <c r="B653" s="861" t="e">
        <v>#N/A</v>
      </c>
      <c r="C653" s="861" t="e">
        <v>#N/A</v>
      </c>
      <c r="D653" s="863" t="e">
        <v>#N/A</v>
      </c>
      <c r="E653" s="865" t="e">
        <v>#N/A</v>
      </c>
      <c r="F653" s="45" t="s">
        <v>581</v>
      </c>
      <c r="G653" s="60" t="s">
        <v>582</v>
      </c>
      <c r="H653" s="874" t="e">
        <v>#N/A</v>
      </c>
      <c r="I653" s="874" t="e">
        <v>#N/A</v>
      </c>
      <c r="J653" s="874" t="e">
        <v>#N/A</v>
      </c>
      <c r="K653" s="873" t="e">
        <v>#N/A</v>
      </c>
      <c r="L653" s="769" t="e">
        <v>#N/A</v>
      </c>
      <c r="M653" s="769" t="e">
        <v>#N/A</v>
      </c>
      <c r="N653" s="763" t="e">
        <v>#N/A</v>
      </c>
      <c r="O653" s="760" t="e">
        <v>#N/A</v>
      </c>
      <c r="P653" s="1007"/>
      <c r="Q653" s="881"/>
      <c r="R653" s="880"/>
      <c r="S653" s="880"/>
      <c r="T653" s="880"/>
    </row>
    <row r="654" spans="1:20" s="8" customFormat="1" ht="12.75" customHeight="1">
      <c r="A654" s="813" t="e">
        <v>#N/A</v>
      </c>
      <c r="B654" s="861" t="e">
        <v>#N/A</v>
      </c>
      <c r="C654" s="861" t="e">
        <v>#N/A</v>
      </c>
      <c r="D654" s="863" t="e">
        <v>#N/A</v>
      </c>
      <c r="E654" s="865" t="e">
        <v>#N/A</v>
      </c>
      <c r="F654" s="45" t="s">
        <v>583</v>
      </c>
      <c r="G654" s="60" t="s">
        <v>584</v>
      </c>
      <c r="H654" s="874" t="e">
        <v>#N/A</v>
      </c>
      <c r="I654" s="874" t="e">
        <v>#N/A</v>
      </c>
      <c r="J654" s="874" t="e">
        <v>#N/A</v>
      </c>
      <c r="K654" s="873" t="e">
        <v>#N/A</v>
      </c>
      <c r="L654" s="769" t="e">
        <v>#N/A</v>
      </c>
      <c r="M654" s="769" t="e">
        <v>#N/A</v>
      </c>
      <c r="N654" s="763" t="e">
        <v>#N/A</v>
      </c>
      <c r="O654" s="760" t="e">
        <v>#N/A</v>
      </c>
      <c r="P654" s="1007"/>
      <c r="Q654" s="881"/>
      <c r="R654" s="880"/>
      <c r="S654" s="880"/>
      <c r="T654" s="880"/>
    </row>
    <row r="655" spans="1:20" s="8" customFormat="1" ht="12.75" customHeight="1">
      <c r="A655" s="813" t="e">
        <v>#N/A</v>
      </c>
      <c r="B655" s="861" t="e">
        <v>#N/A</v>
      </c>
      <c r="C655" s="861" t="e">
        <v>#N/A</v>
      </c>
      <c r="D655" s="863" t="e">
        <v>#N/A</v>
      </c>
      <c r="E655" s="865" t="e">
        <v>#N/A</v>
      </c>
      <c r="F655" s="45" t="s">
        <v>585</v>
      </c>
      <c r="G655" s="60" t="s">
        <v>586</v>
      </c>
      <c r="H655" s="874" t="e">
        <v>#N/A</v>
      </c>
      <c r="I655" s="874" t="e">
        <v>#N/A</v>
      </c>
      <c r="J655" s="874" t="e">
        <v>#N/A</v>
      </c>
      <c r="K655" s="873" t="e">
        <v>#N/A</v>
      </c>
      <c r="L655" s="769" t="e">
        <v>#N/A</v>
      </c>
      <c r="M655" s="769" t="e">
        <v>#N/A</v>
      </c>
      <c r="N655" s="763" t="e">
        <v>#N/A</v>
      </c>
      <c r="O655" s="760" t="e">
        <v>#N/A</v>
      </c>
      <c r="P655" s="1007"/>
      <c r="Q655" s="881"/>
      <c r="R655" s="880"/>
      <c r="S655" s="880"/>
      <c r="T655" s="880"/>
    </row>
    <row r="656" spans="1:20" s="8" customFormat="1" ht="12.75" customHeight="1">
      <c r="A656" s="813" t="e">
        <v>#N/A</v>
      </c>
      <c r="B656" s="861" t="e">
        <v>#N/A</v>
      </c>
      <c r="C656" s="861" t="e">
        <v>#N/A</v>
      </c>
      <c r="D656" s="863" t="e">
        <v>#N/A</v>
      </c>
      <c r="E656" s="865" t="e">
        <v>#N/A</v>
      </c>
      <c r="F656" s="45" t="s">
        <v>587</v>
      </c>
      <c r="G656" s="60" t="s">
        <v>588</v>
      </c>
      <c r="H656" s="874" t="e">
        <v>#N/A</v>
      </c>
      <c r="I656" s="874" t="e">
        <v>#N/A</v>
      </c>
      <c r="J656" s="874" t="e">
        <v>#N/A</v>
      </c>
      <c r="K656" s="873" t="e">
        <v>#N/A</v>
      </c>
      <c r="L656" s="769" t="e">
        <v>#N/A</v>
      </c>
      <c r="M656" s="769" t="e">
        <v>#N/A</v>
      </c>
      <c r="N656" s="763" t="e">
        <v>#N/A</v>
      </c>
      <c r="O656" s="760" t="e">
        <v>#N/A</v>
      </c>
      <c r="P656" s="1007"/>
      <c r="Q656" s="881"/>
      <c r="R656" s="880"/>
      <c r="S656" s="880"/>
      <c r="T656" s="880"/>
    </row>
    <row r="657" spans="1:20" s="8" customFormat="1" ht="12.75" customHeight="1">
      <c r="A657" s="813" t="e">
        <v>#N/A</v>
      </c>
      <c r="B657" s="861" t="e">
        <v>#N/A</v>
      </c>
      <c r="C657" s="861" t="e">
        <v>#N/A</v>
      </c>
      <c r="D657" s="863" t="e">
        <v>#N/A</v>
      </c>
      <c r="E657" s="865" t="e">
        <v>#N/A</v>
      </c>
      <c r="F657" s="45" t="s">
        <v>589</v>
      </c>
      <c r="G657" s="60" t="s">
        <v>590</v>
      </c>
      <c r="H657" s="874" t="e">
        <v>#N/A</v>
      </c>
      <c r="I657" s="874" t="e">
        <v>#N/A</v>
      </c>
      <c r="J657" s="874" t="e">
        <v>#N/A</v>
      </c>
      <c r="K657" s="873" t="e">
        <v>#N/A</v>
      </c>
      <c r="L657" s="769" t="e">
        <v>#N/A</v>
      </c>
      <c r="M657" s="769" t="e">
        <v>#N/A</v>
      </c>
      <c r="N657" s="763" t="e">
        <v>#N/A</v>
      </c>
      <c r="O657" s="760" t="e">
        <v>#N/A</v>
      </c>
      <c r="P657" s="1007"/>
      <c r="Q657" s="881"/>
      <c r="R657" s="880"/>
      <c r="S657" s="880"/>
      <c r="T657" s="880"/>
    </row>
    <row r="658" spans="1:20" s="8" customFormat="1" ht="12.75" customHeight="1">
      <c r="A658" s="813" t="e">
        <v>#N/A</v>
      </c>
      <c r="B658" s="861" t="e">
        <v>#N/A</v>
      </c>
      <c r="C658" s="861" t="e">
        <v>#N/A</v>
      </c>
      <c r="D658" s="863" t="e">
        <v>#N/A</v>
      </c>
      <c r="E658" s="865" t="e">
        <v>#N/A</v>
      </c>
      <c r="F658" s="45" t="s">
        <v>591</v>
      </c>
      <c r="G658" s="60" t="s">
        <v>592</v>
      </c>
      <c r="H658" s="874" t="e">
        <v>#N/A</v>
      </c>
      <c r="I658" s="874" t="e">
        <v>#N/A</v>
      </c>
      <c r="J658" s="874" t="e">
        <v>#N/A</v>
      </c>
      <c r="K658" s="873" t="e">
        <v>#N/A</v>
      </c>
      <c r="L658" s="769" t="e">
        <v>#N/A</v>
      </c>
      <c r="M658" s="769" t="e">
        <v>#N/A</v>
      </c>
      <c r="N658" s="763" t="e">
        <v>#N/A</v>
      </c>
      <c r="O658" s="760" t="e">
        <v>#N/A</v>
      </c>
      <c r="P658" s="1007"/>
      <c r="Q658" s="881"/>
      <c r="R658" s="880"/>
      <c r="S658" s="880"/>
      <c r="T658" s="880"/>
    </row>
    <row r="659" spans="1:20" s="8" customFormat="1" ht="12.75" customHeight="1">
      <c r="A659" s="813" t="e">
        <v>#N/A</v>
      </c>
      <c r="B659" s="861" t="e">
        <v>#N/A</v>
      </c>
      <c r="C659" s="861" t="e">
        <v>#N/A</v>
      </c>
      <c r="D659" s="863" t="e">
        <v>#N/A</v>
      </c>
      <c r="E659" s="865" t="e">
        <v>#N/A</v>
      </c>
      <c r="F659" s="45" t="s">
        <v>593</v>
      </c>
      <c r="G659" s="60" t="s">
        <v>3969</v>
      </c>
      <c r="H659" s="874" t="e">
        <v>#N/A</v>
      </c>
      <c r="I659" s="874" t="e">
        <v>#N/A</v>
      </c>
      <c r="J659" s="874" t="e">
        <v>#N/A</v>
      </c>
      <c r="K659" s="873" t="e">
        <v>#N/A</v>
      </c>
      <c r="L659" s="769" t="e">
        <v>#N/A</v>
      </c>
      <c r="M659" s="769" t="e">
        <v>#N/A</v>
      </c>
      <c r="N659" s="763" t="e">
        <v>#N/A</v>
      </c>
      <c r="O659" s="760" t="e">
        <v>#N/A</v>
      </c>
      <c r="P659" s="1007"/>
      <c r="Q659" s="881"/>
      <c r="R659" s="880"/>
      <c r="S659" s="880"/>
      <c r="T659" s="880"/>
    </row>
    <row r="660" spans="1:20" s="8" customFormat="1" ht="12.75" customHeight="1">
      <c r="A660" s="813" t="e">
        <v>#N/A</v>
      </c>
      <c r="B660" s="861" t="e">
        <v>#N/A</v>
      </c>
      <c r="C660" s="861" t="e">
        <v>#N/A</v>
      </c>
      <c r="D660" s="863" t="e">
        <v>#N/A</v>
      </c>
      <c r="E660" s="865" t="e">
        <v>#N/A</v>
      </c>
      <c r="F660" s="45" t="s">
        <v>594</v>
      </c>
      <c r="G660" s="60" t="s">
        <v>595</v>
      </c>
      <c r="H660" s="874" t="e">
        <v>#N/A</v>
      </c>
      <c r="I660" s="874" t="e">
        <v>#N/A</v>
      </c>
      <c r="J660" s="874" t="e">
        <v>#N/A</v>
      </c>
      <c r="K660" s="873" t="e">
        <v>#N/A</v>
      </c>
      <c r="L660" s="769" t="e">
        <v>#N/A</v>
      </c>
      <c r="M660" s="769" t="e">
        <v>#N/A</v>
      </c>
      <c r="N660" s="763" t="e">
        <v>#N/A</v>
      </c>
      <c r="O660" s="760" t="e">
        <v>#N/A</v>
      </c>
      <c r="P660" s="1007"/>
      <c r="Q660" s="881"/>
      <c r="R660" s="880"/>
      <c r="S660" s="880"/>
      <c r="T660" s="880"/>
    </row>
    <row r="661" spans="1:20" s="8" customFormat="1" ht="12.75" customHeight="1">
      <c r="A661" s="813" t="e">
        <v>#N/A</v>
      </c>
      <c r="B661" s="861" t="e">
        <v>#N/A</v>
      </c>
      <c r="C661" s="861" t="e">
        <v>#N/A</v>
      </c>
      <c r="D661" s="863" t="e">
        <v>#N/A</v>
      </c>
      <c r="E661" s="865" t="e">
        <v>#N/A</v>
      </c>
      <c r="F661" s="45" t="s">
        <v>596</v>
      </c>
      <c r="G661" s="60" t="s">
        <v>597</v>
      </c>
      <c r="H661" s="874" t="e">
        <v>#N/A</v>
      </c>
      <c r="I661" s="874" t="e">
        <v>#N/A</v>
      </c>
      <c r="J661" s="874" t="e">
        <v>#N/A</v>
      </c>
      <c r="K661" s="873" t="e">
        <v>#N/A</v>
      </c>
      <c r="L661" s="769" t="e">
        <v>#N/A</v>
      </c>
      <c r="M661" s="769" t="e">
        <v>#N/A</v>
      </c>
      <c r="N661" s="763" t="e">
        <v>#N/A</v>
      </c>
      <c r="O661" s="760" t="e">
        <v>#N/A</v>
      </c>
      <c r="P661" s="1007"/>
      <c r="Q661" s="881"/>
      <c r="R661" s="880"/>
      <c r="S661" s="880"/>
      <c r="T661" s="880"/>
    </row>
    <row r="662" spans="1:20" s="8" customFormat="1" ht="12.75" customHeight="1">
      <c r="A662" s="813" t="e">
        <v>#N/A</v>
      </c>
      <c r="B662" s="861" t="e">
        <v>#N/A</v>
      </c>
      <c r="C662" s="861" t="e">
        <v>#N/A</v>
      </c>
      <c r="D662" s="863" t="e">
        <v>#N/A</v>
      </c>
      <c r="E662" s="865" t="e">
        <v>#N/A</v>
      </c>
      <c r="F662" s="45" t="s">
        <v>598</v>
      </c>
      <c r="G662" s="60" t="s">
        <v>599</v>
      </c>
      <c r="H662" s="874" t="e">
        <v>#N/A</v>
      </c>
      <c r="I662" s="874" t="e">
        <v>#N/A</v>
      </c>
      <c r="J662" s="874" t="e">
        <v>#N/A</v>
      </c>
      <c r="K662" s="873" t="e">
        <v>#N/A</v>
      </c>
      <c r="L662" s="769" t="e">
        <v>#N/A</v>
      </c>
      <c r="M662" s="769" t="e">
        <v>#N/A</v>
      </c>
      <c r="N662" s="763" t="e">
        <v>#N/A</v>
      </c>
      <c r="O662" s="760" t="e">
        <v>#N/A</v>
      </c>
      <c r="P662" s="1007"/>
      <c r="Q662" s="881"/>
      <c r="R662" s="880"/>
      <c r="S662" s="880"/>
      <c r="T662" s="880"/>
    </row>
    <row r="663" spans="1:20" s="8" customFormat="1" ht="12.75" customHeight="1">
      <c r="A663" s="813" t="e">
        <v>#N/A</v>
      </c>
      <c r="B663" s="861" t="e">
        <v>#N/A</v>
      </c>
      <c r="C663" s="861" t="e">
        <v>#N/A</v>
      </c>
      <c r="D663" s="863" t="e">
        <v>#N/A</v>
      </c>
      <c r="E663" s="865" t="e">
        <v>#N/A</v>
      </c>
      <c r="F663" s="45" t="s">
        <v>600</v>
      </c>
      <c r="G663" s="60" t="s">
        <v>601</v>
      </c>
      <c r="H663" s="874" t="e">
        <v>#N/A</v>
      </c>
      <c r="I663" s="874" t="e">
        <v>#N/A</v>
      </c>
      <c r="J663" s="874" t="e">
        <v>#N/A</v>
      </c>
      <c r="K663" s="873" t="e">
        <v>#N/A</v>
      </c>
      <c r="L663" s="769" t="e">
        <v>#N/A</v>
      </c>
      <c r="M663" s="769" t="e">
        <v>#N/A</v>
      </c>
      <c r="N663" s="763" t="e">
        <v>#N/A</v>
      </c>
      <c r="O663" s="760" t="e">
        <v>#N/A</v>
      </c>
      <c r="P663" s="1007"/>
      <c r="Q663" s="881"/>
      <c r="R663" s="880"/>
      <c r="S663" s="880"/>
      <c r="T663" s="880"/>
    </row>
    <row r="664" spans="1:20" s="8" customFormat="1" ht="12.75" customHeight="1">
      <c r="A664" s="813" t="e">
        <v>#N/A</v>
      </c>
      <c r="B664" s="861" t="e">
        <v>#N/A</v>
      </c>
      <c r="C664" s="861" t="e">
        <v>#N/A</v>
      </c>
      <c r="D664" s="863" t="e">
        <v>#N/A</v>
      </c>
      <c r="E664" s="865" t="e">
        <v>#N/A</v>
      </c>
      <c r="F664" s="45" t="s">
        <v>602</v>
      </c>
      <c r="G664" s="60" t="s">
        <v>603</v>
      </c>
      <c r="H664" s="874" t="e">
        <v>#N/A</v>
      </c>
      <c r="I664" s="874" t="e">
        <v>#N/A</v>
      </c>
      <c r="J664" s="874" t="e">
        <v>#N/A</v>
      </c>
      <c r="K664" s="873" t="e">
        <v>#N/A</v>
      </c>
      <c r="L664" s="769" t="e">
        <v>#N/A</v>
      </c>
      <c r="M664" s="769" t="e">
        <v>#N/A</v>
      </c>
      <c r="N664" s="763" t="e">
        <v>#N/A</v>
      </c>
      <c r="O664" s="760" t="e">
        <v>#N/A</v>
      </c>
      <c r="P664" s="1007"/>
      <c r="Q664" s="881"/>
      <c r="R664" s="880"/>
      <c r="S664" s="880"/>
      <c r="T664" s="880"/>
    </row>
    <row r="665" spans="1:20" s="8" customFormat="1" ht="12.75" customHeight="1">
      <c r="A665" s="813" t="e">
        <v>#N/A</v>
      </c>
      <c r="B665" s="861" t="e">
        <v>#N/A</v>
      </c>
      <c r="C665" s="861" t="e">
        <v>#N/A</v>
      </c>
      <c r="D665" s="863" t="e">
        <v>#N/A</v>
      </c>
      <c r="E665" s="865" t="e">
        <v>#N/A</v>
      </c>
      <c r="F665" s="45" t="s">
        <v>604</v>
      </c>
      <c r="G665" s="60" t="s">
        <v>605</v>
      </c>
      <c r="H665" s="874" t="e">
        <v>#N/A</v>
      </c>
      <c r="I665" s="874" t="e">
        <v>#N/A</v>
      </c>
      <c r="J665" s="874" t="e">
        <v>#N/A</v>
      </c>
      <c r="K665" s="873" t="e">
        <v>#N/A</v>
      </c>
      <c r="L665" s="769" t="e">
        <v>#N/A</v>
      </c>
      <c r="M665" s="769" t="e">
        <v>#N/A</v>
      </c>
      <c r="N665" s="763" t="e">
        <v>#N/A</v>
      </c>
      <c r="O665" s="760" t="e">
        <v>#N/A</v>
      </c>
      <c r="P665" s="1007"/>
      <c r="Q665" s="881"/>
      <c r="R665" s="880"/>
      <c r="S665" s="880"/>
      <c r="T665" s="880"/>
    </row>
    <row r="666" spans="1:20" s="8" customFormat="1" ht="12.75" customHeight="1">
      <c r="A666" s="813" t="e">
        <v>#N/A</v>
      </c>
      <c r="B666" s="861" t="e">
        <v>#N/A</v>
      </c>
      <c r="C666" s="861" t="e">
        <v>#N/A</v>
      </c>
      <c r="D666" s="863" t="e">
        <v>#N/A</v>
      </c>
      <c r="E666" s="865" t="e">
        <v>#N/A</v>
      </c>
      <c r="F666" s="45" t="s">
        <v>606</v>
      </c>
      <c r="G666" s="60" t="s">
        <v>607</v>
      </c>
      <c r="H666" s="874" t="e">
        <v>#N/A</v>
      </c>
      <c r="I666" s="874" t="e">
        <v>#N/A</v>
      </c>
      <c r="J666" s="874" t="e">
        <v>#N/A</v>
      </c>
      <c r="K666" s="873" t="e">
        <v>#N/A</v>
      </c>
      <c r="L666" s="769" t="e">
        <v>#N/A</v>
      </c>
      <c r="M666" s="769" t="e">
        <v>#N/A</v>
      </c>
      <c r="N666" s="763" t="e">
        <v>#N/A</v>
      </c>
      <c r="O666" s="760" t="e">
        <v>#N/A</v>
      </c>
      <c r="P666" s="1007"/>
      <c r="Q666" s="881"/>
      <c r="R666" s="880"/>
      <c r="S666" s="880"/>
      <c r="T666" s="880"/>
    </row>
    <row r="667" spans="1:20" s="8" customFormat="1" ht="12.75" customHeight="1">
      <c r="A667" s="813" t="e">
        <v>#N/A</v>
      </c>
      <c r="B667" s="861" t="e">
        <v>#N/A</v>
      </c>
      <c r="C667" s="861" t="e">
        <v>#N/A</v>
      </c>
      <c r="D667" s="863" t="e">
        <v>#N/A</v>
      </c>
      <c r="E667" s="865" t="e">
        <v>#N/A</v>
      </c>
      <c r="F667" s="45" t="s">
        <v>608</v>
      </c>
      <c r="G667" s="60" t="s">
        <v>609</v>
      </c>
      <c r="H667" s="874" t="e">
        <v>#N/A</v>
      </c>
      <c r="I667" s="874" t="e">
        <v>#N/A</v>
      </c>
      <c r="J667" s="874" t="e">
        <v>#N/A</v>
      </c>
      <c r="K667" s="873" t="e">
        <v>#N/A</v>
      </c>
      <c r="L667" s="769" t="e">
        <v>#N/A</v>
      </c>
      <c r="M667" s="769" t="e">
        <v>#N/A</v>
      </c>
      <c r="N667" s="763" t="e">
        <v>#N/A</v>
      </c>
      <c r="O667" s="760" t="e">
        <v>#N/A</v>
      </c>
      <c r="P667" s="1007"/>
      <c r="Q667" s="881"/>
      <c r="R667" s="880"/>
      <c r="S667" s="880"/>
      <c r="T667" s="880"/>
    </row>
    <row r="668" spans="1:20" s="8" customFormat="1" ht="12.75" customHeight="1">
      <c r="A668" s="813" t="e">
        <v>#N/A</v>
      </c>
      <c r="B668" s="861" t="e">
        <v>#N/A</v>
      </c>
      <c r="C668" s="861" t="e">
        <v>#N/A</v>
      </c>
      <c r="D668" s="863" t="e">
        <v>#N/A</v>
      </c>
      <c r="E668" s="865" t="e">
        <v>#N/A</v>
      </c>
      <c r="F668" s="45" t="s">
        <v>610</v>
      </c>
      <c r="G668" s="60" t="s">
        <v>611</v>
      </c>
      <c r="H668" s="874" t="e">
        <v>#N/A</v>
      </c>
      <c r="I668" s="874" t="e">
        <v>#N/A</v>
      </c>
      <c r="J668" s="874" t="e">
        <v>#N/A</v>
      </c>
      <c r="K668" s="873" t="e">
        <v>#N/A</v>
      </c>
      <c r="L668" s="769" t="e">
        <v>#N/A</v>
      </c>
      <c r="M668" s="769" t="e">
        <v>#N/A</v>
      </c>
      <c r="N668" s="763" t="e">
        <v>#N/A</v>
      </c>
      <c r="O668" s="760" t="e">
        <v>#N/A</v>
      </c>
      <c r="P668" s="1007"/>
      <c r="Q668" s="881"/>
      <c r="R668" s="880"/>
      <c r="S668" s="880"/>
      <c r="T668" s="880"/>
    </row>
    <row r="669" spans="1:20" s="8" customFormat="1" ht="12.75" customHeight="1">
      <c r="A669" s="813" t="e">
        <v>#N/A</v>
      </c>
      <c r="B669" s="861" t="e">
        <v>#N/A</v>
      </c>
      <c r="C669" s="861" t="e">
        <v>#N/A</v>
      </c>
      <c r="D669" s="863" t="e">
        <v>#N/A</v>
      </c>
      <c r="E669" s="865" t="e">
        <v>#N/A</v>
      </c>
      <c r="F669" s="45" t="s">
        <v>612</v>
      </c>
      <c r="G669" s="60" t="s">
        <v>613</v>
      </c>
      <c r="H669" s="874" t="e">
        <v>#N/A</v>
      </c>
      <c r="I669" s="874" t="e">
        <v>#N/A</v>
      </c>
      <c r="J669" s="874" t="e">
        <v>#N/A</v>
      </c>
      <c r="K669" s="873" t="e">
        <v>#N/A</v>
      </c>
      <c r="L669" s="769" t="e">
        <v>#N/A</v>
      </c>
      <c r="M669" s="769" t="e">
        <v>#N/A</v>
      </c>
      <c r="N669" s="763" t="e">
        <v>#N/A</v>
      </c>
      <c r="O669" s="760" t="e">
        <v>#N/A</v>
      </c>
      <c r="P669" s="1007"/>
      <c r="Q669" s="881"/>
      <c r="R669" s="880"/>
      <c r="S669" s="880"/>
      <c r="T669" s="880"/>
    </row>
    <row r="670" spans="1:20" s="8" customFormat="1" ht="12.75" customHeight="1">
      <c r="A670" s="813" t="e">
        <v>#N/A</v>
      </c>
      <c r="B670" s="861" t="e">
        <v>#N/A</v>
      </c>
      <c r="C670" s="861" t="e">
        <v>#N/A</v>
      </c>
      <c r="D670" s="863" t="e">
        <v>#N/A</v>
      </c>
      <c r="E670" s="865" t="e">
        <v>#N/A</v>
      </c>
      <c r="F670" s="45" t="s">
        <v>614</v>
      </c>
      <c r="G670" s="60" t="s">
        <v>615</v>
      </c>
      <c r="H670" s="874" t="e">
        <v>#N/A</v>
      </c>
      <c r="I670" s="874" t="e">
        <v>#N/A</v>
      </c>
      <c r="J670" s="874" t="e">
        <v>#N/A</v>
      </c>
      <c r="K670" s="873" t="e">
        <v>#N/A</v>
      </c>
      <c r="L670" s="769" t="e">
        <v>#N/A</v>
      </c>
      <c r="M670" s="769" t="e">
        <v>#N/A</v>
      </c>
      <c r="N670" s="763" t="e">
        <v>#N/A</v>
      </c>
      <c r="O670" s="760" t="e">
        <v>#N/A</v>
      </c>
      <c r="P670" s="1007"/>
      <c r="Q670" s="881"/>
      <c r="R670" s="880"/>
      <c r="S670" s="880"/>
      <c r="T670" s="880"/>
    </row>
    <row r="671" spans="1:20" s="8" customFormat="1" ht="12.75" customHeight="1">
      <c r="A671" s="813" t="e">
        <v>#N/A</v>
      </c>
      <c r="B671" s="861" t="e">
        <v>#N/A</v>
      </c>
      <c r="C671" s="861" t="e">
        <v>#N/A</v>
      </c>
      <c r="D671" s="863" t="e">
        <v>#N/A</v>
      </c>
      <c r="E671" s="865" t="e">
        <v>#N/A</v>
      </c>
      <c r="F671" s="45" t="s">
        <v>616</v>
      </c>
      <c r="G671" s="60" t="s">
        <v>617</v>
      </c>
      <c r="H671" s="874" t="e">
        <v>#N/A</v>
      </c>
      <c r="I671" s="874" t="e">
        <v>#N/A</v>
      </c>
      <c r="J671" s="874" t="e">
        <v>#N/A</v>
      </c>
      <c r="K671" s="873" t="e">
        <v>#N/A</v>
      </c>
      <c r="L671" s="769" t="e">
        <v>#N/A</v>
      </c>
      <c r="M671" s="769" t="e">
        <v>#N/A</v>
      </c>
      <c r="N671" s="763" t="e">
        <v>#N/A</v>
      </c>
      <c r="O671" s="760" t="e">
        <v>#N/A</v>
      </c>
      <c r="P671" s="1007"/>
      <c r="Q671" s="881"/>
      <c r="R671" s="880"/>
      <c r="S671" s="880"/>
      <c r="T671" s="880"/>
    </row>
    <row r="672" spans="1:20" s="8" customFormat="1" ht="12.75" customHeight="1">
      <c r="A672" s="813" t="e">
        <v>#N/A</v>
      </c>
      <c r="B672" s="861" t="e">
        <v>#N/A</v>
      </c>
      <c r="C672" s="861" t="e">
        <v>#N/A</v>
      </c>
      <c r="D672" s="863" t="e">
        <v>#N/A</v>
      </c>
      <c r="E672" s="865" t="e">
        <v>#N/A</v>
      </c>
      <c r="F672" s="45" t="s">
        <v>618</v>
      </c>
      <c r="G672" s="60" t="s">
        <v>619</v>
      </c>
      <c r="H672" s="874" t="e">
        <v>#N/A</v>
      </c>
      <c r="I672" s="874" t="e">
        <v>#N/A</v>
      </c>
      <c r="J672" s="874" t="e">
        <v>#N/A</v>
      </c>
      <c r="K672" s="873" t="e">
        <v>#N/A</v>
      </c>
      <c r="L672" s="769" t="e">
        <v>#N/A</v>
      </c>
      <c r="M672" s="769" t="e">
        <v>#N/A</v>
      </c>
      <c r="N672" s="763" t="e">
        <v>#N/A</v>
      </c>
      <c r="O672" s="760" t="e">
        <v>#N/A</v>
      </c>
      <c r="P672" s="1007"/>
      <c r="Q672" s="881"/>
      <c r="R672" s="880"/>
      <c r="S672" s="880"/>
      <c r="T672" s="880"/>
    </row>
    <row r="673" spans="1:20" s="8" customFormat="1" ht="12.75" customHeight="1">
      <c r="A673" s="813" t="e">
        <v>#N/A</v>
      </c>
      <c r="B673" s="861" t="e">
        <v>#N/A</v>
      </c>
      <c r="C673" s="861" t="e">
        <v>#N/A</v>
      </c>
      <c r="D673" s="863" t="e">
        <v>#N/A</v>
      </c>
      <c r="E673" s="865" t="e">
        <v>#N/A</v>
      </c>
      <c r="F673" s="45" t="s">
        <v>620</v>
      </c>
      <c r="G673" s="60" t="s">
        <v>621</v>
      </c>
      <c r="H673" s="874" t="e">
        <v>#N/A</v>
      </c>
      <c r="I673" s="874" t="e">
        <v>#N/A</v>
      </c>
      <c r="J673" s="874" t="e">
        <v>#N/A</v>
      </c>
      <c r="K673" s="873" t="e">
        <v>#N/A</v>
      </c>
      <c r="L673" s="769" t="e">
        <v>#N/A</v>
      </c>
      <c r="M673" s="769" t="e">
        <v>#N/A</v>
      </c>
      <c r="N673" s="763" t="e">
        <v>#N/A</v>
      </c>
      <c r="O673" s="760" t="e">
        <v>#N/A</v>
      </c>
      <c r="P673" s="1007"/>
      <c r="Q673" s="881"/>
      <c r="R673" s="880"/>
      <c r="S673" s="880"/>
      <c r="T673" s="880"/>
    </row>
    <row r="674" spans="1:20" s="8" customFormat="1" ht="12.75" customHeight="1">
      <c r="A674" s="813" t="e">
        <v>#N/A</v>
      </c>
      <c r="B674" s="861" t="e">
        <v>#N/A</v>
      </c>
      <c r="C674" s="861" t="e">
        <v>#N/A</v>
      </c>
      <c r="D674" s="863" t="e">
        <v>#N/A</v>
      </c>
      <c r="E674" s="865" t="e">
        <v>#N/A</v>
      </c>
      <c r="F674" s="45" t="s">
        <v>622</v>
      </c>
      <c r="G674" s="60" t="s">
        <v>623</v>
      </c>
      <c r="H674" s="874" t="e">
        <v>#N/A</v>
      </c>
      <c r="I674" s="874" t="e">
        <v>#N/A</v>
      </c>
      <c r="J674" s="874" t="e">
        <v>#N/A</v>
      </c>
      <c r="K674" s="873" t="e">
        <v>#N/A</v>
      </c>
      <c r="L674" s="769" t="e">
        <v>#N/A</v>
      </c>
      <c r="M674" s="769" t="e">
        <v>#N/A</v>
      </c>
      <c r="N674" s="763" t="e">
        <v>#N/A</v>
      </c>
      <c r="O674" s="760" t="e">
        <v>#N/A</v>
      </c>
      <c r="P674" s="1007"/>
      <c r="Q674" s="881"/>
      <c r="R674" s="880"/>
      <c r="S674" s="880"/>
      <c r="T674" s="880"/>
    </row>
    <row r="675" spans="1:20" s="8" customFormat="1" ht="12.75" customHeight="1">
      <c r="A675" s="813" t="e">
        <v>#N/A</v>
      </c>
      <c r="B675" s="861" t="e">
        <v>#N/A</v>
      </c>
      <c r="C675" s="861" t="e">
        <v>#N/A</v>
      </c>
      <c r="D675" s="863" t="e">
        <v>#N/A</v>
      </c>
      <c r="E675" s="865" t="e">
        <v>#N/A</v>
      </c>
      <c r="F675" s="45" t="s">
        <v>624</v>
      </c>
      <c r="G675" s="60" t="s">
        <v>625</v>
      </c>
      <c r="H675" s="874" t="e">
        <v>#N/A</v>
      </c>
      <c r="I675" s="874" t="e">
        <v>#N/A</v>
      </c>
      <c r="J675" s="874" t="e">
        <v>#N/A</v>
      </c>
      <c r="K675" s="873" t="e">
        <v>#N/A</v>
      </c>
      <c r="L675" s="769" t="e">
        <v>#N/A</v>
      </c>
      <c r="M675" s="769" t="e">
        <v>#N/A</v>
      </c>
      <c r="N675" s="763" t="e">
        <v>#N/A</v>
      </c>
      <c r="O675" s="760" t="e">
        <v>#N/A</v>
      </c>
      <c r="P675" s="1007"/>
      <c r="Q675" s="881"/>
      <c r="R675" s="880"/>
      <c r="S675" s="880"/>
      <c r="T675" s="880"/>
    </row>
    <row r="676" spans="1:20" s="8" customFormat="1" ht="12.75" customHeight="1">
      <c r="A676" s="813" t="e">
        <v>#N/A</v>
      </c>
      <c r="B676" s="861" t="e">
        <v>#N/A</v>
      </c>
      <c r="C676" s="861" t="e">
        <v>#N/A</v>
      </c>
      <c r="D676" s="863" t="e">
        <v>#N/A</v>
      </c>
      <c r="E676" s="865" t="e">
        <v>#N/A</v>
      </c>
      <c r="F676" s="45" t="s">
        <v>675</v>
      </c>
      <c r="G676" s="60" t="s">
        <v>626</v>
      </c>
      <c r="H676" s="874" t="e">
        <v>#N/A</v>
      </c>
      <c r="I676" s="874" t="e">
        <v>#N/A</v>
      </c>
      <c r="J676" s="874" t="e">
        <v>#N/A</v>
      </c>
      <c r="K676" s="873" t="e">
        <v>#N/A</v>
      </c>
      <c r="L676" s="769" t="e">
        <v>#N/A</v>
      </c>
      <c r="M676" s="769" t="e">
        <v>#N/A</v>
      </c>
      <c r="N676" s="763" t="e">
        <v>#N/A</v>
      </c>
      <c r="O676" s="760" t="e">
        <v>#N/A</v>
      </c>
      <c r="P676" s="1007"/>
      <c r="Q676" s="881"/>
      <c r="R676" s="880"/>
      <c r="S676" s="880"/>
      <c r="T676" s="880"/>
    </row>
    <row r="677" spans="1:20" s="8" customFormat="1" ht="12.75" customHeight="1">
      <c r="A677" s="813" t="e">
        <v>#N/A</v>
      </c>
      <c r="B677" s="861" t="e">
        <v>#N/A</v>
      </c>
      <c r="C677" s="861" t="e">
        <v>#N/A</v>
      </c>
      <c r="D677" s="863" t="e">
        <v>#N/A</v>
      </c>
      <c r="E677" s="865" t="e">
        <v>#N/A</v>
      </c>
      <c r="F677" s="45" t="s">
        <v>627</v>
      </c>
      <c r="G677" s="60" t="s">
        <v>628</v>
      </c>
      <c r="H677" s="874" t="e">
        <v>#N/A</v>
      </c>
      <c r="I677" s="874" t="e">
        <v>#N/A</v>
      </c>
      <c r="J677" s="874" t="e">
        <v>#N/A</v>
      </c>
      <c r="K677" s="873" t="e">
        <v>#N/A</v>
      </c>
      <c r="L677" s="769" t="e">
        <v>#N/A</v>
      </c>
      <c r="M677" s="769" t="e">
        <v>#N/A</v>
      </c>
      <c r="N677" s="763" t="e">
        <v>#N/A</v>
      </c>
      <c r="O677" s="760" t="e">
        <v>#N/A</v>
      </c>
      <c r="P677" s="1007"/>
      <c r="Q677" s="881"/>
      <c r="R677" s="880"/>
      <c r="S677" s="880"/>
      <c r="T677" s="880"/>
    </row>
    <row r="678" spans="1:20" s="8" customFormat="1" ht="12.75" customHeight="1">
      <c r="A678" s="813" t="e">
        <v>#N/A</v>
      </c>
      <c r="B678" s="861" t="e">
        <v>#N/A</v>
      </c>
      <c r="C678" s="861" t="e">
        <v>#N/A</v>
      </c>
      <c r="D678" s="863" t="e">
        <v>#N/A</v>
      </c>
      <c r="E678" s="865" t="e">
        <v>#N/A</v>
      </c>
      <c r="F678" s="45" t="s">
        <v>629</v>
      </c>
      <c r="G678" s="60" t="s">
        <v>630</v>
      </c>
      <c r="H678" s="874" t="e">
        <v>#N/A</v>
      </c>
      <c r="I678" s="874" t="e">
        <v>#N/A</v>
      </c>
      <c r="J678" s="874" t="e">
        <v>#N/A</v>
      </c>
      <c r="K678" s="873" t="e">
        <v>#N/A</v>
      </c>
      <c r="L678" s="769" t="e">
        <v>#N/A</v>
      </c>
      <c r="M678" s="769" t="e">
        <v>#N/A</v>
      </c>
      <c r="N678" s="763" t="e">
        <v>#N/A</v>
      </c>
      <c r="O678" s="760" t="e">
        <v>#N/A</v>
      </c>
      <c r="P678" s="1007"/>
      <c r="Q678" s="881"/>
      <c r="R678" s="880"/>
      <c r="S678" s="880"/>
      <c r="T678" s="880"/>
    </row>
    <row r="679" spans="1:20" s="8" customFormat="1" ht="12.75" customHeight="1">
      <c r="A679" s="813" t="e">
        <v>#N/A</v>
      </c>
      <c r="B679" s="861" t="e">
        <v>#N/A</v>
      </c>
      <c r="C679" s="861" t="e">
        <v>#N/A</v>
      </c>
      <c r="D679" s="864" t="e">
        <v>#N/A</v>
      </c>
      <c r="E679" s="866" t="e">
        <v>#N/A</v>
      </c>
      <c r="F679" s="45" t="s">
        <v>631</v>
      </c>
      <c r="G679" s="60" t="s">
        <v>632</v>
      </c>
      <c r="H679" s="874" t="e">
        <v>#N/A</v>
      </c>
      <c r="I679" s="874" t="e">
        <v>#N/A</v>
      </c>
      <c r="J679" s="874" t="e">
        <v>#N/A</v>
      </c>
      <c r="K679" s="873" t="e">
        <v>#N/A</v>
      </c>
      <c r="L679" s="769" t="e">
        <v>#N/A</v>
      </c>
      <c r="M679" s="769" t="e">
        <v>#N/A</v>
      </c>
      <c r="N679" s="763" t="e">
        <v>#N/A</v>
      </c>
      <c r="O679" s="760" t="e">
        <v>#N/A</v>
      </c>
      <c r="P679" s="1007"/>
      <c r="Q679" s="881"/>
      <c r="R679" s="880"/>
      <c r="S679" s="880"/>
      <c r="T679" s="880"/>
    </row>
    <row r="680" spans="1:20" s="8" customFormat="1" ht="10.199999999999999">
      <c r="A680" s="813" t="e">
        <v>#N/A</v>
      </c>
      <c r="B680" s="861" t="e">
        <v>#N/A</v>
      </c>
      <c r="C680" s="861" t="e">
        <v>#N/A</v>
      </c>
      <c r="D680" s="864" t="e">
        <v>#N/A</v>
      </c>
      <c r="E680" s="866" t="e">
        <v>#N/A</v>
      </c>
      <c r="F680" s="46" t="s">
        <v>633</v>
      </c>
      <c r="G680" s="60" t="s">
        <v>634</v>
      </c>
      <c r="H680" s="874" t="e">
        <v>#N/A</v>
      </c>
      <c r="I680" s="874" t="e">
        <v>#N/A</v>
      </c>
      <c r="J680" s="874" t="e">
        <v>#N/A</v>
      </c>
      <c r="K680" s="873" t="e">
        <v>#N/A</v>
      </c>
      <c r="L680" s="769" t="e">
        <v>#N/A</v>
      </c>
      <c r="M680" s="769" t="e">
        <v>#N/A</v>
      </c>
      <c r="N680" s="763" t="e">
        <v>#N/A</v>
      </c>
      <c r="O680" s="760" t="e">
        <v>#N/A</v>
      </c>
      <c r="P680" s="1007"/>
      <c r="Q680" s="881"/>
      <c r="R680" s="880"/>
      <c r="S680" s="880"/>
      <c r="T680" s="880"/>
    </row>
    <row r="681" spans="1:20" s="8" customFormat="1" ht="12.75" customHeight="1">
      <c r="A681" s="813" t="e">
        <v>#N/A</v>
      </c>
      <c r="B681" s="861" t="e">
        <v>#N/A</v>
      </c>
      <c r="C681" s="861" t="e">
        <v>#N/A</v>
      </c>
      <c r="D681" s="864" t="e">
        <v>#N/A</v>
      </c>
      <c r="E681" s="866" t="e">
        <v>#N/A</v>
      </c>
      <c r="F681" s="46" t="s">
        <v>635</v>
      </c>
      <c r="G681" s="60" t="s">
        <v>636</v>
      </c>
      <c r="H681" s="874" t="e">
        <v>#N/A</v>
      </c>
      <c r="I681" s="874" t="e">
        <v>#N/A</v>
      </c>
      <c r="J681" s="874" t="e">
        <v>#N/A</v>
      </c>
      <c r="K681" s="873" t="e">
        <v>#N/A</v>
      </c>
      <c r="L681" s="769" t="e">
        <v>#N/A</v>
      </c>
      <c r="M681" s="769" t="e">
        <v>#N/A</v>
      </c>
      <c r="N681" s="763" t="e">
        <v>#N/A</v>
      </c>
      <c r="O681" s="760" t="e">
        <v>#N/A</v>
      </c>
      <c r="P681" s="1007"/>
      <c r="Q681" s="881"/>
      <c r="R681" s="880"/>
      <c r="S681" s="880"/>
      <c r="T681" s="880"/>
    </row>
    <row r="682" spans="1:20" s="8" customFormat="1" ht="12.75" customHeight="1">
      <c r="A682" s="813" t="e">
        <v>#N/A</v>
      </c>
      <c r="B682" s="861" t="e">
        <v>#N/A</v>
      </c>
      <c r="C682" s="861" t="e">
        <v>#N/A</v>
      </c>
      <c r="D682" s="864" t="e">
        <v>#N/A</v>
      </c>
      <c r="E682" s="866" t="e">
        <v>#N/A</v>
      </c>
      <c r="F682" s="46" t="s">
        <v>637</v>
      </c>
      <c r="G682" s="60" t="s">
        <v>638</v>
      </c>
      <c r="H682" s="874" t="e">
        <v>#N/A</v>
      </c>
      <c r="I682" s="874" t="e">
        <v>#N/A</v>
      </c>
      <c r="J682" s="874" t="e">
        <v>#N/A</v>
      </c>
      <c r="K682" s="873" t="e">
        <v>#N/A</v>
      </c>
      <c r="L682" s="769" t="e">
        <v>#N/A</v>
      </c>
      <c r="M682" s="769" t="e">
        <v>#N/A</v>
      </c>
      <c r="N682" s="763" t="e">
        <v>#N/A</v>
      </c>
      <c r="O682" s="760" t="e">
        <v>#N/A</v>
      </c>
      <c r="P682" s="1007"/>
      <c r="Q682" s="881"/>
      <c r="R682" s="880"/>
      <c r="S682" s="880"/>
      <c r="T682" s="880"/>
    </row>
    <row r="683" spans="1:20" s="8" customFormat="1" ht="10.199999999999999">
      <c r="A683" s="813" t="e">
        <v>#N/A</v>
      </c>
      <c r="B683" s="861" t="e">
        <v>#N/A</v>
      </c>
      <c r="C683" s="861" t="e">
        <v>#N/A</v>
      </c>
      <c r="D683" s="864" t="e">
        <v>#N/A</v>
      </c>
      <c r="E683" s="866" t="e">
        <v>#N/A</v>
      </c>
      <c r="F683" s="46" t="s">
        <v>639</v>
      </c>
      <c r="G683" s="60" t="s">
        <v>640</v>
      </c>
      <c r="H683" s="874" t="e">
        <v>#N/A</v>
      </c>
      <c r="I683" s="874" t="e">
        <v>#N/A</v>
      </c>
      <c r="J683" s="874" t="e">
        <v>#N/A</v>
      </c>
      <c r="K683" s="873" t="e">
        <v>#N/A</v>
      </c>
      <c r="L683" s="769" t="e">
        <v>#N/A</v>
      </c>
      <c r="M683" s="769" t="e">
        <v>#N/A</v>
      </c>
      <c r="N683" s="763" t="e">
        <v>#N/A</v>
      </c>
      <c r="O683" s="760" t="e">
        <v>#N/A</v>
      </c>
      <c r="P683" s="1007"/>
      <c r="Q683" s="881"/>
      <c r="R683" s="880"/>
      <c r="S683" s="880"/>
      <c r="T683" s="880"/>
    </row>
    <row r="684" spans="1:20" ht="12.75" customHeight="1">
      <c r="A684" s="813" t="e">
        <v>#N/A</v>
      </c>
      <c r="B684" s="861" t="e">
        <v>#N/A</v>
      </c>
      <c r="C684" s="861" t="e">
        <v>#N/A</v>
      </c>
      <c r="D684" s="864" t="e">
        <v>#N/A</v>
      </c>
      <c r="E684" s="866" t="e">
        <v>#N/A</v>
      </c>
      <c r="F684" s="46" t="s">
        <v>641</v>
      </c>
      <c r="G684" s="60" t="s">
        <v>642</v>
      </c>
      <c r="H684" s="874" t="e">
        <v>#N/A</v>
      </c>
      <c r="I684" s="874" t="e">
        <v>#N/A</v>
      </c>
      <c r="J684" s="874" t="e">
        <v>#N/A</v>
      </c>
      <c r="K684" s="873" t="e">
        <v>#N/A</v>
      </c>
      <c r="L684" s="769" t="e">
        <v>#N/A</v>
      </c>
      <c r="M684" s="769" t="e">
        <v>#N/A</v>
      </c>
      <c r="N684" s="763" t="e">
        <v>#N/A</v>
      </c>
      <c r="O684" s="760" t="e">
        <v>#N/A</v>
      </c>
      <c r="P684" s="1007"/>
      <c r="Q684" s="881"/>
      <c r="R684" s="880"/>
      <c r="S684" s="880"/>
      <c r="T684" s="880"/>
    </row>
    <row r="685" spans="1:20" ht="12.75" customHeight="1">
      <c r="A685" s="813" t="e">
        <v>#N/A</v>
      </c>
      <c r="B685" s="861" t="e">
        <v>#N/A</v>
      </c>
      <c r="C685" s="861" t="e">
        <v>#N/A</v>
      </c>
      <c r="D685" s="864" t="e">
        <v>#N/A</v>
      </c>
      <c r="E685" s="866" t="e">
        <v>#N/A</v>
      </c>
      <c r="F685" s="46" t="s">
        <v>643</v>
      </c>
      <c r="G685" s="60" t="s">
        <v>644</v>
      </c>
      <c r="H685" s="874" t="e">
        <v>#N/A</v>
      </c>
      <c r="I685" s="874" t="e">
        <v>#N/A</v>
      </c>
      <c r="J685" s="874" t="e">
        <v>#N/A</v>
      </c>
      <c r="K685" s="873" t="e">
        <v>#N/A</v>
      </c>
      <c r="L685" s="769" t="e">
        <v>#N/A</v>
      </c>
      <c r="M685" s="769" t="e">
        <v>#N/A</v>
      </c>
      <c r="N685" s="763" t="e">
        <v>#N/A</v>
      </c>
      <c r="O685" s="760" t="e">
        <v>#N/A</v>
      </c>
      <c r="P685" s="1007"/>
      <c r="Q685" s="881"/>
      <c r="R685" s="880"/>
      <c r="S685" s="880"/>
      <c r="T685" s="880"/>
    </row>
    <row r="686" spans="1:20" ht="12.75" customHeight="1">
      <c r="A686" s="813" t="e">
        <v>#N/A</v>
      </c>
      <c r="B686" s="861" t="e">
        <v>#N/A</v>
      </c>
      <c r="C686" s="861" t="e">
        <v>#N/A</v>
      </c>
      <c r="D686" s="864" t="e">
        <v>#N/A</v>
      </c>
      <c r="E686" s="866" t="e">
        <v>#N/A</v>
      </c>
      <c r="F686" s="46" t="s">
        <v>645</v>
      </c>
      <c r="G686" s="60" t="s">
        <v>646</v>
      </c>
      <c r="H686" s="874" t="e">
        <v>#N/A</v>
      </c>
      <c r="I686" s="874" t="e">
        <v>#N/A</v>
      </c>
      <c r="J686" s="874" t="e">
        <v>#N/A</v>
      </c>
      <c r="K686" s="873" t="e">
        <v>#N/A</v>
      </c>
      <c r="L686" s="769" t="e">
        <v>#N/A</v>
      </c>
      <c r="M686" s="769" t="e">
        <v>#N/A</v>
      </c>
      <c r="N686" s="763" t="e">
        <v>#N/A</v>
      </c>
      <c r="O686" s="760" t="e">
        <v>#N/A</v>
      </c>
      <c r="P686" s="1007"/>
      <c r="Q686" s="881"/>
      <c r="R686" s="880"/>
      <c r="S686" s="880"/>
      <c r="T686" s="880"/>
    </row>
    <row r="687" spans="1:20" ht="12.75" customHeight="1">
      <c r="A687" s="813" t="e">
        <v>#N/A</v>
      </c>
      <c r="B687" s="861" t="e">
        <v>#N/A</v>
      </c>
      <c r="C687" s="861" t="e">
        <v>#N/A</v>
      </c>
      <c r="D687" s="864" t="e">
        <v>#N/A</v>
      </c>
      <c r="E687" s="866" t="e">
        <v>#N/A</v>
      </c>
      <c r="F687" s="46" t="s">
        <v>647</v>
      </c>
      <c r="G687" s="60" t="s">
        <v>648</v>
      </c>
      <c r="H687" s="874" t="e">
        <v>#N/A</v>
      </c>
      <c r="I687" s="874" t="e">
        <v>#N/A</v>
      </c>
      <c r="J687" s="874" t="e">
        <v>#N/A</v>
      </c>
      <c r="K687" s="873" t="e">
        <v>#N/A</v>
      </c>
      <c r="L687" s="769" t="e">
        <v>#N/A</v>
      </c>
      <c r="M687" s="769" t="e">
        <v>#N/A</v>
      </c>
      <c r="N687" s="763" t="e">
        <v>#N/A</v>
      </c>
      <c r="O687" s="760" t="e">
        <v>#N/A</v>
      </c>
      <c r="P687" s="1007"/>
      <c r="Q687" s="881"/>
      <c r="R687" s="880"/>
      <c r="S687" s="880"/>
      <c r="T687" s="880"/>
    </row>
    <row r="688" spans="1:20" ht="12.75" customHeight="1">
      <c r="A688" s="813" t="e">
        <v>#N/A</v>
      </c>
      <c r="B688" s="861" t="e">
        <v>#N/A</v>
      </c>
      <c r="C688" s="861" t="e">
        <v>#N/A</v>
      </c>
      <c r="D688" s="864" t="e">
        <v>#N/A</v>
      </c>
      <c r="E688" s="866" t="e">
        <v>#N/A</v>
      </c>
      <c r="F688" s="46" t="s">
        <v>649</v>
      </c>
      <c r="G688" s="60" t="s">
        <v>650</v>
      </c>
      <c r="H688" s="874" t="e">
        <v>#N/A</v>
      </c>
      <c r="I688" s="874" t="e">
        <v>#N/A</v>
      </c>
      <c r="J688" s="874" t="e">
        <v>#N/A</v>
      </c>
      <c r="K688" s="873" t="e">
        <v>#N/A</v>
      </c>
      <c r="L688" s="769" t="e">
        <v>#N/A</v>
      </c>
      <c r="M688" s="769" t="e">
        <v>#N/A</v>
      </c>
      <c r="N688" s="763" t="e">
        <v>#N/A</v>
      </c>
      <c r="O688" s="760" t="e">
        <v>#N/A</v>
      </c>
      <c r="P688" s="1007"/>
      <c r="Q688" s="881"/>
      <c r="R688" s="880"/>
      <c r="S688" s="880"/>
      <c r="T688" s="880"/>
    </row>
    <row r="689" spans="1:20" ht="12.75" customHeight="1">
      <c r="A689" s="813" t="e">
        <v>#N/A</v>
      </c>
      <c r="B689" s="861" t="e">
        <v>#N/A</v>
      </c>
      <c r="C689" s="861" t="e">
        <v>#N/A</v>
      </c>
      <c r="D689" s="864" t="e">
        <v>#N/A</v>
      </c>
      <c r="E689" s="866" t="e">
        <v>#N/A</v>
      </c>
      <c r="F689" s="46" t="s">
        <v>651</v>
      </c>
      <c r="G689" s="60" t="s">
        <v>652</v>
      </c>
      <c r="H689" s="874" t="e">
        <v>#N/A</v>
      </c>
      <c r="I689" s="874" t="e">
        <v>#N/A</v>
      </c>
      <c r="J689" s="874" t="e">
        <v>#N/A</v>
      </c>
      <c r="K689" s="873" t="e">
        <v>#N/A</v>
      </c>
      <c r="L689" s="769" t="e">
        <v>#N/A</v>
      </c>
      <c r="M689" s="769" t="e">
        <v>#N/A</v>
      </c>
      <c r="N689" s="763" t="e">
        <v>#N/A</v>
      </c>
      <c r="O689" s="760" t="e">
        <v>#N/A</v>
      </c>
      <c r="P689" s="1007"/>
      <c r="Q689" s="881"/>
      <c r="R689" s="880"/>
      <c r="S689" s="880"/>
      <c r="T689" s="880"/>
    </row>
    <row r="690" spans="1:20" ht="12.75" customHeight="1">
      <c r="A690" s="813" t="e">
        <v>#N/A</v>
      </c>
      <c r="B690" s="861" t="e">
        <v>#N/A</v>
      </c>
      <c r="C690" s="861" t="e">
        <v>#N/A</v>
      </c>
      <c r="D690" s="864" t="e">
        <v>#N/A</v>
      </c>
      <c r="E690" s="866" t="e">
        <v>#N/A</v>
      </c>
      <c r="F690" s="46" t="s">
        <v>653</v>
      </c>
      <c r="G690" s="60" t="s">
        <v>654</v>
      </c>
      <c r="H690" s="874" t="e">
        <v>#N/A</v>
      </c>
      <c r="I690" s="874" t="e">
        <v>#N/A</v>
      </c>
      <c r="J690" s="874" t="e">
        <v>#N/A</v>
      </c>
      <c r="K690" s="873" t="e">
        <v>#N/A</v>
      </c>
      <c r="L690" s="769" t="e">
        <v>#N/A</v>
      </c>
      <c r="M690" s="769" t="e">
        <v>#N/A</v>
      </c>
      <c r="N690" s="763" t="e">
        <v>#N/A</v>
      </c>
      <c r="O690" s="760" t="e">
        <v>#N/A</v>
      </c>
      <c r="P690" s="1007"/>
      <c r="Q690" s="881"/>
      <c r="R690" s="880"/>
      <c r="S690" s="880"/>
      <c r="T690" s="880"/>
    </row>
    <row r="691" spans="1:20" ht="12.75" customHeight="1">
      <c r="A691" s="813" t="e">
        <v>#N/A</v>
      </c>
      <c r="B691" s="861" t="e">
        <v>#N/A</v>
      </c>
      <c r="C691" s="861" t="e">
        <v>#N/A</v>
      </c>
      <c r="D691" s="864" t="e">
        <v>#N/A</v>
      </c>
      <c r="E691" s="866" t="e">
        <v>#N/A</v>
      </c>
      <c r="F691" s="46" t="s">
        <v>655</v>
      </c>
      <c r="G691" s="60" t="s">
        <v>656</v>
      </c>
      <c r="H691" s="874" t="e">
        <v>#N/A</v>
      </c>
      <c r="I691" s="874" t="e">
        <v>#N/A</v>
      </c>
      <c r="J691" s="874" t="e">
        <v>#N/A</v>
      </c>
      <c r="K691" s="873" t="e">
        <v>#N/A</v>
      </c>
      <c r="L691" s="769" t="e">
        <v>#N/A</v>
      </c>
      <c r="M691" s="769" t="e">
        <v>#N/A</v>
      </c>
      <c r="N691" s="763" t="e">
        <v>#N/A</v>
      </c>
      <c r="O691" s="760" t="e">
        <v>#N/A</v>
      </c>
      <c r="P691" s="1007"/>
      <c r="Q691" s="881"/>
      <c r="R691" s="880"/>
      <c r="S691" s="880"/>
      <c r="T691" s="880"/>
    </row>
    <row r="692" spans="1:20" ht="20.399999999999999">
      <c r="A692" s="813" t="e">
        <v>#N/A</v>
      </c>
      <c r="B692" s="861" t="e">
        <v>#N/A</v>
      </c>
      <c r="C692" s="861" t="e">
        <v>#N/A</v>
      </c>
      <c r="D692" s="864" t="e">
        <v>#N/A</v>
      </c>
      <c r="E692" s="866" t="e">
        <v>#N/A</v>
      </c>
      <c r="F692" s="46" t="s">
        <v>657</v>
      </c>
      <c r="G692" s="60" t="s">
        <v>4065</v>
      </c>
      <c r="H692" s="874" t="e">
        <v>#N/A</v>
      </c>
      <c r="I692" s="874" t="e">
        <v>#N/A</v>
      </c>
      <c r="J692" s="874" t="e">
        <v>#N/A</v>
      </c>
      <c r="K692" s="873" t="e">
        <v>#N/A</v>
      </c>
      <c r="L692" s="769" t="e">
        <v>#N/A</v>
      </c>
      <c r="M692" s="769" t="e">
        <v>#N/A</v>
      </c>
      <c r="N692" s="763" t="e">
        <v>#N/A</v>
      </c>
      <c r="O692" s="760" t="e">
        <v>#N/A</v>
      </c>
      <c r="P692" s="1007"/>
      <c r="Q692" s="881"/>
      <c r="R692" s="880"/>
      <c r="S692" s="880"/>
      <c r="T692" s="880"/>
    </row>
    <row r="693" spans="1:20" ht="12.75" customHeight="1">
      <c r="A693" s="813" t="e">
        <v>#N/A</v>
      </c>
      <c r="B693" s="861" t="e">
        <v>#N/A</v>
      </c>
      <c r="C693" s="861" t="e">
        <v>#N/A</v>
      </c>
      <c r="D693" s="864" t="e">
        <v>#N/A</v>
      </c>
      <c r="E693" s="866" t="e">
        <v>#N/A</v>
      </c>
      <c r="F693" s="46" t="s">
        <v>659</v>
      </c>
      <c r="G693" s="60" t="s">
        <v>660</v>
      </c>
      <c r="H693" s="874" t="e">
        <v>#N/A</v>
      </c>
      <c r="I693" s="874" t="e">
        <v>#N/A</v>
      </c>
      <c r="J693" s="874" t="e">
        <v>#N/A</v>
      </c>
      <c r="K693" s="873" t="e">
        <v>#N/A</v>
      </c>
      <c r="L693" s="769" t="e">
        <v>#N/A</v>
      </c>
      <c r="M693" s="769" t="e">
        <v>#N/A</v>
      </c>
      <c r="N693" s="763" t="e">
        <v>#N/A</v>
      </c>
      <c r="O693" s="760" t="e">
        <v>#N/A</v>
      </c>
      <c r="P693" s="1007"/>
      <c r="Q693" s="881"/>
      <c r="R693" s="880"/>
      <c r="S693" s="880"/>
      <c r="T693" s="880"/>
    </row>
    <row r="694" spans="1:20" ht="12.75" customHeight="1">
      <c r="A694" s="813" t="e">
        <v>#N/A</v>
      </c>
      <c r="B694" s="861" t="e">
        <v>#N/A</v>
      </c>
      <c r="C694" s="861" t="e">
        <v>#N/A</v>
      </c>
      <c r="D694" s="864" t="e">
        <v>#N/A</v>
      </c>
      <c r="E694" s="866" t="e">
        <v>#N/A</v>
      </c>
      <c r="F694" s="46" t="s">
        <v>661</v>
      </c>
      <c r="G694" s="60" t="s">
        <v>662</v>
      </c>
      <c r="H694" s="874" t="e">
        <v>#N/A</v>
      </c>
      <c r="I694" s="874" t="e">
        <v>#N/A</v>
      </c>
      <c r="J694" s="874" t="e">
        <v>#N/A</v>
      </c>
      <c r="K694" s="873" t="e">
        <v>#N/A</v>
      </c>
      <c r="L694" s="769" t="e">
        <v>#N/A</v>
      </c>
      <c r="M694" s="769" t="e">
        <v>#N/A</v>
      </c>
      <c r="N694" s="763" t="e">
        <v>#N/A</v>
      </c>
      <c r="O694" s="760" t="e">
        <v>#N/A</v>
      </c>
      <c r="P694" s="1007"/>
      <c r="Q694" s="881"/>
      <c r="R694" s="880"/>
      <c r="S694" s="880"/>
      <c r="T694" s="880"/>
    </row>
    <row r="695" spans="1:20" ht="12.75" customHeight="1">
      <c r="A695" s="813" t="e">
        <v>#N/A</v>
      </c>
      <c r="B695" s="861" t="e">
        <v>#N/A</v>
      </c>
      <c r="C695" s="861" t="e">
        <v>#N/A</v>
      </c>
      <c r="D695" s="864" t="e">
        <v>#N/A</v>
      </c>
      <c r="E695" s="866" t="e">
        <v>#N/A</v>
      </c>
      <c r="F695" s="46" t="s">
        <v>1368</v>
      </c>
      <c r="G695" s="60" t="s">
        <v>1371</v>
      </c>
      <c r="H695" s="874" t="e">
        <v>#N/A</v>
      </c>
      <c r="I695" s="874" t="e">
        <v>#N/A</v>
      </c>
      <c r="J695" s="874" t="e">
        <v>#N/A</v>
      </c>
      <c r="K695" s="873" t="e">
        <v>#N/A</v>
      </c>
      <c r="L695" s="769" t="e">
        <v>#N/A</v>
      </c>
      <c r="M695" s="769" t="e">
        <v>#N/A</v>
      </c>
      <c r="N695" s="763" t="e">
        <v>#N/A</v>
      </c>
      <c r="O695" s="760" t="e">
        <v>#N/A</v>
      </c>
      <c r="P695" s="1007"/>
      <c r="Q695" s="881"/>
      <c r="R695" s="880"/>
      <c r="S695" s="880"/>
      <c r="T695" s="880"/>
    </row>
    <row r="696" spans="1:20" ht="12.75" customHeight="1">
      <c r="A696" s="813" t="e">
        <v>#N/A</v>
      </c>
      <c r="B696" s="861" t="e">
        <v>#N/A</v>
      </c>
      <c r="C696" s="861" t="e">
        <v>#N/A</v>
      </c>
      <c r="D696" s="864" t="e">
        <v>#N/A</v>
      </c>
      <c r="E696" s="866" t="e">
        <v>#N/A</v>
      </c>
      <c r="F696" s="46" t="s">
        <v>1369</v>
      </c>
      <c r="G696" s="60" t="s">
        <v>1372</v>
      </c>
      <c r="H696" s="874" t="e">
        <v>#N/A</v>
      </c>
      <c r="I696" s="874" t="e">
        <v>#N/A</v>
      </c>
      <c r="J696" s="874" t="e">
        <v>#N/A</v>
      </c>
      <c r="K696" s="873" t="e">
        <v>#N/A</v>
      </c>
      <c r="L696" s="769" t="e">
        <v>#N/A</v>
      </c>
      <c r="M696" s="769" t="e">
        <v>#N/A</v>
      </c>
      <c r="N696" s="763" t="e">
        <v>#N/A</v>
      </c>
      <c r="O696" s="760" t="e">
        <v>#N/A</v>
      </c>
      <c r="P696" s="1007"/>
      <c r="Q696" s="881"/>
      <c r="R696" s="880"/>
      <c r="S696" s="880"/>
      <c r="T696" s="880"/>
    </row>
    <row r="697" spans="1:20" ht="12.75" customHeight="1">
      <c r="A697" s="813" t="e">
        <v>#N/A</v>
      </c>
      <c r="B697" s="861" t="e">
        <v>#N/A</v>
      </c>
      <c r="C697" s="861" t="e">
        <v>#N/A</v>
      </c>
      <c r="D697" s="864" t="e">
        <v>#N/A</v>
      </c>
      <c r="E697" s="866" t="e">
        <v>#N/A</v>
      </c>
      <c r="F697" s="46" t="s">
        <v>1370</v>
      </c>
      <c r="G697" s="60" t="s">
        <v>1781</v>
      </c>
      <c r="H697" s="874" t="e">
        <v>#N/A</v>
      </c>
      <c r="I697" s="874" t="e">
        <v>#N/A</v>
      </c>
      <c r="J697" s="874" t="e">
        <v>#N/A</v>
      </c>
      <c r="K697" s="873" t="e">
        <v>#N/A</v>
      </c>
      <c r="L697" s="769" t="e">
        <v>#N/A</v>
      </c>
      <c r="M697" s="769" t="e">
        <v>#N/A</v>
      </c>
      <c r="N697" s="763" t="e">
        <v>#N/A</v>
      </c>
      <c r="O697" s="760" t="e">
        <v>#N/A</v>
      </c>
      <c r="P697" s="1007"/>
      <c r="Q697" s="881"/>
      <c r="R697" s="880"/>
      <c r="S697" s="880"/>
      <c r="T697" s="880"/>
    </row>
    <row r="698" spans="1:20" ht="12.75" customHeight="1">
      <c r="A698" s="814" t="e">
        <v>#N/A</v>
      </c>
      <c r="B698" s="862" t="e">
        <v>#N/A</v>
      </c>
      <c r="C698" s="862" t="e">
        <v>#N/A</v>
      </c>
      <c r="D698" s="864" t="e">
        <v>#N/A</v>
      </c>
      <c r="E698" s="866" t="e">
        <v>#N/A</v>
      </c>
      <c r="F698" s="45" t="s">
        <v>663</v>
      </c>
      <c r="G698" s="60" t="s">
        <v>4066</v>
      </c>
      <c r="H698" s="874" t="e">
        <v>#N/A</v>
      </c>
      <c r="I698" s="874" t="e">
        <v>#N/A</v>
      </c>
      <c r="J698" s="874" t="e">
        <v>#N/A</v>
      </c>
      <c r="K698" s="873" t="e">
        <v>#N/A</v>
      </c>
      <c r="L698" s="770" t="e">
        <v>#N/A</v>
      </c>
      <c r="M698" s="770" t="e">
        <v>#N/A</v>
      </c>
      <c r="N698" s="764" t="e">
        <v>#N/A</v>
      </c>
      <c r="O698" s="761" t="e">
        <v>#N/A</v>
      </c>
      <c r="P698" s="1007"/>
      <c r="Q698" s="881"/>
      <c r="R698" s="880"/>
      <c r="S698" s="880"/>
      <c r="T698" s="880"/>
    </row>
    <row r="699" spans="1:20" ht="219.75" customHeight="1">
      <c r="A699" s="214" t="s">
        <v>1596</v>
      </c>
      <c r="B699" s="215" t="s">
        <v>1533</v>
      </c>
      <c r="C699" s="215" t="s">
        <v>4254</v>
      </c>
      <c r="D699" s="77" t="s">
        <v>1540</v>
      </c>
      <c r="E699" s="29" t="s">
        <v>337</v>
      </c>
      <c r="F699" s="22"/>
      <c r="G699" s="24"/>
      <c r="H699" s="78" t="s">
        <v>52</v>
      </c>
      <c r="I699" s="78" t="s">
        <v>101</v>
      </c>
      <c r="J699" s="78" t="s">
        <v>52</v>
      </c>
      <c r="K699" s="77" t="s">
        <v>6009</v>
      </c>
      <c r="L699" s="9" t="s">
        <v>1397</v>
      </c>
      <c r="M699" s="9" t="s">
        <v>7461</v>
      </c>
      <c r="N699" s="39" t="s">
        <v>16</v>
      </c>
      <c r="O699" s="66" t="s">
        <v>6105</v>
      </c>
      <c r="P699" s="18"/>
      <c r="Q699" s="19" t="s">
        <v>128</v>
      </c>
      <c r="R699" s="49" t="s">
        <v>128</v>
      </c>
      <c r="S699" s="49" t="s">
        <v>128</v>
      </c>
      <c r="T699" s="111" t="s">
        <v>2989</v>
      </c>
    </row>
    <row r="700" spans="1:20" ht="196.5" customHeight="1">
      <c r="A700" s="213" t="s">
        <v>1597</v>
      </c>
      <c r="B700" s="215" t="s">
        <v>1531</v>
      </c>
      <c r="C700" s="67" t="s">
        <v>4255</v>
      </c>
      <c r="D700" s="80" t="s">
        <v>7447</v>
      </c>
      <c r="E700" s="29" t="s">
        <v>337</v>
      </c>
      <c r="F700" s="9"/>
      <c r="G700" s="23"/>
      <c r="H700" s="39" t="s">
        <v>52</v>
      </c>
      <c r="I700" s="39" t="s">
        <v>101</v>
      </c>
      <c r="J700" s="39" t="s">
        <v>52</v>
      </c>
      <c r="K700" s="66" t="s">
        <v>2812</v>
      </c>
      <c r="L700" s="9" t="s">
        <v>1397</v>
      </c>
      <c r="M700" s="9" t="s">
        <v>7462</v>
      </c>
      <c r="N700" s="39" t="s">
        <v>16</v>
      </c>
      <c r="O700" s="66" t="s">
        <v>6432</v>
      </c>
      <c r="P700" s="18"/>
      <c r="Q700" s="19" t="s">
        <v>128</v>
      </c>
      <c r="R700" s="49" t="s">
        <v>128</v>
      </c>
      <c r="S700" s="49" t="s">
        <v>128</v>
      </c>
      <c r="T700" s="111" t="s">
        <v>3289</v>
      </c>
    </row>
    <row r="701" spans="1:20" s="8" customFormat="1" ht="20.399999999999999">
      <c r="A701" s="207" t="s">
        <v>7844</v>
      </c>
      <c r="B701" s="207" t="s">
        <v>7872</v>
      </c>
      <c r="C701" s="399" t="s">
        <v>7873</v>
      </c>
      <c r="D701" s="131" t="s">
        <v>7877</v>
      </c>
      <c r="E701" s="132" t="s">
        <v>6165</v>
      </c>
      <c r="F701" s="33"/>
      <c r="G701" s="34"/>
      <c r="H701" s="34"/>
      <c r="I701" s="34"/>
      <c r="J701" s="34"/>
      <c r="K701" s="34"/>
      <c r="L701" s="149"/>
      <c r="M701" s="131"/>
      <c r="N701" s="137" t="s">
        <v>118</v>
      </c>
      <c r="O701" s="142"/>
      <c r="P701" s="640" t="s">
        <v>7878</v>
      </c>
      <c r="Q701" s="133" t="s">
        <v>126</v>
      </c>
      <c r="R701" s="133" t="s">
        <v>126</v>
      </c>
      <c r="S701" s="133" t="s">
        <v>128</v>
      </c>
      <c r="T701" s="130" t="s">
        <v>7722</v>
      </c>
    </row>
    <row r="702" spans="1:20" s="8" customFormat="1" ht="72.599999999999994" customHeight="1">
      <c r="A702" s="208" t="s">
        <v>2094</v>
      </c>
      <c r="B702" s="211" t="s">
        <v>1885</v>
      </c>
      <c r="C702" s="400" t="s">
        <v>4197</v>
      </c>
      <c r="D702" s="189" t="s">
        <v>7067</v>
      </c>
      <c r="E702" s="301" t="s">
        <v>3658</v>
      </c>
      <c r="F702" s="33"/>
      <c r="G702" s="34"/>
      <c r="H702" s="34"/>
      <c r="I702" s="34"/>
      <c r="J702" s="34"/>
      <c r="K702" s="34"/>
      <c r="L702" s="33"/>
      <c r="M702" s="135"/>
      <c r="N702" s="32" t="s">
        <v>118</v>
      </c>
      <c r="O702" s="34"/>
      <c r="P702" s="644" t="s">
        <v>7068</v>
      </c>
      <c r="Q702" s="143" t="s">
        <v>126</v>
      </c>
      <c r="R702" s="143" t="s">
        <v>128</v>
      </c>
      <c r="S702" s="144" t="s">
        <v>128</v>
      </c>
      <c r="T702" s="301" t="s">
        <v>7003</v>
      </c>
    </row>
    <row r="703" spans="1:20" s="8" customFormat="1" ht="49.5" customHeight="1">
      <c r="A703" s="208" t="s">
        <v>2095</v>
      </c>
      <c r="B703" s="211" t="s">
        <v>1970</v>
      </c>
      <c r="C703" s="400" t="s">
        <v>4256</v>
      </c>
      <c r="D703" s="131" t="s">
        <v>2289</v>
      </c>
      <c r="E703" s="132" t="s">
        <v>3660</v>
      </c>
      <c r="F703" s="33"/>
      <c r="G703" s="34"/>
      <c r="H703" s="34"/>
      <c r="I703" s="34"/>
      <c r="J703" s="34"/>
      <c r="K703" s="34"/>
      <c r="L703" s="149"/>
      <c r="M703" s="131"/>
      <c r="N703" s="137" t="s">
        <v>118</v>
      </c>
      <c r="O703" s="142"/>
      <c r="P703" s="640" t="s">
        <v>7069</v>
      </c>
      <c r="Q703" s="133" t="s">
        <v>126</v>
      </c>
      <c r="R703" s="133" t="s">
        <v>128</v>
      </c>
      <c r="S703" s="133" t="s">
        <v>128</v>
      </c>
      <c r="T703" s="130" t="s">
        <v>7003</v>
      </c>
    </row>
    <row r="704" spans="1:20" s="8" customFormat="1" ht="48" customHeight="1">
      <c r="A704" s="208" t="s">
        <v>2096</v>
      </c>
      <c r="B704" s="211" t="s">
        <v>3380</v>
      </c>
      <c r="C704" s="400" t="s">
        <v>4130</v>
      </c>
      <c r="D704" s="135" t="s">
        <v>6175</v>
      </c>
      <c r="E704" s="32" t="s">
        <v>109</v>
      </c>
      <c r="F704" s="138"/>
      <c r="G704" s="34"/>
      <c r="H704" s="34"/>
      <c r="I704" s="34"/>
      <c r="J704" s="34"/>
      <c r="K704" s="34"/>
      <c r="L704" s="33"/>
      <c r="M704" s="135"/>
      <c r="N704" s="32" t="s">
        <v>118</v>
      </c>
      <c r="O704" s="34"/>
      <c r="P704" s="158" t="s">
        <v>3415</v>
      </c>
      <c r="Q704" s="143" t="s">
        <v>126</v>
      </c>
      <c r="R704" s="143" t="s">
        <v>128</v>
      </c>
      <c r="S704" s="143" t="s">
        <v>128</v>
      </c>
      <c r="T704" s="130" t="s">
        <v>6162</v>
      </c>
    </row>
    <row r="705" spans="1:20" s="8" customFormat="1" ht="39.75" customHeight="1">
      <c r="A705" s="208" t="s">
        <v>2097</v>
      </c>
      <c r="B705" s="211" t="s">
        <v>4107</v>
      </c>
      <c r="C705" s="400" t="s">
        <v>4200</v>
      </c>
      <c r="D705" s="135" t="s">
        <v>7888</v>
      </c>
      <c r="E705" s="32" t="s">
        <v>7891</v>
      </c>
      <c r="F705" s="33"/>
      <c r="G705" s="34"/>
      <c r="H705" s="34"/>
      <c r="I705" s="34"/>
      <c r="J705" s="34"/>
      <c r="K705" s="34"/>
      <c r="L705" s="138"/>
      <c r="M705" s="135"/>
      <c r="N705" s="32" t="s">
        <v>118</v>
      </c>
      <c r="O705" s="32"/>
      <c r="P705" s="158" t="s">
        <v>7892</v>
      </c>
      <c r="Q705" s="143" t="s">
        <v>126</v>
      </c>
      <c r="R705" s="143" t="s">
        <v>126</v>
      </c>
      <c r="S705" s="143" t="s">
        <v>128</v>
      </c>
      <c r="T705" s="143" t="s">
        <v>7722</v>
      </c>
    </row>
    <row r="706" spans="1:20" s="8" customFormat="1" ht="25.5" customHeight="1">
      <c r="A706" s="208" t="s">
        <v>2098</v>
      </c>
      <c r="B706" s="211" t="s">
        <v>3663</v>
      </c>
      <c r="C706" s="400" t="s">
        <v>4141</v>
      </c>
      <c r="D706" s="135" t="s">
        <v>3657</v>
      </c>
      <c r="E706" s="32" t="s">
        <v>1944</v>
      </c>
      <c r="F706" s="33"/>
      <c r="G706" s="34"/>
      <c r="H706" s="34"/>
      <c r="I706" s="34"/>
      <c r="J706" s="34"/>
      <c r="K706" s="34"/>
      <c r="L706" s="33"/>
      <c r="M706" s="135"/>
      <c r="N706" s="32" t="s">
        <v>118</v>
      </c>
      <c r="O706" s="34"/>
      <c r="P706" s="158" t="s">
        <v>7398</v>
      </c>
      <c r="Q706" s="143" t="s">
        <v>126</v>
      </c>
      <c r="R706" s="143" t="s">
        <v>128</v>
      </c>
      <c r="S706" s="144" t="s">
        <v>128</v>
      </c>
      <c r="T706" s="130" t="s">
        <v>4106</v>
      </c>
    </row>
    <row r="707" spans="1:20" s="8" customFormat="1" ht="39.75" customHeight="1">
      <c r="A707" s="211" t="s">
        <v>2099</v>
      </c>
      <c r="B707" s="211" t="s">
        <v>2277</v>
      </c>
      <c r="C707" s="400" t="s">
        <v>4257</v>
      </c>
      <c r="D707" s="135" t="s">
        <v>7448</v>
      </c>
      <c r="E707" s="32" t="s">
        <v>2279</v>
      </c>
      <c r="F707" s="33"/>
      <c r="G707" s="34"/>
      <c r="H707" s="34"/>
      <c r="I707" s="34"/>
      <c r="J707" s="34"/>
      <c r="K707" s="34"/>
      <c r="L707" s="33"/>
      <c r="M707" s="135"/>
      <c r="N707" s="32" t="s">
        <v>118</v>
      </c>
      <c r="O707" s="34"/>
      <c r="P707" s="158" t="s">
        <v>7463</v>
      </c>
      <c r="Q707" s="143" t="s">
        <v>126</v>
      </c>
      <c r="R707" s="143" t="s">
        <v>128</v>
      </c>
      <c r="S707" s="144" t="s">
        <v>128</v>
      </c>
      <c r="T707" s="130" t="s">
        <v>6162</v>
      </c>
    </row>
    <row r="708" spans="1:20" s="53" customFormat="1" ht="121.5" customHeight="1">
      <c r="A708" s="211" t="s">
        <v>4937</v>
      </c>
      <c r="B708" s="211" t="s">
        <v>665</v>
      </c>
      <c r="C708" s="400" t="s">
        <v>5825</v>
      </c>
      <c r="D708" s="135" t="s">
        <v>7449</v>
      </c>
      <c r="E708" s="32" t="s">
        <v>2807</v>
      </c>
      <c r="F708" s="135"/>
      <c r="G708" s="34"/>
      <c r="H708" s="34"/>
      <c r="I708" s="34"/>
      <c r="J708" s="34"/>
      <c r="K708" s="34"/>
      <c r="L708" s="33"/>
      <c r="M708" s="135"/>
      <c r="N708" s="32" t="s">
        <v>118</v>
      </c>
      <c r="O708" s="34"/>
      <c r="P708" s="158" t="s">
        <v>7328</v>
      </c>
      <c r="Q708" s="143" t="s">
        <v>126</v>
      </c>
      <c r="R708" s="143" t="s">
        <v>128</v>
      </c>
      <c r="S708" s="144" t="s">
        <v>126</v>
      </c>
      <c r="T708" s="130" t="s">
        <v>7003</v>
      </c>
    </row>
    <row r="709" spans="1:20" s="53" customFormat="1" ht="117.75" customHeight="1">
      <c r="A709" s="211" t="s">
        <v>4938</v>
      </c>
      <c r="B709" s="211" t="s">
        <v>669</v>
      </c>
      <c r="C709" s="400" t="s">
        <v>5826</v>
      </c>
      <c r="D709" s="135" t="s">
        <v>7450</v>
      </c>
      <c r="E709" s="32" t="s">
        <v>2807</v>
      </c>
      <c r="F709" s="135"/>
      <c r="G709" s="34"/>
      <c r="H709" s="34"/>
      <c r="I709" s="34"/>
      <c r="J709" s="34"/>
      <c r="K709" s="34"/>
      <c r="L709" s="33"/>
      <c r="M709" s="135"/>
      <c r="N709" s="32" t="s">
        <v>118</v>
      </c>
      <c r="O709" s="34"/>
      <c r="P709" s="158" t="s">
        <v>7329</v>
      </c>
      <c r="Q709" s="143" t="s">
        <v>126</v>
      </c>
      <c r="R709" s="143" t="s">
        <v>128</v>
      </c>
      <c r="S709" s="144" t="s">
        <v>126</v>
      </c>
      <c r="T709" s="130" t="s">
        <v>7003</v>
      </c>
    </row>
    <row r="710" spans="1:20" ht="120" customHeight="1">
      <c r="A710" s="438" t="s">
        <v>4942</v>
      </c>
      <c r="B710" s="435" t="s">
        <v>665</v>
      </c>
      <c r="C710" s="208" t="s">
        <v>4943</v>
      </c>
      <c r="D710" s="135" t="s">
        <v>7451</v>
      </c>
      <c r="E710" s="32" t="s">
        <v>30</v>
      </c>
      <c r="F710" s="391"/>
      <c r="G710" s="391"/>
      <c r="H710" s="391"/>
      <c r="I710" s="391"/>
      <c r="J710" s="391"/>
      <c r="K710" s="391"/>
      <c r="L710" s="391"/>
      <c r="M710" s="391"/>
      <c r="N710" s="427" t="s">
        <v>118</v>
      </c>
      <c r="O710" s="391"/>
      <c r="P710" s="158" t="s">
        <v>7330</v>
      </c>
      <c r="Q710" s="143" t="s">
        <v>126</v>
      </c>
      <c r="R710" s="143" t="s">
        <v>128</v>
      </c>
      <c r="S710" s="143" t="s">
        <v>128</v>
      </c>
      <c r="T710" s="130" t="s">
        <v>7003</v>
      </c>
    </row>
    <row r="711" spans="1:20" ht="117.6" customHeight="1">
      <c r="A711" s="438" t="s">
        <v>4944</v>
      </c>
      <c r="B711" s="435" t="s">
        <v>669</v>
      </c>
      <c r="C711" s="208" t="s">
        <v>4945</v>
      </c>
      <c r="D711" s="135" t="s">
        <v>7452</v>
      </c>
      <c r="E711" s="32" t="s">
        <v>30</v>
      </c>
      <c r="F711" s="391"/>
      <c r="G711" s="391"/>
      <c r="H711" s="391"/>
      <c r="I711" s="391"/>
      <c r="J711" s="391"/>
      <c r="K711" s="391"/>
      <c r="L711" s="391"/>
      <c r="M711" s="391"/>
      <c r="N711" s="427" t="s">
        <v>118</v>
      </c>
      <c r="O711" s="391"/>
      <c r="P711" s="158" t="s">
        <v>7331</v>
      </c>
      <c r="Q711" s="143" t="s">
        <v>126</v>
      </c>
      <c r="R711" s="143" t="s">
        <v>128</v>
      </c>
      <c r="S711" s="143" t="s">
        <v>128</v>
      </c>
      <c r="T711" s="130" t="s">
        <v>7003</v>
      </c>
    </row>
    <row r="712" spans="1:20" s="8" customFormat="1" ht="35.85" customHeight="1">
      <c r="A712" s="208" t="s">
        <v>4939</v>
      </c>
      <c r="B712" s="396" t="s">
        <v>5064</v>
      </c>
      <c r="C712" s="208" t="s">
        <v>4118</v>
      </c>
      <c r="D712" s="414" t="s">
        <v>4119</v>
      </c>
      <c r="E712" s="32" t="s">
        <v>337</v>
      </c>
      <c r="F712" s="387"/>
      <c r="G712" s="387"/>
      <c r="H712" s="387"/>
      <c r="I712" s="387"/>
      <c r="J712" s="387"/>
      <c r="K712" s="387"/>
      <c r="L712" s="387"/>
      <c r="M712" s="387"/>
      <c r="N712" s="143" t="s">
        <v>118</v>
      </c>
      <c r="O712" s="135"/>
      <c r="P712" s="158" t="s">
        <v>6970</v>
      </c>
      <c r="Q712" s="143" t="s">
        <v>126</v>
      </c>
      <c r="R712" s="143" t="s">
        <v>126</v>
      </c>
      <c r="S712" s="395" t="s">
        <v>126</v>
      </c>
      <c r="T712" s="143" t="s">
        <v>7722</v>
      </c>
    </row>
    <row r="713" spans="1:20" ht="153.75" customHeight="1">
      <c r="A713" s="208" t="s">
        <v>4940</v>
      </c>
      <c r="B713" s="396" t="s">
        <v>5065</v>
      </c>
      <c r="C713" s="208" t="s">
        <v>4120</v>
      </c>
      <c r="D713" s="135" t="s">
        <v>6704</v>
      </c>
      <c r="E713" s="32" t="s">
        <v>337</v>
      </c>
      <c r="F713" s="387"/>
      <c r="G713" s="387"/>
      <c r="H713" s="387"/>
      <c r="I713" s="387"/>
      <c r="J713" s="387"/>
      <c r="K713" s="387"/>
      <c r="L713" s="387"/>
      <c r="M713" s="387"/>
      <c r="N713" s="143" t="s">
        <v>118</v>
      </c>
      <c r="O713" s="135"/>
      <c r="P713" s="158" t="s">
        <v>6835</v>
      </c>
      <c r="Q713" s="143" t="s">
        <v>126</v>
      </c>
      <c r="R713" s="143" t="s">
        <v>126</v>
      </c>
      <c r="S713" s="395" t="s">
        <v>126</v>
      </c>
      <c r="T713" s="143" t="s">
        <v>7722</v>
      </c>
    </row>
    <row r="714" spans="1:20" ht="40.799999999999997">
      <c r="A714" s="435" t="s">
        <v>4941</v>
      </c>
      <c r="B714" s="436" t="s">
        <v>5061</v>
      </c>
      <c r="C714" s="437" t="s">
        <v>4881</v>
      </c>
      <c r="D714" s="135" t="s">
        <v>6316</v>
      </c>
      <c r="E714" s="384" t="s">
        <v>4882</v>
      </c>
      <c r="F714" s="384"/>
      <c r="G714" s="384"/>
      <c r="H714" s="384"/>
      <c r="I714" s="384"/>
      <c r="J714" s="384"/>
      <c r="K714" s="384"/>
      <c r="L714" s="384"/>
      <c r="M714" s="384"/>
      <c r="N714" s="384" t="s">
        <v>118</v>
      </c>
      <c r="O714" s="384"/>
      <c r="P714" s="158" t="s">
        <v>6317</v>
      </c>
      <c r="Q714" s="143" t="s">
        <v>126</v>
      </c>
      <c r="R714" s="143" t="s">
        <v>126</v>
      </c>
      <c r="S714" s="143" t="s">
        <v>128</v>
      </c>
      <c r="T714" s="143" t="s">
        <v>6205</v>
      </c>
    </row>
    <row r="715" spans="1:20" ht="12.75" customHeight="1">
      <c r="A715" s="882" t="s">
        <v>4946</v>
      </c>
      <c r="B715" s="882" t="s">
        <v>5199</v>
      </c>
      <c r="C715" s="882" t="s">
        <v>4947</v>
      </c>
      <c r="D715" s="787" t="s">
        <v>7411</v>
      </c>
      <c r="E715" s="781" t="s">
        <v>5839</v>
      </c>
      <c r="F715" s="135" t="s">
        <v>6379</v>
      </c>
      <c r="G715" s="135" t="s">
        <v>6382</v>
      </c>
      <c r="H715" s="827"/>
      <c r="I715" s="827"/>
      <c r="J715" s="827"/>
      <c r="K715" s="827"/>
      <c r="L715" s="827"/>
      <c r="M715" s="827"/>
      <c r="N715" s="832" t="s">
        <v>118</v>
      </c>
      <c r="O715" s="787"/>
      <c r="P715" s="1004" t="s">
        <v>7464</v>
      </c>
      <c r="Q715" s="806" t="s">
        <v>126</v>
      </c>
      <c r="R715" s="806" t="s">
        <v>128</v>
      </c>
      <c r="S715" s="806" t="s">
        <v>128</v>
      </c>
      <c r="T715" s="806" t="s">
        <v>6683</v>
      </c>
    </row>
    <row r="716" spans="1:20" ht="12.75" customHeight="1">
      <c r="A716" s="883"/>
      <c r="B716" s="883"/>
      <c r="C716" s="883"/>
      <c r="D716" s="788"/>
      <c r="E716" s="782"/>
      <c r="F716" s="135" t="s">
        <v>6380</v>
      </c>
      <c r="G716" s="135" t="s">
        <v>6383</v>
      </c>
      <c r="H716" s="828"/>
      <c r="I716" s="828"/>
      <c r="J716" s="828"/>
      <c r="K716" s="828"/>
      <c r="L716" s="828"/>
      <c r="M716" s="828"/>
      <c r="N716" s="825"/>
      <c r="O716" s="788"/>
      <c r="P716" s="1005"/>
      <c r="Q716" s="831"/>
      <c r="R716" s="831"/>
      <c r="S716" s="831"/>
      <c r="T716" s="831"/>
    </row>
    <row r="717" spans="1:20" ht="41.25" customHeight="1">
      <c r="A717" s="884"/>
      <c r="B717" s="884"/>
      <c r="C717" s="884"/>
      <c r="D717" s="789"/>
      <c r="E717" s="783"/>
      <c r="F717" s="135" t="s">
        <v>6381</v>
      </c>
      <c r="G717" s="135" t="s">
        <v>6384</v>
      </c>
      <c r="H717" s="889"/>
      <c r="I717" s="889"/>
      <c r="J717" s="889"/>
      <c r="K717" s="889"/>
      <c r="L717" s="889"/>
      <c r="M717" s="889"/>
      <c r="N717" s="890"/>
      <c r="O717" s="789"/>
      <c r="P717" s="1006"/>
      <c r="Q717" s="807"/>
      <c r="R717" s="807"/>
      <c r="S717" s="807"/>
      <c r="T717" s="807"/>
    </row>
    <row r="718" spans="1:20" ht="11.25" customHeight="1">
      <c r="A718" s="882" t="s">
        <v>4950</v>
      </c>
      <c r="B718" s="882" t="s">
        <v>5200</v>
      </c>
      <c r="C718" s="882" t="s">
        <v>4951</v>
      </c>
      <c r="D718" s="787" t="s">
        <v>7411</v>
      </c>
      <c r="E718" s="781" t="s">
        <v>5839</v>
      </c>
      <c r="F718" s="135" t="s">
        <v>6379</v>
      </c>
      <c r="G718" s="135" t="s">
        <v>6382</v>
      </c>
      <c r="H718" s="827"/>
      <c r="I718" s="827"/>
      <c r="J718" s="827"/>
      <c r="K718" s="827"/>
      <c r="L718" s="827"/>
      <c r="M718" s="827"/>
      <c r="N718" s="832" t="s">
        <v>118</v>
      </c>
      <c r="O718" s="787"/>
      <c r="P718" s="1004" t="s">
        <v>7465</v>
      </c>
      <c r="Q718" s="806" t="s">
        <v>126</v>
      </c>
      <c r="R718" s="806" t="s">
        <v>128</v>
      </c>
      <c r="S718" s="806" t="s">
        <v>128</v>
      </c>
      <c r="T718" s="806" t="s">
        <v>6683</v>
      </c>
    </row>
    <row r="719" spans="1:20" ht="12.75" customHeight="1">
      <c r="A719" s="883"/>
      <c r="B719" s="883"/>
      <c r="C719" s="883"/>
      <c r="D719" s="788"/>
      <c r="E719" s="782"/>
      <c r="F719" s="135" t="s">
        <v>6380</v>
      </c>
      <c r="G719" s="135" t="s">
        <v>6383</v>
      </c>
      <c r="H719" s="828"/>
      <c r="I719" s="828"/>
      <c r="J719" s="828"/>
      <c r="K719" s="828"/>
      <c r="L719" s="828"/>
      <c r="M719" s="828"/>
      <c r="N719" s="825"/>
      <c r="O719" s="788"/>
      <c r="P719" s="1005"/>
      <c r="Q719" s="831"/>
      <c r="R719" s="831"/>
      <c r="S719" s="831"/>
      <c r="T719" s="831"/>
    </row>
    <row r="720" spans="1:20" ht="42.75" customHeight="1">
      <c r="A720" s="884"/>
      <c r="B720" s="884"/>
      <c r="C720" s="884"/>
      <c r="D720" s="789"/>
      <c r="E720" s="783"/>
      <c r="F720" s="135" t="s">
        <v>6381</v>
      </c>
      <c r="G720" s="135" t="s">
        <v>6384</v>
      </c>
      <c r="H720" s="889"/>
      <c r="I720" s="889"/>
      <c r="J720" s="889"/>
      <c r="K720" s="889"/>
      <c r="L720" s="889"/>
      <c r="M720" s="889"/>
      <c r="N720" s="890"/>
      <c r="O720" s="789"/>
      <c r="P720" s="1006"/>
      <c r="Q720" s="807"/>
      <c r="R720" s="807"/>
      <c r="S720" s="807"/>
      <c r="T720" s="807"/>
    </row>
    <row r="721" spans="1:20" ht="10.35" customHeight="1">
      <c r="A721" s="882" t="s">
        <v>4948</v>
      </c>
      <c r="B721" s="882" t="s">
        <v>5202</v>
      </c>
      <c r="C721" s="882" t="s">
        <v>4949</v>
      </c>
      <c r="D721" s="787" t="s">
        <v>7412</v>
      </c>
      <c r="E721" s="781" t="s">
        <v>5839</v>
      </c>
      <c r="F721" s="484" t="s">
        <v>6328</v>
      </c>
      <c r="G721" s="484" t="s">
        <v>6329</v>
      </c>
      <c r="H721" s="787"/>
      <c r="I721" s="787"/>
      <c r="J721" s="787"/>
      <c r="K721" s="787"/>
      <c r="L721" s="787"/>
      <c r="M721" s="787"/>
      <c r="N721" s="781" t="s">
        <v>118</v>
      </c>
      <c r="O721" s="787"/>
      <c r="P721" s="1004" t="s">
        <v>7777</v>
      </c>
      <c r="Q721" s="793" t="s">
        <v>126</v>
      </c>
      <c r="R721" s="781" t="s">
        <v>128</v>
      </c>
      <c r="S721" s="781" t="s">
        <v>128</v>
      </c>
      <c r="T721" s="781" t="s">
        <v>7722</v>
      </c>
    </row>
    <row r="722" spans="1:20" ht="10.35" customHeight="1">
      <c r="A722" s="883"/>
      <c r="B722" s="883"/>
      <c r="C722" s="883"/>
      <c r="D722" s="788"/>
      <c r="E722" s="782"/>
      <c r="F722" s="484" t="s">
        <v>6331</v>
      </c>
      <c r="G722" s="484" t="s">
        <v>6330</v>
      </c>
      <c r="H722" s="788"/>
      <c r="I722" s="788"/>
      <c r="J722" s="788"/>
      <c r="K722" s="788"/>
      <c r="L722" s="788"/>
      <c r="M722" s="788"/>
      <c r="N722" s="782"/>
      <c r="O722" s="788"/>
      <c r="P722" s="1005"/>
      <c r="Q722" s="793"/>
      <c r="R722" s="782"/>
      <c r="S722" s="782"/>
      <c r="T722" s="782"/>
    </row>
    <row r="723" spans="1:20" ht="10.35" customHeight="1">
      <c r="A723" s="883"/>
      <c r="B723" s="883"/>
      <c r="C723" s="883"/>
      <c r="D723" s="788"/>
      <c r="E723" s="782"/>
      <c r="F723" s="484" t="s">
        <v>6332</v>
      </c>
      <c r="G723" s="484" t="s">
        <v>6355</v>
      </c>
      <c r="H723" s="788"/>
      <c r="I723" s="788"/>
      <c r="J723" s="788"/>
      <c r="K723" s="788"/>
      <c r="L723" s="788"/>
      <c r="M723" s="788"/>
      <c r="N723" s="782"/>
      <c r="O723" s="788"/>
      <c r="P723" s="1005"/>
      <c r="Q723" s="793"/>
      <c r="R723" s="782"/>
      <c r="S723" s="782"/>
      <c r="T723" s="782"/>
    </row>
    <row r="724" spans="1:20" ht="10.35" customHeight="1">
      <c r="A724" s="883"/>
      <c r="B724" s="883"/>
      <c r="C724" s="883"/>
      <c r="D724" s="788"/>
      <c r="E724" s="782"/>
      <c r="F724" s="484" t="s">
        <v>6333</v>
      </c>
      <c r="G724" s="484" t="s">
        <v>6356</v>
      </c>
      <c r="H724" s="788"/>
      <c r="I724" s="788"/>
      <c r="J724" s="788"/>
      <c r="K724" s="788"/>
      <c r="L724" s="788"/>
      <c r="M724" s="788"/>
      <c r="N724" s="782"/>
      <c r="O724" s="788"/>
      <c r="P724" s="1005"/>
      <c r="Q724" s="793"/>
      <c r="R724" s="782"/>
      <c r="S724" s="782"/>
      <c r="T724" s="782"/>
    </row>
    <row r="725" spans="1:20" ht="10.35" customHeight="1">
      <c r="A725" s="883"/>
      <c r="B725" s="883"/>
      <c r="C725" s="883"/>
      <c r="D725" s="788"/>
      <c r="E725" s="782"/>
      <c r="F725" s="484" t="s">
        <v>6334</v>
      </c>
      <c r="G725" s="484" t="s">
        <v>6357</v>
      </c>
      <c r="H725" s="788"/>
      <c r="I725" s="788"/>
      <c r="J725" s="788"/>
      <c r="K725" s="788"/>
      <c r="L725" s="788"/>
      <c r="M725" s="788"/>
      <c r="N725" s="782"/>
      <c r="O725" s="788"/>
      <c r="P725" s="1005"/>
      <c r="Q725" s="793"/>
      <c r="R725" s="782"/>
      <c r="S725" s="782"/>
      <c r="T725" s="782"/>
    </row>
    <row r="726" spans="1:20" ht="10.35" customHeight="1">
      <c r="A726" s="883"/>
      <c r="B726" s="883"/>
      <c r="C726" s="883"/>
      <c r="D726" s="788"/>
      <c r="E726" s="782"/>
      <c r="F726" s="484" t="s">
        <v>6335</v>
      </c>
      <c r="G726" s="484" t="s">
        <v>6358</v>
      </c>
      <c r="H726" s="788"/>
      <c r="I726" s="788"/>
      <c r="J726" s="788"/>
      <c r="K726" s="788"/>
      <c r="L726" s="788"/>
      <c r="M726" s="788"/>
      <c r="N726" s="782"/>
      <c r="O726" s="788"/>
      <c r="P726" s="1005"/>
      <c r="Q726" s="793"/>
      <c r="R726" s="782"/>
      <c r="S726" s="782"/>
      <c r="T726" s="782"/>
    </row>
    <row r="727" spans="1:20" ht="10.35" customHeight="1">
      <c r="A727" s="883"/>
      <c r="B727" s="883"/>
      <c r="C727" s="883"/>
      <c r="D727" s="788"/>
      <c r="E727" s="782"/>
      <c r="F727" s="484" t="s">
        <v>6336</v>
      </c>
      <c r="G727" s="484" t="s">
        <v>6359</v>
      </c>
      <c r="H727" s="788"/>
      <c r="I727" s="788"/>
      <c r="J727" s="788"/>
      <c r="K727" s="788"/>
      <c r="L727" s="788"/>
      <c r="M727" s="788"/>
      <c r="N727" s="782"/>
      <c r="O727" s="788"/>
      <c r="P727" s="1005"/>
      <c r="Q727" s="793"/>
      <c r="R727" s="782"/>
      <c r="S727" s="782"/>
      <c r="T727" s="782"/>
    </row>
    <row r="728" spans="1:20" ht="10.35" customHeight="1">
      <c r="A728" s="883"/>
      <c r="B728" s="883"/>
      <c r="C728" s="883"/>
      <c r="D728" s="788"/>
      <c r="E728" s="782"/>
      <c r="F728" s="484" t="s">
        <v>6337</v>
      </c>
      <c r="G728" s="484" t="s">
        <v>6360</v>
      </c>
      <c r="H728" s="788"/>
      <c r="I728" s="788"/>
      <c r="J728" s="788"/>
      <c r="K728" s="788"/>
      <c r="L728" s="788"/>
      <c r="M728" s="788"/>
      <c r="N728" s="782"/>
      <c r="O728" s="788"/>
      <c r="P728" s="1005"/>
      <c r="Q728" s="793"/>
      <c r="R728" s="782"/>
      <c r="S728" s="782"/>
      <c r="T728" s="782"/>
    </row>
    <row r="729" spans="1:20" ht="10.35" customHeight="1">
      <c r="A729" s="883"/>
      <c r="B729" s="883"/>
      <c r="C729" s="883"/>
      <c r="D729" s="788"/>
      <c r="E729" s="782"/>
      <c r="F729" s="484" t="s">
        <v>6338</v>
      </c>
      <c r="G729" s="484" t="s">
        <v>6361</v>
      </c>
      <c r="H729" s="788"/>
      <c r="I729" s="788"/>
      <c r="J729" s="788"/>
      <c r="K729" s="788"/>
      <c r="L729" s="788"/>
      <c r="M729" s="788"/>
      <c r="N729" s="782"/>
      <c r="O729" s="788"/>
      <c r="P729" s="1005"/>
      <c r="Q729" s="793"/>
      <c r="R729" s="782"/>
      <c r="S729" s="782"/>
      <c r="T729" s="782"/>
    </row>
    <row r="730" spans="1:20" ht="10.35" customHeight="1">
      <c r="A730" s="883"/>
      <c r="B730" s="883"/>
      <c r="C730" s="883"/>
      <c r="D730" s="788"/>
      <c r="E730" s="782"/>
      <c r="F730" s="484" t="s">
        <v>6339</v>
      </c>
      <c r="G730" s="484" t="s">
        <v>6362</v>
      </c>
      <c r="H730" s="788"/>
      <c r="I730" s="788"/>
      <c r="J730" s="788"/>
      <c r="K730" s="788"/>
      <c r="L730" s="788"/>
      <c r="M730" s="788"/>
      <c r="N730" s="782"/>
      <c r="O730" s="788"/>
      <c r="P730" s="1005"/>
      <c r="Q730" s="793"/>
      <c r="R730" s="782"/>
      <c r="S730" s="782"/>
      <c r="T730" s="782"/>
    </row>
    <row r="731" spans="1:20" ht="10.35" customHeight="1">
      <c r="A731" s="883"/>
      <c r="B731" s="883"/>
      <c r="C731" s="883"/>
      <c r="D731" s="788"/>
      <c r="E731" s="782"/>
      <c r="F731" s="484" t="s">
        <v>6340</v>
      </c>
      <c r="G731" s="484" t="s">
        <v>6363</v>
      </c>
      <c r="H731" s="788"/>
      <c r="I731" s="788"/>
      <c r="J731" s="788"/>
      <c r="K731" s="788"/>
      <c r="L731" s="788"/>
      <c r="M731" s="788"/>
      <c r="N731" s="782"/>
      <c r="O731" s="788"/>
      <c r="P731" s="1005"/>
      <c r="Q731" s="793"/>
      <c r="R731" s="782"/>
      <c r="S731" s="782"/>
      <c r="T731" s="782"/>
    </row>
    <row r="732" spans="1:20" ht="10.35" customHeight="1">
      <c r="A732" s="883"/>
      <c r="B732" s="883"/>
      <c r="C732" s="883"/>
      <c r="D732" s="788"/>
      <c r="E732" s="782"/>
      <c r="F732" s="484" t="s">
        <v>6341</v>
      </c>
      <c r="G732" s="484" t="s">
        <v>6364</v>
      </c>
      <c r="H732" s="788"/>
      <c r="I732" s="788"/>
      <c r="J732" s="788"/>
      <c r="K732" s="788"/>
      <c r="L732" s="788"/>
      <c r="M732" s="788"/>
      <c r="N732" s="782"/>
      <c r="O732" s="788"/>
      <c r="P732" s="1005"/>
      <c r="Q732" s="793"/>
      <c r="R732" s="782"/>
      <c r="S732" s="782"/>
      <c r="T732" s="782"/>
    </row>
    <row r="733" spans="1:20" ht="10.35" customHeight="1">
      <c r="A733" s="883"/>
      <c r="B733" s="883"/>
      <c r="C733" s="883"/>
      <c r="D733" s="788"/>
      <c r="E733" s="782"/>
      <c r="F733" s="484" t="s">
        <v>6365</v>
      </c>
      <c r="G733" s="484" t="s">
        <v>6366</v>
      </c>
      <c r="H733" s="788"/>
      <c r="I733" s="788"/>
      <c r="J733" s="788"/>
      <c r="K733" s="788"/>
      <c r="L733" s="788"/>
      <c r="M733" s="788"/>
      <c r="N733" s="782"/>
      <c r="O733" s="788"/>
      <c r="P733" s="1005"/>
      <c r="Q733" s="793"/>
      <c r="R733" s="782"/>
      <c r="S733" s="782"/>
      <c r="T733" s="782"/>
    </row>
    <row r="734" spans="1:20" ht="10.35" customHeight="1">
      <c r="A734" s="883"/>
      <c r="B734" s="883"/>
      <c r="C734" s="883"/>
      <c r="D734" s="788"/>
      <c r="E734" s="782"/>
      <c r="F734" s="484" t="s">
        <v>6342</v>
      </c>
      <c r="G734" s="484" t="s">
        <v>6367</v>
      </c>
      <c r="H734" s="788"/>
      <c r="I734" s="788"/>
      <c r="J734" s="788"/>
      <c r="K734" s="788"/>
      <c r="L734" s="788"/>
      <c r="M734" s="788"/>
      <c r="N734" s="782"/>
      <c r="O734" s="788"/>
      <c r="P734" s="1005"/>
      <c r="Q734" s="793"/>
      <c r="R734" s="782"/>
      <c r="S734" s="782"/>
      <c r="T734" s="782"/>
    </row>
    <row r="735" spans="1:20" ht="10.35" customHeight="1">
      <c r="A735" s="883"/>
      <c r="B735" s="883"/>
      <c r="C735" s="883"/>
      <c r="D735" s="788"/>
      <c r="E735" s="782"/>
      <c r="F735" s="484" t="s">
        <v>6343</v>
      </c>
      <c r="G735" s="484" t="s">
        <v>6368</v>
      </c>
      <c r="H735" s="788"/>
      <c r="I735" s="788"/>
      <c r="J735" s="788"/>
      <c r="K735" s="788"/>
      <c r="L735" s="788"/>
      <c r="M735" s="788"/>
      <c r="N735" s="782"/>
      <c r="O735" s="788"/>
      <c r="P735" s="1005"/>
      <c r="Q735" s="793"/>
      <c r="R735" s="782"/>
      <c r="S735" s="782"/>
      <c r="T735" s="782"/>
    </row>
    <row r="736" spans="1:20" ht="10.35" customHeight="1">
      <c r="A736" s="883"/>
      <c r="B736" s="883"/>
      <c r="C736" s="883"/>
      <c r="D736" s="788"/>
      <c r="E736" s="782"/>
      <c r="F736" s="484" t="s">
        <v>6344</v>
      </c>
      <c r="G736" s="484" t="s">
        <v>6369</v>
      </c>
      <c r="H736" s="788"/>
      <c r="I736" s="788"/>
      <c r="J736" s="788"/>
      <c r="K736" s="788"/>
      <c r="L736" s="788"/>
      <c r="M736" s="788"/>
      <c r="N736" s="782"/>
      <c r="O736" s="788"/>
      <c r="P736" s="1005"/>
      <c r="Q736" s="793"/>
      <c r="R736" s="782"/>
      <c r="S736" s="782"/>
      <c r="T736" s="782"/>
    </row>
    <row r="737" spans="1:20" ht="10.35" customHeight="1">
      <c r="A737" s="883"/>
      <c r="B737" s="883"/>
      <c r="C737" s="883"/>
      <c r="D737" s="788"/>
      <c r="E737" s="782"/>
      <c r="F737" s="484" t="s">
        <v>6345</v>
      </c>
      <c r="G737" s="484" t="s">
        <v>6370</v>
      </c>
      <c r="H737" s="788"/>
      <c r="I737" s="788"/>
      <c r="J737" s="788"/>
      <c r="K737" s="788"/>
      <c r="L737" s="788"/>
      <c r="M737" s="788"/>
      <c r="N737" s="782"/>
      <c r="O737" s="788"/>
      <c r="P737" s="1005"/>
      <c r="Q737" s="793"/>
      <c r="R737" s="782"/>
      <c r="S737" s="782"/>
      <c r="T737" s="782"/>
    </row>
    <row r="738" spans="1:20" ht="10.35" customHeight="1">
      <c r="A738" s="883"/>
      <c r="B738" s="883"/>
      <c r="C738" s="883"/>
      <c r="D738" s="788"/>
      <c r="E738" s="782"/>
      <c r="F738" s="484" t="s">
        <v>6346</v>
      </c>
      <c r="G738" s="484" t="s">
        <v>6371</v>
      </c>
      <c r="H738" s="788"/>
      <c r="I738" s="788"/>
      <c r="J738" s="788"/>
      <c r="K738" s="788"/>
      <c r="L738" s="788"/>
      <c r="M738" s="788"/>
      <c r="N738" s="782"/>
      <c r="O738" s="788"/>
      <c r="P738" s="1005"/>
      <c r="Q738" s="793"/>
      <c r="R738" s="782"/>
      <c r="S738" s="782"/>
      <c r="T738" s="782"/>
    </row>
    <row r="739" spans="1:20" ht="10.35" customHeight="1">
      <c r="A739" s="883"/>
      <c r="B739" s="883"/>
      <c r="C739" s="883"/>
      <c r="D739" s="788"/>
      <c r="E739" s="782"/>
      <c r="F739" s="484" t="s">
        <v>6347</v>
      </c>
      <c r="G739" s="484" t="s">
        <v>6372</v>
      </c>
      <c r="H739" s="788"/>
      <c r="I739" s="788"/>
      <c r="J739" s="788"/>
      <c r="K739" s="788"/>
      <c r="L739" s="788"/>
      <c r="M739" s="788"/>
      <c r="N739" s="782"/>
      <c r="O739" s="788"/>
      <c r="P739" s="1005"/>
      <c r="Q739" s="793"/>
      <c r="R739" s="782"/>
      <c r="S739" s="782"/>
      <c r="T739" s="782"/>
    </row>
    <row r="740" spans="1:20" ht="10.35" customHeight="1">
      <c r="A740" s="883"/>
      <c r="B740" s="883"/>
      <c r="C740" s="883"/>
      <c r="D740" s="788"/>
      <c r="E740" s="782"/>
      <c r="F740" s="484" t="s">
        <v>6348</v>
      </c>
      <c r="G740" s="484" t="s">
        <v>6373</v>
      </c>
      <c r="H740" s="788"/>
      <c r="I740" s="788"/>
      <c r="J740" s="788"/>
      <c r="K740" s="788"/>
      <c r="L740" s="788"/>
      <c r="M740" s="788"/>
      <c r="N740" s="782"/>
      <c r="O740" s="788"/>
      <c r="P740" s="1005"/>
      <c r="Q740" s="793"/>
      <c r="R740" s="782"/>
      <c r="S740" s="782"/>
      <c r="T740" s="782"/>
    </row>
    <row r="741" spans="1:20" ht="10.35" customHeight="1">
      <c r="A741" s="883"/>
      <c r="B741" s="883"/>
      <c r="C741" s="883"/>
      <c r="D741" s="788"/>
      <c r="E741" s="782"/>
      <c r="F741" s="484" t="s">
        <v>6349</v>
      </c>
      <c r="G741" s="484" t="s">
        <v>6374</v>
      </c>
      <c r="H741" s="788"/>
      <c r="I741" s="788"/>
      <c r="J741" s="788"/>
      <c r="K741" s="788"/>
      <c r="L741" s="788"/>
      <c r="M741" s="788"/>
      <c r="N741" s="782"/>
      <c r="O741" s="788"/>
      <c r="P741" s="1005"/>
      <c r="Q741" s="793"/>
      <c r="R741" s="782"/>
      <c r="S741" s="782"/>
      <c r="T741" s="782"/>
    </row>
    <row r="742" spans="1:20" ht="10.35" customHeight="1">
      <c r="A742" s="883"/>
      <c r="B742" s="883"/>
      <c r="C742" s="883"/>
      <c r="D742" s="788"/>
      <c r="E742" s="782"/>
      <c r="F742" s="484" t="s">
        <v>6350</v>
      </c>
      <c r="G742" s="484" t="s">
        <v>6375</v>
      </c>
      <c r="H742" s="788"/>
      <c r="I742" s="788"/>
      <c r="J742" s="788"/>
      <c r="K742" s="788"/>
      <c r="L742" s="788"/>
      <c r="M742" s="788"/>
      <c r="N742" s="782"/>
      <c r="O742" s="788"/>
      <c r="P742" s="1005"/>
      <c r="Q742" s="793"/>
      <c r="R742" s="782"/>
      <c r="S742" s="782"/>
      <c r="T742" s="782"/>
    </row>
    <row r="743" spans="1:20" ht="10.35" customHeight="1">
      <c r="A743" s="883"/>
      <c r="B743" s="883"/>
      <c r="C743" s="883"/>
      <c r="D743" s="788"/>
      <c r="E743" s="782"/>
      <c r="F743" s="484" t="s">
        <v>6351</v>
      </c>
      <c r="G743" s="484" t="s">
        <v>6376</v>
      </c>
      <c r="H743" s="788"/>
      <c r="I743" s="788"/>
      <c r="J743" s="788"/>
      <c r="K743" s="788"/>
      <c r="L743" s="788"/>
      <c r="M743" s="788"/>
      <c r="N743" s="782"/>
      <c r="O743" s="788"/>
      <c r="P743" s="1005"/>
      <c r="Q743" s="793"/>
      <c r="R743" s="782"/>
      <c r="S743" s="782"/>
      <c r="T743" s="782"/>
    </row>
    <row r="744" spans="1:20" ht="10.35" customHeight="1">
      <c r="A744" s="883"/>
      <c r="B744" s="883"/>
      <c r="C744" s="883"/>
      <c r="D744" s="788"/>
      <c r="E744" s="782"/>
      <c r="F744" s="484" t="s">
        <v>6352</v>
      </c>
      <c r="G744" s="484" t="s">
        <v>6377</v>
      </c>
      <c r="H744" s="788"/>
      <c r="I744" s="788"/>
      <c r="J744" s="788"/>
      <c r="K744" s="788"/>
      <c r="L744" s="788"/>
      <c r="M744" s="788"/>
      <c r="N744" s="782"/>
      <c r="O744" s="788"/>
      <c r="P744" s="1005"/>
      <c r="Q744" s="793"/>
      <c r="R744" s="782"/>
      <c r="S744" s="782"/>
      <c r="T744" s="782"/>
    </row>
    <row r="745" spans="1:20" ht="10.35" customHeight="1">
      <c r="A745" s="883"/>
      <c r="B745" s="883"/>
      <c r="C745" s="883"/>
      <c r="D745" s="788"/>
      <c r="E745" s="782"/>
      <c r="F745" s="484" t="s">
        <v>6353</v>
      </c>
      <c r="G745" s="484" t="s">
        <v>6378</v>
      </c>
      <c r="H745" s="788"/>
      <c r="I745" s="788"/>
      <c r="J745" s="788"/>
      <c r="K745" s="788"/>
      <c r="L745" s="788"/>
      <c r="M745" s="788"/>
      <c r="N745" s="782"/>
      <c r="O745" s="788"/>
      <c r="P745" s="1005"/>
      <c r="Q745" s="793"/>
      <c r="R745" s="782"/>
      <c r="S745" s="782"/>
      <c r="T745" s="782"/>
    </row>
    <row r="746" spans="1:20" ht="72.75" customHeight="1">
      <c r="A746" s="884"/>
      <c r="B746" s="884"/>
      <c r="C746" s="884"/>
      <c r="D746" s="789"/>
      <c r="E746" s="783"/>
      <c r="F746" s="484" t="s">
        <v>7765</v>
      </c>
      <c r="G746" s="484" t="s">
        <v>7767</v>
      </c>
      <c r="H746" s="789"/>
      <c r="I746" s="789"/>
      <c r="J746" s="789"/>
      <c r="K746" s="789"/>
      <c r="L746" s="789"/>
      <c r="M746" s="789"/>
      <c r="N746" s="783"/>
      <c r="O746" s="789"/>
      <c r="P746" s="1006"/>
      <c r="Q746" s="793"/>
      <c r="R746" s="783"/>
      <c r="S746" s="783"/>
      <c r="T746" s="783"/>
    </row>
    <row r="747" spans="1:20" ht="10.35" customHeight="1">
      <c r="A747" s="784" t="s">
        <v>4952</v>
      </c>
      <c r="B747" s="784" t="s">
        <v>5201</v>
      </c>
      <c r="C747" s="784" t="s">
        <v>4953</v>
      </c>
      <c r="D747" s="787" t="s">
        <v>7412</v>
      </c>
      <c r="E747" s="781" t="s">
        <v>5839</v>
      </c>
      <c r="F747" s="484" t="s">
        <v>6328</v>
      </c>
      <c r="G747" s="484" t="s">
        <v>6329</v>
      </c>
      <c r="H747" s="787"/>
      <c r="I747" s="787"/>
      <c r="J747" s="787"/>
      <c r="K747" s="787"/>
      <c r="L747" s="787"/>
      <c r="M747" s="787"/>
      <c r="N747" s="781" t="s">
        <v>118</v>
      </c>
      <c r="O747" s="787"/>
      <c r="P747" s="1004" t="s">
        <v>7778</v>
      </c>
      <c r="Q747" s="793" t="s">
        <v>126</v>
      </c>
      <c r="R747" s="781" t="s">
        <v>128</v>
      </c>
      <c r="S747" s="781" t="s">
        <v>128</v>
      </c>
      <c r="T747" s="781" t="s">
        <v>7722</v>
      </c>
    </row>
    <row r="748" spans="1:20" ht="10.35" customHeight="1">
      <c r="A748" s="785"/>
      <c r="B748" s="785"/>
      <c r="C748" s="785"/>
      <c r="D748" s="788"/>
      <c r="E748" s="782"/>
      <c r="F748" s="484" t="s">
        <v>6331</v>
      </c>
      <c r="G748" s="484" t="s">
        <v>6330</v>
      </c>
      <c r="H748" s="788"/>
      <c r="I748" s="788"/>
      <c r="J748" s="788"/>
      <c r="K748" s="788"/>
      <c r="L748" s="788"/>
      <c r="M748" s="788"/>
      <c r="N748" s="782"/>
      <c r="O748" s="788"/>
      <c r="P748" s="1005"/>
      <c r="Q748" s="793"/>
      <c r="R748" s="782"/>
      <c r="S748" s="782"/>
      <c r="T748" s="782"/>
    </row>
    <row r="749" spans="1:20" ht="10.35" customHeight="1">
      <c r="A749" s="785"/>
      <c r="B749" s="785"/>
      <c r="C749" s="785"/>
      <c r="D749" s="788"/>
      <c r="E749" s="782"/>
      <c r="F749" s="484" t="s">
        <v>6332</v>
      </c>
      <c r="G749" s="484" t="s">
        <v>6355</v>
      </c>
      <c r="H749" s="788"/>
      <c r="I749" s="788"/>
      <c r="J749" s="788"/>
      <c r="K749" s="788"/>
      <c r="L749" s="788"/>
      <c r="M749" s="788"/>
      <c r="N749" s="782"/>
      <c r="O749" s="788"/>
      <c r="P749" s="1005"/>
      <c r="Q749" s="793"/>
      <c r="R749" s="782"/>
      <c r="S749" s="782"/>
      <c r="T749" s="782"/>
    </row>
    <row r="750" spans="1:20" ht="10.35" customHeight="1">
      <c r="A750" s="785"/>
      <c r="B750" s="785"/>
      <c r="C750" s="785"/>
      <c r="D750" s="788"/>
      <c r="E750" s="782"/>
      <c r="F750" s="484" t="s">
        <v>6333</v>
      </c>
      <c r="G750" s="484" t="s">
        <v>6356</v>
      </c>
      <c r="H750" s="788"/>
      <c r="I750" s="788"/>
      <c r="J750" s="788"/>
      <c r="K750" s="788"/>
      <c r="L750" s="788"/>
      <c r="M750" s="788"/>
      <c r="N750" s="782"/>
      <c r="O750" s="788"/>
      <c r="P750" s="1005"/>
      <c r="Q750" s="793"/>
      <c r="R750" s="782"/>
      <c r="S750" s="782"/>
      <c r="T750" s="782"/>
    </row>
    <row r="751" spans="1:20" ht="10.35" customHeight="1">
      <c r="A751" s="785"/>
      <c r="B751" s="785"/>
      <c r="C751" s="785"/>
      <c r="D751" s="788"/>
      <c r="E751" s="782"/>
      <c r="F751" s="484" t="s">
        <v>6334</v>
      </c>
      <c r="G751" s="484" t="s">
        <v>6357</v>
      </c>
      <c r="H751" s="788"/>
      <c r="I751" s="788"/>
      <c r="J751" s="788"/>
      <c r="K751" s="788"/>
      <c r="L751" s="788"/>
      <c r="M751" s="788"/>
      <c r="N751" s="782"/>
      <c r="O751" s="788"/>
      <c r="P751" s="1005"/>
      <c r="Q751" s="793"/>
      <c r="R751" s="782"/>
      <c r="S751" s="782"/>
      <c r="T751" s="782"/>
    </row>
    <row r="752" spans="1:20" ht="10.35" customHeight="1">
      <c r="A752" s="785"/>
      <c r="B752" s="785"/>
      <c r="C752" s="785"/>
      <c r="D752" s="788"/>
      <c r="E752" s="782"/>
      <c r="F752" s="484" t="s">
        <v>6335</v>
      </c>
      <c r="G752" s="484" t="s">
        <v>6358</v>
      </c>
      <c r="H752" s="788"/>
      <c r="I752" s="788"/>
      <c r="J752" s="788"/>
      <c r="K752" s="788"/>
      <c r="L752" s="788"/>
      <c r="M752" s="788"/>
      <c r="N752" s="782"/>
      <c r="O752" s="788"/>
      <c r="P752" s="1005"/>
      <c r="Q752" s="793"/>
      <c r="R752" s="782"/>
      <c r="S752" s="782"/>
      <c r="T752" s="782"/>
    </row>
    <row r="753" spans="1:20" ht="10.35" customHeight="1">
      <c r="A753" s="785"/>
      <c r="B753" s="785"/>
      <c r="C753" s="785"/>
      <c r="D753" s="788"/>
      <c r="E753" s="782"/>
      <c r="F753" s="484" t="s">
        <v>6336</v>
      </c>
      <c r="G753" s="484" t="s">
        <v>6359</v>
      </c>
      <c r="H753" s="788"/>
      <c r="I753" s="788"/>
      <c r="J753" s="788"/>
      <c r="K753" s="788"/>
      <c r="L753" s="788"/>
      <c r="M753" s="788"/>
      <c r="N753" s="782"/>
      <c r="O753" s="788"/>
      <c r="P753" s="1005"/>
      <c r="Q753" s="793"/>
      <c r="R753" s="782"/>
      <c r="S753" s="782"/>
      <c r="T753" s="782"/>
    </row>
    <row r="754" spans="1:20" ht="10.35" customHeight="1">
      <c r="A754" s="785"/>
      <c r="B754" s="785"/>
      <c r="C754" s="785"/>
      <c r="D754" s="788"/>
      <c r="E754" s="782"/>
      <c r="F754" s="484" t="s">
        <v>6337</v>
      </c>
      <c r="G754" s="484" t="s">
        <v>6360</v>
      </c>
      <c r="H754" s="788"/>
      <c r="I754" s="788"/>
      <c r="J754" s="788"/>
      <c r="K754" s="788"/>
      <c r="L754" s="788"/>
      <c r="M754" s="788"/>
      <c r="N754" s="782"/>
      <c r="O754" s="788"/>
      <c r="P754" s="1005"/>
      <c r="Q754" s="793"/>
      <c r="R754" s="782"/>
      <c r="S754" s="782"/>
      <c r="T754" s="782"/>
    </row>
    <row r="755" spans="1:20" ht="10.35" customHeight="1">
      <c r="A755" s="785"/>
      <c r="B755" s="785"/>
      <c r="C755" s="785"/>
      <c r="D755" s="788"/>
      <c r="E755" s="782"/>
      <c r="F755" s="484" t="s">
        <v>6338</v>
      </c>
      <c r="G755" s="484" t="s">
        <v>6361</v>
      </c>
      <c r="H755" s="788"/>
      <c r="I755" s="788"/>
      <c r="J755" s="788"/>
      <c r="K755" s="788"/>
      <c r="L755" s="788"/>
      <c r="M755" s="788"/>
      <c r="N755" s="782"/>
      <c r="O755" s="788"/>
      <c r="P755" s="1005"/>
      <c r="Q755" s="793"/>
      <c r="R755" s="782"/>
      <c r="S755" s="782"/>
      <c r="T755" s="782"/>
    </row>
    <row r="756" spans="1:20" ht="10.35" customHeight="1">
      <c r="A756" s="785"/>
      <c r="B756" s="785"/>
      <c r="C756" s="785"/>
      <c r="D756" s="788"/>
      <c r="E756" s="782"/>
      <c r="F756" s="484" t="s">
        <v>6339</v>
      </c>
      <c r="G756" s="484" t="s">
        <v>6362</v>
      </c>
      <c r="H756" s="788"/>
      <c r="I756" s="788"/>
      <c r="J756" s="788"/>
      <c r="K756" s="788"/>
      <c r="L756" s="788"/>
      <c r="M756" s="788"/>
      <c r="N756" s="782"/>
      <c r="O756" s="788"/>
      <c r="P756" s="1005"/>
      <c r="Q756" s="793"/>
      <c r="R756" s="782"/>
      <c r="S756" s="782"/>
      <c r="T756" s="782"/>
    </row>
    <row r="757" spans="1:20" ht="10.35" customHeight="1">
      <c r="A757" s="785"/>
      <c r="B757" s="785"/>
      <c r="C757" s="785"/>
      <c r="D757" s="788"/>
      <c r="E757" s="782"/>
      <c r="F757" s="484" t="s">
        <v>6340</v>
      </c>
      <c r="G757" s="484" t="s">
        <v>6363</v>
      </c>
      <c r="H757" s="788"/>
      <c r="I757" s="788"/>
      <c r="J757" s="788"/>
      <c r="K757" s="788"/>
      <c r="L757" s="788"/>
      <c r="M757" s="788"/>
      <c r="N757" s="782"/>
      <c r="O757" s="788"/>
      <c r="P757" s="1005"/>
      <c r="Q757" s="793"/>
      <c r="R757" s="782"/>
      <c r="S757" s="782"/>
      <c r="T757" s="782"/>
    </row>
    <row r="758" spans="1:20" ht="10.35" customHeight="1">
      <c r="A758" s="785"/>
      <c r="B758" s="785"/>
      <c r="C758" s="785"/>
      <c r="D758" s="788"/>
      <c r="E758" s="782"/>
      <c r="F758" s="484" t="s">
        <v>6341</v>
      </c>
      <c r="G758" s="484" t="s">
        <v>6364</v>
      </c>
      <c r="H758" s="788"/>
      <c r="I758" s="788"/>
      <c r="J758" s="788"/>
      <c r="K758" s="788"/>
      <c r="L758" s="788"/>
      <c r="M758" s="788"/>
      <c r="N758" s="782"/>
      <c r="O758" s="788"/>
      <c r="P758" s="1005"/>
      <c r="Q758" s="793"/>
      <c r="R758" s="782"/>
      <c r="S758" s="782"/>
      <c r="T758" s="782"/>
    </row>
    <row r="759" spans="1:20" ht="10.35" customHeight="1">
      <c r="A759" s="785"/>
      <c r="B759" s="785"/>
      <c r="C759" s="785"/>
      <c r="D759" s="788"/>
      <c r="E759" s="782"/>
      <c r="F759" s="484" t="s">
        <v>6365</v>
      </c>
      <c r="G759" s="484" t="s">
        <v>6366</v>
      </c>
      <c r="H759" s="788"/>
      <c r="I759" s="788"/>
      <c r="J759" s="788"/>
      <c r="K759" s="788"/>
      <c r="L759" s="788"/>
      <c r="M759" s="788"/>
      <c r="N759" s="782"/>
      <c r="O759" s="788"/>
      <c r="P759" s="1005"/>
      <c r="Q759" s="793"/>
      <c r="R759" s="782"/>
      <c r="S759" s="782"/>
      <c r="T759" s="782"/>
    </row>
    <row r="760" spans="1:20" ht="10.35" customHeight="1">
      <c r="A760" s="785"/>
      <c r="B760" s="785"/>
      <c r="C760" s="785"/>
      <c r="D760" s="788"/>
      <c r="E760" s="782"/>
      <c r="F760" s="484" t="s">
        <v>6342</v>
      </c>
      <c r="G760" s="484" t="s">
        <v>6367</v>
      </c>
      <c r="H760" s="788"/>
      <c r="I760" s="788"/>
      <c r="J760" s="788"/>
      <c r="K760" s="788"/>
      <c r="L760" s="788"/>
      <c r="M760" s="788"/>
      <c r="N760" s="782"/>
      <c r="O760" s="788"/>
      <c r="P760" s="1005"/>
      <c r="Q760" s="793"/>
      <c r="R760" s="782"/>
      <c r="S760" s="782"/>
      <c r="T760" s="782"/>
    </row>
    <row r="761" spans="1:20" ht="10.35" customHeight="1">
      <c r="A761" s="785"/>
      <c r="B761" s="785"/>
      <c r="C761" s="785"/>
      <c r="D761" s="788"/>
      <c r="E761" s="782"/>
      <c r="F761" s="484" t="s">
        <v>6343</v>
      </c>
      <c r="G761" s="484" t="s">
        <v>6368</v>
      </c>
      <c r="H761" s="788"/>
      <c r="I761" s="788"/>
      <c r="J761" s="788"/>
      <c r="K761" s="788"/>
      <c r="L761" s="788"/>
      <c r="M761" s="788"/>
      <c r="N761" s="782"/>
      <c r="O761" s="788"/>
      <c r="P761" s="1005"/>
      <c r="Q761" s="793"/>
      <c r="R761" s="782"/>
      <c r="S761" s="782"/>
      <c r="T761" s="782"/>
    </row>
    <row r="762" spans="1:20" ht="10.35" customHeight="1">
      <c r="A762" s="785"/>
      <c r="B762" s="785"/>
      <c r="C762" s="785"/>
      <c r="D762" s="788"/>
      <c r="E762" s="782"/>
      <c r="F762" s="484" t="s">
        <v>6344</v>
      </c>
      <c r="G762" s="484" t="s">
        <v>6369</v>
      </c>
      <c r="H762" s="788"/>
      <c r="I762" s="788"/>
      <c r="J762" s="788"/>
      <c r="K762" s="788"/>
      <c r="L762" s="788"/>
      <c r="M762" s="788"/>
      <c r="N762" s="782"/>
      <c r="O762" s="788"/>
      <c r="P762" s="1005"/>
      <c r="Q762" s="793"/>
      <c r="R762" s="782"/>
      <c r="S762" s="782"/>
      <c r="T762" s="782"/>
    </row>
    <row r="763" spans="1:20" ht="10.35" customHeight="1">
      <c r="A763" s="785"/>
      <c r="B763" s="785"/>
      <c r="C763" s="785"/>
      <c r="D763" s="788"/>
      <c r="E763" s="782"/>
      <c r="F763" s="484" t="s">
        <v>6345</v>
      </c>
      <c r="G763" s="484" t="s">
        <v>6370</v>
      </c>
      <c r="H763" s="788"/>
      <c r="I763" s="788"/>
      <c r="J763" s="788"/>
      <c r="K763" s="788"/>
      <c r="L763" s="788"/>
      <c r="M763" s="788"/>
      <c r="N763" s="782"/>
      <c r="O763" s="788"/>
      <c r="P763" s="1005"/>
      <c r="Q763" s="793"/>
      <c r="R763" s="782"/>
      <c r="S763" s="782"/>
      <c r="T763" s="782"/>
    </row>
    <row r="764" spans="1:20" ht="10.35" customHeight="1">
      <c r="A764" s="785"/>
      <c r="B764" s="785"/>
      <c r="C764" s="785"/>
      <c r="D764" s="788"/>
      <c r="E764" s="782"/>
      <c r="F764" s="484" t="s">
        <v>6346</v>
      </c>
      <c r="G764" s="484" t="s">
        <v>6371</v>
      </c>
      <c r="H764" s="788"/>
      <c r="I764" s="788"/>
      <c r="J764" s="788"/>
      <c r="K764" s="788"/>
      <c r="L764" s="788"/>
      <c r="M764" s="788"/>
      <c r="N764" s="782"/>
      <c r="O764" s="788"/>
      <c r="P764" s="1005"/>
      <c r="Q764" s="793"/>
      <c r="R764" s="782"/>
      <c r="S764" s="782"/>
      <c r="T764" s="782"/>
    </row>
    <row r="765" spans="1:20" ht="10.35" customHeight="1">
      <c r="A765" s="785"/>
      <c r="B765" s="785"/>
      <c r="C765" s="785"/>
      <c r="D765" s="788"/>
      <c r="E765" s="782"/>
      <c r="F765" s="484" t="s">
        <v>6347</v>
      </c>
      <c r="G765" s="484" t="s">
        <v>6372</v>
      </c>
      <c r="H765" s="788"/>
      <c r="I765" s="788"/>
      <c r="J765" s="788"/>
      <c r="K765" s="788"/>
      <c r="L765" s="788"/>
      <c r="M765" s="788"/>
      <c r="N765" s="782"/>
      <c r="O765" s="788"/>
      <c r="P765" s="1005"/>
      <c r="Q765" s="793"/>
      <c r="R765" s="782"/>
      <c r="S765" s="782"/>
      <c r="T765" s="782"/>
    </row>
    <row r="766" spans="1:20" ht="10.35" customHeight="1">
      <c r="A766" s="785"/>
      <c r="B766" s="785"/>
      <c r="C766" s="785"/>
      <c r="D766" s="788"/>
      <c r="E766" s="782"/>
      <c r="F766" s="484" t="s">
        <v>6348</v>
      </c>
      <c r="G766" s="484" t="s">
        <v>6373</v>
      </c>
      <c r="H766" s="788"/>
      <c r="I766" s="788"/>
      <c r="J766" s="788"/>
      <c r="K766" s="788"/>
      <c r="L766" s="788"/>
      <c r="M766" s="788"/>
      <c r="N766" s="782"/>
      <c r="O766" s="788"/>
      <c r="P766" s="1005"/>
      <c r="Q766" s="793"/>
      <c r="R766" s="782"/>
      <c r="S766" s="782"/>
      <c r="T766" s="782"/>
    </row>
    <row r="767" spans="1:20" ht="10.35" customHeight="1">
      <c r="A767" s="785"/>
      <c r="B767" s="785"/>
      <c r="C767" s="785"/>
      <c r="D767" s="788"/>
      <c r="E767" s="782"/>
      <c r="F767" s="484" t="s">
        <v>6349</v>
      </c>
      <c r="G767" s="484" t="s">
        <v>6374</v>
      </c>
      <c r="H767" s="788"/>
      <c r="I767" s="788"/>
      <c r="J767" s="788"/>
      <c r="K767" s="788"/>
      <c r="L767" s="788"/>
      <c r="M767" s="788"/>
      <c r="N767" s="782"/>
      <c r="O767" s="788"/>
      <c r="P767" s="1005"/>
      <c r="Q767" s="793"/>
      <c r="R767" s="782"/>
      <c r="S767" s="782"/>
      <c r="T767" s="782"/>
    </row>
    <row r="768" spans="1:20" ht="10.35" customHeight="1">
      <c r="A768" s="785"/>
      <c r="B768" s="785"/>
      <c r="C768" s="785"/>
      <c r="D768" s="788"/>
      <c r="E768" s="782"/>
      <c r="F768" s="484" t="s">
        <v>6350</v>
      </c>
      <c r="G768" s="484" t="s">
        <v>6375</v>
      </c>
      <c r="H768" s="788"/>
      <c r="I768" s="788"/>
      <c r="J768" s="788"/>
      <c r="K768" s="788"/>
      <c r="L768" s="788"/>
      <c r="M768" s="788"/>
      <c r="N768" s="782"/>
      <c r="O768" s="788"/>
      <c r="P768" s="1005"/>
      <c r="Q768" s="793"/>
      <c r="R768" s="782"/>
      <c r="S768" s="782"/>
      <c r="T768" s="782"/>
    </row>
    <row r="769" spans="1:20" ht="10.35" customHeight="1">
      <c r="A769" s="785"/>
      <c r="B769" s="785"/>
      <c r="C769" s="785"/>
      <c r="D769" s="788"/>
      <c r="E769" s="782"/>
      <c r="F769" s="484" t="s">
        <v>6351</v>
      </c>
      <c r="G769" s="484" t="s">
        <v>6376</v>
      </c>
      <c r="H769" s="788"/>
      <c r="I769" s="788"/>
      <c r="J769" s="788"/>
      <c r="K769" s="788"/>
      <c r="L769" s="788"/>
      <c r="M769" s="788"/>
      <c r="N769" s="782"/>
      <c r="O769" s="788"/>
      <c r="P769" s="1005"/>
      <c r="Q769" s="793"/>
      <c r="R769" s="782"/>
      <c r="S769" s="782"/>
      <c r="T769" s="782"/>
    </row>
    <row r="770" spans="1:20" ht="10.35" customHeight="1">
      <c r="A770" s="785"/>
      <c r="B770" s="785"/>
      <c r="C770" s="785"/>
      <c r="D770" s="788"/>
      <c r="E770" s="782"/>
      <c r="F770" s="484" t="s">
        <v>6352</v>
      </c>
      <c r="G770" s="484" t="s">
        <v>6377</v>
      </c>
      <c r="H770" s="788"/>
      <c r="I770" s="788"/>
      <c r="J770" s="788"/>
      <c r="K770" s="788"/>
      <c r="L770" s="788"/>
      <c r="M770" s="788"/>
      <c r="N770" s="782"/>
      <c r="O770" s="788"/>
      <c r="P770" s="1005"/>
      <c r="Q770" s="793"/>
      <c r="R770" s="782"/>
      <c r="S770" s="782"/>
      <c r="T770" s="782"/>
    </row>
    <row r="771" spans="1:20" ht="10.35" customHeight="1">
      <c r="A771" s="785"/>
      <c r="B771" s="785"/>
      <c r="C771" s="785"/>
      <c r="D771" s="788"/>
      <c r="E771" s="782"/>
      <c r="F771" s="484" t="s">
        <v>6353</v>
      </c>
      <c r="G771" s="484" t="s">
        <v>6378</v>
      </c>
      <c r="H771" s="788"/>
      <c r="I771" s="788"/>
      <c r="J771" s="788"/>
      <c r="K771" s="788"/>
      <c r="L771" s="788"/>
      <c r="M771" s="788"/>
      <c r="N771" s="782"/>
      <c r="O771" s="788"/>
      <c r="P771" s="1005"/>
      <c r="Q771" s="793"/>
      <c r="R771" s="782"/>
      <c r="S771" s="782"/>
      <c r="T771" s="782"/>
    </row>
    <row r="772" spans="1:20" ht="66.75" customHeight="1">
      <c r="A772" s="786"/>
      <c r="B772" s="786"/>
      <c r="C772" s="786"/>
      <c r="D772" s="789"/>
      <c r="E772" s="783"/>
      <c r="F772" s="484" t="s">
        <v>7765</v>
      </c>
      <c r="G772" s="484" t="s">
        <v>7767</v>
      </c>
      <c r="H772" s="789"/>
      <c r="I772" s="789"/>
      <c r="J772" s="789"/>
      <c r="K772" s="789"/>
      <c r="L772" s="789"/>
      <c r="M772" s="789"/>
      <c r="N772" s="783"/>
      <c r="O772" s="789"/>
      <c r="P772" s="1006"/>
      <c r="Q772" s="793"/>
      <c r="R772" s="783"/>
      <c r="S772" s="783"/>
      <c r="T772" s="783"/>
    </row>
    <row r="773" spans="1:20">
      <c r="A773" s="280" t="s">
        <v>1276</v>
      </c>
      <c r="B773" s="276"/>
      <c r="C773" s="272"/>
      <c r="D773" s="269"/>
      <c r="E773" s="570"/>
      <c r="F773" s="269"/>
      <c r="G773" s="269"/>
      <c r="H773" s="269"/>
      <c r="I773" s="269"/>
      <c r="J773" s="269"/>
      <c r="K773" s="269"/>
      <c r="L773" s="269"/>
      <c r="M773" s="269"/>
      <c r="N773" s="269"/>
      <c r="O773" s="269"/>
      <c r="P773" s="269"/>
      <c r="Q773" s="269"/>
      <c r="R773" s="269"/>
      <c r="S773" s="269"/>
      <c r="T773" s="271"/>
    </row>
    <row r="774" spans="1:20" s="8" customFormat="1" ht="81.75" customHeight="1">
      <c r="A774" s="214" t="s">
        <v>1598</v>
      </c>
      <c r="B774" s="94" t="s">
        <v>66</v>
      </c>
      <c r="C774" s="94" t="s">
        <v>4243</v>
      </c>
      <c r="D774" s="66" t="s">
        <v>67</v>
      </c>
      <c r="E774" s="39" t="s">
        <v>68</v>
      </c>
      <c r="F774" s="39"/>
      <c r="G774" s="9"/>
      <c r="H774" s="39" t="s">
        <v>101</v>
      </c>
      <c r="I774" s="39" t="s">
        <v>101</v>
      </c>
      <c r="J774" s="39" t="s">
        <v>52</v>
      </c>
      <c r="K774" s="39" t="s">
        <v>5614</v>
      </c>
      <c r="L774" s="9" t="s">
        <v>1403</v>
      </c>
      <c r="M774" s="9" t="s">
        <v>7470</v>
      </c>
      <c r="N774" s="39" t="s">
        <v>38</v>
      </c>
      <c r="O774" s="66" t="s">
        <v>6433</v>
      </c>
      <c r="P774" s="52"/>
      <c r="Q774" s="39" t="s">
        <v>128</v>
      </c>
      <c r="R774" s="111" t="s">
        <v>128</v>
      </c>
      <c r="S774" s="111" t="s">
        <v>128</v>
      </c>
      <c r="T774" s="111" t="s">
        <v>2989</v>
      </c>
    </row>
    <row r="775" spans="1:20" s="8" customFormat="1" ht="81.75" customHeight="1">
      <c r="A775" s="216" t="s">
        <v>1599</v>
      </c>
      <c r="B775" s="94" t="s">
        <v>2288</v>
      </c>
      <c r="C775" s="94" t="s">
        <v>4260</v>
      </c>
      <c r="D775" s="66" t="s">
        <v>2296</v>
      </c>
      <c r="E775" s="39" t="s">
        <v>68</v>
      </c>
      <c r="F775" s="124"/>
      <c r="G775" s="125"/>
      <c r="H775" s="39" t="s">
        <v>52</v>
      </c>
      <c r="I775" s="39" t="s">
        <v>101</v>
      </c>
      <c r="J775" s="39" t="s">
        <v>52</v>
      </c>
      <c r="K775" s="39" t="s">
        <v>5614</v>
      </c>
      <c r="L775" s="9" t="s">
        <v>1395</v>
      </c>
      <c r="M775" s="9" t="s">
        <v>7453</v>
      </c>
      <c r="N775" s="39" t="s">
        <v>16</v>
      </c>
      <c r="O775" s="66" t="s">
        <v>2495</v>
      </c>
      <c r="P775" s="638"/>
      <c r="Q775" s="119" t="s">
        <v>128</v>
      </c>
      <c r="R775" s="119" t="s">
        <v>128</v>
      </c>
      <c r="S775" s="119" t="s">
        <v>128</v>
      </c>
      <c r="T775" s="111" t="s">
        <v>2989</v>
      </c>
    </row>
    <row r="776" spans="1:20" s="8" customFormat="1" ht="10.35" customHeight="1">
      <c r="A776" s="756" t="s">
        <v>1600</v>
      </c>
      <c r="B776" s="876" t="s">
        <v>1273</v>
      </c>
      <c r="C776" s="756" t="s">
        <v>5514</v>
      </c>
      <c r="D776" s="759" t="s">
        <v>1388</v>
      </c>
      <c r="E776" s="762" t="s">
        <v>27</v>
      </c>
      <c r="F776" s="51" t="s">
        <v>33</v>
      </c>
      <c r="G776" s="60" t="s">
        <v>266</v>
      </c>
      <c r="H776" s="762" t="s">
        <v>101</v>
      </c>
      <c r="I776" s="759" t="s">
        <v>101</v>
      </c>
      <c r="J776" s="759" t="s">
        <v>107</v>
      </c>
      <c r="K776" s="756" t="s">
        <v>5614</v>
      </c>
      <c r="L776" s="759" t="s">
        <v>1405</v>
      </c>
      <c r="M776" s="759" t="s">
        <v>7471</v>
      </c>
      <c r="N776" s="762" t="s">
        <v>38</v>
      </c>
      <c r="O776" s="759" t="s">
        <v>6106</v>
      </c>
      <c r="P776" s="815"/>
      <c r="Q776" s="762" t="s">
        <v>128</v>
      </c>
      <c r="R776" s="762" t="s">
        <v>128</v>
      </c>
      <c r="S776" s="762" t="s">
        <v>128</v>
      </c>
      <c r="T776" s="762" t="s">
        <v>6205</v>
      </c>
    </row>
    <row r="777" spans="1:20" s="8" customFormat="1" ht="10.199999999999999">
      <c r="A777" s="758" t="e">
        <v>#N/A</v>
      </c>
      <c r="B777" s="877" t="e">
        <v>#N/A</v>
      </c>
      <c r="C777" s="758"/>
      <c r="D777" s="760" t="e">
        <v>#N/A</v>
      </c>
      <c r="E777" s="763" t="e">
        <v>#N/A</v>
      </c>
      <c r="F777" s="51" t="s">
        <v>34</v>
      </c>
      <c r="G777" s="60" t="s">
        <v>268</v>
      </c>
      <c r="H777" s="763" t="e">
        <v>#N/A</v>
      </c>
      <c r="I777" s="760" t="e">
        <v>#N/A</v>
      </c>
      <c r="J777" s="760" t="e">
        <v>#N/A</v>
      </c>
      <c r="K777" s="758" t="e">
        <v>#N/A</v>
      </c>
      <c r="L777" s="760"/>
      <c r="M777" s="760"/>
      <c r="N777" s="763"/>
      <c r="O777" s="760"/>
      <c r="P777" s="816"/>
      <c r="Q777" s="763"/>
      <c r="R777" s="763"/>
      <c r="S777" s="763"/>
      <c r="T777" s="763"/>
    </row>
    <row r="778" spans="1:20" s="8" customFormat="1" ht="10.199999999999999">
      <c r="A778" s="758" t="e">
        <v>#N/A</v>
      </c>
      <c r="B778" s="877" t="e">
        <v>#N/A</v>
      </c>
      <c r="C778" s="758"/>
      <c r="D778" s="760" t="e">
        <v>#N/A</v>
      </c>
      <c r="E778" s="763" t="e">
        <v>#N/A</v>
      </c>
      <c r="F778" s="51" t="s">
        <v>202</v>
      </c>
      <c r="G778" s="60" t="s">
        <v>269</v>
      </c>
      <c r="H778" s="763" t="e">
        <v>#N/A</v>
      </c>
      <c r="I778" s="760" t="e">
        <v>#N/A</v>
      </c>
      <c r="J778" s="760" t="e">
        <v>#N/A</v>
      </c>
      <c r="K778" s="758" t="e">
        <v>#N/A</v>
      </c>
      <c r="L778" s="760"/>
      <c r="M778" s="760"/>
      <c r="N778" s="763"/>
      <c r="O778" s="760"/>
      <c r="P778" s="816"/>
      <c r="Q778" s="763"/>
      <c r="R778" s="763"/>
      <c r="S778" s="763"/>
      <c r="T778" s="763"/>
    </row>
    <row r="779" spans="1:20" s="8" customFormat="1" ht="10.199999999999999">
      <c r="A779" s="758" t="e">
        <v>#N/A</v>
      </c>
      <c r="B779" s="877" t="e">
        <v>#N/A</v>
      </c>
      <c r="C779" s="758"/>
      <c r="D779" s="760" t="e">
        <v>#N/A</v>
      </c>
      <c r="E779" s="763" t="e">
        <v>#N/A</v>
      </c>
      <c r="F779" s="51" t="s">
        <v>203</v>
      </c>
      <c r="G779" s="60" t="s">
        <v>270</v>
      </c>
      <c r="H779" s="763" t="e">
        <v>#N/A</v>
      </c>
      <c r="I779" s="760" t="e">
        <v>#N/A</v>
      </c>
      <c r="J779" s="760" t="e">
        <v>#N/A</v>
      </c>
      <c r="K779" s="758" t="e">
        <v>#N/A</v>
      </c>
      <c r="L779" s="760"/>
      <c r="M779" s="760"/>
      <c r="N779" s="763"/>
      <c r="O779" s="760"/>
      <c r="P779" s="816"/>
      <c r="Q779" s="763"/>
      <c r="R779" s="763"/>
      <c r="S779" s="763"/>
      <c r="T779" s="763"/>
    </row>
    <row r="780" spans="1:20" s="8" customFormat="1" ht="10.199999999999999">
      <c r="A780" s="758" t="e">
        <v>#N/A</v>
      </c>
      <c r="B780" s="877" t="e">
        <v>#N/A</v>
      </c>
      <c r="C780" s="758"/>
      <c r="D780" s="760" t="e">
        <v>#N/A</v>
      </c>
      <c r="E780" s="763" t="e">
        <v>#N/A</v>
      </c>
      <c r="F780" s="51" t="s">
        <v>261</v>
      </c>
      <c r="G780" s="60" t="s">
        <v>271</v>
      </c>
      <c r="H780" s="763" t="e">
        <v>#N/A</v>
      </c>
      <c r="I780" s="760" t="e">
        <v>#N/A</v>
      </c>
      <c r="J780" s="760" t="e">
        <v>#N/A</v>
      </c>
      <c r="K780" s="758" t="e">
        <v>#N/A</v>
      </c>
      <c r="L780" s="760"/>
      <c r="M780" s="760"/>
      <c r="N780" s="763"/>
      <c r="O780" s="760"/>
      <c r="P780" s="816"/>
      <c r="Q780" s="763"/>
      <c r="R780" s="763"/>
      <c r="S780" s="763"/>
      <c r="T780" s="763"/>
    </row>
    <row r="781" spans="1:20" s="8" customFormat="1" ht="10.199999999999999">
      <c r="A781" s="758" t="e">
        <v>#N/A</v>
      </c>
      <c r="B781" s="877" t="e">
        <v>#N/A</v>
      </c>
      <c r="C781" s="758"/>
      <c r="D781" s="760" t="e">
        <v>#N/A</v>
      </c>
      <c r="E781" s="763" t="e">
        <v>#N/A</v>
      </c>
      <c r="F781" s="51" t="s">
        <v>31</v>
      </c>
      <c r="G781" s="60" t="s">
        <v>272</v>
      </c>
      <c r="H781" s="763" t="e">
        <v>#N/A</v>
      </c>
      <c r="I781" s="760" t="e">
        <v>#N/A</v>
      </c>
      <c r="J781" s="760" t="e">
        <v>#N/A</v>
      </c>
      <c r="K781" s="758" t="e">
        <v>#N/A</v>
      </c>
      <c r="L781" s="760"/>
      <c r="M781" s="760"/>
      <c r="N781" s="763"/>
      <c r="O781" s="760"/>
      <c r="P781" s="816"/>
      <c r="Q781" s="763"/>
      <c r="R781" s="763"/>
      <c r="S781" s="763"/>
      <c r="T781" s="763"/>
    </row>
    <row r="782" spans="1:20" s="8" customFormat="1" ht="10.199999999999999">
      <c r="A782" s="758" t="e">
        <v>#N/A</v>
      </c>
      <c r="B782" s="877" t="e">
        <v>#N/A</v>
      </c>
      <c r="C782" s="758"/>
      <c r="D782" s="760" t="e">
        <v>#N/A</v>
      </c>
      <c r="E782" s="763" t="e">
        <v>#N/A</v>
      </c>
      <c r="F782" s="51" t="s">
        <v>273</v>
      </c>
      <c r="G782" s="60" t="s">
        <v>274</v>
      </c>
      <c r="H782" s="763" t="e">
        <v>#N/A</v>
      </c>
      <c r="I782" s="760" t="e">
        <v>#N/A</v>
      </c>
      <c r="J782" s="760" t="e">
        <v>#N/A</v>
      </c>
      <c r="K782" s="758" t="e">
        <v>#N/A</v>
      </c>
      <c r="L782" s="760"/>
      <c r="M782" s="760"/>
      <c r="N782" s="763"/>
      <c r="O782" s="760"/>
      <c r="P782" s="816"/>
      <c r="Q782" s="763"/>
      <c r="R782" s="763"/>
      <c r="S782" s="763"/>
      <c r="T782" s="763"/>
    </row>
    <row r="783" spans="1:20" s="8" customFormat="1" ht="10.199999999999999">
      <c r="A783" s="758" t="e">
        <v>#N/A</v>
      </c>
      <c r="B783" s="877" t="e">
        <v>#N/A</v>
      </c>
      <c r="C783" s="758"/>
      <c r="D783" s="760" t="e">
        <v>#N/A</v>
      </c>
      <c r="E783" s="763" t="e">
        <v>#N/A</v>
      </c>
      <c r="F783" s="51" t="s">
        <v>275</v>
      </c>
      <c r="G783" s="60" t="s">
        <v>276</v>
      </c>
      <c r="H783" s="763" t="e">
        <v>#N/A</v>
      </c>
      <c r="I783" s="760" t="e">
        <v>#N/A</v>
      </c>
      <c r="J783" s="760" t="e">
        <v>#N/A</v>
      </c>
      <c r="K783" s="758" t="e">
        <v>#N/A</v>
      </c>
      <c r="L783" s="760"/>
      <c r="M783" s="760"/>
      <c r="N783" s="763"/>
      <c r="O783" s="760"/>
      <c r="P783" s="816"/>
      <c r="Q783" s="763"/>
      <c r="R783" s="763"/>
      <c r="S783" s="763"/>
      <c r="T783" s="763"/>
    </row>
    <row r="784" spans="1:20" s="8" customFormat="1" ht="10.199999999999999">
      <c r="A784" s="758" t="e">
        <v>#N/A</v>
      </c>
      <c r="B784" s="877" t="e">
        <v>#N/A</v>
      </c>
      <c r="C784" s="758"/>
      <c r="D784" s="760" t="e">
        <v>#N/A</v>
      </c>
      <c r="E784" s="763" t="e">
        <v>#N/A</v>
      </c>
      <c r="F784" s="51" t="s">
        <v>277</v>
      </c>
      <c r="G784" s="60" t="s">
        <v>278</v>
      </c>
      <c r="H784" s="763" t="e">
        <v>#N/A</v>
      </c>
      <c r="I784" s="760" t="e">
        <v>#N/A</v>
      </c>
      <c r="J784" s="760" t="e">
        <v>#N/A</v>
      </c>
      <c r="K784" s="758" t="e">
        <v>#N/A</v>
      </c>
      <c r="L784" s="760"/>
      <c r="M784" s="760"/>
      <c r="N784" s="763"/>
      <c r="O784" s="760"/>
      <c r="P784" s="816"/>
      <c r="Q784" s="763"/>
      <c r="R784" s="763"/>
      <c r="S784" s="763"/>
      <c r="T784" s="763"/>
    </row>
    <row r="785" spans="1:20" s="8" customFormat="1" ht="10.199999999999999">
      <c r="A785" s="758" t="e">
        <v>#N/A</v>
      </c>
      <c r="B785" s="877" t="e">
        <v>#N/A</v>
      </c>
      <c r="C785" s="758"/>
      <c r="D785" s="760" t="e">
        <v>#N/A</v>
      </c>
      <c r="E785" s="763" t="e">
        <v>#N/A</v>
      </c>
      <c r="F785" s="51" t="s">
        <v>279</v>
      </c>
      <c r="G785" s="60" t="s">
        <v>280</v>
      </c>
      <c r="H785" s="763" t="e">
        <v>#N/A</v>
      </c>
      <c r="I785" s="760" t="e">
        <v>#N/A</v>
      </c>
      <c r="J785" s="760" t="e">
        <v>#N/A</v>
      </c>
      <c r="K785" s="758" t="e">
        <v>#N/A</v>
      </c>
      <c r="L785" s="760"/>
      <c r="M785" s="760"/>
      <c r="N785" s="763"/>
      <c r="O785" s="760"/>
      <c r="P785" s="816"/>
      <c r="Q785" s="763"/>
      <c r="R785" s="763"/>
      <c r="S785" s="763"/>
      <c r="T785" s="763"/>
    </row>
    <row r="786" spans="1:20" s="8" customFormat="1" ht="10.199999999999999">
      <c r="A786" s="758" t="e">
        <v>#N/A</v>
      </c>
      <c r="B786" s="877" t="e">
        <v>#N/A</v>
      </c>
      <c r="C786" s="758"/>
      <c r="D786" s="760" t="e">
        <v>#N/A</v>
      </c>
      <c r="E786" s="763" t="e">
        <v>#N/A</v>
      </c>
      <c r="F786" s="51" t="s">
        <v>281</v>
      </c>
      <c r="G786" s="60" t="s">
        <v>282</v>
      </c>
      <c r="H786" s="763" t="e">
        <v>#N/A</v>
      </c>
      <c r="I786" s="760" t="e">
        <v>#N/A</v>
      </c>
      <c r="J786" s="760" t="e">
        <v>#N/A</v>
      </c>
      <c r="K786" s="758" t="e">
        <v>#N/A</v>
      </c>
      <c r="L786" s="760"/>
      <c r="M786" s="760"/>
      <c r="N786" s="763"/>
      <c r="O786" s="760"/>
      <c r="P786" s="816"/>
      <c r="Q786" s="763"/>
      <c r="R786" s="763"/>
      <c r="S786" s="763"/>
      <c r="T786" s="763"/>
    </row>
    <row r="787" spans="1:20" s="8" customFormat="1" ht="10.199999999999999">
      <c r="A787" s="758" t="e">
        <v>#N/A</v>
      </c>
      <c r="B787" s="877" t="e">
        <v>#N/A</v>
      </c>
      <c r="C787" s="758"/>
      <c r="D787" s="760" t="e">
        <v>#N/A</v>
      </c>
      <c r="E787" s="763" t="e">
        <v>#N/A</v>
      </c>
      <c r="F787" s="51" t="s">
        <v>283</v>
      </c>
      <c r="G787" s="60" t="s">
        <v>3949</v>
      </c>
      <c r="H787" s="763" t="e">
        <v>#N/A</v>
      </c>
      <c r="I787" s="760" t="e">
        <v>#N/A</v>
      </c>
      <c r="J787" s="760" t="e">
        <v>#N/A</v>
      </c>
      <c r="K787" s="758" t="e">
        <v>#N/A</v>
      </c>
      <c r="L787" s="760"/>
      <c r="M787" s="760"/>
      <c r="N787" s="763"/>
      <c r="O787" s="760"/>
      <c r="P787" s="816"/>
      <c r="Q787" s="763"/>
      <c r="R787" s="763"/>
      <c r="S787" s="763"/>
      <c r="T787" s="763"/>
    </row>
    <row r="788" spans="1:20" s="8" customFormat="1" ht="10.199999999999999">
      <c r="A788" s="758" t="e">
        <v>#N/A</v>
      </c>
      <c r="B788" s="877" t="e">
        <v>#N/A</v>
      </c>
      <c r="C788" s="758"/>
      <c r="D788" s="760" t="e">
        <v>#N/A</v>
      </c>
      <c r="E788" s="763" t="e">
        <v>#N/A</v>
      </c>
      <c r="F788" s="51" t="s">
        <v>284</v>
      </c>
      <c r="G788" s="60" t="s">
        <v>285</v>
      </c>
      <c r="H788" s="763" t="e">
        <v>#N/A</v>
      </c>
      <c r="I788" s="760" t="e">
        <v>#N/A</v>
      </c>
      <c r="J788" s="760" t="e">
        <v>#N/A</v>
      </c>
      <c r="K788" s="758" t="e">
        <v>#N/A</v>
      </c>
      <c r="L788" s="760"/>
      <c r="M788" s="760"/>
      <c r="N788" s="763"/>
      <c r="O788" s="760"/>
      <c r="P788" s="816"/>
      <c r="Q788" s="763"/>
      <c r="R788" s="763"/>
      <c r="S788" s="763"/>
      <c r="T788" s="763"/>
    </row>
    <row r="789" spans="1:20" s="8" customFormat="1" ht="10.199999999999999">
      <c r="A789" s="758" t="e">
        <v>#N/A</v>
      </c>
      <c r="B789" s="877" t="e">
        <v>#N/A</v>
      </c>
      <c r="C789" s="758"/>
      <c r="D789" s="760" t="e">
        <v>#N/A</v>
      </c>
      <c r="E789" s="763" t="e">
        <v>#N/A</v>
      </c>
      <c r="F789" s="51" t="s">
        <v>286</v>
      </c>
      <c r="G789" s="60" t="s">
        <v>287</v>
      </c>
      <c r="H789" s="763" t="e">
        <v>#N/A</v>
      </c>
      <c r="I789" s="760" t="e">
        <v>#N/A</v>
      </c>
      <c r="J789" s="760" t="e">
        <v>#N/A</v>
      </c>
      <c r="K789" s="758" t="e">
        <v>#N/A</v>
      </c>
      <c r="L789" s="760"/>
      <c r="M789" s="760"/>
      <c r="N789" s="763"/>
      <c r="O789" s="760"/>
      <c r="P789" s="816"/>
      <c r="Q789" s="763"/>
      <c r="R789" s="763"/>
      <c r="S789" s="763"/>
      <c r="T789" s="763"/>
    </row>
    <row r="790" spans="1:20" s="8" customFormat="1" ht="10.199999999999999">
      <c r="A790" s="758" t="e">
        <v>#N/A</v>
      </c>
      <c r="B790" s="877" t="e">
        <v>#N/A</v>
      </c>
      <c r="C790" s="758"/>
      <c r="D790" s="760" t="e">
        <v>#N/A</v>
      </c>
      <c r="E790" s="763" t="e">
        <v>#N/A</v>
      </c>
      <c r="F790" s="51" t="s">
        <v>288</v>
      </c>
      <c r="G790" s="60" t="s">
        <v>289</v>
      </c>
      <c r="H790" s="763" t="e">
        <v>#N/A</v>
      </c>
      <c r="I790" s="760" t="e">
        <v>#N/A</v>
      </c>
      <c r="J790" s="760" t="e">
        <v>#N/A</v>
      </c>
      <c r="K790" s="758" t="e">
        <v>#N/A</v>
      </c>
      <c r="L790" s="760"/>
      <c r="M790" s="760"/>
      <c r="N790" s="763"/>
      <c r="O790" s="760"/>
      <c r="P790" s="816"/>
      <c r="Q790" s="763"/>
      <c r="R790" s="763"/>
      <c r="S790" s="763"/>
      <c r="T790" s="763"/>
    </row>
    <row r="791" spans="1:20" s="8" customFormat="1" ht="10.199999999999999">
      <c r="A791" s="758" t="e">
        <v>#N/A</v>
      </c>
      <c r="B791" s="877" t="e">
        <v>#N/A</v>
      </c>
      <c r="C791" s="758"/>
      <c r="D791" s="760" t="e">
        <v>#N/A</v>
      </c>
      <c r="E791" s="763" t="e">
        <v>#N/A</v>
      </c>
      <c r="F791" s="51" t="s">
        <v>290</v>
      </c>
      <c r="G791" s="60" t="s">
        <v>291</v>
      </c>
      <c r="H791" s="763" t="e">
        <v>#N/A</v>
      </c>
      <c r="I791" s="760" t="e">
        <v>#N/A</v>
      </c>
      <c r="J791" s="760" t="e">
        <v>#N/A</v>
      </c>
      <c r="K791" s="758" t="e">
        <v>#N/A</v>
      </c>
      <c r="L791" s="760"/>
      <c r="M791" s="760"/>
      <c r="N791" s="763"/>
      <c r="O791" s="760"/>
      <c r="P791" s="816"/>
      <c r="Q791" s="763"/>
      <c r="R791" s="763"/>
      <c r="S791" s="763"/>
      <c r="T791" s="763"/>
    </row>
    <row r="792" spans="1:20" s="8" customFormat="1" ht="10.199999999999999">
      <c r="A792" s="758" t="e">
        <v>#N/A</v>
      </c>
      <c r="B792" s="877" t="e">
        <v>#N/A</v>
      </c>
      <c r="C792" s="758"/>
      <c r="D792" s="760" t="e">
        <v>#N/A</v>
      </c>
      <c r="E792" s="763" t="e">
        <v>#N/A</v>
      </c>
      <c r="F792" s="51" t="s">
        <v>293</v>
      </c>
      <c r="G792" s="60" t="s">
        <v>294</v>
      </c>
      <c r="H792" s="763" t="e">
        <v>#N/A</v>
      </c>
      <c r="I792" s="760" t="e">
        <v>#N/A</v>
      </c>
      <c r="J792" s="760" t="e">
        <v>#N/A</v>
      </c>
      <c r="K792" s="758" t="e">
        <v>#N/A</v>
      </c>
      <c r="L792" s="760"/>
      <c r="M792" s="760"/>
      <c r="N792" s="763"/>
      <c r="O792" s="760"/>
      <c r="P792" s="816"/>
      <c r="Q792" s="763"/>
      <c r="R792" s="763"/>
      <c r="S792" s="763"/>
      <c r="T792" s="763"/>
    </row>
    <row r="793" spans="1:20" s="8" customFormat="1" ht="12.75" customHeight="1">
      <c r="A793" s="758" t="e">
        <v>#N/A</v>
      </c>
      <c r="B793" s="877" t="e">
        <v>#N/A</v>
      </c>
      <c r="C793" s="758"/>
      <c r="D793" s="760" t="e">
        <v>#N/A</v>
      </c>
      <c r="E793" s="763" t="e">
        <v>#N/A</v>
      </c>
      <c r="F793" s="51" t="s">
        <v>295</v>
      </c>
      <c r="G793" s="60" t="s">
        <v>296</v>
      </c>
      <c r="H793" s="763" t="e">
        <v>#N/A</v>
      </c>
      <c r="I793" s="760" t="e">
        <v>#N/A</v>
      </c>
      <c r="J793" s="760" t="e">
        <v>#N/A</v>
      </c>
      <c r="K793" s="758" t="e">
        <v>#N/A</v>
      </c>
      <c r="L793" s="760"/>
      <c r="M793" s="760"/>
      <c r="N793" s="763"/>
      <c r="O793" s="760"/>
      <c r="P793" s="816"/>
      <c r="Q793" s="763"/>
      <c r="R793" s="763"/>
      <c r="S793" s="763"/>
      <c r="T793" s="763"/>
    </row>
    <row r="794" spans="1:20" s="8" customFormat="1" ht="12.75" customHeight="1">
      <c r="A794" s="758" t="e">
        <v>#N/A</v>
      </c>
      <c r="B794" s="877" t="e">
        <v>#N/A</v>
      </c>
      <c r="C794" s="758"/>
      <c r="D794" s="760" t="e">
        <v>#N/A</v>
      </c>
      <c r="E794" s="763" t="e">
        <v>#N/A</v>
      </c>
      <c r="F794" s="51" t="s">
        <v>297</v>
      </c>
      <c r="G794" s="60" t="s">
        <v>298</v>
      </c>
      <c r="H794" s="763" t="e">
        <v>#N/A</v>
      </c>
      <c r="I794" s="760" t="e">
        <v>#N/A</v>
      </c>
      <c r="J794" s="760" t="e">
        <v>#N/A</v>
      </c>
      <c r="K794" s="758" t="e">
        <v>#N/A</v>
      </c>
      <c r="L794" s="760"/>
      <c r="M794" s="760"/>
      <c r="N794" s="763"/>
      <c r="O794" s="760"/>
      <c r="P794" s="816"/>
      <c r="Q794" s="763"/>
      <c r="R794" s="763"/>
      <c r="S794" s="763"/>
      <c r="T794" s="763"/>
    </row>
    <row r="795" spans="1:20" s="8" customFormat="1" ht="12.75" customHeight="1">
      <c r="A795" s="758" t="e">
        <v>#N/A</v>
      </c>
      <c r="B795" s="877" t="e">
        <v>#N/A</v>
      </c>
      <c r="C795" s="758"/>
      <c r="D795" s="760" t="e">
        <v>#N/A</v>
      </c>
      <c r="E795" s="763" t="e">
        <v>#N/A</v>
      </c>
      <c r="F795" s="51" t="s">
        <v>299</v>
      </c>
      <c r="G795" s="60" t="s">
        <v>300</v>
      </c>
      <c r="H795" s="763" t="e">
        <v>#N/A</v>
      </c>
      <c r="I795" s="760" t="e">
        <v>#N/A</v>
      </c>
      <c r="J795" s="760" t="e">
        <v>#N/A</v>
      </c>
      <c r="K795" s="758" t="e">
        <v>#N/A</v>
      </c>
      <c r="L795" s="760"/>
      <c r="M795" s="760"/>
      <c r="N795" s="763"/>
      <c r="O795" s="760"/>
      <c r="P795" s="816"/>
      <c r="Q795" s="763"/>
      <c r="R795" s="763"/>
      <c r="S795" s="763"/>
      <c r="T795" s="763"/>
    </row>
    <row r="796" spans="1:20" s="8" customFormat="1" ht="12.75" customHeight="1">
      <c r="A796" s="758" t="e">
        <v>#N/A</v>
      </c>
      <c r="B796" s="877" t="e">
        <v>#N/A</v>
      </c>
      <c r="C796" s="758"/>
      <c r="D796" s="760" t="e">
        <v>#N/A</v>
      </c>
      <c r="E796" s="763" t="e">
        <v>#N/A</v>
      </c>
      <c r="F796" s="51" t="s">
        <v>301</v>
      </c>
      <c r="G796" s="60" t="s">
        <v>302</v>
      </c>
      <c r="H796" s="763" t="e">
        <v>#N/A</v>
      </c>
      <c r="I796" s="760" t="e">
        <v>#N/A</v>
      </c>
      <c r="J796" s="760" t="e">
        <v>#N/A</v>
      </c>
      <c r="K796" s="758" t="e">
        <v>#N/A</v>
      </c>
      <c r="L796" s="760"/>
      <c r="M796" s="760"/>
      <c r="N796" s="763"/>
      <c r="O796" s="760"/>
      <c r="P796" s="816"/>
      <c r="Q796" s="763"/>
      <c r="R796" s="763"/>
      <c r="S796" s="763"/>
      <c r="T796" s="763"/>
    </row>
    <row r="797" spans="1:20" s="8" customFormat="1" ht="12.75" customHeight="1">
      <c r="A797" s="758" t="e">
        <v>#N/A</v>
      </c>
      <c r="B797" s="877" t="e">
        <v>#N/A</v>
      </c>
      <c r="C797" s="758"/>
      <c r="D797" s="760" t="e">
        <v>#N/A</v>
      </c>
      <c r="E797" s="763" t="e">
        <v>#N/A</v>
      </c>
      <c r="F797" s="51" t="s">
        <v>303</v>
      </c>
      <c r="G797" s="60" t="s">
        <v>304</v>
      </c>
      <c r="H797" s="763" t="e">
        <v>#N/A</v>
      </c>
      <c r="I797" s="760" t="e">
        <v>#N/A</v>
      </c>
      <c r="J797" s="760" t="e">
        <v>#N/A</v>
      </c>
      <c r="K797" s="758" t="e">
        <v>#N/A</v>
      </c>
      <c r="L797" s="760"/>
      <c r="M797" s="760"/>
      <c r="N797" s="763"/>
      <c r="O797" s="760"/>
      <c r="P797" s="816"/>
      <c r="Q797" s="763"/>
      <c r="R797" s="763"/>
      <c r="S797" s="763"/>
      <c r="T797" s="763"/>
    </row>
    <row r="798" spans="1:20" s="8" customFormat="1" ht="12.75" customHeight="1">
      <c r="A798" s="758" t="e">
        <v>#N/A</v>
      </c>
      <c r="B798" s="877" t="e">
        <v>#N/A</v>
      </c>
      <c r="C798" s="758"/>
      <c r="D798" s="760" t="e">
        <v>#N/A</v>
      </c>
      <c r="E798" s="763" t="e">
        <v>#N/A</v>
      </c>
      <c r="F798" s="51" t="s">
        <v>305</v>
      </c>
      <c r="G798" s="60" t="s">
        <v>306</v>
      </c>
      <c r="H798" s="763" t="e">
        <v>#N/A</v>
      </c>
      <c r="I798" s="760" t="e">
        <v>#N/A</v>
      </c>
      <c r="J798" s="760" t="e">
        <v>#N/A</v>
      </c>
      <c r="K798" s="758" t="e">
        <v>#N/A</v>
      </c>
      <c r="L798" s="760"/>
      <c r="M798" s="760"/>
      <c r="N798" s="763"/>
      <c r="O798" s="760"/>
      <c r="P798" s="816"/>
      <c r="Q798" s="763"/>
      <c r="R798" s="763"/>
      <c r="S798" s="763"/>
      <c r="T798" s="763"/>
    </row>
    <row r="799" spans="1:20" s="8" customFormat="1" ht="12.75" customHeight="1">
      <c r="A799" s="758" t="e">
        <v>#N/A</v>
      </c>
      <c r="B799" s="877" t="e">
        <v>#N/A</v>
      </c>
      <c r="C799" s="758"/>
      <c r="D799" s="760" t="e">
        <v>#N/A</v>
      </c>
      <c r="E799" s="763" t="e">
        <v>#N/A</v>
      </c>
      <c r="F799" s="51" t="s">
        <v>307</v>
      </c>
      <c r="G799" s="60" t="s">
        <v>308</v>
      </c>
      <c r="H799" s="763" t="e">
        <v>#N/A</v>
      </c>
      <c r="I799" s="760" t="e">
        <v>#N/A</v>
      </c>
      <c r="J799" s="760" t="e">
        <v>#N/A</v>
      </c>
      <c r="K799" s="758" t="e">
        <v>#N/A</v>
      </c>
      <c r="L799" s="760"/>
      <c r="M799" s="760"/>
      <c r="N799" s="763"/>
      <c r="O799" s="760"/>
      <c r="P799" s="816"/>
      <c r="Q799" s="763"/>
      <c r="R799" s="763"/>
      <c r="S799" s="763"/>
      <c r="T799" s="763"/>
    </row>
    <row r="800" spans="1:20" s="8" customFormat="1" ht="12.75" customHeight="1">
      <c r="A800" s="758" t="e">
        <v>#N/A</v>
      </c>
      <c r="B800" s="877" t="e">
        <v>#N/A</v>
      </c>
      <c r="C800" s="758"/>
      <c r="D800" s="760" t="e">
        <v>#N/A</v>
      </c>
      <c r="E800" s="763" t="e">
        <v>#N/A</v>
      </c>
      <c r="F800" s="51" t="s">
        <v>309</v>
      </c>
      <c r="G800" s="60" t="s">
        <v>310</v>
      </c>
      <c r="H800" s="763" t="e">
        <v>#N/A</v>
      </c>
      <c r="I800" s="760" t="e">
        <v>#N/A</v>
      </c>
      <c r="J800" s="760" t="e">
        <v>#N/A</v>
      </c>
      <c r="K800" s="758" t="e">
        <v>#N/A</v>
      </c>
      <c r="L800" s="760"/>
      <c r="M800" s="760"/>
      <c r="N800" s="763"/>
      <c r="O800" s="760"/>
      <c r="P800" s="816"/>
      <c r="Q800" s="763"/>
      <c r="R800" s="763"/>
      <c r="S800" s="763"/>
      <c r="T800" s="763"/>
    </row>
    <row r="801" spans="1:20" s="8" customFormat="1" ht="12.75" customHeight="1">
      <c r="A801" s="758" t="e">
        <v>#N/A</v>
      </c>
      <c r="B801" s="877" t="e">
        <v>#N/A</v>
      </c>
      <c r="C801" s="758"/>
      <c r="D801" s="760" t="e">
        <v>#N/A</v>
      </c>
      <c r="E801" s="763" t="e">
        <v>#N/A</v>
      </c>
      <c r="F801" s="51" t="s">
        <v>311</v>
      </c>
      <c r="G801" s="60" t="s">
        <v>312</v>
      </c>
      <c r="H801" s="763" t="e">
        <v>#N/A</v>
      </c>
      <c r="I801" s="760" t="e">
        <v>#N/A</v>
      </c>
      <c r="J801" s="760" t="e">
        <v>#N/A</v>
      </c>
      <c r="K801" s="758" t="e">
        <v>#N/A</v>
      </c>
      <c r="L801" s="760"/>
      <c r="M801" s="760"/>
      <c r="N801" s="763"/>
      <c r="O801" s="760"/>
      <c r="P801" s="816"/>
      <c r="Q801" s="763"/>
      <c r="R801" s="763"/>
      <c r="S801" s="763"/>
      <c r="T801" s="763"/>
    </row>
    <row r="802" spans="1:20" s="8" customFormat="1" ht="12.75" customHeight="1">
      <c r="A802" s="758" t="e">
        <v>#N/A</v>
      </c>
      <c r="B802" s="877" t="e">
        <v>#N/A</v>
      </c>
      <c r="C802" s="758"/>
      <c r="D802" s="760" t="e">
        <v>#N/A</v>
      </c>
      <c r="E802" s="763" t="e">
        <v>#N/A</v>
      </c>
      <c r="F802" s="51" t="s">
        <v>313</v>
      </c>
      <c r="G802" s="60" t="s">
        <v>314</v>
      </c>
      <c r="H802" s="763" t="e">
        <v>#N/A</v>
      </c>
      <c r="I802" s="760" t="e">
        <v>#N/A</v>
      </c>
      <c r="J802" s="760" t="e">
        <v>#N/A</v>
      </c>
      <c r="K802" s="758" t="e">
        <v>#N/A</v>
      </c>
      <c r="L802" s="760"/>
      <c r="M802" s="760"/>
      <c r="N802" s="763"/>
      <c r="O802" s="760"/>
      <c r="P802" s="816"/>
      <c r="Q802" s="763"/>
      <c r="R802" s="763"/>
      <c r="S802" s="763"/>
      <c r="T802" s="763"/>
    </row>
    <row r="803" spans="1:20" s="8" customFormat="1" ht="12.75" customHeight="1">
      <c r="A803" s="758" t="e">
        <v>#N/A</v>
      </c>
      <c r="B803" s="877" t="e">
        <v>#N/A</v>
      </c>
      <c r="C803" s="758"/>
      <c r="D803" s="760" t="e">
        <v>#N/A</v>
      </c>
      <c r="E803" s="763" t="e">
        <v>#N/A</v>
      </c>
      <c r="F803" s="51" t="s">
        <v>315</v>
      </c>
      <c r="G803" s="60" t="s">
        <v>316</v>
      </c>
      <c r="H803" s="763" t="e">
        <v>#N/A</v>
      </c>
      <c r="I803" s="760" t="e">
        <v>#N/A</v>
      </c>
      <c r="J803" s="760" t="e">
        <v>#N/A</v>
      </c>
      <c r="K803" s="758" t="e">
        <v>#N/A</v>
      </c>
      <c r="L803" s="760"/>
      <c r="M803" s="760"/>
      <c r="N803" s="763"/>
      <c r="O803" s="760"/>
      <c r="P803" s="816"/>
      <c r="Q803" s="763"/>
      <c r="R803" s="763"/>
      <c r="S803" s="763"/>
      <c r="T803" s="763"/>
    </row>
    <row r="804" spans="1:20" s="8" customFormat="1" ht="12.75" customHeight="1">
      <c r="A804" s="758" t="e">
        <v>#N/A</v>
      </c>
      <c r="B804" s="877" t="e">
        <v>#N/A</v>
      </c>
      <c r="C804" s="758"/>
      <c r="D804" s="760" t="e">
        <v>#N/A</v>
      </c>
      <c r="E804" s="763" t="e">
        <v>#N/A</v>
      </c>
      <c r="F804" s="51" t="s">
        <v>317</v>
      </c>
      <c r="G804" s="60" t="s">
        <v>318</v>
      </c>
      <c r="H804" s="763" t="e">
        <v>#N/A</v>
      </c>
      <c r="I804" s="760" t="e">
        <v>#N/A</v>
      </c>
      <c r="J804" s="760" t="e">
        <v>#N/A</v>
      </c>
      <c r="K804" s="758" t="e">
        <v>#N/A</v>
      </c>
      <c r="L804" s="760"/>
      <c r="M804" s="760"/>
      <c r="N804" s="763"/>
      <c r="O804" s="760"/>
      <c r="P804" s="816"/>
      <c r="Q804" s="763"/>
      <c r="R804" s="763"/>
      <c r="S804" s="763"/>
      <c r="T804" s="763"/>
    </row>
    <row r="805" spans="1:20" s="8" customFormat="1" ht="12.75" customHeight="1">
      <c r="A805" s="758" t="e">
        <v>#N/A</v>
      </c>
      <c r="B805" s="877" t="e">
        <v>#N/A</v>
      </c>
      <c r="C805" s="758"/>
      <c r="D805" s="760" t="e">
        <v>#N/A</v>
      </c>
      <c r="E805" s="763" t="e">
        <v>#N/A</v>
      </c>
      <c r="F805" s="51" t="s">
        <v>319</v>
      </c>
      <c r="G805" s="60" t="s">
        <v>320</v>
      </c>
      <c r="H805" s="763" t="e">
        <v>#N/A</v>
      </c>
      <c r="I805" s="760" t="e">
        <v>#N/A</v>
      </c>
      <c r="J805" s="760" t="e">
        <v>#N/A</v>
      </c>
      <c r="K805" s="758" t="e">
        <v>#N/A</v>
      </c>
      <c r="L805" s="760"/>
      <c r="M805" s="760"/>
      <c r="N805" s="763"/>
      <c r="O805" s="760"/>
      <c r="P805" s="816"/>
      <c r="Q805" s="763"/>
      <c r="R805" s="763"/>
      <c r="S805" s="763"/>
      <c r="T805" s="763"/>
    </row>
    <row r="806" spans="1:20" s="8" customFormat="1" ht="12.75" customHeight="1">
      <c r="A806" s="758" t="e">
        <v>#N/A</v>
      </c>
      <c r="B806" s="877" t="e">
        <v>#N/A</v>
      </c>
      <c r="C806" s="758"/>
      <c r="D806" s="760" t="e">
        <v>#N/A</v>
      </c>
      <c r="E806" s="763" t="e">
        <v>#N/A</v>
      </c>
      <c r="F806" s="51" t="s">
        <v>321</v>
      </c>
      <c r="G806" s="60" t="s">
        <v>322</v>
      </c>
      <c r="H806" s="763" t="e">
        <v>#N/A</v>
      </c>
      <c r="I806" s="760" t="e">
        <v>#N/A</v>
      </c>
      <c r="J806" s="760" t="e">
        <v>#N/A</v>
      </c>
      <c r="K806" s="758" t="e">
        <v>#N/A</v>
      </c>
      <c r="L806" s="760"/>
      <c r="M806" s="760"/>
      <c r="N806" s="763"/>
      <c r="O806" s="760"/>
      <c r="P806" s="816"/>
      <c r="Q806" s="763"/>
      <c r="R806" s="763"/>
      <c r="S806" s="763"/>
      <c r="T806" s="763"/>
    </row>
    <row r="807" spans="1:20" s="8" customFormat="1" ht="12.75" customHeight="1">
      <c r="A807" s="758" t="e">
        <v>#N/A</v>
      </c>
      <c r="B807" s="877" t="e">
        <v>#N/A</v>
      </c>
      <c r="C807" s="758"/>
      <c r="D807" s="760" t="e">
        <v>#N/A</v>
      </c>
      <c r="E807" s="763" t="e">
        <v>#N/A</v>
      </c>
      <c r="F807" s="51" t="s">
        <v>323</v>
      </c>
      <c r="G807" s="60" t="s">
        <v>324</v>
      </c>
      <c r="H807" s="763" t="e">
        <v>#N/A</v>
      </c>
      <c r="I807" s="760" t="e">
        <v>#N/A</v>
      </c>
      <c r="J807" s="760" t="e">
        <v>#N/A</v>
      </c>
      <c r="K807" s="758" t="e">
        <v>#N/A</v>
      </c>
      <c r="L807" s="760"/>
      <c r="M807" s="760"/>
      <c r="N807" s="763"/>
      <c r="O807" s="760"/>
      <c r="P807" s="816"/>
      <c r="Q807" s="763"/>
      <c r="R807" s="763"/>
      <c r="S807" s="763"/>
      <c r="T807" s="763"/>
    </row>
    <row r="808" spans="1:20" s="8" customFormat="1" ht="12.75" customHeight="1">
      <c r="A808" s="758" t="e">
        <v>#N/A</v>
      </c>
      <c r="B808" s="877" t="e">
        <v>#N/A</v>
      </c>
      <c r="C808" s="758"/>
      <c r="D808" s="760" t="e">
        <v>#N/A</v>
      </c>
      <c r="E808" s="763" t="e">
        <v>#N/A</v>
      </c>
      <c r="F808" s="51" t="s">
        <v>325</v>
      </c>
      <c r="G808" s="60" t="s">
        <v>326</v>
      </c>
      <c r="H808" s="763" t="e">
        <v>#N/A</v>
      </c>
      <c r="I808" s="760" t="e">
        <v>#N/A</v>
      </c>
      <c r="J808" s="760" t="e">
        <v>#N/A</v>
      </c>
      <c r="K808" s="758" t="e">
        <v>#N/A</v>
      </c>
      <c r="L808" s="760"/>
      <c r="M808" s="760"/>
      <c r="N808" s="763"/>
      <c r="O808" s="760"/>
      <c r="P808" s="816"/>
      <c r="Q808" s="763"/>
      <c r="R808" s="763"/>
      <c r="S808" s="763"/>
      <c r="T808" s="763"/>
    </row>
    <row r="809" spans="1:20" s="8" customFormat="1" ht="12.75" customHeight="1">
      <c r="A809" s="758" t="e">
        <v>#N/A</v>
      </c>
      <c r="B809" s="877" t="e">
        <v>#N/A</v>
      </c>
      <c r="C809" s="758"/>
      <c r="D809" s="760" t="e">
        <v>#N/A</v>
      </c>
      <c r="E809" s="763" t="e">
        <v>#N/A</v>
      </c>
      <c r="F809" s="51">
        <v>36</v>
      </c>
      <c r="G809" s="60" t="s">
        <v>327</v>
      </c>
      <c r="H809" s="763" t="e">
        <v>#N/A</v>
      </c>
      <c r="I809" s="760" t="e">
        <v>#N/A</v>
      </c>
      <c r="J809" s="760" t="e">
        <v>#N/A</v>
      </c>
      <c r="K809" s="758" t="e">
        <v>#N/A</v>
      </c>
      <c r="L809" s="760"/>
      <c r="M809" s="760"/>
      <c r="N809" s="763"/>
      <c r="O809" s="760"/>
      <c r="P809" s="816"/>
      <c r="Q809" s="763"/>
      <c r="R809" s="763"/>
      <c r="S809" s="763"/>
      <c r="T809" s="763"/>
    </row>
    <row r="810" spans="1:20" s="8" customFormat="1" ht="12.75" customHeight="1">
      <c r="A810" s="758" t="e">
        <v>#N/A</v>
      </c>
      <c r="B810" s="877" t="e">
        <v>#N/A</v>
      </c>
      <c r="C810" s="758"/>
      <c r="D810" s="760" t="e">
        <v>#N/A</v>
      </c>
      <c r="E810" s="763" t="e">
        <v>#N/A</v>
      </c>
      <c r="F810" s="51">
        <v>37</v>
      </c>
      <c r="G810" s="60" t="s">
        <v>328</v>
      </c>
      <c r="H810" s="763" t="e">
        <v>#N/A</v>
      </c>
      <c r="I810" s="760" t="e">
        <v>#N/A</v>
      </c>
      <c r="J810" s="760" t="e">
        <v>#N/A</v>
      </c>
      <c r="K810" s="758" t="e">
        <v>#N/A</v>
      </c>
      <c r="L810" s="760"/>
      <c r="M810" s="760"/>
      <c r="N810" s="763"/>
      <c r="O810" s="760"/>
      <c r="P810" s="816"/>
      <c r="Q810" s="763"/>
      <c r="R810" s="763"/>
      <c r="S810" s="763"/>
      <c r="T810" s="763"/>
    </row>
    <row r="811" spans="1:20" s="8" customFormat="1" ht="12.75" customHeight="1">
      <c r="A811" s="758" t="e">
        <v>#N/A</v>
      </c>
      <c r="B811" s="877" t="e">
        <v>#N/A</v>
      </c>
      <c r="C811" s="758"/>
      <c r="D811" s="760" t="e">
        <v>#N/A</v>
      </c>
      <c r="E811" s="763" t="e">
        <v>#N/A</v>
      </c>
      <c r="F811" s="51">
        <v>38</v>
      </c>
      <c r="G811" s="60" t="s">
        <v>329</v>
      </c>
      <c r="H811" s="763" t="e">
        <v>#N/A</v>
      </c>
      <c r="I811" s="760" t="e">
        <v>#N/A</v>
      </c>
      <c r="J811" s="760" t="e">
        <v>#N/A</v>
      </c>
      <c r="K811" s="758" t="e">
        <v>#N/A</v>
      </c>
      <c r="L811" s="760"/>
      <c r="M811" s="760"/>
      <c r="N811" s="763"/>
      <c r="O811" s="760"/>
      <c r="P811" s="816"/>
      <c r="Q811" s="763"/>
      <c r="R811" s="763"/>
      <c r="S811" s="763"/>
      <c r="T811" s="763"/>
    </row>
    <row r="812" spans="1:20" s="8" customFormat="1" ht="12.75" customHeight="1">
      <c r="A812" s="758" t="e">
        <v>#N/A</v>
      </c>
      <c r="B812" s="877" t="e">
        <v>#N/A</v>
      </c>
      <c r="C812" s="758"/>
      <c r="D812" s="760" t="e">
        <v>#N/A</v>
      </c>
      <c r="E812" s="763" t="e">
        <v>#N/A</v>
      </c>
      <c r="F812" s="51">
        <v>39</v>
      </c>
      <c r="G812" s="60" t="s">
        <v>330</v>
      </c>
      <c r="H812" s="763" t="e">
        <v>#N/A</v>
      </c>
      <c r="I812" s="760" t="e">
        <v>#N/A</v>
      </c>
      <c r="J812" s="760" t="e">
        <v>#N/A</v>
      </c>
      <c r="K812" s="758" t="e">
        <v>#N/A</v>
      </c>
      <c r="L812" s="760"/>
      <c r="M812" s="760"/>
      <c r="N812" s="763"/>
      <c r="O812" s="760"/>
      <c r="P812" s="816"/>
      <c r="Q812" s="763"/>
      <c r="R812" s="763"/>
      <c r="S812" s="763"/>
      <c r="T812" s="763"/>
    </row>
    <row r="813" spans="1:20" s="8" customFormat="1" ht="12.75" customHeight="1">
      <c r="A813" s="758" t="e">
        <v>#N/A</v>
      </c>
      <c r="B813" s="877" t="e">
        <v>#N/A</v>
      </c>
      <c r="C813" s="758"/>
      <c r="D813" s="760" t="e">
        <v>#N/A</v>
      </c>
      <c r="E813" s="763" t="e">
        <v>#N/A</v>
      </c>
      <c r="F813" s="51">
        <v>40</v>
      </c>
      <c r="G813" s="60" t="s">
        <v>331</v>
      </c>
      <c r="H813" s="763" t="e">
        <v>#N/A</v>
      </c>
      <c r="I813" s="760" t="e">
        <v>#N/A</v>
      </c>
      <c r="J813" s="760" t="e">
        <v>#N/A</v>
      </c>
      <c r="K813" s="758" t="e">
        <v>#N/A</v>
      </c>
      <c r="L813" s="760"/>
      <c r="M813" s="760"/>
      <c r="N813" s="763"/>
      <c r="O813" s="760"/>
      <c r="P813" s="816"/>
      <c r="Q813" s="763"/>
      <c r="R813" s="763"/>
      <c r="S813" s="763"/>
      <c r="T813" s="763"/>
    </row>
    <row r="814" spans="1:20" s="8" customFormat="1" ht="12.75" customHeight="1">
      <c r="A814" s="758" t="e">
        <v>#N/A</v>
      </c>
      <c r="B814" s="877" t="e">
        <v>#N/A</v>
      </c>
      <c r="C814" s="758"/>
      <c r="D814" s="760" t="e">
        <v>#N/A</v>
      </c>
      <c r="E814" s="763" t="e">
        <v>#N/A</v>
      </c>
      <c r="F814" s="51">
        <v>41</v>
      </c>
      <c r="G814" s="60" t="s">
        <v>332</v>
      </c>
      <c r="H814" s="763" t="e">
        <v>#N/A</v>
      </c>
      <c r="I814" s="760" t="e">
        <v>#N/A</v>
      </c>
      <c r="J814" s="760" t="e">
        <v>#N/A</v>
      </c>
      <c r="K814" s="758" t="e">
        <v>#N/A</v>
      </c>
      <c r="L814" s="760"/>
      <c r="M814" s="760"/>
      <c r="N814" s="763"/>
      <c r="O814" s="760"/>
      <c r="P814" s="816"/>
      <c r="Q814" s="763"/>
      <c r="R814" s="763"/>
      <c r="S814" s="763"/>
      <c r="T814" s="763"/>
    </row>
    <row r="815" spans="1:20" s="8" customFormat="1" ht="12.75" customHeight="1">
      <c r="A815" s="758" t="e">
        <v>#N/A</v>
      </c>
      <c r="B815" s="877" t="e">
        <v>#N/A</v>
      </c>
      <c r="C815" s="758"/>
      <c r="D815" s="760" t="e">
        <v>#N/A</v>
      </c>
      <c r="E815" s="763" t="e">
        <v>#N/A</v>
      </c>
      <c r="F815" s="51">
        <v>42</v>
      </c>
      <c r="G815" s="60" t="s">
        <v>333</v>
      </c>
      <c r="H815" s="763" t="e">
        <v>#N/A</v>
      </c>
      <c r="I815" s="760" t="e">
        <v>#N/A</v>
      </c>
      <c r="J815" s="760" t="e">
        <v>#N/A</v>
      </c>
      <c r="K815" s="758" t="e">
        <v>#N/A</v>
      </c>
      <c r="L815" s="760"/>
      <c r="M815" s="760"/>
      <c r="N815" s="763"/>
      <c r="O815" s="760"/>
      <c r="P815" s="816"/>
      <c r="Q815" s="763"/>
      <c r="R815" s="763"/>
      <c r="S815" s="763"/>
      <c r="T815" s="763"/>
    </row>
    <row r="816" spans="1:20" s="8" customFormat="1" ht="12.75" customHeight="1">
      <c r="A816" s="758" t="e">
        <v>#N/A</v>
      </c>
      <c r="B816" s="877" t="e">
        <v>#N/A</v>
      </c>
      <c r="C816" s="758"/>
      <c r="D816" s="760" t="e">
        <v>#N/A</v>
      </c>
      <c r="E816" s="763" t="e">
        <v>#N/A</v>
      </c>
      <c r="F816" s="51">
        <v>43</v>
      </c>
      <c r="G816" s="60" t="s">
        <v>334</v>
      </c>
      <c r="H816" s="763" t="e">
        <v>#N/A</v>
      </c>
      <c r="I816" s="760" t="e">
        <v>#N/A</v>
      </c>
      <c r="J816" s="760" t="e">
        <v>#N/A</v>
      </c>
      <c r="K816" s="758" t="e">
        <v>#N/A</v>
      </c>
      <c r="L816" s="760"/>
      <c r="M816" s="760"/>
      <c r="N816" s="763"/>
      <c r="O816" s="760"/>
      <c r="P816" s="816"/>
      <c r="Q816" s="763"/>
      <c r="R816" s="763"/>
      <c r="S816" s="763"/>
      <c r="T816" s="763"/>
    </row>
    <row r="817" spans="1:20" s="8" customFormat="1" ht="12.75" customHeight="1">
      <c r="A817" s="758" t="e">
        <v>#N/A</v>
      </c>
      <c r="B817" s="877" t="e">
        <v>#N/A</v>
      </c>
      <c r="C817" s="758"/>
      <c r="D817" s="760" t="e">
        <v>#N/A</v>
      </c>
      <c r="E817" s="763" t="e">
        <v>#N/A</v>
      </c>
      <c r="F817" s="51">
        <v>44</v>
      </c>
      <c r="G817" s="60" t="s">
        <v>335</v>
      </c>
      <c r="H817" s="763" t="e">
        <v>#N/A</v>
      </c>
      <c r="I817" s="760" t="e">
        <v>#N/A</v>
      </c>
      <c r="J817" s="760" t="e">
        <v>#N/A</v>
      </c>
      <c r="K817" s="758" t="e">
        <v>#N/A</v>
      </c>
      <c r="L817" s="760"/>
      <c r="M817" s="760"/>
      <c r="N817" s="763"/>
      <c r="O817" s="760"/>
      <c r="P817" s="816"/>
      <c r="Q817" s="763"/>
      <c r="R817" s="763"/>
      <c r="S817" s="763"/>
      <c r="T817" s="763"/>
    </row>
    <row r="818" spans="1:20" s="8" customFormat="1" ht="12.75" customHeight="1">
      <c r="A818" s="758"/>
      <c r="B818" s="877"/>
      <c r="C818" s="758"/>
      <c r="D818" s="760"/>
      <c r="E818" s="763"/>
      <c r="F818" s="51">
        <v>45</v>
      </c>
      <c r="G818" s="60" t="s">
        <v>3948</v>
      </c>
      <c r="H818" s="763"/>
      <c r="I818" s="760"/>
      <c r="J818" s="760"/>
      <c r="K818" s="758"/>
      <c r="L818" s="760"/>
      <c r="M818" s="760"/>
      <c r="N818" s="763"/>
      <c r="O818" s="760"/>
      <c r="P818" s="816"/>
      <c r="Q818" s="763"/>
      <c r="R818" s="763"/>
      <c r="S818" s="763"/>
      <c r="T818" s="763"/>
    </row>
    <row r="819" spans="1:20" s="8" customFormat="1" ht="12.75" customHeight="1">
      <c r="A819" s="758"/>
      <c r="B819" s="877"/>
      <c r="C819" s="758"/>
      <c r="D819" s="760"/>
      <c r="E819" s="763"/>
      <c r="F819" s="352">
        <v>46</v>
      </c>
      <c r="G819" s="332" t="s">
        <v>3417</v>
      </c>
      <c r="H819" s="763"/>
      <c r="I819" s="760"/>
      <c r="J819" s="760"/>
      <c r="K819" s="758"/>
      <c r="L819" s="760"/>
      <c r="M819" s="760"/>
      <c r="N819" s="763"/>
      <c r="O819" s="760"/>
      <c r="P819" s="816"/>
      <c r="Q819" s="763"/>
      <c r="R819" s="763"/>
      <c r="S819" s="763"/>
      <c r="T819" s="763"/>
    </row>
    <row r="820" spans="1:20" s="8" customFormat="1" ht="12.75" customHeight="1">
      <c r="A820" s="758"/>
      <c r="B820" s="877"/>
      <c r="C820" s="758"/>
      <c r="D820" s="760"/>
      <c r="E820" s="763"/>
      <c r="F820" s="352">
        <v>47</v>
      </c>
      <c r="G820" s="332" t="s">
        <v>3494</v>
      </c>
      <c r="H820" s="763"/>
      <c r="I820" s="760"/>
      <c r="J820" s="760"/>
      <c r="K820" s="758"/>
      <c r="L820" s="760"/>
      <c r="M820" s="760"/>
      <c r="N820" s="763"/>
      <c r="O820" s="760"/>
      <c r="P820" s="816"/>
      <c r="Q820" s="763"/>
      <c r="R820" s="763"/>
      <c r="S820" s="763"/>
      <c r="T820" s="763"/>
    </row>
    <row r="821" spans="1:20" s="8" customFormat="1" ht="12.75" customHeight="1">
      <c r="A821" s="758"/>
      <c r="B821" s="877"/>
      <c r="C821" s="758"/>
      <c r="D821" s="760"/>
      <c r="E821" s="763"/>
      <c r="F821" s="352">
        <v>48</v>
      </c>
      <c r="G821" s="332" t="s">
        <v>3491</v>
      </c>
      <c r="H821" s="763"/>
      <c r="I821" s="760"/>
      <c r="J821" s="760"/>
      <c r="K821" s="758"/>
      <c r="L821" s="760"/>
      <c r="M821" s="760"/>
      <c r="N821" s="763"/>
      <c r="O821" s="760"/>
      <c r="P821" s="816"/>
      <c r="Q821" s="763"/>
      <c r="R821" s="763"/>
      <c r="S821" s="763"/>
      <c r="T821" s="763"/>
    </row>
    <row r="822" spans="1:20" s="8" customFormat="1" ht="10.199999999999999">
      <c r="A822" s="758" t="e">
        <v>#N/A</v>
      </c>
      <c r="B822" s="877" t="e">
        <v>#N/A</v>
      </c>
      <c r="C822" s="758"/>
      <c r="D822" s="760" t="e">
        <v>#N/A</v>
      </c>
      <c r="E822" s="763" t="e">
        <v>#N/A</v>
      </c>
      <c r="F822" s="352">
        <v>49</v>
      </c>
      <c r="G822" s="332" t="s">
        <v>3492</v>
      </c>
      <c r="H822" s="763" t="e">
        <v>#N/A</v>
      </c>
      <c r="I822" s="760" t="e">
        <v>#N/A</v>
      </c>
      <c r="J822" s="760" t="e">
        <v>#N/A</v>
      </c>
      <c r="K822" s="758" t="e">
        <v>#N/A</v>
      </c>
      <c r="L822" s="760"/>
      <c r="M822" s="760"/>
      <c r="N822" s="763"/>
      <c r="O822" s="760"/>
      <c r="P822" s="816"/>
      <c r="Q822" s="763"/>
      <c r="R822" s="763"/>
      <c r="S822" s="763"/>
      <c r="T822" s="763"/>
    </row>
    <row r="823" spans="1:20" s="8" customFormat="1" ht="10.199999999999999">
      <c r="A823" s="758"/>
      <c r="B823" s="877"/>
      <c r="C823" s="758"/>
      <c r="D823" s="760"/>
      <c r="E823" s="763"/>
      <c r="F823" s="352">
        <v>50</v>
      </c>
      <c r="G823" s="411" t="s">
        <v>3493</v>
      </c>
      <c r="H823" s="763"/>
      <c r="I823" s="760"/>
      <c r="J823" s="760"/>
      <c r="K823" s="758"/>
      <c r="L823" s="760"/>
      <c r="M823" s="760"/>
      <c r="N823" s="763"/>
      <c r="O823" s="760"/>
      <c r="P823" s="816"/>
      <c r="Q823" s="763"/>
      <c r="R823" s="763"/>
      <c r="S823" s="763"/>
      <c r="T823" s="763"/>
    </row>
    <row r="824" spans="1:20" s="8" customFormat="1" ht="10.199999999999999">
      <c r="A824" s="758"/>
      <c r="B824" s="877"/>
      <c r="C824" s="758"/>
      <c r="D824" s="760"/>
      <c r="E824" s="763"/>
      <c r="F824" s="352">
        <v>51</v>
      </c>
      <c r="G824" s="411" t="s">
        <v>3619</v>
      </c>
      <c r="H824" s="763"/>
      <c r="I824" s="760"/>
      <c r="J824" s="760"/>
      <c r="K824" s="758"/>
      <c r="L824" s="760"/>
      <c r="M824" s="760"/>
      <c r="N824" s="763"/>
      <c r="O824" s="760"/>
      <c r="P824" s="816"/>
      <c r="Q824" s="763"/>
      <c r="R824" s="763"/>
      <c r="S824" s="763"/>
      <c r="T824" s="763"/>
    </row>
    <row r="825" spans="1:20" s="8" customFormat="1" ht="10.199999999999999">
      <c r="A825" s="758"/>
      <c r="B825" s="877"/>
      <c r="C825" s="758"/>
      <c r="D825" s="760"/>
      <c r="E825" s="763"/>
      <c r="F825" s="352">
        <v>52</v>
      </c>
      <c r="G825" s="411" t="s">
        <v>3620</v>
      </c>
      <c r="H825" s="763"/>
      <c r="I825" s="760"/>
      <c r="J825" s="760"/>
      <c r="K825" s="758"/>
      <c r="L825" s="760"/>
      <c r="M825" s="760"/>
      <c r="N825" s="763"/>
      <c r="O825" s="760"/>
      <c r="P825" s="816"/>
      <c r="Q825" s="763"/>
      <c r="R825" s="763"/>
      <c r="S825" s="763"/>
      <c r="T825" s="763"/>
    </row>
    <row r="826" spans="1:20" s="8" customFormat="1" ht="27.75" customHeight="1">
      <c r="A826" s="758"/>
      <c r="B826" s="877"/>
      <c r="C826" s="758"/>
      <c r="D826" s="760"/>
      <c r="E826" s="763"/>
      <c r="F826" s="352">
        <v>53</v>
      </c>
      <c r="G826" s="411" t="s">
        <v>3621</v>
      </c>
      <c r="H826" s="763"/>
      <c r="I826" s="760"/>
      <c r="J826" s="760"/>
      <c r="K826" s="758"/>
      <c r="L826" s="760"/>
      <c r="M826" s="760"/>
      <c r="N826" s="763"/>
      <c r="O826" s="760"/>
      <c r="P826" s="816"/>
      <c r="Q826" s="763"/>
      <c r="R826" s="763"/>
      <c r="S826" s="763"/>
      <c r="T826" s="763"/>
    </row>
    <row r="827" spans="1:20" s="8" customFormat="1" ht="32.25" customHeight="1">
      <c r="A827" s="757"/>
      <c r="B827" s="895"/>
      <c r="C827" s="757"/>
      <c r="D827" s="761"/>
      <c r="E827" s="764"/>
      <c r="F827" s="352">
        <v>54</v>
      </c>
      <c r="G827" s="411" t="s">
        <v>3622</v>
      </c>
      <c r="H827" s="764"/>
      <c r="I827" s="761"/>
      <c r="J827" s="761"/>
      <c r="K827" s="757"/>
      <c r="L827" s="761"/>
      <c r="M827" s="761"/>
      <c r="N827" s="764"/>
      <c r="O827" s="761"/>
      <c r="P827" s="817"/>
      <c r="Q827" s="764"/>
      <c r="R827" s="764"/>
      <c r="S827" s="764"/>
      <c r="T827" s="764"/>
    </row>
    <row r="828" spans="1:20" s="8" customFormat="1" ht="215.85" customHeight="1">
      <c r="A828" s="213" t="s">
        <v>1601</v>
      </c>
      <c r="B828" s="67" t="s">
        <v>1541</v>
      </c>
      <c r="C828" s="67" t="s">
        <v>4262</v>
      </c>
      <c r="D828" s="9" t="s">
        <v>1545</v>
      </c>
      <c r="E828" s="29" t="s">
        <v>337</v>
      </c>
      <c r="F828" s="9"/>
      <c r="G828" s="23"/>
      <c r="H828" s="39" t="s">
        <v>52</v>
      </c>
      <c r="I828" s="39" t="s">
        <v>101</v>
      </c>
      <c r="J828" s="39" t="s">
        <v>52</v>
      </c>
      <c r="K828" s="66" t="s">
        <v>5996</v>
      </c>
      <c r="L828" s="9" t="s">
        <v>1406</v>
      </c>
      <c r="M828" s="9" t="s">
        <v>1267</v>
      </c>
      <c r="N828" s="39" t="s">
        <v>16</v>
      </c>
      <c r="O828" s="66" t="s">
        <v>5769</v>
      </c>
      <c r="P828" s="52"/>
      <c r="Q828" s="111" t="s">
        <v>128</v>
      </c>
      <c r="R828" s="111" t="s">
        <v>128</v>
      </c>
      <c r="S828" s="111" t="s">
        <v>128</v>
      </c>
      <c r="T828" s="111" t="s">
        <v>3358</v>
      </c>
    </row>
    <row r="829" spans="1:20" ht="263.85000000000002" customHeight="1">
      <c r="A829" s="214" t="s">
        <v>1602</v>
      </c>
      <c r="B829" s="217" t="s">
        <v>1544</v>
      </c>
      <c r="C829" s="217" t="s">
        <v>4263</v>
      </c>
      <c r="D829" s="77" t="s">
        <v>1546</v>
      </c>
      <c r="E829" s="78" t="s">
        <v>337</v>
      </c>
      <c r="F829" s="39"/>
      <c r="G829" s="9"/>
      <c r="H829" s="64" t="s">
        <v>52</v>
      </c>
      <c r="I829" s="64" t="s">
        <v>101</v>
      </c>
      <c r="J829" s="64" t="s">
        <v>52</v>
      </c>
      <c r="K829" s="193" t="s">
        <v>5968</v>
      </c>
      <c r="L829" s="9" t="s">
        <v>1406</v>
      </c>
      <c r="M829" s="9" t="s">
        <v>1267</v>
      </c>
      <c r="N829" s="39" t="s">
        <v>16</v>
      </c>
      <c r="O829" s="66" t="s">
        <v>5770</v>
      </c>
      <c r="P829" s="52"/>
      <c r="Q829" s="111" t="s">
        <v>128</v>
      </c>
      <c r="R829" s="111" t="s">
        <v>128</v>
      </c>
      <c r="S829" s="111" t="s">
        <v>128</v>
      </c>
      <c r="T829" s="111" t="s">
        <v>3194</v>
      </c>
    </row>
    <row r="830" spans="1:20" ht="21.75" customHeight="1">
      <c r="A830" s="812" t="s">
        <v>1603</v>
      </c>
      <c r="B830" s="860" t="s">
        <v>1542</v>
      </c>
      <c r="C830" s="860" t="s">
        <v>4264</v>
      </c>
      <c r="D830" s="863" t="s">
        <v>1738</v>
      </c>
      <c r="E830" s="865" t="s">
        <v>27</v>
      </c>
      <c r="F830" s="51" t="s">
        <v>33</v>
      </c>
      <c r="G830" s="60" t="s">
        <v>2292</v>
      </c>
      <c r="H830" s="866" t="s">
        <v>52</v>
      </c>
      <c r="I830" s="866" t="s">
        <v>101</v>
      </c>
      <c r="J830" s="866" t="s">
        <v>107</v>
      </c>
      <c r="K830" s="864" t="s">
        <v>1783</v>
      </c>
      <c r="L830" s="768" t="s">
        <v>1405</v>
      </c>
      <c r="M830" s="768" t="s">
        <v>1268</v>
      </c>
      <c r="N830" s="762" t="s">
        <v>16</v>
      </c>
      <c r="O830" s="759" t="s">
        <v>6107</v>
      </c>
      <c r="P830" s="1002"/>
      <c r="Q830" s="774" t="s">
        <v>128</v>
      </c>
      <c r="R830" s="774" t="s">
        <v>128</v>
      </c>
      <c r="S830" s="774" t="s">
        <v>128</v>
      </c>
      <c r="T830" s="774" t="s">
        <v>2989</v>
      </c>
    </row>
    <row r="831" spans="1:20" ht="12.75" customHeight="1">
      <c r="A831" s="813" t="e">
        <v>#N/A</v>
      </c>
      <c r="B831" s="861" t="e">
        <v>#N/A</v>
      </c>
      <c r="C831" s="861"/>
      <c r="D831" s="863" t="e">
        <v>#N/A</v>
      </c>
      <c r="E831" s="865" t="e">
        <v>#N/A</v>
      </c>
      <c r="F831" s="51" t="s">
        <v>34</v>
      </c>
      <c r="G831" s="60" t="s">
        <v>1735</v>
      </c>
      <c r="H831" s="874" t="e">
        <v>#N/A</v>
      </c>
      <c r="I831" s="874" t="e">
        <v>#N/A</v>
      </c>
      <c r="J831" s="874" t="e">
        <v>#N/A</v>
      </c>
      <c r="K831" s="873" t="e">
        <v>#N/A</v>
      </c>
      <c r="L831" s="769"/>
      <c r="M831" s="769"/>
      <c r="N831" s="763"/>
      <c r="O831" s="760"/>
      <c r="P831" s="1002"/>
      <c r="Q831" s="774"/>
      <c r="R831" s="774"/>
      <c r="S831" s="774"/>
      <c r="T831" s="774"/>
    </row>
    <row r="832" spans="1:20" ht="12.75" customHeight="1">
      <c r="A832" s="813" t="e">
        <v>#N/A</v>
      </c>
      <c r="B832" s="861" t="e">
        <v>#N/A</v>
      </c>
      <c r="C832" s="861"/>
      <c r="D832" s="863" t="e">
        <v>#N/A</v>
      </c>
      <c r="E832" s="865" t="e">
        <v>#N/A</v>
      </c>
      <c r="F832" s="51" t="s">
        <v>202</v>
      </c>
      <c r="G832" s="60" t="s">
        <v>1736</v>
      </c>
      <c r="H832" s="874" t="e">
        <v>#N/A</v>
      </c>
      <c r="I832" s="874" t="e">
        <v>#N/A</v>
      </c>
      <c r="J832" s="874" t="e">
        <v>#N/A</v>
      </c>
      <c r="K832" s="873" t="e">
        <v>#N/A</v>
      </c>
      <c r="L832" s="769"/>
      <c r="M832" s="769"/>
      <c r="N832" s="763"/>
      <c r="O832" s="760"/>
      <c r="P832" s="1002"/>
      <c r="Q832" s="774"/>
      <c r="R832" s="774"/>
      <c r="S832" s="774"/>
      <c r="T832" s="774"/>
    </row>
    <row r="833" spans="1:20" ht="12.75" customHeight="1">
      <c r="A833" s="813" t="e">
        <v>#N/A</v>
      </c>
      <c r="B833" s="861" t="e">
        <v>#N/A</v>
      </c>
      <c r="C833" s="861"/>
      <c r="D833" s="863" t="e">
        <v>#N/A</v>
      </c>
      <c r="E833" s="865" t="e">
        <v>#N/A</v>
      </c>
      <c r="F833" s="51" t="s">
        <v>203</v>
      </c>
      <c r="G833" s="60" t="s">
        <v>1737</v>
      </c>
      <c r="H833" s="874" t="e">
        <v>#N/A</v>
      </c>
      <c r="I833" s="874" t="e">
        <v>#N/A</v>
      </c>
      <c r="J833" s="874" t="e">
        <v>#N/A</v>
      </c>
      <c r="K833" s="873" t="e">
        <v>#N/A</v>
      </c>
      <c r="L833" s="769"/>
      <c r="M833" s="769"/>
      <c r="N833" s="763"/>
      <c r="O833" s="760"/>
      <c r="P833" s="1002"/>
      <c r="Q833" s="774"/>
      <c r="R833" s="774"/>
      <c r="S833" s="774"/>
      <c r="T833" s="774"/>
    </row>
    <row r="834" spans="1:20" ht="12.75" customHeight="1">
      <c r="A834" s="813" t="e">
        <v>#N/A</v>
      </c>
      <c r="B834" s="861" t="e">
        <v>#N/A</v>
      </c>
      <c r="C834" s="861"/>
      <c r="D834" s="863" t="e">
        <v>#N/A</v>
      </c>
      <c r="E834" s="865" t="e">
        <v>#N/A</v>
      </c>
      <c r="F834" s="51" t="s">
        <v>261</v>
      </c>
      <c r="G834" s="60" t="s">
        <v>4067</v>
      </c>
      <c r="H834" s="874" t="e">
        <v>#N/A</v>
      </c>
      <c r="I834" s="874" t="e">
        <v>#N/A</v>
      </c>
      <c r="J834" s="874" t="e">
        <v>#N/A</v>
      </c>
      <c r="K834" s="873" t="e">
        <v>#N/A</v>
      </c>
      <c r="L834" s="769"/>
      <c r="M834" s="769"/>
      <c r="N834" s="763"/>
      <c r="O834" s="760"/>
      <c r="P834" s="1002"/>
      <c r="Q834" s="774"/>
      <c r="R834" s="774"/>
      <c r="S834" s="774"/>
      <c r="T834" s="774"/>
    </row>
    <row r="835" spans="1:20" ht="12.75" customHeight="1">
      <c r="A835" s="813" t="e">
        <v>#N/A</v>
      </c>
      <c r="B835" s="861" t="e">
        <v>#N/A</v>
      </c>
      <c r="C835" s="861"/>
      <c r="D835" s="863" t="e">
        <v>#N/A</v>
      </c>
      <c r="E835" s="865" t="e">
        <v>#N/A</v>
      </c>
      <c r="F835" s="51" t="s">
        <v>31</v>
      </c>
      <c r="G835" s="60" t="s">
        <v>4068</v>
      </c>
      <c r="H835" s="874" t="e">
        <v>#N/A</v>
      </c>
      <c r="I835" s="874" t="e">
        <v>#N/A</v>
      </c>
      <c r="J835" s="874" t="e">
        <v>#N/A</v>
      </c>
      <c r="K835" s="873" t="e">
        <v>#N/A</v>
      </c>
      <c r="L835" s="769"/>
      <c r="M835" s="769"/>
      <c r="N835" s="763"/>
      <c r="O835" s="760"/>
      <c r="P835" s="1002"/>
      <c r="Q835" s="774"/>
      <c r="R835" s="774"/>
      <c r="S835" s="774"/>
      <c r="T835" s="774"/>
    </row>
    <row r="836" spans="1:20" ht="12.75" customHeight="1">
      <c r="A836" s="813" t="e">
        <v>#N/A</v>
      </c>
      <c r="B836" s="861" t="e">
        <v>#N/A</v>
      </c>
      <c r="C836" s="861"/>
      <c r="D836" s="863" t="e">
        <v>#N/A</v>
      </c>
      <c r="E836" s="865" t="e">
        <v>#N/A</v>
      </c>
      <c r="F836" s="51" t="s">
        <v>273</v>
      </c>
      <c r="G836" s="60" t="s">
        <v>4069</v>
      </c>
      <c r="H836" s="874" t="e">
        <v>#N/A</v>
      </c>
      <c r="I836" s="874" t="e">
        <v>#N/A</v>
      </c>
      <c r="J836" s="874" t="e">
        <v>#N/A</v>
      </c>
      <c r="K836" s="873" t="e">
        <v>#N/A</v>
      </c>
      <c r="L836" s="769"/>
      <c r="M836" s="769"/>
      <c r="N836" s="763"/>
      <c r="O836" s="760"/>
      <c r="P836" s="1002"/>
      <c r="Q836" s="774"/>
      <c r="R836" s="774"/>
      <c r="S836" s="774"/>
      <c r="T836" s="774"/>
    </row>
    <row r="837" spans="1:20" ht="24.75" customHeight="1">
      <c r="A837" s="813" t="e">
        <v>#N/A</v>
      </c>
      <c r="B837" s="861" t="e">
        <v>#N/A</v>
      </c>
      <c r="C837" s="861"/>
      <c r="D837" s="863" t="e">
        <v>#N/A</v>
      </c>
      <c r="E837" s="865" t="e">
        <v>#N/A</v>
      </c>
      <c r="F837" s="51" t="s">
        <v>352</v>
      </c>
      <c r="G837" s="60" t="s">
        <v>4070</v>
      </c>
      <c r="H837" s="874" t="e">
        <v>#N/A</v>
      </c>
      <c r="I837" s="874" t="e">
        <v>#N/A</v>
      </c>
      <c r="J837" s="874" t="e">
        <v>#N/A</v>
      </c>
      <c r="K837" s="873" t="e">
        <v>#N/A</v>
      </c>
      <c r="L837" s="769"/>
      <c r="M837" s="769"/>
      <c r="N837" s="763"/>
      <c r="O837" s="760"/>
      <c r="P837" s="1002"/>
      <c r="Q837" s="774"/>
      <c r="R837" s="774"/>
      <c r="S837" s="774"/>
      <c r="T837" s="774"/>
    </row>
    <row r="838" spans="1:20" ht="18.75" customHeight="1">
      <c r="A838" s="813" t="e">
        <v>#N/A</v>
      </c>
      <c r="B838" s="861" t="e">
        <v>#N/A</v>
      </c>
      <c r="C838" s="862"/>
      <c r="D838" s="863" t="e">
        <v>#N/A</v>
      </c>
      <c r="E838" s="865" t="e">
        <v>#N/A</v>
      </c>
      <c r="F838" s="51" t="s">
        <v>275</v>
      </c>
      <c r="G838" s="60" t="s">
        <v>4071</v>
      </c>
      <c r="H838" s="874" t="e">
        <v>#N/A</v>
      </c>
      <c r="I838" s="874" t="e">
        <v>#N/A</v>
      </c>
      <c r="J838" s="874" t="e">
        <v>#N/A</v>
      </c>
      <c r="K838" s="873" t="e">
        <v>#N/A</v>
      </c>
      <c r="L838" s="770"/>
      <c r="M838" s="770"/>
      <c r="N838" s="764"/>
      <c r="O838" s="761"/>
      <c r="P838" s="1002"/>
      <c r="Q838" s="774"/>
      <c r="R838" s="774"/>
      <c r="S838" s="774"/>
      <c r="T838" s="774"/>
    </row>
    <row r="839" spans="1:20" ht="45.75" customHeight="1">
      <c r="A839" s="891" t="s">
        <v>1604</v>
      </c>
      <c r="B839" s="860" t="s">
        <v>1543</v>
      </c>
      <c r="C839" s="860" t="s">
        <v>4265</v>
      </c>
      <c r="D839" s="864" t="s">
        <v>1739</v>
      </c>
      <c r="E839" s="866" t="s">
        <v>27</v>
      </c>
      <c r="F839" s="45" t="s">
        <v>33</v>
      </c>
      <c r="G839" s="60" t="s">
        <v>4072</v>
      </c>
      <c r="H839" s="866" t="s">
        <v>52</v>
      </c>
      <c r="I839" s="866" t="s">
        <v>101</v>
      </c>
      <c r="J839" s="866" t="s">
        <v>107</v>
      </c>
      <c r="K839" s="864" t="s">
        <v>1784</v>
      </c>
      <c r="L839" s="768" t="s">
        <v>1405</v>
      </c>
      <c r="M839" s="768" t="s">
        <v>1268</v>
      </c>
      <c r="N839" s="762" t="s">
        <v>16</v>
      </c>
      <c r="O839" s="759" t="s">
        <v>6108</v>
      </c>
      <c r="P839" s="1002"/>
      <c r="Q839" s="774" t="s">
        <v>128</v>
      </c>
      <c r="R839" s="774" t="s">
        <v>128</v>
      </c>
      <c r="S839" s="774" t="s">
        <v>128</v>
      </c>
      <c r="T839" s="774" t="s">
        <v>2989</v>
      </c>
    </row>
    <row r="840" spans="1:20" ht="51.75" customHeight="1">
      <c r="A840" s="892"/>
      <c r="B840" s="861"/>
      <c r="C840" s="861"/>
      <c r="D840" s="873"/>
      <c r="E840" s="874"/>
      <c r="F840" s="45" t="s">
        <v>34</v>
      </c>
      <c r="G840" s="60" t="s">
        <v>4073</v>
      </c>
      <c r="H840" s="874"/>
      <c r="I840" s="874"/>
      <c r="J840" s="874"/>
      <c r="K840" s="873"/>
      <c r="L840" s="769"/>
      <c r="M840" s="769"/>
      <c r="N840" s="763"/>
      <c r="O840" s="760"/>
      <c r="P840" s="1002"/>
      <c r="Q840" s="774"/>
      <c r="R840" s="774"/>
      <c r="S840" s="774"/>
      <c r="T840" s="774"/>
    </row>
    <row r="841" spans="1:20" ht="40.5" customHeight="1">
      <c r="A841" s="893"/>
      <c r="B841" s="862"/>
      <c r="C841" s="862"/>
      <c r="D841" s="894"/>
      <c r="E841" s="875"/>
      <c r="F841" s="47" t="s">
        <v>202</v>
      </c>
      <c r="G841" s="9" t="s">
        <v>4074</v>
      </c>
      <c r="H841" s="875"/>
      <c r="I841" s="875"/>
      <c r="J841" s="875"/>
      <c r="K841" s="894"/>
      <c r="L841" s="770"/>
      <c r="M841" s="770"/>
      <c r="N841" s="764"/>
      <c r="O841" s="761"/>
      <c r="P841" s="1002"/>
      <c r="Q841" s="774"/>
      <c r="R841" s="774"/>
      <c r="S841" s="774"/>
      <c r="T841" s="774"/>
    </row>
    <row r="842" spans="1:20" s="8" customFormat="1" ht="20.399999999999999">
      <c r="A842" s="207" t="s">
        <v>7845</v>
      </c>
      <c r="B842" s="207" t="s">
        <v>7872</v>
      </c>
      <c r="C842" s="399" t="s">
        <v>7873</v>
      </c>
      <c r="D842" s="131" t="s">
        <v>7877</v>
      </c>
      <c r="E842" s="132" t="s">
        <v>6165</v>
      </c>
      <c r="F842" s="33"/>
      <c r="G842" s="34"/>
      <c r="H842" s="34"/>
      <c r="I842" s="34"/>
      <c r="J842" s="34"/>
      <c r="K842" s="34"/>
      <c r="L842" s="149"/>
      <c r="M842" s="131"/>
      <c r="N842" s="137" t="s">
        <v>118</v>
      </c>
      <c r="O842" s="142"/>
      <c r="P842" s="640" t="s">
        <v>7878</v>
      </c>
      <c r="Q842" s="133" t="s">
        <v>126</v>
      </c>
      <c r="R842" s="133" t="s">
        <v>126</v>
      </c>
      <c r="S842" s="133" t="s">
        <v>128</v>
      </c>
      <c r="T842" s="130" t="s">
        <v>7722</v>
      </c>
    </row>
    <row r="843" spans="1:20" s="8" customFormat="1" ht="72.599999999999994" customHeight="1">
      <c r="A843" s="208" t="s">
        <v>2103</v>
      </c>
      <c r="B843" s="211" t="s">
        <v>1885</v>
      </c>
      <c r="C843" s="211" t="s">
        <v>4197</v>
      </c>
      <c r="D843" s="189" t="s">
        <v>7067</v>
      </c>
      <c r="E843" s="301" t="s">
        <v>3658</v>
      </c>
      <c r="F843" s="33"/>
      <c r="G843" s="34"/>
      <c r="H843" s="34"/>
      <c r="I843" s="34"/>
      <c r="J843" s="34"/>
      <c r="K843" s="34"/>
      <c r="L843" s="33"/>
      <c r="M843" s="135"/>
      <c r="N843" s="32" t="s">
        <v>118</v>
      </c>
      <c r="O843" s="34"/>
      <c r="P843" s="644" t="s">
        <v>7068</v>
      </c>
      <c r="Q843" s="143" t="s">
        <v>126</v>
      </c>
      <c r="R843" s="143" t="s">
        <v>128</v>
      </c>
      <c r="S843" s="144" t="s">
        <v>128</v>
      </c>
      <c r="T843" s="301" t="s">
        <v>7003</v>
      </c>
    </row>
    <row r="844" spans="1:20" s="8" customFormat="1" ht="49.5" customHeight="1">
      <c r="A844" s="208" t="s">
        <v>2104</v>
      </c>
      <c r="B844" s="211" t="s">
        <v>1973</v>
      </c>
      <c r="C844" s="211" t="s">
        <v>4266</v>
      </c>
      <c r="D844" s="131" t="s">
        <v>2289</v>
      </c>
      <c r="E844" s="132" t="s">
        <v>3660</v>
      </c>
      <c r="F844" s="33"/>
      <c r="G844" s="34"/>
      <c r="H844" s="34"/>
      <c r="I844" s="34"/>
      <c r="J844" s="34"/>
      <c r="K844" s="34"/>
      <c r="L844" s="149"/>
      <c r="M844" s="131"/>
      <c r="N844" s="137" t="s">
        <v>118</v>
      </c>
      <c r="O844" s="142"/>
      <c r="P844" s="640" t="s">
        <v>7069</v>
      </c>
      <c r="Q844" s="133" t="s">
        <v>126</v>
      </c>
      <c r="R844" s="133" t="s">
        <v>128</v>
      </c>
      <c r="S844" s="133" t="s">
        <v>128</v>
      </c>
      <c r="T844" s="130" t="s">
        <v>7003</v>
      </c>
    </row>
    <row r="845" spans="1:20" s="8" customFormat="1" ht="48" customHeight="1">
      <c r="A845" s="208" t="s">
        <v>2105</v>
      </c>
      <c r="B845" s="211" t="s">
        <v>3380</v>
      </c>
      <c r="C845" s="211" t="s">
        <v>4130</v>
      </c>
      <c r="D845" s="135" t="s">
        <v>6175</v>
      </c>
      <c r="E845" s="32" t="s">
        <v>109</v>
      </c>
      <c r="F845" s="138"/>
      <c r="G845" s="34"/>
      <c r="H845" s="34"/>
      <c r="I845" s="34"/>
      <c r="J845" s="34"/>
      <c r="K845" s="34"/>
      <c r="L845" s="33"/>
      <c r="M845" s="135"/>
      <c r="N845" s="32" t="s">
        <v>118</v>
      </c>
      <c r="O845" s="34"/>
      <c r="P845" s="158" t="s">
        <v>3415</v>
      </c>
      <c r="Q845" s="143" t="s">
        <v>126</v>
      </c>
      <c r="R845" s="143" t="s">
        <v>128</v>
      </c>
      <c r="S845" s="143" t="s">
        <v>128</v>
      </c>
      <c r="T845" s="130" t="s">
        <v>6162</v>
      </c>
    </row>
    <row r="846" spans="1:20" s="8" customFormat="1" ht="39.75" customHeight="1">
      <c r="A846" s="208" t="s">
        <v>2106</v>
      </c>
      <c r="B846" s="211" t="s">
        <v>4107</v>
      </c>
      <c r="C846" s="211" t="s">
        <v>4200</v>
      </c>
      <c r="D846" s="135" t="s">
        <v>7888</v>
      </c>
      <c r="E846" s="32" t="s">
        <v>7891</v>
      </c>
      <c r="F846" s="33"/>
      <c r="G846" s="34"/>
      <c r="H846" s="34"/>
      <c r="I846" s="34"/>
      <c r="J846" s="34"/>
      <c r="K846" s="34"/>
      <c r="L846" s="138"/>
      <c r="M846" s="135"/>
      <c r="N846" s="32" t="s">
        <v>118</v>
      </c>
      <c r="O846" s="32"/>
      <c r="P846" s="158" t="s">
        <v>7892</v>
      </c>
      <c r="Q846" s="143" t="s">
        <v>126</v>
      </c>
      <c r="R846" s="143" t="s">
        <v>126</v>
      </c>
      <c r="S846" s="143" t="s">
        <v>128</v>
      </c>
      <c r="T846" s="143" t="s">
        <v>7722</v>
      </c>
    </row>
    <row r="847" spans="1:20" s="8" customFormat="1" ht="26.25" customHeight="1">
      <c r="A847" s="208" t="s">
        <v>2107</v>
      </c>
      <c r="B847" s="211" t="s">
        <v>3663</v>
      </c>
      <c r="C847" s="211" t="s">
        <v>4141</v>
      </c>
      <c r="D847" s="135" t="s">
        <v>3657</v>
      </c>
      <c r="E847" s="32" t="s">
        <v>1944</v>
      </c>
      <c r="F847" s="33"/>
      <c r="G847" s="34"/>
      <c r="H847" s="34"/>
      <c r="I847" s="34"/>
      <c r="J847" s="34"/>
      <c r="K847" s="34"/>
      <c r="L847" s="33"/>
      <c r="M847" s="135"/>
      <c r="N847" s="32" t="s">
        <v>118</v>
      </c>
      <c r="O847" s="34"/>
      <c r="P847" s="158" t="s">
        <v>7398</v>
      </c>
      <c r="Q847" s="143" t="s">
        <v>126</v>
      </c>
      <c r="R847" s="143" t="s">
        <v>128</v>
      </c>
      <c r="S847" s="144" t="s">
        <v>128</v>
      </c>
      <c r="T847" s="130" t="s">
        <v>2989</v>
      </c>
    </row>
    <row r="848" spans="1:20" s="8" customFormat="1" ht="51" customHeight="1">
      <c r="A848" s="211" t="s">
        <v>2108</v>
      </c>
      <c r="B848" s="211" t="s">
        <v>2277</v>
      </c>
      <c r="C848" s="211" t="s">
        <v>4257</v>
      </c>
      <c r="D848" s="135" t="s">
        <v>7448</v>
      </c>
      <c r="E848" s="32" t="s">
        <v>2279</v>
      </c>
      <c r="F848" s="33"/>
      <c r="G848" s="34"/>
      <c r="H848" s="34"/>
      <c r="I848" s="34"/>
      <c r="J848" s="34"/>
      <c r="K848" s="34"/>
      <c r="L848" s="33"/>
      <c r="M848" s="135"/>
      <c r="N848" s="32" t="s">
        <v>118</v>
      </c>
      <c r="O848" s="34"/>
      <c r="P848" s="158" t="s">
        <v>7463</v>
      </c>
      <c r="Q848" s="143" t="s">
        <v>126</v>
      </c>
      <c r="R848" s="143" t="s">
        <v>128</v>
      </c>
      <c r="S848" s="144" t="s">
        <v>128</v>
      </c>
      <c r="T848" s="130" t="s">
        <v>6162</v>
      </c>
    </row>
    <row r="849" spans="1:20" s="160" customFormat="1" ht="57" customHeight="1">
      <c r="A849" s="218" t="s">
        <v>2109</v>
      </c>
      <c r="B849" s="218" t="s">
        <v>2286</v>
      </c>
      <c r="C849" s="211" t="s">
        <v>4267</v>
      </c>
      <c r="D849" s="156" t="s">
        <v>7743</v>
      </c>
      <c r="E849" s="157" t="s">
        <v>2279</v>
      </c>
      <c r="F849" s="32"/>
      <c r="G849" s="158"/>
      <c r="H849" s="157"/>
      <c r="I849" s="157"/>
      <c r="J849" s="157"/>
      <c r="K849" s="157"/>
      <c r="L849" s="157"/>
      <c r="M849" s="157"/>
      <c r="N849" s="157" t="s">
        <v>118</v>
      </c>
      <c r="O849" s="159"/>
      <c r="P849" s="159" t="s">
        <v>7745</v>
      </c>
      <c r="Q849" s="143" t="s">
        <v>126</v>
      </c>
      <c r="R849" s="143" t="s">
        <v>128</v>
      </c>
      <c r="S849" s="143" t="s">
        <v>128</v>
      </c>
      <c r="T849" s="143" t="s">
        <v>7722</v>
      </c>
    </row>
    <row r="850" spans="1:20" s="160" customFormat="1" ht="119.25" customHeight="1">
      <c r="A850" s="211" t="s">
        <v>4967</v>
      </c>
      <c r="B850" s="211" t="s">
        <v>667</v>
      </c>
      <c r="C850" s="211" t="s">
        <v>4268</v>
      </c>
      <c r="D850" s="135" t="s">
        <v>7466</v>
      </c>
      <c r="E850" s="32" t="s">
        <v>2807</v>
      </c>
      <c r="F850" s="135"/>
      <c r="G850" s="34"/>
      <c r="H850" s="34"/>
      <c r="I850" s="34"/>
      <c r="J850" s="34"/>
      <c r="K850" s="34"/>
      <c r="L850" s="33"/>
      <c r="M850" s="135"/>
      <c r="N850" s="32" t="s">
        <v>118</v>
      </c>
      <c r="O850" s="34"/>
      <c r="P850" s="158" t="s">
        <v>7332</v>
      </c>
      <c r="Q850" s="143" t="s">
        <v>126</v>
      </c>
      <c r="R850" s="143" t="s">
        <v>128</v>
      </c>
      <c r="S850" s="144" t="s">
        <v>126</v>
      </c>
      <c r="T850" s="143" t="s">
        <v>7003</v>
      </c>
    </row>
    <row r="851" spans="1:20" s="160" customFormat="1" ht="120.75" customHeight="1">
      <c r="A851" s="211" t="s">
        <v>4968</v>
      </c>
      <c r="B851" s="211" t="s">
        <v>1976</v>
      </c>
      <c r="C851" s="211" t="s">
        <v>4269</v>
      </c>
      <c r="D851" s="135" t="s">
        <v>7467</v>
      </c>
      <c r="E851" s="32" t="s">
        <v>2807</v>
      </c>
      <c r="F851" s="135"/>
      <c r="G851" s="34"/>
      <c r="H851" s="34"/>
      <c r="I851" s="34"/>
      <c r="J851" s="34"/>
      <c r="K851" s="34"/>
      <c r="L851" s="33"/>
      <c r="M851" s="135"/>
      <c r="N851" s="384" t="s">
        <v>118</v>
      </c>
      <c r="O851" s="34"/>
      <c r="P851" s="158" t="s">
        <v>7333</v>
      </c>
      <c r="Q851" s="143" t="s">
        <v>126</v>
      </c>
      <c r="R851" s="143" t="s">
        <v>128</v>
      </c>
      <c r="S851" s="144" t="s">
        <v>126</v>
      </c>
      <c r="T851" s="143" t="s">
        <v>7003</v>
      </c>
    </row>
    <row r="852" spans="1:20" ht="122.25" customHeight="1">
      <c r="A852" s="439" t="s">
        <v>4955</v>
      </c>
      <c r="B852" s="435" t="s">
        <v>667</v>
      </c>
      <c r="C852" s="208" t="s">
        <v>4956</v>
      </c>
      <c r="D852" s="135" t="s">
        <v>7468</v>
      </c>
      <c r="E852" s="32" t="s">
        <v>30</v>
      </c>
      <c r="F852" s="397"/>
      <c r="G852" s="397"/>
      <c r="H852" s="397"/>
      <c r="I852" s="397"/>
      <c r="J852" s="397"/>
      <c r="K852" s="397"/>
      <c r="L852" s="397"/>
      <c r="M852" s="397"/>
      <c r="N852" s="384" t="s">
        <v>118</v>
      </c>
      <c r="O852" s="397"/>
      <c r="P852" s="158" t="s">
        <v>7334</v>
      </c>
      <c r="Q852" s="143" t="s">
        <v>126</v>
      </c>
      <c r="R852" s="32" t="s">
        <v>128</v>
      </c>
      <c r="S852" s="32" t="s">
        <v>128</v>
      </c>
      <c r="T852" s="143" t="s">
        <v>7003</v>
      </c>
    </row>
    <row r="853" spans="1:20" ht="93.75" customHeight="1">
      <c r="A853" s="439" t="s">
        <v>4957</v>
      </c>
      <c r="B853" s="435" t="s">
        <v>1976</v>
      </c>
      <c r="C853" s="435" t="s">
        <v>4958</v>
      </c>
      <c r="D853" s="135" t="s">
        <v>7469</v>
      </c>
      <c r="E853" s="32" t="s">
        <v>30</v>
      </c>
      <c r="F853" s="397"/>
      <c r="G853" s="397"/>
      <c r="H853" s="397"/>
      <c r="I853" s="397"/>
      <c r="J853" s="397"/>
      <c r="K853" s="397"/>
      <c r="L853" s="397"/>
      <c r="M853" s="397"/>
      <c r="N853" s="384" t="s">
        <v>118</v>
      </c>
      <c r="O853" s="397"/>
      <c r="P853" s="158" t="s">
        <v>7335</v>
      </c>
      <c r="Q853" s="143" t="s">
        <v>126</v>
      </c>
      <c r="R853" s="32" t="s">
        <v>128</v>
      </c>
      <c r="S853" s="32" t="s">
        <v>128</v>
      </c>
      <c r="T853" s="143" t="s">
        <v>7003</v>
      </c>
    </row>
    <row r="854" spans="1:20" ht="20.399999999999999">
      <c r="A854" s="208" t="s">
        <v>4969</v>
      </c>
      <c r="B854" s="208" t="s">
        <v>5064</v>
      </c>
      <c r="C854" s="208" t="s">
        <v>4118</v>
      </c>
      <c r="D854" s="135" t="s">
        <v>4119</v>
      </c>
      <c r="E854" s="32" t="s">
        <v>337</v>
      </c>
      <c r="F854" s="387"/>
      <c r="G854" s="387"/>
      <c r="H854" s="387"/>
      <c r="I854" s="387"/>
      <c r="J854" s="387"/>
      <c r="K854" s="387"/>
      <c r="L854" s="387"/>
      <c r="M854" s="387"/>
      <c r="N854" s="384" t="s">
        <v>118</v>
      </c>
      <c r="O854" s="387"/>
      <c r="P854" s="158" t="s">
        <v>6970</v>
      </c>
      <c r="Q854" s="143" t="s">
        <v>126</v>
      </c>
      <c r="R854" s="143" t="s">
        <v>126</v>
      </c>
      <c r="S854" s="395" t="s">
        <v>126</v>
      </c>
      <c r="T854" s="143" t="s">
        <v>7722</v>
      </c>
    </row>
    <row r="855" spans="1:20" ht="165.6" customHeight="1">
      <c r="A855" s="208" t="s">
        <v>4970</v>
      </c>
      <c r="B855" s="208" t="s">
        <v>5065</v>
      </c>
      <c r="C855" s="208" t="s">
        <v>4120</v>
      </c>
      <c r="D855" s="135" t="s">
        <v>6705</v>
      </c>
      <c r="E855" s="32" t="s">
        <v>337</v>
      </c>
      <c r="F855" s="387"/>
      <c r="G855" s="387"/>
      <c r="H855" s="387"/>
      <c r="I855" s="387"/>
      <c r="J855" s="387"/>
      <c r="K855" s="387"/>
      <c r="L855" s="387"/>
      <c r="M855" s="387"/>
      <c r="N855" s="384" t="s">
        <v>118</v>
      </c>
      <c r="O855" s="387"/>
      <c r="P855" s="158" t="s">
        <v>6836</v>
      </c>
      <c r="Q855" s="143" t="s">
        <v>126</v>
      </c>
      <c r="R855" s="143" t="s">
        <v>126</v>
      </c>
      <c r="S855" s="143" t="s">
        <v>126</v>
      </c>
      <c r="T855" s="143" t="s">
        <v>7722</v>
      </c>
    </row>
    <row r="856" spans="1:20" ht="40.799999999999997">
      <c r="A856" s="435" t="s">
        <v>4954</v>
      </c>
      <c r="B856" s="393" t="s">
        <v>5061</v>
      </c>
      <c r="C856" s="437" t="s">
        <v>4881</v>
      </c>
      <c r="D856" s="135" t="s">
        <v>6316</v>
      </c>
      <c r="E856" s="384" t="s">
        <v>4882</v>
      </c>
      <c r="F856" s="384"/>
      <c r="G856" s="384"/>
      <c r="H856" s="384"/>
      <c r="I856" s="384"/>
      <c r="J856" s="384"/>
      <c r="K856" s="384"/>
      <c r="L856" s="384"/>
      <c r="M856" s="384"/>
      <c r="N856" s="384" t="s">
        <v>118</v>
      </c>
      <c r="O856" s="384"/>
      <c r="P856" s="158" t="s">
        <v>6317</v>
      </c>
      <c r="Q856" s="143" t="s">
        <v>126</v>
      </c>
      <c r="R856" s="143" t="s">
        <v>126</v>
      </c>
      <c r="S856" s="143" t="s">
        <v>128</v>
      </c>
      <c r="T856" s="143" t="s">
        <v>6205</v>
      </c>
    </row>
    <row r="857" spans="1:20" ht="10.35" customHeight="1">
      <c r="A857" s="882" t="s">
        <v>4959</v>
      </c>
      <c r="B857" s="882" t="s">
        <v>5203</v>
      </c>
      <c r="C857" s="882" t="s">
        <v>4960</v>
      </c>
      <c r="D857" s="787" t="s">
        <v>7411</v>
      </c>
      <c r="E857" s="781" t="s">
        <v>5839</v>
      </c>
      <c r="F857" s="135" t="s">
        <v>6379</v>
      </c>
      <c r="G857" s="135" t="s">
        <v>6382</v>
      </c>
      <c r="H857" s="827"/>
      <c r="I857" s="827"/>
      <c r="J857" s="827"/>
      <c r="K857" s="827"/>
      <c r="L857" s="827"/>
      <c r="M857" s="827"/>
      <c r="N857" s="806" t="s">
        <v>118</v>
      </c>
      <c r="O857" s="827"/>
      <c r="P857" s="1004" t="s">
        <v>7472</v>
      </c>
      <c r="Q857" s="806" t="s">
        <v>126</v>
      </c>
      <c r="R857" s="806" t="s">
        <v>128</v>
      </c>
      <c r="S857" s="806" t="s">
        <v>128</v>
      </c>
      <c r="T857" s="806" t="s">
        <v>6683</v>
      </c>
    </row>
    <row r="858" spans="1:20" ht="10.35" customHeight="1">
      <c r="A858" s="883"/>
      <c r="B858" s="883"/>
      <c r="C858" s="883"/>
      <c r="D858" s="788"/>
      <c r="E858" s="782"/>
      <c r="F858" s="135" t="s">
        <v>6380</v>
      </c>
      <c r="G858" s="135" t="s">
        <v>6383</v>
      </c>
      <c r="H858" s="828"/>
      <c r="I858" s="828"/>
      <c r="J858" s="828"/>
      <c r="K858" s="828"/>
      <c r="L858" s="828"/>
      <c r="M858" s="828"/>
      <c r="N858" s="831"/>
      <c r="O858" s="828"/>
      <c r="P858" s="1005"/>
      <c r="Q858" s="831"/>
      <c r="R858" s="831"/>
      <c r="S858" s="831"/>
      <c r="T858" s="831"/>
    </row>
    <row r="859" spans="1:20" ht="45" customHeight="1">
      <c r="A859" s="884"/>
      <c r="B859" s="884"/>
      <c r="C859" s="884"/>
      <c r="D859" s="789"/>
      <c r="E859" s="783"/>
      <c r="F859" s="135" t="s">
        <v>6381</v>
      </c>
      <c r="G859" s="135" t="s">
        <v>6384</v>
      </c>
      <c r="H859" s="889"/>
      <c r="I859" s="889"/>
      <c r="J859" s="889"/>
      <c r="K859" s="889"/>
      <c r="L859" s="889"/>
      <c r="M859" s="889"/>
      <c r="N859" s="807"/>
      <c r="O859" s="889"/>
      <c r="P859" s="1006"/>
      <c r="Q859" s="807"/>
      <c r="R859" s="807"/>
      <c r="S859" s="807"/>
      <c r="T859" s="807"/>
    </row>
    <row r="860" spans="1:20" ht="10.35" customHeight="1">
      <c r="A860" s="882" t="s">
        <v>4963</v>
      </c>
      <c r="B860" s="882" t="s">
        <v>5204</v>
      </c>
      <c r="C860" s="882" t="s">
        <v>4964</v>
      </c>
      <c r="D860" s="787" t="s">
        <v>7411</v>
      </c>
      <c r="E860" s="781" t="s">
        <v>5839</v>
      </c>
      <c r="F860" s="135" t="s">
        <v>6379</v>
      </c>
      <c r="G860" s="135" t="s">
        <v>6382</v>
      </c>
      <c r="H860" s="827"/>
      <c r="I860" s="827"/>
      <c r="J860" s="827"/>
      <c r="K860" s="827"/>
      <c r="L860" s="827"/>
      <c r="M860" s="827"/>
      <c r="N860" s="806" t="s">
        <v>118</v>
      </c>
      <c r="O860" s="829"/>
      <c r="P860" s="1004" t="s">
        <v>7473</v>
      </c>
      <c r="Q860" s="806" t="s">
        <v>126</v>
      </c>
      <c r="R860" s="806" t="s">
        <v>128</v>
      </c>
      <c r="S860" s="806" t="s">
        <v>128</v>
      </c>
      <c r="T860" s="806" t="s">
        <v>6683</v>
      </c>
    </row>
    <row r="861" spans="1:20" ht="10.35" customHeight="1">
      <c r="A861" s="883"/>
      <c r="B861" s="883"/>
      <c r="C861" s="883"/>
      <c r="D861" s="788"/>
      <c r="E861" s="782"/>
      <c r="F861" s="135" t="s">
        <v>6380</v>
      </c>
      <c r="G861" s="135" t="s">
        <v>6383</v>
      </c>
      <c r="H861" s="828"/>
      <c r="I861" s="828"/>
      <c r="J861" s="828"/>
      <c r="K861" s="828"/>
      <c r="L861" s="828"/>
      <c r="M861" s="828"/>
      <c r="N861" s="831"/>
      <c r="O861" s="897"/>
      <c r="P861" s="1005"/>
      <c r="Q861" s="831"/>
      <c r="R861" s="831"/>
      <c r="S861" s="831"/>
      <c r="T861" s="831"/>
    </row>
    <row r="862" spans="1:20" ht="48" customHeight="1">
      <c r="A862" s="884"/>
      <c r="B862" s="884"/>
      <c r="C862" s="884"/>
      <c r="D862" s="789"/>
      <c r="E862" s="783"/>
      <c r="F862" s="135" t="s">
        <v>6381</v>
      </c>
      <c r="G862" s="135" t="s">
        <v>6384</v>
      </c>
      <c r="H862" s="889"/>
      <c r="I862" s="889"/>
      <c r="J862" s="889"/>
      <c r="K862" s="889"/>
      <c r="L862" s="889"/>
      <c r="M862" s="889"/>
      <c r="N862" s="807"/>
      <c r="O862" s="898"/>
      <c r="P862" s="1006"/>
      <c r="Q862" s="807"/>
      <c r="R862" s="807"/>
      <c r="S862" s="807"/>
      <c r="T862" s="807"/>
    </row>
    <row r="863" spans="1:20" ht="10.35" customHeight="1">
      <c r="A863" s="882" t="s">
        <v>4961</v>
      </c>
      <c r="B863" s="882" t="s">
        <v>5205</v>
      </c>
      <c r="C863" s="882" t="s">
        <v>4962</v>
      </c>
      <c r="D863" s="787" t="s">
        <v>7412</v>
      </c>
      <c r="E863" s="781" t="s">
        <v>5839</v>
      </c>
      <c r="F863" s="484" t="s">
        <v>6328</v>
      </c>
      <c r="G863" s="484" t="s">
        <v>6329</v>
      </c>
      <c r="H863" s="787"/>
      <c r="I863" s="787"/>
      <c r="J863" s="787"/>
      <c r="K863" s="787"/>
      <c r="L863" s="787"/>
      <c r="M863" s="787"/>
      <c r="N863" s="781" t="s">
        <v>118</v>
      </c>
      <c r="O863" s="787"/>
      <c r="P863" s="1004" t="s">
        <v>7779</v>
      </c>
      <c r="Q863" s="793" t="s">
        <v>126</v>
      </c>
      <c r="R863" s="781" t="s">
        <v>128</v>
      </c>
      <c r="S863" s="781" t="s">
        <v>128</v>
      </c>
      <c r="T863" s="781" t="s">
        <v>7722</v>
      </c>
    </row>
    <row r="864" spans="1:20" ht="10.35" customHeight="1">
      <c r="A864" s="883"/>
      <c r="B864" s="883"/>
      <c r="C864" s="883"/>
      <c r="D864" s="788"/>
      <c r="E864" s="782"/>
      <c r="F864" s="484" t="s">
        <v>6331</v>
      </c>
      <c r="G864" s="484" t="s">
        <v>6330</v>
      </c>
      <c r="H864" s="788"/>
      <c r="I864" s="788"/>
      <c r="J864" s="788"/>
      <c r="K864" s="788"/>
      <c r="L864" s="788"/>
      <c r="M864" s="788"/>
      <c r="N864" s="782"/>
      <c r="O864" s="788"/>
      <c r="P864" s="1005"/>
      <c r="Q864" s="793"/>
      <c r="R864" s="782"/>
      <c r="S864" s="782"/>
      <c r="T864" s="782"/>
    </row>
    <row r="865" spans="1:20" ht="10.35" customHeight="1">
      <c r="A865" s="883"/>
      <c r="B865" s="883"/>
      <c r="C865" s="883"/>
      <c r="D865" s="788"/>
      <c r="E865" s="782"/>
      <c r="F865" s="484" t="s">
        <v>6332</v>
      </c>
      <c r="G865" s="484" t="s">
        <v>6355</v>
      </c>
      <c r="H865" s="788"/>
      <c r="I865" s="788"/>
      <c r="J865" s="788"/>
      <c r="K865" s="788"/>
      <c r="L865" s="788"/>
      <c r="M865" s="788"/>
      <c r="N865" s="782"/>
      <c r="O865" s="788"/>
      <c r="P865" s="1005"/>
      <c r="Q865" s="793"/>
      <c r="R865" s="782"/>
      <c r="S865" s="782"/>
      <c r="T865" s="782"/>
    </row>
    <row r="866" spans="1:20" ht="10.35" customHeight="1">
      <c r="A866" s="883"/>
      <c r="B866" s="883"/>
      <c r="C866" s="883"/>
      <c r="D866" s="788"/>
      <c r="E866" s="782"/>
      <c r="F866" s="484" t="s">
        <v>6333</v>
      </c>
      <c r="G866" s="484" t="s">
        <v>6356</v>
      </c>
      <c r="H866" s="788"/>
      <c r="I866" s="788"/>
      <c r="J866" s="788"/>
      <c r="K866" s="788"/>
      <c r="L866" s="788"/>
      <c r="M866" s="788"/>
      <c r="N866" s="782"/>
      <c r="O866" s="788"/>
      <c r="P866" s="1005"/>
      <c r="Q866" s="793"/>
      <c r="R866" s="782"/>
      <c r="S866" s="782"/>
      <c r="T866" s="782"/>
    </row>
    <row r="867" spans="1:20" ht="10.35" customHeight="1">
      <c r="A867" s="883"/>
      <c r="B867" s="883"/>
      <c r="C867" s="883"/>
      <c r="D867" s="788"/>
      <c r="E867" s="782"/>
      <c r="F867" s="484" t="s">
        <v>6334</v>
      </c>
      <c r="G867" s="484" t="s">
        <v>6357</v>
      </c>
      <c r="H867" s="788"/>
      <c r="I867" s="788"/>
      <c r="J867" s="788"/>
      <c r="K867" s="788"/>
      <c r="L867" s="788"/>
      <c r="M867" s="788"/>
      <c r="N867" s="782"/>
      <c r="O867" s="788"/>
      <c r="P867" s="1005"/>
      <c r="Q867" s="793"/>
      <c r="R867" s="782"/>
      <c r="S867" s="782"/>
      <c r="T867" s="782"/>
    </row>
    <row r="868" spans="1:20" ht="10.35" customHeight="1">
      <c r="A868" s="883"/>
      <c r="B868" s="883"/>
      <c r="C868" s="883"/>
      <c r="D868" s="788"/>
      <c r="E868" s="782"/>
      <c r="F868" s="484" t="s">
        <v>6335</v>
      </c>
      <c r="G868" s="484" t="s">
        <v>6358</v>
      </c>
      <c r="H868" s="788"/>
      <c r="I868" s="788"/>
      <c r="J868" s="788"/>
      <c r="K868" s="788"/>
      <c r="L868" s="788"/>
      <c r="M868" s="788"/>
      <c r="N868" s="782"/>
      <c r="O868" s="788"/>
      <c r="P868" s="1005"/>
      <c r="Q868" s="793"/>
      <c r="R868" s="782"/>
      <c r="S868" s="782"/>
      <c r="T868" s="782"/>
    </row>
    <row r="869" spans="1:20" ht="10.35" customHeight="1">
      <c r="A869" s="883"/>
      <c r="B869" s="883"/>
      <c r="C869" s="883"/>
      <c r="D869" s="788"/>
      <c r="E869" s="782"/>
      <c r="F869" s="484" t="s">
        <v>6336</v>
      </c>
      <c r="G869" s="484" t="s">
        <v>6359</v>
      </c>
      <c r="H869" s="788"/>
      <c r="I869" s="788"/>
      <c r="J869" s="788"/>
      <c r="K869" s="788"/>
      <c r="L869" s="788"/>
      <c r="M869" s="788"/>
      <c r="N869" s="782"/>
      <c r="O869" s="788"/>
      <c r="P869" s="1005"/>
      <c r="Q869" s="793"/>
      <c r="R869" s="782"/>
      <c r="S869" s="782"/>
      <c r="T869" s="782"/>
    </row>
    <row r="870" spans="1:20" ht="10.35" customHeight="1">
      <c r="A870" s="883"/>
      <c r="B870" s="883"/>
      <c r="C870" s="883"/>
      <c r="D870" s="788"/>
      <c r="E870" s="782"/>
      <c r="F870" s="484" t="s">
        <v>6337</v>
      </c>
      <c r="G870" s="484" t="s">
        <v>6360</v>
      </c>
      <c r="H870" s="788"/>
      <c r="I870" s="788"/>
      <c r="J870" s="788"/>
      <c r="K870" s="788"/>
      <c r="L870" s="788"/>
      <c r="M870" s="788"/>
      <c r="N870" s="782"/>
      <c r="O870" s="788"/>
      <c r="P870" s="1005"/>
      <c r="Q870" s="793"/>
      <c r="R870" s="782"/>
      <c r="S870" s="782"/>
      <c r="T870" s="782"/>
    </row>
    <row r="871" spans="1:20" ht="10.35" customHeight="1">
      <c r="A871" s="883"/>
      <c r="B871" s="883"/>
      <c r="C871" s="883"/>
      <c r="D871" s="788"/>
      <c r="E871" s="782"/>
      <c r="F871" s="484" t="s">
        <v>6338</v>
      </c>
      <c r="G871" s="484" t="s">
        <v>6361</v>
      </c>
      <c r="H871" s="788"/>
      <c r="I871" s="788"/>
      <c r="J871" s="788"/>
      <c r="K871" s="788"/>
      <c r="L871" s="788"/>
      <c r="M871" s="788"/>
      <c r="N871" s="782"/>
      <c r="O871" s="788"/>
      <c r="P871" s="1005"/>
      <c r="Q871" s="793"/>
      <c r="R871" s="782"/>
      <c r="S871" s="782"/>
      <c r="T871" s="782"/>
    </row>
    <row r="872" spans="1:20" ht="10.35" customHeight="1">
      <c r="A872" s="883"/>
      <c r="B872" s="883"/>
      <c r="C872" s="883"/>
      <c r="D872" s="788"/>
      <c r="E872" s="782"/>
      <c r="F872" s="484" t="s">
        <v>6339</v>
      </c>
      <c r="G872" s="484" t="s">
        <v>6362</v>
      </c>
      <c r="H872" s="788"/>
      <c r="I872" s="788"/>
      <c r="J872" s="788"/>
      <c r="K872" s="788"/>
      <c r="L872" s="788"/>
      <c r="M872" s="788"/>
      <c r="N872" s="782"/>
      <c r="O872" s="788"/>
      <c r="P872" s="1005"/>
      <c r="Q872" s="793"/>
      <c r="R872" s="782"/>
      <c r="S872" s="782"/>
      <c r="T872" s="782"/>
    </row>
    <row r="873" spans="1:20" ht="10.35" customHeight="1">
      <c r="A873" s="883"/>
      <c r="B873" s="883"/>
      <c r="C873" s="883"/>
      <c r="D873" s="788"/>
      <c r="E873" s="782"/>
      <c r="F873" s="484" t="s">
        <v>6340</v>
      </c>
      <c r="G873" s="484" t="s">
        <v>6363</v>
      </c>
      <c r="H873" s="788"/>
      <c r="I873" s="788"/>
      <c r="J873" s="788"/>
      <c r="K873" s="788"/>
      <c r="L873" s="788"/>
      <c r="M873" s="788"/>
      <c r="N873" s="782"/>
      <c r="O873" s="788"/>
      <c r="P873" s="1005"/>
      <c r="Q873" s="793"/>
      <c r="R873" s="782"/>
      <c r="S873" s="782"/>
      <c r="T873" s="782"/>
    </row>
    <row r="874" spans="1:20" ht="10.35" customHeight="1">
      <c r="A874" s="883"/>
      <c r="B874" s="883"/>
      <c r="C874" s="883"/>
      <c r="D874" s="788"/>
      <c r="E874" s="782"/>
      <c r="F874" s="484" t="s">
        <v>6341</v>
      </c>
      <c r="G874" s="484" t="s">
        <v>6364</v>
      </c>
      <c r="H874" s="788"/>
      <c r="I874" s="788"/>
      <c r="J874" s="788"/>
      <c r="K874" s="788"/>
      <c r="L874" s="788"/>
      <c r="M874" s="788"/>
      <c r="N874" s="782"/>
      <c r="O874" s="788"/>
      <c r="P874" s="1005"/>
      <c r="Q874" s="793"/>
      <c r="R874" s="782"/>
      <c r="S874" s="782"/>
      <c r="T874" s="782"/>
    </row>
    <row r="875" spans="1:20" ht="10.35" customHeight="1">
      <c r="A875" s="883"/>
      <c r="B875" s="883"/>
      <c r="C875" s="883"/>
      <c r="D875" s="788"/>
      <c r="E875" s="782"/>
      <c r="F875" s="484" t="s">
        <v>6365</v>
      </c>
      <c r="G875" s="484" t="s">
        <v>6366</v>
      </c>
      <c r="H875" s="788"/>
      <c r="I875" s="788"/>
      <c r="J875" s="788"/>
      <c r="K875" s="788"/>
      <c r="L875" s="788"/>
      <c r="M875" s="788"/>
      <c r="N875" s="782"/>
      <c r="O875" s="788"/>
      <c r="P875" s="1005"/>
      <c r="Q875" s="793"/>
      <c r="R875" s="782"/>
      <c r="S875" s="782"/>
      <c r="T875" s="782"/>
    </row>
    <row r="876" spans="1:20" ht="10.35" customHeight="1">
      <c r="A876" s="883"/>
      <c r="B876" s="883"/>
      <c r="C876" s="883"/>
      <c r="D876" s="788"/>
      <c r="E876" s="782"/>
      <c r="F876" s="484" t="s">
        <v>6342</v>
      </c>
      <c r="G876" s="484" t="s">
        <v>6367</v>
      </c>
      <c r="H876" s="788"/>
      <c r="I876" s="788"/>
      <c r="J876" s="788"/>
      <c r="K876" s="788"/>
      <c r="L876" s="788"/>
      <c r="M876" s="788"/>
      <c r="N876" s="782"/>
      <c r="O876" s="788"/>
      <c r="P876" s="1005"/>
      <c r="Q876" s="793"/>
      <c r="R876" s="782"/>
      <c r="S876" s="782"/>
      <c r="T876" s="782"/>
    </row>
    <row r="877" spans="1:20" ht="10.35" customHeight="1">
      <c r="A877" s="883"/>
      <c r="B877" s="883"/>
      <c r="C877" s="883"/>
      <c r="D877" s="788"/>
      <c r="E877" s="782"/>
      <c r="F877" s="484" t="s">
        <v>6343</v>
      </c>
      <c r="G877" s="484" t="s">
        <v>6368</v>
      </c>
      <c r="H877" s="788"/>
      <c r="I877" s="788"/>
      <c r="J877" s="788"/>
      <c r="K877" s="788"/>
      <c r="L877" s="788"/>
      <c r="M877" s="788"/>
      <c r="N877" s="782"/>
      <c r="O877" s="788"/>
      <c r="P877" s="1005"/>
      <c r="Q877" s="793"/>
      <c r="R877" s="782"/>
      <c r="S877" s="782"/>
      <c r="T877" s="782"/>
    </row>
    <row r="878" spans="1:20" ht="10.35" customHeight="1">
      <c r="A878" s="883"/>
      <c r="B878" s="883"/>
      <c r="C878" s="883"/>
      <c r="D878" s="788"/>
      <c r="E878" s="782"/>
      <c r="F878" s="484" t="s">
        <v>6344</v>
      </c>
      <c r="G878" s="484" t="s">
        <v>6369</v>
      </c>
      <c r="H878" s="788"/>
      <c r="I878" s="788"/>
      <c r="J878" s="788"/>
      <c r="K878" s="788"/>
      <c r="L878" s="788"/>
      <c r="M878" s="788"/>
      <c r="N878" s="782"/>
      <c r="O878" s="788"/>
      <c r="P878" s="1005"/>
      <c r="Q878" s="793"/>
      <c r="R878" s="782"/>
      <c r="S878" s="782"/>
      <c r="T878" s="782"/>
    </row>
    <row r="879" spans="1:20" ht="10.35" customHeight="1">
      <c r="A879" s="883"/>
      <c r="B879" s="883"/>
      <c r="C879" s="883"/>
      <c r="D879" s="788"/>
      <c r="E879" s="782"/>
      <c r="F879" s="484" t="s">
        <v>6345</v>
      </c>
      <c r="G879" s="484" t="s">
        <v>6370</v>
      </c>
      <c r="H879" s="788"/>
      <c r="I879" s="788"/>
      <c r="J879" s="788"/>
      <c r="K879" s="788"/>
      <c r="L879" s="788"/>
      <c r="M879" s="788"/>
      <c r="N879" s="782"/>
      <c r="O879" s="788"/>
      <c r="P879" s="1005"/>
      <c r="Q879" s="793"/>
      <c r="R879" s="782"/>
      <c r="S879" s="782"/>
      <c r="T879" s="782"/>
    </row>
    <row r="880" spans="1:20" ht="10.35" customHeight="1">
      <c r="A880" s="883"/>
      <c r="B880" s="883"/>
      <c r="C880" s="883"/>
      <c r="D880" s="788"/>
      <c r="E880" s="782"/>
      <c r="F880" s="484" t="s">
        <v>6346</v>
      </c>
      <c r="G880" s="484" t="s">
        <v>6371</v>
      </c>
      <c r="H880" s="788"/>
      <c r="I880" s="788"/>
      <c r="J880" s="788"/>
      <c r="K880" s="788"/>
      <c r="L880" s="788"/>
      <c r="M880" s="788"/>
      <c r="N880" s="782"/>
      <c r="O880" s="788"/>
      <c r="P880" s="1005"/>
      <c r="Q880" s="793"/>
      <c r="R880" s="782"/>
      <c r="S880" s="782"/>
      <c r="T880" s="782"/>
    </row>
    <row r="881" spans="1:20" ht="10.35" customHeight="1">
      <c r="A881" s="883"/>
      <c r="B881" s="883"/>
      <c r="C881" s="883"/>
      <c r="D881" s="788"/>
      <c r="E881" s="782"/>
      <c r="F881" s="484" t="s">
        <v>6347</v>
      </c>
      <c r="G881" s="484" t="s">
        <v>6372</v>
      </c>
      <c r="H881" s="788"/>
      <c r="I881" s="788"/>
      <c r="J881" s="788"/>
      <c r="K881" s="788"/>
      <c r="L881" s="788"/>
      <c r="M881" s="788"/>
      <c r="N881" s="782"/>
      <c r="O881" s="788"/>
      <c r="P881" s="1005"/>
      <c r="Q881" s="793"/>
      <c r="R881" s="782"/>
      <c r="S881" s="782"/>
      <c r="T881" s="782"/>
    </row>
    <row r="882" spans="1:20" ht="10.35" customHeight="1">
      <c r="A882" s="883"/>
      <c r="B882" s="883"/>
      <c r="C882" s="883"/>
      <c r="D882" s="788"/>
      <c r="E882" s="782"/>
      <c r="F882" s="484" t="s">
        <v>6348</v>
      </c>
      <c r="G882" s="484" t="s">
        <v>6373</v>
      </c>
      <c r="H882" s="788"/>
      <c r="I882" s="788"/>
      <c r="J882" s="788"/>
      <c r="K882" s="788"/>
      <c r="L882" s="788"/>
      <c r="M882" s="788"/>
      <c r="N882" s="782"/>
      <c r="O882" s="788"/>
      <c r="P882" s="1005"/>
      <c r="Q882" s="793"/>
      <c r="R882" s="782"/>
      <c r="S882" s="782"/>
      <c r="T882" s="782"/>
    </row>
    <row r="883" spans="1:20" ht="10.35" customHeight="1">
      <c r="A883" s="883"/>
      <c r="B883" s="883"/>
      <c r="C883" s="883"/>
      <c r="D883" s="788"/>
      <c r="E883" s="782"/>
      <c r="F883" s="484" t="s">
        <v>6349</v>
      </c>
      <c r="G883" s="484" t="s">
        <v>6374</v>
      </c>
      <c r="H883" s="788"/>
      <c r="I883" s="788"/>
      <c r="J883" s="788"/>
      <c r="K883" s="788"/>
      <c r="L883" s="788"/>
      <c r="M883" s="788"/>
      <c r="N883" s="782"/>
      <c r="O883" s="788"/>
      <c r="P883" s="1005"/>
      <c r="Q883" s="793"/>
      <c r="R883" s="782"/>
      <c r="S883" s="782"/>
      <c r="T883" s="782"/>
    </row>
    <row r="884" spans="1:20" ht="10.35" customHeight="1">
      <c r="A884" s="883"/>
      <c r="B884" s="883"/>
      <c r="C884" s="883"/>
      <c r="D884" s="788"/>
      <c r="E884" s="782"/>
      <c r="F884" s="484" t="s">
        <v>6350</v>
      </c>
      <c r="G884" s="484" t="s">
        <v>6375</v>
      </c>
      <c r="H884" s="788"/>
      <c r="I884" s="788"/>
      <c r="J884" s="788"/>
      <c r="K884" s="788"/>
      <c r="L884" s="788"/>
      <c r="M884" s="788"/>
      <c r="N884" s="782"/>
      <c r="O884" s="788"/>
      <c r="P884" s="1005"/>
      <c r="Q884" s="793"/>
      <c r="R884" s="782"/>
      <c r="S884" s="782"/>
      <c r="T884" s="782"/>
    </row>
    <row r="885" spans="1:20" ht="10.35" customHeight="1">
      <c r="A885" s="883"/>
      <c r="B885" s="883"/>
      <c r="C885" s="883"/>
      <c r="D885" s="788"/>
      <c r="E885" s="782"/>
      <c r="F885" s="484" t="s">
        <v>6351</v>
      </c>
      <c r="G885" s="484" t="s">
        <v>6376</v>
      </c>
      <c r="H885" s="788"/>
      <c r="I885" s="788"/>
      <c r="J885" s="788"/>
      <c r="K885" s="788"/>
      <c r="L885" s="788"/>
      <c r="M885" s="788"/>
      <c r="N885" s="782"/>
      <c r="O885" s="788"/>
      <c r="P885" s="1005"/>
      <c r="Q885" s="793"/>
      <c r="R885" s="782"/>
      <c r="S885" s="782"/>
      <c r="T885" s="782"/>
    </row>
    <row r="886" spans="1:20" ht="10.35" customHeight="1">
      <c r="A886" s="883"/>
      <c r="B886" s="883"/>
      <c r="C886" s="883"/>
      <c r="D886" s="788"/>
      <c r="E886" s="782"/>
      <c r="F886" s="484" t="s">
        <v>6352</v>
      </c>
      <c r="G886" s="484" t="s">
        <v>6377</v>
      </c>
      <c r="H886" s="788"/>
      <c r="I886" s="788"/>
      <c r="J886" s="788"/>
      <c r="K886" s="788"/>
      <c r="L886" s="788"/>
      <c r="M886" s="788"/>
      <c r="N886" s="782"/>
      <c r="O886" s="788"/>
      <c r="P886" s="1005"/>
      <c r="Q886" s="793"/>
      <c r="R886" s="782"/>
      <c r="S886" s="782"/>
      <c r="T886" s="782"/>
    </row>
    <row r="887" spans="1:20" ht="10.35" customHeight="1">
      <c r="A887" s="883"/>
      <c r="B887" s="883"/>
      <c r="C887" s="883"/>
      <c r="D887" s="788"/>
      <c r="E887" s="782"/>
      <c r="F887" s="484" t="s">
        <v>6353</v>
      </c>
      <c r="G887" s="484" t="s">
        <v>6378</v>
      </c>
      <c r="H887" s="788"/>
      <c r="I887" s="788"/>
      <c r="J887" s="788"/>
      <c r="K887" s="788"/>
      <c r="L887" s="788"/>
      <c r="M887" s="788"/>
      <c r="N887" s="782"/>
      <c r="O887" s="788"/>
      <c r="P887" s="1005"/>
      <c r="Q887" s="793"/>
      <c r="R887" s="782"/>
      <c r="S887" s="782"/>
      <c r="T887" s="782"/>
    </row>
    <row r="888" spans="1:20" ht="68.25" customHeight="1">
      <c r="A888" s="884"/>
      <c r="B888" s="884"/>
      <c r="C888" s="884"/>
      <c r="D888" s="789"/>
      <c r="E888" s="783"/>
      <c r="F888" s="484" t="s">
        <v>7765</v>
      </c>
      <c r="G888" s="484" t="s">
        <v>7767</v>
      </c>
      <c r="H888" s="789"/>
      <c r="I888" s="789"/>
      <c r="J888" s="789"/>
      <c r="K888" s="789"/>
      <c r="L888" s="789"/>
      <c r="M888" s="789"/>
      <c r="N888" s="783"/>
      <c r="O888" s="789"/>
      <c r="P888" s="1006"/>
      <c r="Q888" s="793"/>
      <c r="R888" s="783"/>
      <c r="S888" s="783"/>
      <c r="T888" s="783"/>
    </row>
    <row r="889" spans="1:20" ht="10.35" customHeight="1">
      <c r="A889" s="896" t="s">
        <v>4965</v>
      </c>
      <c r="B889" s="896" t="s">
        <v>5206</v>
      </c>
      <c r="C889" s="794" t="s">
        <v>4966</v>
      </c>
      <c r="D889" s="787" t="s">
        <v>7412</v>
      </c>
      <c r="E889" s="781" t="s">
        <v>5839</v>
      </c>
      <c r="F889" s="484" t="s">
        <v>6328</v>
      </c>
      <c r="G889" s="484" t="s">
        <v>6329</v>
      </c>
      <c r="H889" s="787"/>
      <c r="I889" s="787"/>
      <c r="J889" s="787"/>
      <c r="K889" s="787"/>
      <c r="L889" s="787"/>
      <c r="M889" s="787"/>
      <c r="N889" s="781" t="s">
        <v>118</v>
      </c>
      <c r="O889" s="787"/>
      <c r="P889" s="1004" t="s">
        <v>7780</v>
      </c>
      <c r="Q889" s="793" t="s">
        <v>126</v>
      </c>
      <c r="R889" s="781" t="s">
        <v>128</v>
      </c>
      <c r="S889" s="781" t="s">
        <v>128</v>
      </c>
      <c r="T889" s="781" t="s">
        <v>7722</v>
      </c>
    </row>
    <row r="890" spans="1:20" ht="10.35" customHeight="1">
      <c r="A890" s="896"/>
      <c r="B890" s="896"/>
      <c r="C890" s="794"/>
      <c r="D890" s="788"/>
      <c r="E890" s="782"/>
      <c r="F890" s="484" t="s">
        <v>6331</v>
      </c>
      <c r="G890" s="484" t="s">
        <v>6330</v>
      </c>
      <c r="H890" s="788"/>
      <c r="I890" s="788"/>
      <c r="J890" s="788"/>
      <c r="K890" s="788"/>
      <c r="L890" s="788"/>
      <c r="M890" s="788"/>
      <c r="N890" s="782"/>
      <c r="O890" s="788"/>
      <c r="P890" s="1005"/>
      <c r="Q890" s="793"/>
      <c r="R890" s="782"/>
      <c r="S890" s="782"/>
      <c r="T890" s="782"/>
    </row>
    <row r="891" spans="1:20" ht="10.35" customHeight="1">
      <c r="A891" s="896"/>
      <c r="B891" s="896"/>
      <c r="C891" s="794"/>
      <c r="D891" s="788"/>
      <c r="E891" s="782"/>
      <c r="F891" s="484" t="s">
        <v>6332</v>
      </c>
      <c r="G891" s="484" t="s">
        <v>6355</v>
      </c>
      <c r="H891" s="788"/>
      <c r="I891" s="788"/>
      <c r="J891" s="788"/>
      <c r="K891" s="788"/>
      <c r="L891" s="788"/>
      <c r="M891" s="788"/>
      <c r="N891" s="782"/>
      <c r="O891" s="788"/>
      <c r="P891" s="1005"/>
      <c r="Q891" s="793"/>
      <c r="R891" s="782"/>
      <c r="S891" s="782"/>
      <c r="T891" s="782"/>
    </row>
    <row r="892" spans="1:20" ht="10.35" customHeight="1">
      <c r="A892" s="896"/>
      <c r="B892" s="896"/>
      <c r="C892" s="794"/>
      <c r="D892" s="788"/>
      <c r="E892" s="782"/>
      <c r="F892" s="484" t="s">
        <v>6333</v>
      </c>
      <c r="G892" s="484" t="s">
        <v>6356</v>
      </c>
      <c r="H892" s="788"/>
      <c r="I892" s="788"/>
      <c r="J892" s="788"/>
      <c r="K892" s="788"/>
      <c r="L892" s="788"/>
      <c r="M892" s="788"/>
      <c r="N892" s="782"/>
      <c r="O892" s="788"/>
      <c r="P892" s="1005"/>
      <c r="Q892" s="793"/>
      <c r="R892" s="782"/>
      <c r="S892" s="782"/>
      <c r="T892" s="782"/>
    </row>
    <row r="893" spans="1:20" ht="10.35" customHeight="1">
      <c r="A893" s="896"/>
      <c r="B893" s="896"/>
      <c r="C893" s="794"/>
      <c r="D893" s="788"/>
      <c r="E893" s="782"/>
      <c r="F893" s="484" t="s">
        <v>6334</v>
      </c>
      <c r="G893" s="484" t="s">
        <v>6357</v>
      </c>
      <c r="H893" s="788"/>
      <c r="I893" s="788"/>
      <c r="J893" s="788"/>
      <c r="K893" s="788"/>
      <c r="L893" s="788"/>
      <c r="M893" s="788"/>
      <c r="N893" s="782"/>
      <c r="O893" s="788"/>
      <c r="P893" s="1005"/>
      <c r="Q893" s="793"/>
      <c r="R893" s="782"/>
      <c r="S893" s="782"/>
      <c r="T893" s="782"/>
    </row>
    <row r="894" spans="1:20" ht="10.35" customHeight="1">
      <c r="A894" s="896"/>
      <c r="B894" s="896"/>
      <c r="C894" s="794"/>
      <c r="D894" s="788"/>
      <c r="E894" s="782"/>
      <c r="F894" s="484" t="s">
        <v>6335</v>
      </c>
      <c r="G894" s="484" t="s">
        <v>6358</v>
      </c>
      <c r="H894" s="788"/>
      <c r="I894" s="788"/>
      <c r="J894" s="788"/>
      <c r="K894" s="788"/>
      <c r="L894" s="788"/>
      <c r="M894" s="788"/>
      <c r="N894" s="782"/>
      <c r="O894" s="788"/>
      <c r="P894" s="1005"/>
      <c r="Q894" s="793"/>
      <c r="R894" s="782"/>
      <c r="S894" s="782"/>
      <c r="T894" s="782"/>
    </row>
    <row r="895" spans="1:20" ht="10.35" customHeight="1">
      <c r="A895" s="896"/>
      <c r="B895" s="896"/>
      <c r="C895" s="794"/>
      <c r="D895" s="788"/>
      <c r="E895" s="782"/>
      <c r="F895" s="484" t="s">
        <v>6336</v>
      </c>
      <c r="G895" s="484" t="s">
        <v>6359</v>
      </c>
      <c r="H895" s="788"/>
      <c r="I895" s="788"/>
      <c r="J895" s="788"/>
      <c r="K895" s="788"/>
      <c r="L895" s="788"/>
      <c r="M895" s="788"/>
      <c r="N895" s="782"/>
      <c r="O895" s="788"/>
      <c r="P895" s="1005"/>
      <c r="Q895" s="793"/>
      <c r="R895" s="782"/>
      <c r="S895" s="782"/>
      <c r="T895" s="782"/>
    </row>
    <row r="896" spans="1:20" ht="10.35" customHeight="1">
      <c r="A896" s="896"/>
      <c r="B896" s="896"/>
      <c r="C896" s="794"/>
      <c r="D896" s="788"/>
      <c r="E896" s="782"/>
      <c r="F896" s="484" t="s">
        <v>6337</v>
      </c>
      <c r="G896" s="484" t="s">
        <v>6360</v>
      </c>
      <c r="H896" s="788"/>
      <c r="I896" s="788"/>
      <c r="J896" s="788"/>
      <c r="K896" s="788"/>
      <c r="L896" s="788"/>
      <c r="M896" s="788"/>
      <c r="N896" s="782"/>
      <c r="O896" s="788"/>
      <c r="P896" s="1005"/>
      <c r="Q896" s="793"/>
      <c r="R896" s="782"/>
      <c r="S896" s="782"/>
      <c r="T896" s="782"/>
    </row>
    <row r="897" spans="1:20" ht="10.35" customHeight="1">
      <c r="A897" s="896"/>
      <c r="B897" s="896"/>
      <c r="C897" s="794"/>
      <c r="D897" s="788"/>
      <c r="E897" s="782"/>
      <c r="F897" s="484" t="s">
        <v>6338</v>
      </c>
      <c r="G897" s="484" t="s">
        <v>6361</v>
      </c>
      <c r="H897" s="788"/>
      <c r="I897" s="788"/>
      <c r="J897" s="788"/>
      <c r="K897" s="788"/>
      <c r="L897" s="788"/>
      <c r="M897" s="788"/>
      <c r="N897" s="782"/>
      <c r="O897" s="788"/>
      <c r="P897" s="1005"/>
      <c r="Q897" s="793"/>
      <c r="R897" s="782"/>
      <c r="S897" s="782"/>
      <c r="T897" s="782"/>
    </row>
    <row r="898" spans="1:20" ht="10.35" customHeight="1">
      <c r="A898" s="896"/>
      <c r="B898" s="896"/>
      <c r="C898" s="794"/>
      <c r="D898" s="788"/>
      <c r="E898" s="782"/>
      <c r="F898" s="484" t="s">
        <v>6339</v>
      </c>
      <c r="G898" s="484" t="s">
        <v>6362</v>
      </c>
      <c r="H898" s="788"/>
      <c r="I898" s="788"/>
      <c r="J898" s="788"/>
      <c r="K898" s="788"/>
      <c r="L898" s="788"/>
      <c r="M898" s="788"/>
      <c r="N898" s="782"/>
      <c r="O898" s="788"/>
      <c r="P898" s="1005"/>
      <c r="Q898" s="793"/>
      <c r="R898" s="782"/>
      <c r="S898" s="782"/>
      <c r="T898" s="782"/>
    </row>
    <row r="899" spans="1:20" ht="10.35" customHeight="1">
      <c r="A899" s="896"/>
      <c r="B899" s="896"/>
      <c r="C899" s="794"/>
      <c r="D899" s="788"/>
      <c r="E899" s="782"/>
      <c r="F899" s="484" t="s">
        <v>6340</v>
      </c>
      <c r="G899" s="484" t="s">
        <v>6363</v>
      </c>
      <c r="H899" s="788"/>
      <c r="I899" s="788"/>
      <c r="J899" s="788"/>
      <c r="K899" s="788"/>
      <c r="L899" s="788"/>
      <c r="M899" s="788"/>
      <c r="N899" s="782"/>
      <c r="O899" s="788"/>
      <c r="P899" s="1005"/>
      <c r="Q899" s="793"/>
      <c r="R899" s="782"/>
      <c r="S899" s="782"/>
      <c r="T899" s="782"/>
    </row>
    <row r="900" spans="1:20" ht="10.35" customHeight="1">
      <c r="A900" s="896"/>
      <c r="B900" s="896"/>
      <c r="C900" s="794"/>
      <c r="D900" s="788"/>
      <c r="E900" s="782"/>
      <c r="F900" s="484" t="s">
        <v>6341</v>
      </c>
      <c r="G900" s="484" t="s">
        <v>6364</v>
      </c>
      <c r="H900" s="788"/>
      <c r="I900" s="788"/>
      <c r="J900" s="788"/>
      <c r="K900" s="788"/>
      <c r="L900" s="788"/>
      <c r="M900" s="788"/>
      <c r="N900" s="782"/>
      <c r="O900" s="788"/>
      <c r="P900" s="1005"/>
      <c r="Q900" s="793"/>
      <c r="R900" s="782"/>
      <c r="S900" s="782"/>
      <c r="T900" s="782"/>
    </row>
    <row r="901" spans="1:20" ht="10.35" customHeight="1">
      <c r="A901" s="896"/>
      <c r="B901" s="896"/>
      <c r="C901" s="794"/>
      <c r="D901" s="788"/>
      <c r="E901" s="782"/>
      <c r="F901" s="484" t="s">
        <v>6365</v>
      </c>
      <c r="G901" s="484" t="s">
        <v>6366</v>
      </c>
      <c r="H901" s="788"/>
      <c r="I901" s="788"/>
      <c r="J901" s="788"/>
      <c r="K901" s="788"/>
      <c r="L901" s="788"/>
      <c r="M901" s="788"/>
      <c r="N901" s="782"/>
      <c r="O901" s="788"/>
      <c r="P901" s="1005"/>
      <c r="Q901" s="793"/>
      <c r="R901" s="782"/>
      <c r="S901" s="782"/>
      <c r="T901" s="782"/>
    </row>
    <row r="902" spans="1:20" ht="10.35" customHeight="1">
      <c r="A902" s="896"/>
      <c r="B902" s="896"/>
      <c r="C902" s="794"/>
      <c r="D902" s="788"/>
      <c r="E902" s="782"/>
      <c r="F902" s="484" t="s">
        <v>6342</v>
      </c>
      <c r="G902" s="484" t="s">
        <v>6367</v>
      </c>
      <c r="H902" s="788"/>
      <c r="I902" s="788"/>
      <c r="J902" s="788"/>
      <c r="K902" s="788"/>
      <c r="L902" s="788"/>
      <c r="M902" s="788"/>
      <c r="N902" s="782"/>
      <c r="O902" s="788"/>
      <c r="P902" s="1005"/>
      <c r="Q902" s="793"/>
      <c r="R902" s="782"/>
      <c r="S902" s="782"/>
      <c r="T902" s="782"/>
    </row>
    <row r="903" spans="1:20" ht="10.35" customHeight="1">
      <c r="A903" s="896"/>
      <c r="B903" s="896"/>
      <c r="C903" s="794"/>
      <c r="D903" s="788"/>
      <c r="E903" s="782"/>
      <c r="F903" s="484" t="s">
        <v>6343</v>
      </c>
      <c r="G903" s="484" t="s">
        <v>6368</v>
      </c>
      <c r="H903" s="788"/>
      <c r="I903" s="788"/>
      <c r="J903" s="788"/>
      <c r="K903" s="788"/>
      <c r="L903" s="788"/>
      <c r="M903" s="788"/>
      <c r="N903" s="782"/>
      <c r="O903" s="788"/>
      <c r="P903" s="1005"/>
      <c r="Q903" s="793"/>
      <c r="R903" s="782"/>
      <c r="S903" s="782"/>
      <c r="T903" s="782"/>
    </row>
    <row r="904" spans="1:20" ht="10.35" customHeight="1">
      <c r="A904" s="896"/>
      <c r="B904" s="896"/>
      <c r="C904" s="794"/>
      <c r="D904" s="788"/>
      <c r="E904" s="782"/>
      <c r="F904" s="484" t="s">
        <v>6344</v>
      </c>
      <c r="G904" s="484" t="s">
        <v>6369</v>
      </c>
      <c r="H904" s="788"/>
      <c r="I904" s="788"/>
      <c r="J904" s="788"/>
      <c r="K904" s="788"/>
      <c r="L904" s="788"/>
      <c r="M904" s="788"/>
      <c r="N904" s="782"/>
      <c r="O904" s="788"/>
      <c r="P904" s="1005"/>
      <c r="Q904" s="793"/>
      <c r="R904" s="782"/>
      <c r="S904" s="782"/>
      <c r="T904" s="782"/>
    </row>
    <row r="905" spans="1:20" ht="10.35" customHeight="1">
      <c r="A905" s="896"/>
      <c r="B905" s="896"/>
      <c r="C905" s="794"/>
      <c r="D905" s="788"/>
      <c r="E905" s="782"/>
      <c r="F905" s="484" t="s">
        <v>6345</v>
      </c>
      <c r="G905" s="484" t="s">
        <v>6370</v>
      </c>
      <c r="H905" s="788"/>
      <c r="I905" s="788"/>
      <c r="J905" s="788"/>
      <c r="K905" s="788"/>
      <c r="L905" s="788"/>
      <c r="M905" s="788"/>
      <c r="N905" s="782"/>
      <c r="O905" s="788"/>
      <c r="P905" s="1005"/>
      <c r="Q905" s="793"/>
      <c r="R905" s="782"/>
      <c r="S905" s="782"/>
      <c r="T905" s="782"/>
    </row>
    <row r="906" spans="1:20" ht="10.35" customHeight="1">
      <c r="A906" s="896"/>
      <c r="B906" s="896"/>
      <c r="C906" s="794"/>
      <c r="D906" s="788"/>
      <c r="E906" s="782"/>
      <c r="F906" s="484" t="s">
        <v>6346</v>
      </c>
      <c r="G906" s="484" t="s">
        <v>6371</v>
      </c>
      <c r="H906" s="788"/>
      <c r="I906" s="788"/>
      <c r="J906" s="788"/>
      <c r="K906" s="788"/>
      <c r="L906" s="788"/>
      <c r="M906" s="788"/>
      <c r="N906" s="782"/>
      <c r="O906" s="788"/>
      <c r="P906" s="1005"/>
      <c r="Q906" s="793"/>
      <c r="R906" s="782"/>
      <c r="S906" s="782"/>
      <c r="T906" s="782"/>
    </row>
    <row r="907" spans="1:20" ht="10.35" customHeight="1">
      <c r="A907" s="896"/>
      <c r="B907" s="896"/>
      <c r="C907" s="794"/>
      <c r="D907" s="788"/>
      <c r="E907" s="782"/>
      <c r="F907" s="484" t="s">
        <v>6347</v>
      </c>
      <c r="G907" s="484" t="s">
        <v>6372</v>
      </c>
      <c r="H907" s="788"/>
      <c r="I907" s="788"/>
      <c r="J907" s="788"/>
      <c r="K907" s="788"/>
      <c r="L907" s="788"/>
      <c r="M907" s="788"/>
      <c r="N907" s="782"/>
      <c r="O907" s="788"/>
      <c r="P907" s="1005"/>
      <c r="Q907" s="793"/>
      <c r="R907" s="782"/>
      <c r="S907" s="782"/>
      <c r="T907" s="782"/>
    </row>
    <row r="908" spans="1:20" ht="10.35" customHeight="1">
      <c r="A908" s="896"/>
      <c r="B908" s="896"/>
      <c r="C908" s="794"/>
      <c r="D908" s="788"/>
      <c r="E908" s="782"/>
      <c r="F908" s="484" t="s">
        <v>6348</v>
      </c>
      <c r="G908" s="484" t="s">
        <v>6373</v>
      </c>
      <c r="H908" s="788"/>
      <c r="I908" s="788"/>
      <c r="J908" s="788"/>
      <c r="K908" s="788"/>
      <c r="L908" s="788"/>
      <c r="M908" s="788"/>
      <c r="N908" s="782"/>
      <c r="O908" s="788"/>
      <c r="P908" s="1005"/>
      <c r="Q908" s="793"/>
      <c r="R908" s="782"/>
      <c r="S908" s="782"/>
      <c r="T908" s="782"/>
    </row>
    <row r="909" spans="1:20" ht="10.35" customHeight="1">
      <c r="A909" s="896"/>
      <c r="B909" s="896"/>
      <c r="C909" s="794"/>
      <c r="D909" s="788"/>
      <c r="E909" s="782"/>
      <c r="F909" s="484" t="s">
        <v>6349</v>
      </c>
      <c r="G909" s="484" t="s">
        <v>6374</v>
      </c>
      <c r="H909" s="788"/>
      <c r="I909" s="788"/>
      <c r="J909" s="788"/>
      <c r="K909" s="788"/>
      <c r="L909" s="788"/>
      <c r="M909" s="788"/>
      <c r="N909" s="782"/>
      <c r="O909" s="788"/>
      <c r="P909" s="1005"/>
      <c r="Q909" s="793"/>
      <c r="R909" s="782"/>
      <c r="S909" s="782"/>
      <c r="T909" s="782"/>
    </row>
    <row r="910" spans="1:20" ht="10.35" customHeight="1">
      <c r="A910" s="896"/>
      <c r="B910" s="896"/>
      <c r="C910" s="794"/>
      <c r="D910" s="788"/>
      <c r="E910" s="782"/>
      <c r="F910" s="484" t="s">
        <v>6350</v>
      </c>
      <c r="G910" s="484" t="s">
        <v>6375</v>
      </c>
      <c r="H910" s="788"/>
      <c r="I910" s="788"/>
      <c r="J910" s="788"/>
      <c r="K910" s="788"/>
      <c r="L910" s="788"/>
      <c r="M910" s="788"/>
      <c r="N910" s="782"/>
      <c r="O910" s="788"/>
      <c r="P910" s="1005"/>
      <c r="Q910" s="793"/>
      <c r="R910" s="782"/>
      <c r="S910" s="782"/>
      <c r="T910" s="782"/>
    </row>
    <row r="911" spans="1:20" ht="10.35" customHeight="1">
      <c r="A911" s="896"/>
      <c r="B911" s="896"/>
      <c r="C911" s="794"/>
      <c r="D911" s="788"/>
      <c r="E911" s="782"/>
      <c r="F911" s="484" t="s">
        <v>6351</v>
      </c>
      <c r="G911" s="484" t="s">
        <v>6376</v>
      </c>
      <c r="H911" s="788"/>
      <c r="I911" s="788"/>
      <c r="J911" s="788"/>
      <c r="K911" s="788"/>
      <c r="L911" s="788"/>
      <c r="M911" s="788"/>
      <c r="N911" s="782"/>
      <c r="O911" s="788"/>
      <c r="P911" s="1005"/>
      <c r="Q911" s="793"/>
      <c r="R911" s="782"/>
      <c r="S911" s="782"/>
      <c r="T911" s="782"/>
    </row>
    <row r="912" spans="1:20" ht="10.35" customHeight="1">
      <c r="A912" s="896"/>
      <c r="B912" s="896"/>
      <c r="C912" s="794"/>
      <c r="D912" s="788"/>
      <c r="E912" s="782"/>
      <c r="F912" s="484" t="s">
        <v>6352</v>
      </c>
      <c r="G912" s="484" t="s">
        <v>6377</v>
      </c>
      <c r="H912" s="788"/>
      <c r="I912" s="788"/>
      <c r="J912" s="788"/>
      <c r="K912" s="788"/>
      <c r="L912" s="788"/>
      <c r="M912" s="788"/>
      <c r="N912" s="782"/>
      <c r="O912" s="788"/>
      <c r="P912" s="1005"/>
      <c r="Q912" s="793"/>
      <c r="R912" s="782"/>
      <c r="S912" s="782"/>
      <c r="T912" s="782"/>
    </row>
    <row r="913" spans="1:20" ht="10.35" customHeight="1">
      <c r="A913" s="896"/>
      <c r="B913" s="896"/>
      <c r="C913" s="794"/>
      <c r="D913" s="788"/>
      <c r="E913" s="782"/>
      <c r="F913" s="484" t="s">
        <v>6353</v>
      </c>
      <c r="G913" s="484" t="s">
        <v>6378</v>
      </c>
      <c r="H913" s="788"/>
      <c r="I913" s="788"/>
      <c r="J913" s="788"/>
      <c r="K913" s="788"/>
      <c r="L913" s="788"/>
      <c r="M913" s="788"/>
      <c r="N913" s="782"/>
      <c r="O913" s="788"/>
      <c r="P913" s="1005"/>
      <c r="Q913" s="793"/>
      <c r="R913" s="782"/>
      <c r="S913" s="782"/>
      <c r="T913" s="782"/>
    </row>
    <row r="914" spans="1:20" ht="64.5" customHeight="1">
      <c r="A914" s="896"/>
      <c r="B914" s="896"/>
      <c r="C914" s="794"/>
      <c r="D914" s="789"/>
      <c r="E914" s="783"/>
      <c r="F914" s="484" t="s">
        <v>7765</v>
      </c>
      <c r="G914" s="484" t="s">
        <v>7767</v>
      </c>
      <c r="H914" s="789"/>
      <c r="I914" s="789"/>
      <c r="J914" s="789"/>
      <c r="K914" s="789"/>
      <c r="L914" s="789"/>
      <c r="M914" s="789"/>
      <c r="N914" s="783"/>
      <c r="O914" s="789"/>
      <c r="P914" s="1006"/>
      <c r="Q914" s="793"/>
      <c r="R914" s="783"/>
      <c r="S914" s="783"/>
      <c r="T914" s="783"/>
    </row>
    <row r="915" spans="1:20">
      <c r="A915" s="285" t="s">
        <v>1274</v>
      </c>
      <c r="B915" s="284"/>
      <c r="C915" s="281"/>
      <c r="D915" s="282"/>
      <c r="E915" s="576"/>
      <c r="F915" s="282"/>
      <c r="G915" s="282"/>
      <c r="H915" s="282"/>
      <c r="I915" s="282"/>
      <c r="J915" s="282"/>
      <c r="K915" s="282"/>
      <c r="L915" s="282"/>
      <c r="M915" s="282"/>
      <c r="N915" s="282"/>
      <c r="O915" s="282"/>
      <c r="P915" s="282"/>
      <c r="Q915" s="282"/>
      <c r="R915" s="282"/>
      <c r="S915" s="282"/>
      <c r="T915" s="425"/>
    </row>
    <row r="916" spans="1:20" s="8" customFormat="1" ht="86.25" customHeight="1">
      <c r="A916" s="16" t="s">
        <v>1605</v>
      </c>
      <c r="B916" s="16" t="s">
        <v>66</v>
      </c>
      <c r="C916" s="16" t="s">
        <v>4243</v>
      </c>
      <c r="D916" s="9" t="s">
        <v>3964</v>
      </c>
      <c r="E916" s="51" t="s">
        <v>68</v>
      </c>
      <c r="F916" s="60"/>
      <c r="G916" s="60"/>
      <c r="H916" s="51" t="s">
        <v>101</v>
      </c>
      <c r="I916" s="51" t="s">
        <v>101</v>
      </c>
      <c r="J916" s="51" t="s">
        <v>52</v>
      </c>
      <c r="K916" s="60" t="s">
        <v>5614</v>
      </c>
      <c r="L916" s="9" t="s">
        <v>1395</v>
      </c>
      <c r="M916" s="9" t="s">
        <v>7453</v>
      </c>
      <c r="N916" s="39" t="s">
        <v>38</v>
      </c>
      <c r="O916" s="66" t="s">
        <v>6434</v>
      </c>
      <c r="P916" s="52"/>
      <c r="Q916" s="39" t="s">
        <v>128</v>
      </c>
      <c r="R916" s="111" t="s">
        <v>128</v>
      </c>
      <c r="S916" s="111" t="s">
        <v>128</v>
      </c>
      <c r="T916" s="111" t="s">
        <v>3971</v>
      </c>
    </row>
    <row r="917" spans="1:20" s="8" customFormat="1" ht="10.199999999999999">
      <c r="A917" s="756" t="s">
        <v>1606</v>
      </c>
      <c r="B917" s="756" t="s">
        <v>673</v>
      </c>
      <c r="C917" s="756" t="s">
        <v>4270</v>
      </c>
      <c r="D917" s="759" t="s">
        <v>674</v>
      </c>
      <c r="E917" s="762" t="s">
        <v>26</v>
      </c>
      <c r="F917" s="51" t="s">
        <v>496</v>
      </c>
      <c r="G917" s="60" t="s">
        <v>497</v>
      </c>
      <c r="H917" s="762" t="s">
        <v>101</v>
      </c>
      <c r="I917" s="762" t="s">
        <v>101</v>
      </c>
      <c r="J917" s="762" t="s">
        <v>107</v>
      </c>
      <c r="K917" s="759" t="s">
        <v>5614</v>
      </c>
      <c r="L917" s="768" t="s">
        <v>1399</v>
      </c>
      <c r="M917" s="768" t="s">
        <v>7460</v>
      </c>
      <c r="N917" s="762" t="s">
        <v>38</v>
      </c>
      <c r="O917" s="759" t="s">
        <v>6109</v>
      </c>
      <c r="P917" s="1002"/>
      <c r="Q917" s="774" t="s">
        <v>128</v>
      </c>
      <c r="R917" s="774" t="s">
        <v>128</v>
      </c>
      <c r="S917" s="774" t="s">
        <v>128</v>
      </c>
      <c r="T917" s="774" t="s">
        <v>3971</v>
      </c>
    </row>
    <row r="918" spans="1:20" s="8" customFormat="1" ht="10.199999999999999">
      <c r="A918" s="758" t="e">
        <v>#N/A</v>
      </c>
      <c r="B918" s="758" t="e">
        <v>#N/A</v>
      </c>
      <c r="C918" s="758"/>
      <c r="D918" s="760" t="e">
        <v>#N/A</v>
      </c>
      <c r="E918" s="763" t="e">
        <v>#N/A</v>
      </c>
      <c r="F918" s="51" t="s">
        <v>499</v>
      </c>
      <c r="G918" s="60" t="s">
        <v>500</v>
      </c>
      <c r="H918" s="763" t="e">
        <v>#N/A</v>
      </c>
      <c r="I918" s="763" t="e">
        <v>#N/A</v>
      </c>
      <c r="J918" s="763" t="e">
        <v>#N/A</v>
      </c>
      <c r="K918" s="760" t="e">
        <v>#N/A</v>
      </c>
      <c r="L918" s="769"/>
      <c r="M918" s="769"/>
      <c r="N918" s="763"/>
      <c r="O918" s="760"/>
      <c r="P918" s="1002"/>
      <c r="Q918" s="774"/>
      <c r="R918" s="774"/>
      <c r="S918" s="774"/>
      <c r="T918" s="774"/>
    </row>
    <row r="919" spans="1:20" s="8" customFormat="1" ht="10.199999999999999">
      <c r="A919" s="758" t="e">
        <v>#N/A</v>
      </c>
      <c r="B919" s="758" t="e">
        <v>#N/A</v>
      </c>
      <c r="C919" s="758"/>
      <c r="D919" s="760" t="e">
        <v>#N/A</v>
      </c>
      <c r="E919" s="763" t="e">
        <v>#N/A</v>
      </c>
      <c r="F919" s="51" t="s">
        <v>501</v>
      </c>
      <c r="G919" s="60" t="s">
        <v>502</v>
      </c>
      <c r="H919" s="763" t="e">
        <v>#N/A</v>
      </c>
      <c r="I919" s="763" t="e">
        <v>#N/A</v>
      </c>
      <c r="J919" s="763" t="e">
        <v>#N/A</v>
      </c>
      <c r="K919" s="760" t="e">
        <v>#N/A</v>
      </c>
      <c r="L919" s="769"/>
      <c r="M919" s="769"/>
      <c r="N919" s="763"/>
      <c r="O919" s="760"/>
      <c r="P919" s="1002"/>
      <c r="Q919" s="774"/>
      <c r="R919" s="774"/>
      <c r="S919" s="774"/>
      <c r="T919" s="774"/>
    </row>
    <row r="920" spans="1:20" s="8" customFormat="1" ht="10.199999999999999">
      <c r="A920" s="758" t="e">
        <v>#N/A</v>
      </c>
      <c r="B920" s="758" t="e">
        <v>#N/A</v>
      </c>
      <c r="C920" s="758"/>
      <c r="D920" s="760" t="e">
        <v>#N/A</v>
      </c>
      <c r="E920" s="763" t="e">
        <v>#N/A</v>
      </c>
      <c r="F920" s="51" t="s">
        <v>503</v>
      </c>
      <c r="G920" s="60" t="s">
        <v>504</v>
      </c>
      <c r="H920" s="763" t="e">
        <v>#N/A</v>
      </c>
      <c r="I920" s="763" t="e">
        <v>#N/A</v>
      </c>
      <c r="J920" s="763" t="e">
        <v>#N/A</v>
      </c>
      <c r="K920" s="760" t="e">
        <v>#N/A</v>
      </c>
      <c r="L920" s="769"/>
      <c r="M920" s="769"/>
      <c r="N920" s="763"/>
      <c r="O920" s="760"/>
      <c r="P920" s="1002"/>
      <c r="Q920" s="774"/>
      <c r="R920" s="774"/>
      <c r="S920" s="774"/>
      <c r="T920" s="774"/>
    </row>
    <row r="921" spans="1:20" s="8" customFormat="1" ht="10.199999999999999">
      <c r="A921" s="758" t="e">
        <v>#N/A</v>
      </c>
      <c r="B921" s="758" t="e">
        <v>#N/A</v>
      </c>
      <c r="C921" s="758"/>
      <c r="D921" s="760" t="e">
        <v>#N/A</v>
      </c>
      <c r="E921" s="763" t="e">
        <v>#N/A</v>
      </c>
      <c r="F921" s="51" t="s">
        <v>505</v>
      </c>
      <c r="G921" s="60" t="s">
        <v>506</v>
      </c>
      <c r="H921" s="763" t="e">
        <v>#N/A</v>
      </c>
      <c r="I921" s="763" t="e">
        <v>#N/A</v>
      </c>
      <c r="J921" s="763" t="e">
        <v>#N/A</v>
      </c>
      <c r="K921" s="760" t="e">
        <v>#N/A</v>
      </c>
      <c r="L921" s="769"/>
      <c r="M921" s="769"/>
      <c r="N921" s="763"/>
      <c r="O921" s="760"/>
      <c r="P921" s="1002"/>
      <c r="Q921" s="774"/>
      <c r="R921" s="774"/>
      <c r="S921" s="774"/>
      <c r="T921" s="774"/>
    </row>
    <row r="922" spans="1:20" s="8" customFormat="1" ht="10.199999999999999">
      <c r="A922" s="758" t="e">
        <v>#N/A</v>
      </c>
      <c r="B922" s="758" t="e">
        <v>#N/A</v>
      </c>
      <c r="C922" s="758"/>
      <c r="D922" s="760" t="e">
        <v>#N/A</v>
      </c>
      <c r="E922" s="763" t="e">
        <v>#N/A</v>
      </c>
      <c r="F922" s="51" t="s">
        <v>507</v>
      </c>
      <c r="G922" s="60" t="s">
        <v>508</v>
      </c>
      <c r="H922" s="763" t="e">
        <v>#N/A</v>
      </c>
      <c r="I922" s="763" t="e">
        <v>#N/A</v>
      </c>
      <c r="J922" s="763" t="e">
        <v>#N/A</v>
      </c>
      <c r="K922" s="760" t="e">
        <v>#N/A</v>
      </c>
      <c r="L922" s="769"/>
      <c r="M922" s="769"/>
      <c r="N922" s="763"/>
      <c r="O922" s="760"/>
      <c r="P922" s="1002"/>
      <c r="Q922" s="774"/>
      <c r="R922" s="774"/>
      <c r="S922" s="774"/>
      <c r="T922" s="774"/>
    </row>
    <row r="923" spans="1:20" s="8" customFormat="1" ht="12.75" customHeight="1">
      <c r="A923" s="758" t="e">
        <v>#N/A</v>
      </c>
      <c r="B923" s="758" t="e">
        <v>#N/A</v>
      </c>
      <c r="C923" s="758"/>
      <c r="D923" s="760" t="e">
        <v>#N/A</v>
      </c>
      <c r="E923" s="763" t="e">
        <v>#N/A</v>
      </c>
      <c r="F923" s="51" t="s">
        <v>509</v>
      </c>
      <c r="G923" s="60" t="s">
        <v>510</v>
      </c>
      <c r="H923" s="763" t="e">
        <v>#N/A</v>
      </c>
      <c r="I923" s="763" t="e">
        <v>#N/A</v>
      </c>
      <c r="J923" s="763" t="e">
        <v>#N/A</v>
      </c>
      <c r="K923" s="760" t="e">
        <v>#N/A</v>
      </c>
      <c r="L923" s="769"/>
      <c r="M923" s="769"/>
      <c r="N923" s="763"/>
      <c r="O923" s="760"/>
      <c r="P923" s="1002"/>
      <c r="Q923" s="774"/>
      <c r="R923" s="774"/>
      <c r="S923" s="774"/>
      <c r="T923" s="774"/>
    </row>
    <row r="924" spans="1:20" s="8" customFormat="1" ht="12.75" customHeight="1">
      <c r="A924" s="758" t="e">
        <v>#N/A</v>
      </c>
      <c r="B924" s="758" t="e">
        <v>#N/A</v>
      </c>
      <c r="C924" s="758"/>
      <c r="D924" s="760" t="e">
        <v>#N/A</v>
      </c>
      <c r="E924" s="763" t="e">
        <v>#N/A</v>
      </c>
      <c r="F924" s="51" t="s">
        <v>511</v>
      </c>
      <c r="G924" s="60" t="s">
        <v>512</v>
      </c>
      <c r="H924" s="763" t="e">
        <v>#N/A</v>
      </c>
      <c r="I924" s="763" t="e">
        <v>#N/A</v>
      </c>
      <c r="J924" s="763" t="e">
        <v>#N/A</v>
      </c>
      <c r="K924" s="760" t="e">
        <v>#N/A</v>
      </c>
      <c r="L924" s="769"/>
      <c r="M924" s="769"/>
      <c r="N924" s="763"/>
      <c r="O924" s="760"/>
      <c r="P924" s="1002"/>
      <c r="Q924" s="774"/>
      <c r="R924" s="774"/>
      <c r="S924" s="774"/>
      <c r="T924" s="774"/>
    </row>
    <row r="925" spans="1:20" s="8" customFormat="1" ht="12.75" customHeight="1">
      <c r="A925" s="758" t="e">
        <v>#N/A</v>
      </c>
      <c r="B925" s="758" t="e">
        <v>#N/A</v>
      </c>
      <c r="C925" s="758"/>
      <c r="D925" s="760" t="e">
        <v>#N/A</v>
      </c>
      <c r="E925" s="763" t="e">
        <v>#N/A</v>
      </c>
      <c r="F925" s="51" t="s">
        <v>513</v>
      </c>
      <c r="G925" s="60" t="s">
        <v>514</v>
      </c>
      <c r="H925" s="763" t="e">
        <v>#N/A</v>
      </c>
      <c r="I925" s="763" t="e">
        <v>#N/A</v>
      </c>
      <c r="J925" s="763" t="e">
        <v>#N/A</v>
      </c>
      <c r="K925" s="760" t="e">
        <v>#N/A</v>
      </c>
      <c r="L925" s="769"/>
      <c r="M925" s="769"/>
      <c r="N925" s="763"/>
      <c r="O925" s="760"/>
      <c r="P925" s="1002"/>
      <c r="Q925" s="774"/>
      <c r="R925" s="774"/>
      <c r="S925" s="774"/>
      <c r="T925" s="774"/>
    </row>
    <row r="926" spans="1:20" s="8" customFormat="1" ht="12.75" customHeight="1">
      <c r="A926" s="758" t="e">
        <v>#N/A</v>
      </c>
      <c r="B926" s="758" t="e">
        <v>#N/A</v>
      </c>
      <c r="C926" s="758"/>
      <c r="D926" s="760" t="e">
        <v>#N/A</v>
      </c>
      <c r="E926" s="763" t="e">
        <v>#N/A</v>
      </c>
      <c r="F926" s="51" t="s">
        <v>515</v>
      </c>
      <c r="G926" s="60" t="s">
        <v>516</v>
      </c>
      <c r="H926" s="763" t="e">
        <v>#N/A</v>
      </c>
      <c r="I926" s="763" t="e">
        <v>#N/A</v>
      </c>
      <c r="J926" s="763" t="e">
        <v>#N/A</v>
      </c>
      <c r="K926" s="760" t="e">
        <v>#N/A</v>
      </c>
      <c r="L926" s="769"/>
      <c r="M926" s="769"/>
      <c r="N926" s="763"/>
      <c r="O926" s="760"/>
      <c r="P926" s="1002"/>
      <c r="Q926" s="774"/>
      <c r="R926" s="774"/>
      <c r="S926" s="774"/>
      <c r="T926" s="774"/>
    </row>
    <row r="927" spans="1:20" s="8" customFormat="1" ht="12.75" customHeight="1">
      <c r="A927" s="758" t="e">
        <v>#N/A</v>
      </c>
      <c r="B927" s="758" t="e">
        <v>#N/A</v>
      </c>
      <c r="C927" s="758"/>
      <c r="D927" s="760" t="e">
        <v>#N/A</v>
      </c>
      <c r="E927" s="763" t="e">
        <v>#N/A</v>
      </c>
      <c r="F927" s="51" t="s">
        <v>517</v>
      </c>
      <c r="G927" s="60" t="s">
        <v>518</v>
      </c>
      <c r="H927" s="763" t="e">
        <v>#N/A</v>
      </c>
      <c r="I927" s="763" t="e">
        <v>#N/A</v>
      </c>
      <c r="J927" s="763" t="e">
        <v>#N/A</v>
      </c>
      <c r="K927" s="760" t="e">
        <v>#N/A</v>
      </c>
      <c r="L927" s="769"/>
      <c r="M927" s="769"/>
      <c r="N927" s="763"/>
      <c r="O927" s="760"/>
      <c r="P927" s="1002"/>
      <c r="Q927" s="774"/>
      <c r="R927" s="774"/>
      <c r="S927" s="774"/>
      <c r="T927" s="774"/>
    </row>
    <row r="928" spans="1:20" s="8" customFormat="1" ht="12.75" customHeight="1">
      <c r="A928" s="758" t="e">
        <v>#N/A</v>
      </c>
      <c r="B928" s="758" t="e">
        <v>#N/A</v>
      </c>
      <c r="C928" s="758"/>
      <c r="D928" s="760" t="e">
        <v>#N/A</v>
      </c>
      <c r="E928" s="763" t="e">
        <v>#N/A</v>
      </c>
      <c r="F928" s="51" t="s">
        <v>519</v>
      </c>
      <c r="G928" s="60" t="s">
        <v>520</v>
      </c>
      <c r="H928" s="763" t="e">
        <v>#N/A</v>
      </c>
      <c r="I928" s="763" t="e">
        <v>#N/A</v>
      </c>
      <c r="J928" s="763" t="e">
        <v>#N/A</v>
      </c>
      <c r="K928" s="760" t="e">
        <v>#N/A</v>
      </c>
      <c r="L928" s="769"/>
      <c r="M928" s="769"/>
      <c r="N928" s="763"/>
      <c r="O928" s="760"/>
      <c r="P928" s="1002"/>
      <c r="Q928" s="774"/>
      <c r="R928" s="774"/>
      <c r="S928" s="774"/>
      <c r="T928" s="774"/>
    </row>
    <row r="929" spans="1:20" s="8" customFormat="1" ht="12.75" customHeight="1">
      <c r="A929" s="758" t="e">
        <v>#N/A</v>
      </c>
      <c r="B929" s="758" t="e">
        <v>#N/A</v>
      </c>
      <c r="C929" s="758"/>
      <c r="D929" s="760" t="e">
        <v>#N/A</v>
      </c>
      <c r="E929" s="763" t="e">
        <v>#N/A</v>
      </c>
      <c r="F929" s="51" t="s">
        <v>521</v>
      </c>
      <c r="G929" s="60" t="s">
        <v>522</v>
      </c>
      <c r="H929" s="763" t="e">
        <v>#N/A</v>
      </c>
      <c r="I929" s="763" t="e">
        <v>#N/A</v>
      </c>
      <c r="J929" s="763" t="e">
        <v>#N/A</v>
      </c>
      <c r="K929" s="760" t="e">
        <v>#N/A</v>
      </c>
      <c r="L929" s="769"/>
      <c r="M929" s="769"/>
      <c r="N929" s="763"/>
      <c r="O929" s="760"/>
      <c r="P929" s="1002"/>
      <c r="Q929" s="774"/>
      <c r="R929" s="774"/>
      <c r="S929" s="774"/>
      <c r="T929" s="774"/>
    </row>
    <row r="930" spans="1:20" s="8" customFormat="1" ht="12.75" customHeight="1">
      <c r="A930" s="758" t="e">
        <v>#N/A</v>
      </c>
      <c r="B930" s="758" t="e">
        <v>#N/A</v>
      </c>
      <c r="C930" s="758"/>
      <c r="D930" s="760" t="e">
        <v>#N/A</v>
      </c>
      <c r="E930" s="763" t="e">
        <v>#N/A</v>
      </c>
      <c r="F930" s="51" t="s">
        <v>523</v>
      </c>
      <c r="G930" s="60" t="s">
        <v>524</v>
      </c>
      <c r="H930" s="763" t="e">
        <v>#N/A</v>
      </c>
      <c r="I930" s="763" t="e">
        <v>#N/A</v>
      </c>
      <c r="J930" s="763" t="e">
        <v>#N/A</v>
      </c>
      <c r="K930" s="760" t="e">
        <v>#N/A</v>
      </c>
      <c r="L930" s="769"/>
      <c r="M930" s="769"/>
      <c r="N930" s="763"/>
      <c r="O930" s="760"/>
      <c r="P930" s="1002"/>
      <c r="Q930" s="774"/>
      <c r="R930" s="774"/>
      <c r="S930" s="774"/>
      <c r="T930" s="774"/>
    </row>
    <row r="931" spans="1:20" s="8" customFormat="1" ht="12.75" customHeight="1">
      <c r="A931" s="758" t="e">
        <v>#N/A</v>
      </c>
      <c r="B931" s="758" t="e">
        <v>#N/A</v>
      </c>
      <c r="C931" s="758"/>
      <c r="D931" s="760" t="e">
        <v>#N/A</v>
      </c>
      <c r="E931" s="763" t="e">
        <v>#N/A</v>
      </c>
      <c r="F931" s="51" t="s">
        <v>525</v>
      </c>
      <c r="G931" s="60" t="s">
        <v>526</v>
      </c>
      <c r="H931" s="763" t="e">
        <v>#N/A</v>
      </c>
      <c r="I931" s="763" t="e">
        <v>#N/A</v>
      </c>
      <c r="J931" s="763" t="e">
        <v>#N/A</v>
      </c>
      <c r="K931" s="760" t="e">
        <v>#N/A</v>
      </c>
      <c r="L931" s="769"/>
      <c r="M931" s="769"/>
      <c r="N931" s="763"/>
      <c r="O931" s="760"/>
      <c r="P931" s="1002"/>
      <c r="Q931" s="774"/>
      <c r="R931" s="774"/>
      <c r="S931" s="774"/>
      <c r="T931" s="774"/>
    </row>
    <row r="932" spans="1:20" s="8" customFormat="1" ht="12.75" customHeight="1">
      <c r="A932" s="758" t="e">
        <v>#N/A</v>
      </c>
      <c r="B932" s="758" t="e">
        <v>#N/A</v>
      </c>
      <c r="C932" s="758"/>
      <c r="D932" s="760" t="e">
        <v>#N/A</v>
      </c>
      <c r="E932" s="763" t="e">
        <v>#N/A</v>
      </c>
      <c r="F932" s="51" t="s">
        <v>527</v>
      </c>
      <c r="G932" s="60" t="s">
        <v>528</v>
      </c>
      <c r="H932" s="763" t="e">
        <v>#N/A</v>
      </c>
      <c r="I932" s="763" t="e">
        <v>#N/A</v>
      </c>
      <c r="J932" s="763" t="e">
        <v>#N/A</v>
      </c>
      <c r="K932" s="760" t="e">
        <v>#N/A</v>
      </c>
      <c r="L932" s="769"/>
      <c r="M932" s="769"/>
      <c r="N932" s="763"/>
      <c r="O932" s="760"/>
      <c r="P932" s="1002"/>
      <c r="Q932" s="774"/>
      <c r="R932" s="774"/>
      <c r="S932" s="774"/>
      <c r="T932" s="774"/>
    </row>
    <row r="933" spans="1:20" s="8" customFormat="1" ht="12.75" customHeight="1">
      <c r="A933" s="758" t="e">
        <v>#N/A</v>
      </c>
      <c r="B933" s="758" t="e">
        <v>#N/A</v>
      </c>
      <c r="C933" s="758"/>
      <c r="D933" s="760" t="e">
        <v>#N/A</v>
      </c>
      <c r="E933" s="763" t="e">
        <v>#N/A</v>
      </c>
      <c r="F933" s="51" t="s">
        <v>529</v>
      </c>
      <c r="G933" s="60" t="s">
        <v>530</v>
      </c>
      <c r="H933" s="763" t="e">
        <v>#N/A</v>
      </c>
      <c r="I933" s="763" t="e">
        <v>#N/A</v>
      </c>
      <c r="J933" s="763" t="e">
        <v>#N/A</v>
      </c>
      <c r="K933" s="760" t="e">
        <v>#N/A</v>
      </c>
      <c r="L933" s="769"/>
      <c r="M933" s="769"/>
      <c r="N933" s="763"/>
      <c r="O933" s="760"/>
      <c r="P933" s="1002"/>
      <c r="Q933" s="774"/>
      <c r="R933" s="774"/>
      <c r="S933" s="774"/>
      <c r="T933" s="774"/>
    </row>
    <row r="934" spans="1:20" s="8" customFormat="1" ht="12.75" customHeight="1">
      <c r="A934" s="758" t="e">
        <v>#N/A</v>
      </c>
      <c r="B934" s="758" t="e">
        <v>#N/A</v>
      </c>
      <c r="C934" s="758"/>
      <c r="D934" s="760" t="e">
        <v>#N/A</v>
      </c>
      <c r="E934" s="763" t="e">
        <v>#N/A</v>
      </c>
      <c r="F934" s="51" t="s">
        <v>531</v>
      </c>
      <c r="G934" s="60" t="s">
        <v>532</v>
      </c>
      <c r="H934" s="763" t="e">
        <v>#N/A</v>
      </c>
      <c r="I934" s="763" t="e">
        <v>#N/A</v>
      </c>
      <c r="J934" s="763" t="e">
        <v>#N/A</v>
      </c>
      <c r="K934" s="760" t="e">
        <v>#N/A</v>
      </c>
      <c r="L934" s="769"/>
      <c r="M934" s="769"/>
      <c r="N934" s="763"/>
      <c r="O934" s="760"/>
      <c r="P934" s="1002"/>
      <c r="Q934" s="774"/>
      <c r="R934" s="774"/>
      <c r="S934" s="774"/>
      <c r="T934" s="774"/>
    </row>
    <row r="935" spans="1:20" s="8" customFormat="1" ht="12.75" customHeight="1">
      <c r="A935" s="758" t="e">
        <v>#N/A</v>
      </c>
      <c r="B935" s="758" t="e">
        <v>#N/A</v>
      </c>
      <c r="C935" s="758"/>
      <c r="D935" s="760" t="e">
        <v>#N/A</v>
      </c>
      <c r="E935" s="763" t="e">
        <v>#N/A</v>
      </c>
      <c r="F935" s="51" t="s">
        <v>533</v>
      </c>
      <c r="G935" s="60" t="s">
        <v>534</v>
      </c>
      <c r="H935" s="763" t="e">
        <v>#N/A</v>
      </c>
      <c r="I935" s="763" t="e">
        <v>#N/A</v>
      </c>
      <c r="J935" s="763" t="e">
        <v>#N/A</v>
      </c>
      <c r="K935" s="760" t="e">
        <v>#N/A</v>
      </c>
      <c r="L935" s="769"/>
      <c r="M935" s="769"/>
      <c r="N935" s="763"/>
      <c r="O935" s="760"/>
      <c r="P935" s="1002"/>
      <c r="Q935" s="774"/>
      <c r="R935" s="774"/>
      <c r="S935" s="774"/>
      <c r="T935" s="774"/>
    </row>
    <row r="936" spans="1:20" s="8" customFormat="1" ht="12.75" customHeight="1">
      <c r="A936" s="758" t="e">
        <v>#N/A</v>
      </c>
      <c r="B936" s="758" t="e">
        <v>#N/A</v>
      </c>
      <c r="C936" s="758"/>
      <c r="D936" s="760" t="e">
        <v>#N/A</v>
      </c>
      <c r="E936" s="763" t="e">
        <v>#N/A</v>
      </c>
      <c r="F936" s="51" t="s">
        <v>535</v>
      </c>
      <c r="G936" s="60" t="s">
        <v>536</v>
      </c>
      <c r="H936" s="763" t="e">
        <v>#N/A</v>
      </c>
      <c r="I936" s="763" t="e">
        <v>#N/A</v>
      </c>
      <c r="J936" s="763" t="e">
        <v>#N/A</v>
      </c>
      <c r="K936" s="760" t="e">
        <v>#N/A</v>
      </c>
      <c r="L936" s="769"/>
      <c r="M936" s="769"/>
      <c r="N936" s="763"/>
      <c r="O936" s="760"/>
      <c r="P936" s="1002"/>
      <c r="Q936" s="774"/>
      <c r="R936" s="774"/>
      <c r="S936" s="774"/>
      <c r="T936" s="774"/>
    </row>
    <row r="937" spans="1:20" s="8" customFormat="1" ht="12.75" customHeight="1">
      <c r="A937" s="758" t="e">
        <v>#N/A</v>
      </c>
      <c r="B937" s="758" t="e">
        <v>#N/A</v>
      </c>
      <c r="C937" s="758"/>
      <c r="D937" s="760" t="e">
        <v>#N/A</v>
      </c>
      <c r="E937" s="763" t="e">
        <v>#N/A</v>
      </c>
      <c r="F937" s="51" t="s">
        <v>537</v>
      </c>
      <c r="G937" s="60" t="s">
        <v>538</v>
      </c>
      <c r="H937" s="763" t="e">
        <v>#N/A</v>
      </c>
      <c r="I937" s="763" t="e">
        <v>#N/A</v>
      </c>
      <c r="J937" s="763" t="e">
        <v>#N/A</v>
      </c>
      <c r="K937" s="760" t="e">
        <v>#N/A</v>
      </c>
      <c r="L937" s="769"/>
      <c r="M937" s="769"/>
      <c r="N937" s="763"/>
      <c r="O937" s="760"/>
      <c r="P937" s="1002"/>
      <c r="Q937" s="774"/>
      <c r="R937" s="774"/>
      <c r="S937" s="774"/>
      <c r="T937" s="774"/>
    </row>
    <row r="938" spans="1:20" s="8" customFormat="1" ht="12.75" customHeight="1">
      <c r="A938" s="758" t="e">
        <v>#N/A</v>
      </c>
      <c r="B938" s="758" t="e">
        <v>#N/A</v>
      </c>
      <c r="C938" s="758"/>
      <c r="D938" s="760" t="e">
        <v>#N/A</v>
      </c>
      <c r="E938" s="763" t="e">
        <v>#N/A</v>
      </c>
      <c r="F938" s="51" t="s">
        <v>539</v>
      </c>
      <c r="G938" s="60" t="s">
        <v>540</v>
      </c>
      <c r="H938" s="763" t="e">
        <v>#N/A</v>
      </c>
      <c r="I938" s="763" t="e">
        <v>#N/A</v>
      </c>
      <c r="J938" s="763" t="e">
        <v>#N/A</v>
      </c>
      <c r="K938" s="760" t="e">
        <v>#N/A</v>
      </c>
      <c r="L938" s="769"/>
      <c r="M938" s="769"/>
      <c r="N938" s="763"/>
      <c r="O938" s="760"/>
      <c r="P938" s="1002"/>
      <c r="Q938" s="774"/>
      <c r="R938" s="774"/>
      <c r="S938" s="774"/>
      <c r="T938" s="774"/>
    </row>
    <row r="939" spans="1:20" s="8" customFormat="1" ht="12.75" customHeight="1">
      <c r="A939" s="758" t="e">
        <v>#N/A</v>
      </c>
      <c r="B939" s="758" t="e">
        <v>#N/A</v>
      </c>
      <c r="C939" s="758"/>
      <c r="D939" s="760" t="e">
        <v>#N/A</v>
      </c>
      <c r="E939" s="763" t="e">
        <v>#N/A</v>
      </c>
      <c r="F939" s="51" t="s">
        <v>541</v>
      </c>
      <c r="G939" s="60" t="s">
        <v>542</v>
      </c>
      <c r="H939" s="763" t="e">
        <v>#N/A</v>
      </c>
      <c r="I939" s="763" t="e">
        <v>#N/A</v>
      </c>
      <c r="J939" s="763" t="e">
        <v>#N/A</v>
      </c>
      <c r="K939" s="760" t="e">
        <v>#N/A</v>
      </c>
      <c r="L939" s="769"/>
      <c r="M939" s="769"/>
      <c r="N939" s="763"/>
      <c r="O939" s="760"/>
      <c r="P939" s="1002"/>
      <c r="Q939" s="774"/>
      <c r="R939" s="774"/>
      <c r="S939" s="774"/>
      <c r="T939" s="774"/>
    </row>
    <row r="940" spans="1:20" s="8" customFormat="1" ht="12.75" customHeight="1">
      <c r="A940" s="758" t="e">
        <v>#N/A</v>
      </c>
      <c r="B940" s="758" t="e">
        <v>#N/A</v>
      </c>
      <c r="C940" s="758"/>
      <c r="D940" s="760" t="e">
        <v>#N/A</v>
      </c>
      <c r="E940" s="763" t="e">
        <v>#N/A</v>
      </c>
      <c r="F940" s="51" t="s">
        <v>543</v>
      </c>
      <c r="G940" s="60" t="s">
        <v>544</v>
      </c>
      <c r="H940" s="763" t="e">
        <v>#N/A</v>
      </c>
      <c r="I940" s="763" t="e">
        <v>#N/A</v>
      </c>
      <c r="J940" s="763" t="e">
        <v>#N/A</v>
      </c>
      <c r="K940" s="760" t="e">
        <v>#N/A</v>
      </c>
      <c r="L940" s="769"/>
      <c r="M940" s="769"/>
      <c r="N940" s="763"/>
      <c r="O940" s="760"/>
      <c r="P940" s="1002"/>
      <c r="Q940" s="774"/>
      <c r="R940" s="774"/>
      <c r="S940" s="774"/>
      <c r="T940" s="774"/>
    </row>
    <row r="941" spans="1:20" s="8" customFormat="1" ht="12.75" customHeight="1">
      <c r="A941" s="758" t="e">
        <v>#N/A</v>
      </c>
      <c r="B941" s="758" t="e">
        <v>#N/A</v>
      </c>
      <c r="C941" s="758"/>
      <c r="D941" s="760" t="e">
        <v>#N/A</v>
      </c>
      <c r="E941" s="763" t="e">
        <v>#N/A</v>
      </c>
      <c r="F941" s="51" t="s">
        <v>545</v>
      </c>
      <c r="G941" s="60" t="s">
        <v>546</v>
      </c>
      <c r="H941" s="763" t="e">
        <v>#N/A</v>
      </c>
      <c r="I941" s="763" t="e">
        <v>#N/A</v>
      </c>
      <c r="J941" s="763" t="e">
        <v>#N/A</v>
      </c>
      <c r="K941" s="760" t="e">
        <v>#N/A</v>
      </c>
      <c r="L941" s="769"/>
      <c r="M941" s="769"/>
      <c r="N941" s="763"/>
      <c r="O941" s="760"/>
      <c r="P941" s="1002"/>
      <c r="Q941" s="774"/>
      <c r="R941" s="774"/>
      <c r="S941" s="774"/>
      <c r="T941" s="774"/>
    </row>
    <row r="942" spans="1:20" s="8" customFormat="1" ht="12.75" customHeight="1">
      <c r="A942" s="758" t="e">
        <v>#N/A</v>
      </c>
      <c r="B942" s="758" t="e">
        <v>#N/A</v>
      </c>
      <c r="C942" s="758"/>
      <c r="D942" s="760" t="e">
        <v>#N/A</v>
      </c>
      <c r="E942" s="763" t="e">
        <v>#N/A</v>
      </c>
      <c r="F942" s="51" t="s">
        <v>547</v>
      </c>
      <c r="G942" s="60" t="s">
        <v>548</v>
      </c>
      <c r="H942" s="763" t="e">
        <v>#N/A</v>
      </c>
      <c r="I942" s="763" t="e">
        <v>#N/A</v>
      </c>
      <c r="J942" s="763" t="e">
        <v>#N/A</v>
      </c>
      <c r="K942" s="760" t="e">
        <v>#N/A</v>
      </c>
      <c r="L942" s="769"/>
      <c r="M942" s="769"/>
      <c r="N942" s="763"/>
      <c r="O942" s="760"/>
      <c r="P942" s="1002"/>
      <c r="Q942" s="774"/>
      <c r="R942" s="774"/>
      <c r="S942" s="774"/>
      <c r="T942" s="774"/>
    </row>
    <row r="943" spans="1:20" s="8" customFormat="1" ht="12.75" customHeight="1">
      <c r="A943" s="758" t="e">
        <v>#N/A</v>
      </c>
      <c r="B943" s="758" t="e">
        <v>#N/A</v>
      </c>
      <c r="C943" s="758"/>
      <c r="D943" s="760" t="e">
        <v>#N/A</v>
      </c>
      <c r="E943" s="763" t="e">
        <v>#N/A</v>
      </c>
      <c r="F943" s="51" t="s">
        <v>549</v>
      </c>
      <c r="G943" s="60" t="s">
        <v>550</v>
      </c>
      <c r="H943" s="763" t="e">
        <v>#N/A</v>
      </c>
      <c r="I943" s="763" t="e">
        <v>#N/A</v>
      </c>
      <c r="J943" s="763" t="e">
        <v>#N/A</v>
      </c>
      <c r="K943" s="760" t="e">
        <v>#N/A</v>
      </c>
      <c r="L943" s="769"/>
      <c r="M943" s="769"/>
      <c r="N943" s="763"/>
      <c r="O943" s="760"/>
      <c r="P943" s="1002"/>
      <c r="Q943" s="774"/>
      <c r="R943" s="774"/>
      <c r="S943" s="774"/>
      <c r="T943" s="774"/>
    </row>
    <row r="944" spans="1:20" s="8" customFormat="1" ht="12.75" customHeight="1">
      <c r="A944" s="758" t="e">
        <v>#N/A</v>
      </c>
      <c r="B944" s="758" t="e">
        <v>#N/A</v>
      </c>
      <c r="C944" s="758"/>
      <c r="D944" s="760" t="e">
        <v>#N/A</v>
      </c>
      <c r="E944" s="763" t="e">
        <v>#N/A</v>
      </c>
      <c r="F944" s="51" t="s">
        <v>551</v>
      </c>
      <c r="G944" s="60" t="s">
        <v>552</v>
      </c>
      <c r="H944" s="763" t="e">
        <v>#N/A</v>
      </c>
      <c r="I944" s="763" t="e">
        <v>#N/A</v>
      </c>
      <c r="J944" s="763" t="e">
        <v>#N/A</v>
      </c>
      <c r="K944" s="760" t="e">
        <v>#N/A</v>
      </c>
      <c r="L944" s="769"/>
      <c r="M944" s="769"/>
      <c r="N944" s="763"/>
      <c r="O944" s="760"/>
      <c r="P944" s="1002"/>
      <c r="Q944" s="774"/>
      <c r="R944" s="774"/>
      <c r="S944" s="774"/>
      <c r="T944" s="774"/>
    </row>
    <row r="945" spans="1:20" s="8" customFormat="1" ht="12.75" customHeight="1">
      <c r="A945" s="758" t="e">
        <v>#N/A</v>
      </c>
      <c r="B945" s="758" t="e">
        <v>#N/A</v>
      </c>
      <c r="C945" s="758"/>
      <c r="D945" s="760" t="e">
        <v>#N/A</v>
      </c>
      <c r="E945" s="763" t="e">
        <v>#N/A</v>
      </c>
      <c r="F945" s="51" t="s">
        <v>553</v>
      </c>
      <c r="G945" s="60" t="s">
        <v>554</v>
      </c>
      <c r="H945" s="763" t="e">
        <v>#N/A</v>
      </c>
      <c r="I945" s="763" t="e">
        <v>#N/A</v>
      </c>
      <c r="J945" s="763" t="e">
        <v>#N/A</v>
      </c>
      <c r="K945" s="760" t="e">
        <v>#N/A</v>
      </c>
      <c r="L945" s="769"/>
      <c r="M945" s="769"/>
      <c r="N945" s="763"/>
      <c r="O945" s="760"/>
      <c r="P945" s="1002"/>
      <c r="Q945" s="774"/>
      <c r="R945" s="774"/>
      <c r="S945" s="774"/>
      <c r="T945" s="774"/>
    </row>
    <row r="946" spans="1:20" s="8" customFormat="1" ht="12.75" customHeight="1">
      <c r="A946" s="758" t="e">
        <v>#N/A</v>
      </c>
      <c r="B946" s="758" t="e">
        <v>#N/A</v>
      </c>
      <c r="C946" s="758"/>
      <c r="D946" s="760" t="e">
        <v>#N/A</v>
      </c>
      <c r="E946" s="763" t="e">
        <v>#N/A</v>
      </c>
      <c r="F946" s="51" t="s">
        <v>555</v>
      </c>
      <c r="G946" s="60" t="s">
        <v>556</v>
      </c>
      <c r="H946" s="763" t="e">
        <v>#N/A</v>
      </c>
      <c r="I946" s="763" t="e">
        <v>#N/A</v>
      </c>
      <c r="J946" s="763" t="e">
        <v>#N/A</v>
      </c>
      <c r="K946" s="760" t="e">
        <v>#N/A</v>
      </c>
      <c r="L946" s="769"/>
      <c r="M946" s="769"/>
      <c r="N946" s="763"/>
      <c r="O946" s="760"/>
      <c r="P946" s="1002"/>
      <c r="Q946" s="774"/>
      <c r="R946" s="774"/>
      <c r="S946" s="774"/>
      <c r="T946" s="774"/>
    </row>
    <row r="947" spans="1:20" s="8" customFormat="1" ht="12.75" customHeight="1">
      <c r="A947" s="758" t="e">
        <v>#N/A</v>
      </c>
      <c r="B947" s="758" t="e">
        <v>#N/A</v>
      </c>
      <c r="C947" s="758"/>
      <c r="D947" s="760" t="e">
        <v>#N/A</v>
      </c>
      <c r="E947" s="763" t="e">
        <v>#N/A</v>
      </c>
      <c r="F947" s="51" t="s">
        <v>557</v>
      </c>
      <c r="G947" s="60" t="s">
        <v>558</v>
      </c>
      <c r="H947" s="763" t="e">
        <v>#N/A</v>
      </c>
      <c r="I947" s="763" t="e">
        <v>#N/A</v>
      </c>
      <c r="J947" s="763" t="e">
        <v>#N/A</v>
      </c>
      <c r="K947" s="760" t="e">
        <v>#N/A</v>
      </c>
      <c r="L947" s="769"/>
      <c r="M947" s="769"/>
      <c r="N947" s="763"/>
      <c r="O947" s="760"/>
      <c r="P947" s="1002"/>
      <c r="Q947" s="774"/>
      <c r="R947" s="774"/>
      <c r="S947" s="774"/>
      <c r="T947" s="774"/>
    </row>
    <row r="948" spans="1:20" s="8" customFormat="1" ht="12.75" customHeight="1">
      <c r="A948" s="758" t="e">
        <v>#N/A</v>
      </c>
      <c r="B948" s="758" t="e">
        <v>#N/A</v>
      </c>
      <c r="C948" s="758"/>
      <c r="D948" s="760" t="e">
        <v>#N/A</v>
      </c>
      <c r="E948" s="763" t="e">
        <v>#N/A</v>
      </c>
      <c r="F948" s="51" t="s">
        <v>559</v>
      </c>
      <c r="G948" s="60" t="s">
        <v>560</v>
      </c>
      <c r="H948" s="763" t="e">
        <v>#N/A</v>
      </c>
      <c r="I948" s="763" t="e">
        <v>#N/A</v>
      </c>
      <c r="J948" s="763" t="e">
        <v>#N/A</v>
      </c>
      <c r="K948" s="760" t="e">
        <v>#N/A</v>
      </c>
      <c r="L948" s="769"/>
      <c r="M948" s="769"/>
      <c r="N948" s="763"/>
      <c r="O948" s="760"/>
      <c r="P948" s="1002"/>
      <c r="Q948" s="774"/>
      <c r="R948" s="774"/>
      <c r="S948" s="774"/>
      <c r="T948" s="774"/>
    </row>
    <row r="949" spans="1:20" s="8" customFormat="1" ht="12.75" customHeight="1">
      <c r="A949" s="758" t="e">
        <v>#N/A</v>
      </c>
      <c r="B949" s="758" t="e">
        <v>#N/A</v>
      </c>
      <c r="C949" s="758"/>
      <c r="D949" s="760" t="e">
        <v>#N/A</v>
      </c>
      <c r="E949" s="763" t="e">
        <v>#N/A</v>
      </c>
      <c r="F949" s="51" t="s">
        <v>561</v>
      </c>
      <c r="G949" s="60" t="s">
        <v>562</v>
      </c>
      <c r="H949" s="763" t="e">
        <v>#N/A</v>
      </c>
      <c r="I949" s="763" t="e">
        <v>#N/A</v>
      </c>
      <c r="J949" s="763" t="e">
        <v>#N/A</v>
      </c>
      <c r="K949" s="760" t="e">
        <v>#N/A</v>
      </c>
      <c r="L949" s="769"/>
      <c r="M949" s="769"/>
      <c r="N949" s="763"/>
      <c r="O949" s="760"/>
      <c r="P949" s="1002"/>
      <c r="Q949" s="774"/>
      <c r="R949" s="774"/>
      <c r="S949" s="774"/>
      <c r="T949" s="774"/>
    </row>
    <row r="950" spans="1:20" s="8" customFormat="1" ht="12.75" customHeight="1">
      <c r="A950" s="758" t="e">
        <v>#N/A</v>
      </c>
      <c r="B950" s="758" t="e">
        <v>#N/A</v>
      </c>
      <c r="C950" s="758"/>
      <c r="D950" s="760" t="e">
        <v>#N/A</v>
      </c>
      <c r="E950" s="763" t="e">
        <v>#N/A</v>
      </c>
      <c r="F950" s="51" t="s">
        <v>563</v>
      </c>
      <c r="G950" s="60" t="s">
        <v>564</v>
      </c>
      <c r="H950" s="763" t="e">
        <v>#N/A</v>
      </c>
      <c r="I950" s="763" t="e">
        <v>#N/A</v>
      </c>
      <c r="J950" s="763" t="e">
        <v>#N/A</v>
      </c>
      <c r="K950" s="760" t="e">
        <v>#N/A</v>
      </c>
      <c r="L950" s="769"/>
      <c r="M950" s="769"/>
      <c r="N950" s="763"/>
      <c r="O950" s="760"/>
      <c r="P950" s="1002"/>
      <c r="Q950" s="774"/>
      <c r="R950" s="774"/>
      <c r="S950" s="774"/>
      <c r="T950" s="774"/>
    </row>
    <row r="951" spans="1:20" s="8" customFormat="1" ht="12.75" customHeight="1">
      <c r="A951" s="758" t="e">
        <v>#N/A</v>
      </c>
      <c r="B951" s="758" t="e">
        <v>#N/A</v>
      </c>
      <c r="C951" s="758"/>
      <c r="D951" s="760" t="e">
        <v>#N/A</v>
      </c>
      <c r="E951" s="763" t="e">
        <v>#N/A</v>
      </c>
      <c r="F951" s="51" t="s">
        <v>565</v>
      </c>
      <c r="G951" s="60" t="s">
        <v>566</v>
      </c>
      <c r="H951" s="763" t="e">
        <v>#N/A</v>
      </c>
      <c r="I951" s="763" t="e">
        <v>#N/A</v>
      </c>
      <c r="J951" s="763" t="e">
        <v>#N/A</v>
      </c>
      <c r="K951" s="760" t="e">
        <v>#N/A</v>
      </c>
      <c r="L951" s="769"/>
      <c r="M951" s="769"/>
      <c r="N951" s="763"/>
      <c r="O951" s="760"/>
      <c r="P951" s="1002"/>
      <c r="Q951" s="774"/>
      <c r="R951" s="774"/>
      <c r="S951" s="774"/>
      <c r="T951" s="774"/>
    </row>
    <row r="952" spans="1:20" s="8" customFormat="1" ht="12.75" customHeight="1">
      <c r="A952" s="758" t="e">
        <v>#N/A</v>
      </c>
      <c r="B952" s="758" t="e">
        <v>#N/A</v>
      </c>
      <c r="C952" s="758"/>
      <c r="D952" s="760" t="e">
        <v>#N/A</v>
      </c>
      <c r="E952" s="763" t="e">
        <v>#N/A</v>
      </c>
      <c r="F952" s="51" t="s">
        <v>567</v>
      </c>
      <c r="G952" s="60" t="s">
        <v>568</v>
      </c>
      <c r="H952" s="763" t="e">
        <v>#N/A</v>
      </c>
      <c r="I952" s="763" t="e">
        <v>#N/A</v>
      </c>
      <c r="J952" s="763" t="e">
        <v>#N/A</v>
      </c>
      <c r="K952" s="760" t="e">
        <v>#N/A</v>
      </c>
      <c r="L952" s="769"/>
      <c r="M952" s="769"/>
      <c r="N952" s="763"/>
      <c r="O952" s="760"/>
      <c r="P952" s="1002"/>
      <c r="Q952" s="774"/>
      <c r="R952" s="774"/>
      <c r="S952" s="774"/>
      <c r="T952" s="774"/>
    </row>
    <row r="953" spans="1:20" s="8" customFormat="1" ht="12.75" customHeight="1">
      <c r="A953" s="758" t="e">
        <v>#N/A</v>
      </c>
      <c r="B953" s="758" t="e">
        <v>#N/A</v>
      </c>
      <c r="C953" s="758"/>
      <c r="D953" s="760" t="e">
        <v>#N/A</v>
      </c>
      <c r="E953" s="763" t="e">
        <v>#N/A</v>
      </c>
      <c r="F953" s="51" t="s">
        <v>569</v>
      </c>
      <c r="G953" s="60" t="s">
        <v>570</v>
      </c>
      <c r="H953" s="763" t="e">
        <v>#N/A</v>
      </c>
      <c r="I953" s="763" t="e">
        <v>#N/A</v>
      </c>
      <c r="J953" s="763" t="e">
        <v>#N/A</v>
      </c>
      <c r="K953" s="760" t="e">
        <v>#N/A</v>
      </c>
      <c r="L953" s="769"/>
      <c r="M953" s="769"/>
      <c r="N953" s="763"/>
      <c r="O953" s="760"/>
      <c r="P953" s="1002"/>
      <c r="Q953" s="774"/>
      <c r="R953" s="774"/>
      <c r="S953" s="774"/>
      <c r="T953" s="774"/>
    </row>
    <row r="954" spans="1:20" s="8" customFormat="1" ht="12.75" customHeight="1">
      <c r="A954" s="758" t="e">
        <v>#N/A</v>
      </c>
      <c r="B954" s="758" t="e">
        <v>#N/A</v>
      </c>
      <c r="C954" s="758"/>
      <c r="D954" s="760" t="e">
        <v>#N/A</v>
      </c>
      <c r="E954" s="763" t="e">
        <v>#N/A</v>
      </c>
      <c r="F954" s="51" t="s">
        <v>571</v>
      </c>
      <c r="G954" s="60" t="s">
        <v>572</v>
      </c>
      <c r="H954" s="763" t="e">
        <v>#N/A</v>
      </c>
      <c r="I954" s="763" t="e">
        <v>#N/A</v>
      </c>
      <c r="J954" s="763" t="e">
        <v>#N/A</v>
      </c>
      <c r="K954" s="760" t="e">
        <v>#N/A</v>
      </c>
      <c r="L954" s="769"/>
      <c r="M954" s="769"/>
      <c r="N954" s="763"/>
      <c r="O954" s="760"/>
      <c r="P954" s="1002"/>
      <c r="Q954" s="774"/>
      <c r="R954" s="774"/>
      <c r="S954" s="774"/>
      <c r="T954" s="774"/>
    </row>
    <row r="955" spans="1:20" s="8" customFormat="1" ht="12.75" customHeight="1">
      <c r="A955" s="758" t="e">
        <v>#N/A</v>
      </c>
      <c r="B955" s="758" t="e">
        <v>#N/A</v>
      </c>
      <c r="C955" s="758"/>
      <c r="D955" s="760" t="e">
        <v>#N/A</v>
      </c>
      <c r="E955" s="763" t="e">
        <v>#N/A</v>
      </c>
      <c r="F955" s="51" t="s">
        <v>573</v>
      </c>
      <c r="G955" s="60" t="s">
        <v>574</v>
      </c>
      <c r="H955" s="763" t="e">
        <v>#N/A</v>
      </c>
      <c r="I955" s="763" t="e">
        <v>#N/A</v>
      </c>
      <c r="J955" s="763" t="e">
        <v>#N/A</v>
      </c>
      <c r="K955" s="760" t="e">
        <v>#N/A</v>
      </c>
      <c r="L955" s="769"/>
      <c r="M955" s="769"/>
      <c r="N955" s="763"/>
      <c r="O955" s="760"/>
      <c r="P955" s="1002"/>
      <c r="Q955" s="774"/>
      <c r="R955" s="774"/>
      <c r="S955" s="774"/>
      <c r="T955" s="774"/>
    </row>
    <row r="956" spans="1:20" s="8" customFormat="1" ht="12.75" customHeight="1">
      <c r="A956" s="758" t="e">
        <v>#N/A</v>
      </c>
      <c r="B956" s="758" t="e">
        <v>#N/A</v>
      </c>
      <c r="C956" s="758"/>
      <c r="D956" s="760" t="e">
        <v>#N/A</v>
      </c>
      <c r="E956" s="763" t="e">
        <v>#N/A</v>
      </c>
      <c r="F956" s="51" t="s">
        <v>575</v>
      </c>
      <c r="G956" s="60" t="s">
        <v>576</v>
      </c>
      <c r="H956" s="763" t="e">
        <v>#N/A</v>
      </c>
      <c r="I956" s="763" t="e">
        <v>#N/A</v>
      </c>
      <c r="J956" s="763" t="e">
        <v>#N/A</v>
      </c>
      <c r="K956" s="760" t="e">
        <v>#N/A</v>
      </c>
      <c r="L956" s="769"/>
      <c r="M956" s="769"/>
      <c r="N956" s="763"/>
      <c r="O956" s="760"/>
      <c r="P956" s="1002"/>
      <c r="Q956" s="774"/>
      <c r="R956" s="774"/>
      <c r="S956" s="774"/>
      <c r="T956" s="774"/>
    </row>
    <row r="957" spans="1:20" s="8" customFormat="1" ht="12.75" customHeight="1">
      <c r="A957" s="758" t="e">
        <v>#N/A</v>
      </c>
      <c r="B957" s="758" t="e">
        <v>#N/A</v>
      </c>
      <c r="C957" s="758"/>
      <c r="D957" s="760" t="e">
        <v>#N/A</v>
      </c>
      <c r="E957" s="763" t="e">
        <v>#N/A</v>
      </c>
      <c r="F957" s="51" t="s">
        <v>577</v>
      </c>
      <c r="G957" s="60" t="s">
        <v>578</v>
      </c>
      <c r="H957" s="763" t="e">
        <v>#N/A</v>
      </c>
      <c r="I957" s="763" t="e">
        <v>#N/A</v>
      </c>
      <c r="J957" s="763" t="e">
        <v>#N/A</v>
      </c>
      <c r="K957" s="760" t="e">
        <v>#N/A</v>
      </c>
      <c r="L957" s="769"/>
      <c r="M957" s="769"/>
      <c r="N957" s="763"/>
      <c r="O957" s="760"/>
      <c r="P957" s="1002"/>
      <c r="Q957" s="774"/>
      <c r="R957" s="774"/>
      <c r="S957" s="774"/>
      <c r="T957" s="774"/>
    </row>
    <row r="958" spans="1:20" s="8" customFormat="1" ht="12.75" customHeight="1">
      <c r="A958" s="758" t="e">
        <v>#N/A</v>
      </c>
      <c r="B958" s="758" t="e">
        <v>#N/A</v>
      </c>
      <c r="C958" s="758"/>
      <c r="D958" s="760" t="e">
        <v>#N/A</v>
      </c>
      <c r="E958" s="763" t="e">
        <v>#N/A</v>
      </c>
      <c r="F958" s="51" t="s">
        <v>579</v>
      </c>
      <c r="G958" s="60" t="s">
        <v>580</v>
      </c>
      <c r="H958" s="763" t="e">
        <v>#N/A</v>
      </c>
      <c r="I958" s="763" t="e">
        <v>#N/A</v>
      </c>
      <c r="J958" s="763" t="e">
        <v>#N/A</v>
      </c>
      <c r="K958" s="760" t="e">
        <v>#N/A</v>
      </c>
      <c r="L958" s="769"/>
      <c r="M958" s="769"/>
      <c r="N958" s="763"/>
      <c r="O958" s="760"/>
      <c r="P958" s="1002"/>
      <c r="Q958" s="774"/>
      <c r="R958" s="774"/>
      <c r="S958" s="774"/>
      <c r="T958" s="774"/>
    </row>
    <row r="959" spans="1:20" s="8" customFormat="1" ht="12.75" customHeight="1">
      <c r="A959" s="758" t="e">
        <v>#N/A</v>
      </c>
      <c r="B959" s="758" t="e">
        <v>#N/A</v>
      </c>
      <c r="C959" s="758"/>
      <c r="D959" s="760" t="e">
        <v>#N/A</v>
      </c>
      <c r="E959" s="763" t="e">
        <v>#N/A</v>
      </c>
      <c r="F959" s="51" t="s">
        <v>581</v>
      </c>
      <c r="G959" s="60" t="s">
        <v>582</v>
      </c>
      <c r="H959" s="763" t="e">
        <v>#N/A</v>
      </c>
      <c r="I959" s="763" t="e">
        <v>#N/A</v>
      </c>
      <c r="J959" s="763" t="e">
        <v>#N/A</v>
      </c>
      <c r="K959" s="760" t="e">
        <v>#N/A</v>
      </c>
      <c r="L959" s="769"/>
      <c r="M959" s="769"/>
      <c r="N959" s="763"/>
      <c r="O959" s="760"/>
      <c r="P959" s="1002"/>
      <c r="Q959" s="774"/>
      <c r="R959" s="774"/>
      <c r="S959" s="774"/>
      <c r="T959" s="774"/>
    </row>
    <row r="960" spans="1:20" s="8" customFormat="1" ht="12.75" customHeight="1">
      <c r="A960" s="758" t="e">
        <v>#N/A</v>
      </c>
      <c r="B960" s="758" t="e">
        <v>#N/A</v>
      </c>
      <c r="C960" s="758"/>
      <c r="D960" s="760" t="e">
        <v>#N/A</v>
      </c>
      <c r="E960" s="763" t="e">
        <v>#N/A</v>
      </c>
      <c r="F960" s="51" t="s">
        <v>583</v>
      </c>
      <c r="G960" s="60" t="s">
        <v>584</v>
      </c>
      <c r="H960" s="763" t="e">
        <v>#N/A</v>
      </c>
      <c r="I960" s="763" t="e">
        <v>#N/A</v>
      </c>
      <c r="J960" s="763" t="e">
        <v>#N/A</v>
      </c>
      <c r="K960" s="760" t="e">
        <v>#N/A</v>
      </c>
      <c r="L960" s="769"/>
      <c r="M960" s="769"/>
      <c r="N960" s="763"/>
      <c r="O960" s="760"/>
      <c r="P960" s="1002"/>
      <c r="Q960" s="774"/>
      <c r="R960" s="774"/>
      <c r="S960" s="774"/>
      <c r="T960" s="774"/>
    </row>
    <row r="961" spans="1:20" s="8" customFormat="1" ht="12.75" customHeight="1">
      <c r="A961" s="758" t="e">
        <v>#N/A</v>
      </c>
      <c r="B961" s="758" t="e">
        <v>#N/A</v>
      </c>
      <c r="C961" s="758"/>
      <c r="D961" s="760" t="e">
        <v>#N/A</v>
      </c>
      <c r="E961" s="763" t="e">
        <v>#N/A</v>
      </c>
      <c r="F961" s="51" t="s">
        <v>585</v>
      </c>
      <c r="G961" s="60" t="s">
        <v>586</v>
      </c>
      <c r="H961" s="763" t="e">
        <v>#N/A</v>
      </c>
      <c r="I961" s="763" t="e">
        <v>#N/A</v>
      </c>
      <c r="J961" s="763" t="e">
        <v>#N/A</v>
      </c>
      <c r="K961" s="760" t="e">
        <v>#N/A</v>
      </c>
      <c r="L961" s="769"/>
      <c r="M961" s="769"/>
      <c r="N961" s="763"/>
      <c r="O961" s="760"/>
      <c r="P961" s="1002"/>
      <c r="Q961" s="774"/>
      <c r="R961" s="774"/>
      <c r="S961" s="774"/>
      <c r="T961" s="774"/>
    </row>
    <row r="962" spans="1:20" s="8" customFormat="1" ht="12.75" customHeight="1">
      <c r="A962" s="758" t="e">
        <v>#N/A</v>
      </c>
      <c r="B962" s="758" t="e">
        <v>#N/A</v>
      </c>
      <c r="C962" s="758"/>
      <c r="D962" s="760" t="e">
        <v>#N/A</v>
      </c>
      <c r="E962" s="763" t="e">
        <v>#N/A</v>
      </c>
      <c r="F962" s="51" t="s">
        <v>587</v>
      </c>
      <c r="G962" s="60" t="s">
        <v>588</v>
      </c>
      <c r="H962" s="763" t="e">
        <v>#N/A</v>
      </c>
      <c r="I962" s="763" t="e">
        <v>#N/A</v>
      </c>
      <c r="J962" s="763" t="e">
        <v>#N/A</v>
      </c>
      <c r="K962" s="760" t="e">
        <v>#N/A</v>
      </c>
      <c r="L962" s="769"/>
      <c r="M962" s="769"/>
      <c r="N962" s="763"/>
      <c r="O962" s="760"/>
      <c r="P962" s="1002"/>
      <c r="Q962" s="774"/>
      <c r="R962" s="774"/>
      <c r="S962" s="774"/>
      <c r="T962" s="774"/>
    </row>
    <row r="963" spans="1:20" s="8" customFormat="1" ht="12.75" customHeight="1">
      <c r="A963" s="758" t="e">
        <v>#N/A</v>
      </c>
      <c r="B963" s="758" t="e">
        <v>#N/A</v>
      </c>
      <c r="C963" s="758"/>
      <c r="D963" s="760" t="e">
        <v>#N/A</v>
      </c>
      <c r="E963" s="763" t="e">
        <v>#N/A</v>
      </c>
      <c r="F963" s="51" t="s">
        <v>589</v>
      </c>
      <c r="G963" s="60" t="s">
        <v>590</v>
      </c>
      <c r="H963" s="763" t="e">
        <v>#N/A</v>
      </c>
      <c r="I963" s="763" t="e">
        <v>#N/A</v>
      </c>
      <c r="J963" s="763" t="e">
        <v>#N/A</v>
      </c>
      <c r="K963" s="760" t="e">
        <v>#N/A</v>
      </c>
      <c r="L963" s="769"/>
      <c r="M963" s="769"/>
      <c r="N963" s="763"/>
      <c r="O963" s="760"/>
      <c r="P963" s="1002"/>
      <c r="Q963" s="774"/>
      <c r="R963" s="774"/>
      <c r="S963" s="774"/>
      <c r="T963" s="774"/>
    </row>
    <row r="964" spans="1:20" s="8" customFormat="1" ht="12.75" customHeight="1">
      <c r="A964" s="758" t="e">
        <v>#N/A</v>
      </c>
      <c r="B964" s="758" t="e">
        <v>#N/A</v>
      </c>
      <c r="C964" s="758"/>
      <c r="D964" s="760" t="e">
        <v>#N/A</v>
      </c>
      <c r="E964" s="763" t="e">
        <v>#N/A</v>
      </c>
      <c r="F964" s="51" t="s">
        <v>591</v>
      </c>
      <c r="G964" s="60" t="s">
        <v>592</v>
      </c>
      <c r="H964" s="763" t="e">
        <v>#N/A</v>
      </c>
      <c r="I964" s="763" t="e">
        <v>#N/A</v>
      </c>
      <c r="J964" s="763" t="e">
        <v>#N/A</v>
      </c>
      <c r="K964" s="760" t="e">
        <v>#N/A</v>
      </c>
      <c r="L964" s="769"/>
      <c r="M964" s="769"/>
      <c r="N964" s="763"/>
      <c r="O964" s="760"/>
      <c r="P964" s="1002"/>
      <c r="Q964" s="774"/>
      <c r="R964" s="774"/>
      <c r="S964" s="774"/>
      <c r="T964" s="774"/>
    </row>
    <row r="965" spans="1:20" s="8" customFormat="1" ht="12.75" customHeight="1">
      <c r="A965" s="758" t="e">
        <v>#N/A</v>
      </c>
      <c r="B965" s="758" t="e">
        <v>#N/A</v>
      </c>
      <c r="C965" s="758"/>
      <c r="D965" s="760" t="e">
        <v>#N/A</v>
      </c>
      <c r="E965" s="763" t="e">
        <v>#N/A</v>
      </c>
      <c r="F965" s="51" t="s">
        <v>593</v>
      </c>
      <c r="G965" s="60" t="s">
        <v>3969</v>
      </c>
      <c r="H965" s="763" t="e">
        <v>#N/A</v>
      </c>
      <c r="I965" s="763" t="e">
        <v>#N/A</v>
      </c>
      <c r="J965" s="763" t="e">
        <v>#N/A</v>
      </c>
      <c r="K965" s="760" t="e">
        <v>#N/A</v>
      </c>
      <c r="L965" s="769"/>
      <c r="M965" s="769"/>
      <c r="N965" s="763"/>
      <c r="O965" s="760"/>
      <c r="P965" s="1002"/>
      <c r="Q965" s="774"/>
      <c r="R965" s="774"/>
      <c r="S965" s="774"/>
      <c r="T965" s="774"/>
    </row>
    <row r="966" spans="1:20" s="8" customFormat="1" ht="12.75" customHeight="1">
      <c r="A966" s="758" t="e">
        <v>#N/A</v>
      </c>
      <c r="B966" s="758" t="e">
        <v>#N/A</v>
      </c>
      <c r="C966" s="758"/>
      <c r="D966" s="760" t="e">
        <v>#N/A</v>
      </c>
      <c r="E966" s="763" t="e">
        <v>#N/A</v>
      </c>
      <c r="F966" s="51" t="s">
        <v>594</v>
      </c>
      <c r="G966" s="60" t="s">
        <v>595</v>
      </c>
      <c r="H966" s="763" t="e">
        <v>#N/A</v>
      </c>
      <c r="I966" s="763" t="e">
        <v>#N/A</v>
      </c>
      <c r="J966" s="763" t="e">
        <v>#N/A</v>
      </c>
      <c r="K966" s="760" t="e">
        <v>#N/A</v>
      </c>
      <c r="L966" s="769"/>
      <c r="M966" s="769"/>
      <c r="N966" s="763"/>
      <c r="O966" s="760"/>
      <c r="P966" s="1002"/>
      <c r="Q966" s="774"/>
      <c r="R966" s="774"/>
      <c r="S966" s="774"/>
      <c r="T966" s="774"/>
    </row>
    <row r="967" spans="1:20" s="8" customFormat="1" ht="12.75" customHeight="1">
      <c r="A967" s="758" t="e">
        <v>#N/A</v>
      </c>
      <c r="B967" s="758" t="e">
        <v>#N/A</v>
      </c>
      <c r="C967" s="758"/>
      <c r="D967" s="760" t="e">
        <v>#N/A</v>
      </c>
      <c r="E967" s="763" t="e">
        <v>#N/A</v>
      </c>
      <c r="F967" s="51" t="s">
        <v>596</v>
      </c>
      <c r="G967" s="60" t="s">
        <v>597</v>
      </c>
      <c r="H967" s="763" t="e">
        <v>#N/A</v>
      </c>
      <c r="I967" s="763" t="e">
        <v>#N/A</v>
      </c>
      <c r="J967" s="763" t="e">
        <v>#N/A</v>
      </c>
      <c r="K967" s="760" t="e">
        <v>#N/A</v>
      </c>
      <c r="L967" s="769"/>
      <c r="M967" s="769"/>
      <c r="N967" s="763"/>
      <c r="O967" s="760"/>
      <c r="P967" s="1002"/>
      <c r="Q967" s="774"/>
      <c r="R967" s="774"/>
      <c r="S967" s="774"/>
      <c r="T967" s="774"/>
    </row>
    <row r="968" spans="1:20" s="8" customFormat="1" ht="12.75" customHeight="1">
      <c r="A968" s="758" t="e">
        <v>#N/A</v>
      </c>
      <c r="B968" s="758" t="e">
        <v>#N/A</v>
      </c>
      <c r="C968" s="758"/>
      <c r="D968" s="760" t="e">
        <v>#N/A</v>
      </c>
      <c r="E968" s="763" t="e">
        <v>#N/A</v>
      </c>
      <c r="F968" s="51" t="s">
        <v>598</v>
      </c>
      <c r="G968" s="60" t="s">
        <v>599</v>
      </c>
      <c r="H968" s="763" t="e">
        <v>#N/A</v>
      </c>
      <c r="I968" s="763" t="e">
        <v>#N/A</v>
      </c>
      <c r="J968" s="763" t="e">
        <v>#N/A</v>
      </c>
      <c r="K968" s="760" t="e">
        <v>#N/A</v>
      </c>
      <c r="L968" s="769"/>
      <c r="M968" s="769"/>
      <c r="N968" s="763"/>
      <c r="O968" s="760"/>
      <c r="P968" s="1002"/>
      <c r="Q968" s="774"/>
      <c r="R968" s="774"/>
      <c r="S968" s="774"/>
      <c r="T968" s="774"/>
    </row>
    <row r="969" spans="1:20" s="8" customFormat="1" ht="12.75" customHeight="1">
      <c r="A969" s="758" t="e">
        <v>#N/A</v>
      </c>
      <c r="B969" s="758" t="e">
        <v>#N/A</v>
      </c>
      <c r="C969" s="758"/>
      <c r="D969" s="760" t="e">
        <v>#N/A</v>
      </c>
      <c r="E969" s="763" t="e">
        <v>#N/A</v>
      </c>
      <c r="F969" s="51" t="s">
        <v>600</v>
      </c>
      <c r="G969" s="60" t="s">
        <v>601</v>
      </c>
      <c r="H969" s="763" t="e">
        <v>#N/A</v>
      </c>
      <c r="I969" s="763" t="e">
        <v>#N/A</v>
      </c>
      <c r="J969" s="763" t="e">
        <v>#N/A</v>
      </c>
      <c r="K969" s="760" t="e">
        <v>#N/A</v>
      </c>
      <c r="L969" s="769"/>
      <c r="M969" s="769"/>
      <c r="N969" s="763"/>
      <c r="O969" s="760"/>
      <c r="P969" s="1002"/>
      <c r="Q969" s="774"/>
      <c r="R969" s="774"/>
      <c r="S969" s="774"/>
      <c r="T969" s="774"/>
    </row>
    <row r="970" spans="1:20" s="8" customFormat="1" ht="12.75" customHeight="1">
      <c r="A970" s="758" t="e">
        <v>#N/A</v>
      </c>
      <c r="B970" s="758" t="e">
        <v>#N/A</v>
      </c>
      <c r="C970" s="758"/>
      <c r="D970" s="760" t="e">
        <v>#N/A</v>
      </c>
      <c r="E970" s="763" t="e">
        <v>#N/A</v>
      </c>
      <c r="F970" s="51" t="s">
        <v>602</v>
      </c>
      <c r="G970" s="60" t="s">
        <v>603</v>
      </c>
      <c r="H970" s="763" t="e">
        <v>#N/A</v>
      </c>
      <c r="I970" s="763" t="e">
        <v>#N/A</v>
      </c>
      <c r="J970" s="763" t="e">
        <v>#N/A</v>
      </c>
      <c r="K970" s="760" t="e">
        <v>#N/A</v>
      </c>
      <c r="L970" s="769"/>
      <c r="M970" s="769"/>
      <c r="N970" s="763"/>
      <c r="O970" s="760"/>
      <c r="P970" s="1002"/>
      <c r="Q970" s="774"/>
      <c r="R970" s="774"/>
      <c r="S970" s="774"/>
      <c r="T970" s="774"/>
    </row>
    <row r="971" spans="1:20" s="8" customFormat="1" ht="12.75" customHeight="1">
      <c r="A971" s="758" t="e">
        <v>#N/A</v>
      </c>
      <c r="B971" s="758" t="e">
        <v>#N/A</v>
      </c>
      <c r="C971" s="758"/>
      <c r="D971" s="760" t="e">
        <v>#N/A</v>
      </c>
      <c r="E971" s="763" t="e">
        <v>#N/A</v>
      </c>
      <c r="F971" s="51" t="s">
        <v>604</v>
      </c>
      <c r="G971" s="60" t="s">
        <v>605</v>
      </c>
      <c r="H971" s="763" t="e">
        <v>#N/A</v>
      </c>
      <c r="I971" s="763" t="e">
        <v>#N/A</v>
      </c>
      <c r="J971" s="763" t="e">
        <v>#N/A</v>
      </c>
      <c r="K971" s="760" t="e">
        <v>#N/A</v>
      </c>
      <c r="L971" s="769"/>
      <c r="M971" s="769"/>
      <c r="N971" s="763"/>
      <c r="O971" s="760"/>
      <c r="P971" s="1002"/>
      <c r="Q971" s="774"/>
      <c r="R971" s="774"/>
      <c r="S971" s="774"/>
      <c r="T971" s="774"/>
    </row>
    <row r="972" spans="1:20" s="8" customFormat="1" ht="12.75" customHeight="1">
      <c r="A972" s="758" t="e">
        <v>#N/A</v>
      </c>
      <c r="B972" s="758" t="e">
        <v>#N/A</v>
      </c>
      <c r="C972" s="758"/>
      <c r="D972" s="760" t="e">
        <v>#N/A</v>
      </c>
      <c r="E972" s="763" t="e">
        <v>#N/A</v>
      </c>
      <c r="F972" s="51" t="s">
        <v>606</v>
      </c>
      <c r="G972" s="60" t="s">
        <v>607</v>
      </c>
      <c r="H972" s="763" t="e">
        <v>#N/A</v>
      </c>
      <c r="I972" s="763" t="e">
        <v>#N/A</v>
      </c>
      <c r="J972" s="763" t="e">
        <v>#N/A</v>
      </c>
      <c r="K972" s="760" t="e">
        <v>#N/A</v>
      </c>
      <c r="L972" s="769"/>
      <c r="M972" s="769"/>
      <c r="N972" s="763"/>
      <c r="O972" s="760"/>
      <c r="P972" s="1002"/>
      <c r="Q972" s="774"/>
      <c r="R972" s="774"/>
      <c r="S972" s="774"/>
      <c r="T972" s="774"/>
    </row>
    <row r="973" spans="1:20" s="8" customFormat="1" ht="12.75" customHeight="1">
      <c r="A973" s="758" t="e">
        <v>#N/A</v>
      </c>
      <c r="B973" s="758" t="e">
        <v>#N/A</v>
      </c>
      <c r="C973" s="758"/>
      <c r="D973" s="760" t="e">
        <v>#N/A</v>
      </c>
      <c r="E973" s="763" t="e">
        <v>#N/A</v>
      </c>
      <c r="F973" s="51" t="s">
        <v>608</v>
      </c>
      <c r="G973" s="60" t="s">
        <v>609</v>
      </c>
      <c r="H973" s="763" t="e">
        <v>#N/A</v>
      </c>
      <c r="I973" s="763" t="e">
        <v>#N/A</v>
      </c>
      <c r="J973" s="763" t="e">
        <v>#N/A</v>
      </c>
      <c r="K973" s="760" t="e">
        <v>#N/A</v>
      </c>
      <c r="L973" s="769"/>
      <c r="M973" s="769"/>
      <c r="N973" s="763"/>
      <c r="O973" s="760"/>
      <c r="P973" s="1002"/>
      <c r="Q973" s="774"/>
      <c r="R973" s="774"/>
      <c r="S973" s="774"/>
      <c r="T973" s="774"/>
    </row>
    <row r="974" spans="1:20" s="8" customFormat="1" ht="12.75" customHeight="1">
      <c r="A974" s="758" t="e">
        <v>#N/A</v>
      </c>
      <c r="B974" s="758" t="e">
        <v>#N/A</v>
      </c>
      <c r="C974" s="758"/>
      <c r="D974" s="760" t="e">
        <v>#N/A</v>
      </c>
      <c r="E974" s="763" t="e">
        <v>#N/A</v>
      </c>
      <c r="F974" s="51" t="s">
        <v>610</v>
      </c>
      <c r="G974" s="60" t="s">
        <v>611</v>
      </c>
      <c r="H974" s="763" t="e">
        <v>#N/A</v>
      </c>
      <c r="I974" s="763" t="e">
        <v>#N/A</v>
      </c>
      <c r="J974" s="763" t="e">
        <v>#N/A</v>
      </c>
      <c r="K974" s="760" t="e">
        <v>#N/A</v>
      </c>
      <c r="L974" s="769"/>
      <c r="M974" s="769"/>
      <c r="N974" s="763"/>
      <c r="O974" s="760"/>
      <c r="P974" s="1002"/>
      <c r="Q974" s="774"/>
      <c r="R974" s="774"/>
      <c r="S974" s="774"/>
      <c r="T974" s="774"/>
    </row>
    <row r="975" spans="1:20" s="8" customFormat="1" ht="12.75" customHeight="1">
      <c r="A975" s="758" t="e">
        <v>#N/A</v>
      </c>
      <c r="B975" s="758" t="e">
        <v>#N/A</v>
      </c>
      <c r="C975" s="758"/>
      <c r="D975" s="760" t="e">
        <v>#N/A</v>
      </c>
      <c r="E975" s="763" t="e">
        <v>#N/A</v>
      </c>
      <c r="F975" s="51" t="s">
        <v>612</v>
      </c>
      <c r="G975" s="60" t="s">
        <v>613</v>
      </c>
      <c r="H975" s="763" t="e">
        <v>#N/A</v>
      </c>
      <c r="I975" s="763" t="e">
        <v>#N/A</v>
      </c>
      <c r="J975" s="763" t="e">
        <v>#N/A</v>
      </c>
      <c r="K975" s="760" t="e">
        <v>#N/A</v>
      </c>
      <c r="L975" s="769"/>
      <c r="M975" s="769"/>
      <c r="N975" s="763"/>
      <c r="O975" s="760"/>
      <c r="P975" s="1002"/>
      <c r="Q975" s="774"/>
      <c r="R975" s="774"/>
      <c r="S975" s="774"/>
      <c r="T975" s="774"/>
    </row>
    <row r="976" spans="1:20" s="8" customFormat="1" ht="12.75" customHeight="1">
      <c r="A976" s="758" t="e">
        <v>#N/A</v>
      </c>
      <c r="B976" s="758" t="e">
        <v>#N/A</v>
      </c>
      <c r="C976" s="758"/>
      <c r="D976" s="760" t="e">
        <v>#N/A</v>
      </c>
      <c r="E976" s="763" t="e">
        <v>#N/A</v>
      </c>
      <c r="F976" s="51" t="s">
        <v>614</v>
      </c>
      <c r="G976" s="60" t="s">
        <v>615</v>
      </c>
      <c r="H976" s="763" t="e">
        <v>#N/A</v>
      </c>
      <c r="I976" s="763" t="e">
        <v>#N/A</v>
      </c>
      <c r="J976" s="763" t="e">
        <v>#N/A</v>
      </c>
      <c r="K976" s="760" t="e">
        <v>#N/A</v>
      </c>
      <c r="L976" s="769"/>
      <c r="M976" s="769"/>
      <c r="N976" s="763"/>
      <c r="O976" s="760"/>
      <c r="P976" s="1002"/>
      <c r="Q976" s="774"/>
      <c r="R976" s="774"/>
      <c r="S976" s="774"/>
      <c r="T976" s="774"/>
    </row>
    <row r="977" spans="1:20" s="8" customFormat="1" ht="12.75" customHeight="1">
      <c r="A977" s="758" t="e">
        <v>#N/A</v>
      </c>
      <c r="B977" s="758" t="e">
        <v>#N/A</v>
      </c>
      <c r="C977" s="758"/>
      <c r="D977" s="760" t="e">
        <v>#N/A</v>
      </c>
      <c r="E977" s="763" t="e">
        <v>#N/A</v>
      </c>
      <c r="F977" s="51" t="s">
        <v>616</v>
      </c>
      <c r="G977" s="60" t="s">
        <v>617</v>
      </c>
      <c r="H977" s="763" t="e">
        <v>#N/A</v>
      </c>
      <c r="I977" s="763" t="e">
        <v>#N/A</v>
      </c>
      <c r="J977" s="763" t="e">
        <v>#N/A</v>
      </c>
      <c r="K977" s="760" t="e">
        <v>#N/A</v>
      </c>
      <c r="L977" s="769"/>
      <c r="M977" s="769"/>
      <c r="N977" s="763"/>
      <c r="O977" s="760"/>
      <c r="P977" s="1002"/>
      <c r="Q977" s="774"/>
      <c r="R977" s="774"/>
      <c r="S977" s="774"/>
      <c r="T977" s="774"/>
    </row>
    <row r="978" spans="1:20" s="8" customFormat="1" ht="12.75" customHeight="1">
      <c r="A978" s="758" t="e">
        <v>#N/A</v>
      </c>
      <c r="B978" s="758" t="e">
        <v>#N/A</v>
      </c>
      <c r="C978" s="758"/>
      <c r="D978" s="760" t="e">
        <v>#N/A</v>
      </c>
      <c r="E978" s="763" t="e">
        <v>#N/A</v>
      </c>
      <c r="F978" s="51" t="s">
        <v>618</v>
      </c>
      <c r="G978" s="60" t="s">
        <v>619</v>
      </c>
      <c r="H978" s="763" t="e">
        <v>#N/A</v>
      </c>
      <c r="I978" s="763" t="e">
        <v>#N/A</v>
      </c>
      <c r="J978" s="763" t="e">
        <v>#N/A</v>
      </c>
      <c r="K978" s="760" t="e">
        <v>#N/A</v>
      </c>
      <c r="L978" s="769"/>
      <c r="M978" s="769"/>
      <c r="N978" s="763"/>
      <c r="O978" s="760"/>
      <c r="P978" s="1002"/>
      <c r="Q978" s="774"/>
      <c r="R978" s="774"/>
      <c r="S978" s="774"/>
      <c r="T978" s="774"/>
    </row>
    <row r="979" spans="1:20" s="8" customFormat="1" ht="12.75" customHeight="1">
      <c r="A979" s="758" t="e">
        <v>#N/A</v>
      </c>
      <c r="B979" s="758" t="e">
        <v>#N/A</v>
      </c>
      <c r="C979" s="758"/>
      <c r="D979" s="760" t="e">
        <v>#N/A</v>
      </c>
      <c r="E979" s="763" t="e">
        <v>#N/A</v>
      </c>
      <c r="F979" s="51" t="s">
        <v>620</v>
      </c>
      <c r="G979" s="60" t="s">
        <v>621</v>
      </c>
      <c r="H979" s="763" t="e">
        <v>#N/A</v>
      </c>
      <c r="I979" s="763" t="e">
        <v>#N/A</v>
      </c>
      <c r="J979" s="763" t="e">
        <v>#N/A</v>
      </c>
      <c r="K979" s="760" t="e">
        <v>#N/A</v>
      </c>
      <c r="L979" s="769"/>
      <c r="M979" s="769"/>
      <c r="N979" s="763"/>
      <c r="O979" s="760"/>
      <c r="P979" s="1002"/>
      <c r="Q979" s="774"/>
      <c r="R979" s="774"/>
      <c r="S979" s="774"/>
      <c r="T979" s="774"/>
    </row>
    <row r="980" spans="1:20" s="8" customFormat="1" ht="12.75" customHeight="1">
      <c r="A980" s="758" t="e">
        <v>#N/A</v>
      </c>
      <c r="B980" s="758" t="e">
        <v>#N/A</v>
      </c>
      <c r="C980" s="758"/>
      <c r="D980" s="760" t="e">
        <v>#N/A</v>
      </c>
      <c r="E980" s="763" t="e">
        <v>#N/A</v>
      </c>
      <c r="F980" s="51" t="s">
        <v>622</v>
      </c>
      <c r="G980" s="60" t="s">
        <v>623</v>
      </c>
      <c r="H980" s="763" t="e">
        <v>#N/A</v>
      </c>
      <c r="I980" s="763" t="e">
        <v>#N/A</v>
      </c>
      <c r="J980" s="763" t="e">
        <v>#N/A</v>
      </c>
      <c r="K980" s="760" t="e">
        <v>#N/A</v>
      </c>
      <c r="L980" s="769"/>
      <c r="M980" s="769"/>
      <c r="N980" s="763"/>
      <c r="O980" s="760"/>
      <c r="P980" s="1002"/>
      <c r="Q980" s="774"/>
      <c r="R980" s="774"/>
      <c r="S980" s="774"/>
      <c r="T980" s="774"/>
    </row>
    <row r="981" spans="1:20" s="8" customFormat="1" ht="12.75" customHeight="1">
      <c r="A981" s="758" t="e">
        <v>#N/A</v>
      </c>
      <c r="B981" s="758" t="e">
        <v>#N/A</v>
      </c>
      <c r="C981" s="758"/>
      <c r="D981" s="760" t="e">
        <v>#N/A</v>
      </c>
      <c r="E981" s="763" t="e">
        <v>#N/A</v>
      </c>
      <c r="F981" s="51" t="s">
        <v>624</v>
      </c>
      <c r="G981" s="60" t="s">
        <v>625</v>
      </c>
      <c r="H981" s="763" t="e">
        <v>#N/A</v>
      </c>
      <c r="I981" s="763" t="e">
        <v>#N/A</v>
      </c>
      <c r="J981" s="763" t="e">
        <v>#N/A</v>
      </c>
      <c r="K981" s="760" t="e">
        <v>#N/A</v>
      </c>
      <c r="L981" s="769"/>
      <c r="M981" s="769"/>
      <c r="N981" s="763"/>
      <c r="O981" s="760"/>
      <c r="P981" s="1002"/>
      <c r="Q981" s="774"/>
      <c r="R981" s="774"/>
      <c r="S981" s="774"/>
      <c r="T981" s="774"/>
    </row>
    <row r="982" spans="1:20" s="8" customFormat="1" ht="12.75" customHeight="1">
      <c r="A982" s="758" t="e">
        <v>#N/A</v>
      </c>
      <c r="B982" s="758" t="e">
        <v>#N/A</v>
      </c>
      <c r="C982" s="758"/>
      <c r="D982" s="760" t="e">
        <v>#N/A</v>
      </c>
      <c r="E982" s="763" t="e">
        <v>#N/A</v>
      </c>
      <c r="F982" s="51" t="s">
        <v>675</v>
      </c>
      <c r="G982" s="60" t="s">
        <v>626</v>
      </c>
      <c r="H982" s="763" t="e">
        <v>#N/A</v>
      </c>
      <c r="I982" s="763" t="e">
        <v>#N/A</v>
      </c>
      <c r="J982" s="763" t="e">
        <v>#N/A</v>
      </c>
      <c r="K982" s="760" t="e">
        <v>#N/A</v>
      </c>
      <c r="L982" s="769"/>
      <c r="M982" s="769"/>
      <c r="N982" s="763"/>
      <c r="O982" s="760"/>
      <c r="P982" s="1002"/>
      <c r="Q982" s="774"/>
      <c r="R982" s="774"/>
      <c r="S982" s="774"/>
      <c r="T982" s="774"/>
    </row>
    <row r="983" spans="1:20" s="8" customFormat="1" ht="12.75" customHeight="1">
      <c r="A983" s="758" t="e">
        <v>#N/A</v>
      </c>
      <c r="B983" s="758" t="e">
        <v>#N/A</v>
      </c>
      <c r="C983" s="758"/>
      <c r="D983" s="760" t="e">
        <v>#N/A</v>
      </c>
      <c r="E983" s="763" t="e">
        <v>#N/A</v>
      </c>
      <c r="F983" s="51" t="s">
        <v>627</v>
      </c>
      <c r="G983" s="60" t="s">
        <v>628</v>
      </c>
      <c r="H983" s="763" t="e">
        <v>#N/A</v>
      </c>
      <c r="I983" s="763" t="e">
        <v>#N/A</v>
      </c>
      <c r="J983" s="763" t="e">
        <v>#N/A</v>
      </c>
      <c r="K983" s="760" t="e">
        <v>#N/A</v>
      </c>
      <c r="L983" s="769"/>
      <c r="M983" s="769"/>
      <c r="N983" s="763"/>
      <c r="O983" s="760"/>
      <c r="P983" s="1002"/>
      <c r="Q983" s="774"/>
      <c r="R983" s="774"/>
      <c r="S983" s="774"/>
      <c r="T983" s="774"/>
    </row>
    <row r="984" spans="1:20" s="8" customFormat="1" ht="12.75" customHeight="1">
      <c r="A984" s="758" t="e">
        <v>#N/A</v>
      </c>
      <c r="B984" s="758" t="e">
        <v>#N/A</v>
      </c>
      <c r="C984" s="758"/>
      <c r="D984" s="760" t="e">
        <v>#N/A</v>
      </c>
      <c r="E984" s="763" t="e">
        <v>#N/A</v>
      </c>
      <c r="F984" s="51" t="s">
        <v>629</v>
      </c>
      <c r="G984" s="60" t="s">
        <v>630</v>
      </c>
      <c r="H984" s="763" t="e">
        <v>#N/A</v>
      </c>
      <c r="I984" s="763" t="e">
        <v>#N/A</v>
      </c>
      <c r="J984" s="763" t="e">
        <v>#N/A</v>
      </c>
      <c r="K984" s="760" t="e">
        <v>#N/A</v>
      </c>
      <c r="L984" s="769"/>
      <c r="M984" s="769"/>
      <c r="N984" s="763"/>
      <c r="O984" s="760"/>
      <c r="P984" s="1002"/>
      <c r="Q984" s="774"/>
      <c r="R984" s="774"/>
      <c r="S984" s="774"/>
      <c r="T984" s="774"/>
    </row>
    <row r="985" spans="1:20" s="8" customFormat="1" ht="12.75" customHeight="1">
      <c r="A985" s="758" t="e">
        <v>#N/A</v>
      </c>
      <c r="B985" s="758" t="e">
        <v>#N/A</v>
      </c>
      <c r="C985" s="758"/>
      <c r="D985" s="760" t="e">
        <v>#N/A</v>
      </c>
      <c r="E985" s="763" t="e">
        <v>#N/A</v>
      </c>
      <c r="F985" s="51" t="s">
        <v>631</v>
      </c>
      <c r="G985" s="60" t="s">
        <v>632</v>
      </c>
      <c r="H985" s="763" t="e">
        <v>#N/A</v>
      </c>
      <c r="I985" s="763" t="e">
        <v>#N/A</v>
      </c>
      <c r="J985" s="763" t="e">
        <v>#N/A</v>
      </c>
      <c r="K985" s="760" t="e">
        <v>#N/A</v>
      </c>
      <c r="L985" s="769"/>
      <c r="M985" s="769"/>
      <c r="N985" s="763"/>
      <c r="O985" s="760"/>
      <c r="P985" s="1002"/>
      <c r="Q985" s="774"/>
      <c r="R985" s="774"/>
      <c r="S985" s="774"/>
      <c r="T985" s="774"/>
    </row>
    <row r="986" spans="1:20" s="8" customFormat="1" ht="10.199999999999999">
      <c r="A986" s="758" t="e">
        <v>#N/A</v>
      </c>
      <c r="B986" s="758" t="e">
        <v>#N/A</v>
      </c>
      <c r="C986" s="758"/>
      <c r="D986" s="760" t="e">
        <v>#N/A</v>
      </c>
      <c r="E986" s="763" t="e">
        <v>#N/A</v>
      </c>
      <c r="F986" s="44" t="s">
        <v>633</v>
      </c>
      <c r="G986" s="60" t="s">
        <v>634</v>
      </c>
      <c r="H986" s="763" t="e">
        <v>#N/A</v>
      </c>
      <c r="I986" s="763" t="e">
        <v>#N/A</v>
      </c>
      <c r="J986" s="763" t="e">
        <v>#N/A</v>
      </c>
      <c r="K986" s="760" t="e">
        <v>#N/A</v>
      </c>
      <c r="L986" s="769"/>
      <c r="M986" s="769"/>
      <c r="N986" s="763"/>
      <c r="O986" s="760"/>
      <c r="P986" s="1002"/>
      <c r="Q986" s="774"/>
      <c r="R986" s="774"/>
      <c r="S986" s="774"/>
      <c r="T986" s="774"/>
    </row>
    <row r="987" spans="1:20" s="8" customFormat="1" ht="12.75" customHeight="1">
      <c r="A987" s="758" t="e">
        <v>#N/A</v>
      </c>
      <c r="B987" s="758" t="e">
        <v>#N/A</v>
      </c>
      <c r="C987" s="758"/>
      <c r="D987" s="760" t="e">
        <v>#N/A</v>
      </c>
      <c r="E987" s="763" t="e">
        <v>#N/A</v>
      </c>
      <c r="F987" s="44" t="s">
        <v>635</v>
      </c>
      <c r="G987" s="60" t="s">
        <v>636</v>
      </c>
      <c r="H987" s="763" t="e">
        <v>#N/A</v>
      </c>
      <c r="I987" s="763" t="e">
        <v>#N/A</v>
      </c>
      <c r="J987" s="763" t="e">
        <v>#N/A</v>
      </c>
      <c r="K987" s="760" t="e">
        <v>#N/A</v>
      </c>
      <c r="L987" s="769"/>
      <c r="M987" s="769"/>
      <c r="N987" s="763"/>
      <c r="O987" s="760"/>
      <c r="P987" s="1002"/>
      <c r="Q987" s="774"/>
      <c r="R987" s="774"/>
      <c r="S987" s="774"/>
      <c r="T987" s="774"/>
    </row>
    <row r="988" spans="1:20" s="8" customFormat="1" ht="12.75" customHeight="1">
      <c r="A988" s="758" t="e">
        <v>#N/A</v>
      </c>
      <c r="B988" s="758" t="e">
        <v>#N/A</v>
      </c>
      <c r="C988" s="758"/>
      <c r="D988" s="760" t="e">
        <v>#N/A</v>
      </c>
      <c r="E988" s="763" t="e">
        <v>#N/A</v>
      </c>
      <c r="F988" s="44" t="s">
        <v>637</v>
      </c>
      <c r="G988" s="60" t="s">
        <v>638</v>
      </c>
      <c r="H988" s="763" t="e">
        <v>#N/A</v>
      </c>
      <c r="I988" s="763" t="e">
        <v>#N/A</v>
      </c>
      <c r="J988" s="763" t="e">
        <v>#N/A</v>
      </c>
      <c r="K988" s="760" t="e">
        <v>#N/A</v>
      </c>
      <c r="L988" s="769"/>
      <c r="M988" s="769"/>
      <c r="N988" s="763"/>
      <c r="O988" s="760"/>
      <c r="P988" s="1002"/>
      <c r="Q988" s="774"/>
      <c r="R988" s="774"/>
      <c r="S988" s="774"/>
      <c r="T988" s="774"/>
    </row>
    <row r="989" spans="1:20" s="8" customFormat="1" ht="10.199999999999999">
      <c r="A989" s="758" t="e">
        <v>#N/A</v>
      </c>
      <c r="B989" s="758" t="e">
        <v>#N/A</v>
      </c>
      <c r="C989" s="758"/>
      <c r="D989" s="760" t="e">
        <v>#N/A</v>
      </c>
      <c r="E989" s="763" t="e">
        <v>#N/A</v>
      </c>
      <c r="F989" s="44" t="s">
        <v>639</v>
      </c>
      <c r="G989" s="60" t="s">
        <v>640</v>
      </c>
      <c r="H989" s="763" t="e">
        <v>#N/A</v>
      </c>
      <c r="I989" s="763" t="e">
        <v>#N/A</v>
      </c>
      <c r="J989" s="763" t="e">
        <v>#N/A</v>
      </c>
      <c r="K989" s="760" t="e">
        <v>#N/A</v>
      </c>
      <c r="L989" s="769"/>
      <c r="M989" s="769"/>
      <c r="N989" s="763"/>
      <c r="O989" s="760"/>
      <c r="P989" s="1002"/>
      <c r="Q989" s="774"/>
      <c r="R989" s="774"/>
      <c r="S989" s="774"/>
      <c r="T989" s="774"/>
    </row>
    <row r="990" spans="1:20" s="8" customFormat="1" ht="12.75" customHeight="1">
      <c r="A990" s="758" t="e">
        <v>#N/A</v>
      </c>
      <c r="B990" s="758" t="e">
        <v>#N/A</v>
      </c>
      <c r="C990" s="758"/>
      <c r="D990" s="760" t="e">
        <v>#N/A</v>
      </c>
      <c r="E990" s="763" t="e">
        <v>#N/A</v>
      </c>
      <c r="F990" s="44" t="s">
        <v>641</v>
      </c>
      <c r="G990" s="60" t="s">
        <v>642</v>
      </c>
      <c r="H990" s="763" t="e">
        <v>#N/A</v>
      </c>
      <c r="I990" s="763" t="e">
        <v>#N/A</v>
      </c>
      <c r="J990" s="763" t="e">
        <v>#N/A</v>
      </c>
      <c r="K990" s="760" t="e">
        <v>#N/A</v>
      </c>
      <c r="L990" s="769"/>
      <c r="M990" s="769"/>
      <c r="N990" s="763"/>
      <c r="O990" s="760"/>
      <c r="P990" s="1002"/>
      <c r="Q990" s="774"/>
      <c r="R990" s="774"/>
      <c r="S990" s="774"/>
      <c r="T990" s="774"/>
    </row>
    <row r="991" spans="1:20" s="8" customFormat="1" ht="12.75" customHeight="1">
      <c r="A991" s="758" t="e">
        <v>#N/A</v>
      </c>
      <c r="B991" s="758" t="e">
        <v>#N/A</v>
      </c>
      <c r="C991" s="758"/>
      <c r="D991" s="760" t="e">
        <v>#N/A</v>
      </c>
      <c r="E991" s="763" t="e">
        <v>#N/A</v>
      </c>
      <c r="F991" s="44" t="s">
        <v>643</v>
      </c>
      <c r="G991" s="60" t="s">
        <v>644</v>
      </c>
      <c r="H991" s="763" t="e">
        <v>#N/A</v>
      </c>
      <c r="I991" s="763" t="e">
        <v>#N/A</v>
      </c>
      <c r="J991" s="763" t="e">
        <v>#N/A</v>
      </c>
      <c r="K991" s="760" t="e">
        <v>#N/A</v>
      </c>
      <c r="L991" s="769"/>
      <c r="M991" s="769"/>
      <c r="N991" s="763"/>
      <c r="O991" s="760"/>
      <c r="P991" s="1002"/>
      <c r="Q991" s="774"/>
      <c r="R991" s="774"/>
      <c r="S991" s="774"/>
      <c r="T991" s="774"/>
    </row>
    <row r="992" spans="1:20" s="8" customFormat="1" ht="12.75" customHeight="1">
      <c r="A992" s="758" t="e">
        <v>#N/A</v>
      </c>
      <c r="B992" s="758" t="e">
        <v>#N/A</v>
      </c>
      <c r="C992" s="758"/>
      <c r="D992" s="760" t="e">
        <v>#N/A</v>
      </c>
      <c r="E992" s="763" t="e">
        <v>#N/A</v>
      </c>
      <c r="F992" s="44" t="s">
        <v>645</v>
      </c>
      <c r="G992" s="60" t="s">
        <v>646</v>
      </c>
      <c r="H992" s="763" t="e">
        <v>#N/A</v>
      </c>
      <c r="I992" s="763" t="e">
        <v>#N/A</v>
      </c>
      <c r="J992" s="763" t="e">
        <v>#N/A</v>
      </c>
      <c r="K992" s="760" t="e">
        <v>#N/A</v>
      </c>
      <c r="L992" s="769"/>
      <c r="M992" s="769"/>
      <c r="N992" s="763"/>
      <c r="O992" s="760"/>
      <c r="P992" s="1002"/>
      <c r="Q992" s="774"/>
      <c r="R992" s="774"/>
      <c r="S992" s="774"/>
      <c r="T992" s="774"/>
    </row>
    <row r="993" spans="1:20" s="8" customFormat="1" ht="12.75" customHeight="1">
      <c r="A993" s="758" t="e">
        <v>#N/A</v>
      </c>
      <c r="B993" s="758" t="e">
        <v>#N/A</v>
      </c>
      <c r="C993" s="758"/>
      <c r="D993" s="760" t="e">
        <v>#N/A</v>
      </c>
      <c r="E993" s="763" t="e">
        <v>#N/A</v>
      </c>
      <c r="F993" s="44" t="s">
        <v>647</v>
      </c>
      <c r="G993" s="60" t="s">
        <v>648</v>
      </c>
      <c r="H993" s="763" t="e">
        <v>#N/A</v>
      </c>
      <c r="I993" s="763" t="e">
        <v>#N/A</v>
      </c>
      <c r="J993" s="763" t="e">
        <v>#N/A</v>
      </c>
      <c r="K993" s="760" t="e">
        <v>#N/A</v>
      </c>
      <c r="L993" s="769"/>
      <c r="M993" s="769"/>
      <c r="N993" s="763"/>
      <c r="O993" s="760"/>
      <c r="P993" s="1002"/>
      <c r="Q993" s="774"/>
      <c r="R993" s="774"/>
      <c r="S993" s="774"/>
      <c r="T993" s="774"/>
    </row>
    <row r="994" spans="1:20" s="8" customFormat="1" ht="12.75" customHeight="1">
      <c r="A994" s="758" t="e">
        <v>#N/A</v>
      </c>
      <c r="B994" s="758" t="e">
        <v>#N/A</v>
      </c>
      <c r="C994" s="758"/>
      <c r="D994" s="760" t="e">
        <v>#N/A</v>
      </c>
      <c r="E994" s="763" t="e">
        <v>#N/A</v>
      </c>
      <c r="F994" s="44" t="s">
        <v>649</v>
      </c>
      <c r="G994" s="60" t="s">
        <v>650</v>
      </c>
      <c r="H994" s="763" t="e">
        <v>#N/A</v>
      </c>
      <c r="I994" s="763" t="e">
        <v>#N/A</v>
      </c>
      <c r="J994" s="763" t="e">
        <v>#N/A</v>
      </c>
      <c r="K994" s="760" t="e">
        <v>#N/A</v>
      </c>
      <c r="L994" s="769"/>
      <c r="M994" s="769"/>
      <c r="N994" s="763"/>
      <c r="O994" s="760"/>
      <c r="P994" s="1002"/>
      <c r="Q994" s="774"/>
      <c r="R994" s="774"/>
      <c r="S994" s="774"/>
      <c r="T994" s="774"/>
    </row>
    <row r="995" spans="1:20" s="8" customFormat="1" ht="12.75" customHeight="1">
      <c r="A995" s="758" t="e">
        <v>#N/A</v>
      </c>
      <c r="B995" s="758" t="e">
        <v>#N/A</v>
      </c>
      <c r="C995" s="758"/>
      <c r="D995" s="760" t="e">
        <v>#N/A</v>
      </c>
      <c r="E995" s="763" t="e">
        <v>#N/A</v>
      </c>
      <c r="F995" s="44" t="s">
        <v>651</v>
      </c>
      <c r="G995" s="60" t="s">
        <v>652</v>
      </c>
      <c r="H995" s="763" t="e">
        <v>#N/A</v>
      </c>
      <c r="I995" s="763" t="e">
        <v>#N/A</v>
      </c>
      <c r="J995" s="763" t="e">
        <v>#N/A</v>
      </c>
      <c r="K995" s="760" t="e">
        <v>#N/A</v>
      </c>
      <c r="L995" s="769"/>
      <c r="M995" s="769"/>
      <c r="N995" s="763"/>
      <c r="O995" s="760"/>
      <c r="P995" s="1002"/>
      <c r="Q995" s="774"/>
      <c r="R995" s="774"/>
      <c r="S995" s="774"/>
      <c r="T995" s="774"/>
    </row>
    <row r="996" spans="1:20" s="8" customFormat="1" ht="12.75" customHeight="1">
      <c r="A996" s="758" t="e">
        <v>#N/A</v>
      </c>
      <c r="B996" s="758" t="e">
        <v>#N/A</v>
      </c>
      <c r="C996" s="758"/>
      <c r="D996" s="760" t="e">
        <v>#N/A</v>
      </c>
      <c r="E996" s="763" t="e">
        <v>#N/A</v>
      </c>
      <c r="F996" s="44" t="s">
        <v>653</v>
      </c>
      <c r="G996" s="60" t="s">
        <v>654</v>
      </c>
      <c r="H996" s="763" t="e">
        <v>#N/A</v>
      </c>
      <c r="I996" s="763" t="e">
        <v>#N/A</v>
      </c>
      <c r="J996" s="763" t="e">
        <v>#N/A</v>
      </c>
      <c r="K996" s="760" t="e">
        <v>#N/A</v>
      </c>
      <c r="L996" s="769"/>
      <c r="M996" s="769"/>
      <c r="N996" s="763"/>
      <c r="O996" s="760"/>
      <c r="P996" s="1002"/>
      <c r="Q996" s="774"/>
      <c r="R996" s="774"/>
      <c r="S996" s="774"/>
      <c r="T996" s="774"/>
    </row>
    <row r="997" spans="1:20" s="8" customFormat="1" ht="12.75" customHeight="1">
      <c r="A997" s="758" t="e">
        <v>#N/A</v>
      </c>
      <c r="B997" s="758" t="e">
        <v>#N/A</v>
      </c>
      <c r="C997" s="758"/>
      <c r="D997" s="760" t="e">
        <v>#N/A</v>
      </c>
      <c r="E997" s="763" t="e">
        <v>#N/A</v>
      </c>
      <c r="F997" s="44" t="s">
        <v>655</v>
      </c>
      <c r="G997" s="60" t="s">
        <v>656</v>
      </c>
      <c r="H997" s="763" t="e">
        <v>#N/A</v>
      </c>
      <c r="I997" s="763" t="e">
        <v>#N/A</v>
      </c>
      <c r="J997" s="763" t="e">
        <v>#N/A</v>
      </c>
      <c r="K997" s="760" t="e">
        <v>#N/A</v>
      </c>
      <c r="L997" s="769"/>
      <c r="M997" s="769"/>
      <c r="N997" s="763"/>
      <c r="O997" s="760"/>
      <c r="P997" s="1002"/>
      <c r="Q997" s="774"/>
      <c r="R997" s="774"/>
      <c r="S997" s="774"/>
      <c r="T997" s="774"/>
    </row>
    <row r="998" spans="1:20" s="8" customFormat="1" ht="12.75" customHeight="1">
      <c r="A998" s="758" t="e">
        <v>#N/A</v>
      </c>
      <c r="B998" s="758" t="e">
        <v>#N/A</v>
      </c>
      <c r="C998" s="758"/>
      <c r="D998" s="760" t="e">
        <v>#N/A</v>
      </c>
      <c r="E998" s="763" t="e">
        <v>#N/A</v>
      </c>
      <c r="F998" s="44" t="s">
        <v>657</v>
      </c>
      <c r="G998" s="60" t="s">
        <v>658</v>
      </c>
      <c r="H998" s="763" t="e">
        <v>#N/A</v>
      </c>
      <c r="I998" s="763" t="e">
        <v>#N/A</v>
      </c>
      <c r="J998" s="763" t="e">
        <v>#N/A</v>
      </c>
      <c r="K998" s="760" t="e">
        <v>#N/A</v>
      </c>
      <c r="L998" s="769"/>
      <c r="M998" s="769"/>
      <c r="N998" s="763"/>
      <c r="O998" s="760"/>
      <c r="P998" s="1002"/>
      <c r="Q998" s="774"/>
      <c r="R998" s="774"/>
      <c r="S998" s="774"/>
      <c r="T998" s="774"/>
    </row>
    <row r="999" spans="1:20" s="8" customFormat="1" ht="12.75" customHeight="1">
      <c r="A999" s="758" t="e">
        <v>#N/A</v>
      </c>
      <c r="B999" s="758" t="e">
        <v>#N/A</v>
      </c>
      <c r="C999" s="758"/>
      <c r="D999" s="760" t="e">
        <v>#N/A</v>
      </c>
      <c r="E999" s="763" t="e">
        <v>#N/A</v>
      </c>
      <c r="F999" s="44" t="s">
        <v>659</v>
      </c>
      <c r="G999" s="60" t="s">
        <v>660</v>
      </c>
      <c r="H999" s="763" t="e">
        <v>#N/A</v>
      </c>
      <c r="I999" s="763" t="e">
        <v>#N/A</v>
      </c>
      <c r="J999" s="763" t="e">
        <v>#N/A</v>
      </c>
      <c r="K999" s="760" t="e">
        <v>#N/A</v>
      </c>
      <c r="L999" s="769"/>
      <c r="M999" s="769"/>
      <c r="N999" s="763"/>
      <c r="O999" s="760"/>
      <c r="P999" s="1002"/>
      <c r="Q999" s="774"/>
      <c r="R999" s="774"/>
      <c r="S999" s="774"/>
      <c r="T999" s="774"/>
    </row>
    <row r="1000" spans="1:20" s="8" customFormat="1" ht="12.75" customHeight="1">
      <c r="A1000" s="758" t="e">
        <v>#N/A</v>
      </c>
      <c r="B1000" s="758" t="e">
        <v>#N/A</v>
      </c>
      <c r="C1000" s="758"/>
      <c r="D1000" s="760" t="e">
        <v>#N/A</v>
      </c>
      <c r="E1000" s="763" t="e">
        <v>#N/A</v>
      </c>
      <c r="F1000" s="44" t="s">
        <v>661</v>
      </c>
      <c r="G1000" s="60" t="s">
        <v>662</v>
      </c>
      <c r="H1000" s="763" t="e">
        <v>#N/A</v>
      </c>
      <c r="I1000" s="763" t="e">
        <v>#N/A</v>
      </c>
      <c r="J1000" s="763" t="e">
        <v>#N/A</v>
      </c>
      <c r="K1000" s="760" t="e">
        <v>#N/A</v>
      </c>
      <c r="L1000" s="769"/>
      <c r="M1000" s="769"/>
      <c r="N1000" s="763"/>
      <c r="O1000" s="760"/>
      <c r="P1000" s="1002"/>
      <c r="Q1000" s="774"/>
      <c r="R1000" s="774"/>
      <c r="S1000" s="774"/>
      <c r="T1000" s="774"/>
    </row>
    <row r="1001" spans="1:20" s="8" customFormat="1" ht="12.75" customHeight="1">
      <c r="A1001" s="758" t="e">
        <v>#N/A</v>
      </c>
      <c r="B1001" s="758" t="e">
        <v>#N/A</v>
      </c>
      <c r="C1001" s="758"/>
      <c r="D1001" s="760" t="e">
        <v>#N/A</v>
      </c>
      <c r="E1001" s="763" t="e">
        <v>#N/A</v>
      </c>
      <c r="F1001" s="46" t="s">
        <v>1368</v>
      </c>
      <c r="G1001" s="60" t="s">
        <v>1371</v>
      </c>
      <c r="H1001" s="763" t="e">
        <v>#N/A</v>
      </c>
      <c r="I1001" s="763" t="e">
        <v>#N/A</v>
      </c>
      <c r="J1001" s="763" t="e">
        <v>#N/A</v>
      </c>
      <c r="K1001" s="760" t="e">
        <v>#N/A</v>
      </c>
      <c r="L1001" s="769"/>
      <c r="M1001" s="769"/>
      <c r="N1001" s="763"/>
      <c r="O1001" s="760"/>
      <c r="P1001" s="1002"/>
      <c r="Q1001" s="774"/>
      <c r="R1001" s="774"/>
      <c r="S1001" s="774"/>
      <c r="T1001" s="774"/>
    </row>
    <row r="1002" spans="1:20" s="8" customFormat="1" ht="12.75" customHeight="1">
      <c r="A1002" s="758" t="e">
        <v>#N/A</v>
      </c>
      <c r="B1002" s="758" t="e">
        <v>#N/A</v>
      </c>
      <c r="C1002" s="758"/>
      <c r="D1002" s="760" t="e">
        <v>#N/A</v>
      </c>
      <c r="E1002" s="763" t="e">
        <v>#N/A</v>
      </c>
      <c r="F1002" s="46" t="s">
        <v>1369</v>
      </c>
      <c r="G1002" s="60" t="s">
        <v>1372</v>
      </c>
      <c r="H1002" s="763" t="e">
        <v>#N/A</v>
      </c>
      <c r="I1002" s="763" t="e">
        <v>#N/A</v>
      </c>
      <c r="J1002" s="763" t="e">
        <v>#N/A</v>
      </c>
      <c r="K1002" s="760" t="e">
        <v>#N/A</v>
      </c>
      <c r="L1002" s="769"/>
      <c r="M1002" s="769"/>
      <c r="N1002" s="763"/>
      <c r="O1002" s="760"/>
      <c r="P1002" s="1002"/>
      <c r="Q1002" s="774"/>
      <c r="R1002" s="774"/>
      <c r="S1002" s="774"/>
      <c r="T1002" s="774"/>
    </row>
    <row r="1003" spans="1:20" s="8" customFormat="1" ht="12.75" customHeight="1">
      <c r="A1003" s="758" t="e">
        <v>#N/A</v>
      </c>
      <c r="B1003" s="758" t="e">
        <v>#N/A</v>
      </c>
      <c r="C1003" s="758"/>
      <c r="D1003" s="760" t="e">
        <v>#N/A</v>
      </c>
      <c r="E1003" s="763" t="e">
        <v>#N/A</v>
      </c>
      <c r="F1003" s="46" t="s">
        <v>1370</v>
      </c>
      <c r="G1003" s="60" t="s">
        <v>1781</v>
      </c>
      <c r="H1003" s="763" t="e">
        <v>#N/A</v>
      </c>
      <c r="I1003" s="763" t="e">
        <v>#N/A</v>
      </c>
      <c r="J1003" s="763" t="e">
        <v>#N/A</v>
      </c>
      <c r="K1003" s="760" t="e">
        <v>#N/A</v>
      </c>
      <c r="L1003" s="769"/>
      <c r="M1003" s="769"/>
      <c r="N1003" s="763"/>
      <c r="O1003" s="760"/>
      <c r="P1003" s="1002"/>
      <c r="Q1003" s="774"/>
      <c r="R1003" s="774"/>
      <c r="S1003" s="774"/>
      <c r="T1003" s="774"/>
    </row>
    <row r="1004" spans="1:20" s="8" customFormat="1" ht="12.75" customHeight="1">
      <c r="A1004" s="757" t="e">
        <v>#N/A</v>
      </c>
      <c r="B1004" s="757" t="e">
        <v>#N/A</v>
      </c>
      <c r="C1004" s="757"/>
      <c r="D1004" s="761" t="e">
        <v>#N/A</v>
      </c>
      <c r="E1004" s="764" t="e">
        <v>#N/A</v>
      </c>
      <c r="F1004" s="51" t="s">
        <v>663</v>
      </c>
      <c r="G1004" s="60" t="s">
        <v>182</v>
      </c>
      <c r="H1004" s="764" t="e">
        <v>#N/A</v>
      </c>
      <c r="I1004" s="764" t="e">
        <v>#N/A</v>
      </c>
      <c r="J1004" s="764" t="e">
        <v>#N/A</v>
      </c>
      <c r="K1004" s="761" t="e">
        <v>#N/A</v>
      </c>
      <c r="L1004" s="770"/>
      <c r="M1004" s="770"/>
      <c r="N1004" s="764"/>
      <c r="O1004" s="761"/>
      <c r="P1004" s="1002"/>
      <c r="Q1004" s="774"/>
      <c r="R1004" s="774"/>
      <c r="S1004" s="774"/>
      <c r="T1004" s="774"/>
    </row>
    <row r="1005" spans="1:20" s="8" customFormat="1" ht="20.399999999999999">
      <c r="A1005" s="207" t="s">
        <v>7846</v>
      </c>
      <c r="B1005" s="207" t="s">
        <v>7872</v>
      </c>
      <c r="C1005" s="399" t="s">
        <v>7873</v>
      </c>
      <c r="D1005" s="131" t="s">
        <v>7877</v>
      </c>
      <c r="E1005" s="132" t="s">
        <v>6165</v>
      </c>
      <c r="F1005" s="33"/>
      <c r="G1005" s="34"/>
      <c r="H1005" s="34"/>
      <c r="I1005" s="34"/>
      <c r="J1005" s="34"/>
      <c r="K1005" s="34"/>
      <c r="L1005" s="149"/>
      <c r="M1005" s="131"/>
      <c r="N1005" s="137" t="s">
        <v>118</v>
      </c>
      <c r="O1005" s="142"/>
      <c r="P1005" s="640" t="s">
        <v>7878</v>
      </c>
      <c r="Q1005" s="133" t="s">
        <v>126</v>
      </c>
      <c r="R1005" s="133" t="s">
        <v>126</v>
      </c>
      <c r="S1005" s="133" t="s">
        <v>128</v>
      </c>
      <c r="T1005" s="130" t="s">
        <v>7722</v>
      </c>
    </row>
    <row r="1006" spans="1:20" s="8" customFormat="1" ht="71.25" customHeight="1">
      <c r="A1006" s="208" t="s">
        <v>2111</v>
      </c>
      <c r="B1006" s="211" t="s">
        <v>1885</v>
      </c>
      <c r="C1006" s="211" t="s">
        <v>4197</v>
      </c>
      <c r="D1006" s="189" t="s">
        <v>7067</v>
      </c>
      <c r="E1006" s="301" t="s">
        <v>3658</v>
      </c>
      <c r="F1006" s="33"/>
      <c r="G1006" s="34"/>
      <c r="H1006" s="34"/>
      <c r="I1006" s="34"/>
      <c r="J1006" s="34"/>
      <c r="K1006" s="34"/>
      <c r="L1006" s="33"/>
      <c r="M1006" s="135"/>
      <c r="N1006" s="32" t="s">
        <v>118</v>
      </c>
      <c r="O1006" s="34"/>
      <c r="P1006" s="644" t="s">
        <v>7068</v>
      </c>
      <c r="Q1006" s="143" t="s">
        <v>126</v>
      </c>
      <c r="R1006" s="143" t="s">
        <v>128</v>
      </c>
      <c r="S1006" s="144" t="s">
        <v>128</v>
      </c>
      <c r="T1006" s="301" t="s">
        <v>7003</v>
      </c>
    </row>
    <row r="1007" spans="1:20" s="8" customFormat="1" ht="49.5" customHeight="1">
      <c r="A1007" s="208" t="s">
        <v>2112</v>
      </c>
      <c r="B1007" s="211" t="s">
        <v>1979</v>
      </c>
      <c r="C1007" s="211" t="s">
        <v>4271</v>
      </c>
      <c r="D1007" s="131" t="s">
        <v>2289</v>
      </c>
      <c r="E1007" s="132" t="s">
        <v>3660</v>
      </c>
      <c r="F1007" s="33"/>
      <c r="G1007" s="34"/>
      <c r="H1007" s="34"/>
      <c r="I1007" s="34"/>
      <c r="J1007" s="34"/>
      <c r="K1007" s="34"/>
      <c r="L1007" s="149"/>
      <c r="M1007" s="131"/>
      <c r="N1007" s="137" t="s">
        <v>118</v>
      </c>
      <c r="O1007" s="142"/>
      <c r="P1007" s="640" t="s">
        <v>7069</v>
      </c>
      <c r="Q1007" s="133" t="s">
        <v>126</v>
      </c>
      <c r="R1007" s="133" t="s">
        <v>128</v>
      </c>
      <c r="S1007" s="133" t="s">
        <v>128</v>
      </c>
      <c r="T1007" s="130" t="s">
        <v>7003</v>
      </c>
    </row>
    <row r="1008" spans="1:20" s="8" customFormat="1" ht="48" customHeight="1">
      <c r="A1008" s="208" t="s">
        <v>2113</v>
      </c>
      <c r="B1008" s="211" t="s">
        <v>3380</v>
      </c>
      <c r="C1008" s="211" t="s">
        <v>4130</v>
      </c>
      <c r="D1008" s="135" t="s">
        <v>6175</v>
      </c>
      <c r="E1008" s="32" t="s">
        <v>109</v>
      </c>
      <c r="F1008" s="138"/>
      <c r="G1008" s="34"/>
      <c r="H1008" s="34"/>
      <c r="I1008" s="34"/>
      <c r="J1008" s="34"/>
      <c r="K1008" s="34"/>
      <c r="L1008" s="33"/>
      <c r="M1008" s="135"/>
      <c r="N1008" s="32" t="s">
        <v>118</v>
      </c>
      <c r="O1008" s="34"/>
      <c r="P1008" s="158" t="s">
        <v>3415</v>
      </c>
      <c r="Q1008" s="143" t="s">
        <v>126</v>
      </c>
      <c r="R1008" s="143" t="s">
        <v>128</v>
      </c>
      <c r="S1008" s="143" t="s">
        <v>128</v>
      </c>
      <c r="T1008" s="130" t="s">
        <v>6162</v>
      </c>
    </row>
    <row r="1009" spans="1:20" s="8" customFormat="1" ht="39.75" customHeight="1">
      <c r="A1009" s="208" t="s">
        <v>2114</v>
      </c>
      <c r="B1009" s="211" t="s">
        <v>4107</v>
      </c>
      <c r="C1009" s="211" t="s">
        <v>4200</v>
      </c>
      <c r="D1009" s="135" t="s">
        <v>7888</v>
      </c>
      <c r="E1009" s="32" t="s">
        <v>7891</v>
      </c>
      <c r="F1009" s="33"/>
      <c r="G1009" s="34"/>
      <c r="H1009" s="34"/>
      <c r="I1009" s="34"/>
      <c r="J1009" s="34"/>
      <c r="K1009" s="34"/>
      <c r="L1009" s="138"/>
      <c r="M1009" s="135"/>
      <c r="N1009" s="32" t="s">
        <v>118</v>
      </c>
      <c r="O1009" s="32"/>
      <c r="P1009" s="158" t="s">
        <v>7892</v>
      </c>
      <c r="Q1009" s="143" t="s">
        <v>126</v>
      </c>
      <c r="R1009" s="143" t="s">
        <v>126</v>
      </c>
      <c r="S1009" s="143" t="s">
        <v>128</v>
      </c>
      <c r="T1009" s="143" t="s">
        <v>7722</v>
      </c>
    </row>
    <row r="1010" spans="1:20" s="8" customFormat="1" ht="27" customHeight="1">
      <c r="A1010" s="208" t="s">
        <v>2115</v>
      </c>
      <c r="B1010" s="211" t="s">
        <v>3663</v>
      </c>
      <c r="C1010" s="211" t="s">
        <v>4141</v>
      </c>
      <c r="D1010" s="135" t="s">
        <v>3657</v>
      </c>
      <c r="E1010" s="32" t="s">
        <v>1944</v>
      </c>
      <c r="F1010" s="33"/>
      <c r="G1010" s="34"/>
      <c r="H1010" s="34"/>
      <c r="I1010" s="34"/>
      <c r="J1010" s="34"/>
      <c r="K1010" s="34"/>
      <c r="L1010" s="33"/>
      <c r="M1010" s="135"/>
      <c r="N1010" s="32" t="s">
        <v>118</v>
      </c>
      <c r="O1010" s="34"/>
      <c r="P1010" s="158" t="s">
        <v>7398</v>
      </c>
      <c r="Q1010" s="143" t="s">
        <v>126</v>
      </c>
      <c r="R1010" s="143" t="s">
        <v>128</v>
      </c>
      <c r="S1010" s="144" t="s">
        <v>128</v>
      </c>
      <c r="T1010" s="130" t="s">
        <v>4106</v>
      </c>
    </row>
    <row r="1011" spans="1:20" s="8" customFormat="1" ht="51" customHeight="1">
      <c r="A1011" s="211" t="s">
        <v>2116</v>
      </c>
      <c r="B1011" s="211" t="s">
        <v>2277</v>
      </c>
      <c r="C1011" s="211" t="s">
        <v>4257</v>
      </c>
      <c r="D1011" s="135" t="s">
        <v>7448</v>
      </c>
      <c r="E1011" s="32" t="s">
        <v>2279</v>
      </c>
      <c r="F1011" s="33"/>
      <c r="G1011" s="34"/>
      <c r="H1011" s="34"/>
      <c r="I1011" s="34"/>
      <c r="J1011" s="34"/>
      <c r="K1011" s="34"/>
      <c r="L1011" s="33"/>
      <c r="M1011" s="135"/>
      <c r="N1011" s="32" t="s">
        <v>118</v>
      </c>
      <c r="O1011" s="34"/>
      <c r="P1011" s="158" t="s">
        <v>7463</v>
      </c>
      <c r="Q1011" s="143" t="s">
        <v>126</v>
      </c>
      <c r="R1011" s="143" t="s">
        <v>128</v>
      </c>
      <c r="S1011" s="144" t="s">
        <v>128</v>
      </c>
      <c r="T1011" s="130" t="s">
        <v>6162</v>
      </c>
    </row>
    <row r="1012" spans="1:20" ht="20.399999999999999">
      <c r="A1012" s="208" t="s">
        <v>4972</v>
      </c>
      <c r="B1012" s="211" t="s">
        <v>5064</v>
      </c>
      <c r="C1012" s="208" t="s">
        <v>4118</v>
      </c>
      <c r="D1012" s="135" t="s">
        <v>4119</v>
      </c>
      <c r="E1012" s="32" t="s">
        <v>337</v>
      </c>
      <c r="F1012" s="387"/>
      <c r="G1012" s="387"/>
      <c r="H1012" s="387"/>
      <c r="I1012" s="387"/>
      <c r="J1012" s="387"/>
      <c r="K1012" s="387"/>
      <c r="L1012" s="387"/>
      <c r="M1012" s="387"/>
      <c r="N1012" s="143" t="s">
        <v>118</v>
      </c>
      <c r="O1012" s="387"/>
      <c r="P1012" s="158" t="s">
        <v>6970</v>
      </c>
      <c r="Q1012" s="143" t="s">
        <v>126</v>
      </c>
      <c r="R1012" s="143" t="s">
        <v>126</v>
      </c>
      <c r="S1012" s="395" t="s">
        <v>126</v>
      </c>
      <c r="T1012" s="143" t="s">
        <v>7722</v>
      </c>
    </row>
    <row r="1013" spans="1:20" ht="166.35" customHeight="1">
      <c r="A1013" s="208" t="s">
        <v>4973</v>
      </c>
      <c r="B1013" s="211" t="s">
        <v>5065</v>
      </c>
      <c r="C1013" s="208" t="s">
        <v>4120</v>
      </c>
      <c r="D1013" s="135" t="s">
        <v>6706</v>
      </c>
      <c r="E1013" s="32" t="s">
        <v>337</v>
      </c>
      <c r="F1013" s="387"/>
      <c r="G1013" s="387"/>
      <c r="H1013" s="387"/>
      <c r="I1013" s="387"/>
      <c r="J1013" s="387"/>
      <c r="K1013" s="387"/>
      <c r="L1013" s="387"/>
      <c r="M1013" s="387"/>
      <c r="N1013" s="143" t="s">
        <v>118</v>
      </c>
      <c r="O1013" s="387"/>
      <c r="P1013" s="158" t="s">
        <v>6837</v>
      </c>
      <c r="Q1013" s="143" t="s">
        <v>126</v>
      </c>
      <c r="R1013" s="143" t="s">
        <v>126</v>
      </c>
      <c r="S1013" s="143" t="s">
        <v>126</v>
      </c>
      <c r="T1013" s="143" t="s">
        <v>7722</v>
      </c>
    </row>
    <row r="1014" spans="1:20" s="8" customFormat="1" ht="84.6" customHeight="1">
      <c r="A1014" s="208" t="s">
        <v>4971</v>
      </c>
      <c r="B1014" s="393" t="s">
        <v>5061</v>
      </c>
      <c r="C1014" s="398" t="s">
        <v>4881</v>
      </c>
      <c r="D1014" s="135" t="s">
        <v>6316</v>
      </c>
      <c r="E1014" s="384" t="s">
        <v>4882</v>
      </c>
      <c r="F1014" s="384"/>
      <c r="G1014" s="384"/>
      <c r="H1014" s="384"/>
      <c r="I1014" s="384"/>
      <c r="J1014" s="384"/>
      <c r="K1014" s="384"/>
      <c r="L1014" s="384"/>
      <c r="M1014" s="384"/>
      <c r="N1014" s="384" t="s">
        <v>118</v>
      </c>
      <c r="O1014" s="384"/>
      <c r="P1014" s="158" t="s">
        <v>6317</v>
      </c>
      <c r="Q1014" s="143" t="s">
        <v>126</v>
      </c>
      <c r="R1014" s="143" t="s">
        <v>126</v>
      </c>
      <c r="S1014" s="143" t="s">
        <v>128</v>
      </c>
      <c r="T1014" s="143" t="s">
        <v>6205</v>
      </c>
    </row>
    <row r="1015" spans="1:20">
      <c r="A1015" s="280" t="s">
        <v>676</v>
      </c>
      <c r="B1015" s="276"/>
      <c r="C1015" s="272"/>
      <c r="D1015" s="269"/>
      <c r="E1015" s="570"/>
      <c r="F1015" s="269"/>
      <c r="G1015" s="269"/>
      <c r="H1015" s="269"/>
      <c r="I1015" s="269"/>
      <c r="J1015" s="269"/>
      <c r="K1015" s="269"/>
      <c r="L1015" s="269"/>
      <c r="M1015" s="269"/>
      <c r="N1015" s="269"/>
      <c r="O1015" s="269"/>
      <c r="P1015" s="269"/>
      <c r="Q1015" s="269"/>
      <c r="R1015" s="269"/>
      <c r="S1015" s="269"/>
      <c r="T1015" s="271"/>
    </row>
    <row r="1016" spans="1:20" s="8" customFormat="1" ht="78.599999999999994" customHeight="1">
      <c r="A1016" s="212" t="s">
        <v>1607</v>
      </c>
      <c r="B1016" s="16" t="s">
        <v>66</v>
      </c>
      <c r="C1016" s="16" t="s">
        <v>4243</v>
      </c>
      <c r="D1016" s="9" t="s">
        <v>3964</v>
      </c>
      <c r="E1016" s="51" t="s">
        <v>68</v>
      </c>
      <c r="F1016" s="9"/>
      <c r="G1016" s="23"/>
      <c r="H1016" s="51" t="s">
        <v>101</v>
      </c>
      <c r="I1016" s="51" t="s">
        <v>101</v>
      </c>
      <c r="J1016" s="51" t="s">
        <v>52</v>
      </c>
      <c r="K1016" s="60" t="s">
        <v>5614</v>
      </c>
      <c r="L1016" s="9" t="s">
        <v>1395</v>
      </c>
      <c r="M1016" s="9" t="s">
        <v>7453</v>
      </c>
      <c r="N1016" s="39" t="s">
        <v>38</v>
      </c>
      <c r="O1016" s="66" t="s">
        <v>6435</v>
      </c>
      <c r="P1016" s="52"/>
      <c r="Q1016" s="39" t="s">
        <v>128</v>
      </c>
      <c r="R1016" s="111" t="s">
        <v>128</v>
      </c>
      <c r="S1016" s="111" t="s">
        <v>128</v>
      </c>
      <c r="T1016" s="111" t="s">
        <v>3971</v>
      </c>
    </row>
    <row r="1017" spans="1:20" s="8" customFormat="1" ht="186.75" customHeight="1">
      <c r="A1017" s="212" t="s">
        <v>1608</v>
      </c>
      <c r="B1017" s="16" t="s">
        <v>842</v>
      </c>
      <c r="C1017" s="16" t="s">
        <v>4272</v>
      </c>
      <c r="D1017" s="9" t="s">
        <v>1376</v>
      </c>
      <c r="E1017" s="51" t="s">
        <v>843</v>
      </c>
      <c r="F1017" s="9"/>
      <c r="G1017" s="23"/>
      <c r="H1017" s="51" t="s">
        <v>52</v>
      </c>
      <c r="I1017" s="51" t="s">
        <v>101</v>
      </c>
      <c r="J1017" s="51" t="s">
        <v>52</v>
      </c>
      <c r="K1017" s="60" t="s">
        <v>5614</v>
      </c>
      <c r="L1017" s="9" t="s">
        <v>1407</v>
      </c>
      <c r="M1017" s="9" t="s">
        <v>7480</v>
      </c>
      <c r="N1017" s="39" t="s">
        <v>16</v>
      </c>
      <c r="O1017" s="66" t="s">
        <v>2503</v>
      </c>
      <c r="P1017" s="52"/>
      <c r="Q1017" s="111" t="s">
        <v>128</v>
      </c>
      <c r="R1017" s="111" t="s">
        <v>128</v>
      </c>
      <c r="S1017" s="111" t="s">
        <v>128</v>
      </c>
      <c r="T1017" s="111" t="s">
        <v>6205</v>
      </c>
    </row>
    <row r="1018" spans="1:20" s="8" customFormat="1" ht="58.5" customHeight="1">
      <c r="A1018" s="212" t="s">
        <v>1609</v>
      </c>
      <c r="B1018" s="16" t="s">
        <v>845</v>
      </c>
      <c r="C1018" s="16" t="s">
        <v>4273</v>
      </c>
      <c r="D1018" s="9" t="s">
        <v>2434</v>
      </c>
      <c r="E1018" s="51" t="s">
        <v>222</v>
      </c>
      <c r="F1018" s="9"/>
      <c r="G1018" s="23"/>
      <c r="H1018" s="51" t="s">
        <v>52</v>
      </c>
      <c r="I1018" s="51" t="s">
        <v>101</v>
      </c>
      <c r="J1018" s="51" t="s">
        <v>52</v>
      </c>
      <c r="K1018" s="60" t="s">
        <v>2808</v>
      </c>
      <c r="L1018" s="9" t="s">
        <v>1408</v>
      </c>
      <c r="M1018" s="9" t="s">
        <v>7481</v>
      </c>
      <c r="N1018" s="39" t="s">
        <v>16</v>
      </c>
      <c r="O1018" s="66" t="s">
        <v>2504</v>
      </c>
      <c r="P1018" s="52"/>
      <c r="Q1018" s="111" t="s">
        <v>128</v>
      </c>
      <c r="R1018" s="111" t="s">
        <v>128</v>
      </c>
      <c r="S1018" s="111" t="s">
        <v>128</v>
      </c>
      <c r="T1018" s="111" t="s">
        <v>4106</v>
      </c>
    </row>
    <row r="1019" spans="1:20" s="8" customFormat="1" ht="74.099999999999994" customHeight="1">
      <c r="A1019" s="212" t="s">
        <v>1610</v>
      </c>
      <c r="B1019" s="16" t="s">
        <v>3436</v>
      </c>
      <c r="C1019" s="16" t="s">
        <v>4274</v>
      </c>
      <c r="D1019" s="9" t="s">
        <v>7474</v>
      </c>
      <c r="E1019" s="51" t="s">
        <v>3431</v>
      </c>
      <c r="F1019" s="9"/>
      <c r="G1019" s="23"/>
      <c r="H1019" s="51" t="s">
        <v>52</v>
      </c>
      <c r="I1019" s="51" t="s">
        <v>101</v>
      </c>
      <c r="J1019" s="51" t="s">
        <v>107</v>
      </c>
      <c r="K1019" s="60" t="s">
        <v>5718</v>
      </c>
      <c r="L1019" s="9" t="s">
        <v>124</v>
      </c>
      <c r="M1019" s="9" t="s">
        <v>7481</v>
      </c>
      <c r="N1019" s="39" t="s">
        <v>16</v>
      </c>
      <c r="O1019" s="66" t="s">
        <v>5771</v>
      </c>
      <c r="P1019" s="52"/>
      <c r="Q1019" s="111" t="s">
        <v>128</v>
      </c>
      <c r="R1019" s="111" t="s">
        <v>128</v>
      </c>
      <c r="S1019" s="111" t="s">
        <v>128</v>
      </c>
      <c r="T1019" s="111" t="s">
        <v>4428</v>
      </c>
    </row>
    <row r="1020" spans="1:20" s="8" customFormat="1" ht="30.6" customHeight="1">
      <c r="A1020" s="756" t="s">
        <v>1611</v>
      </c>
      <c r="B1020" s="756" t="s">
        <v>848</v>
      </c>
      <c r="C1020" s="876" t="s">
        <v>4275</v>
      </c>
      <c r="D1020" s="759" t="s">
        <v>849</v>
      </c>
      <c r="E1020" s="762" t="s">
        <v>27</v>
      </c>
      <c r="F1020" s="51" t="s">
        <v>33</v>
      </c>
      <c r="G1020" s="60" t="s">
        <v>850</v>
      </c>
      <c r="H1020" s="762" t="s">
        <v>52</v>
      </c>
      <c r="I1020" s="762" t="s">
        <v>101</v>
      </c>
      <c r="J1020" s="762" t="s">
        <v>107</v>
      </c>
      <c r="K1020" s="762" t="s">
        <v>5614</v>
      </c>
      <c r="L1020" s="759" t="s">
        <v>1409</v>
      </c>
      <c r="M1020" s="759" t="s">
        <v>7482</v>
      </c>
      <c r="N1020" s="762" t="s">
        <v>16</v>
      </c>
      <c r="O1020" s="759" t="s">
        <v>6110</v>
      </c>
      <c r="P1020" s="768"/>
      <c r="Q1020" s="762" t="s">
        <v>128</v>
      </c>
      <c r="R1020" s="762" t="s">
        <v>128</v>
      </c>
      <c r="S1020" s="762" t="s">
        <v>128</v>
      </c>
      <c r="T1020" s="762" t="s">
        <v>3933</v>
      </c>
    </row>
    <row r="1021" spans="1:20" s="8" customFormat="1" ht="10.199999999999999">
      <c r="A1021" s="758" t="e">
        <v>#N/A</v>
      </c>
      <c r="B1021" s="758" t="e">
        <v>#N/A</v>
      </c>
      <c r="C1021" s="877"/>
      <c r="D1021" s="760" t="e">
        <v>#N/A</v>
      </c>
      <c r="E1021" s="763" t="e">
        <v>#N/A</v>
      </c>
      <c r="F1021" s="51" t="s">
        <v>34</v>
      </c>
      <c r="G1021" s="60" t="s">
        <v>852</v>
      </c>
      <c r="H1021" s="763" t="e">
        <v>#N/A</v>
      </c>
      <c r="I1021" s="763" t="e">
        <v>#N/A</v>
      </c>
      <c r="J1021" s="763" t="e">
        <v>#N/A</v>
      </c>
      <c r="K1021" s="763" t="e">
        <v>#N/A</v>
      </c>
      <c r="L1021" s="760"/>
      <c r="M1021" s="760"/>
      <c r="N1021" s="763"/>
      <c r="O1021" s="760"/>
      <c r="P1021" s="769"/>
      <c r="Q1021" s="763"/>
      <c r="R1021" s="763"/>
      <c r="S1021" s="763"/>
      <c r="T1021" s="763"/>
    </row>
    <row r="1022" spans="1:20" s="8" customFormat="1" ht="24.6" customHeight="1">
      <c r="A1022" s="758" t="e">
        <v>#N/A</v>
      </c>
      <c r="B1022" s="758" t="e">
        <v>#N/A</v>
      </c>
      <c r="C1022" s="877"/>
      <c r="D1022" s="760" t="e">
        <v>#N/A</v>
      </c>
      <c r="E1022" s="763" t="e">
        <v>#N/A</v>
      </c>
      <c r="F1022" s="49" t="s">
        <v>261</v>
      </c>
      <c r="G1022" s="412" t="s">
        <v>3618</v>
      </c>
      <c r="H1022" s="763" t="e">
        <v>#N/A</v>
      </c>
      <c r="I1022" s="763" t="e">
        <v>#N/A</v>
      </c>
      <c r="J1022" s="763" t="e">
        <v>#N/A</v>
      </c>
      <c r="K1022" s="763" t="e">
        <v>#N/A</v>
      </c>
      <c r="L1022" s="760"/>
      <c r="M1022" s="760"/>
      <c r="N1022" s="763"/>
      <c r="O1022" s="760"/>
      <c r="P1022" s="769"/>
      <c r="Q1022" s="763"/>
      <c r="R1022" s="763"/>
      <c r="S1022" s="763"/>
      <c r="T1022" s="763"/>
    </row>
    <row r="1023" spans="1:20" s="8" customFormat="1" ht="23.1" customHeight="1">
      <c r="A1023" s="758"/>
      <c r="B1023" s="758"/>
      <c r="C1023" s="877"/>
      <c r="D1023" s="760"/>
      <c r="E1023" s="763"/>
      <c r="F1023" s="49" t="s">
        <v>31</v>
      </c>
      <c r="G1023" s="332" t="s">
        <v>3728</v>
      </c>
      <c r="H1023" s="763"/>
      <c r="I1023" s="763"/>
      <c r="J1023" s="763"/>
      <c r="K1023" s="763"/>
      <c r="L1023" s="760"/>
      <c r="M1023" s="760"/>
      <c r="N1023" s="763"/>
      <c r="O1023" s="760"/>
      <c r="P1023" s="769"/>
      <c r="Q1023" s="763"/>
      <c r="R1023" s="763"/>
      <c r="S1023" s="763"/>
      <c r="T1023" s="763"/>
    </row>
    <row r="1024" spans="1:20" s="8" customFormat="1" ht="28.35" customHeight="1">
      <c r="A1024" s="758"/>
      <c r="B1024" s="758"/>
      <c r="C1024" s="877"/>
      <c r="D1024" s="760"/>
      <c r="E1024" s="763"/>
      <c r="F1024" s="49" t="s">
        <v>273</v>
      </c>
      <c r="G1024" s="332" t="s">
        <v>3729</v>
      </c>
      <c r="H1024" s="763"/>
      <c r="I1024" s="763"/>
      <c r="J1024" s="763"/>
      <c r="K1024" s="763"/>
      <c r="L1024" s="760"/>
      <c r="M1024" s="760"/>
      <c r="N1024" s="763"/>
      <c r="O1024" s="760"/>
      <c r="P1024" s="769"/>
      <c r="Q1024" s="763"/>
      <c r="R1024" s="763"/>
      <c r="S1024" s="763"/>
      <c r="T1024" s="763"/>
    </row>
    <row r="1025" spans="1:20" s="8" customFormat="1" ht="28.35" customHeight="1">
      <c r="A1025" s="758"/>
      <c r="B1025" s="758"/>
      <c r="C1025" s="877"/>
      <c r="D1025" s="760"/>
      <c r="E1025" s="763"/>
      <c r="F1025" s="49" t="s">
        <v>352</v>
      </c>
      <c r="G1025" s="332" t="s">
        <v>3730</v>
      </c>
      <c r="H1025" s="763"/>
      <c r="I1025" s="763"/>
      <c r="J1025" s="763"/>
      <c r="K1025" s="763"/>
      <c r="L1025" s="760"/>
      <c r="M1025" s="760"/>
      <c r="N1025" s="763"/>
      <c r="O1025" s="760"/>
      <c r="P1025" s="769"/>
      <c r="Q1025" s="763"/>
      <c r="R1025" s="763"/>
      <c r="S1025" s="763"/>
      <c r="T1025" s="763"/>
    </row>
    <row r="1026" spans="1:20" s="8" customFormat="1" ht="28.35" customHeight="1">
      <c r="A1026" s="757"/>
      <c r="B1026" s="757"/>
      <c r="C1026" s="895"/>
      <c r="D1026" s="761"/>
      <c r="E1026" s="764"/>
      <c r="F1026" s="49" t="s">
        <v>275</v>
      </c>
      <c r="G1026" s="332" t="s">
        <v>3939</v>
      </c>
      <c r="H1026" s="764"/>
      <c r="I1026" s="764"/>
      <c r="J1026" s="764"/>
      <c r="K1026" s="764"/>
      <c r="L1026" s="761"/>
      <c r="M1026" s="761"/>
      <c r="N1026" s="764"/>
      <c r="O1026" s="761"/>
      <c r="P1026" s="770"/>
      <c r="Q1026" s="764"/>
      <c r="R1026" s="764"/>
      <c r="S1026" s="764"/>
      <c r="T1026" s="764"/>
    </row>
    <row r="1027" spans="1:20" s="8" customFormat="1" ht="118.5" customHeight="1">
      <c r="A1027" s="212" t="s">
        <v>1612</v>
      </c>
      <c r="B1027" s="16" t="s">
        <v>858</v>
      </c>
      <c r="C1027" s="16" t="s">
        <v>4276</v>
      </c>
      <c r="D1027" s="60" t="s">
        <v>7475</v>
      </c>
      <c r="E1027" s="51" t="s">
        <v>337</v>
      </c>
      <c r="F1027" s="60"/>
      <c r="G1027" s="60"/>
      <c r="H1027" s="51" t="s">
        <v>52</v>
      </c>
      <c r="I1027" s="51" t="s">
        <v>101</v>
      </c>
      <c r="J1027" s="51" t="s">
        <v>52</v>
      </c>
      <c r="K1027" s="60" t="s">
        <v>5980</v>
      </c>
      <c r="L1027" s="9" t="s">
        <v>1410</v>
      </c>
      <c r="M1027" s="9" t="s">
        <v>7483</v>
      </c>
      <c r="N1027" s="39" t="s">
        <v>16</v>
      </c>
      <c r="O1027" s="123" t="s">
        <v>5772</v>
      </c>
      <c r="P1027" s="9"/>
      <c r="Q1027" s="111" t="s">
        <v>128</v>
      </c>
      <c r="R1027" s="111" t="s">
        <v>128</v>
      </c>
      <c r="S1027" s="111" t="s">
        <v>128</v>
      </c>
      <c r="T1027" s="111" t="s">
        <v>3635</v>
      </c>
    </row>
    <row r="1028" spans="1:20" s="8" customFormat="1" ht="140.85" customHeight="1">
      <c r="A1028" s="212" t="s">
        <v>1613</v>
      </c>
      <c r="B1028" s="16" t="s">
        <v>861</v>
      </c>
      <c r="C1028" s="16" t="s">
        <v>4278</v>
      </c>
      <c r="D1028" s="60" t="s">
        <v>7476</v>
      </c>
      <c r="E1028" s="51" t="s">
        <v>337</v>
      </c>
      <c r="F1028" s="60"/>
      <c r="G1028" s="28"/>
      <c r="H1028" s="51" t="s">
        <v>52</v>
      </c>
      <c r="I1028" s="51" t="s">
        <v>101</v>
      </c>
      <c r="J1028" s="51" t="s">
        <v>52</v>
      </c>
      <c r="K1028" s="60" t="s">
        <v>5973</v>
      </c>
      <c r="L1028" s="9" t="s">
        <v>1410</v>
      </c>
      <c r="M1028" s="9" t="s">
        <v>7483</v>
      </c>
      <c r="N1028" s="39" t="s">
        <v>16</v>
      </c>
      <c r="O1028" s="123" t="s">
        <v>5773</v>
      </c>
      <c r="P1028" s="9"/>
      <c r="Q1028" s="111" t="s">
        <v>128</v>
      </c>
      <c r="R1028" s="111" t="s">
        <v>128</v>
      </c>
      <c r="S1028" s="111" t="s">
        <v>128</v>
      </c>
      <c r="T1028" s="111" t="s">
        <v>2989</v>
      </c>
    </row>
    <row r="1029" spans="1:20" s="8" customFormat="1" ht="20.399999999999999">
      <c r="A1029" s="812" t="s">
        <v>1614</v>
      </c>
      <c r="B1029" s="860" t="s">
        <v>862</v>
      </c>
      <c r="C1029" s="860" t="s">
        <v>4280</v>
      </c>
      <c r="D1029" s="864" t="s">
        <v>7477</v>
      </c>
      <c r="E1029" s="762" t="s">
        <v>27</v>
      </c>
      <c r="F1029" s="51"/>
      <c r="G1029" s="16" t="s">
        <v>864</v>
      </c>
      <c r="H1029" s="866" t="s">
        <v>52</v>
      </c>
      <c r="I1029" s="866" t="s">
        <v>101</v>
      </c>
      <c r="J1029" s="866" t="s">
        <v>107</v>
      </c>
      <c r="K1029" s="866" t="s">
        <v>5614</v>
      </c>
      <c r="L1029" s="768" t="s">
        <v>1410</v>
      </c>
      <c r="M1029" s="768" t="s">
        <v>7483</v>
      </c>
      <c r="N1029" s="762" t="s">
        <v>16</v>
      </c>
      <c r="O1029" s="759" t="s">
        <v>6111</v>
      </c>
      <c r="P1029" s="768"/>
      <c r="Q1029" s="771" t="s">
        <v>128</v>
      </c>
      <c r="R1029" s="771" t="s">
        <v>128</v>
      </c>
      <c r="S1029" s="771" t="s">
        <v>128</v>
      </c>
      <c r="T1029" s="771" t="s">
        <v>2989</v>
      </c>
    </row>
    <row r="1030" spans="1:20" s="8" customFormat="1" ht="10.199999999999999">
      <c r="A1030" s="899" t="e">
        <v>#N/A</v>
      </c>
      <c r="B1030" s="901" t="e">
        <v>#N/A</v>
      </c>
      <c r="C1030" s="861"/>
      <c r="D1030" s="873" t="e">
        <v>#N/A</v>
      </c>
      <c r="E1030" s="763" t="e">
        <v>#N/A</v>
      </c>
      <c r="F1030" s="51">
        <v>10</v>
      </c>
      <c r="G1030" s="60" t="s">
        <v>4078</v>
      </c>
      <c r="H1030" s="874" t="e">
        <v>#N/A</v>
      </c>
      <c r="I1030" s="874" t="e">
        <v>#N/A</v>
      </c>
      <c r="J1030" s="874" t="e">
        <v>#N/A</v>
      </c>
      <c r="K1030" s="874" t="e">
        <v>#N/A</v>
      </c>
      <c r="L1030" s="769"/>
      <c r="M1030" s="769"/>
      <c r="N1030" s="763"/>
      <c r="O1030" s="760"/>
      <c r="P1030" s="769"/>
      <c r="Q1030" s="772"/>
      <c r="R1030" s="772"/>
      <c r="S1030" s="772"/>
      <c r="T1030" s="772"/>
    </row>
    <row r="1031" spans="1:20" s="8" customFormat="1" ht="35.1" customHeight="1">
      <c r="A1031" s="899" t="e">
        <v>#N/A</v>
      </c>
      <c r="B1031" s="901" t="e">
        <v>#N/A</v>
      </c>
      <c r="C1031" s="861"/>
      <c r="D1031" s="873" t="e">
        <v>#N/A</v>
      </c>
      <c r="E1031" s="763" t="e">
        <v>#N/A</v>
      </c>
      <c r="F1031" s="51">
        <v>11</v>
      </c>
      <c r="G1031" s="60" t="s">
        <v>4079</v>
      </c>
      <c r="H1031" s="874" t="e">
        <v>#N/A</v>
      </c>
      <c r="I1031" s="874" t="e">
        <v>#N/A</v>
      </c>
      <c r="J1031" s="874" t="e">
        <v>#N/A</v>
      </c>
      <c r="K1031" s="874" t="e">
        <v>#N/A</v>
      </c>
      <c r="L1031" s="769"/>
      <c r="M1031" s="769"/>
      <c r="N1031" s="763"/>
      <c r="O1031" s="760"/>
      <c r="P1031" s="769"/>
      <c r="Q1031" s="772"/>
      <c r="R1031" s="772"/>
      <c r="S1031" s="772"/>
      <c r="T1031" s="772"/>
    </row>
    <row r="1032" spans="1:20" s="8" customFormat="1" ht="95.1" customHeight="1">
      <c r="A1032" s="899" t="e">
        <v>#N/A</v>
      </c>
      <c r="B1032" s="901" t="e">
        <v>#N/A</v>
      </c>
      <c r="C1032" s="861"/>
      <c r="D1032" s="873" t="e">
        <v>#N/A</v>
      </c>
      <c r="E1032" s="763" t="e">
        <v>#N/A</v>
      </c>
      <c r="F1032" s="51">
        <v>12</v>
      </c>
      <c r="G1032" s="60" t="s">
        <v>865</v>
      </c>
      <c r="H1032" s="874" t="e">
        <v>#N/A</v>
      </c>
      <c r="I1032" s="874" t="e">
        <v>#N/A</v>
      </c>
      <c r="J1032" s="874" t="e">
        <v>#N/A</v>
      </c>
      <c r="K1032" s="874" t="e">
        <v>#N/A</v>
      </c>
      <c r="L1032" s="769"/>
      <c r="M1032" s="769"/>
      <c r="N1032" s="763"/>
      <c r="O1032" s="760"/>
      <c r="P1032" s="769"/>
      <c r="Q1032" s="772"/>
      <c r="R1032" s="772"/>
      <c r="S1032" s="772"/>
      <c r="T1032" s="772"/>
    </row>
    <row r="1033" spans="1:20" s="8" customFormat="1" ht="10.199999999999999">
      <c r="A1033" s="899" t="e">
        <v>#N/A</v>
      </c>
      <c r="B1033" s="901" t="e">
        <v>#N/A</v>
      </c>
      <c r="C1033" s="861"/>
      <c r="D1033" s="873" t="e">
        <v>#N/A</v>
      </c>
      <c r="E1033" s="763" t="e">
        <v>#N/A</v>
      </c>
      <c r="F1033" s="51"/>
      <c r="G1033" s="16" t="s">
        <v>4016</v>
      </c>
      <c r="H1033" s="874" t="e">
        <v>#N/A</v>
      </c>
      <c r="I1033" s="874" t="e">
        <v>#N/A</v>
      </c>
      <c r="J1033" s="874" t="e">
        <v>#N/A</v>
      </c>
      <c r="K1033" s="874" t="e">
        <v>#N/A</v>
      </c>
      <c r="L1033" s="769"/>
      <c r="M1033" s="769"/>
      <c r="N1033" s="763"/>
      <c r="O1033" s="760"/>
      <c r="P1033" s="769"/>
      <c r="Q1033" s="772"/>
      <c r="R1033" s="772"/>
      <c r="S1033" s="772"/>
      <c r="T1033" s="772"/>
    </row>
    <row r="1034" spans="1:20" s="8" customFormat="1" ht="20.399999999999999">
      <c r="A1034" s="899" t="e">
        <v>#N/A</v>
      </c>
      <c r="B1034" s="901" t="e">
        <v>#N/A</v>
      </c>
      <c r="C1034" s="861"/>
      <c r="D1034" s="873" t="e">
        <v>#N/A</v>
      </c>
      <c r="E1034" s="763" t="e">
        <v>#N/A</v>
      </c>
      <c r="F1034" s="51">
        <v>20</v>
      </c>
      <c r="G1034" s="60" t="s">
        <v>866</v>
      </c>
      <c r="H1034" s="874" t="e">
        <v>#N/A</v>
      </c>
      <c r="I1034" s="874" t="e">
        <v>#N/A</v>
      </c>
      <c r="J1034" s="874" t="e">
        <v>#N/A</v>
      </c>
      <c r="K1034" s="874" t="e">
        <v>#N/A</v>
      </c>
      <c r="L1034" s="769"/>
      <c r="M1034" s="769"/>
      <c r="N1034" s="763"/>
      <c r="O1034" s="760"/>
      <c r="P1034" s="769"/>
      <c r="Q1034" s="772"/>
      <c r="R1034" s="772"/>
      <c r="S1034" s="772"/>
      <c r="T1034" s="772"/>
    </row>
    <row r="1035" spans="1:20" s="8" customFormat="1" ht="48" customHeight="1">
      <c r="A1035" s="899" t="e">
        <v>#N/A</v>
      </c>
      <c r="B1035" s="901" t="e">
        <v>#N/A</v>
      </c>
      <c r="C1035" s="861"/>
      <c r="D1035" s="873" t="e">
        <v>#N/A</v>
      </c>
      <c r="E1035" s="763" t="e">
        <v>#N/A</v>
      </c>
      <c r="F1035" s="51">
        <v>21</v>
      </c>
      <c r="G1035" s="60" t="s">
        <v>867</v>
      </c>
      <c r="H1035" s="874" t="e">
        <v>#N/A</v>
      </c>
      <c r="I1035" s="874" t="e">
        <v>#N/A</v>
      </c>
      <c r="J1035" s="874" t="e">
        <v>#N/A</v>
      </c>
      <c r="K1035" s="874" t="e">
        <v>#N/A</v>
      </c>
      <c r="L1035" s="769"/>
      <c r="M1035" s="769"/>
      <c r="N1035" s="763"/>
      <c r="O1035" s="760"/>
      <c r="P1035" s="769"/>
      <c r="Q1035" s="772"/>
      <c r="R1035" s="772"/>
      <c r="S1035" s="772"/>
      <c r="T1035" s="772"/>
    </row>
    <row r="1036" spans="1:20" s="8" customFormat="1" ht="10.199999999999999">
      <c r="A1036" s="899" t="e">
        <v>#N/A</v>
      </c>
      <c r="B1036" s="901" t="e">
        <v>#N/A</v>
      </c>
      <c r="C1036" s="861"/>
      <c r="D1036" s="873" t="e">
        <v>#N/A</v>
      </c>
      <c r="E1036" s="763" t="e">
        <v>#N/A</v>
      </c>
      <c r="F1036" s="51"/>
      <c r="G1036" s="16" t="s">
        <v>4017</v>
      </c>
      <c r="H1036" s="874" t="e">
        <v>#N/A</v>
      </c>
      <c r="I1036" s="874" t="e">
        <v>#N/A</v>
      </c>
      <c r="J1036" s="874" t="e">
        <v>#N/A</v>
      </c>
      <c r="K1036" s="874" t="e">
        <v>#N/A</v>
      </c>
      <c r="L1036" s="769"/>
      <c r="M1036" s="769"/>
      <c r="N1036" s="763"/>
      <c r="O1036" s="760"/>
      <c r="P1036" s="769"/>
      <c r="Q1036" s="772"/>
      <c r="R1036" s="772"/>
      <c r="S1036" s="772"/>
      <c r="T1036" s="772"/>
    </row>
    <row r="1037" spans="1:20" s="8" customFormat="1" ht="11.25" customHeight="1">
      <c r="A1037" s="899" t="e">
        <v>#N/A</v>
      </c>
      <c r="B1037" s="901" t="e">
        <v>#N/A</v>
      </c>
      <c r="C1037" s="861"/>
      <c r="D1037" s="873" t="e">
        <v>#N/A</v>
      </c>
      <c r="E1037" s="763" t="e">
        <v>#N/A</v>
      </c>
      <c r="F1037" s="51">
        <v>30</v>
      </c>
      <c r="G1037" s="60" t="s">
        <v>4080</v>
      </c>
      <c r="H1037" s="874" t="e">
        <v>#N/A</v>
      </c>
      <c r="I1037" s="874" t="e">
        <v>#N/A</v>
      </c>
      <c r="J1037" s="874" t="e">
        <v>#N/A</v>
      </c>
      <c r="K1037" s="874" t="e">
        <v>#N/A</v>
      </c>
      <c r="L1037" s="769"/>
      <c r="M1037" s="769"/>
      <c r="N1037" s="763"/>
      <c r="O1037" s="760"/>
      <c r="P1037" s="769"/>
      <c r="Q1037" s="772"/>
      <c r="R1037" s="772"/>
      <c r="S1037" s="772"/>
      <c r="T1037" s="772"/>
    </row>
    <row r="1038" spans="1:20" s="8" customFormat="1" ht="13.35" customHeight="1">
      <c r="A1038" s="899" t="e">
        <v>#N/A</v>
      </c>
      <c r="B1038" s="901" t="e">
        <v>#N/A</v>
      </c>
      <c r="C1038" s="861"/>
      <c r="D1038" s="873" t="e">
        <v>#N/A</v>
      </c>
      <c r="E1038" s="763" t="e">
        <v>#N/A</v>
      </c>
      <c r="F1038" s="51">
        <v>31</v>
      </c>
      <c r="G1038" s="60" t="s">
        <v>4081</v>
      </c>
      <c r="H1038" s="874" t="e">
        <v>#N/A</v>
      </c>
      <c r="I1038" s="874" t="e">
        <v>#N/A</v>
      </c>
      <c r="J1038" s="874" t="e">
        <v>#N/A</v>
      </c>
      <c r="K1038" s="874" t="e">
        <v>#N/A</v>
      </c>
      <c r="L1038" s="769"/>
      <c r="M1038" s="769"/>
      <c r="N1038" s="763"/>
      <c r="O1038" s="760"/>
      <c r="P1038" s="769"/>
      <c r="Q1038" s="772"/>
      <c r="R1038" s="772"/>
      <c r="S1038" s="772"/>
      <c r="T1038" s="772"/>
    </row>
    <row r="1039" spans="1:20" s="8" customFormat="1" ht="10.199999999999999">
      <c r="A1039" s="899" t="e">
        <v>#N/A</v>
      </c>
      <c r="B1039" s="901" t="e">
        <v>#N/A</v>
      </c>
      <c r="C1039" s="861"/>
      <c r="D1039" s="873" t="e">
        <v>#N/A</v>
      </c>
      <c r="E1039" s="763" t="e">
        <v>#N/A</v>
      </c>
      <c r="F1039" s="51">
        <v>32</v>
      </c>
      <c r="G1039" s="60" t="s">
        <v>4082</v>
      </c>
      <c r="H1039" s="874" t="e">
        <v>#N/A</v>
      </c>
      <c r="I1039" s="874" t="e">
        <v>#N/A</v>
      </c>
      <c r="J1039" s="874" t="e">
        <v>#N/A</v>
      </c>
      <c r="K1039" s="874" t="e">
        <v>#N/A</v>
      </c>
      <c r="L1039" s="769"/>
      <c r="M1039" s="769"/>
      <c r="N1039" s="763"/>
      <c r="O1039" s="760"/>
      <c r="P1039" s="769"/>
      <c r="Q1039" s="772"/>
      <c r="R1039" s="772"/>
      <c r="S1039" s="772"/>
      <c r="T1039" s="772"/>
    </row>
    <row r="1040" spans="1:20" s="8" customFormat="1" ht="10.199999999999999">
      <c r="A1040" s="899" t="e">
        <v>#N/A</v>
      </c>
      <c r="B1040" s="901" t="e">
        <v>#N/A</v>
      </c>
      <c r="C1040" s="861"/>
      <c r="D1040" s="873" t="e">
        <v>#N/A</v>
      </c>
      <c r="E1040" s="763" t="e">
        <v>#N/A</v>
      </c>
      <c r="F1040" s="51">
        <v>33</v>
      </c>
      <c r="G1040" s="60" t="s">
        <v>868</v>
      </c>
      <c r="H1040" s="874" t="e">
        <v>#N/A</v>
      </c>
      <c r="I1040" s="874" t="e">
        <v>#N/A</v>
      </c>
      <c r="J1040" s="874" t="e">
        <v>#N/A</v>
      </c>
      <c r="K1040" s="874" t="e">
        <v>#N/A</v>
      </c>
      <c r="L1040" s="769"/>
      <c r="M1040" s="769"/>
      <c r="N1040" s="763"/>
      <c r="O1040" s="760"/>
      <c r="P1040" s="769"/>
      <c r="Q1040" s="772"/>
      <c r="R1040" s="772"/>
      <c r="S1040" s="772"/>
      <c r="T1040" s="772"/>
    </row>
    <row r="1041" spans="1:20" s="8" customFormat="1" ht="10.199999999999999">
      <c r="A1041" s="899" t="e">
        <v>#N/A</v>
      </c>
      <c r="B1041" s="901" t="e">
        <v>#N/A</v>
      </c>
      <c r="C1041" s="861"/>
      <c r="D1041" s="873" t="e">
        <v>#N/A</v>
      </c>
      <c r="E1041" s="763" t="e">
        <v>#N/A</v>
      </c>
      <c r="F1041" s="51">
        <v>34</v>
      </c>
      <c r="G1041" s="60" t="s">
        <v>869</v>
      </c>
      <c r="H1041" s="874" t="e">
        <v>#N/A</v>
      </c>
      <c r="I1041" s="874" t="e">
        <v>#N/A</v>
      </c>
      <c r="J1041" s="874" t="e">
        <v>#N/A</v>
      </c>
      <c r="K1041" s="874" t="e">
        <v>#N/A</v>
      </c>
      <c r="L1041" s="769"/>
      <c r="M1041" s="769"/>
      <c r="N1041" s="763"/>
      <c r="O1041" s="760"/>
      <c r="P1041" s="769"/>
      <c r="Q1041" s="772"/>
      <c r="R1041" s="772"/>
      <c r="S1041" s="772"/>
      <c r="T1041" s="772"/>
    </row>
    <row r="1042" spans="1:20" s="8" customFormat="1" ht="11.25" customHeight="1">
      <c r="A1042" s="899" t="e">
        <v>#N/A</v>
      </c>
      <c r="B1042" s="901" t="e">
        <v>#N/A</v>
      </c>
      <c r="C1042" s="861"/>
      <c r="D1042" s="873" t="e">
        <v>#N/A</v>
      </c>
      <c r="E1042" s="763" t="e">
        <v>#N/A</v>
      </c>
      <c r="F1042" s="51">
        <v>35</v>
      </c>
      <c r="G1042" s="60" t="s">
        <v>870</v>
      </c>
      <c r="H1042" s="874" t="e">
        <v>#N/A</v>
      </c>
      <c r="I1042" s="874" t="e">
        <v>#N/A</v>
      </c>
      <c r="J1042" s="874" t="e">
        <v>#N/A</v>
      </c>
      <c r="K1042" s="874" t="e">
        <v>#N/A</v>
      </c>
      <c r="L1042" s="769"/>
      <c r="M1042" s="769"/>
      <c r="N1042" s="763"/>
      <c r="O1042" s="760"/>
      <c r="P1042" s="769"/>
      <c r="Q1042" s="772"/>
      <c r="R1042" s="772"/>
      <c r="S1042" s="772"/>
      <c r="T1042" s="772"/>
    </row>
    <row r="1043" spans="1:20" s="8" customFormat="1" ht="11.25" customHeight="1">
      <c r="A1043" s="899" t="e">
        <v>#N/A</v>
      </c>
      <c r="B1043" s="901" t="e">
        <v>#N/A</v>
      </c>
      <c r="C1043" s="861"/>
      <c r="D1043" s="873" t="e">
        <v>#N/A</v>
      </c>
      <c r="E1043" s="763" t="e">
        <v>#N/A</v>
      </c>
      <c r="F1043" s="51">
        <v>36</v>
      </c>
      <c r="G1043" s="60" t="s">
        <v>871</v>
      </c>
      <c r="H1043" s="874" t="e">
        <v>#N/A</v>
      </c>
      <c r="I1043" s="874" t="e">
        <v>#N/A</v>
      </c>
      <c r="J1043" s="874" t="e">
        <v>#N/A</v>
      </c>
      <c r="K1043" s="874" t="e">
        <v>#N/A</v>
      </c>
      <c r="L1043" s="769"/>
      <c r="M1043" s="769"/>
      <c r="N1043" s="763"/>
      <c r="O1043" s="760"/>
      <c r="P1043" s="769"/>
      <c r="Q1043" s="772"/>
      <c r="R1043" s="772"/>
      <c r="S1043" s="772"/>
      <c r="T1043" s="772"/>
    </row>
    <row r="1044" spans="1:20" s="8" customFormat="1" ht="10.199999999999999">
      <c r="A1044" s="899" t="e">
        <v>#N/A</v>
      </c>
      <c r="B1044" s="901" t="e">
        <v>#N/A</v>
      </c>
      <c r="C1044" s="861"/>
      <c r="D1044" s="873" t="e">
        <v>#N/A</v>
      </c>
      <c r="E1044" s="763" t="e">
        <v>#N/A</v>
      </c>
      <c r="F1044" s="51"/>
      <c r="G1044" s="60" t="s">
        <v>4075</v>
      </c>
      <c r="H1044" s="874" t="e">
        <v>#N/A</v>
      </c>
      <c r="I1044" s="874" t="e">
        <v>#N/A</v>
      </c>
      <c r="J1044" s="874" t="e">
        <v>#N/A</v>
      </c>
      <c r="K1044" s="874" t="e">
        <v>#N/A</v>
      </c>
      <c r="L1044" s="769"/>
      <c r="M1044" s="769"/>
      <c r="N1044" s="763"/>
      <c r="O1044" s="760"/>
      <c r="P1044" s="769"/>
      <c r="Q1044" s="772"/>
      <c r="R1044" s="772"/>
      <c r="S1044" s="772"/>
      <c r="T1044" s="772"/>
    </row>
    <row r="1045" spans="1:20" s="8" customFormat="1" ht="20.399999999999999">
      <c r="A1045" s="899" t="e">
        <v>#N/A</v>
      </c>
      <c r="B1045" s="901" t="e">
        <v>#N/A</v>
      </c>
      <c r="C1045" s="861"/>
      <c r="D1045" s="873" t="e">
        <v>#N/A</v>
      </c>
      <c r="E1045" s="763" t="e">
        <v>#N/A</v>
      </c>
      <c r="F1045" s="51">
        <v>90</v>
      </c>
      <c r="G1045" s="60" t="s">
        <v>872</v>
      </c>
      <c r="H1045" s="874" t="e">
        <v>#N/A</v>
      </c>
      <c r="I1045" s="874" t="e">
        <v>#N/A</v>
      </c>
      <c r="J1045" s="874" t="e">
        <v>#N/A</v>
      </c>
      <c r="K1045" s="874" t="e">
        <v>#N/A</v>
      </c>
      <c r="L1045" s="769"/>
      <c r="M1045" s="769"/>
      <c r="N1045" s="763"/>
      <c r="O1045" s="760"/>
      <c r="P1045" s="769"/>
      <c r="Q1045" s="772"/>
      <c r="R1045" s="772"/>
      <c r="S1045" s="772"/>
      <c r="T1045" s="772"/>
    </row>
    <row r="1046" spans="1:20" s="8" customFormat="1" ht="10.199999999999999">
      <c r="A1046" s="899" t="e">
        <v>#N/A</v>
      </c>
      <c r="B1046" s="901" t="e">
        <v>#N/A</v>
      </c>
      <c r="C1046" s="861"/>
      <c r="D1046" s="873" t="e">
        <v>#N/A</v>
      </c>
      <c r="E1046" s="763" t="e">
        <v>#N/A</v>
      </c>
      <c r="F1046" s="51">
        <v>91</v>
      </c>
      <c r="G1046" s="60" t="s">
        <v>4076</v>
      </c>
      <c r="H1046" s="874" t="e">
        <v>#N/A</v>
      </c>
      <c r="I1046" s="874" t="e">
        <v>#N/A</v>
      </c>
      <c r="J1046" s="874" t="e">
        <v>#N/A</v>
      </c>
      <c r="K1046" s="874" t="e">
        <v>#N/A</v>
      </c>
      <c r="L1046" s="769"/>
      <c r="M1046" s="769"/>
      <c r="N1046" s="763"/>
      <c r="O1046" s="760"/>
      <c r="P1046" s="769"/>
      <c r="Q1046" s="772"/>
      <c r="R1046" s="772"/>
      <c r="S1046" s="772"/>
      <c r="T1046" s="772"/>
    </row>
    <row r="1047" spans="1:20" s="8" customFormat="1" ht="20.399999999999999">
      <c r="A1047" s="899" t="e">
        <v>#N/A</v>
      </c>
      <c r="B1047" s="901" t="e">
        <v>#N/A</v>
      </c>
      <c r="C1047" s="861"/>
      <c r="D1047" s="873" t="e">
        <v>#N/A</v>
      </c>
      <c r="E1047" s="763" t="e">
        <v>#N/A</v>
      </c>
      <c r="F1047" s="51">
        <v>92</v>
      </c>
      <c r="G1047" s="60" t="s">
        <v>873</v>
      </c>
      <c r="H1047" s="874" t="e">
        <v>#N/A</v>
      </c>
      <c r="I1047" s="874" t="e">
        <v>#N/A</v>
      </c>
      <c r="J1047" s="874" t="e">
        <v>#N/A</v>
      </c>
      <c r="K1047" s="874" t="e">
        <v>#N/A</v>
      </c>
      <c r="L1047" s="769"/>
      <c r="M1047" s="769"/>
      <c r="N1047" s="763"/>
      <c r="O1047" s="760"/>
      <c r="P1047" s="769"/>
      <c r="Q1047" s="772"/>
      <c r="R1047" s="772"/>
      <c r="S1047" s="772"/>
      <c r="T1047" s="772"/>
    </row>
    <row r="1048" spans="1:20" s="8" customFormat="1" ht="10.199999999999999">
      <c r="A1048" s="899" t="e">
        <v>#N/A</v>
      </c>
      <c r="B1048" s="901" t="e">
        <v>#N/A</v>
      </c>
      <c r="C1048" s="861"/>
      <c r="D1048" s="873" t="e">
        <v>#N/A</v>
      </c>
      <c r="E1048" s="763" t="e">
        <v>#N/A</v>
      </c>
      <c r="F1048" s="51">
        <v>98</v>
      </c>
      <c r="G1048" s="60" t="s">
        <v>4077</v>
      </c>
      <c r="H1048" s="874" t="e">
        <v>#N/A</v>
      </c>
      <c r="I1048" s="874" t="e">
        <v>#N/A</v>
      </c>
      <c r="J1048" s="874" t="e">
        <v>#N/A</v>
      </c>
      <c r="K1048" s="874" t="e">
        <v>#N/A</v>
      </c>
      <c r="L1048" s="769"/>
      <c r="M1048" s="769"/>
      <c r="N1048" s="763"/>
      <c r="O1048" s="760"/>
      <c r="P1048" s="769"/>
      <c r="Q1048" s="772"/>
      <c r="R1048" s="772"/>
      <c r="S1048" s="772"/>
      <c r="T1048" s="772"/>
    </row>
    <row r="1049" spans="1:20" s="8" customFormat="1" ht="10.199999999999999">
      <c r="A1049" s="899" t="e">
        <v>#N/A</v>
      </c>
      <c r="B1049" s="901" t="e">
        <v>#N/A</v>
      </c>
      <c r="C1049" s="861"/>
      <c r="D1049" s="873" t="e">
        <v>#N/A</v>
      </c>
      <c r="E1049" s="763" t="e">
        <v>#N/A</v>
      </c>
      <c r="F1049" s="51"/>
      <c r="G1049" s="16" t="s">
        <v>4018</v>
      </c>
      <c r="H1049" s="874" t="e">
        <v>#N/A</v>
      </c>
      <c r="I1049" s="874" t="e">
        <v>#N/A</v>
      </c>
      <c r="J1049" s="874" t="e">
        <v>#N/A</v>
      </c>
      <c r="K1049" s="874" t="e">
        <v>#N/A</v>
      </c>
      <c r="L1049" s="769"/>
      <c r="M1049" s="769"/>
      <c r="N1049" s="763"/>
      <c r="O1049" s="760"/>
      <c r="P1049" s="769"/>
      <c r="Q1049" s="772"/>
      <c r="R1049" s="772"/>
      <c r="S1049" s="772"/>
      <c r="T1049" s="772"/>
    </row>
    <row r="1050" spans="1:20" s="8" customFormat="1" ht="11.25" customHeight="1">
      <c r="A1050" s="900" t="e">
        <v>#N/A</v>
      </c>
      <c r="B1050" s="902" t="e">
        <v>#N/A</v>
      </c>
      <c r="C1050" s="862"/>
      <c r="D1050" s="894" t="e">
        <v>#N/A</v>
      </c>
      <c r="E1050" s="764" t="e">
        <v>#N/A</v>
      </c>
      <c r="F1050" s="51">
        <v>99</v>
      </c>
      <c r="G1050" s="60" t="s">
        <v>874</v>
      </c>
      <c r="H1050" s="875" t="e">
        <v>#N/A</v>
      </c>
      <c r="I1050" s="875" t="e">
        <v>#N/A</v>
      </c>
      <c r="J1050" s="875" t="e">
        <v>#N/A</v>
      </c>
      <c r="K1050" s="875" t="e">
        <v>#N/A</v>
      </c>
      <c r="L1050" s="770"/>
      <c r="M1050" s="770"/>
      <c r="N1050" s="764"/>
      <c r="O1050" s="761"/>
      <c r="P1050" s="770"/>
      <c r="Q1050" s="773"/>
      <c r="R1050" s="773"/>
      <c r="S1050" s="773"/>
      <c r="T1050" s="773"/>
    </row>
    <row r="1051" spans="1:20" s="355" customFormat="1" ht="59.25" customHeight="1">
      <c r="A1051" s="358" t="s">
        <v>3591</v>
      </c>
      <c r="B1051" s="16" t="s">
        <v>3593</v>
      </c>
      <c r="C1051" s="16" t="s">
        <v>4277</v>
      </c>
      <c r="D1051" s="60" t="s">
        <v>7478</v>
      </c>
      <c r="E1051" s="51" t="s">
        <v>341</v>
      </c>
      <c r="F1051" s="332"/>
      <c r="G1051" s="332"/>
      <c r="H1051" s="51" t="s">
        <v>52</v>
      </c>
      <c r="I1051" s="51" t="s">
        <v>101</v>
      </c>
      <c r="J1051" s="51" t="s">
        <v>52</v>
      </c>
      <c r="K1051" s="60" t="s">
        <v>5614</v>
      </c>
      <c r="L1051" s="9" t="s">
        <v>1410</v>
      </c>
      <c r="M1051" s="9" t="s">
        <v>7483</v>
      </c>
      <c r="N1051" s="39" t="s">
        <v>16</v>
      </c>
      <c r="O1051" s="123" t="s">
        <v>6159</v>
      </c>
      <c r="P1051" s="18"/>
      <c r="Q1051" s="49" t="s">
        <v>128</v>
      </c>
      <c r="R1051" s="49" t="s">
        <v>128</v>
      </c>
      <c r="S1051" s="49" t="s">
        <v>128</v>
      </c>
      <c r="T1051" s="49" t="s">
        <v>3358</v>
      </c>
    </row>
    <row r="1052" spans="1:20" s="355" customFormat="1" ht="66" customHeight="1">
      <c r="A1052" s="358" t="s">
        <v>3592</v>
      </c>
      <c r="B1052" s="16" t="s">
        <v>3594</v>
      </c>
      <c r="C1052" s="16" t="s">
        <v>4279</v>
      </c>
      <c r="D1052" s="60" t="s">
        <v>7479</v>
      </c>
      <c r="E1052" s="51" t="s">
        <v>341</v>
      </c>
      <c r="F1052" s="332"/>
      <c r="G1052" s="359"/>
      <c r="H1052" s="51" t="s">
        <v>52</v>
      </c>
      <c r="I1052" s="51" t="s">
        <v>101</v>
      </c>
      <c r="J1052" s="51" t="s">
        <v>52</v>
      </c>
      <c r="K1052" s="60" t="s">
        <v>5614</v>
      </c>
      <c r="L1052" s="9" t="s">
        <v>1410</v>
      </c>
      <c r="M1052" s="9" t="s">
        <v>7483</v>
      </c>
      <c r="N1052" s="39" t="s">
        <v>16</v>
      </c>
      <c r="O1052" s="123" t="s">
        <v>6160</v>
      </c>
      <c r="P1052" s="332"/>
      <c r="Q1052" s="360" t="s">
        <v>128</v>
      </c>
      <c r="R1052" s="360" t="s">
        <v>128</v>
      </c>
      <c r="S1052" s="360" t="s">
        <v>128</v>
      </c>
      <c r="T1052" s="360" t="s">
        <v>3358</v>
      </c>
    </row>
    <row r="1053" spans="1:20" s="8" customFormat="1" ht="20.399999999999999">
      <c r="A1053" s="207" t="s">
        <v>7847</v>
      </c>
      <c r="B1053" s="207" t="s">
        <v>7872</v>
      </c>
      <c r="C1053" s="399" t="s">
        <v>7873</v>
      </c>
      <c r="D1053" s="131" t="s">
        <v>7877</v>
      </c>
      <c r="E1053" s="132" t="s">
        <v>6165</v>
      </c>
      <c r="F1053" s="33"/>
      <c r="G1053" s="34"/>
      <c r="H1053" s="34"/>
      <c r="I1053" s="34"/>
      <c r="J1053" s="34"/>
      <c r="K1053" s="34"/>
      <c r="L1053" s="149"/>
      <c r="M1053" s="131"/>
      <c r="N1053" s="137" t="s">
        <v>118</v>
      </c>
      <c r="O1053" s="142"/>
      <c r="P1053" s="640" t="s">
        <v>7878</v>
      </c>
      <c r="Q1053" s="133" t="s">
        <v>126</v>
      </c>
      <c r="R1053" s="133" t="s">
        <v>126</v>
      </c>
      <c r="S1053" s="133" t="s">
        <v>128</v>
      </c>
      <c r="T1053" s="130" t="s">
        <v>7722</v>
      </c>
    </row>
    <row r="1054" spans="1:20" s="8" customFormat="1" ht="69.75" customHeight="1">
      <c r="A1054" s="208" t="s">
        <v>2117</v>
      </c>
      <c r="B1054" s="211" t="s">
        <v>1885</v>
      </c>
      <c r="C1054" s="211" t="s">
        <v>4197</v>
      </c>
      <c r="D1054" s="189" t="s">
        <v>7067</v>
      </c>
      <c r="E1054" s="301" t="s">
        <v>3658</v>
      </c>
      <c r="F1054" s="33"/>
      <c r="G1054" s="34"/>
      <c r="H1054" s="34"/>
      <c r="I1054" s="34"/>
      <c r="J1054" s="34"/>
      <c r="K1054" s="34"/>
      <c r="L1054" s="33"/>
      <c r="M1054" s="135"/>
      <c r="N1054" s="32" t="s">
        <v>118</v>
      </c>
      <c r="O1054" s="34"/>
      <c r="P1054" s="644" t="s">
        <v>7068</v>
      </c>
      <c r="Q1054" s="143" t="s">
        <v>126</v>
      </c>
      <c r="R1054" s="143" t="s">
        <v>128</v>
      </c>
      <c r="S1054" s="144" t="s">
        <v>128</v>
      </c>
      <c r="T1054" s="301" t="s">
        <v>7003</v>
      </c>
    </row>
    <row r="1055" spans="1:20" s="8" customFormat="1" ht="30.6">
      <c r="A1055" s="208" t="s">
        <v>2118</v>
      </c>
      <c r="B1055" s="211" t="s">
        <v>1988</v>
      </c>
      <c r="C1055" s="211" t="s">
        <v>4281</v>
      </c>
      <c r="D1055" s="131" t="s">
        <v>2289</v>
      </c>
      <c r="E1055" s="132" t="s">
        <v>3660</v>
      </c>
      <c r="F1055" s="33"/>
      <c r="G1055" s="34"/>
      <c r="H1055" s="34"/>
      <c r="I1055" s="34"/>
      <c r="J1055" s="34"/>
      <c r="K1055" s="34"/>
      <c r="L1055" s="149"/>
      <c r="M1055" s="131"/>
      <c r="N1055" s="137" t="s">
        <v>118</v>
      </c>
      <c r="O1055" s="142"/>
      <c r="P1055" s="640" t="s">
        <v>7069</v>
      </c>
      <c r="Q1055" s="133" t="s">
        <v>126</v>
      </c>
      <c r="R1055" s="133" t="s">
        <v>128</v>
      </c>
      <c r="S1055" s="133" t="s">
        <v>128</v>
      </c>
      <c r="T1055" s="130" t="s">
        <v>7003</v>
      </c>
    </row>
    <row r="1056" spans="1:20" s="8" customFormat="1" ht="45" customHeight="1">
      <c r="A1056" s="208" t="s">
        <v>2119</v>
      </c>
      <c r="B1056" s="211" t="s">
        <v>3380</v>
      </c>
      <c r="C1056" s="211" t="s">
        <v>4130</v>
      </c>
      <c r="D1056" s="135" t="s">
        <v>6175</v>
      </c>
      <c r="E1056" s="32" t="s">
        <v>109</v>
      </c>
      <c r="F1056" s="138"/>
      <c r="G1056" s="34"/>
      <c r="H1056" s="34"/>
      <c r="I1056" s="34"/>
      <c r="J1056" s="34"/>
      <c r="K1056" s="34"/>
      <c r="L1056" s="33"/>
      <c r="M1056" s="135"/>
      <c r="N1056" s="32" t="s">
        <v>118</v>
      </c>
      <c r="O1056" s="34"/>
      <c r="P1056" s="158" t="s">
        <v>3415</v>
      </c>
      <c r="Q1056" s="143" t="s">
        <v>126</v>
      </c>
      <c r="R1056" s="143" t="s">
        <v>128</v>
      </c>
      <c r="S1056" s="143" t="s">
        <v>128</v>
      </c>
      <c r="T1056" s="130" t="s">
        <v>6162</v>
      </c>
    </row>
    <row r="1057" spans="1:20" s="8" customFormat="1" ht="45" customHeight="1">
      <c r="A1057" s="208" t="s">
        <v>2120</v>
      </c>
      <c r="B1057" s="211" t="s">
        <v>4107</v>
      </c>
      <c r="C1057" s="211" t="s">
        <v>4200</v>
      </c>
      <c r="D1057" s="135" t="s">
        <v>7888</v>
      </c>
      <c r="E1057" s="32" t="s">
        <v>7891</v>
      </c>
      <c r="F1057" s="33"/>
      <c r="G1057" s="34"/>
      <c r="H1057" s="34"/>
      <c r="I1057" s="34"/>
      <c r="J1057" s="34"/>
      <c r="K1057" s="34"/>
      <c r="L1057" s="138"/>
      <c r="M1057" s="135"/>
      <c r="N1057" s="32" t="s">
        <v>118</v>
      </c>
      <c r="O1057" s="32"/>
      <c r="P1057" s="158" t="s">
        <v>7892</v>
      </c>
      <c r="Q1057" s="143" t="s">
        <v>126</v>
      </c>
      <c r="R1057" s="143" t="s">
        <v>126</v>
      </c>
      <c r="S1057" s="143" t="s">
        <v>128</v>
      </c>
      <c r="T1057" s="143" t="s">
        <v>7722</v>
      </c>
    </row>
    <row r="1058" spans="1:20" s="8" customFormat="1" ht="10.199999999999999">
      <c r="A1058" s="208" t="s">
        <v>2121</v>
      </c>
      <c r="B1058" s="211" t="s">
        <v>3663</v>
      </c>
      <c r="C1058" s="211" t="s">
        <v>4141</v>
      </c>
      <c r="D1058" s="135" t="s">
        <v>3657</v>
      </c>
      <c r="E1058" s="32" t="s">
        <v>1944</v>
      </c>
      <c r="F1058" s="33"/>
      <c r="G1058" s="34"/>
      <c r="H1058" s="34"/>
      <c r="I1058" s="34"/>
      <c r="J1058" s="34"/>
      <c r="K1058" s="34"/>
      <c r="L1058" s="33"/>
      <c r="M1058" s="135"/>
      <c r="N1058" s="32" t="s">
        <v>118</v>
      </c>
      <c r="O1058" s="34"/>
      <c r="P1058" s="158" t="s">
        <v>7398</v>
      </c>
      <c r="Q1058" s="143" t="s">
        <v>126</v>
      </c>
      <c r="R1058" s="143" t="s">
        <v>128</v>
      </c>
      <c r="S1058" s="144" t="s">
        <v>128</v>
      </c>
      <c r="T1058" s="130" t="s">
        <v>4106</v>
      </c>
    </row>
    <row r="1059" spans="1:20" s="8" customFormat="1" ht="51" customHeight="1">
      <c r="A1059" s="211" t="s">
        <v>2122</v>
      </c>
      <c r="B1059" s="211" t="s">
        <v>2277</v>
      </c>
      <c r="C1059" s="211" t="s">
        <v>4257</v>
      </c>
      <c r="D1059" s="135" t="s">
        <v>7448</v>
      </c>
      <c r="E1059" s="32" t="s">
        <v>2279</v>
      </c>
      <c r="F1059" s="33"/>
      <c r="G1059" s="34"/>
      <c r="H1059" s="34"/>
      <c r="I1059" s="34"/>
      <c r="J1059" s="34"/>
      <c r="K1059" s="34"/>
      <c r="L1059" s="33"/>
      <c r="M1059" s="135"/>
      <c r="N1059" s="32" t="s">
        <v>118</v>
      </c>
      <c r="O1059" s="34"/>
      <c r="P1059" s="158" t="s">
        <v>7463</v>
      </c>
      <c r="Q1059" s="143" t="s">
        <v>126</v>
      </c>
      <c r="R1059" s="143" t="s">
        <v>128</v>
      </c>
      <c r="S1059" s="144" t="s">
        <v>128</v>
      </c>
      <c r="T1059" s="130" t="s">
        <v>6162</v>
      </c>
    </row>
    <row r="1060" spans="1:20" s="53" customFormat="1" ht="131.25" customHeight="1">
      <c r="A1060" s="211" t="s">
        <v>4974</v>
      </c>
      <c r="B1060" s="211" t="s">
        <v>875</v>
      </c>
      <c r="C1060" s="211" t="s">
        <v>4282</v>
      </c>
      <c r="D1060" s="135" t="s">
        <v>3231</v>
      </c>
      <c r="E1060" s="32" t="s">
        <v>2807</v>
      </c>
      <c r="F1060" s="33"/>
      <c r="G1060" s="34"/>
      <c r="H1060" s="34"/>
      <c r="I1060" s="34"/>
      <c r="J1060" s="34"/>
      <c r="K1060" s="34"/>
      <c r="L1060" s="33"/>
      <c r="M1060" s="147"/>
      <c r="N1060" s="32" t="s">
        <v>118</v>
      </c>
      <c r="O1060" s="32"/>
      <c r="P1060" s="158" t="s">
        <v>7336</v>
      </c>
      <c r="Q1060" s="143" t="s">
        <v>126</v>
      </c>
      <c r="R1060" s="143" t="s">
        <v>128</v>
      </c>
      <c r="S1060" s="143" t="s">
        <v>126</v>
      </c>
      <c r="T1060" s="130" t="s">
        <v>7003</v>
      </c>
    </row>
    <row r="1061" spans="1:20" s="53" customFormat="1" ht="141" customHeight="1">
      <c r="A1061" s="211" t="s">
        <v>4975</v>
      </c>
      <c r="B1061" s="211" t="s">
        <v>876</v>
      </c>
      <c r="C1061" s="211" t="s">
        <v>4283</v>
      </c>
      <c r="D1061" s="135" t="s">
        <v>3232</v>
      </c>
      <c r="E1061" s="32" t="s">
        <v>2807</v>
      </c>
      <c r="F1061" s="33"/>
      <c r="G1061" s="34"/>
      <c r="H1061" s="34"/>
      <c r="I1061" s="34"/>
      <c r="J1061" s="34"/>
      <c r="K1061" s="34"/>
      <c r="L1061" s="33"/>
      <c r="M1061" s="147"/>
      <c r="N1061" s="32" t="s">
        <v>118</v>
      </c>
      <c r="O1061" s="32"/>
      <c r="P1061" s="158" t="s">
        <v>7337</v>
      </c>
      <c r="Q1061" s="143" t="s">
        <v>126</v>
      </c>
      <c r="R1061" s="143" t="s">
        <v>128</v>
      </c>
      <c r="S1061" s="143" t="s">
        <v>126</v>
      </c>
      <c r="T1061" s="130" t="s">
        <v>7003</v>
      </c>
    </row>
    <row r="1062" spans="1:20" s="53" customFormat="1" ht="134.25" customHeight="1">
      <c r="A1062" s="211" t="s">
        <v>4976</v>
      </c>
      <c r="B1062" s="211" t="s">
        <v>877</v>
      </c>
      <c r="C1062" s="211" t="s">
        <v>5829</v>
      </c>
      <c r="D1062" s="135" t="s">
        <v>7313</v>
      </c>
      <c r="E1062" s="32" t="s">
        <v>2807</v>
      </c>
      <c r="F1062" s="33"/>
      <c r="G1062" s="34"/>
      <c r="H1062" s="34"/>
      <c r="I1062" s="34"/>
      <c r="J1062" s="34"/>
      <c r="K1062" s="34"/>
      <c r="L1062" s="33"/>
      <c r="M1062" s="147"/>
      <c r="N1062" s="32" t="s">
        <v>118</v>
      </c>
      <c r="O1062" s="32"/>
      <c r="P1062" s="158" t="s">
        <v>7338</v>
      </c>
      <c r="Q1062" s="143" t="s">
        <v>126</v>
      </c>
      <c r="R1062" s="143" t="s">
        <v>128</v>
      </c>
      <c r="S1062" s="143" t="s">
        <v>128</v>
      </c>
      <c r="T1062" s="130" t="s">
        <v>7003</v>
      </c>
    </row>
    <row r="1063" spans="1:20" ht="139.5" customHeight="1">
      <c r="A1063" s="440" t="s">
        <v>4980</v>
      </c>
      <c r="B1063" s="435" t="s">
        <v>875</v>
      </c>
      <c r="C1063" s="208" t="s">
        <v>4981</v>
      </c>
      <c r="D1063" s="135" t="s">
        <v>5827</v>
      </c>
      <c r="E1063" s="32" t="s">
        <v>30</v>
      </c>
      <c r="F1063" s="397"/>
      <c r="G1063" s="397"/>
      <c r="H1063" s="397"/>
      <c r="I1063" s="397"/>
      <c r="J1063" s="397"/>
      <c r="K1063" s="397"/>
      <c r="L1063" s="397"/>
      <c r="M1063" s="397"/>
      <c r="N1063" s="32" t="s">
        <v>118</v>
      </c>
      <c r="O1063" s="397"/>
      <c r="P1063" s="158" t="s">
        <v>7339</v>
      </c>
      <c r="Q1063" s="143" t="s">
        <v>126</v>
      </c>
      <c r="R1063" s="143" t="s">
        <v>128</v>
      </c>
      <c r="S1063" s="143" t="s">
        <v>128</v>
      </c>
      <c r="T1063" s="130" t="s">
        <v>7003</v>
      </c>
    </row>
    <row r="1064" spans="1:20" ht="130.5" customHeight="1">
      <c r="A1064" s="440" t="s">
        <v>4982</v>
      </c>
      <c r="B1064" s="435" t="s">
        <v>876</v>
      </c>
      <c r="C1064" s="208" t="s">
        <v>4983</v>
      </c>
      <c r="D1064" s="135" t="s">
        <v>5828</v>
      </c>
      <c r="E1064" s="32" t="s">
        <v>30</v>
      </c>
      <c r="F1064" s="397"/>
      <c r="G1064" s="397"/>
      <c r="H1064" s="397"/>
      <c r="I1064" s="397"/>
      <c r="J1064" s="397"/>
      <c r="K1064" s="397"/>
      <c r="L1064" s="397"/>
      <c r="M1064" s="397"/>
      <c r="N1064" s="32" t="s">
        <v>118</v>
      </c>
      <c r="O1064" s="397"/>
      <c r="P1064" s="158" t="s">
        <v>7340</v>
      </c>
      <c r="Q1064" s="143" t="s">
        <v>126</v>
      </c>
      <c r="R1064" s="143" t="s">
        <v>128</v>
      </c>
      <c r="S1064" s="143" t="s">
        <v>128</v>
      </c>
      <c r="T1064" s="130" t="s">
        <v>7003</v>
      </c>
    </row>
    <row r="1065" spans="1:20" ht="20.399999999999999">
      <c r="A1065" s="440" t="s">
        <v>4977</v>
      </c>
      <c r="B1065" s="396" t="s">
        <v>5064</v>
      </c>
      <c r="C1065" s="208" t="s">
        <v>4118</v>
      </c>
      <c r="D1065" s="135" t="s">
        <v>4119</v>
      </c>
      <c r="E1065" s="32" t="s">
        <v>337</v>
      </c>
      <c r="F1065" s="387"/>
      <c r="G1065" s="387"/>
      <c r="H1065" s="387"/>
      <c r="I1065" s="387"/>
      <c r="J1065" s="387"/>
      <c r="K1065" s="387"/>
      <c r="L1065" s="387"/>
      <c r="M1065" s="387"/>
      <c r="N1065" s="32" t="s">
        <v>118</v>
      </c>
      <c r="O1065" s="387"/>
      <c r="P1065" s="158" t="s">
        <v>6970</v>
      </c>
      <c r="Q1065" s="143" t="s">
        <v>126</v>
      </c>
      <c r="R1065" s="143" t="s">
        <v>126</v>
      </c>
      <c r="S1065" s="395" t="s">
        <v>126</v>
      </c>
      <c r="T1065" s="143" t="s">
        <v>7722</v>
      </c>
    </row>
    <row r="1066" spans="1:20" s="8" customFormat="1" ht="169.5" customHeight="1">
      <c r="A1066" s="440" t="s">
        <v>4978</v>
      </c>
      <c r="B1066" s="396" t="s">
        <v>5065</v>
      </c>
      <c r="C1066" s="208" t="s">
        <v>4120</v>
      </c>
      <c r="D1066" s="135" t="s">
        <v>6707</v>
      </c>
      <c r="E1066" s="32" t="s">
        <v>337</v>
      </c>
      <c r="F1066" s="387"/>
      <c r="G1066" s="387"/>
      <c r="H1066" s="387"/>
      <c r="I1066" s="387"/>
      <c r="J1066" s="387"/>
      <c r="K1066" s="387"/>
      <c r="L1066" s="387"/>
      <c r="M1066" s="387"/>
      <c r="N1066" s="32" t="s">
        <v>118</v>
      </c>
      <c r="O1066" s="387"/>
      <c r="P1066" s="158" t="s">
        <v>6838</v>
      </c>
      <c r="Q1066" s="143" t="s">
        <v>126</v>
      </c>
      <c r="R1066" s="143" t="s">
        <v>126</v>
      </c>
      <c r="S1066" s="143" t="s">
        <v>126</v>
      </c>
      <c r="T1066" s="143" t="s">
        <v>7722</v>
      </c>
    </row>
    <row r="1067" spans="1:20" s="8" customFormat="1" ht="70.5" customHeight="1">
      <c r="A1067" s="440" t="s">
        <v>6812</v>
      </c>
      <c r="B1067" s="208" t="s">
        <v>7277</v>
      </c>
      <c r="C1067" s="208" t="s">
        <v>7054</v>
      </c>
      <c r="D1067" s="135" t="s">
        <v>7055</v>
      </c>
      <c r="E1067" s="32" t="s">
        <v>6983</v>
      </c>
      <c r="F1067" s="387"/>
      <c r="G1067" s="387"/>
      <c r="H1067" s="387"/>
      <c r="I1067" s="387"/>
      <c r="J1067" s="387"/>
      <c r="K1067" s="387"/>
      <c r="L1067" s="387"/>
      <c r="M1067" s="387"/>
      <c r="N1067" s="32" t="s">
        <v>118</v>
      </c>
      <c r="O1067" s="387"/>
      <c r="P1067" s="158" t="s">
        <v>8029</v>
      </c>
      <c r="Q1067" s="143" t="s">
        <v>126</v>
      </c>
      <c r="R1067" s="143" t="s">
        <v>128</v>
      </c>
      <c r="S1067" s="143" t="s">
        <v>128</v>
      </c>
      <c r="T1067" s="130" t="s">
        <v>7967</v>
      </c>
    </row>
    <row r="1068" spans="1:20" s="8" customFormat="1" ht="85.5" customHeight="1">
      <c r="A1068" s="440" t="s">
        <v>6813</v>
      </c>
      <c r="B1068" s="208" t="s">
        <v>7278</v>
      </c>
      <c r="C1068" s="208" t="s">
        <v>7057</v>
      </c>
      <c r="D1068" s="135" t="s">
        <v>7058</v>
      </c>
      <c r="E1068" s="32" t="s">
        <v>2807</v>
      </c>
      <c r="F1068" s="387"/>
      <c r="G1068" s="387"/>
      <c r="H1068" s="387"/>
      <c r="I1068" s="387"/>
      <c r="J1068" s="387"/>
      <c r="K1068" s="387"/>
      <c r="L1068" s="387"/>
      <c r="M1068" s="387"/>
      <c r="N1068" s="32" t="s">
        <v>118</v>
      </c>
      <c r="O1068" s="387"/>
      <c r="P1068" s="158" t="s">
        <v>8029</v>
      </c>
      <c r="Q1068" s="143" t="s">
        <v>126</v>
      </c>
      <c r="R1068" s="143" t="s">
        <v>128</v>
      </c>
      <c r="S1068" s="143" t="s">
        <v>128</v>
      </c>
      <c r="T1068" s="130" t="s">
        <v>7967</v>
      </c>
    </row>
    <row r="1069" spans="1:20" s="8" customFormat="1" ht="26.85" customHeight="1">
      <c r="A1069" s="908" t="s">
        <v>6814</v>
      </c>
      <c r="B1069" s="903" t="s">
        <v>7279</v>
      </c>
      <c r="C1069" s="905" t="s">
        <v>6816</v>
      </c>
      <c r="D1069" s="787" t="s">
        <v>6825</v>
      </c>
      <c r="E1069" s="781" t="s">
        <v>28</v>
      </c>
      <c r="F1069" s="143" t="s">
        <v>128</v>
      </c>
      <c r="G1069" s="906"/>
      <c r="H1069" s="906"/>
      <c r="I1069" s="906"/>
      <c r="J1069" s="906"/>
      <c r="K1069" s="906"/>
      <c r="L1069" s="906"/>
      <c r="M1069" s="906"/>
      <c r="N1069" s="806" t="s">
        <v>118</v>
      </c>
      <c r="O1069" s="906"/>
      <c r="P1069" s="1004" t="s">
        <v>8029</v>
      </c>
      <c r="Q1069" s="806" t="s">
        <v>126</v>
      </c>
      <c r="R1069" s="806" t="s">
        <v>128</v>
      </c>
      <c r="S1069" s="806" t="s">
        <v>128</v>
      </c>
      <c r="T1069" s="806" t="s">
        <v>7967</v>
      </c>
    </row>
    <row r="1070" spans="1:20" s="8" customFormat="1" ht="44.25" customHeight="1">
      <c r="A1070" s="909"/>
      <c r="B1070" s="904"/>
      <c r="C1070" s="904"/>
      <c r="D1070" s="789"/>
      <c r="E1070" s="783"/>
      <c r="F1070" s="143" t="s">
        <v>126</v>
      </c>
      <c r="G1070" s="907"/>
      <c r="H1070" s="907"/>
      <c r="I1070" s="907"/>
      <c r="J1070" s="907"/>
      <c r="K1070" s="907"/>
      <c r="L1070" s="907"/>
      <c r="M1070" s="907"/>
      <c r="N1070" s="807"/>
      <c r="O1070" s="907"/>
      <c r="P1070" s="1006"/>
      <c r="Q1070" s="807"/>
      <c r="R1070" s="807" t="s">
        <v>128</v>
      </c>
      <c r="S1070" s="807" t="s">
        <v>128</v>
      </c>
      <c r="T1070" s="807"/>
    </row>
    <row r="1071" spans="1:20" ht="77.099999999999994" customHeight="1">
      <c r="A1071" s="435" t="s">
        <v>4979</v>
      </c>
      <c r="B1071" s="436" t="s">
        <v>5061</v>
      </c>
      <c r="C1071" s="437" t="s">
        <v>4881</v>
      </c>
      <c r="D1071" s="135" t="s">
        <v>6316</v>
      </c>
      <c r="E1071" s="32" t="s">
        <v>4882</v>
      </c>
      <c r="F1071" s="135"/>
      <c r="G1071" s="135"/>
      <c r="H1071" s="384"/>
      <c r="I1071" s="384"/>
      <c r="J1071" s="384"/>
      <c r="K1071" s="384"/>
      <c r="L1071" s="384"/>
      <c r="M1071" s="384"/>
      <c r="N1071" s="32" t="s">
        <v>118</v>
      </c>
      <c r="O1071" s="384"/>
      <c r="P1071" s="642" t="s">
        <v>6317</v>
      </c>
      <c r="Q1071" s="143" t="s">
        <v>126</v>
      </c>
      <c r="R1071" s="143" t="s">
        <v>126</v>
      </c>
      <c r="S1071" s="143" t="s">
        <v>128</v>
      </c>
      <c r="T1071" s="143" t="s">
        <v>6205</v>
      </c>
    </row>
    <row r="1072" spans="1:20" ht="12.75" customHeight="1">
      <c r="A1072" s="882" t="s">
        <v>4984</v>
      </c>
      <c r="B1072" s="882" t="s">
        <v>5208</v>
      </c>
      <c r="C1072" s="882" t="s">
        <v>4985</v>
      </c>
      <c r="D1072" s="787" t="s">
        <v>7411</v>
      </c>
      <c r="E1072" s="781" t="s">
        <v>5839</v>
      </c>
      <c r="F1072" s="135" t="s">
        <v>6379</v>
      </c>
      <c r="G1072" s="135" t="s">
        <v>6382</v>
      </c>
      <c r="H1072" s="827"/>
      <c r="I1072" s="827"/>
      <c r="J1072" s="827"/>
      <c r="K1072" s="827"/>
      <c r="L1072" s="827"/>
      <c r="M1072" s="827"/>
      <c r="N1072" s="806" t="s">
        <v>118</v>
      </c>
      <c r="O1072" s="827"/>
      <c r="P1072" s="1004" t="s">
        <v>7487</v>
      </c>
      <c r="Q1072" s="806" t="s">
        <v>126</v>
      </c>
      <c r="R1072" s="806" t="s">
        <v>128</v>
      </c>
      <c r="S1072" s="806" t="s">
        <v>128</v>
      </c>
      <c r="T1072" s="806" t="s">
        <v>6683</v>
      </c>
    </row>
    <row r="1073" spans="1:20" ht="12.75" customHeight="1">
      <c r="A1073" s="883"/>
      <c r="B1073" s="883"/>
      <c r="C1073" s="883"/>
      <c r="D1073" s="788"/>
      <c r="E1073" s="782"/>
      <c r="F1073" s="135" t="s">
        <v>6380</v>
      </c>
      <c r="G1073" s="135" t="s">
        <v>6383</v>
      </c>
      <c r="H1073" s="828"/>
      <c r="I1073" s="828"/>
      <c r="J1073" s="828"/>
      <c r="K1073" s="828"/>
      <c r="L1073" s="828"/>
      <c r="M1073" s="828"/>
      <c r="N1073" s="831"/>
      <c r="O1073" s="828"/>
      <c r="P1073" s="1005"/>
      <c r="Q1073" s="831"/>
      <c r="R1073" s="831"/>
      <c r="S1073" s="831"/>
      <c r="T1073" s="831"/>
    </row>
    <row r="1074" spans="1:20" ht="42.75" customHeight="1">
      <c r="A1074" s="884"/>
      <c r="B1074" s="884"/>
      <c r="C1074" s="884"/>
      <c r="D1074" s="789"/>
      <c r="E1074" s="783"/>
      <c r="F1074" s="135" t="s">
        <v>6381</v>
      </c>
      <c r="G1074" s="135" t="s">
        <v>6384</v>
      </c>
      <c r="H1074" s="889"/>
      <c r="I1074" s="889"/>
      <c r="J1074" s="889"/>
      <c r="K1074" s="889"/>
      <c r="L1074" s="889"/>
      <c r="M1074" s="889"/>
      <c r="N1074" s="807"/>
      <c r="O1074" s="889"/>
      <c r="P1074" s="1006"/>
      <c r="Q1074" s="807"/>
      <c r="R1074" s="807"/>
      <c r="S1074" s="807"/>
      <c r="T1074" s="807"/>
    </row>
    <row r="1075" spans="1:20" ht="12.75" customHeight="1">
      <c r="A1075" s="882" t="s">
        <v>4988</v>
      </c>
      <c r="B1075" s="882" t="s">
        <v>5209</v>
      </c>
      <c r="C1075" s="882" t="s">
        <v>4989</v>
      </c>
      <c r="D1075" s="787" t="s">
        <v>7411</v>
      </c>
      <c r="E1075" s="781" t="s">
        <v>5839</v>
      </c>
      <c r="F1075" s="135" t="s">
        <v>6379</v>
      </c>
      <c r="G1075" s="135" t="s">
        <v>6382</v>
      </c>
      <c r="H1075" s="827"/>
      <c r="I1075" s="827"/>
      <c r="J1075" s="827"/>
      <c r="K1075" s="827"/>
      <c r="L1075" s="827"/>
      <c r="M1075" s="827"/>
      <c r="N1075" s="806" t="s">
        <v>118</v>
      </c>
      <c r="O1075" s="827"/>
      <c r="P1075" s="1004" t="s">
        <v>7488</v>
      </c>
      <c r="Q1075" s="806" t="s">
        <v>126</v>
      </c>
      <c r="R1075" s="806" t="s">
        <v>128</v>
      </c>
      <c r="S1075" s="806" t="s">
        <v>128</v>
      </c>
      <c r="T1075" s="806" t="s">
        <v>6683</v>
      </c>
    </row>
    <row r="1076" spans="1:20" ht="12.75" customHeight="1">
      <c r="A1076" s="883"/>
      <c r="B1076" s="883"/>
      <c r="C1076" s="883"/>
      <c r="D1076" s="788"/>
      <c r="E1076" s="782"/>
      <c r="F1076" s="135" t="s">
        <v>6380</v>
      </c>
      <c r="G1076" s="135" t="s">
        <v>6383</v>
      </c>
      <c r="H1076" s="828"/>
      <c r="I1076" s="828"/>
      <c r="J1076" s="828"/>
      <c r="K1076" s="828"/>
      <c r="L1076" s="828"/>
      <c r="M1076" s="828"/>
      <c r="N1076" s="831"/>
      <c r="O1076" s="828"/>
      <c r="P1076" s="1005"/>
      <c r="Q1076" s="831"/>
      <c r="R1076" s="831"/>
      <c r="S1076" s="831"/>
      <c r="T1076" s="831"/>
    </row>
    <row r="1077" spans="1:20" ht="42" customHeight="1">
      <c r="A1077" s="884"/>
      <c r="B1077" s="884"/>
      <c r="C1077" s="884"/>
      <c r="D1077" s="789"/>
      <c r="E1077" s="783"/>
      <c r="F1077" s="135" t="s">
        <v>6381</v>
      </c>
      <c r="G1077" s="135" t="s">
        <v>6384</v>
      </c>
      <c r="H1077" s="889"/>
      <c r="I1077" s="889"/>
      <c r="J1077" s="889"/>
      <c r="K1077" s="889"/>
      <c r="L1077" s="889"/>
      <c r="M1077" s="889"/>
      <c r="N1077" s="807"/>
      <c r="O1077" s="889"/>
      <c r="P1077" s="1006"/>
      <c r="Q1077" s="807"/>
      <c r="R1077" s="807"/>
      <c r="S1077" s="807"/>
      <c r="T1077" s="807"/>
    </row>
    <row r="1078" spans="1:20" ht="12.75" customHeight="1">
      <c r="A1078" s="882" t="s">
        <v>4986</v>
      </c>
      <c r="B1078" s="882" t="s">
        <v>5207</v>
      </c>
      <c r="C1078" s="882" t="s">
        <v>4987</v>
      </c>
      <c r="D1078" s="787" t="s">
        <v>7412</v>
      </c>
      <c r="E1078" s="781" t="s">
        <v>5839</v>
      </c>
      <c r="F1078" s="484" t="s">
        <v>6328</v>
      </c>
      <c r="G1078" s="484" t="s">
        <v>6329</v>
      </c>
      <c r="H1078" s="787"/>
      <c r="I1078" s="787"/>
      <c r="J1078" s="787"/>
      <c r="K1078" s="787"/>
      <c r="L1078" s="787"/>
      <c r="M1078" s="787"/>
      <c r="N1078" s="781" t="s">
        <v>118</v>
      </c>
      <c r="O1078" s="787"/>
      <c r="P1078" s="1004" t="s">
        <v>7781</v>
      </c>
      <c r="Q1078" s="793" t="s">
        <v>126</v>
      </c>
      <c r="R1078" s="781" t="s">
        <v>128</v>
      </c>
      <c r="S1078" s="781" t="s">
        <v>128</v>
      </c>
      <c r="T1078" s="781" t="s">
        <v>7722</v>
      </c>
    </row>
    <row r="1079" spans="1:20" ht="12.75" customHeight="1">
      <c r="A1079" s="883"/>
      <c r="B1079" s="883"/>
      <c r="C1079" s="883"/>
      <c r="D1079" s="788"/>
      <c r="E1079" s="782"/>
      <c r="F1079" s="484" t="s">
        <v>6331</v>
      </c>
      <c r="G1079" s="484" t="s">
        <v>6330</v>
      </c>
      <c r="H1079" s="788"/>
      <c r="I1079" s="788"/>
      <c r="J1079" s="788"/>
      <c r="K1079" s="788"/>
      <c r="L1079" s="788"/>
      <c r="M1079" s="788"/>
      <c r="N1079" s="782"/>
      <c r="O1079" s="788"/>
      <c r="P1079" s="1005"/>
      <c r="Q1079" s="793"/>
      <c r="R1079" s="782"/>
      <c r="S1079" s="782"/>
      <c r="T1079" s="782"/>
    </row>
    <row r="1080" spans="1:20" ht="12.75" customHeight="1">
      <c r="A1080" s="883"/>
      <c r="B1080" s="883"/>
      <c r="C1080" s="883"/>
      <c r="D1080" s="788"/>
      <c r="E1080" s="782"/>
      <c r="F1080" s="484" t="s">
        <v>6332</v>
      </c>
      <c r="G1080" s="484" t="s">
        <v>6355</v>
      </c>
      <c r="H1080" s="788"/>
      <c r="I1080" s="788"/>
      <c r="J1080" s="788"/>
      <c r="K1080" s="788"/>
      <c r="L1080" s="788"/>
      <c r="M1080" s="788"/>
      <c r="N1080" s="782"/>
      <c r="O1080" s="788"/>
      <c r="P1080" s="1005"/>
      <c r="Q1080" s="793"/>
      <c r="R1080" s="782"/>
      <c r="S1080" s="782"/>
      <c r="T1080" s="782"/>
    </row>
    <row r="1081" spans="1:20" ht="12.75" customHeight="1">
      <c r="A1081" s="883"/>
      <c r="B1081" s="883"/>
      <c r="C1081" s="883"/>
      <c r="D1081" s="788"/>
      <c r="E1081" s="782"/>
      <c r="F1081" s="484" t="s">
        <v>6333</v>
      </c>
      <c r="G1081" s="484" t="s">
        <v>6356</v>
      </c>
      <c r="H1081" s="788"/>
      <c r="I1081" s="788"/>
      <c r="J1081" s="788"/>
      <c r="K1081" s="788"/>
      <c r="L1081" s="788"/>
      <c r="M1081" s="788"/>
      <c r="N1081" s="782"/>
      <c r="O1081" s="788"/>
      <c r="P1081" s="1005"/>
      <c r="Q1081" s="793"/>
      <c r="R1081" s="782"/>
      <c r="S1081" s="782"/>
      <c r="T1081" s="782"/>
    </row>
    <row r="1082" spans="1:20" ht="12.75" customHeight="1">
      <c r="A1082" s="883"/>
      <c r="B1082" s="883"/>
      <c r="C1082" s="883"/>
      <c r="D1082" s="788"/>
      <c r="E1082" s="782"/>
      <c r="F1082" s="484" t="s">
        <v>6334</v>
      </c>
      <c r="G1082" s="484" t="s">
        <v>6357</v>
      </c>
      <c r="H1082" s="788"/>
      <c r="I1082" s="788"/>
      <c r="J1082" s="788"/>
      <c r="K1082" s="788"/>
      <c r="L1082" s="788"/>
      <c r="M1082" s="788"/>
      <c r="N1082" s="782"/>
      <c r="O1082" s="788"/>
      <c r="P1082" s="1005"/>
      <c r="Q1082" s="793"/>
      <c r="R1082" s="782"/>
      <c r="S1082" s="782"/>
      <c r="T1082" s="782"/>
    </row>
    <row r="1083" spans="1:20" ht="12.75" customHeight="1">
      <c r="A1083" s="883"/>
      <c r="B1083" s="883"/>
      <c r="C1083" s="883"/>
      <c r="D1083" s="788"/>
      <c r="E1083" s="782"/>
      <c r="F1083" s="484" t="s">
        <v>6335</v>
      </c>
      <c r="G1083" s="484" t="s">
        <v>6358</v>
      </c>
      <c r="H1083" s="788"/>
      <c r="I1083" s="788"/>
      <c r="J1083" s="788"/>
      <c r="K1083" s="788"/>
      <c r="L1083" s="788"/>
      <c r="M1083" s="788"/>
      <c r="N1083" s="782"/>
      <c r="O1083" s="788"/>
      <c r="P1083" s="1005"/>
      <c r="Q1083" s="793"/>
      <c r="R1083" s="782"/>
      <c r="S1083" s="782"/>
      <c r="T1083" s="782"/>
    </row>
    <row r="1084" spans="1:20" ht="12.75" customHeight="1">
      <c r="A1084" s="883"/>
      <c r="B1084" s="883"/>
      <c r="C1084" s="883"/>
      <c r="D1084" s="788"/>
      <c r="E1084" s="782"/>
      <c r="F1084" s="484" t="s">
        <v>6336</v>
      </c>
      <c r="G1084" s="484" t="s">
        <v>6359</v>
      </c>
      <c r="H1084" s="788"/>
      <c r="I1084" s="788"/>
      <c r="J1084" s="788"/>
      <c r="K1084" s="788"/>
      <c r="L1084" s="788"/>
      <c r="M1084" s="788"/>
      <c r="N1084" s="782"/>
      <c r="O1084" s="788"/>
      <c r="P1084" s="1005"/>
      <c r="Q1084" s="793"/>
      <c r="R1084" s="782"/>
      <c r="S1084" s="782"/>
      <c r="T1084" s="782"/>
    </row>
    <row r="1085" spans="1:20" ht="12.75" customHeight="1">
      <c r="A1085" s="883"/>
      <c r="B1085" s="883"/>
      <c r="C1085" s="883"/>
      <c r="D1085" s="788"/>
      <c r="E1085" s="782"/>
      <c r="F1085" s="484" t="s">
        <v>6337</v>
      </c>
      <c r="G1085" s="484" t="s">
        <v>6360</v>
      </c>
      <c r="H1085" s="788"/>
      <c r="I1085" s="788"/>
      <c r="J1085" s="788"/>
      <c r="K1085" s="788"/>
      <c r="L1085" s="788"/>
      <c r="M1085" s="788"/>
      <c r="N1085" s="782"/>
      <c r="O1085" s="788"/>
      <c r="P1085" s="1005"/>
      <c r="Q1085" s="793"/>
      <c r="R1085" s="782"/>
      <c r="S1085" s="782"/>
      <c r="T1085" s="782"/>
    </row>
    <row r="1086" spans="1:20" ht="12.75" customHeight="1">
      <c r="A1086" s="883"/>
      <c r="B1086" s="883"/>
      <c r="C1086" s="883"/>
      <c r="D1086" s="788"/>
      <c r="E1086" s="782"/>
      <c r="F1086" s="484" t="s">
        <v>6338</v>
      </c>
      <c r="G1086" s="484" t="s">
        <v>6361</v>
      </c>
      <c r="H1086" s="788"/>
      <c r="I1086" s="788"/>
      <c r="J1086" s="788"/>
      <c r="K1086" s="788"/>
      <c r="L1086" s="788"/>
      <c r="M1086" s="788"/>
      <c r="N1086" s="782"/>
      <c r="O1086" s="788"/>
      <c r="P1086" s="1005"/>
      <c r="Q1086" s="793"/>
      <c r="R1086" s="782"/>
      <c r="S1086" s="782"/>
      <c r="T1086" s="782"/>
    </row>
    <row r="1087" spans="1:20" ht="12.75" customHeight="1">
      <c r="A1087" s="883"/>
      <c r="B1087" s="883"/>
      <c r="C1087" s="883"/>
      <c r="D1087" s="788"/>
      <c r="E1087" s="782"/>
      <c r="F1087" s="484" t="s">
        <v>6339</v>
      </c>
      <c r="G1087" s="484" t="s">
        <v>6362</v>
      </c>
      <c r="H1087" s="788"/>
      <c r="I1087" s="788"/>
      <c r="J1087" s="788"/>
      <c r="K1087" s="788"/>
      <c r="L1087" s="788"/>
      <c r="M1087" s="788"/>
      <c r="N1087" s="782"/>
      <c r="O1087" s="788"/>
      <c r="P1087" s="1005"/>
      <c r="Q1087" s="793"/>
      <c r="R1087" s="782"/>
      <c r="S1087" s="782"/>
      <c r="T1087" s="782"/>
    </row>
    <row r="1088" spans="1:20" ht="12.75" customHeight="1">
      <c r="A1088" s="883"/>
      <c r="B1088" s="883"/>
      <c r="C1088" s="883"/>
      <c r="D1088" s="788"/>
      <c r="E1088" s="782"/>
      <c r="F1088" s="484" t="s">
        <v>6340</v>
      </c>
      <c r="G1088" s="484" t="s">
        <v>6363</v>
      </c>
      <c r="H1088" s="788"/>
      <c r="I1088" s="788"/>
      <c r="J1088" s="788"/>
      <c r="K1088" s="788"/>
      <c r="L1088" s="788"/>
      <c r="M1088" s="788"/>
      <c r="N1088" s="782"/>
      <c r="O1088" s="788"/>
      <c r="P1088" s="1005"/>
      <c r="Q1088" s="793"/>
      <c r="R1088" s="782"/>
      <c r="S1088" s="782"/>
      <c r="T1088" s="782"/>
    </row>
    <row r="1089" spans="1:20" ht="12.75" customHeight="1">
      <c r="A1089" s="883"/>
      <c r="B1089" s="883"/>
      <c r="C1089" s="883"/>
      <c r="D1089" s="788"/>
      <c r="E1089" s="782"/>
      <c r="F1089" s="484" t="s">
        <v>6341</v>
      </c>
      <c r="G1089" s="484" t="s">
        <v>6364</v>
      </c>
      <c r="H1089" s="788"/>
      <c r="I1089" s="788"/>
      <c r="J1089" s="788"/>
      <c r="K1089" s="788"/>
      <c r="L1089" s="788"/>
      <c r="M1089" s="788"/>
      <c r="N1089" s="782"/>
      <c r="O1089" s="788"/>
      <c r="P1089" s="1005"/>
      <c r="Q1089" s="793"/>
      <c r="R1089" s="782"/>
      <c r="S1089" s="782"/>
      <c r="T1089" s="782"/>
    </row>
    <row r="1090" spans="1:20" ht="12.75" customHeight="1">
      <c r="A1090" s="883"/>
      <c r="B1090" s="883"/>
      <c r="C1090" s="883"/>
      <c r="D1090" s="788"/>
      <c r="E1090" s="782"/>
      <c r="F1090" s="484" t="s">
        <v>6365</v>
      </c>
      <c r="G1090" s="484" t="s">
        <v>6366</v>
      </c>
      <c r="H1090" s="788"/>
      <c r="I1090" s="788"/>
      <c r="J1090" s="788"/>
      <c r="K1090" s="788"/>
      <c r="L1090" s="788"/>
      <c r="M1090" s="788"/>
      <c r="N1090" s="782"/>
      <c r="O1090" s="788"/>
      <c r="P1090" s="1005"/>
      <c r="Q1090" s="793"/>
      <c r="R1090" s="782"/>
      <c r="S1090" s="782"/>
      <c r="T1090" s="782"/>
    </row>
    <row r="1091" spans="1:20" ht="12.75" customHeight="1">
      <c r="A1091" s="883"/>
      <c r="B1091" s="883"/>
      <c r="C1091" s="883"/>
      <c r="D1091" s="788"/>
      <c r="E1091" s="782"/>
      <c r="F1091" s="484" t="s">
        <v>6342</v>
      </c>
      <c r="G1091" s="484" t="s">
        <v>6367</v>
      </c>
      <c r="H1091" s="788"/>
      <c r="I1091" s="788"/>
      <c r="J1091" s="788"/>
      <c r="K1091" s="788"/>
      <c r="L1091" s="788"/>
      <c r="M1091" s="788"/>
      <c r="N1091" s="782"/>
      <c r="O1091" s="788"/>
      <c r="P1091" s="1005"/>
      <c r="Q1091" s="793"/>
      <c r="R1091" s="782"/>
      <c r="S1091" s="782"/>
      <c r="T1091" s="782"/>
    </row>
    <row r="1092" spans="1:20" ht="12.75" customHeight="1">
      <c r="A1092" s="883"/>
      <c r="B1092" s="883"/>
      <c r="C1092" s="883"/>
      <c r="D1092" s="788"/>
      <c r="E1092" s="782"/>
      <c r="F1092" s="484" t="s">
        <v>6343</v>
      </c>
      <c r="G1092" s="484" t="s">
        <v>6368</v>
      </c>
      <c r="H1092" s="788"/>
      <c r="I1092" s="788"/>
      <c r="J1092" s="788"/>
      <c r="K1092" s="788"/>
      <c r="L1092" s="788"/>
      <c r="M1092" s="788"/>
      <c r="N1092" s="782"/>
      <c r="O1092" s="788"/>
      <c r="P1092" s="1005"/>
      <c r="Q1092" s="793"/>
      <c r="R1092" s="782"/>
      <c r="S1092" s="782"/>
      <c r="T1092" s="782"/>
    </row>
    <row r="1093" spans="1:20" ht="12.75" customHeight="1">
      <c r="A1093" s="883"/>
      <c r="B1093" s="883"/>
      <c r="C1093" s="883"/>
      <c r="D1093" s="788"/>
      <c r="E1093" s="782"/>
      <c r="F1093" s="484" t="s">
        <v>6344</v>
      </c>
      <c r="G1093" s="484" t="s">
        <v>6369</v>
      </c>
      <c r="H1093" s="788"/>
      <c r="I1093" s="788"/>
      <c r="J1093" s="788"/>
      <c r="K1093" s="788"/>
      <c r="L1093" s="788"/>
      <c r="M1093" s="788"/>
      <c r="N1093" s="782"/>
      <c r="O1093" s="788"/>
      <c r="P1093" s="1005"/>
      <c r="Q1093" s="793"/>
      <c r="R1093" s="782"/>
      <c r="S1093" s="782"/>
      <c r="T1093" s="782"/>
    </row>
    <row r="1094" spans="1:20" ht="12.75" customHeight="1">
      <c r="A1094" s="883"/>
      <c r="B1094" s="883"/>
      <c r="C1094" s="883"/>
      <c r="D1094" s="788"/>
      <c r="E1094" s="782"/>
      <c r="F1094" s="484" t="s">
        <v>6345</v>
      </c>
      <c r="G1094" s="484" t="s">
        <v>6370</v>
      </c>
      <c r="H1094" s="788"/>
      <c r="I1094" s="788"/>
      <c r="J1094" s="788"/>
      <c r="K1094" s="788"/>
      <c r="L1094" s="788"/>
      <c r="M1094" s="788"/>
      <c r="N1094" s="782"/>
      <c r="O1094" s="788"/>
      <c r="P1094" s="1005"/>
      <c r="Q1094" s="793"/>
      <c r="R1094" s="782"/>
      <c r="S1094" s="782"/>
      <c r="T1094" s="782"/>
    </row>
    <row r="1095" spans="1:20" ht="12.75" customHeight="1">
      <c r="A1095" s="883"/>
      <c r="B1095" s="883"/>
      <c r="C1095" s="883"/>
      <c r="D1095" s="788"/>
      <c r="E1095" s="782"/>
      <c r="F1095" s="484" t="s">
        <v>6346</v>
      </c>
      <c r="G1095" s="484" t="s">
        <v>6371</v>
      </c>
      <c r="H1095" s="788"/>
      <c r="I1095" s="788"/>
      <c r="J1095" s="788"/>
      <c r="K1095" s="788"/>
      <c r="L1095" s="788"/>
      <c r="M1095" s="788"/>
      <c r="N1095" s="782"/>
      <c r="O1095" s="788"/>
      <c r="P1095" s="1005"/>
      <c r="Q1095" s="793"/>
      <c r="R1095" s="782"/>
      <c r="S1095" s="782"/>
      <c r="T1095" s="782"/>
    </row>
    <row r="1096" spans="1:20" ht="12.75" customHeight="1">
      <c r="A1096" s="883"/>
      <c r="B1096" s="883"/>
      <c r="C1096" s="883"/>
      <c r="D1096" s="788"/>
      <c r="E1096" s="782"/>
      <c r="F1096" s="484" t="s">
        <v>6347</v>
      </c>
      <c r="G1096" s="484" t="s">
        <v>6372</v>
      </c>
      <c r="H1096" s="788"/>
      <c r="I1096" s="788"/>
      <c r="J1096" s="788"/>
      <c r="K1096" s="788"/>
      <c r="L1096" s="788"/>
      <c r="M1096" s="788"/>
      <c r="N1096" s="782"/>
      <c r="O1096" s="788"/>
      <c r="P1096" s="1005"/>
      <c r="Q1096" s="793"/>
      <c r="R1096" s="782"/>
      <c r="S1096" s="782"/>
      <c r="T1096" s="782"/>
    </row>
    <row r="1097" spans="1:20" ht="12.75" customHeight="1">
      <c r="A1097" s="883"/>
      <c r="B1097" s="883"/>
      <c r="C1097" s="883"/>
      <c r="D1097" s="788"/>
      <c r="E1097" s="782"/>
      <c r="F1097" s="484" t="s">
        <v>6348</v>
      </c>
      <c r="G1097" s="484" t="s">
        <v>6373</v>
      </c>
      <c r="H1097" s="788"/>
      <c r="I1097" s="788"/>
      <c r="J1097" s="788"/>
      <c r="K1097" s="788"/>
      <c r="L1097" s="788"/>
      <c r="M1097" s="788"/>
      <c r="N1097" s="782"/>
      <c r="O1097" s="788"/>
      <c r="P1097" s="1005"/>
      <c r="Q1097" s="793"/>
      <c r="R1097" s="782"/>
      <c r="S1097" s="782"/>
      <c r="T1097" s="782"/>
    </row>
    <row r="1098" spans="1:20" ht="12.75" customHeight="1">
      <c r="A1098" s="883"/>
      <c r="B1098" s="883"/>
      <c r="C1098" s="883"/>
      <c r="D1098" s="788"/>
      <c r="E1098" s="782"/>
      <c r="F1098" s="484" t="s">
        <v>6349</v>
      </c>
      <c r="G1098" s="484" t="s">
        <v>6374</v>
      </c>
      <c r="H1098" s="788"/>
      <c r="I1098" s="788"/>
      <c r="J1098" s="788"/>
      <c r="K1098" s="788"/>
      <c r="L1098" s="788"/>
      <c r="M1098" s="788"/>
      <c r="N1098" s="782"/>
      <c r="O1098" s="788"/>
      <c r="P1098" s="1005"/>
      <c r="Q1098" s="793"/>
      <c r="R1098" s="782"/>
      <c r="S1098" s="782"/>
      <c r="T1098" s="782"/>
    </row>
    <row r="1099" spans="1:20" ht="12.75" customHeight="1">
      <c r="A1099" s="883"/>
      <c r="B1099" s="883"/>
      <c r="C1099" s="883"/>
      <c r="D1099" s="788"/>
      <c r="E1099" s="782"/>
      <c r="F1099" s="484" t="s">
        <v>6350</v>
      </c>
      <c r="G1099" s="484" t="s">
        <v>6375</v>
      </c>
      <c r="H1099" s="788"/>
      <c r="I1099" s="788"/>
      <c r="J1099" s="788"/>
      <c r="K1099" s="788"/>
      <c r="L1099" s="788"/>
      <c r="M1099" s="788"/>
      <c r="N1099" s="782"/>
      <c r="O1099" s="788"/>
      <c r="P1099" s="1005"/>
      <c r="Q1099" s="793"/>
      <c r="R1099" s="782"/>
      <c r="S1099" s="782"/>
      <c r="T1099" s="782"/>
    </row>
    <row r="1100" spans="1:20" ht="12.75" customHeight="1">
      <c r="A1100" s="883"/>
      <c r="B1100" s="883"/>
      <c r="C1100" s="883"/>
      <c r="D1100" s="788"/>
      <c r="E1100" s="782"/>
      <c r="F1100" s="484" t="s">
        <v>6351</v>
      </c>
      <c r="G1100" s="484" t="s">
        <v>6376</v>
      </c>
      <c r="H1100" s="788"/>
      <c r="I1100" s="788"/>
      <c r="J1100" s="788"/>
      <c r="K1100" s="788"/>
      <c r="L1100" s="788"/>
      <c r="M1100" s="788"/>
      <c r="N1100" s="782"/>
      <c r="O1100" s="788"/>
      <c r="P1100" s="1005"/>
      <c r="Q1100" s="793"/>
      <c r="R1100" s="782"/>
      <c r="S1100" s="782"/>
      <c r="T1100" s="782"/>
    </row>
    <row r="1101" spans="1:20" ht="12.75" customHeight="1">
      <c r="A1101" s="883"/>
      <c r="B1101" s="883"/>
      <c r="C1101" s="883"/>
      <c r="D1101" s="788"/>
      <c r="E1101" s="782"/>
      <c r="F1101" s="484" t="s">
        <v>6352</v>
      </c>
      <c r="G1101" s="484" t="s">
        <v>6377</v>
      </c>
      <c r="H1101" s="788"/>
      <c r="I1101" s="788"/>
      <c r="J1101" s="788"/>
      <c r="K1101" s="788"/>
      <c r="L1101" s="788"/>
      <c r="M1101" s="788"/>
      <c r="N1101" s="782"/>
      <c r="O1101" s="788"/>
      <c r="P1101" s="1005"/>
      <c r="Q1101" s="793"/>
      <c r="R1101" s="782"/>
      <c r="S1101" s="782"/>
      <c r="T1101" s="782"/>
    </row>
    <row r="1102" spans="1:20" ht="14.25" customHeight="1">
      <c r="A1102" s="883"/>
      <c r="B1102" s="883"/>
      <c r="C1102" s="883"/>
      <c r="D1102" s="788"/>
      <c r="E1102" s="782"/>
      <c r="F1102" s="484" t="s">
        <v>6353</v>
      </c>
      <c r="G1102" s="484" t="s">
        <v>6378</v>
      </c>
      <c r="H1102" s="788"/>
      <c r="I1102" s="788"/>
      <c r="J1102" s="788"/>
      <c r="K1102" s="788"/>
      <c r="L1102" s="788"/>
      <c r="M1102" s="788"/>
      <c r="N1102" s="782"/>
      <c r="O1102" s="788"/>
      <c r="P1102" s="1005"/>
      <c r="Q1102" s="793"/>
      <c r="R1102" s="782"/>
      <c r="S1102" s="782"/>
      <c r="T1102" s="782"/>
    </row>
    <row r="1103" spans="1:20" ht="18.75" customHeight="1">
      <c r="A1103" s="884"/>
      <c r="B1103" s="884"/>
      <c r="C1103" s="884"/>
      <c r="D1103" s="789"/>
      <c r="E1103" s="783"/>
      <c r="F1103" s="484" t="s">
        <v>7765</v>
      </c>
      <c r="G1103" s="484" t="s">
        <v>7767</v>
      </c>
      <c r="H1103" s="789"/>
      <c r="I1103" s="789"/>
      <c r="J1103" s="789"/>
      <c r="K1103" s="789"/>
      <c r="L1103" s="789"/>
      <c r="M1103" s="789"/>
      <c r="N1103" s="783"/>
      <c r="O1103" s="789"/>
      <c r="P1103" s="1006"/>
      <c r="Q1103" s="793"/>
      <c r="R1103" s="783"/>
      <c r="S1103" s="783"/>
      <c r="T1103" s="783"/>
    </row>
    <row r="1104" spans="1:20" ht="12.75" customHeight="1">
      <c r="A1104" s="896" t="s">
        <v>4990</v>
      </c>
      <c r="B1104" s="896" t="s">
        <v>5210</v>
      </c>
      <c r="C1104" s="896" t="s">
        <v>4991</v>
      </c>
      <c r="D1104" s="787" t="s">
        <v>7412</v>
      </c>
      <c r="E1104" s="781" t="s">
        <v>5839</v>
      </c>
      <c r="F1104" s="484" t="s">
        <v>6328</v>
      </c>
      <c r="G1104" s="484" t="s">
        <v>6329</v>
      </c>
      <c r="H1104" s="787"/>
      <c r="I1104" s="787"/>
      <c r="J1104" s="787"/>
      <c r="K1104" s="787"/>
      <c r="L1104" s="787"/>
      <c r="M1104" s="787"/>
      <c r="N1104" s="781" t="s">
        <v>118</v>
      </c>
      <c r="O1104" s="787"/>
      <c r="P1104" s="1004" t="s">
        <v>7782</v>
      </c>
      <c r="Q1104" s="793" t="s">
        <v>126</v>
      </c>
      <c r="R1104" s="781" t="s">
        <v>128</v>
      </c>
      <c r="S1104" s="781" t="s">
        <v>128</v>
      </c>
      <c r="T1104" s="781" t="s">
        <v>7722</v>
      </c>
    </row>
    <row r="1105" spans="1:20" ht="12.75" customHeight="1">
      <c r="A1105" s="896"/>
      <c r="B1105" s="896"/>
      <c r="C1105" s="896"/>
      <c r="D1105" s="788"/>
      <c r="E1105" s="782"/>
      <c r="F1105" s="484" t="s">
        <v>6331</v>
      </c>
      <c r="G1105" s="484" t="s">
        <v>6330</v>
      </c>
      <c r="H1105" s="788"/>
      <c r="I1105" s="788"/>
      <c r="J1105" s="788"/>
      <c r="K1105" s="788"/>
      <c r="L1105" s="788"/>
      <c r="M1105" s="788"/>
      <c r="N1105" s="782"/>
      <c r="O1105" s="788"/>
      <c r="P1105" s="1005"/>
      <c r="Q1105" s="793"/>
      <c r="R1105" s="782"/>
      <c r="S1105" s="782"/>
      <c r="T1105" s="782"/>
    </row>
    <row r="1106" spans="1:20" ht="12.75" customHeight="1">
      <c r="A1106" s="896"/>
      <c r="B1106" s="896"/>
      <c r="C1106" s="896"/>
      <c r="D1106" s="788"/>
      <c r="E1106" s="782"/>
      <c r="F1106" s="484" t="s">
        <v>6332</v>
      </c>
      <c r="G1106" s="484" t="s">
        <v>6355</v>
      </c>
      <c r="H1106" s="788"/>
      <c r="I1106" s="788"/>
      <c r="J1106" s="788"/>
      <c r="K1106" s="788"/>
      <c r="L1106" s="788"/>
      <c r="M1106" s="788"/>
      <c r="N1106" s="782"/>
      <c r="O1106" s="788"/>
      <c r="P1106" s="1005"/>
      <c r="Q1106" s="793"/>
      <c r="R1106" s="782"/>
      <c r="S1106" s="782"/>
      <c r="T1106" s="782"/>
    </row>
    <row r="1107" spans="1:20" ht="12.75" customHeight="1">
      <c r="A1107" s="896"/>
      <c r="B1107" s="896"/>
      <c r="C1107" s="896"/>
      <c r="D1107" s="788"/>
      <c r="E1107" s="782"/>
      <c r="F1107" s="484" t="s">
        <v>6333</v>
      </c>
      <c r="G1107" s="484" t="s">
        <v>6356</v>
      </c>
      <c r="H1107" s="788"/>
      <c r="I1107" s="788"/>
      <c r="J1107" s="788"/>
      <c r="K1107" s="788"/>
      <c r="L1107" s="788"/>
      <c r="M1107" s="788"/>
      <c r="N1107" s="782"/>
      <c r="O1107" s="788"/>
      <c r="P1107" s="1005"/>
      <c r="Q1107" s="793"/>
      <c r="R1107" s="782"/>
      <c r="S1107" s="782"/>
      <c r="T1107" s="782"/>
    </row>
    <row r="1108" spans="1:20" ht="12.75" customHeight="1">
      <c r="A1108" s="896"/>
      <c r="B1108" s="896"/>
      <c r="C1108" s="896"/>
      <c r="D1108" s="788"/>
      <c r="E1108" s="782"/>
      <c r="F1108" s="484" t="s">
        <v>6334</v>
      </c>
      <c r="G1108" s="484" t="s">
        <v>6357</v>
      </c>
      <c r="H1108" s="788"/>
      <c r="I1108" s="788"/>
      <c r="J1108" s="788"/>
      <c r="K1108" s="788"/>
      <c r="L1108" s="788"/>
      <c r="M1108" s="788"/>
      <c r="N1108" s="782"/>
      <c r="O1108" s="788"/>
      <c r="P1108" s="1005"/>
      <c r="Q1108" s="793"/>
      <c r="R1108" s="782"/>
      <c r="S1108" s="782"/>
      <c r="T1108" s="782"/>
    </row>
    <row r="1109" spans="1:20" ht="12.75" customHeight="1">
      <c r="A1109" s="896"/>
      <c r="B1109" s="896"/>
      <c r="C1109" s="896"/>
      <c r="D1109" s="788"/>
      <c r="E1109" s="782"/>
      <c r="F1109" s="484" t="s">
        <v>6335</v>
      </c>
      <c r="G1109" s="484" t="s">
        <v>6358</v>
      </c>
      <c r="H1109" s="788"/>
      <c r="I1109" s="788"/>
      <c r="J1109" s="788"/>
      <c r="K1109" s="788"/>
      <c r="L1109" s="788"/>
      <c r="M1109" s="788"/>
      <c r="N1109" s="782"/>
      <c r="O1109" s="788"/>
      <c r="P1109" s="1005"/>
      <c r="Q1109" s="793"/>
      <c r="R1109" s="782"/>
      <c r="S1109" s="782"/>
      <c r="T1109" s="782"/>
    </row>
    <row r="1110" spans="1:20" ht="12.75" customHeight="1">
      <c r="A1110" s="896"/>
      <c r="B1110" s="896"/>
      <c r="C1110" s="896"/>
      <c r="D1110" s="788"/>
      <c r="E1110" s="782"/>
      <c r="F1110" s="484" t="s">
        <v>6336</v>
      </c>
      <c r="G1110" s="484" t="s">
        <v>6359</v>
      </c>
      <c r="H1110" s="788"/>
      <c r="I1110" s="788"/>
      <c r="J1110" s="788"/>
      <c r="K1110" s="788"/>
      <c r="L1110" s="788"/>
      <c r="M1110" s="788"/>
      <c r="N1110" s="782"/>
      <c r="O1110" s="788"/>
      <c r="P1110" s="1005"/>
      <c r="Q1110" s="793"/>
      <c r="R1110" s="782"/>
      <c r="S1110" s="782"/>
      <c r="T1110" s="782"/>
    </row>
    <row r="1111" spans="1:20" ht="12.75" customHeight="1">
      <c r="A1111" s="896"/>
      <c r="B1111" s="896"/>
      <c r="C1111" s="896"/>
      <c r="D1111" s="788"/>
      <c r="E1111" s="782"/>
      <c r="F1111" s="484" t="s">
        <v>6337</v>
      </c>
      <c r="G1111" s="484" t="s">
        <v>6360</v>
      </c>
      <c r="H1111" s="788"/>
      <c r="I1111" s="788"/>
      <c r="J1111" s="788"/>
      <c r="K1111" s="788"/>
      <c r="L1111" s="788"/>
      <c r="M1111" s="788"/>
      <c r="N1111" s="782"/>
      <c r="O1111" s="788"/>
      <c r="P1111" s="1005"/>
      <c r="Q1111" s="793"/>
      <c r="R1111" s="782"/>
      <c r="S1111" s="782"/>
      <c r="T1111" s="782"/>
    </row>
    <row r="1112" spans="1:20" ht="12.75" customHeight="1">
      <c r="A1112" s="896"/>
      <c r="B1112" s="896"/>
      <c r="C1112" s="896"/>
      <c r="D1112" s="788"/>
      <c r="E1112" s="782"/>
      <c r="F1112" s="484" t="s">
        <v>6338</v>
      </c>
      <c r="G1112" s="484" t="s">
        <v>6361</v>
      </c>
      <c r="H1112" s="788"/>
      <c r="I1112" s="788"/>
      <c r="J1112" s="788"/>
      <c r="K1112" s="788"/>
      <c r="L1112" s="788"/>
      <c r="M1112" s="788"/>
      <c r="N1112" s="782"/>
      <c r="O1112" s="788"/>
      <c r="P1112" s="1005"/>
      <c r="Q1112" s="793"/>
      <c r="R1112" s="782"/>
      <c r="S1112" s="782"/>
      <c r="T1112" s="782"/>
    </row>
    <row r="1113" spans="1:20" ht="12.75" customHeight="1">
      <c r="A1113" s="896"/>
      <c r="B1113" s="896"/>
      <c r="C1113" s="896"/>
      <c r="D1113" s="788"/>
      <c r="E1113" s="782"/>
      <c r="F1113" s="484" t="s">
        <v>6339</v>
      </c>
      <c r="G1113" s="484" t="s">
        <v>6362</v>
      </c>
      <c r="H1113" s="788"/>
      <c r="I1113" s="788"/>
      <c r="J1113" s="788"/>
      <c r="K1113" s="788"/>
      <c r="L1113" s="788"/>
      <c r="M1113" s="788"/>
      <c r="N1113" s="782"/>
      <c r="O1113" s="788"/>
      <c r="P1113" s="1005"/>
      <c r="Q1113" s="793"/>
      <c r="R1113" s="782"/>
      <c r="S1113" s="782"/>
      <c r="T1113" s="782"/>
    </row>
    <row r="1114" spans="1:20" ht="12.75" customHeight="1">
      <c r="A1114" s="896"/>
      <c r="B1114" s="896"/>
      <c r="C1114" s="896"/>
      <c r="D1114" s="788"/>
      <c r="E1114" s="782"/>
      <c r="F1114" s="484" t="s">
        <v>6340</v>
      </c>
      <c r="G1114" s="484" t="s">
        <v>6363</v>
      </c>
      <c r="H1114" s="788"/>
      <c r="I1114" s="788"/>
      <c r="J1114" s="788"/>
      <c r="K1114" s="788"/>
      <c r="L1114" s="788"/>
      <c r="M1114" s="788"/>
      <c r="N1114" s="782"/>
      <c r="O1114" s="788"/>
      <c r="P1114" s="1005"/>
      <c r="Q1114" s="793"/>
      <c r="R1114" s="782"/>
      <c r="S1114" s="782"/>
      <c r="T1114" s="782"/>
    </row>
    <row r="1115" spans="1:20" ht="12.75" customHeight="1">
      <c r="A1115" s="896"/>
      <c r="B1115" s="896"/>
      <c r="C1115" s="896"/>
      <c r="D1115" s="788"/>
      <c r="E1115" s="782"/>
      <c r="F1115" s="484" t="s">
        <v>6341</v>
      </c>
      <c r="G1115" s="484" t="s">
        <v>6364</v>
      </c>
      <c r="H1115" s="788"/>
      <c r="I1115" s="788"/>
      <c r="J1115" s="788"/>
      <c r="K1115" s="788"/>
      <c r="L1115" s="788"/>
      <c r="M1115" s="788"/>
      <c r="N1115" s="782"/>
      <c r="O1115" s="788"/>
      <c r="P1115" s="1005"/>
      <c r="Q1115" s="793"/>
      <c r="R1115" s="782"/>
      <c r="S1115" s="782"/>
      <c r="T1115" s="782"/>
    </row>
    <row r="1116" spans="1:20" ht="12.75" customHeight="1">
      <c r="A1116" s="896"/>
      <c r="B1116" s="896"/>
      <c r="C1116" s="896"/>
      <c r="D1116" s="788"/>
      <c r="E1116" s="782"/>
      <c r="F1116" s="484" t="s">
        <v>6365</v>
      </c>
      <c r="G1116" s="484" t="s">
        <v>6366</v>
      </c>
      <c r="H1116" s="788"/>
      <c r="I1116" s="788"/>
      <c r="J1116" s="788"/>
      <c r="K1116" s="788"/>
      <c r="L1116" s="788"/>
      <c r="M1116" s="788"/>
      <c r="N1116" s="782"/>
      <c r="O1116" s="788"/>
      <c r="P1116" s="1005"/>
      <c r="Q1116" s="793"/>
      <c r="R1116" s="782"/>
      <c r="S1116" s="782"/>
      <c r="T1116" s="782"/>
    </row>
    <row r="1117" spans="1:20" ht="12.75" customHeight="1">
      <c r="A1117" s="896"/>
      <c r="B1117" s="896"/>
      <c r="C1117" s="896"/>
      <c r="D1117" s="788"/>
      <c r="E1117" s="782"/>
      <c r="F1117" s="484" t="s">
        <v>6342</v>
      </c>
      <c r="G1117" s="484" t="s">
        <v>6367</v>
      </c>
      <c r="H1117" s="788"/>
      <c r="I1117" s="788"/>
      <c r="J1117" s="788"/>
      <c r="K1117" s="788"/>
      <c r="L1117" s="788"/>
      <c r="M1117" s="788"/>
      <c r="N1117" s="782"/>
      <c r="O1117" s="788"/>
      <c r="P1117" s="1005"/>
      <c r="Q1117" s="793"/>
      <c r="R1117" s="782"/>
      <c r="S1117" s="782"/>
      <c r="T1117" s="782"/>
    </row>
    <row r="1118" spans="1:20" ht="12.75" customHeight="1">
      <c r="A1118" s="896"/>
      <c r="B1118" s="896"/>
      <c r="C1118" s="896"/>
      <c r="D1118" s="788"/>
      <c r="E1118" s="782"/>
      <c r="F1118" s="484" t="s">
        <v>6343</v>
      </c>
      <c r="G1118" s="484" t="s">
        <v>6368</v>
      </c>
      <c r="H1118" s="788"/>
      <c r="I1118" s="788"/>
      <c r="J1118" s="788"/>
      <c r="K1118" s="788"/>
      <c r="L1118" s="788"/>
      <c r="M1118" s="788"/>
      <c r="N1118" s="782"/>
      <c r="O1118" s="788"/>
      <c r="P1118" s="1005"/>
      <c r="Q1118" s="793"/>
      <c r="R1118" s="782"/>
      <c r="S1118" s="782"/>
      <c r="T1118" s="782"/>
    </row>
    <row r="1119" spans="1:20" ht="12.75" customHeight="1">
      <c r="A1119" s="896"/>
      <c r="B1119" s="896"/>
      <c r="C1119" s="896"/>
      <c r="D1119" s="788"/>
      <c r="E1119" s="782"/>
      <c r="F1119" s="484" t="s">
        <v>6344</v>
      </c>
      <c r="G1119" s="484" t="s">
        <v>6369</v>
      </c>
      <c r="H1119" s="788"/>
      <c r="I1119" s="788"/>
      <c r="J1119" s="788"/>
      <c r="K1119" s="788"/>
      <c r="L1119" s="788"/>
      <c r="M1119" s="788"/>
      <c r="N1119" s="782"/>
      <c r="O1119" s="788"/>
      <c r="P1119" s="1005"/>
      <c r="Q1119" s="793"/>
      <c r="R1119" s="782"/>
      <c r="S1119" s="782"/>
      <c r="T1119" s="782"/>
    </row>
    <row r="1120" spans="1:20" ht="12.75" customHeight="1">
      <c r="A1120" s="896"/>
      <c r="B1120" s="896"/>
      <c r="C1120" s="896"/>
      <c r="D1120" s="788"/>
      <c r="E1120" s="782"/>
      <c r="F1120" s="484" t="s">
        <v>6345</v>
      </c>
      <c r="G1120" s="484" t="s">
        <v>6370</v>
      </c>
      <c r="H1120" s="788"/>
      <c r="I1120" s="788"/>
      <c r="J1120" s="788"/>
      <c r="K1120" s="788"/>
      <c r="L1120" s="788"/>
      <c r="M1120" s="788"/>
      <c r="N1120" s="782"/>
      <c r="O1120" s="788"/>
      <c r="P1120" s="1005"/>
      <c r="Q1120" s="793"/>
      <c r="R1120" s="782"/>
      <c r="S1120" s="782"/>
      <c r="T1120" s="782"/>
    </row>
    <row r="1121" spans="1:20" ht="12.75" customHeight="1">
      <c r="A1121" s="896"/>
      <c r="B1121" s="896"/>
      <c r="C1121" s="896"/>
      <c r="D1121" s="788"/>
      <c r="E1121" s="782"/>
      <c r="F1121" s="484" t="s">
        <v>6346</v>
      </c>
      <c r="G1121" s="484" t="s">
        <v>6371</v>
      </c>
      <c r="H1121" s="788"/>
      <c r="I1121" s="788"/>
      <c r="J1121" s="788"/>
      <c r="K1121" s="788"/>
      <c r="L1121" s="788"/>
      <c r="M1121" s="788"/>
      <c r="N1121" s="782"/>
      <c r="O1121" s="788"/>
      <c r="P1121" s="1005"/>
      <c r="Q1121" s="793"/>
      <c r="R1121" s="782"/>
      <c r="S1121" s="782"/>
      <c r="T1121" s="782"/>
    </row>
    <row r="1122" spans="1:20" ht="12.75" customHeight="1">
      <c r="A1122" s="896"/>
      <c r="B1122" s="896"/>
      <c r="C1122" s="896"/>
      <c r="D1122" s="788"/>
      <c r="E1122" s="782"/>
      <c r="F1122" s="484" t="s">
        <v>6347</v>
      </c>
      <c r="G1122" s="484" t="s">
        <v>6372</v>
      </c>
      <c r="H1122" s="788"/>
      <c r="I1122" s="788"/>
      <c r="J1122" s="788"/>
      <c r="K1122" s="788"/>
      <c r="L1122" s="788"/>
      <c r="M1122" s="788"/>
      <c r="N1122" s="782"/>
      <c r="O1122" s="788"/>
      <c r="P1122" s="1005"/>
      <c r="Q1122" s="793"/>
      <c r="R1122" s="782"/>
      <c r="S1122" s="782"/>
      <c r="T1122" s="782"/>
    </row>
    <row r="1123" spans="1:20" ht="12.75" customHeight="1">
      <c r="A1123" s="896"/>
      <c r="B1123" s="896"/>
      <c r="C1123" s="896"/>
      <c r="D1123" s="788"/>
      <c r="E1123" s="782"/>
      <c r="F1123" s="484" t="s">
        <v>6348</v>
      </c>
      <c r="G1123" s="484" t="s">
        <v>6373</v>
      </c>
      <c r="H1123" s="788"/>
      <c r="I1123" s="788"/>
      <c r="J1123" s="788"/>
      <c r="K1123" s="788"/>
      <c r="L1123" s="788"/>
      <c r="M1123" s="788"/>
      <c r="N1123" s="782"/>
      <c r="O1123" s="788"/>
      <c r="P1123" s="1005"/>
      <c r="Q1123" s="793"/>
      <c r="R1123" s="782"/>
      <c r="S1123" s="782"/>
      <c r="T1123" s="782"/>
    </row>
    <row r="1124" spans="1:20" ht="12.75" customHeight="1">
      <c r="A1124" s="896"/>
      <c r="B1124" s="896"/>
      <c r="C1124" s="896"/>
      <c r="D1124" s="788"/>
      <c r="E1124" s="782"/>
      <c r="F1124" s="484" t="s">
        <v>6349</v>
      </c>
      <c r="G1124" s="484" t="s">
        <v>6374</v>
      </c>
      <c r="H1124" s="788"/>
      <c r="I1124" s="788"/>
      <c r="J1124" s="788"/>
      <c r="K1124" s="788"/>
      <c r="L1124" s="788"/>
      <c r="M1124" s="788"/>
      <c r="N1124" s="782"/>
      <c r="O1124" s="788"/>
      <c r="P1124" s="1005"/>
      <c r="Q1124" s="793"/>
      <c r="R1124" s="782"/>
      <c r="S1124" s="782"/>
      <c r="T1124" s="782"/>
    </row>
    <row r="1125" spans="1:20" ht="12.75" customHeight="1">
      <c r="A1125" s="896"/>
      <c r="B1125" s="896"/>
      <c r="C1125" s="896"/>
      <c r="D1125" s="788"/>
      <c r="E1125" s="782"/>
      <c r="F1125" s="484" t="s">
        <v>6350</v>
      </c>
      <c r="G1125" s="484" t="s">
        <v>6375</v>
      </c>
      <c r="H1125" s="788"/>
      <c r="I1125" s="788"/>
      <c r="J1125" s="788"/>
      <c r="K1125" s="788"/>
      <c r="L1125" s="788"/>
      <c r="M1125" s="788"/>
      <c r="N1125" s="782"/>
      <c r="O1125" s="788"/>
      <c r="P1125" s="1005"/>
      <c r="Q1125" s="793"/>
      <c r="R1125" s="782"/>
      <c r="S1125" s="782"/>
      <c r="T1125" s="782"/>
    </row>
    <row r="1126" spans="1:20" ht="12.75" customHeight="1">
      <c r="A1126" s="896"/>
      <c r="B1126" s="896"/>
      <c r="C1126" s="896"/>
      <c r="D1126" s="788"/>
      <c r="E1126" s="782"/>
      <c r="F1126" s="484" t="s">
        <v>6351</v>
      </c>
      <c r="G1126" s="484" t="s">
        <v>6376</v>
      </c>
      <c r="H1126" s="788"/>
      <c r="I1126" s="788"/>
      <c r="J1126" s="788"/>
      <c r="K1126" s="788"/>
      <c r="L1126" s="788"/>
      <c r="M1126" s="788"/>
      <c r="N1126" s="782"/>
      <c r="O1126" s="788"/>
      <c r="P1126" s="1005"/>
      <c r="Q1126" s="793"/>
      <c r="R1126" s="782"/>
      <c r="S1126" s="782"/>
      <c r="T1126" s="782"/>
    </row>
    <row r="1127" spans="1:20" ht="12.75" customHeight="1">
      <c r="A1127" s="896"/>
      <c r="B1127" s="896"/>
      <c r="C1127" s="896"/>
      <c r="D1127" s="788"/>
      <c r="E1127" s="782"/>
      <c r="F1127" s="484" t="s">
        <v>6352</v>
      </c>
      <c r="G1127" s="484" t="s">
        <v>6377</v>
      </c>
      <c r="H1127" s="788"/>
      <c r="I1127" s="788"/>
      <c r="J1127" s="788"/>
      <c r="K1127" s="788"/>
      <c r="L1127" s="788"/>
      <c r="M1127" s="788"/>
      <c r="N1127" s="782"/>
      <c r="O1127" s="788"/>
      <c r="P1127" s="1005"/>
      <c r="Q1127" s="793"/>
      <c r="R1127" s="782"/>
      <c r="S1127" s="782"/>
      <c r="T1127" s="782"/>
    </row>
    <row r="1128" spans="1:20" ht="10.5" customHeight="1">
      <c r="A1128" s="896"/>
      <c r="B1128" s="896"/>
      <c r="C1128" s="896"/>
      <c r="D1128" s="788"/>
      <c r="E1128" s="782"/>
      <c r="F1128" s="484" t="s">
        <v>6353</v>
      </c>
      <c r="G1128" s="484" t="s">
        <v>6378</v>
      </c>
      <c r="H1128" s="788"/>
      <c r="I1128" s="788"/>
      <c r="J1128" s="788"/>
      <c r="K1128" s="788"/>
      <c r="L1128" s="788"/>
      <c r="M1128" s="788"/>
      <c r="N1128" s="782"/>
      <c r="O1128" s="788"/>
      <c r="P1128" s="1005"/>
      <c r="Q1128" s="793"/>
      <c r="R1128" s="782"/>
      <c r="S1128" s="782"/>
      <c r="T1128" s="782"/>
    </row>
    <row r="1129" spans="1:20" ht="15" customHeight="1">
      <c r="A1129" s="896"/>
      <c r="B1129" s="896"/>
      <c r="C1129" s="896"/>
      <c r="D1129" s="789"/>
      <c r="E1129" s="783"/>
      <c r="F1129" s="484" t="s">
        <v>7765</v>
      </c>
      <c r="G1129" s="484" t="s">
        <v>7767</v>
      </c>
      <c r="H1129" s="789"/>
      <c r="I1129" s="789"/>
      <c r="J1129" s="789"/>
      <c r="K1129" s="789"/>
      <c r="L1129" s="789"/>
      <c r="M1129" s="789"/>
      <c r="N1129" s="783"/>
      <c r="O1129" s="789"/>
      <c r="P1129" s="1006"/>
      <c r="Q1129" s="793"/>
      <c r="R1129" s="783"/>
      <c r="S1129" s="783"/>
      <c r="T1129" s="783"/>
    </row>
    <row r="1130" spans="1:20">
      <c r="A1130" s="285" t="s">
        <v>1206</v>
      </c>
      <c r="B1130" s="284"/>
      <c r="C1130" s="281"/>
      <c r="D1130" s="282"/>
      <c r="E1130" s="576"/>
      <c r="F1130" s="282"/>
      <c r="G1130" s="282"/>
      <c r="H1130" s="282"/>
      <c r="I1130" s="282"/>
      <c r="J1130" s="282"/>
      <c r="K1130" s="282"/>
      <c r="L1130" s="282"/>
      <c r="M1130" s="282"/>
      <c r="N1130" s="282"/>
      <c r="O1130" s="282"/>
      <c r="P1130" s="282"/>
      <c r="Q1130" s="282"/>
      <c r="R1130" s="282"/>
      <c r="S1130" s="282"/>
      <c r="T1130" s="425"/>
    </row>
    <row r="1131" spans="1:20" s="8" customFormat="1" ht="90" customHeight="1">
      <c r="A1131" s="212" t="s">
        <v>1615</v>
      </c>
      <c r="B1131" s="16" t="s">
        <v>66</v>
      </c>
      <c r="C1131" s="16" t="s">
        <v>4243</v>
      </c>
      <c r="D1131" s="9" t="s">
        <v>3964</v>
      </c>
      <c r="E1131" s="51" t="s">
        <v>68</v>
      </c>
      <c r="F1131" s="60"/>
      <c r="G1131" s="60"/>
      <c r="H1131" s="51" t="s">
        <v>101</v>
      </c>
      <c r="I1131" s="51" t="s">
        <v>101</v>
      </c>
      <c r="J1131" s="39" t="s">
        <v>52</v>
      </c>
      <c r="K1131" s="9" t="s">
        <v>5614</v>
      </c>
      <c r="L1131" s="9" t="s">
        <v>1395</v>
      </c>
      <c r="M1131" s="9" t="s">
        <v>7453</v>
      </c>
      <c r="N1131" s="39" t="s">
        <v>38</v>
      </c>
      <c r="O1131" s="66" t="s">
        <v>6436</v>
      </c>
      <c r="P1131" s="52"/>
      <c r="Q1131" s="39" t="s">
        <v>128</v>
      </c>
      <c r="R1131" s="111" t="s">
        <v>128</v>
      </c>
      <c r="S1131" s="111" t="s">
        <v>128</v>
      </c>
      <c r="T1131" s="111" t="s">
        <v>3971</v>
      </c>
    </row>
    <row r="1132" spans="1:20" ht="124.5" customHeight="1">
      <c r="A1132" s="213" t="s">
        <v>1616</v>
      </c>
      <c r="B1132" s="16" t="s">
        <v>679</v>
      </c>
      <c r="C1132" s="16" t="s">
        <v>4285</v>
      </c>
      <c r="D1132" s="9" t="s">
        <v>1237</v>
      </c>
      <c r="E1132" s="51" t="s">
        <v>337</v>
      </c>
      <c r="F1132" s="9"/>
      <c r="G1132" s="9"/>
      <c r="H1132" s="51" t="s">
        <v>101</v>
      </c>
      <c r="I1132" s="51" t="s">
        <v>101</v>
      </c>
      <c r="J1132" s="39" t="s">
        <v>52</v>
      </c>
      <c r="K1132" s="9" t="s">
        <v>5961</v>
      </c>
      <c r="L1132" s="9" t="s">
        <v>1410</v>
      </c>
      <c r="M1132" s="9" t="s">
        <v>7489</v>
      </c>
      <c r="N1132" s="39" t="s">
        <v>38</v>
      </c>
      <c r="O1132" s="66" t="s">
        <v>5774</v>
      </c>
      <c r="P1132" s="52"/>
      <c r="Q1132" s="111" t="s">
        <v>128</v>
      </c>
      <c r="R1132" s="111" t="s">
        <v>128</v>
      </c>
      <c r="S1132" s="111" t="s">
        <v>128</v>
      </c>
      <c r="T1132" s="111" t="s">
        <v>4428</v>
      </c>
    </row>
    <row r="1133" spans="1:20">
      <c r="A1133" s="812" t="s">
        <v>1617</v>
      </c>
      <c r="B1133" s="860" t="s">
        <v>1238</v>
      </c>
      <c r="C1133" s="860" t="s">
        <v>4286</v>
      </c>
      <c r="D1133" s="864" t="s">
        <v>1384</v>
      </c>
      <c r="E1133" s="866" t="s">
        <v>27</v>
      </c>
      <c r="F1133" s="82" t="s">
        <v>33</v>
      </c>
      <c r="G1133" s="9" t="s">
        <v>680</v>
      </c>
      <c r="H1133" s="866" t="s">
        <v>52</v>
      </c>
      <c r="I1133" s="866" t="s">
        <v>101</v>
      </c>
      <c r="J1133" s="866" t="s">
        <v>107</v>
      </c>
      <c r="K1133" s="910" t="s">
        <v>5614</v>
      </c>
      <c r="L1133" s="768" t="s">
        <v>1410</v>
      </c>
      <c r="M1133" s="768" t="s">
        <v>7489</v>
      </c>
      <c r="N1133" s="762" t="s">
        <v>16</v>
      </c>
      <c r="O1133" s="759" t="s">
        <v>6112</v>
      </c>
      <c r="P1133" s="1002"/>
      <c r="Q1133" s="774" t="s">
        <v>128</v>
      </c>
      <c r="R1133" s="774" t="s">
        <v>128</v>
      </c>
      <c r="S1133" s="774" t="s">
        <v>128</v>
      </c>
      <c r="T1133" s="774" t="s">
        <v>4106</v>
      </c>
    </row>
    <row r="1134" spans="1:20">
      <c r="A1134" s="813" t="e">
        <v>#N/A</v>
      </c>
      <c r="B1134" s="861" t="e">
        <v>#N/A</v>
      </c>
      <c r="C1134" s="861"/>
      <c r="D1134" s="873" t="e">
        <v>#N/A</v>
      </c>
      <c r="E1134" s="874" t="e">
        <v>#N/A</v>
      </c>
      <c r="F1134" s="82" t="s">
        <v>34</v>
      </c>
      <c r="G1134" s="9" t="s">
        <v>1446</v>
      </c>
      <c r="H1134" s="874" t="e">
        <v>#N/A</v>
      </c>
      <c r="I1134" s="874" t="e">
        <v>#N/A</v>
      </c>
      <c r="J1134" s="874" t="e">
        <v>#N/A</v>
      </c>
      <c r="K1134" s="911" t="e">
        <v>#N/A</v>
      </c>
      <c r="L1134" s="769"/>
      <c r="M1134" s="769"/>
      <c r="N1134" s="763"/>
      <c r="O1134" s="760"/>
      <c r="P1134" s="1002"/>
      <c r="Q1134" s="774"/>
      <c r="R1134" s="774"/>
      <c r="S1134" s="774"/>
      <c r="T1134" s="774"/>
    </row>
    <row r="1135" spans="1:20">
      <c r="A1135" s="813" t="e">
        <v>#N/A</v>
      </c>
      <c r="B1135" s="861" t="e">
        <v>#N/A</v>
      </c>
      <c r="C1135" s="861"/>
      <c r="D1135" s="873" t="e">
        <v>#N/A</v>
      </c>
      <c r="E1135" s="874" t="e">
        <v>#N/A</v>
      </c>
      <c r="F1135" s="82" t="s">
        <v>202</v>
      </c>
      <c r="G1135" s="9" t="s">
        <v>1447</v>
      </c>
      <c r="H1135" s="874" t="e">
        <v>#N/A</v>
      </c>
      <c r="I1135" s="874" t="e">
        <v>#N/A</v>
      </c>
      <c r="J1135" s="874" t="e">
        <v>#N/A</v>
      </c>
      <c r="K1135" s="911" t="e">
        <v>#N/A</v>
      </c>
      <c r="L1135" s="769"/>
      <c r="M1135" s="769"/>
      <c r="N1135" s="763"/>
      <c r="O1135" s="760"/>
      <c r="P1135" s="1002"/>
      <c r="Q1135" s="774"/>
      <c r="R1135" s="774"/>
      <c r="S1135" s="774"/>
      <c r="T1135" s="774"/>
    </row>
    <row r="1136" spans="1:20">
      <c r="A1136" s="813" t="e">
        <v>#N/A</v>
      </c>
      <c r="B1136" s="861" t="e">
        <v>#N/A</v>
      </c>
      <c r="C1136" s="861"/>
      <c r="D1136" s="873" t="e">
        <v>#N/A</v>
      </c>
      <c r="E1136" s="874" t="e">
        <v>#N/A</v>
      </c>
      <c r="F1136" s="82" t="s">
        <v>203</v>
      </c>
      <c r="G1136" s="9" t="s">
        <v>681</v>
      </c>
      <c r="H1136" s="874" t="e">
        <v>#N/A</v>
      </c>
      <c r="I1136" s="874" t="e">
        <v>#N/A</v>
      </c>
      <c r="J1136" s="874" t="e">
        <v>#N/A</v>
      </c>
      <c r="K1136" s="911" t="e">
        <v>#N/A</v>
      </c>
      <c r="L1136" s="769"/>
      <c r="M1136" s="769"/>
      <c r="N1136" s="763"/>
      <c r="O1136" s="760"/>
      <c r="P1136" s="1002"/>
      <c r="Q1136" s="774"/>
      <c r="R1136" s="774"/>
      <c r="S1136" s="774"/>
      <c r="T1136" s="774"/>
    </row>
    <row r="1137" spans="1:20" ht="12.75" customHeight="1">
      <c r="A1137" s="813" t="e">
        <v>#N/A</v>
      </c>
      <c r="B1137" s="861" t="e">
        <v>#N/A</v>
      </c>
      <c r="C1137" s="861"/>
      <c r="D1137" s="873" t="e">
        <v>#N/A</v>
      </c>
      <c r="E1137" s="874" t="e">
        <v>#N/A</v>
      </c>
      <c r="F1137" s="82">
        <v>96</v>
      </c>
      <c r="G1137" s="9" t="s">
        <v>208</v>
      </c>
      <c r="H1137" s="874" t="e">
        <v>#N/A</v>
      </c>
      <c r="I1137" s="874" t="e">
        <v>#N/A</v>
      </c>
      <c r="J1137" s="874" t="e">
        <v>#N/A</v>
      </c>
      <c r="K1137" s="911" t="e">
        <v>#N/A</v>
      </c>
      <c r="L1137" s="769"/>
      <c r="M1137" s="769"/>
      <c r="N1137" s="763"/>
      <c r="O1137" s="760"/>
      <c r="P1137" s="1002"/>
      <c r="Q1137" s="774"/>
      <c r="R1137" s="774"/>
      <c r="S1137" s="774"/>
      <c r="T1137" s="774"/>
    </row>
    <row r="1138" spans="1:20" ht="12.75" customHeight="1">
      <c r="A1138" s="813" t="e">
        <v>#N/A</v>
      </c>
      <c r="B1138" s="861" t="e">
        <v>#N/A</v>
      </c>
      <c r="C1138" s="861"/>
      <c r="D1138" s="873" t="e">
        <v>#N/A</v>
      </c>
      <c r="E1138" s="874" t="e">
        <v>#N/A</v>
      </c>
      <c r="F1138" s="82" t="s">
        <v>682</v>
      </c>
      <c r="G1138" s="9" t="s">
        <v>2293</v>
      </c>
      <c r="H1138" s="874" t="e">
        <v>#N/A</v>
      </c>
      <c r="I1138" s="874" t="e">
        <v>#N/A</v>
      </c>
      <c r="J1138" s="874" t="e">
        <v>#N/A</v>
      </c>
      <c r="K1138" s="911" t="e">
        <v>#N/A</v>
      </c>
      <c r="L1138" s="769"/>
      <c r="M1138" s="769"/>
      <c r="N1138" s="763"/>
      <c r="O1138" s="760"/>
      <c r="P1138" s="1002"/>
      <c r="Q1138" s="774"/>
      <c r="R1138" s="774"/>
      <c r="S1138" s="774"/>
      <c r="T1138" s="774"/>
    </row>
    <row r="1139" spans="1:20" ht="12.75" customHeight="1">
      <c r="A1139" s="813" t="e">
        <v>#N/A</v>
      </c>
      <c r="B1139" s="861" t="e">
        <v>#N/A</v>
      </c>
      <c r="C1139" s="862"/>
      <c r="D1139" s="873" t="e">
        <v>#N/A</v>
      </c>
      <c r="E1139" s="874" t="e">
        <v>#N/A</v>
      </c>
      <c r="F1139" s="82">
        <v>99</v>
      </c>
      <c r="G1139" s="9" t="s">
        <v>4083</v>
      </c>
      <c r="H1139" s="875" t="e">
        <v>#N/A</v>
      </c>
      <c r="I1139" s="875" t="e">
        <v>#N/A</v>
      </c>
      <c r="J1139" s="875" t="e">
        <v>#N/A</v>
      </c>
      <c r="K1139" s="912" t="e">
        <v>#N/A</v>
      </c>
      <c r="L1139" s="770"/>
      <c r="M1139" s="770"/>
      <c r="N1139" s="764"/>
      <c r="O1139" s="761"/>
      <c r="P1139" s="1002"/>
      <c r="Q1139" s="774"/>
      <c r="R1139" s="774"/>
      <c r="S1139" s="774"/>
      <c r="T1139" s="774"/>
    </row>
    <row r="1140" spans="1:20" ht="69.75" customHeight="1">
      <c r="A1140" s="213" t="s">
        <v>1618</v>
      </c>
      <c r="B1140" s="67" t="s">
        <v>3437</v>
      </c>
      <c r="C1140" s="67" t="s">
        <v>4287</v>
      </c>
      <c r="D1140" s="9" t="s">
        <v>3936</v>
      </c>
      <c r="E1140" s="39" t="s">
        <v>3431</v>
      </c>
      <c r="F1140" s="9"/>
      <c r="G1140" s="9"/>
      <c r="H1140" s="39" t="s">
        <v>52</v>
      </c>
      <c r="I1140" s="39" t="s">
        <v>101</v>
      </c>
      <c r="J1140" s="39" t="s">
        <v>107</v>
      </c>
      <c r="K1140" s="187" t="s">
        <v>5739</v>
      </c>
      <c r="L1140" s="9" t="s">
        <v>1399</v>
      </c>
      <c r="M1140" s="9" t="s">
        <v>7490</v>
      </c>
      <c r="N1140" s="39" t="s">
        <v>16</v>
      </c>
      <c r="O1140" s="66" t="s">
        <v>5775</v>
      </c>
      <c r="P1140" s="52"/>
      <c r="Q1140" s="111" t="s">
        <v>128</v>
      </c>
      <c r="R1140" s="111" t="s">
        <v>128</v>
      </c>
      <c r="S1140" s="111" t="s">
        <v>128</v>
      </c>
      <c r="T1140" s="111" t="s">
        <v>4428</v>
      </c>
    </row>
    <row r="1141" spans="1:20" s="8" customFormat="1" ht="20.399999999999999">
      <c r="A1141" s="207" t="s">
        <v>7848</v>
      </c>
      <c r="B1141" s="207" t="s">
        <v>7872</v>
      </c>
      <c r="C1141" s="399" t="s">
        <v>7873</v>
      </c>
      <c r="D1141" s="131" t="s">
        <v>7877</v>
      </c>
      <c r="E1141" s="132" t="s">
        <v>6165</v>
      </c>
      <c r="F1141" s="33"/>
      <c r="G1141" s="34"/>
      <c r="H1141" s="34"/>
      <c r="I1141" s="34"/>
      <c r="J1141" s="34"/>
      <c r="K1141" s="34"/>
      <c r="L1141" s="149"/>
      <c r="M1141" s="131"/>
      <c r="N1141" s="137" t="s">
        <v>118</v>
      </c>
      <c r="O1141" s="142"/>
      <c r="P1141" s="640" t="s">
        <v>7878</v>
      </c>
      <c r="Q1141" s="133" t="s">
        <v>126</v>
      </c>
      <c r="R1141" s="133" t="s">
        <v>126</v>
      </c>
      <c r="S1141" s="133" t="s">
        <v>128</v>
      </c>
      <c r="T1141" s="130" t="s">
        <v>7722</v>
      </c>
    </row>
    <row r="1142" spans="1:20" s="8" customFormat="1" ht="66" customHeight="1">
      <c r="A1142" s="208" t="s">
        <v>2126</v>
      </c>
      <c r="B1142" s="211" t="s">
        <v>1885</v>
      </c>
      <c r="C1142" s="211" t="s">
        <v>4197</v>
      </c>
      <c r="D1142" s="189" t="s">
        <v>7067</v>
      </c>
      <c r="E1142" s="301" t="s">
        <v>3658</v>
      </c>
      <c r="F1142" s="33"/>
      <c r="G1142" s="34"/>
      <c r="H1142" s="34"/>
      <c r="I1142" s="34"/>
      <c r="J1142" s="34"/>
      <c r="K1142" s="34"/>
      <c r="L1142" s="33"/>
      <c r="M1142" s="135"/>
      <c r="N1142" s="32" t="s">
        <v>118</v>
      </c>
      <c r="O1142" s="34"/>
      <c r="P1142" s="644" t="s">
        <v>7068</v>
      </c>
      <c r="Q1142" s="143" t="s">
        <v>126</v>
      </c>
      <c r="R1142" s="143" t="s">
        <v>128</v>
      </c>
      <c r="S1142" s="144" t="s">
        <v>128</v>
      </c>
      <c r="T1142" s="301" t="s">
        <v>7003</v>
      </c>
    </row>
    <row r="1143" spans="1:20" s="8" customFormat="1" ht="30.6">
      <c r="A1143" s="208" t="s">
        <v>2127</v>
      </c>
      <c r="B1143" s="211" t="s">
        <v>1987</v>
      </c>
      <c r="C1143" s="211" t="s">
        <v>4288</v>
      </c>
      <c r="D1143" s="131" t="s">
        <v>2289</v>
      </c>
      <c r="E1143" s="132" t="s">
        <v>3660</v>
      </c>
      <c r="F1143" s="33"/>
      <c r="G1143" s="34"/>
      <c r="H1143" s="34"/>
      <c r="I1143" s="34"/>
      <c r="J1143" s="34"/>
      <c r="K1143" s="34"/>
      <c r="L1143" s="149"/>
      <c r="M1143" s="131"/>
      <c r="N1143" s="137" t="s">
        <v>118</v>
      </c>
      <c r="O1143" s="142"/>
      <c r="P1143" s="640" t="s">
        <v>7069</v>
      </c>
      <c r="Q1143" s="133" t="s">
        <v>126</v>
      </c>
      <c r="R1143" s="133" t="s">
        <v>128</v>
      </c>
      <c r="S1143" s="133" t="s">
        <v>128</v>
      </c>
      <c r="T1143" s="130" t="s">
        <v>7003</v>
      </c>
    </row>
    <row r="1144" spans="1:20" s="8" customFormat="1" ht="45" customHeight="1">
      <c r="A1144" s="208" t="s">
        <v>2128</v>
      </c>
      <c r="B1144" s="211" t="s">
        <v>3380</v>
      </c>
      <c r="C1144" s="211" t="s">
        <v>4130</v>
      </c>
      <c r="D1144" s="135" t="s">
        <v>6175</v>
      </c>
      <c r="E1144" s="32" t="s">
        <v>109</v>
      </c>
      <c r="F1144" s="138"/>
      <c r="G1144" s="34"/>
      <c r="H1144" s="34"/>
      <c r="I1144" s="34"/>
      <c r="J1144" s="34"/>
      <c r="K1144" s="34"/>
      <c r="L1144" s="33"/>
      <c r="M1144" s="135"/>
      <c r="N1144" s="32" t="s">
        <v>118</v>
      </c>
      <c r="O1144" s="34"/>
      <c r="P1144" s="158" t="s">
        <v>3415</v>
      </c>
      <c r="Q1144" s="143" t="s">
        <v>126</v>
      </c>
      <c r="R1144" s="143" t="s">
        <v>128</v>
      </c>
      <c r="S1144" s="143" t="s">
        <v>128</v>
      </c>
      <c r="T1144" s="130" t="s">
        <v>6162</v>
      </c>
    </row>
    <row r="1145" spans="1:20" s="8" customFormat="1" ht="45" customHeight="1">
      <c r="A1145" s="208" t="s">
        <v>2129</v>
      </c>
      <c r="B1145" s="211" t="s">
        <v>4107</v>
      </c>
      <c r="C1145" s="211" t="s">
        <v>4200</v>
      </c>
      <c r="D1145" s="135" t="s">
        <v>7888</v>
      </c>
      <c r="E1145" s="32" t="s">
        <v>7891</v>
      </c>
      <c r="F1145" s="33"/>
      <c r="G1145" s="34"/>
      <c r="H1145" s="34"/>
      <c r="I1145" s="34"/>
      <c r="J1145" s="34"/>
      <c r="K1145" s="34"/>
      <c r="L1145" s="138"/>
      <c r="M1145" s="135"/>
      <c r="N1145" s="32" t="s">
        <v>118</v>
      </c>
      <c r="O1145" s="32"/>
      <c r="P1145" s="158" t="s">
        <v>7892</v>
      </c>
      <c r="Q1145" s="143" t="s">
        <v>126</v>
      </c>
      <c r="R1145" s="143" t="s">
        <v>126</v>
      </c>
      <c r="S1145" s="143" t="s">
        <v>128</v>
      </c>
      <c r="T1145" s="143" t="s">
        <v>7722</v>
      </c>
    </row>
    <row r="1146" spans="1:20" s="8" customFormat="1" ht="37.5" customHeight="1">
      <c r="A1146" s="208" t="s">
        <v>2130</v>
      </c>
      <c r="B1146" s="211" t="s">
        <v>3663</v>
      </c>
      <c r="C1146" s="211" t="s">
        <v>4141</v>
      </c>
      <c r="D1146" s="135" t="s">
        <v>3657</v>
      </c>
      <c r="E1146" s="32" t="s">
        <v>1944</v>
      </c>
      <c r="F1146" s="33"/>
      <c r="G1146" s="34"/>
      <c r="H1146" s="34"/>
      <c r="I1146" s="34"/>
      <c r="J1146" s="34"/>
      <c r="K1146" s="34"/>
      <c r="L1146" s="33"/>
      <c r="M1146" s="135"/>
      <c r="N1146" s="32" t="s">
        <v>118</v>
      </c>
      <c r="O1146" s="34"/>
      <c r="P1146" s="158" t="s">
        <v>7398</v>
      </c>
      <c r="Q1146" s="143" t="s">
        <v>126</v>
      </c>
      <c r="R1146" s="143" t="s">
        <v>128</v>
      </c>
      <c r="S1146" s="144" t="s">
        <v>128</v>
      </c>
      <c r="T1146" s="130" t="s">
        <v>4106</v>
      </c>
    </row>
    <row r="1147" spans="1:20" s="8" customFormat="1" ht="51" customHeight="1">
      <c r="A1147" s="211" t="s">
        <v>2131</v>
      </c>
      <c r="B1147" s="211" t="s">
        <v>2277</v>
      </c>
      <c r="C1147" s="211" t="s">
        <v>4257</v>
      </c>
      <c r="D1147" s="135" t="s">
        <v>7448</v>
      </c>
      <c r="E1147" s="32" t="s">
        <v>2279</v>
      </c>
      <c r="F1147" s="33"/>
      <c r="G1147" s="34"/>
      <c r="H1147" s="34"/>
      <c r="I1147" s="34"/>
      <c r="J1147" s="34"/>
      <c r="K1147" s="34"/>
      <c r="L1147" s="33"/>
      <c r="M1147" s="135"/>
      <c r="N1147" s="32" t="s">
        <v>118</v>
      </c>
      <c r="O1147" s="34"/>
      <c r="P1147" s="158" t="s">
        <v>7463</v>
      </c>
      <c r="Q1147" s="143" t="s">
        <v>126</v>
      </c>
      <c r="R1147" s="143" t="s">
        <v>128</v>
      </c>
      <c r="S1147" s="144" t="s">
        <v>128</v>
      </c>
      <c r="T1147" s="130" t="s">
        <v>6162</v>
      </c>
    </row>
    <row r="1148" spans="1:20" s="8" customFormat="1" ht="79.349999999999994" customHeight="1">
      <c r="A1148" s="211" t="s">
        <v>6821</v>
      </c>
      <c r="B1148" s="211" t="s">
        <v>5064</v>
      </c>
      <c r="C1148" s="211" t="s">
        <v>4118</v>
      </c>
      <c r="D1148" s="135" t="s">
        <v>4119</v>
      </c>
      <c r="E1148" s="32" t="s">
        <v>337</v>
      </c>
      <c r="F1148" s="33"/>
      <c r="G1148" s="34"/>
      <c r="H1148" s="34"/>
      <c r="I1148" s="34"/>
      <c r="J1148" s="34"/>
      <c r="K1148" s="34"/>
      <c r="L1148" s="33"/>
      <c r="M1148" s="135"/>
      <c r="N1148" s="32" t="s">
        <v>118</v>
      </c>
      <c r="O1148" s="34"/>
      <c r="P1148" s="158" t="s">
        <v>6970</v>
      </c>
      <c r="Q1148" s="143" t="s">
        <v>126</v>
      </c>
      <c r="R1148" s="143" t="s">
        <v>126</v>
      </c>
      <c r="S1148" s="395" t="s">
        <v>126</v>
      </c>
      <c r="T1148" s="143" t="s">
        <v>7722</v>
      </c>
    </row>
    <row r="1149" spans="1:20" ht="102">
      <c r="A1149" s="211" t="s">
        <v>6822</v>
      </c>
      <c r="B1149" s="211" t="s">
        <v>5065</v>
      </c>
      <c r="C1149" s="211" t="s">
        <v>4120</v>
      </c>
      <c r="D1149" s="135" t="s">
        <v>6708</v>
      </c>
      <c r="E1149" s="32" t="s">
        <v>337</v>
      </c>
      <c r="F1149" s="33"/>
      <c r="G1149" s="34"/>
      <c r="H1149" s="34"/>
      <c r="I1149" s="34"/>
      <c r="J1149" s="34"/>
      <c r="K1149" s="34"/>
      <c r="L1149" s="33"/>
      <c r="M1149" s="135"/>
      <c r="N1149" s="32" t="s">
        <v>118</v>
      </c>
      <c r="O1149" s="34"/>
      <c r="P1149" s="158" t="s">
        <v>6839</v>
      </c>
      <c r="Q1149" s="143" t="s">
        <v>126</v>
      </c>
      <c r="R1149" s="143" t="s">
        <v>126</v>
      </c>
      <c r="S1149" s="395" t="s">
        <v>126</v>
      </c>
      <c r="T1149" s="143" t="s">
        <v>7722</v>
      </c>
    </row>
    <row r="1150" spans="1:20" ht="40.799999999999997">
      <c r="A1150" s="208" t="s">
        <v>4992</v>
      </c>
      <c r="B1150" s="211" t="s">
        <v>5061</v>
      </c>
      <c r="C1150" s="398" t="s">
        <v>4881</v>
      </c>
      <c r="D1150" s="135" t="s">
        <v>6316</v>
      </c>
      <c r="E1150" s="384" t="s">
        <v>4882</v>
      </c>
      <c r="F1150" s="384"/>
      <c r="G1150" s="384"/>
      <c r="H1150" s="384"/>
      <c r="I1150" s="384"/>
      <c r="J1150" s="384"/>
      <c r="K1150" s="384"/>
      <c r="L1150" s="384"/>
      <c r="M1150" s="384"/>
      <c r="N1150" s="384" t="s">
        <v>118</v>
      </c>
      <c r="O1150" s="384"/>
      <c r="P1150" s="642" t="s">
        <v>6317</v>
      </c>
      <c r="Q1150" s="143" t="s">
        <v>126</v>
      </c>
      <c r="R1150" s="143" t="s">
        <v>126</v>
      </c>
      <c r="S1150" s="143" t="s">
        <v>128</v>
      </c>
      <c r="T1150" s="143" t="s">
        <v>6205</v>
      </c>
    </row>
    <row r="1151" spans="1:20">
      <c r="A1151" s="280" t="s">
        <v>684</v>
      </c>
      <c r="B1151" s="276"/>
      <c r="C1151" s="272"/>
      <c r="D1151" s="269"/>
      <c r="E1151" s="570"/>
      <c r="F1151" s="269"/>
      <c r="G1151" s="269"/>
      <c r="H1151" s="269"/>
      <c r="I1151" s="269"/>
      <c r="J1151" s="269"/>
      <c r="K1151" s="269"/>
      <c r="L1151" s="269"/>
      <c r="M1151" s="269"/>
      <c r="N1151" s="269"/>
      <c r="O1151" s="269"/>
      <c r="P1151" s="269"/>
      <c r="Q1151" s="269"/>
      <c r="R1151" s="269"/>
      <c r="S1151" s="269"/>
      <c r="T1151" s="269"/>
    </row>
    <row r="1152" spans="1:20" s="8" customFormat="1" ht="71.25" customHeight="1">
      <c r="A1152" s="212" t="s">
        <v>1621</v>
      </c>
      <c r="B1152" s="67" t="s">
        <v>1284</v>
      </c>
      <c r="C1152" s="67" t="s">
        <v>4289</v>
      </c>
      <c r="D1152" s="21" t="s">
        <v>3965</v>
      </c>
      <c r="E1152" s="70" t="s">
        <v>68</v>
      </c>
      <c r="F1152" s="9"/>
      <c r="G1152" s="25"/>
      <c r="H1152" s="51" t="s">
        <v>101</v>
      </c>
      <c r="I1152" s="51" t="s">
        <v>101</v>
      </c>
      <c r="J1152" s="51" t="s">
        <v>52</v>
      </c>
      <c r="K1152" s="60" t="s">
        <v>5614</v>
      </c>
      <c r="L1152" s="9" t="s">
        <v>1413</v>
      </c>
      <c r="M1152" s="9" t="s">
        <v>7496</v>
      </c>
      <c r="N1152" s="39" t="s">
        <v>38</v>
      </c>
      <c r="O1152" s="66" t="s">
        <v>6437</v>
      </c>
      <c r="P1152" s="52"/>
      <c r="Q1152" s="39" t="s">
        <v>128</v>
      </c>
      <c r="R1152" s="111" t="s">
        <v>128</v>
      </c>
      <c r="S1152" s="111" t="s">
        <v>128</v>
      </c>
      <c r="T1152" s="111" t="s">
        <v>3971</v>
      </c>
    </row>
    <row r="1153" spans="1:20" s="8" customFormat="1" ht="61.5" customHeight="1">
      <c r="A1153" s="212" t="s">
        <v>1619</v>
      </c>
      <c r="B1153" s="67" t="s">
        <v>66</v>
      </c>
      <c r="C1153" s="67" t="s">
        <v>4243</v>
      </c>
      <c r="D1153" s="21" t="s">
        <v>3964</v>
      </c>
      <c r="E1153" s="70" t="s">
        <v>68</v>
      </c>
      <c r="F1153" s="20"/>
      <c r="G1153" s="30"/>
      <c r="H1153" s="51" t="s">
        <v>101</v>
      </c>
      <c r="I1153" s="51" t="s">
        <v>101</v>
      </c>
      <c r="J1153" s="51" t="s">
        <v>52</v>
      </c>
      <c r="K1153" s="60" t="s">
        <v>5614</v>
      </c>
      <c r="L1153" s="9" t="s">
        <v>1395</v>
      </c>
      <c r="M1153" s="9" t="s">
        <v>7453</v>
      </c>
      <c r="N1153" s="39" t="s">
        <v>38</v>
      </c>
      <c r="O1153" s="66" t="s">
        <v>6438</v>
      </c>
      <c r="P1153" s="52"/>
      <c r="Q1153" s="111" t="s">
        <v>128</v>
      </c>
      <c r="R1153" s="111" t="s">
        <v>128</v>
      </c>
      <c r="S1153" s="111" t="s">
        <v>128</v>
      </c>
      <c r="T1153" s="111" t="s">
        <v>3971</v>
      </c>
    </row>
    <row r="1154" spans="1:20" s="8" customFormat="1" ht="50.25" customHeight="1">
      <c r="A1154" s="212" t="s">
        <v>1750</v>
      </c>
      <c r="B1154" s="67" t="s">
        <v>2288</v>
      </c>
      <c r="C1154" s="67" t="s">
        <v>4260</v>
      </c>
      <c r="D1154" s="21" t="s">
        <v>2296</v>
      </c>
      <c r="E1154" s="70" t="s">
        <v>68</v>
      </c>
      <c r="F1154" s="39"/>
      <c r="G1154" s="9"/>
      <c r="H1154" s="51" t="s">
        <v>52</v>
      </c>
      <c r="I1154" s="51" t="s">
        <v>101</v>
      </c>
      <c r="J1154" s="51" t="s">
        <v>52</v>
      </c>
      <c r="K1154" s="60" t="s">
        <v>5614</v>
      </c>
      <c r="L1154" s="9" t="s">
        <v>1403</v>
      </c>
      <c r="M1154" s="9" t="s">
        <v>7470</v>
      </c>
      <c r="N1154" s="39" t="s">
        <v>16</v>
      </c>
      <c r="O1154" s="66" t="s">
        <v>2515</v>
      </c>
      <c r="P1154" s="52"/>
      <c r="Q1154" s="111" t="s">
        <v>128</v>
      </c>
      <c r="R1154" s="111" t="s">
        <v>128</v>
      </c>
      <c r="S1154" s="111" t="s">
        <v>128</v>
      </c>
      <c r="T1154" s="111" t="s">
        <v>2989</v>
      </c>
    </row>
    <row r="1155" spans="1:20" s="8" customFormat="1" ht="152.25" customHeight="1">
      <c r="A1155" s="212" t="s">
        <v>1622</v>
      </c>
      <c r="B1155" s="67" t="s">
        <v>688</v>
      </c>
      <c r="C1155" s="67" t="s">
        <v>4290</v>
      </c>
      <c r="D1155" s="21" t="s">
        <v>689</v>
      </c>
      <c r="E1155" s="70" t="s">
        <v>337</v>
      </c>
      <c r="F1155" s="9"/>
      <c r="G1155" s="66"/>
      <c r="H1155" s="51" t="s">
        <v>101</v>
      </c>
      <c r="I1155" s="51" t="s">
        <v>101</v>
      </c>
      <c r="J1155" s="51" t="s">
        <v>52</v>
      </c>
      <c r="K1155" s="60" t="s">
        <v>5934</v>
      </c>
      <c r="L1155" s="9" t="s">
        <v>1410</v>
      </c>
      <c r="M1155" s="9" t="s">
        <v>7497</v>
      </c>
      <c r="N1155" s="39" t="s">
        <v>38</v>
      </c>
      <c r="O1155" s="66" t="s">
        <v>5776</v>
      </c>
      <c r="P1155" s="52"/>
      <c r="Q1155" s="111" t="s">
        <v>128</v>
      </c>
      <c r="R1155" s="111" t="s">
        <v>128</v>
      </c>
      <c r="S1155" s="111" t="s">
        <v>128</v>
      </c>
      <c r="T1155" s="111" t="s">
        <v>5622</v>
      </c>
    </row>
    <row r="1156" spans="1:20" s="8" customFormat="1" ht="30.6">
      <c r="A1156" s="212" t="s">
        <v>1623</v>
      </c>
      <c r="B1156" s="67" t="s">
        <v>691</v>
      </c>
      <c r="C1156" s="67" t="s">
        <v>4291</v>
      </c>
      <c r="D1156" s="21" t="s">
        <v>692</v>
      </c>
      <c r="E1156" s="70" t="s">
        <v>341</v>
      </c>
      <c r="F1156" s="26"/>
      <c r="G1156" s="27"/>
      <c r="H1156" s="51" t="s">
        <v>52</v>
      </c>
      <c r="I1156" s="51" t="s">
        <v>101</v>
      </c>
      <c r="J1156" s="51" t="s">
        <v>52</v>
      </c>
      <c r="K1156" s="60" t="s">
        <v>5614</v>
      </c>
      <c r="L1156" s="9" t="s">
        <v>1410</v>
      </c>
      <c r="M1156" s="9" t="s">
        <v>693</v>
      </c>
      <c r="N1156" s="39" t="s">
        <v>16</v>
      </c>
      <c r="O1156" s="66" t="s">
        <v>4512</v>
      </c>
      <c r="P1156" s="52"/>
      <c r="Q1156" s="111" t="s">
        <v>128</v>
      </c>
      <c r="R1156" s="111" t="s">
        <v>128</v>
      </c>
      <c r="S1156" s="111" t="s">
        <v>128</v>
      </c>
      <c r="T1156" s="111" t="s">
        <v>2989</v>
      </c>
    </row>
    <row r="1157" spans="1:20" s="8" customFormat="1" ht="271.5" customHeight="1">
      <c r="A1157" s="212" t="s">
        <v>1620</v>
      </c>
      <c r="B1157" s="67" t="s">
        <v>3435</v>
      </c>
      <c r="C1157" s="67" t="s">
        <v>4244</v>
      </c>
      <c r="D1157" s="21" t="s">
        <v>3453</v>
      </c>
      <c r="E1157" s="70" t="s">
        <v>3431</v>
      </c>
      <c r="F1157" s="9"/>
      <c r="G1157" s="25"/>
      <c r="H1157" s="51" t="s">
        <v>52</v>
      </c>
      <c r="I1157" s="51" t="s">
        <v>101</v>
      </c>
      <c r="J1157" s="51" t="s">
        <v>107</v>
      </c>
      <c r="K1157" s="60" t="s">
        <v>4491</v>
      </c>
      <c r="L1157" s="9" t="s">
        <v>1394</v>
      </c>
      <c r="M1157" s="9" t="s">
        <v>7441</v>
      </c>
      <c r="N1157" s="39" t="s">
        <v>16</v>
      </c>
      <c r="O1157" s="66" t="s">
        <v>5777</v>
      </c>
      <c r="P1157" s="52"/>
      <c r="Q1157" s="111" t="s">
        <v>128</v>
      </c>
      <c r="R1157" s="111" t="s">
        <v>128</v>
      </c>
      <c r="S1157" s="111" t="s">
        <v>128</v>
      </c>
      <c r="T1157" s="111" t="s">
        <v>5622</v>
      </c>
    </row>
    <row r="1158" spans="1:20" s="8" customFormat="1" ht="45" customHeight="1">
      <c r="A1158" s="867" t="s">
        <v>1624</v>
      </c>
      <c r="B1158" s="815" t="s">
        <v>694</v>
      </c>
      <c r="C1158" s="815" t="s">
        <v>4293</v>
      </c>
      <c r="D1158" s="915" t="s">
        <v>1377</v>
      </c>
      <c r="E1158" s="918" t="s">
        <v>27</v>
      </c>
      <c r="F1158" s="83" t="s">
        <v>33</v>
      </c>
      <c r="G1158" s="84" t="s">
        <v>3630</v>
      </c>
      <c r="H1158" s="762" t="s">
        <v>52</v>
      </c>
      <c r="I1158" s="762" t="s">
        <v>101</v>
      </c>
      <c r="J1158" s="762" t="s">
        <v>107</v>
      </c>
      <c r="K1158" s="768" t="s">
        <v>5614</v>
      </c>
      <c r="L1158" s="768" t="s">
        <v>1414</v>
      </c>
      <c r="M1158" s="768" t="s">
        <v>7498</v>
      </c>
      <c r="N1158" s="762" t="s">
        <v>16</v>
      </c>
      <c r="O1158" s="759" t="s">
        <v>6439</v>
      </c>
      <c r="P1158" s="1001"/>
      <c r="Q1158" s="771" t="s">
        <v>128</v>
      </c>
      <c r="R1158" s="771" t="s">
        <v>128</v>
      </c>
      <c r="S1158" s="771" t="s">
        <v>128</v>
      </c>
      <c r="T1158" s="771" t="s">
        <v>3358</v>
      </c>
    </row>
    <row r="1159" spans="1:20" s="8" customFormat="1" ht="45" customHeight="1">
      <c r="A1159" s="868"/>
      <c r="B1159" s="816" t="e">
        <v>#N/A</v>
      </c>
      <c r="C1159" s="816" t="e">
        <v>#N/A</v>
      </c>
      <c r="D1159" s="916" t="e">
        <v>#N/A</v>
      </c>
      <c r="E1159" s="919" t="e">
        <v>#N/A</v>
      </c>
      <c r="F1159" s="83" t="s">
        <v>34</v>
      </c>
      <c r="G1159" s="85" t="s">
        <v>4099</v>
      </c>
      <c r="H1159" s="763" t="e">
        <v>#N/A</v>
      </c>
      <c r="I1159" s="763" t="e">
        <v>#N/A</v>
      </c>
      <c r="J1159" s="763" t="e">
        <v>#N/A</v>
      </c>
      <c r="K1159" s="769" t="e">
        <v>#N/A</v>
      </c>
      <c r="L1159" s="769" t="e">
        <v>#N/A</v>
      </c>
      <c r="M1159" s="769" t="e">
        <v>#N/A</v>
      </c>
      <c r="N1159" s="763" t="e">
        <v>#N/A</v>
      </c>
      <c r="O1159" s="760" t="e">
        <v>#N/A</v>
      </c>
      <c r="P1159" s="946"/>
      <c r="Q1159" s="772"/>
      <c r="R1159" s="772"/>
      <c r="S1159" s="772"/>
      <c r="T1159" s="772"/>
    </row>
    <row r="1160" spans="1:20" s="8" customFormat="1" ht="45" customHeight="1">
      <c r="A1160" s="868"/>
      <c r="B1160" s="816" t="e">
        <v>#N/A</v>
      </c>
      <c r="C1160" s="816" t="e">
        <v>#N/A</v>
      </c>
      <c r="D1160" s="916" t="e">
        <v>#N/A</v>
      </c>
      <c r="E1160" s="919" t="e">
        <v>#N/A</v>
      </c>
      <c r="F1160" s="83" t="s">
        <v>202</v>
      </c>
      <c r="G1160" s="85" t="s">
        <v>4100</v>
      </c>
      <c r="H1160" s="763" t="e">
        <v>#N/A</v>
      </c>
      <c r="I1160" s="763" t="e">
        <v>#N/A</v>
      </c>
      <c r="J1160" s="763" t="e">
        <v>#N/A</v>
      </c>
      <c r="K1160" s="769" t="e">
        <v>#N/A</v>
      </c>
      <c r="L1160" s="769" t="e">
        <v>#N/A</v>
      </c>
      <c r="M1160" s="769" t="e">
        <v>#N/A</v>
      </c>
      <c r="N1160" s="763" t="e">
        <v>#N/A</v>
      </c>
      <c r="O1160" s="760" t="e">
        <v>#N/A</v>
      </c>
      <c r="P1160" s="946"/>
      <c r="Q1160" s="772"/>
      <c r="R1160" s="772"/>
      <c r="S1160" s="772"/>
      <c r="T1160" s="772"/>
    </row>
    <row r="1161" spans="1:20" s="8" customFormat="1" ht="30.6">
      <c r="A1161" s="868"/>
      <c r="B1161" s="816" t="e">
        <v>#N/A</v>
      </c>
      <c r="C1161" s="816" t="e">
        <v>#N/A</v>
      </c>
      <c r="D1161" s="916" t="e">
        <v>#N/A</v>
      </c>
      <c r="E1161" s="919" t="e">
        <v>#N/A</v>
      </c>
      <c r="F1161" s="83" t="s">
        <v>203</v>
      </c>
      <c r="G1161" s="85" t="s">
        <v>3631</v>
      </c>
      <c r="H1161" s="763" t="e">
        <v>#N/A</v>
      </c>
      <c r="I1161" s="763" t="e">
        <v>#N/A</v>
      </c>
      <c r="J1161" s="763" t="e">
        <v>#N/A</v>
      </c>
      <c r="K1161" s="769" t="e">
        <v>#N/A</v>
      </c>
      <c r="L1161" s="769" t="e">
        <v>#N/A</v>
      </c>
      <c r="M1161" s="769" t="e">
        <v>#N/A</v>
      </c>
      <c r="N1161" s="763" t="e">
        <v>#N/A</v>
      </c>
      <c r="O1161" s="760" t="e">
        <v>#N/A</v>
      </c>
      <c r="P1161" s="946"/>
      <c r="Q1161" s="772"/>
      <c r="R1161" s="772"/>
      <c r="S1161" s="772"/>
      <c r="T1161" s="772"/>
    </row>
    <row r="1162" spans="1:20" s="8" customFormat="1" ht="45" customHeight="1">
      <c r="A1162" s="868"/>
      <c r="B1162" s="816" t="e">
        <v>#N/A</v>
      </c>
      <c r="C1162" s="816" t="e">
        <v>#N/A</v>
      </c>
      <c r="D1162" s="916" t="e">
        <v>#N/A</v>
      </c>
      <c r="E1162" s="919" t="e">
        <v>#N/A</v>
      </c>
      <c r="F1162" s="83" t="s">
        <v>682</v>
      </c>
      <c r="G1162" s="84" t="s">
        <v>695</v>
      </c>
      <c r="H1162" s="763" t="e">
        <v>#N/A</v>
      </c>
      <c r="I1162" s="763" t="e">
        <v>#N/A</v>
      </c>
      <c r="J1162" s="763" t="e">
        <v>#N/A</v>
      </c>
      <c r="K1162" s="769" t="e">
        <v>#N/A</v>
      </c>
      <c r="L1162" s="769" t="e">
        <v>#N/A</v>
      </c>
      <c r="M1162" s="769" t="e">
        <v>#N/A</v>
      </c>
      <c r="N1162" s="763" t="e">
        <v>#N/A</v>
      </c>
      <c r="O1162" s="760" t="e">
        <v>#N/A</v>
      </c>
      <c r="P1162" s="946"/>
      <c r="Q1162" s="772"/>
      <c r="R1162" s="772"/>
      <c r="S1162" s="772"/>
      <c r="T1162" s="772"/>
    </row>
    <row r="1163" spans="1:20" s="8" customFormat="1" ht="45" customHeight="1">
      <c r="A1163" s="869"/>
      <c r="B1163" s="817" t="e">
        <v>#N/A</v>
      </c>
      <c r="C1163" s="817" t="e">
        <v>#N/A</v>
      </c>
      <c r="D1163" s="917" t="e">
        <v>#N/A</v>
      </c>
      <c r="E1163" s="920" t="e">
        <v>#N/A</v>
      </c>
      <c r="F1163" s="83" t="s">
        <v>181</v>
      </c>
      <c r="G1163" s="84" t="s">
        <v>696</v>
      </c>
      <c r="H1163" s="764" t="e">
        <v>#N/A</v>
      </c>
      <c r="I1163" s="764" t="e">
        <v>#N/A</v>
      </c>
      <c r="J1163" s="764" t="e">
        <v>#N/A</v>
      </c>
      <c r="K1163" s="770" t="e">
        <v>#N/A</v>
      </c>
      <c r="L1163" s="770" t="e">
        <v>#N/A</v>
      </c>
      <c r="M1163" s="770" t="e">
        <v>#N/A</v>
      </c>
      <c r="N1163" s="764" t="e">
        <v>#N/A</v>
      </c>
      <c r="O1163" s="761" t="e">
        <v>#N/A</v>
      </c>
      <c r="P1163" s="947"/>
      <c r="Q1163" s="773"/>
      <c r="R1163" s="773"/>
      <c r="S1163" s="773"/>
      <c r="T1163" s="773"/>
    </row>
    <row r="1164" spans="1:20" s="8" customFormat="1" ht="138.75" customHeight="1">
      <c r="A1164" s="212" t="s">
        <v>1625</v>
      </c>
      <c r="B1164" s="16" t="s">
        <v>697</v>
      </c>
      <c r="C1164" s="16" t="s">
        <v>4294</v>
      </c>
      <c r="D1164" s="9" t="s">
        <v>698</v>
      </c>
      <c r="E1164" s="39" t="s">
        <v>699</v>
      </c>
      <c r="F1164" s="9"/>
      <c r="G1164" s="25"/>
      <c r="H1164" s="51" t="s">
        <v>52</v>
      </c>
      <c r="I1164" s="51" t="s">
        <v>101</v>
      </c>
      <c r="J1164" s="51" t="s">
        <v>52</v>
      </c>
      <c r="K1164" s="60" t="s">
        <v>5614</v>
      </c>
      <c r="L1164" s="9" t="s">
        <v>1436</v>
      </c>
      <c r="M1164" s="9" t="s">
        <v>7497</v>
      </c>
      <c r="N1164" s="39" t="s">
        <v>16</v>
      </c>
      <c r="O1164" s="66" t="s">
        <v>2519</v>
      </c>
      <c r="P1164" s="52"/>
      <c r="Q1164" s="39" t="s">
        <v>128</v>
      </c>
      <c r="R1164" s="111" t="s">
        <v>128</v>
      </c>
      <c r="S1164" s="111" t="s">
        <v>128</v>
      </c>
      <c r="T1164" s="111" t="s">
        <v>2989</v>
      </c>
    </row>
    <row r="1165" spans="1:20" s="8" customFormat="1" ht="28.5" customHeight="1">
      <c r="A1165" s="867" t="s">
        <v>1626</v>
      </c>
      <c r="B1165" s="756" t="s">
        <v>1534</v>
      </c>
      <c r="C1165" s="756" t="s">
        <v>4295</v>
      </c>
      <c r="D1165" s="864" t="s">
        <v>3757</v>
      </c>
      <c r="E1165" s="866" t="s">
        <v>27</v>
      </c>
      <c r="F1165" s="83" t="s">
        <v>33</v>
      </c>
      <c r="G1165" s="84" t="s">
        <v>1535</v>
      </c>
      <c r="H1165" s="762" t="s">
        <v>52</v>
      </c>
      <c r="I1165" s="762" t="s">
        <v>101</v>
      </c>
      <c r="J1165" s="762" t="s">
        <v>107</v>
      </c>
      <c r="K1165" s="762" t="s">
        <v>5614</v>
      </c>
      <c r="L1165" s="768" t="s">
        <v>1436</v>
      </c>
      <c r="M1165" s="768" t="s">
        <v>7499</v>
      </c>
      <c r="N1165" s="762" t="s">
        <v>16</v>
      </c>
      <c r="O1165" s="759" t="s">
        <v>6113</v>
      </c>
      <c r="P1165" s="1001"/>
      <c r="Q1165" s="762" t="s">
        <v>128</v>
      </c>
      <c r="R1165" s="771" t="s">
        <v>128</v>
      </c>
      <c r="S1165" s="771" t="s">
        <v>128</v>
      </c>
      <c r="T1165" s="771" t="s">
        <v>3749</v>
      </c>
    </row>
    <row r="1166" spans="1:20" s="8" customFormat="1" ht="40.5" customHeight="1">
      <c r="A1166" s="869" t="e">
        <v>#N/A</v>
      </c>
      <c r="B1166" s="757" t="e">
        <v>#N/A</v>
      </c>
      <c r="C1166" s="757" t="e">
        <v>#N/A</v>
      </c>
      <c r="D1166" s="873" t="e">
        <v>#N/A</v>
      </c>
      <c r="E1166" s="874" t="e">
        <v>#N/A</v>
      </c>
      <c r="F1166" s="83" t="s">
        <v>34</v>
      </c>
      <c r="G1166" s="84" t="s">
        <v>1536</v>
      </c>
      <c r="H1166" s="764" t="e">
        <v>#N/A</v>
      </c>
      <c r="I1166" s="764" t="e">
        <v>#N/A</v>
      </c>
      <c r="J1166" s="764" t="e">
        <v>#N/A</v>
      </c>
      <c r="K1166" s="764" t="e">
        <v>#N/A</v>
      </c>
      <c r="L1166" s="770" t="e">
        <v>#N/A</v>
      </c>
      <c r="M1166" s="770" t="e">
        <v>#N/A</v>
      </c>
      <c r="N1166" s="764" t="e">
        <v>#N/A</v>
      </c>
      <c r="O1166" s="761" t="e">
        <v>#N/A</v>
      </c>
      <c r="P1166" s="947"/>
      <c r="Q1166" s="764"/>
      <c r="R1166" s="773"/>
      <c r="S1166" s="773"/>
      <c r="T1166" s="773"/>
    </row>
    <row r="1167" spans="1:20" s="8" customFormat="1" ht="12.75" customHeight="1">
      <c r="A1167" s="867" t="s">
        <v>1627</v>
      </c>
      <c r="B1167" s="756" t="s">
        <v>701</v>
      </c>
      <c r="C1167" s="756" t="s">
        <v>4296</v>
      </c>
      <c r="D1167" s="864" t="s">
        <v>702</v>
      </c>
      <c r="E1167" s="866" t="s">
        <v>27</v>
      </c>
      <c r="F1167" s="83" t="s">
        <v>33</v>
      </c>
      <c r="G1167" s="84" t="s">
        <v>703</v>
      </c>
      <c r="H1167" s="762" t="s">
        <v>52</v>
      </c>
      <c r="I1167" s="762" t="s">
        <v>101</v>
      </c>
      <c r="J1167" s="762" t="s">
        <v>107</v>
      </c>
      <c r="K1167" s="759" t="s">
        <v>5614</v>
      </c>
      <c r="L1167" s="768" t="s">
        <v>1436</v>
      </c>
      <c r="M1167" s="768" t="s">
        <v>7500</v>
      </c>
      <c r="N1167" s="762" t="s">
        <v>16</v>
      </c>
      <c r="O1167" s="759" t="s">
        <v>6114</v>
      </c>
      <c r="P1167" s="1001"/>
      <c r="Q1167" s="762" t="s">
        <v>128</v>
      </c>
      <c r="R1167" s="771" t="s">
        <v>128</v>
      </c>
      <c r="S1167" s="771" t="s">
        <v>128</v>
      </c>
      <c r="T1167" s="771" t="s">
        <v>2989</v>
      </c>
    </row>
    <row r="1168" spans="1:20" s="8" customFormat="1" ht="49.5" customHeight="1">
      <c r="A1168" s="869" t="e">
        <v>#N/A</v>
      </c>
      <c r="B1168" s="757" t="e">
        <v>#N/A</v>
      </c>
      <c r="C1168" s="757" t="e">
        <v>#N/A</v>
      </c>
      <c r="D1168" s="873" t="e">
        <v>#N/A</v>
      </c>
      <c r="E1168" s="874" t="e">
        <v>#N/A</v>
      </c>
      <c r="F1168" s="83" t="s">
        <v>34</v>
      </c>
      <c r="G1168" s="84" t="s">
        <v>705</v>
      </c>
      <c r="H1168" s="764" t="e">
        <v>#N/A</v>
      </c>
      <c r="I1168" s="764" t="e">
        <v>#N/A</v>
      </c>
      <c r="J1168" s="764" t="e">
        <v>#N/A</v>
      </c>
      <c r="K1168" s="761" t="e">
        <v>#N/A</v>
      </c>
      <c r="L1168" s="770" t="e">
        <v>#N/A</v>
      </c>
      <c r="M1168" s="770" t="e">
        <v>#N/A</v>
      </c>
      <c r="N1168" s="764" t="e">
        <v>#N/A</v>
      </c>
      <c r="O1168" s="761" t="e">
        <v>#N/A</v>
      </c>
      <c r="P1168" s="947"/>
      <c r="Q1168" s="764"/>
      <c r="R1168" s="773"/>
      <c r="S1168" s="773"/>
      <c r="T1168" s="773"/>
    </row>
    <row r="1169" spans="1:20" s="8" customFormat="1" ht="10.199999999999999">
      <c r="A1169" s="867" t="s">
        <v>1628</v>
      </c>
      <c r="B1169" s="756" t="s">
        <v>25</v>
      </c>
      <c r="C1169" s="756" t="s">
        <v>4297</v>
      </c>
      <c r="D1169" s="864" t="s">
        <v>3806</v>
      </c>
      <c r="E1169" s="866" t="s">
        <v>27</v>
      </c>
      <c r="F1169" s="83" t="s">
        <v>33</v>
      </c>
      <c r="G1169" s="60" t="s">
        <v>707</v>
      </c>
      <c r="H1169" s="762" t="s">
        <v>52</v>
      </c>
      <c r="I1169" s="762" t="s">
        <v>101</v>
      </c>
      <c r="J1169" s="762" t="s">
        <v>107</v>
      </c>
      <c r="K1169" s="759" t="s">
        <v>5614</v>
      </c>
      <c r="L1169" s="768" t="s">
        <v>1436</v>
      </c>
      <c r="M1169" s="768" t="s">
        <v>7500</v>
      </c>
      <c r="N1169" s="762" t="s">
        <v>16</v>
      </c>
      <c r="O1169" s="759" t="s">
        <v>6115</v>
      </c>
      <c r="P1169" s="1001"/>
      <c r="Q1169" s="762" t="s">
        <v>128</v>
      </c>
      <c r="R1169" s="771" t="s">
        <v>128</v>
      </c>
      <c r="S1169" s="771" t="s">
        <v>128</v>
      </c>
      <c r="T1169" s="771" t="s">
        <v>3803</v>
      </c>
    </row>
    <row r="1170" spans="1:20" s="8" customFormat="1" ht="12.75" customHeight="1">
      <c r="A1170" s="868" t="e">
        <v>#N/A</v>
      </c>
      <c r="B1170" s="758" t="e">
        <v>#N/A</v>
      </c>
      <c r="C1170" s="758" t="e">
        <v>#N/A</v>
      </c>
      <c r="D1170" s="873" t="e">
        <v>#N/A</v>
      </c>
      <c r="E1170" s="874" t="e">
        <v>#N/A</v>
      </c>
      <c r="F1170" s="83" t="s">
        <v>34</v>
      </c>
      <c r="G1170" s="60" t="s">
        <v>708</v>
      </c>
      <c r="H1170" s="763" t="e">
        <v>#N/A</v>
      </c>
      <c r="I1170" s="763" t="e">
        <v>#N/A</v>
      </c>
      <c r="J1170" s="763" t="e">
        <v>#N/A</v>
      </c>
      <c r="K1170" s="760" t="e">
        <v>#N/A</v>
      </c>
      <c r="L1170" s="769" t="e">
        <v>#N/A</v>
      </c>
      <c r="M1170" s="769" t="e">
        <v>#N/A</v>
      </c>
      <c r="N1170" s="763" t="e">
        <v>#N/A</v>
      </c>
      <c r="O1170" s="760" t="e">
        <v>#N/A</v>
      </c>
      <c r="P1170" s="946"/>
      <c r="Q1170" s="763"/>
      <c r="R1170" s="772"/>
      <c r="S1170" s="772"/>
      <c r="T1170" s="772"/>
    </row>
    <row r="1171" spans="1:20" s="8" customFormat="1" ht="12.75" customHeight="1">
      <c r="A1171" s="868" t="e">
        <v>#N/A</v>
      </c>
      <c r="B1171" s="758" t="e">
        <v>#N/A</v>
      </c>
      <c r="C1171" s="758" t="e">
        <v>#N/A</v>
      </c>
      <c r="D1171" s="873" t="e">
        <v>#N/A</v>
      </c>
      <c r="E1171" s="874" t="e">
        <v>#N/A</v>
      </c>
      <c r="F1171" s="83" t="s">
        <v>202</v>
      </c>
      <c r="G1171" s="60" t="s">
        <v>3808</v>
      </c>
      <c r="H1171" s="763" t="e">
        <v>#N/A</v>
      </c>
      <c r="I1171" s="763" t="e">
        <v>#N/A</v>
      </c>
      <c r="J1171" s="763" t="e">
        <v>#N/A</v>
      </c>
      <c r="K1171" s="760" t="e">
        <v>#N/A</v>
      </c>
      <c r="L1171" s="769" t="e">
        <v>#N/A</v>
      </c>
      <c r="M1171" s="769" t="e">
        <v>#N/A</v>
      </c>
      <c r="N1171" s="763" t="e">
        <v>#N/A</v>
      </c>
      <c r="O1171" s="760" t="e">
        <v>#N/A</v>
      </c>
      <c r="P1171" s="946"/>
      <c r="Q1171" s="763"/>
      <c r="R1171" s="772"/>
      <c r="S1171" s="772"/>
      <c r="T1171" s="772"/>
    </row>
    <row r="1172" spans="1:20" s="8" customFormat="1" ht="12.75" customHeight="1">
      <c r="A1172" s="868" t="e">
        <v>#N/A</v>
      </c>
      <c r="B1172" s="758" t="e">
        <v>#N/A</v>
      </c>
      <c r="C1172" s="758" t="e">
        <v>#N/A</v>
      </c>
      <c r="D1172" s="873" t="e">
        <v>#N/A</v>
      </c>
      <c r="E1172" s="874" t="e">
        <v>#N/A</v>
      </c>
      <c r="F1172" s="83" t="s">
        <v>203</v>
      </c>
      <c r="G1172" s="60" t="s">
        <v>709</v>
      </c>
      <c r="H1172" s="763" t="e">
        <v>#N/A</v>
      </c>
      <c r="I1172" s="763" t="e">
        <v>#N/A</v>
      </c>
      <c r="J1172" s="763" t="e">
        <v>#N/A</v>
      </c>
      <c r="K1172" s="760" t="e">
        <v>#N/A</v>
      </c>
      <c r="L1172" s="769" t="e">
        <v>#N/A</v>
      </c>
      <c r="M1172" s="769" t="e">
        <v>#N/A</v>
      </c>
      <c r="N1172" s="763" t="e">
        <v>#N/A</v>
      </c>
      <c r="O1172" s="760" t="e">
        <v>#N/A</v>
      </c>
      <c r="P1172" s="946"/>
      <c r="Q1172" s="763"/>
      <c r="R1172" s="772"/>
      <c r="S1172" s="772"/>
      <c r="T1172" s="772"/>
    </row>
    <row r="1173" spans="1:20" s="8" customFormat="1" ht="12.75" customHeight="1">
      <c r="A1173" s="868" t="e">
        <v>#N/A</v>
      </c>
      <c r="B1173" s="758" t="e">
        <v>#N/A</v>
      </c>
      <c r="C1173" s="758" t="e">
        <v>#N/A</v>
      </c>
      <c r="D1173" s="873" t="e">
        <v>#N/A</v>
      </c>
      <c r="E1173" s="874" t="e">
        <v>#N/A</v>
      </c>
      <c r="F1173" s="83" t="s">
        <v>261</v>
      </c>
      <c r="G1173" s="60" t="s">
        <v>710</v>
      </c>
      <c r="H1173" s="763" t="e">
        <v>#N/A</v>
      </c>
      <c r="I1173" s="763" t="e">
        <v>#N/A</v>
      </c>
      <c r="J1173" s="763" t="e">
        <v>#N/A</v>
      </c>
      <c r="K1173" s="760" t="e">
        <v>#N/A</v>
      </c>
      <c r="L1173" s="769" t="e">
        <v>#N/A</v>
      </c>
      <c r="M1173" s="769" t="e">
        <v>#N/A</v>
      </c>
      <c r="N1173" s="763" t="e">
        <v>#N/A</v>
      </c>
      <c r="O1173" s="760" t="e">
        <v>#N/A</v>
      </c>
      <c r="P1173" s="946"/>
      <c r="Q1173" s="763"/>
      <c r="R1173" s="772"/>
      <c r="S1173" s="772"/>
      <c r="T1173" s="772"/>
    </row>
    <row r="1174" spans="1:20" s="8" customFormat="1" ht="12.75" customHeight="1">
      <c r="A1174" s="868" t="e">
        <v>#N/A</v>
      </c>
      <c r="B1174" s="758" t="e">
        <v>#N/A</v>
      </c>
      <c r="C1174" s="758" t="e">
        <v>#N/A</v>
      </c>
      <c r="D1174" s="873" t="e">
        <v>#N/A</v>
      </c>
      <c r="E1174" s="874" t="e">
        <v>#N/A</v>
      </c>
      <c r="F1174" s="83" t="s">
        <v>31</v>
      </c>
      <c r="G1174" s="60" t="s">
        <v>711</v>
      </c>
      <c r="H1174" s="763" t="e">
        <v>#N/A</v>
      </c>
      <c r="I1174" s="763" t="e">
        <v>#N/A</v>
      </c>
      <c r="J1174" s="763" t="e">
        <v>#N/A</v>
      </c>
      <c r="K1174" s="760" t="e">
        <v>#N/A</v>
      </c>
      <c r="L1174" s="769" t="e">
        <v>#N/A</v>
      </c>
      <c r="M1174" s="769" t="e">
        <v>#N/A</v>
      </c>
      <c r="N1174" s="763" t="e">
        <v>#N/A</v>
      </c>
      <c r="O1174" s="760" t="e">
        <v>#N/A</v>
      </c>
      <c r="P1174" s="946"/>
      <c r="Q1174" s="763"/>
      <c r="R1174" s="772"/>
      <c r="S1174" s="772"/>
      <c r="T1174" s="772"/>
    </row>
    <row r="1175" spans="1:20" s="8" customFormat="1" ht="49.5" customHeight="1">
      <c r="A1175" s="869" t="e">
        <v>#N/A</v>
      </c>
      <c r="B1175" s="757" t="e">
        <v>#N/A</v>
      </c>
      <c r="C1175" s="757" t="e">
        <v>#N/A</v>
      </c>
      <c r="D1175" s="873" t="e">
        <v>#N/A</v>
      </c>
      <c r="E1175" s="874" t="e">
        <v>#N/A</v>
      </c>
      <c r="F1175" s="83" t="s">
        <v>682</v>
      </c>
      <c r="G1175" s="60" t="s">
        <v>3809</v>
      </c>
      <c r="H1175" s="764" t="e">
        <v>#N/A</v>
      </c>
      <c r="I1175" s="764" t="e">
        <v>#N/A</v>
      </c>
      <c r="J1175" s="764" t="e">
        <v>#N/A</v>
      </c>
      <c r="K1175" s="761" t="e">
        <v>#N/A</v>
      </c>
      <c r="L1175" s="770" t="e">
        <v>#N/A</v>
      </c>
      <c r="M1175" s="770" t="e">
        <v>#N/A</v>
      </c>
      <c r="N1175" s="764" t="e">
        <v>#N/A</v>
      </c>
      <c r="O1175" s="761" t="e">
        <v>#N/A</v>
      </c>
      <c r="P1175" s="947"/>
      <c r="Q1175" s="764"/>
      <c r="R1175" s="773"/>
      <c r="S1175" s="773"/>
      <c r="T1175" s="773"/>
    </row>
    <row r="1176" spans="1:20" s="8" customFormat="1" ht="25.35" customHeight="1">
      <c r="A1176" s="867" t="s">
        <v>1630</v>
      </c>
      <c r="B1176" s="815" t="s">
        <v>712</v>
      </c>
      <c r="C1176" s="815" t="s">
        <v>4298</v>
      </c>
      <c r="D1176" s="759" t="s">
        <v>713</v>
      </c>
      <c r="E1176" s="762" t="s">
        <v>26</v>
      </c>
      <c r="F1176" s="51"/>
      <c r="G1176" s="16" t="s">
        <v>4020</v>
      </c>
      <c r="H1176" s="762" t="s">
        <v>52</v>
      </c>
      <c r="I1176" s="762" t="s">
        <v>101</v>
      </c>
      <c r="J1176" s="762" t="s">
        <v>107</v>
      </c>
      <c r="K1176" s="759" t="s">
        <v>5614</v>
      </c>
      <c r="L1176" s="768" t="s">
        <v>1436</v>
      </c>
      <c r="M1176" s="768" t="s">
        <v>7501</v>
      </c>
      <c r="N1176" s="762" t="s">
        <v>16</v>
      </c>
      <c r="O1176" s="759" t="s">
        <v>6116</v>
      </c>
      <c r="P1176" s="1001"/>
      <c r="Q1176" s="762" t="s">
        <v>128</v>
      </c>
      <c r="R1176" s="771" t="s">
        <v>128</v>
      </c>
      <c r="S1176" s="771" t="s">
        <v>128</v>
      </c>
      <c r="T1176" s="771" t="s">
        <v>3358</v>
      </c>
    </row>
    <row r="1177" spans="1:20" s="8" customFormat="1" ht="11.1" customHeight="1">
      <c r="A1177" s="868" t="e">
        <v>#N/A</v>
      </c>
      <c r="B1177" s="816" t="e">
        <v>#N/A</v>
      </c>
      <c r="C1177" s="816" t="e">
        <v>#N/A</v>
      </c>
      <c r="D1177" s="760" t="e">
        <v>#N/A</v>
      </c>
      <c r="E1177" s="763" t="e">
        <v>#N/A</v>
      </c>
      <c r="F1177" s="51" t="s">
        <v>368</v>
      </c>
      <c r="G1177" s="60" t="s">
        <v>2607</v>
      </c>
      <c r="H1177" s="763" t="e">
        <v>#N/A</v>
      </c>
      <c r="I1177" s="763" t="e">
        <v>#N/A</v>
      </c>
      <c r="J1177" s="763" t="e">
        <v>#N/A</v>
      </c>
      <c r="K1177" s="760" t="e">
        <v>#N/A</v>
      </c>
      <c r="L1177" s="769" t="e">
        <v>#N/A</v>
      </c>
      <c r="M1177" s="769" t="e">
        <v>#N/A</v>
      </c>
      <c r="N1177" s="763" t="e">
        <v>#N/A</v>
      </c>
      <c r="O1177" s="760" t="e">
        <v>#N/A</v>
      </c>
      <c r="P1177" s="946"/>
      <c r="Q1177" s="763"/>
      <c r="R1177" s="772"/>
      <c r="S1177" s="772"/>
      <c r="T1177" s="772"/>
    </row>
    <row r="1178" spans="1:20" s="8" customFormat="1" ht="11.1" customHeight="1">
      <c r="A1178" s="868" t="e">
        <v>#N/A</v>
      </c>
      <c r="B1178" s="816" t="e">
        <v>#N/A</v>
      </c>
      <c r="C1178" s="816" t="e">
        <v>#N/A</v>
      </c>
      <c r="D1178" s="760" t="e">
        <v>#N/A</v>
      </c>
      <c r="E1178" s="763" t="e">
        <v>#N/A</v>
      </c>
      <c r="F1178" s="51" t="s">
        <v>370</v>
      </c>
      <c r="G1178" s="60" t="s">
        <v>2608</v>
      </c>
      <c r="H1178" s="763" t="e">
        <v>#N/A</v>
      </c>
      <c r="I1178" s="763" t="e">
        <v>#N/A</v>
      </c>
      <c r="J1178" s="763" t="e">
        <v>#N/A</v>
      </c>
      <c r="K1178" s="760" t="e">
        <v>#N/A</v>
      </c>
      <c r="L1178" s="769" t="e">
        <v>#N/A</v>
      </c>
      <c r="M1178" s="769" t="e">
        <v>#N/A</v>
      </c>
      <c r="N1178" s="763" t="e">
        <v>#N/A</v>
      </c>
      <c r="O1178" s="760" t="e">
        <v>#N/A</v>
      </c>
      <c r="P1178" s="946"/>
      <c r="Q1178" s="763"/>
      <c r="R1178" s="772"/>
      <c r="S1178" s="772"/>
      <c r="T1178" s="772"/>
    </row>
    <row r="1179" spans="1:20" s="8" customFormat="1" ht="11.1" customHeight="1">
      <c r="A1179" s="868" t="e">
        <v>#N/A</v>
      </c>
      <c r="B1179" s="816" t="e">
        <v>#N/A</v>
      </c>
      <c r="C1179" s="816" t="e">
        <v>#N/A</v>
      </c>
      <c r="D1179" s="760" t="e">
        <v>#N/A</v>
      </c>
      <c r="E1179" s="763" t="e">
        <v>#N/A</v>
      </c>
      <c r="F1179" s="51" t="s">
        <v>372</v>
      </c>
      <c r="G1179" s="60" t="s">
        <v>2609</v>
      </c>
      <c r="H1179" s="763" t="e">
        <v>#N/A</v>
      </c>
      <c r="I1179" s="763" t="e">
        <v>#N/A</v>
      </c>
      <c r="J1179" s="763" t="e">
        <v>#N/A</v>
      </c>
      <c r="K1179" s="760" t="e">
        <v>#N/A</v>
      </c>
      <c r="L1179" s="769" t="e">
        <v>#N/A</v>
      </c>
      <c r="M1179" s="769" t="e">
        <v>#N/A</v>
      </c>
      <c r="N1179" s="763" t="e">
        <v>#N/A</v>
      </c>
      <c r="O1179" s="760" t="e">
        <v>#N/A</v>
      </c>
      <c r="P1179" s="946"/>
      <c r="Q1179" s="763"/>
      <c r="R1179" s="772"/>
      <c r="S1179" s="772"/>
      <c r="T1179" s="772"/>
    </row>
    <row r="1180" spans="1:20" s="8" customFormat="1" ht="11.1" customHeight="1">
      <c r="A1180" s="868" t="e">
        <v>#N/A</v>
      </c>
      <c r="B1180" s="816" t="e">
        <v>#N/A</v>
      </c>
      <c r="C1180" s="816" t="e">
        <v>#N/A</v>
      </c>
      <c r="D1180" s="760" t="e">
        <v>#N/A</v>
      </c>
      <c r="E1180" s="763" t="e">
        <v>#N/A</v>
      </c>
      <c r="F1180" s="51" t="s">
        <v>374</v>
      </c>
      <c r="G1180" s="60" t="s">
        <v>2610</v>
      </c>
      <c r="H1180" s="763" t="e">
        <v>#N/A</v>
      </c>
      <c r="I1180" s="763" t="e">
        <v>#N/A</v>
      </c>
      <c r="J1180" s="763" t="e">
        <v>#N/A</v>
      </c>
      <c r="K1180" s="760" t="e">
        <v>#N/A</v>
      </c>
      <c r="L1180" s="769" t="e">
        <v>#N/A</v>
      </c>
      <c r="M1180" s="769" t="e">
        <v>#N/A</v>
      </c>
      <c r="N1180" s="763" t="e">
        <v>#N/A</v>
      </c>
      <c r="O1180" s="760" t="e">
        <v>#N/A</v>
      </c>
      <c r="P1180" s="946"/>
      <c r="Q1180" s="763"/>
      <c r="R1180" s="772"/>
      <c r="S1180" s="772"/>
      <c r="T1180" s="772"/>
    </row>
    <row r="1181" spans="1:20" s="8" customFormat="1" ht="11.1" customHeight="1">
      <c r="A1181" s="868" t="e">
        <v>#N/A</v>
      </c>
      <c r="B1181" s="816" t="e">
        <v>#N/A</v>
      </c>
      <c r="C1181" s="816" t="e">
        <v>#N/A</v>
      </c>
      <c r="D1181" s="760" t="e">
        <v>#N/A</v>
      </c>
      <c r="E1181" s="763" t="e">
        <v>#N/A</v>
      </c>
      <c r="F1181" s="51"/>
      <c r="G1181" s="16" t="s">
        <v>4021</v>
      </c>
      <c r="H1181" s="763" t="e">
        <v>#N/A</v>
      </c>
      <c r="I1181" s="763" t="e">
        <v>#N/A</v>
      </c>
      <c r="J1181" s="763" t="e">
        <v>#N/A</v>
      </c>
      <c r="K1181" s="760" t="e">
        <v>#N/A</v>
      </c>
      <c r="L1181" s="769" t="e">
        <v>#N/A</v>
      </c>
      <c r="M1181" s="769" t="e">
        <v>#N/A</v>
      </c>
      <c r="N1181" s="763" t="e">
        <v>#N/A</v>
      </c>
      <c r="O1181" s="760" t="e">
        <v>#N/A</v>
      </c>
      <c r="P1181" s="946"/>
      <c r="Q1181" s="763"/>
      <c r="R1181" s="772"/>
      <c r="S1181" s="772"/>
      <c r="T1181" s="772"/>
    </row>
    <row r="1182" spans="1:20" s="8" customFormat="1" ht="11.1" customHeight="1">
      <c r="A1182" s="868" t="e">
        <v>#N/A</v>
      </c>
      <c r="B1182" s="816" t="e">
        <v>#N/A</v>
      </c>
      <c r="C1182" s="816" t="e">
        <v>#N/A</v>
      </c>
      <c r="D1182" s="760" t="e">
        <v>#N/A</v>
      </c>
      <c r="E1182" s="763" t="e">
        <v>#N/A</v>
      </c>
      <c r="F1182" s="51" t="s">
        <v>719</v>
      </c>
      <c r="G1182" s="60" t="s">
        <v>720</v>
      </c>
      <c r="H1182" s="763" t="e">
        <v>#N/A</v>
      </c>
      <c r="I1182" s="763" t="e">
        <v>#N/A</v>
      </c>
      <c r="J1182" s="763" t="e">
        <v>#N/A</v>
      </c>
      <c r="K1182" s="760" t="e">
        <v>#N/A</v>
      </c>
      <c r="L1182" s="769" t="e">
        <v>#N/A</v>
      </c>
      <c r="M1182" s="769" t="e">
        <v>#N/A</v>
      </c>
      <c r="N1182" s="763" t="e">
        <v>#N/A</v>
      </c>
      <c r="O1182" s="760" t="e">
        <v>#N/A</v>
      </c>
      <c r="P1182" s="946"/>
      <c r="Q1182" s="763"/>
      <c r="R1182" s="772"/>
      <c r="S1182" s="772"/>
      <c r="T1182" s="772"/>
    </row>
    <row r="1183" spans="1:20" s="8" customFormat="1" ht="11.1" customHeight="1">
      <c r="A1183" s="868" t="e">
        <v>#N/A</v>
      </c>
      <c r="B1183" s="816" t="e">
        <v>#N/A</v>
      </c>
      <c r="C1183" s="816" t="e">
        <v>#N/A</v>
      </c>
      <c r="D1183" s="760" t="e">
        <v>#N/A</v>
      </c>
      <c r="E1183" s="763" t="e">
        <v>#N/A</v>
      </c>
      <c r="F1183" s="51" t="s">
        <v>721</v>
      </c>
      <c r="G1183" s="60" t="s">
        <v>722</v>
      </c>
      <c r="H1183" s="763" t="e">
        <v>#N/A</v>
      </c>
      <c r="I1183" s="763" t="e">
        <v>#N/A</v>
      </c>
      <c r="J1183" s="763" t="e">
        <v>#N/A</v>
      </c>
      <c r="K1183" s="760" t="e">
        <v>#N/A</v>
      </c>
      <c r="L1183" s="769" t="e">
        <v>#N/A</v>
      </c>
      <c r="M1183" s="769" t="e">
        <v>#N/A</v>
      </c>
      <c r="N1183" s="763" t="e">
        <v>#N/A</v>
      </c>
      <c r="O1183" s="760" t="e">
        <v>#N/A</v>
      </c>
      <c r="P1183" s="946"/>
      <c r="Q1183" s="763"/>
      <c r="R1183" s="772"/>
      <c r="S1183" s="772"/>
      <c r="T1183" s="772"/>
    </row>
    <row r="1184" spans="1:20" s="8" customFormat="1" ht="22.35" customHeight="1">
      <c r="A1184" s="868" t="e">
        <v>#N/A</v>
      </c>
      <c r="B1184" s="816" t="e">
        <v>#N/A</v>
      </c>
      <c r="C1184" s="816" t="e">
        <v>#N/A</v>
      </c>
      <c r="D1184" s="760" t="e">
        <v>#N/A</v>
      </c>
      <c r="E1184" s="763" t="e">
        <v>#N/A</v>
      </c>
      <c r="F1184" s="51"/>
      <c r="G1184" s="16" t="s">
        <v>723</v>
      </c>
      <c r="H1184" s="763" t="e">
        <v>#N/A</v>
      </c>
      <c r="I1184" s="763" t="e">
        <v>#N/A</v>
      </c>
      <c r="J1184" s="763" t="e">
        <v>#N/A</v>
      </c>
      <c r="K1184" s="760" t="e">
        <v>#N/A</v>
      </c>
      <c r="L1184" s="769" t="e">
        <v>#N/A</v>
      </c>
      <c r="M1184" s="769" t="e">
        <v>#N/A</v>
      </c>
      <c r="N1184" s="763" t="e">
        <v>#N/A</v>
      </c>
      <c r="O1184" s="760" t="e">
        <v>#N/A</v>
      </c>
      <c r="P1184" s="946"/>
      <c r="Q1184" s="763"/>
      <c r="R1184" s="772"/>
      <c r="S1184" s="772"/>
      <c r="T1184" s="772"/>
    </row>
    <row r="1185" spans="1:20" s="8" customFormat="1" ht="11.1" customHeight="1">
      <c r="A1185" s="868" t="e">
        <v>#N/A</v>
      </c>
      <c r="B1185" s="816" t="e">
        <v>#N/A</v>
      </c>
      <c r="C1185" s="816" t="e">
        <v>#N/A</v>
      </c>
      <c r="D1185" s="760" t="e">
        <v>#N/A</v>
      </c>
      <c r="E1185" s="763" t="e">
        <v>#N/A</v>
      </c>
      <c r="F1185" s="51" t="s">
        <v>471</v>
      </c>
      <c r="G1185" s="60" t="s">
        <v>724</v>
      </c>
      <c r="H1185" s="763" t="e">
        <v>#N/A</v>
      </c>
      <c r="I1185" s="763" t="e">
        <v>#N/A</v>
      </c>
      <c r="J1185" s="763" t="e">
        <v>#N/A</v>
      </c>
      <c r="K1185" s="760" t="e">
        <v>#N/A</v>
      </c>
      <c r="L1185" s="769" t="e">
        <v>#N/A</v>
      </c>
      <c r="M1185" s="769" t="e">
        <v>#N/A</v>
      </c>
      <c r="N1185" s="763" t="e">
        <v>#N/A</v>
      </c>
      <c r="O1185" s="760" t="e">
        <v>#N/A</v>
      </c>
      <c r="P1185" s="946"/>
      <c r="Q1185" s="763"/>
      <c r="R1185" s="772"/>
      <c r="S1185" s="772"/>
      <c r="T1185" s="772"/>
    </row>
    <row r="1186" spans="1:20" s="8" customFormat="1" ht="11.1" customHeight="1">
      <c r="A1186" s="868" t="e">
        <v>#N/A</v>
      </c>
      <c r="B1186" s="816" t="e">
        <v>#N/A</v>
      </c>
      <c r="C1186" s="816" t="e">
        <v>#N/A</v>
      </c>
      <c r="D1186" s="760" t="e">
        <v>#N/A</v>
      </c>
      <c r="E1186" s="763" t="e">
        <v>#N/A</v>
      </c>
      <c r="F1186" s="51" t="s">
        <v>473</v>
      </c>
      <c r="G1186" s="60" t="s">
        <v>53</v>
      </c>
      <c r="H1186" s="763" t="e">
        <v>#N/A</v>
      </c>
      <c r="I1186" s="763" t="e">
        <v>#N/A</v>
      </c>
      <c r="J1186" s="763" t="e">
        <v>#N/A</v>
      </c>
      <c r="K1186" s="760" t="e">
        <v>#N/A</v>
      </c>
      <c r="L1186" s="769" t="e">
        <v>#N/A</v>
      </c>
      <c r="M1186" s="769" t="e">
        <v>#N/A</v>
      </c>
      <c r="N1186" s="763" t="e">
        <v>#N/A</v>
      </c>
      <c r="O1186" s="760" t="e">
        <v>#N/A</v>
      </c>
      <c r="P1186" s="946"/>
      <c r="Q1186" s="763"/>
      <c r="R1186" s="772"/>
      <c r="S1186" s="772"/>
      <c r="T1186" s="772"/>
    </row>
    <row r="1187" spans="1:20" s="8" customFormat="1" ht="21.75" customHeight="1">
      <c r="A1187" s="868" t="e">
        <v>#N/A</v>
      </c>
      <c r="B1187" s="816" t="e">
        <v>#N/A</v>
      </c>
      <c r="C1187" s="816" t="e">
        <v>#N/A</v>
      </c>
      <c r="D1187" s="760" t="e">
        <v>#N/A</v>
      </c>
      <c r="E1187" s="763" t="e">
        <v>#N/A</v>
      </c>
      <c r="F1187" s="51" t="s">
        <v>475</v>
      </c>
      <c r="G1187" s="60" t="s">
        <v>725</v>
      </c>
      <c r="H1187" s="763" t="e">
        <v>#N/A</v>
      </c>
      <c r="I1187" s="763" t="e">
        <v>#N/A</v>
      </c>
      <c r="J1187" s="763" t="e">
        <v>#N/A</v>
      </c>
      <c r="K1187" s="760" t="e">
        <v>#N/A</v>
      </c>
      <c r="L1187" s="769" t="e">
        <v>#N/A</v>
      </c>
      <c r="M1187" s="769" t="e">
        <v>#N/A</v>
      </c>
      <c r="N1187" s="763" t="e">
        <v>#N/A</v>
      </c>
      <c r="O1187" s="760" t="e">
        <v>#N/A</v>
      </c>
      <c r="P1187" s="946"/>
      <c r="Q1187" s="763"/>
      <c r="R1187" s="772"/>
      <c r="S1187" s="772"/>
      <c r="T1187" s="772"/>
    </row>
    <row r="1188" spans="1:20" s="8" customFormat="1" ht="39" customHeight="1">
      <c r="A1188" s="868" t="e">
        <v>#N/A</v>
      </c>
      <c r="B1188" s="816" t="e">
        <v>#N/A</v>
      </c>
      <c r="C1188" s="816" t="e">
        <v>#N/A</v>
      </c>
      <c r="D1188" s="760" t="e">
        <v>#N/A</v>
      </c>
      <c r="E1188" s="763" t="e">
        <v>#N/A</v>
      </c>
      <c r="F1188" s="51"/>
      <c r="G1188" s="16" t="s">
        <v>726</v>
      </c>
      <c r="H1188" s="763" t="e">
        <v>#N/A</v>
      </c>
      <c r="I1188" s="763" t="e">
        <v>#N/A</v>
      </c>
      <c r="J1188" s="763" t="e">
        <v>#N/A</v>
      </c>
      <c r="K1188" s="760" t="e">
        <v>#N/A</v>
      </c>
      <c r="L1188" s="769" t="e">
        <v>#N/A</v>
      </c>
      <c r="M1188" s="769" t="e">
        <v>#N/A</v>
      </c>
      <c r="N1188" s="763" t="e">
        <v>#N/A</v>
      </c>
      <c r="O1188" s="760" t="e">
        <v>#N/A</v>
      </c>
      <c r="P1188" s="946"/>
      <c r="Q1188" s="763"/>
      <c r="R1188" s="772"/>
      <c r="S1188" s="772"/>
      <c r="T1188" s="772"/>
    </row>
    <row r="1189" spans="1:20" s="8" customFormat="1" ht="11.1" customHeight="1">
      <c r="A1189" s="868" t="e">
        <v>#N/A</v>
      </c>
      <c r="B1189" s="816" t="e">
        <v>#N/A</v>
      </c>
      <c r="C1189" s="816" t="e">
        <v>#N/A</v>
      </c>
      <c r="D1189" s="760" t="e">
        <v>#N/A</v>
      </c>
      <c r="E1189" s="763" t="e">
        <v>#N/A</v>
      </c>
      <c r="F1189" s="51" t="s">
        <v>727</v>
      </c>
      <c r="G1189" s="60" t="s">
        <v>728</v>
      </c>
      <c r="H1189" s="763" t="e">
        <v>#N/A</v>
      </c>
      <c r="I1189" s="763" t="e">
        <v>#N/A</v>
      </c>
      <c r="J1189" s="763" t="e">
        <v>#N/A</v>
      </c>
      <c r="K1189" s="760" t="e">
        <v>#N/A</v>
      </c>
      <c r="L1189" s="769" t="e">
        <v>#N/A</v>
      </c>
      <c r="M1189" s="769" t="e">
        <v>#N/A</v>
      </c>
      <c r="N1189" s="763" t="e">
        <v>#N/A</v>
      </c>
      <c r="O1189" s="760" t="e">
        <v>#N/A</v>
      </c>
      <c r="P1189" s="946"/>
      <c r="Q1189" s="763"/>
      <c r="R1189" s="772"/>
      <c r="S1189" s="772"/>
      <c r="T1189" s="772"/>
    </row>
    <row r="1190" spans="1:20" s="8" customFormat="1" ht="11.1" customHeight="1">
      <c r="A1190" s="868" t="e">
        <v>#N/A</v>
      </c>
      <c r="B1190" s="816" t="e">
        <v>#N/A</v>
      </c>
      <c r="C1190" s="816" t="e">
        <v>#N/A</v>
      </c>
      <c r="D1190" s="760" t="e">
        <v>#N/A</v>
      </c>
      <c r="E1190" s="763" t="e">
        <v>#N/A</v>
      </c>
      <c r="F1190" s="51" t="s">
        <v>729</v>
      </c>
      <c r="G1190" s="60" t="s">
        <v>730</v>
      </c>
      <c r="H1190" s="763" t="e">
        <v>#N/A</v>
      </c>
      <c r="I1190" s="763" t="e">
        <v>#N/A</v>
      </c>
      <c r="J1190" s="763" t="e">
        <v>#N/A</v>
      </c>
      <c r="K1190" s="760" t="e">
        <v>#N/A</v>
      </c>
      <c r="L1190" s="769" t="e">
        <v>#N/A</v>
      </c>
      <c r="M1190" s="769" t="e">
        <v>#N/A</v>
      </c>
      <c r="N1190" s="763" t="e">
        <v>#N/A</v>
      </c>
      <c r="O1190" s="760" t="e">
        <v>#N/A</v>
      </c>
      <c r="P1190" s="946"/>
      <c r="Q1190" s="763"/>
      <c r="R1190" s="772"/>
      <c r="S1190" s="772"/>
      <c r="T1190" s="772"/>
    </row>
    <row r="1191" spans="1:20" s="8" customFormat="1" ht="11.1" customHeight="1">
      <c r="A1191" s="868" t="e">
        <v>#N/A</v>
      </c>
      <c r="B1191" s="816" t="e">
        <v>#N/A</v>
      </c>
      <c r="C1191" s="816" t="e">
        <v>#N/A</v>
      </c>
      <c r="D1191" s="760" t="e">
        <v>#N/A</v>
      </c>
      <c r="E1191" s="763" t="e">
        <v>#N/A</v>
      </c>
      <c r="F1191" s="51" t="s">
        <v>731</v>
      </c>
      <c r="G1191" s="60" t="s">
        <v>732</v>
      </c>
      <c r="H1191" s="763" t="e">
        <v>#N/A</v>
      </c>
      <c r="I1191" s="763" t="e">
        <v>#N/A</v>
      </c>
      <c r="J1191" s="763" t="e">
        <v>#N/A</v>
      </c>
      <c r="K1191" s="760" t="e">
        <v>#N/A</v>
      </c>
      <c r="L1191" s="769" t="e">
        <v>#N/A</v>
      </c>
      <c r="M1191" s="769" t="e">
        <v>#N/A</v>
      </c>
      <c r="N1191" s="763" t="e">
        <v>#N/A</v>
      </c>
      <c r="O1191" s="760" t="e">
        <v>#N/A</v>
      </c>
      <c r="P1191" s="946"/>
      <c r="Q1191" s="763"/>
      <c r="R1191" s="772"/>
      <c r="S1191" s="772"/>
      <c r="T1191" s="772"/>
    </row>
    <row r="1192" spans="1:20" s="8" customFormat="1" ht="13.35" customHeight="1">
      <c r="A1192" s="868" t="e">
        <v>#N/A</v>
      </c>
      <c r="B1192" s="816" t="e">
        <v>#N/A</v>
      </c>
      <c r="C1192" s="816" t="e">
        <v>#N/A</v>
      </c>
      <c r="D1192" s="760" t="e">
        <v>#N/A</v>
      </c>
      <c r="E1192" s="763" t="e">
        <v>#N/A</v>
      </c>
      <c r="F1192" s="51"/>
      <c r="G1192" s="16" t="s">
        <v>733</v>
      </c>
      <c r="H1192" s="763" t="e">
        <v>#N/A</v>
      </c>
      <c r="I1192" s="763" t="e">
        <v>#N/A</v>
      </c>
      <c r="J1192" s="763" t="e">
        <v>#N/A</v>
      </c>
      <c r="K1192" s="760" t="e">
        <v>#N/A</v>
      </c>
      <c r="L1192" s="769" t="e">
        <v>#N/A</v>
      </c>
      <c r="M1192" s="769" t="e">
        <v>#N/A</v>
      </c>
      <c r="N1192" s="763" t="e">
        <v>#N/A</v>
      </c>
      <c r="O1192" s="760" t="e">
        <v>#N/A</v>
      </c>
      <c r="P1192" s="946"/>
      <c r="Q1192" s="763"/>
      <c r="R1192" s="772"/>
      <c r="S1192" s="772"/>
      <c r="T1192" s="772"/>
    </row>
    <row r="1193" spans="1:20" s="8" customFormat="1" ht="11.1" customHeight="1">
      <c r="A1193" s="868" t="e">
        <v>#N/A</v>
      </c>
      <c r="B1193" s="816" t="e">
        <v>#N/A</v>
      </c>
      <c r="C1193" s="816" t="e">
        <v>#N/A</v>
      </c>
      <c r="D1193" s="760" t="e">
        <v>#N/A</v>
      </c>
      <c r="E1193" s="763" t="e">
        <v>#N/A</v>
      </c>
      <c r="F1193" s="51" t="s">
        <v>734</v>
      </c>
      <c r="G1193" s="60" t="s">
        <v>735</v>
      </c>
      <c r="H1193" s="763" t="e">
        <v>#N/A</v>
      </c>
      <c r="I1193" s="763" t="e">
        <v>#N/A</v>
      </c>
      <c r="J1193" s="763" t="e">
        <v>#N/A</v>
      </c>
      <c r="K1193" s="760" t="e">
        <v>#N/A</v>
      </c>
      <c r="L1193" s="769" t="e">
        <v>#N/A</v>
      </c>
      <c r="M1193" s="769" t="e">
        <v>#N/A</v>
      </c>
      <c r="N1193" s="763" t="e">
        <v>#N/A</v>
      </c>
      <c r="O1193" s="760" t="e">
        <v>#N/A</v>
      </c>
      <c r="P1193" s="946"/>
      <c r="Q1193" s="763"/>
      <c r="R1193" s="772"/>
      <c r="S1193" s="772"/>
      <c r="T1193" s="772"/>
    </row>
    <row r="1194" spans="1:20" s="8" customFormat="1" ht="11.1" customHeight="1">
      <c r="A1194" s="868" t="e">
        <v>#N/A</v>
      </c>
      <c r="B1194" s="816" t="e">
        <v>#N/A</v>
      </c>
      <c r="C1194" s="816" t="e">
        <v>#N/A</v>
      </c>
      <c r="D1194" s="760" t="e">
        <v>#N/A</v>
      </c>
      <c r="E1194" s="763" t="e">
        <v>#N/A</v>
      </c>
      <c r="F1194" s="51" t="s">
        <v>736</v>
      </c>
      <c r="G1194" s="60" t="s">
        <v>737</v>
      </c>
      <c r="H1194" s="763" t="e">
        <v>#N/A</v>
      </c>
      <c r="I1194" s="763" t="e">
        <v>#N/A</v>
      </c>
      <c r="J1194" s="763" t="e">
        <v>#N/A</v>
      </c>
      <c r="K1194" s="760" t="e">
        <v>#N/A</v>
      </c>
      <c r="L1194" s="769" t="e">
        <v>#N/A</v>
      </c>
      <c r="M1194" s="769" t="e">
        <v>#N/A</v>
      </c>
      <c r="N1194" s="763" t="e">
        <v>#N/A</v>
      </c>
      <c r="O1194" s="760" t="e">
        <v>#N/A</v>
      </c>
      <c r="P1194" s="946"/>
      <c r="Q1194" s="763"/>
      <c r="R1194" s="772"/>
      <c r="S1194" s="772"/>
      <c r="T1194" s="772"/>
    </row>
    <row r="1195" spans="1:20" s="8" customFormat="1" ht="11.1" customHeight="1">
      <c r="A1195" s="868" t="e">
        <v>#N/A</v>
      </c>
      <c r="B1195" s="816" t="e">
        <v>#N/A</v>
      </c>
      <c r="C1195" s="816" t="e">
        <v>#N/A</v>
      </c>
      <c r="D1195" s="760" t="e">
        <v>#N/A</v>
      </c>
      <c r="E1195" s="763" t="e">
        <v>#N/A</v>
      </c>
      <c r="F1195" s="51" t="s">
        <v>738</v>
      </c>
      <c r="G1195" s="60" t="s">
        <v>739</v>
      </c>
      <c r="H1195" s="763" t="e">
        <v>#N/A</v>
      </c>
      <c r="I1195" s="763" t="e">
        <v>#N/A</v>
      </c>
      <c r="J1195" s="763" t="e">
        <v>#N/A</v>
      </c>
      <c r="K1195" s="760" t="e">
        <v>#N/A</v>
      </c>
      <c r="L1195" s="769" t="e">
        <v>#N/A</v>
      </c>
      <c r="M1195" s="769" t="e">
        <v>#N/A</v>
      </c>
      <c r="N1195" s="763" t="e">
        <v>#N/A</v>
      </c>
      <c r="O1195" s="760" t="e">
        <v>#N/A</v>
      </c>
      <c r="P1195" s="946"/>
      <c r="Q1195" s="763"/>
      <c r="R1195" s="772"/>
      <c r="S1195" s="772"/>
      <c r="T1195" s="772"/>
    </row>
    <row r="1196" spans="1:20" s="8" customFormat="1" ht="21.75" customHeight="1">
      <c r="A1196" s="868" t="e">
        <v>#N/A</v>
      </c>
      <c r="B1196" s="816" t="e">
        <v>#N/A</v>
      </c>
      <c r="C1196" s="816" t="e">
        <v>#N/A</v>
      </c>
      <c r="D1196" s="760" t="e">
        <v>#N/A</v>
      </c>
      <c r="E1196" s="763" t="e">
        <v>#N/A</v>
      </c>
      <c r="F1196" s="51" t="s">
        <v>740</v>
      </c>
      <c r="G1196" s="60" t="s">
        <v>741</v>
      </c>
      <c r="H1196" s="763" t="e">
        <v>#N/A</v>
      </c>
      <c r="I1196" s="763" t="e">
        <v>#N/A</v>
      </c>
      <c r="J1196" s="763" t="e">
        <v>#N/A</v>
      </c>
      <c r="K1196" s="760" t="e">
        <v>#N/A</v>
      </c>
      <c r="L1196" s="769" t="e">
        <v>#N/A</v>
      </c>
      <c r="M1196" s="769" t="e">
        <v>#N/A</v>
      </c>
      <c r="N1196" s="763" t="e">
        <v>#N/A</v>
      </c>
      <c r="O1196" s="760" t="e">
        <v>#N/A</v>
      </c>
      <c r="P1196" s="946"/>
      <c r="Q1196" s="763"/>
      <c r="R1196" s="772"/>
      <c r="S1196" s="772"/>
      <c r="T1196" s="772"/>
    </row>
    <row r="1197" spans="1:20" s="8" customFormat="1" ht="11.1" customHeight="1">
      <c r="A1197" s="868" t="e">
        <v>#N/A</v>
      </c>
      <c r="B1197" s="816" t="e">
        <v>#N/A</v>
      </c>
      <c r="C1197" s="816" t="e">
        <v>#N/A</v>
      </c>
      <c r="D1197" s="760" t="e">
        <v>#N/A</v>
      </c>
      <c r="E1197" s="763" t="e">
        <v>#N/A</v>
      </c>
      <c r="F1197" s="51" t="s">
        <v>742</v>
      </c>
      <c r="G1197" s="60" t="s">
        <v>743</v>
      </c>
      <c r="H1197" s="763" t="e">
        <v>#N/A</v>
      </c>
      <c r="I1197" s="763" t="e">
        <v>#N/A</v>
      </c>
      <c r="J1197" s="763" t="e">
        <v>#N/A</v>
      </c>
      <c r="K1197" s="760" t="e">
        <v>#N/A</v>
      </c>
      <c r="L1197" s="769" t="e">
        <v>#N/A</v>
      </c>
      <c r="M1197" s="769" t="e">
        <v>#N/A</v>
      </c>
      <c r="N1197" s="763" t="e">
        <v>#N/A</v>
      </c>
      <c r="O1197" s="760" t="e">
        <v>#N/A</v>
      </c>
      <c r="P1197" s="946"/>
      <c r="Q1197" s="763"/>
      <c r="R1197" s="772"/>
      <c r="S1197" s="772"/>
      <c r="T1197" s="772"/>
    </row>
    <row r="1198" spans="1:20" s="8" customFormat="1" ht="11.1" customHeight="1">
      <c r="A1198" s="868" t="e">
        <v>#N/A</v>
      </c>
      <c r="B1198" s="816" t="e">
        <v>#N/A</v>
      </c>
      <c r="C1198" s="816" t="e">
        <v>#N/A</v>
      </c>
      <c r="D1198" s="760" t="e">
        <v>#N/A</v>
      </c>
      <c r="E1198" s="763" t="e">
        <v>#N/A</v>
      </c>
      <c r="F1198" s="51"/>
      <c r="G1198" s="16" t="s">
        <v>4022</v>
      </c>
      <c r="H1198" s="763" t="e">
        <v>#N/A</v>
      </c>
      <c r="I1198" s="763" t="e">
        <v>#N/A</v>
      </c>
      <c r="J1198" s="763" t="e">
        <v>#N/A</v>
      </c>
      <c r="K1198" s="760" t="e">
        <v>#N/A</v>
      </c>
      <c r="L1198" s="769" t="e">
        <v>#N/A</v>
      </c>
      <c r="M1198" s="769" t="e">
        <v>#N/A</v>
      </c>
      <c r="N1198" s="763" t="e">
        <v>#N/A</v>
      </c>
      <c r="O1198" s="760" t="e">
        <v>#N/A</v>
      </c>
      <c r="P1198" s="946"/>
      <c r="Q1198" s="763"/>
      <c r="R1198" s="772"/>
      <c r="S1198" s="772"/>
      <c r="T1198" s="772"/>
    </row>
    <row r="1199" spans="1:20" s="8" customFormat="1" ht="11.1" customHeight="1">
      <c r="A1199" s="868" t="e">
        <v>#N/A</v>
      </c>
      <c r="B1199" s="816" t="e">
        <v>#N/A</v>
      </c>
      <c r="C1199" s="816" t="e">
        <v>#N/A</v>
      </c>
      <c r="D1199" s="760" t="e">
        <v>#N/A</v>
      </c>
      <c r="E1199" s="763" t="e">
        <v>#N/A</v>
      </c>
      <c r="F1199" s="51" t="s">
        <v>744</v>
      </c>
      <c r="G1199" s="60" t="s">
        <v>356</v>
      </c>
      <c r="H1199" s="763" t="e">
        <v>#N/A</v>
      </c>
      <c r="I1199" s="763" t="e">
        <v>#N/A</v>
      </c>
      <c r="J1199" s="763" t="e">
        <v>#N/A</v>
      </c>
      <c r="K1199" s="760" t="e">
        <v>#N/A</v>
      </c>
      <c r="L1199" s="769" t="e">
        <v>#N/A</v>
      </c>
      <c r="M1199" s="769" t="e">
        <v>#N/A</v>
      </c>
      <c r="N1199" s="763" t="e">
        <v>#N/A</v>
      </c>
      <c r="O1199" s="760" t="e">
        <v>#N/A</v>
      </c>
      <c r="P1199" s="946"/>
      <c r="Q1199" s="763"/>
      <c r="R1199" s="772"/>
      <c r="S1199" s="772"/>
      <c r="T1199" s="772"/>
    </row>
    <row r="1200" spans="1:20" s="8" customFormat="1" ht="11.1" customHeight="1">
      <c r="A1200" s="868" t="e">
        <v>#N/A</v>
      </c>
      <c r="B1200" s="816" t="e">
        <v>#N/A</v>
      </c>
      <c r="C1200" s="816" t="e">
        <v>#N/A</v>
      </c>
      <c r="D1200" s="760" t="e">
        <v>#N/A</v>
      </c>
      <c r="E1200" s="763" t="e">
        <v>#N/A</v>
      </c>
      <c r="F1200" s="51"/>
      <c r="G1200" s="16" t="s">
        <v>745</v>
      </c>
      <c r="H1200" s="763" t="e">
        <v>#N/A</v>
      </c>
      <c r="I1200" s="763" t="e">
        <v>#N/A</v>
      </c>
      <c r="J1200" s="763" t="e">
        <v>#N/A</v>
      </c>
      <c r="K1200" s="760" t="e">
        <v>#N/A</v>
      </c>
      <c r="L1200" s="769" t="e">
        <v>#N/A</v>
      </c>
      <c r="M1200" s="769" t="e">
        <v>#N/A</v>
      </c>
      <c r="N1200" s="763" t="e">
        <v>#N/A</v>
      </c>
      <c r="O1200" s="760" t="e">
        <v>#N/A</v>
      </c>
      <c r="P1200" s="946"/>
      <c r="Q1200" s="763"/>
      <c r="R1200" s="772"/>
      <c r="S1200" s="772"/>
      <c r="T1200" s="772"/>
    </row>
    <row r="1201" spans="1:20" s="8" customFormat="1" ht="11.1" customHeight="1">
      <c r="A1201" s="868" t="e">
        <v>#N/A</v>
      </c>
      <c r="B1201" s="816" t="e">
        <v>#N/A</v>
      </c>
      <c r="C1201" s="816" t="e">
        <v>#N/A</v>
      </c>
      <c r="D1201" s="760" t="e">
        <v>#N/A</v>
      </c>
      <c r="E1201" s="763" t="e">
        <v>#N/A</v>
      </c>
      <c r="F1201" s="51" t="s">
        <v>746</v>
      </c>
      <c r="G1201" s="60" t="s">
        <v>747</v>
      </c>
      <c r="H1201" s="763" t="e">
        <v>#N/A</v>
      </c>
      <c r="I1201" s="763" t="e">
        <v>#N/A</v>
      </c>
      <c r="J1201" s="763" t="e">
        <v>#N/A</v>
      </c>
      <c r="K1201" s="760" t="e">
        <v>#N/A</v>
      </c>
      <c r="L1201" s="769" t="e">
        <v>#N/A</v>
      </c>
      <c r="M1201" s="769" t="e">
        <v>#N/A</v>
      </c>
      <c r="N1201" s="763" t="e">
        <v>#N/A</v>
      </c>
      <c r="O1201" s="760" t="e">
        <v>#N/A</v>
      </c>
      <c r="P1201" s="946"/>
      <c r="Q1201" s="763"/>
      <c r="R1201" s="772"/>
      <c r="S1201" s="772"/>
      <c r="T1201" s="772"/>
    </row>
    <row r="1202" spans="1:20" s="8" customFormat="1" ht="11.1" customHeight="1">
      <c r="A1202" s="868" t="e">
        <v>#N/A</v>
      </c>
      <c r="B1202" s="816" t="e">
        <v>#N/A</v>
      </c>
      <c r="C1202" s="816" t="e">
        <v>#N/A</v>
      </c>
      <c r="D1202" s="760" t="e">
        <v>#N/A</v>
      </c>
      <c r="E1202" s="763" t="e">
        <v>#N/A</v>
      </c>
      <c r="F1202" s="51" t="s">
        <v>748</v>
      </c>
      <c r="G1202" s="60" t="s">
        <v>749</v>
      </c>
      <c r="H1202" s="763" t="e">
        <v>#N/A</v>
      </c>
      <c r="I1202" s="763" t="e">
        <v>#N/A</v>
      </c>
      <c r="J1202" s="763" t="e">
        <v>#N/A</v>
      </c>
      <c r="K1202" s="760" t="e">
        <v>#N/A</v>
      </c>
      <c r="L1202" s="769" t="e">
        <v>#N/A</v>
      </c>
      <c r="M1202" s="769" t="e">
        <v>#N/A</v>
      </c>
      <c r="N1202" s="763" t="e">
        <v>#N/A</v>
      </c>
      <c r="O1202" s="760" t="e">
        <v>#N/A</v>
      </c>
      <c r="P1202" s="946"/>
      <c r="Q1202" s="763"/>
      <c r="R1202" s="772"/>
      <c r="S1202" s="772"/>
      <c r="T1202" s="772"/>
    </row>
    <row r="1203" spans="1:20" s="8" customFormat="1" ht="11.1" customHeight="1">
      <c r="A1203" s="868" t="e">
        <v>#N/A</v>
      </c>
      <c r="B1203" s="816" t="e">
        <v>#N/A</v>
      </c>
      <c r="C1203" s="816" t="e">
        <v>#N/A</v>
      </c>
      <c r="D1203" s="760" t="e">
        <v>#N/A</v>
      </c>
      <c r="E1203" s="763" t="e">
        <v>#N/A</v>
      </c>
      <c r="F1203" s="51" t="s">
        <v>750</v>
      </c>
      <c r="G1203" s="60" t="s">
        <v>751</v>
      </c>
      <c r="H1203" s="763" t="e">
        <v>#N/A</v>
      </c>
      <c r="I1203" s="763" t="e">
        <v>#N/A</v>
      </c>
      <c r="J1203" s="763" t="e">
        <v>#N/A</v>
      </c>
      <c r="K1203" s="760" t="e">
        <v>#N/A</v>
      </c>
      <c r="L1203" s="769" t="e">
        <v>#N/A</v>
      </c>
      <c r="M1203" s="769" t="e">
        <v>#N/A</v>
      </c>
      <c r="N1203" s="763" t="e">
        <v>#N/A</v>
      </c>
      <c r="O1203" s="760" t="e">
        <v>#N/A</v>
      </c>
      <c r="P1203" s="946"/>
      <c r="Q1203" s="763"/>
      <c r="R1203" s="772"/>
      <c r="S1203" s="772"/>
      <c r="T1203" s="772"/>
    </row>
    <row r="1204" spans="1:20" s="8" customFormat="1" ht="33.75" customHeight="1">
      <c r="A1204" s="868" t="e">
        <v>#N/A</v>
      </c>
      <c r="B1204" s="816" t="e">
        <v>#N/A</v>
      </c>
      <c r="C1204" s="816" t="e">
        <v>#N/A</v>
      </c>
      <c r="D1204" s="760" t="e">
        <v>#N/A</v>
      </c>
      <c r="E1204" s="763" t="e">
        <v>#N/A</v>
      </c>
      <c r="F1204" s="51" t="s">
        <v>752</v>
      </c>
      <c r="G1204" s="60" t="s">
        <v>54</v>
      </c>
      <c r="H1204" s="763" t="e">
        <v>#N/A</v>
      </c>
      <c r="I1204" s="763" t="e">
        <v>#N/A</v>
      </c>
      <c r="J1204" s="763" t="e">
        <v>#N/A</v>
      </c>
      <c r="K1204" s="760" t="e">
        <v>#N/A</v>
      </c>
      <c r="L1204" s="769" t="e">
        <v>#N/A</v>
      </c>
      <c r="M1204" s="769" t="e">
        <v>#N/A</v>
      </c>
      <c r="N1204" s="763" t="e">
        <v>#N/A</v>
      </c>
      <c r="O1204" s="760" t="e">
        <v>#N/A</v>
      </c>
      <c r="P1204" s="946"/>
      <c r="Q1204" s="763"/>
      <c r="R1204" s="772"/>
      <c r="S1204" s="772"/>
      <c r="T1204" s="772"/>
    </row>
    <row r="1205" spans="1:20" s="8" customFormat="1" ht="11.1" customHeight="1">
      <c r="A1205" s="868" t="e">
        <v>#N/A</v>
      </c>
      <c r="B1205" s="816" t="e">
        <v>#N/A</v>
      </c>
      <c r="C1205" s="816" t="e">
        <v>#N/A</v>
      </c>
      <c r="D1205" s="760" t="e">
        <v>#N/A</v>
      </c>
      <c r="E1205" s="763" t="e">
        <v>#N/A</v>
      </c>
      <c r="F1205" s="51"/>
      <c r="G1205" s="16" t="s">
        <v>4019</v>
      </c>
      <c r="H1205" s="763" t="e">
        <v>#N/A</v>
      </c>
      <c r="I1205" s="763" t="e">
        <v>#N/A</v>
      </c>
      <c r="J1205" s="763" t="e">
        <v>#N/A</v>
      </c>
      <c r="K1205" s="760" t="e">
        <v>#N/A</v>
      </c>
      <c r="L1205" s="769" t="e">
        <v>#N/A</v>
      </c>
      <c r="M1205" s="769" t="e">
        <v>#N/A</v>
      </c>
      <c r="N1205" s="763" t="e">
        <v>#N/A</v>
      </c>
      <c r="O1205" s="760" t="e">
        <v>#N/A</v>
      </c>
      <c r="P1205" s="946"/>
      <c r="Q1205" s="763"/>
      <c r="R1205" s="772"/>
      <c r="S1205" s="772"/>
      <c r="T1205" s="772"/>
    </row>
    <row r="1206" spans="1:20" s="8" customFormat="1" ht="11.1" customHeight="1">
      <c r="A1206" s="868" t="e">
        <v>#N/A</v>
      </c>
      <c r="B1206" s="816" t="e">
        <v>#N/A</v>
      </c>
      <c r="C1206" s="816" t="e">
        <v>#N/A</v>
      </c>
      <c r="D1206" s="760" t="e">
        <v>#N/A</v>
      </c>
      <c r="E1206" s="763" t="e">
        <v>#N/A</v>
      </c>
      <c r="F1206" s="51" t="s">
        <v>754</v>
      </c>
      <c r="G1206" s="60" t="s">
        <v>755</v>
      </c>
      <c r="H1206" s="763" t="e">
        <v>#N/A</v>
      </c>
      <c r="I1206" s="763" t="e">
        <v>#N/A</v>
      </c>
      <c r="J1206" s="763" t="e">
        <v>#N/A</v>
      </c>
      <c r="K1206" s="760" t="e">
        <v>#N/A</v>
      </c>
      <c r="L1206" s="769" t="e">
        <v>#N/A</v>
      </c>
      <c r="M1206" s="769" t="e">
        <v>#N/A</v>
      </c>
      <c r="N1206" s="763" t="e">
        <v>#N/A</v>
      </c>
      <c r="O1206" s="760" t="e">
        <v>#N/A</v>
      </c>
      <c r="P1206" s="946"/>
      <c r="Q1206" s="763"/>
      <c r="R1206" s="772"/>
      <c r="S1206" s="772"/>
      <c r="T1206" s="772"/>
    </row>
    <row r="1207" spans="1:20" s="8" customFormat="1" ht="11.1" customHeight="1">
      <c r="A1207" s="868" t="e">
        <v>#N/A</v>
      </c>
      <c r="B1207" s="816" t="e">
        <v>#N/A</v>
      </c>
      <c r="C1207" s="816" t="e">
        <v>#N/A</v>
      </c>
      <c r="D1207" s="760" t="e">
        <v>#N/A</v>
      </c>
      <c r="E1207" s="763" t="e">
        <v>#N/A</v>
      </c>
      <c r="F1207" s="51"/>
      <c r="G1207" s="16" t="s">
        <v>4023</v>
      </c>
      <c r="H1207" s="763" t="e">
        <v>#N/A</v>
      </c>
      <c r="I1207" s="763" t="e">
        <v>#N/A</v>
      </c>
      <c r="J1207" s="763" t="e">
        <v>#N/A</v>
      </c>
      <c r="K1207" s="760" t="e">
        <v>#N/A</v>
      </c>
      <c r="L1207" s="769" t="e">
        <v>#N/A</v>
      </c>
      <c r="M1207" s="769" t="e">
        <v>#N/A</v>
      </c>
      <c r="N1207" s="763" t="e">
        <v>#N/A</v>
      </c>
      <c r="O1207" s="760" t="e">
        <v>#N/A</v>
      </c>
      <c r="P1207" s="946"/>
      <c r="Q1207" s="763"/>
      <c r="R1207" s="772"/>
      <c r="S1207" s="772"/>
      <c r="T1207" s="772"/>
    </row>
    <row r="1208" spans="1:20" s="8" customFormat="1" ht="11.1" customHeight="1">
      <c r="A1208" s="868" t="e">
        <v>#N/A</v>
      </c>
      <c r="B1208" s="816" t="e">
        <v>#N/A</v>
      </c>
      <c r="C1208" s="816" t="e">
        <v>#N/A</v>
      </c>
      <c r="D1208" s="760" t="e">
        <v>#N/A</v>
      </c>
      <c r="E1208" s="763" t="e">
        <v>#N/A</v>
      </c>
      <c r="F1208" s="51" t="s">
        <v>757</v>
      </c>
      <c r="G1208" s="60" t="s">
        <v>758</v>
      </c>
      <c r="H1208" s="763" t="e">
        <v>#N/A</v>
      </c>
      <c r="I1208" s="763" t="e">
        <v>#N/A</v>
      </c>
      <c r="J1208" s="763" t="e">
        <v>#N/A</v>
      </c>
      <c r="K1208" s="760" t="e">
        <v>#N/A</v>
      </c>
      <c r="L1208" s="769" t="e">
        <v>#N/A</v>
      </c>
      <c r="M1208" s="769" t="e">
        <v>#N/A</v>
      </c>
      <c r="N1208" s="763" t="e">
        <v>#N/A</v>
      </c>
      <c r="O1208" s="760" t="e">
        <v>#N/A</v>
      </c>
      <c r="P1208" s="946"/>
      <c r="Q1208" s="763"/>
      <c r="R1208" s="772"/>
      <c r="S1208" s="772"/>
      <c r="T1208" s="772"/>
    </row>
    <row r="1209" spans="1:20" s="8" customFormat="1" ht="21.75" customHeight="1">
      <c r="A1209" s="868" t="e">
        <v>#N/A</v>
      </c>
      <c r="B1209" s="816" t="e">
        <v>#N/A</v>
      </c>
      <c r="C1209" s="816" t="e">
        <v>#N/A</v>
      </c>
      <c r="D1209" s="760" t="e">
        <v>#N/A</v>
      </c>
      <c r="E1209" s="763" t="e">
        <v>#N/A</v>
      </c>
      <c r="F1209" s="51"/>
      <c r="G1209" s="16" t="s">
        <v>759</v>
      </c>
      <c r="H1209" s="763" t="e">
        <v>#N/A</v>
      </c>
      <c r="I1209" s="763" t="e">
        <v>#N/A</v>
      </c>
      <c r="J1209" s="763" t="e">
        <v>#N/A</v>
      </c>
      <c r="K1209" s="760" t="e">
        <v>#N/A</v>
      </c>
      <c r="L1209" s="769" t="e">
        <v>#N/A</v>
      </c>
      <c r="M1209" s="769" t="e">
        <v>#N/A</v>
      </c>
      <c r="N1209" s="763" t="e">
        <v>#N/A</v>
      </c>
      <c r="O1209" s="760" t="e">
        <v>#N/A</v>
      </c>
      <c r="P1209" s="946"/>
      <c r="Q1209" s="763"/>
      <c r="R1209" s="772"/>
      <c r="S1209" s="772"/>
      <c r="T1209" s="772"/>
    </row>
    <row r="1210" spans="1:20" s="8" customFormat="1" ht="11.1" customHeight="1">
      <c r="A1210" s="868" t="e">
        <v>#N/A</v>
      </c>
      <c r="B1210" s="816" t="e">
        <v>#N/A</v>
      </c>
      <c r="C1210" s="816" t="e">
        <v>#N/A</v>
      </c>
      <c r="D1210" s="760" t="e">
        <v>#N/A</v>
      </c>
      <c r="E1210" s="763" t="e">
        <v>#N/A</v>
      </c>
      <c r="F1210" s="51" t="s">
        <v>760</v>
      </c>
      <c r="G1210" s="60" t="s">
        <v>761</v>
      </c>
      <c r="H1210" s="763" t="e">
        <v>#N/A</v>
      </c>
      <c r="I1210" s="763" t="e">
        <v>#N/A</v>
      </c>
      <c r="J1210" s="763" t="e">
        <v>#N/A</v>
      </c>
      <c r="K1210" s="760" t="e">
        <v>#N/A</v>
      </c>
      <c r="L1210" s="769" t="e">
        <v>#N/A</v>
      </c>
      <c r="M1210" s="769" t="e">
        <v>#N/A</v>
      </c>
      <c r="N1210" s="763" t="e">
        <v>#N/A</v>
      </c>
      <c r="O1210" s="760" t="e">
        <v>#N/A</v>
      </c>
      <c r="P1210" s="946"/>
      <c r="Q1210" s="763"/>
      <c r="R1210" s="772"/>
      <c r="S1210" s="772"/>
      <c r="T1210" s="772"/>
    </row>
    <row r="1211" spans="1:20" s="8" customFormat="1" ht="11.1" customHeight="1">
      <c r="A1211" s="868" t="e">
        <v>#N/A</v>
      </c>
      <c r="B1211" s="816" t="e">
        <v>#N/A</v>
      </c>
      <c r="C1211" s="816" t="e">
        <v>#N/A</v>
      </c>
      <c r="D1211" s="760" t="e">
        <v>#N/A</v>
      </c>
      <c r="E1211" s="763" t="e">
        <v>#N/A</v>
      </c>
      <c r="F1211" s="51" t="s">
        <v>762</v>
      </c>
      <c r="G1211" s="60" t="s">
        <v>763</v>
      </c>
      <c r="H1211" s="763" t="e">
        <v>#N/A</v>
      </c>
      <c r="I1211" s="763" t="e">
        <v>#N/A</v>
      </c>
      <c r="J1211" s="763" t="e">
        <v>#N/A</v>
      </c>
      <c r="K1211" s="760" t="e">
        <v>#N/A</v>
      </c>
      <c r="L1211" s="769" t="e">
        <v>#N/A</v>
      </c>
      <c r="M1211" s="769" t="e">
        <v>#N/A</v>
      </c>
      <c r="N1211" s="763" t="e">
        <v>#N/A</v>
      </c>
      <c r="O1211" s="760" t="e">
        <v>#N/A</v>
      </c>
      <c r="P1211" s="946"/>
      <c r="Q1211" s="763"/>
      <c r="R1211" s="772"/>
      <c r="S1211" s="772"/>
      <c r="T1211" s="772"/>
    </row>
    <row r="1212" spans="1:20" s="8" customFormat="1" ht="22.35" customHeight="1">
      <c r="A1212" s="868" t="e">
        <v>#N/A</v>
      </c>
      <c r="B1212" s="816" t="e">
        <v>#N/A</v>
      </c>
      <c r="C1212" s="816" t="e">
        <v>#N/A</v>
      </c>
      <c r="D1212" s="760" t="e">
        <v>#N/A</v>
      </c>
      <c r="E1212" s="763" t="e">
        <v>#N/A</v>
      </c>
      <c r="F1212" s="51"/>
      <c r="G1212" s="16" t="s">
        <v>1279</v>
      </c>
      <c r="H1212" s="763" t="e">
        <v>#N/A</v>
      </c>
      <c r="I1212" s="763" t="e">
        <v>#N/A</v>
      </c>
      <c r="J1212" s="763" t="e">
        <v>#N/A</v>
      </c>
      <c r="K1212" s="760" t="e">
        <v>#N/A</v>
      </c>
      <c r="L1212" s="769" t="e">
        <v>#N/A</v>
      </c>
      <c r="M1212" s="769" t="e">
        <v>#N/A</v>
      </c>
      <c r="N1212" s="763" t="e">
        <v>#N/A</v>
      </c>
      <c r="O1212" s="760" t="e">
        <v>#N/A</v>
      </c>
      <c r="P1212" s="946"/>
      <c r="Q1212" s="763"/>
      <c r="R1212" s="772"/>
      <c r="S1212" s="772"/>
      <c r="T1212" s="772"/>
    </row>
    <row r="1213" spans="1:20" s="8" customFormat="1" ht="11.1" customHeight="1">
      <c r="A1213" s="868" t="e">
        <v>#N/A</v>
      </c>
      <c r="B1213" s="816" t="e">
        <v>#N/A</v>
      </c>
      <c r="C1213" s="816" t="e">
        <v>#N/A</v>
      </c>
      <c r="D1213" s="760" t="e">
        <v>#N/A</v>
      </c>
      <c r="E1213" s="763" t="e">
        <v>#N/A</v>
      </c>
      <c r="F1213" s="51" t="s">
        <v>764</v>
      </c>
      <c r="G1213" s="60" t="s">
        <v>765</v>
      </c>
      <c r="H1213" s="763" t="e">
        <v>#N/A</v>
      </c>
      <c r="I1213" s="763" t="e">
        <v>#N/A</v>
      </c>
      <c r="J1213" s="763" t="e">
        <v>#N/A</v>
      </c>
      <c r="K1213" s="760" t="e">
        <v>#N/A</v>
      </c>
      <c r="L1213" s="769" t="e">
        <v>#N/A</v>
      </c>
      <c r="M1213" s="769" t="e">
        <v>#N/A</v>
      </c>
      <c r="N1213" s="763" t="e">
        <v>#N/A</v>
      </c>
      <c r="O1213" s="760" t="e">
        <v>#N/A</v>
      </c>
      <c r="P1213" s="946"/>
      <c r="Q1213" s="763"/>
      <c r="R1213" s="772"/>
      <c r="S1213" s="772"/>
      <c r="T1213" s="772"/>
    </row>
    <row r="1214" spans="1:20" s="8" customFormat="1" ht="11.1" customHeight="1">
      <c r="A1214" s="868" t="e">
        <v>#N/A</v>
      </c>
      <c r="B1214" s="816" t="e">
        <v>#N/A</v>
      </c>
      <c r="C1214" s="816" t="e">
        <v>#N/A</v>
      </c>
      <c r="D1214" s="760" t="e">
        <v>#N/A</v>
      </c>
      <c r="E1214" s="763" t="e">
        <v>#N/A</v>
      </c>
      <c r="F1214" s="51" t="s">
        <v>766</v>
      </c>
      <c r="G1214" s="60" t="s">
        <v>767</v>
      </c>
      <c r="H1214" s="763" t="e">
        <v>#N/A</v>
      </c>
      <c r="I1214" s="763" t="e">
        <v>#N/A</v>
      </c>
      <c r="J1214" s="763" t="e">
        <v>#N/A</v>
      </c>
      <c r="K1214" s="760" t="e">
        <v>#N/A</v>
      </c>
      <c r="L1214" s="769" t="e">
        <v>#N/A</v>
      </c>
      <c r="M1214" s="769" t="e">
        <v>#N/A</v>
      </c>
      <c r="N1214" s="763" t="e">
        <v>#N/A</v>
      </c>
      <c r="O1214" s="760" t="e">
        <v>#N/A</v>
      </c>
      <c r="P1214" s="946"/>
      <c r="Q1214" s="763"/>
      <c r="R1214" s="772"/>
      <c r="S1214" s="772"/>
      <c r="T1214" s="772"/>
    </row>
    <row r="1215" spans="1:20" s="8" customFormat="1" ht="11.1" customHeight="1">
      <c r="A1215" s="868" t="e">
        <v>#N/A</v>
      </c>
      <c r="B1215" s="816" t="e">
        <v>#N/A</v>
      </c>
      <c r="C1215" s="816" t="e">
        <v>#N/A</v>
      </c>
      <c r="D1215" s="760" t="e">
        <v>#N/A</v>
      </c>
      <c r="E1215" s="763" t="e">
        <v>#N/A</v>
      </c>
      <c r="F1215" s="51" t="s">
        <v>768</v>
      </c>
      <c r="G1215" s="60" t="s">
        <v>769</v>
      </c>
      <c r="H1215" s="763" t="e">
        <v>#N/A</v>
      </c>
      <c r="I1215" s="763" t="e">
        <v>#N/A</v>
      </c>
      <c r="J1215" s="763" t="e">
        <v>#N/A</v>
      </c>
      <c r="K1215" s="760" t="e">
        <v>#N/A</v>
      </c>
      <c r="L1215" s="769" t="e">
        <v>#N/A</v>
      </c>
      <c r="M1215" s="769" t="e">
        <v>#N/A</v>
      </c>
      <c r="N1215" s="763" t="e">
        <v>#N/A</v>
      </c>
      <c r="O1215" s="760" t="e">
        <v>#N/A</v>
      </c>
      <c r="P1215" s="946"/>
      <c r="Q1215" s="763"/>
      <c r="R1215" s="772"/>
      <c r="S1215" s="772"/>
      <c r="T1215" s="772"/>
    </row>
    <row r="1216" spans="1:20" s="8" customFormat="1" ht="11.1" customHeight="1">
      <c r="A1216" s="868" t="e">
        <v>#N/A</v>
      </c>
      <c r="B1216" s="816" t="e">
        <v>#N/A</v>
      </c>
      <c r="C1216" s="816" t="e">
        <v>#N/A</v>
      </c>
      <c r="D1216" s="760" t="e">
        <v>#N/A</v>
      </c>
      <c r="E1216" s="763" t="e">
        <v>#N/A</v>
      </c>
      <c r="F1216" s="51" t="s">
        <v>770</v>
      </c>
      <c r="G1216" s="60" t="s">
        <v>771</v>
      </c>
      <c r="H1216" s="763" t="e">
        <v>#N/A</v>
      </c>
      <c r="I1216" s="763" t="e">
        <v>#N/A</v>
      </c>
      <c r="J1216" s="763" t="e">
        <v>#N/A</v>
      </c>
      <c r="K1216" s="760" t="e">
        <v>#N/A</v>
      </c>
      <c r="L1216" s="769" t="e">
        <v>#N/A</v>
      </c>
      <c r="M1216" s="769" t="e">
        <v>#N/A</v>
      </c>
      <c r="N1216" s="763" t="e">
        <v>#N/A</v>
      </c>
      <c r="O1216" s="760" t="e">
        <v>#N/A</v>
      </c>
      <c r="P1216" s="946"/>
      <c r="Q1216" s="763"/>
      <c r="R1216" s="772"/>
      <c r="S1216" s="772"/>
      <c r="T1216" s="772"/>
    </row>
    <row r="1217" spans="1:20" s="8" customFormat="1" ht="11.1" customHeight="1">
      <c r="A1217" s="868" t="e">
        <v>#N/A</v>
      </c>
      <c r="B1217" s="816" t="e">
        <v>#N/A</v>
      </c>
      <c r="C1217" s="816" t="e">
        <v>#N/A</v>
      </c>
      <c r="D1217" s="760" t="e">
        <v>#N/A</v>
      </c>
      <c r="E1217" s="763" t="e">
        <v>#N/A</v>
      </c>
      <c r="F1217" s="51" t="s">
        <v>772</v>
      </c>
      <c r="G1217" s="60" t="s">
        <v>773</v>
      </c>
      <c r="H1217" s="763" t="e">
        <v>#N/A</v>
      </c>
      <c r="I1217" s="763" t="e">
        <v>#N/A</v>
      </c>
      <c r="J1217" s="763" t="e">
        <v>#N/A</v>
      </c>
      <c r="K1217" s="760" t="e">
        <v>#N/A</v>
      </c>
      <c r="L1217" s="769" t="e">
        <v>#N/A</v>
      </c>
      <c r="M1217" s="769" t="e">
        <v>#N/A</v>
      </c>
      <c r="N1217" s="763" t="e">
        <v>#N/A</v>
      </c>
      <c r="O1217" s="760" t="e">
        <v>#N/A</v>
      </c>
      <c r="P1217" s="946"/>
      <c r="Q1217" s="763"/>
      <c r="R1217" s="772"/>
      <c r="S1217" s="772"/>
      <c r="T1217" s="772"/>
    </row>
    <row r="1218" spans="1:20" s="8" customFormat="1" ht="11.1" customHeight="1">
      <c r="A1218" s="868" t="e">
        <v>#N/A</v>
      </c>
      <c r="B1218" s="816" t="e">
        <v>#N/A</v>
      </c>
      <c r="C1218" s="816" t="e">
        <v>#N/A</v>
      </c>
      <c r="D1218" s="760" t="e">
        <v>#N/A</v>
      </c>
      <c r="E1218" s="763" t="e">
        <v>#N/A</v>
      </c>
      <c r="F1218" s="51" t="s">
        <v>774</v>
      </c>
      <c r="G1218" s="60" t="s">
        <v>775</v>
      </c>
      <c r="H1218" s="763" t="e">
        <v>#N/A</v>
      </c>
      <c r="I1218" s="763" t="e">
        <v>#N/A</v>
      </c>
      <c r="J1218" s="763" t="e">
        <v>#N/A</v>
      </c>
      <c r="K1218" s="760" t="e">
        <v>#N/A</v>
      </c>
      <c r="L1218" s="769" t="e">
        <v>#N/A</v>
      </c>
      <c r="M1218" s="769" t="e">
        <v>#N/A</v>
      </c>
      <c r="N1218" s="763" t="e">
        <v>#N/A</v>
      </c>
      <c r="O1218" s="760" t="e">
        <v>#N/A</v>
      </c>
      <c r="P1218" s="946"/>
      <c r="Q1218" s="763"/>
      <c r="R1218" s="772"/>
      <c r="S1218" s="772"/>
      <c r="T1218" s="772"/>
    </row>
    <row r="1219" spans="1:20" s="8" customFormat="1" ht="11.1" customHeight="1">
      <c r="A1219" s="868" t="e">
        <v>#N/A</v>
      </c>
      <c r="B1219" s="816" t="e">
        <v>#N/A</v>
      </c>
      <c r="C1219" s="816" t="e">
        <v>#N/A</v>
      </c>
      <c r="D1219" s="760" t="e">
        <v>#N/A</v>
      </c>
      <c r="E1219" s="763" t="e">
        <v>#N/A</v>
      </c>
      <c r="F1219" s="51" t="s">
        <v>776</v>
      </c>
      <c r="G1219" s="60" t="s">
        <v>777</v>
      </c>
      <c r="H1219" s="763" t="e">
        <v>#N/A</v>
      </c>
      <c r="I1219" s="763" t="e">
        <v>#N/A</v>
      </c>
      <c r="J1219" s="763" t="e">
        <v>#N/A</v>
      </c>
      <c r="K1219" s="760" t="e">
        <v>#N/A</v>
      </c>
      <c r="L1219" s="769" t="e">
        <v>#N/A</v>
      </c>
      <c r="M1219" s="769" t="e">
        <v>#N/A</v>
      </c>
      <c r="N1219" s="763" t="e">
        <v>#N/A</v>
      </c>
      <c r="O1219" s="760" t="e">
        <v>#N/A</v>
      </c>
      <c r="P1219" s="946"/>
      <c r="Q1219" s="763"/>
      <c r="R1219" s="772"/>
      <c r="S1219" s="772"/>
      <c r="T1219" s="772"/>
    </row>
    <row r="1220" spans="1:20" s="8" customFormat="1" ht="24" customHeight="1">
      <c r="A1220" s="868" t="e">
        <v>#N/A</v>
      </c>
      <c r="B1220" s="816" t="e">
        <v>#N/A</v>
      </c>
      <c r="C1220" s="816" t="e">
        <v>#N/A</v>
      </c>
      <c r="D1220" s="760" t="e">
        <v>#N/A</v>
      </c>
      <c r="E1220" s="763" t="e">
        <v>#N/A</v>
      </c>
      <c r="F1220" s="51"/>
      <c r="G1220" s="16" t="s">
        <v>778</v>
      </c>
      <c r="H1220" s="763" t="e">
        <v>#N/A</v>
      </c>
      <c r="I1220" s="763" t="e">
        <v>#N/A</v>
      </c>
      <c r="J1220" s="763" t="e">
        <v>#N/A</v>
      </c>
      <c r="K1220" s="760" t="e">
        <v>#N/A</v>
      </c>
      <c r="L1220" s="769" t="e">
        <v>#N/A</v>
      </c>
      <c r="M1220" s="769" t="e">
        <v>#N/A</v>
      </c>
      <c r="N1220" s="763" t="e">
        <v>#N/A</v>
      </c>
      <c r="O1220" s="760" t="e">
        <v>#N/A</v>
      </c>
      <c r="P1220" s="946"/>
      <c r="Q1220" s="763"/>
      <c r="R1220" s="772"/>
      <c r="S1220" s="772"/>
      <c r="T1220" s="772"/>
    </row>
    <row r="1221" spans="1:20" s="8" customFormat="1" ht="11.1" customHeight="1">
      <c r="A1221" s="868" t="e">
        <v>#N/A</v>
      </c>
      <c r="B1221" s="816" t="e">
        <v>#N/A</v>
      </c>
      <c r="C1221" s="816" t="e">
        <v>#N/A</v>
      </c>
      <c r="D1221" s="760" t="e">
        <v>#N/A</v>
      </c>
      <c r="E1221" s="763" t="e">
        <v>#N/A</v>
      </c>
      <c r="F1221" s="51" t="s">
        <v>397</v>
      </c>
      <c r="G1221" s="60" t="s">
        <v>779</v>
      </c>
      <c r="H1221" s="763" t="e">
        <v>#N/A</v>
      </c>
      <c r="I1221" s="763" t="e">
        <v>#N/A</v>
      </c>
      <c r="J1221" s="763" t="e">
        <v>#N/A</v>
      </c>
      <c r="K1221" s="760" t="e">
        <v>#N/A</v>
      </c>
      <c r="L1221" s="769" t="e">
        <v>#N/A</v>
      </c>
      <c r="M1221" s="769" t="e">
        <v>#N/A</v>
      </c>
      <c r="N1221" s="763" t="e">
        <v>#N/A</v>
      </c>
      <c r="O1221" s="760" t="e">
        <v>#N/A</v>
      </c>
      <c r="P1221" s="946"/>
      <c r="Q1221" s="763"/>
      <c r="R1221" s="772"/>
      <c r="S1221" s="772"/>
      <c r="T1221" s="772"/>
    </row>
    <row r="1222" spans="1:20" s="8" customFormat="1" ht="11.1" customHeight="1">
      <c r="A1222" s="868" t="e">
        <v>#N/A</v>
      </c>
      <c r="B1222" s="816" t="e">
        <v>#N/A</v>
      </c>
      <c r="C1222" s="816" t="e">
        <v>#N/A</v>
      </c>
      <c r="D1222" s="760" t="e">
        <v>#N/A</v>
      </c>
      <c r="E1222" s="763" t="e">
        <v>#N/A</v>
      </c>
      <c r="F1222" s="51" t="s">
        <v>399</v>
      </c>
      <c r="G1222" s="60" t="s">
        <v>2611</v>
      </c>
      <c r="H1222" s="763" t="e">
        <v>#N/A</v>
      </c>
      <c r="I1222" s="763" t="e">
        <v>#N/A</v>
      </c>
      <c r="J1222" s="763" t="e">
        <v>#N/A</v>
      </c>
      <c r="K1222" s="760" t="e">
        <v>#N/A</v>
      </c>
      <c r="L1222" s="769" t="e">
        <v>#N/A</v>
      </c>
      <c r="M1222" s="769" t="e">
        <v>#N/A</v>
      </c>
      <c r="N1222" s="763" t="e">
        <v>#N/A</v>
      </c>
      <c r="O1222" s="760" t="e">
        <v>#N/A</v>
      </c>
      <c r="P1222" s="946"/>
      <c r="Q1222" s="763"/>
      <c r="R1222" s="772"/>
      <c r="S1222" s="772"/>
      <c r="T1222" s="772"/>
    </row>
    <row r="1223" spans="1:20" s="8" customFormat="1" ht="11.1" customHeight="1">
      <c r="A1223" s="868" t="e">
        <v>#N/A</v>
      </c>
      <c r="B1223" s="816" t="e">
        <v>#N/A</v>
      </c>
      <c r="C1223" s="816" t="e">
        <v>#N/A</v>
      </c>
      <c r="D1223" s="760" t="e">
        <v>#N/A</v>
      </c>
      <c r="E1223" s="763" t="e">
        <v>#N/A</v>
      </c>
      <c r="F1223" s="51" t="s">
        <v>401</v>
      </c>
      <c r="G1223" s="60" t="s">
        <v>2612</v>
      </c>
      <c r="H1223" s="763" t="e">
        <v>#N/A</v>
      </c>
      <c r="I1223" s="763" t="e">
        <v>#N/A</v>
      </c>
      <c r="J1223" s="763" t="e">
        <v>#N/A</v>
      </c>
      <c r="K1223" s="760" t="e">
        <v>#N/A</v>
      </c>
      <c r="L1223" s="769" t="e">
        <v>#N/A</v>
      </c>
      <c r="M1223" s="769" t="e">
        <v>#N/A</v>
      </c>
      <c r="N1223" s="763" t="e">
        <v>#N/A</v>
      </c>
      <c r="O1223" s="760" t="e">
        <v>#N/A</v>
      </c>
      <c r="P1223" s="946"/>
      <c r="Q1223" s="763"/>
      <c r="R1223" s="772"/>
      <c r="S1223" s="772"/>
      <c r="T1223" s="772"/>
    </row>
    <row r="1224" spans="1:20" s="8" customFormat="1" ht="11.1" customHeight="1">
      <c r="A1224" s="868" t="e">
        <v>#N/A</v>
      </c>
      <c r="B1224" s="816" t="e">
        <v>#N/A</v>
      </c>
      <c r="C1224" s="816" t="e">
        <v>#N/A</v>
      </c>
      <c r="D1224" s="760" t="e">
        <v>#N/A</v>
      </c>
      <c r="E1224" s="763" t="e">
        <v>#N/A</v>
      </c>
      <c r="F1224" s="51" t="s">
        <v>403</v>
      </c>
      <c r="G1224" s="60" t="s">
        <v>3612</v>
      </c>
      <c r="H1224" s="763" t="e">
        <v>#N/A</v>
      </c>
      <c r="I1224" s="763" t="e">
        <v>#N/A</v>
      </c>
      <c r="J1224" s="763" t="e">
        <v>#N/A</v>
      </c>
      <c r="K1224" s="760" t="e">
        <v>#N/A</v>
      </c>
      <c r="L1224" s="769" t="e">
        <v>#N/A</v>
      </c>
      <c r="M1224" s="769" t="e">
        <v>#N/A</v>
      </c>
      <c r="N1224" s="763" t="e">
        <v>#N/A</v>
      </c>
      <c r="O1224" s="760" t="e">
        <v>#N/A</v>
      </c>
      <c r="P1224" s="946"/>
      <c r="Q1224" s="763"/>
      <c r="R1224" s="772"/>
      <c r="S1224" s="772"/>
      <c r="T1224" s="772"/>
    </row>
    <row r="1225" spans="1:20" s="8" customFormat="1" ht="11.1" customHeight="1">
      <c r="A1225" s="868" t="e">
        <v>#N/A</v>
      </c>
      <c r="B1225" s="816" t="e">
        <v>#N/A</v>
      </c>
      <c r="C1225" s="816" t="e">
        <v>#N/A</v>
      </c>
      <c r="D1225" s="760" t="e">
        <v>#N/A</v>
      </c>
      <c r="E1225" s="763" t="e">
        <v>#N/A</v>
      </c>
      <c r="F1225" s="51" t="s">
        <v>781</v>
      </c>
      <c r="G1225" s="60" t="s">
        <v>2613</v>
      </c>
      <c r="H1225" s="763" t="e">
        <v>#N/A</v>
      </c>
      <c r="I1225" s="763" t="e">
        <v>#N/A</v>
      </c>
      <c r="J1225" s="763" t="e">
        <v>#N/A</v>
      </c>
      <c r="K1225" s="760" t="e">
        <v>#N/A</v>
      </c>
      <c r="L1225" s="769" t="e">
        <v>#N/A</v>
      </c>
      <c r="M1225" s="769" t="e">
        <v>#N/A</v>
      </c>
      <c r="N1225" s="763" t="e">
        <v>#N/A</v>
      </c>
      <c r="O1225" s="760" t="e">
        <v>#N/A</v>
      </c>
      <c r="P1225" s="946"/>
      <c r="Q1225" s="763"/>
      <c r="R1225" s="772"/>
      <c r="S1225" s="772"/>
      <c r="T1225" s="772"/>
    </row>
    <row r="1226" spans="1:20" s="8" customFormat="1" ht="11.1" customHeight="1">
      <c r="A1226" s="868" t="e">
        <v>#N/A</v>
      </c>
      <c r="B1226" s="816" t="e">
        <v>#N/A</v>
      </c>
      <c r="C1226" s="816" t="e">
        <v>#N/A</v>
      </c>
      <c r="D1226" s="760" t="e">
        <v>#N/A</v>
      </c>
      <c r="E1226" s="763" t="e">
        <v>#N/A</v>
      </c>
      <c r="F1226" s="51"/>
      <c r="G1226" s="16" t="s">
        <v>4024</v>
      </c>
      <c r="H1226" s="763" t="e">
        <v>#N/A</v>
      </c>
      <c r="I1226" s="763" t="e">
        <v>#N/A</v>
      </c>
      <c r="J1226" s="763" t="e">
        <v>#N/A</v>
      </c>
      <c r="K1226" s="760" t="e">
        <v>#N/A</v>
      </c>
      <c r="L1226" s="769" t="e">
        <v>#N/A</v>
      </c>
      <c r="M1226" s="769" t="e">
        <v>#N/A</v>
      </c>
      <c r="N1226" s="763" t="e">
        <v>#N/A</v>
      </c>
      <c r="O1226" s="760" t="e">
        <v>#N/A</v>
      </c>
      <c r="P1226" s="946"/>
      <c r="Q1226" s="763"/>
      <c r="R1226" s="772"/>
      <c r="S1226" s="772"/>
      <c r="T1226" s="772"/>
    </row>
    <row r="1227" spans="1:20" s="8" customFormat="1" ht="11.1" customHeight="1">
      <c r="A1227" s="868" t="e">
        <v>#N/A</v>
      </c>
      <c r="B1227" s="816" t="e">
        <v>#N/A</v>
      </c>
      <c r="C1227" s="816" t="e">
        <v>#N/A</v>
      </c>
      <c r="D1227" s="760" t="e">
        <v>#N/A</v>
      </c>
      <c r="E1227" s="763" t="e">
        <v>#N/A</v>
      </c>
      <c r="F1227" s="51" t="s">
        <v>405</v>
      </c>
      <c r="G1227" s="60" t="s">
        <v>782</v>
      </c>
      <c r="H1227" s="763" t="e">
        <v>#N/A</v>
      </c>
      <c r="I1227" s="763" t="e">
        <v>#N/A</v>
      </c>
      <c r="J1227" s="763" t="e">
        <v>#N/A</v>
      </c>
      <c r="K1227" s="760" t="e">
        <v>#N/A</v>
      </c>
      <c r="L1227" s="769" t="e">
        <v>#N/A</v>
      </c>
      <c r="M1227" s="769" t="e">
        <v>#N/A</v>
      </c>
      <c r="N1227" s="763" t="e">
        <v>#N/A</v>
      </c>
      <c r="O1227" s="760" t="e">
        <v>#N/A</v>
      </c>
      <c r="P1227" s="946"/>
      <c r="Q1227" s="763"/>
      <c r="R1227" s="772"/>
      <c r="S1227" s="772"/>
      <c r="T1227" s="772"/>
    </row>
    <row r="1228" spans="1:20" s="8" customFormat="1" ht="11.1" customHeight="1">
      <c r="A1228" s="868" t="e">
        <v>#N/A</v>
      </c>
      <c r="B1228" s="816" t="e">
        <v>#N/A</v>
      </c>
      <c r="C1228" s="816" t="e">
        <v>#N/A</v>
      </c>
      <c r="D1228" s="760" t="e">
        <v>#N/A</v>
      </c>
      <c r="E1228" s="763" t="e">
        <v>#N/A</v>
      </c>
      <c r="F1228" s="51" t="s">
        <v>406</v>
      </c>
      <c r="G1228" s="60" t="s">
        <v>783</v>
      </c>
      <c r="H1228" s="763" t="e">
        <v>#N/A</v>
      </c>
      <c r="I1228" s="763" t="e">
        <v>#N/A</v>
      </c>
      <c r="J1228" s="763" t="e">
        <v>#N/A</v>
      </c>
      <c r="K1228" s="760" t="e">
        <v>#N/A</v>
      </c>
      <c r="L1228" s="769" t="e">
        <v>#N/A</v>
      </c>
      <c r="M1228" s="769" t="e">
        <v>#N/A</v>
      </c>
      <c r="N1228" s="763" t="e">
        <v>#N/A</v>
      </c>
      <c r="O1228" s="760" t="e">
        <v>#N/A</v>
      </c>
      <c r="P1228" s="946"/>
      <c r="Q1228" s="763"/>
      <c r="R1228" s="772"/>
      <c r="S1228" s="772"/>
      <c r="T1228" s="772"/>
    </row>
    <row r="1229" spans="1:20" s="8" customFormat="1" ht="11.1" customHeight="1">
      <c r="A1229" s="868" t="e">
        <v>#N/A</v>
      </c>
      <c r="B1229" s="816" t="e">
        <v>#N/A</v>
      </c>
      <c r="C1229" s="816" t="e">
        <v>#N/A</v>
      </c>
      <c r="D1229" s="760" t="e">
        <v>#N/A</v>
      </c>
      <c r="E1229" s="763" t="e">
        <v>#N/A</v>
      </c>
      <c r="F1229" s="51" t="s">
        <v>408</v>
      </c>
      <c r="G1229" s="60" t="s">
        <v>784</v>
      </c>
      <c r="H1229" s="763" t="e">
        <v>#N/A</v>
      </c>
      <c r="I1229" s="763" t="e">
        <v>#N/A</v>
      </c>
      <c r="J1229" s="763" t="e">
        <v>#N/A</v>
      </c>
      <c r="K1229" s="760" t="e">
        <v>#N/A</v>
      </c>
      <c r="L1229" s="769" t="e">
        <v>#N/A</v>
      </c>
      <c r="M1229" s="769" t="e">
        <v>#N/A</v>
      </c>
      <c r="N1229" s="763" t="e">
        <v>#N/A</v>
      </c>
      <c r="O1229" s="760" t="e">
        <v>#N/A</v>
      </c>
      <c r="P1229" s="946"/>
      <c r="Q1229" s="763"/>
      <c r="R1229" s="772"/>
      <c r="S1229" s="772"/>
      <c r="T1229" s="772"/>
    </row>
    <row r="1230" spans="1:20" s="8" customFormat="1" ht="11.1" customHeight="1">
      <c r="A1230" s="868" t="e">
        <v>#N/A</v>
      </c>
      <c r="B1230" s="816" t="e">
        <v>#N/A</v>
      </c>
      <c r="C1230" s="816" t="e">
        <v>#N/A</v>
      </c>
      <c r="D1230" s="760" t="e">
        <v>#N/A</v>
      </c>
      <c r="E1230" s="763" t="e">
        <v>#N/A</v>
      </c>
      <c r="F1230" s="51" t="s">
        <v>410</v>
      </c>
      <c r="G1230" s="60" t="s">
        <v>785</v>
      </c>
      <c r="H1230" s="763" t="e">
        <v>#N/A</v>
      </c>
      <c r="I1230" s="763" t="e">
        <v>#N/A</v>
      </c>
      <c r="J1230" s="763" t="e">
        <v>#N/A</v>
      </c>
      <c r="K1230" s="760" t="e">
        <v>#N/A</v>
      </c>
      <c r="L1230" s="769" t="e">
        <v>#N/A</v>
      </c>
      <c r="M1230" s="769" t="e">
        <v>#N/A</v>
      </c>
      <c r="N1230" s="763" t="e">
        <v>#N/A</v>
      </c>
      <c r="O1230" s="760" t="e">
        <v>#N/A</v>
      </c>
      <c r="P1230" s="946"/>
      <c r="Q1230" s="763"/>
      <c r="R1230" s="772"/>
      <c r="S1230" s="772"/>
      <c r="T1230" s="772"/>
    </row>
    <row r="1231" spans="1:20" s="8" customFormat="1" ht="11.1" customHeight="1">
      <c r="A1231" s="868" t="e">
        <v>#N/A</v>
      </c>
      <c r="B1231" s="816" t="e">
        <v>#N/A</v>
      </c>
      <c r="C1231" s="816" t="e">
        <v>#N/A</v>
      </c>
      <c r="D1231" s="760" t="e">
        <v>#N/A</v>
      </c>
      <c r="E1231" s="763" t="e">
        <v>#N/A</v>
      </c>
      <c r="F1231" s="51" t="s">
        <v>412</v>
      </c>
      <c r="G1231" s="60" t="s">
        <v>786</v>
      </c>
      <c r="H1231" s="763" t="e">
        <v>#N/A</v>
      </c>
      <c r="I1231" s="763" t="e">
        <v>#N/A</v>
      </c>
      <c r="J1231" s="763" t="e">
        <v>#N/A</v>
      </c>
      <c r="K1231" s="760" t="e">
        <v>#N/A</v>
      </c>
      <c r="L1231" s="769" t="e">
        <v>#N/A</v>
      </c>
      <c r="M1231" s="769" t="e">
        <v>#N/A</v>
      </c>
      <c r="N1231" s="763" t="e">
        <v>#N/A</v>
      </c>
      <c r="O1231" s="760" t="e">
        <v>#N/A</v>
      </c>
      <c r="P1231" s="946"/>
      <c r="Q1231" s="763"/>
      <c r="R1231" s="772"/>
      <c r="S1231" s="772"/>
      <c r="T1231" s="772"/>
    </row>
    <row r="1232" spans="1:20" s="8" customFormat="1" ht="11.1" customHeight="1">
      <c r="A1232" s="868" t="e">
        <v>#N/A</v>
      </c>
      <c r="B1232" s="816" t="e">
        <v>#N/A</v>
      </c>
      <c r="C1232" s="816" t="e">
        <v>#N/A</v>
      </c>
      <c r="D1232" s="760" t="e">
        <v>#N/A</v>
      </c>
      <c r="E1232" s="763" t="e">
        <v>#N/A</v>
      </c>
      <c r="F1232" s="51"/>
      <c r="G1232" s="16" t="s">
        <v>787</v>
      </c>
      <c r="H1232" s="763" t="e">
        <v>#N/A</v>
      </c>
      <c r="I1232" s="763" t="e">
        <v>#N/A</v>
      </c>
      <c r="J1232" s="763" t="e">
        <v>#N/A</v>
      </c>
      <c r="K1232" s="760" t="e">
        <v>#N/A</v>
      </c>
      <c r="L1232" s="769" t="e">
        <v>#N/A</v>
      </c>
      <c r="M1232" s="769" t="e">
        <v>#N/A</v>
      </c>
      <c r="N1232" s="763" t="e">
        <v>#N/A</v>
      </c>
      <c r="O1232" s="760" t="e">
        <v>#N/A</v>
      </c>
      <c r="P1232" s="946"/>
      <c r="Q1232" s="763"/>
      <c r="R1232" s="772"/>
      <c r="S1232" s="772"/>
      <c r="T1232" s="772"/>
    </row>
    <row r="1233" spans="1:20" s="8" customFormat="1" ht="11.1" customHeight="1">
      <c r="A1233" s="869" t="e">
        <v>#N/A</v>
      </c>
      <c r="B1233" s="817" t="e">
        <v>#N/A</v>
      </c>
      <c r="C1233" s="817" t="e">
        <v>#N/A</v>
      </c>
      <c r="D1233" s="761" t="e">
        <v>#N/A</v>
      </c>
      <c r="E1233" s="764" t="e">
        <v>#N/A</v>
      </c>
      <c r="F1233" s="51" t="s">
        <v>788</v>
      </c>
      <c r="G1233" s="60" t="s">
        <v>789</v>
      </c>
      <c r="H1233" s="764" t="e">
        <v>#N/A</v>
      </c>
      <c r="I1233" s="764" t="e">
        <v>#N/A</v>
      </c>
      <c r="J1233" s="764" t="e">
        <v>#N/A</v>
      </c>
      <c r="K1233" s="761" t="e">
        <v>#N/A</v>
      </c>
      <c r="L1233" s="770" t="e">
        <v>#N/A</v>
      </c>
      <c r="M1233" s="770" t="e">
        <v>#N/A</v>
      </c>
      <c r="N1233" s="764" t="e">
        <v>#N/A</v>
      </c>
      <c r="O1233" s="761" t="e">
        <v>#N/A</v>
      </c>
      <c r="P1233" s="947"/>
      <c r="Q1233" s="764"/>
      <c r="R1233" s="773"/>
      <c r="S1233" s="773"/>
      <c r="T1233" s="773"/>
    </row>
    <row r="1234" spans="1:20" s="8" customFormat="1" ht="138" customHeight="1">
      <c r="A1234" s="212" t="s">
        <v>1631</v>
      </c>
      <c r="B1234" s="202" t="s">
        <v>3439</v>
      </c>
      <c r="C1234" s="202" t="s">
        <v>4299</v>
      </c>
      <c r="D1234" s="9" t="s">
        <v>3440</v>
      </c>
      <c r="E1234" s="51" t="s">
        <v>792</v>
      </c>
      <c r="F1234" s="60"/>
      <c r="G1234" s="60"/>
      <c r="H1234" s="51" t="s">
        <v>52</v>
      </c>
      <c r="I1234" s="51" t="s">
        <v>101</v>
      </c>
      <c r="J1234" s="51" t="s">
        <v>107</v>
      </c>
      <c r="K1234" s="60" t="s">
        <v>5740</v>
      </c>
      <c r="L1234" s="9" t="s">
        <v>1436</v>
      </c>
      <c r="M1234" s="9" t="s">
        <v>7501</v>
      </c>
      <c r="N1234" s="39" t="s">
        <v>16</v>
      </c>
      <c r="O1234" s="66" t="s">
        <v>7988</v>
      </c>
      <c r="P1234" s="52"/>
      <c r="Q1234" s="39" t="s">
        <v>128</v>
      </c>
      <c r="R1234" s="111" t="s">
        <v>128</v>
      </c>
      <c r="S1234" s="111" t="s">
        <v>128</v>
      </c>
      <c r="T1234" s="111" t="s">
        <v>7967</v>
      </c>
    </row>
    <row r="1235" spans="1:20" s="8" customFormat="1" ht="37.5" customHeight="1">
      <c r="A1235" s="867" t="s">
        <v>1629</v>
      </c>
      <c r="B1235" s="756" t="s">
        <v>1278</v>
      </c>
      <c r="C1235" s="756" t="s">
        <v>4300</v>
      </c>
      <c r="D1235" s="759" t="s">
        <v>833</v>
      </c>
      <c r="E1235" s="762" t="s">
        <v>28</v>
      </c>
      <c r="F1235" s="39" t="s">
        <v>128</v>
      </c>
      <c r="G1235" s="9" t="s">
        <v>834</v>
      </c>
      <c r="H1235" s="762" t="s">
        <v>52</v>
      </c>
      <c r="I1235" s="762" t="s">
        <v>101</v>
      </c>
      <c r="J1235" s="762" t="s">
        <v>107</v>
      </c>
      <c r="K1235" s="759" t="s">
        <v>5614</v>
      </c>
      <c r="L1235" s="768" t="s">
        <v>1436</v>
      </c>
      <c r="M1235" s="768" t="s">
        <v>835</v>
      </c>
      <c r="N1235" s="762" t="s">
        <v>16</v>
      </c>
      <c r="O1235" s="759" t="s">
        <v>6117</v>
      </c>
      <c r="P1235" s="1001"/>
      <c r="Q1235" s="762" t="s">
        <v>128</v>
      </c>
      <c r="R1235" s="771" t="s">
        <v>128</v>
      </c>
      <c r="S1235" s="771" t="s">
        <v>128</v>
      </c>
      <c r="T1235" s="771" t="s">
        <v>2989</v>
      </c>
    </row>
    <row r="1236" spans="1:20" s="8" customFormat="1" ht="23.25" customHeight="1">
      <c r="A1236" s="868" t="e">
        <v>#N/A</v>
      </c>
      <c r="B1236" s="758" t="e">
        <v>#N/A</v>
      </c>
      <c r="C1236" s="758" t="e">
        <v>#N/A</v>
      </c>
      <c r="D1236" s="760" t="e">
        <v>#N/A</v>
      </c>
      <c r="E1236" s="763" t="e">
        <v>#N/A</v>
      </c>
      <c r="F1236" s="51" t="s">
        <v>126</v>
      </c>
      <c r="G1236" s="60" t="s">
        <v>836</v>
      </c>
      <c r="H1236" s="763" t="e">
        <v>#N/A</v>
      </c>
      <c r="I1236" s="763" t="e">
        <v>#N/A</v>
      </c>
      <c r="J1236" s="763" t="e">
        <v>#N/A</v>
      </c>
      <c r="K1236" s="760" t="e">
        <v>#N/A</v>
      </c>
      <c r="L1236" s="769" t="e">
        <v>#N/A</v>
      </c>
      <c r="M1236" s="769" t="e">
        <v>#N/A</v>
      </c>
      <c r="N1236" s="763" t="e">
        <v>#N/A</v>
      </c>
      <c r="O1236" s="760" t="e">
        <v>#N/A</v>
      </c>
      <c r="P1236" s="946"/>
      <c r="Q1236" s="763"/>
      <c r="R1236" s="772"/>
      <c r="S1236" s="772"/>
      <c r="T1236" s="772"/>
    </row>
    <row r="1237" spans="1:20" s="8" customFormat="1" ht="22.5" customHeight="1">
      <c r="A1237" s="869" t="e">
        <v>#N/A</v>
      </c>
      <c r="B1237" s="757" t="e">
        <v>#N/A</v>
      </c>
      <c r="C1237" s="757" t="e">
        <v>#N/A</v>
      </c>
      <c r="D1237" s="761" t="e">
        <v>#N/A</v>
      </c>
      <c r="E1237" s="764" t="e">
        <v>#N/A</v>
      </c>
      <c r="F1237" s="51" t="s">
        <v>179</v>
      </c>
      <c r="G1237" s="60" t="s">
        <v>837</v>
      </c>
      <c r="H1237" s="764" t="e">
        <v>#N/A</v>
      </c>
      <c r="I1237" s="764" t="e">
        <v>#N/A</v>
      </c>
      <c r="J1237" s="764" t="e">
        <v>#N/A</v>
      </c>
      <c r="K1237" s="761" t="e">
        <v>#N/A</v>
      </c>
      <c r="L1237" s="770" t="e">
        <v>#N/A</v>
      </c>
      <c r="M1237" s="770" t="e">
        <v>#N/A</v>
      </c>
      <c r="N1237" s="764" t="e">
        <v>#N/A</v>
      </c>
      <c r="O1237" s="761" t="e">
        <v>#N/A</v>
      </c>
      <c r="P1237" s="947"/>
      <c r="Q1237" s="764"/>
      <c r="R1237" s="773"/>
      <c r="S1237" s="773"/>
      <c r="T1237" s="773"/>
    </row>
    <row r="1238" spans="1:20" s="8" customFormat="1" ht="37.35" customHeight="1">
      <c r="A1238" s="867" t="s">
        <v>1751</v>
      </c>
      <c r="B1238" s="815" t="s">
        <v>793</v>
      </c>
      <c r="C1238" s="815" t="s">
        <v>4301</v>
      </c>
      <c r="D1238" s="759" t="s">
        <v>7491</v>
      </c>
      <c r="E1238" s="762" t="s">
        <v>28</v>
      </c>
      <c r="F1238" s="51">
        <v>5</v>
      </c>
      <c r="G1238" s="60" t="s">
        <v>795</v>
      </c>
      <c r="H1238" s="762" t="s">
        <v>52</v>
      </c>
      <c r="I1238" s="762" t="s">
        <v>101</v>
      </c>
      <c r="J1238" s="762" t="s">
        <v>107</v>
      </c>
      <c r="K1238" s="759" t="s">
        <v>5614</v>
      </c>
      <c r="L1238" s="768" t="s">
        <v>1436</v>
      </c>
      <c r="M1238" s="768" t="s">
        <v>796</v>
      </c>
      <c r="N1238" s="762" t="s">
        <v>16</v>
      </c>
      <c r="O1238" s="759" t="s">
        <v>6118</v>
      </c>
      <c r="P1238" s="1001"/>
      <c r="Q1238" s="762" t="s">
        <v>128</v>
      </c>
      <c r="R1238" s="771" t="s">
        <v>128</v>
      </c>
      <c r="S1238" s="771" t="s">
        <v>128</v>
      </c>
      <c r="T1238" s="771" t="s">
        <v>2989</v>
      </c>
    </row>
    <row r="1239" spans="1:20" s="8" customFormat="1" ht="36" customHeight="1">
      <c r="A1239" s="868" t="e">
        <v>#N/A</v>
      </c>
      <c r="B1239" s="816" t="e">
        <v>#N/A</v>
      </c>
      <c r="C1239" s="816" t="e">
        <v>#N/A</v>
      </c>
      <c r="D1239" s="760" t="e">
        <v>#N/A</v>
      </c>
      <c r="E1239" s="763" t="e">
        <v>#N/A</v>
      </c>
      <c r="F1239" s="51">
        <v>6</v>
      </c>
      <c r="G1239" s="60" t="s">
        <v>797</v>
      </c>
      <c r="H1239" s="763" t="e">
        <v>#N/A</v>
      </c>
      <c r="I1239" s="763" t="e">
        <v>#N/A</v>
      </c>
      <c r="J1239" s="763" t="e">
        <v>#N/A</v>
      </c>
      <c r="K1239" s="760" t="e">
        <v>#N/A</v>
      </c>
      <c r="L1239" s="769" t="e">
        <v>#N/A</v>
      </c>
      <c r="M1239" s="769" t="e">
        <v>#N/A</v>
      </c>
      <c r="N1239" s="763" t="e">
        <v>#N/A</v>
      </c>
      <c r="O1239" s="760" t="e">
        <v>#N/A</v>
      </c>
      <c r="P1239" s="946"/>
      <c r="Q1239" s="763"/>
      <c r="R1239" s="772"/>
      <c r="S1239" s="772"/>
      <c r="T1239" s="772"/>
    </row>
    <row r="1240" spans="1:20" s="8" customFormat="1" ht="24" customHeight="1">
      <c r="A1240" s="868" t="e">
        <v>#N/A</v>
      </c>
      <c r="B1240" s="816" t="e">
        <v>#N/A</v>
      </c>
      <c r="C1240" s="816" t="e">
        <v>#N/A</v>
      </c>
      <c r="D1240" s="760" t="e">
        <v>#N/A</v>
      </c>
      <c r="E1240" s="763" t="e">
        <v>#N/A</v>
      </c>
      <c r="F1240" s="51">
        <v>7</v>
      </c>
      <c r="G1240" s="60" t="s">
        <v>798</v>
      </c>
      <c r="H1240" s="763" t="e">
        <v>#N/A</v>
      </c>
      <c r="I1240" s="763" t="e">
        <v>#N/A</v>
      </c>
      <c r="J1240" s="763" t="e">
        <v>#N/A</v>
      </c>
      <c r="K1240" s="760" t="e">
        <v>#N/A</v>
      </c>
      <c r="L1240" s="769" t="e">
        <v>#N/A</v>
      </c>
      <c r="M1240" s="769" t="e">
        <v>#N/A</v>
      </c>
      <c r="N1240" s="763" t="e">
        <v>#N/A</v>
      </c>
      <c r="O1240" s="760" t="e">
        <v>#N/A</v>
      </c>
      <c r="P1240" s="946"/>
      <c r="Q1240" s="763"/>
      <c r="R1240" s="772"/>
      <c r="S1240" s="772"/>
      <c r="T1240" s="772"/>
    </row>
    <row r="1241" spans="1:20" s="8" customFormat="1" ht="26.85" customHeight="1">
      <c r="A1241" s="868" t="e">
        <v>#N/A</v>
      </c>
      <c r="B1241" s="816" t="e">
        <v>#N/A</v>
      </c>
      <c r="C1241" s="816" t="e">
        <v>#N/A</v>
      </c>
      <c r="D1241" s="760" t="e">
        <v>#N/A</v>
      </c>
      <c r="E1241" s="763" t="e">
        <v>#N/A</v>
      </c>
      <c r="F1241" s="51">
        <v>2</v>
      </c>
      <c r="G1241" s="60" t="s">
        <v>799</v>
      </c>
      <c r="H1241" s="763" t="e">
        <v>#N/A</v>
      </c>
      <c r="I1241" s="763" t="e">
        <v>#N/A</v>
      </c>
      <c r="J1241" s="763" t="e">
        <v>#N/A</v>
      </c>
      <c r="K1241" s="760" t="e">
        <v>#N/A</v>
      </c>
      <c r="L1241" s="769" t="e">
        <v>#N/A</v>
      </c>
      <c r="M1241" s="769" t="e">
        <v>#N/A</v>
      </c>
      <c r="N1241" s="763" t="e">
        <v>#N/A</v>
      </c>
      <c r="O1241" s="760" t="e">
        <v>#N/A</v>
      </c>
      <c r="P1241" s="946"/>
      <c r="Q1241" s="763"/>
      <c r="R1241" s="772"/>
      <c r="S1241" s="772"/>
      <c r="T1241" s="772"/>
    </row>
    <row r="1242" spans="1:20" s="8" customFormat="1" ht="27" customHeight="1">
      <c r="A1242" s="868" t="e">
        <v>#N/A</v>
      </c>
      <c r="B1242" s="816" t="e">
        <v>#N/A</v>
      </c>
      <c r="C1242" s="816" t="e">
        <v>#N/A</v>
      </c>
      <c r="D1242" s="760" t="e">
        <v>#N/A</v>
      </c>
      <c r="E1242" s="763" t="e">
        <v>#N/A</v>
      </c>
      <c r="F1242" s="51">
        <v>3</v>
      </c>
      <c r="G1242" s="60" t="s">
        <v>800</v>
      </c>
      <c r="H1242" s="763" t="e">
        <v>#N/A</v>
      </c>
      <c r="I1242" s="763" t="e">
        <v>#N/A</v>
      </c>
      <c r="J1242" s="763" t="e">
        <v>#N/A</v>
      </c>
      <c r="K1242" s="760" t="e">
        <v>#N/A</v>
      </c>
      <c r="L1242" s="769" t="e">
        <v>#N/A</v>
      </c>
      <c r="M1242" s="769" t="e">
        <v>#N/A</v>
      </c>
      <c r="N1242" s="763" t="e">
        <v>#N/A</v>
      </c>
      <c r="O1242" s="760" t="e">
        <v>#N/A</v>
      </c>
      <c r="P1242" s="946"/>
      <c r="Q1242" s="763"/>
      <c r="R1242" s="772"/>
      <c r="S1242" s="772"/>
      <c r="T1242" s="772"/>
    </row>
    <row r="1243" spans="1:20" s="8" customFormat="1" ht="26.85" customHeight="1">
      <c r="A1243" s="869" t="e">
        <v>#N/A</v>
      </c>
      <c r="B1243" s="817" t="e">
        <v>#N/A</v>
      </c>
      <c r="C1243" s="817" t="e">
        <v>#N/A</v>
      </c>
      <c r="D1243" s="761" t="e">
        <v>#N/A</v>
      </c>
      <c r="E1243" s="764" t="e">
        <v>#N/A</v>
      </c>
      <c r="F1243" s="51">
        <v>4</v>
      </c>
      <c r="G1243" s="60" t="s">
        <v>801</v>
      </c>
      <c r="H1243" s="764" t="e">
        <v>#N/A</v>
      </c>
      <c r="I1243" s="764" t="e">
        <v>#N/A</v>
      </c>
      <c r="J1243" s="764" t="e">
        <v>#N/A</v>
      </c>
      <c r="K1243" s="761" t="e">
        <v>#N/A</v>
      </c>
      <c r="L1243" s="770" t="e">
        <v>#N/A</v>
      </c>
      <c r="M1243" s="770" t="e">
        <v>#N/A</v>
      </c>
      <c r="N1243" s="764" t="e">
        <v>#N/A</v>
      </c>
      <c r="O1243" s="761" t="e">
        <v>#N/A</v>
      </c>
      <c r="P1243" s="947"/>
      <c r="Q1243" s="764"/>
      <c r="R1243" s="773"/>
      <c r="S1243" s="773"/>
      <c r="T1243" s="773"/>
    </row>
    <row r="1244" spans="1:20" s="8" customFormat="1" ht="389.25" customHeight="1">
      <c r="A1244" s="212" t="s">
        <v>1752</v>
      </c>
      <c r="B1244" s="67" t="s">
        <v>853</v>
      </c>
      <c r="C1244" s="67" t="s">
        <v>4302</v>
      </c>
      <c r="D1244" s="9" t="s">
        <v>854</v>
      </c>
      <c r="E1244" s="51" t="s">
        <v>337</v>
      </c>
      <c r="F1244" s="60"/>
      <c r="G1244" s="60"/>
      <c r="H1244" s="51" t="s">
        <v>52</v>
      </c>
      <c r="I1244" s="51" t="s">
        <v>101</v>
      </c>
      <c r="J1244" s="51" t="s">
        <v>52</v>
      </c>
      <c r="K1244" s="60" t="s">
        <v>2810</v>
      </c>
      <c r="L1244" s="9" t="s">
        <v>1410</v>
      </c>
      <c r="M1244" s="9" t="s">
        <v>7502</v>
      </c>
      <c r="N1244" s="39" t="s">
        <v>16</v>
      </c>
      <c r="O1244" s="66" t="s">
        <v>6440</v>
      </c>
      <c r="P1244" s="52"/>
      <c r="Q1244" s="39" t="s">
        <v>128</v>
      </c>
      <c r="R1244" s="111" t="s">
        <v>128</v>
      </c>
      <c r="S1244" s="111" t="s">
        <v>128</v>
      </c>
      <c r="T1244" s="111" t="s">
        <v>2989</v>
      </c>
    </row>
    <row r="1245" spans="1:20" s="8" customFormat="1" ht="116.25" customHeight="1">
      <c r="A1245" s="212" t="s">
        <v>1632</v>
      </c>
      <c r="B1245" s="67" t="s">
        <v>856</v>
      </c>
      <c r="C1245" s="67" t="s">
        <v>4303</v>
      </c>
      <c r="D1245" s="9" t="s">
        <v>857</v>
      </c>
      <c r="E1245" s="51" t="s">
        <v>337</v>
      </c>
      <c r="F1245" s="60"/>
      <c r="G1245" s="60"/>
      <c r="H1245" s="51" t="s">
        <v>52</v>
      </c>
      <c r="I1245" s="51" t="s">
        <v>101</v>
      </c>
      <c r="J1245" s="51" t="s">
        <v>52</v>
      </c>
      <c r="K1245" s="60" t="s">
        <v>2813</v>
      </c>
      <c r="L1245" s="9" t="s">
        <v>1410</v>
      </c>
      <c r="M1245" s="9" t="s">
        <v>7480</v>
      </c>
      <c r="N1245" s="39" t="s">
        <v>16</v>
      </c>
      <c r="O1245" s="66" t="s">
        <v>5778</v>
      </c>
      <c r="P1245" s="52"/>
      <c r="Q1245" s="39" t="s">
        <v>128</v>
      </c>
      <c r="R1245" s="111" t="s">
        <v>128</v>
      </c>
      <c r="S1245" s="111" t="s">
        <v>128</v>
      </c>
      <c r="T1245" s="111" t="s">
        <v>2989</v>
      </c>
    </row>
    <row r="1246" spans="1:20" s="8" customFormat="1" ht="177" customHeight="1">
      <c r="A1246" s="212" t="s">
        <v>1633</v>
      </c>
      <c r="B1246" s="16" t="s">
        <v>802</v>
      </c>
      <c r="C1246" s="16" t="s">
        <v>4304</v>
      </c>
      <c r="D1246" s="9" t="s">
        <v>803</v>
      </c>
      <c r="E1246" s="51" t="s">
        <v>337</v>
      </c>
      <c r="F1246" s="60"/>
      <c r="G1246" s="60"/>
      <c r="H1246" s="51" t="s">
        <v>52</v>
      </c>
      <c r="I1246" s="51" t="s">
        <v>101</v>
      </c>
      <c r="J1246" s="51" t="s">
        <v>52</v>
      </c>
      <c r="K1246" s="60" t="s">
        <v>2815</v>
      </c>
      <c r="L1246" s="9" t="s">
        <v>1410</v>
      </c>
      <c r="M1246" s="9" t="s">
        <v>804</v>
      </c>
      <c r="N1246" s="39" t="s">
        <v>16</v>
      </c>
      <c r="O1246" s="66" t="s">
        <v>6441</v>
      </c>
      <c r="P1246" s="52"/>
      <c r="Q1246" s="39" t="s">
        <v>128</v>
      </c>
      <c r="R1246" s="111" t="s">
        <v>128</v>
      </c>
      <c r="S1246" s="111" t="s">
        <v>128</v>
      </c>
      <c r="T1246" s="111" t="s">
        <v>2989</v>
      </c>
    </row>
    <row r="1247" spans="1:20" s="8" customFormat="1" ht="55.5" customHeight="1">
      <c r="A1247" s="867" t="s">
        <v>1634</v>
      </c>
      <c r="B1247" s="756" t="s">
        <v>805</v>
      </c>
      <c r="C1247" s="756" t="s">
        <v>4305</v>
      </c>
      <c r="D1247" s="864" t="s">
        <v>806</v>
      </c>
      <c r="E1247" s="762" t="s">
        <v>27</v>
      </c>
      <c r="F1247" s="51" t="s">
        <v>33</v>
      </c>
      <c r="G1247" s="60" t="s">
        <v>807</v>
      </c>
      <c r="H1247" s="762" t="s">
        <v>52</v>
      </c>
      <c r="I1247" s="762" t="s">
        <v>101</v>
      </c>
      <c r="J1247" s="762" t="s">
        <v>107</v>
      </c>
      <c r="K1247" s="759" t="s">
        <v>1785</v>
      </c>
      <c r="L1247" s="768" t="s">
        <v>1410</v>
      </c>
      <c r="M1247" s="768" t="s">
        <v>7503</v>
      </c>
      <c r="N1247" s="762" t="s">
        <v>16</v>
      </c>
      <c r="O1247" s="759" t="s">
        <v>6119</v>
      </c>
      <c r="P1247" s="1001"/>
      <c r="Q1247" s="762" t="s">
        <v>128</v>
      </c>
      <c r="R1247" s="771" t="s">
        <v>128</v>
      </c>
      <c r="S1247" s="771" t="s">
        <v>128</v>
      </c>
      <c r="T1247" s="771" t="s">
        <v>2989</v>
      </c>
    </row>
    <row r="1248" spans="1:20" s="8" customFormat="1" ht="58.5" customHeight="1">
      <c r="A1248" s="869" t="e">
        <v>#N/A</v>
      </c>
      <c r="B1248" s="757" t="e">
        <v>#N/A</v>
      </c>
      <c r="C1248" s="757" t="e">
        <v>#N/A</v>
      </c>
      <c r="D1248" s="873" t="e">
        <v>#N/A</v>
      </c>
      <c r="E1248" s="764" t="e">
        <v>#N/A</v>
      </c>
      <c r="F1248" s="51" t="s">
        <v>34</v>
      </c>
      <c r="G1248" s="60" t="s">
        <v>809</v>
      </c>
      <c r="H1248" s="764" t="e">
        <v>#N/A</v>
      </c>
      <c r="I1248" s="764" t="e">
        <v>#N/A</v>
      </c>
      <c r="J1248" s="764" t="e">
        <v>#N/A</v>
      </c>
      <c r="K1248" s="761" t="e">
        <v>#N/A</v>
      </c>
      <c r="L1248" s="770" t="e">
        <v>#N/A</v>
      </c>
      <c r="M1248" s="770" t="e">
        <v>#N/A</v>
      </c>
      <c r="N1248" s="764" t="e">
        <v>#N/A</v>
      </c>
      <c r="O1248" s="761" t="e">
        <v>#N/A</v>
      </c>
      <c r="P1248" s="947"/>
      <c r="Q1248" s="764"/>
      <c r="R1248" s="773"/>
      <c r="S1248" s="773"/>
      <c r="T1248" s="773"/>
    </row>
    <row r="1249" spans="1:20" s="8" customFormat="1" ht="161.25" customHeight="1">
      <c r="A1249" s="212" t="s">
        <v>1635</v>
      </c>
      <c r="B1249" s="16" t="s">
        <v>1538</v>
      </c>
      <c r="C1249" s="16" t="s">
        <v>4306</v>
      </c>
      <c r="D1249" s="21" t="s">
        <v>1742</v>
      </c>
      <c r="E1249" s="51" t="s">
        <v>337</v>
      </c>
      <c r="F1249" s="60"/>
      <c r="G1249" s="60"/>
      <c r="H1249" s="51" t="s">
        <v>52</v>
      </c>
      <c r="I1249" s="51" t="s">
        <v>101</v>
      </c>
      <c r="J1249" s="51" t="s">
        <v>52</v>
      </c>
      <c r="K1249" s="60" t="s">
        <v>2816</v>
      </c>
      <c r="L1249" s="9" t="s">
        <v>1410</v>
      </c>
      <c r="M1249" s="9" t="s">
        <v>7504</v>
      </c>
      <c r="N1249" s="39" t="s">
        <v>16</v>
      </c>
      <c r="O1249" s="66" t="s">
        <v>6120</v>
      </c>
      <c r="P1249" s="52"/>
      <c r="Q1249" s="39" t="s">
        <v>128</v>
      </c>
      <c r="R1249" s="111" t="s">
        <v>128</v>
      </c>
      <c r="S1249" s="111" t="s">
        <v>128</v>
      </c>
      <c r="T1249" s="111" t="s">
        <v>2989</v>
      </c>
    </row>
    <row r="1250" spans="1:20" s="8" customFormat="1" ht="149.25" customHeight="1">
      <c r="A1250" s="212" t="s">
        <v>1636</v>
      </c>
      <c r="B1250" s="16" t="s">
        <v>1537</v>
      </c>
      <c r="C1250" s="16" t="s">
        <v>4307</v>
      </c>
      <c r="D1250" s="9" t="s">
        <v>1741</v>
      </c>
      <c r="E1250" s="51" t="s">
        <v>337</v>
      </c>
      <c r="F1250" s="60"/>
      <c r="G1250" s="60"/>
      <c r="H1250" s="51" t="s">
        <v>52</v>
      </c>
      <c r="I1250" s="51" t="s">
        <v>101</v>
      </c>
      <c r="J1250" s="51" t="s">
        <v>52</v>
      </c>
      <c r="K1250" s="60" t="s">
        <v>2817</v>
      </c>
      <c r="L1250" s="9" t="s">
        <v>1410</v>
      </c>
      <c r="M1250" s="9" t="s">
        <v>7505</v>
      </c>
      <c r="N1250" s="39" t="s">
        <v>16</v>
      </c>
      <c r="O1250" s="66" t="s">
        <v>5779</v>
      </c>
      <c r="P1250" s="52"/>
      <c r="Q1250" s="39" t="s">
        <v>128</v>
      </c>
      <c r="R1250" s="111" t="s">
        <v>128</v>
      </c>
      <c r="S1250" s="111" t="s">
        <v>128</v>
      </c>
      <c r="T1250" s="111" t="s">
        <v>2989</v>
      </c>
    </row>
    <row r="1251" spans="1:20" s="8" customFormat="1" ht="20.399999999999999">
      <c r="A1251" s="207" t="s">
        <v>7849</v>
      </c>
      <c r="B1251" s="207" t="s">
        <v>7872</v>
      </c>
      <c r="C1251" s="399" t="s">
        <v>7873</v>
      </c>
      <c r="D1251" s="131" t="s">
        <v>7877</v>
      </c>
      <c r="E1251" s="132" t="s">
        <v>6165</v>
      </c>
      <c r="F1251" s="33"/>
      <c r="G1251" s="34"/>
      <c r="H1251" s="34"/>
      <c r="I1251" s="34"/>
      <c r="J1251" s="34"/>
      <c r="K1251" s="34"/>
      <c r="L1251" s="149"/>
      <c r="M1251" s="131"/>
      <c r="N1251" s="137" t="s">
        <v>118</v>
      </c>
      <c r="O1251" s="142"/>
      <c r="P1251" s="640" t="s">
        <v>7878</v>
      </c>
      <c r="Q1251" s="133" t="s">
        <v>126</v>
      </c>
      <c r="R1251" s="133" t="s">
        <v>126</v>
      </c>
      <c r="S1251" s="133" t="s">
        <v>128</v>
      </c>
      <c r="T1251" s="130" t="s">
        <v>7722</v>
      </c>
    </row>
    <row r="1252" spans="1:20" s="8" customFormat="1" ht="62.25" customHeight="1">
      <c r="A1252" s="208" t="s">
        <v>2132</v>
      </c>
      <c r="B1252" s="211" t="s">
        <v>1885</v>
      </c>
      <c r="C1252" s="399" t="s">
        <v>4197</v>
      </c>
      <c r="D1252" s="189" t="s">
        <v>7067</v>
      </c>
      <c r="E1252" s="301" t="s">
        <v>3658</v>
      </c>
      <c r="F1252" s="33"/>
      <c r="G1252" s="34"/>
      <c r="H1252" s="34"/>
      <c r="I1252" s="34"/>
      <c r="J1252" s="34"/>
      <c r="K1252" s="34"/>
      <c r="L1252" s="33"/>
      <c r="M1252" s="135"/>
      <c r="N1252" s="32" t="s">
        <v>118</v>
      </c>
      <c r="O1252" s="34"/>
      <c r="P1252" s="644" t="s">
        <v>7068</v>
      </c>
      <c r="Q1252" s="143" t="s">
        <v>126</v>
      </c>
      <c r="R1252" s="143" t="s">
        <v>128</v>
      </c>
      <c r="S1252" s="144" t="s">
        <v>128</v>
      </c>
      <c r="T1252" s="301" t="s">
        <v>7003</v>
      </c>
    </row>
    <row r="1253" spans="1:20" s="8" customFormat="1" ht="30.6">
      <c r="A1253" s="208" t="s">
        <v>2133</v>
      </c>
      <c r="B1253" s="211" t="s">
        <v>1989</v>
      </c>
      <c r="C1253" s="399" t="s">
        <v>4308</v>
      </c>
      <c r="D1253" s="131" t="s">
        <v>2289</v>
      </c>
      <c r="E1253" s="132" t="s">
        <v>3660</v>
      </c>
      <c r="F1253" s="33"/>
      <c r="G1253" s="34"/>
      <c r="H1253" s="34"/>
      <c r="I1253" s="34"/>
      <c r="J1253" s="34"/>
      <c r="K1253" s="34"/>
      <c r="L1253" s="149"/>
      <c r="M1253" s="131"/>
      <c r="N1253" s="137" t="s">
        <v>118</v>
      </c>
      <c r="O1253" s="142"/>
      <c r="P1253" s="640" t="s">
        <v>7069</v>
      </c>
      <c r="Q1253" s="133" t="s">
        <v>126</v>
      </c>
      <c r="R1253" s="133" t="s">
        <v>128</v>
      </c>
      <c r="S1253" s="133" t="s">
        <v>128</v>
      </c>
      <c r="T1253" s="130" t="s">
        <v>7003</v>
      </c>
    </row>
    <row r="1254" spans="1:20" s="8" customFormat="1" ht="45" customHeight="1">
      <c r="A1254" s="208" t="s">
        <v>2134</v>
      </c>
      <c r="B1254" s="211" t="s">
        <v>3380</v>
      </c>
      <c r="C1254" s="399" t="s">
        <v>4130</v>
      </c>
      <c r="D1254" s="135" t="s">
        <v>6175</v>
      </c>
      <c r="E1254" s="32" t="s">
        <v>109</v>
      </c>
      <c r="F1254" s="138"/>
      <c r="G1254" s="34"/>
      <c r="H1254" s="34"/>
      <c r="I1254" s="34"/>
      <c r="J1254" s="34"/>
      <c r="K1254" s="34"/>
      <c r="L1254" s="33"/>
      <c r="M1254" s="135"/>
      <c r="N1254" s="32" t="s">
        <v>118</v>
      </c>
      <c r="O1254" s="34"/>
      <c r="P1254" s="158" t="s">
        <v>3415</v>
      </c>
      <c r="Q1254" s="143" t="s">
        <v>126</v>
      </c>
      <c r="R1254" s="143" t="s">
        <v>128</v>
      </c>
      <c r="S1254" s="143" t="s">
        <v>128</v>
      </c>
      <c r="T1254" s="130" t="s">
        <v>6162</v>
      </c>
    </row>
    <row r="1255" spans="1:20" s="8" customFormat="1" ht="45" customHeight="1">
      <c r="A1255" s="208" t="s">
        <v>2135</v>
      </c>
      <c r="B1255" s="211" t="s">
        <v>4107</v>
      </c>
      <c r="C1255" s="399" t="s">
        <v>4200</v>
      </c>
      <c r="D1255" s="135" t="s">
        <v>7888</v>
      </c>
      <c r="E1255" s="32" t="s">
        <v>7891</v>
      </c>
      <c r="F1255" s="33"/>
      <c r="G1255" s="34"/>
      <c r="H1255" s="34"/>
      <c r="I1255" s="34"/>
      <c r="J1255" s="34"/>
      <c r="K1255" s="34"/>
      <c r="L1255" s="138"/>
      <c r="M1255" s="135"/>
      <c r="N1255" s="32" t="s">
        <v>118</v>
      </c>
      <c r="O1255" s="32"/>
      <c r="P1255" s="158" t="s">
        <v>7892</v>
      </c>
      <c r="Q1255" s="143" t="s">
        <v>126</v>
      </c>
      <c r="R1255" s="143" t="s">
        <v>126</v>
      </c>
      <c r="S1255" s="143" t="s">
        <v>128</v>
      </c>
      <c r="T1255" s="143" t="s">
        <v>7722</v>
      </c>
    </row>
    <row r="1256" spans="1:20" s="8" customFormat="1" ht="38.1" customHeight="1">
      <c r="A1256" s="208" t="s">
        <v>2136</v>
      </c>
      <c r="B1256" s="211" t="s">
        <v>3663</v>
      </c>
      <c r="C1256" s="399" t="s">
        <v>4141</v>
      </c>
      <c r="D1256" s="135" t="s">
        <v>3657</v>
      </c>
      <c r="E1256" s="32" t="s">
        <v>1944</v>
      </c>
      <c r="F1256" s="33"/>
      <c r="G1256" s="34"/>
      <c r="H1256" s="34"/>
      <c r="I1256" s="34"/>
      <c r="J1256" s="34"/>
      <c r="K1256" s="34"/>
      <c r="L1256" s="33"/>
      <c r="M1256" s="135"/>
      <c r="N1256" s="32" t="s">
        <v>118</v>
      </c>
      <c r="O1256" s="34"/>
      <c r="P1256" s="158" t="s">
        <v>7398</v>
      </c>
      <c r="Q1256" s="143" t="s">
        <v>126</v>
      </c>
      <c r="R1256" s="143" t="s">
        <v>128</v>
      </c>
      <c r="S1256" s="144" t="s">
        <v>128</v>
      </c>
      <c r="T1256" s="130" t="s">
        <v>4106</v>
      </c>
    </row>
    <row r="1257" spans="1:20" s="8" customFormat="1" ht="51" customHeight="1">
      <c r="A1257" s="211" t="s">
        <v>2137</v>
      </c>
      <c r="B1257" s="211" t="s">
        <v>2277</v>
      </c>
      <c r="C1257" s="399" t="s">
        <v>4257</v>
      </c>
      <c r="D1257" s="135" t="s">
        <v>7448</v>
      </c>
      <c r="E1257" s="32" t="s">
        <v>2279</v>
      </c>
      <c r="F1257" s="33"/>
      <c r="G1257" s="34"/>
      <c r="H1257" s="34"/>
      <c r="I1257" s="34"/>
      <c r="J1257" s="34"/>
      <c r="K1257" s="34"/>
      <c r="L1257" s="33"/>
      <c r="M1257" s="135"/>
      <c r="N1257" s="32" t="s">
        <v>118</v>
      </c>
      <c r="O1257" s="34"/>
      <c r="P1257" s="158" t="s">
        <v>7463</v>
      </c>
      <c r="Q1257" s="143" t="s">
        <v>126</v>
      </c>
      <c r="R1257" s="143" t="s">
        <v>128</v>
      </c>
      <c r="S1257" s="144" t="s">
        <v>128</v>
      </c>
      <c r="T1257" s="130" t="s">
        <v>6162</v>
      </c>
    </row>
    <row r="1258" spans="1:20" s="8" customFormat="1" ht="51" customHeight="1">
      <c r="A1258" s="211" t="s">
        <v>2138</v>
      </c>
      <c r="B1258" s="211" t="s">
        <v>2286</v>
      </c>
      <c r="C1258" s="399" t="s">
        <v>4267</v>
      </c>
      <c r="D1258" s="156" t="s">
        <v>7743</v>
      </c>
      <c r="E1258" s="157" t="s">
        <v>2279</v>
      </c>
      <c r="F1258" s="32"/>
      <c r="G1258" s="158"/>
      <c r="H1258" s="157"/>
      <c r="I1258" s="157"/>
      <c r="J1258" s="157"/>
      <c r="K1258" s="157"/>
      <c r="L1258" s="157"/>
      <c r="M1258" s="157"/>
      <c r="N1258" s="32" t="s">
        <v>118</v>
      </c>
      <c r="O1258" s="159"/>
      <c r="P1258" s="159" t="s">
        <v>7745</v>
      </c>
      <c r="Q1258" s="143" t="s">
        <v>126</v>
      </c>
      <c r="R1258" s="143" t="s">
        <v>128</v>
      </c>
      <c r="S1258" s="144" t="s">
        <v>128</v>
      </c>
      <c r="T1258" s="130" t="s">
        <v>7722</v>
      </c>
    </row>
    <row r="1259" spans="1:20" s="53" customFormat="1" ht="39.75" customHeight="1">
      <c r="A1259" s="211" t="s">
        <v>4993</v>
      </c>
      <c r="B1259" s="211" t="s">
        <v>2280</v>
      </c>
      <c r="C1259" s="399" t="s">
        <v>4309</v>
      </c>
      <c r="D1259" s="135" t="s">
        <v>7492</v>
      </c>
      <c r="E1259" s="32" t="s">
        <v>2279</v>
      </c>
      <c r="F1259" s="33"/>
      <c r="G1259" s="34"/>
      <c r="H1259" s="34"/>
      <c r="I1259" s="34"/>
      <c r="J1259" s="34"/>
      <c r="K1259" s="34"/>
      <c r="L1259" s="33"/>
      <c r="M1259" s="135"/>
      <c r="N1259" s="32" t="s">
        <v>118</v>
      </c>
      <c r="O1259" s="34"/>
      <c r="P1259" s="158" t="s">
        <v>7506</v>
      </c>
      <c r="Q1259" s="143" t="s">
        <v>126</v>
      </c>
      <c r="R1259" s="143" t="s">
        <v>128</v>
      </c>
      <c r="S1259" s="144" t="s">
        <v>128</v>
      </c>
      <c r="T1259" s="130" t="s">
        <v>7722</v>
      </c>
    </row>
    <row r="1260" spans="1:20" s="53" customFormat="1" ht="111.75" customHeight="1">
      <c r="A1260" s="211" t="s">
        <v>4994</v>
      </c>
      <c r="B1260" s="211" t="s">
        <v>812</v>
      </c>
      <c r="C1260" s="399" t="s">
        <v>4310</v>
      </c>
      <c r="D1260" s="135" t="s">
        <v>3224</v>
      </c>
      <c r="E1260" s="32" t="s">
        <v>2807</v>
      </c>
      <c r="F1260" s="135"/>
      <c r="G1260" s="34"/>
      <c r="H1260" s="34"/>
      <c r="I1260" s="34"/>
      <c r="J1260" s="34"/>
      <c r="K1260" s="34"/>
      <c r="L1260" s="33"/>
      <c r="M1260" s="135"/>
      <c r="N1260" s="32" t="s">
        <v>118</v>
      </c>
      <c r="O1260" s="34"/>
      <c r="P1260" s="158" t="s">
        <v>7341</v>
      </c>
      <c r="Q1260" s="143" t="s">
        <v>126</v>
      </c>
      <c r="R1260" s="143" t="s">
        <v>128</v>
      </c>
      <c r="S1260" s="144" t="s">
        <v>126</v>
      </c>
      <c r="T1260" s="130" t="s">
        <v>7003</v>
      </c>
    </row>
    <row r="1261" spans="1:20" s="53" customFormat="1" ht="65.25" customHeight="1">
      <c r="A1261" s="211" t="s">
        <v>4996</v>
      </c>
      <c r="B1261" s="211" t="s">
        <v>813</v>
      </c>
      <c r="C1261" s="399" t="s">
        <v>7314</v>
      </c>
      <c r="D1261" s="135" t="s">
        <v>7493</v>
      </c>
      <c r="E1261" s="32" t="s">
        <v>2807</v>
      </c>
      <c r="F1261" s="33"/>
      <c r="G1261" s="34"/>
      <c r="H1261" s="34"/>
      <c r="I1261" s="34"/>
      <c r="J1261" s="34"/>
      <c r="K1261" s="34"/>
      <c r="L1261" s="33"/>
      <c r="M1261" s="147"/>
      <c r="N1261" s="32" t="s">
        <v>118</v>
      </c>
      <c r="O1261" s="34"/>
      <c r="P1261" s="158" t="s">
        <v>7350</v>
      </c>
      <c r="Q1261" s="32" t="s">
        <v>126</v>
      </c>
      <c r="R1261" s="143" t="s">
        <v>128</v>
      </c>
      <c r="S1261" s="143" t="s">
        <v>128</v>
      </c>
      <c r="T1261" s="130" t="s">
        <v>7003</v>
      </c>
    </row>
    <row r="1262" spans="1:20" s="160" customFormat="1" ht="57" customHeight="1">
      <c r="A1262" s="211" t="s">
        <v>4995</v>
      </c>
      <c r="B1262" s="211" t="s">
        <v>1992</v>
      </c>
      <c r="C1262" s="399" t="s">
        <v>4311</v>
      </c>
      <c r="D1262" s="135" t="s">
        <v>7494</v>
      </c>
      <c r="E1262" s="32" t="s">
        <v>699</v>
      </c>
      <c r="F1262" s="135"/>
      <c r="G1262" s="34"/>
      <c r="H1262" s="34"/>
      <c r="I1262" s="34"/>
      <c r="J1262" s="34"/>
      <c r="K1262" s="34"/>
      <c r="L1262" s="33"/>
      <c r="M1262" s="135"/>
      <c r="N1262" s="32" t="s">
        <v>118</v>
      </c>
      <c r="O1262" s="34"/>
      <c r="P1262" s="158" t="s">
        <v>7004</v>
      </c>
      <c r="Q1262" s="143" t="s">
        <v>126</v>
      </c>
      <c r="R1262" s="143" t="s">
        <v>128</v>
      </c>
      <c r="S1262" s="143" t="s">
        <v>128</v>
      </c>
      <c r="T1262" s="130" t="s">
        <v>3194</v>
      </c>
    </row>
    <row r="1263" spans="1:20" ht="111" customHeight="1">
      <c r="A1263" s="433" t="s">
        <v>4998</v>
      </c>
      <c r="B1263" s="208" t="s">
        <v>812</v>
      </c>
      <c r="C1263" s="208" t="s">
        <v>4999</v>
      </c>
      <c r="D1263" s="135" t="s">
        <v>7495</v>
      </c>
      <c r="E1263" s="32" t="s">
        <v>30</v>
      </c>
      <c r="F1263" s="397"/>
      <c r="G1263" s="397"/>
      <c r="H1263" s="397"/>
      <c r="I1263" s="397"/>
      <c r="J1263" s="397"/>
      <c r="K1263" s="397"/>
      <c r="L1263" s="397"/>
      <c r="M1263" s="397"/>
      <c r="N1263" s="32" t="s">
        <v>118</v>
      </c>
      <c r="O1263" s="397"/>
      <c r="P1263" s="158" t="s">
        <v>7380</v>
      </c>
      <c r="Q1263" s="143" t="s">
        <v>126</v>
      </c>
      <c r="R1263" s="32" t="s">
        <v>128</v>
      </c>
      <c r="S1263" s="32" t="s">
        <v>128</v>
      </c>
      <c r="T1263" s="130" t="s">
        <v>7003</v>
      </c>
    </row>
    <row r="1264" spans="1:20" ht="80.099999999999994" customHeight="1">
      <c r="A1264" s="208" t="s">
        <v>4997</v>
      </c>
      <c r="B1264" s="393" t="s">
        <v>5061</v>
      </c>
      <c r="C1264" s="398" t="s">
        <v>4881</v>
      </c>
      <c r="D1264" s="385" t="s">
        <v>6316</v>
      </c>
      <c r="E1264" s="32" t="s">
        <v>4882</v>
      </c>
      <c r="F1264" s="384"/>
      <c r="G1264" s="384"/>
      <c r="H1264" s="384"/>
      <c r="I1264" s="384"/>
      <c r="J1264" s="384"/>
      <c r="K1264" s="384"/>
      <c r="L1264" s="384"/>
      <c r="M1264" s="384"/>
      <c r="N1264" s="32" t="s">
        <v>118</v>
      </c>
      <c r="O1264" s="384"/>
      <c r="P1264" s="642" t="s">
        <v>6317</v>
      </c>
      <c r="Q1264" s="143" t="s">
        <v>126</v>
      </c>
      <c r="R1264" s="143" t="s">
        <v>126</v>
      </c>
      <c r="S1264" s="143" t="s">
        <v>128</v>
      </c>
      <c r="T1264" s="130" t="s">
        <v>6205</v>
      </c>
    </row>
    <row r="1265" spans="1:20" ht="12.75" customHeight="1">
      <c r="A1265" s="784" t="s">
        <v>5000</v>
      </c>
      <c r="B1265" s="784" t="s">
        <v>5211</v>
      </c>
      <c r="C1265" s="784" t="s">
        <v>5001</v>
      </c>
      <c r="D1265" s="787" t="s">
        <v>7411</v>
      </c>
      <c r="E1265" s="781" t="s">
        <v>5839</v>
      </c>
      <c r="F1265" s="135" t="s">
        <v>6379</v>
      </c>
      <c r="G1265" s="135" t="s">
        <v>6382</v>
      </c>
      <c r="H1265" s="923"/>
      <c r="I1265" s="923"/>
      <c r="J1265" s="923"/>
      <c r="K1265" s="923"/>
      <c r="L1265" s="923"/>
      <c r="M1265" s="923"/>
      <c r="N1265" s="806" t="s">
        <v>118</v>
      </c>
      <c r="O1265" s="923"/>
      <c r="P1265" s="1004" t="s">
        <v>8078</v>
      </c>
      <c r="Q1265" s="806" t="s">
        <v>126</v>
      </c>
      <c r="R1265" s="806" t="s">
        <v>128</v>
      </c>
      <c r="S1265" s="806" t="s">
        <v>128</v>
      </c>
      <c r="T1265" s="806" t="s">
        <v>7967</v>
      </c>
    </row>
    <row r="1266" spans="1:20" ht="12.75" customHeight="1">
      <c r="A1266" s="785"/>
      <c r="B1266" s="785"/>
      <c r="C1266" s="785"/>
      <c r="D1266" s="788"/>
      <c r="E1266" s="782"/>
      <c r="F1266" s="135" t="s">
        <v>6380</v>
      </c>
      <c r="G1266" s="135" t="s">
        <v>6383</v>
      </c>
      <c r="H1266" s="924"/>
      <c r="I1266" s="924"/>
      <c r="J1266" s="924"/>
      <c r="K1266" s="924"/>
      <c r="L1266" s="924"/>
      <c r="M1266" s="924"/>
      <c r="N1266" s="831"/>
      <c r="O1266" s="924"/>
      <c r="P1266" s="1005"/>
      <c r="Q1266" s="831"/>
      <c r="R1266" s="831"/>
      <c r="S1266" s="831"/>
      <c r="T1266" s="831"/>
    </row>
    <row r="1267" spans="1:20" ht="39" customHeight="1">
      <c r="A1267" s="786"/>
      <c r="B1267" s="786"/>
      <c r="C1267" s="786"/>
      <c r="D1267" s="789"/>
      <c r="E1267" s="783"/>
      <c r="F1267" s="135" t="s">
        <v>6381</v>
      </c>
      <c r="G1267" s="135" t="s">
        <v>6384</v>
      </c>
      <c r="H1267" s="925"/>
      <c r="I1267" s="925"/>
      <c r="J1267" s="925"/>
      <c r="K1267" s="925"/>
      <c r="L1267" s="925"/>
      <c r="M1267" s="925"/>
      <c r="N1267" s="807"/>
      <c r="O1267" s="925"/>
      <c r="P1267" s="1006"/>
      <c r="Q1267" s="807"/>
      <c r="R1267" s="807"/>
      <c r="S1267" s="807"/>
      <c r="T1267" s="807"/>
    </row>
    <row r="1268" spans="1:20" ht="12" customHeight="1">
      <c r="A1268" s="794" t="s">
        <v>5002</v>
      </c>
      <c r="B1268" s="794" t="s">
        <v>5212</v>
      </c>
      <c r="C1268" s="794" t="s">
        <v>5003</v>
      </c>
      <c r="D1268" s="921" t="s">
        <v>7412</v>
      </c>
      <c r="E1268" s="793" t="s">
        <v>5839</v>
      </c>
      <c r="F1268" s="135" t="s">
        <v>6328</v>
      </c>
      <c r="G1268" s="135" t="s">
        <v>6329</v>
      </c>
      <c r="H1268" s="826"/>
      <c r="I1268" s="826"/>
      <c r="J1268" s="826"/>
      <c r="K1268" s="826"/>
      <c r="L1268" s="826" t="s">
        <v>8027</v>
      </c>
      <c r="M1268" s="826"/>
      <c r="N1268" s="922" t="s">
        <v>118</v>
      </c>
      <c r="O1268" s="926"/>
      <c r="P1268" s="1003" t="s">
        <v>8026</v>
      </c>
      <c r="Q1268" s="922" t="s">
        <v>126</v>
      </c>
      <c r="R1268" s="922" t="s">
        <v>128</v>
      </c>
      <c r="S1268" s="922" t="s">
        <v>128</v>
      </c>
      <c r="T1268" s="922" t="s">
        <v>7967</v>
      </c>
    </row>
    <row r="1269" spans="1:20" ht="12.75" customHeight="1">
      <c r="A1269" s="794"/>
      <c r="B1269" s="794"/>
      <c r="C1269" s="794"/>
      <c r="D1269" s="921"/>
      <c r="E1269" s="793"/>
      <c r="F1269" s="135" t="s">
        <v>6331</v>
      </c>
      <c r="G1269" s="135" t="s">
        <v>6330</v>
      </c>
      <c r="H1269" s="826"/>
      <c r="I1269" s="826"/>
      <c r="J1269" s="826"/>
      <c r="K1269" s="826"/>
      <c r="L1269" s="826"/>
      <c r="M1269" s="826"/>
      <c r="N1269" s="922"/>
      <c r="O1269" s="926"/>
      <c r="P1269" s="1003"/>
      <c r="Q1269" s="922"/>
      <c r="R1269" s="922"/>
      <c r="S1269" s="922"/>
      <c r="T1269" s="922"/>
    </row>
    <row r="1270" spans="1:20" ht="12.75" customHeight="1">
      <c r="A1270" s="794"/>
      <c r="B1270" s="794"/>
      <c r="C1270" s="794"/>
      <c r="D1270" s="921"/>
      <c r="E1270" s="793"/>
      <c r="F1270" s="135" t="s">
        <v>6332</v>
      </c>
      <c r="G1270" s="135" t="s">
        <v>6355</v>
      </c>
      <c r="H1270" s="826"/>
      <c r="I1270" s="826"/>
      <c r="J1270" s="826"/>
      <c r="K1270" s="826"/>
      <c r="L1270" s="826"/>
      <c r="M1270" s="826"/>
      <c r="N1270" s="922"/>
      <c r="O1270" s="926"/>
      <c r="P1270" s="1003"/>
      <c r="Q1270" s="922"/>
      <c r="R1270" s="922"/>
      <c r="S1270" s="922"/>
      <c r="T1270" s="922"/>
    </row>
    <row r="1271" spans="1:20" ht="12.75" customHeight="1">
      <c r="A1271" s="794"/>
      <c r="B1271" s="794"/>
      <c r="C1271" s="794"/>
      <c r="D1271" s="921"/>
      <c r="E1271" s="793"/>
      <c r="F1271" s="135" t="s">
        <v>6333</v>
      </c>
      <c r="G1271" s="135" t="s">
        <v>6356</v>
      </c>
      <c r="H1271" s="826"/>
      <c r="I1271" s="826"/>
      <c r="J1271" s="826"/>
      <c r="K1271" s="826"/>
      <c r="L1271" s="826"/>
      <c r="M1271" s="826"/>
      <c r="N1271" s="922"/>
      <c r="O1271" s="926"/>
      <c r="P1271" s="1003"/>
      <c r="Q1271" s="922"/>
      <c r="R1271" s="922"/>
      <c r="S1271" s="922"/>
      <c r="T1271" s="922"/>
    </row>
    <row r="1272" spans="1:20" ht="12.75" customHeight="1">
      <c r="A1272" s="794"/>
      <c r="B1272" s="794"/>
      <c r="C1272" s="794"/>
      <c r="D1272" s="921"/>
      <c r="E1272" s="793"/>
      <c r="F1272" s="135" t="s">
        <v>6334</v>
      </c>
      <c r="G1272" s="135" t="s">
        <v>6357</v>
      </c>
      <c r="H1272" s="826"/>
      <c r="I1272" s="826"/>
      <c r="J1272" s="826"/>
      <c r="K1272" s="826"/>
      <c r="L1272" s="826"/>
      <c r="M1272" s="826"/>
      <c r="N1272" s="922"/>
      <c r="O1272" s="926"/>
      <c r="P1272" s="1003"/>
      <c r="Q1272" s="922"/>
      <c r="R1272" s="922"/>
      <c r="S1272" s="922"/>
      <c r="T1272" s="922"/>
    </row>
    <row r="1273" spans="1:20" ht="12.75" customHeight="1">
      <c r="A1273" s="794"/>
      <c r="B1273" s="794"/>
      <c r="C1273" s="794"/>
      <c r="D1273" s="921"/>
      <c r="E1273" s="793"/>
      <c r="F1273" s="135" t="s">
        <v>6335</v>
      </c>
      <c r="G1273" s="135" t="s">
        <v>6358</v>
      </c>
      <c r="H1273" s="826"/>
      <c r="I1273" s="826"/>
      <c r="J1273" s="826"/>
      <c r="K1273" s="826"/>
      <c r="L1273" s="826"/>
      <c r="M1273" s="826"/>
      <c r="N1273" s="922"/>
      <c r="O1273" s="926"/>
      <c r="P1273" s="1003"/>
      <c r="Q1273" s="922"/>
      <c r="R1273" s="922"/>
      <c r="S1273" s="922"/>
      <c r="T1273" s="922"/>
    </row>
    <row r="1274" spans="1:20" ht="12.75" customHeight="1">
      <c r="A1274" s="794"/>
      <c r="B1274" s="794"/>
      <c r="C1274" s="794"/>
      <c r="D1274" s="921"/>
      <c r="E1274" s="793"/>
      <c r="F1274" s="135" t="s">
        <v>6336</v>
      </c>
      <c r="G1274" s="135" t="s">
        <v>6359</v>
      </c>
      <c r="H1274" s="826"/>
      <c r="I1274" s="826"/>
      <c r="J1274" s="826"/>
      <c r="K1274" s="826"/>
      <c r="L1274" s="826"/>
      <c r="M1274" s="826"/>
      <c r="N1274" s="922"/>
      <c r="O1274" s="926"/>
      <c r="P1274" s="1003"/>
      <c r="Q1274" s="922"/>
      <c r="R1274" s="922"/>
      <c r="S1274" s="922"/>
      <c r="T1274" s="922"/>
    </row>
    <row r="1275" spans="1:20" ht="12.75" customHeight="1">
      <c r="A1275" s="794"/>
      <c r="B1275" s="794"/>
      <c r="C1275" s="794"/>
      <c r="D1275" s="921"/>
      <c r="E1275" s="793"/>
      <c r="F1275" s="135" t="s">
        <v>6337</v>
      </c>
      <c r="G1275" s="135" t="s">
        <v>6360</v>
      </c>
      <c r="H1275" s="826"/>
      <c r="I1275" s="826"/>
      <c r="J1275" s="826"/>
      <c r="K1275" s="826"/>
      <c r="L1275" s="826"/>
      <c r="M1275" s="826"/>
      <c r="N1275" s="922"/>
      <c r="O1275" s="926"/>
      <c r="P1275" s="1003"/>
      <c r="Q1275" s="922"/>
      <c r="R1275" s="922"/>
      <c r="S1275" s="922"/>
      <c r="T1275" s="922"/>
    </row>
    <row r="1276" spans="1:20" ht="12.75" customHeight="1">
      <c r="A1276" s="794"/>
      <c r="B1276" s="794"/>
      <c r="C1276" s="794"/>
      <c r="D1276" s="921"/>
      <c r="E1276" s="793"/>
      <c r="F1276" s="135" t="s">
        <v>6338</v>
      </c>
      <c r="G1276" s="135" t="s">
        <v>6361</v>
      </c>
      <c r="H1276" s="826"/>
      <c r="I1276" s="826"/>
      <c r="J1276" s="826"/>
      <c r="K1276" s="826"/>
      <c r="L1276" s="826"/>
      <c r="M1276" s="826"/>
      <c r="N1276" s="922"/>
      <c r="O1276" s="926"/>
      <c r="P1276" s="1003"/>
      <c r="Q1276" s="922"/>
      <c r="R1276" s="922"/>
      <c r="S1276" s="922"/>
      <c r="T1276" s="922"/>
    </row>
    <row r="1277" spans="1:20" ht="12.75" customHeight="1">
      <c r="A1277" s="794"/>
      <c r="B1277" s="794"/>
      <c r="C1277" s="794"/>
      <c r="D1277" s="921"/>
      <c r="E1277" s="793"/>
      <c r="F1277" s="135" t="s">
        <v>6339</v>
      </c>
      <c r="G1277" s="135" t="s">
        <v>6362</v>
      </c>
      <c r="H1277" s="826"/>
      <c r="I1277" s="826"/>
      <c r="J1277" s="826"/>
      <c r="K1277" s="826"/>
      <c r="L1277" s="826"/>
      <c r="M1277" s="826"/>
      <c r="N1277" s="922"/>
      <c r="O1277" s="926"/>
      <c r="P1277" s="1003"/>
      <c r="Q1277" s="922"/>
      <c r="R1277" s="922"/>
      <c r="S1277" s="922"/>
      <c r="T1277" s="922"/>
    </row>
    <row r="1278" spans="1:20" ht="12.75" customHeight="1">
      <c r="A1278" s="794"/>
      <c r="B1278" s="794"/>
      <c r="C1278" s="794"/>
      <c r="D1278" s="921"/>
      <c r="E1278" s="793"/>
      <c r="F1278" s="135" t="s">
        <v>6340</v>
      </c>
      <c r="G1278" s="135" t="s">
        <v>6363</v>
      </c>
      <c r="H1278" s="826"/>
      <c r="I1278" s="826"/>
      <c r="J1278" s="826"/>
      <c r="K1278" s="826"/>
      <c r="L1278" s="826"/>
      <c r="M1278" s="826"/>
      <c r="N1278" s="922"/>
      <c r="O1278" s="926"/>
      <c r="P1278" s="1003"/>
      <c r="Q1278" s="922"/>
      <c r="R1278" s="922"/>
      <c r="S1278" s="922"/>
      <c r="T1278" s="922"/>
    </row>
    <row r="1279" spans="1:20" ht="12.75" customHeight="1">
      <c r="A1279" s="794"/>
      <c r="B1279" s="794"/>
      <c r="C1279" s="794"/>
      <c r="D1279" s="921"/>
      <c r="E1279" s="793"/>
      <c r="F1279" s="135" t="s">
        <v>6341</v>
      </c>
      <c r="G1279" s="135" t="s">
        <v>6364</v>
      </c>
      <c r="H1279" s="826"/>
      <c r="I1279" s="826"/>
      <c r="J1279" s="826"/>
      <c r="K1279" s="826"/>
      <c r="L1279" s="826"/>
      <c r="M1279" s="826"/>
      <c r="N1279" s="922"/>
      <c r="O1279" s="926"/>
      <c r="P1279" s="1003"/>
      <c r="Q1279" s="922"/>
      <c r="R1279" s="922"/>
      <c r="S1279" s="922"/>
      <c r="T1279" s="922"/>
    </row>
    <row r="1280" spans="1:20" ht="12.75" customHeight="1">
      <c r="A1280" s="794"/>
      <c r="B1280" s="794"/>
      <c r="C1280" s="794"/>
      <c r="D1280" s="921"/>
      <c r="E1280" s="793"/>
      <c r="F1280" s="135" t="s">
        <v>6365</v>
      </c>
      <c r="G1280" s="135" t="s">
        <v>6366</v>
      </c>
      <c r="H1280" s="826"/>
      <c r="I1280" s="826"/>
      <c r="J1280" s="826"/>
      <c r="K1280" s="826"/>
      <c r="L1280" s="826"/>
      <c r="M1280" s="826"/>
      <c r="N1280" s="922"/>
      <c r="O1280" s="926"/>
      <c r="P1280" s="1003"/>
      <c r="Q1280" s="922"/>
      <c r="R1280" s="922"/>
      <c r="S1280" s="922"/>
      <c r="T1280" s="922"/>
    </row>
    <row r="1281" spans="1:20" ht="12.75" customHeight="1">
      <c r="A1281" s="794"/>
      <c r="B1281" s="794"/>
      <c r="C1281" s="794"/>
      <c r="D1281" s="921"/>
      <c r="E1281" s="793"/>
      <c r="F1281" s="135" t="s">
        <v>6342</v>
      </c>
      <c r="G1281" s="135" t="s">
        <v>6367</v>
      </c>
      <c r="H1281" s="826"/>
      <c r="I1281" s="826"/>
      <c r="J1281" s="826"/>
      <c r="K1281" s="826"/>
      <c r="L1281" s="826"/>
      <c r="M1281" s="826"/>
      <c r="N1281" s="922"/>
      <c r="O1281" s="926"/>
      <c r="P1281" s="1003"/>
      <c r="Q1281" s="922"/>
      <c r="R1281" s="922"/>
      <c r="S1281" s="922"/>
      <c r="T1281" s="922"/>
    </row>
    <row r="1282" spans="1:20" ht="12.75" customHeight="1">
      <c r="A1282" s="794"/>
      <c r="B1282" s="794"/>
      <c r="C1282" s="794"/>
      <c r="D1282" s="921"/>
      <c r="E1282" s="793"/>
      <c r="F1282" s="135" t="s">
        <v>6343</v>
      </c>
      <c r="G1282" s="135" t="s">
        <v>6368</v>
      </c>
      <c r="H1282" s="826"/>
      <c r="I1282" s="826"/>
      <c r="J1282" s="826"/>
      <c r="K1282" s="826"/>
      <c r="L1282" s="826"/>
      <c r="M1282" s="826"/>
      <c r="N1282" s="922"/>
      <c r="O1282" s="926"/>
      <c r="P1282" s="1003"/>
      <c r="Q1282" s="922"/>
      <c r="R1282" s="922"/>
      <c r="S1282" s="922"/>
      <c r="T1282" s="922"/>
    </row>
    <row r="1283" spans="1:20" ht="12.75" customHeight="1">
      <c r="A1283" s="794"/>
      <c r="B1283" s="794"/>
      <c r="C1283" s="794"/>
      <c r="D1283" s="921"/>
      <c r="E1283" s="793"/>
      <c r="F1283" s="135" t="s">
        <v>6344</v>
      </c>
      <c r="G1283" s="135" t="s">
        <v>6369</v>
      </c>
      <c r="H1283" s="826"/>
      <c r="I1283" s="826"/>
      <c r="J1283" s="826"/>
      <c r="K1283" s="826"/>
      <c r="L1283" s="826"/>
      <c r="M1283" s="826"/>
      <c r="N1283" s="922"/>
      <c r="O1283" s="926"/>
      <c r="P1283" s="1003"/>
      <c r="Q1283" s="922"/>
      <c r="R1283" s="922"/>
      <c r="S1283" s="922"/>
      <c r="T1283" s="922"/>
    </row>
    <row r="1284" spans="1:20" ht="12.75" customHeight="1">
      <c r="A1284" s="794"/>
      <c r="B1284" s="794"/>
      <c r="C1284" s="794"/>
      <c r="D1284" s="921"/>
      <c r="E1284" s="793"/>
      <c r="F1284" s="135" t="s">
        <v>6345</v>
      </c>
      <c r="G1284" s="135" t="s">
        <v>6370</v>
      </c>
      <c r="H1284" s="826"/>
      <c r="I1284" s="826"/>
      <c r="J1284" s="826"/>
      <c r="K1284" s="826"/>
      <c r="L1284" s="826"/>
      <c r="M1284" s="826"/>
      <c r="N1284" s="922"/>
      <c r="O1284" s="926"/>
      <c r="P1284" s="1003"/>
      <c r="Q1284" s="922"/>
      <c r="R1284" s="922"/>
      <c r="S1284" s="922"/>
      <c r="T1284" s="922"/>
    </row>
    <row r="1285" spans="1:20" ht="12.75" customHeight="1">
      <c r="A1285" s="794"/>
      <c r="B1285" s="794"/>
      <c r="C1285" s="794"/>
      <c r="D1285" s="921"/>
      <c r="E1285" s="793"/>
      <c r="F1285" s="135" t="s">
        <v>6346</v>
      </c>
      <c r="G1285" s="135" t="s">
        <v>6371</v>
      </c>
      <c r="H1285" s="826"/>
      <c r="I1285" s="826"/>
      <c r="J1285" s="826"/>
      <c r="K1285" s="826"/>
      <c r="L1285" s="826"/>
      <c r="M1285" s="826"/>
      <c r="N1285" s="922"/>
      <c r="O1285" s="926"/>
      <c r="P1285" s="1003"/>
      <c r="Q1285" s="922"/>
      <c r="R1285" s="922"/>
      <c r="S1285" s="922"/>
      <c r="T1285" s="922"/>
    </row>
    <row r="1286" spans="1:20" ht="12.75" customHeight="1">
      <c r="A1286" s="794"/>
      <c r="B1286" s="794"/>
      <c r="C1286" s="794"/>
      <c r="D1286" s="921"/>
      <c r="E1286" s="793"/>
      <c r="F1286" s="135" t="s">
        <v>6347</v>
      </c>
      <c r="G1286" s="135" t="s">
        <v>6372</v>
      </c>
      <c r="H1286" s="826"/>
      <c r="I1286" s="826"/>
      <c r="J1286" s="826"/>
      <c r="K1286" s="826"/>
      <c r="L1286" s="826"/>
      <c r="M1286" s="826"/>
      <c r="N1286" s="922"/>
      <c r="O1286" s="926"/>
      <c r="P1286" s="1003"/>
      <c r="Q1286" s="922"/>
      <c r="R1286" s="922"/>
      <c r="S1286" s="922"/>
      <c r="T1286" s="922"/>
    </row>
    <row r="1287" spans="1:20" ht="12.75" customHeight="1">
      <c r="A1287" s="794"/>
      <c r="B1287" s="794"/>
      <c r="C1287" s="794"/>
      <c r="D1287" s="921"/>
      <c r="E1287" s="793"/>
      <c r="F1287" s="135" t="s">
        <v>6348</v>
      </c>
      <c r="G1287" s="135" t="s">
        <v>6373</v>
      </c>
      <c r="H1287" s="826"/>
      <c r="I1287" s="826"/>
      <c r="J1287" s="826"/>
      <c r="K1287" s="826"/>
      <c r="L1287" s="826"/>
      <c r="M1287" s="826"/>
      <c r="N1287" s="922"/>
      <c r="O1287" s="926"/>
      <c r="P1287" s="1003"/>
      <c r="Q1287" s="922"/>
      <c r="R1287" s="922"/>
      <c r="S1287" s="922"/>
      <c r="T1287" s="922"/>
    </row>
    <row r="1288" spans="1:20" ht="12.75" customHeight="1">
      <c r="A1288" s="794"/>
      <c r="B1288" s="794"/>
      <c r="C1288" s="794"/>
      <c r="D1288" s="921"/>
      <c r="E1288" s="793"/>
      <c r="F1288" s="135" t="s">
        <v>6349</v>
      </c>
      <c r="G1288" s="135" t="s">
        <v>6374</v>
      </c>
      <c r="H1288" s="826"/>
      <c r="I1288" s="826"/>
      <c r="J1288" s="826"/>
      <c r="K1288" s="826"/>
      <c r="L1288" s="826"/>
      <c r="M1288" s="826"/>
      <c r="N1288" s="922"/>
      <c r="O1288" s="926"/>
      <c r="P1288" s="1003"/>
      <c r="Q1288" s="922"/>
      <c r="R1288" s="922"/>
      <c r="S1288" s="922"/>
      <c r="T1288" s="922"/>
    </row>
    <row r="1289" spans="1:20" ht="12.75" customHeight="1">
      <c r="A1289" s="794"/>
      <c r="B1289" s="794"/>
      <c r="C1289" s="794"/>
      <c r="D1289" s="921"/>
      <c r="E1289" s="793"/>
      <c r="F1289" s="135" t="s">
        <v>6350</v>
      </c>
      <c r="G1289" s="135" t="s">
        <v>6375</v>
      </c>
      <c r="H1289" s="826"/>
      <c r="I1289" s="826"/>
      <c r="J1289" s="826"/>
      <c r="K1289" s="826"/>
      <c r="L1289" s="826"/>
      <c r="M1289" s="826"/>
      <c r="N1289" s="922"/>
      <c r="O1289" s="926"/>
      <c r="P1289" s="1003"/>
      <c r="Q1289" s="922"/>
      <c r="R1289" s="922"/>
      <c r="S1289" s="922"/>
      <c r="T1289" s="922"/>
    </row>
    <row r="1290" spans="1:20" ht="12.75" customHeight="1">
      <c r="A1290" s="794"/>
      <c r="B1290" s="794"/>
      <c r="C1290" s="794"/>
      <c r="D1290" s="921"/>
      <c r="E1290" s="793"/>
      <c r="F1290" s="135" t="s">
        <v>6351</v>
      </c>
      <c r="G1290" s="135" t="s">
        <v>6376</v>
      </c>
      <c r="H1290" s="826"/>
      <c r="I1290" s="826"/>
      <c r="J1290" s="826"/>
      <c r="K1290" s="826"/>
      <c r="L1290" s="826"/>
      <c r="M1290" s="826"/>
      <c r="N1290" s="922"/>
      <c r="O1290" s="926"/>
      <c r="P1290" s="1003"/>
      <c r="Q1290" s="922"/>
      <c r="R1290" s="922"/>
      <c r="S1290" s="922"/>
      <c r="T1290" s="922"/>
    </row>
    <row r="1291" spans="1:20" ht="12.75" customHeight="1">
      <c r="A1291" s="794"/>
      <c r="B1291" s="794"/>
      <c r="C1291" s="794"/>
      <c r="D1291" s="921"/>
      <c r="E1291" s="793"/>
      <c r="F1291" s="135" t="s">
        <v>6352</v>
      </c>
      <c r="G1291" s="135" t="s">
        <v>6377</v>
      </c>
      <c r="H1291" s="826"/>
      <c r="I1291" s="826"/>
      <c r="J1291" s="826"/>
      <c r="K1291" s="826"/>
      <c r="L1291" s="826"/>
      <c r="M1291" s="826"/>
      <c r="N1291" s="922"/>
      <c r="O1291" s="926"/>
      <c r="P1291" s="1003"/>
      <c r="Q1291" s="922"/>
      <c r="R1291" s="922"/>
      <c r="S1291" s="922"/>
      <c r="T1291" s="922"/>
    </row>
    <row r="1292" spans="1:20" ht="21" customHeight="1">
      <c r="A1292" s="794"/>
      <c r="B1292" s="794"/>
      <c r="C1292" s="794"/>
      <c r="D1292" s="921"/>
      <c r="E1292" s="793"/>
      <c r="F1292" s="135" t="s">
        <v>6353</v>
      </c>
      <c r="G1292" s="135" t="s">
        <v>6378</v>
      </c>
      <c r="H1292" s="826"/>
      <c r="I1292" s="826"/>
      <c r="J1292" s="826"/>
      <c r="K1292" s="826"/>
      <c r="L1292" s="826"/>
      <c r="M1292" s="826"/>
      <c r="N1292" s="922"/>
      <c r="O1292" s="926"/>
      <c r="P1292" s="1003"/>
      <c r="Q1292" s="922"/>
      <c r="R1292" s="922"/>
      <c r="S1292" s="922"/>
      <c r="T1292" s="922"/>
    </row>
    <row r="1293" spans="1:20" ht="12" customHeight="1">
      <c r="A1293" s="794"/>
      <c r="B1293" s="794"/>
      <c r="C1293" s="794"/>
      <c r="D1293" s="921"/>
      <c r="E1293" s="793"/>
      <c r="F1293" s="135" t="s">
        <v>7765</v>
      </c>
      <c r="G1293" s="135" t="s">
        <v>7767</v>
      </c>
      <c r="H1293" s="826"/>
      <c r="I1293" s="826"/>
      <c r="J1293" s="826"/>
      <c r="K1293" s="826"/>
      <c r="L1293" s="826"/>
      <c r="M1293" s="826"/>
      <c r="N1293" s="922"/>
      <c r="O1293" s="926"/>
      <c r="P1293" s="1003"/>
      <c r="Q1293" s="922"/>
      <c r="R1293" s="922"/>
      <c r="S1293" s="922"/>
      <c r="T1293" s="922"/>
    </row>
    <row r="1294" spans="1:20">
      <c r="A1294" s="278" t="s">
        <v>815</v>
      </c>
      <c r="B1294" s="272"/>
      <c r="C1294" s="272"/>
      <c r="D1294" s="269"/>
      <c r="E1294" s="570"/>
      <c r="F1294" s="269"/>
      <c r="G1294" s="269"/>
      <c r="H1294" s="269"/>
      <c r="I1294" s="269"/>
      <c r="J1294" s="269"/>
      <c r="K1294" s="269"/>
      <c r="L1294" s="269"/>
      <c r="M1294" s="269"/>
      <c r="N1294" s="269"/>
      <c r="O1294" s="269"/>
      <c r="P1294" s="269"/>
      <c r="Q1294" s="269"/>
      <c r="R1294" s="269"/>
      <c r="S1294" s="269"/>
      <c r="T1294" s="271"/>
    </row>
    <row r="1295" spans="1:20" s="8" customFormat="1" ht="89.25" customHeight="1">
      <c r="A1295" s="16" t="s">
        <v>1638</v>
      </c>
      <c r="B1295" s="16" t="s">
        <v>1265</v>
      </c>
      <c r="C1295" s="16" t="s">
        <v>4313</v>
      </c>
      <c r="D1295" s="60" t="s">
        <v>3966</v>
      </c>
      <c r="E1295" s="51" t="s">
        <v>68</v>
      </c>
      <c r="F1295" s="60"/>
      <c r="G1295" s="86"/>
      <c r="H1295" s="51" t="s">
        <v>101</v>
      </c>
      <c r="I1295" s="51" t="s">
        <v>101</v>
      </c>
      <c r="J1295" s="51" t="s">
        <v>52</v>
      </c>
      <c r="K1295" s="60" t="s">
        <v>5614</v>
      </c>
      <c r="L1295" s="9" t="s">
        <v>1416</v>
      </c>
      <c r="M1295" s="9" t="s">
        <v>7496</v>
      </c>
      <c r="N1295" s="39" t="s">
        <v>38</v>
      </c>
      <c r="O1295" s="66" t="s">
        <v>6442</v>
      </c>
      <c r="P1295" s="52"/>
      <c r="Q1295" s="39" t="s">
        <v>128</v>
      </c>
      <c r="R1295" s="111" t="s">
        <v>128</v>
      </c>
      <c r="S1295" s="111" t="s">
        <v>128</v>
      </c>
      <c r="T1295" s="111" t="s">
        <v>3971</v>
      </c>
    </row>
    <row r="1296" spans="1:20" s="8" customFormat="1" ht="108" customHeight="1">
      <c r="A1296" s="212" t="s">
        <v>1637</v>
      </c>
      <c r="B1296" s="16" t="s">
        <v>1284</v>
      </c>
      <c r="C1296" s="16" t="s">
        <v>4289</v>
      </c>
      <c r="D1296" s="60" t="s">
        <v>3965</v>
      </c>
      <c r="E1296" s="51" t="s">
        <v>68</v>
      </c>
      <c r="F1296" s="60"/>
      <c r="G1296" s="86"/>
      <c r="H1296" s="51" t="s">
        <v>101</v>
      </c>
      <c r="I1296" s="51" t="s">
        <v>101</v>
      </c>
      <c r="J1296" s="51" t="s">
        <v>52</v>
      </c>
      <c r="K1296" s="60" t="s">
        <v>5614</v>
      </c>
      <c r="L1296" s="9" t="s">
        <v>1417</v>
      </c>
      <c r="M1296" s="9" t="s">
        <v>7496</v>
      </c>
      <c r="N1296" s="39" t="s">
        <v>38</v>
      </c>
      <c r="O1296" s="66" t="s">
        <v>6121</v>
      </c>
      <c r="P1296" s="52"/>
      <c r="Q1296" s="39" t="s">
        <v>128</v>
      </c>
      <c r="R1296" s="111" t="s">
        <v>128</v>
      </c>
      <c r="S1296" s="111" t="s">
        <v>128</v>
      </c>
      <c r="T1296" s="111" t="s">
        <v>3971</v>
      </c>
    </row>
    <row r="1297" spans="1:20" s="8" customFormat="1" ht="10.199999999999999">
      <c r="A1297" s="812" t="s">
        <v>1639</v>
      </c>
      <c r="B1297" s="876" t="s">
        <v>3643</v>
      </c>
      <c r="C1297" s="876" t="s">
        <v>4314</v>
      </c>
      <c r="D1297" s="759" t="s">
        <v>1286</v>
      </c>
      <c r="E1297" s="762" t="s">
        <v>27</v>
      </c>
      <c r="F1297" s="51" t="s">
        <v>33</v>
      </c>
      <c r="G1297" s="60" t="s">
        <v>816</v>
      </c>
      <c r="H1297" s="762" t="s">
        <v>101</v>
      </c>
      <c r="I1297" s="762" t="s">
        <v>101</v>
      </c>
      <c r="J1297" s="762" t="s">
        <v>107</v>
      </c>
      <c r="K1297" s="759" t="s">
        <v>5614</v>
      </c>
      <c r="L1297" s="768" t="s">
        <v>1436</v>
      </c>
      <c r="M1297" s="768" t="s">
        <v>7496</v>
      </c>
      <c r="N1297" s="762" t="s">
        <v>38</v>
      </c>
      <c r="O1297" s="759" t="s">
        <v>6443</v>
      </c>
      <c r="P1297" s="1001"/>
      <c r="Q1297" s="762" t="s">
        <v>128</v>
      </c>
      <c r="R1297" s="771" t="s">
        <v>128</v>
      </c>
      <c r="S1297" s="771" t="s">
        <v>128</v>
      </c>
      <c r="T1297" s="771" t="s">
        <v>3642</v>
      </c>
    </row>
    <row r="1298" spans="1:20" s="8" customFormat="1" ht="10.199999999999999">
      <c r="A1298" s="813" t="e">
        <v>#N/A</v>
      </c>
      <c r="B1298" s="877" t="e">
        <v>#N/A</v>
      </c>
      <c r="C1298" s="877"/>
      <c r="D1298" s="760" t="e">
        <v>#N/A</v>
      </c>
      <c r="E1298" s="763" t="e">
        <v>#N/A</v>
      </c>
      <c r="F1298" s="51" t="s">
        <v>34</v>
      </c>
      <c r="G1298" s="60" t="s">
        <v>817</v>
      </c>
      <c r="H1298" s="763" t="e">
        <v>#N/A</v>
      </c>
      <c r="I1298" s="763" t="e">
        <v>#N/A</v>
      </c>
      <c r="J1298" s="763" t="e">
        <v>#N/A</v>
      </c>
      <c r="K1298" s="760" t="e">
        <v>#N/A</v>
      </c>
      <c r="L1298" s="769" t="e">
        <v>#N/A</v>
      </c>
      <c r="M1298" s="769" t="e">
        <v>#N/A</v>
      </c>
      <c r="N1298" s="763" t="e">
        <v>#N/A</v>
      </c>
      <c r="O1298" s="760" t="e">
        <v>#N/A</v>
      </c>
      <c r="P1298" s="946"/>
      <c r="Q1298" s="763"/>
      <c r="R1298" s="772"/>
      <c r="S1298" s="772"/>
      <c r="T1298" s="772"/>
    </row>
    <row r="1299" spans="1:20" s="8" customFormat="1" ht="10.199999999999999">
      <c r="A1299" s="813" t="e">
        <v>#N/A</v>
      </c>
      <c r="B1299" s="877" t="e">
        <v>#N/A</v>
      </c>
      <c r="C1299" s="877"/>
      <c r="D1299" s="760" t="e">
        <v>#N/A</v>
      </c>
      <c r="E1299" s="763" t="e">
        <v>#N/A</v>
      </c>
      <c r="F1299" s="51" t="s">
        <v>202</v>
      </c>
      <c r="G1299" s="60" t="s">
        <v>818</v>
      </c>
      <c r="H1299" s="763" t="e">
        <v>#N/A</v>
      </c>
      <c r="I1299" s="763" t="e">
        <v>#N/A</v>
      </c>
      <c r="J1299" s="763" t="e">
        <v>#N/A</v>
      </c>
      <c r="K1299" s="760" t="e">
        <v>#N/A</v>
      </c>
      <c r="L1299" s="769" t="e">
        <v>#N/A</v>
      </c>
      <c r="M1299" s="769" t="e">
        <v>#N/A</v>
      </c>
      <c r="N1299" s="763" t="e">
        <v>#N/A</v>
      </c>
      <c r="O1299" s="760" t="e">
        <v>#N/A</v>
      </c>
      <c r="P1299" s="946"/>
      <c r="Q1299" s="763"/>
      <c r="R1299" s="772"/>
      <c r="S1299" s="772"/>
      <c r="T1299" s="772"/>
    </row>
    <row r="1300" spans="1:20" s="8" customFormat="1" ht="10.199999999999999">
      <c r="A1300" s="813" t="e">
        <v>#N/A</v>
      </c>
      <c r="B1300" s="877" t="e">
        <v>#N/A</v>
      </c>
      <c r="C1300" s="877"/>
      <c r="D1300" s="760" t="e">
        <v>#N/A</v>
      </c>
      <c r="E1300" s="763" t="e">
        <v>#N/A</v>
      </c>
      <c r="F1300" s="51" t="s">
        <v>203</v>
      </c>
      <c r="G1300" s="60" t="s">
        <v>819</v>
      </c>
      <c r="H1300" s="763" t="e">
        <v>#N/A</v>
      </c>
      <c r="I1300" s="763" t="e">
        <v>#N/A</v>
      </c>
      <c r="J1300" s="763" t="e">
        <v>#N/A</v>
      </c>
      <c r="K1300" s="760" t="e">
        <v>#N/A</v>
      </c>
      <c r="L1300" s="769" t="e">
        <v>#N/A</v>
      </c>
      <c r="M1300" s="769" t="e">
        <v>#N/A</v>
      </c>
      <c r="N1300" s="763" t="e">
        <v>#N/A</v>
      </c>
      <c r="O1300" s="760" t="e">
        <v>#N/A</v>
      </c>
      <c r="P1300" s="946"/>
      <c r="Q1300" s="763"/>
      <c r="R1300" s="772"/>
      <c r="S1300" s="772"/>
      <c r="T1300" s="772"/>
    </row>
    <row r="1301" spans="1:20" s="8" customFormat="1" ht="10.199999999999999">
      <c r="A1301" s="813" t="e">
        <v>#N/A</v>
      </c>
      <c r="B1301" s="877" t="e">
        <v>#N/A</v>
      </c>
      <c r="C1301" s="877"/>
      <c r="D1301" s="760" t="e">
        <v>#N/A</v>
      </c>
      <c r="E1301" s="763" t="e">
        <v>#N/A</v>
      </c>
      <c r="F1301" s="51" t="s">
        <v>261</v>
      </c>
      <c r="G1301" s="60" t="s">
        <v>820</v>
      </c>
      <c r="H1301" s="763" t="e">
        <v>#N/A</v>
      </c>
      <c r="I1301" s="763" t="e">
        <v>#N/A</v>
      </c>
      <c r="J1301" s="763" t="e">
        <v>#N/A</v>
      </c>
      <c r="K1301" s="760" t="e">
        <v>#N/A</v>
      </c>
      <c r="L1301" s="769" t="e">
        <v>#N/A</v>
      </c>
      <c r="M1301" s="769" t="e">
        <v>#N/A</v>
      </c>
      <c r="N1301" s="763" t="e">
        <v>#N/A</v>
      </c>
      <c r="O1301" s="760" t="e">
        <v>#N/A</v>
      </c>
      <c r="P1301" s="946"/>
      <c r="Q1301" s="763"/>
      <c r="R1301" s="772"/>
      <c r="S1301" s="772"/>
      <c r="T1301" s="772"/>
    </row>
    <row r="1302" spans="1:20" s="8" customFormat="1" ht="12.75" customHeight="1">
      <c r="A1302" s="813" t="e">
        <v>#N/A</v>
      </c>
      <c r="B1302" s="877" t="e">
        <v>#N/A</v>
      </c>
      <c r="C1302" s="877"/>
      <c r="D1302" s="760" t="e">
        <v>#N/A</v>
      </c>
      <c r="E1302" s="763" t="e">
        <v>#N/A</v>
      </c>
      <c r="F1302" s="45" t="s">
        <v>31</v>
      </c>
      <c r="G1302" s="60" t="s">
        <v>821</v>
      </c>
      <c r="H1302" s="763" t="e">
        <v>#N/A</v>
      </c>
      <c r="I1302" s="763" t="e">
        <v>#N/A</v>
      </c>
      <c r="J1302" s="763" t="e">
        <v>#N/A</v>
      </c>
      <c r="K1302" s="760" t="e">
        <v>#N/A</v>
      </c>
      <c r="L1302" s="769" t="e">
        <v>#N/A</v>
      </c>
      <c r="M1302" s="769" t="e">
        <v>#N/A</v>
      </c>
      <c r="N1302" s="763" t="e">
        <v>#N/A</v>
      </c>
      <c r="O1302" s="760" t="e">
        <v>#N/A</v>
      </c>
      <c r="P1302" s="946"/>
      <c r="Q1302" s="763"/>
      <c r="R1302" s="772"/>
      <c r="S1302" s="772"/>
      <c r="T1302" s="772"/>
    </row>
    <row r="1303" spans="1:20" s="8" customFormat="1" ht="12.75" customHeight="1">
      <c r="A1303" s="813" t="e">
        <v>#N/A</v>
      </c>
      <c r="B1303" s="877" t="e">
        <v>#N/A</v>
      </c>
      <c r="C1303" s="877"/>
      <c r="D1303" s="760" t="e">
        <v>#N/A</v>
      </c>
      <c r="E1303" s="763" t="e">
        <v>#N/A</v>
      </c>
      <c r="F1303" s="45" t="s">
        <v>273</v>
      </c>
      <c r="G1303" s="60" t="s">
        <v>1239</v>
      </c>
      <c r="H1303" s="763" t="e">
        <v>#N/A</v>
      </c>
      <c r="I1303" s="763" t="e">
        <v>#N/A</v>
      </c>
      <c r="J1303" s="763" t="e">
        <v>#N/A</v>
      </c>
      <c r="K1303" s="760" t="e">
        <v>#N/A</v>
      </c>
      <c r="L1303" s="769" t="e">
        <v>#N/A</v>
      </c>
      <c r="M1303" s="769" t="e">
        <v>#N/A</v>
      </c>
      <c r="N1303" s="763" t="e">
        <v>#N/A</v>
      </c>
      <c r="O1303" s="760" t="e">
        <v>#N/A</v>
      </c>
      <c r="P1303" s="946"/>
      <c r="Q1303" s="763"/>
      <c r="R1303" s="772"/>
      <c r="S1303" s="772"/>
      <c r="T1303" s="772"/>
    </row>
    <row r="1304" spans="1:20" s="8" customFormat="1" ht="12.75" customHeight="1">
      <c r="A1304" s="813" t="e">
        <v>#N/A</v>
      </c>
      <c r="B1304" s="877" t="e">
        <v>#N/A</v>
      </c>
      <c r="C1304" s="877"/>
      <c r="D1304" s="760" t="e">
        <v>#N/A</v>
      </c>
      <c r="E1304" s="763" t="e">
        <v>#N/A</v>
      </c>
      <c r="F1304" s="45" t="s">
        <v>352</v>
      </c>
      <c r="G1304" s="60" t="s">
        <v>1290</v>
      </c>
      <c r="H1304" s="763" t="e">
        <v>#N/A</v>
      </c>
      <c r="I1304" s="763" t="e">
        <v>#N/A</v>
      </c>
      <c r="J1304" s="763" t="e">
        <v>#N/A</v>
      </c>
      <c r="K1304" s="760" t="e">
        <v>#N/A</v>
      </c>
      <c r="L1304" s="769" t="e">
        <v>#N/A</v>
      </c>
      <c r="M1304" s="769" t="e">
        <v>#N/A</v>
      </c>
      <c r="N1304" s="763" t="e">
        <v>#N/A</v>
      </c>
      <c r="O1304" s="760" t="e">
        <v>#N/A</v>
      </c>
      <c r="P1304" s="946"/>
      <c r="Q1304" s="763"/>
      <c r="R1304" s="772"/>
      <c r="S1304" s="772"/>
      <c r="T1304" s="772"/>
    </row>
    <row r="1305" spans="1:20" s="8" customFormat="1" ht="12.75" customHeight="1">
      <c r="A1305" s="813" t="e">
        <v>#N/A</v>
      </c>
      <c r="B1305" s="877" t="e">
        <v>#N/A</v>
      </c>
      <c r="C1305" s="877"/>
      <c r="D1305" s="760" t="e">
        <v>#N/A</v>
      </c>
      <c r="E1305" s="763" t="e">
        <v>#N/A</v>
      </c>
      <c r="F1305" s="45" t="s">
        <v>275</v>
      </c>
      <c r="G1305" s="60" t="s">
        <v>1291</v>
      </c>
      <c r="H1305" s="763" t="e">
        <v>#N/A</v>
      </c>
      <c r="I1305" s="763" t="e">
        <v>#N/A</v>
      </c>
      <c r="J1305" s="763" t="e">
        <v>#N/A</v>
      </c>
      <c r="K1305" s="760" t="e">
        <v>#N/A</v>
      </c>
      <c r="L1305" s="769" t="e">
        <v>#N/A</v>
      </c>
      <c r="M1305" s="769" t="e">
        <v>#N/A</v>
      </c>
      <c r="N1305" s="763" t="e">
        <v>#N/A</v>
      </c>
      <c r="O1305" s="760" t="e">
        <v>#N/A</v>
      </c>
      <c r="P1305" s="946"/>
      <c r="Q1305" s="763"/>
      <c r="R1305" s="772"/>
      <c r="S1305" s="772"/>
      <c r="T1305" s="772"/>
    </row>
    <row r="1306" spans="1:20" s="8" customFormat="1" ht="12.75" customHeight="1">
      <c r="A1306" s="813" t="e">
        <v>#N/A</v>
      </c>
      <c r="B1306" s="877" t="e">
        <v>#N/A</v>
      </c>
      <c r="C1306" s="877"/>
      <c r="D1306" s="760" t="e">
        <v>#N/A</v>
      </c>
      <c r="E1306" s="763" t="e">
        <v>#N/A</v>
      </c>
      <c r="F1306" s="45" t="s">
        <v>277</v>
      </c>
      <c r="G1306" s="60" t="s">
        <v>1293</v>
      </c>
      <c r="H1306" s="763" t="e">
        <v>#N/A</v>
      </c>
      <c r="I1306" s="763" t="e">
        <v>#N/A</v>
      </c>
      <c r="J1306" s="763" t="e">
        <v>#N/A</v>
      </c>
      <c r="K1306" s="760" t="e">
        <v>#N/A</v>
      </c>
      <c r="L1306" s="769" t="e">
        <v>#N/A</v>
      </c>
      <c r="M1306" s="769" t="e">
        <v>#N/A</v>
      </c>
      <c r="N1306" s="763" t="e">
        <v>#N/A</v>
      </c>
      <c r="O1306" s="760" t="e">
        <v>#N/A</v>
      </c>
      <c r="P1306" s="946"/>
      <c r="Q1306" s="763"/>
      <c r="R1306" s="772"/>
      <c r="S1306" s="772"/>
      <c r="T1306" s="772"/>
    </row>
    <row r="1307" spans="1:20" s="8" customFormat="1" ht="10.199999999999999">
      <c r="A1307" s="813" t="e">
        <v>#N/A</v>
      </c>
      <c r="B1307" s="877" t="e">
        <v>#N/A</v>
      </c>
      <c r="C1307" s="877"/>
      <c r="D1307" s="760" t="e">
        <v>#N/A</v>
      </c>
      <c r="E1307" s="763" t="e">
        <v>#N/A</v>
      </c>
      <c r="F1307" s="45" t="s">
        <v>279</v>
      </c>
      <c r="G1307" s="60" t="s">
        <v>1294</v>
      </c>
      <c r="H1307" s="763" t="e">
        <v>#N/A</v>
      </c>
      <c r="I1307" s="763" t="e">
        <v>#N/A</v>
      </c>
      <c r="J1307" s="763" t="e">
        <v>#N/A</v>
      </c>
      <c r="K1307" s="760" t="e">
        <v>#N/A</v>
      </c>
      <c r="L1307" s="769" t="e">
        <v>#N/A</v>
      </c>
      <c r="M1307" s="769" t="e">
        <v>#N/A</v>
      </c>
      <c r="N1307" s="763" t="e">
        <v>#N/A</v>
      </c>
      <c r="O1307" s="760" t="e">
        <v>#N/A</v>
      </c>
      <c r="P1307" s="946"/>
      <c r="Q1307" s="763"/>
      <c r="R1307" s="772"/>
      <c r="S1307" s="772"/>
      <c r="T1307" s="772"/>
    </row>
    <row r="1308" spans="1:20" s="8" customFormat="1" ht="10.199999999999999">
      <c r="A1308" s="813" t="e">
        <v>#N/A</v>
      </c>
      <c r="B1308" s="877" t="e">
        <v>#N/A</v>
      </c>
      <c r="C1308" s="877"/>
      <c r="D1308" s="760" t="e">
        <v>#N/A</v>
      </c>
      <c r="E1308" s="763" t="e">
        <v>#N/A</v>
      </c>
      <c r="F1308" s="45" t="s">
        <v>281</v>
      </c>
      <c r="G1308" s="60" t="s">
        <v>1292</v>
      </c>
      <c r="H1308" s="763" t="e">
        <v>#N/A</v>
      </c>
      <c r="I1308" s="763" t="e">
        <v>#N/A</v>
      </c>
      <c r="J1308" s="763" t="e">
        <v>#N/A</v>
      </c>
      <c r="K1308" s="760" t="e">
        <v>#N/A</v>
      </c>
      <c r="L1308" s="769" t="e">
        <v>#N/A</v>
      </c>
      <c r="M1308" s="769" t="e">
        <v>#N/A</v>
      </c>
      <c r="N1308" s="763" t="e">
        <v>#N/A</v>
      </c>
      <c r="O1308" s="760" t="e">
        <v>#N/A</v>
      </c>
      <c r="P1308" s="946"/>
      <c r="Q1308" s="763"/>
      <c r="R1308" s="772"/>
      <c r="S1308" s="772"/>
      <c r="T1308" s="772"/>
    </row>
    <row r="1309" spans="1:20" s="8" customFormat="1" ht="12.75" customHeight="1">
      <c r="A1309" s="813" t="e">
        <v>#N/A</v>
      </c>
      <c r="B1309" s="877" t="e">
        <v>#N/A</v>
      </c>
      <c r="C1309" s="895"/>
      <c r="D1309" s="760" t="e">
        <v>#N/A</v>
      </c>
      <c r="E1309" s="763" t="e">
        <v>#N/A</v>
      </c>
      <c r="F1309" s="51">
        <v>97</v>
      </c>
      <c r="G1309" s="60" t="s">
        <v>208</v>
      </c>
      <c r="H1309" s="763" t="e">
        <v>#N/A</v>
      </c>
      <c r="I1309" s="763" t="e">
        <v>#N/A</v>
      </c>
      <c r="J1309" s="763" t="e">
        <v>#N/A</v>
      </c>
      <c r="K1309" s="760" t="e">
        <v>#N/A</v>
      </c>
      <c r="L1309" s="770" t="e">
        <v>#N/A</v>
      </c>
      <c r="M1309" s="770" t="e">
        <v>#N/A</v>
      </c>
      <c r="N1309" s="764" t="e">
        <v>#N/A</v>
      </c>
      <c r="O1309" s="761" t="e">
        <v>#N/A</v>
      </c>
      <c r="P1309" s="947"/>
      <c r="Q1309" s="764"/>
      <c r="R1309" s="773"/>
      <c r="S1309" s="773"/>
      <c r="T1309" s="773"/>
    </row>
    <row r="1310" spans="1:20" s="8" customFormat="1" ht="30.6">
      <c r="A1310" s="16" t="s">
        <v>1640</v>
      </c>
      <c r="B1310" s="94" t="s">
        <v>2285</v>
      </c>
      <c r="C1310" s="94" t="s">
        <v>4315</v>
      </c>
      <c r="D1310" s="66" t="s">
        <v>2297</v>
      </c>
      <c r="E1310" s="39" t="s">
        <v>68</v>
      </c>
      <c r="F1310" s="39"/>
      <c r="G1310" s="9"/>
      <c r="H1310" s="39" t="s">
        <v>52</v>
      </c>
      <c r="I1310" s="39" t="s">
        <v>101</v>
      </c>
      <c r="J1310" s="39" t="s">
        <v>52</v>
      </c>
      <c r="K1310" s="66" t="s">
        <v>5614</v>
      </c>
      <c r="L1310" s="9" t="s">
        <v>1418</v>
      </c>
      <c r="M1310" s="9" t="s">
        <v>7511</v>
      </c>
      <c r="N1310" s="39" t="s">
        <v>16</v>
      </c>
      <c r="O1310" s="66" t="s">
        <v>5974</v>
      </c>
      <c r="P1310" s="52"/>
      <c r="Q1310" s="39" t="s">
        <v>128</v>
      </c>
      <c r="R1310" s="111" t="s">
        <v>128</v>
      </c>
      <c r="S1310" s="111" t="s">
        <v>128</v>
      </c>
      <c r="T1310" s="111" t="s">
        <v>2989</v>
      </c>
    </row>
    <row r="1311" spans="1:20" s="8" customFormat="1" ht="120.75" customHeight="1">
      <c r="A1311" s="219" t="s">
        <v>1641</v>
      </c>
      <c r="B1311" s="209" t="s">
        <v>838</v>
      </c>
      <c r="C1311" s="209" t="s">
        <v>4316</v>
      </c>
      <c r="D1311" s="65" t="s">
        <v>839</v>
      </c>
      <c r="E1311" s="62" t="s">
        <v>699</v>
      </c>
      <c r="F1311" s="65"/>
      <c r="G1311" s="65"/>
      <c r="H1311" s="62" t="s">
        <v>52</v>
      </c>
      <c r="I1311" s="62" t="s">
        <v>101</v>
      </c>
      <c r="J1311" s="62" t="s">
        <v>52</v>
      </c>
      <c r="K1311" s="65" t="s">
        <v>5614</v>
      </c>
      <c r="L1311" s="9" t="s">
        <v>1419</v>
      </c>
      <c r="M1311" s="9" t="s">
        <v>7497</v>
      </c>
      <c r="N1311" s="39" t="s">
        <v>16</v>
      </c>
      <c r="O1311" s="66" t="s">
        <v>5975</v>
      </c>
      <c r="P1311" s="52"/>
      <c r="Q1311" s="39" t="s">
        <v>128</v>
      </c>
      <c r="R1311" s="111" t="s">
        <v>128</v>
      </c>
      <c r="S1311" s="111" t="s">
        <v>128</v>
      </c>
      <c r="T1311" s="111" t="s">
        <v>2989</v>
      </c>
    </row>
    <row r="1312" spans="1:20" s="8" customFormat="1" ht="22.5" customHeight="1">
      <c r="A1312" s="867" t="s">
        <v>1642</v>
      </c>
      <c r="B1312" s="815" t="s">
        <v>1204</v>
      </c>
      <c r="C1312" s="815" t="s">
        <v>4317</v>
      </c>
      <c r="D1312" s="768" t="s">
        <v>1232</v>
      </c>
      <c r="E1312" s="762" t="s">
        <v>27</v>
      </c>
      <c r="F1312" s="45" t="s">
        <v>203</v>
      </c>
      <c r="G1312" s="60" t="s">
        <v>1215</v>
      </c>
      <c r="H1312" s="762" t="s">
        <v>52</v>
      </c>
      <c r="I1312" s="762" t="s">
        <v>101</v>
      </c>
      <c r="J1312" s="762" t="s">
        <v>107</v>
      </c>
      <c r="K1312" s="768" t="s">
        <v>2442</v>
      </c>
      <c r="L1312" s="768" t="s">
        <v>1419</v>
      </c>
      <c r="M1312" s="768" t="s">
        <v>7512</v>
      </c>
      <c r="N1312" s="762" t="s">
        <v>16</v>
      </c>
      <c r="O1312" s="779" t="s">
        <v>6122</v>
      </c>
      <c r="P1312" s="1001"/>
      <c r="Q1312" s="762" t="s">
        <v>128</v>
      </c>
      <c r="R1312" s="771" t="s">
        <v>128</v>
      </c>
      <c r="S1312" s="771" t="s">
        <v>128</v>
      </c>
      <c r="T1312" s="771" t="s">
        <v>2989</v>
      </c>
    </row>
    <row r="1313" spans="1:20" s="8" customFormat="1" ht="53.25" customHeight="1">
      <c r="A1313" s="868"/>
      <c r="B1313" s="816" t="e">
        <v>#N/A</v>
      </c>
      <c r="C1313" s="816" t="e">
        <v>#N/A</v>
      </c>
      <c r="D1313" s="769" t="e">
        <v>#N/A</v>
      </c>
      <c r="E1313" s="763" t="e">
        <v>#N/A</v>
      </c>
      <c r="F1313" s="45" t="s">
        <v>261</v>
      </c>
      <c r="G1313" s="60" t="s">
        <v>1216</v>
      </c>
      <c r="H1313" s="763" t="e">
        <v>#N/A</v>
      </c>
      <c r="I1313" s="763" t="e">
        <v>#N/A</v>
      </c>
      <c r="J1313" s="763" t="e">
        <v>#N/A</v>
      </c>
      <c r="K1313" s="769" t="e">
        <v>#N/A</v>
      </c>
      <c r="L1313" s="769" t="e">
        <v>#N/A</v>
      </c>
      <c r="M1313" s="769" t="e">
        <v>#N/A</v>
      </c>
      <c r="N1313" s="763" t="e">
        <v>#N/A</v>
      </c>
      <c r="O1313" s="779" t="e">
        <v>#N/A</v>
      </c>
      <c r="P1313" s="946"/>
      <c r="Q1313" s="763"/>
      <c r="R1313" s="772"/>
      <c r="S1313" s="772"/>
      <c r="T1313" s="772"/>
    </row>
    <row r="1314" spans="1:20" s="8" customFormat="1" ht="60.75" customHeight="1">
      <c r="A1314" s="869"/>
      <c r="B1314" s="817" t="e">
        <v>#N/A</v>
      </c>
      <c r="C1314" s="817" t="e">
        <v>#N/A</v>
      </c>
      <c r="D1314" s="770" t="e">
        <v>#N/A</v>
      </c>
      <c r="E1314" s="764" t="e">
        <v>#N/A</v>
      </c>
      <c r="F1314" s="45" t="s">
        <v>31</v>
      </c>
      <c r="G1314" s="60" t="s">
        <v>1769</v>
      </c>
      <c r="H1314" s="764" t="e">
        <v>#N/A</v>
      </c>
      <c r="I1314" s="764" t="e">
        <v>#N/A</v>
      </c>
      <c r="J1314" s="764" t="e">
        <v>#N/A</v>
      </c>
      <c r="K1314" s="770" t="e">
        <v>#N/A</v>
      </c>
      <c r="L1314" s="770" t="e">
        <v>#N/A</v>
      </c>
      <c r="M1314" s="770" t="e">
        <v>#N/A</v>
      </c>
      <c r="N1314" s="764" t="e">
        <v>#N/A</v>
      </c>
      <c r="O1314" s="779" t="e">
        <v>#N/A</v>
      </c>
      <c r="P1314" s="947"/>
      <c r="Q1314" s="764"/>
      <c r="R1314" s="773"/>
      <c r="S1314" s="773"/>
      <c r="T1314" s="773"/>
    </row>
    <row r="1315" spans="1:20" s="8" customFormat="1" ht="156" customHeight="1">
      <c r="A1315" s="212" t="s">
        <v>1643</v>
      </c>
      <c r="B1315" s="16" t="s">
        <v>1486</v>
      </c>
      <c r="C1315" s="16" t="s">
        <v>4318</v>
      </c>
      <c r="D1315" s="60" t="s">
        <v>1487</v>
      </c>
      <c r="E1315" s="51" t="s">
        <v>1385</v>
      </c>
      <c r="F1315" s="60"/>
      <c r="G1315" s="60"/>
      <c r="H1315" s="51" t="s">
        <v>52</v>
      </c>
      <c r="I1315" s="51" t="s">
        <v>101</v>
      </c>
      <c r="J1315" s="51" t="s">
        <v>52</v>
      </c>
      <c r="K1315" s="60" t="s">
        <v>4577</v>
      </c>
      <c r="L1315" s="9" t="s">
        <v>1419</v>
      </c>
      <c r="M1315" s="9" t="s">
        <v>7513</v>
      </c>
      <c r="N1315" s="39" t="s">
        <v>16</v>
      </c>
      <c r="O1315" s="66" t="s">
        <v>6123</v>
      </c>
      <c r="P1315" s="52"/>
      <c r="Q1315" s="39" t="s">
        <v>128</v>
      </c>
      <c r="R1315" s="111" t="s">
        <v>128</v>
      </c>
      <c r="S1315" s="111" t="s">
        <v>128</v>
      </c>
      <c r="T1315" s="111" t="s">
        <v>4428</v>
      </c>
    </row>
    <row r="1316" spans="1:20" s="8" customFormat="1" ht="30" customHeight="1">
      <c r="A1316" s="867" t="s">
        <v>1644</v>
      </c>
      <c r="B1316" s="815" t="s">
        <v>1502</v>
      </c>
      <c r="C1316" s="815" t="s">
        <v>4319</v>
      </c>
      <c r="D1316" s="768" t="s">
        <v>1232</v>
      </c>
      <c r="E1316" s="762" t="s">
        <v>27</v>
      </c>
      <c r="F1316" s="45" t="s">
        <v>33</v>
      </c>
      <c r="G1316" s="60" t="s">
        <v>259</v>
      </c>
      <c r="H1316" s="762" t="s">
        <v>52</v>
      </c>
      <c r="I1316" s="762" t="s">
        <v>101</v>
      </c>
      <c r="J1316" s="762" t="s">
        <v>107</v>
      </c>
      <c r="K1316" s="768" t="s">
        <v>2444</v>
      </c>
      <c r="L1316" s="768" t="s">
        <v>1419</v>
      </c>
      <c r="M1316" s="768" t="s">
        <v>7513</v>
      </c>
      <c r="N1316" s="762" t="s">
        <v>16</v>
      </c>
      <c r="O1316" s="779" t="s">
        <v>7989</v>
      </c>
      <c r="P1316" s="1001"/>
      <c r="Q1316" s="762" t="s">
        <v>128</v>
      </c>
      <c r="R1316" s="771" t="s">
        <v>128</v>
      </c>
      <c r="S1316" s="771" t="s">
        <v>128</v>
      </c>
      <c r="T1316" s="771" t="s">
        <v>7967</v>
      </c>
    </row>
    <row r="1317" spans="1:20" s="8" customFormat="1" ht="33.75" customHeight="1">
      <c r="A1317" s="868"/>
      <c r="B1317" s="816" t="e">
        <v>#N/A</v>
      </c>
      <c r="C1317" s="816" t="e">
        <v>#N/A</v>
      </c>
      <c r="D1317" s="769" t="e">
        <v>#N/A</v>
      </c>
      <c r="E1317" s="763" t="e">
        <v>#N/A</v>
      </c>
      <c r="F1317" s="45" t="s">
        <v>34</v>
      </c>
      <c r="G1317" s="60" t="s">
        <v>1215</v>
      </c>
      <c r="H1317" s="763" t="e">
        <v>#N/A</v>
      </c>
      <c r="I1317" s="763" t="e">
        <v>#N/A</v>
      </c>
      <c r="J1317" s="763" t="e">
        <v>#N/A</v>
      </c>
      <c r="K1317" s="769" t="e">
        <v>#N/A</v>
      </c>
      <c r="L1317" s="769" t="e">
        <v>#N/A</v>
      </c>
      <c r="M1317" s="769" t="e">
        <v>#N/A</v>
      </c>
      <c r="N1317" s="763" t="e">
        <v>#N/A</v>
      </c>
      <c r="O1317" s="779" t="e">
        <v>#N/A</v>
      </c>
      <c r="P1317" s="946"/>
      <c r="Q1317" s="763"/>
      <c r="R1317" s="772"/>
      <c r="S1317" s="772"/>
      <c r="T1317" s="772"/>
    </row>
    <row r="1318" spans="1:20" s="8" customFormat="1" ht="33.75" customHeight="1">
      <c r="A1318" s="868"/>
      <c r="B1318" s="816" t="e">
        <v>#N/A</v>
      </c>
      <c r="C1318" s="816" t="e">
        <v>#N/A</v>
      </c>
      <c r="D1318" s="769" t="e">
        <v>#N/A</v>
      </c>
      <c r="E1318" s="763" t="e">
        <v>#N/A</v>
      </c>
      <c r="F1318" s="45" t="s">
        <v>202</v>
      </c>
      <c r="G1318" s="60" t="s">
        <v>1216</v>
      </c>
      <c r="H1318" s="763" t="e">
        <v>#N/A</v>
      </c>
      <c r="I1318" s="763" t="e">
        <v>#N/A</v>
      </c>
      <c r="J1318" s="763" t="e">
        <v>#N/A</v>
      </c>
      <c r="K1318" s="769" t="e">
        <v>#N/A</v>
      </c>
      <c r="L1318" s="769" t="e">
        <v>#N/A</v>
      </c>
      <c r="M1318" s="769" t="e">
        <v>#N/A</v>
      </c>
      <c r="N1318" s="763" t="e">
        <v>#N/A</v>
      </c>
      <c r="O1318" s="779" t="e">
        <v>#N/A</v>
      </c>
      <c r="P1318" s="946"/>
      <c r="Q1318" s="763"/>
      <c r="R1318" s="772"/>
      <c r="S1318" s="772"/>
      <c r="T1318" s="772"/>
    </row>
    <row r="1319" spans="1:20" s="8" customFormat="1" ht="29.25" customHeight="1">
      <c r="A1319" s="869"/>
      <c r="B1319" s="817" t="e">
        <v>#N/A</v>
      </c>
      <c r="C1319" s="817" t="e">
        <v>#N/A</v>
      </c>
      <c r="D1319" s="770" t="e">
        <v>#N/A</v>
      </c>
      <c r="E1319" s="764" t="e">
        <v>#N/A</v>
      </c>
      <c r="F1319" s="45" t="s">
        <v>203</v>
      </c>
      <c r="G1319" s="60" t="s">
        <v>1769</v>
      </c>
      <c r="H1319" s="764" t="e">
        <v>#N/A</v>
      </c>
      <c r="I1319" s="764" t="e">
        <v>#N/A</v>
      </c>
      <c r="J1319" s="764" t="e">
        <v>#N/A</v>
      </c>
      <c r="K1319" s="770" t="e">
        <v>#N/A</v>
      </c>
      <c r="L1319" s="770" t="e">
        <v>#N/A</v>
      </c>
      <c r="M1319" s="770" t="e">
        <v>#N/A</v>
      </c>
      <c r="N1319" s="764" t="e">
        <v>#N/A</v>
      </c>
      <c r="O1319" s="779" t="e">
        <v>#N/A</v>
      </c>
      <c r="P1319" s="947"/>
      <c r="Q1319" s="764"/>
      <c r="R1319" s="773"/>
      <c r="S1319" s="773"/>
      <c r="T1319" s="773"/>
    </row>
    <row r="1320" spans="1:20" s="8" customFormat="1" ht="151.35" customHeight="1">
      <c r="A1320" s="212" t="s">
        <v>1645</v>
      </c>
      <c r="B1320" s="16" t="s">
        <v>1528</v>
      </c>
      <c r="C1320" s="16" t="s">
        <v>4320</v>
      </c>
      <c r="D1320" s="60" t="s">
        <v>1779</v>
      </c>
      <c r="E1320" s="51" t="s">
        <v>1440</v>
      </c>
      <c r="F1320" s="60"/>
      <c r="G1320" s="60"/>
      <c r="H1320" s="51" t="s">
        <v>52</v>
      </c>
      <c r="I1320" s="51" t="s">
        <v>101</v>
      </c>
      <c r="J1320" s="51" t="s">
        <v>52</v>
      </c>
      <c r="K1320" s="60" t="s">
        <v>4584</v>
      </c>
      <c r="L1320" s="9" t="s">
        <v>1419</v>
      </c>
      <c r="M1320" s="9" t="s">
        <v>7513</v>
      </c>
      <c r="N1320" s="39" t="s">
        <v>16</v>
      </c>
      <c r="O1320" s="66" t="s">
        <v>6444</v>
      </c>
      <c r="P1320" s="52"/>
      <c r="Q1320" s="39" t="s">
        <v>128</v>
      </c>
      <c r="R1320" s="111" t="s">
        <v>128</v>
      </c>
      <c r="S1320" s="111" t="s">
        <v>128</v>
      </c>
      <c r="T1320" s="111" t="s">
        <v>4428</v>
      </c>
    </row>
    <row r="1321" spans="1:20" s="8" customFormat="1" ht="36.75" customHeight="1">
      <c r="A1321" s="867" t="s">
        <v>1646</v>
      </c>
      <c r="B1321" s="815" t="s">
        <v>1205</v>
      </c>
      <c r="C1321" s="815" t="s">
        <v>4321</v>
      </c>
      <c r="D1321" s="768" t="s">
        <v>1780</v>
      </c>
      <c r="E1321" s="762" t="s">
        <v>27</v>
      </c>
      <c r="F1321" s="45" t="s">
        <v>33</v>
      </c>
      <c r="G1321" s="60" t="s">
        <v>1215</v>
      </c>
      <c r="H1321" s="762" t="s">
        <v>52</v>
      </c>
      <c r="I1321" s="762" t="s">
        <v>101</v>
      </c>
      <c r="J1321" s="762" t="s">
        <v>107</v>
      </c>
      <c r="K1321" s="768" t="s">
        <v>2443</v>
      </c>
      <c r="L1321" s="768" t="s">
        <v>1419</v>
      </c>
      <c r="M1321" s="768" t="s">
        <v>7513</v>
      </c>
      <c r="N1321" s="762" t="s">
        <v>16</v>
      </c>
      <c r="O1321" s="779" t="s">
        <v>6445</v>
      </c>
      <c r="P1321" s="1001"/>
      <c r="Q1321" s="762" t="s">
        <v>128</v>
      </c>
      <c r="R1321" s="771" t="s">
        <v>128</v>
      </c>
      <c r="S1321" s="771" t="s">
        <v>128</v>
      </c>
      <c r="T1321" s="771" t="s">
        <v>2989</v>
      </c>
    </row>
    <row r="1322" spans="1:20" s="8" customFormat="1" ht="39" customHeight="1">
      <c r="A1322" s="868"/>
      <c r="B1322" s="816" t="e">
        <v>#N/A</v>
      </c>
      <c r="C1322" s="816" t="e">
        <v>#N/A</v>
      </c>
      <c r="D1322" s="769" t="e">
        <v>#N/A</v>
      </c>
      <c r="E1322" s="763" t="e">
        <v>#N/A</v>
      </c>
      <c r="F1322" s="45" t="s">
        <v>34</v>
      </c>
      <c r="G1322" s="60" t="s">
        <v>1216</v>
      </c>
      <c r="H1322" s="763" t="e">
        <v>#N/A</v>
      </c>
      <c r="I1322" s="763" t="e">
        <v>#N/A</v>
      </c>
      <c r="J1322" s="763" t="e">
        <v>#N/A</v>
      </c>
      <c r="K1322" s="769" t="e">
        <v>#N/A</v>
      </c>
      <c r="L1322" s="769" t="e">
        <v>#N/A</v>
      </c>
      <c r="M1322" s="769" t="e">
        <v>#N/A</v>
      </c>
      <c r="N1322" s="763" t="e">
        <v>#N/A</v>
      </c>
      <c r="O1322" s="779" t="e">
        <v>#N/A</v>
      </c>
      <c r="P1322" s="946"/>
      <c r="Q1322" s="763"/>
      <c r="R1322" s="772"/>
      <c r="S1322" s="772"/>
      <c r="T1322" s="772"/>
    </row>
    <row r="1323" spans="1:20" s="8" customFormat="1" ht="46.5" customHeight="1">
      <c r="A1323" s="869"/>
      <c r="B1323" s="817" t="e">
        <v>#N/A</v>
      </c>
      <c r="C1323" s="817" t="e">
        <v>#N/A</v>
      </c>
      <c r="D1323" s="770" t="e">
        <v>#N/A</v>
      </c>
      <c r="E1323" s="764" t="e">
        <v>#N/A</v>
      </c>
      <c r="F1323" s="45" t="s">
        <v>202</v>
      </c>
      <c r="G1323" s="60" t="s">
        <v>1769</v>
      </c>
      <c r="H1323" s="764" t="e">
        <v>#N/A</v>
      </c>
      <c r="I1323" s="764" t="e">
        <v>#N/A</v>
      </c>
      <c r="J1323" s="764" t="e">
        <v>#N/A</v>
      </c>
      <c r="K1323" s="770" t="e">
        <v>#N/A</v>
      </c>
      <c r="L1323" s="770" t="e">
        <v>#N/A</v>
      </c>
      <c r="M1323" s="770" t="e">
        <v>#N/A</v>
      </c>
      <c r="N1323" s="764" t="e">
        <v>#N/A</v>
      </c>
      <c r="O1323" s="779" t="e">
        <v>#N/A</v>
      </c>
      <c r="P1323" s="947"/>
      <c r="Q1323" s="764"/>
      <c r="R1323" s="773"/>
      <c r="S1323" s="773"/>
      <c r="T1323" s="773"/>
    </row>
    <row r="1324" spans="1:20" s="8" customFormat="1" ht="155.25" customHeight="1">
      <c r="A1324" s="212" t="s">
        <v>1647</v>
      </c>
      <c r="B1324" s="16" t="s">
        <v>1485</v>
      </c>
      <c r="C1324" s="16" t="s">
        <v>4322</v>
      </c>
      <c r="D1324" s="60" t="s">
        <v>1503</v>
      </c>
      <c r="E1324" s="51" t="s">
        <v>1385</v>
      </c>
      <c r="F1324" s="60"/>
      <c r="G1324" s="60"/>
      <c r="H1324" s="51" t="s">
        <v>52</v>
      </c>
      <c r="I1324" s="51" t="s">
        <v>101</v>
      </c>
      <c r="J1324" s="51" t="s">
        <v>52</v>
      </c>
      <c r="K1324" s="60" t="s">
        <v>4585</v>
      </c>
      <c r="L1324" s="9" t="s">
        <v>1419</v>
      </c>
      <c r="M1324" s="9" t="s">
        <v>7513</v>
      </c>
      <c r="N1324" s="39" t="s">
        <v>16</v>
      </c>
      <c r="O1324" s="66" t="s">
        <v>6446</v>
      </c>
      <c r="P1324" s="52"/>
      <c r="Q1324" s="39" t="s">
        <v>128</v>
      </c>
      <c r="R1324" s="111" t="s">
        <v>128</v>
      </c>
      <c r="S1324" s="111" t="s">
        <v>128</v>
      </c>
      <c r="T1324" s="111" t="s">
        <v>4428</v>
      </c>
    </row>
    <row r="1325" spans="1:20" s="8" customFormat="1" ht="48.75" customHeight="1">
      <c r="A1325" s="213" t="s">
        <v>1648</v>
      </c>
      <c r="B1325" s="67" t="s">
        <v>1512</v>
      </c>
      <c r="C1325" s="67" t="s">
        <v>5668</v>
      </c>
      <c r="D1325" s="9" t="s">
        <v>1231</v>
      </c>
      <c r="E1325" s="51" t="s">
        <v>1259</v>
      </c>
      <c r="F1325" s="9"/>
      <c r="G1325" s="9"/>
      <c r="H1325" s="51" t="s">
        <v>52</v>
      </c>
      <c r="I1325" s="51" t="s">
        <v>101</v>
      </c>
      <c r="J1325" s="51" t="s">
        <v>52</v>
      </c>
      <c r="K1325" s="9" t="s">
        <v>5614</v>
      </c>
      <c r="L1325" s="9" t="s">
        <v>1419</v>
      </c>
      <c r="M1325" s="9" t="s">
        <v>7514</v>
      </c>
      <c r="N1325" s="39" t="s">
        <v>16</v>
      </c>
      <c r="O1325" s="66" t="s">
        <v>6263</v>
      </c>
      <c r="P1325" s="52"/>
      <c r="Q1325" s="39" t="s">
        <v>128</v>
      </c>
      <c r="R1325" s="111" t="s">
        <v>128</v>
      </c>
      <c r="S1325" s="111" t="s">
        <v>128</v>
      </c>
      <c r="T1325" s="111" t="s">
        <v>5622</v>
      </c>
    </row>
    <row r="1326" spans="1:20" s="8" customFormat="1" ht="66" customHeight="1">
      <c r="A1326" s="220" t="s">
        <v>1649</v>
      </c>
      <c r="B1326" s="221" t="s">
        <v>1513</v>
      </c>
      <c r="C1326" s="221" t="s">
        <v>4324</v>
      </c>
      <c r="D1326" s="9" t="s">
        <v>1283</v>
      </c>
      <c r="E1326" s="51" t="s">
        <v>1259</v>
      </c>
      <c r="F1326" s="9"/>
      <c r="G1326" s="9"/>
      <c r="H1326" s="51" t="s">
        <v>52</v>
      </c>
      <c r="I1326" s="51" t="s">
        <v>101</v>
      </c>
      <c r="J1326" s="51" t="s">
        <v>52</v>
      </c>
      <c r="K1326" s="9" t="s">
        <v>5814</v>
      </c>
      <c r="L1326" s="9" t="s">
        <v>1419</v>
      </c>
      <c r="M1326" s="9" t="s">
        <v>7514</v>
      </c>
      <c r="N1326" s="39" t="s">
        <v>16</v>
      </c>
      <c r="O1326" s="66" t="s">
        <v>6447</v>
      </c>
      <c r="P1326" s="52"/>
      <c r="Q1326" s="39" t="s">
        <v>128</v>
      </c>
      <c r="R1326" s="111" t="s">
        <v>128</v>
      </c>
      <c r="S1326" s="111" t="s">
        <v>128</v>
      </c>
      <c r="T1326" s="111" t="s">
        <v>4106</v>
      </c>
    </row>
    <row r="1327" spans="1:20" s="8" customFormat="1" ht="20.399999999999999">
      <c r="A1327" s="207" t="s">
        <v>7850</v>
      </c>
      <c r="B1327" s="207" t="s">
        <v>7872</v>
      </c>
      <c r="C1327" s="399" t="s">
        <v>7873</v>
      </c>
      <c r="D1327" s="131" t="s">
        <v>7877</v>
      </c>
      <c r="E1327" s="132" t="s">
        <v>6165</v>
      </c>
      <c r="F1327" s="33"/>
      <c r="G1327" s="34"/>
      <c r="H1327" s="34"/>
      <c r="I1327" s="34"/>
      <c r="J1327" s="34"/>
      <c r="K1327" s="34"/>
      <c r="L1327" s="149"/>
      <c r="M1327" s="131"/>
      <c r="N1327" s="137" t="s">
        <v>118</v>
      </c>
      <c r="O1327" s="142"/>
      <c r="P1327" s="640" t="s">
        <v>7878</v>
      </c>
      <c r="Q1327" s="133" t="s">
        <v>126</v>
      </c>
      <c r="R1327" s="133" t="s">
        <v>126</v>
      </c>
      <c r="S1327" s="133" t="s">
        <v>128</v>
      </c>
      <c r="T1327" s="130" t="s">
        <v>7722</v>
      </c>
    </row>
    <row r="1328" spans="1:20" s="8" customFormat="1" ht="69.599999999999994" customHeight="1">
      <c r="A1328" s="208" t="s">
        <v>2142</v>
      </c>
      <c r="B1328" s="211" t="s">
        <v>1885</v>
      </c>
      <c r="C1328" s="402" t="s">
        <v>4197</v>
      </c>
      <c r="D1328" s="189" t="s">
        <v>7067</v>
      </c>
      <c r="E1328" s="301" t="s">
        <v>3658</v>
      </c>
      <c r="F1328" s="33"/>
      <c r="G1328" s="34"/>
      <c r="H1328" s="34"/>
      <c r="I1328" s="34"/>
      <c r="J1328" s="34"/>
      <c r="K1328" s="34"/>
      <c r="L1328" s="33"/>
      <c r="M1328" s="135"/>
      <c r="N1328" s="32" t="s">
        <v>118</v>
      </c>
      <c r="O1328" s="34"/>
      <c r="P1328" s="644" t="s">
        <v>7068</v>
      </c>
      <c r="Q1328" s="143" t="s">
        <v>126</v>
      </c>
      <c r="R1328" s="143" t="s">
        <v>128</v>
      </c>
      <c r="S1328" s="144" t="s">
        <v>128</v>
      </c>
      <c r="T1328" s="301" t="s">
        <v>7003</v>
      </c>
    </row>
    <row r="1329" spans="1:20" s="8" customFormat="1" ht="30.6">
      <c r="A1329" s="208" t="s">
        <v>2143</v>
      </c>
      <c r="B1329" s="211" t="s">
        <v>1994</v>
      </c>
      <c r="C1329" s="402" t="s">
        <v>4325</v>
      </c>
      <c r="D1329" s="131" t="s">
        <v>2289</v>
      </c>
      <c r="E1329" s="132" t="s">
        <v>3660</v>
      </c>
      <c r="F1329" s="33"/>
      <c r="G1329" s="34"/>
      <c r="H1329" s="34"/>
      <c r="I1329" s="34"/>
      <c r="J1329" s="34"/>
      <c r="K1329" s="34"/>
      <c r="L1329" s="149"/>
      <c r="M1329" s="131"/>
      <c r="N1329" s="137" t="s">
        <v>118</v>
      </c>
      <c r="O1329" s="142"/>
      <c r="P1329" s="640" t="s">
        <v>7069</v>
      </c>
      <c r="Q1329" s="133" t="s">
        <v>126</v>
      </c>
      <c r="R1329" s="133" t="s">
        <v>128</v>
      </c>
      <c r="S1329" s="133" t="s">
        <v>128</v>
      </c>
      <c r="T1329" s="130" t="s">
        <v>7003</v>
      </c>
    </row>
    <row r="1330" spans="1:20" s="8" customFormat="1" ht="45" customHeight="1">
      <c r="A1330" s="208" t="s">
        <v>2144</v>
      </c>
      <c r="B1330" s="211" t="s">
        <v>3380</v>
      </c>
      <c r="C1330" s="402" t="s">
        <v>4130</v>
      </c>
      <c r="D1330" s="135" t="s">
        <v>6175</v>
      </c>
      <c r="E1330" s="32" t="s">
        <v>109</v>
      </c>
      <c r="F1330" s="138"/>
      <c r="G1330" s="34"/>
      <c r="H1330" s="34"/>
      <c r="I1330" s="34"/>
      <c r="J1330" s="34"/>
      <c r="K1330" s="34"/>
      <c r="L1330" s="33"/>
      <c r="M1330" s="135"/>
      <c r="N1330" s="32" t="s">
        <v>118</v>
      </c>
      <c r="O1330" s="34"/>
      <c r="P1330" s="158" t="s">
        <v>6899</v>
      </c>
      <c r="Q1330" s="143" t="s">
        <v>126</v>
      </c>
      <c r="R1330" s="143" t="s">
        <v>128</v>
      </c>
      <c r="S1330" s="143" t="s">
        <v>128</v>
      </c>
      <c r="T1330" s="130" t="s">
        <v>6162</v>
      </c>
    </row>
    <row r="1331" spans="1:20" s="8" customFormat="1" ht="45" customHeight="1">
      <c r="A1331" s="208" t="s">
        <v>2145</v>
      </c>
      <c r="B1331" s="211" t="s">
        <v>4107</v>
      </c>
      <c r="C1331" s="402" t="s">
        <v>4200</v>
      </c>
      <c r="D1331" s="135" t="s">
        <v>7888</v>
      </c>
      <c r="E1331" s="32" t="s">
        <v>7891</v>
      </c>
      <c r="F1331" s="33"/>
      <c r="G1331" s="34"/>
      <c r="H1331" s="34"/>
      <c r="I1331" s="34"/>
      <c r="J1331" s="34"/>
      <c r="K1331" s="34"/>
      <c r="L1331" s="138"/>
      <c r="M1331" s="135"/>
      <c r="N1331" s="32" t="s">
        <v>118</v>
      </c>
      <c r="O1331" s="32"/>
      <c r="P1331" s="158" t="s">
        <v>7892</v>
      </c>
      <c r="Q1331" s="143" t="s">
        <v>126</v>
      </c>
      <c r="R1331" s="143" t="s">
        <v>126</v>
      </c>
      <c r="S1331" s="143" t="s">
        <v>128</v>
      </c>
      <c r="T1331" s="143" t="s">
        <v>7722</v>
      </c>
    </row>
    <row r="1332" spans="1:20" s="8" customFormat="1" ht="10.199999999999999">
      <c r="A1332" s="208" t="s">
        <v>2146</v>
      </c>
      <c r="B1332" s="211" t="s">
        <v>3663</v>
      </c>
      <c r="C1332" s="402" t="s">
        <v>4141</v>
      </c>
      <c r="D1332" s="135" t="s">
        <v>3657</v>
      </c>
      <c r="E1332" s="32" t="s">
        <v>1944</v>
      </c>
      <c r="F1332" s="33"/>
      <c r="G1332" s="34"/>
      <c r="H1332" s="34"/>
      <c r="I1332" s="34"/>
      <c r="J1332" s="34"/>
      <c r="K1332" s="34"/>
      <c r="L1332" s="33"/>
      <c r="M1332" s="135"/>
      <c r="N1332" s="32" t="s">
        <v>118</v>
      </c>
      <c r="O1332" s="34"/>
      <c r="P1332" s="158" t="s">
        <v>7398</v>
      </c>
      <c r="Q1332" s="143" t="s">
        <v>126</v>
      </c>
      <c r="R1332" s="143" t="s">
        <v>128</v>
      </c>
      <c r="S1332" s="144" t="s">
        <v>128</v>
      </c>
      <c r="T1332" s="130" t="s">
        <v>4106</v>
      </c>
    </row>
    <row r="1333" spans="1:20" s="8" customFormat="1" ht="51" customHeight="1">
      <c r="A1333" s="211" t="s">
        <v>5004</v>
      </c>
      <c r="B1333" s="211" t="s">
        <v>2280</v>
      </c>
      <c r="C1333" s="402" t="s">
        <v>4309</v>
      </c>
      <c r="D1333" s="135" t="s">
        <v>7492</v>
      </c>
      <c r="E1333" s="32" t="s">
        <v>2279</v>
      </c>
      <c r="F1333" s="33"/>
      <c r="G1333" s="34"/>
      <c r="H1333" s="34"/>
      <c r="I1333" s="34"/>
      <c r="J1333" s="34"/>
      <c r="K1333" s="34"/>
      <c r="L1333" s="33"/>
      <c r="M1333" s="135"/>
      <c r="N1333" s="32" t="s">
        <v>118</v>
      </c>
      <c r="O1333" s="34"/>
      <c r="P1333" s="158" t="s">
        <v>7506</v>
      </c>
      <c r="Q1333" s="143" t="s">
        <v>126</v>
      </c>
      <c r="R1333" s="143" t="s">
        <v>128</v>
      </c>
      <c r="S1333" s="144" t="s">
        <v>128</v>
      </c>
      <c r="T1333" s="130" t="s">
        <v>6162</v>
      </c>
    </row>
    <row r="1334" spans="1:20" s="8" customFormat="1" ht="51" customHeight="1">
      <c r="A1334" s="211" t="s">
        <v>5005</v>
      </c>
      <c r="B1334" s="211" t="s">
        <v>2282</v>
      </c>
      <c r="C1334" s="402" t="s">
        <v>4326</v>
      </c>
      <c r="D1334" s="135" t="s">
        <v>7507</v>
      </c>
      <c r="E1334" s="32" t="s">
        <v>2279</v>
      </c>
      <c r="F1334" s="33"/>
      <c r="G1334" s="34"/>
      <c r="H1334" s="34"/>
      <c r="I1334" s="34"/>
      <c r="J1334" s="34"/>
      <c r="K1334" s="34"/>
      <c r="L1334" s="33"/>
      <c r="M1334" s="135"/>
      <c r="N1334" s="32" t="s">
        <v>118</v>
      </c>
      <c r="O1334" s="34"/>
      <c r="P1334" s="158" t="s">
        <v>7515</v>
      </c>
      <c r="Q1334" s="143" t="s">
        <v>126</v>
      </c>
      <c r="R1334" s="143" t="s">
        <v>128</v>
      </c>
      <c r="S1334" s="144" t="s">
        <v>128</v>
      </c>
      <c r="T1334" s="130" t="s">
        <v>6162</v>
      </c>
    </row>
    <row r="1335" spans="1:20" s="8" customFormat="1" ht="78.599999999999994" customHeight="1">
      <c r="A1335" s="208" t="s">
        <v>5006</v>
      </c>
      <c r="B1335" s="393" t="s">
        <v>5061</v>
      </c>
      <c r="C1335" s="398" t="s">
        <v>4881</v>
      </c>
      <c r="D1335" s="385" t="s">
        <v>6316</v>
      </c>
      <c r="E1335" s="384" t="s">
        <v>4882</v>
      </c>
      <c r="F1335" s="384"/>
      <c r="G1335" s="384"/>
      <c r="H1335" s="384"/>
      <c r="I1335" s="384"/>
      <c r="J1335" s="384"/>
      <c r="K1335" s="384"/>
      <c r="L1335" s="384"/>
      <c r="M1335" s="384"/>
      <c r="N1335" s="384" t="s">
        <v>118</v>
      </c>
      <c r="O1335" s="384"/>
      <c r="P1335" s="642" t="s">
        <v>6317</v>
      </c>
      <c r="Q1335" s="143" t="s">
        <v>126</v>
      </c>
      <c r="R1335" s="143" t="s">
        <v>126</v>
      </c>
      <c r="S1335" s="143" t="s">
        <v>128</v>
      </c>
      <c r="T1335" s="143" t="s">
        <v>6205</v>
      </c>
    </row>
    <row r="1336" spans="1:20" ht="224.4">
      <c r="A1336" s="453" t="s">
        <v>5015</v>
      </c>
      <c r="B1336" s="393" t="s">
        <v>5446</v>
      </c>
      <c r="C1336" s="398" t="s">
        <v>5830</v>
      </c>
      <c r="D1336" s="385" t="s">
        <v>5447</v>
      </c>
      <c r="E1336" s="417" t="s">
        <v>27</v>
      </c>
      <c r="F1336" s="417"/>
      <c r="G1336" s="417"/>
      <c r="H1336" s="417"/>
      <c r="I1336" s="417"/>
      <c r="J1336" s="417"/>
      <c r="K1336" s="417"/>
      <c r="L1336" s="417"/>
      <c r="M1336" s="417"/>
      <c r="N1336" s="417" t="s">
        <v>118</v>
      </c>
      <c r="O1336" s="417"/>
      <c r="P1336" s="401" t="s">
        <v>7999</v>
      </c>
      <c r="Q1336" s="417" t="s">
        <v>126</v>
      </c>
      <c r="R1336" s="417" t="s">
        <v>128</v>
      </c>
      <c r="S1336" s="417" t="s">
        <v>128</v>
      </c>
      <c r="T1336" s="417" t="s">
        <v>7967</v>
      </c>
    </row>
    <row r="1337" spans="1:20" ht="40.799999999999997">
      <c r="A1337" s="396" t="s">
        <v>5009</v>
      </c>
      <c r="B1337" s="446" t="s">
        <v>5213</v>
      </c>
      <c r="C1337" s="208" t="s">
        <v>5214</v>
      </c>
      <c r="D1337" s="158" t="s">
        <v>7508</v>
      </c>
      <c r="E1337" s="32" t="s">
        <v>2994</v>
      </c>
      <c r="F1337" s="32"/>
      <c r="G1337" s="32"/>
      <c r="H1337" s="32"/>
      <c r="I1337" s="32"/>
      <c r="J1337" s="32"/>
      <c r="K1337" s="32"/>
      <c r="L1337" s="32"/>
      <c r="M1337" s="32"/>
      <c r="N1337" s="32" t="s">
        <v>118</v>
      </c>
      <c r="O1337" s="32"/>
      <c r="P1337" s="158" t="s">
        <v>8035</v>
      </c>
      <c r="Q1337" s="143" t="s">
        <v>126</v>
      </c>
      <c r="R1337" s="143" t="s">
        <v>128</v>
      </c>
      <c r="S1337" s="143" t="s">
        <v>128</v>
      </c>
      <c r="T1337" s="143" t="s">
        <v>7967</v>
      </c>
    </row>
    <row r="1338" spans="1:20" ht="129" customHeight="1">
      <c r="A1338" s="396" t="s">
        <v>5011</v>
      </c>
      <c r="B1338" s="446" t="s">
        <v>5218</v>
      </c>
      <c r="C1338" s="208" t="s">
        <v>5219</v>
      </c>
      <c r="D1338" s="158" t="s">
        <v>5220</v>
      </c>
      <c r="E1338" s="32" t="s">
        <v>2994</v>
      </c>
      <c r="F1338" s="32"/>
      <c r="G1338" s="32"/>
      <c r="H1338" s="32"/>
      <c r="I1338" s="32"/>
      <c r="J1338" s="32"/>
      <c r="K1338" s="32"/>
      <c r="L1338" s="32"/>
      <c r="M1338" s="32"/>
      <c r="N1338" s="32" t="s">
        <v>118</v>
      </c>
      <c r="O1338" s="32"/>
      <c r="P1338" s="158" t="s">
        <v>8035</v>
      </c>
      <c r="Q1338" s="143" t="s">
        <v>126</v>
      </c>
      <c r="R1338" s="143" t="s">
        <v>128</v>
      </c>
      <c r="S1338" s="143" t="s">
        <v>128</v>
      </c>
      <c r="T1338" s="143" t="s">
        <v>7967</v>
      </c>
    </row>
    <row r="1339" spans="1:20" ht="40.799999999999997">
      <c r="A1339" s="396" t="s">
        <v>5012</v>
      </c>
      <c r="B1339" s="446" t="s">
        <v>5222</v>
      </c>
      <c r="C1339" s="208" t="s">
        <v>5223</v>
      </c>
      <c r="D1339" s="158" t="s">
        <v>5224</v>
      </c>
      <c r="E1339" s="32" t="s">
        <v>5217</v>
      </c>
      <c r="F1339" s="32"/>
      <c r="G1339" s="32"/>
      <c r="H1339" s="32"/>
      <c r="I1339" s="32"/>
      <c r="J1339" s="32"/>
      <c r="K1339" s="32"/>
      <c r="L1339" s="32"/>
      <c r="M1339" s="32"/>
      <c r="N1339" s="32" t="s">
        <v>118</v>
      </c>
      <c r="O1339" s="32"/>
      <c r="P1339" s="158" t="s">
        <v>8035</v>
      </c>
      <c r="Q1339" s="143" t="s">
        <v>126</v>
      </c>
      <c r="R1339" s="143" t="s">
        <v>128</v>
      </c>
      <c r="S1339" s="143" t="s">
        <v>128</v>
      </c>
      <c r="T1339" s="143" t="s">
        <v>7967</v>
      </c>
    </row>
    <row r="1340" spans="1:20" ht="102.6" customHeight="1">
      <c r="A1340" s="396" t="s">
        <v>5267</v>
      </c>
      <c r="B1340" s="446" t="s">
        <v>5225</v>
      </c>
      <c r="C1340" s="208" t="s">
        <v>5226</v>
      </c>
      <c r="D1340" s="158" t="s">
        <v>5227</v>
      </c>
      <c r="E1340" s="32" t="s">
        <v>947</v>
      </c>
      <c r="F1340" s="32"/>
      <c r="G1340" s="32"/>
      <c r="H1340" s="32"/>
      <c r="I1340" s="32"/>
      <c r="J1340" s="32"/>
      <c r="K1340" s="32"/>
      <c r="L1340" s="32"/>
      <c r="M1340" s="32"/>
      <c r="N1340" s="32" t="s">
        <v>118</v>
      </c>
      <c r="O1340" s="32"/>
      <c r="P1340" s="158" t="s">
        <v>8035</v>
      </c>
      <c r="Q1340" s="143" t="s">
        <v>126</v>
      </c>
      <c r="R1340" s="143" t="s">
        <v>128</v>
      </c>
      <c r="S1340" s="143" t="s">
        <v>128</v>
      </c>
      <c r="T1340" s="143" t="s">
        <v>7967</v>
      </c>
    </row>
    <row r="1341" spans="1:20" ht="40.799999999999997">
      <c r="A1341" s="396" t="s">
        <v>5268</v>
      </c>
      <c r="B1341" s="446" t="s">
        <v>5228</v>
      </c>
      <c r="C1341" s="208" t="s">
        <v>5229</v>
      </c>
      <c r="D1341" s="158" t="s">
        <v>5230</v>
      </c>
      <c r="E1341" s="32" t="s">
        <v>5231</v>
      </c>
      <c r="F1341" s="32"/>
      <c r="G1341" s="32"/>
      <c r="H1341" s="32"/>
      <c r="I1341" s="32"/>
      <c r="J1341" s="32"/>
      <c r="K1341" s="32"/>
      <c r="L1341" s="32"/>
      <c r="M1341" s="32"/>
      <c r="N1341" s="32" t="s">
        <v>118</v>
      </c>
      <c r="O1341" s="32"/>
      <c r="P1341" s="158" t="s">
        <v>8035</v>
      </c>
      <c r="Q1341" s="143" t="s">
        <v>126</v>
      </c>
      <c r="R1341" s="143" t="s">
        <v>128</v>
      </c>
      <c r="S1341" s="143" t="s">
        <v>128</v>
      </c>
      <c r="T1341" s="143" t="s">
        <v>7967</v>
      </c>
    </row>
    <row r="1342" spans="1:20" ht="40.799999999999997">
      <c r="A1342" s="396" t="s">
        <v>5851</v>
      </c>
      <c r="B1342" s="446" t="s">
        <v>5232</v>
      </c>
      <c r="C1342" s="208" t="s">
        <v>5233</v>
      </c>
      <c r="D1342" s="158" t="s">
        <v>7509</v>
      </c>
      <c r="E1342" s="32" t="s">
        <v>2994</v>
      </c>
      <c r="F1342" s="32"/>
      <c r="G1342" s="32"/>
      <c r="H1342" s="32"/>
      <c r="I1342" s="32"/>
      <c r="J1342" s="32"/>
      <c r="K1342" s="32"/>
      <c r="L1342" s="32"/>
      <c r="M1342" s="32"/>
      <c r="N1342" s="32" t="s">
        <v>118</v>
      </c>
      <c r="O1342" s="32"/>
      <c r="P1342" s="158" t="s">
        <v>8035</v>
      </c>
      <c r="Q1342" s="143" t="s">
        <v>126</v>
      </c>
      <c r="R1342" s="143" t="s">
        <v>128</v>
      </c>
      <c r="S1342" s="143" t="s">
        <v>128</v>
      </c>
      <c r="T1342" s="143" t="s">
        <v>7967</v>
      </c>
    </row>
    <row r="1343" spans="1:20" ht="40.799999999999997">
      <c r="A1343" s="396" t="s">
        <v>5852</v>
      </c>
      <c r="B1343" s="446" t="s">
        <v>5235</v>
      </c>
      <c r="C1343" s="208" t="s">
        <v>5236</v>
      </c>
      <c r="D1343" s="158" t="s">
        <v>5237</v>
      </c>
      <c r="E1343" s="32" t="s">
        <v>2994</v>
      </c>
      <c r="F1343" s="32"/>
      <c r="G1343" s="32"/>
      <c r="H1343" s="32"/>
      <c r="I1343" s="32"/>
      <c r="J1343" s="32"/>
      <c r="K1343" s="32"/>
      <c r="L1343" s="32"/>
      <c r="M1343" s="32"/>
      <c r="N1343" s="32" t="s">
        <v>118</v>
      </c>
      <c r="O1343" s="32"/>
      <c r="P1343" s="158" t="s">
        <v>8035</v>
      </c>
      <c r="Q1343" s="143" t="s">
        <v>126</v>
      </c>
      <c r="R1343" s="143" t="s">
        <v>128</v>
      </c>
      <c r="S1343" s="143" t="s">
        <v>128</v>
      </c>
      <c r="T1343" s="143" t="s">
        <v>7967</v>
      </c>
    </row>
    <row r="1344" spans="1:20" ht="40.799999999999997">
      <c r="A1344" s="396" t="s">
        <v>5853</v>
      </c>
      <c r="B1344" s="446" t="s">
        <v>5238</v>
      </c>
      <c r="C1344" s="208" t="s">
        <v>5239</v>
      </c>
      <c r="D1344" s="158" t="s">
        <v>5240</v>
      </c>
      <c r="E1344" s="32" t="s">
        <v>5217</v>
      </c>
      <c r="F1344" s="32"/>
      <c r="G1344" s="32"/>
      <c r="H1344" s="32"/>
      <c r="I1344" s="32"/>
      <c r="J1344" s="32"/>
      <c r="K1344" s="32"/>
      <c r="L1344" s="32"/>
      <c r="M1344" s="32"/>
      <c r="N1344" s="32" t="s">
        <v>118</v>
      </c>
      <c r="O1344" s="32"/>
      <c r="P1344" s="158" t="s">
        <v>8035</v>
      </c>
      <c r="Q1344" s="143" t="s">
        <v>126</v>
      </c>
      <c r="R1344" s="143" t="s">
        <v>128</v>
      </c>
      <c r="S1344" s="143" t="s">
        <v>128</v>
      </c>
      <c r="T1344" s="143" t="s">
        <v>7967</v>
      </c>
    </row>
    <row r="1345" spans="1:20" ht="108.75" customHeight="1">
      <c r="A1345" s="396" t="s">
        <v>5854</v>
      </c>
      <c r="B1345" s="446" t="s">
        <v>5241</v>
      </c>
      <c r="C1345" s="208" t="s">
        <v>5242</v>
      </c>
      <c r="D1345" s="158" t="s">
        <v>5243</v>
      </c>
      <c r="E1345" s="32" t="s">
        <v>2626</v>
      </c>
      <c r="F1345" s="32"/>
      <c r="G1345" s="32"/>
      <c r="H1345" s="32"/>
      <c r="I1345" s="32"/>
      <c r="J1345" s="32"/>
      <c r="K1345" s="32"/>
      <c r="L1345" s="32"/>
      <c r="M1345" s="32"/>
      <c r="N1345" s="32" t="s">
        <v>118</v>
      </c>
      <c r="O1345" s="32"/>
      <c r="P1345" s="158" t="s">
        <v>8035</v>
      </c>
      <c r="Q1345" s="143" t="s">
        <v>126</v>
      </c>
      <c r="R1345" s="143" t="s">
        <v>128</v>
      </c>
      <c r="S1345" s="143" t="s">
        <v>128</v>
      </c>
      <c r="T1345" s="143" t="s">
        <v>7967</v>
      </c>
    </row>
    <row r="1346" spans="1:20" ht="121.35" customHeight="1">
      <c r="A1346" s="396" t="s">
        <v>5855</v>
      </c>
      <c r="B1346" s="446" t="s">
        <v>5246</v>
      </c>
      <c r="C1346" s="208" t="s">
        <v>5247</v>
      </c>
      <c r="D1346" s="158" t="s">
        <v>5248</v>
      </c>
      <c r="E1346" s="32" t="s">
        <v>2626</v>
      </c>
      <c r="F1346" s="32"/>
      <c r="G1346" s="32"/>
      <c r="H1346" s="32"/>
      <c r="I1346" s="32"/>
      <c r="J1346" s="32"/>
      <c r="K1346" s="32"/>
      <c r="L1346" s="32"/>
      <c r="M1346" s="32"/>
      <c r="N1346" s="32" t="s">
        <v>118</v>
      </c>
      <c r="O1346" s="32"/>
      <c r="P1346" s="158" t="s">
        <v>8035</v>
      </c>
      <c r="Q1346" s="143" t="s">
        <v>126</v>
      </c>
      <c r="R1346" s="143" t="s">
        <v>128</v>
      </c>
      <c r="S1346" s="143" t="s">
        <v>128</v>
      </c>
      <c r="T1346" s="143" t="s">
        <v>7967</v>
      </c>
    </row>
    <row r="1347" spans="1:20" ht="40.799999999999997">
      <c r="A1347" s="396" t="s">
        <v>5856</v>
      </c>
      <c r="B1347" s="446" t="s">
        <v>5249</v>
      </c>
      <c r="C1347" s="208" t="s">
        <v>5250</v>
      </c>
      <c r="D1347" s="135" t="s">
        <v>5251</v>
      </c>
      <c r="E1347" s="32" t="s">
        <v>5245</v>
      </c>
      <c r="F1347" s="32"/>
      <c r="G1347" s="32"/>
      <c r="H1347" s="32"/>
      <c r="I1347" s="32"/>
      <c r="J1347" s="32"/>
      <c r="K1347" s="32"/>
      <c r="L1347" s="32"/>
      <c r="M1347" s="32"/>
      <c r="N1347" s="32" t="s">
        <v>118</v>
      </c>
      <c r="O1347" s="32"/>
      <c r="P1347" s="158" t="s">
        <v>8035</v>
      </c>
      <c r="Q1347" s="143" t="s">
        <v>126</v>
      </c>
      <c r="R1347" s="143" t="s">
        <v>128</v>
      </c>
      <c r="S1347" s="143" t="s">
        <v>128</v>
      </c>
      <c r="T1347" s="143" t="s">
        <v>7967</v>
      </c>
    </row>
    <row r="1348" spans="1:20" ht="40.799999999999997">
      <c r="A1348" s="396" t="s">
        <v>5857</v>
      </c>
      <c r="B1348" s="446" t="s">
        <v>5252</v>
      </c>
      <c r="C1348" s="208" t="s">
        <v>5253</v>
      </c>
      <c r="D1348" s="158" t="s">
        <v>7510</v>
      </c>
      <c r="E1348" s="32" t="s">
        <v>2994</v>
      </c>
      <c r="F1348" s="32"/>
      <c r="G1348" s="32"/>
      <c r="H1348" s="32"/>
      <c r="I1348" s="32"/>
      <c r="J1348" s="32"/>
      <c r="K1348" s="32"/>
      <c r="L1348" s="32"/>
      <c r="M1348" s="32"/>
      <c r="N1348" s="32" t="s">
        <v>118</v>
      </c>
      <c r="O1348" s="32"/>
      <c r="P1348" s="158" t="s">
        <v>8035</v>
      </c>
      <c r="Q1348" s="143" t="s">
        <v>126</v>
      </c>
      <c r="R1348" s="143" t="s">
        <v>128</v>
      </c>
      <c r="S1348" s="143" t="s">
        <v>128</v>
      </c>
      <c r="T1348" s="143" t="s">
        <v>7967</v>
      </c>
    </row>
    <row r="1349" spans="1:20" ht="40.799999999999997">
      <c r="A1349" s="396" t="s">
        <v>5858</v>
      </c>
      <c r="B1349" s="446" t="s">
        <v>5255</v>
      </c>
      <c r="C1349" s="208" t="s">
        <v>5256</v>
      </c>
      <c r="D1349" s="158" t="s">
        <v>5257</v>
      </c>
      <c r="E1349" s="32" t="s">
        <v>2994</v>
      </c>
      <c r="F1349" s="32"/>
      <c r="G1349" s="32"/>
      <c r="H1349" s="32"/>
      <c r="I1349" s="32"/>
      <c r="J1349" s="32"/>
      <c r="K1349" s="32"/>
      <c r="L1349" s="32"/>
      <c r="M1349" s="32"/>
      <c r="N1349" s="32" t="s">
        <v>118</v>
      </c>
      <c r="O1349" s="32"/>
      <c r="P1349" s="158" t="s">
        <v>8035</v>
      </c>
      <c r="Q1349" s="143" t="s">
        <v>126</v>
      </c>
      <c r="R1349" s="143" t="s">
        <v>128</v>
      </c>
      <c r="S1349" s="143" t="s">
        <v>128</v>
      </c>
      <c r="T1349" s="143" t="s">
        <v>7967</v>
      </c>
    </row>
    <row r="1350" spans="1:20" ht="40.799999999999997">
      <c r="A1350" s="396" t="s">
        <v>5859</v>
      </c>
      <c r="B1350" s="446" t="s">
        <v>5258</v>
      </c>
      <c r="C1350" s="208" t="s">
        <v>5259</v>
      </c>
      <c r="D1350" s="158" t="s">
        <v>5260</v>
      </c>
      <c r="E1350" s="32" t="s">
        <v>5217</v>
      </c>
      <c r="F1350" s="32"/>
      <c r="G1350" s="32"/>
      <c r="H1350" s="32"/>
      <c r="I1350" s="32"/>
      <c r="J1350" s="32"/>
      <c r="K1350" s="32"/>
      <c r="L1350" s="32"/>
      <c r="M1350" s="32"/>
      <c r="N1350" s="32" t="s">
        <v>118</v>
      </c>
      <c r="O1350" s="32"/>
      <c r="P1350" s="158" t="s">
        <v>8035</v>
      </c>
      <c r="Q1350" s="143" t="s">
        <v>126</v>
      </c>
      <c r="R1350" s="143" t="s">
        <v>128</v>
      </c>
      <c r="S1350" s="143" t="s">
        <v>128</v>
      </c>
      <c r="T1350" s="143" t="s">
        <v>7967</v>
      </c>
    </row>
    <row r="1351" spans="1:20">
      <c r="A1351" s="285" t="s">
        <v>1264</v>
      </c>
      <c r="B1351" s="284"/>
      <c r="C1351" s="281"/>
      <c r="D1351" s="282"/>
      <c r="E1351" s="576"/>
      <c r="F1351" s="282"/>
      <c r="G1351" s="282"/>
      <c r="H1351" s="282"/>
      <c r="I1351" s="282"/>
      <c r="J1351" s="282"/>
      <c r="K1351" s="282"/>
      <c r="L1351" s="282"/>
      <c r="M1351" s="282"/>
      <c r="N1351" s="282"/>
      <c r="O1351" s="282"/>
      <c r="P1351" s="282"/>
      <c r="Q1351" s="282"/>
      <c r="R1351" s="282"/>
      <c r="S1351" s="282"/>
      <c r="T1351" s="425"/>
    </row>
    <row r="1352" spans="1:20" s="8" customFormat="1" ht="149.25" customHeight="1">
      <c r="A1352" s="16" t="s">
        <v>1753</v>
      </c>
      <c r="B1352" s="16" t="s">
        <v>1281</v>
      </c>
      <c r="C1352" s="16" t="s">
        <v>4327</v>
      </c>
      <c r="D1352" s="21" t="s">
        <v>7525</v>
      </c>
      <c r="E1352" s="51" t="s">
        <v>68</v>
      </c>
      <c r="F1352" s="60"/>
      <c r="G1352" s="60"/>
      <c r="H1352" s="51" t="s">
        <v>101</v>
      </c>
      <c r="I1352" s="51" t="s">
        <v>101</v>
      </c>
      <c r="J1352" s="51" t="s">
        <v>52</v>
      </c>
      <c r="K1352" s="60" t="s">
        <v>5614</v>
      </c>
      <c r="L1352" s="9" t="s">
        <v>1423</v>
      </c>
      <c r="M1352" s="9" t="s">
        <v>7496</v>
      </c>
      <c r="N1352" s="39" t="s">
        <v>38</v>
      </c>
      <c r="O1352" s="66" t="s">
        <v>5780</v>
      </c>
      <c r="P1352" s="52"/>
      <c r="Q1352" s="39" t="s">
        <v>128</v>
      </c>
      <c r="R1352" s="111" t="s">
        <v>128</v>
      </c>
      <c r="S1352" s="111" t="s">
        <v>128</v>
      </c>
      <c r="T1352" s="111" t="s">
        <v>2989</v>
      </c>
    </row>
    <row r="1353" spans="1:20" s="8" customFormat="1" ht="116.25" customHeight="1">
      <c r="A1353" s="16" t="s">
        <v>1754</v>
      </c>
      <c r="B1353" s="16" t="s">
        <v>880</v>
      </c>
      <c r="C1353" s="16" t="s">
        <v>5685</v>
      </c>
      <c r="D1353" s="21" t="s">
        <v>881</v>
      </c>
      <c r="E1353" s="51" t="s">
        <v>337</v>
      </c>
      <c r="F1353" s="60"/>
      <c r="G1353" s="60"/>
      <c r="H1353" s="51" t="s">
        <v>101</v>
      </c>
      <c r="I1353" s="51" t="s">
        <v>101</v>
      </c>
      <c r="J1353" s="51" t="s">
        <v>52</v>
      </c>
      <c r="K1353" s="60" t="s">
        <v>4856</v>
      </c>
      <c r="L1353" s="9" t="s">
        <v>1410</v>
      </c>
      <c r="M1353" s="9" t="s">
        <v>7497</v>
      </c>
      <c r="N1353" s="39" t="s">
        <v>38</v>
      </c>
      <c r="O1353" s="66" t="s">
        <v>6448</v>
      </c>
      <c r="P1353" s="52"/>
      <c r="Q1353" s="111" t="s">
        <v>128</v>
      </c>
      <c r="R1353" s="111" t="s">
        <v>128</v>
      </c>
      <c r="S1353" s="111" t="s">
        <v>128</v>
      </c>
      <c r="T1353" s="111" t="s">
        <v>5622</v>
      </c>
    </row>
    <row r="1354" spans="1:20" s="8" customFormat="1" ht="97.5" customHeight="1">
      <c r="A1354" s="16" t="s">
        <v>1650</v>
      </c>
      <c r="B1354" s="353" t="s">
        <v>3435</v>
      </c>
      <c r="C1354" s="353" t="s">
        <v>4244</v>
      </c>
      <c r="D1354" s="123" t="s">
        <v>3743</v>
      </c>
      <c r="E1354" s="352" t="s">
        <v>3431</v>
      </c>
      <c r="F1354" s="60"/>
      <c r="G1354" s="60"/>
      <c r="H1354" s="51" t="s">
        <v>101</v>
      </c>
      <c r="I1354" s="51" t="s">
        <v>101</v>
      </c>
      <c r="J1354" s="51" t="s">
        <v>107</v>
      </c>
      <c r="K1354" s="60" t="s">
        <v>4491</v>
      </c>
      <c r="L1354" s="9" t="s">
        <v>1394</v>
      </c>
      <c r="M1354" s="9" t="s">
        <v>7527</v>
      </c>
      <c r="N1354" s="39" t="s">
        <v>38</v>
      </c>
      <c r="O1354" s="66" t="s">
        <v>5781</v>
      </c>
      <c r="P1354" s="52"/>
      <c r="Q1354" s="111" t="s">
        <v>128</v>
      </c>
      <c r="R1354" s="111" t="s">
        <v>128</v>
      </c>
      <c r="S1354" s="111" t="s">
        <v>128</v>
      </c>
      <c r="T1354" s="111" t="s">
        <v>4428</v>
      </c>
    </row>
    <row r="1355" spans="1:20" s="8" customFormat="1" ht="76.5" customHeight="1">
      <c r="A1355" s="16" t="s">
        <v>1755</v>
      </c>
      <c r="B1355" s="16" t="s">
        <v>883</v>
      </c>
      <c r="C1355" s="16" t="s">
        <v>4329</v>
      </c>
      <c r="D1355" s="60" t="s">
        <v>884</v>
      </c>
      <c r="E1355" s="51" t="s">
        <v>699</v>
      </c>
      <c r="F1355" s="60"/>
      <c r="G1355" s="60"/>
      <c r="H1355" s="51" t="s">
        <v>52</v>
      </c>
      <c r="I1355" s="51" t="s">
        <v>101</v>
      </c>
      <c r="J1355" s="51" t="s">
        <v>52</v>
      </c>
      <c r="K1355" s="60" t="s">
        <v>5614</v>
      </c>
      <c r="L1355" s="9" t="s">
        <v>1424</v>
      </c>
      <c r="M1355" s="9" t="s">
        <v>7497</v>
      </c>
      <c r="N1355" s="39" t="s">
        <v>16</v>
      </c>
      <c r="O1355" s="66" t="s">
        <v>5979</v>
      </c>
      <c r="P1355" s="52"/>
      <c r="Q1355" s="111" t="s">
        <v>128</v>
      </c>
      <c r="R1355" s="111" t="s">
        <v>128</v>
      </c>
      <c r="S1355" s="111" t="s">
        <v>128</v>
      </c>
      <c r="T1355" s="111" t="s">
        <v>2989</v>
      </c>
    </row>
    <row r="1356" spans="1:20" s="8" customFormat="1" ht="11.1" customHeight="1">
      <c r="A1356" s="812" t="s">
        <v>1756</v>
      </c>
      <c r="B1356" s="876" t="s">
        <v>3644</v>
      </c>
      <c r="C1356" s="876" t="s">
        <v>4330</v>
      </c>
      <c r="D1356" s="759" t="s">
        <v>7526</v>
      </c>
      <c r="E1356" s="762" t="s">
        <v>27</v>
      </c>
      <c r="F1356" s="51" t="s">
        <v>33</v>
      </c>
      <c r="G1356" s="60" t="s">
        <v>887</v>
      </c>
      <c r="H1356" s="762" t="s">
        <v>52</v>
      </c>
      <c r="I1356" s="762" t="s">
        <v>101</v>
      </c>
      <c r="J1356" s="762" t="s">
        <v>107</v>
      </c>
      <c r="K1356" s="759" t="s">
        <v>5614</v>
      </c>
      <c r="L1356" s="768" t="s">
        <v>1424</v>
      </c>
      <c r="M1356" s="768" t="s">
        <v>7528</v>
      </c>
      <c r="N1356" s="762" t="s">
        <v>16</v>
      </c>
      <c r="O1356" s="779" t="s">
        <v>6124</v>
      </c>
      <c r="P1356" s="1001"/>
      <c r="Q1356" s="771" t="s">
        <v>128</v>
      </c>
      <c r="R1356" s="771" t="s">
        <v>128</v>
      </c>
      <c r="S1356" s="771" t="s">
        <v>128</v>
      </c>
      <c r="T1356" s="771" t="s">
        <v>3642</v>
      </c>
    </row>
    <row r="1357" spans="1:20" s="8" customFormat="1" ht="11.1" customHeight="1">
      <c r="A1357" s="813" t="e">
        <v>#N/A</v>
      </c>
      <c r="B1357" s="877" t="e">
        <v>#N/A</v>
      </c>
      <c r="C1357" s="877"/>
      <c r="D1357" s="760" t="e">
        <v>#N/A</v>
      </c>
      <c r="E1357" s="763" t="e">
        <v>#N/A</v>
      </c>
      <c r="F1357" s="51" t="s">
        <v>34</v>
      </c>
      <c r="G1357" s="60" t="s">
        <v>889</v>
      </c>
      <c r="H1357" s="763" t="e">
        <v>#N/A</v>
      </c>
      <c r="I1357" s="763" t="e">
        <v>#N/A</v>
      </c>
      <c r="J1357" s="763" t="e">
        <v>#N/A</v>
      </c>
      <c r="K1357" s="760" t="e">
        <v>#N/A</v>
      </c>
      <c r="L1357" s="769" t="e">
        <v>#N/A</v>
      </c>
      <c r="M1357" s="769" t="e">
        <v>#N/A</v>
      </c>
      <c r="N1357" s="763" t="e">
        <v>#N/A</v>
      </c>
      <c r="O1357" s="779" t="e">
        <v>#N/A</v>
      </c>
      <c r="P1357" s="946"/>
      <c r="Q1357" s="772"/>
      <c r="R1357" s="772"/>
      <c r="S1357" s="772"/>
      <c r="T1357" s="772"/>
    </row>
    <row r="1358" spans="1:20" s="8" customFormat="1" ht="11.1" customHeight="1">
      <c r="A1358" s="813" t="e">
        <v>#N/A</v>
      </c>
      <c r="B1358" s="877" t="e">
        <v>#N/A</v>
      </c>
      <c r="C1358" s="877"/>
      <c r="D1358" s="760" t="e">
        <v>#N/A</v>
      </c>
      <c r="E1358" s="763" t="e">
        <v>#N/A</v>
      </c>
      <c r="F1358" s="51" t="s">
        <v>202</v>
      </c>
      <c r="G1358" s="60" t="s">
        <v>890</v>
      </c>
      <c r="H1358" s="763" t="e">
        <v>#N/A</v>
      </c>
      <c r="I1358" s="763" t="e">
        <v>#N/A</v>
      </c>
      <c r="J1358" s="763" t="e">
        <v>#N/A</v>
      </c>
      <c r="K1358" s="760" t="e">
        <v>#N/A</v>
      </c>
      <c r="L1358" s="769" t="e">
        <v>#N/A</v>
      </c>
      <c r="M1358" s="769" t="e">
        <v>#N/A</v>
      </c>
      <c r="N1358" s="763" t="e">
        <v>#N/A</v>
      </c>
      <c r="O1358" s="779" t="e">
        <v>#N/A</v>
      </c>
      <c r="P1358" s="946"/>
      <c r="Q1358" s="772"/>
      <c r="R1358" s="772"/>
      <c r="S1358" s="772"/>
      <c r="T1358" s="772"/>
    </row>
    <row r="1359" spans="1:20" s="8" customFormat="1" ht="11.1" customHeight="1">
      <c r="A1359" s="813" t="e">
        <v>#N/A</v>
      </c>
      <c r="B1359" s="877" t="e">
        <v>#N/A</v>
      </c>
      <c r="C1359" s="877"/>
      <c r="D1359" s="760" t="e">
        <v>#N/A</v>
      </c>
      <c r="E1359" s="763" t="e">
        <v>#N/A</v>
      </c>
      <c r="F1359" s="51" t="s">
        <v>203</v>
      </c>
      <c r="G1359" s="60" t="s">
        <v>891</v>
      </c>
      <c r="H1359" s="763" t="e">
        <v>#N/A</v>
      </c>
      <c r="I1359" s="763" t="e">
        <v>#N/A</v>
      </c>
      <c r="J1359" s="763" t="e">
        <v>#N/A</v>
      </c>
      <c r="K1359" s="760" t="e">
        <v>#N/A</v>
      </c>
      <c r="L1359" s="769" t="e">
        <v>#N/A</v>
      </c>
      <c r="M1359" s="769" t="e">
        <v>#N/A</v>
      </c>
      <c r="N1359" s="763" t="e">
        <v>#N/A</v>
      </c>
      <c r="O1359" s="779" t="e">
        <v>#N/A</v>
      </c>
      <c r="P1359" s="946"/>
      <c r="Q1359" s="772"/>
      <c r="R1359" s="772"/>
      <c r="S1359" s="772"/>
      <c r="T1359" s="772"/>
    </row>
    <row r="1360" spans="1:20" s="8" customFormat="1" ht="11.1" customHeight="1">
      <c r="A1360" s="813" t="e">
        <v>#N/A</v>
      </c>
      <c r="B1360" s="877" t="e">
        <v>#N/A</v>
      </c>
      <c r="C1360" s="877"/>
      <c r="D1360" s="760" t="e">
        <v>#N/A</v>
      </c>
      <c r="E1360" s="763" t="e">
        <v>#N/A</v>
      </c>
      <c r="F1360" s="51" t="s">
        <v>261</v>
      </c>
      <c r="G1360" s="60" t="s">
        <v>892</v>
      </c>
      <c r="H1360" s="763" t="e">
        <v>#N/A</v>
      </c>
      <c r="I1360" s="763" t="e">
        <v>#N/A</v>
      </c>
      <c r="J1360" s="763" t="e">
        <v>#N/A</v>
      </c>
      <c r="K1360" s="760" t="e">
        <v>#N/A</v>
      </c>
      <c r="L1360" s="769" t="e">
        <v>#N/A</v>
      </c>
      <c r="M1360" s="769" t="e">
        <v>#N/A</v>
      </c>
      <c r="N1360" s="763" t="e">
        <v>#N/A</v>
      </c>
      <c r="O1360" s="779" t="e">
        <v>#N/A</v>
      </c>
      <c r="P1360" s="946"/>
      <c r="Q1360" s="772"/>
      <c r="R1360" s="772"/>
      <c r="S1360" s="772"/>
      <c r="T1360" s="772"/>
    </row>
    <row r="1361" spans="1:20" s="8" customFormat="1" ht="11.1" customHeight="1">
      <c r="A1361" s="813" t="e">
        <v>#N/A</v>
      </c>
      <c r="B1361" s="877" t="e">
        <v>#N/A</v>
      </c>
      <c r="C1361" s="877"/>
      <c r="D1361" s="760" t="e">
        <v>#N/A</v>
      </c>
      <c r="E1361" s="763" t="e">
        <v>#N/A</v>
      </c>
      <c r="F1361" s="51" t="s">
        <v>31</v>
      </c>
      <c r="G1361" s="60" t="s">
        <v>623</v>
      </c>
      <c r="H1361" s="763" t="e">
        <v>#N/A</v>
      </c>
      <c r="I1361" s="763" t="e">
        <v>#N/A</v>
      </c>
      <c r="J1361" s="763" t="e">
        <v>#N/A</v>
      </c>
      <c r="K1361" s="760" t="e">
        <v>#N/A</v>
      </c>
      <c r="L1361" s="769" t="e">
        <v>#N/A</v>
      </c>
      <c r="M1361" s="769" t="e">
        <v>#N/A</v>
      </c>
      <c r="N1361" s="763" t="e">
        <v>#N/A</v>
      </c>
      <c r="O1361" s="779" t="e">
        <v>#N/A</v>
      </c>
      <c r="P1361" s="946"/>
      <c r="Q1361" s="772"/>
      <c r="R1361" s="772"/>
      <c r="S1361" s="772"/>
      <c r="T1361" s="772"/>
    </row>
    <row r="1362" spans="1:20" s="8" customFormat="1" ht="11.1" customHeight="1">
      <c r="A1362" s="813" t="e">
        <v>#N/A</v>
      </c>
      <c r="B1362" s="877" t="e">
        <v>#N/A</v>
      </c>
      <c r="C1362" s="877"/>
      <c r="D1362" s="760" t="e">
        <v>#N/A</v>
      </c>
      <c r="E1362" s="763" t="e">
        <v>#N/A</v>
      </c>
      <c r="F1362" s="51" t="s">
        <v>273</v>
      </c>
      <c r="G1362" s="60" t="s">
        <v>893</v>
      </c>
      <c r="H1362" s="763" t="e">
        <v>#N/A</v>
      </c>
      <c r="I1362" s="763" t="e">
        <v>#N/A</v>
      </c>
      <c r="J1362" s="763" t="e">
        <v>#N/A</v>
      </c>
      <c r="K1362" s="760" t="e">
        <v>#N/A</v>
      </c>
      <c r="L1362" s="769" t="e">
        <v>#N/A</v>
      </c>
      <c r="M1362" s="769" t="e">
        <v>#N/A</v>
      </c>
      <c r="N1362" s="763" t="e">
        <v>#N/A</v>
      </c>
      <c r="O1362" s="779" t="e">
        <v>#N/A</v>
      </c>
      <c r="P1362" s="946"/>
      <c r="Q1362" s="772"/>
      <c r="R1362" s="772"/>
      <c r="S1362" s="772"/>
      <c r="T1362" s="772"/>
    </row>
    <row r="1363" spans="1:20" s="8" customFormat="1" ht="11.1" customHeight="1">
      <c r="A1363" s="813" t="e">
        <v>#N/A</v>
      </c>
      <c r="B1363" s="877" t="e">
        <v>#N/A</v>
      </c>
      <c r="C1363" s="877"/>
      <c r="D1363" s="760" t="e">
        <v>#N/A</v>
      </c>
      <c r="E1363" s="763" t="e">
        <v>#N/A</v>
      </c>
      <c r="F1363" s="51" t="s">
        <v>352</v>
      </c>
      <c r="G1363" s="60" t="s">
        <v>894</v>
      </c>
      <c r="H1363" s="763" t="e">
        <v>#N/A</v>
      </c>
      <c r="I1363" s="763" t="e">
        <v>#N/A</v>
      </c>
      <c r="J1363" s="763" t="e">
        <v>#N/A</v>
      </c>
      <c r="K1363" s="760" t="e">
        <v>#N/A</v>
      </c>
      <c r="L1363" s="769" t="e">
        <v>#N/A</v>
      </c>
      <c r="M1363" s="769" t="e">
        <v>#N/A</v>
      </c>
      <c r="N1363" s="763" t="e">
        <v>#N/A</v>
      </c>
      <c r="O1363" s="779" t="e">
        <v>#N/A</v>
      </c>
      <c r="P1363" s="946"/>
      <c r="Q1363" s="772"/>
      <c r="R1363" s="772"/>
      <c r="S1363" s="772"/>
      <c r="T1363" s="772"/>
    </row>
    <row r="1364" spans="1:20" s="8" customFormat="1" ht="12" customHeight="1">
      <c r="A1364" s="814" t="e">
        <v>#N/A</v>
      </c>
      <c r="B1364" s="895" t="e">
        <v>#N/A</v>
      </c>
      <c r="C1364" s="895"/>
      <c r="D1364" s="761" t="e">
        <v>#N/A</v>
      </c>
      <c r="E1364" s="764" t="e">
        <v>#N/A</v>
      </c>
      <c r="F1364" s="51" t="s">
        <v>682</v>
      </c>
      <c r="G1364" s="60" t="s">
        <v>208</v>
      </c>
      <c r="H1364" s="764" t="e">
        <v>#N/A</v>
      </c>
      <c r="I1364" s="764" t="e">
        <v>#N/A</v>
      </c>
      <c r="J1364" s="764" t="e">
        <v>#N/A</v>
      </c>
      <c r="K1364" s="761" t="e">
        <v>#N/A</v>
      </c>
      <c r="L1364" s="770" t="e">
        <v>#N/A</v>
      </c>
      <c r="M1364" s="770" t="e">
        <v>#N/A</v>
      </c>
      <c r="N1364" s="764" t="e">
        <v>#N/A</v>
      </c>
      <c r="O1364" s="779" t="e">
        <v>#N/A</v>
      </c>
      <c r="P1364" s="947"/>
      <c r="Q1364" s="773"/>
      <c r="R1364" s="773"/>
      <c r="S1364" s="773"/>
      <c r="T1364" s="773"/>
    </row>
    <row r="1365" spans="1:20" s="8" customFormat="1" ht="47.1" customHeight="1">
      <c r="A1365" s="16" t="s">
        <v>1654</v>
      </c>
      <c r="B1365" s="16" t="s">
        <v>1280</v>
      </c>
      <c r="C1365" s="16" t="s">
        <v>4331</v>
      </c>
      <c r="D1365" s="60" t="s">
        <v>895</v>
      </c>
      <c r="E1365" s="51" t="s">
        <v>30</v>
      </c>
      <c r="F1365" s="60"/>
      <c r="G1365" s="60"/>
      <c r="H1365" s="51" t="s">
        <v>52</v>
      </c>
      <c r="I1365" s="51" t="s">
        <v>101</v>
      </c>
      <c r="J1365" s="51" t="s">
        <v>52</v>
      </c>
      <c r="K1365" s="60" t="s">
        <v>5614</v>
      </c>
      <c r="L1365" s="9" t="s">
        <v>1424</v>
      </c>
      <c r="M1365" s="9" t="s">
        <v>7529</v>
      </c>
      <c r="N1365" s="39" t="s">
        <v>16</v>
      </c>
      <c r="O1365" s="66" t="s">
        <v>2538</v>
      </c>
      <c r="P1365" s="52"/>
      <c r="Q1365" s="111" t="s">
        <v>128</v>
      </c>
      <c r="R1365" s="111" t="s">
        <v>128</v>
      </c>
      <c r="S1365" s="111" t="s">
        <v>128</v>
      </c>
      <c r="T1365" s="111" t="s">
        <v>2989</v>
      </c>
    </row>
    <row r="1366" spans="1:20" s="8" customFormat="1" ht="22.5" customHeight="1">
      <c r="A1366" s="867" t="s">
        <v>1652</v>
      </c>
      <c r="B1366" s="815" t="s">
        <v>712</v>
      </c>
      <c r="C1366" s="815" t="s">
        <v>4298</v>
      </c>
      <c r="D1366" s="759" t="s">
        <v>713</v>
      </c>
      <c r="E1366" s="762" t="s">
        <v>26</v>
      </c>
      <c r="F1366" s="51"/>
      <c r="G1366" s="16" t="s">
        <v>4026</v>
      </c>
      <c r="H1366" s="762" t="s">
        <v>52</v>
      </c>
      <c r="I1366" s="762" t="s">
        <v>101</v>
      </c>
      <c r="J1366" s="762" t="s">
        <v>107</v>
      </c>
      <c r="K1366" s="759" t="s">
        <v>5614</v>
      </c>
      <c r="L1366" s="768" t="s">
        <v>1424</v>
      </c>
      <c r="M1366" s="768" t="s">
        <v>7501</v>
      </c>
      <c r="N1366" s="762" t="s">
        <v>15</v>
      </c>
      <c r="O1366" s="779" t="s">
        <v>7915</v>
      </c>
      <c r="P1366" s="1001"/>
      <c r="Q1366" s="771" t="s">
        <v>128</v>
      </c>
      <c r="R1366" s="771" t="s">
        <v>128</v>
      </c>
      <c r="S1366" s="771" t="s">
        <v>128</v>
      </c>
      <c r="T1366" s="771" t="s">
        <v>7802</v>
      </c>
    </row>
    <row r="1367" spans="1:20" s="8" customFormat="1" ht="12.75" customHeight="1">
      <c r="A1367" s="868" t="e">
        <v>#N/A</v>
      </c>
      <c r="B1367" s="816" t="e">
        <v>#N/A</v>
      </c>
      <c r="C1367" s="816" t="e">
        <v>#N/A</v>
      </c>
      <c r="D1367" s="760" t="e">
        <v>#N/A</v>
      </c>
      <c r="E1367" s="763" t="e">
        <v>#N/A</v>
      </c>
      <c r="F1367" s="51" t="s">
        <v>368</v>
      </c>
      <c r="G1367" s="60" t="s">
        <v>715</v>
      </c>
      <c r="H1367" s="763" t="e">
        <v>#N/A</v>
      </c>
      <c r="I1367" s="763" t="e">
        <v>#N/A</v>
      </c>
      <c r="J1367" s="763" t="e">
        <v>#N/A</v>
      </c>
      <c r="K1367" s="760" t="e">
        <v>#N/A</v>
      </c>
      <c r="L1367" s="769" t="e">
        <v>#N/A</v>
      </c>
      <c r="M1367" s="769" t="e">
        <v>#N/A</v>
      </c>
      <c r="N1367" s="763" t="e">
        <v>#N/A</v>
      </c>
      <c r="O1367" s="779" t="e">
        <v>#N/A</v>
      </c>
      <c r="P1367" s="946"/>
      <c r="Q1367" s="772"/>
      <c r="R1367" s="772"/>
      <c r="S1367" s="772"/>
      <c r="T1367" s="772"/>
    </row>
    <row r="1368" spans="1:20" s="8" customFormat="1" ht="12.75" customHeight="1">
      <c r="A1368" s="868" t="e">
        <v>#N/A</v>
      </c>
      <c r="B1368" s="816" t="e">
        <v>#N/A</v>
      </c>
      <c r="C1368" s="816" t="e">
        <v>#N/A</v>
      </c>
      <c r="D1368" s="760" t="e">
        <v>#N/A</v>
      </c>
      <c r="E1368" s="763" t="e">
        <v>#N/A</v>
      </c>
      <c r="F1368" s="51" t="s">
        <v>370</v>
      </c>
      <c r="G1368" s="60" t="s">
        <v>716</v>
      </c>
      <c r="H1368" s="763" t="e">
        <v>#N/A</v>
      </c>
      <c r="I1368" s="763" t="e">
        <v>#N/A</v>
      </c>
      <c r="J1368" s="763" t="e">
        <v>#N/A</v>
      </c>
      <c r="K1368" s="760" t="e">
        <v>#N/A</v>
      </c>
      <c r="L1368" s="769" t="e">
        <v>#N/A</v>
      </c>
      <c r="M1368" s="769" t="e">
        <v>#N/A</v>
      </c>
      <c r="N1368" s="763" t="e">
        <v>#N/A</v>
      </c>
      <c r="O1368" s="779" t="e">
        <v>#N/A</v>
      </c>
      <c r="P1368" s="946"/>
      <c r="Q1368" s="772"/>
      <c r="R1368" s="772"/>
      <c r="S1368" s="772"/>
      <c r="T1368" s="772"/>
    </row>
    <row r="1369" spans="1:20" s="8" customFormat="1" ht="12.75" customHeight="1">
      <c r="A1369" s="868" t="e">
        <v>#N/A</v>
      </c>
      <c r="B1369" s="816" t="e">
        <v>#N/A</v>
      </c>
      <c r="C1369" s="816" t="e">
        <v>#N/A</v>
      </c>
      <c r="D1369" s="760" t="e">
        <v>#N/A</v>
      </c>
      <c r="E1369" s="763" t="e">
        <v>#N/A</v>
      </c>
      <c r="F1369" s="51" t="s">
        <v>372</v>
      </c>
      <c r="G1369" s="60" t="s">
        <v>717</v>
      </c>
      <c r="H1369" s="763" t="e">
        <v>#N/A</v>
      </c>
      <c r="I1369" s="763" t="e">
        <v>#N/A</v>
      </c>
      <c r="J1369" s="763" t="e">
        <v>#N/A</v>
      </c>
      <c r="K1369" s="760" t="e">
        <v>#N/A</v>
      </c>
      <c r="L1369" s="769" t="e">
        <v>#N/A</v>
      </c>
      <c r="M1369" s="769" t="e">
        <v>#N/A</v>
      </c>
      <c r="N1369" s="763" t="e">
        <v>#N/A</v>
      </c>
      <c r="O1369" s="779" t="e">
        <v>#N/A</v>
      </c>
      <c r="P1369" s="946"/>
      <c r="Q1369" s="772"/>
      <c r="R1369" s="772"/>
      <c r="S1369" s="772"/>
      <c r="T1369" s="772"/>
    </row>
    <row r="1370" spans="1:20" s="8" customFormat="1" ht="12.75" customHeight="1">
      <c r="A1370" s="868" t="e">
        <v>#N/A</v>
      </c>
      <c r="B1370" s="816" t="e">
        <v>#N/A</v>
      </c>
      <c r="C1370" s="816" t="e">
        <v>#N/A</v>
      </c>
      <c r="D1370" s="760" t="e">
        <v>#N/A</v>
      </c>
      <c r="E1370" s="763" t="e">
        <v>#N/A</v>
      </c>
      <c r="F1370" s="51" t="s">
        <v>374</v>
      </c>
      <c r="G1370" s="60" t="s">
        <v>718</v>
      </c>
      <c r="H1370" s="763" t="e">
        <v>#N/A</v>
      </c>
      <c r="I1370" s="763" t="e">
        <v>#N/A</v>
      </c>
      <c r="J1370" s="763" t="e">
        <v>#N/A</v>
      </c>
      <c r="K1370" s="760" t="e">
        <v>#N/A</v>
      </c>
      <c r="L1370" s="769" t="e">
        <v>#N/A</v>
      </c>
      <c r="M1370" s="769" t="e">
        <v>#N/A</v>
      </c>
      <c r="N1370" s="763" t="e">
        <v>#N/A</v>
      </c>
      <c r="O1370" s="779" t="e">
        <v>#N/A</v>
      </c>
      <c r="P1370" s="946"/>
      <c r="Q1370" s="772"/>
      <c r="R1370" s="772"/>
      <c r="S1370" s="772"/>
      <c r="T1370" s="772"/>
    </row>
    <row r="1371" spans="1:20" s="8" customFormat="1" ht="12.75" customHeight="1">
      <c r="A1371" s="868" t="e">
        <v>#N/A</v>
      </c>
      <c r="B1371" s="816" t="e">
        <v>#N/A</v>
      </c>
      <c r="C1371" s="816" t="e">
        <v>#N/A</v>
      </c>
      <c r="D1371" s="760" t="e">
        <v>#N/A</v>
      </c>
      <c r="E1371" s="763" t="e">
        <v>#N/A</v>
      </c>
      <c r="F1371" s="51"/>
      <c r="G1371" s="16" t="s">
        <v>4021</v>
      </c>
      <c r="H1371" s="763" t="e">
        <v>#N/A</v>
      </c>
      <c r="I1371" s="763" t="e">
        <v>#N/A</v>
      </c>
      <c r="J1371" s="763" t="e">
        <v>#N/A</v>
      </c>
      <c r="K1371" s="760" t="e">
        <v>#N/A</v>
      </c>
      <c r="L1371" s="769" t="e">
        <v>#N/A</v>
      </c>
      <c r="M1371" s="769" t="e">
        <v>#N/A</v>
      </c>
      <c r="N1371" s="763" t="e">
        <v>#N/A</v>
      </c>
      <c r="O1371" s="779" t="e">
        <v>#N/A</v>
      </c>
      <c r="P1371" s="946"/>
      <c r="Q1371" s="772"/>
      <c r="R1371" s="772"/>
      <c r="S1371" s="772"/>
      <c r="T1371" s="772"/>
    </row>
    <row r="1372" spans="1:20" s="8" customFormat="1" ht="12.75" customHeight="1">
      <c r="A1372" s="868" t="e">
        <v>#N/A</v>
      </c>
      <c r="B1372" s="816" t="e">
        <v>#N/A</v>
      </c>
      <c r="C1372" s="816" t="e">
        <v>#N/A</v>
      </c>
      <c r="D1372" s="760" t="e">
        <v>#N/A</v>
      </c>
      <c r="E1372" s="763" t="e">
        <v>#N/A</v>
      </c>
      <c r="F1372" s="51" t="s">
        <v>719</v>
      </c>
      <c r="G1372" s="60" t="s">
        <v>720</v>
      </c>
      <c r="H1372" s="763" t="e">
        <v>#N/A</v>
      </c>
      <c r="I1372" s="763" t="e">
        <v>#N/A</v>
      </c>
      <c r="J1372" s="763" t="e">
        <v>#N/A</v>
      </c>
      <c r="K1372" s="760" t="e">
        <v>#N/A</v>
      </c>
      <c r="L1372" s="769" t="e">
        <v>#N/A</v>
      </c>
      <c r="M1372" s="769" t="e">
        <v>#N/A</v>
      </c>
      <c r="N1372" s="763" t="e">
        <v>#N/A</v>
      </c>
      <c r="O1372" s="779" t="e">
        <v>#N/A</v>
      </c>
      <c r="P1372" s="946"/>
      <c r="Q1372" s="772"/>
      <c r="R1372" s="772"/>
      <c r="S1372" s="772"/>
      <c r="T1372" s="772"/>
    </row>
    <row r="1373" spans="1:20" s="8" customFormat="1" ht="12.75" customHeight="1">
      <c r="A1373" s="868" t="e">
        <v>#N/A</v>
      </c>
      <c r="B1373" s="816" t="e">
        <v>#N/A</v>
      </c>
      <c r="C1373" s="816" t="e">
        <v>#N/A</v>
      </c>
      <c r="D1373" s="760" t="e">
        <v>#N/A</v>
      </c>
      <c r="E1373" s="763" t="e">
        <v>#N/A</v>
      </c>
      <c r="F1373" s="51" t="s">
        <v>721</v>
      </c>
      <c r="G1373" s="60" t="s">
        <v>722</v>
      </c>
      <c r="H1373" s="763" t="e">
        <v>#N/A</v>
      </c>
      <c r="I1373" s="763" t="e">
        <v>#N/A</v>
      </c>
      <c r="J1373" s="763" t="e">
        <v>#N/A</v>
      </c>
      <c r="K1373" s="760" t="e">
        <v>#N/A</v>
      </c>
      <c r="L1373" s="769" t="e">
        <v>#N/A</v>
      </c>
      <c r="M1373" s="769" t="e">
        <v>#N/A</v>
      </c>
      <c r="N1373" s="763" t="e">
        <v>#N/A</v>
      </c>
      <c r="O1373" s="779" t="e">
        <v>#N/A</v>
      </c>
      <c r="P1373" s="946"/>
      <c r="Q1373" s="772"/>
      <c r="R1373" s="772"/>
      <c r="S1373" s="772"/>
      <c r="T1373" s="772"/>
    </row>
    <row r="1374" spans="1:20" s="8" customFormat="1" ht="23.25" customHeight="1">
      <c r="A1374" s="868" t="e">
        <v>#N/A</v>
      </c>
      <c r="B1374" s="816" t="e">
        <v>#N/A</v>
      </c>
      <c r="C1374" s="816" t="e">
        <v>#N/A</v>
      </c>
      <c r="D1374" s="760" t="e">
        <v>#N/A</v>
      </c>
      <c r="E1374" s="763" t="e">
        <v>#N/A</v>
      </c>
      <c r="F1374" s="51"/>
      <c r="G1374" s="379" t="s">
        <v>4027</v>
      </c>
      <c r="H1374" s="763" t="e">
        <v>#N/A</v>
      </c>
      <c r="I1374" s="763" t="e">
        <v>#N/A</v>
      </c>
      <c r="J1374" s="763" t="e">
        <v>#N/A</v>
      </c>
      <c r="K1374" s="760" t="e">
        <v>#N/A</v>
      </c>
      <c r="L1374" s="769" t="e">
        <v>#N/A</v>
      </c>
      <c r="M1374" s="769" t="e">
        <v>#N/A</v>
      </c>
      <c r="N1374" s="763" t="e">
        <v>#N/A</v>
      </c>
      <c r="O1374" s="779" t="e">
        <v>#N/A</v>
      </c>
      <c r="P1374" s="946"/>
      <c r="Q1374" s="772"/>
      <c r="R1374" s="772"/>
      <c r="S1374" s="772"/>
      <c r="T1374" s="772"/>
    </row>
    <row r="1375" spans="1:20" s="8" customFormat="1" ht="12.75" customHeight="1">
      <c r="A1375" s="868" t="e">
        <v>#N/A</v>
      </c>
      <c r="B1375" s="816" t="e">
        <v>#N/A</v>
      </c>
      <c r="C1375" s="816" t="e">
        <v>#N/A</v>
      </c>
      <c r="D1375" s="760" t="e">
        <v>#N/A</v>
      </c>
      <c r="E1375" s="763" t="e">
        <v>#N/A</v>
      </c>
      <c r="F1375" s="51" t="s">
        <v>471</v>
      </c>
      <c r="G1375" s="60" t="s">
        <v>724</v>
      </c>
      <c r="H1375" s="763" t="e">
        <v>#N/A</v>
      </c>
      <c r="I1375" s="763" t="e">
        <v>#N/A</v>
      </c>
      <c r="J1375" s="763" t="e">
        <v>#N/A</v>
      </c>
      <c r="K1375" s="760" t="e">
        <v>#N/A</v>
      </c>
      <c r="L1375" s="769" t="e">
        <v>#N/A</v>
      </c>
      <c r="M1375" s="769" t="e">
        <v>#N/A</v>
      </c>
      <c r="N1375" s="763" t="e">
        <v>#N/A</v>
      </c>
      <c r="O1375" s="779" t="e">
        <v>#N/A</v>
      </c>
      <c r="P1375" s="946"/>
      <c r="Q1375" s="772"/>
      <c r="R1375" s="772"/>
      <c r="S1375" s="772"/>
      <c r="T1375" s="772"/>
    </row>
    <row r="1376" spans="1:20" s="8" customFormat="1" ht="12.75" customHeight="1">
      <c r="A1376" s="868" t="e">
        <v>#N/A</v>
      </c>
      <c r="B1376" s="816" t="e">
        <v>#N/A</v>
      </c>
      <c r="C1376" s="816" t="e">
        <v>#N/A</v>
      </c>
      <c r="D1376" s="760" t="e">
        <v>#N/A</v>
      </c>
      <c r="E1376" s="763" t="e">
        <v>#N/A</v>
      </c>
      <c r="F1376" s="51" t="s">
        <v>473</v>
      </c>
      <c r="G1376" s="60" t="s">
        <v>53</v>
      </c>
      <c r="H1376" s="763" t="e">
        <v>#N/A</v>
      </c>
      <c r="I1376" s="763" t="e">
        <v>#N/A</v>
      </c>
      <c r="J1376" s="763" t="e">
        <v>#N/A</v>
      </c>
      <c r="K1376" s="760" t="e">
        <v>#N/A</v>
      </c>
      <c r="L1376" s="769" t="e">
        <v>#N/A</v>
      </c>
      <c r="M1376" s="769" t="e">
        <v>#N/A</v>
      </c>
      <c r="N1376" s="763" t="e">
        <v>#N/A</v>
      </c>
      <c r="O1376" s="779" t="e">
        <v>#N/A</v>
      </c>
      <c r="P1376" s="946"/>
      <c r="Q1376" s="772"/>
      <c r="R1376" s="772"/>
      <c r="S1376" s="772"/>
      <c r="T1376" s="772"/>
    </row>
    <row r="1377" spans="1:20" s="8" customFormat="1" ht="12.75" customHeight="1">
      <c r="A1377" s="868" t="e">
        <v>#N/A</v>
      </c>
      <c r="B1377" s="816" t="e">
        <v>#N/A</v>
      </c>
      <c r="C1377" s="816" t="e">
        <v>#N/A</v>
      </c>
      <c r="D1377" s="760" t="e">
        <v>#N/A</v>
      </c>
      <c r="E1377" s="763" t="e">
        <v>#N/A</v>
      </c>
      <c r="F1377" s="51" t="s">
        <v>475</v>
      </c>
      <c r="G1377" s="60" t="s">
        <v>725</v>
      </c>
      <c r="H1377" s="763" t="e">
        <v>#N/A</v>
      </c>
      <c r="I1377" s="763" t="e">
        <v>#N/A</v>
      </c>
      <c r="J1377" s="763" t="e">
        <v>#N/A</v>
      </c>
      <c r="K1377" s="760" t="e">
        <v>#N/A</v>
      </c>
      <c r="L1377" s="769" t="e">
        <v>#N/A</v>
      </c>
      <c r="M1377" s="769" t="e">
        <v>#N/A</v>
      </c>
      <c r="N1377" s="763" t="e">
        <v>#N/A</v>
      </c>
      <c r="O1377" s="779" t="e">
        <v>#N/A</v>
      </c>
      <c r="P1377" s="946"/>
      <c r="Q1377" s="772"/>
      <c r="R1377" s="772"/>
      <c r="S1377" s="772"/>
      <c r="T1377" s="772"/>
    </row>
    <row r="1378" spans="1:20" s="8" customFormat="1" ht="10.199999999999999">
      <c r="A1378" s="868" t="e">
        <v>#N/A</v>
      </c>
      <c r="B1378" s="816" t="e">
        <v>#N/A</v>
      </c>
      <c r="C1378" s="816" t="e">
        <v>#N/A</v>
      </c>
      <c r="D1378" s="760" t="e">
        <v>#N/A</v>
      </c>
      <c r="E1378" s="763" t="e">
        <v>#N/A</v>
      </c>
      <c r="F1378" s="51"/>
      <c r="G1378" s="16" t="s">
        <v>726</v>
      </c>
      <c r="H1378" s="763" t="e">
        <v>#N/A</v>
      </c>
      <c r="I1378" s="763" t="e">
        <v>#N/A</v>
      </c>
      <c r="J1378" s="763" t="e">
        <v>#N/A</v>
      </c>
      <c r="K1378" s="760" t="e">
        <v>#N/A</v>
      </c>
      <c r="L1378" s="769" t="e">
        <v>#N/A</v>
      </c>
      <c r="M1378" s="769" t="e">
        <v>#N/A</v>
      </c>
      <c r="N1378" s="763" t="e">
        <v>#N/A</v>
      </c>
      <c r="O1378" s="779" t="e">
        <v>#N/A</v>
      </c>
      <c r="P1378" s="946"/>
      <c r="Q1378" s="772"/>
      <c r="R1378" s="772"/>
      <c r="S1378" s="772"/>
      <c r="T1378" s="772"/>
    </row>
    <row r="1379" spans="1:20" s="8" customFormat="1" ht="12.75" customHeight="1">
      <c r="A1379" s="868" t="e">
        <v>#N/A</v>
      </c>
      <c r="B1379" s="816" t="e">
        <v>#N/A</v>
      </c>
      <c r="C1379" s="816" t="e">
        <v>#N/A</v>
      </c>
      <c r="D1379" s="760" t="e">
        <v>#N/A</v>
      </c>
      <c r="E1379" s="763" t="e">
        <v>#N/A</v>
      </c>
      <c r="F1379" s="51" t="s">
        <v>727</v>
      </c>
      <c r="G1379" s="60" t="s">
        <v>728</v>
      </c>
      <c r="H1379" s="763" t="e">
        <v>#N/A</v>
      </c>
      <c r="I1379" s="763" t="e">
        <v>#N/A</v>
      </c>
      <c r="J1379" s="763" t="e">
        <v>#N/A</v>
      </c>
      <c r="K1379" s="760" t="e">
        <v>#N/A</v>
      </c>
      <c r="L1379" s="769" t="e">
        <v>#N/A</v>
      </c>
      <c r="M1379" s="769" t="e">
        <v>#N/A</v>
      </c>
      <c r="N1379" s="763" t="e">
        <v>#N/A</v>
      </c>
      <c r="O1379" s="779" t="e">
        <v>#N/A</v>
      </c>
      <c r="P1379" s="946"/>
      <c r="Q1379" s="772"/>
      <c r="R1379" s="772"/>
      <c r="S1379" s="772"/>
      <c r="T1379" s="772"/>
    </row>
    <row r="1380" spans="1:20" s="8" customFormat="1" ht="12.75" customHeight="1">
      <c r="A1380" s="868" t="e">
        <v>#N/A</v>
      </c>
      <c r="B1380" s="816" t="e">
        <v>#N/A</v>
      </c>
      <c r="C1380" s="816" t="e">
        <v>#N/A</v>
      </c>
      <c r="D1380" s="760" t="e">
        <v>#N/A</v>
      </c>
      <c r="E1380" s="763" t="e">
        <v>#N/A</v>
      </c>
      <c r="F1380" s="51" t="s">
        <v>729</v>
      </c>
      <c r="G1380" s="60" t="s">
        <v>730</v>
      </c>
      <c r="H1380" s="763" t="e">
        <v>#N/A</v>
      </c>
      <c r="I1380" s="763" t="e">
        <v>#N/A</v>
      </c>
      <c r="J1380" s="763" t="e">
        <v>#N/A</v>
      </c>
      <c r="K1380" s="760" t="e">
        <v>#N/A</v>
      </c>
      <c r="L1380" s="769" t="e">
        <v>#N/A</v>
      </c>
      <c r="M1380" s="769" t="e">
        <v>#N/A</v>
      </c>
      <c r="N1380" s="763" t="e">
        <v>#N/A</v>
      </c>
      <c r="O1380" s="779" t="e">
        <v>#N/A</v>
      </c>
      <c r="P1380" s="946"/>
      <c r="Q1380" s="772"/>
      <c r="R1380" s="772"/>
      <c r="S1380" s="772"/>
      <c r="T1380" s="772"/>
    </row>
    <row r="1381" spans="1:20" s="8" customFormat="1" ht="12.75" customHeight="1">
      <c r="A1381" s="868" t="e">
        <v>#N/A</v>
      </c>
      <c r="B1381" s="816" t="e">
        <v>#N/A</v>
      </c>
      <c r="C1381" s="816" t="e">
        <v>#N/A</v>
      </c>
      <c r="D1381" s="760" t="e">
        <v>#N/A</v>
      </c>
      <c r="E1381" s="763" t="e">
        <v>#N/A</v>
      </c>
      <c r="F1381" s="51" t="s">
        <v>731</v>
      </c>
      <c r="G1381" s="60" t="s">
        <v>732</v>
      </c>
      <c r="H1381" s="763" t="e">
        <v>#N/A</v>
      </c>
      <c r="I1381" s="763" t="e">
        <v>#N/A</v>
      </c>
      <c r="J1381" s="763" t="e">
        <v>#N/A</v>
      </c>
      <c r="K1381" s="760" t="e">
        <v>#N/A</v>
      </c>
      <c r="L1381" s="769" t="e">
        <v>#N/A</v>
      </c>
      <c r="M1381" s="769" t="e">
        <v>#N/A</v>
      </c>
      <c r="N1381" s="763" t="e">
        <v>#N/A</v>
      </c>
      <c r="O1381" s="779" t="e">
        <v>#N/A</v>
      </c>
      <c r="P1381" s="946"/>
      <c r="Q1381" s="772"/>
      <c r="R1381" s="772"/>
      <c r="S1381" s="772"/>
      <c r="T1381" s="772"/>
    </row>
    <row r="1382" spans="1:20" s="8" customFormat="1" ht="12.75" customHeight="1">
      <c r="A1382" s="868" t="e">
        <v>#N/A</v>
      </c>
      <c r="B1382" s="816" t="e">
        <v>#N/A</v>
      </c>
      <c r="C1382" s="816" t="e">
        <v>#N/A</v>
      </c>
      <c r="D1382" s="760" t="e">
        <v>#N/A</v>
      </c>
      <c r="E1382" s="763" t="e">
        <v>#N/A</v>
      </c>
      <c r="F1382" s="51"/>
      <c r="G1382" s="16" t="s">
        <v>733</v>
      </c>
      <c r="H1382" s="763" t="e">
        <v>#N/A</v>
      </c>
      <c r="I1382" s="763" t="e">
        <v>#N/A</v>
      </c>
      <c r="J1382" s="763" t="e">
        <v>#N/A</v>
      </c>
      <c r="K1382" s="760" t="e">
        <v>#N/A</v>
      </c>
      <c r="L1382" s="769" t="e">
        <v>#N/A</v>
      </c>
      <c r="M1382" s="769" t="e">
        <v>#N/A</v>
      </c>
      <c r="N1382" s="763" t="e">
        <v>#N/A</v>
      </c>
      <c r="O1382" s="779" t="e">
        <v>#N/A</v>
      </c>
      <c r="P1382" s="946"/>
      <c r="Q1382" s="772"/>
      <c r="R1382" s="772"/>
      <c r="S1382" s="772"/>
      <c r="T1382" s="772"/>
    </row>
    <row r="1383" spans="1:20" s="8" customFormat="1" ht="12.75" customHeight="1">
      <c r="A1383" s="868" t="e">
        <v>#N/A</v>
      </c>
      <c r="B1383" s="816" t="e">
        <v>#N/A</v>
      </c>
      <c r="C1383" s="816" t="e">
        <v>#N/A</v>
      </c>
      <c r="D1383" s="760" t="e">
        <v>#N/A</v>
      </c>
      <c r="E1383" s="763" t="e">
        <v>#N/A</v>
      </c>
      <c r="F1383" s="51" t="s">
        <v>734</v>
      </c>
      <c r="G1383" s="60" t="s">
        <v>735</v>
      </c>
      <c r="H1383" s="763" t="e">
        <v>#N/A</v>
      </c>
      <c r="I1383" s="763" t="e">
        <v>#N/A</v>
      </c>
      <c r="J1383" s="763" t="e">
        <v>#N/A</v>
      </c>
      <c r="K1383" s="760" t="e">
        <v>#N/A</v>
      </c>
      <c r="L1383" s="769" t="e">
        <v>#N/A</v>
      </c>
      <c r="M1383" s="769" t="e">
        <v>#N/A</v>
      </c>
      <c r="N1383" s="763" t="e">
        <v>#N/A</v>
      </c>
      <c r="O1383" s="779" t="e">
        <v>#N/A</v>
      </c>
      <c r="P1383" s="946"/>
      <c r="Q1383" s="772"/>
      <c r="R1383" s="772"/>
      <c r="S1383" s="772"/>
      <c r="T1383" s="772"/>
    </row>
    <row r="1384" spans="1:20" s="8" customFormat="1" ht="12.75" customHeight="1">
      <c r="A1384" s="868" t="e">
        <v>#N/A</v>
      </c>
      <c r="B1384" s="816" t="e">
        <v>#N/A</v>
      </c>
      <c r="C1384" s="816" t="e">
        <v>#N/A</v>
      </c>
      <c r="D1384" s="760" t="e">
        <v>#N/A</v>
      </c>
      <c r="E1384" s="763" t="e">
        <v>#N/A</v>
      </c>
      <c r="F1384" s="51" t="s">
        <v>736</v>
      </c>
      <c r="G1384" s="60" t="s">
        <v>737</v>
      </c>
      <c r="H1384" s="763" t="e">
        <v>#N/A</v>
      </c>
      <c r="I1384" s="763" t="e">
        <v>#N/A</v>
      </c>
      <c r="J1384" s="763" t="e">
        <v>#N/A</v>
      </c>
      <c r="K1384" s="760" t="e">
        <v>#N/A</v>
      </c>
      <c r="L1384" s="769" t="e">
        <v>#N/A</v>
      </c>
      <c r="M1384" s="769" t="e">
        <v>#N/A</v>
      </c>
      <c r="N1384" s="763" t="e">
        <v>#N/A</v>
      </c>
      <c r="O1384" s="779" t="e">
        <v>#N/A</v>
      </c>
      <c r="P1384" s="946"/>
      <c r="Q1384" s="772"/>
      <c r="R1384" s="772"/>
      <c r="S1384" s="772"/>
      <c r="T1384" s="772"/>
    </row>
    <row r="1385" spans="1:20" s="8" customFormat="1" ht="12.75" customHeight="1">
      <c r="A1385" s="868" t="e">
        <v>#N/A</v>
      </c>
      <c r="B1385" s="816" t="e">
        <v>#N/A</v>
      </c>
      <c r="C1385" s="816" t="e">
        <v>#N/A</v>
      </c>
      <c r="D1385" s="760" t="e">
        <v>#N/A</v>
      </c>
      <c r="E1385" s="763" t="e">
        <v>#N/A</v>
      </c>
      <c r="F1385" s="51" t="s">
        <v>738</v>
      </c>
      <c r="G1385" s="60" t="s">
        <v>739</v>
      </c>
      <c r="H1385" s="763" t="e">
        <v>#N/A</v>
      </c>
      <c r="I1385" s="763" t="e">
        <v>#N/A</v>
      </c>
      <c r="J1385" s="763" t="e">
        <v>#N/A</v>
      </c>
      <c r="K1385" s="760" t="e">
        <v>#N/A</v>
      </c>
      <c r="L1385" s="769" t="e">
        <v>#N/A</v>
      </c>
      <c r="M1385" s="769" t="e">
        <v>#N/A</v>
      </c>
      <c r="N1385" s="763" t="e">
        <v>#N/A</v>
      </c>
      <c r="O1385" s="779" t="e">
        <v>#N/A</v>
      </c>
      <c r="P1385" s="946"/>
      <c r="Q1385" s="772"/>
      <c r="R1385" s="772"/>
      <c r="S1385" s="772"/>
      <c r="T1385" s="772"/>
    </row>
    <row r="1386" spans="1:20" s="8" customFormat="1" ht="10.199999999999999">
      <c r="A1386" s="868" t="e">
        <v>#N/A</v>
      </c>
      <c r="B1386" s="816" t="e">
        <v>#N/A</v>
      </c>
      <c r="C1386" s="816" t="e">
        <v>#N/A</v>
      </c>
      <c r="D1386" s="760" t="e">
        <v>#N/A</v>
      </c>
      <c r="E1386" s="763" t="e">
        <v>#N/A</v>
      </c>
      <c r="F1386" s="51" t="s">
        <v>740</v>
      </c>
      <c r="G1386" s="60" t="s">
        <v>741</v>
      </c>
      <c r="H1386" s="763" t="e">
        <v>#N/A</v>
      </c>
      <c r="I1386" s="763" t="e">
        <v>#N/A</v>
      </c>
      <c r="J1386" s="763" t="e">
        <v>#N/A</v>
      </c>
      <c r="K1386" s="760" t="e">
        <v>#N/A</v>
      </c>
      <c r="L1386" s="769" t="e">
        <v>#N/A</v>
      </c>
      <c r="M1386" s="769" t="e">
        <v>#N/A</v>
      </c>
      <c r="N1386" s="763" t="e">
        <v>#N/A</v>
      </c>
      <c r="O1386" s="779" t="e">
        <v>#N/A</v>
      </c>
      <c r="P1386" s="946"/>
      <c r="Q1386" s="772"/>
      <c r="R1386" s="772"/>
      <c r="S1386" s="772"/>
      <c r="T1386" s="772"/>
    </row>
    <row r="1387" spans="1:20" s="8" customFormat="1" ht="12.75" customHeight="1">
      <c r="A1387" s="868" t="e">
        <v>#N/A</v>
      </c>
      <c r="B1387" s="816" t="e">
        <v>#N/A</v>
      </c>
      <c r="C1387" s="816" t="e">
        <v>#N/A</v>
      </c>
      <c r="D1387" s="760" t="e">
        <v>#N/A</v>
      </c>
      <c r="E1387" s="763" t="e">
        <v>#N/A</v>
      </c>
      <c r="F1387" s="51" t="s">
        <v>742</v>
      </c>
      <c r="G1387" s="60" t="s">
        <v>743</v>
      </c>
      <c r="H1387" s="763" t="e">
        <v>#N/A</v>
      </c>
      <c r="I1387" s="763" t="e">
        <v>#N/A</v>
      </c>
      <c r="J1387" s="763" t="e">
        <v>#N/A</v>
      </c>
      <c r="K1387" s="760" t="e">
        <v>#N/A</v>
      </c>
      <c r="L1387" s="769" t="e">
        <v>#N/A</v>
      </c>
      <c r="M1387" s="769" t="e">
        <v>#N/A</v>
      </c>
      <c r="N1387" s="763" t="e">
        <v>#N/A</v>
      </c>
      <c r="O1387" s="779" t="e">
        <v>#N/A</v>
      </c>
      <c r="P1387" s="946"/>
      <c r="Q1387" s="772"/>
      <c r="R1387" s="772"/>
      <c r="S1387" s="772"/>
      <c r="T1387" s="772"/>
    </row>
    <row r="1388" spans="1:20" s="8" customFormat="1" ht="12.75" customHeight="1">
      <c r="A1388" s="868" t="e">
        <v>#N/A</v>
      </c>
      <c r="B1388" s="816" t="e">
        <v>#N/A</v>
      </c>
      <c r="C1388" s="816" t="e">
        <v>#N/A</v>
      </c>
      <c r="D1388" s="760" t="e">
        <v>#N/A</v>
      </c>
      <c r="E1388" s="763" t="e">
        <v>#N/A</v>
      </c>
      <c r="F1388" s="51"/>
      <c r="G1388" s="16" t="s">
        <v>4022</v>
      </c>
      <c r="H1388" s="763" t="e">
        <v>#N/A</v>
      </c>
      <c r="I1388" s="763" t="e">
        <v>#N/A</v>
      </c>
      <c r="J1388" s="763" t="e">
        <v>#N/A</v>
      </c>
      <c r="K1388" s="760" t="e">
        <v>#N/A</v>
      </c>
      <c r="L1388" s="769" t="e">
        <v>#N/A</v>
      </c>
      <c r="M1388" s="769" t="e">
        <v>#N/A</v>
      </c>
      <c r="N1388" s="763" t="e">
        <v>#N/A</v>
      </c>
      <c r="O1388" s="779" t="e">
        <v>#N/A</v>
      </c>
      <c r="P1388" s="946"/>
      <c r="Q1388" s="772"/>
      <c r="R1388" s="772"/>
      <c r="S1388" s="772"/>
      <c r="T1388" s="772"/>
    </row>
    <row r="1389" spans="1:20" s="8" customFormat="1" ht="12.75" customHeight="1">
      <c r="A1389" s="868" t="e">
        <v>#N/A</v>
      </c>
      <c r="B1389" s="816" t="e">
        <v>#N/A</v>
      </c>
      <c r="C1389" s="816" t="e">
        <v>#N/A</v>
      </c>
      <c r="D1389" s="760" t="e">
        <v>#N/A</v>
      </c>
      <c r="E1389" s="763" t="e">
        <v>#N/A</v>
      </c>
      <c r="F1389" s="51" t="s">
        <v>744</v>
      </c>
      <c r="G1389" s="60" t="s">
        <v>356</v>
      </c>
      <c r="H1389" s="763" t="e">
        <v>#N/A</v>
      </c>
      <c r="I1389" s="763" t="e">
        <v>#N/A</v>
      </c>
      <c r="J1389" s="763" t="e">
        <v>#N/A</v>
      </c>
      <c r="K1389" s="760" t="e">
        <v>#N/A</v>
      </c>
      <c r="L1389" s="769" t="e">
        <v>#N/A</v>
      </c>
      <c r="M1389" s="769" t="e">
        <v>#N/A</v>
      </c>
      <c r="N1389" s="763" t="e">
        <v>#N/A</v>
      </c>
      <c r="O1389" s="779" t="e">
        <v>#N/A</v>
      </c>
      <c r="P1389" s="946"/>
      <c r="Q1389" s="772"/>
      <c r="R1389" s="772"/>
      <c r="S1389" s="772"/>
      <c r="T1389" s="772"/>
    </row>
    <row r="1390" spans="1:20" s="8" customFormat="1" ht="12.75" customHeight="1">
      <c r="A1390" s="868" t="e">
        <v>#N/A</v>
      </c>
      <c r="B1390" s="816" t="e">
        <v>#N/A</v>
      </c>
      <c r="C1390" s="816" t="e">
        <v>#N/A</v>
      </c>
      <c r="D1390" s="760" t="e">
        <v>#N/A</v>
      </c>
      <c r="E1390" s="763" t="e">
        <v>#N/A</v>
      </c>
      <c r="F1390" s="51"/>
      <c r="G1390" s="16" t="s">
        <v>745</v>
      </c>
      <c r="H1390" s="763" t="e">
        <v>#N/A</v>
      </c>
      <c r="I1390" s="763" t="e">
        <v>#N/A</v>
      </c>
      <c r="J1390" s="763" t="e">
        <v>#N/A</v>
      </c>
      <c r="K1390" s="760" t="e">
        <v>#N/A</v>
      </c>
      <c r="L1390" s="769" t="e">
        <v>#N/A</v>
      </c>
      <c r="M1390" s="769" t="e">
        <v>#N/A</v>
      </c>
      <c r="N1390" s="763" t="e">
        <v>#N/A</v>
      </c>
      <c r="O1390" s="779" t="e">
        <v>#N/A</v>
      </c>
      <c r="P1390" s="946"/>
      <c r="Q1390" s="772"/>
      <c r="R1390" s="772"/>
      <c r="S1390" s="772"/>
      <c r="T1390" s="772"/>
    </row>
    <row r="1391" spans="1:20" s="8" customFormat="1" ht="12.75" customHeight="1">
      <c r="A1391" s="868" t="e">
        <v>#N/A</v>
      </c>
      <c r="B1391" s="816" t="e">
        <v>#N/A</v>
      </c>
      <c r="C1391" s="816" t="e">
        <v>#N/A</v>
      </c>
      <c r="D1391" s="760" t="e">
        <v>#N/A</v>
      </c>
      <c r="E1391" s="763" t="e">
        <v>#N/A</v>
      </c>
      <c r="F1391" s="51" t="s">
        <v>746</v>
      </c>
      <c r="G1391" s="60" t="s">
        <v>747</v>
      </c>
      <c r="H1391" s="763" t="e">
        <v>#N/A</v>
      </c>
      <c r="I1391" s="763" t="e">
        <v>#N/A</v>
      </c>
      <c r="J1391" s="763" t="e">
        <v>#N/A</v>
      </c>
      <c r="K1391" s="760" t="e">
        <v>#N/A</v>
      </c>
      <c r="L1391" s="769" t="e">
        <v>#N/A</v>
      </c>
      <c r="M1391" s="769" t="e">
        <v>#N/A</v>
      </c>
      <c r="N1391" s="763" t="e">
        <v>#N/A</v>
      </c>
      <c r="O1391" s="779" t="e">
        <v>#N/A</v>
      </c>
      <c r="P1391" s="946"/>
      <c r="Q1391" s="772"/>
      <c r="R1391" s="772"/>
      <c r="S1391" s="772"/>
      <c r="T1391" s="772"/>
    </row>
    <row r="1392" spans="1:20" s="8" customFormat="1" ht="12.75" customHeight="1">
      <c r="A1392" s="868" t="e">
        <v>#N/A</v>
      </c>
      <c r="B1392" s="816" t="e">
        <v>#N/A</v>
      </c>
      <c r="C1392" s="816" t="e">
        <v>#N/A</v>
      </c>
      <c r="D1392" s="760" t="e">
        <v>#N/A</v>
      </c>
      <c r="E1392" s="763" t="e">
        <v>#N/A</v>
      </c>
      <c r="F1392" s="51" t="s">
        <v>748</v>
      </c>
      <c r="G1392" s="60" t="s">
        <v>749</v>
      </c>
      <c r="H1392" s="763" t="e">
        <v>#N/A</v>
      </c>
      <c r="I1392" s="763" t="e">
        <v>#N/A</v>
      </c>
      <c r="J1392" s="763" t="e">
        <v>#N/A</v>
      </c>
      <c r="K1392" s="760" t="e">
        <v>#N/A</v>
      </c>
      <c r="L1392" s="769" t="e">
        <v>#N/A</v>
      </c>
      <c r="M1392" s="769" t="e">
        <v>#N/A</v>
      </c>
      <c r="N1392" s="763" t="e">
        <v>#N/A</v>
      </c>
      <c r="O1392" s="779" t="e">
        <v>#N/A</v>
      </c>
      <c r="P1392" s="946"/>
      <c r="Q1392" s="772"/>
      <c r="R1392" s="772"/>
      <c r="S1392" s="772"/>
      <c r="T1392" s="772"/>
    </row>
    <row r="1393" spans="1:20" s="8" customFormat="1" ht="12.75" customHeight="1">
      <c r="A1393" s="868" t="e">
        <v>#N/A</v>
      </c>
      <c r="B1393" s="816" t="e">
        <v>#N/A</v>
      </c>
      <c r="C1393" s="816" t="e">
        <v>#N/A</v>
      </c>
      <c r="D1393" s="760" t="e">
        <v>#N/A</v>
      </c>
      <c r="E1393" s="763" t="e">
        <v>#N/A</v>
      </c>
      <c r="F1393" s="51" t="s">
        <v>750</v>
      </c>
      <c r="G1393" s="60" t="s">
        <v>751</v>
      </c>
      <c r="H1393" s="763" t="e">
        <v>#N/A</v>
      </c>
      <c r="I1393" s="763" t="e">
        <v>#N/A</v>
      </c>
      <c r="J1393" s="763" t="e">
        <v>#N/A</v>
      </c>
      <c r="K1393" s="760" t="e">
        <v>#N/A</v>
      </c>
      <c r="L1393" s="769" t="e">
        <v>#N/A</v>
      </c>
      <c r="M1393" s="769" t="e">
        <v>#N/A</v>
      </c>
      <c r="N1393" s="763" t="e">
        <v>#N/A</v>
      </c>
      <c r="O1393" s="779" t="e">
        <v>#N/A</v>
      </c>
      <c r="P1393" s="946"/>
      <c r="Q1393" s="772"/>
      <c r="R1393" s="772"/>
      <c r="S1393" s="772"/>
      <c r="T1393" s="772"/>
    </row>
    <row r="1394" spans="1:20" s="8" customFormat="1" ht="10.199999999999999">
      <c r="A1394" s="868" t="e">
        <v>#N/A</v>
      </c>
      <c r="B1394" s="816" t="e">
        <v>#N/A</v>
      </c>
      <c r="C1394" s="816" t="e">
        <v>#N/A</v>
      </c>
      <c r="D1394" s="760" t="e">
        <v>#N/A</v>
      </c>
      <c r="E1394" s="763" t="e">
        <v>#N/A</v>
      </c>
      <c r="F1394" s="51" t="s">
        <v>752</v>
      </c>
      <c r="G1394" s="60" t="s">
        <v>54</v>
      </c>
      <c r="H1394" s="763" t="e">
        <v>#N/A</v>
      </c>
      <c r="I1394" s="763" t="e">
        <v>#N/A</v>
      </c>
      <c r="J1394" s="763" t="e">
        <v>#N/A</v>
      </c>
      <c r="K1394" s="760" t="e">
        <v>#N/A</v>
      </c>
      <c r="L1394" s="769" t="e">
        <v>#N/A</v>
      </c>
      <c r="M1394" s="769" t="e">
        <v>#N/A</v>
      </c>
      <c r="N1394" s="763" t="e">
        <v>#N/A</v>
      </c>
      <c r="O1394" s="779" t="e">
        <v>#N/A</v>
      </c>
      <c r="P1394" s="946"/>
      <c r="Q1394" s="772"/>
      <c r="R1394" s="772"/>
      <c r="S1394" s="772"/>
      <c r="T1394" s="772"/>
    </row>
    <row r="1395" spans="1:20" s="8" customFormat="1" ht="12.75" customHeight="1">
      <c r="A1395" s="868" t="e">
        <v>#N/A</v>
      </c>
      <c r="B1395" s="816" t="e">
        <v>#N/A</v>
      </c>
      <c r="C1395" s="816" t="e">
        <v>#N/A</v>
      </c>
      <c r="D1395" s="760" t="e">
        <v>#N/A</v>
      </c>
      <c r="E1395" s="763" t="e">
        <v>#N/A</v>
      </c>
      <c r="F1395" s="51"/>
      <c r="G1395" s="16" t="s">
        <v>753</v>
      </c>
      <c r="H1395" s="763" t="e">
        <v>#N/A</v>
      </c>
      <c r="I1395" s="763" t="e">
        <v>#N/A</v>
      </c>
      <c r="J1395" s="763" t="e">
        <v>#N/A</v>
      </c>
      <c r="K1395" s="760" t="e">
        <v>#N/A</v>
      </c>
      <c r="L1395" s="769" t="e">
        <v>#N/A</v>
      </c>
      <c r="M1395" s="769" t="e">
        <v>#N/A</v>
      </c>
      <c r="N1395" s="763" t="e">
        <v>#N/A</v>
      </c>
      <c r="O1395" s="779" t="e">
        <v>#N/A</v>
      </c>
      <c r="P1395" s="946"/>
      <c r="Q1395" s="772"/>
      <c r="R1395" s="772"/>
      <c r="S1395" s="772"/>
      <c r="T1395" s="772"/>
    </row>
    <row r="1396" spans="1:20" s="8" customFormat="1" ht="12.75" customHeight="1">
      <c r="A1396" s="868" t="e">
        <v>#N/A</v>
      </c>
      <c r="B1396" s="816" t="e">
        <v>#N/A</v>
      </c>
      <c r="C1396" s="816" t="e">
        <v>#N/A</v>
      </c>
      <c r="D1396" s="760" t="e">
        <v>#N/A</v>
      </c>
      <c r="E1396" s="763" t="e">
        <v>#N/A</v>
      </c>
      <c r="F1396" s="51" t="s">
        <v>754</v>
      </c>
      <c r="G1396" s="60" t="s">
        <v>755</v>
      </c>
      <c r="H1396" s="763" t="e">
        <v>#N/A</v>
      </c>
      <c r="I1396" s="763" t="e">
        <v>#N/A</v>
      </c>
      <c r="J1396" s="763" t="e">
        <v>#N/A</v>
      </c>
      <c r="K1396" s="760" t="e">
        <v>#N/A</v>
      </c>
      <c r="L1396" s="769" t="e">
        <v>#N/A</v>
      </c>
      <c r="M1396" s="769" t="e">
        <v>#N/A</v>
      </c>
      <c r="N1396" s="763" t="e">
        <v>#N/A</v>
      </c>
      <c r="O1396" s="779" t="e">
        <v>#N/A</v>
      </c>
      <c r="P1396" s="946"/>
      <c r="Q1396" s="772"/>
      <c r="R1396" s="772"/>
      <c r="S1396" s="772"/>
      <c r="T1396" s="772"/>
    </row>
    <row r="1397" spans="1:20" s="8" customFormat="1" ht="12.75" customHeight="1">
      <c r="A1397" s="868" t="e">
        <v>#N/A</v>
      </c>
      <c r="B1397" s="816" t="e">
        <v>#N/A</v>
      </c>
      <c r="C1397" s="816" t="e">
        <v>#N/A</v>
      </c>
      <c r="D1397" s="760" t="e">
        <v>#N/A</v>
      </c>
      <c r="E1397" s="763" t="e">
        <v>#N/A</v>
      </c>
      <c r="F1397" s="51"/>
      <c r="G1397" s="16" t="s">
        <v>4023</v>
      </c>
      <c r="H1397" s="763" t="e">
        <v>#N/A</v>
      </c>
      <c r="I1397" s="763" t="e">
        <v>#N/A</v>
      </c>
      <c r="J1397" s="763" t="e">
        <v>#N/A</v>
      </c>
      <c r="K1397" s="760" t="e">
        <v>#N/A</v>
      </c>
      <c r="L1397" s="769" t="e">
        <v>#N/A</v>
      </c>
      <c r="M1397" s="769" t="e">
        <v>#N/A</v>
      </c>
      <c r="N1397" s="763" t="e">
        <v>#N/A</v>
      </c>
      <c r="O1397" s="779" t="e">
        <v>#N/A</v>
      </c>
      <c r="P1397" s="946"/>
      <c r="Q1397" s="772"/>
      <c r="R1397" s="772"/>
      <c r="S1397" s="772"/>
      <c r="T1397" s="772"/>
    </row>
    <row r="1398" spans="1:20" s="8" customFormat="1" ht="12.75" customHeight="1">
      <c r="A1398" s="868" t="e">
        <v>#N/A</v>
      </c>
      <c r="B1398" s="816" t="e">
        <v>#N/A</v>
      </c>
      <c r="C1398" s="816" t="e">
        <v>#N/A</v>
      </c>
      <c r="D1398" s="760" t="e">
        <v>#N/A</v>
      </c>
      <c r="E1398" s="763" t="e">
        <v>#N/A</v>
      </c>
      <c r="F1398" s="51" t="s">
        <v>757</v>
      </c>
      <c r="G1398" s="60" t="s">
        <v>758</v>
      </c>
      <c r="H1398" s="763" t="e">
        <v>#N/A</v>
      </c>
      <c r="I1398" s="763" t="e">
        <v>#N/A</v>
      </c>
      <c r="J1398" s="763" t="e">
        <v>#N/A</v>
      </c>
      <c r="K1398" s="760" t="e">
        <v>#N/A</v>
      </c>
      <c r="L1398" s="769" t="e">
        <v>#N/A</v>
      </c>
      <c r="M1398" s="769" t="e">
        <v>#N/A</v>
      </c>
      <c r="N1398" s="763" t="e">
        <v>#N/A</v>
      </c>
      <c r="O1398" s="779" t="e">
        <v>#N/A</v>
      </c>
      <c r="P1398" s="946"/>
      <c r="Q1398" s="772"/>
      <c r="R1398" s="772"/>
      <c r="S1398" s="772"/>
      <c r="T1398" s="772"/>
    </row>
    <row r="1399" spans="1:20" s="8" customFormat="1" ht="10.199999999999999">
      <c r="A1399" s="868" t="e">
        <v>#N/A</v>
      </c>
      <c r="B1399" s="816" t="e">
        <v>#N/A</v>
      </c>
      <c r="C1399" s="816" t="e">
        <v>#N/A</v>
      </c>
      <c r="D1399" s="760" t="e">
        <v>#N/A</v>
      </c>
      <c r="E1399" s="763" t="e">
        <v>#N/A</v>
      </c>
      <c r="F1399" s="51"/>
      <c r="G1399" s="16" t="s">
        <v>759</v>
      </c>
      <c r="H1399" s="763" t="e">
        <v>#N/A</v>
      </c>
      <c r="I1399" s="763" t="e">
        <v>#N/A</v>
      </c>
      <c r="J1399" s="763" t="e">
        <v>#N/A</v>
      </c>
      <c r="K1399" s="760" t="e">
        <v>#N/A</v>
      </c>
      <c r="L1399" s="769" t="e">
        <v>#N/A</v>
      </c>
      <c r="M1399" s="769" t="e">
        <v>#N/A</v>
      </c>
      <c r="N1399" s="763" t="e">
        <v>#N/A</v>
      </c>
      <c r="O1399" s="779" t="e">
        <v>#N/A</v>
      </c>
      <c r="P1399" s="946"/>
      <c r="Q1399" s="772"/>
      <c r="R1399" s="772"/>
      <c r="S1399" s="772"/>
      <c r="T1399" s="772"/>
    </row>
    <row r="1400" spans="1:20" s="8" customFormat="1" ht="12.75" customHeight="1">
      <c r="A1400" s="868" t="e">
        <v>#N/A</v>
      </c>
      <c r="B1400" s="816" t="e">
        <v>#N/A</v>
      </c>
      <c r="C1400" s="816" t="e">
        <v>#N/A</v>
      </c>
      <c r="D1400" s="760" t="e">
        <v>#N/A</v>
      </c>
      <c r="E1400" s="763" t="e">
        <v>#N/A</v>
      </c>
      <c r="F1400" s="51" t="s">
        <v>760</v>
      </c>
      <c r="G1400" s="60" t="s">
        <v>761</v>
      </c>
      <c r="H1400" s="763" t="e">
        <v>#N/A</v>
      </c>
      <c r="I1400" s="763" t="e">
        <v>#N/A</v>
      </c>
      <c r="J1400" s="763" t="e">
        <v>#N/A</v>
      </c>
      <c r="K1400" s="760" t="e">
        <v>#N/A</v>
      </c>
      <c r="L1400" s="769" t="e">
        <v>#N/A</v>
      </c>
      <c r="M1400" s="769" t="e">
        <v>#N/A</v>
      </c>
      <c r="N1400" s="763" t="e">
        <v>#N/A</v>
      </c>
      <c r="O1400" s="779" t="e">
        <v>#N/A</v>
      </c>
      <c r="P1400" s="946"/>
      <c r="Q1400" s="772"/>
      <c r="R1400" s="772"/>
      <c r="S1400" s="772"/>
      <c r="T1400" s="772"/>
    </row>
    <row r="1401" spans="1:20" s="8" customFormat="1" ht="12.75" customHeight="1">
      <c r="A1401" s="868" t="e">
        <v>#N/A</v>
      </c>
      <c r="B1401" s="816" t="e">
        <v>#N/A</v>
      </c>
      <c r="C1401" s="816" t="e">
        <v>#N/A</v>
      </c>
      <c r="D1401" s="760" t="e">
        <v>#N/A</v>
      </c>
      <c r="E1401" s="763" t="e">
        <v>#N/A</v>
      </c>
      <c r="F1401" s="51" t="s">
        <v>762</v>
      </c>
      <c r="G1401" s="60" t="s">
        <v>763</v>
      </c>
      <c r="H1401" s="763" t="e">
        <v>#N/A</v>
      </c>
      <c r="I1401" s="763" t="e">
        <v>#N/A</v>
      </c>
      <c r="J1401" s="763" t="e">
        <v>#N/A</v>
      </c>
      <c r="K1401" s="760" t="e">
        <v>#N/A</v>
      </c>
      <c r="L1401" s="769" t="e">
        <v>#N/A</v>
      </c>
      <c r="M1401" s="769" t="e">
        <v>#N/A</v>
      </c>
      <c r="N1401" s="763" t="e">
        <v>#N/A</v>
      </c>
      <c r="O1401" s="779" t="e">
        <v>#N/A</v>
      </c>
      <c r="P1401" s="946"/>
      <c r="Q1401" s="772"/>
      <c r="R1401" s="772"/>
      <c r="S1401" s="772"/>
      <c r="T1401" s="772"/>
    </row>
    <row r="1402" spans="1:20" s="8" customFormat="1" ht="10.199999999999999">
      <c r="A1402" s="868" t="e">
        <v>#N/A</v>
      </c>
      <c r="B1402" s="816" t="e">
        <v>#N/A</v>
      </c>
      <c r="C1402" s="816" t="e">
        <v>#N/A</v>
      </c>
      <c r="D1402" s="760" t="e">
        <v>#N/A</v>
      </c>
      <c r="E1402" s="763" t="e">
        <v>#N/A</v>
      </c>
      <c r="F1402" s="51"/>
      <c r="G1402" s="16" t="s">
        <v>1279</v>
      </c>
      <c r="H1402" s="763" t="e">
        <v>#N/A</v>
      </c>
      <c r="I1402" s="763" t="e">
        <v>#N/A</v>
      </c>
      <c r="J1402" s="763" t="e">
        <v>#N/A</v>
      </c>
      <c r="K1402" s="760" t="e">
        <v>#N/A</v>
      </c>
      <c r="L1402" s="769" t="e">
        <v>#N/A</v>
      </c>
      <c r="M1402" s="769" t="e">
        <v>#N/A</v>
      </c>
      <c r="N1402" s="763" t="e">
        <v>#N/A</v>
      </c>
      <c r="O1402" s="779" t="e">
        <v>#N/A</v>
      </c>
      <c r="P1402" s="946"/>
      <c r="Q1402" s="772"/>
      <c r="R1402" s="772"/>
      <c r="S1402" s="772"/>
      <c r="T1402" s="772"/>
    </row>
    <row r="1403" spans="1:20" s="8" customFormat="1" ht="12.75" customHeight="1">
      <c r="A1403" s="868" t="e">
        <v>#N/A</v>
      </c>
      <c r="B1403" s="816" t="e">
        <v>#N/A</v>
      </c>
      <c r="C1403" s="816" t="e">
        <v>#N/A</v>
      </c>
      <c r="D1403" s="760" t="e">
        <v>#N/A</v>
      </c>
      <c r="E1403" s="763" t="e">
        <v>#N/A</v>
      </c>
      <c r="F1403" s="51" t="s">
        <v>764</v>
      </c>
      <c r="G1403" s="60" t="s">
        <v>765</v>
      </c>
      <c r="H1403" s="763" t="e">
        <v>#N/A</v>
      </c>
      <c r="I1403" s="763" t="e">
        <v>#N/A</v>
      </c>
      <c r="J1403" s="763" t="e">
        <v>#N/A</v>
      </c>
      <c r="K1403" s="760" t="e">
        <v>#N/A</v>
      </c>
      <c r="L1403" s="769" t="e">
        <v>#N/A</v>
      </c>
      <c r="M1403" s="769" t="e">
        <v>#N/A</v>
      </c>
      <c r="N1403" s="763" t="e">
        <v>#N/A</v>
      </c>
      <c r="O1403" s="779" t="e">
        <v>#N/A</v>
      </c>
      <c r="P1403" s="946"/>
      <c r="Q1403" s="772"/>
      <c r="R1403" s="772"/>
      <c r="S1403" s="772"/>
      <c r="T1403" s="772"/>
    </row>
    <row r="1404" spans="1:20" s="8" customFormat="1" ht="12.75" customHeight="1">
      <c r="A1404" s="868" t="e">
        <v>#N/A</v>
      </c>
      <c r="B1404" s="816" t="e">
        <v>#N/A</v>
      </c>
      <c r="C1404" s="816" t="e">
        <v>#N/A</v>
      </c>
      <c r="D1404" s="760" t="e">
        <v>#N/A</v>
      </c>
      <c r="E1404" s="763" t="e">
        <v>#N/A</v>
      </c>
      <c r="F1404" s="51" t="s">
        <v>766</v>
      </c>
      <c r="G1404" s="60" t="s">
        <v>767</v>
      </c>
      <c r="H1404" s="763" t="e">
        <v>#N/A</v>
      </c>
      <c r="I1404" s="763" t="e">
        <v>#N/A</v>
      </c>
      <c r="J1404" s="763" t="e">
        <v>#N/A</v>
      </c>
      <c r="K1404" s="760" t="e">
        <v>#N/A</v>
      </c>
      <c r="L1404" s="769" t="e">
        <v>#N/A</v>
      </c>
      <c r="M1404" s="769" t="e">
        <v>#N/A</v>
      </c>
      <c r="N1404" s="763" t="e">
        <v>#N/A</v>
      </c>
      <c r="O1404" s="779" t="e">
        <v>#N/A</v>
      </c>
      <c r="P1404" s="946"/>
      <c r="Q1404" s="772"/>
      <c r="R1404" s="772"/>
      <c r="S1404" s="772"/>
      <c r="T1404" s="772"/>
    </row>
    <row r="1405" spans="1:20" s="8" customFormat="1" ht="12.75" customHeight="1">
      <c r="A1405" s="868" t="e">
        <v>#N/A</v>
      </c>
      <c r="B1405" s="816" t="e">
        <v>#N/A</v>
      </c>
      <c r="C1405" s="816" t="e">
        <v>#N/A</v>
      </c>
      <c r="D1405" s="760" t="e">
        <v>#N/A</v>
      </c>
      <c r="E1405" s="763" t="e">
        <v>#N/A</v>
      </c>
      <c r="F1405" s="51" t="s">
        <v>768</v>
      </c>
      <c r="G1405" s="60" t="s">
        <v>769</v>
      </c>
      <c r="H1405" s="763" t="e">
        <v>#N/A</v>
      </c>
      <c r="I1405" s="763" t="e">
        <v>#N/A</v>
      </c>
      <c r="J1405" s="763" t="e">
        <v>#N/A</v>
      </c>
      <c r="K1405" s="760" t="e">
        <v>#N/A</v>
      </c>
      <c r="L1405" s="769" t="e">
        <v>#N/A</v>
      </c>
      <c r="M1405" s="769" t="e">
        <v>#N/A</v>
      </c>
      <c r="N1405" s="763" t="e">
        <v>#N/A</v>
      </c>
      <c r="O1405" s="779" t="e">
        <v>#N/A</v>
      </c>
      <c r="P1405" s="946"/>
      <c r="Q1405" s="772"/>
      <c r="R1405" s="772"/>
      <c r="S1405" s="772"/>
      <c r="T1405" s="772"/>
    </row>
    <row r="1406" spans="1:20" s="8" customFormat="1" ht="12.75" customHeight="1">
      <c r="A1406" s="868" t="e">
        <v>#N/A</v>
      </c>
      <c r="B1406" s="816" t="e">
        <v>#N/A</v>
      </c>
      <c r="C1406" s="816" t="e">
        <v>#N/A</v>
      </c>
      <c r="D1406" s="760" t="e">
        <v>#N/A</v>
      </c>
      <c r="E1406" s="763" t="e">
        <v>#N/A</v>
      </c>
      <c r="F1406" s="51" t="s">
        <v>770</v>
      </c>
      <c r="G1406" s="60" t="s">
        <v>771</v>
      </c>
      <c r="H1406" s="763" t="e">
        <v>#N/A</v>
      </c>
      <c r="I1406" s="763" t="e">
        <v>#N/A</v>
      </c>
      <c r="J1406" s="763" t="e">
        <v>#N/A</v>
      </c>
      <c r="K1406" s="760" t="e">
        <v>#N/A</v>
      </c>
      <c r="L1406" s="769" t="e">
        <v>#N/A</v>
      </c>
      <c r="M1406" s="769" t="e">
        <v>#N/A</v>
      </c>
      <c r="N1406" s="763" t="e">
        <v>#N/A</v>
      </c>
      <c r="O1406" s="779" t="e">
        <v>#N/A</v>
      </c>
      <c r="P1406" s="946"/>
      <c r="Q1406" s="772"/>
      <c r="R1406" s="772"/>
      <c r="S1406" s="772"/>
      <c r="T1406" s="772"/>
    </row>
    <row r="1407" spans="1:20" s="8" customFormat="1" ht="12.75" customHeight="1">
      <c r="A1407" s="868" t="e">
        <v>#N/A</v>
      </c>
      <c r="B1407" s="816" t="e">
        <v>#N/A</v>
      </c>
      <c r="C1407" s="816" t="e">
        <v>#N/A</v>
      </c>
      <c r="D1407" s="760" t="e">
        <v>#N/A</v>
      </c>
      <c r="E1407" s="763" t="e">
        <v>#N/A</v>
      </c>
      <c r="F1407" s="51" t="s">
        <v>772</v>
      </c>
      <c r="G1407" s="60" t="s">
        <v>773</v>
      </c>
      <c r="H1407" s="763" t="e">
        <v>#N/A</v>
      </c>
      <c r="I1407" s="763" t="e">
        <v>#N/A</v>
      </c>
      <c r="J1407" s="763" t="e">
        <v>#N/A</v>
      </c>
      <c r="K1407" s="760" t="e">
        <v>#N/A</v>
      </c>
      <c r="L1407" s="769" t="e">
        <v>#N/A</v>
      </c>
      <c r="M1407" s="769" t="e">
        <v>#N/A</v>
      </c>
      <c r="N1407" s="763" t="e">
        <v>#N/A</v>
      </c>
      <c r="O1407" s="779" t="e">
        <v>#N/A</v>
      </c>
      <c r="P1407" s="946"/>
      <c r="Q1407" s="772"/>
      <c r="R1407" s="772"/>
      <c r="S1407" s="772"/>
      <c r="T1407" s="772"/>
    </row>
    <row r="1408" spans="1:20" s="8" customFormat="1" ht="12.75" customHeight="1">
      <c r="A1408" s="868" t="e">
        <v>#N/A</v>
      </c>
      <c r="B1408" s="816" t="e">
        <v>#N/A</v>
      </c>
      <c r="C1408" s="816" t="e">
        <v>#N/A</v>
      </c>
      <c r="D1408" s="760" t="e">
        <v>#N/A</v>
      </c>
      <c r="E1408" s="763" t="e">
        <v>#N/A</v>
      </c>
      <c r="F1408" s="51" t="s">
        <v>774</v>
      </c>
      <c r="G1408" s="60" t="s">
        <v>775</v>
      </c>
      <c r="H1408" s="763" t="e">
        <v>#N/A</v>
      </c>
      <c r="I1408" s="763" t="e">
        <v>#N/A</v>
      </c>
      <c r="J1408" s="763" t="e">
        <v>#N/A</v>
      </c>
      <c r="K1408" s="760" t="e">
        <v>#N/A</v>
      </c>
      <c r="L1408" s="769" t="e">
        <v>#N/A</v>
      </c>
      <c r="M1408" s="769" t="e">
        <v>#N/A</v>
      </c>
      <c r="N1408" s="763" t="e">
        <v>#N/A</v>
      </c>
      <c r="O1408" s="779" t="e">
        <v>#N/A</v>
      </c>
      <c r="P1408" s="946"/>
      <c r="Q1408" s="772"/>
      <c r="R1408" s="772"/>
      <c r="S1408" s="772"/>
      <c r="T1408" s="772"/>
    </row>
    <row r="1409" spans="1:20" s="8" customFormat="1" ht="12.75" customHeight="1">
      <c r="A1409" s="868" t="e">
        <v>#N/A</v>
      </c>
      <c r="B1409" s="816" t="e">
        <v>#N/A</v>
      </c>
      <c r="C1409" s="816" t="e">
        <v>#N/A</v>
      </c>
      <c r="D1409" s="760" t="e">
        <v>#N/A</v>
      </c>
      <c r="E1409" s="763" t="e">
        <v>#N/A</v>
      </c>
      <c r="F1409" s="51" t="s">
        <v>776</v>
      </c>
      <c r="G1409" s="60" t="s">
        <v>777</v>
      </c>
      <c r="H1409" s="763" t="e">
        <v>#N/A</v>
      </c>
      <c r="I1409" s="763" t="e">
        <v>#N/A</v>
      </c>
      <c r="J1409" s="763" t="e">
        <v>#N/A</v>
      </c>
      <c r="K1409" s="760" t="e">
        <v>#N/A</v>
      </c>
      <c r="L1409" s="769" t="e">
        <v>#N/A</v>
      </c>
      <c r="M1409" s="769" t="e">
        <v>#N/A</v>
      </c>
      <c r="N1409" s="763" t="e">
        <v>#N/A</v>
      </c>
      <c r="O1409" s="779" t="e">
        <v>#N/A</v>
      </c>
      <c r="P1409" s="946"/>
      <c r="Q1409" s="772"/>
      <c r="R1409" s="772"/>
      <c r="S1409" s="772"/>
      <c r="T1409" s="772"/>
    </row>
    <row r="1410" spans="1:20" s="8" customFormat="1" ht="12.75" customHeight="1">
      <c r="A1410" s="868" t="e">
        <v>#N/A</v>
      </c>
      <c r="B1410" s="816" t="e">
        <v>#N/A</v>
      </c>
      <c r="C1410" s="816" t="e">
        <v>#N/A</v>
      </c>
      <c r="D1410" s="760" t="e">
        <v>#N/A</v>
      </c>
      <c r="E1410" s="763" t="e">
        <v>#N/A</v>
      </c>
      <c r="F1410" s="51"/>
      <c r="G1410" s="16" t="s">
        <v>4028</v>
      </c>
      <c r="H1410" s="763" t="e">
        <v>#N/A</v>
      </c>
      <c r="I1410" s="763" t="e">
        <v>#N/A</v>
      </c>
      <c r="J1410" s="763" t="e">
        <v>#N/A</v>
      </c>
      <c r="K1410" s="760" t="e">
        <v>#N/A</v>
      </c>
      <c r="L1410" s="769" t="e">
        <v>#N/A</v>
      </c>
      <c r="M1410" s="769" t="e">
        <v>#N/A</v>
      </c>
      <c r="N1410" s="763" t="e">
        <v>#N/A</v>
      </c>
      <c r="O1410" s="779" t="e">
        <v>#N/A</v>
      </c>
      <c r="P1410" s="946"/>
      <c r="Q1410" s="772"/>
      <c r="R1410" s="772"/>
      <c r="S1410" s="772"/>
      <c r="T1410" s="772"/>
    </row>
    <row r="1411" spans="1:20" s="8" customFormat="1" ht="12.75" customHeight="1">
      <c r="A1411" s="868" t="e">
        <v>#N/A</v>
      </c>
      <c r="B1411" s="816" t="e">
        <v>#N/A</v>
      </c>
      <c r="C1411" s="816" t="e">
        <v>#N/A</v>
      </c>
      <c r="D1411" s="760" t="e">
        <v>#N/A</v>
      </c>
      <c r="E1411" s="763" t="e">
        <v>#N/A</v>
      </c>
      <c r="F1411" s="51" t="s">
        <v>397</v>
      </c>
      <c r="G1411" s="60" t="s">
        <v>779</v>
      </c>
      <c r="H1411" s="763" t="e">
        <v>#N/A</v>
      </c>
      <c r="I1411" s="763" t="e">
        <v>#N/A</v>
      </c>
      <c r="J1411" s="763" t="e">
        <v>#N/A</v>
      </c>
      <c r="K1411" s="760" t="e">
        <v>#N/A</v>
      </c>
      <c r="L1411" s="769" t="e">
        <v>#N/A</v>
      </c>
      <c r="M1411" s="769" t="e">
        <v>#N/A</v>
      </c>
      <c r="N1411" s="763" t="e">
        <v>#N/A</v>
      </c>
      <c r="O1411" s="779" t="e">
        <v>#N/A</v>
      </c>
      <c r="P1411" s="946"/>
      <c r="Q1411" s="772"/>
      <c r="R1411" s="772"/>
      <c r="S1411" s="772"/>
      <c r="T1411" s="772"/>
    </row>
    <row r="1412" spans="1:20" s="8" customFormat="1" ht="12.75" customHeight="1">
      <c r="A1412" s="868" t="e">
        <v>#N/A</v>
      </c>
      <c r="B1412" s="816" t="e">
        <v>#N/A</v>
      </c>
      <c r="C1412" s="816" t="e">
        <v>#N/A</v>
      </c>
      <c r="D1412" s="760" t="e">
        <v>#N/A</v>
      </c>
      <c r="E1412" s="763" t="e">
        <v>#N/A</v>
      </c>
      <c r="F1412" s="51" t="s">
        <v>399</v>
      </c>
      <c r="G1412" s="60" t="s">
        <v>780</v>
      </c>
      <c r="H1412" s="763" t="e">
        <v>#N/A</v>
      </c>
      <c r="I1412" s="763" t="e">
        <v>#N/A</v>
      </c>
      <c r="J1412" s="763" t="e">
        <v>#N/A</v>
      </c>
      <c r="K1412" s="760" t="e">
        <v>#N/A</v>
      </c>
      <c r="L1412" s="769" t="e">
        <v>#N/A</v>
      </c>
      <c r="M1412" s="769" t="e">
        <v>#N/A</v>
      </c>
      <c r="N1412" s="763" t="e">
        <v>#N/A</v>
      </c>
      <c r="O1412" s="779" t="e">
        <v>#N/A</v>
      </c>
      <c r="P1412" s="946"/>
      <c r="Q1412" s="772"/>
      <c r="R1412" s="772"/>
      <c r="S1412" s="772"/>
      <c r="T1412" s="772"/>
    </row>
    <row r="1413" spans="1:20" s="8" customFormat="1" ht="12.75" customHeight="1">
      <c r="A1413" s="868" t="e">
        <v>#N/A</v>
      </c>
      <c r="B1413" s="816" t="e">
        <v>#N/A</v>
      </c>
      <c r="C1413" s="816" t="e">
        <v>#N/A</v>
      </c>
      <c r="D1413" s="760" t="e">
        <v>#N/A</v>
      </c>
      <c r="E1413" s="763" t="e">
        <v>#N/A</v>
      </c>
      <c r="F1413" s="51" t="s">
        <v>401</v>
      </c>
      <c r="G1413" s="60" t="s">
        <v>2612</v>
      </c>
      <c r="H1413" s="763" t="e">
        <v>#N/A</v>
      </c>
      <c r="I1413" s="763" t="e">
        <v>#N/A</v>
      </c>
      <c r="J1413" s="763" t="e">
        <v>#N/A</v>
      </c>
      <c r="K1413" s="760" t="e">
        <v>#N/A</v>
      </c>
      <c r="L1413" s="769" t="e">
        <v>#N/A</v>
      </c>
      <c r="M1413" s="769" t="e">
        <v>#N/A</v>
      </c>
      <c r="N1413" s="763" t="e">
        <v>#N/A</v>
      </c>
      <c r="O1413" s="779" t="e">
        <v>#N/A</v>
      </c>
      <c r="P1413" s="946"/>
      <c r="Q1413" s="772"/>
      <c r="R1413" s="772"/>
      <c r="S1413" s="772"/>
      <c r="T1413" s="772"/>
    </row>
    <row r="1414" spans="1:20" s="8" customFormat="1" ht="12.75" customHeight="1">
      <c r="A1414" s="868" t="e">
        <v>#N/A</v>
      </c>
      <c r="B1414" s="816" t="e">
        <v>#N/A</v>
      </c>
      <c r="C1414" s="816" t="e">
        <v>#N/A</v>
      </c>
      <c r="D1414" s="760" t="e">
        <v>#N/A</v>
      </c>
      <c r="E1414" s="763" t="e">
        <v>#N/A</v>
      </c>
      <c r="F1414" s="51" t="s">
        <v>403</v>
      </c>
      <c r="G1414" s="60" t="s">
        <v>3612</v>
      </c>
      <c r="H1414" s="763" t="e">
        <v>#N/A</v>
      </c>
      <c r="I1414" s="763" t="e">
        <v>#N/A</v>
      </c>
      <c r="J1414" s="763" t="e">
        <v>#N/A</v>
      </c>
      <c r="K1414" s="760" t="e">
        <v>#N/A</v>
      </c>
      <c r="L1414" s="769" t="e">
        <v>#N/A</v>
      </c>
      <c r="M1414" s="769" t="e">
        <v>#N/A</v>
      </c>
      <c r="N1414" s="763" t="e">
        <v>#N/A</v>
      </c>
      <c r="O1414" s="779" t="e">
        <v>#N/A</v>
      </c>
      <c r="P1414" s="946"/>
      <c r="Q1414" s="772"/>
      <c r="R1414" s="772"/>
      <c r="S1414" s="772"/>
      <c r="T1414" s="772"/>
    </row>
    <row r="1415" spans="1:20" s="8" customFormat="1" ht="12.75" customHeight="1">
      <c r="A1415" s="868" t="e">
        <v>#N/A</v>
      </c>
      <c r="B1415" s="816" t="e">
        <v>#N/A</v>
      </c>
      <c r="C1415" s="816" t="e">
        <v>#N/A</v>
      </c>
      <c r="D1415" s="760" t="e">
        <v>#N/A</v>
      </c>
      <c r="E1415" s="763" t="e">
        <v>#N/A</v>
      </c>
      <c r="F1415" s="51" t="s">
        <v>781</v>
      </c>
      <c r="G1415" s="60" t="s">
        <v>2613</v>
      </c>
      <c r="H1415" s="763" t="e">
        <v>#N/A</v>
      </c>
      <c r="I1415" s="763" t="e">
        <v>#N/A</v>
      </c>
      <c r="J1415" s="763" t="e">
        <v>#N/A</v>
      </c>
      <c r="K1415" s="760" t="e">
        <v>#N/A</v>
      </c>
      <c r="L1415" s="769" t="e">
        <v>#N/A</v>
      </c>
      <c r="M1415" s="769" t="e">
        <v>#N/A</v>
      </c>
      <c r="N1415" s="763" t="e">
        <v>#N/A</v>
      </c>
      <c r="O1415" s="779" t="e">
        <v>#N/A</v>
      </c>
      <c r="P1415" s="946"/>
      <c r="Q1415" s="772"/>
      <c r="R1415" s="772"/>
      <c r="S1415" s="772"/>
      <c r="T1415" s="772"/>
    </row>
    <row r="1416" spans="1:20" s="8" customFormat="1" ht="12.75" customHeight="1">
      <c r="A1416" s="868" t="e">
        <v>#N/A</v>
      </c>
      <c r="B1416" s="816" t="e">
        <v>#N/A</v>
      </c>
      <c r="C1416" s="816" t="e">
        <v>#N/A</v>
      </c>
      <c r="D1416" s="760" t="e">
        <v>#N/A</v>
      </c>
      <c r="E1416" s="763" t="e">
        <v>#N/A</v>
      </c>
      <c r="F1416" s="51"/>
      <c r="G1416" s="16" t="s">
        <v>4024</v>
      </c>
      <c r="H1416" s="763" t="e">
        <v>#N/A</v>
      </c>
      <c r="I1416" s="763" t="e">
        <v>#N/A</v>
      </c>
      <c r="J1416" s="763" t="e">
        <v>#N/A</v>
      </c>
      <c r="K1416" s="760" t="e">
        <v>#N/A</v>
      </c>
      <c r="L1416" s="769" t="e">
        <v>#N/A</v>
      </c>
      <c r="M1416" s="769" t="e">
        <v>#N/A</v>
      </c>
      <c r="N1416" s="763" t="e">
        <v>#N/A</v>
      </c>
      <c r="O1416" s="779" t="e">
        <v>#N/A</v>
      </c>
      <c r="P1416" s="946"/>
      <c r="Q1416" s="772"/>
      <c r="R1416" s="772"/>
      <c r="S1416" s="772"/>
      <c r="T1416" s="772"/>
    </row>
    <row r="1417" spans="1:20" s="8" customFormat="1" ht="12.75" customHeight="1">
      <c r="A1417" s="868" t="e">
        <v>#N/A</v>
      </c>
      <c r="B1417" s="816" t="e">
        <v>#N/A</v>
      </c>
      <c r="C1417" s="816" t="e">
        <v>#N/A</v>
      </c>
      <c r="D1417" s="760" t="e">
        <v>#N/A</v>
      </c>
      <c r="E1417" s="763" t="e">
        <v>#N/A</v>
      </c>
      <c r="F1417" s="51" t="s">
        <v>405</v>
      </c>
      <c r="G1417" s="60" t="s">
        <v>782</v>
      </c>
      <c r="H1417" s="763" t="e">
        <v>#N/A</v>
      </c>
      <c r="I1417" s="763" t="e">
        <v>#N/A</v>
      </c>
      <c r="J1417" s="763" t="e">
        <v>#N/A</v>
      </c>
      <c r="K1417" s="760" t="e">
        <v>#N/A</v>
      </c>
      <c r="L1417" s="769" t="e">
        <v>#N/A</v>
      </c>
      <c r="M1417" s="769" t="e">
        <v>#N/A</v>
      </c>
      <c r="N1417" s="763" t="e">
        <v>#N/A</v>
      </c>
      <c r="O1417" s="779" t="e">
        <v>#N/A</v>
      </c>
      <c r="P1417" s="946"/>
      <c r="Q1417" s="772"/>
      <c r="R1417" s="772"/>
      <c r="S1417" s="772"/>
      <c r="T1417" s="772"/>
    </row>
    <row r="1418" spans="1:20" s="8" customFormat="1" ht="12.75" customHeight="1">
      <c r="A1418" s="868" t="e">
        <v>#N/A</v>
      </c>
      <c r="B1418" s="816" t="e">
        <v>#N/A</v>
      </c>
      <c r="C1418" s="816" t="e">
        <v>#N/A</v>
      </c>
      <c r="D1418" s="760" t="e">
        <v>#N/A</v>
      </c>
      <c r="E1418" s="763" t="e">
        <v>#N/A</v>
      </c>
      <c r="F1418" s="51" t="s">
        <v>406</v>
      </c>
      <c r="G1418" s="60" t="s">
        <v>783</v>
      </c>
      <c r="H1418" s="763" t="e">
        <v>#N/A</v>
      </c>
      <c r="I1418" s="763" t="e">
        <v>#N/A</v>
      </c>
      <c r="J1418" s="763" t="e">
        <v>#N/A</v>
      </c>
      <c r="K1418" s="760" t="e">
        <v>#N/A</v>
      </c>
      <c r="L1418" s="769" t="e">
        <v>#N/A</v>
      </c>
      <c r="M1418" s="769" t="e">
        <v>#N/A</v>
      </c>
      <c r="N1418" s="763" t="e">
        <v>#N/A</v>
      </c>
      <c r="O1418" s="779" t="e">
        <v>#N/A</v>
      </c>
      <c r="P1418" s="946"/>
      <c r="Q1418" s="772"/>
      <c r="R1418" s="772"/>
      <c r="S1418" s="772"/>
      <c r="T1418" s="772"/>
    </row>
    <row r="1419" spans="1:20" s="8" customFormat="1" ht="12.75" customHeight="1">
      <c r="A1419" s="868" t="e">
        <v>#N/A</v>
      </c>
      <c r="B1419" s="816" t="e">
        <v>#N/A</v>
      </c>
      <c r="C1419" s="816" t="e">
        <v>#N/A</v>
      </c>
      <c r="D1419" s="760" t="e">
        <v>#N/A</v>
      </c>
      <c r="E1419" s="763" t="e">
        <v>#N/A</v>
      </c>
      <c r="F1419" s="51" t="s">
        <v>408</v>
      </c>
      <c r="G1419" s="60" t="s">
        <v>784</v>
      </c>
      <c r="H1419" s="763" t="e">
        <v>#N/A</v>
      </c>
      <c r="I1419" s="763" t="e">
        <v>#N/A</v>
      </c>
      <c r="J1419" s="763" t="e">
        <v>#N/A</v>
      </c>
      <c r="K1419" s="760" t="e">
        <v>#N/A</v>
      </c>
      <c r="L1419" s="769" t="e">
        <v>#N/A</v>
      </c>
      <c r="M1419" s="769" t="e">
        <v>#N/A</v>
      </c>
      <c r="N1419" s="763" t="e">
        <v>#N/A</v>
      </c>
      <c r="O1419" s="779" t="e">
        <v>#N/A</v>
      </c>
      <c r="P1419" s="946"/>
      <c r="Q1419" s="772"/>
      <c r="R1419" s="772"/>
      <c r="S1419" s="772"/>
      <c r="T1419" s="772"/>
    </row>
    <row r="1420" spans="1:20" s="8" customFormat="1" ht="12.75" customHeight="1">
      <c r="A1420" s="868" t="e">
        <v>#N/A</v>
      </c>
      <c r="B1420" s="816" t="e">
        <v>#N/A</v>
      </c>
      <c r="C1420" s="816" t="e">
        <v>#N/A</v>
      </c>
      <c r="D1420" s="760" t="e">
        <v>#N/A</v>
      </c>
      <c r="E1420" s="763" t="e">
        <v>#N/A</v>
      </c>
      <c r="F1420" s="51" t="s">
        <v>410</v>
      </c>
      <c r="G1420" s="60" t="s">
        <v>785</v>
      </c>
      <c r="H1420" s="763" t="e">
        <v>#N/A</v>
      </c>
      <c r="I1420" s="763" t="e">
        <v>#N/A</v>
      </c>
      <c r="J1420" s="763" t="e">
        <v>#N/A</v>
      </c>
      <c r="K1420" s="760" t="e">
        <v>#N/A</v>
      </c>
      <c r="L1420" s="769" t="e">
        <v>#N/A</v>
      </c>
      <c r="M1420" s="769" t="e">
        <v>#N/A</v>
      </c>
      <c r="N1420" s="763" t="e">
        <v>#N/A</v>
      </c>
      <c r="O1420" s="779" t="e">
        <v>#N/A</v>
      </c>
      <c r="P1420" s="946"/>
      <c r="Q1420" s="772"/>
      <c r="R1420" s="772"/>
      <c r="S1420" s="772"/>
      <c r="T1420" s="772"/>
    </row>
    <row r="1421" spans="1:20" s="8" customFormat="1" ht="12.75" customHeight="1">
      <c r="A1421" s="868" t="e">
        <v>#N/A</v>
      </c>
      <c r="B1421" s="816" t="e">
        <v>#N/A</v>
      </c>
      <c r="C1421" s="816" t="e">
        <v>#N/A</v>
      </c>
      <c r="D1421" s="760" t="e">
        <v>#N/A</v>
      </c>
      <c r="E1421" s="763" t="e">
        <v>#N/A</v>
      </c>
      <c r="F1421" s="51" t="s">
        <v>412</v>
      </c>
      <c r="G1421" s="60" t="s">
        <v>786</v>
      </c>
      <c r="H1421" s="763" t="e">
        <v>#N/A</v>
      </c>
      <c r="I1421" s="763" t="e">
        <v>#N/A</v>
      </c>
      <c r="J1421" s="763" t="e">
        <v>#N/A</v>
      </c>
      <c r="K1421" s="760" t="e">
        <v>#N/A</v>
      </c>
      <c r="L1421" s="769" t="e">
        <v>#N/A</v>
      </c>
      <c r="M1421" s="769" t="e">
        <v>#N/A</v>
      </c>
      <c r="N1421" s="763" t="e">
        <v>#N/A</v>
      </c>
      <c r="O1421" s="779" t="e">
        <v>#N/A</v>
      </c>
      <c r="P1421" s="946"/>
      <c r="Q1421" s="772"/>
      <c r="R1421" s="772"/>
      <c r="S1421" s="772"/>
      <c r="T1421" s="772"/>
    </row>
    <row r="1422" spans="1:20" s="8" customFormat="1" ht="12.75" customHeight="1">
      <c r="A1422" s="868" t="e">
        <v>#N/A</v>
      </c>
      <c r="B1422" s="816" t="e">
        <v>#N/A</v>
      </c>
      <c r="C1422" s="816" t="e">
        <v>#N/A</v>
      </c>
      <c r="D1422" s="760" t="e">
        <v>#N/A</v>
      </c>
      <c r="E1422" s="763" t="e">
        <v>#N/A</v>
      </c>
      <c r="F1422" s="51"/>
      <c r="G1422" s="16" t="s">
        <v>787</v>
      </c>
      <c r="H1422" s="763" t="e">
        <v>#N/A</v>
      </c>
      <c r="I1422" s="763" t="e">
        <v>#N/A</v>
      </c>
      <c r="J1422" s="763" t="e">
        <v>#N/A</v>
      </c>
      <c r="K1422" s="760" t="e">
        <v>#N/A</v>
      </c>
      <c r="L1422" s="769" t="e">
        <v>#N/A</v>
      </c>
      <c r="M1422" s="769" t="e">
        <v>#N/A</v>
      </c>
      <c r="N1422" s="763" t="e">
        <v>#N/A</v>
      </c>
      <c r="O1422" s="779" t="e">
        <v>#N/A</v>
      </c>
      <c r="P1422" s="946"/>
      <c r="Q1422" s="772"/>
      <c r="R1422" s="772"/>
      <c r="S1422" s="772"/>
      <c r="T1422" s="772"/>
    </row>
    <row r="1423" spans="1:20" s="8" customFormat="1" ht="12.75" customHeight="1">
      <c r="A1423" s="869" t="e">
        <v>#N/A</v>
      </c>
      <c r="B1423" s="816" t="e">
        <v>#N/A</v>
      </c>
      <c r="C1423" s="817" t="e">
        <v>#N/A</v>
      </c>
      <c r="D1423" s="760" t="e">
        <v>#N/A</v>
      </c>
      <c r="E1423" s="763" t="e">
        <v>#N/A</v>
      </c>
      <c r="F1423" s="51" t="s">
        <v>788</v>
      </c>
      <c r="G1423" s="60" t="s">
        <v>789</v>
      </c>
      <c r="H1423" s="763" t="e">
        <v>#N/A</v>
      </c>
      <c r="I1423" s="763" t="e">
        <v>#N/A</v>
      </c>
      <c r="J1423" s="763" t="e">
        <v>#N/A</v>
      </c>
      <c r="K1423" s="760" t="e">
        <v>#N/A</v>
      </c>
      <c r="L1423" s="770" t="e">
        <v>#N/A</v>
      </c>
      <c r="M1423" s="770" t="e">
        <v>#N/A</v>
      </c>
      <c r="N1423" s="764" t="e">
        <v>#N/A</v>
      </c>
      <c r="O1423" s="779" t="e">
        <v>#N/A</v>
      </c>
      <c r="P1423" s="947"/>
      <c r="Q1423" s="773"/>
      <c r="R1423" s="773"/>
      <c r="S1423" s="773"/>
      <c r="T1423" s="773"/>
    </row>
    <row r="1424" spans="1:20" s="8" customFormat="1" ht="195" customHeight="1">
      <c r="A1424" s="16" t="s">
        <v>1653</v>
      </c>
      <c r="B1424" s="202" t="s">
        <v>3439</v>
      </c>
      <c r="C1424" s="353" t="s">
        <v>4299</v>
      </c>
      <c r="D1424" s="332" t="s">
        <v>3440</v>
      </c>
      <c r="E1424" s="51" t="s">
        <v>792</v>
      </c>
      <c r="F1424" s="51"/>
      <c r="G1424" s="16"/>
      <c r="H1424" s="51" t="s">
        <v>52</v>
      </c>
      <c r="I1424" s="51" t="s">
        <v>101</v>
      </c>
      <c r="J1424" s="51" t="s">
        <v>107</v>
      </c>
      <c r="K1424" s="60" t="s">
        <v>5740</v>
      </c>
      <c r="L1424" s="9" t="s">
        <v>1424</v>
      </c>
      <c r="M1424" s="9" t="s">
        <v>7501</v>
      </c>
      <c r="N1424" s="39" t="s">
        <v>16</v>
      </c>
      <c r="O1424" s="66" t="s">
        <v>7990</v>
      </c>
      <c r="P1424" s="52"/>
      <c r="Q1424" s="111" t="s">
        <v>128</v>
      </c>
      <c r="R1424" s="111" t="s">
        <v>128</v>
      </c>
      <c r="S1424" s="111" t="s">
        <v>128</v>
      </c>
      <c r="T1424" s="111" t="s">
        <v>7967</v>
      </c>
    </row>
    <row r="1425" spans="1:20" s="8" customFormat="1" ht="80.25" customHeight="1">
      <c r="A1425" s="16" t="s">
        <v>1655</v>
      </c>
      <c r="B1425" s="203" t="s">
        <v>2285</v>
      </c>
      <c r="C1425" s="94" t="s">
        <v>4315</v>
      </c>
      <c r="D1425" s="66" t="s">
        <v>2297</v>
      </c>
      <c r="E1425" s="39" t="s">
        <v>68</v>
      </c>
      <c r="F1425" s="39"/>
      <c r="G1425" s="9"/>
      <c r="H1425" s="39" t="s">
        <v>52</v>
      </c>
      <c r="I1425" s="39" t="s">
        <v>101</v>
      </c>
      <c r="J1425" s="39" t="s">
        <v>52</v>
      </c>
      <c r="K1425" s="66" t="s">
        <v>5614</v>
      </c>
      <c r="L1425" s="9" t="s">
        <v>1425</v>
      </c>
      <c r="M1425" s="9" t="s">
        <v>7530</v>
      </c>
      <c r="N1425" s="39" t="s">
        <v>16</v>
      </c>
      <c r="O1425" s="66" t="s">
        <v>2539</v>
      </c>
      <c r="P1425" s="52"/>
      <c r="Q1425" s="111" t="s">
        <v>128</v>
      </c>
      <c r="R1425" s="111" t="s">
        <v>128</v>
      </c>
      <c r="S1425" s="111" t="s">
        <v>128</v>
      </c>
      <c r="T1425" s="111" t="s">
        <v>2989</v>
      </c>
    </row>
    <row r="1426" spans="1:20" s="74" customFormat="1" ht="105" customHeight="1">
      <c r="A1426" s="16" t="s">
        <v>1651</v>
      </c>
      <c r="B1426" s="94" t="s">
        <v>343</v>
      </c>
      <c r="C1426" s="94" t="s">
        <v>4247</v>
      </c>
      <c r="D1426" s="72" t="s">
        <v>344</v>
      </c>
      <c r="E1426" s="70" t="s">
        <v>1259</v>
      </c>
      <c r="F1426" s="72"/>
      <c r="G1426" s="73"/>
      <c r="H1426" s="70" t="s">
        <v>52</v>
      </c>
      <c r="I1426" s="70" t="s">
        <v>101</v>
      </c>
      <c r="J1426" s="70" t="s">
        <v>52</v>
      </c>
      <c r="K1426" s="60" t="s">
        <v>5614</v>
      </c>
      <c r="L1426" s="9" t="s">
        <v>1398</v>
      </c>
      <c r="M1426" s="9" t="s">
        <v>7456</v>
      </c>
      <c r="N1426" s="39" t="s">
        <v>15</v>
      </c>
      <c r="O1426" s="66" t="s">
        <v>1766</v>
      </c>
      <c r="P1426" s="52"/>
      <c r="Q1426" s="111" t="s">
        <v>128</v>
      </c>
      <c r="R1426" s="111" t="s">
        <v>128</v>
      </c>
      <c r="S1426" s="111" t="s">
        <v>128</v>
      </c>
      <c r="T1426" s="111" t="s">
        <v>3358</v>
      </c>
    </row>
    <row r="1427" spans="1:20" s="8" customFormat="1" ht="20.399999999999999">
      <c r="A1427" s="207" t="s">
        <v>7851</v>
      </c>
      <c r="B1427" s="207" t="s">
        <v>7872</v>
      </c>
      <c r="C1427" s="399" t="s">
        <v>7873</v>
      </c>
      <c r="D1427" s="131" t="s">
        <v>7877</v>
      </c>
      <c r="E1427" s="132" t="s">
        <v>6165</v>
      </c>
      <c r="F1427" s="33"/>
      <c r="G1427" s="34"/>
      <c r="H1427" s="34"/>
      <c r="I1427" s="34"/>
      <c r="J1427" s="34"/>
      <c r="K1427" s="34"/>
      <c r="L1427" s="149"/>
      <c r="M1427" s="131"/>
      <c r="N1427" s="137" t="s">
        <v>118</v>
      </c>
      <c r="O1427" s="142"/>
      <c r="P1427" s="640" t="s">
        <v>7878</v>
      </c>
      <c r="Q1427" s="133" t="s">
        <v>126</v>
      </c>
      <c r="R1427" s="133" t="s">
        <v>126</v>
      </c>
      <c r="S1427" s="133" t="s">
        <v>128</v>
      </c>
      <c r="T1427" s="130" t="s">
        <v>7722</v>
      </c>
    </row>
    <row r="1428" spans="1:20" s="8" customFormat="1" ht="57" customHeight="1">
      <c r="A1428" s="208" t="s">
        <v>2147</v>
      </c>
      <c r="B1428" s="211" t="s">
        <v>1995</v>
      </c>
      <c r="C1428" s="208" t="s">
        <v>4332</v>
      </c>
      <c r="D1428" s="131" t="s">
        <v>2289</v>
      </c>
      <c r="E1428" s="132" t="s">
        <v>3660</v>
      </c>
      <c r="F1428" s="33"/>
      <c r="G1428" s="34"/>
      <c r="H1428" s="34"/>
      <c r="I1428" s="34"/>
      <c r="J1428" s="34"/>
      <c r="K1428" s="34"/>
      <c r="L1428" s="149"/>
      <c r="M1428" s="131"/>
      <c r="N1428" s="137" t="s">
        <v>118</v>
      </c>
      <c r="O1428" s="142"/>
      <c r="P1428" s="640" t="s">
        <v>7069</v>
      </c>
      <c r="Q1428" s="133" t="s">
        <v>126</v>
      </c>
      <c r="R1428" s="133" t="s">
        <v>128</v>
      </c>
      <c r="S1428" s="133" t="s">
        <v>128</v>
      </c>
      <c r="T1428" s="130" t="s">
        <v>7003</v>
      </c>
    </row>
    <row r="1429" spans="1:20" s="8" customFormat="1" ht="45" customHeight="1">
      <c r="A1429" s="208" t="s">
        <v>2148</v>
      </c>
      <c r="B1429" s="211" t="s">
        <v>3380</v>
      </c>
      <c r="C1429" s="208" t="s">
        <v>4130</v>
      </c>
      <c r="D1429" s="135" t="s">
        <v>6175</v>
      </c>
      <c r="E1429" s="32" t="s">
        <v>109</v>
      </c>
      <c r="F1429" s="138"/>
      <c r="G1429" s="34"/>
      <c r="H1429" s="34"/>
      <c r="I1429" s="34"/>
      <c r="J1429" s="34"/>
      <c r="K1429" s="34"/>
      <c r="L1429" s="33"/>
      <c r="M1429" s="135"/>
      <c r="N1429" s="32" t="s">
        <v>118</v>
      </c>
      <c r="O1429" s="34"/>
      <c r="P1429" s="158" t="s">
        <v>3415</v>
      </c>
      <c r="Q1429" s="143" t="s">
        <v>126</v>
      </c>
      <c r="R1429" s="143" t="s">
        <v>128</v>
      </c>
      <c r="S1429" s="143" t="s">
        <v>128</v>
      </c>
      <c r="T1429" s="130" t="s">
        <v>6162</v>
      </c>
    </row>
    <row r="1430" spans="1:20" s="8" customFormat="1" ht="39.75" customHeight="1">
      <c r="A1430" s="208" t="s">
        <v>5017</v>
      </c>
      <c r="B1430" s="211" t="s">
        <v>3663</v>
      </c>
      <c r="C1430" s="208" t="s">
        <v>4141</v>
      </c>
      <c r="D1430" s="135" t="s">
        <v>3657</v>
      </c>
      <c r="E1430" s="32" t="s">
        <v>1944</v>
      </c>
      <c r="F1430" s="33"/>
      <c r="G1430" s="34"/>
      <c r="H1430" s="34"/>
      <c r="I1430" s="34"/>
      <c r="J1430" s="34"/>
      <c r="K1430" s="34"/>
      <c r="L1430" s="33"/>
      <c r="M1430" s="135"/>
      <c r="N1430" s="32" t="s">
        <v>118</v>
      </c>
      <c r="O1430" s="34"/>
      <c r="P1430" s="158" t="s">
        <v>7398</v>
      </c>
      <c r="Q1430" s="143" t="s">
        <v>126</v>
      </c>
      <c r="R1430" s="143" t="s">
        <v>128</v>
      </c>
      <c r="S1430" s="144" t="s">
        <v>128</v>
      </c>
      <c r="T1430" s="130" t="s">
        <v>4106</v>
      </c>
    </row>
    <row r="1431" spans="1:20" ht="79.349999999999994" customHeight="1">
      <c r="A1431" s="208" t="s">
        <v>5016</v>
      </c>
      <c r="B1431" s="211" t="s">
        <v>5061</v>
      </c>
      <c r="C1431" s="398" t="s">
        <v>4881</v>
      </c>
      <c r="D1431" s="385" t="s">
        <v>6316</v>
      </c>
      <c r="E1431" s="384" t="s">
        <v>4882</v>
      </c>
      <c r="F1431" s="384"/>
      <c r="G1431" s="384"/>
      <c r="H1431" s="384"/>
      <c r="I1431" s="384"/>
      <c r="J1431" s="384"/>
      <c r="K1431" s="384"/>
      <c r="L1431" s="384"/>
      <c r="M1431" s="384"/>
      <c r="N1431" s="384" t="s">
        <v>118</v>
      </c>
      <c r="O1431" s="384"/>
      <c r="P1431" s="642" t="s">
        <v>7531</v>
      </c>
      <c r="Q1431" s="143" t="s">
        <v>126</v>
      </c>
      <c r="R1431" s="143" t="s">
        <v>126</v>
      </c>
      <c r="S1431" s="143" t="s">
        <v>128</v>
      </c>
      <c r="T1431" s="143" t="s">
        <v>6205</v>
      </c>
    </row>
    <row r="1432" spans="1:20">
      <c r="A1432" s="280" t="s">
        <v>897</v>
      </c>
      <c r="B1432" s="276"/>
      <c r="C1432" s="272"/>
      <c r="D1432" s="269"/>
      <c r="E1432" s="570"/>
      <c r="F1432" s="269"/>
      <c r="G1432" s="269"/>
      <c r="H1432" s="269"/>
      <c r="I1432" s="269"/>
      <c r="J1432" s="269"/>
      <c r="K1432" s="269"/>
      <c r="L1432" s="269"/>
      <c r="M1432" s="269"/>
      <c r="N1432" s="269"/>
      <c r="O1432" s="269"/>
      <c r="P1432" s="269"/>
      <c r="Q1432" s="269"/>
      <c r="R1432" s="269"/>
      <c r="S1432" s="269"/>
      <c r="T1432" s="269"/>
    </row>
    <row r="1433" spans="1:20" s="8" customFormat="1" ht="69.599999999999994" customHeight="1">
      <c r="A1433" s="16" t="s">
        <v>1656</v>
      </c>
      <c r="B1433" s="16" t="s">
        <v>1207</v>
      </c>
      <c r="C1433" s="16" t="s">
        <v>4173</v>
      </c>
      <c r="D1433" s="60" t="s">
        <v>3790</v>
      </c>
      <c r="E1433" s="51" t="s">
        <v>68</v>
      </c>
      <c r="F1433" s="60"/>
      <c r="G1433" s="60"/>
      <c r="H1433" s="51" t="s">
        <v>101</v>
      </c>
      <c r="I1433" s="51" t="s">
        <v>101</v>
      </c>
      <c r="J1433" s="51" t="s">
        <v>52</v>
      </c>
      <c r="K1433" s="60" t="s">
        <v>5614</v>
      </c>
      <c r="L1433" s="9" t="s">
        <v>124</v>
      </c>
      <c r="M1433" s="9" t="s">
        <v>7413</v>
      </c>
      <c r="N1433" s="39" t="s">
        <v>38</v>
      </c>
      <c r="O1433" s="66" t="s">
        <v>5782</v>
      </c>
      <c r="P1433" s="52"/>
      <c r="Q1433" s="39" t="s">
        <v>128</v>
      </c>
      <c r="R1433" s="111" t="s">
        <v>128</v>
      </c>
      <c r="S1433" s="111" t="s">
        <v>128</v>
      </c>
      <c r="T1433" s="111" t="s">
        <v>6205</v>
      </c>
    </row>
    <row r="1434" spans="1:20" s="8" customFormat="1" ht="15" customHeight="1">
      <c r="A1434" s="756" t="s">
        <v>1657</v>
      </c>
      <c r="B1434" s="756" t="s">
        <v>44</v>
      </c>
      <c r="C1434" s="756" t="s">
        <v>4333</v>
      </c>
      <c r="D1434" s="759" t="s">
        <v>3804</v>
      </c>
      <c r="E1434" s="762" t="s">
        <v>27</v>
      </c>
      <c r="F1434" s="51" t="s">
        <v>33</v>
      </c>
      <c r="G1434" s="60" t="s">
        <v>1031</v>
      </c>
      <c r="H1434" s="762" t="s">
        <v>101</v>
      </c>
      <c r="I1434" s="762" t="s">
        <v>101</v>
      </c>
      <c r="J1434" s="762" t="s">
        <v>107</v>
      </c>
      <c r="K1434" s="759" t="s">
        <v>5614</v>
      </c>
      <c r="L1434" s="768" t="s">
        <v>201</v>
      </c>
      <c r="M1434" s="768" t="s">
        <v>7424</v>
      </c>
      <c r="N1434" s="762" t="s">
        <v>38</v>
      </c>
      <c r="O1434" s="779" t="s">
        <v>6125</v>
      </c>
      <c r="P1434" s="1002"/>
      <c r="Q1434" s="774" t="s">
        <v>128</v>
      </c>
      <c r="R1434" s="774" t="s">
        <v>128</v>
      </c>
      <c r="S1434" s="774" t="s">
        <v>128</v>
      </c>
      <c r="T1434" s="774" t="s">
        <v>3803</v>
      </c>
    </row>
    <row r="1435" spans="1:20" s="8" customFormat="1" ht="15" customHeight="1">
      <c r="A1435" s="758" t="e">
        <v>#N/A</v>
      </c>
      <c r="B1435" s="758" t="e">
        <v>#N/A</v>
      </c>
      <c r="C1435" s="758" t="e">
        <v>#N/A</v>
      </c>
      <c r="D1435" s="760" t="e">
        <v>#N/A</v>
      </c>
      <c r="E1435" s="763" t="e">
        <v>#N/A</v>
      </c>
      <c r="F1435" s="51" t="s">
        <v>34</v>
      </c>
      <c r="G1435" s="60" t="s">
        <v>1032</v>
      </c>
      <c r="H1435" s="763" t="e">
        <v>#N/A</v>
      </c>
      <c r="I1435" s="763" t="e">
        <v>#N/A</v>
      </c>
      <c r="J1435" s="763" t="e">
        <v>#N/A</v>
      </c>
      <c r="K1435" s="760" t="e">
        <v>#N/A</v>
      </c>
      <c r="L1435" s="769" t="e">
        <v>#N/A</v>
      </c>
      <c r="M1435" s="769" t="e">
        <v>#N/A</v>
      </c>
      <c r="N1435" s="763" t="e">
        <v>#N/A</v>
      </c>
      <c r="O1435" s="779" t="e">
        <v>#N/A</v>
      </c>
      <c r="P1435" s="1002"/>
      <c r="Q1435" s="774"/>
      <c r="R1435" s="774"/>
      <c r="S1435" s="774"/>
      <c r="T1435" s="774"/>
    </row>
    <row r="1436" spans="1:20" s="8" customFormat="1" ht="15" customHeight="1">
      <c r="A1436" s="758" t="e">
        <v>#N/A</v>
      </c>
      <c r="B1436" s="758" t="e">
        <v>#N/A</v>
      </c>
      <c r="C1436" s="758" t="e">
        <v>#N/A</v>
      </c>
      <c r="D1436" s="760" t="e">
        <v>#N/A</v>
      </c>
      <c r="E1436" s="763" t="e">
        <v>#N/A</v>
      </c>
      <c r="F1436" s="51" t="s">
        <v>202</v>
      </c>
      <c r="G1436" s="60" t="s">
        <v>1033</v>
      </c>
      <c r="H1436" s="763" t="e">
        <v>#N/A</v>
      </c>
      <c r="I1436" s="763" t="e">
        <v>#N/A</v>
      </c>
      <c r="J1436" s="763" t="e">
        <v>#N/A</v>
      </c>
      <c r="K1436" s="760" t="e">
        <v>#N/A</v>
      </c>
      <c r="L1436" s="769" t="e">
        <v>#N/A</v>
      </c>
      <c r="M1436" s="769" t="e">
        <v>#N/A</v>
      </c>
      <c r="N1436" s="763" t="e">
        <v>#N/A</v>
      </c>
      <c r="O1436" s="779" t="e">
        <v>#N/A</v>
      </c>
      <c r="P1436" s="1002"/>
      <c r="Q1436" s="774"/>
      <c r="R1436" s="774"/>
      <c r="S1436" s="774"/>
      <c r="T1436" s="774"/>
    </row>
    <row r="1437" spans="1:20" s="8" customFormat="1" ht="15" customHeight="1">
      <c r="A1437" s="758" t="e">
        <v>#N/A</v>
      </c>
      <c r="B1437" s="758" t="e">
        <v>#N/A</v>
      </c>
      <c r="C1437" s="758" t="e">
        <v>#N/A</v>
      </c>
      <c r="D1437" s="760" t="e">
        <v>#N/A</v>
      </c>
      <c r="E1437" s="763" t="e">
        <v>#N/A</v>
      </c>
      <c r="F1437" s="51" t="s">
        <v>203</v>
      </c>
      <c r="G1437" s="60" t="s">
        <v>1034</v>
      </c>
      <c r="H1437" s="763" t="e">
        <v>#N/A</v>
      </c>
      <c r="I1437" s="763" t="e">
        <v>#N/A</v>
      </c>
      <c r="J1437" s="763" t="e">
        <v>#N/A</v>
      </c>
      <c r="K1437" s="760" t="e">
        <v>#N/A</v>
      </c>
      <c r="L1437" s="769" t="e">
        <v>#N/A</v>
      </c>
      <c r="M1437" s="769" t="e">
        <v>#N/A</v>
      </c>
      <c r="N1437" s="763" t="e">
        <v>#N/A</v>
      </c>
      <c r="O1437" s="779" t="e">
        <v>#N/A</v>
      </c>
      <c r="P1437" s="1002"/>
      <c r="Q1437" s="774"/>
      <c r="R1437" s="774"/>
      <c r="S1437" s="774"/>
      <c r="T1437" s="774"/>
    </row>
    <row r="1438" spans="1:20" s="8" customFormat="1" ht="15" customHeight="1">
      <c r="A1438" s="758" t="e">
        <v>#N/A</v>
      </c>
      <c r="B1438" s="758" t="e">
        <v>#N/A</v>
      </c>
      <c r="C1438" s="758" t="e">
        <v>#N/A</v>
      </c>
      <c r="D1438" s="760" t="e">
        <v>#N/A</v>
      </c>
      <c r="E1438" s="763" t="e">
        <v>#N/A</v>
      </c>
      <c r="F1438" s="51" t="s">
        <v>261</v>
      </c>
      <c r="G1438" s="60" t="s">
        <v>1035</v>
      </c>
      <c r="H1438" s="763" t="e">
        <v>#N/A</v>
      </c>
      <c r="I1438" s="763" t="e">
        <v>#N/A</v>
      </c>
      <c r="J1438" s="763" t="e">
        <v>#N/A</v>
      </c>
      <c r="K1438" s="760" t="e">
        <v>#N/A</v>
      </c>
      <c r="L1438" s="769" t="e">
        <v>#N/A</v>
      </c>
      <c r="M1438" s="769" t="e">
        <v>#N/A</v>
      </c>
      <c r="N1438" s="763" t="e">
        <v>#N/A</v>
      </c>
      <c r="O1438" s="779" t="e">
        <v>#N/A</v>
      </c>
      <c r="P1438" s="1002"/>
      <c r="Q1438" s="774"/>
      <c r="R1438" s="774"/>
      <c r="S1438" s="774"/>
      <c r="T1438" s="774"/>
    </row>
    <row r="1439" spans="1:20" s="8" customFormat="1" ht="15" customHeight="1">
      <c r="A1439" s="758" t="e">
        <v>#N/A</v>
      </c>
      <c r="B1439" s="758" t="e">
        <v>#N/A</v>
      </c>
      <c r="C1439" s="758" t="e">
        <v>#N/A</v>
      </c>
      <c r="D1439" s="760" t="e">
        <v>#N/A</v>
      </c>
      <c r="E1439" s="763" t="e">
        <v>#N/A</v>
      </c>
      <c r="F1439" s="51" t="s">
        <v>31</v>
      </c>
      <c r="G1439" s="60" t="s">
        <v>1036</v>
      </c>
      <c r="H1439" s="763" t="e">
        <v>#N/A</v>
      </c>
      <c r="I1439" s="763" t="e">
        <v>#N/A</v>
      </c>
      <c r="J1439" s="763" t="e">
        <v>#N/A</v>
      </c>
      <c r="K1439" s="760" t="e">
        <v>#N/A</v>
      </c>
      <c r="L1439" s="769" t="e">
        <v>#N/A</v>
      </c>
      <c r="M1439" s="769" t="e">
        <v>#N/A</v>
      </c>
      <c r="N1439" s="763" t="e">
        <v>#N/A</v>
      </c>
      <c r="O1439" s="779" t="e">
        <v>#N/A</v>
      </c>
      <c r="P1439" s="1002"/>
      <c r="Q1439" s="774"/>
      <c r="R1439" s="774"/>
      <c r="S1439" s="774"/>
      <c r="T1439" s="774"/>
    </row>
    <row r="1440" spans="1:20" s="8" customFormat="1" ht="15" customHeight="1">
      <c r="A1440" s="758" t="e">
        <v>#N/A</v>
      </c>
      <c r="B1440" s="758" t="e">
        <v>#N/A</v>
      </c>
      <c r="C1440" s="758" t="e">
        <v>#N/A</v>
      </c>
      <c r="D1440" s="760" t="e">
        <v>#N/A</v>
      </c>
      <c r="E1440" s="763" t="e">
        <v>#N/A</v>
      </c>
      <c r="F1440" s="51" t="s">
        <v>273</v>
      </c>
      <c r="G1440" s="60" t="s">
        <v>1037</v>
      </c>
      <c r="H1440" s="763" t="e">
        <v>#N/A</v>
      </c>
      <c r="I1440" s="763" t="e">
        <v>#N/A</v>
      </c>
      <c r="J1440" s="763" t="e">
        <v>#N/A</v>
      </c>
      <c r="K1440" s="760" t="e">
        <v>#N/A</v>
      </c>
      <c r="L1440" s="769" t="e">
        <v>#N/A</v>
      </c>
      <c r="M1440" s="769" t="e">
        <v>#N/A</v>
      </c>
      <c r="N1440" s="763" t="e">
        <v>#N/A</v>
      </c>
      <c r="O1440" s="779" t="e">
        <v>#N/A</v>
      </c>
      <c r="P1440" s="1002"/>
      <c r="Q1440" s="774"/>
      <c r="R1440" s="774"/>
      <c r="S1440" s="774"/>
      <c r="T1440" s="774"/>
    </row>
    <row r="1441" spans="1:20" s="8" customFormat="1" ht="15" customHeight="1">
      <c r="A1441" s="758" t="e">
        <v>#N/A</v>
      </c>
      <c r="B1441" s="758" t="e">
        <v>#N/A</v>
      </c>
      <c r="C1441" s="758" t="e">
        <v>#N/A</v>
      </c>
      <c r="D1441" s="760" t="e">
        <v>#N/A</v>
      </c>
      <c r="E1441" s="763" t="e">
        <v>#N/A</v>
      </c>
      <c r="F1441" s="51" t="s">
        <v>352</v>
      </c>
      <c r="G1441" s="60" t="s">
        <v>1038</v>
      </c>
      <c r="H1441" s="763" t="e">
        <v>#N/A</v>
      </c>
      <c r="I1441" s="763" t="e">
        <v>#N/A</v>
      </c>
      <c r="J1441" s="763" t="e">
        <v>#N/A</v>
      </c>
      <c r="K1441" s="760" t="e">
        <v>#N/A</v>
      </c>
      <c r="L1441" s="769" t="e">
        <v>#N/A</v>
      </c>
      <c r="M1441" s="769" t="e">
        <v>#N/A</v>
      </c>
      <c r="N1441" s="763" t="e">
        <v>#N/A</v>
      </c>
      <c r="O1441" s="779" t="e">
        <v>#N/A</v>
      </c>
      <c r="P1441" s="1002"/>
      <c r="Q1441" s="774"/>
      <c r="R1441" s="774"/>
      <c r="S1441" s="774"/>
      <c r="T1441" s="774"/>
    </row>
    <row r="1442" spans="1:20" s="8" customFormat="1" ht="24" customHeight="1">
      <c r="A1442" s="757" t="e">
        <v>#N/A</v>
      </c>
      <c r="B1442" s="757" t="e">
        <v>#N/A</v>
      </c>
      <c r="C1442" s="757" t="e">
        <v>#N/A</v>
      </c>
      <c r="D1442" s="761" t="e">
        <v>#N/A</v>
      </c>
      <c r="E1442" s="764" t="e">
        <v>#N/A</v>
      </c>
      <c r="F1442" s="51" t="s">
        <v>1039</v>
      </c>
      <c r="G1442" s="60" t="s">
        <v>1040</v>
      </c>
      <c r="H1442" s="764" t="e">
        <v>#N/A</v>
      </c>
      <c r="I1442" s="764" t="e">
        <v>#N/A</v>
      </c>
      <c r="J1442" s="764" t="e">
        <v>#N/A</v>
      </c>
      <c r="K1442" s="761" t="e">
        <v>#N/A</v>
      </c>
      <c r="L1442" s="770" t="e">
        <v>#N/A</v>
      </c>
      <c r="M1442" s="770" t="e">
        <v>#N/A</v>
      </c>
      <c r="N1442" s="764" t="e">
        <v>#N/A</v>
      </c>
      <c r="O1442" s="779" t="e">
        <v>#N/A</v>
      </c>
      <c r="P1442" s="1002"/>
      <c r="Q1442" s="774"/>
      <c r="R1442" s="774"/>
      <c r="S1442" s="774"/>
      <c r="T1442" s="774"/>
    </row>
    <row r="1443" spans="1:20" s="8" customFormat="1" ht="20.399999999999999">
      <c r="A1443" s="207" t="s">
        <v>7852</v>
      </c>
      <c r="B1443" s="207" t="s">
        <v>7872</v>
      </c>
      <c r="C1443" s="399" t="s">
        <v>7873</v>
      </c>
      <c r="D1443" s="131" t="s">
        <v>7877</v>
      </c>
      <c r="E1443" s="132" t="s">
        <v>6165</v>
      </c>
      <c r="F1443" s="33"/>
      <c r="G1443" s="34"/>
      <c r="H1443" s="34"/>
      <c r="I1443" s="34"/>
      <c r="J1443" s="34"/>
      <c r="K1443" s="34"/>
      <c r="L1443" s="149"/>
      <c r="M1443" s="131"/>
      <c r="N1443" s="137" t="s">
        <v>118</v>
      </c>
      <c r="O1443" s="142"/>
      <c r="P1443" s="640" t="s">
        <v>7878</v>
      </c>
      <c r="Q1443" s="133" t="s">
        <v>126</v>
      </c>
      <c r="R1443" s="133" t="s">
        <v>126</v>
      </c>
      <c r="S1443" s="133" t="s">
        <v>128</v>
      </c>
      <c r="T1443" s="130" t="s">
        <v>7722</v>
      </c>
    </row>
    <row r="1444" spans="1:20" s="8" customFormat="1" ht="68.25" customHeight="1">
      <c r="A1444" s="208" t="s">
        <v>2149</v>
      </c>
      <c r="B1444" s="211" t="s">
        <v>1885</v>
      </c>
      <c r="C1444" s="211" t="s">
        <v>4197</v>
      </c>
      <c r="D1444" s="189" t="s">
        <v>7067</v>
      </c>
      <c r="E1444" s="301" t="s">
        <v>3658</v>
      </c>
      <c r="F1444" s="33"/>
      <c r="G1444" s="34"/>
      <c r="H1444" s="34"/>
      <c r="I1444" s="34"/>
      <c r="J1444" s="34"/>
      <c r="K1444" s="34"/>
      <c r="L1444" s="33"/>
      <c r="M1444" s="135"/>
      <c r="N1444" s="32" t="s">
        <v>118</v>
      </c>
      <c r="O1444" s="34"/>
      <c r="P1444" s="644" t="s">
        <v>7068</v>
      </c>
      <c r="Q1444" s="143" t="s">
        <v>126</v>
      </c>
      <c r="R1444" s="143" t="s">
        <v>128</v>
      </c>
      <c r="S1444" s="144" t="s">
        <v>128</v>
      </c>
      <c r="T1444" s="301" t="s">
        <v>7003</v>
      </c>
    </row>
    <row r="1445" spans="1:20" s="8" customFormat="1" ht="30.6">
      <c r="A1445" s="208" t="s">
        <v>2150</v>
      </c>
      <c r="B1445" s="211" t="s">
        <v>1997</v>
      </c>
      <c r="C1445" s="211" t="s">
        <v>4334</v>
      </c>
      <c r="D1445" s="131" t="s">
        <v>2289</v>
      </c>
      <c r="E1445" s="132" t="s">
        <v>3660</v>
      </c>
      <c r="F1445" s="33"/>
      <c r="G1445" s="34"/>
      <c r="H1445" s="34"/>
      <c r="I1445" s="34"/>
      <c r="J1445" s="34"/>
      <c r="K1445" s="34"/>
      <c r="L1445" s="149"/>
      <c r="M1445" s="131"/>
      <c r="N1445" s="137" t="s">
        <v>118</v>
      </c>
      <c r="O1445" s="142"/>
      <c r="P1445" s="640" t="s">
        <v>7069</v>
      </c>
      <c r="Q1445" s="133" t="s">
        <v>126</v>
      </c>
      <c r="R1445" s="133" t="s">
        <v>128</v>
      </c>
      <c r="S1445" s="133" t="s">
        <v>128</v>
      </c>
      <c r="T1445" s="130" t="s">
        <v>7003</v>
      </c>
    </row>
    <row r="1446" spans="1:20" s="8" customFormat="1" ht="45" customHeight="1">
      <c r="A1446" s="208" t="s">
        <v>2151</v>
      </c>
      <c r="B1446" s="211" t="s">
        <v>3380</v>
      </c>
      <c r="C1446" s="211" t="s">
        <v>4130</v>
      </c>
      <c r="D1446" s="135" t="s">
        <v>6175</v>
      </c>
      <c r="E1446" s="32" t="s">
        <v>109</v>
      </c>
      <c r="F1446" s="138"/>
      <c r="G1446" s="34"/>
      <c r="H1446" s="34"/>
      <c r="I1446" s="34"/>
      <c r="J1446" s="34"/>
      <c r="K1446" s="34"/>
      <c r="L1446" s="33"/>
      <c r="M1446" s="135"/>
      <c r="N1446" s="32" t="s">
        <v>118</v>
      </c>
      <c r="O1446" s="34"/>
      <c r="P1446" s="158" t="s">
        <v>3415</v>
      </c>
      <c r="Q1446" s="143" t="s">
        <v>126</v>
      </c>
      <c r="R1446" s="143" t="s">
        <v>128</v>
      </c>
      <c r="S1446" s="143" t="s">
        <v>128</v>
      </c>
      <c r="T1446" s="130" t="s">
        <v>6162</v>
      </c>
    </row>
    <row r="1447" spans="1:20" s="8" customFormat="1" ht="45" customHeight="1">
      <c r="A1447" s="208" t="s">
        <v>2152</v>
      </c>
      <c r="B1447" s="211" t="s">
        <v>4107</v>
      </c>
      <c r="C1447" s="211" t="s">
        <v>4200</v>
      </c>
      <c r="D1447" s="135" t="s">
        <v>7888</v>
      </c>
      <c r="E1447" s="32" t="s">
        <v>7891</v>
      </c>
      <c r="F1447" s="33"/>
      <c r="G1447" s="34"/>
      <c r="H1447" s="34"/>
      <c r="I1447" s="34"/>
      <c r="J1447" s="34"/>
      <c r="K1447" s="34"/>
      <c r="L1447" s="138"/>
      <c r="M1447" s="135"/>
      <c r="N1447" s="32" t="s">
        <v>118</v>
      </c>
      <c r="O1447" s="32"/>
      <c r="P1447" s="158" t="s">
        <v>7892</v>
      </c>
      <c r="Q1447" s="143" t="s">
        <v>126</v>
      </c>
      <c r="R1447" s="143" t="s">
        <v>126</v>
      </c>
      <c r="S1447" s="143" t="s">
        <v>128</v>
      </c>
      <c r="T1447" s="143" t="s">
        <v>7722</v>
      </c>
    </row>
    <row r="1448" spans="1:20" s="8" customFormat="1" ht="39.75" customHeight="1">
      <c r="A1448" s="208" t="s">
        <v>2153</v>
      </c>
      <c r="B1448" s="211" t="s">
        <v>3663</v>
      </c>
      <c r="C1448" s="211" t="s">
        <v>4141</v>
      </c>
      <c r="D1448" s="135" t="s">
        <v>3657</v>
      </c>
      <c r="E1448" s="32" t="s">
        <v>1944</v>
      </c>
      <c r="F1448" s="33"/>
      <c r="G1448" s="34"/>
      <c r="H1448" s="34"/>
      <c r="I1448" s="34"/>
      <c r="J1448" s="34"/>
      <c r="K1448" s="34"/>
      <c r="L1448" s="33"/>
      <c r="M1448" s="135"/>
      <c r="N1448" s="32" t="s">
        <v>118</v>
      </c>
      <c r="O1448" s="34"/>
      <c r="P1448" s="158" t="s">
        <v>7398</v>
      </c>
      <c r="Q1448" s="143" t="s">
        <v>126</v>
      </c>
      <c r="R1448" s="143" t="s">
        <v>128</v>
      </c>
      <c r="S1448" s="144" t="s">
        <v>128</v>
      </c>
      <c r="T1448" s="143" t="s">
        <v>4933</v>
      </c>
    </row>
    <row r="1449" spans="1:20" ht="20.399999999999999">
      <c r="A1449" s="396" t="s">
        <v>5019</v>
      </c>
      <c r="B1449" s="208" t="s">
        <v>5064</v>
      </c>
      <c r="C1449" s="208" t="s">
        <v>4118</v>
      </c>
      <c r="D1449" s="135" t="s">
        <v>4119</v>
      </c>
      <c r="E1449" s="32" t="s">
        <v>337</v>
      </c>
      <c r="F1449" s="387"/>
      <c r="G1449" s="387"/>
      <c r="H1449" s="387"/>
      <c r="I1449" s="387"/>
      <c r="J1449" s="387"/>
      <c r="K1449" s="387"/>
      <c r="L1449" s="387"/>
      <c r="M1449" s="387"/>
      <c r="N1449" s="143" t="s">
        <v>118</v>
      </c>
      <c r="O1449" s="387"/>
      <c r="P1449" s="158" t="s">
        <v>6970</v>
      </c>
      <c r="Q1449" s="143" t="s">
        <v>126</v>
      </c>
      <c r="R1449" s="143" t="s">
        <v>126</v>
      </c>
      <c r="S1449" s="395" t="s">
        <v>126</v>
      </c>
      <c r="T1449" s="143" t="s">
        <v>7722</v>
      </c>
    </row>
    <row r="1450" spans="1:20" ht="162.75" customHeight="1">
      <c r="A1450" s="396" t="s">
        <v>5020</v>
      </c>
      <c r="B1450" s="208" t="s">
        <v>5065</v>
      </c>
      <c r="C1450" s="208" t="s">
        <v>4120</v>
      </c>
      <c r="D1450" s="135" t="s">
        <v>6710</v>
      </c>
      <c r="E1450" s="32" t="s">
        <v>337</v>
      </c>
      <c r="F1450" s="387"/>
      <c r="G1450" s="387"/>
      <c r="H1450" s="387"/>
      <c r="I1450" s="387"/>
      <c r="J1450" s="387"/>
      <c r="K1450" s="387"/>
      <c r="L1450" s="387"/>
      <c r="M1450" s="387"/>
      <c r="N1450" s="143" t="s">
        <v>118</v>
      </c>
      <c r="O1450" s="387"/>
      <c r="P1450" s="158" t="s">
        <v>7532</v>
      </c>
      <c r="Q1450" s="143" t="s">
        <v>126</v>
      </c>
      <c r="R1450" s="143" t="s">
        <v>126</v>
      </c>
      <c r="S1450" s="143" t="s">
        <v>126</v>
      </c>
      <c r="T1450" s="143" t="s">
        <v>7722</v>
      </c>
    </row>
    <row r="1451" spans="1:20" s="8" customFormat="1" ht="40.799999999999997">
      <c r="A1451" s="208" t="s">
        <v>5018</v>
      </c>
      <c r="B1451" s="393" t="s">
        <v>5061</v>
      </c>
      <c r="C1451" s="398" t="s">
        <v>4881</v>
      </c>
      <c r="D1451" s="135" t="s">
        <v>6316</v>
      </c>
      <c r="E1451" s="384" t="s">
        <v>4882</v>
      </c>
      <c r="F1451" s="384"/>
      <c r="G1451" s="384"/>
      <c r="H1451" s="384"/>
      <c r="I1451" s="384"/>
      <c r="J1451" s="384"/>
      <c r="K1451" s="384"/>
      <c r="L1451" s="384"/>
      <c r="M1451" s="384"/>
      <c r="N1451" s="384" t="s">
        <v>118</v>
      </c>
      <c r="O1451" s="384"/>
      <c r="P1451" s="642" t="s">
        <v>7533</v>
      </c>
      <c r="Q1451" s="143" t="s">
        <v>126</v>
      </c>
      <c r="R1451" s="143" t="s">
        <v>126</v>
      </c>
      <c r="S1451" s="143" t="s">
        <v>128</v>
      </c>
      <c r="T1451" s="143" t="s">
        <v>6205</v>
      </c>
    </row>
    <row r="1452" spans="1:20">
      <c r="A1452" s="280" t="s">
        <v>1041</v>
      </c>
      <c r="B1452" s="276"/>
      <c r="C1452" s="272"/>
      <c r="D1452" s="269"/>
      <c r="E1452" s="570"/>
      <c r="F1452" s="269"/>
      <c r="G1452" s="269"/>
      <c r="H1452" s="269"/>
      <c r="I1452" s="269"/>
      <c r="J1452" s="269"/>
      <c r="K1452" s="269"/>
      <c r="L1452" s="269"/>
      <c r="M1452" s="269"/>
      <c r="N1452" s="269"/>
      <c r="O1452" s="269"/>
      <c r="P1452" s="269"/>
      <c r="Q1452" s="269"/>
      <c r="R1452" s="269"/>
      <c r="S1452" s="269"/>
      <c r="T1452" s="271"/>
    </row>
    <row r="1453" spans="1:20" s="8" customFormat="1" ht="77.25" customHeight="1">
      <c r="A1453" s="212" t="s">
        <v>1658</v>
      </c>
      <c r="B1453" s="16" t="s">
        <v>1207</v>
      </c>
      <c r="C1453" s="16" t="s">
        <v>4173</v>
      </c>
      <c r="D1453" s="60" t="s">
        <v>3790</v>
      </c>
      <c r="E1453" s="51" t="s">
        <v>68</v>
      </c>
      <c r="F1453" s="60"/>
      <c r="G1453" s="60"/>
      <c r="H1453" s="51" t="s">
        <v>101</v>
      </c>
      <c r="I1453" s="51" t="s">
        <v>101</v>
      </c>
      <c r="J1453" s="51" t="s">
        <v>52</v>
      </c>
      <c r="K1453" s="60" t="s">
        <v>5614</v>
      </c>
      <c r="L1453" s="9" t="s">
        <v>124</v>
      </c>
      <c r="M1453" s="9" t="s">
        <v>7413</v>
      </c>
      <c r="N1453" s="39" t="s">
        <v>38</v>
      </c>
      <c r="O1453" s="66" t="s">
        <v>6449</v>
      </c>
      <c r="P1453" s="52"/>
      <c r="Q1453" s="39" t="s">
        <v>128</v>
      </c>
      <c r="R1453" s="111" t="s">
        <v>128</v>
      </c>
      <c r="S1453" s="111" t="s">
        <v>128</v>
      </c>
      <c r="T1453" s="111" t="s">
        <v>6205</v>
      </c>
    </row>
    <row r="1454" spans="1:20" s="8" customFormat="1" ht="10.199999999999999">
      <c r="A1454" s="812" t="s">
        <v>1659</v>
      </c>
      <c r="B1454" s="756" t="s">
        <v>23</v>
      </c>
      <c r="C1454" s="756" t="s">
        <v>4335</v>
      </c>
      <c r="D1454" s="759" t="s">
        <v>1044</v>
      </c>
      <c r="E1454" s="762" t="s">
        <v>27</v>
      </c>
      <c r="F1454" s="51" t="s">
        <v>33</v>
      </c>
      <c r="G1454" s="60" t="s">
        <v>1045</v>
      </c>
      <c r="H1454" s="762" t="s">
        <v>101</v>
      </c>
      <c r="I1454" s="762" t="s">
        <v>101</v>
      </c>
      <c r="J1454" s="762" t="s">
        <v>107</v>
      </c>
      <c r="K1454" s="759" t="s">
        <v>5614</v>
      </c>
      <c r="L1454" s="768" t="s">
        <v>1424</v>
      </c>
      <c r="M1454" s="768" t="s">
        <v>7422</v>
      </c>
      <c r="N1454" s="762" t="s">
        <v>38</v>
      </c>
      <c r="O1454" s="759" t="s">
        <v>6126</v>
      </c>
      <c r="P1454" s="1001"/>
      <c r="Q1454" s="771" t="s">
        <v>128</v>
      </c>
      <c r="R1454" s="771" t="s">
        <v>128</v>
      </c>
      <c r="S1454" s="771" t="s">
        <v>128</v>
      </c>
      <c r="T1454" s="771" t="s">
        <v>2989</v>
      </c>
    </row>
    <row r="1455" spans="1:20" s="8" customFormat="1" ht="10.199999999999999">
      <c r="A1455" s="813" t="e">
        <v>#N/A</v>
      </c>
      <c r="B1455" s="758" t="e">
        <v>#N/A</v>
      </c>
      <c r="C1455" s="758" t="e">
        <v>#N/A</v>
      </c>
      <c r="D1455" s="760" t="e">
        <v>#N/A</v>
      </c>
      <c r="E1455" s="763" t="e">
        <v>#N/A</v>
      </c>
      <c r="F1455" s="51" t="s">
        <v>34</v>
      </c>
      <c r="G1455" s="60" t="s">
        <v>1046</v>
      </c>
      <c r="H1455" s="763" t="e">
        <v>#N/A</v>
      </c>
      <c r="I1455" s="763" t="e">
        <v>#N/A</v>
      </c>
      <c r="J1455" s="763" t="e">
        <v>#N/A</v>
      </c>
      <c r="K1455" s="760" t="e">
        <v>#N/A</v>
      </c>
      <c r="L1455" s="769" t="e">
        <v>#N/A</v>
      </c>
      <c r="M1455" s="769" t="e">
        <v>#N/A</v>
      </c>
      <c r="N1455" s="763" t="e">
        <v>#N/A</v>
      </c>
      <c r="O1455" s="760" t="e">
        <v>#N/A</v>
      </c>
      <c r="P1455" s="946"/>
      <c r="Q1455" s="772"/>
      <c r="R1455" s="772"/>
      <c r="S1455" s="772"/>
      <c r="T1455" s="772"/>
    </row>
    <row r="1456" spans="1:20" s="8" customFormat="1" ht="10.199999999999999">
      <c r="A1456" s="813" t="e">
        <v>#N/A</v>
      </c>
      <c r="B1456" s="758" t="e">
        <v>#N/A</v>
      </c>
      <c r="C1456" s="758" t="e">
        <v>#N/A</v>
      </c>
      <c r="D1456" s="760" t="e">
        <v>#N/A</v>
      </c>
      <c r="E1456" s="763" t="e">
        <v>#N/A</v>
      </c>
      <c r="F1456" s="51" t="s">
        <v>202</v>
      </c>
      <c r="G1456" s="60" t="s">
        <v>1047</v>
      </c>
      <c r="H1456" s="763" t="e">
        <v>#N/A</v>
      </c>
      <c r="I1456" s="763" t="e">
        <v>#N/A</v>
      </c>
      <c r="J1456" s="763" t="e">
        <v>#N/A</v>
      </c>
      <c r="K1456" s="760" t="e">
        <v>#N/A</v>
      </c>
      <c r="L1456" s="769" t="e">
        <v>#N/A</v>
      </c>
      <c r="M1456" s="769" t="e">
        <v>#N/A</v>
      </c>
      <c r="N1456" s="763" t="e">
        <v>#N/A</v>
      </c>
      <c r="O1456" s="760" t="e">
        <v>#N/A</v>
      </c>
      <c r="P1456" s="946"/>
      <c r="Q1456" s="772"/>
      <c r="R1456" s="772"/>
      <c r="S1456" s="772"/>
      <c r="T1456" s="772"/>
    </row>
    <row r="1457" spans="1:20" s="8" customFormat="1" ht="10.199999999999999">
      <c r="A1457" s="813" t="e">
        <v>#N/A</v>
      </c>
      <c r="B1457" s="758" t="e">
        <v>#N/A</v>
      </c>
      <c r="C1457" s="758" t="e">
        <v>#N/A</v>
      </c>
      <c r="D1457" s="760" t="e">
        <v>#N/A</v>
      </c>
      <c r="E1457" s="763" t="e">
        <v>#N/A</v>
      </c>
      <c r="F1457" s="51" t="s">
        <v>203</v>
      </c>
      <c r="G1457" s="60" t="s">
        <v>1048</v>
      </c>
      <c r="H1457" s="763" t="e">
        <v>#N/A</v>
      </c>
      <c r="I1457" s="763" t="e">
        <v>#N/A</v>
      </c>
      <c r="J1457" s="763" t="e">
        <v>#N/A</v>
      </c>
      <c r="K1457" s="760" t="e">
        <v>#N/A</v>
      </c>
      <c r="L1457" s="769" t="e">
        <v>#N/A</v>
      </c>
      <c r="M1457" s="769" t="e">
        <v>#N/A</v>
      </c>
      <c r="N1457" s="763" t="e">
        <v>#N/A</v>
      </c>
      <c r="O1457" s="760" t="e">
        <v>#N/A</v>
      </c>
      <c r="P1457" s="946"/>
      <c r="Q1457" s="772"/>
      <c r="R1457" s="772"/>
      <c r="S1457" s="772"/>
      <c r="T1457" s="772"/>
    </row>
    <row r="1458" spans="1:20" s="8" customFormat="1" ht="10.199999999999999">
      <c r="A1458" s="813" t="e">
        <v>#N/A</v>
      </c>
      <c r="B1458" s="758" t="e">
        <v>#N/A</v>
      </c>
      <c r="C1458" s="758" t="e">
        <v>#N/A</v>
      </c>
      <c r="D1458" s="760" t="e">
        <v>#N/A</v>
      </c>
      <c r="E1458" s="763" t="e">
        <v>#N/A</v>
      </c>
      <c r="F1458" s="51" t="s">
        <v>261</v>
      </c>
      <c r="G1458" s="60" t="s">
        <v>1049</v>
      </c>
      <c r="H1458" s="763" t="e">
        <v>#N/A</v>
      </c>
      <c r="I1458" s="763" t="e">
        <v>#N/A</v>
      </c>
      <c r="J1458" s="763" t="e">
        <v>#N/A</v>
      </c>
      <c r="K1458" s="760" t="e">
        <v>#N/A</v>
      </c>
      <c r="L1458" s="769" t="e">
        <v>#N/A</v>
      </c>
      <c r="M1458" s="769" t="e">
        <v>#N/A</v>
      </c>
      <c r="N1458" s="763" t="e">
        <v>#N/A</v>
      </c>
      <c r="O1458" s="760" t="e">
        <v>#N/A</v>
      </c>
      <c r="P1458" s="946"/>
      <c r="Q1458" s="772"/>
      <c r="R1458" s="772"/>
      <c r="S1458" s="772"/>
      <c r="T1458" s="772"/>
    </row>
    <row r="1459" spans="1:20" s="8" customFormat="1" ht="10.199999999999999">
      <c r="A1459" s="813" t="e">
        <v>#N/A</v>
      </c>
      <c r="B1459" s="758" t="e">
        <v>#N/A</v>
      </c>
      <c r="C1459" s="758" t="e">
        <v>#N/A</v>
      </c>
      <c r="D1459" s="760" t="e">
        <v>#N/A</v>
      </c>
      <c r="E1459" s="763" t="e">
        <v>#N/A</v>
      </c>
      <c r="F1459" s="51" t="s">
        <v>31</v>
      </c>
      <c r="G1459" s="60" t="s">
        <v>1514</v>
      </c>
      <c r="H1459" s="763" t="e">
        <v>#N/A</v>
      </c>
      <c r="I1459" s="763" t="e">
        <v>#N/A</v>
      </c>
      <c r="J1459" s="763" t="e">
        <v>#N/A</v>
      </c>
      <c r="K1459" s="760" t="e">
        <v>#N/A</v>
      </c>
      <c r="L1459" s="769" t="e">
        <v>#N/A</v>
      </c>
      <c r="M1459" s="769" t="e">
        <v>#N/A</v>
      </c>
      <c r="N1459" s="763" t="e">
        <v>#N/A</v>
      </c>
      <c r="O1459" s="760" t="e">
        <v>#N/A</v>
      </c>
      <c r="P1459" s="946"/>
      <c r="Q1459" s="772"/>
      <c r="R1459" s="772"/>
      <c r="S1459" s="772"/>
      <c r="T1459" s="772"/>
    </row>
    <row r="1460" spans="1:20" s="8" customFormat="1" ht="12.75" customHeight="1">
      <c r="A1460" s="813" t="e">
        <v>#N/A</v>
      </c>
      <c r="B1460" s="758" t="e">
        <v>#N/A</v>
      </c>
      <c r="C1460" s="758" t="e">
        <v>#N/A</v>
      </c>
      <c r="D1460" s="760" t="e">
        <v>#N/A</v>
      </c>
      <c r="E1460" s="763" t="e">
        <v>#N/A</v>
      </c>
      <c r="F1460" s="51" t="s">
        <v>273</v>
      </c>
      <c r="G1460" s="60" t="s">
        <v>1050</v>
      </c>
      <c r="H1460" s="763" t="e">
        <v>#N/A</v>
      </c>
      <c r="I1460" s="763" t="e">
        <v>#N/A</v>
      </c>
      <c r="J1460" s="763" t="e">
        <v>#N/A</v>
      </c>
      <c r="K1460" s="760" t="e">
        <v>#N/A</v>
      </c>
      <c r="L1460" s="769" t="e">
        <v>#N/A</v>
      </c>
      <c r="M1460" s="769" t="e">
        <v>#N/A</v>
      </c>
      <c r="N1460" s="763" t="e">
        <v>#N/A</v>
      </c>
      <c r="O1460" s="760" t="e">
        <v>#N/A</v>
      </c>
      <c r="P1460" s="946"/>
      <c r="Q1460" s="772"/>
      <c r="R1460" s="772"/>
      <c r="S1460" s="772"/>
      <c r="T1460" s="772"/>
    </row>
    <row r="1461" spans="1:20" s="8" customFormat="1" ht="12.75" customHeight="1">
      <c r="A1461" s="813" t="e">
        <v>#N/A</v>
      </c>
      <c r="B1461" s="758" t="e">
        <v>#N/A</v>
      </c>
      <c r="C1461" s="758" t="e">
        <v>#N/A</v>
      </c>
      <c r="D1461" s="760" t="e">
        <v>#N/A</v>
      </c>
      <c r="E1461" s="763" t="e">
        <v>#N/A</v>
      </c>
      <c r="F1461" s="51" t="s">
        <v>352</v>
      </c>
      <c r="G1461" s="60" t="s">
        <v>1051</v>
      </c>
      <c r="H1461" s="763" t="e">
        <v>#N/A</v>
      </c>
      <c r="I1461" s="763" t="e">
        <v>#N/A</v>
      </c>
      <c r="J1461" s="763" t="e">
        <v>#N/A</v>
      </c>
      <c r="K1461" s="760" t="e">
        <v>#N/A</v>
      </c>
      <c r="L1461" s="769" t="e">
        <v>#N/A</v>
      </c>
      <c r="M1461" s="769" t="e">
        <v>#N/A</v>
      </c>
      <c r="N1461" s="763" t="e">
        <v>#N/A</v>
      </c>
      <c r="O1461" s="760" t="e">
        <v>#N/A</v>
      </c>
      <c r="P1461" s="946"/>
      <c r="Q1461" s="772"/>
      <c r="R1461" s="772"/>
      <c r="S1461" s="772"/>
      <c r="T1461" s="772"/>
    </row>
    <row r="1462" spans="1:20" s="8" customFormat="1" ht="10.199999999999999">
      <c r="A1462" s="813" t="e">
        <v>#N/A</v>
      </c>
      <c r="B1462" s="758" t="e">
        <v>#N/A</v>
      </c>
      <c r="C1462" s="758" t="e">
        <v>#N/A</v>
      </c>
      <c r="D1462" s="760" t="e">
        <v>#N/A</v>
      </c>
      <c r="E1462" s="763" t="e">
        <v>#N/A</v>
      </c>
      <c r="F1462" s="51" t="s">
        <v>275</v>
      </c>
      <c r="G1462" s="60" t="s">
        <v>1052</v>
      </c>
      <c r="H1462" s="763" t="e">
        <v>#N/A</v>
      </c>
      <c r="I1462" s="763" t="e">
        <v>#N/A</v>
      </c>
      <c r="J1462" s="763" t="e">
        <v>#N/A</v>
      </c>
      <c r="K1462" s="760" t="e">
        <v>#N/A</v>
      </c>
      <c r="L1462" s="769" t="e">
        <v>#N/A</v>
      </c>
      <c r="M1462" s="769" t="e">
        <v>#N/A</v>
      </c>
      <c r="N1462" s="763" t="e">
        <v>#N/A</v>
      </c>
      <c r="O1462" s="760" t="e">
        <v>#N/A</v>
      </c>
      <c r="P1462" s="946"/>
      <c r="Q1462" s="772"/>
      <c r="R1462" s="772"/>
      <c r="S1462" s="772"/>
      <c r="T1462" s="772"/>
    </row>
    <row r="1463" spans="1:20" s="8" customFormat="1" ht="12.75" customHeight="1">
      <c r="A1463" s="813" t="e">
        <v>#N/A</v>
      </c>
      <c r="B1463" s="758" t="e">
        <v>#N/A</v>
      </c>
      <c r="C1463" s="758" t="e">
        <v>#N/A</v>
      </c>
      <c r="D1463" s="760" t="e">
        <v>#N/A</v>
      </c>
      <c r="E1463" s="763" t="e">
        <v>#N/A</v>
      </c>
      <c r="F1463" s="51" t="s">
        <v>277</v>
      </c>
      <c r="G1463" s="60" t="s">
        <v>1053</v>
      </c>
      <c r="H1463" s="763" t="e">
        <v>#N/A</v>
      </c>
      <c r="I1463" s="763" t="e">
        <v>#N/A</v>
      </c>
      <c r="J1463" s="763" t="e">
        <v>#N/A</v>
      </c>
      <c r="K1463" s="760" t="e">
        <v>#N/A</v>
      </c>
      <c r="L1463" s="769" t="e">
        <v>#N/A</v>
      </c>
      <c r="M1463" s="769" t="e">
        <v>#N/A</v>
      </c>
      <c r="N1463" s="763" t="e">
        <v>#N/A</v>
      </c>
      <c r="O1463" s="760" t="e">
        <v>#N/A</v>
      </c>
      <c r="P1463" s="946"/>
      <c r="Q1463" s="772"/>
      <c r="R1463" s="772"/>
      <c r="S1463" s="772"/>
      <c r="T1463" s="772"/>
    </row>
    <row r="1464" spans="1:20" s="8" customFormat="1" ht="12.75" customHeight="1">
      <c r="A1464" s="813" t="e">
        <v>#N/A</v>
      </c>
      <c r="B1464" s="758" t="e">
        <v>#N/A</v>
      </c>
      <c r="C1464" s="758" t="e">
        <v>#N/A</v>
      </c>
      <c r="D1464" s="760" t="e">
        <v>#N/A</v>
      </c>
      <c r="E1464" s="763" t="e">
        <v>#N/A</v>
      </c>
      <c r="F1464" s="51" t="s">
        <v>279</v>
      </c>
      <c r="G1464" s="60" t="s">
        <v>1054</v>
      </c>
      <c r="H1464" s="763" t="e">
        <v>#N/A</v>
      </c>
      <c r="I1464" s="763" t="e">
        <v>#N/A</v>
      </c>
      <c r="J1464" s="763" t="e">
        <v>#N/A</v>
      </c>
      <c r="K1464" s="760" t="e">
        <v>#N/A</v>
      </c>
      <c r="L1464" s="769" t="e">
        <v>#N/A</v>
      </c>
      <c r="M1464" s="769" t="e">
        <v>#N/A</v>
      </c>
      <c r="N1464" s="763" t="e">
        <v>#N/A</v>
      </c>
      <c r="O1464" s="760" t="e">
        <v>#N/A</v>
      </c>
      <c r="P1464" s="946"/>
      <c r="Q1464" s="772"/>
      <c r="R1464" s="772"/>
      <c r="S1464" s="772"/>
      <c r="T1464" s="772"/>
    </row>
    <row r="1465" spans="1:20" s="8" customFormat="1" ht="12.75" customHeight="1">
      <c r="A1465" s="813" t="e">
        <v>#N/A</v>
      </c>
      <c r="B1465" s="758" t="e">
        <v>#N/A</v>
      </c>
      <c r="C1465" s="758" t="e">
        <v>#N/A</v>
      </c>
      <c r="D1465" s="760" t="e">
        <v>#N/A</v>
      </c>
      <c r="E1465" s="763" t="e">
        <v>#N/A</v>
      </c>
      <c r="F1465" s="51" t="s">
        <v>281</v>
      </c>
      <c r="G1465" s="60" t="s">
        <v>1055</v>
      </c>
      <c r="H1465" s="763" t="e">
        <v>#N/A</v>
      </c>
      <c r="I1465" s="763" t="e">
        <v>#N/A</v>
      </c>
      <c r="J1465" s="763" t="e">
        <v>#N/A</v>
      </c>
      <c r="K1465" s="760" t="e">
        <v>#N/A</v>
      </c>
      <c r="L1465" s="769" t="e">
        <v>#N/A</v>
      </c>
      <c r="M1465" s="769" t="e">
        <v>#N/A</v>
      </c>
      <c r="N1465" s="763" t="e">
        <v>#N/A</v>
      </c>
      <c r="O1465" s="760" t="e">
        <v>#N/A</v>
      </c>
      <c r="P1465" s="946"/>
      <c r="Q1465" s="772"/>
      <c r="R1465" s="772"/>
      <c r="S1465" s="772"/>
      <c r="T1465" s="772"/>
    </row>
    <row r="1466" spans="1:20" s="8" customFormat="1" ht="12.75" customHeight="1">
      <c r="A1466" s="813" t="e">
        <v>#N/A</v>
      </c>
      <c r="B1466" s="758" t="e">
        <v>#N/A</v>
      </c>
      <c r="C1466" s="758" t="e">
        <v>#N/A</v>
      </c>
      <c r="D1466" s="760" t="e">
        <v>#N/A</v>
      </c>
      <c r="E1466" s="763" t="e">
        <v>#N/A</v>
      </c>
      <c r="F1466" s="51" t="s">
        <v>283</v>
      </c>
      <c r="G1466" s="60" t="s">
        <v>1056</v>
      </c>
      <c r="H1466" s="763" t="e">
        <v>#N/A</v>
      </c>
      <c r="I1466" s="763" t="e">
        <v>#N/A</v>
      </c>
      <c r="J1466" s="763" t="e">
        <v>#N/A</v>
      </c>
      <c r="K1466" s="760" t="e">
        <v>#N/A</v>
      </c>
      <c r="L1466" s="769" t="e">
        <v>#N/A</v>
      </c>
      <c r="M1466" s="769" t="e">
        <v>#N/A</v>
      </c>
      <c r="N1466" s="763" t="e">
        <v>#N/A</v>
      </c>
      <c r="O1466" s="760" t="e">
        <v>#N/A</v>
      </c>
      <c r="P1466" s="946"/>
      <c r="Q1466" s="772"/>
      <c r="R1466" s="772"/>
      <c r="S1466" s="772"/>
      <c r="T1466" s="772"/>
    </row>
    <row r="1467" spans="1:20" s="8" customFormat="1" ht="20.399999999999999">
      <c r="A1467" s="813" t="e">
        <v>#N/A</v>
      </c>
      <c r="B1467" s="758" t="e">
        <v>#N/A</v>
      </c>
      <c r="C1467" s="758" t="e">
        <v>#N/A</v>
      </c>
      <c r="D1467" s="760" t="e">
        <v>#N/A</v>
      </c>
      <c r="E1467" s="763" t="e">
        <v>#N/A</v>
      </c>
      <c r="F1467" s="51" t="s">
        <v>284</v>
      </c>
      <c r="G1467" s="60" t="s">
        <v>1057</v>
      </c>
      <c r="H1467" s="763" t="e">
        <v>#N/A</v>
      </c>
      <c r="I1467" s="763" t="e">
        <v>#N/A</v>
      </c>
      <c r="J1467" s="763" t="e">
        <v>#N/A</v>
      </c>
      <c r="K1467" s="760" t="e">
        <v>#N/A</v>
      </c>
      <c r="L1467" s="769" t="e">
        <v>#N/A</v>
      </c>
      <c r="M1467" s="769" t="e">
        <v>#N/A</v>
      </c>
      <c r="N1467" s="763" t="e">
        <v>#N/A</v>
      </c>
      <c r="O1467" s="760" t="e">
        <v>#N/A</v>
      </c>
      <c r="P1467" s="946"/>
      <c r="Q1467" s="772"/>
      <c r="R1467" s="772"/>
      <c r="S1467" s="772"/>
      <c r="T1467" s="772"/>
    </row>
    <row r="1468" spans="1:20" s="8" customFormat="1" ht="12.75" customHeight="1">
      <c r="A1468" s="813" t="e">
        <v>#N/A</v>
      </c>
      <c r="B1468" s="758" t="e">
        <v>#N/A</v>
      </c>
      <c r="C1468" s="758" t="e">
        <v>#N/A</v>
      </c>
      <c r="D1468" s="760" t="e">
        <v>#N/A</v>
      </c>
      <c r="E1468" s="763" t="e">
        <v>#N/A</v>
      </c>
      <c r="F1468" s="51">
        <v>16</v>
      </c>
      <c r="G1468" s="60" t="s">
        <v>1367</v>
      </c>
      <c r="H1468" s="763" t="e">
        <v>#N/A</v>
      </c>
      <c r="I1468" s="763" t="e">
        <v>#N/A</v>
      </c>
      <c r="J1468" s="763" t="e">
        <v>#N/A</v>
      </c>
      <c r="K1468" s="760" t="e">
        <v>#N/A</v>
      </c>
      <c r="L1468" s="769" t="e">
        <v>#N/A</v>
      </c>
      <c r="M1468" s="769" t="e">
        <v>#N/A</v>
      </c>
      <c r="N1468" s="763" t="e">
        <v>#N/A</v>
      </c>
      <c r="O1468" s="760" t="e">
        <v>#N/A</v>
      </c>
      <c r="P1468" s="946"/>
      <c r="Q1468" s="772"/>
      <c r="R1468" s="772"/>
      <c r="S1468" s="772"/>
      <c r="T1468" s="772"/>
    </row>
    <row r="1469" spans="1:20" s="8" customFormat="1" ht="12.75" customHeight="1">
      <c r="A1469" s="814" t="e">
        <v>#N/A</v>
      </c>
      <c r="B1469" s="757" t="e">
        <v>#N/A</v>
      </c>
      <c r="C1469" s="757" t="e">
        <v>#N/A</v>
      </c>
      <c r="D1469" s="761" t="e">
        <v>#N/A</v>
      </c>
      <c r="E1469" s="764" t="e">
        <v>#N/A</v>
      </c>
      <c r="F1469" s="51">
        <v>98</v>
      </c>
      <c r="G1469" s="60" t="s">
        <v>208</v>
      </c>
      <c r="H1469" s="764" t="e">
        <v>#N/A</v>
      </c>
      <c r="I1469" s="764" t="e">
        <v>#N/A</v>
      </c>
      <c r="J1469" s="764" t="e">
        <v>#N/A</v>
      </c>
      <c r="K1469" s="761" t="e">
        <v>#N/A</v>
      </c>
      <c r="L1469" s="770" t="e">
        <v>#N/A</v>
      </c>
      <c r="M1469" s="770" t="e">
        <v>#N/A</v>
      </c>
      <c r="N1469" s="764" t="e">
        <v>#N/A</v>
      </c>
      <c r="O1469" s="761" t="e">
        <v>#N/A</v>
      </c>
      <c r="P1469" s="947"/>
      <c r="Q1469" s="773"/>
      <c r="R1469" s="773"/>
      <c r="S1469" s="773"/>
      <c r="T1469" s="773"/>
    </row>
    <row r="1470" spans="1:20" s="8" customFormat="1" ht="20.399999999999999">
      <c r="A1470" s="207" t="s">
        <v>7853</v>
      </c>
      <c r="B1470" s="207" t="s">
        <v>7872</v>
      </c>
      <c r="C1470" s="399" t="s">
        <v>7873</v>
      </c>
      <c r="D1470" s="131" t="s">
        <v>7877</v>
      </c>
      <c r="E1470" s="132" t="s">
        <v>6165</v>
      </c>
      <c r="F1470" s="33"/>
      <c r="G1470" s="34"/>
      <c r="H1470" s="34"/>
      <c r="I1470" s="34"/>
      <c r="J1470" s="34"/>
      <c r="K1470" s="34"/>
      <c r="L1470" s="149"/>
      <c r="M1470" s="131"/>
      <c r="N1470" s="137" t="s">
        <v>118</v>
      </c>
      <c r="O1470" s="142"/>
      <c r="P1470" s="640" t="s">
        <v>7878</v>
      </c>
      <c r="Q1470" s="133" t="s">
        <v>126</v>
      </c>
      <c r="R1470" s="133" t="s">
        <v>126</v>
      </c>
      <c r="S1470" s="133" t="s">
        <v>128</v>
      </c>
      <c r="T1470" s="130" t="s">
        <v>7722</v>
      </c>
    </row>
    <row r="1471" spans="1:20" s="8" customFormat="1" ht="67.5" customHeight="1">
      <c r="A1471" s="208" t="s">
        <v>2154</v>
      </c>
      <c r="B1471" s="211" t="s">
        <v>1885</v>
      </c>
      <c r="C1471" s="211" t="s">
        <v>4197</v>
      </c>
      <c r="D1471" s="189" t="s">
        <v>7067</v>
      </c>
      <c r="E1471" s="301" t="s">
        <v>3658</v>
      </c>
      <c r="F1471" s="33"/>
      <c r="G1471" s="34"/>
      <c r="H1471" s="34"/>
      <c r="I1471" s="34"/>
      <c r="J1471" s="34"/>
      <c r="K1471" s="34"/>
      <c r="L1471" s="33"/>
      <c r="M1471" s="135"/>
      <c r="N1471" s="32" t="s">
        <v>118</v>
      </c>
      <c r="O1471" s="34"/>
      <c r="P1471" s="644" t="s">
        <v>7068</v>
      </c>
      <c r="Q1471" s="143" t="s">
        <v>126</v>
      </c>
      <c r="R1471" s="143" t="s">
        <v>128</v>
      </c>
      <c r="S1471" s="144" t="s">
        <v>128</v>
      </c>
      <c r="T1471" s="301" t="s">
        <v>7003</v>
      </c>
    </row>
    <row r="1472" spans="1:20" s="8" customFormat="1" ht="48" customHeight="1">
      <c r="A1472" s="208" t="s">
        <v>2155</v>
      </c>
      <c r="B1472" s="211" t="s">
        <v>1998</v>
      </c>
      <c r="C1472" s="211" t="s">
        <v>4336</v>
      </c>
      <c r="D1472" s="131" t="s">
        <v>2289</v>
      </c>
      <c r="E1472" s="132" t="s">
        <v>3660</v>
      </c>
      <c r="F1472" s="33"/>
      <c r="G1472" s="34"/>
      <c r="H1472" s="34"/>
      <c r="I1472" s="34"/>
      <c r="J1472" s="34"/>
      <c r="K1472" s="34"/>
      <c r="L1472" s="149"/>
      <c r="M1472" s="131"/>
      <c r="N1472" s="137" t="s">
        <v>118</v>
      </c>
      <c r="O1472" s="142"/>
      <c r="P1472" s="640" t="s">
        <v>7069</v>
      </c>
      <c r="Q1472" s="133" t="s">
        <v>126</v>
      </c>
      <c r="R1472" s="133" t="s">
        <v>128</v>
      </c>
      <c r="S1472" s="133" t="s">
        <v>128</v>
      </c>
      <c r="T1472" s="130" t="s">
        <v>7003</v>
      </c>
    </row>
    <row r="1473" spans="1:20" s="8" customFormat="1" ht="45" customHeight="1">
      <c r="A1473" s="208" t="s">
        <v>2156</v>
      </c>
      <c r="B1473" s="211" t="s">
        <v>3380</v>
      </c>
      <c r="C1473" s="211" t="s">
        <v>4130</v>
      </c>
      <c r="D1473" s="135" t="s">
        <v>6175</v>
      </c>
      <c r="E1473" s="32" t="s">
        <v>109</v>
      </c>
      <c r="F1473" s="138"/>
      <c r="G1473" s="34"/>
      <c r="H1473" s="34"/>
      <c r="I1473" s="34"/>
      <c r="J1473" s="34"/>
      <c r="K1473" s="34"/>
      <c r="L1473" s="33"/>
      <c r="M1473" s="135"/>
      <c r="N1473" s="32" t="s">
        <v>118</v>
      </c>
      <c r="O1473" s="34"/>
      <c r="P1473" s="158" t="s">
        <v>3415</v>
      </c>
      <c r="Q1473" s="143" t="s">
        <v>126</v>
      </c>
      <c r="R1473" s="143" t="s">
        <v>128</v>
      </c>
      <c r="S1473" s="143" t="s">
        <v>128</v>
      </c>
      <c r="T1473" s="130" t="s">
        <v>6162</v>
      </c>
    </row>
    <row r="1474" spans="1:20" s="8" customFormat="1" ht="45" customHeight="1">
      <c r="A1474" s="208" t="s">
        <v>2157</v>
      </c>
      <c r="B1474" s="211" t="s">
        <v>4107</v>
      </c>
      <c r="C1474" s="211" t="s">
        <v>4200</v>
      </c>
      <c r="D1474" s="135" t="s">
        <v>7888</v>
      </c>
      <c r="E1474" s="32" t="s">
        <v>7891</v>
      </c>
      <c r="F1474" s="33"/>
      <c r="G1474" s="34"/>
      <c r="H1474" s="34"/>
      <c r="I1474" s="34"/>
      <c r="J1474" s="34"/>
      <c r="K1474" s="34"/>
      <c r="L1474" s="138"/>
      <c r="M1474" s="135"/>
      <c r="N1474" s="32" t="s">
        <v>118</v>
      </c>
      <c r="O1474" s="32"/>
      <c r="P1474" s="158" t="s">
        <v>7892</v>
      </c>
      <c r="Q1474" s="143" t="s">
        <v>126</v>
      </c>
      <c r="R1474" s="143" t="s">
        <v>126</v>
      </c>
      <c r="S1474" s="143" t="s">
        <v>128</v>
      </c>
      <c r="T1474" s="143" t="s">
        <v>7722</v>
      </c>
    </row>
    <row r="1475" spans="1:20" s="8" customFormat="1" ht="40.5" customHeight="1">
      <c r="A1475" s="208" t="s">
        <v>2158</v>
      </c>
      <c r="B1475" s="211" t="s">
        <v>3663</v>
      </c>
      <c r="C1475" s="211" t="s">
        <v>4141</v>
      </c>
      <c r="D1475" s="135" t="s">
        <v>3657</v>
      </c>
      <c r="E1475" s="32" t="s">
        <v>1944</v>
      </c>
      <c r="F1475" s="33"/>
      <c r="G1475" s="34"/>
      <c r="H1475" s="34"/>
      <c r="I1475" s="34"/>
      <c r="J1475" s="34"/>
      <c r="K1475" s="34"/>
      <c r="L1475" s="33"/>
      <c r="M1475" s="135"/>
      <c r="N1475" s="32" t="s">
        <v>118</v>
      </c>
      <c r="O1475" s="34"/>
      <c r="P1475" s="158" t="s">
        <v>7398</v>
      </c>
      <c r="Q1475" s="143" t="s">
        <v>126</v>
      </c>
      <c r="R1475" s="143" t="s">
        <v>128</v>
      </c>
      <c r="S1475" s="144" t="s">
        <v>128</v>
      </c>
      <c r="T1475" s="130" t="s">
        <v>4106</v>
      </c>
    </row>
    <row r="1476" spans="1:20" ht="20.399999999999999">
      <c r="A1476" s="396" t="s">
        <v>5022</v>
      </c>
      <c r="B1476" s="208" t="s">
        <v>5064</v>
      </c>
      <c r="C1476" s="208" t="s">
        <v>4118</v>
      </c>
      <c r="D1476" s="135" t="s">
        <v>4119</v>
      </c>
      <c r="E1476" s="32" t="s">
        <v>337</v>
      </c>
      <c r="F1476" s="387"/>
      <c r="G1476" s="387"/>
      <c r="H1476" s="387"/>
      <c r="I1476" s="387"/>
      <c r="J1476" s="387"/>
      <c r="K1476" s="387"/>
      <c r="L1476" s="387"/>
      <c r="M1476" s="387"/>
      <c r="N1476" s="143" t="s">
        <v>118</v>
      </c>
      <c r="O1476" s="387"/>
      <c r="P1476" s="158" t="s">
        <v>6970</v>
      </c>
      <c r="Q1476" s="143" t="s">
        <v>126</v>
      </c>
      <c r="R1476" s="143" t="s">
        <v>126</v>
      </c>
      <c r="S1476" s="395" t="s">
        <v>126</v>
      </c>
      <c r="T1476" s="143" t="s">
        <v>7722</v>
      </c>
    </row>
    <row r="1477" spans="1:20" ht="168.6" customHeight="1">
      <c r="A1477" s="396" t="s">
        <v>5023</v>
      </c>
      <c r="B1477" s="208" t="s">
        <v>5065</v>
      </c>
      <c r="C1477" s="208" t="s">
        <v>4120</v>
      </c>
      <c r="D1477" s="135" t="s">
        <v>7534</v>
      </c>
      <c r="E1477" s="32" t="s">
        <v>337</v>
      </c>
      <c r="F1477" s="387"/>
      <c r="G1477" s="387"/>
      <c r="H1477" s="387"/>
      <c r="I1477" s="387"/>
      <c r="J1477" s="387"/>
      <c r="K1477" s="387"/>
      <c r="L1477" s="387"/>
      <c r="M1477" s="387"/>
      <c r="N1477" s="143" t="s">
        <v>118</v>
      </c>
      <c r="O1477" s="387"/>
      <c r="P1477" s="158" t="s">
        <v>7535</v>
      </c>
      <c r="Q1477" s="143" t="s">
        <v>126</v>
      </c>
      <c r="R1477" s="143" t="s">
        <v>126</v>
      </c>
      <c r="S1477" s="143" t="s">
        <v>126</v>
      </c>
      <c r="T1477" s="143" t="s">
        <v>7722</v>
      </c>
    </row>
    <row r="1478" spans="1:20" s="8" customFormat="1" ht="40.799999999999997">
      <c r="A1478" s="208" t="s">
        <v>5021</v>
      </c>
      <c r="B1478" s="393" t="s">
        <v>5061</v>
      </c>
      <c r="C1478" s="398" t="s">
        <v>4881</v>
      </c>
      <c r="D1478" s="135" t="s">
        <v>6316</v>
      </c>
      <c r="E1478" s="384" t="s">
        <v>4882</v>
      </c>
      <c r="F1478" s="384"/>
      <c r="G1478" s="384"/>
      <c r="H1478" s="384"/>
      <c r="I1478" s="384"/>
      <c r="J1478" s="384"/>
      <c r="K1478" s="384"/>
      <c r="L1478" s="384"/>
      <c r="M1478" s="384"/>
      <c r="N1478" s="384" t="s">
        <v>118</v>
      </c>
      <c r="O1478" s="384"/>
      <c r="P1478" s="642" t="s">
        <v>7533</v>
      </c>
      <c r="Q1478" s="143" t="s">
        <v>126</v>
      </c>
      <c r="R1478" s="143" t="s">
        <v>126</v>
      </c>
      <c r="S1478" s="143" t="s">
        <v>128</v>
      </c>
      <c r="T1478" s="130" t="s">
        <v>6205</v>
      </c>
    </row>
    <row r="1479" spans="1:20">
      <c r="A1479" s="280" t="s">
        <v>1058</v>
      </c>
      <c r="B1479" s="276"/>
      <c r="C1479" s="272"/>
      <c r="D1479" s="269"/>
      <c r="E1479" s="570"/>
      <c r="F1479" s="269"/>
      <c r="G1479" s="269"/>
      <c r="H1479" s="269"/>
      <c r="I1479" s="269"/>
      <c r="J1479" s="269"/>
      <c r="K1479" s="269"/>
      <c r="L1479" s="269"/>
      <c r="M1479" s="269"/>
      <c r="N1479" s="269"/>
      <c r="O1479" s="269"/>
      <c r="P1479" s="269"/>
      <c r="Q1479" s="269"/>
      <c r="R1479" s="269"/>
      <c r="S1479" s="269"/>
      <c r="T1479" s="271"/>
    </row>
    <row r="1480" spans="1:20" s="8" customFormat="1" ht="73.5" customHeight="1">
      <c r="A1480" s="213" t="s">
        <v>1660</v>
      </c>
      <c r="B1480" s="94" t="s">
        <v>1207</v>
      </c>
      <c r="C1480" s="94" t="s">
        <v>4173</v>
      </c>
      <c r="D1480" s="66" t="s">
        <v>3790</v>
      </c>
      <c r="E1480" s="39" t="s">
        <v>68</v>
      </c>
      <c r="F1480" s="9"/>
      <c r="G1480" s="9"/>
      <c r="H1480" s="39" t="s">
        <v>101</v>
      </c>
      <c r="I1480" s="39" t="s">
        <v>101</v>
      </c>
      <c r="J1480" s="39" t="s">
        <v>52</v>
      </c>
      <c r="K1480" s="9" t="s">
        <v>5614</v>
      </c>
      <c r="L1480" s="9" t="s">
        <v>124</v>
      </c>
      <c r="M1480" s="9" t="s">
        <v>7413</v>
      </c>
      <c r="N1480" s="39" t="s">
        <v>38</v>
      </c>
      <c r="O1480" s="66" t="s">
        <v>6450</v>
      </c>
      <c r="P1480" s="52"/>
      <c r="Q1480" s="39" t="s">
        <v>128</v>
      </c>
      <c r="R1480" s="111" t="s">
        <v>128</v>
      </c>
      <c r="S1480" s="111" t="s">
        <v>128</v>
      </c>
      <c r="T1480" s="111" t="s">
        <v>6205</v>
      </c>
    </row>
    <row r="1481" spans="1:20" s="8" customFormat="1" ht="22.5" customHeight="1">
      <c r="A1481" s="928" t="s">
        <v>1661</v>
      </c>
      <c r="B1481" s="929" t="s">
        <v>22</v>
      </c>
      <c r="C1481" s="756" t="s">
        <v>4337</v>
      </c>
      <c r="D1481" s="779" t="s">
        <v>2996</v>
      </c>
      <c r="E1481" s="927" t="s">
        <v>27</v>
      </c>
      <c r="F1481" s="39" t="s">
        <v>33</v>
      </c>
      <c r="G1481" s="9" t="s">
        <v>1061</v>
      </c>
      <c r="H1481" s="927" t="s">
        <v>101</v>
      </c>
      <c r="I1481" s="927" t="s">
        <v>101</v>
      </c>
      <c r="J1481" s="927" t="s">
        <v>107</v>
      </c>
      <c r="K1481" s="779" t="s">
        <v>5614</v>
      </c>
      <c r="L1481" s="768" t="s">
        <v>1424</v>
      </c>
      <c r="M1481" s="768" t="s">
        <v>7544</v>
      </c>
      <c r="N1481" s="762" t="s">
        <v>38</v>
      </c>
      <c r="O1481" s="759" t="s">
        <v>6127</v>
      </c>
      <c r="P1481" s="1001"/>
      <c r="Q1481" s="771" t="s">
        <v>128</v>
      </c>
      <c r="R1481" s="771" t="s">
        <v>128</v>
      </c>
      <c r="S1481" s="771" t="s">
        <v>128</v>
      </c>
      <c r="T1481" s="771" t="s">
        <v>2995</v>
      </c>
    </row>
    <row r="1482" spans="1:20" s="8" customFormat="1" ht="22.5" customHeight="1">
      <c r="A1482" s="928" t="e">
        <v>#N/A</v>
      </c>
      <c r="B1482" s="929" t="e">
        <v>#N/A</v>
      </c>
      <c r="C1482" s="758" t="e">
        <v>#N/A</v>
      </c>
      <c r="D1482" s="779" t="e">
        <v>#N/A</v>
      </c>
      <c r="E1482" s="927" t="e">
        <v>#N/A</v>
      </c>
      <c r="F1482" s="39" t="s">
        <v>34</v>
      </c>
      <c r="G1482" s="9" t="s">
        <v>1375</v>
      </c>
      <c r="H1482" s="927" t="e">
        <v>#N/A</v>
      </c>
      <c r="I1482" s="927" t="e">
        <v>#N/A</v>
      </c>
      <c r="J1482" s="927" t="e">
        <v>#N/A</v>
      </c>
      <c r="K1482" s="779" t="e">
        <v>#N/A</v>
      </c>
      <c r="L1482" s="769" t="e">
        <v>#N/A</v>
      </c>
      <c r="M1482" s="769" t="e">
        <v>#N/A</v>
      </c>
      <c r="N1482" s="763" t="e">
        <v>#N/A</v>
      </c>
      <c r="O1482" s="760" t="e">
        <v>#N/A</v>
      </c>
      <c r="P1482" s="946"/>
      <c r="Q1482" s="772"/>
      <c r="R1482" s="772"/>
      <c r="S1482" s="772"/>
      <c r="T1482" s="772"/>
    </row>
    <row r="1483" spans="1:20" s="8" customFormat="1" ht="22.5" customHeight="1">
      <c r="A1483" s="928" t="e">
        <v>#N/A</v>
      </c>
      <c r="B1483" s="929" t="e">
        <v>#N/A</v>
      </c>
      <c r="C1483" s="758" t="e">
        <v>#N/A</v>
      </c>
      <c r="D1483" s="779" t="e">
        <v>#N/A</v>
      </c>
      <c r="E1483" s="927" t="e">
        <v>#N/A</v>
      </c>
      <c r="F1483" s="39" t="s">
        <v>202</v>
      </c>
      <c r="G1483" s="9" t="s">
        <v>1063</v>
      </c>
      <c r="H1483" s="927" t="e">
        <v>#N/A</v>
      </c>
      <c r="I1483" s="927" t="e">
        <v>#N/A</v>
      </c>
      <c r="J1483" s="927" t="e">
        <v>#N/A</v>
      </c>
      <c r="K1483" s="779" t="e">
        <v>#N/A</v>
      </c>
      <c r="L1483" s="769" t="e">
        <v>#N/A</v>
      </c>
      <c r="M1483" s="769" t="e">
        <v>#N/A</v>
      </c>
      <c r="N1483" s="763" t="e">
        <v>#N/A</v>
      </c>
      <c r="O1483" s="760" t="e">
        <v>#N/A</v>
      </c>
      <c r="P1483" s="946"/>
      <c r="Q1483" s="772"/>
      <c r="R1483" s="772"/>
      <c r="S1483" s="772"/>
      <c r="T1483" s="772"/>
    </row>
    <row r="1484" spans="1:20" s="8" customFormat="1" ht="22.5" customHeight="1">
      <c r="A1484" s="928" t="e">
        <v>#N/A</v>
      </c>
      <c r="B1484" s="929" t="e">
        <v>#N/A</v>
      </c>
      <c r="C1484" s="757" t="e">
        <v>#N/A</v>
      </c>
      <c r="D1484" s="779" t="e">
        <v>#N/A</v>
      </c>
      <c r="E1484" s="927" t="e">
        <v>#N/A</v>
      </c>
      <c r="F1484" s="39" t="s">
        <v>203</v>
      </c>
      <c r="G1484" s="9" t="s">
        <v>1064</v>
      </c>
      <c r="H1484" s="927" t="e">
        <v>#N/A</v>
      </c>
      <c r="I1484" s="927" t="e">
        <v>#N/A</v>
      </c>
      <c r="J1484" s="927" t="e">
        <v>#N/A</v>
      </c>
      <c r="K1484" s="779" t="e">
        <v>#N/A</v>
      </c>
      <c r="L1484" s="770" t="e">
        <v>#N/A</v>
      </c>
      <c r="M1484" s="770" t="e">
        <v>#N/A</v>
      </c>
      <c r="N1484" s="764" t="e">
        <v>#N/A</v>
      </c>
      <c r="O1484" s="761" t="e">
        <v>#N/A</v>
      </c>
      <c r="P1484" s="947"/>
      <c r="Q1484" s="773"/>
      <c r="R1484" s="773"/>
      <c r="S1484" s="773"/>
      <c r="T1484" s="773"/>
    </row>
    <row r="1485" spans="1:20" s="8" customFormat="1" ht="132" customHeight="1">
      <c r="A1485" s="213" t="s">
        <v>1662</v>
      </c>
      <c r="B1485" s="94" t="s">
        <v>1515</v>
      </c>
      <c r="C1485" s="94" t="s">
        <v>4338</v>
      </c>
      <c r="D1485" s="66" t="s">
        <v>7536</v>
      </c>
      <c r="E1485" s="39" t="s">
        <v>337</v>
      </c>
      <c r="F1485" s="9"/>
      <c r="G1485" s="9"/>
      <c r="H1485" s="39" t="s">
        <v>101</v>
      </c>
      <c r="I1485" s="39" t="s">
        <v>101</v>
      </c>
      <c r="J1485" s="39" t="s">
        <v>52</v>
      </c>
      <c r="K1485" s="9" t="s">
        <v>7017</v>
      </c>
      <c r="L1485" s="9" t="s">
        <v>1410</v>
      </c>
      <c r="M1485" s="9" t="s">
        <v>7544</v>
      </c>
      <c r="N1485" s="39" t="s">
        <v>38</v>
      </c>
      <c r="O1485" s="66" t="s">
        <v>7034</v>
      </c>
      <c r="P1485" s="52"/>
      <c r="Q1485" s="111" t="s">
        <v>128</v>
      </c>
      <c r="R1485" s="111" t="s">
        <v>128</v>
      </c>
      <c r="S1485" s="111" t="s">
        <v>128</v>
      </c>
      <c r="T1485" s="111" t="s">
        <v>2989</v>
      </c>
    </row>
    <row r="1486" spans="1:20" s="8" customFormat="1" ht="115.5" customHeight="1">
      <c r="A1486" s="213" t="s">
        <v>1663</v>
      </c>
      <c r="B1486" s="94" t="s">
        <v>1516</v>
      </c>
      <c r="C1486" s="94" t="s">
        <v>4339</v>
      </c>
      <c r="D1486" s="66" t="s">
        <v>7537</v>
      </c>
      <c r="E1486" s="39" t="s">
        <v>337</v>
      </c>
      <c r="F1486" s="9"/>
      <c r="G1486" s="9"/>
      <c r="H1486" s="39" t="s">
        <v>52</v>
      </c>
      <c r="I1486" s="39" t="s">
        <v>101</v>
      </c>
      <c r="J1486" s="39" t="s">
        <v>52</v>
      </c>
      <c r="K1486" s="9" t="s">
        <v>5940</v>
      </c>
      <c r="L1486" s="9" t="s">
        <v>1410</v>
      </c>
      <c r="M1486" s="9" t="s">
        <v>7544</v>
      </c>
      <c r="N1486" s="39" t="s">
        <v>16</v>
      </c>
      <c r="O1486" s="66" t="s">
        <v>5783</v>
      </c>
      <c r="P1486" s="52"/>
      <c r="Q1486" s="111" t="s">
        <v>128</v>
      </c>
      <c r="R1486" s="111" t="s">
        <v>128</v>
      </c>
      <c r="S1486" s="111" t="s">
        <v>128</v>
      </c>
      <c r="T1486" s="111" t="s">
        <v>5622</v>
      </c>
    </row>
    <row r="1487" spans="1:20" s="8" customFormat="1" ht="20.399999999999999">
      <c r="A1487" s="207" t="s">
        <v>7854</v>
      </c>
      <c r="B1487" s="207" t="s">
        <v>7872</v>
      </c>
      <c r="C1487" s="399" t="s">
        <v>7873</v>
      </c>
      <c r="D1487" s="131" t="s">
        <v>7877</v>
      </c>
      <c r="E1487" s="132" t="s">
        <v>6165</v>
      </c>
      <c r="F1487" s="33"/>
      <c r="G1487" s="34"/>
      <c r="H1487" s="34"/>
      <c r="I1487" s="34"/>
      <c r="J1487" s="34"/>
      <c r="K1487" s="34"/>
      <c r="L1487" s="149"/>
      <c r="M1487" s="131"/>
      <c r="N1487" s="137" t="s">
        <v>118</v>
      </c>
      <c r="O1487" s="142"/>
      <c r="P1487" s="640" t="s">
        <v>7878</v>
      </c>
      <c r="Q1487" s="133" t="s">
        <v>126</v>
      </c>
      <c r="R1487" s="133" t="s">
        <v>126</v>
      </c>
      <c r="S1487" s="133" t="s">
        <v>128</v>
      </c>
      <c r="T1487" s="130" t="s">
        <v>7722</v>
      </c>
    </row>
    <row r="1488" spans="1:20" s="8" customFormat="1" ht="69" customHeight="1">
      <c r="A1488" s="208" t="s">
        <v>2159</v>
      </c>
      <c r="B1488" s="211" t="s">
        <v>1885</v>
      </c>
      <c r="C1488" s="208" t="s">
        <v>4197</v>
      </c>
      <c r="D1488" s="189" t="s">
        <v>7067</v>
      </c>
      <c r="E1488" s="301" t="s">
        <v>3658</v>
      </c>
      <c r="F1488" s="33"/>
      <c r="G1488" s="34"/>
      <c r="H1488" s="34"/>
      <c r="I1488" s="34"/>
      <c r="J1488" s="34"/>
      <c r="K1488" s="34"/>
      <c r="L1488" s="33"/>
      <c r="M1488" s="135"/>
      <c r="N1488" s="32" t="s">
        <v>118</v>
      </c>
      <c r="O1488" s="34"/>
      <c r="P1488" s="644" t="s">
        <v>7068</v>
      </c>
      <c r="Q1488" s="143" t="s">
        <v>126</v>
      </c>
      <c r="R1488" s="143" t="s">
        <v>128</v>
      </c>
      <c r="S1488" s="144" t="s">
        <v>128</v>
      </c>
      <c r="T1488" s="301" t="s">
        <v>7003</v>
      </c>
    </row>
    <row r="1489" spans="1:20" s="8" customFormat="1" ht="48" customHeight="1">
      <c r="A1489" s="208" t="s">
        <v>2160</v>
      </c>
      <c r="B1489" s="211" t="s">
        <v>1999</v>
      </c>
      <c r="C1489" s="208" t="s">
        <v>4340</v>
      </c>
      <c r="D1489" s="131" t="s">
        <v>2289</v>
      </c>
      <c r="E1489" s="132" t="s">
        <v>3660</v>
      </c>
      <c r="F1489" s="33"/>
      <c r="G1489" s="34"/>
      <c r="H1489" s="34"/>
      <c r="I1489" s="34"/>
      <c r="J1489" s="34"/>
      <c r="K1489" s="34"/>
      <c r="L1489" s="149"/>
      <c r="M1489" s="131"/>
      <c r="N1489" s="137" t="s">
        <v>118</v>
      </c>
      <c r="O1489" s="142"/>
      <c r="P1489" s="640" t="s">
        <v>7069</v>
      </c>
      <c r="Q1489" s="133" t="s">
        <v>126</v>
      </c>
      <c r="R1489" s="133" t="s">
        <v>128</v>
      </c>
      <c r="S1489" s="133" t="s">
        <v>128</v>
      </c>
      <c r="T1489" s="130" t="s">
        <v>7003</v>
      </c>
    </row>
    <row r="1490" spans="1:20" s="8" customFormat="1" ht="45" customHeight="1">
      <c r="A1490" s="208" t="s">
        <v>2161</v>
      </c>
      <c r="B1490" s="211" t="s">
        <v>3380</v>
      </c>
      <c r="C1490" s="208" t="s">
        <v>4130</v>
      </c>
      <c r="D1490" s="135" t="s">
        <v>6175</v>
      </c>
      <c r="E1490" s="32" t="s">
        <v>109</v>
      </c>
      <c r="F1490" s="138"/>
      <c r="G1490" s="34"/>
      <c r="H1490" s="34"/>
      <c r="I1490" s="34"/>
      <c r="J1490" s="34"/>
      <c r="K1490" s="34"/>
      <c r="L1490" s="33"/>
      <c r="M1490" s="135"/>
      <c r="N1490" s="32" t="s">
        <v>118</v>
      </c>
      <c r="O1490" s="34"/>
      <c r="P1490" s="158" t="s">
        <v>6899</v>
      </c>
      <c r="Q1490" s="143" t="s">
        <v>126</v>
      </c>
      <c r="R1490" s="143" t="s">
        <v>128</v>
      </c>
      <c r="S1490" s="143" t="s">
        <v>128</v>
      </c>
      <c r="T1490" s="130" t="s">
        <v>6162</v>
      </c>
    </row>
    <row r="1491" spans="1:20" s="8" customFormat="1" ht="45" customHeight="1">
      <c r="A1491" s="208" t="s">
        <v>2162</v>
      </c>
      <c r="B1491" s="211" t="s">
        <v>4107</v>
      </c>
      <c r="C1491" s="208" t="s">
        <v>4200</v>
      </c>
      <c r="D1491" s="135" t="s">
        <v>7888</v>
      </c>
      <c r="E1491" s="32" t="s">
        <v>7891</v>
      </c>
      <c r="F1491" s="33"/>
      <c r="G1491" s="34"/>
      <c r="H1491" s="34"/>
      <c r="I1491" s="34"/>
      <c r="J1491" s="34"/>
      <c r="K1491" s="34"/>
      <c r="L1491" s="138"/>
      <c r="M1491" s="135"/>
      <c r="N1491" s="32" t="s">
        <v>118</v>
      </c>
      <c r="O1491" s="32"/>
      <c r="P1491" s="158" t="s">
        <v>7892</v>
      </c>
      <c r="Q1491" s="143" t="s">
        <v>126</v>
      </c>
      <c r="R1491" s="143" t="s">
        <v>126</v>
      </c>
      <c r="S1491" s="143" t="s">
        <v>128</v>
      </c>
      <c r="T1491" s="143" t="s">
        <v>7722</v>
      </c>
    </row>
    <row r="1492" spans="1:20" s="8" customFormat="1" ht="86.25" customHeight="1">
      <c r="A1492" s="208" t="s">
        <v>2163</v>
      </c>
      <c r="B1492" s="211" t="s">
        <v>3663</v>
      </c>
      <c r="C1492" s="208" t="s">
        <v>4141</v>
      </c>
      <c r="D1492" s="135" t="s">
        <v>3657</v>
      </c>
      <c r="E1492" s="32" t="s">
        <v>1944</v>
      </c>
      <c r="F1492" s="33"/>
      <c r="G1492" s="34"/>
      <c r="H1492" s="34"/>
      <c r="I1492" s="34"/>
      <c r="J1492" s="34"/>
      <c r="K1492" s="34"/>
      <c r="L1492" s="33"/>
      <c r="M1492" s="135"/>
      <c r="N1492" s="143" t="s">
        <v>118</v>
      </c>
      <c r="O1492" s="34"/>
      <c r="P1492" s="158" t="s">
        <v>7398</v>
      </c>
      <c r="Q1492" s="143" t="s">
        <v>126</v>
      </c>
      <c r="R1492" s="143" t="s">
        <v>128</v>
      </c>
      <c r="S1492" s="144" t="s">
        <v>128</v>
      </c>
      <c r="T1492" s="130" t="s">
        <v>4106</v>
      </c>
    </row>
    <row r="1493" spans="1:20" s="53" customFormat="1" ht="119.25" customHeight="1">
      <c r="A1493" s="211" t="s">
        <v>5024</v>
      </c>
      <c r="B1493" s="211" t="s">
        <v>1067</v>
      </c>
      <c r="C1493" s="208" t="s">
        <v>4341</v>
      </c>
      <c r="D1493" s="135" t="s">
        <v>7538</v>
      </c>
      <c r="E1493" s="32" t="s">
        <v>2807</v>
      </c>
      <c r="F1493" s="33"/>
      <c r="G1493" s="34"/>
      <c r="H1493" s="34"/>
      <c r="I1493" s="34"/>
      <c r="J1493" s="34"/>
      <c r="K1493" s="34"/>
      <c r="L1493" s="33"/>
      <c r="M1493" s="147"/>
      <c r="N1493" s="143" t="s">
        <v>118</v>
      </c>
      <c r="O1493" s="32"/>
      <c r="P1493" s="158" t="s">
        <v>7342</v>
      </c>
      <c r="Q1493" s="32" t="s">
        <v>126</v>
      </c>
      <c r="R1493" s="143" t="s">
        <v>128</v>
      </c>
      <c r="S1493" s="143" t="s">
        <v>126</v>
      </c>
      <c r="T1493" s="130" t="s">
        <v>7003</v>
      </c>
    </row>
    <row r="1494" spans="1:20" s="53" customFormat="1" ht="123" customHeight="1">
      <c r="A1494" s="211" t="s">
        <v>5025</v>
      </c>
      <c r="B1494" s="211" t="s">
        <v>1069</v>
      </c>
      <c r="C1494" s="208" t="s">
        <v>4342</v>
      </c>
      <c r="D1494" s="135" t="s">
        <v>7539</v>
      </c>
      <c r="E1494" s="32" t="s">
        <v>2807</v>
      </c>
      <c r="F1494" s="33"/>
      <c r="G1494" s="34"/>
      <c r="H1494" s="34"/>
      <c r="I1494" s="34"/>
      <c r="J1494" s="34"/>
      <c r="K1494" s="34"/>
      <c r="L1494" s="33"/>
      <c r="M1494" s="147"/>
      <c r="N1494" s="143" t="s">
        <v>118</v>
      </c>
      <c r="O1494" s="32"/>
      <c r="P1494" s="158" t="s">
        <v>7343</v>
      </c>
      <c r="Q1494" s="32" t="s">
        <v>126</v>
      </c>
      <c r="R1494" s="143" t="s">
        <v>128</v>
      </c>
      <c r="S1494" s="143" t="s">
        <v>126</v>
      </c>
      <c r="T1494" s="130" t="s">
        <v>7003</v>
      </c>
    </row>
    <row r="1495" spans="1:20" s="53" customFormat="1" ht="117" customHeight="1">
      <c r="A1495" s="211" t="s">
        <v>5026</v>
      </c>
      <c r="B1495" s="211" t="s">
        <v>7315</v>
      </c>
      <c r="C1495" s="208" t="s">
        <v>7316</v>
      </c>
      <c r="D1495" s="135" t="s">
        <v>7540</v>
      </c>
      <c r="E1495" s="32" t="s">
        <v>2807</v>
      </c>
      <c r="F1495" s="33"/>
      <c r="G1495" s="34"/>
      <c r="H1495" s="34"/>
      <c r="I1495" s="34"/>
      <c r="J1495" s="34"/>
      <c r="K1495" s="34"/>
      <c r="L1495" s="33"/>
      <c r="M1495" s="147"/>
      <c r="N1495" s="143" t="s">
        <v>118</v>
      </c>
      <c r="O1495" s="32"/>
      <c r="P1495" s="158" t="s">
        <v>7344</v>
      </c>
      <c r="Q1495" s="32" t="s">
        <v>126</v>
      </c>
      <c r="R1495" s="143" t="s">
        <v>128</v>
      </c>
      <c r="S1495" s="143" t="s">
        <v>128</v>
      </c>
      <c r="T1495" s="130" t="s">
        <v>7003</v>
      </c>
    </row>
    <row r="1496" spans="1:20" ht="122.1" customHeight="1">
      <c r="A1496" s="396" t="s">
        <v>5030</v>
      </c>
      <c r="B1496" s="208" t="s">
        <v>1067</v>
      </c>
      <c r="C1496" s="208" t="s">
        <v>5031</v>
      </c>
      <c r="D1496" s="135" t="s">
        <v>7541</v>
      </c>
      <c r="E1496" s="122" t="s">
        <v>30</v>
      </c>
      <c r="F1496" s="397"/>
      <c r="G1496" s="397"/>
      <c r="H1496" s="397"/>
      <c r="I1496" s="397"/>
      <c r="J1496" s="397"/>
      <c r="K1496" s="397"/>
      <c r="L1496" s="397"/>
      <c r="M1496" s="397"/>
      <c r="N1496" s="143" t="s">
        <v>118</v>
      </c>
      <c r="O1496" s="397"/>
      <c r="P1496" s="158" t="s">
        <v>7345</v>
      </c>
      <c r="Q1496" s="32" t="s">
        <v>126</v>
      </c>
      <c r="R1496" s="32" t="s">
        <v>128</v>
      </c>
      <c r="S1496" s="32" t="s">
        <v>128</v>
      </c>
      <c r="T1496" s="130" t="s">
        <v>7003</v>
      </c>
    </row>
    <row r="1497" spans="1:20" ht="130.5" customHeight="1">
      <c r="A1497" s="396" t="s">
        <v>5032</v>
      </c>
      <c r="B1497" s="208" t="s">
        <v>1069</v>
      </c>
      <c r="C1497" s="208" t="s">
        <v>5033</v>
      </c>
      <c r="D1497" s="135" t="s">
        <v>7542</v>
      </c>
      <c r="E1497" s="122" t="s">
        <v>30</v>
      </c>
      <c r="F1497" s="397"/>
      <c r="G1497" s="397"/>
      <c r="H1497" s="397"/>
      <c r="I1497" s="397"/>
      <c r="J1497" s="397"/>
      <c r="K1497" s="397"/>
      <c r="L1497" s="397"/>
      <c r="M1497" s="397"/>
      <c r="N1497" s="143" t="s">
        <v>118</v>
      </c>
      <c r="O1497" s="397"/>
      <c r="P1497" s="158" t="s">
        <v>7346</v>
      </c>
      <c r="Q1497" s="32" t="s">
        <v>126</v>
      </c>
      <c r="R1497" s="32" t="s">
        <v>128</v>
      </c>
      <c r="S1497" s="32" t="s">
        <v>128</v>
      </c>
      <c r="T1497" s="130" t="s">
        <v>7003</v>
      </c>
    </row>
    <row r="1498" spans="1:20" s="8" customFormat="1" ht="38.25" customHeight="1">
      <c r="A1498" s="396" t="s">
        <v>5027</v>
      </c>
      <c r="B1498" s="208" t="s">
        <v>5064</v>
      </c>
      <c r="C1498" s="208" t="s">
        <v>4118</v>
      </c>
      <c r="D1498" s="135" t="s">
        <v>4119</v>
      </c>
      <c r="E1498" s="32" t="s">
        <v>337</v>
      </c>
      <c r="F1498" s="387"/>
      <c r="G1498" s="387"/>
      <c r="H1498" s="387"/>
      <c r="I1498" s="387"/>
      <c r="J1498" s="387"/>
      <c r="K1498" s="387"/>
      <c r="L1498" s="387"/>
      <c r="M1498" s="387"/>
      <c r="N1498" s="143" t="s">
        <v>118</v>
      </c>
      <c r="O1498" s="387"/>
      <c r="P1498" s="158" t="s">
        <v>6970</v>
      </c>
      <c r="Q1498" s="32" t="s">
        <v>126</v>
      </c>
      <c r="R1498" s="32" t="s">
        <v>126</v>
      </c>
      <c r="S1498" s="395" t="s">
        <v>126</v>
      </c>
      <c r="T1498" s="143" t="s">
        <v>7722</v>
      </c>
    </row>
    <row r="1499" spans="1:20" ht="174.75" customHeight="1">
      <c r="A1499" s="396" t="s">
        <v>5028</v>
      </c>
      <c r="B1499" s="208" t="s">
        <v>5065</v>
      </c>
      <c r="C1499" s="208" t="s">
        <v>4120</v>
      </c>
      <c r="D1499" s="135" t="s">
        <v>7543</v>
      </c>
      <c r="E1499" s="32" t="s">
        <v>337</v>
      </c>
      <c r="F1499" s="387"/>
      <c r="G1499" s="387"/>
      <c r="H1499" s="387"/>
      <c r="I1499" s="387"/>
      <c r="J1499" s="387"/>
      <c r="K1499" s="387"/>
      <c r="L1499" s="387"/>
      <c r="M1499" s="387"/>
      <c r="N1499" s="143" t="s">
        <v>118</v>
      </c>
      <c r="O1499" s="387"/>
      <c r="P1499" s="158" t="s">
        <v>7545</v>
      </c>
      <c r="Q1499" s="32" t="s">
        <v>126</v>
      </c>
      <c r="R1499" s="32" t="s">
        <v>126</v>
      </c>
      <c r="S1499" s="32" t="s">
        <v>126</v>
      </c>
      <c r="T1499" s="143" t="s">
        <v>7722</v>
      </c>
    </row>
    <row r="1500" spans="1:20" ht="81.75" customHeight="1">
      <c r="A1500" s="208" t="s">
        <v>5029</v>
      </c>
      <c r="B1500" s="393" t="s">
        <v>5061</v>
      </c>
      <c r="C1500" s="398" t="s">
        <v>4881</v>
      </c>
      <c r="D1500" s="385" t="s">
        <v>6316</v>
      </c>
      <c r="E1500" s="384" t="s">
        <v>4882</v>
      </c>
      <c r="F1500" s="384"/>
      <c r="G1500" s="384"/>
      <c r="H1500" s="384"/>
      <c r="I1500" s="384"/>
      <c r="J1500" s="384"/>
      <c r="K1500" s="384"/>
      <c r="L1500" s="384"/>
      <c r="M1500" s="384"/>
      <c r="N1500" s="143" t="s">
        <v>118</v>
      </c>
      <c r="O1500" s="384"/>
      <c r="P1500" s="642" t="s">
        <v>7533</v>
      </c>
      <c r="Q1500" s="143" t="s">
        <v>126</v>
      </c>
      <c r="R1500" s="143" t="s">
        <v>126</v>
      </c>
      <c r="S1500" s="143" t="s">
        <v>128</v>
      </c>
      <c r="T1500" s="130" t="s">
        <v>6205</v>
      </c>
    </row>
    <row r="1501" spans="1:20" ht="21.75" customHeight="1">
      <c r="A1501" s="784" t="s">
        <v>5034</v>
      </c>
      <c r="B1501" s="784" t="s">
        <v>5281</v>
      </c>
      <c r="C1501" s="784" t="s">
        <v>5035</v>
      </c>
      <c r="D1501" s="787" t="s">
        <v>7412</v>
      </c>
      <c r="E1501" s="781" t="s">
        <v>5839</v>
      </c>
      <c r="F1501" s="135" t="s">
        <v>6328</v>
      </c>
      <c r="G1501" s="387" t="s">
        <v>6329</v>
      </c>
      <c r="H1501" s="827"/>
      <c r="I1501" s="827"/>
      <c r="J1501" s="827"/>
      <c r="K1501" s="827"/>
      <c r="L1501" s="827"/>
      <c r="M1501" s="827"/>
      <c r="N1501" s="806" t="s">
        <v>118</v>
      </c>
      <c r="O1501" s="931"/>
      <c r="P1501" s="1004" t="s">
        <v>7787</v>
      </c>
      <c r="Q1501" s="806" t="s">
        <v>126</v>
      </c>
      <c r="R1501" s="806" t="s">
        <v>128</v>
      </c>
      <c r="S1501" s="806" t="s">
        <v>128</v>
      </c>
      <c r="T1501" s="806" t="s">
        <v>7722</v>
      </c>
    </row>
    <row r="1502" spans="1:20" ht="12.75" customHeight="1">
      <c r="A1502" s="785"/>
      <c r="B1502" s="785"/>
      <c r="C1502" s="785"/>
      <c r="D1502" s="788"/>
      <c r="E1502" s="782"/>
      <c r="F1502" s="135" t="s">
        <v>6331</v>
      </c>
      <c r="G1502" s="387" t="s">
        <v>6330</v>
      </c>
      <c r="H1502" s="828"/>
      <c r="I1502" s="828"/>
      <c r="J1502" s="828"/>
      <c r="K1502" s="828"/>
      <c r="L1502" s="828"/>
      <c r="M1502" s="828"/>
      <c r="N1502" s="831"/>
      <c r="O1502" s="932"/>
      <c r="P1502" s="1005"/>
      <c r="Q1502" s="831"/>
      <c r="R1502" s="831"/>
      <c r="S1502" s="831"/>
      <c r="T1502" s="831"/>
    </row>
    <row r="1503" spans="1:20" ht="12.75" customHeight="1">
      <c r="A1503" s="785"/>
      <c r="B1503" s="785"/>
      <c r="C1503" s="785"/>
      <c r="D1503" s="788"/>
      <c r="E1503" s="782"/>
      <c r="F1503" s="135" t="s">
        <v>6332</v>
      </c>
      <c r="G1503" s="387" t="s">
        <v>6355</v>
      </c>
      <c r="H1503" s="828"/>
      <c r="I1503" s="828"/>
      <c r="J1503" s="828"/>
      <c r="K1503" s="828"/>
      <c r="L1503" s="828"/>
      <c r="M1503" s="828"/>
      <c r="N1503" s="831"/>
      <c r="O1503" s="932"/>
      <c r="P1503" s="1005"/>
      <c r="Q1503" s="831"/>
      <c r="R1503" s="831"/>
      <c r="S1503" s="831"/>
      <c r="T1503" s="831"/>
    </row>
    <row r="1504" spans="1:20" ht="33.75" customHeight="1">
      <c r="A1504" s="786"/>
      <c r="B1504" s="786"/>
      <c r="C1504" s="786"/>
      <c r="D1504" s="789"/>
      <c r="E1504" s="783"/>
      <c r="F1504" s="135" t="s">
        <v>6333</v>
      </c>
      <c r="G1504" s="387" t="s">
        <v>6356</v>
      </c>
      <c r="H1504" s="889"/>
      <c r="I1504" s="889"/>
      <c r="J1504" s="889"/>
      <c r="K1504" s="889"/>
      <c r="L1504" s="889"/>
      <c r="M1504" s="889"/>
      <c r="N1504" s="807"/>
      <c r="O1504" s="933"/>
      <c r="P1504" s="1006"/>
      <c r="Q1504" s="807"/>
      <c r="R1504" s="807"/>
      <c r="S1504" s="807"/>
      <c r="T1504" s="807"/>
    </row>
    <row r="1505" spans="1:20" ht="12.75" customHeight="1">
      <c r="A1505" s="794" t="s">
        <v>5036</v>
      </c>
      <c r="B1505" s="794" t="s">
        <v>5282</v>
      </c>
      <c r="C1505" s="794" t="s">
        <v>5037</v>
      </c>
      <c r="D1505" s="921" t="s">
        <v>7412</v>
      </c>
      <c r="E1505" s="793" t="s">
        <v>5839</v>
      </c>
      <c r="F1505" s="135" t="s">
        <v>6328</v>
      </c>
      <c r="G1505" s="387" t="s">
        <v>6329</v>
      </c>
      <c r="H1505" s="826"/>
      <c r="I1505" s="826"/>
      <c r="J1505" s="826"/>
      <c r="K1505" s="826"/>
      <c r="L1505" s="826"/>
      <c r="M1505" s="826"/>
      <c r="N1505" s="922" t="s">
        <v>118</v>
      </c>
      <c r="O1505" s="930"/>
      <c r="P1505" s="1003" t="s">
        <v>7788</v>
      </c>
      <c r="Q1505" s="922" t="s">
        <v>126</v>
      </c>
      <c r="R1505" s="922" t="s">
        <v>128</v>
      </c>
      <c r="S1505" s="922" t="s">
        <v>128</v>
      </c>
      <c r="T1505" s="922" t="s">
        <v>7722</v>
      </c>
    </row>
    <row r="1506" spans="1:20" ht="22.5" customHeight="1">
      <c r="A1506" s="794"/>
      <c r="B1506" s="794"/>
      <c r="C1506" s="794"/>
      <c r="D1506" s="921"/>
      <c r="E1506" s="793"/>
      <c r="F1506" s="135" t="s">
        <v>6331</v>
      </c>
      <c r="G1506" s="387" t="s">
        <v>6330</v>
      </c>
      <c r="H1506" s="826"/>
      <c r="I1506" s="826"/>
      <c r="J1506" s="826"/>
      <c r="K1506" s="826"/>
      <c r="L1506" s="826"/>
      <c r="M1506" s="826"/>
      <c r="N1506" s="922"/>
      <c r="O1506" s="930"/>
      <c r="P1506" s="1003"/>
      <c r="Q1506" s="922"/>
      <c r="R1506" s="922"/>
      <c r="S1506" s="922"/>
      <c r="T1506" s="922"/>
    </row>
    <row r="1507" spans="1:20" ht="12.75" customHeight="1">
      <c r="A1507" s="794"/>
      <c r="B1507" s="794"/>
      <c r="C1507" s="794"/>
      <c r="D1507" s="921"/>
      <c r="E1507" s="793"/>
      <c r="F1507" s="135" t="s">
        <v>6332</v>
      </c>
      <c r="G1507" s="387" t="s">
        <v>6355</v>
      </c>
      <c r="H1507" s="826"/>
      <c r="I1507" s="826"/>
      <c r="J1507" s="826"/>
      <c r="K1507" s="826"/>
      <c r="L1507" s="826"/>
      <c r="M1507" s="826"/>
      <c r="N1507" s="922"/>
      <c r="O1507" s="930"/>
      <c r="P1507" s="1003"/>
      <c r="Q1507" s="922"/>
      <c r="R1507" s="922"/>
      <c r="S1507" s="922"/>
      <c r="T1507" s="922"/>
    </row>
    <row r="1508" spans="1:20" ht="36" customHeight="1">
      <c r="A1508" s="794"/>
      <c r="B1508" s="794"/>
      <c r="C1508" s="794"/>
      <c r="D1508" s="921"/>
      <c r="E1508" s="793"/>
      <c r="F1508" s="135" t="s">
        <v>6333</v>
      </c>
      <c r="G1508" s="387" t="s">
        <v>6356</v>
      </c>
      <c r="H1508" s="826"/>
      <c r="I1508" s="826"/>
      <c r="J1508" s="826"/>
      <c r="K1508" s="826"/>
      <c r="L1508" s="826"/>
      <c r="M1508" s="826"/>
      <c r="N1508" s="922"/>
      <c r="O1508" s="930"/>
      <c r="P1508" s="1003"/>
      <c r="Q1508" s="922"/>
      <c r="R1508" s="922"/>
      <c r="S1508" s="922"/>
      <c r="T1508" s="922"/>
    </row>
    <row r="1509" spans="1:20">
      <c r="A1509" s="285" t="s">
        <v>1073</v>
      </c>
      <c r="B1509" s="284"/>
      <c r="C1509" s="281"/>
      <c r="D1509" s="282"/>
      <c r="E1509" s="576"/>
      <c r="F1509" s="282"/>
      <c r="G1509" s="282"/>
      <c r="H1509" s="282"/>
      <c r="I1509" s="282"/>
      <c r="J1509" s="282"/>
      <c r="K1509" s="282"/>
      <c r="L1509" s="282"/>
      <c r="M1509" s="282"/>
      <c r="N1509" s="282"/>
      <c r="O1509" s="282"/>
      <c r="P1509" s="282"/>
      <c r="Q1509" s="282"/>
      <c r="R1509" s="282"/>
      <c r="S1509" s="282"/>
      <c r="T1509" s="425"/>
    </row>
    <row r="1510" spans="1:20" s="8" customFormat="1" ht="58.5" customHeight="1">
      <c r="A1510" s="212" t="s">
        <v>1664</v>
      </c>
      <c r="B1510" s="16" t="s">
        <v>1207</v>
      </c>
      <c r="C1510" s="16" t="s">
        <v>4173</v>
      </c>
      <c r="D1510" s="60" t="s">
        <v>3790</v>
      </c>
      <c r="E1510" s="51" t="s">
        <v>68</v>
      </c>
      <c r="F1510" s="60"/>
      <c r="G1510" s="60"/>
      <c r="H1510" s="51" t="s">
        <v>101</v>
      </c>
      <c r="I1510" s="51" t="s">
        <v>101</v>
      </c>
      <c r="J1510" s="51" t="s">
        <v>52</v>
      </c>
      <c r="K1510" s="60" t="s">
        <v>5614</v>
      </c>
      <c r="L1510" s="9" t="s">
        <v>124</v>
      </c>
      <c r="M1510" s="9" t="s">
        <v>7413</v>
      </c>
      <c r="N1510" s="39" t="s">
        <v>38</v>
      </c>
      <c r="O1510" s="66" t="s">
        <v>6451</v>
      </c>
      <c r="P1510" s="52"/>
      <c r="Q1510" s="39" t="s">
        <v>128</v>
      </c>
      <c r="R1510" s="111" t="s">
        <v>128</v>
      </c>
      <c r="S1510" s="111" t="s">
        <v>128</v>
      </c>
      <c r="T1510" s="111" t="s">
        <v>6205</v>
      </c>
    </row>
    <row r="1511" spans="1:20" s="8" customFormat="1" ht="87.75" customHeight="1">
      <c r="A1511" s="214" t="s">
        <v>1665</v>
      </c>
      <c r="B1511" s="94" t="s">
        <v>1517</v>
      </c>
      <c r="C1511" s="94" t="s">
        <v>4236</v>
      </c>
      <c r="D1511" s="66" t="s">
        <v>3750</v>
      </c>
      <c r="E1511" s="39" t="s">
        <v>2994</v>
      </c>
      <c r="F1511" s="47"/>
      <c r="G1511" s="9" t="s">
        <v>3033</v>
      </c>
      <c r="H1511" s="39" t="s">
        <v>101</v>
      </c>
      <c r="I1511" s="39" t="s">
        <v>101</v>
      </c>
      <c r="J1511" s="39" t="s">
        <v>52</v>
      </c>
      <c r="K1511" s="66" t="s">
        <v>2644</v>
      </c>
      <c r="L1511" s="9" t="s">
        <v>1424</v>
      </c>
      <c r="M1511" s="9" t="s">
        <v>7547</v>
      </c>
      <c r="N1511" s="39" t="s">
        <v>38</v>
      </c>
      <c r="O1511" s="66" t="s">
        <v>5784</v>
      </c>
      <c r="P1511" s="52"/>
      <c r="Q1511" s="111" t="s">
        <v>128</v>
      </c>
      <c r="R1511" s="111" t="s">
        <v>128</v>
      </c>
      <c r="S1511" s="111" t="s">
        <v>128</v>
      </c>
      <c r="T1511" s="111" t="s">
        <v>3749</v>
      </c>
    </row>
    <row r="1512" spans="1:20" s="8" customFormat="1" ht="178.5" customHeight="1">
      <c r="A1512" s="214" t="s">
        <v>1666</v>
      </c>
      <c r="B1512" s="94" t="s">
        <v>1518</v>
      </c>
      <c r="C1512" s="94" t="s">
        <v>4344</v>
      </c>
      <c r="D1512" s="66" t="s">
        <v>1499</v>
      </c>
      <c r="E1512" s="39" t="s">
        <v>337</v>
      </c>
      <c r="F1512" s="47"/>
      <c r="G1512" s="9"/>
      <c r="H1512" s="39" t="s">
        <v>52</v>
      </c>
      <c r="I1512" s="39" t="s">
        <v>101</v>
      </c>
      <c r="J1512" s="39" t="s">
        <v>52</v>
      </c>
      <c r="K1512" s="66" t="s">
        <v>7019</v>
      </c>
      <c r="L1512" s="9" t="s">
        <v>1410</v>
      </c>
      <c r="M1512" s="9" t="s">
        <v>7548</v>
      </c>
      <c r="N1512" s="39" t="s">
        <v>16</v>
      </c>
      <c r="O1512" s="66" t="s">
        <v>7035</v>
      </c>
      <c r="P1512" s="52"/>
      <c r="Q1512" s="111" t="s">
        <v>128</v>
      </c>
      <c r="R1512" s="111" t="s">
        <v>128</v>
      </c>
      <c r="S1512" s="111" t="s">
        <v>128</v>
      </c>
      <c r="T1512" s="111" t="s">
        <v>2989</v>
      </c>
    </row>
    <row r="1513" spans="1:20" s="8" customFormat="1" ht="20.399999999999999">
      <c r="A1513" s="207" t="s">
        <v>7855</v>
      </c>
      <c r="B1513" s="207" t="s">
        <v>7872</v>
      </c>
      <c r="C1513" s="399" t="s">
        <v>7873</v>
      </c>
      <c r="D1513" s="131" t="s">
        <v>7877</v>
      </c>
      <c r="E1513" s="132" t="s">
        <v>6165</v>
      </c>
      <c r="F1513" s="33"/>
      <c r="G1513" s="34"/>
      <c r="H1513" s="34"/>
      <c r="I1513" s="34"/>
      <c r="J1513" s="34"/>
      <c r="K1513" s="34"/>
      <c r="L1513" s="149"/>
      <c r="M1513" s="131"/>
      <c r="N1513" s="137" t="s">
        <v>118</v>
      </c>
      <c r="O1513" s="142"/>
      <c r="P1513" s="640" t="s">
        <v>7878</v>
      </c>
      <c r="Q1513" s="133" t="s">
        <v>126</v>
      </c>
      <c r="R1513" s="133" t="s">
        <v>126</v>
      </c>
      <c r="S1513" s="133" t="s">
        <v>128</v>
      </c>
      <c r="T1513" s="130" t="s">
        <v>7722</v>
      </c>
    </row>
    <row r="1514" spans="1:20" s="8" customFormat="1" ht="68.25" customHeight="1">
      <c r="A1514" s="208" t="s">
        <v>2167</v>
      </c>
      <c r="B1514" s="211" t="s">
        <v>1885</v>
      </c>
      <c r="C1514" s="208" t="s">
        <v>4197</v>
      </c>
      <c r="D1514" s="189" t="s">
        <v>7067</v>
      </c>
      <c r="E1514" s="301" t="s">
        <v>3658</v>
      </c>
      <c r="F1514" s="33"/>
      <c r="G1514" s="34"/>
      <c r="H1514" s="34"/>
      <c r="I1514" s="34"/>
      <c r="J1514" s="34"/>
      <c r="K1514" s="34"/>
      <c r="L1514" s="33"/>
      <c r="M1514" s="135"/>
      <c r="N1514" s="32" t="s">
        <v>118</v>
      </c>
      <c r="O1514" s="34"/>
      <c r="P1514" s="644" t="s">
        <v>7068</v>
      </c>
      <c r="Q1514" s="143" t="s">
        <v>126</v>
      </c>
      <c r="R1514" s="143" t="s">
        <v>128</v>
      </c>
      <c r="S1514" s="144" t="s">
        <v>128</v>
      </c>
      <c r="T1514" s="301" t="s">
        <v>7003</v>
      </c>
    </row>
    <row r="1515" spans="1:20" s="8" customFormat="1" ht="48" customHeight="1">
      <c r="A1515" s="208" t="s">
        <v>2168</v>
      </c>
      <c r="B1515" s="211" t="s">
        <v>2002</v>
      </c>
      <c r="C1515" s="208" t="s">
        <v>4345</v>
      </c>
      <c r="D1515" s="131" t="s">
        <v>2289</v>
      </c>
      <c r="E1515" s="132" t="s">
        <v>3660</v>
      </c>
      <c r="F1515" s="33"/>
      <c r="G1515" s="34"/>
      <c r="H1515" s="34"/>
      <c r="I1515" s="34"/>
      <c r="J1515" s="34"/>
      <c r="K1515" s="34"/>
      <c r="L1515" s="149"/>
      <c r="M1515" s="131"/>
      <c r="N1515" s="137" t="s">
        <v>118</v>
      </c>
      <c r="O1515" s="142"/>
      <c r="P1515" s="640" t="s">
        <v>7069</v>
      </c>
      <c r="Q1515" s="133" t="s">
        <v>126</v>
      </c>
      <c r="R1515" s="133" t="s">
        <v>128</v>
      </c>
      <c r="S1515" s="133" t="s">
        <v>128</v>
      </c>
      <c r="T1515" s="130" t="s">
        <v>7003</v>
      </c>
    </row>
    <row r="1516" spans="1:20" s="8" customFormat="1" ht="45" customHeight="1">
      <c r="A1516" s="208" t="s">
        <v>2169</v>
      </c>
      <c r="B1516" s="211" t="s">
        <v>3380</v>
      </c>
      <c r="C1516" s="208" t="s">
        <v>4130</v>
      </c>
      <c r="D1516" s="135" t="s">
        <v>6175</v>
      </c>
      <c r="E1516" s="32" t="s">
        <v>109</v>
      </c>
      <c r="F1516" s="138"/>
      <c r="G1516" s="34"/>
      <c r="H1516" s="34"/>
      <c r="I1516" s="34"/>
      <c r="J1516" s="34"/>
      <c r="K1516" s="34"/>
      <c r="L1516" s="33"/>
      <c r="M1516" s="135"/>
      <c r="N1516" s="32" t="s">
        <v>118</v>
      </c>
      <c r="O1516" s="34"/>
      <c r="P1516" s="158" t="s">
        <v>3415</v>
      </c>
      <c r="Q1516" s="143" t="s">
        <v>126</v>
      </c>
      <c r="R1516" s="143" t="s">
        <v>128</v>
      </c>
      <c r="S1516" s="143" t="s">
        <v>128</v>
      </c>
      <c r="T1516" s="130" t="s">
        <v>6162</v>
      </c>
    </row>
    <row r="1517" spans="1:20" s="8" customFormat="1" ht="45" customHeight="1">
      <c r="A1517" s="208" t="s">
        <v>2170</v>
      </c>
      <c r="B1517" s="211" t="s">
        <v>4107</v>
      </c>
      <c r="C1517" s="208" t="s">
        <v>4200</v>
      </c>
      <c r="D1517" s="135" t="s">
        <v>7888</v>
      </c>
      <c r="E1517" s="32" t="s">
        <v>7891</v>
      </c>
      <c r="F1517" s="33"/>
      <c r="G1517" s="34"/>
      <c r="H1517" s="34"/>
      <c r="I1517" s="34"/>
      <c r="J1517" s="34"/>
      <c r="K1517" s="34"/>
      <c r="L1517" s="138"/>
      <c r="M1517" s="135"/>
      <c r="N1517" s="32" t="s">
        <v>118</v>
      </c>
      <c r="O1517" s="32"/>
      <c r="P1517" s="158" t="s">
        <v>7892</v>
      </c>
      <c r="Q1517" s="143" t="s">
        <v>126</v>
      </c>
      <c r="R1517" s="143" t="s">
        <v>126</v>
      </c>
      <c r="S1517" s="143" t="s">
        <v>128</v>
      </c>
      <c r="T1517" s="143" t="s">
        <v>7722</v>
      </c>
    </row>
    <row r="1518" spans="1:20" s="8" customFormat="1" ht="41.1" customHeight="1">
      <c r="A1518" s="208" t="s">
        <v>2171</v>
      </c>
      <c r="B1518" s="211" t="s">
        <v>3663</v>
      </c>
      <c r="C1518" s="208" t="s">
        <v>4141</v>
      </c>
      <c r="D1518" s="135" t="s">
        <v>3657</v>
      </c>
      <c r="E1518" s="32" t="s">
        <v>1944</v>
      </c>
      <c r="F1518" s="33"/>
      <c r="G1518" s="34"/>
      <c r="H1518" s="34"/>
      <c r="I1518" s="34"/>
      <c r="J1518" s="34"/>
      <c r="K1518" s="34"/>
      <c r="L1518" s="33"/>
      <c r="M1518" s="135"/>
      <c r="N1518" s="32" t="s">
        <v>118</v>
      </c>
      <c r="O1518" s="34"/>
      <c r="P1518" s="158" t="s">
        <v>7398</v>
      </c>
      <c r="Q1518" s="143" t="s">
        <v>126</v>
      </c>
      <c r="R1518" s="143" t="s">
        <v>128</v>
      </c>
      <c r="S1518" s="144" t="s">
        <v>128</v>
      </c>
      <c r="T1518" s="130" t="s">
        <v>4106</v>
      </c>
    </row>
    <row r="1519" spans="1:20" ht="20.399999999999999">
      <c r="A1519" s="208" t="s">
        <v>5038</v>
      </c>
      <c r="B1519" s="208" t="s">
        <v>5064</v>
      </c>
      <c r="C1519" s="208" t="s">
        <v>4118</v>
      </c>
      <c r="D1519" s="135" t="s">
        <v>4119</v>
      </c>
      <c r="E1519" s="32" t="s">
        <v>337</v>
      </c>
      <c r="F1519" s="387"/>
      <c r="G1519" s="387"/>
      <c r="H1519" s="387"/>
      <c r="I1519" s="387"/>
      <c r="J1519" s="387"/>
      <c r="K1519" s="387"/>
      <c r="L1519" s="387"/>
      <c r="M1519" s="387"/>
      <c r="N1519" s="143" t="s">
        <v>118</v>
      </c>
      <c r="O1519" s="387"/>
      <c r="P1519" s="158" t="s">
        <v>6970</v>
      </c>
      <c r="Q1519" s="143" t="s">
        <v>126</v>
      </c>
      <c r="R1519" s="143" t="s">
        <v>126</v>
      </c>
      <c r="S1519" s="395" t="s">
        <v>126</v>
      </c>
      <c r="T1519" s="143" t="s">
        <v>7722</v>
      </c>
    </row>
    <row r="1520" spans="1:20" ht="171.75" customHeight="1">
      <c r="A1520" s="208" t="s">
        <v>5039</v>
      </c>
      <c r="B1520" s="208" t="s">
        <v>5065</v>
      </c>
      <c r="C1520" s="208" t="s">
        <v>4120</v>
      </c>
      <c r="D1520" s="135" t="s">
        <v>7546</v>
      </c>
      <c r="E1520" s="32" t="s">
        <v>337</v>
      </c>
      <c r="F1520" s="387"/>
      <c r="G1520" s="387"/>
      <c r="H1520" s="387"/>
      <c r="I1520" s="387"/>
      <c r="J1520" s="387"/>
      <c r="K1520" s="387"/>
      <c r="L1520" s="387"/>
      <c r="M1520" s="387"/>
      <c r="N1520" s="143" t="s">
        <v>118</v>
      </c>
      <c r="O1520" s="387"/>
      <c r="P1520" s="158" t="s">
        <v>7549</v>
      </c>
      <c r="Q1520" s="143" t="s">
        <v>126</v>
      </c>
      <c r="R1520" s="143" t="s">
        <v>126</v>
      </c>
      <c r="S1520" s="143" t="s">
        <v>126</v>
      </c>
      <c r="T1520" s="143" t="s">
        <v>7722</v>
      </c>
    </row>
    <row r="1521" spans="1:20" s="8" customFormat="1" ht="23.25" customHeight="1">
      <c r="A1521" s="208" t="s">
        <v>5040</v>
      </c>
      <c r="B1521" s="393" t="s">
        <v>5061</v>
      </c>
      <c r="C1521" s="398" t="s">
        <v>4881</v>
      </c>
      <c r="D1521" s="385" t="s">
        <v>6316</v>
      </c>
      <c r="E1521" s="384" t="s">
        <v>4882</v>
      </c>
      <c r="F1521" s="384"/>
      <c r="G1521" s="384"/>
      <c r="H1521" s="384"/>
      <c r="I1521" s="384"/>
      <c r="J1521" s="384"/>
      <c r="K1521" s="384"/>
      <c r="L1521" s="384"/>
      <c r="M1521" s="384"/>
      <c r="N1521" s="384" t="s">
        <v>118</v>
      </c>
      <c r="O1521" s="384"/>
      <c r="P1521" s="642" t="s">
        <v>7533</v>
      </c>
      <c r="Q1521" s="143" t="s">
        <v>126</v>
      </c>
      <c r="R1521" s="143" t="s">
        <v>126</v>
      </c>
      <c r="S1521" s="143" t="s">
        <v>128</v>
      </c>
      <c r="T1521" s="130" t="s">
        <v>6205</v>
      </c>
    </row>
    <row r="1522" spans="1:20">
      <c r="A1522" s="280" t="s">
        <v>1778</v>
      </c>
      <c r="B1522" s="276"/>
      <c r="C1522" s="272"/>
      <c r="D1522" s="269"/>
      <c r="E1522" s="570"/>
      <c r="F1522" s="269"/>
      <c r="G1522" s="269"/>
      <c r="H1522" s="269"/>
      <c r="I1522" s="269"/>
      <c r="J1522" s="269"/>
      <c r="K1522" s="269"/>
      <c r="L1522" s="269"/>
      <c r="M1522" s="269"/>
      <c r="N1522" s="269"/>
      <c r="O1522" s="269"/>
      <c r="P1522" s="269"/>
      <c r="Q1522" s="269"/>
      <c r="R1522" s="269"/>
      <c r="S1522" s="269"/>
      <c r="T1522" s="271"/>
    </row>
    <row r="1523" spans="1:20" s="8" customFormat="1" ht="73.5" customHeight="1">
      <c r="A1523" s="212" t="s">
        <v>1667</v>
      </c>
      <c r="B1523" s="16" t="s">
        <v>1207</v>
      </c>
      <c r="C1523" s="16" t="s">
        <v>4173</v>
      </c>
      <c r="D1523" s="60" t="s">
        <v>3790</v>
      </c>
      <c r="E1523" s="51" t="s">
        <v>68</v>
      </c>
      <c r="F1523" s="60"/>
      <c r="G1523" s="60"/>
      <c r="H1523" s="51" t="s">
        <v>101</v>
      </c>
      <c r="I1523" s="51" t="s">
        <v>101</v>
      </c>
      <c r="J1523" s="51" t="s">
        <v>52</v>
      </c>
      <c r="K1523" s="60" t="s">
        <v>5614</v>
      </c>
      <c r="L1523" s="9" t="s">
        <v>124</v>
      </c>
      <c r="M1523" s="9" t="s">
        <v>7413</v>
      </c>
      <c r="N1523" s="39" t="s">
        <v>38</v>
      </c>
      <c r="O1523" s="66" t="s">
        <v>6452</v>
      </c>
      <c r="P1523" s="52"/>
      <c r="Q1523" s="39" t="s">
        <v>128</v>
      </c>
      <c r="R1523" s="111" t="s">
        <v>128</v>
      </c>
      <c r="S1523" s="111" t="s">
        <v>128</v>
      </c>
      <c r="T1523" s="111" t="s">
        <v>6205</v>
      </c>
    </row>
    <row r="1524" spans="1:20" s="8" customFormat="1" ht="141" customHeight="1">
      <c r="A1524" s="212" t="s">
        <v>1668</v>
      </c>
      <c r="B1524" s="16" t="s">
        <v>1180</v>
      </c>
      <c r="C1524" s="16" t="s">
        <v>4346</v>
      </c>
      <c r="D1524" s="9" t="s">
        <v>7550</v>
      </c>
      <c r="E1524" s="51" t="s">
        <v>337</v>
      </c>
      <c r="F1524" s="60"/>
      <c r="G1524" s="60"/>
      <c r="H1524" s="51" t="s">
        <v>101</v>
      </c>
      <c r="I1524" s="51" t="s">
        <v>101</v>
      </c>
      <c r="J1524" s="51" t="s">
        <v>52</v>
      </c>
      <c r="K1524" s="60" t="s">
        <v>7021</v>
      </c>
      <c r="L1524" s="9" t="s">
        <v>1410</v>
      </c>
      <c r="M1524" s="9" t="s">
        <v>7555</v>
      </c>
      <c r="N1524" s="39" t="s">
        <v>38</v>
      </c>
      <c r="O1524" s="66" t="s">
        <v>7036</v>
      </c>
      <c r="P1524" s="52"/>
      <c r="Q1524" s="111" t="s">
        <v>128</v>
      </c>
      <c r="R1524" s="111" t="s">
        <v>128</v>
      </c>
      <c r="S1524" s="111" t="s">
        <v>128</v>
      </c>
      <c r="T1524" s="111" t="s">
        <v>2989</v>
      </c>
    </row>
    <row r="1525" spans="1:20" s="8" customFormat="1" ht="25.5" customHeight="1">
      <c r="A1525" s="867" t="s">
        <v>1757</v>
      </c>
      <c r="B1525" s="815" t="s">
        <v>1204</v>
      </c>
      <c r="C1525" s="815" t="s">
        <v>4317</v>
      </c>
      <c r="D1525" s="768" t="s">
        <v>1232</v>
      </c>
      <c r="E1525" s="762" t="s">
        <v>27</v>
      </c>
      <c r="F1525" s="45" t="s">
        <v>203</v>
      </c>
      <c r="G1525" s="60" t="s">
        <v>1215</v>
      </c>
      <c r="H1525" s="762" t="s">
        <v>101</v>
      </c>
      <c r="I1525" s="762" t="s">
        <v>101</v>
      </c>
      <c r="J1525" s="762" t="s">
        <v>101</v>
      </c>
      <c r="K1525" s="768" t="s">
        <v>5614</v>
      </c>
      <c r="L1525" s="768" t="s">
        <v>1419</v>
      </c>
      <c r="M1525" s="768" t="s">
        <v>7512</v>
      </c>
      <c r="N1525" s="762" t="s">
        <v>38</v>
      </c>
      <c r="O1525" s="759" t="s">
        <v>6453</v>
      </c>
      <c r="P1525" s="1001"/>
      <c r="Q1525" s="771" t="s">
        <v>128</v>
      </c>
      <c r="R1525" s="771" t="s">
        <v>128</v>
      </c>
      <c r="S1525" s="771" t="s">
        <v>128</v>
      </c>
      <c r="T1525" s="771" t="s">
        <v>5622</v>
      </c>
    </row>
    <row r="1526" spans="1:20" s="8" customFormat="1" ht="25.5" customHeight="1">
      <c r="A1526" s="868"/>
      <c r="B1526" s="816" t="e">
        <v>#N/A</v>
      </c>
      <c r="C1526" s="816" t="e">
        <v>#N/A</v>
      </c>
      <c r="D1526" s="769" t="e">
        <v>#N/A</v>
      </c>
      <c r="E1526" s="763" t="e">
        <v>#N/A</v>
      </c>
      <c r="F1526" s="45" t="s">
        <v>261</v>
      </c>
      <c r="G1526" s="60" t="s">
        <v>1216</v>
      </c>
      <c r="H1526" s="763" t="e">
        <v>#N/A</v>
      </c>
      <c r="I1526" s="763" t="e">
        <v>#N/A</v>
      </c>
      <c r="J1526" s="763" t="e">
        <v>#N/A</v>
      </c>
      <c r="K1526" s="769" t="e">
        <v>#N/A</v>
      </c>
      <c r="L1526" s="769" t="e">
        <v>#N/A</v>
      </c>
      <c r="M1526" s="769" t="e">
        <v>#N/A</v>
      </c>
      <c r="N1526" s="763" t="e">
        <v>#N/A</v>
      </c>
      <c r="O1526" s="760" t="e">
        <v>#N/A</v>
      </c>
      <c r="P1526" s="946"/>
      <c r="Q1526" s="772"/>
      <c r="R1526" s="772"/>
      <c r="S1526" s="772"/>
      <c r="T1526" s="772"/>
    </row>
    <row r="1527" spans="1:20" s="8" customFormat="1" ht="25.5" customHeight="1">
      <c r="A1527" s="869"/>
      <c r="B1527" s="817" t="e">
        <v>#N/A</v>
      </c>
      <c r="C1527" s="817" t="e">
        <v>#N/A</v>
      </c>
      <c r="D1527" s="770" t="e">
        <v>#N/A</v>
      </c>
      <c r="E1527" s="764" t="e">
        <v>#N/A</v>
      </c>
      <c r="F1527" s="45" t="s">
        <v>31</v>
      </c>
      <c r="G1527" s="60" t="s">
        <v>1769</v>
      </c>
      <c r="H1527" s="764" t="e">
        <v>#N/A</v>
      </c>
      <c r="I1527" s="764" t="e">
        <v>#N/A</v>
      </c>
      <c r="J1527" s="764" t="e">
        <v>#N/A</v>
      </c>
      <c r="K1527" s="770" t="e">
        <v>#N/A</v>
      </c>
      <c r="L1527" s="770" t="e">
        <v>#N/A</v>
      </c>
      <c r="M1527" s="770" t="e">
        <v>#N/A</v>
      </c>
      <c r="N1527" s="764" t="e">
        <v>#N/A</v>
      </c>
      <c r="O1527" s="761" t="e">
        <v>#N/A</v>
      </c>
      <c r="P1527" s="947"/>
      <c r="Q1527" s="773"/>
      <c r="R1527" s="773"/>
      <c r="S1527" s="773"/>
      <c r="T1527" s="773"/>
    </row>
    <row r="1528" spans="1:20" s="8" customFormat="1" ht="130.5" customHeight="1">
      <c r="A1528" s="212" t="s">
        <v>1669</v>
      </c>
      <c r="B1528" s="16" t="s">
        <v>1240</v>
      </c>
      <c r="C1528" s="16" t="s">
        <v>4348</v>
      </c>
      <c r="D1528" s="9" t="s">
        <v>7551</v>
      </c>
      <c r="E1528" s="51" t="s">
        <v>1385</v>
      </c>
      <c r="F1528" s="60"/>
      <c r="G1528" s="60"/>
      <c r="H1528" s="51" t="s">
        <v>101</v>
      </c>
      <c r="I1528" s="51" t="s">
        <v>101</v>
      </c>
      <c r="J1528" s="51" t="s">
        <v>52</v>
      </c>
      <c r="K1528" s="60" t="s">
        <v>5701</v>
      </c>
      <c r="L1528" s="9" t="s">
        <v>1419</v>
      </c>
      <c r="M1528" s="9" t="s">
        <v>7556</v>
      </c>
      <c r="N1528" s="39" t="s">
        <v>38</v>
      </c>
      <c r="O1528" s="66" t="s">
        <v>5785</v>
      </c>
      <c r="P1528" s="52"/>
      <c r="Q1528" s="111" t="s">
        <v>128</v>
      </c>
      <c r="R1528" s="111" t="s">
        <v>128</v>
      </c>
      <c r="S1528" s="111" t="s">
        <v>128</v>
      </c>
      <c r="T1528" s="111" t="s">
        <v>4428</v>
      </c>
    </row>
    <row r="1529" spans="1:20" s="8" customFormat="1" ht="62.25" customHeight="1">
      <c r="A1529" s="212" t="s">
        <v>1670</v>
      </c>
      <c r="B1529" s="353" t="s">
        <v>3441</v>
      </c>
      <c r="C1529" s="353" t="s">
        <v>4349</v>
      </c>
      <c r="D1529" s="18" t="s">
        <v>3457</v>
      </c>
      <c r="E1529" s="352" t="s">
        <v>3382</v>
      </c>
      <c r="F1529" s="60"/>
      <c r="G1529" s="60"/>
      <c r="H1529" s="51" t="s">
        <v>52</v>
      </c>
      <c r="I1529" s="51" t="s">
        <v>101</v>
      </c>
      <c r="J1529" s="51" t="s">
        <v>107</v>
      </c>
      <c r="K1529" s="60" t="s">
        <v>4492</v>
      </c>
      <c r="L1529" s="9" t="s">
        <v>1424</v>
      </c>
      <c r="M1529" s="9" t="s">
        <v>7501</v>
      </c>
      <c r="N1529" s="39" t="s">
        <v>16</v>
      </c>
      <c r="O1529" s="66" t="s">
        <v>7991</v>
      </c>
      <c r="P1529" s="52"/>
      <c r="Q1529" s="111" t="s">
        <v>128</v>
      </c>
      <c r="R1529" s="111" t="s">
        <v>128</v>
      </c>
      <c r="S1529" s="111" t="s">
        <v>128</v>
      </c>
      <c r="T1529" s="111" t="s">
        <v>7967</v>
      </c>
    </row>
    <row r="1530" spans="1:20" s="8" customFormat="1" ht="20.399999999999999">
      <c r="A1530" s="207" t="s">
        <v>7856</v>
      </c>
      <c r="B1530" s="207" t="s">
        <v>7872</v>
      </c>
      <c r="C1530" s="399" t="s">
        <v>7873</v>
      </c>
      <c r="D1530" s="131" t="s">
        <v>7877</v>
      </c>
      <c r="E1530" s="132" t="s">
        <v>6165</v>
      </c>
      <c r="F1530" s="33"/>
      <c r="G1530" s="34"/>
      <c r="H1530" s="34"/>
      <c r="I1530" s="34"/>
      <c r="J1530" s="34"/>
      <c r="K1530" s="34"/>
      <c r="L1530" s="149"/>
      <c r="M1530" s="131"/>
      <c r="N1530" s="137" t="s">
        <v>118</v>
      </c>
      <c r="O1530" s="142"/>
      <c r="P1530" s="640" t="s">
        <v>7878</v>
      </c>
      <c r="Q1530" s="133" t="s">
        <v>126</v>
      </c>
      <c r="R1530" s="133" t="s">
        <v>126</v>
      </c>
      <c r="S1530" s="133" t="s">
        <v>128</v>
      </c>
      <c r="T1530" s="130" t="s">
        <v>7722</v>
      </c>
    </row>
    <row r="1531" spans="1:20" s="8" customFormat="1" ht="64.5" customHeight="1">
      <c r="A1531" s="208" t="s">
        <v>2172</v>
      </c>
      <c r="B1531" s="211" t="s">
        <v>1885</v>
      </c>
      <c r="C1531" s="399" t="s">
        <v>4197</v>
      </c>
      <c r="D1531" s="189" t="s">
        <v>7067</v>
      </c>
      <c r="E1531" s="301" t="s">
        <v>3658</v>
      </c>
      <c r="F1531" s="33"/>
      <c r="G1531" s="34"/>
      <c r="H1531" s="34"/>
      <c r="I1531" s="34"/>
      <c r="J1531" s="34"/>
      <c r="K1531" s="34"/>
      <c r="L1531" s="33"/>
      <c r="M1531" s="135"/>
      <c r="N1531" s="32" t="s">
        <v>118</v>
      </c>
      <c r="O1531" s="34"/>
      <c r="P1531" s="644" t="s">
        <v>7068</v>
      </c>
      <c r="Q1531" s="143" t="s">
        <v>126</v>
      </c>
      <c r="R1531" s="143" t="s">
        <v>128</v>
      </c>
      <c r="S1531" s="144" t="s">
        <v>128</v>
      </c>
      <c r="T1531" s="301" t="s">
        <v>7003</v>
      </c>
    </row>
    <row r="1532" spans="1:20" s="8" customFormat="1" ht="48" customHeight="1">
      <c r="A1532" s="208" t="s">
        <v>2173</v>
      </c>
      <c r="B1532" s="211" t="s">
        <v>2003</v>
      </c>
      <c r="C1532" s="399" t="s">
        <v>4350</v>
      </c>
      <c r="D1532" s="131" t="s">
        <v>2289</v>
      </c>
      <c r="E1532" s="132" t="s">
        <v>3660</v>
      </c>
      <c r="F1532" s="33"/>
      <c r="G1532" s="34"/>
      <c r="H1532" s="34"/>
      <c r="I1532" s="34"/>
      <c r="J1532" s="34"/>
      <c r="K1532" s="34"/>
      <c r="L1532" s="149"/>
      <c r="M1532" s="131"/>
      <c r="N1532" s="137" t="s">
        <v>118</v>
      </c>
      <c r="O1532" s="142"/>
      <c r="P1532" s="640" t="s">
        <v>7069</v>
      </c>
      <c r="Q1532" s="133" t="s">
        <v>126</v>
      </c>
      <c r="R1532" s="133" t="s">
        <v>128</v>
      </c>
      <c r="S1532" s="133" t="s">
        <v>128</v>
      </c>
      <c r="T1532" s="130" t="s">
        <v>7003</v>
      </c>
    </row>
    <row r="1533" spans="1:20" s="8" customFormat="1" ht="45" customHeight="1">
      <c r="A1533" s="208" t="s">
        <v>2174</v>
      </c>
      <c r="B1533" s="211" t="s">
        <v>3380</v>
      </c>
      <c r="C1533" s="399" t="s">
        <v>4130</v>
      </c>
      <c r="D1533" s="135" t="s">
        <v>6175</v>
      </c>
      <c r="E1533" s="32" t="s">
        <v>109</v>
      </c>
      <c r="F1533" s="138"/>
      <c r="G1533" s="34"/>
      <c r="H1533" s="34"/>
      <c r="I1533" s="34"/>
      <c r="J1533" s="34"/>
      <c r="K1533" s="34"/>
      <c r="L1533" s="33"/>
      <c r="M1533" s="135"/>
      <c r="N1533" s="32" t="s">
        <v>118</v>
      </c>
      <c r="O1533" s="34"/>
      <c r="P1533" s="158" t="s">
        <v>3415</v>
      </c>
      <c r="Q1533" s="143" t="s">
        <v>126</v>
      </c>
      <c r="R1533" s="143" t="s">
        <v>128</v>
      </c>
      <c r="S1533" s="143" t="s">
        <v>128</v>
      </c>
      <c r="T1533" s="130" t="s">
        <v>6162</v>
      </c>
    </row>
    <row r="1534" spans="1:20" s="8" customFormat="1" ht="45" customHeight="1">
      <c r="A1534" s="208" t="s">
        <v>2175</v>
      </c>
      <c r="B1534" s="211" t="s">
        <v>4107</v>
      </c>
      <c r="C1534" s="399" t="s">
        <v>4200</v>
      </c>
      <c r="D1534" s="135" t="s">
        <v>7888</v>
      </c>
      <c r="E1534" s="32" t="s">
        <v>7891</v>
      </c>
      <c r="F1534" s="33"/>
      <c r="G1534" s="34"/>
      <c r="H1534" s="34"/>
      <c r="I1534" s="34"/>
      <c r="J1534" s="34"/>
      <c r="K1534" s="34"/>
      <c r="L1534" s="138"/>
      <c r="M1534" s="135"/>
      <c r="N1534" s="32" t="s">
        <v>118</v>
      </c>
      <c r="O1534" s="32"/>
      <c r="P1534" s="158" t="s">
        <v>7892</v>
      </c>
      <c r="Q1534" s="143" t="s">
        <v>126</v>
      </c>
      <c r="R1534" s="143" t="s">
        <v>126</v>
      </c>
      <c r="S1534" s="143" t="s">
        <v>128</v>
      </c>
      <c r="T1534" s="143" t="s">
        <v>7722</v>
      </c>
    </row>
    <row r="1535" spans="1:20" s="8" customFormat="1" ht="86.25" customHeight="1">
      <c r="A1535" s="208" t="s">
        <v>2176</v>
      </c>
      <c r="B1535" s="211" t="s">
        <v>3663</v>
      </c>
      <c r="C1535" s="399" t="s">
        <v>4141</v>
      </c>
      <c r="D1535" s="135" t="s">
        <v>3657</v>
      </c>
      <c r="E1535" s="32" t="s">
        <v>1944</v>
      </c>
      <c r="F1535" s="33"/>
      <c r="G1535" s="34"/>
      <c r="H1535" s="34"/>
      <c r="I1535" s="34"/>
      <c r="J1535" s="34"/>
      <c r="K1535" s="34"/>
      <c r="L1535" s="33"/>
      <c r="M1535" s="135"/>
      <c r="N1535" s="32" t="s">
        <v>118</v>
      </c>
      <c r="O1535" s="34"/>
      <c r="P1535" s="158" t="s">
        <v>7398</v>
      </c>
      <c r="Q1535" s="143" t="s">
        <v>126</v>
      </c>
      <c r="R1535" s="143" t="s">
        <v>128</v>
      </c>
      <c r="S1535" s="144" t="s">
        <v>128</v>
      </c>
      <c r="T1535" s="130" t="s">
        <v>4106</v>
      </c>
    </row>
    <row r="1536" spans="1:20" s="53" customFormat="1" ht="111" customHeight="1">
      <c r="A1536" s="211" t="s">
        <v>5043</v>
      </c>
      <c r="B1536" s="211" t="s">
        <v>1175</v>
      </c>
      <c r="C1536" s="399" t="s">
        <v>4351</v>
      </c>
      <c r="D1536" s="135" t="s">
        <v>7552</v>
      </c>
      <c r="E1536" s="32" t="s">
        <v>2807</v>
      </c>
      <c r="F1536" s="33"/>
      <c r="G1536" s="34"/>
      <c r="H1536" s="34"/>
      <c r="I1536" s="34"/>
      <c r="J1536" s="34"/>
      <c r="K1536" s="34"/>
      <c r="L1536" s="33"/>
      <c r="M1536" s="147"/>
      <c r="N1536" s="32" t="s">
        <v>118</v>
      </c>
      <c r="O1536" s="32"/>
      <c r="P1536" s="158" t="s">
        <v>7347</v>
      </c>
      <c r="Q1536" s="32" t="s">
        <v>126</v>
      </c>
      <c r="R1536" s="143" t="s">
        <v>128</v>
      </c>
      <c r="S1536" s="143" t="s">
        <v>126</v>
      </c>
      <c r="T1536" s="130" t="s">
        <v>7003</v>
      </c>
    </row>
    <row r="1537" spans="1:20" s="53" customFormat="1" ht="195.75" customHeight="1">
      <c r="A1537" s="211" t="s">
        <v>5044</v>
      </c>
      <c r="B1537" s="211" t="s">
        <v>1177</v>
      </c>
      <c r="C1537" s="399" t="s">
        <v>4352</v>
      </c>
      <c r="D1537" s="135" t="s">
        <v>7045</v>
      </c>
      <c r="E1537" s="32" t="s">
        <v>7763</v>
      </c>
      <c r="F1537" s="33"/>
      <c r="G1537" s="34"/>
      <c r="H1537" s="34"/>
      <c r="I1537" s="34"/>
      <c r="J1537" s="34"/>
      <c r="K1537" s="34"/>
      <c r="L1537" s="33"/>
      <c r="M1537" s="147"/>
      <c r="N1537" s="32" t="s">
        <v>118</v>
      </c>
      <c r="O1537" s="32"/>
      <c r="P1537" s="158" t="s">
        <v>7557</v>
      </c>
      <c r="Q1537" s="32" t="s">
        <v>126</v>
      </c>
      <c r="R1537" s="143" t="s">
        <v>128</v>
      </c>
      <c r="S1537" s="143" t="s">
        <v>128</v>
      </c>
      <c r="T1537" s="130" t="s">
        <v>7722</v>
      </c>
    </row>
    <row r="1538" spans="1:20" ht="108" customHeight="1">
      <c r="A1538" s="396" t="s">
        <v>5046</v>
      </c>
      <c r="B1538" s="208" t="s">
        <v>1175</v>
      </c>
      <c r="C1538" s="208" t="s">
        <v>5047</v>
      </c>
      <c r="D1538" s="135" t="s">
        <v>7553</v>
      </c>
      <c r="E1538" s="32" t="s">
        <v>30</v>
      </c>
      <c r="F1538" s="397"/>
      <c r="G1538" s="397"/>
      <c r="H1538" s="397"/>
      <c r="I1538" s="397"/>
      <c r="J1538" s="397"/>
      <c r="K1538" s="397"/>
      <c r="L1538" s="397"/>
      <c r="M1538" s="397"/>
      <c r="N1538" s="122" t="s">
        <v>118</v>
      </c>
      <c r="O1538" s="397"/>
      <c r="P1538" s="158" t="s">
        <v>7351</v>
      </c>
      <c r="Q1538" s="32" t="s">
        <v>126</v>
      </c>
      <c r="R1538" s="32" t="s">
        <v>128</v>
      </c>
      <c r="S1538" s="32" t="s">
        <v>128</v>
      </c>
      <c r="T1538" s="130" t="s">
        <v>7003</v>
      </c>
    </row>
    <row r="1539" spans="1:20" ht="109.35" customHeight="1">
      <c r="A1539" s="208" t="s">
        <v>5041</v>
      </c>
      <c r="B1539" s="208" t="s">
        <v>5064</v>
      </c>
      <c r="C1539" s="208" t="s">
        <v>4118</v>
      </c>
      <c r="D1539" s="135" t="s">
        <v>4119</v>
      </c>
      <c r="E1539" s="32" t="s">
        <v>337</v>
      </c>
      <c r="F1539" s="387"/>
      <c r="G1539" s="387"/>
      <c r="H1539" s="387"/>
      <c r="I1539" s="387"/>
      <c r="J1539" s="387"/>
      <c r="K1539" s="387"/>
      <c r="L1539" s="387"/>
      <c r="M1539" s="387"/>
      <c r="N1539" s="143" t="s">
        <v>118</v>
      </c>
      <c r="O1539" s="387"/>
      <c r="P1539" s="158" t="s">
        <v>6970</v>
      </c>
      <c r="Q1539" s="32" t="s">
        <v>126</v>
      </c>
      <c r="R1539" s="32" t="s">
        <v>126</v>
      </c>
      <c r="S1539" s="395" t="s">
        <v>126</v>
      </c>
      <c r="T1539" s="143" t="s">
        <v>7722</v>
      </c>
    </row>
    <row r="1540" spans="1:20" s="8" customFormat="1" ht="168" customHeight="1">
      <c r="A1540" s="208" t="s">
        <v>5042</v>
      </c>
      <c r="B1540" s="208" t="s">
        <v>5065</v>
      </c>
      <c r="C1540" s="208" t="s">
        <v>4120</v>
      </c>
      <c r="D1540" s="135" t="s">
        <v>7554</v>
      </c>
      <c r="E1540" s="32" t="s">
        <v>337</v>
      </c>
      <c r="F1540" s="387"/>
      <c r="G1540" s="387"/>
      <c r="H1540" s="387"/>
      <c r="I1540" s="387"/>
      <c r="J1540" s="387"/>
      <c r="K1540" s="387"/>
      <c r="L1540" s="387"/>
      <c r="M1540" s="387"/>
      <c r="N1540" s="143" t="s">
        <v>118</v>
      </c>
      <c r="O1540" s="387"/>
      <c r="P1540" s="158" t="s">
        <v>7558</v>
      </c>
      <c r="Q1540" s="32" t="s">
        <v>126</v>
      </c>
      <c r="R1540" s="32" t="s">
        <v>126</v>
      </c>
      <c r="S1540" s="32" t="s">
        <v>126</v>
      </c>
      <c r="T1540" s="143" t="s">
        <v>7722</v>
      </c>
    </row>
    <row r="1541" spans="1:20" ht="79.5" customHeight="1">
      <c r="A1541" s="208" t="s">
        <v>5045</v>
      </c>
      <c r="B1541" s="393" t="s">
        <v>5061</v>
      </c>
      <c r="C1541" s="398" t="s">
        <v>4881</v>
      </c>
      <c r="D1541" s="385" t="s">
        <v>6316</v>
      </c>
      <c r="E1541" s="384" t="s">
        <v>4882</v>
      </c>
      <c r="F1541" s="384"/>
      <c r="G1541" s="384"/>
      <c r="H1541" s="384"/>
      <c r="I1541" s="384"/>
      <c r="J1541" s="384"/>
      <c r="K1541" s="384"/>
      <c r="L1541" s="384"/>
      <c r="M1541" s="384"/>
      <c r="N1541" s="384" t="s">
        <v>118</v>
      </c>
      <c r="O1541" s="384"/>
      <c r="P1541" s="642" t="s">
        <v>7533</v>
      </c>
      <c r="Q1541" s="32" t="s">
        <v>126</v>
      </c>
      <c r="R1541" s="32" t="s">
        <v>126</v>
      </c>
      <c r="S1541" s="143" t="s">
        <v>128</v>
      </c>
      <c r="T1541" s="130" t="s">
        <v>6205</v>
      </c>
    </row>
    <row r="1542" spans="1:20" ht="12.75" customHeight="1">
      <c r="A1542" s="784" t="s">
        <v>5050</v>
      </c>
      <c r="B1542" s="784" t="s">
        <v>5283</v>
      </c>
      <c r="C1542" s="784" t="s">
        <v>5051</v>
      </c>
      <c r="D1542" s="787" t="s">
        <v>7411</v>
      </c>
      <c r="E1542" s="781" t="s">
        <v>5839</v>
      </c>
      <c r="F1542" s="135" t="s">
        <v>6379</v>
      </c>
      <c r="G1542" s="135" t="s">
        <v>6382</v>
      </c>
      <c r="H1542" s="827"/>
      <c r="I1542" s="827"/>
      <c r="J1542" s="827"/>
      <c r="K1542" s="827"/>
      <c r="L1542" s="827"/>
      <c r="M1542" s="827"/>
      <c r="N1542" s="806" t="s">
        <v>118</v>
      </c>
      <c r="O1542" s="827"/>
      <c r="P1542" s="1004" t="s">
        <v>8081</v>
      </c>
      <c r="Q1542" s="806" t="s">
        <v>126</v>
      </c>
      <c r="R1542" s="806" t="s">
        <v>128</v>
      </c>
      <c r="S1542" s="806" t="s">
        <v>128</v>
      </c>
      <c r="T1542" s="806" t="s">
        <v>7967</v>
      </c>
    </row>
    <row r="1543" spans="1:20" ht="12.75" customHeight="1">
      <c r="A1543" s="785"/>
      <c r="B1543" s="785"/>
      <c r="C1543" s="785"/>
      <c r="D1543" s="788"/>
      <c r="E1543" s="782"/>
      <c r="F1543" s="135" t="s">
        <v>6380</v>
      </c>
      <c r="G1543" s="135" t="s">
        <v>6383</v>
      </c>
      <c r="H1543" s="828"/>
      <c r="I1543" s="828"/>
      <c r="J1543" s="828"/>
      <c r="K1543" s="828"/>
      <c r="L1543" s="828"/>
      <c r="M1543" s="828"/>
      <c r="N1543" s="831"/>
      <c r="O1543" s="828"/>
      <c r="P1543" s="1005"/>
      <c r="Q1543" s="831"/>
      <c r="R1543" s="831"/>
      <c r="S1543" s="831"/>
      <c r="T1543" s="831"/>
    </row>
    <row r="1544" spans="1:20" ht="41.25" customHeight="1">
      <c r="A1544" s="786"/>
      <c r="B1544" s="786"/>
      <c r="C1544" s="786"/>
      <c r="D1544" s="789"/>
      <c r="E1544" s="783"/>
      <c r="F1544" s="135" t="s">
        <v>6381</v>
      </c>
      <c r="G1544" s="135" t="s">
        <v>6384</v>
      </c>
      <c r="H1544" s="889"/>
      <c r="I1544" s="889"/>
      <c r="J1544" s="889"/>
      <c r="K1544" s="889"/>
      <c r="L1544" s="889"/>
      <c r="M1544" s="889"/>
      <c r="N1544" s="807"/>
      <c r="O1544" s="889"/>
      <c r="P1544" s="1006"/>
      <c r="Q1544" s="807"/>
      <c r="R1544" s="807"/>
      <c r="S1544" s="807"/>
      <c r="T1544" s="807"/>
    </row>
    <row r="1545" spans="1:20" ht="12.75" customHeight="1">
      <c r="A1545" s="784" t="s">
        <v>5052</v>
      </c>
      <c r="B1545" s="784" t="s">
        <v>5284</v>
      </c>
      <c r="C1545" s="784" t="s">
        <v>5053</v>
      </c>
      <c r="D1545" s="787" t="s">
        <v>7412</v>
      </c>
      <c r="E1545" s="781" t="s">
        <v>5839</v>
      </c>
      <c r="F1545" s="484" t="s">
        <v>6328</v>
      </c>
      <c r="G1545" s="484" t="s">
        <v>6329</v>
      </c>
      <c r="H1545" s="787"/>
      <c r="I1545" s="787"/>
      <c r="J1545" s="787"/>
      <c r="K1545" s="787"/>
      <c r="L1545" s="787"/>
      <c r="M1545" s="787"/>
      <c r="N1545" s="781" t="s">
        <v>118</v>
      </c>
      <c r="O1545" s="787"/>
      <c r="P1545" s="1004" t="s">
        <v>7783</v>
      </c>
      <c r="Q1545" s="793" t="s">
        <v>126</v>
      </c>
      <c r="R1545" s="781" t="s">
        <v>128</v>
      </c>
      <c r="S1545" s="781" t="s">
        <v>128</v>
      </c>
      <c r="T1545" s="781" t="s">
        <v>7722</v>
      </c>
    </row>
    <row r="1546" spans="1:20" ht="12.75" customHeight="1">
      <c r="A1546" s="785"/>
      <c r="B1546" s="785"/>
      <c r="C1546" s="785"/>
      <c r="D1546" s="788"/>
      <c r="E1546" s="782"/>
      <c r="F1546" s="484" t="s">
        <v>6331</v>
      </c>
      <c r="G1546" s="484" t="s">
        <v>6330</v>
      </c>
      <c r="H1546" s="788"/>
      <c r="I1546" s="788"/>
      <c r="J1546" s="788"/>
      <c r="K1546" s="788"/>
      <c r="L1546" s="788"/>
      <c r="M1546" s="788"/>
      <c r="N1546" s="782"/>
      <c r="O1546" s="788"/>
      <c r="P1546" s="1005"/>
      <c r="Q1546" s="793"/>
      <c r="R1546" s="782"/>
      <c r="S1546" s="782"/>
      <c r="T1546" s="782"/>
    </row>
    <row r="1547" spans="1:20" ht="12.75" customHeight="1">
      <c r="A1547" s="785"/>
      <c r="B1547" s="785"/>
      <c r="C1547" s="785"/>
      <c r="D1547" s="788"/>
      <c r="E1547" s="782"/>
      <c r="F1547" s="484" t="s">
        <v>6332</v>
      </c>
      <c r="G1547" s="484" t="s">
        <v>6355</v>
      </c>
      <c r="H1547" s="788"/>
      <c r="I1547" s="788"/>
      <c r="J1547" s="788"/>
      <c r="K1547" s="788"/>
      <c r="L1547" s="788"/>
      <c r="M1547" s="788"/>
      <c r="N1547" s="782"/>
      <c r="O1547" s="788"/>
      <c r="P1547" s="1005"/>
      <c r="Q1547" s="793"/>
      <c r="R1547" s="782"/>
      <c r="S1547" s="782"/>
      <c r="T1547" s="782"/>
    </row>
    <row r="1548" spans="1:20" ht="12.75" customHeight="1">
      <c r="A1548" s="785"/>
      <c r="B1548" s="785"/>
      <c r="C1548" s="785"/>
      <c r="D1548" s="788"/>
      <c r="E1548" s="782"/>
      <c r="F1548" s="484" t="s">
        <v>6333</v>
      </c>
      <c r="G1548" s="484" t="s">
        <v>6356</v>
      </c>
      <c r="H1548" s="788"/>
      <c r="I1548" s="788"/>
      <c r="J1548" s="788"/>
      <c r="K1548" s="788"/>
      <c r="L1548" s="788"/>
      <c r="M1548" s="788"/>
      <c r="N1548" s="782"/>
      <c r="O1548" s="788"/>
      <c r="P1548" s="1005"/>
      <c r="Q1548" s="793"/>
      <c r="R1548" s="782"/>
      <c r="S1548" s="782"/>
      <c r="T1548" s="782"/>
    </row>
    <row r="1549" spans="1:20" ht="12.75" customHeight="1">
      <c r="A1549" s="785"/>
      <c r="B1549" s="785"/>
      <c r="C1549" s="785"/>
      <c r="D1549" s="788"/>
      <c r="E1549" s="782"/>
      <c r="F1549" s="484" t="s">
        <v>6334</v>
      </c>
      <c r="G1549" s="484" t="s">
        <v>6357</v>
      </c>
      <c r="H1549" s="788"/>
      <c r="I1549" s="788"/>
      <c r="J1549" s="788"/>
      <c r="K1549" s="788"/>
      <c r="L1549" s="788"/>
      <c r="M1549" s="788"/>
      <c r="N1549" s="782"/>
      <c r="O1549" s="788"/>
      <c r="P1549" s="1005"/>
      <c r="Q1549" s="793"/>
      <c r="R1549" s="782"/>
      <c r="S1549" s="782"/>
      <c r="T1549" s="782"/>
    </row>
    <row r="1550" spans="1:20" ht="12.75" customHeight="1">
      <c r="A1550" s="785"/>
      <c r="B1550" s="785"/>
      <c r="C1550" s="785"/>
      <c r="D1550" s="788"/>
      <c r="E1550" s="782"/>
      <c r="F1550" s="484" t="s">
        <v>6335</v>
      </c>
      <c r="G1550" s="484" t="s">
        <v>6358</v>
      </c>
      <c r="H1550" s="788"/>
      <c r="I1550" s="788"/>
      <c r="J1550" s="788"/>
      <c r="K1550" s="788"/>
      <c r="L1550" s="788"/>
      <c r="M1550" s="788"/>
      <c r="N1550" s="782"/>
      <c r="O1550" s="788"/>
      <c r="P1550" s="1005"/>
      <c r="Q1550" s="793"/>
      <c r="R1550" s="782"/>
      <c r="S1550" s="782"/>
      <c r="T1550" s="782"/>
    </row>
    <row r="1551" spans="1:20" ht="12.75" customHeight="1">
      <c r="A1551" s="785"/>
      <c r="B1551" s="785"/>
      <c r="C1551" s="785"/>
      <c r="D1551" s="788"/>
      <c r="E1551" s="782"/>
      <c r="F1551" s="484" t="s">
        <v>6336</v>
      </c>
      <c r="G1551" s="484" t="s">
        <v>6359</v>
      </c>
      <c r="H1551" s="788"/>
      <c r="I1551" s="788"/>
      <c r="J1551" s="788"/>
      <c r="K1551" s="788"/>
      <c r="L1551" s="788"/>
      <c r="M1551" s="788"/>
      <c r="N1551" s="782"/>
      <c r="O1551" s="788"/>
      <c r="P1551" s="1005"/>
      <c r="Q1551" s="793"/>
      <c r="R1551" s="782"/>
      <c r="S1551" s="782"/>
      <c r="T1551" s="782"/>
    </row>
    <row r="1552" spans="1:20" ht="12.75" customHeight="1">
      <c r="A1552" s="785"/>
      <c r="B1552" s="785"/>
      <c r="C1552" s="785"/>
      <c r="D1552" s="788"/>
      <c r="E1552" s="782"/>
      <c r="F1552" s="484" t="s">
        <v>6337</v>
      </c>
      <c r="G1552" s="484" t="s">
        <v>6360</v>
      </c>
      <c r="H1552" s="788"/>
      <c r="I1552" s="788"/>
      <c r="J1552" s="788"/>
      <c r="K1552" s="788"/>
      <c r="L1552" s="788"/>
      <c r="M1552" s="788"/>
      <c r="N1552" s="782"/>
      <c r="O1552" s="788"/>
      <c r="P1552" s="1005"/>
      <c r="Q1552" s="793"/>
      <c r="R1552" s="782"/>
      <c r="S1552" s="782"/>
      <c r="T1552" s="782"/>
    </row>
    <row r="1553" spans="1:20" ht="12.75" customHeight="1">
      <c r="A1553" s="785"/>
      <c r="B1553" s="785"/>
      <c r="C1553" s="785"/>
      <c r="D1553" s="788"/>
      <c r="E1553" s="782"/>
      <c r="F1553" s="484" t="s">
        <v>6338</v>
      </c>
      <c r="G1553" s="484" t="s">
        <v>6361</v>
      </c>
      <c r="H1553" s="788"/>
      <c r="I1553" s="788"/>
      <c r="J1553" s="788"/>
      <c r="K1553" s="788"/>
      <c r="L1553" s="788"/>
      <c r="M1553" s="788"/>
      <c r="N1553" s="782"/>
      <c r="O1553" s="788"/>
      <c r="P1553" s="1005"/>
      <c r="Q1553" s="793"/>
      <c r="R1553" s="782"/>
      <c r="S1553" s="782"/>
      <c r="T1553" s="782"/>
    </row>
    <row r="1554" spans="1:20" ht="12.75" customHeight="1">
      <c r="A1554" s="785"/>
      <c r="B1554" s="785"/>
      <c r="C1554" s="785"/>
      <c r="D1554" s="788"/>
      <c r="E1554" s="782"/>
      <c r="F1554" s="484" t="s">
        <v>6339</v>
      </c>
      <c r="G1554" s="484" t="s">
        <v>6362</v>
      </c>
      <c r="H1554" s="788"/>
      <c r="I1554" s="788"/>
      <c r="J1554" s="788"/>
      <c r="K1554" s="788"/>
      <c r="L1554" s="788"/>
      <c r="M1554" s="788"/>
      <c r="N1554" s="782"/>
      <c r="O1554" s="788"/>
      <c r="P1554" s="1005"/>
      <c r="Q1554" s="793"/>
      <c r="R1554" s="782"/>
      <c r="S1554" s="782"/>
      <c r="T1554" s="782"/>
    </row>
    <row r="1555" spans="1:20" ht="12.75" customHeight="1">
      <c r="A1555" s="785"/>
      <c r="B1555" s="785"/>
      <c r="C1555" s="785"/>
      <c r="D1555" s="788"/>
      <c r="E1555" s="782"/>
      <c r="F1555" s="484" t="s">
        <v>6340</v>
      </c>
      <c r="G1555" s="484" t="s">
        <v>6363</v>
      </c>
      <c r="H1555" s="788"/>
      <c r="I1555" s="788"/>
      <c r="J1555" s="788"/>
      <c r="K1555" s="788"/>
      <c r="L1555" s="788"/>
      <c r="M1555" s="788"/>
      <c r="N1555" s="782"/>
      <c r="O1555" s="788"/>
      <c r="P1555" s="1005"/>
      <c r="Q1555" s="793"/>
      <c r="R1555" s="782"/>
      <c r="S1555" s="782"/>
      <c r="T1555" s="782"/>
    </row>
    <row r="1556" spans="1:20" ht="12.75" customHeight="1">
      <c r="A1556" s="785"/>
      <c r="B1556" s="785"/>
      <c r="C1556" s="785"/>
      <c r="D1556" s="788"/>
      <c r="E1556" s="782"/>
      <c r="F1556" s="484" t="s">
        <v>6341</v>
      </c>
      <c r="G1556" s="484" t="s">
        <v>6364</v>
      </c>
      <c r="H1556" s="788"/>
      <c r="I1556" s="788"/>
      <c r="J1556" s="788"/>
      <c r="K1556" s="788"/>
      <c r="L1556" s="788"/>
      <c r="M1556" s="788"/>
      <c r="N1556" s="782"/>
      <c r="O1556" s="788"/>
      <c r="P1556" s="1005"/>
      <c r="Q1556" s="793"/>
      <c r="R1556" s="782"/>
      <c r="S1556" s="782"/>
      <c r="T1556" s="782"/>
    </row>
    <row r="1557" spans="1:20" ht="12.75" customHeight="1">
      <c r="A1557" s="785"/>
      <c r="B1557" s="785"/>
      <c r="C1557" s="785"/>
      <c r="D1557" s="788"/>
      <c r="E1557" s="782"/>
      <c r="F1557" s="484" t="s">
        <v>6365</v>
      </c>
      <c r="G1557" s="484" t="s">
        <v>6366</v>
      </c>
      <c r="H1557" s="788"/>
      <c r="I1557" s="788"/>
      <c r="J1557" s="788"/>
      <c r="K1557" s="788"/>
      <c r="L1557" s="788"/>
      <c r="M1557" s="788"/>
      <c r="N1557" s="782"/>
      <c r="O1557" s="788"/>
      <c r="P1557" s="1005"/>
      <c r="Q1557" s="793"/>
      <c r="R1557" s="782"/>
      <c r="S1557" s="782"/>
      <c r="T1557" s="782"/>
    </row>
    <row r="1558" spans="1:20" ht="12.75" customHeight="1">
      <c r="A1558" s="785"/>
      <c r="B1558" s="785"/>
      <c r="C1558" s="785"/>
      <c r="D1558" s="788"/>
      <c r="E1558" s="782"/>
      <c r="F1558" s="484" t="s">
        <v>6342</v>
      </c>
      <c r="G1558" s="484" t="s">
        <v>6367</v>
      </c>
      <c r="H1558" s="788"/>
      <c r="I1558" s="788"/>
      <c r="J1558" s="788"/>
      <c r="K1558" s="788"/>
      <c r="L1558" s="788"/>
      <c r="M1558" s="788"/>
      <c r="N1558" s="782"/>
      <c r="O1558" s="788"/>
      <c r="P1558" s="1005"/>
      <c r="Q1558" s="793"/>
      <c r="R1558" s="782"/>
      <c r="S1558" s="782"/>
      <c r="T1558" s="782"/>
    </row>
    <row r="1559" spans="1:20" ht="12.75" customHeight="1">
      <c r="A1559" s="785"/>
      <c r="B1559" s="785"/>
      <c r="C1559" s="785"/>
      <c r="D1559" s="788"/>
      <c r="E1559" s="782"/>
      <c r="F1559" s="484" t="s">
        <v>6343</v>
      </c>
      <c r="G1559" s="484" t="s">
        <v>6368</v>
      </c>
      <c r="H1559" s="788"/>
      <c r="I1559" s="788"/>
      <c r="J1559" s="788"/>
      <c r="K1559" s="788"/>
      <c r="L1559" s="788"/>
      <c r="M1559" s="788"/>
      <c r="N1559" s="782"/>
      <c r="O1559" s="788"/>
      <c r="P1559" s="1005"/>
      <c r="Q1559" s="793"/>
      <c r="R1559" s="782"/>
      <c r="S1559" s="782"/>
      <c r="T1559" s="782"/>
    </row>
    <row r="1560" spans="1:20" ht="12.75" customHeight="1">
      <c r="A1560" s="785"/>
      <c r="B1560" s="785"/>
      <c r="C1560" s="785"/>
      <c r="D1560" s="788"/>
      <c r="E1560" s="782"/>
      <c r="F1560" s="484" t="s">
        <v>6344</v>
      </c>
      <c r="G1560" s="484" t="s">
        <v>6369</v>
      </c>
      <c r="H1560" s="788"/>
      <c r="I1560" s="788"/>
      <c r="J1560" s="788"/>
      <c r="K1560" s="788"/>
      <c r="L1560" s="788"/>
      <c r="M1560" s="788"/>
      <c r="N1560" s="782"/>
      <c r="O1560" s="788"/>
      <c r="P1560" s="1005"/>
      <c r="Q1560" s="793"/>
      <c r="R1560" s="782"/>
      <c r="S1560" s="782"/>
      <c r="T1560" s="782"/>
    </row>
    <row r="1561" spans="1:20" ht="12.75" customHeight="1">
      <c r="A1561" s="785"/>
      <c r="B1561" s="785"/>
      <c r="C1561" s="785"/>
      <c r="D1561" s="788"/>
      <c r="E1561" s="782"/>
      <c r="F1561" s="484" t="s">
        <v>6345</v>
      </c>
      <c r="G1561" s="484" t="s">
        <v>6370</v>
      </c>
      <c r="H1561" s="788"/>
      <c r="I1561" s="788"/>
      <c r="J1561" s="788"/>
      <c r="K1561" s="788"/>
      <c r="L1561" s="788"/>
      <c r="M1561" s="788"/>
      <c r="N1561" s="782"/>
      <c r="O1561" s="788"/>
      <c r="P1561" s="1005"/>
      <c r="Q1561" s="793"/>
      <c r="R1561" s="782"/>
      <c r="S1561" s="782"/>
      <c r="T1561" s="782"/>
    </row>
    <row r="1562" spans="1:20" ht="12.75" customHeight="1">
      <c r="A1562" s="785"/>
      <c r="B1562" s="785"/>
      <c r="C1562" s="785"/>
      <c r="D1562" s="788"/>
      <c r="E1562" s="782"/>
      <c r="F1562" s="484" t="s">
        <v>6346</v>
      </c>
      <c r="G1562" s="484" t="s">
        <v>6371</v>
      </c>
      <c r="H1562" s="788"/>
      <c r="I1562" s="788"/>
      <c r="J1562" s="788"/>
      <c r="K1562" s="788"/>
      <c r="L1562" s="788"/>
      <c r="M1562" s="788"/>
      <c r="N1562" s="782"/>
      <c r="O1562" s="788"/>
      <c r="P1562" s="1005"/>
      <c r="Q1562" s="793"/>
      <c r="R1562" s="782"/>
      <c r="S1562" s="782"/>
      <c r="T1562" s="782"/>
    </row>
    <row r="1563" spans="1:20" ht="12.75" customHeight="1">
      <c r="A1563" s="785"/>
      <c r="B1563" s="785"/>
      <c r="C1563" s="785"/>
      <c r="D1563" s="788"/>
      <c r="E1563" s="782"/>
      <c r="F1563" s="484" t="s">
        <v>6347</v>
      </c>
      <c r="G1563" s="484" t="s">
        <v>6372</v>
      </c>
      <c r="H1563" s="788"/>
      <c r="I1563" s="788"/>
      <c r="J1563" s="788"/>
      <c r="K1563" s="788"/>
      <c r="L1563" s="788"/>
      <c r="M1563" s="788"/>
      <c r="N1563" s="782"/>
      <c r="O1563" s="788"/>
      <c r="P1563" s="1005"/>
      <c r="Q1563" s="793"/>
      <c r="R1563" s="782"/>
      <c r="S1563" s="782"/>
      <c r="T1563" s="782"/>
    </row>
    <row r="1564" spans="1:20" ht="12.75" customHeight="1">
      <c r="A1564" s="785"/>
      <c r="B1564" s="785"/>
      <c r="C1564" s="785"/>
      <c r="D1564" s="788"/>
      <c r="E1564" s="782"/>
      <c r="F1564" s="484" t="s">
        <v>6348</v>
      </c>
      <c r="G1564" s="484" t="s">
        <v>6373</v>
      </c>
      <c r="H1564" s="788"/>
      <c r="I1564" s="788"/>
      <c r="J1564" s="788"/>
      <c r="K1564" s="788"/>
      <c r="L1564" s="788"/>
      <c r="M1564" s="788"/>
      <c r="N1564" s="782"/>
      <c r="O1564" s="788"/>
      <c r="P1564" s="1005"/>
      <c r="Q1564" s="793"/>
      <c r="R1564" s="782"/>
      <c r="S1564" s="782"/>
      <c r="T1564" s="782"/>
    </row>
    <row r="1565" spans="1:20" ht="12.75" customHeight="1">
      <c r="A1565" s="785"/>
      <c r="B1565" s="785"/>
      <c r="C1565" s="785"/>
      <c r="D1565" s="788"/>
      <c r="E1565" s="782"/>
      <c r="F1565" s="484" t="s">
        <v>6349</v>
      </c>
      <c r="G1565" s="484" t="s">
        <v>6374</v>
      </c>
      <c r="H1565" s="788"/>
      <c r="I1565" s="788"/>
      <c r="J1565" s="788"/>
      <c r="K1565" s="788"/>
      <c r="L1565" s="788"/>
      <c r="M1565" s="788"/>
      <c r="N1565" s="782"/>
      <c r="O1565" s="788"/>
      <c r="P1565" s="1005"/>
      <c r="Q1565" s="793"/>
      <c r="R1565" s="782"/>
      <c r="S1565" s="782"/>
      <c r="T1565" s="782"/>
    </row>
    <row r="1566" spans="1:20" ht="12.75" customHeight="1">
      <c r="A1566" s="785"/>
      <c r="B1566" s="785"/>
      <c r="C1566" s="785"/>
      <c r="D1566" s="788"/>
      <c r="E1566" s="782"/>
      <c r="F1566" s="484" t="s">
        <v>6350</v>
      </c>
      <c r="G1566" s="484" t="s">
        <v>6375</v>
      </c>
      <c r="H1566" s="788"/>
      <c r="I1566" s="788"/>
      <c r="J1566" s="788"/>
      <c r="K1566" s="788"/>
      <c r="L1566" s="788"/>
      <c r="M1566" s="788"/>
      <c r="N1566" s="782"/>
      <c r="O1566" s="788"/>
      <c r="P1566" s="1005"/>
      <c r="Q1566" s="793"/>
      <c r="R1566" s="782"/>
      <c r="S1566" s="782"/>
      <c r="T1566" s="782"/>
    </row>
    <row r="1567" spans="1:20" ht="12.75" customHeight="1">
      <c r="A1567" s="785"/>
      <c r="B1567" s="785"/>
      <c r="C1567" s="785"/>
      <c r="D1567" s="788"/>
      <c r="E1567" s="782"/>
      <c r="F1567" s="484" t="s">
        <v>6351</v>
      </c>
      <c r="G1567" s="484" t="s">
        <v>6376</v>
      </c>
      <c r="H1567" s="788"/>
      <c r="I1567" s="788"/>
      <c r="J1567" s="788"/>
      <c r="K1567" s="788"/>
      <c r="L1567" s="788"/>
      <c r="M1567" s="788"/>
      <c r="N1567" s="782"/>
      <c r="O1567" s="788"/>
      <c r="P1567" s="1005"/>
      <c r="Q1567" s="793"/>
      <c r="R1567" s="782"/>
      <c r="S1567" s="782"/>
      <c r="T1567" s="782"/>
    </row>
    <row r="1568" spans="1:20" ht="12.75" customHeight="1">
      <c r="A1568" s="785"/>
      <c r="B1568" s="785"/>
      <c r="C1568" s="785"/>
      <c r="D1568" s="788"/>
      <c r="E1568" s="782"/>
      <c r="F1568" s="484" t="s">
        <v>6352</v>
      </c>
      <c r="G1568" s="484" t="s">
        <v>6377</v>
      </c>
      <c r="H1568" s="788"/>
      <c r="I1568" s="788"/>
      <c r="J1568" s="788"/>
      <c r="K1568" s="788"/>
      <c r="L1568" s="788"/>
      <c r="M1568" s="788"/>
      <c r="N1568" s="782"/>
      <c r="O1568" s="788"/>
      <c r="P1568" s="1005"/>
      <c r="Q1568" s="793"/>
      <c r="R1568" s="782"/>
      <c r="S1568" s="782"/>
      <c r="T1568" s="782"/>
    </row>
    <row r="1569" spans="1:20" ht="13.5" customHeight="1">
      <c r="A1569" s="785"/>
      <c r="B1569" s="785"/>
      <c r="C1569" s="785"/>
      <c r="D1569" s="788"/>
      <c r="E1569" s="782"/>
      <c r="F1569" s="484" t="s">
        <v>6353</v>
      </c>
      <c r="G1569" s="484" t="s">
        <v>6378</v>
      </c>
      <c r="H1569" s="788"/>
      <c r="I1569" s="788"/>
      <c r="J1569" s="788"/>
      <c r="K1569" s="788"/>
      <c r="L1569" s="788"/>
      <c r="M1569" s="788"/>
      <c r="N1569" s="782"/>
      <c r="O1569" s="788"/>
      <c r="P1569" s="1005"/>
      <c r="Q1569" s="793"/>
      <c r="R1569" s="782"/>
      <c r="S1569" s="782"/>
      <c r="T1569" s="782"/>
    </row>
    <row r="1570" spans="1:20" ht="20.25" customHeight="1">
      <c r="A1570" s="786"/>
      <c r="B1570" s="786"/>
      <c r="C1570" s="786"/>
      <c r="D1570" s="789"/>
      <c r="E1570" s="783"/>
      <c r="F1570" s="484" t="s">
        <v>7765</v>
      </c>
      <c r="G1570" s="484" t="s">
        <v>7767</v>
      </c>
      <c r="H1570" s="789"/>
      <c r="I1570" s="789"/>
      <c r="J1570" s="789"/>
      <c r="K1570" s="789"/>
      <c r="L1570" s="789"/>
      <c r="M1570" s="789"/>
      <c r="N1570" s="783"/>
      <c r="O1570" s="789"/>
      <c r="P1570" s="1006"/>
      <c r="Q1570" s="793"/>
      <c r="R1570" s="783"/>
      <c r="S1570" s="783"/>
      <c r="T1570" s="783"/>
    </row>
    <row r="1571" spans="1:20" ht="40.799999999999997">
      <c r="A1571" s="208" t="s">
        <v>5860</v>
      </c>
      <c r="B1571" s="446" t="s">
        <v>5213</v>
      </c>
      <c r="C1571" s="208" t="s">
        <v>5214</v>
      </c>
      <c r="D1571" s="135" t="s">
        <v>7508</v>
      </c>
      <c r="E1571" s="32" t="s">
        <v>2994</v>
      </c>
      <c r="F1571" s="32"/>
      <c r="G1571" s="32"/>
      <c r="H1571" s="32"/>
      <c r="I1571" s="32"/>
      <c r="J1571" s="32"/>
      <c r="K1571" s="32"/>
      <c r="L1571" s="32"/>
      <c r="M1571" s="32"/>
      <c r="N1571" s="32" t="s">
        <v>118</v>
      </c>
      <c r="O1571" s="32"/>
      <c r="P1571" s="158" t="s">
        <v>8035</v>
      </c>
      <c r="Q1571" s="32" t="s">
        <v>126</v>
      </c>
      <c r="R1571" s="32" t="s">
        <v>128</v>
      </c>
      <c r="S1571" s="32" t="s">
        <v>128</v>
      </c>
      <c r="T1571" s="143" t="s">
        <v>7967</v>
      </c>
    </row>
    <row r="1572" spans="1:20" ht="84" customHeight="1">
      <c r="A1572" s="208" t="s">
        <v>5861</v>
      </c>
      <c r="B1572" s="446" t="s">
        <v>5218</v>
      </c>
      <c r="C1572" s="208" t="s">
        <v>5219</v>
      </c>
      <c r="D1572" s="158" t="s">
        <v>5220</v>
      </c>
      <c r="E1572" s="32" t="s">
        <v>2994</v>
      </c>
      <c r="F1572" s="32"/>
      <c r="G1572" s="32"/>
      <c r="H1572" s="32"/>
      <c r="I1572" s="32"/>
      <c r="J1572" s="32"/>
      <c r="K1572" s="32"/>
      <c r="L1572" s="32"/>
      <c r="M1572" s="32"/>
      <c r="N1572" s="32" t="s">
        <v>118</v>
      </c>
      <c r="O1572" s="32"/>
      <c r="P1572" s="158" t="s">
        <v>8035</v>
      </c>
      <c r="Q1572" s="32" t="s">
        <v>126</v>
      </c>
      <c r="R1572" s="32" t="s">
        <v>128</v>
      </c>
      <c r="S1572" s="32" t="s">
        <v>128</v>
      </c>
      <c r="T1572" s="143" t="s">
        <v>7967</v>
      </c>
    </row>
    <row r="1573" spans="1:20" ht="97.5" customHeight="1">
      <c r="A1573" s="208" t="s">
        <v>5862</v>
      </c>
      <c r="B1573" s="446" t="s">
        <v>5222</v>
      </c>
      <c r="C1573" s="208" t="s">
        <v>5223</v>
      </c>
      <c r="D1573" s="158" t="s">
        <v>5224</v>
      </c>
      <c r="E1573" s="32" t="s">
        <v>5217</v>
      </c>
      <c r="F1573" s="32"/>
      <c r="G1573" s="32"/>
      <c r="H1573" s="32"/>
      <c r="I1573" s="32"/>
      <c r="J1573" s="32"/>
      <c r="K1573" s="32"/>
      <c r="L1573" s="32"/>
      <c r="M1573" s="32"/>
      <c r="N1573" s="32" t="s">
        <v>118</v>
      </c>
      <c r="O1573" s="32"/>
      <c r="P1573" s="158" t="s">
        <v>8035</v>
      </c>
      <c r="Q1573" s="32" t="s">
        <v>126</v>
      </c>
      <c r="R1573" s="32" t="s">
        <v>128</v>
      </c>
      <c r="S1573" s="32" t="s">
        <v>128</v>
      </c>
      <c r="T1573" s="143" t="s">
        <v>7967</v>
      </c>
    </row>
    <row r="1574" spans="1:20" ht="111.75" customHeight="1">
      <c r="A1574" s="208" t="s">
        <v>5863</v>
      </c>
      <c r="B1574" s="446" t="s">
        <v>5225</v>
      </c>
      <c r="C1574" s="208" t="s">
        <v>5226</v>
      </c>
      <c r="D1574" s="158" t="s">
        <v>5227</v>
      </c>
      <c r="E1574" s="32" t="s">
        <v>947</v>
      </c>
      <c r="F1574" s="32"/>
      <c r="G1574" s="32"/>
      <c r="H1574" s="32"/>
      <c r="I1574" s="32"/>
      <c r="J1574" s="32"/>
      <c r="K1574" s="32"/>
      <c r="L1574" s="32"/>
      <c r="M1574" s="32"/>
      <c r="N1574" s="32" t="s">
        <v>118</v>
      </c>
      <c r="O1574" s="32"/>
      <c r="P1574" s="158" t="s">
        <v>8035</v>
      </c>
      <c r="Q1574" s="32" t="s">
        <v>126</v>
      </c>
      <c r="R1574" s="32" t="s">
        <v>128</v>
      </c>
      <c r="S1574" s="32" t="s">
        <v>128</v>
      </c>
      <c r="T1574" s="143" t="s">
        <v>7967</v>
      </c>
    </row>
    <row r="1575" spans="1:20" ht="40.799999999999997">
      <c r="A1575" s="208" t="s">
        <v>5864</v>
      </c>
      <c r="B1575" s="446" t="s">
        <v>5228</v>
      </c>
      <c r="C1575" s="208" t="s">
        <v>5229</v>
      </c>
      <c r="D1575" s="158" t="s">
        <v>5230</v>
      </c>
      <c r="E1575" s="32" t="s">
        <v>5231</v>
      </c>
      <c r="F1575" s="32"/>
      <c r="G1575" s="32"/>
      <c r="H1575" s="32"/>
      <c r="I1575" s="32"/>
      <c r="J1575" s="32"/>
      <c r="K1575" s="32"/>
      <c r="L1575" s="32"/>
      <c r="M1575" s="32"/>
      <c r="N1575" s="32" t="s">
        <v>118</v>
      </c>
      <c r="O1575" s="32"/>
      <c r="P1575" s="158" t="s">
        <v>8035</v>
      </c>
      <c r="Q1575" s="32" t="s">
        <v>126</v>
      </c>
      <c r="R1575" s="32" t="s">
        <v>128</v>
      </c>
      <c r="S1575" s="32" t="s">
        <v>128</v>
      </c>
      <c r="T1575" s="143" t="s">
        <v>7967</v>
      </c>
    </row>
    <row r="1576" spans="1:20">
      <c r="A1576" s="283" t="s">
        <v>1178</v>
      </c>
      <c r="B1576" s="281"/>
      <c r="C1576" s="281"/>
      <c r="D1576" s="282"/>
      <c r="E1576" s="576"/>
      <c r="F1576" s="282"/>
      <c r="G1576" s="282"/>
      <c r="H1576" s="282"/>
      <c r="I1576" s="282"/>
      <c r="J1576" s="282"/>
      <c r="K1576" s="282"/>
      <c r="L1576" s="282"/>
      <c r="M1576" s="282"/>
      <c r="N1576" s="282"/>
      <c r="O1576" s="282"/>
      <c r="P1576" s="282"/>
      <c r="Q1576" s="282"/>
      <c r="R1576" s="282"/>
      <c r="S1576" s="282"/>
      <c r="T1576" s="425"/>
    </row>
    <row r="1577" spans="1:20" s="8" customFormat="1" ht="62.25" customHeight="1">
      <c r="A1577" s="213" t="s">
        <v>1671</v>
      </c>
      <c r="B1577" s="67" t="s">
        <v>1207</v>
      </c>
      <c r="C1577" s="67" t="s">
        <v>4173</v>
      </c>
      <c r="D1577" s="9" t="s">
        <v>3790</v>
      </c>
      <c r="E1577" s="39" t="s">
        <v>68</v>
      </c>
      <c r="F1577" s="9"/>
      <c r="G1577" s="9"/>
      <c r="H1577" s="39" t="s">
        <v>101</v>
      </c>
      <c r="I1577" s="39" t="s">
        <v>101</v>
      </c>
      <c r="J1577" s="39" t="s">
        <v>52</v>
      </c>
      <c r="K1577" s="9" t="s">
        <v>5614</v>
      </c>
      <c r="L1577" s="9" t="s">
        <v>124</v>
      </c>
      <c r="M1577" s="9" t="s">
        <v>7413</v>
      </c>
      <c r="N1577" s="39" t="s">
        <v>38</v>
      </c>
      <c r="O1577" s="66" t="s">
        <v>5786</v>
      </c>
      <c r="P1577" s="52"/>
      <c r="Q1577" s="39" t="s">
        <v>128</v>
      </c>
      <c r="R1577" s="111" t="s">
        <v>128</v>
      </c>
      <c r="S1577" s="111" t="s">
        <v>128</v>
      </c>
      <c r="T1577" s="111" t="s">
        <v>6205</v>
      </c>
    </row>
    <row r="1578" spans="1:20" s="8" customFormat="1" ht="140.25" customHeight="1">
      <c r="A1578" s="213" t="s">
        <v>1672</v>
      </c>
      <c r="B1578" s="67" t="s">
        <v>1180</v>
      </c>
      <c r="C1578" s="67" t="s">
        <v>4346</v>
      </c>
      <c r="D1578" s="9" t="s">
        <v>7550</v>
      </c>
      <c r="E1578" s="39" t="s">
        <v>337</v>
      </c>
      <c r="F1578" s="9"/>
      <c r="G1578" s="9"/>
      <c r="H1578" s="39" t="s">
        <v>101</v>
      </c>
      <c r="I1578" s="39" t="s">
        <v>101</v>
      </c>
      <c r="J1578" s="39" t="s">
        <v>52</v>
      </c>
      <c r="K1578" s="9" t="s">
        <v>7023</v>
      </c>
      <c r="L1578" s="9" t="s">
        <v>1410</v>
      </c>
      <c r="M1578" s="9" t="s">
        <v>7555</v>
      </c>
      <c r="N1578" s="39" t="s">
        <v>38</v>
      </c>
      <c r="O1578" s="66" t="s">
        <v>7037</v>
      </c>
      <c r="P1578" s="52"/>
      <c r="Q1578" s="111" t="s">
        <v>128</v>
      </c>
      <c r="R1578" s="111" t="s">
        <v>128</v>
      </c>
      <c r="S1578" s="111" t="s">
        <v>128</v>
      </c>
      <c r="T1578" s="111" t="s">
        <v>2989</v>
      </c>
    </row>
    <row r="1579" spans="1:20" s="8" customFormat="1" ht="10.35" customHeight="1">
      <c r="A1579" s="812" t="s">
        <v>1758</v>
      </c>
      <c r="B1579" s="876" t="s">
        <v>1441</v>
      </c>
      <c r="C1579" s="876" t="s">
        <v>4353</v>
      </c>
      <c r="D1579" s="885" t="s">
        <v>7562</v>
      </c>
      <c r="E1579" s="887" t="s">
        <v>26</v>
      </c>
      <c r="F1579" s="47" t="s">
        <v>515</v>
      </c>
      <c r="G1579" s="9" t="s">
        <v>1192</v>
      </c>
      <c r="H1579" s="885" t="s">
        <v>101</v>
      </c>
      <c r="I1579" s="885" t="s">
        <v>101</v>
      </c>
      <c r="J1579" s="885" t="s">
        <v>107</v>
      </c>
      <c r="K1579" s="885" t="s">
        <v>5614</v>
      </c>
      <c r="L1579" s="885" t="s">
        <v>1419</v>
      </c>
      <c r="M1579" s="885" t="s">
        <v>7556</v>
      </c>
      <c r="N1579" s="887" t="s">
        <v>38</v>
      </c>
      <c r="O1579" s="885" t="s">
        <v>6128</v>
      </c>
      <c r="P1579" s="867"/>
      <c r="Q1579" s="887" t="s">
        <v>128</v>
      </c>
      <c r="R1579" s="887" t="s">
        <v>128</v>
      </c>
      <c r="S1579" s="887" t="s">
        <v>128</v>
      </c>
      <c r="T1579" s="887" t="s">
        <v>3971</v>
      </c>
    </row>
    <row r="1580" spans="1:20" s="8" customFormat="1" ht="12.75" customHeight="1">
      <c r="A1580" s="813" t="e">
        <v>#N/A</v>
      </c>
      <c r="B1580" s="877" t="e">
        <v>#N/A</v>
      </c>
      <c r="C1580" s="877"/>
      <c r="D1580" s="886" t="e">
        <v>#N/A</v>
      </c>
      <c r="E1580" s="888" t="e">
        <v>#N/A</v>
      </c>
      <c r="F1580" s="47" t="s">
        <v>533</v>
      </c>
      <c r="G1580" s="9" t="s">
        <v>1191</v>
      </c>
      <c r="H1580" s="886" t="e">
        <v>#N/A</v>
      </c>
      <c r="I1580" s="886" t="e">
        <v>#N/A</v>
      </c>
      <c r="J1580" s="886" t="e">
        <v>#N/A</v>
      </c>
      <c r="K1580" s="886" t="e">
        <v>#N/A</v>
      </c>
      <c r="L1580" s="886" t="e">
        <v>#N/A</v>
      </c>
      <c r="M1580" s="886" t="e">
        <v>#N/A</v>
      </c>
      <c r="N1580" s="888" t="e">
        <v>#N/A</v>
      </c>
      <c r="O1580" s="886" t="e">
        <v>#N/A</v>
      </c>
      <c r="P1580" s="868"/>
      <c r="Q1580" s="888"/>
      <c r="R1580" s="888"/>
      <c r="S1580" s="888"/>
      <c r="T1580" s="888"/>
    </row>
    <row r="1581" spans="1:20" s="8" customFormat="1" ht="12.75" customHeight="1">
      <c r="A1581" s="813" t="e">
        <v>#N/A</v>
      </c>
      <c r="B1581" s="877" t="e">
        <v>#N/A</v>
      </c>
      <c r="C1581" s="877"/>
      <c r="D1581" s="886" t="e">
        <v>#N/A</v>
      </c>
      <c r="E1581" s="888" t="e">
        <v>#N/A</v>
      </c>
      <c r="F1581" s="47" t="s">
        <v>553</v>
      </c>
      <c r="G1581" s="9" t="s">
        <v>1193</v>
      </c>
      <c r="H1581" s="886" t="e">
        <v>#N/A</v>
      </c>
      <c r="I1581" s="886" t="e">
        <v>#N/A</v>
      </c>
      <c r="J1581" s="886" t="e">
        <v>#N/A</v>
      </c>
      <c r="K1581" s="886" t="e">
        <v>#N/A</v>
      </c>
      <c r="L1581" s="886" t="e">
        <v>#N/A</v>
      </c>
      <c r="M1581" s="886" t="e">
        <v>#N/A</v>
      </c>
      <c r="N1581" s="888" t="e">
        <v>#N/A</v>
      </c>
      <c r="O1581" s="886" t="e">
        <v>#N/A</v>
      </c>
      <c r="P1581" s="868"/>
      <c r="Q1581" s="888"/>
      <c r="R1581" s="888"/>
      <c r="S1581" s="888"/>
      <c r="T1581" s="888"/>
    </row>
    <row r="1582" spans="1:20" s="8" customFormat="1" ht="12.75" customHeight="1">
      <c r="A1582" s="813" t="e">
        <v>#N/A</v>
      </c>
      <c r="B1582" s="877" t="e">
        <v>#N/A</v>
      </c>
      <c r="C1582" s="877"/>
      <c r="D1582" s="886" t="e">
        <v>#N/A</v>
      </c>
      <c r="E1582" s="888" t="e">
        <v>#N/A</v>
      </c>
      <c r="F1582" s="47" t="s">
        <v>573</v>
      </c>
      <c r="G1582" s="9" t="s">
        <v>1194</v>
      </c>
      <c r="H1582" s="886" t="e">
        <v>#N/A</v>
      </c>
      <c r="I1582" s="886" t="e">
        <v>#N/A</v>
      </c>
      <c r="J1582" s="886" t="e">
        <v>#N/A</v>
      </c>
      <c r="K1582" s="886" t="e">
        <v>#N/A</v>
      </c>
      <c r="L1582" s="886" t="e">
        <v>#N/A</v>
      </c>
      <c r="M1582" s="886" t="e">
        <v>#N/A</v>
      </c>
      <c r="N1582" s="888" t="e">
        <v>#N/A</v>
      </c>
      <c r="O1582" s="886" t="e">
        <v>#N/A</v>
      </c>
      <c r="P1582" s="868"/>
      <c r="Q1582" s="888"/>
      <c r="R1582" s="888"/>
      <c r="S1582" s="888"/>
      <c r="T1582" s="888"/>
    </row>
    <row r="1583" spans="1:20" s="8" customFormat="1" ht="12.75" customHeight="1">
      <c r="A1583" s="813" t="e">
        <v>#N/A</v>
      </c>
      <c r="B1583" s="877" t="e">
        <v>#N/A</v>
      </c>
      <c r="C1583" s="877"/>
      <c r="D1583" s="886" t="e">
        <v>#N/A</v>
      </c>
      <c r="E1583" s="888" t="e">
        <v>#N/A</v>
      </c>
      <c r="F1583" s="47" t="s">
        <v>593</v>
      </c>
      <c r="G1583" s="9" t="s">
        <v>1195</v>
      </c>
      <c r="H1583" s="886" t="e">
        <v>#N/A</v>
      </c>
      <c r="I1583" s="886" t="e">
        <v>#N/A</v>
      </c>
      <c r="J1583" s="886" t="e">
        <v>#N/A</v>
      </c>
      <c r="K1583" s="886" t="e">
        <v>#N/A</v>
      </c>
      <c r="L1583" s="886" t="e">
        <v>#N/A</v>
      </c>
      <c r="M1583" s="886" t="e">
        <v>#N/A</v>
      </c>
      <c r="N1583" s="888" t="e">
        <v>#N/A</v>
      </c>
      <c r="O1583" s="886" t="e">
        <v>#N/A</v>
      </c>
      <c r="P1583" s="868"/>
      <c r="Q1583" s="888"/>
      <c r="R1583" s="888"/>
      <c r="S1583" s="888"/>
      <c r="T1583" s="888"/>
    </row>
    <row r="1584" spans="1:20" s="8" customFormat="1" ht="12.75" customHeight="1">
      <c r="A1584" s="813" t="e">
        <v>#N/A</v>
      </c>
      <c r="B1584" s="877" t="e">
        <v>#N/A</v>
      </c>
      <c r="C1584" s="877"/>
      <c r="D1584" s="886" t="e">
        <v>#N/A</v>
      </c>
      <c r="E1584" s="888" t="e">
        <v>#N/A</v>
      </c>
      <c r="F1584" s="47" t="s">
        <v>612</v>
      </c>
      <c r="G1584" s="9" t="s">
        <v>1196</v>
      </c>
      <c r="H1584" s="886" t="e">
        <v>#N/A</v>
      </c>
      <c r="I1584" s="886" t="e">
        <v>#N/A</v>
      </c>
      <c r="J1584" s="886" t="e">
        <v>#N/A</v>
      </c>
      <c r="K1584" s="886" t="e">
        <v>#N/A</v>
      </c>
      <c r="L1584" s="886" t="e">
        <v>#N/A</v>
      </c>
      <c r="M1584" s="886" t="e">
        <v>#N/A</v>
      </c>
      <c r="N1584" s="888" t="e">
        <v>#N/A</v>
      </c>
      <c r="O1584" s="886" t="e">
        <v>#N/A</v>
      </c>
      <c r="P1584" s="868"/>
      <c r="Q1584" s="888"/>
      <c r="R1584" s="888"/>
      <c r="S1584" s="888"/>
      <c r="T1584" s="888"/>
    </row>
    <row r="1585" spans="1:20" s="8" customFormat="1" ht="12.75" customHeight="1">
      <c r="A1585" s="813" t="e">
        <v>#N/A</v>
      </c>
      <c r="B1585" s="877" t="e">
        <v>#N/A</v>
      </c>
      <c r="C1585" s="877"/>
      <c r="D1585" s="886" t="e">
        <v>#N/A</v>
      </c>
      <c r="E1585" s="888" t="e">
        <v>#N/A</v>
      </c>
      <c r="F1585" s="47" t="s">
        <v>631</v>
      </c>
      <c r="G1585" s="9" t="s">
        <v>1197</v>
      </c>
      <c r="H1585" s="886" t="e">
        <v>#N/A</v>
      </c>
      <c r="I1585" s="886" t="e">
        <v>#N/A</v>
      </c>
      <c r="J1585" s="886" t="e">
        <v>#N/A</v>
      </c>
      <c r="K1585" s="886" t="e">
        <v>#N/A</v>
      </c>
      <c r="L1585" s="886" t="e">
        <v>#N/A</v>
      </c>
      <c r="M1585" s="886" t="e">
        <v>#N/A</v>
      </c>
      <c r="N1585" s="888" t="e">
        <v>#N/A</v>
      </c>
      <c r="O1585" s="886" t="e">
        <v>#N/A</v>
      </c>
      <c r="P1585" s="868"/>
      <c r="Q1585" s="888"/>
      <c r="R1585" s="888"/>
      <c r="S1585" s="888"/>
      <c r="T1585" s="888"/>
    </row>
    <row r="1586" spans="1:20" s="8" customFormat="1" ht="12.75" customHeight="1">
      <c r="A1586" s="813" t="e">
        <v>#N/A</v>
      </c>
      <c r="B1586" s="877" t="e">
        <v>#N/A</v>
      </c>
      <c r="C1586" s="877"/>
      <c r="D1586" s="886" t="e">
        <v>#N/A</v>
      </c>
      <c r="E1586" s="888" t="e">
        <v>#N/A</v>
      </c>
      <c r="F1586" s="47" t="s">
        <v>1241</v>
      </c>
      <c r="G1586" s="9" t="s">
        <v>1198</v>
      </c>
      <c r="H1586" s="886" t="e">
        <v>#N/A</v>
      </c>
      <c r="I1586" s="886" t="e">
        <v>#N/A</v>
      </c>
      <c r="J1586" s="886" t="e">
        <v>#N/A</v>
      </c>
      <c r="K1586" s="886" t="e">
        <v>#N/A</v>
      </c>
      <c r="L1586" s="886" t="e">
        <v>#N/A</v>
      </c>
      <c r="M1586" s="886" t="e">
        <v>#N/A</v>
      </c>
      <c r="N1586" s="888" t="e">
        <v>#N/A</v>
      </c>
      <c r="O1586" s="886" t="e">
        <v>#N/A</v>
      </c>
      <c r="P1586" s="868"/>
      <c r="Q1586" s="888"/>
      <c r="R1586" s="888"/>
      <c r="S1586" s="888"/>
      <c r="T1586" s="888"/>
    </row>
    <row r="1587" spans="1:20" s="8" customFormat="1" ht="12.75" customHeight="1">
      <c r="A1587" s="813" t="e">
        <v>#N/A</v>
      </c>
      <c r="B1587" s="877" t="e">
        <v>#N/A</v>
      </c>
      <c r="C1587" s="877"/>
      <c r="D1587" s="886" t="e">
        <v>#N/A</v>
      </c>
      <c r="E1587" s="888" t="e">
        <v>#N/A</v>
      </c>
      <c r="F1587" s="39">
        <v>100</v>
      </c>
      <c r="G1587" s="9" t="s">
        <v>1199</v>
      </c>
      <c r="H1587" s="886" t="e">
        <v>#N/A</v>
      </c>
      <c r="I1587" s="886" t="e">
        <v>#N/A</v>
      </c>
      <c r="J1587" s="886" t="e">
        <v>#N/A</v>
      </c>
      <c r="K1587" s="886" t="e">
        <v>#N/A</v>
      </c>
      <c r="L1587" s="886" t="e">
        <v>#N/A</v>
      </c>
      <c r="M1587" s="886" t="e">
        <v>#N/A</v>
      </c>
      <c r="N1587" s="888" t="e">
        <v>#N/A</v>
      </c>
      <c r="O1587" s="886" t="e">
        <v>#N/A</v>
      </c>
      <c r="P1587" s="868"/>
      <c r="Q1587" s="888"/>
      <c r="R1587" s="888"/>
      <c r="S1587" s="888"/>
      <c r="T1587" s="888"/>
    </row>
    <row r="1588" spans="1:20" s="8" customFormat="1" ht="12.75" customHeight="1">
      <c r="A1588" s="813" t="e">
        <v>#N/A</v>
      </c>
      <c r="B1588" s="877" t="e">
        <v>#N/A</v>
      </c>
      <c r="C1588" s="877"/>
      <c r="D1588" s="886" t="e">
        <v>#N/A</v>
      </c>
      <c r="E1588" s="888" t="e">
        <v>#N/A</v>
      </c>
      <c r="F1588" s="39">
        <v>110</v>
      </c>
      <c r="G1588" s="9" t="s">
        <v>1200</v>
      </c>
      <c r="H1588" s="886" t="e">
        <v>#N/A</v>
      </c>
      <c r="I1588" s="886" t="e">
        <v>#N/A</v>
      </c>
      <c r="J1588" s="886" t="e">
        <v>#N/A</v>
      </c>
      <c r="K1588" s="886" t="e">
        <v>#N/A</v>
      </c>
      <c r="L1588" s="886" t="e">
        <v>#N/A</v>
      </c>
      <c r="M1588" s="886" t="e">
        <v>#N/A</v>
      </c>
      <c r="N1588" s="888" t="e">
        <v>#N/A</v>
      </c>
      <c r="O1588" s="886" t="e">
        <v>#N/A</v>
      </c>
      <c r="P1588" s="868"/>
      <c r="Q1588" s="888"/>
      <c r="R1588" s="888"/>
      <c r="S1588" s="888"/>
      <c r="T1588" s="888"/>
    </row>
    <row r="1589" spans="1:20" s="8" customFormat="1" ht="12.75" customHeight="1">
      <c r="A1589" s="813" t="e">
        <v>#N/A</v>
      </c>
      <c r="B1589" s="877" t="e">
        <v>#N/A</v>
      </c>
      <c r="C1589" s="877"/>
      <c r="D1589" s="886" t="e">
        <v>#N/A</v>
      </c>
      <c r="E1589" s="888" t="e">
        <v>#N/A</v>
      </c>
      <c r="F1589" s="39">
        <v>120</v>
      </c>
      <c r="G1589" s="9" t="s">
        <v>1201</v>
      </c>
      <c r="H1589" s="886" t="e">
        <v>#N/A</v>
      </c>
      <c r="I1589" s="886" t="e">
        <v>#N/A</v>
      </c>
      <c r="J1589" s="886" t="e">
        <v>#N/A</v>
      </c>
      <c r="K1589" s="886" t="e">
        <v>#N/A</v>
      </c>
      <c r="L1589" s="886" t="e">
        <v>#N/A</v>
      </c>
      <c r="M1589" s="886" t="e">
        <v>#N/A</v>
      </c>
      <c r="N1589" s="888" t="e">
        <v>#N/A</v>
      </c>
      <c r="O1589" s="886" t="e">
        <v>#N/A</v>
      </c>
      <c r="P1589" s="868"/>
      <c r="Q1589" s="888"/>
      <c r="R1589" s="888"/>
      <c r="S1589" s="888"/>
      <c r="T1589" s="888"/>
    </row>
    <row r="1590" spans="1:20" s="8" customFormat="1" ht="12.75" customHeight="1">
      <c r="A1590" s="813" t="e">
        <v>#N/A</v>
      </c>
      <c r="B1590" s="877" t="e">
        <v>#N/A</v>
      </c>
      <c r="C1590" s="877"/>
      <c r="D1590" s="886" t="e">
        <v>#N/A</v>
      </c>
      <c r="E1590" s="888" t="e">
        <v>#N/A</v>
      </c>
      <c r="F1590" s="39">
        <v>130</v>
      </c>
      <c r="G1590" s="9" t="s">
        <v>1202</v>
      </c>
      <c r="H1590" s="886" t="e">
        <v>#N/A</v>
      </c>
      <c r="I1590" s="886" t="e">
        <v>#N/A</v>
      </c>
      <c r="J1590" s="886" t="e">
        <v>#N/A</v>
      </c>
      <c r="K1590" s="886" t="e">
        <v>#N/A</v>
      </c>
      <c r="L1590" s="886" t="e">
        <v>#N/A</v>
      </c>
      <c r="M1590" s="886" t="e">
        <v>#N/A</v>
      </c>
      <c r="N1590" s="888" t="e">
        <v>#N/A</v>
      </c>
      <c r="O1590" s="886" t="e">
        <v>#N/A</v>
      </c>
      <c r="P1590" s="868"/>
      <c r="Q1590" s="888"/>
      <c r="R1590" s="888"/>
      <c r="S1590" s="888"/>
      <c r="T1590" s="888"/>
    </row>
    <row r="1591" spans="1:20" s="8" customFormat="1" ht="12.75" customHeight="1">
      <c r="A1591" s="813" t="e">
        <v>#N/A</v>
      </c>
      <c r="B1591" s="877" t="e">
        <v>#N/A</v>
      </c>
      <c r="C1591" s="877"/>
      <c r="D1591" s="886" t="e">
        <v>#N/A</v>
      </c>
      <c r="E1591" s="888" t="e">
        <v>#N/A</v>
      </c>
      <c r="F1591" s="39">
        <v>140</v>
      </c>
      <c r="G1591" s="9" t="s">
        <v>1203</v>
      </c>
      <c r="H1591" s="886" t="e">
        <v>#N/A</v>
      </c>
      <c r="I1591" s="886" t="e">
        <v>#N/A</v>
      </c>
      <c r="J1591" s="886" t="e">
        <v>#N/A</v>
      </c>
      <c r="K1591" s="886" t="e">
        <v>#N/A</v>
      </c>
      <c r="L1591" s="886" t="e">
        <v>#N/A</v>
      </c>
      <c r="M1591" s="886" t="e">
        <v>#N/A</v>
      </c>
      <c r="N1591" s="888" t="e">
        <v>#N/A</v>
      </c>
      <c r="O1591" s="886" t="e">
        <v>#N/A</v>
      </c>
      <c r="P1591" s="868"/>
      <c r="Q1591" s="888"/>
      <c r="R1591" s="888"/>
      <c r="S1591" s="888"/>
      <c r="T1591" s="888"/>
    </row>
    <row r="1592" spans="1:20" s="8" customFormat="1" ht="12.75" customHeight="1">
      <c r="A1592" s="813"/>
      <c r="B1592" s="877" t="e">
        <v>#N/A</v>
      </c>
      <c r="C1592" s="877"/>
      <c r="D1592" s="886" t="e">
        <v>#N/A</v>
      </c>
      <c r="E1592" s="888" t="e">
        <v>#N/A</v>
      </c>
      <c r="F1592" s="39">
        <v>150</v>
      </c>
      <c r="G1592" s="9" t="s">
        <v>3614</v>
      </c>
      <c r="H1592" s="886" t="e">
        <v>#N/A</v>
      </c>
      <c r="I1592" s="886" t="e">
        <v>#N/A</v>
      </c>
      <c r="J1592" s="886" t="e">
        <v>#N/A</v>
      </c>
      <c r="K1592" s="886" t="e">
        <v>#N/A</v>
      </c>
      <c r="L1592" s="886" t="e">
        <v>#N/A</v>
      </c>
      <c r="M1592" s="886" t="e">
        <v>#N/A</v>
      </c>
      <c r="N1592" s="888" t="e">
        <v>#N/A</v>
      </c>
      <c r="O1592" s="886" t="e">
        <v>#N/A</v>
      </c>
      <c r="P1592" s="868"/>
      <c r="Q1592" s="888"/>
      <c r="R1592" s="888"/>
      <c r="S1592" s="888"/>
      <c r="T1592" s="888"/>
    </row>
    <row r="1593" spans="1:20" s="8" customFormat="1" ht="12.75" customHeight="1">
      <c r="A1593" s="813"/>
      <c r="B1593" s="877" t="e">
        <v>#N/A</v>
      </c>
      <c r="C1593" s="877"/>
      <c r="D1593" s="886" t="e">
        <v>#N/A</v>
      </c>
      <c r="E1593" s="888" t="e">
        <v>#N/A</v>
      </c>
      <c r="F1593" s="49">
        <v>160</v>
      </c>
      <c r="G1593" s="361" t="s">
        <v>3355</v>
      </c>
      <c r="H1593" s="886" t="e">
        <v>#N/A</v>
      </c>
      <c r="I1593" s="886" t="e">
        <v>#N/A</v>
      </c>
      <c r="J1593" s="886" t="e">
        <v>#N/A</v>
      </c>
      <c r="K1593" s="886" t="e">
        <v>#N/A</v>
      </c>
      <c r="L1593" s="886" t="e">
        <v>#N/A</v>
      </c>
      <c r="M1593" s="886" t="e">
        <v>#N/A</v>
      </c>
      <c r="N1593" s="888" t="e">
        <v>#N/A</v>
      </c>
      <c r="O1593" s="886" t="e">
        <v>#N/A</v>
      </c>
      <c r="P1593" s="868"/>
      <c r="Q1593" s="888"/>
      <c r="R1593" s="888"/>
      <c r="S1593" s="888"/>
      <c r="T1593" s="888"/>
    </row>
    <row r="1594" spans="1:20" s="8" customFormat="1" ht="12.75" customHeight="1">
      <c r="A1594" s="814"/>
      <c r="B1594" s="895" t="e">
        <v>#N/A</v>
      </c>
      <c r="C1594" s="895"/>
      <c r="D1594" s="935" t="e">
        <v>#N/A</v>
      </c>
      <c r="E1594" s="934" t="e">
        <v>#N/A</v>
      </c>
      <c r="F1594" s="49">
        <v>170</v>
      </c>
      <c r="G1594" s="361" t="s">
        <v>3500</v>
      </c>
      <c r="H1594" s="935" t="e">
        <v>#N/A</v>
      </c>
      <c r="I1594" s="935" t="e">
        <v>#N/A</v>
      </c>
      <c r="J1594" s="935" t="e">
        <v>#N/A</v>
      </c>
      <c r="K1594" s="935" t="e">
        <v>#N/A</v>
      </c>
      <c r="L1594" s="935" t="e">
        <v>#N/A</v>
      </c>
      <c r="M1594" s="935" t="e">
        <v>#N/A</v>
      </c>
      <c r="N1594" s="934" t="e">
        <v>#N/A</v>
      </c>
      <c r="O1594" s="935" t="e">
        <v>#N/A</v>
      </c>
      <c r="P1594" s="869"/>
      <c r="Q1594" s="934"/>
      <c r="R1594" s="934"/>
      <c r="S1594" s="934"/>
      <c r="T1594" s="934"/>
    </row>
    <row r="1595" spans="1:20" s="8" customFormat="1" ht="69" customHeight="1">
      <c r="A1595" s="213" t="s">
        <v>1673</v>
      </c>
      <c r="B1595" s="202" t="s">
        <v>3441</v>
      </c>
      <c r="C1595" s="202" t="s">
        <v>4349</v>
      </c>
      <c r="D1595" s="9" t="s">
        <v>3457</v>
      </c>
      <c r="E1595" s="19" t="s">
        <v>3382</v>
      </c>
      <c r="F1595" s="9"/>
      <c r="G1595" s="9"/>
      <c r="H1595" s="39" t="s">
        <v>52</v>
      </c>
      <c r="I1595" s="39" t="s">
        <v>101</v>
      </c>
      <c r="J1595" s="39" t="s">
        <v>107</v>
      </c>
      <c r="K1595" s="9" t="s">
        <v>4492</v>
      </c>
      <c r="L1595" s="9" t="s">
        <v>1424</v>
      </c>
      <c r="M1595" s="9" t="s">
        <v>7501</v>
      </c>
      <c r="N1595" s="39" t="s">
        <v>16</v>
      </c>
      <c r="O1595" s="66" t="s">
        <v>7992</v>
      </c>
      <c r="P1595" s="9"/>
      <c r="Q1595" s="111" t="s">
        <v>128</v>
      </c>
      <c r="R1595" s="111" t="s">
        <v>128</v>
      </c>
      <c r="S1595" s="111" t="s">
        <v>128</v>
      </c>
      <c r="T1595" s="111" t="s">
        <v>7967</v>
      </c>
    </row>
    <row r="1596" spans="1:20" s="8" customFormat="1" ht="20.399999999999999">
      <c r="A1596" s="207" t="s">
        <v>7857</v>
      </c>
      <c r="B1596" s="207" t="s">
        <v>7872</v>
      </c>
      <c r="C1596" s="399" t="s">
        <v>7873</v>
      </c>
      <c r="D1596" s="131" t="s">
        <v>7877</v>
      </c>
      <c r="E1596" s="132" t="s">
        <v>6165</v>
      </c>
      <c r="F1596" s="33"/>
      <c r="G1596" s="34"/>
      <c r="H1596" s="34"/>
      <c r="I1596" s="34"/>
      <c r="J1596" s="34"/>
      <c r="K1596" s="34"/>
      <c r="L1596" s="149"/>
      <c r="M1596" s="131"/>
      <c r="N1596" s="137" t="s">
        <v>118</v>
      </c>
      <c r="O1596" s="142"/>
      <c r="P1596" s="640" t="s">
        <v>7878</v>
      </c>
      <c r="Q1596" s="133" t="s">
        <v>126</v>
      </c>
      <c r="R1596" s="133" t="s">
        <v>126</v>
      </c>
      <c r="S1596" s="133" t="s">
        <v>128</v>
      </c>
      <c r="T1596" s="130" t="s">
        <v>7722</v>
      </c>
    </row>
    <row r="1597" spans="1:20" s="8" customFormat="1" ht="65.25" customHeight="1">
      <c r="A1597" s="208" t="s">
        <v>2178</v>
      </c>
      <c r="B1597" s="211" t="s">
        <v>1885</v>
      </c>
      <c r="C1597" s="211" t="s">
        <v>4197</v>
      </c>
      <c r="D1597" s="189" t="s">
        <v>7067</v>
      </c>
      <c r="E1597" s="301" t="s">
        <v>3658</v>
      </c>
      <c r="F1597" s="33"/>
      <c r="G1597" s="34"/>
      <c r="H1597" s="34"/>
      <c r="I1597" s="34"/>
      <c r="J1597" s="34"/>
      <c r="K1597" s="34"/>
      <c r="L1597" s="33"/>
      <c r="M1597" s="135"/>
      <c r="N1597" s="32" t="s">
        <v>118</v>
      </c>
      <c r="O1597" s="34"/>
      <c r="P1597" s="644" t="s">
        <v>7068</v>
      </c>
      <c r="Q1597" s="143" t="s">
        <v>126</v>
      </c>
      <c r="R1597" s="143" t="s">
        <v>128</v>
      </c>
      <c r="S1597" s="144" t="s">
        <v>128</v>
      </c>
      <c r="T1597" s="301" t="s">
        <v>7003</v>
      </c>
    </row>
    <row r="1598" spans="1:20" s="8" customFormat="1" ht="48" customHeight="1">
      <c r="A1598" s="208" t="s">
        <v>2179</v>
      </c>
      <c r="B1598" s="211" t="s">
        <v>2005</v>
      </c>
      <c r="C1598" s="211" t="s">
        <v>4354</v>
      </c>
      <c r="D1598" s="131" t="s">
        <v>2289</v>
      </c>
      <c r="E1598" s="132" t="s">
        <v>3660</v>
      </c>
      <c r="F1598" s="33"/>
      <c r="G1598" s="34"/>
      <c r="H1598" s="34"/>
      <c r="I1598" s="34"/>
      <c r="J1598" s="34"/>
      <c r="K1598" s="34"/>
      <c r="L1598" s="149"/>
      <c r="M1598" s="131"/>
      <c r="N1598" s="137" t="s">
        <v>118</v>
      </c>
      <c r="O1598" s="142"/>
      <c r="P1598" s="640" t="s">
        <v>7069</v>
      </c>
      <c r="Q1598" s="133" t="s">
        <v>126</v>
      </c>
      <c r="R1598" s="133" t="s">
        <v>128</v>
      </c>
      <c r="S1598" s="133" t="s">
        <v>128</v>
      </c>
      <c r="T1598" s="130" t="s">
        <v>7003</v>
      </c>
    </row>
    <row r="1599" spans="1:20" s="8" customFormat="1" ht="45" customHeight="1">
      <c r="A1599" s="208" t="s">
        <v>2180</v>
      </c>
      <c r="B1599" s="211" t="s">
        <v>3380</v>
      </c>
      <c r="C1599" s="211" t="s">
        <v>4130</v>
      </c>
      <c r="D1599" s="135" t="s">
        <v>6175</v>
      </c>
      <c r="E1599" s="32" t="s">
        <v>109</v>
      </c>
      <c r="F1599" s="138"/>
      <c r="G1599" s="34"/>
      <c r="H1599" s="34"/>
      <c r="I1599" s="34"/>
      <c r="J1599" s="34"/>
      <c r="K1599" s="34"/>
      <c r="L1599" s="33"/>
      <c r="M1599" s="135"/>
      <c r="N1599" s="32" t="s">
        <v>118</v>
      </c>
      <c r="O1599" s="34"/>
      <c r="P1599" s="158" t="s">
        <v>3415</v>
      </c>
      <c r="Q1599" s="143" t="s">
        <v>126</v>
      </c>
      <c r="R1599" s="143" t="s">
        <v>128</v>
      </c>
      <c r="S1599" s="143" t="s">
        <v>128</v>
      </c>
      <c r="T1599" s="130" t="s">
        <v>6162</v>
      </c>
    </row>
    <row r="1600" spans="1:20" s="8" customFormat="1" ht="45" customHeight="1">
      <c r="A1600" s="208" t="s">
        <v>2181</v>
      </c>
      <c r="B1600" s="211" t="s">
        <v>4107</v>
      </c>
      <c r="C1600" s="211" t="s">
        <v>4200</v>
      </c>
      <c r="D1600" s="135" t="s">
        <v>7888</v>
      </c>
      <c r="E1600" s="32" t="s">
        <v>7891</v>
      </c>
      <c r="F1600" s="33"/>
      <c r="G1600" s="34"/>
      <c r="H1600" s="34"/>
      <c r="I1600" s="34"/>
      <c r="J1600" s="34"/>
      <c r="K1600" s="34"/>
      <c r="L1600" s="138"/>
      <c r="M1600" s="135"/>
      <c r="N1600" s="32" t="s">
        <v>118</v>
      </c>
      <c r="O1600" s="32"/>
      <c r="P1600" s="158" t="s">
        <v>7892</v>
      </c>
      <c r="Q1600" s="143" t="s">
        <v>126</v>
      </c>
      <c r="R1600" s="143" t="s">
        <v>126</v>
      </c>
      <c r="S1600" s="143" t="s">
        <v>128</v>
      </c>
      <c r="T1600" s="143" t="s">
        <v>7722</v>
      </c>
    </row>
    <row r="1601" spans="1:20" s="8" customFormat="1" ht="52.35" customHeight="1">
      <c r="A1601" s="208" t="s">
        <v>2182</v>
      </c>
      <c r="B1601" s="211" t="s">
        <v>3663</v>
      </c>
      <c r="C1601" s="211" t="s">
        <v>4141</v>
      </c>
      <c r="D1601" s="135" t="s">
        <v>3657</v>
      </c>
      <c r="E1601" s="32" t="s">
        <v>1944</v>
      </c>
      <c r="F1601" s="33"/>
      <c r="G1601" s="34"/>
      <c r="H1601" s="34"/>
      <c r="I1601" s="34"/>
      <c r="J1601" s="34"/>
      <c r="K1601" s="34"/>
      <c r="L1601" s="33"/>
      <c r="M1601" s="135"/>
      <c r="N1601" s="32" t="s">
        <v>118</v>
      </c>
      <c r="O1601" s="34"/>
      <c r="P1601" s="158" t="s">
        <v>7398</v>
      </c>
      <c r="Q1601" s="143" t="s">
        <v>126</v>
      </c>
      <c r="R1601" s="143" t="s">
        <v>128</v>
      </c>
      <c r="S1601" s="144" t="s">
        <v>128</v>
      </c>
      <c r="T1601" s="130" t="s">
        <v>4106</v>
      </c>
    </row>
    <row r="1602" spans="1:20" s="53" customFormat="1" ht="97.5" customHeight="1">
      <c r="A1602" s="211" t="s">
        <v>5054</v>
      </c>
      <c r="B1602" s="211" t="s">
        <v>1175</v>
      </c>
      <c r="C1602" s="211" t="s">
        <v>4351</v>
      </c>
      <c r="D1602" s="135" t="s">
        <v>7552</v>
      </c>
      <c r="E1602" s="32" t="s">
        <v>2807</v>
      </c>
      <c r="F1602" s="33"/>
      <c r="G1602" s="34"/>
      <c r="H1602" s="34"/>
      <c r="I1602" s="34"/>
      <c r="J1602" s="34"/>
      <c r="K1602" s="34"/>
      <c r="L1602" s="33"/>
      <c r="M1602" s="147"/>
      <c r="N1602" s="32" t="s">
        <v>118</v>
      </c>
      <c r="O1602" s="32"/>
      <c r="P1602" s="158" t="s">
        <v>7352</v>
      </c>
      <c r="Q1602" s="32" t="s">
        <v>126</v>
      </c>
      <c r="R1602" s="143" t="s">
        <v>128</v>
      </c>
      <c r="S1602" s="143" t="s">
        <v>126</v>
      </c>
      <c r="T1602" s="130" t="s">
        <v>7003</v>
      </c>
    </row>
    <row r="1603" spans="1:20" s="53" customFormat="1" ht="195" customHeight="1">
      <c r="A1603" s="211" t="s">
        <v>5055</v>
      </c>
      <c r="B1603" s="211" t="s">
        <v>1177</v>
      </c>
      <c r="C1603" s="211" t="s">
        <v>4352</v>
      </c>
      <c r="D1603" s="135" t="s">
        <v>7044</v>
      </c>
      <c r="E1603" s="32" t="s">
        <v>7763</v>
      </c>
      <c r="F1603" s="33"/>
      <c r="G1603" s="34"/>
      <c r="H1603" s="34"/>
      <c r="I1603" s="34"/>
      <c r="J1603" s="34"/>
      <c r="K1603" s="34"/>
      <c r="L1603" s="33"/>
      <c r="M1603" s="147"/>
      <c r="N1603" s="32" t="s">
        <v>118</v>
      </c>
      <c r="O1603" s="32"/>
      <c r="P1603" s="158" t="s">
        <v>7564</v>
      </c>
      <c r="Q1603" s="32" t="s">
        <v>126</v>
      </c>
      <c r="R1603" s="143" t="s">
        <v>128</v>
      </c>
      <c r="S1603" s="143" t="s">
        <v>128</v>
      </c>
      <c r="T1603" s="130" t="s">
        <v>7722</v>
      </c>
    </row>
    <row r="1604" spans="1:20" ht="102.6" customHeight="1">
      <c r="A1604" s="208" t="s">
        <v>5058</v>
      </c>
      <c r="B1604" s="208" t="s">
        <v>1175</v>
      </c>
      <c r="C1604" s="208" t="s">
        <v>5047</v>
      </c>
      <c r="D1604" s="135" t="s">
        <v>7553</v>
      </c>
      <c r="E1604" s="32" t="s">
        <v>30</v>
      </c>
      <c r="F1604" s="397"/>
      <c r="G1604" s="397"/>
      <c r="H1604" s="397"/>
      <c r="I1604" s="397"/>
      <c r="J1604" s="397"/>
      <c r="K1604" s="397"/>
      <c r="L1604" s="397"/>
      <c r="M1604" s="397"/>
      <c r="N1604" s="388" t="s">
        <v>118</v>
      </c>
      <c r="O1604" s="397"/>
      <c r="P1604" s="158" t="s">
        <v>7353</v>
      </c>
      <c r="Q1604" s="32" t="s">
        <v>126</v>
      </c>
      <c r="R1604" s="32" t="s">
        <v>128</v>
      </c>
      <c r="S1604" s="32" t="s">
        <v>128</v>
      </c>
      <c r="T1604" s="130" t="s">
        <v>7003</v>
      </c>
    </row>
    <row r="1605" spans="1:20" ht="20.399999999999999">
      <c r="A1605" s="208" t="s">
        <v>5294</v>
      </c>
      <c r="B1605" s="208" t="s">
        <v>5064</v>
      </c>
      <c r="C1605" s="208" t="s">
        <v>4118</v>
      </c>
      <c r="D1605" s="135" t="s">
        <v>4119</v>
      </c>
      <c r="E1605" s="32" t="s">
        <v>337</v>
      </c>
      <c r="F1605" s="391"/>
      <c r="G1605" s="391"/>
      <c r="H1605" s="391"/>
      <c r="I1605" s="391"/>
      <c r="J1605" s="391"/>
      <c r="K1605" s="391"/>
      <c r="L1605" s="391"/>
      <c r="M1605" s="391"/>
      <c r="N1605" s="389" t="s">
        <v>118</v>
      </c>
      <c r="O1605" s="391"/>
      <c r="P1605" s="158" t="s">
        <v>6970</v>
      </c>
      <c r="Q1605" s="32" t="s">
        <v>126</v>
      </c>
      <c r="R1605" s="32" t="s">
        <v>126</v>
      </c>
      <c r="S1605" s="395" t="s">
        <v>126</v>
      </c>
      <c r="T1605" s="143" t="s">
        <v>7722</v>
      </c>
    </row>
    <row r="1606" spans="1:20" ht="164.85" customHeight="1">
      <c r="A1606" s="396" t="s">
        <v>5056</v>
      </c>
      <c r="B1606" s="208" t="s">
        <v>5065</v>
      </c>
      <c r="C1606" s="208" t="s">
        <v>4120</v>
      </c>
      <c r="D1606" s="135" t="s">
        <v>7563</v>
      </c>
      <c r="E1606" s="32" t="s">
        <v>337</v>
      </c>
      <c r="F1606" s="391"/>
      <c r="G1606" s="391"/>
      <c r="H1606" s="391"/>
      <c r="I1606" s="391"/>
      <c r="J1606" s="391"/>
      <c r="K1606" s="391"/>
      <c r="L1606" s="391"/>
      <c r="M1606" s="391"/>
      <c r="N1606" s="389" t="s">
        <v>118</v>
      </c>
      <c r="O1606" s="391"/>
      <c r="P1606" s="158" t="s">
        <v>7565</v>
      </c>
      <c r="Q1606" s="32" t="s">
        <v>126</v>
      </c>
      <c r="R1606" s="32" t="s">
        <v>126</v>
      </c>
      <c r="S1606" s="32" t="s">
        <v>126</v>
      </c>
      <c r="T1606" s="143" t="s">
        <v>7722</v>
      </c>
    </row>
    <row r="1607" spans="1:20" s="8" customFormat="1" ht="40.799999999999997">
      <c r="A1607" s="208" t="s">
        <v>5057</v>
      </c>
      <c r="B1607" s="393" t="s">
        <v>5061</v>
      </c>
      <c r="C1607" s="398" t="s">
        <v>4881</v>
      </c>
      <c r="D1607" s="385" t="s">
        <v>6316</v>
      </c>
      <c r="E1607" s="384" t="s">
        <v>4882</v>
      </c>
      <c r="F1607" s="384"/>
      <c r="G1607" s="384"/>
      <c r="H1607" s="384"/>
      <c r="I1607" s="384"/>
      <c r="J1607" s="384"/>
      <c r="K1607" s="384"/>
      <c r="L1607" s="384"/>
      <c r="M1607" s="384"/>
      <c r="N1607" s="384" t="s">
        <v>118</v>
      </c>
      <c r="O1607" s="384"/>
      <c r="P1607" s="158" t="s">
        <v>7533</v>
      </c>
      <c r="Q1607" s="143" t="s">
        <v>126</v>
      </c>
      <c r="R1607" s="143" t="s">
        <v>126</v>
      </c>
      <c r="S1607" s="143" t="s">
        <v>128</v>
      </c>
      <c r="T1607" s="130" t="s">
        <v>6205</v>
      </c>
    </row>
    <row r="1608" spans="1:20" ht="12.75" customHeight="1">
      <c r="A1608" s="794" t="s">
        <v>5059</v>
      </c>
      <c r="B1608" s="794" t="s">
        <v>5284</v>
      </c>
      <c r="C1608" s="794" t="s">
        <v>5053</v>
      </c>
      <c r="D1608" s="921" t="s">
        <v>7412</v>
      </c>
      <c r="E1608" s="793" t="s">
        <v>5839</v>
      </c>
      <c r="F1608" s="387" t="s">
        <v>6328</v>
      </c>
      <c r="G1608" s="387" t="s">
        <v>6329</v>
      </c>
      <c r="H1608" s="826"/>
      <c r="I1608" s="826"/>
      <c r="J1608" s="826"/>
      <c r="K1608" s="826"/>
      <c r="L1608" s="826"/>
      <c r="M1608" s="826"/>
      <c r="N1608" s="922" t="s">
        <v>118</v>
      </c>
      <c r="O1608" s="936"/>
      <c r="P1608" s="1003" t="s">
        <v>7789</v>
      </c>
      <c r="Q1608" s="922" t="s">
        <v>126</v>
      </c>
      <c r="R1608" s="922" t="s">
        <v>128</v>
      </c>
      <c r="S1608" s="922" t="s">
        <v>128</v>
      </c>
      <c r="T1608" s="922" t="s">
        <v>7722</v>
      </c>
    </row>
    <row r="1609" spans="1:20" ht="12.75" customHeight="1">
      <c r="A1609" s="794"/>
      <c r="B1609" s="794"/>
      <c r="C1609" s="794"/>
      <c r="D1609" s="921"/>
      <c r="E1609" s="793"/>
      <c r="F1609" s="387" t="s">
        <v>6331</v>
      </c>
      <c r="G1609" s="387" t="s">
        <v>6330</v>
      </c>
      <c r="H1609" s="826"/>
      <c r="I1609" s="826"/>
      <c r="J1609" s="826"/>
      <c r="K1609" s="826"/>
      <c r="L1609" s="826"/>
      <c r="M1609" s="826"/>
      <c r="N1609" s="922"/>
      <c r="O1609" s="937"/>
      <c r="P1609" s="1003"/>
      <c r="Q1609" s="922"/>
      <c r="R1609" s="922"/>
      <c r="S1609" s="922"/>
      <c r="T1609" s="922"/>
    </row>
    <row r="1610" spans="1:20" ht="23.25" customHeight="1">
      <c r="A1610" s="794"/>
      <c r="B1610" s="794"/>
      <c r="C1610" s="794"/>
      <c r="D1610" s="921"/>
      <c r="E1610" s="793"/>
      <c r="F1610" s="387" t="s">
        <v>6332</v>
      </c>
      <c r="G1610" s="387" t="s">
        <v>6355</v>
      </c>
      <c r="H1610" s="826"/>
      <c r="I1610" s="826"/>
      <c r="J1610" s="826"/>
      <c r="K1610" s="826"/>
      <c r="L1610" s="826"/>
      <c r="M1610" s="826"/>
      <c r="N1610" s="922"/>
      <c r="O1610" s="937"/>
      <c r="P1610" s="1003"/>
      <c r="Q1610" s="922"/>
      <c r="R1610" s="922"/>
      <c r="S1610" s="922"/>
      <c r="T1610" s="922"/>
    </row>
    <row r="1611" spans="1:20" ht="32.25" customHeight="1">
      <c r="A1611" s="794"/>
      <c r="B1611" s="794"/>
      <c r="C1611" s="794"/>
      <c r="D1611" s="921"/>
      <c r="E1611" s="793"/>
      <c r="F1611" s="387" t="s">
        <v>6333</v>
      </c>
      <c r="G1611" s="387" t="s">
        <v>6356</v>
      </c>
      <c r="H1611" s="826"/>
      <c r="I1611" s="826"/>
      <c r="J1611" s="826"/>
      <c r="K1611" s="826"/>
      <c r="L1611" s="826"/>
      <c r="M1611" s="826"/>
      <c r="N1611" s="922"/>
      <c r="O1611" s="937"/>
      <c r="P1611" s="1003"/>
      <c r="Q1611" s="922"/>
      <c r="R1611" s="922"/>
      <c r="S1611" s="922"/>
      <c r="T1611" s="922"/>
    </row>
    <row r="1612" spans="1:20">
      <c r="A1612" s="278" t="s">
        <v>1183</v>
      </c>
      <c r="B1612" s="272"/>
      <c r="C1612" s="272"/>
      <c r="D1612" s="269"/>
      <c r="E1612" s="570"/>
      <c r="F1612" s="269"/>
      <c r="G1612" s="269"/>
      <c r="H1612" s="269"/>
      <c r="I1612" s="269"/>
      <c r="J1612" s="269"/>
      <c r="K1612" s="269"/>
      <c r="L1612" s="269"/>
      <c r="M1612" s="269"/>
      <c r="N1612" s="269"/>
      <c r="O1612" s="269"/>
      <c r="P1612" s="269"/>
      <c r="Q1612" s="269"/>
      <c r="R1612" s="269"/>
      <c r="S1612" s="269"/>
      <c r="T1612" s="271"/>
    </row>
    <row r="1613" spans="1:20" s="8" customFormat="1" ht="63" customHeight="1">
      <c r="A1613" s="67" t="s">
        <v>1674</v>
      </c>
      <c r="B1613" s="67" t="s">
        <v>1207</v>
      </c>
      <c r="C1613" s="67" t="s">
        <v>4173</v>
      </c>
      <c r="D1613" s="9" t="s">
        <v>3790</v>
      </c>
      <c r="E1613" s="39" t="s">
        <v>68</v>
      </c>
      <c r="F1613" s="9"/>
      <c r="G1613" s="9"/>
      <c r="H1613" s="39" t="s">
        <v>101</v>
      </c>
      <c r="I1613" s="39" t="s">
        <v>101</v>
      </c>
      <c r="J1613" s="39" t="s">
        <v>52</v>
      </c>
      <c r="K1613" s="9" t="s">
        <v>5614</v>
      </c>
      <c r="L1613" s="9" t="s">
        <v>124</v>
      </c>
      <c r="M1613" s="9" t="s">
        <v>7413</v>
      </c>
      <c r="N1613" s="39" t="s">
        <v>38</v>
      </c>
      <c r="O1613" s="66" t="s">
        <v>6454</v>
      </c>
      <c r="P1613" s="52"/>
      <c r="Q1613" s="39" t="s">
        <v>128</v>
      </c>
      <c r="R1613" s="111" t="s">
        <v>128</v>
      </c>
      <c r="S1613" s="111" t="s">
        <v>128</v>
      </c>
      <c r="T1613" s="111" t="s">
        <v>6205</v>
      </c>
    </row>
    <row r="1614" spans="1:20" s="8" customFormat="1" ht="12" customHeight="1">
      <c r="A1614" s="812" t="s">
        <v>1675</v>
      </c>
      <c r="B1614" s="938" t="s">
        <v>258</v>
      </c>
      <c r="C1614" s="860" t="s">
        <v>4355</v>
      </c>
      <c r="D1614" s="863" t="s">
        <v>1217</v>
      </c>
      <c r="E1614" s="865" t="s">
        <v>27</v>
      </c>
      <c r="F1614" s="47" t="s">
        <v>34</v>
      </c>
      <c r="G1614" s="9" t="s">
        <v>259</v>
      </c>
      <c r="H1614" s="927" t="s">
        <v>101</v>
      </c>
      <c r="I1614" s="865" t="s">
        <v>101</v>
      </c>
      <c r="J1614" s="927" t="s">
        <v>101</v>
      </c>
      <c r="K1614" s="863" t="s">
        <v>265</v>
      </c>
      <c r="L1614" s="768" t="s">
        <v>1424</v>
      </c>
      <c r="M1614" s="768" t="s">
        <v>7569</v>
      </c>
      <c r="N1614" s="762" t="s">
        <v>38</v>
      </c>
      <c r="O1614" s="759" t="s">
        <v>6129</v>
      </c>
      <c r="P1614" s="1001"/>
      <c r="Q1614" s="771" t="s">
        <v>128</v>
      </c>
      <c r="R1614" s="771" t="s">
        <v>128</v>
      </c>
      <c r="S1614" s="771" t="s">
        <v>128</v>
      </c>
      <c r="T1614" s="771" t="s">
        <v>3289</v>
      </c>
    </row>
    <row r="1615" spans="1:20" s="8" customFormat="1" ht="12.75" customHeight="1">
      <c r="A1615" s="813" t="e">
        <v>#N/A</v>
      </c>
      <c r="B1615" s="661" t="e">
        <v>#N/A</v>
      </c>
      <c r="C1615" s="861" t="e">
        <v>#N/A</v>
      </c>
      <c r="D1615" s="703" t="e">
        <v>#N/A</v>
      </c>
      <c r="E1615" s="939" t="e">
        <v>#N/A</v>
      </c>
      <c r="F1615" s="47" t="s">
        <v>203</v>
      </c>
      <c r="G1615" s="9" t="s">
        <v>260</v>
      </c>
      <c r="H1615" s="927" t="e">
        <v>#N/A</v>
      </c>
      <c r="I1615" s="939" t="e">
        <v>#N/A</v>
      </c>
      <c r="J1615" s="927" t="e">
        <v>#N/A</v>
      </c>
      <c r="K1615" s="703" t="e">
        <v>#N/A</v>
      </c>
      <c r="L1615" s="769" t="e">
        <v>#N/A</v>
      </c>
      <c r="M1615" s="769" t="e">
        <v>#N/A</v>
      </c>
      <c r="N1615" s="763" t="e">
        <v>#N/A</v>
      </c>
      <c r="O1615" s="760" t="e">
        <v>#N/A</v>
      </c>
      <c r="P1615" s="946"/>
      <c r="Q1615" s="772"/>
      <c r="R1615" s="772"/>
      <c r="S1615" s="772"/>
      <c r="T1615" s="772"/>
    </row>
    <row r="1616" spans="1:20" s="8" customFormat="1" ht="27" customHeight="1">
      <c r="A1616" s="813" t="e">
        <v>#N/A</v>
      </c>
      <c r="B1616" s="661" t="e">
        <v>#N/A</v>
      </c>
      <c r="C1616" s="861" t="e">
        <v>#N/A</v>
      </c>
      <c r="D1616" s="703" t="e">
        <v>#N/A</v>
      </c>
      <c r="E1616" s="939" t="e">
        <v>#N/A</v>
      </c>
      <c r="F1616" s="47" t="s">
        <v>261</v>
      </c>
      <c r="G1616" s="9" t="s">
        <v>262</v>
      </c>
      <c r="H1616" s="927" t="e">
        <v>#N/A</v>
      </c>
      <c r="I1616" s="939" t="e">
        <v>#N/A</v>
      </c>
      <c r="J1616" s="927" t="e">
        <v>#N/A</v>
      </c>
      <c r="K1616" s="703" t="e">
        <v>#N/A</v>
      </c>
      <c r="L1616" s="769" t="e">
        <v>#N/A</v>
      </c>
      <c r="M1616" s="769" t="e">
        <v>#N/A</v>
      </c>
      <c r="N1616" s="763" t="e">
        <v>#N/A</v>
      </c>
      <c r="O1616" s="760" t="e">
        <v>#N/A</v>
      </c>
      <c r="P1616" s="946"/>
      <c r="Q1616" s="772"/>
      <c r="R1616" s="772"/>
      <c r="S1616" s="772"/>
      <c r="T1616" s="772"/>
    </row>
    <row r="1617" spans="1:20" s="8" customFormat="1" ht="26.25" customHeight="1">
      <c r="A1617" s="814" t="e">
        <v>#N/A</v>
      </c>
      <c r="B1617" s="661" t="e">
        <v>#N/A</v>
      </c>
      <c r="C1617" s="862" t="e">
        <v>#N/A</v>
      </c>
      <c r="D1617" s="703" t="e">
        <v>#N/A</v>
      </c>
      <c r="E1617" s="939" t="e">
        <v>#N/A</v>
      </c>
      <c r="F1617" s="47" t="s">
        <v>31</v>
      </c>
      <c r="G1617" s="9" t="s">
        <v>1769</v>
      </c>
      <c r="H1617" s="927" t="e">
        <v>#N/A</v>
      </c>
      <c r="I1617" s="939" t="e">
        <v>#N/A</v>
      </c>
      <c r="J1617" s="927" t="e">
        <v>#N/A</v>
      </c>
      <c r="K1617" s="703" t="e">
        <v>#N/A</v>
      </c>
      <c r="L1617" s="770" t="e">
        <v>#N/A</v>
      </c>
      <c r="M1617" s="770" t="e">
        <v>#N/A</v>
      </c>
      <c r="N1617" s="764" t="e">
        <v>#N/A</v>
      </c>
      <c r="O1617" s="761" t="e">
        <v>#N/A</v>
      </c>
      <c r="P1617" s="947"/>
      <c r="Q1617" s="773"/>
      <c r="R1617" s="773"/>
      <c r="S1617" s="773"/>
      <c r="T1617" s="773"/>
    </row>
    <row r="1618" spans="1:20" ht="136.5" customHeight="1">
      <c r="A1618" s="67" t="s">
        <v>1759</v>
      </c>
      <c r="B1618" s="94" t="s">
        <v>1520</v>
      </c>
      <c r="C1618" s="94" t="s">
        <v>4356</v>
      </c>
      <c r="D1618" s="66" t="s">
        <v>1505</v>
      </c>
      <c r="E1618" s="39" t="s">
        <v>1440</v>
      </c>
      <c r="F1618" s="39"/>
      <c r="G1618" s="66"/>
      <c r="H1618" s="39" t="s">
        <v>101</v>
      </c>
      <c r="I1618" s="39" t="s">
        <v>101</v>
      </c>
      <c r="J1618" s="39" t="s">
        <v>52</v>
      </c>
      <c r="K1618" s="9" t="s">
        <v>4590</v>
      </c>
      <c r="L1618" s="9" t="s">
        <v>1419</v>
      </c>
      <c r="M1618" s="9" t="s">
        <v>7556</v>
      </c>
      <c r="N1618" s="39" t="s">
        <v>38</v>
      </c>
      <c r="O1618" s="66" t="s">
        <v>5787</v>
      </c>
      <c r="P1618" s="52"/>
      <c r="Q1618" s="111" t="s">
        <v>128</v>
      </c>
      <c r="R1618" s="111" t="s">
        <v>128</v>
      </c>
      <c r="S1618" s="111" t="s">
        <v>128</v>
      </c>
      <c r="T1618" s="111" t="s">
        <v>4428</v>
      </c>
    </row>
    <row r="1619" spans="1:20" s="8" customFormat="1" ht="130.5" customHeight="1">
      <c r="A1619" s="67" t="s">
        <v>1676</v>
      </c>
      <c r="B1619" s="94" t="s">
        <v>47</v>
      </c>
      <c r="C1619" s="94" t="s">
        <v>4357</v>
      </c>
      <c r="D1619" s="66" t="s">
        <v>7566</v>
      </c>
      <c r="E1619" s="39" t="s">
        <v>337</v>
      </c>
      <c r="F1619" s="39"/>
      <c r="G1619" s="9"/>
      <c r="H1619" s="39" t="s">
        <v>52</v>
      </c>
      <c r="I1619" s="39" t="s">
        <v>101</v>
      </c>
      <c r="J1619" s="39" t="s">
        <v>52</v>
      </c>
      <c r="K1619" s="66" t="s">
        <v>7025</v>
      </c>
      <c r="L1619" s="9" t="s">
        <v>1410</v>
      </c>
      <c r="M1619" s="9" t="s">
        <v>7555</v>
      </c>
      <c r="N1619" s="39" t="s">
        <v>16</v>
      </c>
      <c r="O1619" s="66" t="s">
        <v>7033</v>
      </c>
      <c r="P1619" s="52"/>
      <c r="Q1619" s="111" t="s">
        <v>128</v>
      </c>
      <c r="R1619" s="111" t="s">
        <v>128</v>
      </c>
      <c r="S1619" s="111" t="s">
        <v>128</v>
      </c>
      <c r="T1619" s="111" t="s">
        <v>2989</v>
      </c>
    </row>
    <row r="1620" spans="1:20" s="8" customFormat="1" ht="20.399999999999999">
      <c r="A1620" s="207" t="s">
        <v>7858</v>
      </c>
      <c r="B1620" s="207" t="s">
        <v>7872</v>
      </c>
      <c r="C1620" s="399" t="s">
        <v>7873</v>
      </c>
      <c r="D1620" s="131" t="s">
        <v>7877</v>
      </c>
      <c r="E1620" s="132" t="s">
        <v>6165</v>
      </c>
      <c r="F1620" s="33"/>
      <c r="G1620" s="34"/>
      <c r="H1620" s="34"/>
      <c r="I1620" s="34"/>
      <c r="J1620" s="34"/>
      <c r="K1620" s="34"/>
      <c r="L1620" s="149"/>
      <c r="M1620" s="131"/>
      <c r="N1620" s="137" t="s">
        <v>118</v>
      </c>
      <c r="O1620" s="142"/>
      <c r="P1620" s="640" t="s">
        <v>7878</v>
      </c>
      <c r="Q1620" s="133" t="s">
        <v>126</v>
      </c>
      <c r="R1620" s="133" t="s">
        <v>126</v>
      </c>
      <c r="S1620" s="133" t="s">
        <v>128</v>
      </c>
      <c r="T1620" s="130" t="s">
        <v>7722</v>
      </c>
    </row>
    <row r="1621" spans="1:20" s="8" customFormat="1" ht="69.75" customHeight="1">
      <c r="A1621" s="208" t="s">
        <v>2184</v>
      </c>
      <c r="B1621" s="211" t="s">
        <v>1885</v>
      </c>
      <c r="C1621" s="211" t="s">
        <v>4197</v>
      </c>
      <c r="D1621" s="189" t="s">
        <v>7067</v>
      </c>
      <c r="E1621" s="301" t="s">
        <v>3658</v>
      </c>
      <c r="F1621" s="33"/>
      <c r="G1621" s="34"/>
      <c r="H1621" s="34"/>
      <c r="I1621" s="34"/>
      <c r="J1621" s="34"/>
      <c r="K1621" s="34"/>
      <c r="L1621" s="33"/>
      <c r="M1621" s="135"/>
      <c r="N1621" s="32" t="s">
        <v>118</v>
      </c>
      <c r="O1621" s="34"/>
      <c r="P1621" s="644" t="s">
        <v>7068</v>
      </c>
      <c r="Q1621" s="143" t="s">
        <v>126</v>
      </c>
      <c r="R1621" s="143" t="s">
        <v>128</v>
      </c>
      <c r="S1621" s="144" t="s">
        <v>128</v>
      </c>
      <c r="T1621" s="301" t="s">
        <v>7003</v>
      </c>
    </row>
    <row r="1622" spans="1:20" s="8" customFormat="1" ht="48" customHeight="1">
      <c r="A1622" s="208" t="s">
        <v>2185</v>
      </c>
      <c r="B1622" s="211" t="s">
        <v>2006</v>
      </c>
      <c r="C1622" s="211" t="s">
        <v>4358</v>
      </c>
      <c r="D1622" s="131" t="s">
        <v>2289</v>
      </c>
      <c r="E1622" s="132" t="s">
        <v>3660</v>
      </c>
      <c r="F1622" s="33"/>
      <c r="G1622" s="34"/>
      <c r="H1622" s="34"/>
      <c r="I1622" s="34"/>
      <c r="J1622" s="34"/>
      <c r="K1622" s="34"/>
      <c r="L1622" s="149"/>
      <c r="M1622" s="131"/>
      <c r="N1622" s="137" t="s">
        <v>118</v>
      </c>
      <c r="O1622" s="142"/>
      <c r="P1622" s="640" t="s">
        <v>7069</v>
      </c>
      <c r="Q1622" s="133" t="s">
        <v>126</v>
      </c>
      <c r="R1622" s="133" t="s">
        <v>128</v>
      </c>
      <c r="S1622" s="133" t="s">
        <v>128</v>
      </c>
      <c r="T1622" s="130" t="s">
        <v>7003</v>
      </c>
    </row>
    <row r="1623" spans="1:20" s="8" customFormat="1" ht="45" customHeight="1">
      <c r="A1623" s="208" t="s">
        <v>2186</v>
      </c>
      <c r="B1623" s="211" t="s">
        <v>3380</v>
      </c>
      <c r="C1623" s="211" t="s">
        <v>4130</v>
      </c>
      <c r="D1623" s="135" t="s">
        <v>6175</v>
      </c>
      <c r="E1623" s="32" t="s">
        <v>109</v>
      </c>
      <c r="F1623" s="138"/>
      <c r="G1623" s="34"/>
      <c r="H1623" s="34"/>
      <c r="I1623" s="34"/>
      <c r="J1623" s="34"/>
      <c r="K1623" s="34"/>
      <c r="L1623" s="33"/>
      <c r="M1623" s="135"/>
      <c r="N1623" s="32" t="s">
        <v>118</v>
      </c>
      <c r="O1623" s="34"/>
      <c r="P1623" s="158" t="s">
        <v>3415</v>
      </c>
      <c r="Q1623" s="143" t="s">
        <v>126</v>
      </c>
      <c r="R1623" s="143" t="s">
        <v>128</v>
      </c>
      <c r="S1623" s="143" t="s">
        <v>128</v>
      </c>
      <c r="T1623" s="130" t="s">
        <v>6162</v>
      </c>
    </row>
    <row r="1624" spans="1:20" s="8" customFormat="1" ht="45" customHeight="1">
      <c r="A1624" s="208" t="s">
        <v>2187</v>
      </c>
      <c r="B1624" s="211" t="s">
        <v>4107</v>
      </c>
      <c r="C1624" s="211" t="s">
        <v>4200</v>
      </c>
      <c r="D1624" s="135" t="s">
        <v>7888</v>
      </c>
      <c r="E1624" s="32" t="s">
        <v>7891</v>
      </c>
      <c r="F1624" s="33"/>
      <c r="G1624" s="34"/>
      <c r="H1624" s="34"/>
      <c r="I1624" s="34"/>
      <c r="J1624" s="34"/>
      <c r="K1624" s="34"/>
      <c r="L1624" s="138"/>
      <c r="M1624" s="135"/>
      <c r="N1624" s="32" t="s">
        <v>118</v>
      </c>
      <c r="O1624" s="32"/>
      <c r="P1624" s="158" t="s">
        <v>7892</v>
      </c>
      <c r="Q1624" s="143" t="s">
        <v>126</v>
      </c>
      <c r="R1624" s="143" t="s">
        <v>126</v>
      </c>
      <c r="S1624" s="143" t="s">
        <v>128</v>
      </c>
      <c r="T1624" s="143" t="s">
        <v>7722</v>
      </c>
    </row>
    <row r="1625" spans="1:20" s="8" customFormat="1" ht="43.35" customHeight="1">
      <c r="A1625" s="208" t="s">
        <v>2188</v>
      </c>
      <c r="B1625" s="211" t="s">
        <v>3663</v>
      </c>
      <c r="C1625" s="211" t="s">
        <v>4141</v>
      </c>
      <c r="D1625" s="135" t="s">
        <v>3657</v>
      </c>
      <c r="E1625" s="32" t="s">
        <v>1944</v>
      </c>
      <c r="F1625" s="33"/>
      <c r="G1625" s="34"/>
      <c r="H1625" s="34"/>
      <c r="I1625" s="34"/>
      <c r="J1625" s="34"/>
      <c r="K1625" s="34"/>
      <c r="L1625" s="33"/>
      <c r="M1625" s="135"/>
      <c r="N1625" s="32" t="s">
        <v>118</v>
      </c>
      <c r="O1625" s="34"/>
      <c r="P1625" s="158" t="s">
        <v>7398</v>
      </c>
      <c r="Q1625" s="143" t="s">
        <v>126</v>
      </c>
      <c r="R1625" s="143" t="s">
        <v>128</v>
      </c>
      <c r="S1625" s="144" t="s">
        <v>128</v>
      </c>
      <c r="T1625" s="130" t="s">
        <v>4106</v>
      </c>
    </row>
    <row r="1626" spans="1:20" ht="20.399999999999999">
      <c r="A1626" s="208" t="s">
        <v>5062</v>
      </c>
      <c r="B1626" s="208" t="s">
        <v>5064</v>
      </c>
      <c r="C1626" s="208" t="s">
        <v>4118</v>
      </c>
      <c r="D1626" s="135" t="s">
        <v>4119</v>
      </c>
      <c r="E1626" s="32" t="s">
        <v>337</v>
      </c>
      <c r="F1626" s="387"/>
      <c r="G1626" s="387"/>
      <c r="H1626" s="387"/>
      <c r="I1626" s="387"/>
      <c r="J1626" s="387"/>
      <c r="K1626" s="387"/>
      <c r="L1626" s="387"/>
      <c r="M1626" s="387"/>
      <c r="N1626" s="143" t="s">
        <v>118</v>
      </c>
      <c r="O1626" s="387"/>
      <c r="P1626" s="158" t="s">
        <v>6970</v>
      </c>
      <c r="Q1626" s="143" t="s">
        <v>126</v>
      </c>
      <c r="R1626" s="143" t="s">
        <v>126</v>
      </c>
      <c r="S1626" s="395" t="s">
        <v>126</v>
      </c>
      <c r="T1626" s="143" t="s">
        <v>7722</v>
      </c>
    </row>
    <row r="1627" spans="1:20" ht="167.25" customHeight="1">
      <c r="A1627" s="208" t="s">
        <v>5063</v>
      </c>
      <c r="B1627" s="208" t="s">
        <v>5065</v>
      </c>
      <c r="C1627" s="208" t="s">
        <v>4120</v>
      </c>
      <c r="D1627" s="135" t="s">
        <v>7567</v>
      </c>
      <c r="E1627" s="32" t="s">
        <v>337</v>
      </c>
      <c r="F1627" s="387"/>
      <c r="G1627" s="387"/>
      <c r="H1627" s="387"/>
      <c r="I1627" s="387"/>
      <c r="J1627" s="387"/>
      <c r="K1627" s="387"/>
      <c r="L1627" s="387"/>
      <c r="M1627" s="387"/>
      <c r="N1627" s="143" t="s">
        <v>118</v>
      </c>
      <c r="O1627" s="387"/>
      <c r="P1627" s="158" t="s">
        <v>7570</v>
      </c>
      <c r="Q1627" s="143" t="s">
        <v>126</v>
      </c>
      <c r="R1627" s="143" t="s">
        <v>126</v>
      </c>
      <c r="S1627" s="395" t="s">
        <v>126</v>
      </c>
      <c r="T1627" s="143" t="s">
        <v>7722</v>
      </c>
    </row>
    <row r="1628" spans="1:20" s="8" customFormat="1" ht="81.599999999999994" customHeight="1">
      <c r="A1628" s="208" t="s">
        <v>5060</v>
      </c>
      <c r="B1628" s="393" t="s">
        <v>5061</v>
      </c>
      <c r="C1628" s="398" t="s">
        <v>4881</v>
      </c>
      <c r="D1628" s="385" t="s">
        <v>6316</v>
      </c>
      <c r="E1628" s="384" t="s">
        <v>4882</v>
      </c>
      <c r="F1628" s="384"/>
      <c r="G1628" s="384"/>
      <c r="H1628" s="384"/>
      <c r="I1628" s="384"/>
      <c r="J1628" s="384"/>
      <c r="K1628" s="384"/>
      <c r="L1628" s="384"/>
      <c r="M1628" s="384"/>
      <c r="N1628" s="384" t="s">
        <v>118</v>
      </c>
      <c r="O1628" s="384"/>
      <c r="P1628" s="642" t="s">
        <v>7533</v>
      </c>
      <c r="Q1628" s="143" t="s">
        <v>126</v>
      </c>
      <c r="R1628" s="143" t="s">
        <v>128</v>
      </c>
      <c r="S1628" s="143" t="s">
        <v>128</v>
      </c>
      <c r="T1628" s="130" t="s">
        <v>6205</v>
      </c>
    </row>
    <row r="1629" spans="1:20" ht="40.799999999999997">
      <c r="A1629" s="208" t="s">
        <v>5865</v>
      </c>
      <c r="B1629" s="446" t="s">
        <v>5295</v>
      </c>
      <c r="C1629" s="208" t="s">
        <v>5296</v>
      </c>
      <c r="D1629" s="158" t="s">
        <v>7568</v>
      </c>
      <c r="E1629" s="32" t="s">
        <v>2994</v>
      </c>
      <c r="F1629" s="32"/>
      <c r="G1629" s="32"/>
      <c r="H1629" s="32"/>
      <c r="I1629" s="32"/>
      <c r="J1629" s="32"/>
      <c r="K1629" s="32"/>
      <c r="L1629" s="32"/>
      <c r="M1629" s="32"/>
      <c r="N1629" s="32" t="s">
        <v>118</v>
      </c>
      <c r="O1629" s="32"/>
      <c r="P1629" s="158" t="s">
        <v>8035</v>
      </c>
      <c r="Q1629" s="143" t="s">
        <v>126</v>
      </c>
      <c r="R1629" s="143" t="s">
        <v>128</v>
      </c>
      <c r="S1629" s="143" t="s">
        <v>128</v>
      </c>
      <c r="T1629" s="143" t="s">
        <v>7967</v>
      </c>
    </row>
    <row r="1630" spans="1:20" ht="40.799999999999997">
      <c r="A1630" s="208" t="s">
        <v>5866</v>
      </c>
      <c r="B1630" s="446" t="s">
        <v>5298</v>
      </c>
      <c r="C1630" s="208" t="s">
        <v>5299</v>
      </c>
      <c r="D1630" s="158" t="s">
        <v>5300</v>
      </c>
      <c r="E1630" s="32" t="s">
        <v>2994</v>
      </c>
      <c r="F1630" s="32"/>
      <c r="G1630" s="32"/>
      <c r="H1630" s="32"/>
      <c r="I1630" s="32"/>
      <c r="J1630" s="32"/>
      <c r="K1630" s="32"/>
      <c r="L1630" s="32"/>
      <c r="M1630" s="32"/>
      <c r="N1630" s="32" t="s">
        <v>118</v>
      </c>
      <c r="O1630" s="32"/>
      <c r="P1630" s="158" t="s">
        <v>8035</v>
      </c>
      <c r="Q1630" s="143" t="s">
        <v>126</v>
      </c>
      <c r="R1630" s="143" t="s">
        <v>128</v>
      </c>
      <c r="S1630" s="143" t="s">
        <v>128</v>
      </c>
      <c r="T1630" s="143" t="s">
        <v>7967</v>
      </c>
    </row>
    <row r="1631" spans="1:20" ht="40.799999999999997">
      <c r="A1631" s="208" t="s">
        <v>5867</v>
      </c>
      <c r="B1631" s="446" t="s">
        <v>5301</v>
      </c>
      <c r="C1631" s="208" t="s">
        <v>5302</v>
      </c>
      <c r="D1631" s="158" t="s">
        <v>5303</v>
      </c>
      <c r="E1631" s="32" t="s">
        <v>5217</v>
      </c>
      <c r="F1631" s="32"/>
      <c r="G1631" s="32"/>
      <c r="H1631" s="32"/>
      <c r="I1631" s="32"/>
      <c r="J1631" s="32"/>
      <c r="K1631" s="32"/>
      <c r="L1631" s="32"/>
      <c r="M1631" s="32"/>
      <c r="N1631" s="32" t="s">
        <v>118</v>
      </c>
      <c r="O1631" s="32"/>
      <c r="P1631" s="158" t="s">
        <v>8035</v>
      </c>
      <c r="Q1631" s="143" t="s">
        <v>126</v>
      </c>
      <c r="R1631" s="143" t="s">
        <v>128</v>
      </c>
      <c r="S1631" s="143" t="s">
        <v>128</v>
      </c>
      <c r="T1631" s="143" t="s">
        <v>7967</v>
      </c>
    </row>
    <row r="1632" spans="1:20" ht="40.799999999999997">
      <c r="A1632" s="208" t="s">
        <v>5868</v>
      </c>
      <c r="B1632" s="446" t="s">
        <v>5304</v>
      </c>
      <c r="C1632" s="208" t="s">
        <v>5305</v>
      </c>
      <c r="D1632" s="158" t="s">
        <v>5306</v>
      </c>
      <c r="E1632" s="32" t="s">
        <v>2626</v>
      </c>
      <c r="F1632" s="32"/>
      <c r="G1632" s="32"/>
      <c r="H1632" s="32"/>
      <c r="I1632" s="32"/>
      <c r="J1632" s="32"/>
      <c r="K1632" s="32"/>
      <c r="L1632" s="32"/>
      <c r="M1632" s="32"/>
      <c r="N1632" s="32" t="s">
        <v>118</v>
      </c>
      <c r="O1632" s="32"/>
      <c r="P1632" s="158" t="s">
        <v>8035</v>
      </c>
      <c r="Q1632" s="143" t="s">
        <v>126</v>
      </c>
      <c r="R1632" s="143" t="s">
        <v>128</v>
      </c>
      <c r="S1632" s="143" t="s">
        <v>128</v>
      </c>
      <c r="T1632" s="143" t="s">
        <v>7967</v>
      </c>
    </row>
    <row r="1633" spans="1:20" ht="40.799999999999997">
      <c r="A1633" s="208" t="s">
        <v>5869</v>
      </c>
      <c r="B1633" s="446" t="s">
        <v>5308</v>
      </c>
      <c r="C1633" s="208" t="s">
        <v>5309</v>
      </c>
      <c r="D1633" s="158" t="s">
        <v>5310</v>
      </c>
      <c r="E1633" s="32" t="s">
        <v>2626</v>
      </c>
      <c r="F1633" s="32"/>
      <c r="G1633" s="32"/>
      <c r="H1633" s="32"/>
      <c r="I1633" s="32"/>
      <c r="J1633" s="32"/>
      <c r="K1633" s="32"/>
      <c r="L1633" s="32"/>
      <c r="M1633" s="32"/>
      <c r="N1633" s="32" t="s">
        <v>118</v>
      </c>
      <c r="O1633" s="32"/>
      <c r="P1633" s="158" t="s">
        <v>8035</v>
      </c>
      <c r="Q1633" s="143" t="s">
        <v>126</v>
      </c>
      <c r="R1633" s="143" t="s">
        <v>128</v>
      </c>
      <c r="S1633" s="143" t="s">
        <v>128</v>
      </c>
      <c r="T1633" s="143" t="s">
        <v>7967</v>
      </c>
    </row>
    <row r="1634" spans="1:20" ht="40.799999999999997">
      <c r="A1634" s="208" t="s">
        <v>5870</v>
      </c>
      <c r="B1634" s="446" t="s">
        <v>5311</v>
      </c>
      <c r="C1634" s="208" t="s">
        <v>5312</v>
      </c>
      <c r="D1634" s="135" t="s">
        <v>5313</v>
      </c>
      <c r="E1634" s="32" t="s">
        <v>5245</v>
      </c>
      <c r="F1634" s="32"/>
      <c r="G1634" s="32"/>
      <c r="H1634" s="32"/>
      <c r="I1634" s="32"/>
      <c r="J1634" s="32"/>
      <c r="K1634" s="32"/>
      <c r="L1634" s="32"/>
      <c r="M1634" s="32"/>
      <c r="N1634" s="32" t="s">
        <v>118</v>
      </c>
      <c r="O1634" s="32"/>
      <c r="P1634" s="158" t="s">
        <v>8035</v>
      </c>
      <c r="Q1634" s="143" t="s">
        <v>126</v>
      </c>
      <c r="R1634" s="143" t="s">
        <v>128</v>
      </c>
      <c r="S1634" s="143" t="s">
        <v>128</v>
      </c>
      <c r="T1634" s="143" t="s">
        <v>7967</v>
      </c>
    </row>
    <row r="1635" spans="1:20">
      <c r="A1635" s="280" t="s">
        <v>1244</v>
      </c>
      <c r="B1635" s="276"/>
      <c r="C1635" s="276"/>
      <c r="D1635" s="276"/>
      <c r="E1635" s="570"/>
      <c r="F1635" s="269"/>
      <c r="G1635" s="269"/>
      <c r="H1635" s="269"/>
      <c r="I1635" s="269"/>
      <c r="J1635" s="269"/>
      <c r="K1635" s="269"/>
      <c r="L1635" s="269"/>
      <c r="M1635" s="269"/>
      <c r="N1635" s="269"/>
      <c r="O1635" s="269"/>
      <c r="P1635" s="269"/>
      <c r="Q1635" s="269"/>
      <c r="R1635" s="269"/>
      <c r="S1635" s="269"/>
      <c r="T1635" s="271"/>
    </row>
    <row r="1636" spans="1:20" s="8" customFormat="1" ht="54.6" customHeight="1">
      <c r="A1636" s="213" t="s">
        <v>1677</v>
      </c>
      <c r="B1636" s="67" t="s">
        <v>1207</v>
      </c>
      <c r="C1636" s="67" t="s">
        <v>4173</v>
      </c>
      <c r="D1636" s="9" t="s">
        <v>3790</v>
      </c>
      <c r="E1636" s="39" t="s">
        <v>68</v>
      </c>
      <c r="F1636" s="9"/>
      <c r="G1636" s="9"/>
      <c r="H1636" s="51" t="s">
        <v>101</v>
      </c>
      <c r="I1636" s="51" t="s">
        <v>101</v>
      </c>
      <c r="J1636" s="51" t="s">
        <v>52</v>
      </c>
      <c r="K1636" s="60" t="s">
        <v>5614</v>
      </c>
      <c r="L1636" s="9" t="s">
        <v>124</v>
      </c>
      <c r="M1636" s="9" t="s">
        <v>7413</v>
      </c>
      <c r="N1636" s="39" t="s">
        <v>38</v>
      </c>
      <c r="O1636" s="66" t="s">
        <v>5788</v>
      </c>
      <c r="P1636" s="52"/>
      <c r="Q1636" s="39" t="s">
        <v>128</v>
      </c>
      <c r="R1636" s="111" t="s">
        <v>128</v>
      </c>
      <c r="S1636" s="111" t="s">
        <v>128</v>
      </c>
      <c r="T1636" s="111" t="s">
        <v>6205</v>
      </c>
    </row>
    <row r="1637" spans="1:20" ht="13.8" thickBot="1">
      <c r="A1637" s="940" t="s">
        <v>1678</v>
      </c>
      <c r="B1637" s="943" t="s">
        <v>1117</v>
      </c>
      <c r="C1637" s="943" t="s">
        <v>4359</v>
      </c>
      <c r="D1637" s="768" t="s">
        <v>1488</v>
      </c>
      <c r="E1637" s="762" t="s">
        <v>27</v>
      </c>
      <c r="F1637" s="87" t="s">
        <v>33</v>
      </c>
      <c r="G1637" s="87" t="s">
        <v>1118</v>
      </c>
      <c r="H1637" s="762" t="s">
        <v>101</v>
      </c>
      <c r="I1637" s="857" t="s">
        <v>101</v>
      </c>
      <c r="J1637" s="857" t="s">
        <v>107</v>
      </c>
      <c r="K1637" s="950" t="s">
        <v>5614</v>
      </c>
      <c r="L1637" s="768" t="s">
        <v>1424</v>
      </c>
      <c r="M1637" s="768" t="s">
        <v>7556</v>
      </c>
      <c r="N1637" s="762" t="s">
        <v>38</v>
      </c>
      <c r="O1637" s="759" t="s">
        <v>6130</v>
      </c>
      <c r="P1637" s="1001"/>
      <c r="Q1637" s="771" t="s">
        <v>128</v>
      </c>
      <c r="R1637" s="771" t="s">
        <v>128</v>
      </c>
      <c r="S1637" s="771" t="s">
        <v>128</v>
      </c>
      <c r="T1637" s="771" t="s">
        <v>3971</v>
      </c>
    </row>
    <row r="1638" spans="1:20" s="15" customFormat="1" ht="13.8" thickBot="1">
      <c r="A1638" s="941" t="e">
        <v>#N/A</v>
      </c>
      <c r="B1638" s="944" t="e">
        <v>#N/A</v>
      </c>
      <c r="C1638" s="944" t="e">
        <v>#N/A</v>
      </c>
      <c r="D1638" s="946" t="e">
        <v>#N/A</v>
      </c>
      <c r="E1638" s="948" t="e">
        <v>#N/A</v>
      </c>
      <c r="F1638" s="87" t="s">
        <v>34</v>
      </c>
      <c r="G1638" s="87" t="s">
        <v>1119</v>
      </c>
      <c r="H1638" s="763" t="e">
        <v>#N/A</v>
      </c>
      <c r="I1638" s="772" t="e">
        <v>#N/A</v>
      </c>
      <c r="J1638" s="772" t="e">
        <v>#N/A</v>
      </c>
      <c r="K1638" s="951" t="e">
        <v>#N/A</v>
      </c>
      <c r="L1638" s="769" t="e">
        <v>#N/A</v>
      </c>
      <c r="M1638" s="769" t="e">
        <v>#N/A</v>
      </c>
      <c r="N1638" s="763" t="e">
        <v>#N/A</v>
      </c>
      <c r="O1638" s="760" t="e">
        <v>#N/A</v>
      </c>
      <c r="P1638" s="946"/>
      <c r="Q1638" s="772"/>
      <c r="R1638" s="772"/>
      <c r="S1638" s="772"/>
      <c r="T1638" s="772"/>
    </row>
    <row r="1639" spans="1:20" s="15" customFormat="1" ht="13.8" thickBot="1">
      <c r="A1639" s="941" t="e">
        <v>#N/A</v>
      </c>
      <c r="B1639" s="944" t="e">
        <v>#N/A</v>
      </c>
      <c r="C1639" s="944" t="e">
        <v>#N/A</v>
      </c>
      <c r="D1639" s="946" t="e">
        <v>#N/A</v>
      </c>
      <c r="E1639" s="948" t="e">
        <v>#N/A</v>
      </c>
      <c r="F1639" s="87" t="s">
        <v>202</v>
      </c>
      <c r="G1639" s="87" t="s">
        <v>1120</v>
      </c>
      <c r="H1639" s="763" t="e">
        <v>#N/A</v>
      </c>
      <c r="I1639" s="772" t="e">
        <v>#N/A</v>
      </c>
      <c r="J1639" s="772" t="e">
        <v>#N/A</v>
      </c>
      <c r="K1639" s="951" t="e">
        <v>#N/A</v>
      </c>
      <c r="L1639" s="769" t="e">
        <v>#N/A</v>
      </c>
      <c r="M1639" s="769" t="e">
        <v>#N/A</v>
      </c>
      <c r="N1639" s="763" t="e">
        <v>#N/A</v>
      </c>
      <c r="O1639" s="760" t="e">
        <v>#N/A</v>
      </c>
      <c r="P1639" s="946"/>
      <c r="Q1639" s="772"/>
      <c r="R1639" s="772"/>
      <c r="S1639" s="772"/>
      <c r="T1639" s="772"/>
    </row>
    <row r="1640" spans="1:20" s="15" customFormat="1" ht="13.8" thickBot="1">
      <c r="A1640" s="941" t="e">
        <v>#N/A</v>
      </c>
      <c r="B1640" s="944" t="e">
        <v>#N/A</v>
      </c>
      <c r="C1640" s="944" t="e">
        <v>#N/A</v>
      </c>
      <c r="D1640" s="946" t="e">
        <v>#N/A</v>
      </c>
      <c r="E1640" s="948" t="e">
        <v>#N/A</v>
      </c>
      <c r="F1640" s="87" t="s">
        <v>203</v>
      </c>
      <c r="G1640" s="87" t="s">
        <v>1121</v>
      </c>
      <c r="H1640" s="763" t="e">
        <v>#N/A</v>
      </c>
      <c r="I1640" s="772" t="e">
        <v>#N/A</v>
      </c>
      <c r="J1640" s="772" t="e">
        <v>#N/A</v>
      </c>
      <c r="K1640" s="951" t="e">
        <v>#N/A</v>
      </c>
      <c r="L1640" s="769" t="e">
        <v>#N/A</v>
      </c>
      <c r="M1640" s="769" t="e">
        <v>#N/A</v>
      </c>
      <c r="N1640" s="763" t="e">
        <v>#N/A</v>
      </c>
      <c r="O1640" s="760" t="e">
        <v>#N/A</v>
      </c>
      <c r="P1640" s="946"/>
      <c r="Q1640" s="772"/>
      <c r="R1640" s="772"/>
      <c r="S1640" s="772"/>
      <c r="T1640" s="772"/>
    </row>
    <row r="1641" spans="1:20" s="15" customFormat="1" ht="13.8" thickBot="1">
      <c r="A1641" s="941" t="e">
        <v>#N/A</v>
      </c>
      <c r="B1641" s="944" t="e">
        <v>#N/A</v>
      </c>
      <c r="C1641" s="944" t="e">
        <v>#N/A</v>
      </c>
      <c r="D1641" s="946" t="e">
        <v>#N/A</v>
      </c>
      <c r="E1641" s="948" t="e">
        <v>#N/A</v>
      </c>
      <c r="F1641" s="87" t="s">
        <v>261</v>
      </c>
      <c r="G1641" s="87" t="s">
        <v>1122</v>
      </c>
      <c r="H1641" s="763" t="e">
        <v>#N/A</v>
      </c>
      <c r="I1641" s="772" t="e">
        <v>#N/A</v>
      </c>
      <c r="J1641" s="772" t="e">
        <v>#N/A</v>
      </c>
      <c r="K1641" s="951" t="e">
        <v>#N/A</v>
      </c>
      <c r="L1641" s="769" t="e">
        <v>#N/A</v>
      </c>
      <c r="M1641" s="769" t="e">
        <v>#N/A</v>
      </c>
      <c r="N1641" s="763" t="e">
        <v>#N/A</v>
      </c>
      <c r="O1641" s="760" t="e">
        <v>#N/A</v>
      </c>
      <c r="P1641" s="946"/>
      <c r="Q1641" s="772"/>
      <c r="R1641" s="772"/>
      <c r="S1641" s="772"/>
      <c r="T1641" s="772"/>
    </row>
    <row r="1642" spans="1:20" s="15" customFormat="1" ht="13.8" thickBot="1">
      <c r="A1642" s="941" t="e">
        <v>#N/A</v>
      </c>
      <c r="B1642" s="944" t="e">
        <v>#N/A</v>
      </c>
      <c r="C1642" s="944" t="e">
        <v>#N/A</v>
      </c>
      <c r="D1642" s="946" t="e">
        <v>#N/A</v>
      </c>
      <c r="E1642" s="948" t="e">
        <v>#N/A</v>
      </c>
      <c r="F1642" s="87" t="s">
        <v>31</v>
      </c>
      <c r="G1642" s="87" t="s">
        <v>1123</v>
      </c>
      <c r="H1642" s="763" t="e">
        <v>#N/A</v>
      </c>
      <c r="I1642" s="772" t="e">
        <v>#N/A</v>
      </c>
      <c r="J1642" s="772" t="e">
        <v>#N/A</v>
      </c>
      <c r="K1642" s="951" t="e">
        <v>#N/A</v>
      </c>
      <c r="L1642" s="769" t="e">
        <v>#N/A</v>
      </c>
      <c r="M1642" s="769" t="e">
        <v>#N/A</v>
      </c>
      <c r="N1642" s="763" t="e">
        <v>#N/A</v>
      </c>
      <c r="O1642" s="760" t="e">
        <v>#N/A</v>
      </c>
      <c r="P1642" s="946"/>
      <c r="Q1642" s="772"/>
      <c r="R1642" s="772"/>
      <c r="S1642" s="772"/>
      <c r="T1642" s="772"/>
    </row>
    <row r="1643" spans="1:20" s="15" customFormat="1" ht="13.8" thickBot="1">
      <c r="A1643" s="941" t="e">
        <v>#N/A</v>
      </c>
      <c r="B1643" s="944" t="e">
        <v>#N/A</v>
      </c>
      <c r="C1643" s="944" t="e">
        <v>#N/A</v>
      </c>
      <c r="D1643" s="946" t="e">
        <v>#N/A</v>
      </c>
      <c r="E1643" s="948" t="e">
        <v>#N/A</v>
      </c>
      <c r="F1643" s="87" t="s">
        <v>273</v>
      </c>
      <c r="G1643" s="87" t="s">
        <v>1124</v>
      </c>
      <c r="H1643" s="763" t="e">
        <v>#N/A</v>
      </c>
      <c r="I1643" s="772" t="e">
        <v>#N/A</v>
      </c>
      <c r="J1643" s="772" t="e">
        <v>#N/A</v>
      </c>
      <c r="K1643" s="951" t="e">
        <v>#N/A</v>
      </c>
      <c r="L1643" s="769" t="e">
        <v>#N/A</v>
      </c>
      <c r="M1643" s="769" t="e">
        <v>#N/A</v>
      </c>
      <c r="N1643" s="763" t="e">
        <v>#N/A</v>
      </c>
      <c r="O1643" s="760" t="e">
        <v>#N/A</v>
      </c>
      <c r="P1643" s="946"/>
      <c r="Q1643" s="772"/>
      <c r="R1643" s="772"/>
      <c r="S1643" s="772"/>
      <c r="T1643" s="772"/>
    </row>
    <row r="1644" spans="1:20" s="15" customFormat="1" ht="13.8" thickBot="1">
      <c r="A1644" s="941" t="e">
        <v>#N/A</v>
      </c>
      <c r="B1644" s="944" t="e">
        <v>#N/A</v>
      </c>
      <c r="C1644" s="944" t="e">
        <v>#N/A</v>
      </c>
      <c r="D1644" s="946" t="e">
        <v>#N/A</v>
      </c>
      <c r="E1644" s="948" t="e">
        <v>#N/A</v>
      </c>
      <c r="F1644" s="87" t="s">
        <v>352</v>
      </c>
      <c r="G1644" s="87" t="s">
        <v>1125</v>
      </c>
      <c r="H1644" s="763" t="e">
        <v>#N/A</v>
      </c>
      <c r="I1644" s="772" t="e">
        <v>#N/A</v>
      </c>
      <c r="J1644" s="772" t="e">
        <v>#N/A</v>
      </c>
      <c r="K1644" s="951" t="e">
        <v>#N/A</v>
      </c>
      <c r="L1644" s="769" t="e">
        <v>#N/A</v>
      </c>
      <c r="M1644" s="769" t="e">
        <v>#N/A</v>
      </c>
      <c r="N1644" s="763" t="e">
        <v>#N/A</v>
      </c>
      <c r="O1644" s="760" t="e">
        <v>#N/A</v>
      </c>
      <c r="P1644" s="946"/>
      <c r="Q1644" s="772"/>
      <c r="R1644" s="772"/>
      <c r="S1644" s="772"/>
      <c r="T1644" s="772"/>
    </row>
    <row r="1645" spans="1:20" s="15" customFormat="1" ht="13.8" thickBot="1">
      <c r="A1645" s="941" t="e">
        <v>#N/A</v>
      </c>
      <c r="B1645" s="944" t="e">
        <v>#N/A</v>
      </c>
      <c r="C1645" s="944" t="e">
        <v>#N/A</v>
      </c>
      <c r="D1645" s="946" t="e">
        <v>#N/A</v>
      </c>
      <c r="E1645" s="948" t="e">
        <v>#N/A</v>
      </c>
      <c r="F1645" s="87" t="s">
        <v>275</v>
      </c>
      <c r="G1645" s="87" t="s">
        <v>1126</v>
      </c>
      <c r="H1645" s="763" t="e">
        <v>#N/A</v>
      </c>
      <c r="I1645" s="772" t="e">
        <v>#N/A</v>
      </c>
      <c r="J1645" s="772" t="e">
        <v>#N/A</v>
      </c>
      <c r="K1645" s="951" t="e">
        <v>#N/A</v>
      </c>
      <c r="L1645" s="769" t="e">
        <v>#N/A</v>
      </c>
      <c r="M1645" s="769" t="e">
        <v>#N/A</v>
      </c>
      <c r="N1645" s="763" t="e">
        <v>#N/A</v>
      </c>
      <c r="O1645" s="760" t="e">
        <v>#N/A</v>
      </c>
      <c r="P1645" s="946"/>
      <c r="Q1645" s="772"/>
      <c r="R1645" s="772"/>
      <c r="S1645" s="772"/>
      <c r="T1645" s="772"/>
    </row>
    <row r="1646" spans="1:20" s="15" customFormat="1" ht="13.8" thickBot="1">
      <c r="A1646" s="941" t="e">
        <v>#N/A</v>
      </c>
      <c r="B1646" s="944" t="e">
        <v>#N/A</v>
      </c>
      <c r="C1646" s="944" t="e">
        <v>#N/A</v>
      </c>
      <c r="D1646" s="946" t="e">
        <v>#N/A</v>
      </c>
      <c r="E1646" s="948" t="e">
        <v>#N/A</v>
      </c>
      <c r="F1646" s="87">
        <v>10</v>
      </c>
      <c r="G1646" s="87" t="s">
        <v>1127</v>
      </c>
      <c r="H1646" s="763" t="e">
        <v>#N/A</v>
      </c>
      <c r="I1646" s="772" t="e">
        <v>#N/A</v>
      </c>
      <c r="J1646" s="772" t="e">
        <v>#N/A</v>
      </c>
      <c r="K1646" s="951" t="e">
        <v>#N/A</v>
      </c>
      <c r="L1646" s="769" t="e">
        <v>#N/A</v>
      </c>
      <c r="M1646" s="769" t="e">
        <v>#N/A</v>
      </c>
      <c r="N1646" s="763" t="e">
        <v>#N/A</v>
      </c>
      <c r="O1646" s="760" t="e">
        <v>#N/A</v>
      </c>
      <c r="P1646" s="946"/>
      <c r="Q1646" s="772"/>
      <c r="R1646" s="772"/>
      <c r="S1646" s="772"/>
      <c r="T1646" s="772"/>
    </row>
    <row r="1647" spans="1:20" s="15" customFormat="1" ht="13.8" thickBot="1">
      <c r="A1647" s="941" t="e">
        <v>#N/A</v>
      </c>
      <c r="B1647" s="944" t="e">
        <v>#N/A</v>
      </c>
      <c r="C1647" s="944" t="e">
        <v>#N/A</v>
      </c>
      <c r="D1647" s="946" t="e">
        <v>#N/A</v>
      </c>
      <c r="E1647" s="948" t="e">
        <v>#N/A</v>
      </c>
      <c r="F1647" s="87" t="s">
        <v>1128</v>
      </c>
      <c r="G1647" s="87" t="s">
        <v>208</v>
      </c>
      <c r="H1647" s="763" t="e">
        <v>#N/A</v>
      </c>
      <c r="I1647" s="772" t="e">
        <v>#N/A</v>
      </c>
      <c r="J1647" s="772" t="e">
        <v>#N/A</v>
      </c>
      <c r="K1647" s="951" t="e">
        <v>#N/A</v>
      </c>
      <c r="L1647" s="769" t="e">
        <v>#N/A</v>
      </c>
      <c r="M1647" s="769" t="e">
        <v>#N/A</v>
      </c>
      <c r="N1647" s="763" t="e">
        <v>#N/A</v>
      </c>
      <c r="O1647" s="760" t="e">
        <v>#N/A</v>
      </c>
      <c r="P1647" s="946"/>
      <c r="Q1647" s="772"/>
      <c r="R1647" s="772"/>
      <c r="S1647" s="772"/>
      <c r="T1647" s="772"/>
    </row>
    <row r="1648" spans="1:20" s="15" customFormat="1" ht="13.8" thickBot="1">
      <c r="A1648" s="941" t="e">
        <v>#N/A</v>
      </c>
      <c r="B1648" s="944" t="e">
        <v>#N/A</v>
      </c>
      <c r="C1648" s="944" t="e">
        <v>#N/A</v>
      </c>
      <c r="D1648" s="946" t="e">
        <v>#N/A</v>
      </c>
      <c r="E1648" s="948" t="e">
        <v>#N/A</v>
      </c>
      <c r="F1648" s="87" t="s">
        <v>32</v>
      </c>
      <c r="G1648" s="87" t="s">
        <v>1129</v>
      </c>
      <c r="H1648" s="763" t="e">
        <v>#N/A</v>
      </c>
      <c r="I1648" s="772" t="e">
        <v>#N/A</v>
      </c>
      <c r="J1648" s="772" t="e">
        <v>#N/A</v>
      </c>
      <c r="K1648" s="951" t="e">
        <v>#N/A</v>
      </c>
      <c r="L1648" s="769" t="e">
        <v>#N/A</v>
      </c>
      <c r="M1648" s="769" t="e">
        <v>#N/A</v>
      </c>
      <c r="N1648" s="763" t="e">
        <v>#N/A</v>
      </c>
      <c r="O1648" s="760" t="e">
        <v>#N/A</v>
      </c>
      <c r="P1648" s="946"/>
      <c r="Q1648" s="772"/>
      <c r="R1648" s="772"/>
      <c r="S1648" s="772"/>
      <c r="T1648" s="772"/>
    </row>
    <row r="1649" spans="1:20" s="15" customFormat="1">
      <c r="A1649" s="942" t="e">
        <v>#N/A</v>
      </c>
      <c r="B1649" s="945" t="e">
        <v>#N/A</v>
      </c>
      <c r="C1649" s="945" t="e">
        <v>#N/A</v>
      </c>
      <c r="D1649" s="947" t="e">
        <v>#N/A</v>
      </c>
      <c r="E1649" s="949" t="e">
        <v>#N/A</v>
      </c>
      <c r="F1649" s="87" t="s">
        <v>1039</v>
      </c>
      <c r="G1649" s="87" t="s">
        <v>1040</v>
      </c>
      <c r="H1649" s="764" t="e">
        <v>#N/A</v>
      </c>
      <c r="I1649" s="773" t="e">
        <v>#N/A</v>
      </c>
      <c r="J1649" s="773" t="e">
        <v>#N/A</v>
      </c>
      <c r="K1649" s="952" t="e">
        <v>#N/A</v>
      </c>
      <c r="L1649" s="770" t="e">
        <v>#N/A</v>
      </c>
      <c r="M1649" s="770" t="e">
        <v>#N/A</v>
      </c>
      <c r="N1649" s="764" t="e">
        <v>#N/A</v>
      </c>
      <c r="O1649" s="761" t="e">
        <v>#N/A</v>
      </c>
      <c r="P1649" s="947"/>
      <c r="Q1649" s="773"/>
      <c r="R1649" s="773"/>
      <c r="S1649" s="773"/>
      <c r="T1649" s="773"/>
    </row>
    <row r="1650" spans="1:20" s="15" customFormat="1" ht="31.5" customHeight="1">
      <c r="A1650" s="940" t="s">
        <v>1679</v>
      </c>
      <c r="B1650" s="943" t="s">
        <v>1521</v>
      </c>
      <c r="C1650" s="943" t="s">
        <v>4360</v>
      </c>
      <c r="D1650" s="768" t="s">
        <v>1222</v>
      </c>
      <c r="E1650" s="771" t="s">
        <v>27</v>
      </c>
      <c r="F1650" s="87" t="s">
        <v>33</v>
      </c>
      <c r="G1650" s="87" t="s">
        <v>1218</v>
      </c>
      <c r="H1650" s="762" t="s">
        <v>52</v>
      </c>
      <c r="I1650" s="771" t="s">
        <v>101</v>
      </c>
      <c r="J1650" s="771" t="s">
        <v>107</v>
      </c>
      <c r="K1650" s="838" t="s">
        <v>5614</v>
      </c>
      <c r="L1650" s="768" t="s">
        <v>1424</v>
      </c>
      <c r="M1650" s="768" t="s">
        <v>7556</v>
      </c>
      <c r="N1650" s="762" t="s">
        <v>16</v>
      </c>
      <c r="O1650" s="759" t="s">
        <v>6131</v>
      </c>
      <c r="P1650" s="768"/>
      <c r="Q1650" s="771" t="s">
        <v>128</v>
      </c>
      <c r="R1650" s="771" t="s">
        <v>128</v>
      </c>
      <c r="S1650" s="771" t="s">
        <v>128</v>
      </c>
      <c r="T1650" s="771" t="s">
        <v>2989</v>
      </c>
    </row>
    <row r="1651" spans="1:20" s="15" customFormat="1" ht="31.5" customHeight="1">
      <c r="A1651" s="941" t="e">
        <v>#N/A</v>
      </c>
      <c r="B1651" s="944" t="e">
        <v>#N/A</v>
      </c>
      <c r="C1651" s="944" t="e">
        <v>#N/A</v>
      </c>
      <c r="D1651" s="769" t="e">
        <v>#N/A</v>
      </c>
      <c r="E1651" s="948" t="e">
        <v>#N/A</v>
      </c>
      <c r="F1651" s="88" t="s">
        <v>34</v>
      </c>
      <c r="G1651" s="88" t="s">
        <v>1219</v>
      </c>
      <c r="H1651" s="763" t="e">
        <v>#N/A</v>
      </c>
      <c r="I1651" s="772" t="e">
        <v>#N/A</v>
      </c>
      <c r="J1651" s="772" t="e">
        <v>#N/A</v>
      </c>
      <c r="K1651" s="839" t="e">
        <v>#N/A</v>
      </c>
      <c r="L1651" s="769" t="e">
        <v>#N/A</v>
      </c>
      <c r="M1651" s="769" t="e">
        <v>#N/A</v>
      </c>
      <c r="N1651" s="763" t="e">
        <v>#N/A</v>
      </c>
      <c r="O1651" s="760" t="e">
        <v>#N/A</v>
      </c>
      <c r="P1651" s="769"/>
      <c r="Q1651" s="772"/>
      <c r="R1651" s="772"/>
      <c r="S1651" s="772"/>
      <c r="T1651" s="772"/>
    </row>
    <row r="1652" spans="1:20" s="15" customFormat="1" ht="31.5" customHeight="1">
      <c r="A1652" s="941" t="e">
        <v>#N/A</v>
      </c>
      <c r="B1652" s="944" t="e">
        <v>#N/A</v>
      </c>
      <c r="C1652" s="944" t="e">
        <v>#N/A</v>
      </c>
      <c r="D1652" s="769" t="e">
        <v>#N/A</v>
      </c>
      <c r="E1652" s="948" t="e">
        <v>#N/A</v>
      </c>
      <c r="F1652" s="88" t="s">
        <v>202</v>
      </c>
      <c r="G1652" s="88" t="s">
        <v>1220</v>
      </c>
      <c r="H1652" s="763" t="e">
        <v>#N/A</v>
      </c>
      <c r="I1652" s="772" t="e">
        <v>#N/A</v>
      </c>
      <c r="J1652" s="772" t="e">
        <v>#N/A</v>
      </c>
      <c r="K1652" s="839" t="e">
        <v>#N/A</v>
      </c>
      <c r="L1652" s="769" t="e">
        <v>#N/A</v>
      </c>
      <c r="M1652" s="769" t="e">
        <v>#N/A</v>
      </c>
      <c r="N1652" s="763" t="e">
        <v>#N/A</v>
      </c>
      <c r="O1652" s="760" t="e">
        <v>#N/A</v>
      </c>
      <c r="P1652" s="769"/>
      <c r="Q1652" s="772"/>
      <c r="R1652" s="772"/>
      <c r="S1652" s="772"/>
      <c r="T1652" s="772"/>
    </row>
    <row r="1653" spans="1:20" s="15" customFormat="1" ht="31.5" customHeight="1">
      <c r="A1653" s="942" t="e">
        <v>#N/A</v>
      </c>
      <c r="B1653" s="945" t="e">
        <v>#N/A</v>
      </c>
      <c r="C1653" s="945" t="e">
        <v>#N/A</v>
      </c>
      <c r="D1653" s="770" t="e">
        <v>#N/A</v>
      </c>
      <c r="E1653" s="949" t="e">
        <v>#N/A</v>
      </c>
      <c r="F1653" s="88" t="s">
        <v>203</v>
      </c>
      <c r="G1653" s="88" t="s">
        <v>1221</v>
      </c>
      <c r="H1653" s="764" t="e">
        <v>#N/A</v>
      </c>
      <c r="I1653" s="773" t="e">
        <v>#N/A</v>
      </c>
      <c r="J1653" s="773" t="e">
        <v>#N/A</v>
      </c>
      <c r="K1653" s="854" t="e">
        <v>#N/A</v>
      </c>
      <c r="L1653" s="770" t="e">
        <v>#N/A</v>
      </c>
      <c r="M1653" s="770" t="e">
        <v>#N/A</v>
      </c>
      <c r="N1653" s="764" t="e">
        <v>#N/A</v>
      </c>
      <c r="O1653" s="761" t="e">
        <v>#N/A</v>
      </c>
      <c r="P1653" s="770"/>
      <c r="Q1653" s="773"/>
      <c r="R1653" s="773"/>
      <c r="S1653" s="773"/>
      <c r="T1653" s="773"/>
    </row>
    <row r="1654" spans="1:20" s="8" customFormat="1" ht="20.399999999999999">
      <c r="A1654" s="207" t="s">
        <v>7859</v>
      </c>
      <c r="B1654" s="207" t="s">
        <v>7872</v>
      </c>
      <c r="C1654" s="399" t="s">
        <v>7873</v>
      </c>
      <c r="D1654" s="131" t="s">
        <v>7877</v>
      </c>
      <c r="E1654" s="132" t="s">
        <v>6165</v>
      </c>
      <c r="F1654" s="33"/>
      <c r="G1654" s="34"/>
      <c r="H1654" s="34"/>
      <c r="I1654" s="34"/>
      <c r="J1654" s="34"/>
      <c r="K1654" s="34"/>
      <c r="L1654" s="149"/>
      <c r="M1654" s="131"/>
      <c r="N1654" s="137" t="s">
        <v>118</v>
      </c>
      <c r="O1654" s="142"/>
      <c r="P1654" s="640" t="s">
        <v>7878</v>
      </c>
      <c r="Q1654" s="133" t="s">
        <v>126</v>
      </c>
      <c r="R1654" s="133" t="s">
        <v>126</v>
      </c>
      <c r="S1654" s="133" t="s">
        <v>128</v>
      </c>
      <c r="T1654" s="130" t="s">
        <v>7722</v>
      </c>
    </row>
    <row r="1655" spans="1:20" s="8" customFormat="1" ht="66" customHeight="1">
      <c r="A1655" s="208" t="s">
        <v>2189</v>
      </c>
      <c r="B1655" s="211" t="s">
        <v>1885</v>
      </c>
      <c r="C1655" s="211" t="s">
        <v>4197</v>
      </c>
      <c r="D1655" s="189" t="s">
        <v>7067</v>
      </c>
      <c r="E1655" s="301" t="s">
        <v>3658</v>
      </c>
      <c r="F1655" s="33"/>
      <c r="G1655" s="34"/>
      <c r="H1655" s="34"/>
      <c r="I1655" s="34"/>
      <c r="J1655" s="34"/>
      <c r="K1655" s="34"/>
      <c r="L1655" s="33"/>
      <c r="M1655" s="135"/>
      <c r="N1655" s="32" t="s">
        <v>118</v>
      </c>
      <c r="O1655" s="34"/>
      <c r="P1655" s="644" t="s">
        <v>7068</v>
      </c>
      <c r="Q1655" s="143" t="s">
        <v>126</v>
      </c>
      <c r="R1655" s="143" t="s">
        <v>128</v>
      </c>
      <c r="S1655" s="144" t="s">
        <v>128</v>
      </c>
      <c r="T1655" s="301" t="s">
        <v>7003</v>
      </c>
    </row>
    <row r="1656" spans="1:20" s="8" customFormat="1" ht="48" customHeight="1">
      <c r="A1656" s="208" t="s">
        <v>2190</v>
      </c>
      <c r="B1656" s="211" t="s">
        <v>2007</v>
      </c>
      <c r="C1656" s="211" t="s">
        <v>4361</v>
      </c>
      <c r="D1656" s="131" t="s">
        <v>2289</v>
      </c>
      <c r="E1656" s="132" t="s">
        <v>3660</v>
      </c>
      <c r="F1656" s="33"/>
      <c r="G1656" s="34"/>
      <c r="H1656" s="34"/>
      <c r="I1656" s="34"/>
      <c r="J1656" s="34"/>
      <c r="K1656" s="34"/>
      <c r="L1656" s="149"/>
      <c r="M1656" s="131"/>
      <c r="N1656" s="137" t="s">
        <v>118</v>
      </c>
      <c r="O1656" s="142"/>
      <c r="P1656" s="640" t="s">
        <v>7069</v>
      </c>
      <c r="Q1656" s="133" t="s">
        <v>126</v>
      </c>
      <c r="R1656" s="133" t="s">
        <v>128</v>
      </c>
      <c r="S1656" s="133" t="s">
        <v>128</v>
      </c>
      <c r="T1656" s="130" t="s">
        <v>7003</v>
      </c>
    </row>
    <row r="1657" spans="1:20" s="8" customFormat="1" ht="45" customHeight="1">
      <c r="A1657" s="208" t="s">
        <v>2191</v>
      </c>
      <c r="B1657" s="211" t="s">
        <v>3380</v>
      </c>
      <c r="C1657" s="211" t="s">
        <v>4130</v>
      </c>
      <c r="D1657" s="135" t="s">
        <v>6175</v>
      </c>
      <c r="E1657" s="32" t="s">
        <v>109</v>
      </c>
      <c r="F1657" s="138"/>
      <c r="G1657" s="34"/>
      <c r="H1657" s="34"/>
      <c r="I1657" s="34"/>
      <c r="J1657" s="34"/>
      <c r="K1657" s="34"/>
      <c r="L1657" s="33"/>
      <c r="M1657" s="135"/>
      <c r="N1657" s="32" t="s">
        <v>118</v>
      </c>
      <c r="O1657" s="34"/>
      <c r="P1657" s="158" t="s">
        <v>3415</v>
      </c>
      <c r="Q1657" s="143" t="s">
        <v>126</v>
      </c>
      <c r="R1657" s="143" t="s">
        <v>128</v>
      </c>
      <c r="S1657" s="143" t="s">
        <v>128</v>
      </c>
      <c r="T1657" s="130" t="s">
        <v>6162</v>
      </c>
    </row>
    <row r="1658" spans="1:20" s="8" customFormat="1" ht="45" customHeight="1">
      <c r="A1658" s="208" t="s">
        <v>2192</v>
      </c>
      <c r="B1658" s="211" t="s">
        <v>4107</v>
      </c>
      <c r="C1658" s="211" t="s">
        <v>4200</v>
      </c>
      <c r="D1658" s="135" t="s">
        <v>7888</v>
      </c>
      <c r="E1658" s="32" t="s">
        <v>7891</v>
      </c>
      <c r="F1658" s="33"/>
      <c r="G1658" s="34"/>
      <c r="H1658" s="34"/>
      <c r="I1658" s="34"/>
      <c r="J1658" s="34"/>
      <c r="K1658" s="34"/>
      <c r="L1658" s="138"/>
      <c r="M1658" s="135"/>
      <c r="N1658" s="32" t="s">
        <v>118</v>
      </c>
      <c r="O1658" s="32"/>
      <c r="P1658" s="158" t="s">
        <v>7892</v>
      </c>
      <c r="Q1658" s="143" t="s">
        <v>126</v>
      </c>
      <c r="R1658" s="143" t="s">
        <v>126</v>
      </c>
      <c r="S1658" s="143" t="s">
        <v>128</v>
      </c>
      <c r="T1658" s="143" t="s">
        <v>7722</v>
      </c>
    </row>
    <row r="1659" spans="1:20" s="8" customFormat="1" ht="42" customHeight="1">
      <c r="A1659" s="208" t="s">
        <v>2193</v>
      </c>
      <c r="B1659" s="211" t="s">
        <v>3663</v>
      </c>
      <c r="C1659" s="211" t="s">
        <v>4141</v>
      </c>
      <c r="D1659" s="135" t="s">
        <v>3657</v>
      </c>
      <c r="E1659" s="32" t="s">
        <v>1944</v>
      </c>
      <c r="F1659" s="33"/>
      <c r="G1659" s="34"/>
      <c r="H1659" s="34"/>
      <c r="I1659" s="34"/>
      <c r="J1659" s="34"/>
      <c r="K1659" s="34"/>
      <c r="L1659" s="33"/>
      <c r="M1659" s="135"/>
      <c r="N1659" s="32" t="s">
        <v>118</v>
      </c>
      <c r="O1659" s="34"/>
      <c r="P1659" s="158" t="s">
        <v>7398</v>
      </c>
      <c r="Q1659" s="143" t="s">
        <v>126</v>
      </c>
      <c r="R1659" s="143" t="s">
        <v>128</v>
      </c>
      <c r="S1659" s="144" t="s">
        <v>128</v>
      </c>
      <c r="T1659" s="130" t="s">
        <v>4106</v>
      </c>
    </row>
    <row r="1660" spans="1:20" ht="20.399999999999999">
      <c r="A1660" s="208" t="s">
        <v>5067</v>
      </c>
      <c r="B1660" s="208" t="s">
        <v>5064</v>
      </c>
      <c r="C1660" s="208" t="s">
        <v>4118</v>
      </c>
      <c r="D1660" s="135" t="s">
        <v>4119</v>
      </c>
      <c r="E1660" s="32" t="s">
        <v>337</v>
      </c>
      <c r="F1660" s="387"/>
      <c r="G1660" s="387"/>
      <c r="H1660" s="387"/>
      <c r="I1660" s="387"/>
      <c r="J1660" s="387"/>
      <c r="K1660" s="387"/>
      <c r="L1660" s="387"/>
      <c r="M1660" s="387"/>
      <c r="N1660" s="143" t="s">
        <v>118</v>
      </c>
      <c r="O1660" s="387"/>
      <c r="P1660" s="158" t="s">
        <v>6970</v>
      </c>
      <c r="Q1660" s="143" t="s">
        <v>126</v>
      </c>
      <c r="R1660" s="143" t="s">
        <v>126</v>
      </c>
      <c r="S1660" s="395" t="s">
        <v>126</v>
      </c>
      <c r="T1660" s="143" t="s">
        <v>7722</v>
      </c>
    </row>
    <row r="1661" spans="1:20" ht="164.1" customHeight="1">
      <c r="A1661" s="208" t="s">
        <v>5080</v>
      </c>
      <c r="B1661" s="208" t="s">
        <v>5065</v>
      </c>
      <c r="C1661" s="208" t="s">
        <v>4120</v>
      </c>
      <c r="D1661" s="135" t="s">
        <v>6711</v>
      </c>
      <c r="E1661" s="32" t="s">
        <v>337</v>
      </c>
      <c r="F1661" s="387"/>
      <c r="G1661" s="387"/>
      <c r="H1661" s="387"/>
      <c r="I1661" s="387"/>
      <c r="J1661" s="387"/>
      <c r="K1661" s="387"/>
      <c r="L1661" s="387"/>
      <c r="M1661" s="387"/>
      <c r="N1661" s="143" t="s">
        <v>118</v>
      </c>
      <c r="O1661" s="387"/>
      <c r="P1661" s="158" t="s">
        <v>7574</v>
      </c>
      <c r="Q1661" s="143" t="s">
        <v>126</v>
      </c>
      <c r="R1661" s="143" t="s">
        <v>126</v>
      </c>
      <c r="S1661" s="395" t="s">
        <v>126</v>
      </c>
      <c r="T1661" s="143" t="s">
        <v>7722</v>
      </c>
    </row>
    <row r="1662" spans="1:20" s="8" customFormat="1" ht="72.599999999999994" customHeight="1">
      <c r="A1662" s="208" t="s">
        <v>5066</v>
      </c>
      <c r="B1662" s="393" t="s">
        <v>5061</v>
      </c>
      <c r="C1662" s="398" t="s">
        <v>4881</v>
      </c>
      <c r="D1662" s="385" t="s">
        <v>6316</v>
      </c>
      <c r="E1662" s="384" t="s">
        <v>4882</v>
      </c>
      <c r="F1662" s="384"/>
      <c r="G1662" s="384"/>
      <c r="H1662" s="384"/>
      <c r="I1662" s="384"/>
      <c r="J1662" s="384"/>
      <c r="K1662" s="384"/>
      <c r="L1662" s="384"/>
      <c r="M1662" s="384"/>
      <c r="N1662" s="384" t="s">
        <v>118</v>
      </c>
      <c r="O1662" s="384"/>
      <c r="P1662" s="642" t="s">
        <v>7533</v>
      </c>
      <c r="Q1662" s="143" t="s">
        <v>126</v>
      </c>
      <c r="R1662" s="143" t="s">
        <v>126</v>
      </c>
      <c r="S1662" s="143" t="s">
        <v>128</v>
      </c>
      <c r="T1662" s="143" t="s">
        <v>6205</v>
      </c>
    </row>
    <row r="1663" spans="1:20">
      <c r="A1663" s="285" t="s">
        <v>1130</v>
      </c>
      <c r="B1663" s="284"/>
      <c r="C1663" s="281"/>
      <c r="D1663" s="272"/>
      <c r="E1663" s="576"/>
      <c r="F1663" s="282"/>
      <c r="G1663" s="282"/>
      <c r="H1663" s="282"/>
      <c r="I1663" s="282"/>
      <c r="J1663" s="282"/>
      <c r="K1663" s="282"/>
      <c r="L1663" s="282"/>
      <c r="M1663" s="269"/>
      <c r="N1663" s="269"/>
      <c r="O1663" s="269"/>
      <c r="P1663" s="269"/>
      <c r="Q1663" s="269"/>
      <c r="R1663" s="269"/>
      <c r="S1663" s="269"/>
      <c r="T1663" s="271"/>
    </row>
    <row r="1664" spans="1:20" s="8" customFormat="1" ht="94.5" customHeight="1">
      <c r="A1664" s="212" t="s">
        <v>1680</v>
      </c>
      <c r="B1664" s="16" t="s">
        <v>1207</v>
      </c>
      <c r="C1664" s="16" t="s">
        <v>4173</v>
      </c>
      <c r="D1664" s="60" t="s">
        <v>3790</v>
      </c>
      <c r="E1664" s="51" t="s">
        <v>68</v>
      </c>
      <c r="F1664" s="60"/>
      <c r="G1664" s="60"/>
      <c r="H1664" s="51" t="s">
        <v>101</v>
      </c>
      <c r="I1664" s="51" t="s">
        <v>101</v>
      </c>
      <c r="J1664" s="51" t="s">
        <v>52</v>
      </c>
      <c r="K1664" s="60" t="s">
        <v>5614</v>
      </c>
      <c r="L1664" s="9" t="s">
        <v>124</v>
      </c>
      <c r="M1664" s="9" t="s">
        <v>7413</v>
      </c>
      <c r="N1664" s="39" t="s">
        <v>38</v>
      </c>
      <c r="O1664" s="66" t="s">
        <v>6455</v>
      </c>
      <c r="P1664" s="52"/>
      <c r="Q1664" s="39" t="s">
        <v>128</v>
      </c>
      <c r="R1664" s="111" t="s">
        <v>128</v>
      </c>
      <c r="S1664" s="111" t="s">
        <v>128</v>
      </c>
      <c r="T1664" s="111" t="s">
        <v>6205</v>
      </c>
    </row>
    <row r="1665" spans="1:20" s="8" customFormat="1" ht="15" customHeight="1">
      <c r="A1665" s="812" t="s">
        <v>1681</v>
      </c>
      <c r="B1665" s="756" t="s">
        <v>1138</v>
      </c>
      <c r="C1665" s="756" t="s">
        <v>4362</v>
      </c>
      <c r="D1665" s="759" t="s">
        <v>7575</v>
      </c>
      <c r="E1665" s="762" t="s">
        <v>27</v>
      </c>
      <c r="F1665" s="51" t="s">
        <v>33</v>
      </c>
      <c r="G1665" s="60" t="s">
        <v>1140</v>
      </c>
      <c r="H1665" s="762" t="s">
        <v>52</v>
      </c>
      <c r="I1665" s="762" t="s">
        <v>101</v>
      </c>
      <c r="J1665" s="762" t="s">
        <v>107</v>
      </c>
      <c r="K1665" s="759" t="s">
        <v>4552</v>
      </c>
      <c r="L1665" s="768">
        <v>1.4</v>
      </c>
      <c r="M1665" s="768" t="s">
        <v>7581</v>
      </c>
      <c r="N1665" s="762" t="s">
        <v>16</v>
      </c>
      <c r="O1665" s="759" t="s">
        <v>6132</v>
      </c>
      <c r="P1665" s="1001"/>
      <c r="Q1665" s="771" t="s">
        <v>128</v>
      </c>
      <c r="R1665" s="771" t="s">
        <v>128</v>
      </c>
      <c r="S1665" s="771" t="s">
        <v>128</v>
      </c>
      <c r="T1665" s="771" t="s">
        <v>4428</v>
      </c>
    </row>
    <row r="1666" spans="1:20" s="8" customFormat="1" ht="24.75" customHeight="1">
      <c r="A1666" s="813" t="e">
        <v>#N/A</v>
      </c>
      <c r="B1666" s="758" t="e">
        <v>#N/A</v>
      </c>
      <c r="C1666" s="758" t="e">
        <v>#N/A</v>
      </c>
      <c r="D1666" s="760" t="e">
        <v>#N/A</v>
      </c>
      <c r="E1666" s="763" t="e">
        <v>#N/A</v>
      </c>
      <c r="F1666" s="51" t="s">
        <v>34</v>
      </c>
      <c r="G1666" s="60" t="s">
        <v>1141</v>
      </c>
      <c r="H1666" s="763" t="e">
        <v>#N/A</v>
      </c>
      <c r="I1666" s="763" t="e">
        <v>#N/A</v>
      </c>
      <c r="J1666" s="763" t="e">
        <v>#N/A</v>
      </c>
      <c r="K1666" s="760" t="e">
        <v>#N/A</v>
      </c>
      <c r="L1666" s="769" t="e">
        <v>#N/A</v>
      </c>
      <c r="M1666" s="769" t="e">
        <v>#N/A</v>
      </c>
      <c r="N1666" s="763" t="e">
        <v>#N/A</v>
      </c>
      <c r="O1666" s="760" t="e">
        <v>#N/A</v>
      </c>
      <c r="P1666" s="946"/>
      <c r="Q1666" s="772"/>
      <c r="R1666" s="772"/>
      <c r="S1666" s="772"/>
      <c r="T1666" s="772"/>
    </row>
    <row r="1667" spans="1:20" s="8" customFormat="1" ht="15" customHeight="1">
      <c r="A1667" s="813" t="e">
        <v>#N/A</v>
      </c>
      <c r="B1667" s="758" t="e">
        <v>#N/A</v>
      </c>
      <c r="C1667" s="758" t="e">
        <v>#N/A</v>
      </c>
      <c r="D1667" s="760" t="e">
        <v>#N/A</v>
      </c>
      <c r="E1667" s="763" t="e">
        <v>#N/A</v>
      </c>
      <c r="F1667" s="51" t="s">
        <v>202</v>
      </c>
      <c r="G1667" s="60" t="s">
        <v>1142</v>
      </c>
      <c r="H1667" s="763" t="e">
        <v>#N/A</v>
      </c>
      <c r="I1667" s="763" t="e">
        <v>#N/A</v>
      </c>
      <c r="J1667" s="763" t="e">
        <v>#N/A</v>
      </c>
      <c r="K1667" s="760" t="e">
        <v>#N/A</v>
      </c>
      <c r="L1667" s="769" t="e">
        <v>#N/A</v>
      </c>
      <c r="M1667" s="769" t="e">
        <v>#N/A</v>
      </c>
      <c r="N1667" s="763" t="e">
        <v>#N/A</v>
      </c>
      <c r="O1667" s="760" t="e">
        <v>#N/A</v>
      </c>
      <c r="P1667" s="946"/>
      <c r="Q1667" s="772"/>
      <c r="R1667" s="772"/>
      <c r="S1667" s="772"/>
      <c r="T1667" s="772"/>
    </row>
    <row r="1668" spans="1:20" s="8" customFormat="1" ht="18" customHeight="1">
      <c r="A1668" s="813" t="e">
        <v>#N/A</v>
      </c>
      <c r="B1668" s="758" t="e">
        <v>#N/A</v>
      </c>
      <c r="C1668" s="758" t="e">
        <v>#N/A</v>
      </c>
      <c r="D1668" s="760" t="e">
        <v>#N/A</v>
      </c>
      <c r="E1668" s="763" t="e">
        <v>#N/A</v>
      </c>
      <c r="F1668" s="51" t="s">
        <v>203</v>
      </c>
      <c r="G1668" s="60" t="s">
        <v>1143</v>
      </c>
      <c r="H1668" s="763" t="e">
        <v>#N/A</v>
      </c>
      <c r="I1668" s="763" t="e">
        <v>#N/A</v>
      </c>
      <c r="J1668" s="763" t="e">
        <v>#N/A</v>
      </c>
      <c r="K1668" s="760" t="e">
        <v>#N/A</v>
      </c>
      <c r="L1668" s="769" t="e">
        <v>#N/A</v>
      </c>
      <c r="M1668" s="769" t="e">
        <v>#N/A</v>
      </c>
      <c r="N1668" s="763" t="e">
        <v>#N/A</v>
      </c>
      <c r="O1668" s="760" t="e">
        <v>#N/A</v>
      </c>
      <c r="P1668" s="946"/>
      <c r="Q1668" s="772"/>
      <c r="R1668" s="772"/>
      <c r="S1668" s="772"/>
      <c r="T1668" s="772"/>
    </row>
    <row r="1669" spans="1:20" s="8" customFormat="1" ht="104.25" customHeight="1">
      <c r="A1669" s="814" t="e">
        <v>#N/A</v>
      </c>
      <c r="B1669" s="757" t="e">
        <v>#N/A</v>
      </c>
      <c r="C1669" s="757" t="e">
        <v>#N/A</v>
      </c>
      <c r="D1669" s="761" t="e">
        <v>#N/A</v>
      </c>
      <c r="E1669" s="764" t="e">
        <v>#N/A</v>
      </c>
      <c r="F1669" s="51" t="s">
        <v>682</v>
      </c>
      <c r="G1669" s="60" t="s">
        <v>1144</v>
      </c>
      <c r="H1669" s="764" t="e">
        <v>#N/A</v>
      </c>
      <c r="I1669" s="764" t="e">
        <v>#N/A</v>
      </c>
      <c r="J1669" s="764" t="e">
        <v>#N/A</v>
      </c>
      <c r="K1669" s="761" t="e">
        <v>#N/A</v>
      </c>
      <c r="L1669" s="770" t="e">
        <v>#N/A</v>
      </c>
      <c r="M1669" s="770" t="e">
        <v>#N/A</v>
      </c>
      <c r="N1669" s="764" t="e">
        <v>#N/A</v>
      </c>
      <c r="O1669" s="761" t="e">
        <v>#N/A</v>
      </c>
      <c r="P1669" s="947"/>
      <c r="Q1669" s="773"/>
      <c r="R1669" s="773"/>
      <c r="S1669" s="773"/>
      <c r="T1669" s="773"/>
    </row>
    <row r="1670" spans="1:20" s="8" customFormat="1" ht="130.5" customHeight="1">
      <c r="A1670" s="212" t="s">
        <v>1682</v>
      </c>
      <c r="B1670" s="16" t="s">
        <v>1134</v>
      </c>
      <c r="C1670" s="16" t="s">
        <v>4363</v>
      </c>
      <c r="D1670" s="60" t="s">
        <v>7576</v>
      </c>
      <c r="E1670" s="51" t="s">
        <v>337</v>
      </c>
      <c r="F1670" s="60"/>
      <c r="G1670" s="60"/>
      <c r="H1670" s="51" t="s">
        <v>52</v>
      </c>
      <c r="I1670" s="51" t="s">
        <v>101</v>
      </c>
      <c r="J1670" s="51" t="s">
        <v>52</v>
      </c>
      <c r="K1670" s="60" t="s">
        <v>7027</v>
      </c>
      <c r="L1670" s="9" t="s">
        <v>1136</v>
      </c>
      <c r="M1670" s="9" t="s">
        <v>7582</v>
      </c>
      <c r="N1670" s="39" t="s">
        <v>16</v>
      </c>
      <c r="O1670" s="66" t="s">
        <v>7038</v>
      </c>
      <c r="P1670" s="52"/>
      <c r="Q1670" s="111" t="s">
        <v>128</v>
      </c>
      <c r="R1670" s="111" t="s">
        <v>128</v>
      </c>
      <c r="S1670" s="111" t="s">
        <v>128</v>
      </c>
      <c r="T1670" s="111" t="s">
        <v>4428</v>
      </c>
    </row>
    <row r="1671" spans="1:20" s="8" customFormat="1" ht="128.25" customHeight="1">
      <c r="A1671" s="212" t="s">
        <v>1683</v>
      </c>
      <c r="B1671" s="16" t="s">
        <v>1522</v>
      </c>
      <c r="C1671" s="16" t="s">
        <v>5651</v>
      </c>
      <c r="D1671" s="60" t="s">
        <v>1223</v>
      </c>
      <c r="E1671" s="51" t="s">
        <v>337</v>
      </c>
      <c r="F1671" s="60"/>
      <c r="G1671" s="60"/>
      <c r="H1671" s="51" t="s">
        <v>52</v>
      </c>
      <c r="I1671" s="51" t="s">
        <v>101</v>
      </c>
      <c r="J1671" s="51" t="s">
        <v>52</v>
      </c>
      <c r="K1671" s="60" t="s">
        <v>5645</v>
      </c>
      <c r="L1671" s="9" t="s">
        <v>1410</v>
      </c>
      <c r="M1671" s="9" t="s">
        <v>7583</v>
      </c>
      <c r="N1671" s="39" t="s">
        <v>16</v>
      </c>
      <c r="O1671" s="66" t="s">
        <v>6456</v>
      </c>
      <c r="P1671" s="9"/>
      <c r="Q1671" s="111" t="s">
        <v>128</v>
      </c>
      <c r="R1671" s="111" t="s">
        <v>128</v>
      </c>
      <c r="S1671" s="111" t="s">
        <v>128</v>
      </c>
      <c r="T1671" s="111" t="s">
        <v>5622</v>
      </c>
    </row>
    <row r="1672" spans="1:20" s="8" customFormat="1" ht="12.75" customHeight="1">
      <c r="A1672" s="812" t="s">
        <v>1684</v>
      </c>
      <c r="B1672" s="756" t="s">
        <v>1145</v>
      </c>
      <c r="C1672" s="756" t="s">
        <v>4365</v>
      </c>
      <c r="D1672" s="759" t="s">
        <v>7577</v>
      </c>
      <c r="E1672" s="762" t="s">
        <v>27</v>
      </c>
      <c r="F1672" s="51" t="s">
        <v>33</v>
      </c>
      <c r="G1672" s="60" t="s">
        <v>1147</v>
      </c>
      <c r="H1672" s="762" t="s">
        <v>52</v>
      </c>
      <c r="I1672" s="762" t="s">
        <v>101</v>
      </c>
      <c r="J1672" s="762" t="s">
        <v>107</v>
      </c>
      <c r="K1672" s="759" t="s">
        <v>5614</v>
      </c>
      <c r="L1672" s="768" t="s">
        <v>1136</v>
      </c>
      <c r="M1672" s="768" t="s">
        <v>7582</v>
      </c>
      <c r="N1672" s="762" t="s">
        <v>16</v>
      </c>
      <c r="O1672" s="759" t="s">
        <v>6133</v>
      </c>
      <c r="P1672" s="768"/>
      <c r="Q1672" s="771" t="s">
        <v>128</v>
      </c>
      <c r="R1672" s="771" t="s">
        <v>128</v>
      </c>
      <c r="S1672" s="771" t="s">
        <v>128</v>
      </c>
      <c r="T1672" s="771" t="s">
        <v>2989</v>
      </c>
    </row>
    <row r="1673" spans="1:20" s="8" customFormat="1" ht="12.75" customHeight="1">
      <c r="A1673" s="813" t="e">
        <v>#N/A</v>
      </c>
      <c r="B1673" s="758" t="e">
        <v>#N/A</v>
      </c>
      <c r="C1673" s="758"/>
      <c r="D1673" s="760" t="e">
        <v>#N/A</v>
      </c>
      <c r="E1673" s="763" t="e">
        <v>#N/A</v>
      </c>
      <c r="F1673" s="51" t="s">
        <v>34</v>
      </c>
      <c r="G1673" s="60" t="s">
        <v>1148</v>
      </c>
      <c r="H1673" s="763" t="e">
        <v>#N/A</v>
      </c>
      <c r="I1673" s="763" t="e">
        <v>#N/A</v>
      </c>
      <c r="J1673" s="763" t="e">
        <v>#N/A</v>
      </c>
      <c r="K1673" s="760" t="e">
        <v>#N/A</v>
      </c>
      <c r="L1673" s="769" t="e">
        <v>#N/A</v>
      </c>
      <c r="M1673" s="769" t="e">
        <v>#N/A</v>
      </c>
      <c r="N1673" s="763" t="e">
        <v>#N/A</v>
      </c>
      <c r="O1673" s="760" t="e">
        <v>#N/A</v>
      </c>
      <c r="P1673" s="769"/>
      <c r="Q1673" s="772"/>
      <c r="R1673" s="772"/>
      <c r="S1673" s="772"/>
      <c r="T1673" s="772"/>
    </row>
    <row r="1674" spans="1:20" s="8" customFormat="1" ht="12.75" customHeight="1">
      <c r="A1674" s="813" t="e">
        <v>#N/A</v>
      </c>
      <c r="B1674" s="758" t="e">
        <v>#N/A</v>
      </c>
      <c r="C1674" s="758"/>
      <c r="D1674" s="760" t="e">
        <v>#N/A</v>
      </c>
      <c r="E1674" s="763" t="e">
        <v>#N/A</v>
      </c>
      <c r="F1674" s="51" t="s">
        <v>202</v>
      </c>
      <c r="G1674" s="60" t="s">
        <v>1149</v>
      </c>
      <c r="H1674" s="763" t="e">
        <v>#N/A</v>
      </c>
      <c r="I1674" s="763" t="e">
        <v>#N/A</v>
      </c>
      <c r="J1674" s="763" t="e">
        <v>#N/A</v>
      </c>
      <c r="K1674" s="760" t="e">
        <v>#N/A</v>
      </c>
      <c r="L1674" s="769" t="e">
        <v>#N/A</v>
      </c>
      <c r="M1674" s="769" t="e">
        <v>#N/A</v>
      </c>
      <c r="N1674" s="763" t="e">
        <v>#N/A</v>
      </c>
      <c r="O1674" s="760" t="e">
        <v>#N/A</v>
      </c>
      <c r="P1674" s="769"/>
      <c r="Q1674" s="772"/>
      <c r="R1674" s="772"/>
      <c r="S1674" s="772"/>
      <c r="T1674" s="772"/>
    </row>
    <row r="1675" spans="1:20" s="8" customFormat="1" ht="12.75" customHeight="1">
      <c r="A1675" s="813" t="e">
        <v>#N/A</v>
      </c>
      <c r="B1675" s="758" t="e">
        <v>#N/A</v>
      </c>
      <c r="C1675" s="758"/>
      <c r="D1675" s="760" t="e">
        <v>#N/A</v>
      </c>
      <c r="E1675" s="763" t="e">
        <v>#N/A</v>
      </c>
      <c r="F1675" s="51" t="s">
        <v>203</v>
      </c>
      <c r="G1675" s="60" t="s">
        <v>1150</v>
      </c>
      <c r="H1675" s="763" t="e">
        <v>#N/A</v>
      </c>
      <c r="I1675" s="763" t="e">
        <v>#N/A</v>
      </c>
      <c r="J1675" s="763" t="e">
        <v>#N/A</v>
      </c>
      <c r="K1675" s="760" t="e">
        <v>#N/A</v>
      </c>
      <c r="L1675" s="769" t="e">
        <v>#N/A</v>
      </c>
      <c r="M1675" s="769" t="e">
        <v>#N/A</v>
      </c>
      <c r="N1675" s="763" t="e">
        <v>#N/A</v>
      </c>
      <c r="O1675" s="760" t="e">
        <v>#N/A</v>
      </c>
      <c r="P1675" s="769"/>
      <c r="Q1675" s="772"/>
      <c r="R1675" s="772"/>
      <c r="S1675" s="772"/>
      <c r="T1675" s="772"/>
    </row>
    <row r="1676" spans="1:20" s="8" customFormat="1" ht="12.75" customHeight="1">
      <c r="A1676" s="814" t="e">
        <v>#N/A</v>
      </c>
      <c r="B1676" s="757" t="e">
        <v>#N/A</v>
      </c>
      <c r="C1676" s="757"/>
      <c r="D1676" s="761" t="e">
        <v>#N/A</v>
      </c>
      <c r="E1676" s="764" t="e">
        <v>#N/A</v>
      </c>
      <c r="F1676" s="51" t="s">
        <v>261</v>
      </c>
      <c r="G1676" s="60" t="s">
        <v>1151</v>
      </c>
      <c r="H1676" s="764" t="e">
        <v>#N/A</v>
      </c>
      <c r="I1676" s="764" t="e">
        <v>#N/A</v>
      </c>
      <c r="J1676" s="764" t="e">
        <v>#N/A</v>
      </c>
      <c r="K1676" s="761" t="e">
        <v>#N/A</v>
      </c>
      <c r="L1676" s="770" t="e">
        <v>#N/A</v>
      </c>
      <c r="M1676" s="770" t="e">
        <v>#N/A</v>
      </c>
      <c r="N1676" s="764" t="e">
        <v>#N/A</v>
      </c>
      <c r="O1676" s="761" t="e">
        <v>#N/A</v>
      </c>
      <c r="P1676" s="770"/>
      <c r="Q1676" s="773"/>
      <c r="R1676" s="773"/>
      <c r="S1676" s="773"/>
      <c r="T1676" s="773"/>
    </row>
    <row r="1677" spans="1:20" s="8" customFormat="1" ht="20.399999999999999">
      <c r="A1677" s="207" t="s">
        <v>7860</v>
      </c>
      <c r="B1677" s="207" t="s">
        <v>7872</v>
      </c>
      <c r="C1677" s="399" t="s">
        <v>7873</v>
      </c>
      <c r="D1677" s="131" t="s">
        <v>7877</v>
      </c>
      <c r="E1677" s="132" t="s">
        <v>6165</v>
      </c>
      <c r="F1677" s="33"/>
      <c r="G1677" s="34"/>
      <c r="H1677" s="34"/>
      <c r="I1677" s="34"/>
      <c r="J1677" s="34"/>
      <c r="K1677" s="34"/>
      <c r="L1677" s="149"/>
      <c r="M1677" s="131"/>
      <c r="N1677" s="137" t="s">
        <v>118</v>
      </c>
      <c r="O1677" s="142"/>
      <c r="P1677" s="640" t="s">
        <v>7878</v>
      </c>
      <c r="Q1677" s="133" t="s">
        <v>126</v>
      </c>
      <c r="R1677" s="133" t="s">
        <v>126</v>
      </c>
      <c r="S1677" s="133" t="s">
        <v>128</v>
      </c>
      <c r="T1677" s="130" t="s">
        <v>7722</v>
      </c>
    </row>
    <row r="1678" spans="1:20" s="8" customFormat="1" ht="71.25" customHeight="1">
      <c r="A1678" s="208" t="s">
        <v>2194</v>
      </c>
      <c r="B1678" s="211" t="s">
        <v>1885</v>
      </c>
      <c r="C1678" s="211" t="s">
        <v>4197</v>
      </c>
      <c r="D1678" s="189" t="s">
        <v>7067</v>
      </c>
      <c r="E1678" s="301" t="s">
        <v>3658</v>
      </c>
      <c r="F1678" s="33"/>
      <c r="G1678" s="34"/>
      <c r="H1678" s="34"/>
      <c r="I1678" s="34"/>
      <c r="J1678" s="34"/>
      <c r="K1678" s="34"/>
      <c r="L1678" s="33"/>
      <c r="M1678" s="135"/>
      <c r="N1678" s="32" t="s">
        <v>118</v>
      </c>
      <c r="O1678" s="34"/>
      <c r="P1678" s="644" t="s">
        <v>7068</v>
      </c>
      <c r="Q1678" s="143" t="s">
        <v>126</v>
      </c>
      <c r="R1678" s="143" t="s">
        <v>128</v>
      </c>
      <c r="S1678" s="144" t="s">
        <v>128</v>
      </c>
      <c r="T1678" s="301" t="s">
        <v>7003</v>
      </c>
    </row>
    <row r="1679" spans="1:20" s="8" customFormat="1" ht="48" customHeight="1">
      <c r="A1679" s="208" t="s">
        <v>2195</v>
      </c>
      <c r="B1679" s="211" t="s">
        <v>2008</v>
      </c>
      <c r="C1679" s="211" t="s">
        <v>4366</v>
      </c>
      <c r="D1679" s="131" t="s">
        <v>2289</v>
      </c>
      <c r="E1679" s="132" t="s">
        <v>3660</v>
      </c>
      <c r="F1679" s="33"/>
      <c r="G1679" s="34"/>
      <c r="H1679" s="34"/>
      <c r="I1679" s="34"/>
      <c r="J1679" s="34"/>
      <c r="K1679" s="34"/>
      <c r="L1679" s="149"/>
      <c r="M1679" s="131"/>
      <c r="N1679" s="137" t="s">
        <v>118</v>
      </c>
      <c r="O1679" s="142"/>
      <c r="P1679" s="640" t="s">
        <v>7069</v>
      </c>
      <c r="Q1679" s="133" t="s">
        <v>126</v>
      </c>
      <c r="R1679" s="133" t="s">
        <v>128</v>
      </c>
      <c r="S1679" s="133" t="s">
        <v>128</v>
      </c>
      <c r="T1679" s="130" t="s">
        <v>7003</v>
      </c>
    </row>
    <row r="1680" spans="1:20" s="8" customFormat="1" ht="45" customHeight="1">
      <c r="A1680" s="208" t="s">
        <v>2196</v>
      </c>
      <c r="B1680" s="211" t="s">
        <v>3380</v>
      </c>
      <c r="C1680" s="211" t="s">
        <v>4130</v>
      </c>
      <c r="D1680" s="135" t="s">
        <v>6175</v>
      </c>
      <c r="E1680" s="32" t="s">
        <v>109</v>
      </c>
      <c r="F1680" s="138"/>
      <c r="G1680" s="34"/>
      <c r="H1680" s="34"/>
      <c r="I1680" s="34"/>
      <c r="J1680" s="34"/>
      <c r="K1680" s="34"/>
      <c r="L1680" s="33"/>
      <c r="M1680" s="135"/>
      <c r="N1680" s="32" t="s">
        <v>118</v>
      </c>
      <c r="O1680" s="34"/>
      <c r="P1680" s="158" t="s">
        <v>3415</v>
      </c>
      <c r="Q1680" s="143" t="s">
        <v>126</v>
      </c>
      <c r="R1680" s="143" t="s">
        <v>128</v>
      </c>
      <c r="S1680" s="143" t="s">
        <v>128</v>
      </c>
      <c r="T1680" s="130" t="s">
        <v>6162</v>
      </c>
    </row>
    <row r="1681" spans="1:20" s="8" customFormat="1" ht="45" customHeight="1">
      <c r="A1681" s="208" t="s">
        <v>2197</v>
      </c>
      <c r="B1681" s="211" t="s">
        <v>4107</v>
      </c>
      <c r="C1681" s="211" t="s">
        <v>4200</v>
      </c>
      <c r="D1681" s="135" t="s">
        <v>7888</v>
      </c>
      <c r="E1681" s="32" t="s">
        <v>7891</v>
      </c>
      <c r="F1681" s="33"/>
      <c r="G1681" s="34"/>
      <c r="H1681" s="34"/>
      <c r="I1681" s="34"/>
      <c r="J1681" s="34"/>
      <c r="K1681" s="34"/>
      <c r="L1681" s="138"/>
      <c r="M1681" s="135"/>
      <c r="N1681" s="32" t="s">
        <v>118</v>
      </c>
      <c r="O1681" s="32"/>
      <c r="P1681" s="158" t="s">
        <v>7892</v>
      </c>
      <c r="Q1681" s="143" t="s">
        <v>126</v>
      </c>
      <c r="R1681" s="143" t="s">
        <v>126</v>
      </c>
      <c r="S1681" s="143" t="s">
        <v>128</v>
      </c>
      <c r="T1681" s="143" t="s">
        <v>7722</v>
      </c>
    </row>
    <row r="1682" spans="1:20" s="8" customFormat="1" ht="46.35" customHeight="1">
      <c r="A1682" s="208" t="s">
        <v>2198</v>
      </c>
      <c r="B1682" s="211" t="s">
        <v>3663</v>
      </c>
      <c r="C1682" s="211" t="s">
        <v>4141</v>
      </c>
      <c r="D1682" s="135" t="s">
        <v>3657</v>
      </c>
      <c r="E1682" s="32" t="s">
        <v>1944</v>
      </c>
      <c r="F1682" s="33"/>
      <c r="G1682" s="34"/>
      <c r="H1682" s="34"/>
      <c r="I1682" s="34"/>
      <c r="J1682" s="34"/>
      <c r="K1682" s="34"/>
      <c r="L1682" s="33"/>
      <c r="M1682" s="135"/>
      <c r="N1682" s="32" t="s">
        <v>118</v>
      </c>
      <c r="O1682" s="34"/>
      <c r="P1682" s="158" t="s">
        <v>7398</v>
      </c>
      <c r="Q1682" s="143" t="s">
        <v>126</v>
      </c>
      <c r="R1682" s="143" t="s">
        <v>128</v>
      </c>
      <c r="S1682" s="144" t="s">
        <v>128</v>
      </c>
      <c r="T1682" s="130" t="s">
        <v>4106</v>
      </c>
    </row>
    <row r="1683" spans="1:20" s="53" customFormat="1" ht="130.5" customHeight="1">
      <c r="A1683" s="211" t="s">
        <v>5068</v>
      </c>
      <c r="B1683" s="211" t="s">
        <v>1152</v>
      </c>
      <c r="C1683" s="211" t="s">
        <v>4367</v>
      </c>
      <c r="D1683" s="135" t="s">
        <v>7578</v>
      </c>
      <c r="E1683" s="32" t="s">
        <v>2807</v>
      </c>
      <c r="F1683" s="33"/>
      <c r="G1683" s="34"/>
      <c r="H1683" s="34"/>
      <c r="I1683" s="34"/>
      <c r="J1683" s="34"/>
      <c r="K1683" s="34"/>
      <c r="L1683" s="33"/>
      <c r="M1683" s="147"/>
      <c r="N1683" s="32" t="s">
        <v>118</v>
      </c>
      <c r="O1683" s="32"/>
      <c r="P1683" s="158" t="s">
        <v>7354</v>
      </c>
      <c r="Q1683" s="32" t="s">
        <v>126</v>
      </c>
      <c r="R1683" s="143" t="s">
        <v>128</v>
      </c>
      <c r="S1683" s="143" t="s">
        <v>126</v>
      </c>
      <c r="T1683" s="130" t="s">
        <v>7003</v>
      </c>
    </row>
    <row r="1684" spans="1:20" s="53" customFormat="1" ht="130.5" customHeight="1">
      <c r="A1684" s="211" t="s">
        <v>5069</v>
      </c>
      <c r="B1684" s="211" t="s">
        <v>2012</v>
      </c>
      <c r="C1684" s="211" t="s">
        <v>5652</v>
      </c>
      <c r="D1684" s="135" t="s">
        <v>7579</v>
      </c>
      <c r="E1684" s="32" t="s">
        <v>2807</v>
      </c>
      <c r="F1684" s="33"/>
      <c r="G1684" s="34"/>
      <c r="H1684" s="34"/>
      <c r="I1684" s="34"/>
      <c r="J1684" s="34"/>
      <c r="K1684" s="34"/>
      <c r="L1684" s="33"/>
      <c r="M1684" s="147"/>
      <c r="N1684" s="32" t="s">
        <v>118</v>
      </c>
      <c r="O1684" s="32"/>
      <c r="P1684" s="158" t="s">
        <v>7355</v>
      </c>
      <c r="Q1684" s="32" t="s">
        <v>126</v>
      </c>
      <c r="R1684" s="143" t="s">
        <v>128</v>
      </c>
      <c r="S1684" s="143" t="s">
        <v>126</v>
      </c>
      <c r="T1684" s="130" t="s">
        <v>7003</v>
      </c>
    </row>
    <row r="1685" spans="1:20" ht="20.399999999999999">
      <c r="A1685" s="208" t="s">
        <v>5079</v>
      </c>
      <c r="B1685" s="208" t="s">
        <v>5064</v>
      </c>
      <c r="C1685" s="208" t="s">
        <v>4118</v>
      </c>
      <c r="D1685" s="135" t="s">
        <v>4119</v>
      </c>
      <c r="E1685" s="32" t="s">
        <v>337</v>
      </c>
      <c r="F1685" s="387"/>
      <c r="G1685" s="387"/>
      <c r="H1685" s="387"/>
      <c r="I1685" s="387"/>
      <c r="J1685" s="387"/>
      <c r="K1685" s="387"/>
      <c r="L1685" s="387"/>
      <c r="M1685" s="387"/>
      <c r="N1685" s="143" t="s">
        <v>118</v>
      </c>
      <c r="O1685" s="387"/>
      <c r="P1685" s="158" t="s">
        <v>6970</v>
      </c>
      <c r="Q1685" s="143" t="s">
        <v>126</v>
      </c>
      <c r="R1685" s="143" t="s">
        <v>126</v>
      </c>
      <c r="S1685" s="395" t="s">
        <v>126</v>
      </c>
      <c r="T1685" s="143" t="s">
        <v>7722</v>
      </c>
    </row>
    <row r="1686" spans="1:20" ht="179.25" customHeight="1">
      <c r="A1686" s="208" t="s">
        <v>5070</v>
      </c>
      <c r="B1686" s="208" t="s">
        <v>5065</v>
      </c>
      <c r="C1686" s="208" t="s">
        <v>4120</v>
      </c>
      <c r="D1686" s="135" t="s">
        <v>7580</v>
      </c>
      <c r="E1686" s="32" t="s">
        <v>337</v>
      </c>
      <c r="F1686" s="387"/>
      <c r="G1686" s="387"/>
      <c r="H1686" s="387"/>
      <c r="I1686" s="387"/>
      <c r="J1686" s="387"/>
      <c r="K1686" s="387"/>
      <c r="L1686" s="387"/>
      <c r="M1686" s="387"/>
      <c r="N1686" s="143" t="s">
        <v>118</v>
      </c>
      <c r="O1686" s="387"/>
      <c r="P1686" s="158" t="s">
        <v>7584</v>
      </c>
      <c r="Q1686" s="143" t="s">
        <v>126</v>
      </c>
      <c r="R1686" s="143" t="s">
        <v>126</v>
      </c>
      <c r="S1686" s="395" t="s">
        <v>126</v>
      </c>
      <c r="T1686" s="143" t="s">
        <v>7722</v>
      </c>
    </row>
    <row r="1687" spans="1:20" ht="40.799999999999997">
      <c r="A1687" s="208" t="s">
        <v>5071</v>
      </c>
      <c r="B1687" s="393" t="s">
        <v>5061</v>
      </c>
      <c r="C1687" s="398" t="s">
        <v>4881</v>
      </c>
      <c r="D1687" s="385" t="s">
        <v>6316</v>
      </c>
      <c r="E1687" s="384" t="s">
        <v>4882</v>
      </c>
      <c r="F1687" s="384"/>
      <c r="G1687" s="384"/>
      <c r="H1687" s="384"/>
      <c r="I1687" s="384"/>
      <c r="J1687" s="384"/>
      <c r="K1687" s="384"/>
      <c r="L1687" s="384"/>
      <c r="M1687" s="384"/>
      <c r="N1687" s="384" t="s">
        <v>118</v>
      </c>
      <c r="O1687" s="384"/>
      <c r="P1687" s="642" t="s">
        <v>7533</v>
      </c>
      <c r="Q1687" s="143" t="s">
        <v>126</v>
      </c>
      <c r="R1687" s="143" t="s">
        <v>126</v>
      </c>
      <c r="S1687" s="143" t="s">
        <v>128</v>
      </c>
      <c r="T1687" s="418" t="s">
        <v>6205</v>
      </c>
    </row>
    <row r="1688" spans="1:20">
      <c r="A1688" s="280" t="s">
        <v>1153</v>
      </c>
      <c r="B1688" s="276"/>
      <c r="C1688" s="276"/>
      <c r="D1688" s="276"/>
      <c r="E1688" s="570"/>
      <c r="F1688" s="269"/>
      <c r="G1688" s="269"/>
      <c r="H1688" s="269"/>
      <c r="I1688" s="269"/>
      <c r="J1688" s="269"/>
      <c r="K1688" s="269"/>
      <c r="L1688" s="269"/>
      <c r="M1688" s="269"/>
      <c r="N1688" s="269"/>
      <c r="O1688" s="269"/>
      <c r="P1688" s="269"/>
      <c r="Q1688" s="269"/>
      <c r="R1688" s="269"/>
      <c r="S1688" s="269"/>
      <c r="T1688" s="271"/>
    </row>
    <row r="1689" spans="1:20" s="8" customFormat="1" ht="75" customHeight="1">
      <c r="A1689" s="16" t="s">
        <v>1685</v>
      </c>
      <c r="B1689" s="16" t="s">
        <v>1207</v>
      </c>
      <c r="C1689" s="16" t="s">
        <v>4173</v>
      </c>
      <c r="D1689" s="60" t="s">
        <v>3790</v>
      </c>
      <c r="E1689" s="51" t="s">
        <v>68</v>
      </c>
      <c r="F1689" s="60"/>
      <c r="G1689" s="60"/>
      <c r="H1689" s="51" t="s">
        <v>101</v>
      </c>
      <c r="I1689" s="51" t="s">
        <v>101</v>
      </c>
      <c r="J1689" s="51" t="s">
        <v>52</v>
      </c>
      <c r="K1689" s="60" t="s">
        <v>5614</v>
      </c>
      <c r="L1689" s="9" t="s">
        <v>124</v>
      </c>
      <c r="M1689" s="9" t="s">
        <v>7413</v>
      </c>
      <c r="N1689" s="39" t="s">
        <v>38</v>
      </c>
      <c r="O1689" s="66" t="s">
        <v>6457</v>
      </c>
      <c r="P1689" s="52"/>
      <c r="Q1689" s="39" t="s">
        <v>128</v>
      </c>
      <c r="R1689" s="111" t="s">
        <v>128</v>
      </c>
      <c r="S1689" s="111" t="s">
        <v>128</v>
      </c>
      <c r="T1689" s="111" t="s">
        <v>6205</v>
      </c>
    </row>
    <row r="1690" spans="1:20" s="8" customFormat="1" ht="136.5" customHeight="1">
      <c r="A1690" s="16" t="s">
        <v>1686</v>
      </c>
      <c r="B1690" s="16" t="s">
        <v>46</v>
      </c>
      <c r="C1690" s="16" t="s">
        <v>4369</v>
      </c>
      <c r="D1690" s="60" t="s">
        <v>7585</v>
      </c>
      <c r="E1690" s="51" t="s">
        <v>337</v>
      </c>
      <c r="F1690" s="60"/>
      <c r="G1690" s="60"/>
      <c r="H1690" s="51" t="s">
        <v>52</v>
      </c>
      <c r="I1690" s="51" t="s">
        <v>101</v>
      </c>
      <c r="J1690" s="51" t="s">
        <v>52</v>
      </c>
      <c r="K1690" s="60" t="s">
        <v>7029</v>
      </c>
      <c r="L1690" s="9" t="s">
        <v>1410</v>
      </c>
      <c r="M1690" s="9" t="s">
        <v>1088</v>
      </c>
      <c r="N1690" s="39" t="s">
        <v>16</v>
      </c>
      <c r="O1690" s="66" t="s">
        <v>7039</v>
      </c>
      <c r="P1690" s="52"/>
      <c r="Q1690" s="111" t="s">
        <v>128</v>
      </c>
      <c r="R1690" s="111" t="s">
        <v>128</v>
      </c>
      <c r="S1690" s="111" t="s">
        <v>128</v>
      </c>
      <c r="T1690" s="111" t="s">
        <v>4428</v>
      </c>
    </row>
    <row r="1691" spans="1:20" s="8" customFormat="1" ht="133.5" customHeight="1">
      <c r="A1691" s="16" t="s">
        <v>1687</v>
      </c>
      <c r="B1691" s="16" t="s">
        <v>1523</v>
      </c>
      <c r="C1691" s="16" t="s">
        <v>4370</v>
      </c>
      <c r="D1691" s="60" t="s">
        <v>1489</v>
      </c>
      <c r="E1691" s="51" t="s">
        <v>337</v>
      </c>
      <c r="F1691" s="60"/>
      <c r="G1691" s="60"/>
      <c r="H1691" s="51" t="s">
        <v>52</v>
      </c>
      <c r="I1691" s="51" t="s">
        <v>101</v>
      </c>
      <c r="J1691" s="51" t="s">
        <v>52</v>
      </c>
      <c r="K1691" s="60" t="s">
        <v>5821</v>
      </c>
      <c r="L1691" s="9" t="s">
        <v>1410</v>
      </c>
      <c r="M1691" s="9" t="s">
        <v>7583</v>
      </c>
      <c r="N1691" s="39" t="s">
        <v>16</v>
      </c>
      <c r="O1691" s="66" t="s">
        <v>6458</v>
      </c>
      <c r="P1691" s="52"/>
      <c r="Q1691" s="111" t="s">
        <v>128</v>
      </c>
      <c r="R1691" s="111" t="s">
        <v>128</v>
      </c>
      <c r="S1691" s="111" t="s">
        <v>128</v>
      </c>
      <c r="T1691" s="111" t="s">
        <v>4428</v>
      </c>
    </row>
    <row r="1692" spans="1:20" s="8" customFormat="1" ht="14.25" customHeight="1">
      <c r="A1692" s="756" t="s">
        <v>1688</v>
      </c>
      <c r="B1692" s="756" t="s">
        <v>1089</v>
      </c>
      <c r="C1692" s="756" t="s">
        <v>4371</v>
      </c>
      <c r="D1692" s="759" t="s">
        <v>7586</v>
      </c>
      <c r="E1692" s="762" t="s">
        <v>27</v>
      </c>
      <c r="F1692" s="51" t="s">
        <v>33</v>
      </c>
      <c r="G1692" s="60" t="s">
        <v>1091</v>
      </c>
      <c r="H1692" s="762" t="s">
        <v>52</v>
      </c>
      <c r="I1692" s="762" t="s">
        <v>101</v>
      </c>
      <c r="J1692" s="762" t="s">
        <v>107</v>
      </c>
      <c r="K1692" s="759" t="s">
        <v>1790</v>
      </c>
      <c r="L1692" s="768">
        <v>1.4</v>
      </c>
      <c r="M1692" s="768" t="s">
        <v>7581</v>
      </c>
      <c r="N1692" s="762" t="s">
        <v>16</v>
      </c>
      <c r="O1692" s="759" t="s">
        <v>6134</v>
      </c>
      <c r="P1692" s="1001"/>
      <c r="Q1692" s="771" t="s">
        <v>128</v>
      </c>
      <c r="R1692" s="771" t="s">
        <v>128</v>
      </c>
      <c r="S1692" s="771" t="s">
        <v>128</v>
      </c>
      <c r="T1692" s="771" t="s">
        <v>2989</v>
      </c>
    </row>
    <row r="1693" spans="1:20" s="8" customFormat="1" ht="14.25" customHeight="1">
      <c r="A1693" s="758" t="e">
        <v>#N/A</v>
      </c>
      <c r="B1693" s="758" t="e">
        <v>#N/A</v>
      </c>
      <c r="C1693" s="758" t="e">
        <v>#N/A</v>
      </c>
      <c r="D1693" s="760" t="e">
        <v>#N/A</v>
      </c>
      <c r="E1693" s="763" t="e">
        <v>#N/A</v>
      </c>
      <c r="F1693" s="51" t="s">
        <v>34</v>
      </c>
      <c r="G1693" s="60" t="s">
        <v>1093</v>
      </c>
      <c r="H1693" s="763" t="e">
        <v>#N/A</v>
      </c>
      <c r="I1693" s="763" t="e">
        <v>#N/A</v>
      </c>
      <c r="J1693" s="763" t="e">
        <v>#N/A</v>
      </c>
      <c r="K1693" s="760" t="e">
        <v>#N/A</v>
      </c>
      <c r="L1693" s="769" t="e">
        <v>#N/A</v>
      </c>
      <c r="M1693" s="769" t="e">
        <v>#N/A</v>
      </c>
      <c r="N1693" s="763" t="e">
        <v>#N/A</v>
      </c>
      <c r="O1693" s="760" t="e">
        <v>#N/A</v>
      </c>
      <c r="P1693" s="946"/>
      <c r="Q1693" s="772"/>
      <c r="R1693" s="772"/>
      <c r="S1693" s="772"/>
      <c r="T1693" s="772"/>
    </row>
    <row r="1694" spans="1:20" s="8" customFormat="1" ht="14.25" customHeight="1">
      <c r="A1694" s="758" t="e">
        <v>#N/A</v>
      </c>
      <c r="B1694" s="758" t="e">
        <v>#N/A</v>
      </c>
      <c r="C1694" s="758" t="e">
        <v>#N/A</v>
      </c>
      <c r="D1694" s="760" t="e">
        <v>#N/A</v>
      </c>
      <c r="E1694" s="763" t="e">
        <v>#N/A</v>
      </c>
      <c r="F1694" s="51" t="s">
        <v>202</v>
      </c>
      <c r="G1694" s="60" t="s">
        <v>1094</v>
      </c>
      <c r="H1694" s="763" t="e">
        <v>#N/A</v>
      </c>
      <c r="I1694" s="763" t="e">
        <v>#N/A</v>
      </c>
      <c r="J1694" s="763" t="e">
        <v>#N/A</v>
      </c>
      <c r="K1694" s="760" t="e">
        <v>#N/A</v>
      </c>
      <c r="L1694" s="769" t="e">
        <v>#N/A</v>
      </c>
      <c r="M1694" s="769" t="e">
        <v>#N/A</v>
      </c>
      <c r="N1694" s="763" t="e">
        <v>#N/A</v>
      </c>
      <c r="O1694" s="760" t="e">
        <v>#N/A</v>
      </c>
      <c r="P1694" s="946"/>
      <c r="Q1694" s="772"/>
      <c r="R1694" s="772"/>
      <c r="S1694" s="772"/>
      <c r="T1694" s="772"/>
    </row>
    <row r="1695" spans="1:20" s="8" customFormat="1" ht="14.25" customHeight="1">
      <c r="A1695" s="758" t="e">
        <v>#N/A</v>
      </c>
      <c r="B1695" s="758" t="e">
        <v>#N/A</v>
      </c>
      <c r="C1695" s="758" t="e">
        <v>#N/A</v>
      </c>
      <c r="D1695" s="760" t="e">
        <v>#N/A</v>
      </c>
      <c r="E1695" s="763" t="e">
        <v>#N/A</v>
      </c>
      <c r="F1695" s="51" t="s">
        <v>203</v>
      </c>
      <c r="G1695" s="60" t="s">
        <v>1095</v>
      </c>
      <c r="H1695" s="763" t="e">
        <v>#N/A</v>
      </c>
      <c r="I1695" s="763" t="e">
        <v>#N/A</v>
      </c>
      <c r="J1695" s="763" t="e">
        <v>#N/A</v>
      </c>
      <c r="K1695" s="760" t="e">
        <v>#N/A</v>
      </c>
      <c r="L1695" s="769" t="e">
        <v>#N/A</v>
      </c>
      <c r="M1695" s="769" t="e">
        <v>#N/A</v>
      </c>
      <c r="N1695" s="763" t="e">
        <v>#N/A</v>
      </c>
      <c r="O1695" s="760" t="e">
        <v>#N/A</v>
      </c>
      <c r="P1695" s="946"/>
      <c r="Q1695" s="772"/>
      <c r="R1695" s="772"/>
      <c r="S1695" s="772"/>
      <c r="T1695" s="772"/>
    </row>
    <row r="1696" spans="1:20" s="8" customFormat="1" ht="25.5" customHeight="1">
      <c r="A1696" s="758" t="e">
        <v>#N/A</v>
      </c>
      <c r="B1696" s="758" t="e">
        <v>#N/A</v>
      </c>
      <c r="C1696" s="758" t="e">
        <v>#N/A</v>
      </c>
      <c r="D1696" s="760" t="e">
        <v>#N/A</v>
      </c>
      <c r="E1696" s="763" t="e">
        <v>#N/A</v>
      </c>
      <c r="F1696" s="51" t="s">
        <v>273</v>
      </c>
      <c r="G1696" s="60" t="s">
        <v>1096</v>
      </c>
      <c r="H1696" s="763" t="e">
        <v>#N/A</v>
      </c>
      <c r="I1696" s="763" t="e">
        <v>#N/A</v>
      </c>
      <c r="J1696" s="763" t="e">
        <v>#N/A</v>
      </c>
      <c r="K1696" s="760" t="e">
        <v>#N/A</v>
      </c>
      <c r="L1696" s="769" t="e">
        <v>#N/A</v>
      </c>
      <c r="M1696" s="769" t="e">
        <v>#N/A</v>
      </c>
      <c r="N1696" s="763" t="e">
        <v>#N/A</v>
      </c>
      <c r="O1696" s="760" t="e">
        <v>#N/A</v>
      </c>
      <c r="P1696" s="946"/>
      <c r="Q1696" s="772"/>
      <c r="R1696" s="772"/>
      <c r="S1696" s="772"/>
      <c r="T1696" s="772"/>
    </row>
    <row r="1697" spans="1:20" s="8" customFormat="1" ht="14.25" customHeight="1">
      <c r="A1697" s="758" t="e">
        <v>#N/A</v>
      </c>
      <c r="B1697" s="758" t="e">
        <v>#N/A</v>
      </c>
      <c r="C1697" s="758" t="e">
        <v>#N/A</v>
      </c>
      <c r="D1697" s="760" t="e">
        <v>#N/A</v>
      </c>
      <c r="E1697" s="763" t="e">
        <v>#N/A</v>
      </c>
      <c r="F1697" s="51" t="s">
        <v>352</v>
      </c>
      <c r="G1697" s="60" t="s">
        <v>1097</v>
      </c>
      <c r="H1697" s="763" t="e">
        <v>#N/A</v>
      </c>
      <c r="I1697" s="763" t="e">
        <v>#N/A</v>
      </c>
      <c r="J1697" s="763" t="e">
        <v>#N/A</v>
      </c>
      <c r="K1697" s="760" t="e">
        <v>#N/A</v>
      </c>
      <c r="L1697" s="769" t="e">
        <v>#N/A</v>
      </c>
      <c r="M1697" s="769" t="e">
        <v>#N/A</v>
      </c>
      <c r="N1697" s="763" t="e">
        <v>#N/A</v>
      </c>
      <c r="O1697" s="760" t="e">
        <v>#N/A</v>
      </c>
      <c r="P1697" s="946"/>
      <c r="Q1697" s="772"/>
      <c r="R1697" s="772"/>
      <c r="S1697" s="772"/>
      <c r="T1697" s="772"/>
    </row>
    <row r="1698" spans="1:20" s="8" customFormat="1" ht="14.25" customHeight="1">
      <c r="A1698" s="758" t="e">
        <v>#N/A</v>
      </c>
      <c r="B1698" s="758" t="e">
        <v>#N/A</v>
      </c>
      <c r="C1698" s="757" t="e">
        <v>#N/A</v>
      </c>
      <c r="D1698" s="760" t="e">
        <v>#N/A</v>
      </c>
      <c r="E1698" s="763" t="e">
        <v>#N/A</v>
      </c>
      <c r="F1698" s="39" t="s">
        <v>275</v>
      </c>
      <c r="G1698" s="9" t="s">
        <v>1098</v>
      </c>
      <c r="H1698" s="763" t="e">
        <v>#N/A</v>
      </c>
      <c r="I1698" s="763" t="e">
        <v>#N/A</v>
      </c>
      <c r="J1698" s="763" t="e">
        <v>#N/A</v>
      </c>
      <c r="K1698" s="760" t="e">
        <v>#N/A</v>
      </c>
      <c r="L1698" s="770" t="e">
        <v>#N/A</v>
      </c>
      <c r="M1698" s="770" t="e">
        <v>#N/A</v>
      </c>
      <c r="N1698" s="764" t="e">
        <v>#N/A</v>
      </c>
      <c r="O1698" s="761" t="e">
        <v>#N/A</v>
      </c>
      <c r="P1698" s="947"/>
      <c r="Q1698" s="773"/>
      <c r="R1698" s="773"/>
      <c r="S1698" s="773"/>
      <c r="T1698" s="773"/>
    </row>
    <row r="1699" spans="1:20" s="8" customFormat="1" ht="12.75" customHeight="1">
      <c r="A1699" s="756" t="s">
        <v>1689</v>
      </c>
      <c r="B1699" s="756" t="s">
        <v>1099</v>
      </c>
      <c r="C1699" s="756" t="s">
        <v>4372</v>
      </c>
      <c r="D1699" s="759" t="s">
        <v>7587</v>
      </c>
      <c r="E1699" s="762" t="s">
        <v>27</v>
      </c>
      <c r="F1699" s="51" t="s">
        <v>33</v>
      </c>
      <c r="G1699" s="60" t="s">
        <v>1091</v>
      </c>
      <c r="H1699" s="762" t="s">
        <v>52</v>
      </c>
      <c r="I1699" s="762" t="s">
        <v>101</v>
      </c>
      <c r="J1699" s="762" t="s">
        <v>107</v>
      </c>
      <c r="K1699" s="759" t="s">
        <v>1791</v>
      </c>
      <c r="L1699" s="768">
        <v>1.4</v>
      </c>
      <c r="M1699" s="768" t="s">
        <v>7581</v>
      </c>
      <c r="N1699" s="762" t="s">
        <v>16</v>
      </c>
      <c r="O1699" s="759" t="s">
        <v>6135</v>
      </c>
      <c r="P1699" s="768"/>
      <c r="Q1699" s="771" t="s">
        <v>128</v>
      </c>
      <c r="R1699" s="771" t="s">
        <v>128</v>
      </c>
      <c r="S1699" s="771" t="s">
        <v>128</v>
      </c>
      <c r="T1699" s="771" t="s">
        <v>2989</v>
      </c>
    </row>
    <row r="1700" spans="1:20" s="8" customFormat="1" ht="12.75" customHeight="1">
      <c r="A1700" s="758" t="e">
        <v>#N/A</v>
      </c>
      <c r="B1700" s="758" t="e">
        <v>#N/A</v>
      </c>
      <c r="C1700" s="758" t="e">
        <v>#N/A</v>
      </c>
      <c r="D1700" s="760" t="e">
        <v>#N/A</v>
      </c>
      <c r="E1700" s="763" t="e">
        <v>#N/A</v>
      </c>
      <c r="F1700" s="51" t="s">
        <v>34</v>
      </c>
      <c r="G1700" s="60" t="s">
        <v>1093</v>
      </c>
      <c r="H1700" s="763" t="e">
        <v>#N/A</v>
      </c>
      <c r="I1700" s="763" t="e">
        <v>#N/A</v>
      </c>
      <c r="J1700" s="763" t="e">
        <v>#N/A</v>
      </c>
      <c r="K1700" s="760" t="e">
        <v>#N/A</v>
      </c>
      <c r="L1700" s="769" t="e">
        <v>#N/A</v>
      </c>
      <c r="M1700" s="769" t="e">
        <v>#N/A</v>
      </c>
      <c r="N1700" s="763" t="e">
        <v>#N/A</v>
      </c>
      <c r="O1700" s="760" t="e">
        <v>#N/A</v>
      </c>
      <c r="P1700" s="769"/>
      <c r="Q1700" s="772"/>
      <c r="R1700" s="772"/>
      <c r="S1700" s="772"/>
      <c r="T1700" s="772"/>
    </row>
    <row r="1701" spans="1:20" s="8" customFormat="1" ht="12.75" customHeight="1">
      <c r="A1701" s="758" t="e">
        <v>#N/A</v>
      </c>
      <c r="B1701" s="758" t="e">
        <v>#N/A</v>
      </c>
      <c r="C1701" s="758" t="e">
        <v>#N/A</v>
      </c>
      <c r="D1701" s="760" t="e">
        <v>#N/A</v>
      </c>
      <c r="E1701" s="763" t="e">
        <v>#N/A</v>
      </c>
      <c r="F1701" s="51" t="s">
        <v>202</v>
      </c>
      <c r="G1701" s="60" t="s">
        <v>1094</v>
      </c>
      <c r="H1701" s="763" t="e">
        <v>#N/A</v>
      </c>
      <c r="I1701" s="763" t="e">
        <v>#N/A</v>
      </c>
      <c r="J1701" s="763" t="e">
        <v>#N/A</v>
      </c>
      <c r="K1701" s="760" t="e">
        <v>#N/A</v>
      </c>
      <c r="L1701" s="769" t="e">
        <v>#N/A</v>
      </c>
      <c r="M1701" s="769" t="e">
        <v>#N/A</v>
      </c>
      <c r="N1701" s="763" t="e">
        <v>#N/A</v>
      </c>
      <c r="O1701" s="760" t="e">
        <v>#N/A</v>
      </c>
      <c r="P1701" s="769"/>
      <c r="Q1701" s="772"/>
      <c r="R1701" s="772"/>
      <c r="S1701" s="772"/>
      <c r="T1701" s="772"/>
    </row>
    <row r="1702" spans="1:20" s="8" customFormat="1" ht="12.75" customHeight="1">
      <c r="A1702" s="758" t="e">
        <v>#N/A</v>
      </c>
      <c r="B1702" s="758" t="e">
        <v>#N/A</v>
      </c>
      <c r="C1702" s="758" t="e">
        <v>#N/A</v>
      </c>
      <c r="D1702" s="760" t="e">
        <v>#N/A</v>
      </c>
      <c r="E1702" s="763" t="e">
        <v>#N/A</v>
      </c>
      <c r="F1702" s="51" t="s">
        <v>203</v>
      </c>
      <c r="G1702" s="60" t="s">
        <v>1095</v>
      </c>
      <c r="H1702" s="763" t="e">
        <v>#N/A</v>
      </c>
      <c r="I1702" s="763" t="e">
        <v>#N/A</v>
      </c>
      <c r="J1702" s="763" t="e">
        <v>#N/A</v>
      </c>
      <c r="K1702" s="760" t="e">
        <v>#N/A</v>
      </c>
      <c r="L1702" s="769" t="e">
        <v>#N/A</v>
      </c>
      <c r="M1702" s="769" t="e">
        <v>#N/A</v>
      </c>
      <c r="N1702" s="763" t="e">
        <v>#N/A</v>
      </c>
      <c r="O1702" s="760" t="e">
        <v>#N/A</v>
      </c>
      <c r="P1702" s="769"/>
      <c r="Q1702" s="772"/>
      <c r="R1702" s="772"/>
      <c r="S1702" s="772"/>
      <c r="T1702" s="772"/>
    </row>
    <row r="1703" spans="1:20" s="8" customFormat="1" ht="12.75" customHeight="1">
      <c r="A1703" s="758" t="e">
        <v>#N/A</v>
      </c>
      <c r="B1703" s="758" t="e">
        <v>#N/A</v>
      </c>
      <c r="C1703" s="758" t="e">
        <v>#N/A</v>
      </c>
      <c r="D1703" s="760" t="e">
        <v>#N/A</v>
      </c>
      <c r="E1703" s="763" t="e">
        <v>#N/A</v>
      </c>
      <c r="F1703" s="51" t="s">
        <v>261</v>
      </c>
      <c r="G1703" s="60" t="s">
        <v>1101</v>
      </c>
      <c r="H1703" s="763" t="e">
        <v>#N/A</v>
      </c>
      <c r="I1703" s="763" t="e">
        <v>#N/A</v>
      </c>
      <c r="J1703" s="763" t="e">
        <v>#N/A</v>
      </c>
      <c r="K1703" s="760" t="e">
        <v>#N/A</v>
      </c>
      <c r="L1703" s="769" t="e">
        <v>#N/A</v>
      </c>
      <c r="M1703" s="769" t="e">
        <v>#N/A</v>
      </c>
      <c r="N1703" s="763" t="e">
        <v>#N/A</v>
      </c>
      <c r="O1703" s="760" t="e">
        <v>#N/A</v>
      </c>
      <c r="P1703" s="769"/>
      <c r="Q1703" s="772"/>
      <c r="R1703" s="772"/>
      <c r="S1703" s="772"/>
      <c r="T1703" s="772"/>
    </row>
    <row r="1704" spans="1:20" s="8" customFormat="1" ht="10.199999999999999">
      <c r="A1704" s="758" t="e">
        <v>#N/A</v>
      </c>
      <c r="B1704" s="758" t="e">
        <v>#N/A</v>
      </c>
      <c r="C1704" s="758" t="e">
        <v>#N/A</v>
      </c>
      <c r="D1704" s="760" t="e">
        <v>#N/A</v>
      </c>
      <c r="E1704" s="763" t="e">
        <v>#N/A</v>
      </c>
      <c r="F1704" s="51" t="s">
        <v>31</v>
      </c>
      <c r="G1704" s="60" t="s">
        <v>1102</v>
      </c>
      <c r="H1704" s="763" t="e">
        <v>#N/A</v>
      </c>
      <c r="I1704" s="763" t="e">
        <v>#N/A</v>
      </c>
      <c r="J1704" s="763" t="e">
        <v>#N/A</v>
      </c>
      <c r="K1704" s="760" t="e">
        <v>#N/A</v>
      </c>
      <c r="L1704" s="769" t="e">
        <v>#N/A</v>
      </c>
      <c r="M1704" s="769" t="e">
        <v>#N/A</v>
      </c>
      <c r="N1704" s="763" t="e">
        <v>#N/A</v>
      </c>
      <c r="O1704" s="760" t="e">
        <v>#N/A</v>
      </c>
      <c r="P1704" s="769"/>
      <c r="Q1704" s="772"/>
      <c r="R1704" s="772"/>
      <c r="S1704" s="772"/>
      <c r="T1704" s="772"/>
    </row>
    <row r="1705" spans="1:20" s="8" customFormat="1" ht="10.199999999999999">
      <c r="A1705" s="758" t="e">
        <v>#N/A</v>
      </c>
      <c r="B1705" s="758" t="e">
        <v>#N/A</v>
      </c>
      <c r="C1705" s="758" t="e">
        <v>#N/A</v>
      </c>
      <c r="D1705" s="760" t="e">
        <v>#N/A</v>
      </c>
      <c r="E1705" s="763" t="e">
        <v>#N/A</v>
      </c>
      <c r="F1705" s="51" t="s">
        <v>273</v>
      </c>
      <c r="G1705" s="60" t="s">
        <v>1096</v>
      </c>
      <c r="H1705" s="763" t="e">
        <v>#N/A</v>
      </c>
      <c r="I1705" s="763" t="e">
        <v>#N/A</v>
      </c>
      <c r="J1705" s="763" t="e">
        <v>#N/A</v>
      </c>
      <c r="K1705" s="760" t="e">
        <v>#N/A</v>
      </c>
      <c r="L1705" s="769" t="e">
        <v>#N/A</v>
      </c>
      <c r="M1705" s="769" t="e">
        <v>#N/A</v>
      </c>
      <c r="N1705" s="763" t="e">
        <v>#N/A</v>
      </c>
      <c r="O1705" s="760" t="e">
        <v>#N/A</v>
      </c>
      <c r="P1705" s="769"/>
      <c r="Q1705" s="772"/>
      <c r="R1705" s="772"/>
      <c r="S1705" s="772"/>
      <c r="T1705" s="772"/>
    </row>
    <row r="1706" spans="1:20" s="8" customFormat="1" ht="12.75" customHeight="1">
      <c r="A1706" s="758" t="e">
        <v>#N/A</v>
      </c>
      <c r="B1706" s="758" t="e">
        <v>#N/A</v>
      </c>
      <c r="C1706" s="758" t="e">
        <v>#N/A</v>
      </c>
      <c r="D1706" s="760" t="e">
        <v>#N/A</v>
      </c>
      <c r="E1706" s="763" t="e">
        <v>#N/A</v>
      </c>
      <c r="F1706" s="51" t="s">
        <v>352</v>
      </c>
      <c r="G1706" s="60" t="s">
        <v>1097</v>
      </c>
      <c r="H1706" s="763" t="e">
        <v>#N/A</v>
      </c>
      <c r="I1706" s="763" t="e">
        <v>#N/A</v>
      </c>
      <c r="J1706" s="763" t="e">
        <v>#N/A</v>
      </c>
      <c r="K1706" s="760" t="e">
        <v>#N/A</v>
      </c>
      <c r="L1706" s="769" t="e">
        <v>#N/A</v>
      </c>
      <c r="M1706" s="769" t="e">
        <v>#N/A</v>
      </c>
      <c r="N1706" s="763" t="e">
        <v>#N/A</v>
      </c>
      <c r="O1706" s="760" t="e">
        <v>#N/A</v>
      </c>
      <c r="P1706" s="769"/>
      <c r="Q1706" s="772"/>
      <c r="R1706" s="772"/>
      <c r="S1706" s="772"/>
      <c r="T1706" s="772"/>
    </row>
    <row r="1707" spans="1:20" s="8" customFormat="1" ht="12.75" customHeight="1">
      <c r="A1707" s="758" t="e">
        <v>#N/A</v>
      </c>
      <c r="B1707" s="758" t="e">
        <v>#N/A</v>
      </c>
      <c r="C1707" s="758" t="e">
        <v>#N/A</v>
      </c>
      <c r="D1707" s="760" t="e">
        <v>#N/A</v>
      </c>
      <c r="E1707" s="763" t="e">
        <v>#N/A</v>
      </c>
      <c r="F1707" s="39" t="s">
        <v>275</v>
      </c>
      <c r="G1707" s="9" t="s">
        <v>1098</v>
      </c>
      <c r="H1707" s="763" t="e">
        <v>#N/A</v>
      </c>
      <c r="I1707" s="763" t="e">
        <v>#N/A</v>
      </c>
      <c r="J1707" s="763" t="e">
        <v>#N/A</v>
      </c>
      <c r="K1707" s="760" t="e">
        <v>#N/A</v>
      </c>
      <c r="L1707" s="769" t="e">
        <v>#N/A</v>
      </c>
      <c r="M1707" s="769" t="e">
        <v>#N/A</v>
      </c>
      <c r="N1707" s="763" t="e">
        <v>#N/A</v>
      </c>
      <c r="O1707" s="760" t="e">
        <v>#N/A</v>
      </c>
      <c r="P1707" s="769"/>
      <c r="Q1707" s="772"/>
      <c r="R1707" s="772"/>
      <c r="S1707" s="772"/>
      <c r="T1707" s="772"/>
    </row>
    <row r="1708" spans="1:20" s="8" customFormat="1" ht="10.199999999999999">
      <c r="A1708" s="757" t="e">
        <v>#N/A</v>
      </c>
      <c r="B1708" s="757" t="e">
        <v>#N/A</v>
      </c>
      <c r="C1708" s="757" t="e">
        <v>#N/A</v>
      </c>
      <c r="D1708" s="761" t="e">
        <v>#N/A</v>
      </c>
      <c r="E1708" s="764" t="e">
        <v>#N/A</v>
      </c>
      <c r="F1708" s="51">
        <v>10</v>
      </c>
      <c r="G1708" s="60" t="s">
        <v>2291</v>
      </c>
      <c r="H1708" s="764" t="e">
        <v>#N/A</v>
      </c>
      <c r="I1708" s="764" t="e">
        <v>#N/A</v>
      </c>
      <c r="J1708" s="764" t="e">
        <v>#N/A</v>
      </c>
      <c r="K1708" s="761" t="e">
        <v>#N/A</v>
      </c>
      <c r="L1708" s="770" t="e">
        <v>#N/A</v>
      </c>
      <c r="M1708" s="770" t="e">
        <v>#N/A</v>
      </c>
      <c r="N1708" s="764" t="e">
        <v>#N/A</v>
      </c>
      <c r="O1708" s="761" t="e">
        <v>#N/A</v>
      </c>
      <c r="P1708" s="770"/>
      <c r="Q1708" s="773"/>
      <c r="R1708" s="773"/>
      <c r="S1708" s="773"/>
      <c r="T1708" s="773"/>
    </row>
    <row r="1709" spans="1:20" s="8" customFormat="1" ht="12.75" customHeight="1">
      <c r="A1709" s="756" t="s">
        <v>1690</v>
      </c>
      <c r="B1709" s="756" t="s">
        <v>1103</v>
      </c>
      <c r="C1709" s="756" t="s">
        <v>4373</v>
      </c>
      <c r="D1709" s="759" t="s">
        <v>7588</v>
      </c>
      <c r="E1709" s="762" t="s">
        <v>27</v>
      </c>
      <c r="F1709" s="51" t="s">
        <v>33</v>
      </c>
      <c r="G1709" s="60" t="s">
        <v>1091</v>
      </c>
      <c r="H1709" s="762" t="s">
        <v>52</v>
      </c>
      <c r="I1709" s="762" t="s">
        <v>101</v>
      </c>
      <c r="J1709" s="762" t="s">
        <v>107</v>
      </c>
      <c r="K1709" s="759" t="s">
        <v>1792</v>
      </c>
      <c r="L1709" s="768">
        <v>1.4</v>
      </c>
      <c r="M1709" s="768" t="s">
        <v>7581</v>
      </c>
      <c r="N1709" s="762" t="s">
        <v>16</v>
      </c>
      <c r="O1709" s="759" t="s">
        <v>6136</v>
      </c>
      <c r="P1709" s="768"/>
      <c r="Q1709" s="771" t="s">
        <v>128</v>
      </c>
      <c r="R1709" s="771" t="s">
        <v>128</v>
      </c>
      <c r="S1709" s="771" t="s">
        <v>128</v>
      </c>
      <c r="T1709" s="771" t="s">
        <v>2989</v>
      </c>
    </row>
    <row r="1710" spans="1:20" s="8" customFormat="1" ht="12.75" customHeight="1">
      <c r="A1710" s="758" t="e">
        <v>#N/A</v>
      </c>
      <c r="B1710" s="758" t="e">
        <v>#N/A</v>
      </c>
      <c r="C1710" s="758" t="e">
        <v>#N/A</v>
      </c>
      <c r="D1710" s="760" t="e">
        <v>#N/A</v>
      </c>
      <c r="E1710" s="763" t="e">
        <v>#N/A</v>
      </c>
      <c r="F1710" s="51" t="s">
        <v>34</v>
      </c>
      <c r="G1710" s="60" t="s">
        <v>1093</v>
      </c>
      <c r="H1710" s="763" t="e">
        <v>#N/A</v>
      </c>
      <c r="I1710" s="763" t="e">
        <v>#N/A</v>
      </c>
      <c r="J1710" s="763" t="e">
        <v>#N/A</v>
      </c>
      <c r="K1710" s="760" t="e">
        <v>#N/A</v>
      </c>
      <c r="L1710" s="769" t="e">
        <v>#N/A</v>
      </c>
      <c r="M1710" s="769" t="e">
        <v>#N/A</v>
      </c>
      <c r="N1710" s="763" t="e">
        <v>#N/A</v>
      </c>
      <c r="O1710" s="760" t="e">
        <v>#N/A</v>
      </c>
      <c r="P1710" s="769"/>
      <c r="Q1710" s="772"/>
      <c r="R1710" s="772"/>
      <c r="S1710" s="772"/>
      <c r="T1710" s="772"/>
    </row>
    <row r="1711" spans="1:20" s="8" customFormat="1" ht="12.75" customHeight="1">
      <c r="A1711" s="758" t="e">
        <v>#N/A</v>
      </c>
      <c r="B1711" s="758" t="e">
        <v>#N/A</v>
      </c>
      <c r="C1711" s="758" t="e">
        <v>#N/A</v>
      </c>
      <c r="D1711" s="760" t="e">
        <v>#N/A</v>
      </c>
      <c r="E1711" s="763" t="e">
        <v>#N/A</v>
      </c>
      <c r="F1711" s="51" t="s">
        <v>202</v>
      </c>
      <c r="G1711" s="60" t="s">
        <v>1094</v>
      </c>
      <c r="H1711" s="763" t="e">
        <v>#N/A</v>
      </c>
      <c r="I1711" s="763" t="e">
        <v>#N/A</v>
      </c>
      <c r="J1711" s="763" t="e">
        <v>#N/A</v>
      </c>
      <c r="K1711" s="760" t="e">
        <v>#N/A</v>
      </c>
      <c r="L1711" s="769" t="e">
        <v>#N/A</v>
      </c>
      <c r="M1711" s="769" t="e">
        <v>#N/A</v>
      </c>
      <c r="N1711" s="763" t="e">
        <v>#N/A</v>
      </c>
      <c r="O1711" s="760" t="e">
        <v>#N/A</v>
      </c>
      <c r="P1711" s="769"/>
      <c r="Q1711" s="772"/>
      <c r="R1711" s="772"/>
      <c r="S1711" s="772"/>
      <c r="T1711" s="772"/>
    </row>
    <row r="1712" spans="1:20" s="8" customFormat="1" ht="12.75" customHeight="1">
      <c r="A1712" s="758" t="e">
        <v>#N/A</v>
      </c>
      <c r="B1712" s="758" t="e">
        <v>#N/A</v>
      </c>
      <c r="C1712" s="758" t="e">
        <v>#N/A</v>
      </c>
      <c r="D1712" s="760" t="e">
        <v>#N/A</v>
      </c>
      <c r="E1712" s="763" t="e">
        <v>#N/A</v>
      </c>
      <c r="F1712" s="51" t="s">
        <v>203</v>
      </c>
      <c r="G1712" s="60" t="s">
        <v>1095</v>
      </c>
      <c r="H1712" s="763" t="e">
        <v>#N/A</v>
      </c>
      <c r="I1712" s="763" t="e">
        <v>#N/A</v>
      </c>
      <c r="J1712" s="763" t="e">
        <v>#N/A</v>
      </c>
      <c r="K1712" s="760" t="e">
        <v>#N/A</v>
      </c>
      <c r="L1712" s="769" t="e">
        <v>#N/A</v>
      </c>
      <c r="M1712" s="769" t="e">
        <v>#N/A</v>
      </c>
      <c r="N1712" s="763" t="e">
        <v>#N/A</v>
      </c>
      <c r="O1712" s="760" t="e">
        <v>#N/A</v>
      </c>
      <c r="P1712" s="769"/>
      <c r="Q1712" s="772"/>
      <c r="R1712" s="772"/>
      <c r="S1712" s="772"/>
      <c r="T1712" s="772"/>
    </row>
    <row r="1713" spans="1:20" s="8" customFormat="1" ht="12.75" customHeight="1">
      <c r="A1713" s="758" t="e">
        <v>#N/A</v>
      </c>
      <c r="B1713" s="758" t="e">
        <v>#N/A</v>
      </c>
      <c r="C1713" s="758" t="e">
        <v>#N/A</v>
      </c>
      <c r="D1713" s="760" t="e">
        <v>#N/A</v>
      </c>
      <c r="E1713" s="763" t="e">
        <v>#N/A</v>
      </c>
      <c r="F1713" s="51" t="s">
        <v>261</v>
      </c>
      <c r="G1713" s="60" t="s">
        <v>1101</v>
      </c>
      <c r="H1713" s="763" t="e">
        <v>#N/A</v>
      </c>
      <c r="I1713" s="763" t="e">
        <v>#N/A</v>
      </c>
      <c r="J1713" s="763" t="e">
        <v>#N/A</v>
      </c>
      <c r="K1713" s="760" t="e">
        <v>#N/A</v>
      </c>
      <c r="L1713" s="769" t="e">
        <v>#N/A</v>
      </c>
      <c r="M1713" s="769" t="e">
        <v>#N/A</v>
      </c>
      <c r="N1713" s="763" t="e">
        <v>#N/A</v>
      </c>
      <c r="O1713" s="760" t="e">
        <v>#N/A</v>
      </c>
      <c r="P1713" s="769"/>
      <c r="Q1713" s="772"/>
      <c r="R1713" s="772"/>
      <c r="S1713" s="772"/>
      <c r="T1713" s="772"/>
    </row>
    <row r="1714" spans="1:20" s="8" customFormat="1" ht="10.199999999999999">
      <c r="A1714" s="758" t="e">
        <v>#N/A</v>
      </c>
      <c r="B1714" s="758" t="e">
        <v>#N/A</v>
      </c>
      <c r="C1714" s="758" t="e">
        <v>#N/A</v>
      </c>
      <c r="D1714" s="760" t="e">
        <v>#N/A</v>
      </c>
      <c r="E1714" s="763" t="e">
        <v>#N/A</v>
      </c>
      <c r="F1714" s="51" t="s">
        <v>273</v>
      </c>
      <c r="G1714" s="60" t="s">
        <v>1096</v>
      </c>
      <c r="H1714" s="763" t="e">
        <v>#N/A</v>
      </c>
      <c r="I1714" s="763" t="e">
        <v>#N/A</v>
      </c>
      <c r="J1714" s="763" t="e">
        <v>#N/A</v>
      </c>
      <c r="K1714" s="760" t="e">
        <v>#N/A</v>
      </c>
      <c r="L1714" s="769" t="e">
        <v>#N/A</v>
      </c>
      <c r="M1714" s="769" t="e">
        <v>#N/A</v>
      </c>
      <c r="N1714" s="763" t="e">
        <v>#N/A</v>
      </c>
      <c r="O1714" s="760" t="e">
        <v>#N/A</v>
      </c>
      <c r="P1714" s="769"/>
      <c r="Q1714" s="772"/>
      <c r="R1714" s="772"/>
      <c r="S1714" s="772"/>
      <c r="T1714" s="772"/>
    </row>
    <row r="1715" spans="1:20" s="8" customFormat="1" ht="12.75" customHeight="1">
      <c r="A1715" s="758" t="e">
        <v>#N/A</v>
      </c>
      <c r="B1715" s="758" t="e">
        <v>#N/A</v>
      </c>
      <c r="C1715" s="758" t="e">
        <v>#N/A</v>
      </c>
      <c r="D1715" s="760" t="e">
        <v>#N/A</v>
      </c>
      <c r="E1715" s="763" t="e">
        <v>#N/A</v>
      </c>
      <c r="F1715" s="51" t="s">
        <v>352</v>
      </c>
      <c r="G1715" s="60" t="s">
        <v>1097</v>
      </c>
      <c r="H1715" s="763" t="e">
        <v>#N/A</v>
      </c>
      <c r="I1715" s="763" t="e">
        <v>#N/A</v>
      </c>
      <c r="J1715" s="763" t="e">
        <v>#N/A</v>
      </c>
      <c r="K1715" s="760" t="e">
        <v>#N/A</v>
      </c>
      <c r="L1715" s="769" t="e">
        <v>#N/A</v>
      </c>
      <c r="M1715" s="769" t="e">
        <v>#N/A</v>
      </c>
      <c r="N1715" s="763" t="e">
        <v>#N/A</v>
      </c>
      <c r="O1715" s="760" t="e">
        <v>#N/A</v>
      </c>
      <c r="P1715" s="769"/>
      <c r="Q1715" s="772"/>
      <c r="R1715" s="772"/>
      <c r="S1715" s="772"/>
      <c r="T1715" s="772"/>
    </row>
    <row r="1716" spans="1:20" s="8" customFormat="1" ht="12.75" customHeight="1">
      <c r="A1716" s="758" t="e">
        <v>#N/A</v>
      </c>
      <c r="B1716" s="758" t="e">
        <v>#N/A</v>
      </c>
      <c r="C1716" s="757" t="e">
        <v>#N/A</v>
      </c>
      <c r="D1716" s="760" t="e">
        <v>#N/A</v>
      </c>
      <c r="E1716" s="763" t="e">
        <v>#N/A</v>
      </c>
      <c r="F1716" s="39" t="s">
        <v>275</v>
      </c>
      <c r="G1716" s="9" t="s">
        <v>1098</v>
      </c>
      <c r="H1716" s="763" t="e">
        <v>#N/A</v>
      </c>
      <c r="I1716" s="763" t="e">
        <v>#N/A</v>
      </c>
      <c r="J1716" s="763" t="e">
        <v>#N/A</v>
      </c>
      <c r="K1716" s="760" t="e">
        <v>#N/A</v>
      </c>
      <c r="L1716" s="770" t="e">
        <v>#N/A</v>
      </c>
      <c r="M1716" s="770" t="e">
        <v>#N/A</v>
      </c>
      <c r="N1716" s="764" t="e">
        <v>#N/A</v>
      </c>
      <c r="O1716" s="761" t="e">
        <v>#N/A</v>
      </c>
      <c r="P1716" s="770"/>
      <c r="Q1716" s="773"/>
      <c r="R1716" s="773"/>
      <c r="S1716" s="773"/>
      <c r="T1716" s="773"/>
    </row>
    <row r="1717" spans="1:20" s="8" customFormat="1" ht="10.199999999999999">
      <c r="A1717" s="756" t="s">
        <v>1691</v>
      </c>
      <c r="B1717" s="756" t="s">
        <v>1105</v>
      </c>
      <c r="C1717" s="756" t="s">
        <v>4374</v>
      </c>
      <c r="D1717" s="759" t="s">
        <v>7589</v>
      </c>
      <c r="E1717" s="762" t="s">
        <v>27</v>
      </c>
      <c r="F1717" s="51" t="s">
        <v>33</v>
      </c>
      <c r="G1717" s="60" t="s">
        <v>1091</v>
      </c>
      <c r="H1717" s="762" t="s">
        <v>52</v>
      </c>
      <c r="I1717" s="762" t="s">
        <v>101</v>
      </c>
      <c r="J1717" s="762" t="s">
        <v>107</v>
      </c>
      <c r="K1717" s="759" t="s">
        <v>1793</v>
      </c>
      <c r="L1717" s="768">
        <v>1.4</v>
      </c>
      <c r="M1717" s="768" t="s">
        <v>7581</v>
      </c>
      <c r="N1717" s="762" t="s">
        <v>16</v>
      </c>
      <c r="O1717" s="759" t="s">
        <v>6137</v>
      </c>
      <c r="P1717" s="1001"/>
      <c r="Q1717" s="771" t="s">
        <v>128</v>
      </c>
      <c r="R1717" s="771" t="s">
        <v>128</v>
      </c>
      <c r="S1717" s="771" t="s">
        <v>128</v>
      </c>
      <c r="T1717" s="771" t="s">
        <v>2989</v>
      </c>
    </row>
    <row r="1718" spans="1:20" s="8" customFormat="1" ht="17.25" customHeight="1">
      <c r="A1718" s="758" t="e">
        <v>#N/A</v>
      </c>
      <c r="B1718" s="758" t="e">
        <v>#N/A</v>
      </c>
      <c r="C1718" s="758" t="e">
        <v>#N/A</v>
      </c>
      <c r="D1718" s="760" t="e">
        <v>#N/A</v>
      </c>
      <c r="E1718" s="763" t="e">
        <v>#N/A</v>
      </c>
      <c r="F1718" s="51" t="s">
        <v>34</v>
      </c>
      <c r="G1718" s="60" t="s">
        <v>1093</v>
      </c>
      <c r="H1718" s="763" t="e">
        <v>#N/A</v>
      </c>
      <c r="I1718" s="763" t="e">
        <v>#N/A</v>
      </c>
      <c r="J1718" s="763" t="e">
        <v>#N/A</v>
      </c>
      <c r="K1718" s="760" t="e">
        <v>#N/A</v>
      </c>
      <c r="L1718" s="769" t="e">
        <v>#N/A</v>
      </c>
      <c r="M1718" s="769" t="e">
        <v>#N/A</v>
      </c>
      <c r="N1718" s="763" t="e">
        <v>#N/A</v>
      </c>
      <c r="O1718" s="760" t="e">
        <v>#N/A</v>
      </c>
      <c r="P1718" s="946"/>
      <c r="Q1718" s="772"/>
      <c r="R1718" s="772"/>
      <c r="S1718" s="772"/>
      <c r="T1718" s="772"/>
    </row>
    <row r="1719" spans="1:20" s="8" customFormat="1" ht="19.5" customHeight="1">
      <c r="A1719" s="758" t="e">
        <v>#N/A</v>
      </c>
      <c r="B1719" s="758" t="e">
        <v>#N/A</v>
      </c>
      <c r="C1719" s="758" t="e">
        <v>#N/A</v>
      </c>
      <c r="D1719" s="760" t="e">
        <v>#N/A</v>
      </c>
      <c r="E1719" s="763" t="e">
        <v>#N/A</v>
      </c>
      <c r="F1719" s="51" t="s">
        <v>202</v>
      </c>
      <c r="G1719" s="60" t="s">
        <v>1094</v>
      </c>
      <c r="H1719" s="763" t="e">
        <v>#N/A</v>
      </c>
      <c r="I1719" s="763" t="e">
        <v>#N/A</v>
      </c>
      <c r="J1719" s="763" t="e">
        <v>#N/A</v>
      </c>
      <c r="K1719" s="760" t="e">
        <v>#N/A</v>
      </c>
      <c r="L1719" s="769" t="e">
        <v>#N/A</v>
      </c>
      <c r="M1719" s="769" t="e">
        <v>#N/A</v>
      </c>
      <c r="N1719" s="763" t="e">
        <v>#N/A</v>
      </c>
      <c r="O1719" s="760" t="e">
        <v>#N/A</v>
      </c>
      <c r="P1719" s="946"/>
      <c r="Q1719" s="772"/>
      <c r="R1719" s="772"/>
      <c r="S1719" s="772"/>
      <c r="T1719" s="772"/>
    </row>
    <row r="1720" spans="1:20" s="8" customFormat="1" ht="12.75" customHeight="1">
      <c r="A1720" s="758" t="e">
        <v>#N/A</v>
      </c>
      <c r="B1720" s="758" t="e">
        <v>#N/A</v>
      </c>
      <c r="C1720" s="758" t="e">
        <v>#N/A</v>
      </c>
      <c r="D1720" s="760" t="e">
        <v>#N/A</v>
      </c>
      <c r="E1720" s="763" t="e">
        <v>#N/A</v>
      </c>
      <c r="F1720" s="51" t="s">
        <v>203</v>
      </c>
      <c r="G1720" s="60" t="s">
        <v>1095</v>
      </c>
      <c r="H1720" s="763" t="e">
        <v>#N/A</v>
      </c>
      <c r="I1720" s="763" t="e">
        <v>#N/A</v>
      </c>
      <c r="J1720" s="763" t="e">
        <v>#N/A</v>
      </c>
      <c r="K1720" s="760" t="e">
        <v>#N/A</v>
      </c>
      <c r="L1720" s="769" t="e">
        <v>#N/A</v>
      </c>
      <c r="M1720" s="769" t="e">
        <v>#N/A</v>
      </c>
      <c r="N1720" s="763" t="e">
        <v>#N/A</v>
      </c>
      <c r="O1720" s="760" t="e">
        <v>#N/A</v>
      </c>
      <c r="P1720" s="946"/>
      <c r="Q1720" s="772"/>
      <c r="R1720" s="772"/>
      <c r="S1720" s="772"/>
      <c r="T1720" s="772"/>
    </row>
    <row r="1721" spans="1:20" s="8" customFormat="1" ht="10.199999999999999">
      <c r="A1721" s="758" t="e">
        <v>#N/A</v>
      </c>
      <c r="B1721" s="758" t="e">
        <v>#N/A</v>
      </c>
      <c r="C1721" s="758" t="e">
        <v>#N/A</v>
      </c>
      <c r="D1721" s="760" t="e">
        <v>#N/A</v>
      </c>
      <c r="E1721" s="763" t="e">
        <v>#N/A</v>
      </c>
      <c r="F1721" s="51" t="s">
        <v>273</v>
      </c>
      <c r="G1721" s="60" t="s">
        <v>1096</v>
      </c>
      <c r="H1721" s="763" t="e">
        <v>#N/A</v>
      </c>
      <c r="I1721" s="763" t="e">
        <v>#N/A</v>
      </c>
      <c r="J1721" s="763" t="e">
        <v>#N/A</v>
      </c>
      <c r="K1721" s="760" t="e">
        <v>#N/A</v>
      </c>
      <c r="L1721" s="769" t="e">
        <v>#N/A</v>
      </c>
      <c r="M1721" s="769" t="e">
        <v>#N/A</v>
      </c>
      <c r="N1721" s="763" t="e">
        <v>#N/A</v>
      </c>
      <c r="O1721" s="760" t="e">
        <v>#N/A</v>
      </c>
      <c r="P1721" s="946"/>
      <c r="Q1721" s="772"/>
      <c r="R1721" s="772"/>
      <c r="S1721" s="772"/>
      <c r="T1721" s="772"/>
    </row>
    <row r="1722" spans="1:20" s="8" customFormat="1" ht="12.75" customHeight="1">
      <c r="A1722" s="758" t="e">
        <v>#N/A</v>
      </c>
      <c r="B1722" s="758" t="e">
        <v>#N/A</v>
      </c>
      <c r="C1722" s="758" t="e">
        <v>#N/A</v>
      </c>
      <c r="D1722" s="760" t="e">
        <v>#N/A</v>
      </c>
      <c r="E1722" s="763" t="e">
        <v>#N/A</v>
      </c>
      <c r="F1722" s="51" t="s">
        <v>352</v>
      </c>
      <c r="G1722" s="60" t="s">
        <v>1097</v>
      </c>
      <c r="H1722" s="763" t="e">
        <v>#N/A</v>
      </c>
      <c r="I1722" s="763" t="e">
        <v>#N/A</v>
      </c>
      <c r="J1722" s="763" t="e">
        <v>#N/A</v>
      </c>
      <c r="K1722" s="760" t="e">
        <v>#N/A</v>
      </c>
      <c r="L1722" s="769" t="e">
        <v>#N/A</v>
      </c>
      <c r="M1722" s="769" t="e">
        <v>#N/A</v>
      </c>
      <c r="N1722" s="763" t="e">
        <v>#N/A</v>
      </c>
      <c r="O1722" s="760" t="e">
        <v>#N/A</v>
      </c>
      <c r="P1722" s="946"/>
      <c r="Q1722" s="772"/>
      <c r="R1722" s="772"/>
      <c r="S1722" s="772"/>
      <c r="T1722" s="772"/>
    </row>
    <row r="1723" spans="1:20" s="8" customFormat="1" ht="12.75" customHeight="1">
      <c r="A1723" s="758" t="e">
        <v>#N/A</v>
      </c>
      <c r="B1723" s="758" t="e">
        <v>#N/A</v>
      </c>
      <c r="C1723" s="757" t="e">
        <v>#N/A</v>
      </c>
      <c r="D1723" s="760" t="e">
        <v>#N/A</v>
      </c>
      <c r="E1723" s="763" t="e">
        <v>#N/A</v>
      </c>
      <c r="F1723" s="39" t="s">
        <v>275</v>
      </c>
      <c r="G1723" s="9" t="s">
        <v>1098</v>
      </c>
      <c r="H1723" s="763" t="e">
        <v>#N/A</v>
      </c>
      <c r="I1723" s="763" t="e">
        <v>#N/A</v>
      </c>
      <c r="J1723" s="763" t="e">
        <v>#N/A</v>
      </c>
      <c r="K1723" s="760" t="e">
        <v>#N/A</v>
      </c>
      <c r="L1723" s="770" t="e">
        <v>#N/A</v>
      </c>
      <c r="M1723" s="770" t="e">
        <v>#N/A</v>
      </c>
      <c r="N1723" s="764" t="e">
        <v>#N/A</v>
      </c>
      <c r="O1723" s="761" t="e">
        <v>#N/A</v>
      </c>
      <c r="P1723" s="947"/>
      <c r="Q1723" s="773"/>
      <c r="R1723" s="773"/>
      <c r="S1723" s="773"/>
      <c r="T1723" s="773"/>
    </row>
    <row r="1724" spans="1:20" s="8" customFormat="1" ht="18" customHeight="1">
      <c r="A1724" s="756" t="s">
        <v>1692</v>
      </c>
      <c r="B1724" s="756" t="s">
        <v>1437</v>
      </c>
      <c r="C1724" s="756" t="s">
        <v>4375</v>
      </c>
      <c r="D1724" s="759" t="s">
        <v>7590</v>
      </c>
      <c r="E1724" s="762" t="s">
        <v>27</v>
      </c>
      <c r="F1724" s="51" t="s">
        <v>33</v>
      </c>
      <c r="G1724" s="60" t="s">
        <v>1091</v>
      </c>
      <c r="H1724" s="927" t="s">
        <v>52</v>
      </c>
      <c r="I1724" s="927" t="s">
        <v>101</v>
      </c>
      <c r="J1724" s="927" t="s">
        <v>107</v>
      </c>
      <c r="K1724" s="779" t="s">
        <v>1794</v>
      </c>
      <c r="L1724" s="768">
        <v>1.4</v>
      </c>
      <c r="M1724" s="768" t="s">
        <v>7581</v>
      </c>
      <c r="N1724" s="762" t="s">
        <v>16</v>
      </c>
      <c r="O1724" s="759" t="s">
        <v>6138</v>
      </c>
      <c r="P1724" s="1001"/>
      <c r="Q1724" s="771" t="s">
        <v>128</v>
      </c>
      <c r="R1724" s="771" t="s">
        <v>128</v>
      </c>
      <c r="S1724" s="771" t="s">
        <v>128</v>
      </c>
      <c r="T1724" s="771" t="s">
        <v>2989</v>
      </c>
    </row>
    <row r="1725" spans="1:20" s="8" customFormat="1" ht="18" customHeight="1">
      <c r="A1725" s="758" t="e">
        <v>#N/A</v>
      </c>
      <c r="B1725" s="758" t="e">
        <v>#N/A</v>
      </c>
      <c r="C1725" s="758" t="e">
        <v>#N/A</v>
      </c>
      <c r="D1725" s="760" t="e">
        <v>#N/A</v>
      </c>
      <c r="E1725" s="763" t="e">
        <v>#N/A</v>
      </c>
      <c r="F1725" s="51" t="s">
        <v>34</v>
      </c>
      <c r="G1725" s="60" t="s">
        <v>1093</v>
      </c>
      <c r="H1725" s="927" t="e">
        <v>#N/A</v>
      </c>
      <c r="I1725" s="927" t="e">
        <v>#N/A</v>
      </c>
      <c r="J1725" s="927" t="e">
        <v>#N/A</v>
      </c>
      <c r="K1725" s="779" t="e">
        <v>#N/A</v>
      </c>
      <c r="L1725" s="769" t="e">
        <v>#N/A</v>
      </c>
      <c r="M1725" s="769" t="e">
        <v>#N/A</v>
      </c>
      <c r="N1725" s="763" t="e">
        <v>#N/A</v>
      </c>
      <c r="O1725" s="760" t="e">
        <v>#N/A</v>
      </c>
      <c r="P1725" s="946"/>
      <c r="Q1725" s="772"/>
      <c r="R1725" s="772"/>
      <c r="S1725" s="772"/>
      <c r="T1725" s="772"/>
    </row>
    <row r="1726" spans="1:20" s="8" customFormat="1" ht="18" customHeight="1">
      <c r="A1726" s="758" t="e">
        <v>#N/A</v>
      </c>
      <c r="B1726" s="758" t="e">
        <v>#N/A</v>
      </c>
      <c r="C1726" s="758" t="e">
        <v>#N/A</v>
      </c>
      <c r="D1726" s="760" t="e">
        <v>#N/A</v>
      </c>
      <c r="E1726" s="763" t="e">
        <v>#N/A</v>
      </c>
      <c r="F1726" s="51" t="s">
        <v>202</v>
      </c>
      <c r="G1726" s="60" t="s">
        <v>1094</v>
      </c>
      <c r="H1726" s="927" t="e">
        <v>#N/A</v>
      </c>
      <c r="I1726" s="927" t="e">
        <v>#N/A</v>
      </c>
      <c r="J1726" s="927" t="e">
        <v>#N/A</v>
      </c>
      <c r="K1726" s="779" t="e">
        <v>#N/A</v>
      </c>
      <c r="L1726" s="769" t="e">
        <v>#N/A</v>
      </c>
      <c r="M1726" s="769" t="e">
        <v>#N/A</v>
      </c>
      <c r="N1726" s="763" t="e">
        <v>#N/A</v>
      </c>
      <c r="O1726" s="760" t="e">
        <v>#N/A</v>
      </c>
      <c r="P1726" s="946"/>
      <c r="Q1726" s="772"/>
      <c r="R1726" s="772"/>
      <c r="S1726" s="772"/>
      <c r="T1726" s="772"/>
    </row>
    <row r="1727" spans="1:20" s="8" customFormat="1" ht="18" customHeight="1">
      <c r="A1727" s="758" t="e">
        <v>#N/A</v>
      </c>
      <c r="B1727" s="758" t="e">
        <v>#N/A</v>
      </c>
      <c r="C1727" s="758" t="e">
        <v>#N/A</v>
      </c>
      <c r="D1727" s="760" t="e">
        <v>#N/A</v>
      </c>
      <c r="E1727" s="763" t="e">
        <v>#N/A</v>
      </c>
      <c r="F1727" s="51" t="s">
        <v>203</v>
      </c>
      <c r="G1727" s="60" t="s">
        <v>1095</v>
      </c>
      <c r="H1727" s="927" t="e">
        <v>#N/A</v>
      </c>
      <c r="I1727" s="927" t="e">
        <v>#N/A</v>
      </c>
      <c r="J1727" s="927" t="e">
        <v>#N/A</v>
      </c>
      <c r="K1727" s="779" t="e">
        <v>#N/A</v>
      </c>
      <c r="L1727" s="769" t="e">
        <v>#N/A</v>
      </c>
      <c r="M1727" s="769" t="e">
        <v>#N/A</v>
      </c>
      <c r="N1727" s="763" t="e">
        <v>#N/A</v>
      </c>
      <c r="O1727" s="760" t="e">
        <v>#N/A</v>
      </c>
      <c r="P1727" s="946"/>
      <c r="Q1727" s="772"/>
      <c r="R1727" s="772"/>
      <c r="S1727" s="772"/>
      <c r="T1727" s="772"/>
    </row>
    <row r="1728" spans="1:20" s="8" customFormat="1" ht="18" customHeight="1">
      <c r="A1728" s="758" t="e">
        <v>#N/A</v>
      </c>
      <c r="B1728" s="758" t="e">
        <v>#N/A</v>
      </c>
      <c r="C1728" s="758" t="e">
        <v>#N/A</v>
      </c>
      <c r="D1728" s="760" t="e">
        <v>#N/A</v>
      </c>
      <c r="E1728" s="763" t="e">
        <v>#N/A</v>
      </c>
      <c r="F1728" s="51" t="s">
        <v>261</v>
      </c>
      <c r="G1728" s="60" t="s">
        <v>1101</v>
      </c>
      <c r="H1728" s="927" t="e">
        <v>#N/A</v>
      </c>
      <c r="I1728" s="927" t="e">
        <v>#N/A</v>
      </c>
      <c r="J1728" s="927" t="e">
        <v>#N/A</v>
      </c>
      <c r="K1728" s="779" t="e">
        <v>#N/A</v>
      </c>
      <c r="L1728" s="769" t="e">
        <v>#N/A</v>
      </c>
      <c r="M1728" s="769" t="e">
        <v>#N/A</v>
      </c>
      <c r="N1728" s="763" t="e">
        <v>#N/A</v>
      </c>
      <c r="O1728" s="760" t="e">
        <v>#N/A</v>
      </c>
      <c r="P1728" s="946"/>
      <c r="Q1728" s="772"/>
      <c r="R1728" s="772"/>
      <c r="S1728" s="772"/>
      <c r="T1728" s="772"/>
    </row>
    <row r="1729" spans="1:20" s="8" customFormat="1" ht="30.75" customHeight="1">
      <c r="A1729" s="758" t="e">
        <v>#N/A</v>
      </c>
      <c r="B1729" s="758" t="e">
        <v>#N/A</v>
      </c>
      <c r="C1729" s="758" t="e">
        <v>#N/A</v>
      </c>
      <c r="D1729" s="760" t="e">
        <v>#N/A</v>
      </c>
      <c r="E1729" s="763" t="e">
        <v>#N/A</v>
      </c>
      <c r="F1729" s="51" t="s">
        <v>273</v>
      </c>
      <c r="G1729" s="60" t="s">
        <v>1096</v>
      </c>
      <c r="H1729" s="927" t="e">
        <v>#N/A</v>
      </c>
      <c r="I1729" s="927" t="e">
        <v>#N/A</v>
      </c>
      <c r="J1729" s="927" t="e">
        <v>#N/A</v>
      </c>
      <c r="K1729" s="779" t="e">
        <v>#N/A</v>
      </c>
      <c r="L1729" s="769" t="e">
        <v>#N/A</v>
      </c>
      <c r="M1729" s="769" t="e">
        <v>#N/A</v>
      </c>
      <c r="N1729" s="763" t="e">
        <v>#N/A</v>
      </c>
      <c r="O1729" s="760" t="e">
        <v>#N/A</v>
      </c>
      <c r="P1729" s="946"/>
      <c r="Q1729" s="772"/>
      <c r="R1729" s="772"/>
      <c r="S1729" s="772"/>
      <c r="T1729" s="772"/>
    </row>
    <row r="1730" spans="1:20" s="8" customFormat="1" ht="18" customHeight="1">
      <c r="A1730" s="758" t="e">
        <v>#N/A</v>
      </c>
      <c r="B1730" s="758" t="e">
        <v>#N/A</v>
      </c>
      <c r="C1730" s="758" t="e">
        <v>#N/A</v>
      </c>
      <c r="D1730" s="760" t="e">
        <v>#N/A</v>
      </c>
      <c r="E1730" s="763" t="e">
        <v>#N/A</v>
      </c>
      <c r="F1730" s="51" t="s">
        <v>352</v>
      </c>
      <c r="G1730" s="60" t="s">
        <v>1097</v>
      </c>
      <c r="H1730" s="927" t="e">
        <v>#N/A</v>
      </c>
      <c r="I1730" s="927" t="e">
        <v>#N/A</v>
      </c>
      <c r="J1730" s="927" t="e">
        <v>#N/A</v>
      </c>
      <c r="K1730" s="779" t="e">
        <v>#N/A</v>
      </c>
      <c r="L1730" s="769" t="e">
        <v>#N/A</v>
      </c>
      <c r="M1730" s="769" t="e">
        <v>#N/A</v>
      </c>
      <c r="N1730" s="763" t="e">
        <v>#N/A</v>
      </c>
      <c r="O1730" s="760" t="e">
        <v>#N/A</v>
      </c>
      <c r="P1730" s="946"/>
      <c r="Q1730" s="772"/>
      <c r="R1730" s="772"/>
      <c r="S1730" s="772"/>
      <c r="T1730" s="772"/>
    </row>
    <row r="1731" spans="1:20" s="8" customFormat="1" ht="18" customHeight="1">
      <c r="A1731" s="758" t="e">
        <v>#N/A</v>
      </c>
      <c r="B1731" s="758" t="e">
        <v>#N/A</v>
      </c>
      <c r="C1731" s="757" t="e">
        <v>#N/A</v>
      </c>
      <c r="D1731" s="760" t="e">
        <v>#N/A</v>
      </c>
      <c r="E1731" s="763" t="e">
        <v>#N/A</v>
      </c>
      <c r="F1731" s="51" t="s">
        <v>275</v>
      </c>
      <c r="G1731" s="60" t="s">
        <v>1098</v>
      </c>
      <c r="H1731" s="927" t="e">
        <v>#N/A</v>
      </c>
      <c r="I1731" s="927" t="e">
        <v>#N/A</v>
      </c>
      <c r="J1731" s="927" t="e">
        <v>#N/A</v>
      </c>
      <c r="K1731" s="779" t="e">
        <v>#N/A</v>
      </c>
      <c r="L1731" s="770" t="e">
        <v>#N/A</v>
      </c>
      <c r="M1731" s="770" t="e">
        <v>#N/A</v>
      </c>
      <c r="N1731" s="764" t="e">
        <v>#N/A</v>
      </c>
      <c r="O1731" s="761" t="e">
        <v>#N/A</v>
      </c>
      <c r="P1731" s="947"/>
      <c r="Q1731" s="773"/>
      <c r="R1731" s="773"/>
      <c r="S1731" s="773"/>
      <c r="T1731" s="773"/>
    </row>
    <row r="1732" spans="1:20" s="8" customFormat="1" ht="10.199999999999999">
      <c r="A1732" s="756" t="s">
        <v>1693</v>
      </c>
      <c r="B1732" s="756" t="s">
        <v>1108</v>
      </c>
      <c r="C1732" s="756" t="s">
        <v>4376</v>
      </c>
      <c r="D1732" s="759" t="s">
        <v>7591</v>
      </c>
      <c r="E1732" s="762" t="s">
        <v>27</v>
      </c>
      <c r="F1732" s="51" t="s">
        <v>33</v>
      </c>
      <c r="G1732" s="60" t="s">
        <v>1091</v>
      </c>
      <c r="H1732" s="762" t="s">
        <v>52</v>
      </c>
      <c r="I1732" s="762" t="s">
        <v>101</v>
      </c>
      <c r="J1732" s="762" t="s">
        <v>107</v>
      </c>
      <c r="K1732" s="759" t="s">
        <v>1795</v>
      </c>
      <c r="L1732" s="768">
        <v>1.4</v>
      </c>
      <c r="M1732" s="768" t="s">
        <v>7581</v>
      </c>
      <c r="N1732" s="762" t="s">
        <v>16</v>
      </c>
      <c r="O1732" s="759" t="s">
        <v>6139</v>
      </c>
      <c r="P1732" s="1001"/>
      <c r="Q1732" s="771" t="s">
        <v>128</v>
      </c>
      <c r="R1732" s="771" t="s">
        <v>128</v>
      </c>
      <c r="S1732" s="771" t="s">
        <v>128</v>
      </c>
      <c r="T1732" s="771" t="s">
        <v>2989</v>
      </c>
    </row>
    <row r="1733" spans="1:20" s="8" customFormat="1" ht="12.75" customHeight="1">
      <c r="A1733" s="758" t="e">
        <v>#N/A</v>
      </c>
      <c r="B1733" s="758" t="e">
        <v>#N/A</v>
      </c>
      <c r="C1733" s="758" t="e">
        <v>#N/A</v>
      </c>
      <c r="D1733" s="760" t="e">
        <v>#N/A</v>
      </c>
      <c r="E1733" s="763" t="e">
        <v>#N/A</v>
      </c>
      <c r="F1733" s="51" t="s">
        <v>34</v>
      </c>
      <c r="G1733" s="60" t="s">
        <v>1093</v>
      </c>
      <c r="H1733" s="763" t="e">
        <v>#N/A</v>
      </c>
      <c r="I1733" s="763" t="e">
        <v>#N/A</v>
      </c>
      <c r="J1733" s="763" t="e">
        <v>#N/A</v>
      </c>
      <c r="K1733" s="760" t="e">
        <v>#N/A</v>
      </c>
      <c r="L1733" s="769" t="e">
        <v>#N/A</v>
      </c>
      <c r="M1733" s="769" t="e">
        <v>#N/A</v>
      </c>
      <c r="N1733" s="763" t="e">
        <v>#N/A</v>
      </c>
      <c r="O1733" s="760" t="e">
        <v>#N/A</v>
      </c>
      <c r="P1733" s="946"/>
      <c r="Q1733" s="772"/>
      <c r="R1733" s="772"/>
      <c r="S1733" s="772"/>
      <c r="T1733" s="772"/>
    </row>
    <row r="1734" spans="1:20" s="8" customFormat="1" ht="15" customHeight="1">
      <c r="A1734" s="758" t="e">
        <v>#N/A</v>
      </c>
      <c r="B1734" s="758" t="e">
        <v>#N/A</v>
      </c>
      <c r="C1734" s="758" t="e">
        <v>#N/A</v>
      </c>
      <c r="D1734" s="760" t="e">
        <v>#N/A</v>
      </c>
      <c r="E1734" s="763" t="e">
        <v>#N/A</v>
      </c>
      <c r="F1734" s="51" t="s">
        <v>202</v>
      </c>
      <c r="G1734" s="60" t="s">
        <v>1094</v>
      </c>
      <c r="H1734" s="763" t="e">
        <v>#N/A</v>
      </c>
      <c r="I1734" s="763" t="e">
        <v>#N/A</v>
      </c>
      <c r="J1734" s="763" t="e">
        <v>#N/A</v>
      </c>
      <c r="K1734" s="760" t="e">
        <v>#N/A</v>
      </c>
      <c r="L1734" s="769" t="e">
        <v>#N/A</v>
      </c>
      <c r="M1734" s="769" t="e">
        <v>#N/A</v>
      </c>
      <c r="N1734" s="763" t="e">
        <v>#N/A</v>
      </c>
      <c r="O1734" s="760" t="e">
        <v>#N/A</v>
      </c>
      <c r="P1734" s="946"/>
      <c r="Q1734" s="772"/>
      <c r="R1734" s="772"/>
      <c r="S1734" s="772"/>
      <c r="T1734" s="772"/>
    </row>
    <row r="1735" spans="1:20" s="8" customFormat="1" ht="12.75" customHeight="1">
      <c r="A1735" s="758" t="e">
        <v>#N/A</v>
      </c>
      <c r="B1735" s="758" t="e">
        <v>#N/A</v>
      </c>
      <c r="C1735" s="758" t="e">
        <v>#N/A</v>
      </c>
      <c r="D1735" s="760" t="e">
        <v>#N/A</v>
      </c>
      <c r="E1735" s="763" t="e">
        <v>#N/A</v>
      </c>
      <c r="F1735" s="51" t="s">
        <v>203</v>
      </c>
      <c r="G1735" s="60" t="s">
        <v>1095</v>
      </c>
      <c r="H1735" s="763" t="e">
        <v>#N/A</v>
      </c>
      <c r="I1735" s="763" t="e">
        <v>#N/A</v>
      </c>
      <c r="J1735" s="763" t="e">
        <v>#N/A</v>
      </c>
      <c r="K1735" s="760" t="e">
        <v>#N/A</v>
      </c>
      <c r="L1735" s="769" t="e">
        <v>#N/A</v>
      </c>
      <c r="M1735" s="769" t="e">
        <v>#N/A</v>
      </c>
      <c r="N1735" s="763" t="e">
        <v>#N/A</v>
      </c>
      <c r="O1735" s="760" t="e">
        <v>#N/A</v>
      </c>
      <c r="P1735" s="946"/>
      <c r="Q1735" s="772"/>
      <c r="R1735" s="772"/>
      <c r="S1735" s="772"/>
      <c r="T1735" s="772"/>
    </row>
    <row r="1736" spans="1:20" s="8" customFormat="1" ht="10.199999999999999">
      <c r="A1736" s="758" t="e">
        <v>#N/A</v>
      </c>
      <c r="B1736" s="758" t="e">
        <v>#N/A</v>
      </c>
      <c r="C1736" s="758" t="e">
        <v>#N/A</v>
      </c>
      <c r="D1736" s="760" t="e">
        <v>#N/A</v>
      </c>
      <c r="E1736" s="763" t="e">
        <v>#N/A</v>
      </c>
      <c r="F1736" s="51" t="s">
        <v>273</v>
      </c>
      <c r="G1736" s="60" t="s">
        <v>1096</v>
      </c>
      <c r="H1736" s="763" t="e">
        <v>#N/A</v>
      </c>
      <c r="I1736" s="763" t="e">
        <v>#N/A</v>
      </c>
      <c r="J1736" s="763" t="e">
        <v>#N/A</v>
      </c>
      <c r="K1736" s="760" t="e">
        <v>#N/A</v>
      </c>
      <c r="L1736" s="769" t="e">
        <v>#N/A</v>
      </c>
      <c r="M1736" s="769" t="e">
        <v>#N/A</v>
      </c>
      <c r="N1736" s="763" t="e">
        <v>#N/A</v>
      </c>
      <c r="O1736" s="760" t="e">
        <v>#N/A</v>
      </c>
      <c r="P1736" s="946"/>
      <c r="Q1736" s="772"/>
      <c r="R1736" s="772"/>
      <c r="S1736" s="772"/>
      <c r="T1736" s="772"/>
    </row>
    <row r="1737" spans="1:20" s="8" customFormat="1" ht="14.25" customHeight="1">
      <c r="A1737" s="758" t="e">
        <v>#N/A</v>
      </c>
      <c r="B1737" s="758" t="e">
        <v>#N/A</v>
      </c>
      <c r="C1737" s="758" t="e">
        <v>#N/A</v>
      </c>
      <c r="D1737" s="760" t="e">
        <v>#N/A</v>
      </c>
      <c r="E1737" s="763" t="e">
        <v>#N/A</v>
      </c>
      <c r="F1737" s="51" t="s">
        <v>352</v>
      </c>
      <c r="G1737" s="60" t="s">
        <v>1097</v>
      </c>
      <c r="H1737" s="763" t="e">
        <v>#N/A</v>
      </c>
      <c r="I1737" s="763" t="e">
        <v>#N/A</v>
      </c>
      <c r="J1737" s="763" t="e">
        <v>#N/A</v>
      </c>
      <c r="K1737" s="760" t="e">
        <v>#N/A</v>
      </c>
      <c r="L1737" s="769" t="e">
        <v>#N/A</v>
      </c>
      <c r="M1737" s="769" t="e">
        <v>#N/A</v>
      </c>
      <c r="N1737" s="763" t="e">
        <v>#N/A</v>
      </c>
      <c r="O1737" s="760" t="e">
        <v>#N/A</v>
      </c>
      <c r="P1737" s="946"/>
      <c r="Q1737" s="772"/>
      <c r="R1737" s="772"/>
      <c r="S1737" s="772"/>
      <c r="T1737" s="772"/>
    </row>
    <row r="1738" spans="1:20" s="8" customFormat="1" ht="21.75" customHeight="1">
      <c r="A1738" s="757" t="e">
        <v>#N/A</v>
      </c>
      <c r="B1738" s="757" t="e">
        <v>#N/A</v>
      </c>
      <c r="C1738" s="757" t="e">
        <v>#N/A</v>
      </c>
      <c r="D1738" s="761" t="e">
        <v>#N/A</v>
      </c>
      <c r="E1738" s="764" t="e">
        <v>#N/A</v>
      </c>
      <c r="F1738" s="51" t="s">
        <v>275</v>
      </c>
      <c r="G1738" s="60" t="s">
        <v>1098</v>
      </c>
      <c r="H1738" s="764" t="e">
        <v>#N/A</v>
      </c>
      <c r="I1738" s="764" t="e">
        <v>#N/A</v>
      </c>
      <c r="J1738" s="764" t="e">
        <v>#N/A</v>
      </c>
      <c r="K1738" s="761" t="e">
        <v>#N/A</v>
      </c>
      <c r="L1738" s="770" t="e">
        <v>#N/A</v>
      </c>
      <c r="M1738" s="770" t="e">
        <v>#N/A</v>
      </c>
      <c r="N1738" s="764" t="e">
        <v>#N/A</v>
      </c>
      <c r="O1738" s="761" t="e">
        <v>#N/A</v>
      </c>
      <c r="P1738" s="947"/>
      <c r="Q1738" s="773"/>
      <c r="R1738" s="773"/>
      <c r="S1738" s="773"/>
      <c r="T1738" s="773"/>
    </row>
    <row r="1739" spans="1:20" s="8" customFormat="1" ht="10.199999999999999">
      <c r="A1739" s="756" t="s">
        <v>1694</v>
      </c>
      <c r="B1739" s="756" t="s">
        <v>1109</v>
      </c>
      <c r="C1739" s="756" t="s">
        <v>4377</v>
      </c>
      <c r="D1739" s="759" t="s">
        <v>7592</v>
      </c>
      <c r="E1739" s="762" t="s">
        <v>27</v>
      </c>
      <c r="F1739" s="51" t="s">
        <v>33</v>
      </c>
      <c r="G1739" s="9" t="s">
        <v>1091</v>
      </c>
      <c r="H1739" s="762" t="s">
        <v>52</v>
      </c>
      <c r="I1739" s="762" t="s">
        <v>101</v>
      </c>
      <c r="J1739" s="762" t="s">
        <v>107</v>
      </c>
      <c r="K1739" s="759" t="s">
        <v>1796</v>
      </c>
      <c r="L1739" s="768">
        <v>1.4</v>
      </c>
      <c r="M1739" s="768" t="s">
        <v>7581</v>
      </c>
      <c r="N1739" s="762" t="s">
        <v>16</v>
      </c>
      <c r="O1739" s="759" t="s">
        <v>6140</v>
      </c>
      <c r="P1739" s="1002"/>
      <c r="Q1739" s="774" t="s">
        <v>128</v>
      </c>
      <c r="R1739" s="774" t="s">
        <v>128</v>
      </c>
      <c r="S1739" s="774" t="s">
        <v>128</v>
      </c>
      <c r="T1739" s="774" t="s">
        <v>2989</v>
      </c>
    </row>
    <row r="1740" spans="1:20" s="8" customFormat="1" ht="12.75" customHeight="1">
      <c r="A1740" s="758" t="e">
        <v>#N/A</v>
      </c>
      <c r="B1740" s="758" t="e">
        <v>#N/A</v>
      </c>
      <c r="C1740" s="758" t="e">
        <v>#N/A</v>
      </c>
      <c r="D1740" s="760" t="e">
        <v>#N/A</v>
      </c>
      <c r="E1740" s="763" t="e">
        <v>#N/A</v>
      </c>
      <c r="F1740" s="51" t="s">
        <v>34</v>
      </c>
      <c r="G1740" s="60" t="s">
        <v>1093</v>
      </c>
      <c r="H1740" s="763" t="e">
        <v>#N/A</v>
      </c>
      <c r="I1740" s="763" t="e">
        <v>#N/A</v>
      </c>
      <c r="J1740" s="763" t="e">
        <v>#N/A</v>
      </c>
      <c r="K1740" s="760" t="e">
        <v>#N/A</v>
      </c>
      <c r="L1740" s="769" t="e">
        <v>#N/A</v>
      </c>
      <c r="M1740" s="769" t="e">
        <v>#N/A</v>
      </c>
      <c r="N1740" s="763" t="e">
        <v>#N/A</v>
      </c>
      <c r="O1740" s="760" t="e">
        <v>#N/A</v>
      </c>
      <c r="P1740" s="1002"/>
      <c r="Q1740" s="774"/>
      <c r="R1740" s="774"/>
      <c r="S1740" s="774"/>
      <c r="T1740" s="774"/>
    </row>
    <row r="1741" spans="1:20" s="8" customFormat="1" ht="12.75" customHeight="1">
      <c r="A1741" s="758" t="e">
        <v>#N/A</v>
      </c>
      <c r="B1741" s="758" t="e">
        <v>#N/A</v>
      </c>
      <c r="C1741" s="758" t="e">
        <v>#N/A</v>
      </c>
      <c r="D1741" s="760" t="e">
        <v>#N/A</v>
      </c>
      <c r="E1741" s="763" t="e">
        <v>#N/A</v>
      </c>
      <c r="F1741" s="51" t="s">
        <v>202</v>
      </c>
      <c r="G1741" s="60" t="s">
        <v>1094</v>
      </c>
      <c r="H1741" s="763" t="e">
        <v>#N/A</v>
      </c>
      <c r="I1741" s="763" t="e">
        <v>#N/A</v>
      </c>
      <c r="J1741" s="763" t="e">
        <v>#N/A</v>
      </c>
      <c r="K1741" s="760" t="e">
        <v>#N/A</v>
      </c>
      <c r="L1741" s="769" t="e">
        <v>#N/A</v>
      </c>
      <c r="M1741" s="769" t="e">
        <v>#N/A</v>
      </c>
      <c r="N1741" s="763" t="e">
        <v>#N/A</v>
      </c>
      <c r="O1741" s="760" t="e">
        <v>#N/A</v>
      </c>
      <c r="P1741" s="1002"/>
      <c r="Q1741" s="774"/>
      <c r="R1741" s="774"/>
      <c r="S1741" s="774"/>
      <c r="T1741" s="774"/>
    </row>
    <row r="1742" spans="1:20" s="8" customFormat="1" ht="12.75" customHeight="1">
      <c r="A1742" s="758" t="e">
        <v>#N/A</v>
      </c>
      <c r="B1742" s="758" t="e">
        <v>#N/A</v>
      </c>
      <c r="C1742" s="758" t="e">
        <v>#N/A</v>
      </c>
      <c r="D1742" s="760" t="e">
        <v>#N/A</v>
      </c>
      <c r="E1742" s="763" t="e">
        <v>#N/A</v>
      </c>
      <c r="F1742" s="51" t="s">
        <v>203</v>
      </c>
      <c r="G1742" s="60" t="s">
        <v>1095</v>
      </c>
      <c r="H1742" s="763" t="e">
        <v>#N/A</v>
      </c>
      <c r="I1742" s="763" t="e">
        <v>#N/A</v>
      </c>
      <c r="J1742" s="763" t="e">
        <v>#N/A</v>
      </c>
      <c r="K1742" s="760" t="e">
        <v>#N/A</v>
      </c>
      <c r="L1742" s="769" t="e">
        <v>#N/A</v>
      </c>
      <c r="M1742" s="769" t="e">
        <v>#N/A</v>
      </c>
      <c r="N1742" s="763" t="e">
        <v>#N/A</v>
      </c>
      <c r="O1742" s="760" t="e">
        <v>#N/A</v>
      </c>
      <c r="P1742" s="1002"/>
      <c r="Q1742" s="774"/>
      <c r="R1742" s="774"/>
      <c r="S1742" s="774"/>
      <c r="T1742" s="774"/>
    </row>
    <row r="1743" spans="1:20" s="8" customFormat="1" ht="10.199999999999999">
      <c r="A1743" s="758" t="e">
        <v>#N/A</v>
      </c>
      <c r="B1743" s="758" t="e">
        <v>#N/A</v>
      </c>
      <c r="C1743" s="758" t="e">
        <v>#N/A</v>
      </c>
      <c r="D1743" s="760" t="e">
        <v>#N/A</v>
      </c>
      <c r="E1743" s="763" t="e">
        <v>#N/A</v>
      </c>
      <c r="F1743" s="51" t="s">
        <v>273</v>
      </c>
      <c r="G1743" s="60" t="s">
        <v>1096</v>
      </c>
      <c r="H1743" s="763" t="e">
        <v>#N/A</v>
      </c>
      <c r="I1743" s="763" t="e">
        <v>#N/A</v>
      </c>
      <c r="J1743" s="763" t="e">
        <v>#N/A</v>
      </c>
      <c r="K1743" s="760" t="e">
        <v>#N/A</v>
      </c>
      <c r="L1743" s="769" t="e">
        <v>#N/A</v>
      </c>
      <c r="M1743" s="769" t="e">
        <v>#N/A</v>
      </c>
      <c r="N1743" s="763" t="e">
        <v>#N/A</v>
      </c>
      <c r="O1743" s="760" t="e">
        <v>#N/A</v>
      </c>
      <c r="P1743" s="1002"/>
      <c r="Q1743" s="774"/>
      <c r="R1743" s="774"/>
      <c r="S1743" s="774"/>
      <c r="T1743" s="774"/>
    </row>
    <row r="1744" spans="1:20" s="8" customFormat="1" ht="22.5" customHeight="1">
      <c r="A1744" s="758" t="e">
        <v>#N/A</v>
      </c>
      <c r="B1744" s="758" t="e">
        <v>#N/A</v>
      </c>
      <c r="C1744" s="758" t="e">
        <v>#N/A</v>
      </c>
      <c r="D1744" s="760" t="e">
        <v>#N/A</v>
      </c>
      <c r="E1744" s="763" t="e">
        <v>#N/A</v>
      </c>
      <c r="F1744" s="51" t="s">
        <v>352</v>
      </c>
      <c r="G1744" s="60" t="s">
        <v>1097</v>
      </c>
      <c r="H1744" s="763" t="e">
        <v>#N/A</v>
      </c>
      <c r="I1744" s="763" t="e">
        <v>#N/A</v>
      </c>
      <c r="J1744" s="763" t="e">
        <v>#N/A</v>
      </c>
      <c r="K1744" s="760" t="e">
        <v>#N/A</v>
      </c>
      <c r="L1744" s="769" t="e">
        <v>#N/A</v>
      </c>
      <c r="M1744" s="769" t="e">
        <v>#N/A</v>
      </c>
      <c r="N1744" s="763" t="e">
        <v>#N/A</v>
      </c>
      <c r="O1744" s="760" t="e">
        <v>#N/A</v>
      </c>
      <c r="P1744" s="1002"/>
      <c r="Q1744" s="774"/>
      <c r="R1744" s="774"/>
      <c r="S1744" s="774"/>
      <c r="T1744" s="774"/>
    </row>
    <row r="1745" spans="1:20" s="8" customFormat="1" ht="18.75" customHeight="1">
      <c r="A1745" s="757" t="e">
        <v>#N/A</v>
      </c>
      <c r="B1745" s="757" t="e">
        <v>#N/A</v>
      </c>
      <c r="C1745" s="757" t="e">
        <v>#N/A</v>
      </c>
      <c r="D1745" s="761" t="e">
        <v>#N/A</v>
      </c>
      <c r="E1745" s="764" t="e">
        <v>#N/A</v>
      </c>
      <c r="F1745" s="51" t="s">
        <v>275</v>
      </c>
      <c r="G1745" s="60" t="s">
        <v>1098</v>
      </c>
      <c r="H1745" s="764" t="e">
        <v>#N/A</v>
      </c>
      <c r="I1745" s="764" t="e">
        <v>#N/A</v>
      </c>
      <c r="J1745" s="764" t="e">
        <v>#N/A</v>
      </c>
      <c r="K1745" s="761" t="e">
        <v>#N/A</v>
      </c>
      <c r="L1745" s="770" t="e">
        <v>#N/A</v>
      </c>
      <c r="M1745" s="770" t="e">
        <v>#N/A</v>
      </c>
      <c r="N1745" s="764" t="e">
        <v>#N/A</v>
      </c>
      <c r="O1745" s="761" t="e">
        <v>#N/A</v>
      </c>
      <c r="P1745" s="1002"/>
      <c r="Q1745" s="774"/>
      <c r="R1745" s="774"/>
      <c r="S1745" s="774"/>
      <c r="T1745" s="774"/>
    </row>
    <row r="1746" spans="1:20" s="8" customFormat="1" ht="14.25" customHeight="1">
      <c r="A1746" s="756" t="s">
        <v>1695</v>
      </c>
      <c r="B1746" s="756" t="s">
        <v>1110</v>
      </c>
      <c r="C1746" s="756" t="s">
        <v>4378</v>
      </c>
      <c r="D1746" s="759" t="s">
        <v>7593</v>
      </c>
      <c r="E1746" s="762" t="s">
        <v>27</v>
      </c>
      <c r="F1746" s="51" t="s">
        <v>33</v>
      </c>
      <c r="G1746" s="9" t="s">
        <v>1091</v>
      </c>
      <c r="H1746" s="762" t="s">
        <v>52</v>
      </c>
      <c r="I1746" s="762" t="s">
        <v>101</v>
      </c>
      <c r="J1746" s="762" t="s">
        <v>107</v>
      </c>
      <c r="K1746" s="759" t="s">
        <v>1797</v>
      </c>
      <c r="L1746" s="768">
        <v>1.4</v>
      </c>
      <c r="M1746" s="768" t="s">
        <v>7581</v>
      </c>
      <c r="N1746" s="762" t="s">
        <v>16</v>
      </c>
      <c r="O1746" s="759" t="s">
        <v>6141</v>
      </c>
      <c r="P1746" s="1002"/>
      <c r="Q1746" s="774" t="s">
        <v>128</v>
      </c>
      <c r="R1746" s="774" t="s">
        <v>128</v>
      </c>
      <c r="S1746" s="774" t="s">
        <v>128</v>
      </c>
      <c r="T1746" s="774" t="s">
        <v>2989</v>
      </c>
    </row>
    <row r="1747" spans="1:20" s="8" customFormat="1" ht="14.25" customHeight="1">
      <c r="A1747" s="758" t="e">
        <v>#N/A</v>
      </c>
      <c r="B1747" s="758" t="e">
        <v>#N/A</v>
      </c>
      <c r="C1747" s="758" t="e">
        <v>#N/A</v>
      </c>
      <c r="D1747" s="760" t="e">
        <v>#N/A</v>
      </c>
      <c r="E1747" s="763" t="e">
        <v>#N/A</v>
      </c>
      <c r="F1747" s="51" t="s">
        <v>34</v>
      </c>
      <c r="G1747" s="60" t="s">
        <v>1093</v>
      </c>
      <c r="H1747" s="763" t="e">
        <v>#N/A</v>
      </c>
      <c r="I1747" s="763" t="e">
        <v>#N/A</v>
      </c>
      <c r="J1747" s="763" t="e">
        <v>#N/A</v>
      </c>
      <c r="K1747" s="760" t="e">
        <v>#N/A</v>
      </c>
      <c r="L1747" s="769" t="e">
        <v>#N/A</v>
      </c>
      <c r="M1747" s="769" t="e">
        <v>#N/A</v>
      </c>
      <c r="N1747" s="763" t="e">
        <v>#N/A</v>
      </c>
      <c r="O1747" s="760" t="e">
        <v>#N/A</v>
      </c>
      <c r="P1747" s="1002"/>
      <c r="Q1747" s="774"/>
      <c r="R1747" s="774"/>
      <c r="S1747" s="774"/>
      <c r="T1747" s="774"/>
    </row>
    <row r="1748" spans="1:20" s="8" customFormat="1" ht="14.25" customHeight="1">
      <c r="A1748" s="758" t="e">
        <v>#N/A</v>
      </c>
      <c r="B1748" s="758" t="e">
        <v>#N/A</v>
      </c>
      <c r="C1748" s="758" t="e">
        <v>#N/A</v>
      </c>
      <c r="D1748" s="760" t="e">
        <v>#N/A</v>
      </c>
      <c r="E1748" s="763" t="e">
        <v>#N/A</v>
      </c>
      <c r="F1748" s="51" t="s">
        <v>202</v>
      </c>
      <c r="G1748" s="60" t="s">
        <v>1094</v>
      </c>
      <c r="H1748" s="763" t="e">
        <v>#N/A</v>
      </c>
      <c r="I1748" s="763" t="e">
        <v>#N/A</v>
      </c>
      <c r="J1748" s="763" t="e">
        <v>#N/A</v>
      </c>
      <c r="K1748" s="760" t="e">
        <v>#N/A</v>
      </c>
      <c r="L1748" s="769" t="e">
        <v>#N/A</v>
      </c>
      <c r="M1748" s="769" t="e">
        <v>#N/A</v>
      </c>
      <c r="N1748" s="763" t="e">
        <v>#N/A</v>
      </c>
      <c r="O1748" s="760" t="e">
        <v>#N/A</v>
      </c>
      <c r="P1748" s="1002"/>
      <c r="Q1748" s="774"/>
      <c r="R1748" s="774"/>
      <c r="S1748" s="774"/>
      <c r="T1748" s="774"/>
    </row>
    <row r="1749" spans="1:20" s="8" customFormat="1" ht="14.25" customHeight="1">
      <c r="A1749" s="758" t="e">
        <v>#N/A</v>
      </c>
      <c r="B1749" s="758" t="e">
        <v>#N/A</v>
      </c>
      <c r="C1749" s="758" t="e">
        <v>#N/A</v>
      </c>
      <c r="D1749" s="760" t="e">
        <v>#N/A</v>
      </c>
      <c r="E1749" s="763" t="e">
        <v>#N/A</v>
      </c>
      <c r="F1749" s="51" t="s">
        <v>203</v>
      </c>
      <c r="G1749" s="60" t="s">
        <v>1095</v>
      </c>
      <c r="H1749" s="763" t="e">
        <v>#N/A</v>
      </c>
      <c r="I1749" s="763" t="e">
        <v>#N/A</v>
      </c>
      <c r="J1749" s="763" t="e">
        <v>#N/A</v>
      </c>
      <c r="K1749" s="760" t="e">
        <v>#N/A</v>
      </c>
      <c r="L1749" s="769" t="e">
        <v>#N/A</v>
      </c>
      <c r="M1749" s="769" t="e">
        <v>#N/A</v>
      </c>
      <c r="N1749" s="763" t="e">
        <v>#N/A</v>
      </c>
      <c r="O1749" s="760" t="e">
        <v>#N/A</v>
      </c>
      <c r="P1749" s="1002"/>
      <c r="Q1749" s="774"/>
      <c r="R1749" s="774"/>
      <c r="S1749" s="774"/>
      <c r="T1749" s="774"/>
    </row>
    <row r="1750" spans="1:20" s="8" customFormat="1" ht="24" customHeight="1">
      <c r="A1750" s="758" t="e">
        <v>#N/A</v>
      </c>
      <c r="B1750" s="758" t="e">
        <v>#N/A</v>
      </c>
      <c r="C1750" s="758" t="e">
        <v>#N/A</v>
      </c>
      <c r="D1750" s="760" t="e">
        <v>#N/A</v>
      </c>
      <c r="E1750" s="763" t="e">
        <v>#N/A</v>
      </c>
      <c r="F1750" s="51" t="s">
        <v>273</v>
      </c>
      <c r="G1750" s="60" t="s">
        <v>1096</v>
      </c>
      <c r="H1750" s="763" t="e">
        <v>#N/A</v>
      </c>
      <c r="I1750" s="763" t="e">
        <v>#N/A</v>
      </c>
      <c r="J1750" s="763" t="e">
        <v>#N/A</v>
      </c>
      <c r="K1750" s="760" t="e">
        <v>#N/A</v>
      </c>
      <c r="L1750" s="769" t="e">
        <v>#N/A</v>
      </c>
      <c r="M1750" s="769" t="e">
        <v>#N/A</v>
      </c>
      <c r="N1750" s="763" t="e">
        <v>#N/A</v>
      </c>
      <c r="O1750" s="760" t="e">
        <v>#N/A</v>
      </c>
      <c r="P1750" s="1002"/>
      <c r="Q1750" s="774"/>
      <c r="R1750" s="774"/>
      <c r="S1750" s="774"/>
      <c r="T1750" s="774"/>
    </row>
    <row r="1751" spans="1:20" s="8" customFormat="1" ht="14.25" customHeight="1">
      <c r="A1751" s="758" t="e">
        <v>#N/A</v>
      </c>
      <c r="B1751" s="758" t="e">
        <v>#N/A</v>
      </c>
      <c r="C1751" s="758" t="e">
        <v>#N/A</v>
      </c>
      <c r="D1751" s="760" t="e">
        <v>#N/A</v>
      </c>
      <c r="E1751" s="763" t="e">
        <v>#N/A</v>
      </c>
      <c r="F1751" s="51" t="s">
        <v>352</v>
      </c>
      <c r="G1751" s="60" t="s">
        <v>1097</v>
      </c>
      <c r="H1751" s="763" t="e">
        <v>#N/A</v>
      </c>
      <c r="I1751" s="763" t="e">
        <v>#N/A</v>
      </c>
      <c r="J1751" s="763" t="e">
        <v>#N/A</v>
      </c>
      <c r="K1751" s="760" t="e">
        <v>#N/A</v>
      </c>
      <c r="L1751" s="769" t="e">
        <v>#N/A</v>
      </c>
      <c r="M1751" s="769" t="e">
        <v>#N/A</v>
      </c>
      <c r="N1751" s="763" t="e">
        <v>#N/A</v>
      </c>
      <c r="O1751" s="760" t="e">
        <v>#N/A</v>
      </c>
      <c r="P1751" s="1002"/>
      <c r="Q1751" s="774"/>
      <c r="R1751" s="774"/>
      <c r="S1751" s="774"/>
      <c r="T1751" s="774"/>
    </row>
    <row r="1752" spans="1:20" s="8" customFormat="1" ht="14.25" customHeight="1">
      <c r="A1752" s="757" t="e">
        <v>#N/A</v>
      </c>
      <c r="B1752" s="757" t="e">
        <v>#N/A</v>
      </c>
      <c r="C1752" s="757" t="e">
        <v>#N/A</v>
      </c>
      <c r="D1752" s="761" t="e">
        <v>#N/A</v>
      </c>
      <c r="E1752" s="764" t="e">
        <v>#N/A</v>
      </c>
      <c r="F1752" s="51" t="s">
        <v>275</v>
      </c>
      <c r="G1752" s="60" t="s">
        <v>1098</v>
      </c>
      <c r="H1752" s="764" t="e">
        <v>#N/A</v>
      </c>
      <c r="I1752" s="764" t="e">
        <v>#N/A</v>
      </c>
      <c r="J1752" s="764" t="e">
        <v>#N/A</v>
      </c>
      <c r="K1752" s="761" t="e">
        <v>#N/A</v>
      </c>
      <c r="L1752" s="770" t="e">
        <v>#N/A</v>
      </c>
      <c r="M1752" s="770" t="e">
        <v>#N/A</v>
      </c>
      <c r="N1752" s="764" t="e">
        <v>#N/A</v>
      </c>
      <c r="O1752" s="761" t="e">
        <v>#N/A</v>
      </c>
      <c r="P1752" s="1002"/>
      <c r="Q1752" s="774"/>
      <c r="R1752" s="774"/>
      <c r="S1752" s="774"/>
      <c r="T1752" s="774"/>
    </row>
    <row r="1753" spans="1:20" s="8" customFormat="1" ht="18.75" customHeight="1">
      <c r="A1753" s="756" t="s">
        <v>1696</v>
      </c>
      <c r="B1753" s="756" t="s">
        <v>1111</v>
      </c>
      <c r="C1753" s="756" t="s">
        <v>4379</v>
      </c>
      <c r="D1753" s="759" t="s">
        <v>7594</v>
      </c>
      <c r="E1753" s="762" t="s">
        <v>27</v>
      </c>
      <c r="F1753" s="51" t="s">
        <v>33</v>
      </c>
      <c r="G1753" s="9" t="s">
        <v>1091</v>
      </c>
      <c r="H1753" s="762" t="s">
        <v>52</v>
      </c>
      <c r="I1753" s="762" t="s">
        <v>101</v>
      </c>
      <c r="J1753" s="762" t="s">
        <v>107</v>
      </c>
      <c r="K1753" s="759" t="s">
        <v>1798</v>
      </c>
      <c r="L1753" s="768">
        <v>1.4</v>
      </c>
      <c r="M1753" s="768" t="s">
        <v>7581</v>
      </c>
      <c r="N1753" s="762" t="s">
        <v>16</v>
      </c>
      <c r="O1753" s="759" t="s">
        <v>6142</v>
      </c>
      <c r="P1753" s="1002"/>
      <c r="Q1753" s="774" t="s">
        <v>128</v>
      </c>
      <c r="R1753" s="774" t="s">
        <v>128</v>
      </c>
      <c r="S1753" s="774" t="s">
        <v>128</v>
      </c>
      <c r="T1753" s="774" t="s">
        <v>2989</v>
      </c>
    </row>
    <row r="1754" spans="1:20" s="8" customFormat="1" ht="12.75" customHeight="1">
      <c r="A1754" s="758" t="e">
        <v>#N/A</v>
      </c>
      <c r="B1754" s="758" t="e">
        <v>#N/A</v>
      </c>
      <c r="C1754" s="758" t="e">
        <v>#N/A</v>
      </c>
      <c r="D1754" s="760" t="e">
        <v>#N/A</v>
      </c>
      <c r="E1754" s="763" t="e">
        <v>#N/A</v>
      </c>
      <c r="F1754" s="51" t="s">
        <v>34</v>
      </c>
      <c r="G1754" s="60" t="s">
        <v>1093</v>
      </c>
      <c r="H1754" s="763" t="e">
        <v>#N/A</v>
      </c>
      <c r="I1754" s="763" t="e">
        <v>#N/A</v>
      </c>
      <c r="J1754" s="763" t="e">
        <v>#N/A</v>
      </c>
      <c r="K1754" s="760" t="e">
        <v>#N/A</v>
      </c>
      <c r="L1754" s="769" t="e">
        <v>#N/A</v>
      </c>
      <c r="M1754" s="769" t="e">
        <v>#N/A</v>
      </c>
      <c r="N1754" s="763" t="e">
        <v>#N/A</v>
      </c>
      <c r="O1754" s="760" t="e">
        <v>#N/A</v>
      </c>
      <c r="P1754" s="1002"/>
      <c r="Q1754" s="774"/>
      <c r="R1754" s="774"/>
      <c r="S1754" s="774"/>
      <c r="T1754" s="774"/>
    </row>
    <row r="1755" spans="1:20" s="8" customFormat="1" ht="12.75" customHeight="1">
      <c r="A1755" s="758" t="e">
        <v>#N/A</v>
      </c>
      <c r="B1755" s="758" t="e">
        <v>#N/A</v>
      </c>
      <c r="C1755" s="758" t="e">
        <v>#N/A</v>
      </c>
      <c r="D1755" s="760" t="e">
        <v>#N/A</v>
      </c>
      <c r="E1755" s="763" t="e">
        <v>#N/A</v>
      </c>
      <c r="F1755" s="51" t="s">
        <v>202</v>
      </c>
      <c r="G1755" s="60" t="s">
        <v>1094</v>
      </c>
      <c r="H1755" s="763" t="e">
        <v>#N/A</v>
      </c>
      <c r="I1755" s="763" t="e">
        <v>#N/A</v>
      </c>
      <c r="J1755" s="763" t="e">
        <v>#N/A</v>
      </c>
      <c r="K1755" s="760" t="e">
        <v>#N/A</v>
      </c>
      <c r="L1755" s="769" t="e">
        <v>#N/A</v>
      </c>
      <c r="M1755" s="769" t="e">
        <v>#N/A</v>
      </c>
      <c r="N1755" s="763" t="e">
        <v>#N/A</v>
      </c>
      <c r="O1755" s="760" t="e">
        <v>#N/A</v>
      </c>
      <c r="P1755" s="1002"/>
      <c r="Q1755" s="774"/>
      <c r="R1755" s="774"/>
      <c r="S1755" s="774"/>
      <c r="T1755" s="774"/>
    </row>
    <row r="1756" spans="1:20" s="8" customFormat="1" ht="12.75" customHeight="1">
      <c r="A1756" s="758" t="e">
        <v>#N/A</v>
      </c>
      <c r="B1756" s="758" t="e">
        <v>#N/A</v>
      </c>
      <c r="C1756" s="758" t="e">
        <v>#N/A</v>
      </c>
      <c r="D1756" s="760" t="e">
        <v>#N/A</v>
      </c>
      <c r="E1756" s="763" t="e">
        <v>#N/A</v>
      </c>
      <c r="F1756" s="51" t="s">
        <v>203</v>
      </c>
      <c r="G1756" s="60" t="s">
        <v>1095</v>
      </c>
      <c r="H1756" s="763" t="e">
        <v>#N/A</v>
      </c>
      <c r="I1756" s="763" t="e">
        <v>#N/A</v>
      </c>
      <c r="J1756" s="763" t="e">
        <v>#N/A</v>
      </c>
      <c r="K1756" s="760" t="e">
        <v>#N/A</v>
      </c>
      <c r="L1756" s="769" t="e">
        <v>#N/A</v>
      </c>
      <c r="M1756" s="769" t="e">
        <v>#N/A</v>
      </c>
      <c r="N1756" s="763" t="e">
        <v>#N/A</v>
      </c>
      <c r="O1756" s="760" t="e">
        <v>#N/A</v>
      </c>
      <c r="P1756" s="1002"/>
      <c r="Q1756" s="774"/>
      <c r="R1756" s="774"/>
      <c r="S1756" s="774"/>
      <c r="T1756" s="774"/>
    </row>
    <row r="1757" spans="1:20" s="8" customFormat="1" ht="10.199999999999999">
      <c r="A1757" s="758" t="e">
        <v>#N/A</v>
      </c>
      <c r="B1757" s="758" t="e">
        <v>#N/A</v>
      </c>
      <c r="C1757" s="758" t="e">
        <v>#N/A</v>
      </c>
      <c r="D1757" s="760" t="e">
        <v>#N/A</v>
      </c>
      <c r="E1757" s="763" t="e">
        <v>#N/A</v>
      </c>
      <c r="F1757" s="51" t="s">
        <v>273</v>
      </c>
      <c r="G1757" s="60" t="s">
        <v>1096</v>
      </c>
      <c r="H1757" s="763" t="e">
        <v>#N/A</v>
      </c>
      <c r="I1757" s="763" t="e">
        <v>#N/A</v>
      </c>
      <c r="J1757" s="763" t="e">
        <v>#N/A</v>
      </c>
      <c r="K1757" s="760" t="e">
        <v>#N/A</v>
      </c>
      <c r="L1757" s="769" t="e">
        <v>#N/A</v>
      </c>
      <c r="M1757" s="769" t="e">
        <v>#N/A</v>
      </c>
      <c r="N1757" s="763" t="e">
        <v>#N/A</v>
      </c>
      <c r="O1757" s="760" t="e">
        <v>#N/A</v>
      </c>
      <c r="P1757" s="1002"/>
      <c r="Q1757" s="774"/>
      <c r="R1757" s="774"/>
      <c r="S1757" s="774"/>
      <c r="T1757" s="774"/>
    </row>
    <row r="1758" spans="1:20" s="8" customFormat="1" ht="12.75" customHeight="1">
      <c r="A1758" s="758" t="e">
        <v>#N/A</v>
      </c>
      <c r="B1758" s="758" t="e">
        <v>#N/A</v>
      </c>
      <c r="C1758" s="758" t="e">
        <v>#N/A</v>
      </c>
      <c r="D1758" s="760" t="e">
        <v>#N/A</v>
      </c>
      <c r="E1758" s="763" t="e">
        <v>#N/A</v>
      </c>
      <c r="F1758" s="51" t="s">
        <v>352</v>
      </c>
      <c r="G1758" s="60" t="s">
        <v>1097</v>
      </c>
      <c r="H1758" s="763" t="e">
        <v>#N/A</v>
      </c>
      <c r="I1758" s="763" t="e">
        <v>#N/A</v>
      </c>
      <c r="J1758" s="763" t="e">
        <v>#N/A</v>
      </c>
      <c r="K1758" s="760" t="e">
        <v>#N/A</v>
      </c>
      <c r="L1758" s="769" t="e">
        <v>#N/A</v>
      </c>
      <c r="M1758" s="769" t="e">
        <v>#N/A</v>
      </c>
      <c r="N1758" s="763" t="e">
        <v>#N/A</v>
      </c>
      <c r="O1758" s="760" t="e">
        <v>#N/A</v>
      </c>
      <c r="P1758" s="1002"/>
      <c r="Q1758" s="774"/>
      <c r="R1758" s="774"/>
      <c r="S1758" s="774"/>
      <c r="T1758" s="774"/>
    </row>
    <row r="1759" spans="1:20" s="8" customFormat="1" ht="21" customHeight="1">
      <c r="A1759" s="758" t="e">
        <v>#N/A</v>
      </c>
      <c r="B1759" s="758" t="e">
        <v>#N/A</v>
      </c>
      <c r="C1759" s="757" t="e">
        <v>#N/A</v>
      </c>
      <c r="D1759" s="760" t="e">
        <v>#N/A</v>
      </c>
      <c r="E1759" s="763" t="e">
        <v>#N/A</v>
      </c>
      <c r="F1759" s="51" t="s">
        <v>275</v>
      </c>
      <c r="G1759" s="60" t="s">
        <v>1098</v>
      </c>
      <c r="H1759" s="763" t="e">
        <v>#N/A</v>
      </c>
      <c r="I1759" s="763" t="e">
        <v>#N/A</v>
      </c>
      <c r="J1759" s="763" t="e">
        <v>#N/A</v>
      </c>
      <c r="K1759" s="760" t="e">
        <v>#N/A</v>
      </c>
      <c r="L1759" s="769" t="e">
        <v>#N/A</v>
      </c>
      <c r="M1759" s="769" t="e">
        <v>#N/A</v>
      </c>
      <c r="N1759" s="763" t="e">
        <v>#N/A</v>
      </c>
      <c r="O1759" s="760" t="e">
        <v>#N/A</v>
      </c>
      <c r="P1759" s="1002"/>
      <c r="Q1759" s="774"/>
      <c r="R1759" s="774"/>
      <c r="S1759" s="774"/>
      <c r="T1759" s="774"/>
    </row>
    <row r="1760" spans="1:20" s="8" customFormat="1" ht="20.399999999999999">
      <c r="A1760" s="207" t="s">
        <v>7861</v>
      </c>
      <c r="B1760" s="207" t="s">
        <v>7872</v>
      </c>
      <c r="C1760" s="399" t="s">
        <v>7873</v>
      </c>
      <c r="D1760" s="131" t="s">
        <v>7877</v>
      </c>
      <c r="E1760" s="132" t="s">
        <v>6165</v>
      </c>
      <c r="F1760" s="33"/>
      <c r="G1760" s="34"/>
      <c r="H1760" s="34"/>
      <c r="I1760" s="34"/>
      <c r="J1760" s="34"/>
      <c r="K1760" s="34"/>
      <c r="L1760" s="149"/>
      <c r="M1760" s="131"/>
      <c r="N1760" s="137" t="s">
        <v>118</v>
      </c>
      <c r="O1760" s="142"/>
      <c r="P1760" s="640" t="s">
        <v>7878</v>
      </c>
      <c r="Q1760" s="133" t="s">
        <v>126</v>
      </c>
      <c r="R1760" s="133" t="s">
        <v>126</v>
      </c>
      <c r="S1760" s="133" t="s">
        <v>128</v>
      </c>
      <c r="T1760" s="130" t="s">
        <v>7722</v>
      </c>
    </row>
    <row r="1761" spans="1:20" s="8" customFormat="1" ht="69" customHeight="1">
      <c r="A1761" s="208" t="s">
        <v>2201</v>
      </c>
      <c r="B1761" s="211" t="s">
        <v>1885</v>
      </c>
      <c r="C1761" s="211" t="s">
        <v>4197</v>
      </c>
      <c r="D1761" s="189" t="s">
        <v>7067</v>
      </c>
      <c r="E1761" s="301" t="s">
        <v>3658</v>
      </c>
      <c r="F1761" s="33"/>
      <c r="G1761" s="34"/>
      <c r="H1761" s="34"/>
      <c r="I1761" s="34"/>
      <c r="J1761" s="34"/>
      <c r="K1761" s="34"/>
      <c r="L1761" s="33"/>
      <c r="M1761" s="135"/>
      <c r="N1761" s="32" t="s">
        <v>118</v>
      </c>
      <c r="O1761" s="34"/>
      <c r="P1761" s="644" t="s">
        <v>7068</v>
      </c>
      <c r="Q1761" s="143" t="s">
        <v>126</v>
      </c>
      <c r="R1761" s="143" t="s">
        <v>128</v>
      </c>
      <c r="S1761" s="144" t="s">
        <v>128</v>
      </c>
      <c r="T1761" s="301" t="s">
        <v>7003</v>
      </c>
    </row>
    <row r="1762" spans="1:20" s="8" customFormat="1" ht="48" customHeight="1">
      <c r="A1762" s="208" t="s">
        <v>2202</v>
      </c>
      <c r="B1762" s="211" t="s">
        <v>2014</v>
      </c>
      <c r="C1762" s="211" t="s">
        <v>4380</v>
      </c>
      <c r="D1762" s="131" t="s">
        <v>2289</v>
      </c>
      <c r="E1762" s="132" t="s">
        <v>3660</v>
      </c>
      <c r="F1762" s="33"/>
      <c r="G1762" s="34"/>
      <c r="H1762" s="34"/>
      <c r="I1762" s="34"/>
      <c r="J1762" s="34"/>
      <c r="K1762" s="34"/>
      <c r="L1762" s="149"/>
      <c r="M1762" s="131"/>
      <c r="N1762" s="137" t="s">
        <v>118</v>
      </c>
      <c r="O1762" s="142"/>
      <c r="P1762" s="640" t="s">
        <v>7069</v>
      </c>
      <c r="Q1762" s="133" t="s">
        <v>126</v>
      </c>
      <c r="R1762" s="133" t="s">
        <v>128</v>
      </c>
      <c r="S1762" s="133" t="s">
        <v>128</v>
      </c>
      <c r="T1762" s="130" t="s">
        <v>7003</v>
      </c>
    </row>
    <row r="1763" spans="1:20" s="8" customFormat="1" ht="45" customHeight="1">
      <c r="A1763" s="208" t="s">
        <v>2203</v>
      </c>
      <c r="B1763" s="211" t="s">
        <v>3380</v>
      </c>
      <c r="C1763" s="211" t="s">
        <v>4130</v>
      </c>
      <c r="D1763" s="135" t="s">
        <v>6175</v>
      </c>
      <c r="E1763" s="32" t="s">
        <v>109</v>
      </c>
      <c r="F1763" s="138"/>
      <c r="G1763" s="34"/>
      <c r="H1763" s="34"/>
      <c r="I1763" s="34"/>
      <c r="J1763" s="34"/>
      <c r="K1763" s="34"/>
      <c r="L1763" s="33"/>
      <c r="M1763" s="135"/>
      <c r="N1763" s="32" t="s">
        <v>118</v>
      </c>
      <c r="O1763" s="34"/>
      <c r="P1763" s="158" t="s">
        <v>3415</v>
      </c>
      <c r="Q1763" s="143" t="s">
        <v>126</v>
      </c>
      <c r="R1763" s="143" t="s">
        <v>128</v>
      </c>
      <c r="S1763" s="143" t="s">
        <v>128</v>
      </c>
      <c r="T1763" s="130" t="s">
        <v>6162</v>
      </c>
    </row>
    <row r="1764" spans="1:20" s="8" customFormat="1" ht="45" customHeight="1">
      <c r="A1764" s="208" t="s">
        <v>2204</v>
      </c>
      <c r="B1764" s="211" t="s">
        <v>4107</v>
      </c>
      <c r="C1764" s="211" t="s">
        <v>4200</v>
      </c>
      <c r="D1764" s="135" t="s">
        <v>7888</v>
      </c>
      <c r="E1764" s="32" t="s">
        <v>7891</v>
      </c>
      <c r="F1764" s="33"/>
      <c r="G1764" s="34"/>
      <c r="H1764" s="34"/>
      <c r="I1764" s="34"/>
      <c r="J1764" s="34"/>
      <c r="K1764" s="34"/>
      <c r="L1764" s="138"/>
      <c r="M1764" s="135"/>
      <c r="N1764" s="32" t="s">
        <v>118</v>
      </c>
      <c r="O1764" s="32"/>
      <c r="P1764" s="158" t="s">
        <v>7892</v>
      </c>
      <c r="Q1764" s="143" t="s">
        <v>126</v>
      </c>
      <c r="R1764" s="143" t="s">
        <v>126</v>
      </c>
      <c r="S1764" s="143" t="s">
        <v>128</v>
      </c>
      <c r="T1764" s="143" t="s">
        <v>7722</v>
      </c>
    </row>
    <row r="1765" spans="1:20" s="8" customFormat="1" ht="86.25" customHeight="1">
      <c r="A1765" s="208" t="s">
        <v>2205</v>
      </c>
      <c r="B1765" s="211" t="s">
        <v>3663</v>
      </c>
      <c r="C1765" s="211" t="s">
        <v>4141</v>
      </c>
      <c r="D1765" s="135" t="s">
        <v>3657</v>
      </c>
      <c r="E1765" s="32" t="s">
        <v>1944</v>
      </c>
      <c r="F1765" s="33"/>
      <c r="G1765" s="34"/>
      <c r="H1765" s="34"/>
      <c r="I1765" s="34"/>
      <c r="J1765" s="34"/>
      <c r="K1765" s="34"/>
      <c r="L1765" s="33"/>
      <c r="M1765" s="135"/>
      <c r="N1765" s="32" t="s">
        <v>118</v>
      </c>
      <c r="O1765" s="34"/>
      <c r="P1765" s="158" t="s">
        <v>7398</v>
      </c>
      <c r="Q1765" s="143" t="s">
        <v>126</v>
      </c>
      <c r="R1765" s="143" t="s">
        <v>128</v>
      </c>
      <c r="S1765" s="144" t="s">
        <v>128</v>
      </c>
      <c r="T1765" s="130" t="s">
        <v>4106</v>
      </c>
    </row>
    <row r="1766" spans="1:20" s="53" customFormat="1" ht="133.5" customHeight="1">
      <c r="A1766" s="211" t="s">
        <v>5081</v>
      </c>
      <c r="B1766" s="211" t="s">
        <v>1112</v>
      </c>
      <c r="C1766" s="211" t="s">
        <v>4381</v>
      </c>
      <c r="D1766" s="135" t="s">
        <v>7595</v>
      </c>
      <c r="E1766" s="32" t="s">
        <v>2807</v>
      </c>
      <c r="F1766" s="33"/>
      <c r="G1766" s="34"/>
      <c r="H1766" s="34"/>
      <c r="I1766" s="34"/>
      <c r="J1766" s="34"/>
      <c r="K1766" s="34"/>
      <c r="L1766" s="135"/>
      <c r="M1766" s="135"/>
      <c r="N1766" s="32" t="s">
        <v>118</v>
      </c>
      <c r="O1766" s="32"/>
      <c r="P1766" s="158" t="s">
        <v>7356</v>
      </c>
      <c r="Q1766" s="32" t="s">
        <v>126</v>
      </c>
      <c r="R1766" s="143" t="s">
        <v>128</v>
      </c>
      <c r="S1766" s="143" t="s">
        <v>126</v>
      </c>
      <c r="T1766" s="130" t="s">
        <v>7003</v>
      </c>
    </row>
    <row r="1767" spans="1:20" s="53" customFormat="1" ht="132.75" customHeight="1">
      <c r="A1767" s="211" t="s">
        <v>5082</v>
      </c>
      <c r="B1767" s="211" t="s">
        <v>2016</v>
      </c>
      <c r="C1767" s="211" t="s">
        <v>7318</v>
      </c>
      <c r="D1767" s="135" t="s">
        <v>3297</v>
      </c>
      <c r="E1767" s="32" t="s">
        <v>30</v>
      </c>
      <c r="F1767" s="33"/>
      <c r="G1767" s="34"/>
      <c r="H1767" s="34"/>
      <c r="I1767" s="34"/>
      <c r="J1767" s="34"/>
      <c r="K1767" s="34"/>
      <c r="L1767" s="135"/>
      <c r="M1767" s="135"/>
      <c r="N1767" s="32" t="s">
        <v>118</v>
      </c>
      <c r="O1767" s="32"/>
      <c r="P1767" s="158" t="s">
        <v>7357</v>
      </c>
      <c r="Q1767" s="32" t="s">
        <v>126</v>
      </c>
      <c r="R1767" s="143" t="s">
        <v>128</v>
      </c>
      <c r="S1767" s="143" t="s">
        <v>128</v>
      </c>
      <c r="T1767" s="130" t="s">
        <v>7003</v>
      </c>
    </row>
    <row r="1768" spans="1:20" ht="20.399999999999999">
      <c r="A1768" s="208" t="s">
        <v>5094</v>
      </c>
      <c r="B1768" s="208" t="s">
        <v>5064</v>
      </c>
      <c r="C1768" s="208" t="s">
        <v>4118</v>
      </c>
      <c r="D1768" s="135" t="s">
        <v>4119</v>
      </c>
      <c r="E1768" s="32" t="s">
        <v>337</v>
      </c>
      <c r="F1768" s="387"/>
      <c r="G1768" s="387"/>
      <c r="H1768" s="387"/>
      <c r="I1768" s="387"/>
      <c r="J1768" s="387"/>
      <c r="K1768" s="387"/>
      <c r="L1768" s="387"/>
      <c r="M1768" s="387"/>
      <c r="N1768" s="143" t="s">
        <v>118</v>
      </c>
      <c r="O1768" s="387"/>
      <c r="P1768" s="158" t="s">
        <v>6970</v>
      </c>
      <c r="Q1768" s="143" t="s">
        <v>126</v>
      </c>
      <c r="R1768" s="143" t="s">
        <v>126</v>
      </c>
      <c r="S1768" s="395" t="s">
        <v>126</v>
      </c>
      <c r="T1768" s="143" t="s">
        <v>7722</v>
      </c>
    </row>
    <row r="1769" spans="1:20" ht="162.6" customHeight="1">
      <c r="A1769" s="208" t="s">
        <v>5093</v>
      </c>
      <c r="B1769" s="208" t="s">
        <v>5065</v>
      </c>
      <c r="C1769" s="208" t="s">
        <v>4120</v>
      </c>
      <c r="D1769" s="135" t="s">
        <v>7596</v>
      </c>
      <c r="E1769" s="32" t="s">
        <v>337</v>
      </c>
      <c r="F1769" s="387"/>
      <c r="G1769" s="387"/>
      <c r="H1769" s="387"/>
      <c r="I1769" s="387"/>
      <c r="J1769" s="387"/>
      <c r="K1769" s="387"/>
      <c r="L1769" s="387"/>
      <c r="M1769" s="387"/>
      <c r="N1769" s="143" t="s">
        <v>118</v>
      </c>
      <c r="O1769" s="387"/>
      <c r="P1769" s="158" t="s">
        <v>7597</v>
      </c>
      <c r="Q1769" s="143" t="s">
        <v>126</v>
      </c>
      <c r="R1769" s="143" t="s">
        <v>126</v>
      </c>
      <c r="S1769" s="395" t="s">
        <v>126</v>
      </c>
      <c r="T1769" s="143" t="s">
        <v>7722</v>
      </c>
    </row>
    <row r="1770" spans="1:20" ht="40.799999999999997">
      <c r="A1770" s="208" t="s">
        <v>5083</v>
      </c>
      <c r="B1770" s="393" t="s">
        <v>5061</v>
      </c>
      <c r="C1770" s="398" t="s">
        <v>4881</v>
      </c>
      <c r="D1770" s="385" t="s">
        <v>6316</v>
      </c>
      <c r="E1770" s="384" t="s">
        <v>4882</v>
      </c>
      <c r="F1770" s="384"/>
      <c r="G1770" s="384"/>
      <c r="H1770" s="384"/>
      <c r="I1770" s="384"/>
      <c r="J1770" s="384"/>
      <c r="K1770" s="384"/>
      <c r="L1770" s="384"/>
      <c r="M1770" s="384"/>
      <c r="N1770" s="384" t="s">
        <v>118</v>
      </c>
      <c r="O1770" s="384"/>
      <c r="P1770" s="642" t="s">
        <v>7533</v>
      </c>
      <c r="Q1770" s="143" t="s">
        <v>126</v>
      </c>
      <c r="R1770" s="143" t="s">
        <v>126</v>
      </c>
      <c r="S1770" s="143" t="s">
        <v>128</v>
      </c>
      <c r="T1770" s="130" t="s">
        <v>6205</v>
      </c>
    </row>
    <row r="1771" spans="1:20">
      <c r="A1771" s="285" t="s">
        <v>1114</v>
      </c>
      <c r="B1771" s="284"/>
      <c r="C1771" s="281"/>
      <c r="D1771" s="282"/>
      <c r="E1771" s="576"/>
      <c r="F1771" s="282"/>
      <c r="G1771" s="282"/>
      <c r="H1771" s="282"/>
      <c r="I1771" s="282"/>
      <c r="J1771" s="282"/>
      <c r="K1771" s="282"/>
      <c r="L1771" s="282"/>
      <c r="M1771" s="282"/>
      <c r="N1771" s="282"/>
      <c r="O1771" s="282"/>
      <c r="P1771" s="282"/>
      <c r="Q1771" s="282"/>
      <c r="R1771" s="282"/>
      <c r="S1771" s="282"/>
      <c r="T1771" s="425"/>
    </row>
    <row r="1772" spans="1:20" s="8" customFormat="1" ht="85.5" customHeight="1">
      <c r="A1772" s="212" t="s">
        <v>1697</v>
      </c>
      <c r="B1772" s="16" t="s">
        <v>1207</v>
      </c>
      <c r="C1772" s="16" t="s">
        <v>4173</v>
      </c>
      <c r="D1772" s="60" t="s">
        <v>3790</v>
      </c>
      <c r="E1772" s="51" t="s">
        <v>68</v>
      </c>
      <c r="F1772" s="60"/>
      <c r="G1772" s="60"/>
      <c r="H1772" s="51" t="s">
        <v>101</v>
      </c>
      <c r="I1772" s="51" t="s">
        <v>101</v>
      </c>
      <c r="J1772" s="51" t="s">
        <v>52</v>
      </c>
      <c r="K1772" s="60" t="s">
        <v>5614</v>
      </c>
      <c r="L1772" s="9" t="s">
        <v>124</v>
      </c>
      <c r="M1772" s="9" t="s">
        <v>7413</v>
      </c>
      <c r="N1772" s="39" t="s">
        <v>38</v>
      </c>
      <c r="O1772" s="66" t="s">
        <v>5789</v>
      </c>
      <c r="P1772" s="52"/>
      <c r="Q1772" s="39" t="s">
        <v>128</v>
      </c>
      <c r="R1772" s="111" t="s">
        <v>128</v>
      </c>
      <c r="S1772" s="111" t="s">
        <v>128</v>
      </c>
      <c r="T1772" s="111" t="s">
        <v>6205</v>
      </c>
    </row>
    <row r="1773" spans="1:20" s="8" customFormat="1" ht="197.25" customHeight="1">
      <c r="A1773" s="212" t="s">
        <v>1698</v>
      </c>
      <c r="B1773" s="16" t="s">
        <v>1353</v>
      </c>
      <c r="C1773" s="16" t="s">
        <v>4383</v>
      </c>
      <c r="D1773" s="60" t="s">
        <v>7598</v>
      </c>
      <c r="E1773" s="51" t="s">
        <v>337</v>
      </c>
      <c r="F1773" s="60"/>
      <c r="G1773" s="60"/>
      <c r="H1773" s="51" t="s">
        <v>101</v>
      </c>
      <c r="I1773" s="51" t="s">
        <v>101</v>
      </c>
      <c r="J1773" s="51" t="s">
        <v>52</v>
      </c>
      <c r="K1773" s="60" t="s">
        <v>7031</v>
      </c>
      <c r="L1773" s="9" t="s">
        <v>1410</v>
      </c>
      <c r="M1773" s="9" t="s">
        <v>7583</v>
      </c>
      <c r="N1773" s="39" t="s">
        <v>38</v>
      </c>
      <c r="O1773" s="66" t="s">
        <v>7040</v>
      </c>
      <c r="P1773" s="52"/>
      <c r="Q1773" s="111" t="s">
        <v>128</v>
      </c>
      <c r="R1773" s="111" t="s">
        <v>128</v>
      </c>
      <c r="S1773" s="111" t="s">
        <v>128</v>
      </c>
      <c r="T1773" s="111" t="s">
        <v>2989</v>
      </c>
    </row>
    <row r="1774" spans="1:20" s="8" customFormat="1" ht="17.25" customHeight="1">
      <c r="A1774" s="812" t="s">
        <v>1699</v>
      </c>
      <c r="B1774" s="756" t="s">
        <v>1154</v>
      </c>
      <c r="C1774" s="756" t="s">
        <v>4384</v>
      </c>
      <c r="D1774" s="759" t="s">
        <v>7599</v>
      </c>
      <c r="E1774" s="762" t="s">
        <v>27</v>
      </c>
      <c r="F1774" s="51" t="s">
        <v>33</v>
      </c>
      <c r="G1774" s="60" t="s">
        <v>1156</v>
      </c>
      <c r="H1774" s="762" t="s">
        <v>52</v>
      </c>
      <c r="I1774" s="762" t="s">
        <v>101</v>
      </c>
      <c r="J1774" s="762" t="s">
        <v>107</v>
      </c>
      <c r="K1774" s="759" t="s">
        <v>5614</v>
      </c>
      <c r="L1774" s="768">
        <v>1.4</v>
      </c>
      <c r="M1774" s="768" t="s">
        <v>7605</v>
      </c>
      <c r="N1774" s="762" t="s">
        <v>16</v>
      </c>
      <c r="O1774" s="759" t="s">
        <v>6143</v>
      </c>
      <c r="P1774" s="1001"/>
      <c r="Q1774" s="771" t="s">
        <v>128</v>
      </c>
      <c r="R1774" s="771" t="s">
        <v>128</v>
      </c>
      <c r="S1774" s="771" t="s">
        <v>128</v>
      </c>
      <c r="T1774" s="771" t="s">
        <v>2989</v>
      </c>
    </row>
    <row r="1775" spans="1:20" s="8" customFormat="1" ht="17.25" customHeight="1">
      <c r="A1775" s="813" t="e">
        <v>#N/A</v>
      </c>
      <c r="B1775" s="758" t="e">
        <v>#N/A</v>
      </c>
      <c r="C1775" s="758" t="e">
        <v>#N/A</v>
      </c>
      <c r="D1775" s="760" t="e">
        <v>#N/A</v>
      </c>
      <c r="E1775" s="763" t="e">
        <v>#N/A</v>
      </c>
      <c r="F1775" s="51" t="s">
        <v>34</v>
      </c>
      <c r="G1775" s="60" t="s">
        <v>1157</v>
      </c>
      <c r="H1775" s="763" t="e">
        <v>#N/A</v>
      </c>
      <c r="I1775" s="763" t="e">
        <v>#N/A</v>
      </c>
      <c r="J1775" s="763" t="e">
        <v>#N/A</v>
      </c>
      <c r="K1775" s="760" t="e">
        <v>#N/A</v>
      </c>
      <c r="L1775" s="769" t="e">
        <v>#N/A</v>
      </c>
      <c r="M1775" s="769" t="e">
        <v>#N/A</v>
      </c>
      <c r="N1775" s="763" t="e">
        <v>#N/A</v>
      </c>
      <c r="O1775" s="760" t="e">
        <v>#N/A</v>
      </c>
      <c r="P1775" s="946"/>
      <c r="Q1775" s="772"/>
      <c r="R1775" s="772"/>
      <c r="S1775" s="772"/>
      <c r="T1775" s="772"/>
    </row>
    <row r="1776" spans="1:20" s="8" customFormat="1" ht="17.25" customHeight="1">
      <c r="A1776" s="813" t="e">
        <v>#N/A</v>
      </c>
      <c r="B1776" s="758" t="e">
        <v>#N/A</v>
      </c>
      <c r="C1776" s="758" t="e">
        <v>#N/A</v>
      </c>
      <c r="D1776" s="760" t="e">
        <v>#N/A</v>
      </c>
      <c r="E1776" s="763" t="e">
        <v>#N/A</v>
      </c>
      <c r="F1776" s="51" t="s">
        <v>202</v>
      </c>
      <c r="G1776" s="60" t="s">
        <v>1158</v>
      </c>
      <c r="H1776" s="763" t="e">
        <v>#N/A</v>
      </c>
      <c r="I1776" s="763" t="e">
        <v>#N/A</v>
      </c>
      <c r="J1776" s="763" t="e">
        <v>#N/A</v>
      </c>
      <c r="K1776" s="760" t="e">
        <v>#N/A</v>
      </c>
      <c r="L1776" s="769" t="e">
        <v>#N/A</v>
      </c>
      <c r="M1776" s="769" t="e">
        <v>#N/A</v>
      </c>
      <c r="N1776" s="763" t="e">
        <v>#N/A</v>
      </c>
      <c r="O1776" s="760" t="e">
        <v>#N/A</v>
      </c>
      <c r="P1776" s="946"/>
      <c r="Q1776" s="772"/>
      <c r="R1776" s="772"/>
      <c r="S1776" s="772"/>
      <c r="T1776" s="772"/>
    </row>
    <row r="1777" spans="1:20" s="8" customFormat="1" ht="17.25" customHeight="1">
      <c r="A1777" s="814" t="e">
        <v>#N/A</v>
      </c>
      <c r="B1777" s="757" t="e">
        <v>#N/A</v>
      </c>
      <c r="C1777" s="757" t="e">
        <v>#N/A</v>
      </c>
      <c r="D1777" s="761" t="e">
        <v>#N/A</v>
      </c>
      <c r="E1777" s="764" t="e">
        <v>#N/A</v>
      </c>
      <c r="F1777" s="51" t="s">
        <v>32</v>
      </c>
      <c r="G1777" s="60" t="s">
        <v>1159</v>
      </c>
      <c r="H1777" s="764" t="e">
        <v>#N/A</v>
      </c>
      <c r="I1777" s="764" t="e">
        <v>#N/A</v>
      </c>
      <c r="J1777" s="764" t="e">
        <v>#N/A</v>
      </c>
      <c r="K1777" s="761" t="e">
        <v>#N/A</v>
      </c>
      <c r="L1777" s="770" t="e">
        <v>#N/A</v>
      </c>
      <c r="M1777" s="770" t="e">
        <v>#N/A</v>
      </c>
      <c r="N1777" s="764" t="e">
        <v>#N/A</v>
      </c>
      <c r="O1777" s="761" t="e">
        <v>#N/A</v>
      </c>
      <c r="P1777" s="947"/>
      <c r="Q1777" s="773"/>
      <c r="R1777" s="773"/>
      <c r="S1777" s="773"/>
      <c r="T1777" s="773"/>
    </row>
    <row r="1778" spans="1:20" s="8" customFormat="1" ht="18.75" customHeight="1">
      <c r="A1778" s="812" t="s">
        <v>1700</v>
      </c>
      <c r="B1778" s="756" t="s">
        <v>1160</v>
      </c>
      <c r="C1778" s="756" t="s">
        <v>4385</v>
      </c>
      <c r="D1778" s="759" t="s">
        <v>7600</v>
      </c>
      <c r="E1778" s="762" t="s">
        <v>27</v>
      </c>
      <c r="F1778" s="51" t="s">
        <v>33</v>
      </c>
      <c r="G1778" s="60" t="s">
        <v>1156</v>
      </c>
      <c r="H1778" s="762" t="s">
        <v>52</v>
      </c>
      <c r="I1778" s="762" t="s">
        <v>101</v>
      </c>
      <c r="J1778" s="762" t="s">
        <v>107</v>
      </c>
      <c r="K1778" s="759" t="s">
        <v>5614</v>
      </c>
      <c r="L1778" s="768">
        <v>1.4</v>
      </c>
      <c r="M1778" s="768" t="s">
        <v>7605</v>
      </c>
      <c r="N1778" s="762" t="s">
        <v>16</v>
      </c>
      <c r="O1778" s="759" t="s">
        <v>6144</v>
      </c>
      <c r="P1778" s="1001"/>
      <c r="Q1778" s="771" t="s">
        <v>128</v>
      </c>
      <c r="R1778" s="771" t="s">
        <v>128</v>
      </c>
      <c r="S1778" s="771" t="s">
        <v>128</v>
      </c>
      <c r="T1778" s="771" t="s">
        <v>2989</v>
      </c>
    </row>
    <row r="1779" spans="1:20" s="8" customFormat="1" ht="18.75" customHeight="1">
      <c r="A1779" s="813" t="e">
        <v>#N/A</v>
      </c>
      <c r="B1779" s="758" t="e">
        <v>#N/A</v>
      </c>
      <c r="C1779" s="758" t="e">
        <v>#N/A</v>
      </c>
      <c r="D1779" s="760" t="e">
        <v>#N/A</v>
      </c>
      <c r="E1779" s="763" t="e">
        <v>#N/A</v>
      </c>
      <c r="F1779" s="51" t="s">
        <v>34</v>
      </c>
      <c r="G1779" s="60" t="s">
        <v>1157</v>
      </c>
      <c r="H1779" s="763" t="e">
        <v>#N/A</v>
      </c>
      <c r="I1779" s="763" t="e">
        <v>#N/A</v>
      </c>
      <c r="J1779" s="763" t="e">
        <v>#N/A</v>
      </c>
      <c r="K1779" s="760" t="e">
        <v>#N/A</v>
      </c>
      <c r="L1779" s="769" t="e">
        <v>#N/A</v>
      </c>
      <c r="M1779" s="769" t="e">
        <v>#N/A</v>
      </c>
      <c r="N1779" s="763" t="e">
        <v>#N/A</v>
      </c>
      <c r="O1779" s="760" t="e">
        <v>#N/A</v>
      </c>
      <c r="P1779" s="946"/>
      <c r="Q1779" s="772"/>
      <c r="R1779" s="772"/>
      <c r="S1779" s="772"/>
      <c r="T1779" s="772"/>
    </row>
    <row r="1780" spans="1:20" s="8" customFormat="1" ht="18.75" customHeight="1">
      <c r="A1780" s="813" t="e">
        <v>#N/A</v>
      </c>
      <c r="B1780" s="758" t="e">
        <v>#N/A</v>
      </c>
      <c r="C1780" s="758" t="e">
        <v>#N/A</v>
      </c>
      <c r="D1780" s="760" t="e">
        <v>#N/A</v>
      </c>
      <c r="E1780" s="763" t="e">
        <v>#N/A</v>
      </c>
      <c r="F1780" s="51" t="s">
        <v>202</v>
      </c>
      <c r="G1780" s="60" t="s">
        <v>1158</v>
      </c>
      <c r="H1780" s="763" t="e">
        <v>#N/A</v>
      </c>
      <c r="I1780" s="763" t="e">
        <v>#N/A</v>
      </c>
      <c r="J1780" s="763" t="e">
        <v>#N/A</v>
      </c>
      <c r="K1780" s="760" t="e">
        <v>#N/A</v>
      </c>
      <c r="L1780" s="769" t="e">
        <v>#N/A</v>
      </c>
      <c r="M1780" s="769" t="e">
        <v>#N/A</v>
      </c>
      <c r="N1780" s="763" t="e">
        <v>#N/A</v>
      </c>
      <c r="O1780" s="760" t="e">
        <v>#N/A</v>
      </c>
      <c r="P1780" s="946"/>
      <c r="Q1780" s="772"/>
      <c r="R1780" s="772"/>
      <c r="S1780" s="772"/>
      <c r="T1780" s="772"/>
    </row>
    <row r="1781" spans="1:20" s="8" customFormat="1" ht="18.75" customHeight="1">
      <c r="A1781" s="814" t="e">
        <v>#N/A</v>
      </c>
      <c r="B1781" s="757" t="e">
        <v>#N/A</v>
      </c>
      <c r="C1781" s="757" t="e">
        <v>#N/A</v>
      </c>
      <c r="D1781" s="761" t="e">
        <v>#N/A</v>
      </c>
      <c r="E1781" s="764" t="e">
        <v>#N/A</v>
      </c>
      <c r="F1781" s="51" t="s">
        <v>32</v>
      </c>
      <c r="G1781" s="60" t="s">
        <v>1159</v>
      </c>
      <c r="H1781" s="764" t="e">
        <v>#N/A</v>
      </c>
      <c r="I1781" s="764" t="e">
        <v>#N/A</v>
      </c>
      <c r="J1781" s="764" t="e">
        <v>#N/A</v>
      </c>
      <c r="K1781" s="761" t="e">
        <v>#N/A</v>
      </c>
      <c r="L1781" s="770" t="e">
        <v>#N/A</v>
      </c>
      <c r="M1781" s="770" t="e">
        <v>#N/A</v>
      </c>
      <c r="N1781" s="764" t="e">
        <v>#N/A</v>
      </c>
      <c r="O1781" s="761" t="e">
        <v>#N/A</v>
      </c>
      <c r="P1781" s="947"/>
      <c r="Q1781" s="773"/>
      <c r="R1781" s="773"/>
      <c r="S1781" s="773"/>
      <c r="T1781" s="773"/>
    </row>
    <row r="1782" spans="1:20" s="8" customFormat="1" ht="23.25" customHeight="1">
      <c r="A1782" s="812" t="s">
        <v>1701</v>
      </c>
      <c r="B1782" s="756" t="s">
        <v>1162</v>
      </c>
      <c r="C1782" s="756" t="s">
        <v>4386</v>
      </c>
      <c r="D1782" s="759" t="s">
        <v>7601</v>
      </c>
      <c r="E1782" s="762" t="s">
        <v>27</v>
      </c>
      <c r="F1782" s="51" t="s">
        <v>33</v>
      </c>
      <c r="G1782" s="60" t="s">
        <v>1156</v>
      </c>
      <c r="H1782" s="762" t="s">
        <v>52</v>
      </c>
      <c r="I1782" s="762" t="s">
        <v>101</v>
      </c>
      <c r="J1782" s="762" t="s">
        <v>107</v>
      </c>
      <c r="K1782" s="759" t="s">
        <v>5614</v>
      </c>
      <c r="L1782" s="768">
        <v>1.4</v>
      </c>
      <c r="M1782" s="768" t="s">
        <v>7605</v>
      </c>
      <c r="N1782" s="762" t="s">
        <v>16</v>
      </c>
      <c r="O1782" s="759" t="s">
        <v>6145</v>
      </c>
      <c r="P1782" s="1001"/>
      <c r="Q1782" s="771" t="s">
        <v>128</v>
      </c>
      <c r="R1782" s="771" t="s">
        <v>128</v>
      </c>
      <c r="S1782" s="771" t="s">
        <v>128</v>
      </c>
      <c r="T1782" s="771" t="s">
        <v>2989</v>
      </c>
    </row>
    <row r="1783" spans="1:20" s="8" customFormat="1" ht="23.25" customHeight="1">
      <c r="A1783" s="813" t="e">
        <v>#N/A</v>
      </c>
      <c r="B1783" s="758" t="e">
        <v>#N/A</v>
      </c>
      <c r="C1783" s="758" t="e">
        <v>#N/A</v>
      </c>
      <c r="D1783" s="760" t="e">
        <v>#N/A</v>
      </c>
      <c r="E1783" s="763" t="e">
        <v>#N/A</v>
      </c>
      <c r="F1783" s="51" t="s">
        <v>34</v>
      </c>
      <c r="G1783" s="60" t="s">
        <v>1157</v>
      </c>
      <c r="H1783" s="763" t="e">
        <v>#N/A</v>
      </c>
      <c r="I1783" s="763" t="e">
        <v>#N/A</v>
      </c>
      <c r="J1783" s="763" t="e">
        <v>#N/A</v>
      </c>
      <c r="K1783" s="760" t="e">
        <v>#N/A</v>
      </c>
      <c r="L1783" s="769" t="e">
        <v>#N/A</v>
      </c>
      <c r="M1783" s="769" t="e">
        <v>#N/A</v>
      </c>
      <c r="N1783" s="763" t="e">
        <v>#N/A</v>
      </c>
      <c r="O1783" s="760" t="e">
        <v>#N/A</v>
      </c>
      <c r="P1783" s="946"/>
      <c r="Q1783" s="772"/>
      <c r="R1783" s="772"/>
      <c r="S1783" s="772"/>
      <c r="T1783" s="772"/>
    </row>
    <row r="1784" spans="1:20" s="8" customFormat="1" ht="23.25" customHeight="1">
      <c r="A1784" s="813" t="e">
        <v>#N/A</v>
      </c>
      <c r="B1784" s="758" t="e">
        <v>#N/A</v>
      </c>
      <c r="C1784" s="758" t="e">
        <v>#N/A</v>
      </c>
      <c r="D1784" s="760" t="e">
        <v>#N/A</v>
      </c>
      <c r="E1784" s="763" t="e">
        <v>#N/A</v>
      </c>
      <c r="F1784" s="51" t="s">
        <v>202</v>
      </c>
      <c r="G1784" s="60" t="s">
        <v>1158</v>
      </c>
      <c r="H1784" s="763" t="e">
        <v>#N/A</v>
      </c>
      <c r="I1784" s="763" t="e">
        <v>#N/A</v>
      </c>
      <c r="J1784" s="763" t="e">
        <v>#N/A</v>
      </c>
      <c r="K1784" s="760" t="e">
        <v>#N/A</v>
      </c>
      <c r="L1784" s="769" t="e">
        <v>#N/A</v>
      </c>
      <c r="M1784" s="769" t="e">
        <v>#N/A</v>
      </c>
      <c r="N1784" s="763" t="e">
        <v>#N/A</v>
      </c>
      <c r="O1784" s="760" t="e">
        <v>#N/A</v>
      </c>
      <c r="P1784" s="946"/>
      <c r="Q1784" s="772"/>
      <c r="R1784" s="772"/>
      <c r="S1784" s="772"/>
      <c r="T1784" s="772"/>
    </row>
    <row r="1785" spans="1:20" s="8" customFormat="1" ht="23.25" customHeight="1">
      <c r="A1785" s="814" t="e">
        <v>#N/A</v>
      </c>
      <c r="B1785" s="757" t="e">
        <v>#N/A</v>
      </c>
      <c r="C1785" s="757" t="e">
        <v>#N/A</v>
      </c>
      <c r="D1785" s="761" t="e">
        <v>#N/A</v>
      </c>
      <c r="E1785" s="764" t="e">
        <v>#N/A</v>
      </c>
      <c r="F1785" s="51" t="s">
        <v>32</v>
      </c>
      <c r="G1785" s="60" t="s">
        <v>1159</v>
      </c>
      <c r="H1785" s="764" t="e">
        <v>#N/A</v>
      </c>
      <c r="I1785" s="764" t="e">
        <v>#N/A</v>
      </c>
      <c r="J1785" s="764" t="e">
        <v>#N/A</v>
      </c>
      <c r="K1785" s="761" t="e">
        <v>#N/A</v>
      </c>
      <c r="L1785" s="770" t="e">
        <v>#N/A</v>
      </c>
      <c r="M1785" s="770" t="e">
        <v>#N/A</v>
      </c>
      <c r="N1785" s="764" t="e">
        <v>#N/A</v>
      </c>
      <c r="O1785" s="761" t="e">
        <v>#N/A</v>
      </c>
      <c r="P1785" s="947"/>
      <c r="Q1785" s="773"/>
      <c r="R1785" s="773"/>
      <c r="S1785" s="773"/>
      <c r="T1785" s="773"/>
    </row>
    <row r="1786" spans="1:20" s="8" customFormat="1" ht="32.25" customHeight="1">
      <c r="A1786" s="812" t="s">
        <v>1702</v>
      </c>
      <c r="B1786" s="756" t="s">
        <v>1164</v>
      </c>
      <c r="C1786" s="756" t="s">
        <v>4387</v>
      </c>
      <c r="D1786" s="759" t="s">
        <v>7602</v>
      </c>
      <c r="E1786" s="762" t="s">
        <v>27</v>
      </c>
      <c r="F1786" s="51" t="s">
        <v>33</v>
      </c>
      <c r="G1786" s="60" t="s">
        <v>1156</v>
      </c>
      <c r="H1786" s="762" t="s">
        <v>52</v>
      </c>
      <c r="I1786" s="762" t="s">
        <v>101</v>
      </c>
      <c r="J1786" s="762" t="s">
        <v>107</v>
      </c>
      <c r="K1786" s="759" t="s">
        <v>1799</v>
      </c>
      <c r="L1786" s="768">
        <v>1.4</v>
      </c>
      <c r="M1786" s="768" t="s">
        <v>7605</v>
      </c>
      <c r="N1786" s="762" t="s">
        <v>16</v>
      </c>
      <c r="O1786" s="759" t="s">
        <v>6842</v>
      </c>
      <c r="P1786" s="1001"/>
      <c r="Q1786" s="771" t="s">
        <v>128</v>
      </c>
      <c r="R1786" s="771" t="s">
        <v>128</v>
      </c>
      <c r="S1786" s="771" t="s">
        <v>128</v>
      </c>
      <c r="T1786" s="771" t="s">
        <v>2989</v>
      </c>
    </row>
    <row r="1787" spans="1:20" s="8" customFormat="1" ht="32.25" customHeight="1">
      <c r="A1787" s="813" t="e">
        <v>#N/A</v>
      </c>
      <c r="B1787" s="758" t="e">
        <v>#N/A</v>
      </c>
      <c r="C1787" s="758" t="e">
        <v>#N/A</v>
      </c>
      <c r="D1787" s="760" t="e">
        <v>#N/A</v>
      </c>
      <c r="E1787" s="763" t="e">
        <v>#N/A</v>
      </c>
      <c r="F1787" s="51" t="s">
        <v>34</v>
      </c>
      <c r="G1787" s="60" t="s">
        <v>1157</v>
      </c>
      <c r="H1787" s="763" t="e">
        <v>#N/A</v>
      </c>
      <c r="I1787" s="763" t="e">
        <v>#N/A</v>
      </c>
      <c r="J1787" s="763" t="e">
        <v>#N/A</v>
      </c>
      <c r="K1787" s="760" t="e">
        <v>#N/A</v>
      </c>
      <c r="L1787" s="769" t="e">
        <v>#N/A</v>
      </c>
      <c r="M1787" s="769" t="e">
        <v>#N/A</v>
      </c>
      <c r="N1787" s="763" t="e">
        <v>#N/A</v>
      </c>
      <c r="O1787" s="760" t="e">
        <v>#N/A</v>
      </c>
      <c r="P1787" s="946"/>
      <c r="Q1787" s="772"/>
      <c r="R1787" s="772"/>
      <c r="S1787" s="772"/>
      <c r="T1787" s="772"/>
    </row>
    <row r="1788" spans="1:20" s="8" customFormat="1" ht="32.25" customHeight="1">
      <c r="A1788" s="813" t="e">
        <v>#N/A</v>
      </c>
      <c r="B1788" s="758" t="e">
        <v>#N/A</v>
      </c>
      <c r="C1788" s="758" t="e">
        <v>#N/A</v>
      </c>
      <c r="D1788" s="760" t="e">
        <v>#N/A</v>
      </c>
      <c r="E1788" s="763" t="e">
        <v>#N/A</v>
      </c>
      <c r="F1788" s="51" t="s">
        <v>202</v>
      </c>
      <c r="G1788" s="60" t="s">
        <v>1158</v>
      </c>
      <c r="H1788" s="763" t="e">
        <v>#N/A</v>
      </c>
      <c r="I1788" s="763" t="e">
        <v>#N/A</v>
      </c>
      <c r="J1788" s="763" t="e">
        <v>#N/A</v>
      </c>
      <c r="K1788" s="760" t="e">
        <v>#N/A</v>
      </c>
      <c r="L1788" s="769" t="e">
        <v>#N/A</v>
      </c>
      <c r="M1788" s="769" t="e">
        <v>#N/A</v>
      </c>
      <c r="N1788" s="763" t="e">
        <v>#N/A</v>
      </c>
      <c r="O1788" s="760" t="e">
        <v>#N/A</v>
      </c>
      <c r="P1788" s="946"/>
      <c r="Q1788" s="772"/>
      <c r="R1788" s="772"/>
      <c r="S1788" s="772"/>
      <c r="T1788" s="772"/>
    </row>
    <row r="1789" spans="1:20" s="8" customFormat="1" ht="32.25" customHeight="1">
      <c r="A1789" s="814" t="e">
        <v>#N/A</v>
      </c>
      <c r="B1789" s="757" t="e">
        <v>#N/A</v>
      </c>
      <c r="C1789" s="757" t="e">
        <v>#N/A</v>
      </c>
      <c r="D1789" s="761" t="e">
        <v>#N/A</v>
      </c>
      <c r="E1789" s="764" t="e">
        <v>#N/A</v>
      </c>
      <c r="F1789" s="51" t="s">
        <v>32</v>
      </c>
      <c r="G1789" s="60" t="s">
        <v>1159</v>
      </c>
      <c r="H1789" s="764" t="e">
        <v>#N/A</v>
      </c>
      <c r="I1789" s="764" t="e">
        <v>#N/A</v>
      </c>
      <c r="J1789" s="764" t="e">
        <v>#N/A</v>
      </c>
      <c r="K1789" s="761" t="e">
        <v>#N/A</v>
      </c>
      <c r="L1789" s="770" t="e">
        <v>#N/A</v>
      </c>
      <c r="M1789" s="770" t="e">
        <v>#N/A</v>
      </c>
      <c r="N1789" s="764" t="e">
        <v>#N/A</v>
      </c>
      <c r="O1789" s="761" t="e">
        <v>#N/A</v>
      </c>
      <c r="P1789" s="947"/>
      <c r="Q1789" s="773"/>
      <c r="R1789" s="773"/>
      <c r="S1789" s="773"/>
      <c r="T1789" s="773"/>
    </row>
    <row r="1790" spans="1:20" s="8" customFormat="1" ht="20.399999999999999">
      <c r="A1790" s="207" t="s">
        <v>7862</v>
      </c>
      <c r="B1790" s="207" t="s">
        <v>7872</v>
      </c>
      <c r="C1790" s="399" t="s">
        <v>7873</v>
      </c>
      <c r="D1790" s="131" t="s">
        <v>7877</v>
      </c>
      <c r="E1790" s="132" t="s">
        <v>6165</v>
      </c>
      <c r="F1790" s="33"/>
      <c r="G1790" s="34"/>
      <c r="H1790" s="34"/>
      <c r="I1790" s="34"/>
      <c r="J1790" s="34"/>
      <c r="K1790" s="34"/>
      <c r="L1790" s="149"/>
      <c r="M1790" s="131"/>
      <c r="N1790" s="137" t="s">
        <v>118</v>
      </c>
      <c r="O1790" s="142"/>
      <c r="P1790" s="640" t="s">
        <v>7878</v>
      </c>
      <c r="Q1790" s="133" t="s">
        <v>126</v>
      </c>
      <c r="R1790" s="133" t="s">
        <v>126</v>
      </c>
      <c r="S1790" s="133" t="s">
        <v>128</v>
      </c>
      <c r="T1790" s="130" t="s">
        <v>7722</v>
      </c>
    </row>
    <row r="1791" spans="1:20" s="8" customFormat="1" ht="69" customHeight="1">
      <c r="A1791" s="208" t="s">
        <v>2208</v>
      </c>
      <c r="B1791" s="211" t="s">
        <v>1885</v>
      </c>
      <c r="C1791" s="211" t="s">
        <v>4197</v>
      </c>
      <c r="D1791" s="189" t="s">
        <v>7067</v>
      </c>
      <c r="E1791" s="301" t="s">
        <v>3658</v>
      </c>
      <c r="F1791" s="33"/>
      <c r="G1791" s="34"/>
      <c r="H1791" s="34"/>
      <c r="I1791" s="34"/>
      <c r="J1791" s="34"/>
      <c r="K1791" s="34"/>
      <c r="L1791" s="33"/>
      <c r="M1791" s="135"/>
      <c r="N1791" s="32" t="s">
        <v>118</v>
      </c>
      <c r="O1791" s="34"/>
      <c r="P1791" s="644" t="s">
        <v>7068</v>
      </c>
      <c r="Q1791" s="143" t="s">
        <v>126</v>
      </c>
      <c r="R1791" s="143" t="s">
        <v>128</v>
      </c>
      <c r="S1791" s="144" t="s">
        <v>128</v>
      </c>
      <c r="T1791" s="301" t="s">
        <v>7003</v>
      </c>
    </row>
    <row r="1792" spans="1:20" s="8" customFormat="1" ht="48" customHeight="1">
      <c r="A1792" s="208" t="s">
        <v>2209</v>
      </c>
      <c r="B1792" s="211" t="s">
        <v>2019</v>
      </c>
      <c r="C1792" s="211" t="s">
        <v>4388</v>
      </c>
      <c r="D1792" s="131" t="s">
        <v>2289</v>
      </c>
      <c r="E1792" s="132" t="s">
        <v>3660</v>
      </c>
      <c r="F1792" s="33"/>
      <c r="G1792" s="34"/>
      <c r="H1792" s="34"/>
      <c r="I1792" s="34"/>
      <c r="J1792" s="34"/>
      <c r="K1792" s="34"/>
      <c r="L1792" s="149"/>
      <c r="M1792" s="131"/>
      <c r="N1792" s="137" t="s">
        <v>118</v>
      </c>
      <c r="O1792" s="142"/>
      <c r="P1792" s="640" t="s">
        <v>7069</v>
      </c>
      <c r="Q1792" s="133" t="s">
        <v>126</v>
      </c>
      <c r="R1792" s="133" t="s">
        <v>128</v>
      </c>
      <c r="S1792" s="133" t="s">
        <v>128</v>
      </c>
      <c r="T1792" s="130" t="s">
        <v>7003</v>
      </c>
    </row>
    <row r="1793" spans="1:20" s="8" customFormat="1" ht="45" customHeight="1">
      <c r="A1793" s="208" t="s">
        <v>2210</v>
      </c>
      <c r="B1793" s="211" t="s">
        <v>3380</v>
      </c>
      <c r="C1793" s="211" t="s">
        <v>4130</v>
      </c>
      <c r="D1793" s="135" t="s">
        <v>6175</v>
      </c>
      <c r="E1793" s="32" t="s">
        <v>109</v>
      </c>
      <c r="F1793" s="138"/>
      <c r="G1793" s="34"/>
      <c r="H1793" s="34"/>
      <c r="I1793" s="34"/>
      <c r="J1793" s="34"/>
      <c r="K1793" s="34"/>
      <c r="L1793" s="33"/>
      <c r="M1793" s="135"/>
      <c r="N1793" s="32" t="s">
        <v>118</v>
      </c>
      <c r="O1793" s="34"/>
      <c r="P1793" s="158" t="s">
        <v>3415</v>
      </c>
      <c r="Q1793" s="143" t="s">
        <v>126</v>
      </c>
      <c r="R1793" s="143" t="s">
        <v>128</v>
      </c>
      <c r="S1793" s="143" t="s">
        <v>128</v>
      </c>
      <c r="T1793" s="130" t="s">
        <v>6162</v>
      </c>
    </row>
    <row r="1794" spans="1:20" s="8" customFormat="1" ht="45" customHeight="1">
      <c r="A1794" s="208" t="s">
        <v>2211</v>
      </c>
      <c r="B1794" s="211" t="s">
        <v>4107</v>
      </c>
      <c r="C1794" s="211" t="s">
        <v>4200</v>
      </c>
      <c r="D1794" s="135" t="s">
        <v>7888</v>
      </c>
      <c r="E1794" s="32" t="s">
        <v>7891</v>
      </c>
      <c r="F1794" s="33"/>
      <c r="G1794" s="34"/>
      <c r="H1794" s="34"/>
      <c r="I1794" s="34"/>
      <c r="J1794" s="34"/>
      <c r="K1794" s="34"/>
      <c r="L1794" s="138"/>
      <c r="M1794" s="135"/>
      <c r="N1794" s="32" t="s">
        <v>118</v>
      </c>
      <c r="O1794" s="32"/>
      <c r="P1794" s="158" t="s">
        <v>7892</v>
      </c>
      <c r="Q1794" s="143" t="s">
        <v>126</v>
      </c>
      <c r="R1794" s="143" t="s">
        <v>126</v>
      </c>
      <c r="S1794" s="143" t="s">
        <v>128</v>
      </c>
      <c r="T1794" s="143" t="s">
        <v>7722</v>
      </c>
    </row>
    <row r="1795" spans="1:20" s="8" customFormat="1" ht="56.1" customHeight="1">
      <c r="A1795" s="208" t="s">
        <v>2212</v>
      </c>
      <c r="B1795" s="211" t="s">
        <v>3663</v>
      </c>
      <c r="C1795" s="211" t="s">
        <v>4141</v>
      </c>
      <c r="D1795" s="135" t="s">
        <v>3657</v>
      </c>
      <c r="E1795" s="32" t="s">
        <v>1944</v>
      </c>
      <c r="F1795" s="33"/>
      <c r="G1795" s="34"/>
      <c r="H1795" s="34"/>
      <c r="I1795" s="34"/>
      <c r="J1795" s="34"/>
      <c r="K1795" s="34"/>
      <c r="L1795" s="33"/>
      <c r="M1795" s="135"/>
      <c r="N1795" s="32" t="s">
        <v>118</v>
      </c>
      <c r="O1795" s="34"/>
      <c r="P1795" s="158" t="s">
        <v>7398</v>
      </c>
      <c r="Q1795" s="143" t="s">
        <v>126</v>
      </c>
      <c r="R1795" s="143" t="s">
        <v>128</v>
      </c>
      <c r="S1795" s="143" t="s">
        <v>128</v>
      </c>
      <c r="T1795" s="130" t="s">
        <v>4106</v>
      </c>
    </row>
    <row r="1796" spans="1:20" s="53" customFormat="1" ht="123.75" customHeight="1">
      <c r="A1796" s="211" t="s">
        <v>5087</v>
      </c>
      <c r="B1796" s="211" t="s">
        <v>3239</v>
      </c>
      <c r="C1796" s="211" t="s">
        <v>4389</v>
      </c>
      <c r="D1796" s="135" t="s">
        <v>7603</v>
      </c>
      <c r="E1796" s="32" t="s">
        <v>2807</v>
      </c>
      <c r="F1796" s="33"/>
      <c r="G1796" s="34"/>
      <c r="H1796" s="34"/>
      <c r="I1796" s="34"/>
      <c r="J1796" s="34"/>
      <c r="K1796" s="34"/>
      <c r="L1796" s="33"/>
      <c r="M1796" s="147"/>
      <c r="N1796" s="32" t="s">
        <v>118</v>
      </c>
      <c r="O1796" s="32"/>
      <c r="P1796" s="158" t="s">
        <v>7358</v>
      </c>
      <c r="Q1796" s="32" t="s">
        <v>126</v>
      </c>
      <c r="R1796" s="143" t="s">
        <v>128</v>
      </c>
      <c r="S1796" s="143" t="s">
        <v>126</v>
      </c>
      <c r="T1796" s="130" t="s">
        <v>7003</v>
      </c>
    </row>
    <row r="1797" spans="1:20" ht="20.399999999999999">
      <c r="A1797" s="208" t="s">
        <v>5095</v>
      </c>
      <c r="B1797" s="208" t="s">
        <v>5064</v>
      </c>
      <c r="C1797" s="208" t="s">
        <v>4118</v>
      </c>
      <c r="D1797" s="135" t="s">
        <v>4119</v>
      </c>
      <c r="E1797" s="32" t="s">
        <v>337</v>
      </c>
      <c r="F1797" s="387"/>
      <c r="G1797" s="387"/>
      <c r="H1797" s="387"/>
      <c r="I1797" s="387"/>
      <c r="J1797" s="387"/>
      <c r="K1797" s="387"/>
      <c r="L1797" s="387"/>
      <c r="M1797" s="387"/>
      <c r="N1797" s="143" t="s">
        <v>118</v>
      </c>
      <c r="O1797" s="387"/>
      <c r="P1797" s="158" t="s">
        <v>6970</v>
      </c>
      <c r="Q1797" s="143" t="s">
        <v>126</v>
      </c>
      <c r="R1797" s="143" t="s">
        <v>126</v>
      </c>
      <c r="S1797" s="395" t="s">
        <v>126</v>
      </c>
      <c r="T1797" s="143" t="s">
        <v>7722</v>
      </c>
    </row>
    <row r="1798" spans="1:20" ht="151.35" customHeight="1">
      <c r="A1798" s="208" t="s">
        <v>5096</v>
      </c>
      <c r="B1798" s="208" t="s">
        <v>5065</v>
      </c>
      <c r="C1798" s="208" t="s">
        <v>4120</v>
      </c>
      <c r="D1798" s="135" t="s">
        <v>7604</v>
      </c>
      <c r="E1798" s="32" t="s">
        <v>337</v>
      </c>
      <c r="F1798" s="387"/>
      <c r="G1798" s="387"/>
      <c r="H1798" s="387"/>
      <c r="I1798" s="387"/>
      <c r="J1798" s="387"/>
      <c r="K1798" s="387"/>
      <c r="L1798" s="387"/>
      <c r="M1798" s="387"/>
      <c r="N1798" s="143" t="s">
        <v>118</v>
      </c>
      <c r="O1798" s="387"/>
      <c r="P1798" s="386" t="s">
        <v>7606</v>
      </c>
      <c r="Q1798" s="143" t="s">
        <v>126</v>
      </c>
      <c r="R1798" s="143" t="s">
        <v>126</v>
      </c>
      <c r="S1798" s="395" t="s">
        <v>126</v>
      </c>
      <c r="T1798" s="143" t="s">
        <v>7722</v>
      </c>
    </row>
    <row r="1799" spans="1:20" ht="81.599999999999994" customHeight="1">
      <c r="A1799" s="208" t="s">
        <v>5088</v>
      </c>
      <c r="B1799" s="393" t="s">
        <v>5061</v>
      </c>
      <c r="C1799" s="398" t="s">
        <v>4881</v>
      </c>
      <c r="D1799" s="385" t="s">
        <v>6316</v>
      </c>
      <c r="E1799" s="32" t="s">
        <v>4882</v>
      </c>
      <c r="F1799" s="384"/>
      <c r="G1799" s="384"/>
      <c r="H1799" s="384"/>
      <c r="I1799" s="384"/>
      <c r="J1799" s="384"/>
      <c r="K1799" s="384"/>
      <c r="L1799" s="384"/>
      <c r="M1799" s="384"/>
      <c r="N1799" s="384" t="s">
        <v>118</v>
      </c>
      <c r="O1799" s="384"/>
      <c r="P1799" s="385" t="s">
        <v>7533</v>
      </c>
      <c r="Q1799" s="143" t="s">
        <v>126</v>
      </c>
      <c r="R1799" s="143" t="s">
        <v>126</v>
      </c>
      <c r="S1799" s="143" t="s">
        <v>128</v>
      </c>
      <c r="T1799" s="130" t="s">
        <v>6205</v>
      </c>
    </row>
    <row r="1800" spans="1:20">
      <c r="A1800" s="285" t="s">
        <v>1330</v>
      </c>
      <c r="B1800" s="284"/>
      <c r="C1800" s="281"/>
      <c r="D1800" s="282"/>
      <c r="E1800" s="576"/>
      <c r="F1800" s="282"/>
      <c r="G1800" s="282"/>
      <c r="H1800" s="282"/>
      <c r="I1800" s="282"/>
      <c r="J1800" s="282"/>
      <c r="K1800" s="282"/>
      <c r="L1800" s="282"/>
      <c r="M1800" s="282"/>
      <c r="N1800" s="282"/>
      <c r="O1800" s="282"/>
      <c r="P1800" s="282"/>
      <c r="Q1800" s="282"/>
      <c r="R1800" s="282"/>
      <c r="S1800" s="282"/>
      <c r="T1800" s="425"/>
    </row>
    <row r="1801" spans="1:20" ht="76.5" customHeight="1">
      <c r="A1801" s="214" t="s">
        <v>1703</v>
      </c>
      <c r="B1801" s="94" t="s">
        <v>66</v>
      </c>
      <c r="C1801" s="94" t="s">
        <v>4243</v>
      </c>
      <c r="D1801" s="9" t="s">
        <v>7607</v>
      </c>
      <c r="E1801" s="39" t="s">
        <v>68</v>
      </c>
      <c r="F1801" s="39"/>
      <c r="G1801" s="9"/>
      <c r="H1801" s="39" t="s">
        <v>101</v>
      </c>
      <c r="I1801" s="39" t="s">
        <v>101</v>
      </c>
      <c r="J1801" s="39" t="s">
        <v>52</v>
      </c>
      <c r="K1801" s="66" t="s">
        <v>1327</v>
      </c>
      <c r="L1801" s="9" t="s">
        <v>65</v>
      </c>
      <c r="M1801" s="9" t="s">
        <v>1229</v>
      </c>
      <c r="N1801" s="39" t="s">
        <v>38</v>
      </c>
      <c r="O1801" s="66" t="s">
        <v>6146</v>
      </c>
      <c r="P1801" s="81"/>
      <c r="Q1801" s="39" t="s">
        <v>128</v>
      </c>
      <c r="R1801" s="111" t="s">
        <v>128</v>
      </c>
      <c r="S1801" s="111" t="s">
        <v>128</v>
      </c>
      <c r="T1801" s="111" t="s">
        <v>3971</v>
      </c>
    </row>
    <row r="1802" spans="1:20" s="8" customFormat="1" ht="24" customHeight="1">
      <c r="A1802" s="812" t="s">
        <v>1704</v>
      </c>
      <c r="B1802" s="860" t="s">
        <v>258</v>
      </c>
      <c r="C1802" s="860" t="s">
        <v>4355</v>
      </c>
      <c r="D1802" s="864" t="s">
        <v>1228</v>
      </c>
      <c r="E1802" s="866" t="s">
        <v>27</v>
      </c>
      <c r="F1802" s="45" t="s">
        <v>34</v>
      </c>
      <c r="G1802" s="60" t="s">
        <v>259</v>
      </c>
      <c r="H1802" s="762" t="s">
        <v>101</v>
      </c>
      <c r="I1802" s="866" t="s">
        <v>101</v>
      </c>
      <c r="J1802" s="762" t="s">
        <v>101</v>
      </c>
      <c r="K1802" s="866" t="s">
        <v>5614</v>
      </c>
      <c r="L1802" s="768" t="s">
        <v>1424</v>
      </c>
      <c r="M1802" s="768" t="s">
        <v>7569</v>
      </c>
      <c r="N1802" s="762" t="s">
        <v>38</v>
      </c>
      <c r="O1802" s="759" t="s">
        <v>6147</v>
      </c>
      <c r="P1802" s="762"/>
      <c r="Q1802" s="762" t="s">
        <v>128</v>
      </c>
      <c r="R1802" s="762" t="s">
        <v>128</v>
      </c>
      <c r="S1802" s="762" t="s">
        <v>128</v>
      </c>
      <c r="T1802" s="762" t="s">
        <v>3289</v>
      </c>
    </row>
    <row r="1803" spans="1:20" s="8" customFormat="1" ht="24.75" customHeight="1">
      <c r="A1803" s="956" t="e">
        <v>#N/A</v>
      </c>
      <c r="B1803" s="959" t="e">
        <v>#N/A</v>
      </c>
      <c r="C1803" s="861" t="e">
        <v>#N/A</v>
      </c>
      <c r="D1803" s="960" t="e">
        <v>#N/A</v>
      </c>
      <c r="E1803" s="957" t="e">
        <v>#N/A</v>
      </c>
      <c r="F1803" s="45" t="s">
        <v>203</v>
      </c>
      <c r="G1803" s="52" t="s">
        <v>260</v>
      </c>
      <c r="H1803" s="763" t="e">
        <v>#N/A</v>
      </c>
      <c r="I1803" s="957" t="e">
        <v>#N/A</v>
      </c>
      <c r="J1803" s="763" t="e">
        <v>#N/A</v>
      </c>
      <c r="K1803" s="957" t="e">
        <v>#N/A</v>
      </c>
      <c r="L1803" s="769" t="e">
        <v>#N/A</v>
      </c>
      <c r="M1803" s="769" t="e">
        <v>#N/A</v>
      </c>
      <c r="N1803" s="763" t="e">
        <v>#N/A</v>
      </c>
      <c r="O1803" s="760" t="e">
        <v>#N/A</v>
      </c>
      <c r="P1803" s="763"/>
      <c r="Q1803" s="763"/>
      <c r="R1803" s="763"/>
      <c r="S1803" s="763"/>
      <c r="T1803" s="763"/>
    </row>
    <row r="1804" spans="1:20" s="8" customFormat="1" ht="33.75" customHeight="1">
      <c r="A1804" s="956" t="e">
        <v>#N/A</v>
      </c>
      <c r="B1804" s="959" t="e">
        <v>#N/A</v>
      </c>
      <c r="C1804" s="861" t="e">
        <v>#N/A</v>
      </c>
      <c r="D1804" s="960" t="e">
        <v>#N/A</v>
      </c>
      <c r="E1804" s="957" t="e">
        <v>#N/A</v>
      </c>
      <c r="F1804" s="45" t="s">
        <v>261</v>
      </c>
      <c r="G1804" s="60" t="s">
        <v>262</v>
      </c>
      <c r="H1804" s="763" t="e">
        <v>#N/A</v>
      </c>
      <c r="I1804" s="957" t="e">
        <v>#N/A</v>
      </c>
      <c r="J1804" s="763" t="e">
        <v>#N/A</v>
      </c>
      <c r="K1804" s="957" t="e">
        <v>#N/A</v>
      </c>
      <c r="L1804" s="769" t="e">
        <v>#N/A</v>
      </c>
      <c r="M1804" s="769" t="e">
        <v>#N/A</v>
      </c>
      <c r="N1804" s="763" t="e">
        <v>#N/A</v>
      </c>
      <c r="O1804" s="760" t="e">
        <v>#N/A</v>
      </c>
      <c r="P1804" s="763"/>
      <c r="Q1804" s="763"/>
      <c r="R1804" s="763"/>
      <c r="S1804" s="763"/>
      <c r="T1804" s="763"/>
    </row>
    <row r="1805" spans="1:20" s="8" customFormat="1" ht="27" customHeight="1">
      <c r="A1805" s="670" t="e">
        <v>#N/A</v>
      </c>
      <c r="B1805" s="664" t="e">
        <v>#N/A</v>
      </c>
      <c r="C1805" s="862" t="e">
        <v>#N/A</v>
      </c>
      <c r="D1805" s="961" t="e">
        <v>#N/A</v>
      </c>
      <c r="E1805" s="958" t="e">
        <v>#N/A</v>
      </c>
      <c r="F1805" s="45" t="s">
        <v>31</v>
      </c>
      <c r="G1805" s="60" t="s">
        <v>1769</v>
      </c>
      <c r="H1805" s="764" t="e">
        <v>#N/A</v>
      </c>
      <c r="I1805" s="958" t="e">
        <v>#N/A</v>
      </c>
      <c r="J1805" s="764" t="e">
        <v>#N/A</v>
      </c>
      <c r="K1805" s="958" t="e">
        <v>#N/A</v>
      </c>
      <c r="L1805" s="770" t="e">
        <v>#N/A</v>
      </c>
      <c r="M1805" s="770" t="e">
        <v>#N/A</v>
      </c>
      <c r="N1805" s="764" t="e">
        <v>#N/A</v>
      </c>
      <c r="O1805" s="761" t="e">
        <v>#N/A</v>
      </c>
      <c r="P1805" s="764"/>
      <c r="Q1805" s="764"/>
      <c r="R1805" s="764"/>
      <c r="S1805" s="764"/>
      <c r="T1805" s="764"/>
    </row>
    <row r="1806" spans="1:20" ht="133.35" customHeight="1">
      <c r="A1806" s="94" t="s">
        <v>1760</v>
      </c>
      <c r="B1806" s="94" t="s">
        <v>1524</v>
      </c>
      <c r="C1806" s="94" t="s">
        <v>4390</v>
      </c>
      <c r="D1806" s="66" t="s">
        <v>3746</v>
      </c>
      <c r="E1806" s="39" t="s">
        <v>1440</v>
      </c>
      <c r="F1806" s="39"/>
      <c r="G1806" s="66"/>
      <c r="H1806" s="39" t="s">
        <v>101</v>
      </c>
      <c r="I1806" s="39" t="s">
        <v>101</v>
      </c>
      <c r="J1806" s="39" t="s">
        <v>52</v>
      </c>
      <c r="K1806" s="9" t="s">
        <v>4593</v>
      </c>
      <c r="L1806" s="9" t="s">
        <v>1419</v>
      </c>
      <c r="M1806" s="9" t="s">
        <v>7556</v>
      </c>
      <c r="N1806" s="39" t="s">
        <v>38</v>
      </c>
      <c r="O1806" s="66" t="s">
        <v>7740</v>
      </c>
      <c r="P1806" s="81"/>
      <c r="Q1806" s="111" t="s">
        <v>128</v>
      </c>
      <c r="R1806" s="111" t="s">
        <v>128</v>
      </c>
      <c r="S1806" s="111" t="s">
        <v>128</v>
      </c>
      <c r="T1806" s="111" t="s">
        <v>4428</v>
      </c>
    </row>
    <row r="1807" spans="1:20" ht="168" customHeight="1">
      <c r="A1807" s="214" t="s">
        <v>1705</v>
      </c>
      <c r="B1807" s="94" t="s">
        <v>263</v>
      </c>
      <c r="C1807" s="94" t="s">
        <v>4391</v>
      </c>
      <c r="D1807" s="9" t="s">
        <v>264</v>
      </c>
      <c r="E1807" s="39" t="s">
        <v>337</v>
      </c>
      <c r="F1807" s="39"/>
      <c r="G1807" s="9"/>
      <c r="H1807" s="39" t="s">
        <v>107</v>
      </c>
      <c r="I1807" s="39" t="s">
        <v>101</v>
      </c>
      <c r="J1807" s="39" t="s">
        <v>52</v>
      </c>
      <c r="K1807" s="9" t="s">
        <v>5965</v>
      </c>
      <c r="L1807" s="9" t="s">
        <v>1410</v>
      </c>
      <c r="M1807" s="9" t="s">
        <v>7555</v>
      </c>
      <c r="N1807" s="39" t="s">
        <v>16</v>
      </c>
      <c r="O1807" s="66" t="s">
        <v>6148</v>
      </c>
      <c r="P1807" s="81"/>
      <c r="Q1807" s="111" t="s">
        <v>128</v>
      </c>
      <c r="R1807" s="111" t="s">
        <v>128</v>
      </c>
      <c r="S1807" s="111" t="s">
        <v>128</v>
      </c>
      <c r="T1807" s="111" t="s">
        <v>3194</v>
      </c>
    </row>
    <row r="1808" spans="1:20" s="8" customFormat="1" ht="20.399999999999999">
      <c r="A1808" s="207" t="s">
        <v>7863</v>
      </c>
      <c r="B1808" s="207" t="s">
        <v>7872</v>
      </c>
      <c r="C1808" s="399" t="s">
        <v>7873</v>
      </c>
      <c r="D1808" s="131" t="s">
        <v>7877</v>
      </c>
      <c r="E1808" s="132" t="s">
        <v>6165</v>
      </c>
      <c r="F1808" s="33"/>
      <c r="G1808" s="34"/>
      <c r="H1808" s="34"/>
      <c r="I1808" s="34"/>
      <c r="J1808" s="34"/>
      <c r="K1808" s="34"/>
      <c r="L1808" s="149"/>
      <c r="M1808" s="131"/>
      <c r="N1808" s="137" t="s">
        <v>118</v>
      </c>
      <c r="O1808" s="142"/>
      <c r="P1808" s="131" t="s">
        <v>7878</v>
      </c>
      <c r="Q1808" s="133" t="s">
        <v>126</v>
      </c>
      <c r="R1808" s="133" t="s">
        <v>126</v>
      </c>
      <c r="S1808" s="133" t="s">
        <v>128</v>
      </c>
      <c r="T1808" s="130" t="s">
        <v>7722</v>
      </c>
    </row>
    <row r="1809" spans="1:20" s="8" customFormat="1" ht="71.25" customHeight="1">
      <c r="A1809" s="208" t="s">
        <v>2214</v>
      </c>
      <c r="B1809" s="211" t="s">
        <v>1885</v>
      </c>
      <c r="C1809" s="211" t="s">
        <v>4197</v>
      </c>
      <c r="D1809" s="189" t="s">
        <v>7067</v>
      </c>
      <c r="E1809" s="301" t="s">
        <v>3658</v>
      </c>
      <c r="F1809" s="33"/>
      <c r="G1809" s="34"/>
      <c r="H1809" s="34"/>
      <c r="I1809" s="34"/>
      <c r="J1809" s="34"/>
      <c r="K1809" s="34"/>
      <c r="L1809" s="33"/>
      <c r="M1809" s="135"/>
      <c r="N1809" s="32" t="s">
        <v>118</v>
      </c>
      <c r="O1809" s="34"/>
      <c r="P1809" s="189" t="s">
        <v>7068</v>
      </c>
      <c r="Q1809" s="143" t="s">
        <v>126</v>
      </c>
      <c r="R1809" s="143" t="s">
        <v>128</v>
      </c>
      <c r="S1809" s="144" t="s">
        <v>128</v>
      </c>
      <c r="T1809" s="301" t="s">
        <v>7003</v>
      </c>
    </row>
    <row r="1810" spans="1:20" s="8" customFormat="1" ht="48" customHeight="1">
      <c r="A1810" s="208" t="s">
        <v>2215</v>
      </c>
      <c r="B1810" s="211" t="s">
        <v>2021</v>
      </c>
      <c r="C1810" s="211" t="s">
        <v>4392</v>
      </c>
      <c r="D1810" s="131" t="s">
        <v>2289</v>
      </c>
      <c r="E1810" s="132" t="s">
        <v>3660</v>
      </c>
      <c r="F1810" s="33"/>
      <c r="G1810" s="34"/>
      <c r="H1810" s="34"/>
      <c r="I1810" s="34"/>
      <c r="J1810" s="34"/>
      <c r="K1810" s="34"/>
      <c r="L1810" s="149"/>
      <c r="M1810" s="131"/>
      <c r="N1810" s="137" t="s">
        <v>118</v>
      </c>
      <c r="O1810" s="142"/>
      <c r="P1810" s="131" t="s">
        <v>7069</v>
      </c>
      <c r="Q1810" s="133" t="s">
        <v>126</v>
      </c>
      <c r="R1810" s="133" t="s">
        <v>128</v>
      </c>
      <c r="S1810" s="133" t="s">
        <v>128</v>
      </c>
      <c r="T1810" s="130" t="s">
        <v>7003</v>
      </c>
    </row>
    <row r="1811" spans="1:20" s="8" customFormat="1" ht="45" customHeight="1">
      <c r="A1811" s="208" t="s">
        <v>2216</v>
      </c>
      <c r="B1811" s="211" t="s">
        <v>3380</v>
      </c>
      <c r="C1811" s="211" t="s">
        <v>4130</v>
      </c>
      <c r="D1811" s="135" t="s">
        <v>6175</v>
      </c>
      <c r="E1811" s="32" t="s">
        <v>109</v>
      </c>
      <c r="F1811" s="138"/>
      <c r="G1811" s="34"/>
      <c r="H1811" s="34"/>
      <c r="I1811" s="34"/>
      <c r="J1811" s="34"/>
      <c r="K1811" s="34"/>
      <c r="L1811" s="33"/>
      <c r="M1811" s="135"/>
      <c r="N1811" s="32" t="s">
        <v>118</v>
      </c>
      <c r="O1811" s="34"/>
      <c r="P1811" s="135" t="s">
        <v>3415</v>
      </c>
      <c r="Q1811" s="143" t="s">
        <v>126</v>
      </c>
      <c r="R1811" s="143" t="s">
        <v>128</v>
      </c>
      <c r="S1811" s="143" t="s">
        <v>128</v>
      </c>
      <c r="T1811" s="130" t="s">
        <v>6162</v>
      </c>
    </row>
    <row r="1812" spans="1:20" s="8" customFormat="1" ht="45" customHeight="1">
      <c r="A1812" s="208" t="s">
        <v>2217</v>
      </c>
      <c r="B1812" s="211" t="s">
        <v>4107</v>
      </c>
      <c r="C1812" s="211" t="s">
        <v>4200</v>
      </c>
      <c r="D1812" s="135" t="s">
        <v>7888</v>
      </c>
      <c r="E1812" s="32" t="s">
        <v>7891</v>
      </c>
      <c r="F1812" s="33"/>
      <c r="G1812" s="34"/>
      <c r="H1812" s="34"/>
      <c r="I1812" s="34"/>
      <c r="J1812" s="34"/>
      <c r="K1812" s="34"/>
      <c r="L1812" s="138"/>
      <c r="M1812" s="135"/>
      <c r="N1812" s="32" t="s">
        <v>118</v>
      </c>
      <c r="O1812" s="32"/>
      <c r="P1812" s="135" t="s">
        <v>7892</v>
      </c>
      <c r="Q1812" s="143" t="s">
        <v>126</v>
      </c>
      <c r="R1812" s="143" t="s">
        <v>126</v>
      </c>
      <c r="S1812" s="143" t="s">
        <v>128</v>
      </c>
      <c r="T1812" s="143" t="s">
        <v>7722</v>
      </c>
    </row>
    <row r="1813" spans="1:20" s="8" customFormat="1" ht="44.85" customHeight="1">
      <c r="A1813" s="208" t="s">
        <v>2218</v>
      </c>
      <c r="B1813" s="211" t="s">
        <v>3663</v>
      </c>
      <c r="C1813" s="211" t="s">
        <v>4141</v>
      </c>
      <c r="D1813" s="135" t="s">
        <v>3657</v>
      </c>
      <c r="E1813" s="32" t="s">
        <v>1944</v>
      </c>
      <c r="F1813" s="33"/>
      <c r="G1813" s="34"/>
      <c r="H1813" s="34"/>
      <c r="I1813" s="34"/>
      <c r="J1813" s="34"/>
      <c r="K1813" s="34"/>
      <c r="L1813" s="33"/>
      <c r="M1813" s="135"/>
      <c r="N1813" s="32" t="s">
        <v>118</v>
      </c>
      <c r="O1813" s="34"/>
      <c r="P1813" s="135" t="s">
        <v>7398</v>
      </c>
      <c r="Q1813" s="143" t="s">
        <v>126</v>
      </c>
      <c r="R1813" s="143" t="s">
        <v>128</v>
      </c>
      <c r="S1813" s="143" t="s">
        <v>128</v>
      </c>
      <c r="T1813" s="130" t="s">
        <v>4106</v>
      </c>
    </row>
    <row r="1814" spans="1:20" s="8" customFormat="1" ht="51" customHeight="1">
      <c r="A1814" s="211" t="s">
        <v>2219</v>
      </c>
      <c r="B1814" s="211" t="s">
        <v>2277</v>
      </c>
      <c r="C1814" s="211" t="s">
        <v>4257</v>
      </c>
      <c r="D1814" s="135" t="s">
        <v>7448</v>
      </c>
      <c r="E1814" s="32" t="s">
        <v>2279</v>
      </c>
      <c r="F1814" s="33"/>
      <c r="G1814" s="34"/>
      <c r="H1814" s="34"/>
      <c r="I1814" s="34"/>
      <c r="J1814" s="34"/>
      <c r="K1814" s="34"/>
      <c r="L1814" s="33"/>
      <c r="M1814" s="135"/>
      <c r="N1814" s="32" t="s">
        <v>118</v>
      </c>
      <c r="O1814" s="34"/>
      <c r="P1814" s="135" t="s">
        <v>7463</v>
      </c>
      <c r="Q1814" s="143" t="s">
        <v>126</v>
      </c>
      <c r="R1814" s="143" t="s">
        <v>128</v>
      </c>
      <c r="S1814" s="144" t="s">
        <v>128</v>
      </c>
      <c r="T1814" s="130" t="s">
        <v>6162</v>
      </c>
    </row>
    <row r="1815" spans="1:20" ht="20.399999999999999">
      <c r="A1815" s="208" t="s">
        <v>5098</v>
      </c>
      <c r="B1815" s="208" t="s">
        <v>5064</v>
      </c>
      <c r="C1815" s="208" t="s">
        <v>4118</v>
      </c>
      <c r="D1815" s="135" t="s">
        <v>4119</v>
      </c>
      <c r="E1815" s="32" t="s">
        <v>337</v>
      </c>
      <c r="F1815" s="387"/>
      <c r="G1815" s="387"/>
      <c r="H1815" s="387"/>
      <c r="I1815" s="387"/>
      <c r="J1815" s="387"/>
      <c r="K1815" s="387"/>
      <c r="L1815" s="387"/>
      <c r="M1815" s="387"/>
      <c r="N1815" s="143" t="s">
        <v>118</v>
      </c>
      <c r="O1815" s="387"/>
      <c r="P1815" s="158" t="s">
        <v>6970</v>
      </c>
      <c r="Q1815" s="143" t="s">
        <v>126</v>
      </c>
      <c r="R1815" s="143" t="s">
        <v>126</v>
      </c>
      <c r="S1815" s="395" t="s">
        <v>126</v>
      </c>
      <c r="T1815" s="143" t="s">
        <v>7722</v>
      </c>
    </row>
    <row r="1816" spans="1:20" ht="160.5" customHeight="1">
      <c r="A1816" s="208" t="s">
        <v>5097</v>
      </c>
      <c r="B1816" s="208" t="s">
        <v>5065</v>
      </c>
      <c r="C1816" s="208" t="s">
        <v>4120</v>
      </c>
      <c r="D1816" s="135" t="s">
        <v>7608</v>
      </c>
      <c r="E1816" s="32" t="s">
        <v>337</v>
      </c>
      <c r="F1816" s="387"/>
      <c r="G1816" s="387"/>
      <c r="H1816" s="387"/>
      <c r="I1816" s="387"/>
      <c r="J1816" s="387"/>
      <c r="K1816" s="387"/>
      <c r="L1816" s="387"/>
      <c r="M1816" s="387"/>
      <c r="N1816" s="143" t="s">
        <v>118</v>
      </c>
      <c r="O1816" s="387"/>
      <c r="P1816" s="158" t="s">
        <v>7610</v>
      </c>
      <c r="Q1816" s="143" t="s">
        <v>126</v>
      </c>
      <c r="R1816" s="143" t="s">
        <v>126</v>
      </c>
      <c r="S1816" s="143" t="s">
        <v>126</v>
      </c>
      <c r="T1816" s="143" t="s">
        <v>7722</v>
      </c>
    </row>
    <row r="1817" spans="1:20" ht="75.599999999999994" customHeight="1">
      <c r="A1817" s="208" t="s">
        <v>5092</v>
      </c>
      <c r="B1817" s="393" t="s">
        <v>5061</v>
      </c>
      <c r="C1817" s="398" t="s">
        <v>4881</v>
      </c>
      <c r="D1817" s="385" t="s">
        <v>6316</v>
      </c>
      <c r="E1817" s="384" t="s">
        <v>4882</v>
      </c>
      <c r="F1817" s="384"/>
      <c r="G1817" s="384"/>
      <c r="H1817" s="384"/>
      <c r="I1817" s="384"/>
      <c r="J1817" s="384"/>
      <c r="K1817" s="384"/>
      <c r="L1817" s="384"/>
      <c r="M1817" s="384"/>
      <c r="N1817" s="384" t="s">
        <v>118</v>
      </c>
      <c r="O1817" s="384"/>
      <c r="P1817" s="385" t="s">
        <v>7446</v>
      </c>
      <c r="Q1817" s="143" t="s">
        <v>126</v>
      </c>
      <c r="R1817" s="143" t="s">
        <v>126</v>
      </c>
      <c r="S1817" s="143" t="s">
        <v>128</v>
      </c>
      <c r="T1817" s="143" t="s">
        <v>6205</v>
      </c>
    </row>
    <row r="1818" spans="1:20" ht="40.799999999999997">
      <c r="A1818" s="208" t="s">
        <v>5871</v>
      </c>
      <c r="B1818" s="446" t="s">
        <v>5336</v>
      </c>
      <c r="C1818" s="208" t="s">
        <v>5337</v>
      </c>
      <c r="D1818" s="158" t="s">
        <v>7609</v>
      </c>
      <c r="E1818" s="32" t="s">
        <v>2994</v>
      </c>
      <c r="F1818" s="32"/>
      <c r="G1818" s="32"/>
      <c r="H1818" s="32"/>
      <c r="I1818" s="32"/>
      <c r="J1818" s="32"/>
      <c r="K1818" s="32"/>
      <c r="L1818" s="32"/>
      <c r="M1818" s="32"/>
      <c r="N1818" s="32" t="s">
        <v>118</v>
      </c>
      <c r="O1818" s="32"/>
      <c r="P1818" s="158" t="s">
        <v>8035</v>
      </c>
      <c r="Q1818" s="143" t="s">
        <v>126</v>
      </c>
      <c r="R1818" s="143" t="s">
        <v>128</v>
      </c>
      <c r="S1818" s="143" t="s">
        <v>128</v>
      </c>
      <c r="T1818" s="143" t="s">
        <v>7967</v>
      </c>
    </row>
    <row r="1819" spans="1:20" ht="40.799999999999997">
      <c r="A1819" s="208" t="s">
        <v>5872</v>
      </c>
      <c r="B1819" s="446" t="s">
        <v>5339</v>
      </c>
      <c r="C1819" s="208" t="s">
        <v>5340</v>
      </c>
      <c r="D1819" s="158" t="s">
        <v>5341</v>
      </c>
      <c r="E1819" s="32" t="s">
        <v>2994</v>
      </c>
      <c r="F1819" s="32"/>
      <c r="G1819" s="32"/>
      <c r="H1819" s="32"/>
      <c r="I1819" s="32"/>
      <c r="J1819" s="32"/>
      <c r="K1819" s="32"/>
      <c r="L1819" s="32"/>
      <c r="M1819" s="32"/>
      <c r="N1819" s="32" t="s">
        <v>118</v>
      </c>
      <c r="O1819" s="32"/>
      <c r="P1819" s="158" t="s">
        <v>8035</v>
      </c>
      <c r="Q1819" s="143" t="s">
        <v>126</v>
      </c>
      <c r="R1819" s="143" t="s">
        <v>128</v>
      </c>
      <c r="S1819" s="143" t="s">
        <v>128</v>
      </c>
      <c r="T1819" s="143" t="s">
        <v>7967</v>
      </c>
    </row>
    <row r="1820" spans="1:20" ht="40.799999999999997">
      <c r="A1820" s="208" t="s">
        <v>5873</v>
      </c>
      <c r="B1820" s="446" t="s">
        <v>5342</v>
      </c>
      <c r="C1820" s="208" t="s">
        <v>5343</v>
      </c>
      <c r="D1820" s="158" t="s">
        <v>5344</v>
      </c>
      <c r="E1820" s="32" t="s">
        <v>5217</v>
      </c>
      <c r="F1820" s="32"/>
      <c r="G1820" s="32"/>
      <c r="H1820" s="32"/>
      <c r="I1820" s="32"/>
      <c r="J1820" s="32"/>
      <c r="K1820" s="32"/>
      <c r="L1820" s="32"/>
      <c r="M1820" s="32"/>
      <c r="N1820" s="32" t="s">
        <v>118</v>
      </c>
      <c r="O1820" s="32"/>
      <c r="P1820" s="158" t="s">
        <v>8035</v>
      </c>
      <c r="Q1820" s="143" t="s">
        <v>126</v>
      </c>
      <c r="R1820" s="143" t="s">
        <v>128</v>
      </c>
      <c r="S1820" s="143" t="s">
        <v>128</v>
      </c>
      <c r="T1820" s="143" t="s">
        <v>7967</v>
      </c>
    </row>
    <row r="1821" spans="1:20" ht="40.799999999999997">
      <c r="A1821" s="208" t="s">
        <v>5874</v>
      </c>
      <c r="B1821" s="446" t="s">
        <v>5345</v>
      </c>
      <c r="C1821" s="208" t="s">
        <v>5346</v>
      </c>
      <c r="D1821" s="158" t="s">
        <v>5347</v>
      </c>
      <c r="E1821" s="32" t="s">
        <v>2626</v>
      </c>
      <c r="F1821" s="32"/>
      <c r="G1821" s="32"/>
      <c r="H1821" s="32"/>
      <c r="I1821" s="32"/>
      <c r="J1821" s="32"/>
      <c r="K1821" s="32"/>
      <c r="L1821" s="32"/>
      <c r="M1821" s="32"/>
      <c r="N1821" s="32" t="s">
        <v>118</v>
      </c>
      <c r="O1821" s="32"/>
      <c r="P1821" s="158" t="s">
        <v>8035</v>
      </c>
      <c r="Q1821" s="143" t="s">
        <v>126</v>
      </c>
      <c r="R1821" s="143" t="s">
        <v>128</v>
      </c>
      <c r="S1821" s="143" t="s">
        <v>128</v>
      </c>
      <c r="T1821" s="143" t="s">
        <v>7967</v>
      </c>
    </row>
    <row r="1822" spans="1:20" ht="40.799999999999997">
      <c r="A1822" s="208" t="s">
        <v>5875</v>
      </c>
      <c r="B1822" s="446" t="s">
        <v>5349</v>
      </c>
      <c r="C1822" s="208" t="s">
        <v>5350</v>
      </c>
      <c r="D1822" s="158" t="s">
        <v>5351</v>
      </c>
      <c r="E1822" s="32" t="s">
        <v>2626</v>
      </c>
      <c r="F1822" s="32"/>
      <c r="G1822" s="32"/>
      <c r="H1822" s="32"/>
      <c r="I1822" s="32"/>
      <c r="J1822" s="32"/>
      <c r="K1822" s="32"/>
      <c r="L1822" s="32"/>
      <c r="M1822" s="32"/>
      <c r="N1822" s="32" t="s">
        <v>118</v>
      </c>
      <c r="O1822" s="32"/>
      <c r="P1822" s="158" t="s">
        <v>8035</v>
      </c>
      <c r="Q1822" s="143" t="s">
        <v>126</v>
      </c>
      <c r="R1822" s="143" t="s">
        <v>128</v>
      </c>
      <c r="S1822" s="143" t="s">
        <v>128</v>
      </c>
      <c r="T1822" s="143" t="s">
        <v>7967</v>
      </c>
    </row>
    <row r="1823" spans="1:20" ht="40.799999999999997">
      <c r="A1823" s="208" t="s">
        <v>5876</v>
      </c>
      <c r="B1823" s="446" t="s">
        <v>5352</v>
      </c>
      <c r="C1823" s="208" t="s">
        <v>5353</v>
      </c>
      <c r="D1823" s="135" t="s">
        <v>5354</v>
      </c>
      <c r="E1823" s="32" t="s">
        <v>5245</v>
      </c>
      <c r="F1823" s="32"/>
      <c r="G1823" s="32"/>
      <c r="H1823" s="32"/>
      <c r="I1823" s="32"/>
      <c r="J1823" s="32"/>
      <c r="K1823" s="32"/>
      <c r="L1823" s="32"/>
      <c r="M1823" s="32"/>
      <c r="N1823" s="32" t="s">
        <v>118</v>
      </c>
      <c r="O1823" s="32"/>
      <c r="P1823" s="158" t="s">
        <v>8035</v>
      </c>
      <c r="Q1823" s="143" t="s">
        <v>126</v>
      </c>
      <c r="R1823" s="143" t="s">
        <v>128</v>
      </c>
      <c r="S1823" s="143" t="s">
        <v>128</v>
      </c>
      <c r="T1823" s="143" t="s">
        <v>7967</v>
      </c>
    </row>
    <row r="1824" spans="1:20">
      <c r="A1824" s="285" t="s">
        <v>1333</v>
      </c>
      <c r="B1824" s="284"/>
      <c r="C1824" s="281"/>
      <c r="D1824" s="282"/>
      <c r="E1824" s="576"/>
      <c r="F1824" s="282"/>
      <c r="G1824" s="282"/>
      <c r="H1824" s="282"/>
      <c r="I1824" s="282"/>
      <c r="J1824" s="282"/>
      <c r="K1824" s="282"/>
      <c r="L1824" s="282"/>
      <c r="M1824" s="282"/>
      <c r="N1824" s="282"/>
      <c r="O1824" s="282"/>
      <c r="P1824" s="282"/>
      <c r="Q1824" s="282"/>
      <c r="R1824" s="282"/>
      <c r="S1824" s="282"/>
      <c r="T1824" s="425"/>
    </row>
    <row r="1825" spans="1:20" ht="82.5" customHeight="1">
      <c r="A1825" s="214" t="s">
        <v>1706</v>
      </c>
      <c r="B1825" s="94" t="s">
        <v>66</v>
      </c>
      <c r="C1825" s="94" t="s">
        <v>4243</v>
      </c>
      <c r="D1825" s="9" t="s">
        <v>7607</v>
      </c>
      <c r="E1825" s="39" t="s">
        <v>68</v>
      </c>
      <c r="F1825" s="39"/>
      <c r="G1825" s="9"/>
      <c r="H1825" s="39" t="s">
        <v>101</v>
      </c>
      <c r="I1825" s="39" t="s">
        <v>101</v>
      </c>
      <c r="J1825" s="39" t="s">
        <v>52</v>
      </c>
      <c r="K1825" s="66" t="s">
        <v>1327</v>
      </c>
      <c r="L1825" s="9" t="s">
        <v>65</v>
      </c>
      <c r="M1825" s="9" t="s">
        <v>257</v>
      </c>
      <c r="N1825" s="39" t="s">
        <v>38</v>
      </c>
      <c r="O1825" s="66" t="s">
        <v>6149</v>
      </c>
      <c r="P1825" s="81"/>
      <c r="Q1825" s="39" t="s">
        <v>128</v>
      </c>
      <c r="R1825" s="111" t="s">
        <v>128</v>
      </c>
      <c r="S1825" s="111" t="s">
        <v>128</v>
      </c>
      <c r="T1825" s="111" t="s">
        <v>3971</v>
      </c>
    </row>
    <row r="1826" spans="1:20" s="8" customFormat="1" ht="26.25" customHeight="1">
      <c r="A1826" s="812" t="s">
        <v>1707</v>
      </c>
      <c r="B1826" s="860" t="s">
        <v>258</v>
      </c>
      <c r="C1826" s="860" t="s">
        <v>4355</v>
      </c>
      <c r="D1826" s="864" t="s">
        <v>1228</v>
      </c>
      <c r="E1826" s="866" t="s">
        <v>27</v>
      </c>
      <c r="F1826" s="45" t="s">
        <v>34</v>
      </c>
      <c r="G1826" s="60" t="s">
        <v>259</v>
      </c>
      <c r="H1826" s="762" t="s">
        <v>101</v>
      </c>
      <c r="I1826" s="866" t="s">
        <v>101</v>
      </c>
      <c r="J1826" s="762" t="s">
        <v>101</v>
      </c>
      <c r="K1826" s="866" t="s">
        <v>5614</v>
      </c>
      <c r="L1826" s="768" t="s">
        <v>1424</v>
      </c>
      <c r="M1826" s="768" t="s">
        <v>7569</v>
      </c>
      <c r="N1826" s="762" t="s">
        <v>38</v>
      </c>
      <c r="O1826" s="759" t="s">
        <v>6150</v>
      </c>
      <c r="P1826" s="775"/>
      <c r="Q1826" s="771" t="s">
        <v>128</v>
      </c>
      <c r="R1826" s="771" t="s">
        <v>128</v>
      </c>
      <c r="S1826" s="771" t="s">
        <v>128</v>
      </c>
      <c r="T1826" s="771" t="s">
        <v>3289</v>
      </c>
    </row>
    <row r="1827" spans="1:20" s="8" customFormat="1" ht="30.75" customHeight="1">
      <c r="A1827" s="956" t="e">
        <v>#N/A</v>
      </c>
      <c r="B1827" s="959" t="e">
        <v>#N/A</v>
      </c>
      <c r="C1827" s="861" t="e">
        <v>#N/A</v>
      </c>
      <c r="D1827" s="960" t="e">
        <v>#N/A</v>
      </c>
      <c r="E1827" s="957" t="e">
        <v>#N/A</v>
      </c>
      <c r="F1827" s="45" t="s">
        <v>203</v>
      </c>
      <c r="G1827" s="60" t="s">
        <v>260</v>
      </c>
      <c r="H1827" s="763" t="e">
        <v>#N/A</v>
      </c>
      <c r="I1827" s="957" t="e">
        <v>#N/A</v>
      </c>
      <c r="J1827" s="763" t="e">
        <v>#N/A</v>
      </c>
      <c r="K1827" s="957" t="e">
        <v>#N/A</v>
      </c>
      <c r="L1827" s="769" t="e">
        <v>#N/A</v>
      </c>
      <c r="M1827" s="769" t="e">
        <v>#N/A</v>
      </c>
      <c r="N1827" s="763" t="e">
        <v>#N/A</v>
      </c>
      <c r="O1827" s="760" t="e">
        <v>#N/A</v>
      </c>
      <c r="P1827" s="776"/>
      <c r="Q1827" s="772"/>
      <c r="R1827" s="772"/>
      <c r="S1827" s="772"/>
      <c r="T1827" s="772"/>
    </row>
    <row r="1828" spans="1:20" s="8" customFormat="1" ht="33.75" customHeight="1">
      <c r="A1828" s="956" t="e">
        <v>#N/A</v>
      </c>
      <c r="B1828" s="959" t="e">
        <v>#N/A</v>
      </c>
      <c r="C1828" s="861" t="e">
        <v>#N/A</v>
      </c>
      <c r="D1828" s="960" t="e">
        <v>#N/A</v>
      </c>
      <c r="E1828" s="957" t="e">
        <v>#N/A</v>
      </c>
      <c r="F1828" s="45" t="s">
        <v>261</v>
      </c>
      <c r="G1828" s="60" t="s">
        <v>262</v>
      </c>
      <c r="H1828" s="763" t="e">
        <v>#N/A</v>
      </c>
      <c r="I1828" s="957" t="e">
        <v>#N/A</v>
      </c>
      <c r="J1828" s="763" t="e">
        <v>#N/A</v>
      </c>
      <c r="K1828" s="957" t="e">
        <v>#N/A</v>
      </c>
      <c r="L1828" s="769" t="e">
        <v>#N/A</v>
      </c>
      <c r="M1828" s="769" t="e">
        <v>#N/A</v>
      </c>
      <c r="N1828" s="763" t="e">
        <v>#N/A</v>
      </c>
      <c r="O1828" s="760" t="e">
        <v>#N/A</v>
      </c>
      <c r="P1828" s="776"/>
      <c r="Q1828" s="772"/>
      <c r="R1828" s="772"/>
      <c r="S1828" s="772"/>
      <c r="T1828" s="772"/>
    </row>
    <row r="1829" spans="1:20" s="8" customFormat="1" ht="25.5" customHeight="1">
      <c r="A1829" s="670" t="e">
        <v>#N/A</v>
      </c>
      <c r="B1829" s="664" t="e">
        <v>#N/A</v>
      </c>
      <c r="C1829" s="862" t="e">
        <v>#N/A</v>
      </c>
      <c r="D1829" s="961" t="e">
        <v>#N/A</v>
      </c>
      <c r="E1829" s="958" t="e">
        <v>#N/A</v>
      </c>
      <c r="F1829" s="45" t="s">
        <v>31</v>
      </c>
      <c r="G1829" s="60" t="s">
        <v>1769</v>
      </c>
      <c r="H1829" s="764" t="e">
        <v>#N/A</v>
      </c>
      <c r="I1829" s="958" t="e">
        <v>#N/A</v>
      </c>
      <c r="J1829" s="764" t="e">
        <v>#N/A</v>
      </c>
      <c r="K1829" s="958" t="e">
        <v>#N/A</v>
      </c>
      <c r="L1829" s="770" t="e">
        <v>#N/A</v>
      </c>
      <c r="M1829" s="770" t="e">
        <v>#N/A</v>
      </c>
      <c r="N1829" s="764" t="e">
        <v>#N/A</v>
      </c>
      <c r="O1829" s="761" t="e">
        <v>#N/A</v>
      </c>
      <c r="P1829" s="777"/>
      <c r="Q1829" s="773"/>
      <c r="R1829" s="773"/>
      <c r="S1829" s="773"/>
      <c r="T1829" s="773"/>
    </row>
    <row r="1830" spans="1:20" ht="168.75" customHeight="1">
      <c r="A1830" s="214" t="s">
        <v>1761</v>
      </c>
      <c r="B1830" s="94" t="s">
        <v>1525</v>
      </c>
      <c r="C1830" s="94" t="s">
        <v>4393</v>
      </c>
      <c r="D1830" s="66" t="s">
        <v>7615</v>
      </c>
      <c r="E1830" s="39" t="s">
        <v>1440</v>
      </c>
      <c r="F1830" s="39"/>
      <c r="G1830" s="66"/>
      <c r="H1830" s="39" t="s">
        <v>101</v>
      </c>
      <c r="I1830" s="39" t="s">
        <v>101</v>
      </c>
      <c r="J1830" s="39" t="s">
        <v>52</v>
      </c>
      <c r="K1830" s="9" t="s">
        <v>4597</v>
      </c>
      <c r="L1830" s="9" t="s">
        <v>1419</v>
      </c>
      <c r="M1830" s="9" t="s">
        <v>7556</v>
      </c>
      <c r="N1830" s="39" t="s">
        <v>38</v>
      </c>
      <c r="O1830" s="66" t="s">
        <v>7741</v>
      </c>
      <c r="P1830" s="81"/>
      <c r="Q1830" s="111" t="s">
        <v>128</v>
      </c>
      <c r="R1830" s="111" t="s">
        <v>128</v>
      </c>
      <c r="S1830" s="111" t="s">
        <v>128</v>
      </c>
      <c r="T1830" s="111" t="s">
        <v>4428</v>
      </c>
    </row>
    <row r="1831" spans="1:20" ht="206.25" customHeight="1">
      <c r="A1831" s="214" t="s">
        <v>1708</v>
      </c>
      <c r="B1831" s="94" t="s">
        <v>47</v>
      </c>
      <c r="C1831" s="94" t="s">
        <v>4394</v>
      </c>
      <c r="D1831" s="9" t="s">
        <v>1354</v>
      </c>
      <c r="E1831" s="39" t="s">
        <v>337</v>
      </c>
      <c r="F1831" s="39"/>
      <c r="G1831" s="9"/>
      <c r="H1831" s="39" t="s">
        <v>107</v>
      </c>
      <c r="I1831" s="39" t="s">
        <v>101</v>
      </c>
      <c r="J1831" s="39" t="s">
        <v>52</v>
      </c>
      <c r="K1831" s="9" t="s">
        <v>5948</v>
      </c>
      <c r="L1831" s="9" t="s">
        <v>1410</v>
      </c>
      <c r="M1831" s="9" t="s">
        <v>7555</v>
      </c>
      <c r="N1831" s="39" t="s">
        <v>16</v>
      </c>
      <c r="O1831" s="66" t="s">
        <v>6151</v>
      </c>
      <c r="P1831" s="81"/>
      <c r="Q1831" s="111" t="s">
        <v>128</v>
      </c>
      <c r="R1831" s="111" t="s">
        <v>128</v>
      </c>
      <c r="S1831" s="111" t="s">
        <v>128</v>
      </c>
      <c r="T1831" s="111" t="s">
        <v>3194</v>
      </c>
    </row>
    <row r="1832" spans="1:20" s="8" customFormat="1" ht="20.399999999999999">
      <c r="A1832" s="207" t="s">
        <v>7864</v>
      </c>
      <c r="B1832" s="207" t="s">
        <v>7872</v>
      </c>
      <c r="C1832" s="399" t="s">
        <v>7873</v>
      </c>
      <c r="D1832" s="131" t="s">
        <v>7877</v>
      </c>
      <c r="E1832" s="132" t="s">
        <v>6165</v>
      </c>
      <c r="F1832" s="33"/>
      <c r="G1832" s="34"/>
      <c r="H1832" s="34"/>
      <c r="I1832" s="34"/>
      <c r="J1832" s="34"/>
      <c r="K1832" s="34"/>
      <c r="L1832" s="149"/>
      <c r="M1832" s="131"/>
      <c r="N1832" s="137" t="s">
        <v>118</v>
      </c>
      <c r="O1832" s="142"/>
      <c r="P1832" s="131" t="s">
        <v>7878</v>
      </c>
      <c r="Q1832" s="133" t="s">
        <v>126</v>
      </c>
      <c r="R1832" s="133" t="s">
        <v>126</v>
      </c>
      <c r="S1832" s="133" t="s">
        <v>128</v>
      </c>
      <c r="T1832" s="130" t="s">
        <v>7722</v>
      </c>
    </row>
    <row r="1833" spans="1:20" s="8" customFormat="1" ht="69.75" customHeight="1">
      <c r="A1833" s="208" t="s">
        <v>2220</v>
      </c>
      <c r="B1833" s="211" t="s">
        <v>1885</v>
      </c>
      <c r="C1833" s="211" t="s">
        <v>4197</v>
      </c>
      <c r="D1833" s="189" t="s">
        <v>7067</v>
      </c>
      <c r="E1833" s="301" t="s">
        <v>3658</v>
      </c>
      <c r="F1833" s="33"/>
      <c r="G1833" s="34"/>
      <c r="H1833" s="34"/>
      <c r="I1833" s="34"/>
      <c r="J1833" s="34"/>
      <c r="K1833" s="34"/>
      <c r="L1833" s="33"/>
      <c r="M1833" s="135"/>
      <c r="N1833" s="32" t="s">
        <v>118</v>
      </c>
      <c r="O1833" s="34"/>
      <c r="P1833" s="189" t="s">
        <v>7068</v>
      </c>
      <c r="Q1833" s="143" t="s">
        <v>126</v>
      </c>
      <c r="R1833" s="143" t="s">
        <v>128</v>
      </c>
      <c r="S1833" s="144" t="s">
        <v>128</v>
      </c>
      <c r="T1833" s="301" t="s">
        <v>7003</v>
      </c>
    </row>
    <row r="1834" spans="1:20" s="8" customFormat="1" ht="48" customHeight="1">
      <c r="A1834" s="208" t="s">
        <v>2221</v>
      </c>
      <c r="B1834" s="211" t="s">
        <v>2022</v>
      </c>
      <c r="C1834" s="211" t="s">
        <v>4395</v>
      </c>
      <c r="D1834" s="131" t="s">
        <v>2289</v>
      </c>
      <c r="E1834" s="132" t="s">
        <v>3660</v>
      </c>
      <c r="F1834" s="33"/>
      <c r="G1834" s="34"/>
      <c r="H1834" s="34"/>
      <c r="I1834" s="34"/>
      <c r="J1834" s="34"/>
      <c r="K1834" s="34"/>
      <c r="L1834" s="149"/>
      <c r="M1834" s="131"/>
      <c r="N1834" s="137" t="s">
        <v>118</v>
      </c>
      <c r="O1834" s="142"/>
      <c r="P1834" s="131" t="s">
        <v>7069</v>
      </c>
      <c r="Q1834" s="133" t="s">
        <v>126</v>
      </c>
      <c r="R1834" s="133" t="s">
        <v>128</v>
      </c>
      <c r="S1834" s="133" t="s">
        <v>128</v>
      </c>
      <c r="T1834" s="130" t="s">
        <v>7003</v>
      </c>
    </row>
    <row r="1835" spans="1:20" s="8" customFormat="1" ht="45" customHeight="1">
      <c r="A1835" s="208" t="s">
        <v>2222</v>
      </c>
      <c r="B1835" s="211" t="s">
        <v>3380</v>
      </c>
      <c r="C1835" s="211" t="s">
        <v>4130</v>
      </c>
      <c r="D1835" s="135" t="s">
        <v>6175</v>
      </c>
      <c r="E1835" s="32" t="s">
        <v>109</v>
      </c>
      <c r="F1835" s="138"/>
      <c r="G1835" s="34"/>
      <c r="H1835" s="34"/>
      <c r="I1835" s="34"/>
      <c r="J1835" s="34"/>
      <c r="K1835" s="34"/>
      <c r="L1835" s="33"/>
      <c r="M1835" s="135"/>
      <c r="N1835" s="32" t="s">
        <v>118</v>
      </c>
      <c r="O1835" s="34"/>
      <c r="P1835" s="135" t="s">
        <v>3415</v>
      </c>
      <c r="Q1835" s="143" t="s">
        <v>126</v>
      </c>
      <c r="R1835" s="143" t="s">
        <v>128</v>
      </c>
      <c r="S1835" s="143" t="s">
        <v>128</v>
      </c>
      <c r="T1835" s="130" t="s">
        <v>6162</v>
      </c>
    </row>
    <row r="1836" spans="1:20" s="8" customFormat="1" ht="45" customHeight="1">
      <c r="A1836" s="208" t="s">
        <v>2223</v>
      </c>
      <c r="B1836" s="211" t="s">
        <v>4107</v>
      </c>
      <c r="C1836" s="211" t="s">
        <v>4200</v>
      </c>
      <c r="D1836" s="135" t="s">
        <v>7888</v>
      </c>
      <c r="E1836" s="32" t="s">
        <v>7891</v>
      </c>
      <c r="F1836" s="33"/>
      <c r="G1836" s="34"/>
      <c r="H1836" s="34"/>
      <c r="I1836" s="34"/>
      <c r="J1836" s="34"/>
      <c r="K1836" s="34"/>
      <c r="L1836" s="138"/>
      <c r="M1836" s="135"/>
      <c r="N1836" s="32" t="s">
        <v>118</v>
      </c>
      <c r="O1836" s="32"/>
      <c r="P1836" s="135" t="s">
        <v>7892</v>
      </c>
      <c r="Q1836" s="143" t="s">
        <v>126</v>
      </c>
      <c r="R1836" s="143" t="s">
        <v>126</v>
      </c>
      <c r="S1836" s="143" t="s">
        <v>128</v>
      </c>
      <c r="T1836" s="143" t="s">
        <v>7722</v>
      </c>
    </row>
    <row r="1837" spans="1:20" s="8" customFormat="1" ht="46.35" customHeight="1">
      <c r="A1837" s="208" t="s">
        <v>2224</v>
      </c>
      <c r="B1837" s="211" t="s">
        <v>3663</v>
      </c>
      <c r="C1837" s="211" t="s">
        <v>4141</v>
      </c>
      <c r="D1837" s="135" t="s">
        <v>3657</v>
      </c>
      <c r="E1837" s="32" t="s">
        <v>1944</v>
      </c>
      <c r="F1837" s="33"/>
      <c r="G1837" s="34"/>
      <c r="H1837" s="34"/>
      <c r="I1837" s="34"/>
      <c r="J1837" s="34"/>
      <c r="K1837" s="34"/>
      <c r="L1837" s="33"/>
      <c r="M1837" s="135"/>
      <c r="N1837" s="32" t="s">
        <v>118</v>
      </c>
      <c r="O1837" s="34"/>
      <c r="P1837" s="135" t="s">
        <v>7398</v>
      </c>
      <c r="Q1837" s="143" t="s">
        <v>126</v>
      </c>
      <c r="R1837" s="143" t="s">
        <v>128</v>
      </c>
      <c r="S1837" s="143" t="s">
        <v>128</v>
      </c>
      <c r="T1837" s="130" t="s">
        <v>4106</v>
      </c>
    </row>
    <row r="1838" spans="1:20" s="8" customFormat="1" ht="51" customHeight="1">
      <c r="A1838" s="211" t="s">
        <v>2225</v>
      </c>
      <c r="B1838" s="211" t="s">
        <v>2277</v>
      </c>
      <c r="C1838" s="211" t="s">
        <v>4257</v>
      </c>
      <c r="D1838" s="135" t="s">
        <v>7448</v>
      </c>
      <c r="E1838" s="32" t="s">
        <v>2279</v>
      </c>
      <c r="F1838" s="33"/>
      <c r="G1838" s="34"/>
      <c r="H1838" s="34"/>
      <c r="I1838" s="34"/>
      <c r="J1838" s="34"/>
      <c r="K1838" s="34"/>
      <c r="L1838" s="33"/>
      <c r="M1838" s="135"/>
      <c r="N1838" s="32" t="s">
        <v>118</v>
      </c>
      <c r="O1838" s="34"/>
      <c r="P1838" s="135" t="s">
        <v>7463</v>
      </c>
      <c r="Q1838" s="143" t="s">
        <v>126</v>
      </c>
      <c r="R1838" s="143" t="s">
        <v>128</v>
      </c>
      <c r="S1838" s="144" t="s">
        <v>128</v>
      </c>
      <c r="T1838" s="130" t="s">
        <v>6162</v>
      </c>
    </row>
    <row r="1839" spans="1:20" ht="20.399999999999999">
      <c r="A1839" s="208" t="s">
        <v>5101</v>
      </c>
      <c r="B1839" s="208" t="s">
        <v>5064</v>
      </c>
      <c r="C1839" s="208" t="s">
        <v>4118</v>
      </c>
      <c r="D1839" s="135" t="s">
        <v>4119</v>
      </c>
      <c r="E1839" s="32" t="s">
        <v>337</v>
      </c>
      <c r="F1839" s="387"/>
      <c r="G1839" s="387"/>
      <c r="H1839" s="387"/>
      <c r="I1839" s="387"/>
      <c r="J1839" s="387"/>
      <c r="K1839" s="387"/>
      <c r="L1839" s="387"/>
      <c r="M1839" s="387"/>
      <c r="N1839" s="143" t="s">
        <v>118</v>
      </c>
      <c r="O1839" s="387"/>
      <c r="P1839" s="386" t="s">
        <v>6970</v>
      </c>
      <c r="Q1839" s="143" t="s">
        <v>126</v>
      </c>
      <c r="R1839" s="143" t="s">
        <v>126</v>
      </c>
      <c r="S1839" s="395" t="s">
        <v>126</v>
      </c>
      <c r="T1839" s="143" t="s">
        <v>7722</v>
      </c>
    </row>
    <row r="1840" spans="1:20" ht="160.5" customHeight="1">
      <c r="A1840" s="208" t="s">
        <v>5100</v>
      </c>
      <c r="B1840" s="208" t="s">
        <v>5065</v>
      </c>
      <c r="C1840" s="208" t="s">
        <v>4120</v>
      </c>
      <c r="D1840" s="135" t="s">
        <v>7616</v>
      </c>
      <c r="E1840" s="32" t="s">
        <v>337</v>
      </c>
      <c r="F1840" s="387"/>
      <c r="G1840" s="387"/>
      <c r="H1840" s="387"/>
      <c r="I1840" s="387"/>
      <c r="J1840" s="387"/>
      <c r="K1840" s="387"/>
      <c r="L1840" s="387"/>
      <c r="M1840" s="387"/>
      <c r="N1840" s="143" t="s">
        <v>118</v>
      </c>
      <c r="O1840" s="387"/>
      <c r="P1840" s="386" t="s">
        <v>7618</v>
      </c>
      <c r="Q1840" s="143" t="s">
        <v>126</v>
      </c>
      <c r="R1840" s="143" t="s">
        <v>126</v>
      </c>
      <c r="S1840" s="395" t="s">
        <v>126</v>
      </c>
      <c r="T1840" s="143" t="s">
        <v>7722</v>
      </c>
    </row>
    <row r="1841" spans="1:20" ht="40.799999999999997">
      <c r="A1841" s="208" t="s">
        <v>5099</v>
      </c>
      <c r="B1841" s="393" t="s">
        <v>5061</v>
      </c>
      <c r="C1841" s="398" t="s">
        <v>4881</v>
      </c>
      <c r="D1841" s="385" t="s">
        <v>6316</v>
      </c>
      <c r="E1841" s="384" t="s">
        <v>4882</v>
      </c>
      <c r="F1841" s="384"/>
      <c r="G1841" s="384"/>
      <c r="H1841" s="384"/>
      <c r="I1841" s="384"/>
      <c r="J1841" s="384"/>
      <c r="K1841" s="384"/>
      <c r="L1841" s="384"/>
      <c r="M1841" s="384"/>
      <c r="N1841" s="384" t="s">
        <v>118</v>
      </c>
      <c r="O1841" s="384"/>
      <c r="P1841" s="385" t="s">
        <v>7533</v>
      </c>
      <c r="Q1841" s="143" t="s">
        <v>126</v>
      </c>
      <c r="R1841" s="143" t="s">
        <v>126</v>
      </c>
      <c r="S1841" s="143" t="s">
        <v>128</v>
      </c>
      <c r="T1841" s="130" t="s">
        <v>6205</v>
      </c>
    </row>
    <row r="1842" spans="1:20" ht="40.799999999999997">
      <c r="A1842" s="208" t="s">
        <v>5877</v>
      </c>
      <c r="B1842" s="446" t="s">
        <v>5386</v>
      </c>
      <c r="C1842" s="208" t="s">
        <v>5399</v>
      </c>
      <c r="D1842" s="158" t="s">
        <v>7617</v>
      </c>
      <c r="E1842" s="32" t="s">
        <v>2994</v>
      </c>
      <c r="F1842" s="32"/>
      <c r="G1842" s="32"/>
      <c r="H1842" s="32"/>
      <c r="I1842" s="32"/>
      <c r="J1842" s="32"/>
      <c r="K1842" s="32"/>
      <c r="L1842" s="32"/>
      <c r="M1842" s="32"/>
      <c r="N1842" s="32" t="s">
        <v>118</v>
      </c>
      <c r="O1842" s="32"/>
      <c r="P1842" s="158" t="s">
        <v>8035</v>
      </c>
      <c r="Q1842" s="143" t="s">
        <v>126</v>
      </c>
      <c r="R1842" s="143" t="s">
        <v>128</v>
      </c>
      <c r="S1842" s="143" t="s">
        <v>128</v>
      </c>
      <c r="T1842" s="143" t="s">
        <v>7967</v>
      </c>
    </row>
    <row r="1843" spans="1:20" ht="40.799999999999997">
      <c r="A1843" s="208" t="s">
        <v>5878</v>
      </c>
      <c r="B1843" s="446" t="s">
        <v>5388</v>
      </c>
      <c r="C1843" s="208" t="s">
        <v>5398</v>
      </c>
      <c r="D1843" s="158" t="s">
        <v>5400</v>
      </c>
      <c r="E1843" s="32" t="s">
        <v>2994</v>
      </c>
      <c r="F1843" s="32"/>
      <c r="G1843" s="32"/>
      <c r="H1843" s="32"/>
      <c r="I1843" s="32"/>
      <c r="J1843" s="32"/>
      <c r="K1843" s="32"/>
      <c r="L1843" s="32"/>
      <c r="M1843" s="32"/>
      <c r="N1843" s="32" t="s">
        <v>118</v>
      </c>
      <c r="O1843" s="32"/>
      <c r="P1843" s="158" t="s">
        <v>8035</v>
      </c>
      <c r="Q1843" s="143" t="s">
        <v>126</v>
      </c>
      <c r="R1843" s="143" t="s">
        <v>128</v>
      </c>
      <c r="S1843" s="143" t="s">
        <v>128</v>
      </c>
      <c r="T1843" s="143" t="s">
        <v>7967</v>
      </c>
    </row>
    <row r="1844" spans="1:20" ht="40.799999999999997">
      <c r="A1844" s="208" t="s">
        <v>5879</v>
      </c>
      <c r="B1844" s="446" t="s">
        <v>5389</v>
      </c>
      <c r="C1844" s="208" t="s">
        <v>5397</v>
      </c>
      <c r="D1844" s="158" t="s">
        <v>5401</v>
      </c>
      <c r="E1844" s="32" t="s">
        <v>5217</v>
      </c>
      <c r="F1844" s="32"/>
      <c r="G1844" s="32"/>
      <c r="H1844" s="32"/>
      <c r="I1844" s="32"/>
      <c r="J1844" s="32"/>
      <c r="K1844" s="32"/>
      <c r="L1844" s="32"/>
      <c r="M1844" s="32"/>
      <c r="N1844" s="32" t="s">
        <v>118</v>
      </c>
      <c r="O1844" s="32"/>
      <c r="P1844" s="158" t="s">
        <v>8035</v>
      </c>
      <c r="Q1844" s="143" t="s">
        <v>126</v>
      </c>
      <c r="R1844" s="143" t="s">
        <v>128</v>
      </c>
      <c r="S1844" s="143" t="s">
        <v>128</v>
      </c>
      <c r="T1844" s="143" t="s">
        <v>7967</v>
      </c>
    </row>
    <row r="1845" spans="1:20" ht="40.799999999999997">
      <c r="A1845" s="208" t="s">
        <v>5880</v>
      </c>
      <c r="B1845" s="446" t="s">
        <v>5390</v>
      </c>
      <c r="C1845" s="208" t="s">
        <v>5396</v>
      </c>
      <c r="D1845" s="158" t="s">
        <v>5402</v>
      </c>
      <c r="E1845" s="32" t="s">
        <v>2626</v>
      </c>
      <c r="F1845" s="32"/>
      <c r="G1845" s="32"/>
      <c r="H1845" s="32"/>
      <c r="I1845" s="32"/>
      <c r="J1845" s="32"/>
      <c r="K1845" s="32"/>
      <c r="L1845" s="32"/>
      <c r="M1845" s="32"/>
      <c r="N1845" s="32" t="s">
        <v>118</v>
      </c>
      <c r="O1845" s="32"/>
      <c r="P1845" s="158" t="s">
        <v>8035</v>
      </c>
      <c r="Q1845" s="143" t="s">
        <v>126</v>
      </c>
      <c r="R1845" s="143" t="s">
        <v>128</v>
      </c>
      <c r="S1845" s="143" t="s">
        <v>128</v>
      </c>
      <c r="T1845" s="143" t="s">
        <v>7967</v>
      </c>
    </row>
    <row r="1846" spans="1:20" ht="40.799999999999997">
      <c r="A1846" s="208" t="s">
        <v>5881</v>
      </c>
      <c r="B1846" s="446" t="s">
        <v>5392</v>
      </c>
      <c r="C1846" s="208" t="s">
        <v>5395</v>
      </c>
      <c r="D1846" s="158" t="s">
        <v>5403</v>
      </c>
      <c r="E1846" s="32" t="s">
        <v>2626</v>
      </c>
      <c r="F1846" s="32"/>
      <c r="G1846" s="32"/>
      <c r="H1846" s="32"/>
      <c r="I1846" s="32"/>
      <c r="J1846" s="32"/>
      <c r="K1846" s="32"/>
      <c r="L1846" s="32"/>
      <c r="M1846" s="32"/>
      <c r="N1846" s="32" t="s">
        <v>118</v>
      </c>
      <c r="O1846" s="32"/>
      <c r="P1846" s="158" t="s">
        <v>8035</v>
      </c>
      <c r="Q1846" s="143" t="s">
        <v>126</v>
      </c>
      <c r="R1846" s="143" t="s">
        <v>128</v>
      </c>
      <c r="S1846" s="143" t="s">
        <v>128</v>
      </c>
      <c r="T1846" s="143" t="s">
        <v>7967</v>
      </c>
    </row>
    <row r="1847" spans="1:20" ht="40.799999999999997">
      <c r="A1847" s="208" t="s">
        <v>5882</v>
      </c>
      <c r="B1847" s="446" t="s">
        <v>5393</v>
      </c>
      <c r="C1847" s="208" t="s">
        <v>5394</v>
      </c>
      <c r="D1847" s="135" t="s">
        <v>5404</v>
      </c>
      <c r="E1847" s="32" t="s">
        <v>5245</v>
      </c>
      <c r="F1847" s="32"/>
      <c r="G1847" s="32"/>
      <c r="H1847" s="32"/>
      <c r="I1847" s="32"/>
      <c r="J1847" s="32"/>
      <c r="K1847" s="32"/>
      <c r="L1847" s="32"/>
      <c r="M1847" s="32"/>
      <c r="N1847" s="32" t="s">
        <v>118</v>
      </c>
      <c r="O1847" s="32"/>
      <c r="P1847" s="158" t="s">
        <v>8035</v>
      </c>
      <c r="Q1847" s="143" t="s">
        <v>126</v>
      </c>
      <c r="R1847" s="143" t="s">
        <v>128</v>
      </c>
      <c r="S1847" s="143" t="s">
        <v>128</v>
      </c>
      <c r="T1847" s="143" t="s">
        <v>7967</v>
      </c>
    </row>
    <row r="1848" spans="1:20">
      <c r="A1848" s="280" t="s">
        <v>1336</v>
      </c>
      <c r="B1848" s="276"/>
      <c r="C1848" s="272"/>
      <c r="D1848" s="269"/>
      <c r="E1848" s="570"/>
      <c r="F1848" s="269"/>
      <c r="G1848" s="269"/>
      <c r="H1848" s="269"/>
      <c r="I1848" s="269"/>
      <c r="J1848" s="269"/>
      <c r="K1848" s="269"/>
      <c r="L1848" s="269"/>
      <c r="M1848" s="269"/>
      <c r="N1848" s="269"/>
      <c r="O1848" s="269"/>
      <c r="P1848" s="269"/>
      <c r="Q1848" s="269"/>
      <c r="R1848" s="269"/>
      <c r="S1848" s="269"/>
      <c r="T1848" s="271"/>
    </row>
    <row r="1849" spans="1:20" ht="77.099999999999994" customHeight="1">
      <c r="A1849" s="214" t="s">
        <v>1709</v>
      </c>
      <c r="B1849" s="94" t="s">
        <v>66</v>
      </c>
      <c r="C1849" s="94" t="s">
        <v>4243</v>
      </c>
      <c r="D1849" s="9" t="s">
        <v>7607</v>
      </c>
      <c r="E1849" s="39" t="s">
        <v>68</v>
      </c>
      <c r="F1849" s="39"/>
      <c r="G1849" s="9"/>
      <c r="H1849" s="39" t="s">
        <v>101</v>
      </c>
      <c r="I1849" s="39" t="s">
        <v>101</v>
      </c>
      <c r="J1849" s="39" t="s">
        <v>52</v>
      </c>
      <c r="K1849" s="66" t="s">
        <v>1327</v>
      </c>
      <c r="L1849" s="9" t="s">
        <v>65</v>
      </c>
      <c r="M1849" s="9" t="s">
        <v>257</v>
      </c>
      <c r="N1849" s="39" t="s">
        <v>38</v>
      </c>
      <c r="O1849" s="66" t="s">
        <v>6152</v>
      </c>
      <c r="P1849" s="81"/>
      <c r="Q1849" s="39" t="s">
        <v>128</v>
      </c>
      <c r="R1849" s="111" t="s">
        <v>128</v>
      </c>
      <c r="S1849" s="111" t="s">
        <v>128</v>
      </c>
      <c r="T1849" s="111" t="s">
        <v>3971</v>
      </c>
    </row>
    <row r="1850" spans="1:20" s="8" customFormat="1" ht="29.25" customHeight="1">
      <c r="A1850" s="812" t="s">
        <v>1710</v>
      </c>
      <c r="B1850" s="860" t="s">
        <v>258</v>
      </c>
      <c r="C1850" s="860" t="s">
        <v>4355</v>
      </c>
      <c r="D1850" s="864" t="s">
        <v>1228</v>
      </c>
      <c r="E1850" s="866" t="s">
        <v>27</v>
      </c>
      <c r="F1850" s="45" t="s">
        <v>34</v>
      </c>
      <c r="G1850" s="60" t="s">
        <v>259</v>
      </c>
      <c r="H1850" s="762" t="s">
        <v>101</v>
      </c>
      <c r="I1850" s="866" t="s">
        <v>101</v>
      </c>
      <c r="J1850" s="762" t="s">
        <v>101</v>
      </c>
      <c r="K1850" s="864" t="s">
        <v>265</v>
      </c>
      <c r="L1850" s="768" t="s">
        <v>1424</v>
      </c>
      <c r="M1850" s="768" t="s">
        <v>7569</v>
      </c>
      <c r="N1850" s="762" t="s">
        <v>38</v>
      </c>
      <c r="O1850" s="759" t="s">
        <v>6153</v>
      </c>
      <c r="P1850" s="775"/>
      <c r="Q1850" s="771" t="s">
        <v>128</v>
      </c>
      <c r="R1850" s="771" t="s">
        <v>128</v>
      </c>
      <c r="S1850" s="771" t="s">
        <v>128</v>
      </c>
      <c r="T1850" s="771" t="s">
        <v>3289</v>
      </c>
    </row>
    <row r="1851" spans="1:20" s="8" customFormat="1" ht="30.75" customHeight="1">
      <c r="A1851" s="956" t="e">
        <v>#N/A</v>
      </c>
      <c r="B1851" s="959" t="e">
        <v>#N/A</v>
      </c>
      <c r="C1851" s="861" t="e">
        <v>#N/A</v>
      </c>
      <c r="D1851" s="960" t="e">
        <v>#N/A</v>
      </c>
      <c r="E1851" s="957" t="e">
        <v>#N/A</v>
      </c>
      <c r="F1851" s="45" t="s">
        <v>203</v>
      </c>
      <c r="G1851" s="60" t="s">
        <v>260</v>
      </c>
      <c r="H1851" s="763" t="e">
        <v>#N/A</v>
      </c>
      <c r="I1851" s="957" t="e">
        <v>#N/A</v>
      </c>
      <c r="J1851" s="763" t="e">
        <v>#N/A</v>
      </c>
      <c r="K1851" s="960" t="e">
        <v>#N/A</v>
      </c>
      <c r="L1851" s="769" t="e">
        <v>#N/A</v>
      </c>
      <c r="M1851" s="769" t="e">
        <v>#N/A</v>
      </c>
      <c r="N1851" s="763" t="e">
        <v>#N/A</v>
      </c>
      <c r="O1851" s="760" t="e">
        <v>#N/A</v>
      </c>
      <c r="P1851" s="776"/>
      <c r="Q1851" s="772"/>
      <c r="R1851" s="772"/>
      <c r="S1851" s="772"/>
      <c r="T1851" s="772"/>
    </row>
    <row r="1852" spans="1:20" s="8" customFormat="1" ht="28.5" customHeight="1">
      <c r="A1852" s="956" t="e">
        <v>#N/A</v>
      </c>
      <c r="B1852" s="959" t="e">
        <v>#N/A</v>
      </c>
      <c r="C1852" s="861" t="e">
        <v>#N/A</v>
      </c>
      <c r="D1852" s="960" t="e">
        <v>#N/A</v>
      </c>
      <c r="E1852" s="957" t="e">
        <v>#N/A</v>
      </c>
      <c r="F1852" s="45" t="s">
        <v>261</v>
      </c>
      <c r="G1852" s="60" t="s">
        <v>262</v>
      </c>
      <c r="H1852" s="763" t="e">
        <v>#N/A</v>
      </c>
      <c r="I1852" s="957" t="e">
        <v>#N/A</v>
      </c>
      <c r="J1852" s="763" t="e">
        <v>#N/A</v>
      </c>
      <c r="K1852" s="960" t="e">
        <v>#N/A</v>
      </c>
      <c r="L1852" s="769" t="e">
        <v>#N/A</v>
      </c>
      <c r="M1852" s="769" t="e">
        <v>#N/A</v>
      </c>
      <c r="N1852" s="763" t="e">
        <v>#N/A</v>
      </c>
      <c r="O1852" s="760" t="e">
        <v>#N/A</v>
      </c>
      <c r="P1852" s="776"/>
      <c r="Q1852" s="772"/>
      <c r="R1852" s="772"/>
      <c r="S1852" s="772"/>
      <c r="T1852" s="772"/>
    </row>
    <row r="1853" spans="1:20" s="8" customFormat="1" ht="30.75" customHeight="1">
      <c r="A1853" s="670" t="e">
        <v>#N/A</v>
      </c>
      <c r="B1853" s="664" t="e">
        <v>#N/A</v>
      </c>
      <c r="C1853" s="862" t="e">
        <v>#N/A</v>
      </c>
      <c r="D1853" s="961" t="e">
        <v>#N/A</v>
      </c>
      <c r="E1853" s="958" t="e">
        <v>#N/A</v>
      </c>
      <c r="F1853" s="45" t="s">
        <v>31</v>
      </c>
      <c r="G1853" s="60" t="s">
        <v>1769</v>
      </c>
      <c r="H1853" s="764" t="e">
        <v>#N/A</v>
      </c>
      <c r="I1853" s="958" t="e">
        <v>#N/A</v>
      </c>
      <c r="J1853" s="764" t="e">
        <v>#N/A</v>
      </c>
      <c r="K1853" s="961" t="e">
        <v>#N/A</v>
      </c>
      <c r="L1853" s="770" t="e">
        <v>#N/A</v>
      </c>
      <c r="M1853" s="770" t="e">
        <v>#N/A</v>
      </c>
      <c r="N1853" s="764" t="e">
        <v>#N/A</v>
      </c>
      <c r="O1853" s="761" t="e">
        <v>#N/A</v>
      </c>
      <c r="P1853" s="777"/>
      <c r="Q1853" s="773"/>
      <c r="R1853" s="773"/>
      <c r="S1853" s="773"/>
      <c r="T1853" s="773"/>
    </row>
    <row r="1854" spans="1:20" ht="146.25" customHeight="1">
      <c r="A1854" s="214" t="s">
        <v>1762</v>
      </c>
      <c r="B1854" s="94" t="s">
        <v>1526</v>
      </c>
      <c r="C1854" s="94" t="s">
        <v>4396</v>
      </c>
      <c r="D1854" s="66" t="s">
        <v>1507</v>
      </c>
      <c r="E1854" s="39" t="s">
        <v>1440</v>
      </c>
      <c r="F1854" s="39"/>
      <c r="G1854" s="66"/>
      <c r="H1854" s="39" t="s">
        <v>101</v>
      </c>
      <c r="I1854" s="39" t="s">
        <v>101</v>
      </c>
      <c r="J1854" s="39" t="s">
        <v>52</v>
      </c>
      <c r="K1854" s="9" t="s">
        <v>4598</v>
      </c>
      <c r="L1854" s="9" t="s">
        <v>1419</v>
      </c>
      <c r="M1854" s="9" t="s">
        <v>7556</v>
      </c>
      <c r="N1854" s="39" t="s">
        <v>38</v>
      </c>
      <c r="O1854" s="66" t="s">
        <v>7742</v>
      </c>
      <c r="P1854" s="81"/>
      <c r="Q1854" s="111" t="s">
        <v>128</v>
      </c>
      <c r="R1854" s="111" t="s">
        <v>128</v>
      </c>
      <c r="S1854" s="111" t="s">
        <v>128</v>
      </c>
      <c r="T1854" s="111" t="s">
        <v>4428</v>
      </c>
    </row>
    <row r="1855" spans="1:20" ht="165" customHeight="1">
      <c r="A1855" s="214" t="s">
        <v>1711</v>
      </c>
      <c r="B1855" s="94" t="s">
        <v>47</v>
      </c>
      <c r="C1855" s="94" t="s">
        <v>4397</v>
      </c>
      <c r="D1855" s="9" t="s">
        <v>1355</v>
      </c>
      <c r="E1855" s="39" t="s">
        <v>337</v>
      </c>
      <c r="F1855" s="39"/>
      <c r="G1855" s="9"/>
      <c r="H1855" s="39" t="s">
        <v>107</v>
      </c>
      <c r="I1855" s="39" t="s">
        <v>101</v>
      </c>
      <c r="J1855" s="39" t="s">
        <v>52</v>
      </c>
      <c r="K1855" s="9" t="s">
        <v>5948</v>
      </c>
      <c r="L1855" s="9" t="s">
        <v>1410</v>
      </c>
      <c r="M1855" s="9" t="s">
        <v>7555</v>
      </c>
      <c r="N1855" s="39" t="s">
        <v>16</v>
      </c>
      <c r="O1855" s="66" t="s">
        <v>6154</v>
      </c>
      <c r="P1855" s="81"/>
      <c r="Q1855" s="111" t="s">
        <v>128</v>
      </c>
      <c r="R1855" s="111" t="s">
        <v>128</v>
      </c>
      <c r="S1855" s="111" t="s">
        <v>128</v>
      </c>
      <c r="T1855" s="111" t="s">
        <v>3194</v>
      </c>
    </row>
    <row r="1856" spans="1:20" s="8" customFormat="1" ht="20.399999999999999">
      <c r="A1856" s="207" t="s">
        <v>7865</v>
      </c>
      <c r="B1856" s="207" t="s">
        <v>7872</v>
      </c>
      <c r="C1856" s="399" t="s">
        <v>7873</v>
      </c>
      <c r="D1856" s="131" t="s">
        <v>7877</v>
      </c>
      <c r="E1856" s="132" t="s">
        <v>6165</v>
      </c>
      <c r="F1856" s="33"/>
      <c r="G1856" s="34"/>
      <c r="H1856" s="34"/>
      <c r="I1856" s="34"/>
      <c r="J1856" s="34"/>
      <c r="K1856" s="34"/>
      <c r="L1856" s="149"/>
      <c r="M1856" s="131"/>
      <c r="N1856" s="137" t="s">
        <v>118</v>
      </c>
      <c r="O1856" s="142"/>
      <c r="P1856" s="131" t="s">
        <v>7878</v>
      </c>
      <c r="Q1856" s="133" t="s">
        <v>126</v>
      </c>
      <c r="R1856" s="133" t="s">
        <v>126</v>
      </c>
      <c r="S1856" s="133" t="s">
        <v>128</v>
      </c>
      <c r="T1856" s="130" t="s">
        <v>7722</v>
      </c>
    </row>
    <row r="1857" spans="1:20" s="8" customFormat="1" ht="74.25" customHeight="1">
      <c r="A1857" s="208" t="s">
        <v>2226</v>
      </c>
      <c r="B1857" s="211" t="s">
        <v>1885</v>
      </c>
      <c r="C1857" s="211" t="s">
        <v>4197</v>
      </c>
      <c r="D1857" s="189" t="s">
        <v>7067</v>
      </c>
      <c r="E1857" s="301" t="s">
        <v>3658</v>
      </c>
      <c r="F1857" s="33"/>
      <c r="G1857" s="34"/>
      <c r="H1857" s="34"/>
      <c r="I1857" s="34"/>
      <c r="J1857" s="34"/>
      <c r="K1857" s="34"/>
      <c r="L1857" s="33"/>
      <c r="M1857" s="135"/>
      <c r="N1857" s="32" t="s">
        <v>118</v>
      </c>
      <c r="O1857" s="34"/>
      <c r="P1857" s="189" t="s">
        <v>7068</v>
      </c>
      <c r="Q1857" s="143" t="s">
        <v>126</v>
      </c>
      <c r="R1857" s="143" t="s">
        <v>128</v>
      </c>
      <c r="S1857" s="144" t="s">
        <v>128</v>
      </c>
      <c r="T1857" s="301" t="s">
        <v>7003</v>
      </c>
    </row>
    <row r="1858" spans="1:20" s="8" customFormat="1" ht="48" customHeight="1">
      <c r="A1858" s="208" t="s">
        <v>2227</v>
      </c>
      <c r="B1858" s="211" t="s">
        <v>2023</v>
      </c>
      <c r="C1858" s="211" t="s">
        <v>4398</v>
      </c>
      <c r="D1858" s="131" t="s">
        <v>2289</v>
      </c>
      <c r="E1858" s="132" t="s">
        <v>3660</v>
      </c>
      <c r="F1858" s="33"/>
      <c r="G1858" s="34"/>
      <c r="H1858" s="34"/>
      <c r="I1858" s="34"/>
      <c r="J1858" s="34"/>
      <c r="K1858" s="34"/>
      <c r="L1858" s="149"/>
      <c r="M1858" s="131"/>
      <c r="N1858" s="137" t="s">
        <v>118</v>
      </c>
      <c r="O1858" s="142"/>
      <c r="P1858" s="131" t="s">
        <v>7069</v>
      </c>
      <c r="Q1858" s="133" t="s">
        <v>126</v>
      </c>
      <c r="R1858" s="133" t="s">
        <v>128</v>
      </c>
      <c r="S1858" s="133" t="s">
        <v>128</v>
      </c>
      <c r="T1858" s="130" t="s">
        <v>7003</v>
      </c>
    </row>
    <row r="1859" spans="1:20" s="8" customFormat="1" ht="45" customHeight="1">
      <c r="A1859" s="208" t="s">
        <v>2228</v>
      </c>
      <c r="B1859" s="211" t="s">
        <v>3380</v>
      </c>
      <c r="C1859" s="211" t="s">
        <v>4130</v>
      </c>
      <c r="D1859" s="135" t="s">
        <v>6175</v>
      </c>
      <c r="E1859" s="32" t="s">
        <v>109</v>
      </c>
      <c r="F1859" s="138"/>
      <c r="G1859" s="34"/>
      <c r="H1859" s="34"/>
      <c r="I1859" s="34"/>
      <c r="J1859" s="34"/>
      <c r="K1859" s="34"/>
      <c r="L1859" s="33"/>
      <c r="M1859" s="135"/>
      <c r="N1859" s="32" t="s">
        <v>118</v>
      </c>
      <c r="O1859" s="34"/>
      <c r="P1859" s="135" t="s">
        <v>3415</v>
      </c>
      <c r="Q1859" s="143" t="s">
        <v>126</v>
      </c>
      <c r="R1859" s="143" t="s">
        <v>128</v>
      </c>
      <c r="S1859" s="143" t="s">
        <v>128</v>
      </c>
      <c r="T1859" s="130" t="s">
        <v>6162</v>
      </c>
    </row>
    <row r="1860" spans="1:20" s="8" customFormat="1" ht="45" customHeight="1">
      <c r="A1860" s="208" t="s">
        <v>2229</v>
      </c>
      <c r="B1860" s="211" t="s">
        <v>4107</v>
      </c>
      <c r="C1860" s="211" t="s">
        <v>4200</v>
      </c>
      <c r="D1860" s="135" t="s">
        <v>7888</v>
      </c>
      <c r="E1860" s="32" t="s">
        <v>7891</v>
      </c>
      <c r="F1860" s="33"/>
      <c r="G1860" s="34"/>
      <c r="H1860" s="34"/>
      <c r="I1860" s="34"/>
      <c r="J1860" s="34"/>
      <c r="K1860" s="34"/>
      <c r="L1860" s="138"/>
      <c r="M1860" s="135"/>
      <c r="N1860" s="32" t="s">
        <v>118</v>
      </c>
      <c r="O1860" s="32"/>
      <c r="P1860" s="135" t="s">
        <v>7892</v>
      </c>
      <c r="Q1860" s="143" t="s">
        <v>126</v>
      </c>
      <c r="R1860" s="143" t="s">
        <v>126</v>
      </c>
      <c r="S1860" s="143" t="s">
        <v>128</v>
      </c>
      <c r="T1860" s="143" t="s">
        <v>7722</v>
      </c>
    </row>
    <row r="1861" spans="1:20" s="8" customFormat="1" ht="44.85" customHeight="1">
      <c r="A1861" s="208" t="s">
        <v>2230</v>
      </c>
      <c r="B1861" s="211" t="s">
        <v>3663</v>
      </c>
      <c r="C1861" s="211" t="s">
        <v>4141</v>
      </c>
      <c r="D1861" s="135" t="s">
        <v>3657</v>
      </c>
      <c r="E1861" s="32" t="s">
        <v>1944</v>
      </c>
      <c r="F1861" s="33"/>
      <c r="G1861" s="34"/>
      <c r="H1861" s="34"/>
      <c r="I1861" s="34"/>
      <c r="J1861" s="34"/>
      <c r="K1861" s="34"/>
      <c r="L1861" s="33"/>
      <c r="M1861" s="135"/>
      <c r="N1861" s="32" t="s">
        <v>118</v>
      </c>
      <c r="O1861" s="34"/>
      <c r="P1861" s="135" t="s">
        <v>7398</v>
      </c>
      <c r="Q1861" s="143" t="s">
        <v>126</v>
      </c>
      <c r="R1861" s="143" t="s">
        <v>128</v>
      </c>
      <c r="S1861" s="143" t="s">
        <v>128</v>
      </c>
      <c r="T1861" s="130" t="s">
        <v>4106</v>
      </c>
    </row>
    <row r="1862" spans="1:20" s="8" customFormat="1" ht="51" customHeight="1">
      <c r="A1862" s="211" t="s">
        <v>2231</v>
      </c>
      <c r="B1862" s="211" t="s">
        <v>2277</v>
      </c>
      <c r="C1862" s="211" t="s">
        <v>4257</v>
      </c>
      <c r="D1862" s="135" t="s">
        <v>7448</v>
      </c>
      <c r="E1862" s="32" t="s">
        <v>2279</v>
      </c>
      <c r="F1862" s="33"/>
      <c r="G1862" s="34"/>
      <c r="H1862" s="34"/>
      <c r="I1862" s="34"/>
      <c r="J1862" s="34"/>
      <c r="K1862" s="34"/>
      <c r="L1862" s="33"/>
      <c r="M1862" s="135"/>
      <c r="N1862" s="32" t="s">
        <v>118</v>
      </c>
      <c r="O1862" s="34"/>
      <c r="P1862" s="135" t="s">
        <v>7463</v>
      </c>
      <c r="Q1862" s="143" t="s">
        <v>126</v>
      </c>
      <c r="R1862" s="143" t="s">
        <v>128</v>
      </c>
      <c r="S1862" s="144" t="s">
        <v>128</v>
      </c>
      <c r="T1862" s="130" t="s">
        <v>6162</v>
      </c>
    </row>
    <row r="1863" spans="1:20" ht="20.399999999999999">
      <c r="A1863" s="208" t="s">
        <v>5102</v>
      </c>
      <c r="B1863" s="208" t="s">
        <v>5064</v>
      </c>
      <c r="C1863" s="208" t="s">
        <v>4118</v>
      </c>
      <c r="D1863" s="135" t="s">
        <v>4119</v>
      </c>
      <c r="E1863" s="32" t="s">
        <v>337</v>
      </c>
      <c r="F1863" s="387"/>
      <c r="G1863" s="387"/>
      <c r="H1863" s="387"/>
      <c r="I1863" s="387"/>
      <c r="J1863" s="387"/>
      <c r="K1863" s="387"/>
      <c r="L1863" s="387"/>
      <c r="M1863" s="387"/>
      <c r="N1863" s="143" t="s">
        <v>118</v>
      </c>
      <c r="O1863" s="387"/>
      <c r="P1863" s="158" t="s">
        <v>6970</v>
      </c>
      <c r="Q1863" s="143" t="s">
        <v>126</v>
      </c>
      <c r="R1863" s="143" t="s">
        <v>126</v>
      </c>
      <c r="S1863" s="395" t="s">
        <v>126</v>
      </c>
      <c r="T1863" s="143" t="s">
        <v>7722</v>
      </c>
    </row>
    <row r="1864" spans="1:20" ht="177" customHeight="1">
      <c r="A1864" s="208" t="s">
        <v>5103</v>
      </c>
      <c r="B1864" s="208" t="s">
        <v>5065</v>
      </c>
      <c r="C1864" s="208" t="s">
        <v>4120</v>
      </c>
      <c r="D1864" s="135" t="s">
        <v>7622</v>
      </c>
      <c r="E1864" s="32" t="s">
        <v>337</v>
      </c>
      <c r="F1864" s="387"/>
      <c r="G1864" s="387"/>
      <c r="H1864" s="387"/>
      <c r="I1864" s="387"/>
      <c r="J1864" s="387"/>
      <c r="K1864" s="387"/>
      <c r="L1864" s="387"/>
      <c r="M1864" s="387"/>
      <c r="N1864" s="143" t="s">
        <v>118</v>
      </c>
      <c r="O1864" s="387"/>
      <c r="P1864" s="158" t="s">
        <v>7624</v>
      </c>
      <c r="Q1864" s="143" t="s">
        <v>126</v>
      </c>
      <c r="R1864" s="143" t="s">
        <v>126</v>
      </c>
      <c r="S1864" s="395" t="s">
        <v>126</v>
      </c>
      <c r="T1864" s="143" t="s">
        <v>7722</v>
      </c>
    </row>
    <row r="1865" spans="1:20" ht="77.849999999999994" customHeight="1">
      <c r="A1865" s="435" t="s">
        <v>5104</v>
      </c>
      <c r="B1865" s="436" t="s">
        <v>5061</v>
      </c>
      <c r="C1865" s="437" t="s">
        <v>4881</v>
      </c>
      <c r="D1865" s="385" t="s">
        <v>6316</v>
      </c>
      <c r="E1865" s="384" t="s">
        <v>4882</v>
      </c>
      <c r="F1865" s="384"/>
      <c r="G1865" s="384"/>
      <c r="H1865" s="384"/>
      <c r="I1865" s="384"/>
      <c r="J1865" s="384"/>
      <c r="K1865" s="384"/>
      <c r="L1865" s="384"/>
      <c r="M1865" s="384"/>
      <c r="N1865" s="384" t="s">
        <v>118</v>
      </c>
      <c r="O1865" s="384"/>
      <c r="P1865" s="385" t="s">
        <v>7625</v>
      </c>
      <c r="Q1865" s="143" t="s">
        <v>126</v>
      </c>
      <c r="R1865" s="143" t="s">
        <v>126</v>
      </c>
      <c r="S1865" s="143" t="s">
        <v>128</v>
      </c>
      <c r="T1865" s="143" t="s">
        <v>6205</v>
      </c>
    </row>
    <row r="1866" spans="1:20" ht="40.799999999999997">
      <c r="A1866" s="208" t="s">
        <v>5883</v>
      </c>
      <c r="B1866" s="446" t="s">
        <v>5409</v>
      </c>
      <c r="C1866" s="208" t="s">
        <v>5422</v>
      </c>
      <c r="D1866" s="158" t="s">
        <v>7623</v>
      </c>
      <c r="E1866" s="32" t="s">
        <v>2994</v>
      </c>
      <c r="F1866" s="32"/>
      <c r="G1866" s="32"/>
      <c r="H1866" s="32"/>
      <c r="I1866" s="32"/>
      <c r="J1866" s="32"/>
      <c r="K1866" s="32"/>
      <c r="L1866" s="32"/>
      <c r="M1866" s="32"/>
      <c r="N1866" s="32" t="s">
        <v>118</v>
      </c>
      <c r="O1866" s="32"/>
      <c r="P1866" s="158" t="s">
        <v>8035</v>
      </c>
      <c r="Q1866" s="143" t="s">
        <v>126</v>
      </c>
      <c r="R1866" s="143" t="s">
        <v>128</v>
      </c>
      <c r="S1866" s="143" t="s">
        <v>128</v>
      </c>
      <c r="T1866" s="143" t="s">
        <v>7967</v>
      </c>
    </row>
    <row r="1867" spans="1:20" ht="40.799999999999997">
      <c r="A1867" s="208" t="s">
        <v>5884</v>
      </c>
      <c r="B1867" s="446" t="s">
        <v>5411</v>
      </c>
      <c r="C1867" s="208" t="s">
        <v>5421</v>
      </c>
      <c r="D1867" s="158" t="s">
        <v>5423</v>
      </c>
      <c r="E1867" s="32" t="s">
        <v>2994</v>
      </c>
      <c r="F1867" s="32"/>
      <c r="G1867" s="32"/>
      <c r="H1867" s="32"/>
      <c r="I1867" s="32"/>
      <c r="J1867" s="32"/>
      <c r="K1867" s="32"/>
      <c r="L1867" s="32"/>
      <c r="M1867" s="32"/>
      <c r="N1867" s="32" t="s">
        <v>118</v>
      </c>
      <c r="O1867" s="32"/>
      <c r="P1867" s="158" t="s">
        <v>8035</v>
      </c>
      <c r="Q1867" s="143" t="s">
        <v>126</v>
      </c>
      <c r="R1867" s="143" t="s">
        <v>128</v>
      </c>
      <c r="S1867" s="143" t="s">
        <v>128</v>
      </c>
      <c r="T1867" s="143" t="s">
        <v>7967</v>
      </c>
    </row>
    <row r="1868" spans="1:20" ht="40.799999999999997">
      <c r="A1868" s="208" t="s">
        <v>5885</v>
      </c>
      <c r="B1868" s="446" t="s">
        <v>5412</v>
      </c>
      <c r="C1868" s="208" t="s">
        <v>5420</v>
      </c>
      <c r="D1868" s="158" t="s">
        <v>5424</v>
      </c>
      <c r="E1868" s="32" t="s">
        <v>5217</v>
      </c>
      <c r="F1868" s="32"/>
      <c r="G1868" s="32"/>
      <c r="H1868" s="32"/>
      <c r="I1868" s="32"/>
      <c r="J1868" s="32"/>
      <c r="K1868" s="32"/>
      <c r="L1868" s="32"/>
      <c r="M1868" s="32"/>
      <c r="N1868" s="32" t="s">
        <v>118</v>
      </c>
      <c r="O1868" s="32"/>
      <c r="P1868" s="158" t="s">
        <v>8035</v>
      </c>
      <c r="Q1868" s="143" t="s">
        <v>126</v>
      </c>
      <c r="R1868" s="143" t="s">
        <v>128</v>
      </c>
      <c r="S1868" s="143" t="s">
        <v>128</v>
      </c>
      <c r="T1868" s="143" t="s">
        <v>7967</v>
      </c>
    </row>
    <row r="1869" spans="1:20" ht="40.799999999999997">
      <c r="A1869" s="208" t="s">
        <v>5886</v>
      </c>
      <c r="B1869" s="446" t="s">
        <v>5413</v>
      </c>
      <c r="C1869" s="208" t="s">
        <v>5419</v>
      </c>
      <c r="D1869" s="158" t="s">
        <v>5425</v>
      </c>
      <c r="E1869" s="32" t="s">
        <v>2626</v>
      </c>
      <c r="F1869" s="32"/>
      <c r="G1869" s="32"/>
      <c r="H1869" s="32"/>
      <c r="I1869" s="32"/>
      <c r="J1869" s="32"/>
      <c r="K1869" s="32"/>
      <c r="L1869" s="32"/>
      <c r="M1869" s="32"/>
      <c r="N1869" s="32" t="s">
        <v>118</v>
      </c>
      <c r="O1869" s="32"/>
      <c r="P1869" s="158" t="s">
        <v>8035</v>
      </c>
      <c r="Q1869" s="143" t="s">
        <v>126</v>
      </c>
      <c r="R1869" s="143" t="s">
        <v>128</v>
      </c>
      <c r="S1869" s="143" t="s">
        <v>128</v>
      </c>
      <c r="T1869" s="143" t="s">
        <v>7967</v>
      </c>
    </row>
    <row r="1870" spans="1:20" ht="40.799999999999997">
      <c r="A1870" s="208" t="s">
        <v>5887</v>
      </c>
      <c r="B1870" s="446" t="s">
        <v>5415</v>
      </c>
      <c r="C1870" s="208" t="s">
        <v>5418</v>
      </c>
      <c r="D1870" s="158" t="s">
        <v>5426</v>
      </c>
      <c r="E1870" s="32" t="s">
        <v>2626</v>
      </c>
      <c r="F1870" s="32"/>
      <c r="G1870" s="32"/>
      <c r="H1870" s="32"/>
      <c r="I1870" s="32"/>
      <c r="J1870" s="32"/>
      <c r="K1870" s="32"/>
      <c r="L1870" s="32"/>
      <c r="M1870" s="32"/>
      <c r="N1870" s="32" t="s">
        <v>118</v>
      </c>
      <c r="O1870" s="32"/>
      <c r="P1870" s="158" t="s">
        <v>8035</v>
      </c>
      <c r="Q1870" s="143" t="s">
        <v>126</v>
      </c>
      <c r="R1870" s="143" t="s">
        <v>128</v>
      </c>
      <c r="S1870" s="143" t="s">
        <v>128</v>
      </c>
      <c r="T1870" s="143" t="s">
        <v>7967</v>
      </c>
    </row>
    <row r="1871" spans="1:20" ht="40.799999999999997">
      <c r="A1871" s="208" t="s">
        <v>5888</v>
      </c>
      <c r="B1871" s="446" t="s">
        <v>5416</v>
      </c>
      <c r="C1871" s="208" t="s">
        <v>5417</v>
      </c>
      <c r="D1871" s="135" t="s">
        <v>5427</v>
      </c>
      <c r="E1871" s="32" t="s">
        <v>5245</v>
      </c>
      <c r="F1871" s="32"/>
      <c r="G1871" s="32"/>
      <c r="H1871" s="32"/>
      <c r="I1871" s="32"/>
      <c r="J1871" s="32"/>
      <c r="K1871" s="32"/>
      <c r="L1871" s="32"/>
      <c r="M1871" s="32"/>
      <c r="N1871" s="32" t="s">
        <v>118</v>
      </c>
      <c r="O1871" s="32"/>
      <c r="P1871" s="158" t="s">
        <v>8035</v>
      </c>
      <c r="Q1871" s="143" t="s">
        <v>126</v>
      </c>
      <c r="R1871" s="143" t="s">
        <v>128</v>
      </c>
      <c r="S1871" s="143" t="s">
        <v>128</v>
      </c>
      <c r="T1871" s="143" t="s">
        <v>7967</v>
      </c>
    </row>
    <row r="1872" spans="1:20">
      <c r="A1872" s="280" t="s">
        <v>1339</v>
      </c>
      <c r="B1872" s="276"/>
      <c r="C1872" s="272"/>
      <c r="D1872" s="269"/>
      <c r="E1872" s="570"/>
      <c r="F1872" s="269"/>
      <c r="G1872" s="269"/>
      <c r="H1872" s="269"/>
      <c r="I1872" s="269"/>
      <c r="J1872" s="269"/>
      <c r="K1872" s="269"/>
      <c r="L1872" s="269"/>
      <c r="M1872" s="269"/>
      <c r="N1872" s="269"/>
      <c r="O1872" s="269"/>
      <c r="P1872" s="269"/>
      <c r="Q1872" s="269"/>
      <c r="R1872" s="269"/>
      <c r="S1872" s="269"/>
      <c r="T1872" s="271"/>
    </row>
    <row r="1873" spans="1:20" ht="89.25" customHeight="1">
      <c r="A1873" s="214" t="s">
        <v>1712</v>
      </c>
      <c r="B1873" s="222" t="s">
        <v>66</v>
      </c>
      <c r="C1873" s="222" t="s">
        <v>4243</v>
      </c>
      <c r="D1873" s="60" t="s">
        <v>7607</v>
      </c>
      <c r="E1873" s="51" t="s">
        <v>68</v>
      </c>
      <c r="F1873" s="39"/>
      <c r="G1873" s="9"/>
      <c r="H1873" s="75" t="s">
        <v>101</v>
      </c>
      <c r="I1873" s="75" t="s">
        <v>101</v>
      </c>
      <c r="J1873" s="75" t="s">
        <v>52</v>
      </c>
      <c r="K1873" s="191" t="s">
        <v>1327</v>
      </c>
      <c r="L1873" s="9" t="s">
        <v>65</v>
      </c>
      <c r="M1873" s="9" t="s">
        <v>257</v>
      </c>
      <c r="N1873" s="39" t="s">
        <v>38</v>
      </c>
      <c r="O1873" s="66" t="s">
        <v>5790</v>
      </c>
      <c r="P1873" s="81"/>
      <c r="Q1873" s="39" t="s">
        <v>128</v>
      </c>
      <c r="R1873" s="111" t="s">
        <v>128</v>
      </c>
      <c r="S1873" s="111" t="s">
        <v>128</v>
      </c>
      <c r="T1873" s="111" t="s">
        <v>3971</v>
      </c>
    </row>
    <row r="1874" spans="1:20" ht="134.25" customHeight="1">
      <c r="A1874" s="223" t="s">
        <v>1713</v>
      </c>
      <c r="B1874" s="222" t="s">
        <v>1527</v>
      </c>
      <c r="C1874" s="222" t="s">
        <v>4236</v>
      </c>
      <c r="D1874" s="60" t="s">
        <v>1387</v>
      </c>
      <c r="E1874" s="51" t="s">
        <v>2994</v>
      </c>
      <c r="F1874" s="87"/>
      <c r="G1874" s="66"/>
      <c r="H1874" s="75" t="s">
        <v>101</v>
      </c>
      <c r="I1874" s="75" t="s">
        <v>101</v>
      </c>
      <c r="J1874" s="75" t="s">
        <v>52</v>
      </c>
      <c r="K1874" s="191" t="s">
        <v>3168</v>
      </c>
      <c r="L1874" s="9" t="s">
        <v>1424</v>
      </c>
      <c r="M1874" s="9" t="s">
        <v>7633</v>
      </c>
      <c r="N1874" s="39" t="s">
        <v>38</v>
      </c>
      <c r="O1874" s="66" t="s">
        <v>6155</v>
      </c>
      <c r="P1874" s="81"/>
      <c r="Q1874" s="111" t="s">
        <v>128</v>
      </c>
      <c r="R1874" s="111" t="s">
        <v>128</v>
      </c>
      <c r="S1874" s="111" t="s">
        <v>128</v>
      </c>
      <c r="T1874" s="111" t="s">
        <v>3194</v>
      </c>
    </row>
    <row r="1875" spans="1:20" s="36" customFormat="1" ht="123" customHeight="1">
      <c r="A1875" s="224" t="s">
        <v>1714</v>
      </c>
      <c r="B1875" s="225" t="s">
        <v>1529</v>
      </c>
      <c r="C1875" s="225" t="s">
        <v>4399</v>
      </c>
      <c r="D1875" s="89" t="s">
        <v>1438</v>
      </c>
      <c r="E1875" s="90" t="s">
        <v>1245</v>
      </c>
      <c r="F1875" s="91"/>
      <c r="G1875" s="92"/>
      <c r="H1875" s="75" t="s">
        <v>101</v>
      </c>
      <c r="I1875" s="75" t="s">
        <v>101</v>
      </c>
      <c r="J1875" s="75" t="s">
        <v>107</v>
      </c>
      <c r="K1875" s="93" t="s">
        <v>5614</v>
      </c>
      <c r="L1875" s="9" t="s">
        <v>1424</v>
      </c>
      <c r="M1875" s="9" t="s">
        <v>7634</v>
      </c>
      <c r="N1875" s="39" t="s">
        <v>38</v>
      </c>
      <c r="O1875" s="66" t="s">
        <v>6156</v>
      </c>
      <c r="P1875" s="81"/>
      <c r="Q1875" s="111" t="s">
        <v>128</v>
      </c>
      <c r="R1875" s="111" t="s">
        <v>128</v>
      </c>
      <c r="S1875" s="111" t="s">
        <v>128</v>
      </c>
      <c r="T1875" s="111" t="s">
        <v>2989</v>
      </c>
    </row>
    <row r="1876" spans="1:20" s="36" customFormat="1" ht="211.5" customHeight="1">
      <c r="A1876" s="224" t="s">
        <v>1768</v>
      </c>
      <c r="B1876" s="225" t="s">
        <v>1530</v>
      </c>
      <c r="C1876" s="225" t="s">
        <v>5657</v>
      </c>
      <c r="D1876" s="89" t="s">
        <v>1347</v>
      </c>
      <c r="E1876" s="90" t="s">
        <v>337</v>
      </c>
      <c r="F1876" s="91"/>
      <c r="G1876" s="92"/>
      <c r="H1876" s="75" t="s">
        <v>107</v>
      </c>
      <c r="I1876" s="75" t="s">
        <v>101</v>
      </c>
      <c r="J1876" s="75" t="s">
        <v>52</v>
      </c>
      <c r="K1876" s="191" t="s">
        <v>4867</v>
      </c>
      <c r="L1876" s="9" t="s">
        <v>1410</v>
      </c>
      <c r="M1876" s="9" t="s">
        <v>7555</v>
      </c>
      <c r="N1876" s="39" t="s">
        <v>16</v>
      </c>
      <c r="O1876" s="66" t="s">
        <v>6681</v>
      </c>
      <c r="P1876" s="81"/>
      <c r="Q1876" s="111" t="s">
        <v>128</v>
      </c>
      <c r="R1876" s="111" t="s">
        <v>128</v>
      </c>
      <c r="S1876" s="111" t="s">
        <v>128</v>
      </c>
      <c r="T1876" s="111" t="s">
        <v>5622</v>
      </c>
    </row>
    <row r="1877" spans="1:20" s="8" customFormat="1" ht="20.399999999999999">
      <c r="A1877" s="207" t="s">
        <v>7866</v>
      </c>
      <c r="B1877" s="207" t="s">
        <v>7872</v>
      </c>
      <c r="C1877" s="399" t="s">
        <v>7873</v>
      </c>
      <c r="D1877" s="131" t="s">
        <v>7877</v>
      </c>
      <c r="E1877" s="132" t="s">
        <v>6165</v>
      </c>
      <c r="F1877" s="33"/>
      <c r="G1877" s="34"/>
      <c r="H1877" s="34"/>
      <c r="I1877" s="34"/>
      <c r="J1877" s="34"/>
      <c r="K1877" s="34"/>
      <c r="L1877" s="149"/>
      <c r="M1877" s="131"/>
      <c r="N1877" s="137" t="s">
        <v>118</v>
      </c>
      <c r="O1877" s="142"/>
      <c r="P1877" s="131" t="s">
        <v>7878</v>
      </c>
      <c r="Q1877" s="133" t="s">
        <v>126</v>
      </c>
      <c r="R1877" s="133" t="s">
        <v>126</v>
      </c>
      <c r="S1877" s="133" t="s">
        <v>128</v>
      </c>
      <c r="T1877" s="130" t="s">
        <v>7722</v>
      </c>
    </row>
    <row r="1878" spans="1:20" s="8" customFormat="1" ht="72" customHeight="1">
      <c r="A1878" s="208" t="s">
        <v>2232</v>
      </c>
      <c r="B1878" s="211" t="s">
        <v>1885</v>
      </c>
      <c r="C1878" s="211" t="s">
        <v>4197</v>
      </c>
      <c r="D1878" s="189" t="s">
        <v>7067</v>
      </c>
      <c r="E1878" s="301" t="s">
        <v>3658</v>
      </c>
      <c r="F1878" s="33"/>
      <c r="G1878" s="34"/>
      <c r="H1878" s="34"/>
      <c r="I1878" s="34"/>
      <c r="J1878" s="34"/>
      <c r="K1878" s="34"/>
      <c r="L1878" s="33"/>
      <c r="M1878" s="135"/>
      <c r="N1878" s="32" t="s">
        <v>118</v>
      </c>
      <c r="O1878" s="34"/>
      <c r="P1878" s="189" t="s">
        <v>7068</v>
      </c>
      <c r="Q1878" s="143" t="s">
        <v>126</v>
      </c>
      <c r="R1878" s="143" t="s">
        <v>128</v>
      </c>
      <c r="S1878" s="144" t="s">
        <v>128</v>
      </c>
      <c r="T1878" s="301" t="s">
        <v>7003</v>
      </c>
    </row>
    <row r="1879" spans="1:20" s="8" customFormat="1" ht="48" customHeight="1">
      <c r="A1879" s="208" t="s">
        <v>2233</v>
      </c>
      <c r="B1879" s="211" t="s">
        <v>2024</v>
      </c>
      <c r="C1879" s="211" t="s">
        <v>4401</v>
      </c>
      <c r="D1879" s="131" t="s">
        <v>2289</v>
      </c>
      <c r="E1879" s="132" t="s">
        <v>3660</v>
      </c>
      <c r="F1879" s="33"/>
      <c r="G1879" s="34"/>
      <c r="H1879" s="34"/>
      <c r="I1879" s="34"/>
      <c r="J1879" s="34"/>
      <c r="K1879" s="34"/>
      <c r="L1879" s="149"/>
      <c r="M1879" s="131"/>
      <c r="N1879" s="137" t="s">
        <v>118</v>
      </c>
      <c r="O1879" s="142"/>
      <c r="P1879" s="131" t="s">
        <v>7069</v>
      </c>
      <c r="Q1879" s="133" t="s">
        <v>126</v>
      </c>
      <c r="R1879" s="133" t="s">
        <v>128</v>
      </c>
      <c r="S1879" s="133" t="s">
        <v>128</v>
      </c>
      <c r="T1879" s="130" t="s">
        <v>7003</v>
      </c>
    </row>
    <row r="1880" spans="1:20" s="8" customFormat="1" ht="45" customHeight="1">
      <c r="A1880" s="208" t="s">
        <v>2234</v>
      </c>
      <c r="B1880" s="211" t="s">
        <v>3380</v>
      </c>
      <c r="C1880" s="211" t="s">
        <v>4130</v>
      </c>
      <c r="D1880" s="135" t="s">
        <v>6175</v>
      </c>
      <c r="E1880" s="32" t="s">
        <v>109</v>
      </c>
      <c r="F1880" s="138"/>
      <c r="G1880" s="34"/>
      <c r="H1880" s="34"/>
      <c r="I1880" s="34"/>
      <c r="J1880" s="34"/>
      <c r="K1880" s="34"/>
      <c r="L1880" s="33"/>
      <c r="M1880" s="135"/>
      <c r="N1880" s="32" t="s">
        <v>118</v>
      </c>
      <c r="O1880" s="34"/>
      <c r="P1880" s="135" t="s">
        <v>3415</v>
      </c>
      <c r="Q1880" s="143" t="s">
        <v>126</v>
      </c>
      <c r="R1880" s="143" t="s">
        <v>128</v>
      </c>
      <c r="S1880" s="143" t="s">
        <v>128</v>
      </c>
      <c r="T1880" s="130" t="s">
        <v>6162</v>
      </c>
    </row>
    <row r="1881" spans="1:20" s="8" customFormat="1" ht="45" customHeight="1">
      <c r="A1881" s="208" t="s">
        <v>2235</v>
      </c>
      <c r="B1881" s="211" t="s">
        <v>4107</v>
      </c>
      <c r="C1881" s="211" t="s">
        <v>4200</v>
      </c>
      <c r="D1881" s="135" t="s">
        <v>7888</v>
      </c>
      <c r="E1881" s="32" t="s">
        <v>7891</v>
      </c>
      <c r="F1881" s="33"/>
      <c r="G1881" s="34"/>
      <c r="H1881" s="34"/>
      <c r="I1881" s="34"/>
      <c r="J1881" s="34"/>
      <c r="K1881" s="34"/>
      <c r="L1881" s="138"/>
      <c r="M1881" s="135"/>
      <c r="N1881" s="32" t="s">
        <v>118</v>
      </c>
      <c r="O1881" s="32"/>
      <c r="P1881" s="135" t="s">
        <v>7892</v>
      </c>
      <c r="Q1881" s="143" t="s">
        <v>126</v>
      </c>
      <c r="R1881" s="143" t="s">
        <v>126</v>
      </c>
      <c r="S1881" s="143" t="s">
        <v>128</v>
      </c>
      <c r="T1881" s="143" t="s">
        <v>7722</v>
      </c>
    </row>
    <row r="1882" spans="1:20" s="8" customFormat="1" ht="44.25" customHeight="1">
      <c r="A1882" s="208" t="s">
        <v>2236</v>
      </c>
      <c r="B1882" s="211" t="s">
        <v>3663</v>
      </c>
      <c r="C1882" s="211" t="s">
        <v>4141</v>
      </c>
      <c r="D1882" s="135" t="s">
        <v>3657</v>
      </c>
      <c r="E1882" s="32" t="s">
        <v>1944</v>
      </c>
      <c r="F1882" s="33"/>
      <c r="G1882" s="34"/>
      <c r="H1882" s="34"/>
      <c r="I1882" s="34"/>
      <c r="J1882" s="34"/>
      <c r="K1882" s="34"/>
      <c r="L1882" s="33"/>
      <c r="M1882" s="135"/>
      <c r="N1882" s="32" t="s">
        <v>118</v>
      </c>
      <c r="O1882" s="34"/>
      <c r="P1882" s="135" t="s">
        <v>7398</v>
      </c>
      <c r="Q1882" s="143" t="s">
        <v>126</v>
      </c>
      <c r="R1882" s="143" t="s">
        <v>128</v>
      </c>
      <c r="S1882" s="143" t="s">
        <v>128</v>
      </c>
      <c r="T1882" s="130" t="s">
        <v>4106</v>
      </c>
    </row>
    <row r="1883" spans="1:20" s="8" customFormat="1" ht="51" customHeight="1">
      <c r="A1883" s="211" t="s">
        <v>2237</v>
      </c>
      <c r="B1883" s="211" t="s">
        <v>2277</v>
      </c>
      <c r="C1883" s="211" t="s">
        <v>4257</v>
      </c>
      <c r="D1883" s="135" t="s">
        <v>7448</v>
      </c>
      <c r="E1883" s="32" t="s">
        <v>2279</v>
      </c>
      <c r="F1883" s="33"/>
      <c r="G1883" s="34"/>
      <c r="H1883" s="34"/>
      <c r="I1883" s="34"/>
      <c r="J1883" s="34"/>
      <c r="K1883" s="34"/>
      <c r="L1883" s="33"/>
      <c r="M1883" s="135"/>
      <c r="N1883" s="32" t="s">
        <v>118</v>
      </c>
      <c r="O1883" s="34"/>
      <c r="P1883" s="135" t="s">
        <v>7463</v>
      </c>
      <c r="Q1883" s="143" t="s">
        <v>126</v>
      </c>
      <c r="R1883" s="143" t="s">
        <v>128</v>
      </c>
      <c r="S1883" s="144" t="s">
        <v>128</v>
      </c>
      <c r="T1883" s="130" t="s">
        <v>6162</v>
      </c>
    </row>
    <row r="1884" spans="1:20" s="53" customFormat="1" ht="125.25" customHeight="1">
      <c r="A1884" s="211" t="s">
        <v>5105</v>
      </c>
      <c r="B1884" s="211" t="s">
        <v>5662</v>
      </c>
      <c r="C1884" s="211" t="s">
        <v>5658</v>
      </c>
      <c r="D1884" s="135" t="s">
        <v>7630</v>
      </c>
      <c r="E1884" s="32" t="s">
        <v>2807</v>
      </c>
      <c r="F1884" s="33"/>
      <c r="G1884" s="34"/>
      <c r="H1884" s="34"/>
      <c r="I1884" s="34"/>
      <c r="J1884" s="34"/>
      <c r="K1884" s="34"/>
      <c r="L1884" s="33"/>
      <c r="M1884" s="147"/>
      <c r="N1884" s="32" t="s">
        <v>118</v>
      </c>
      <c r="O1884" s="32"/>
      <c r="P1884" s="135" t="s">
        <v>7359</v>
      </c>
      <c r="Q1884" s="32" t="s">
        <v>126</v>
      </c>
      <c r="R1884" s="143" t="s">
        <v>128</v>
      </c>
      <c r="S1884" s="143" t="s">
        <v>126</v>
      </c>
      <c r="T1884" s="130" t="s">
        <v>7003</v>
      </c>
    </row>
    <row r="1885" spans="1:20" s="36" customFormat="1" ht="124.5" customHeight="1">
      <c r="A1885" s="441" t="s">
        <v>5107</v>
      </c>
      <c r="B1885" s="442" t="s">
        <v>5663</v>
      </c>
      <c r="C1885" s="442" t="s">
        <v>5659</v>
      </c>
      <c r="D1885" s="135" t="s">
        <v>7631</v>
      </c>
      <c r="E1885" s="32" t="s">
        <v>30</v>
      </c>
      <c r="F1885" s="443"/>
      <c r="G1885" s="443"/>
      <c r="H1885" s="443"/>
      <c r="I1885" s="443"/>
      <c r="J1885" s="443"/>
      <c r="K1885" s="443"/>
      <c r="L1885" s="443"/>
      <c r="M1885" s="443"/>
      <c r="N1885" s="444" t="s">
        <v>118</v>
      </c>
      <c r="O1885" s="443"/>
      <c r="P1885" s="135" t="s">
        <v>7360</v>
      </c>
      <c r="Q1885" s="32" t="s">
        <v>126</v>
      </c>
      <c r="R1885" s="32" t="s">
        <v>128</v>
      </c>
      <c r="S1885" s="32" t="s">
        <v>128</v>
      </c>
      <c r="T1885" s="130" t="s">
        <v>7003</v>
      </c>
    </row>
    <row r="1886" spans="1:20" s="36" customFormat="1" ht="28.5" customHeight="1">
      <c r="A1886" s="208" t="s">
        <v>5115</v>
      </c>
      <c r="B1886" s="208" t="s">
        <v>5064</v>
      </c>
      <c r="C1886" s="208" t="s">
        <v>4118</v>
      </c>
      <c r="D1886" s="135" t="s">
        <v>4119</v>
      </c>
      <c r="E1886" s="32" t="s">
        <v>337</v>
      </c>
      <c r="F1886" s="387"/>
      <c r="G1886" s="387"/>
      <c r="H1886" s="387"/>
      <c r="I1886" s="387"/>
      <c r="J1886" s="387"/>
      <c r="K1886" s="387"/>
      <c r="L1886" s="387"/>
      <c r="M1886" s="387"/>
      <c r="N1886" s="143" t="s">
        <v>118</v>
      </c>
      <c r="O1886" s="387"/>
      <c r="P1886" s="386" t="s">
        <v>6970</v>
      </c>
      <c r="Q1886" s="143" t="s">
        <v>126</v>
      </c>
      <c r="R1886" s="143" t="s">
        <v>126</v>
      </c>
      <c r="S1886" s="395" t="s">
        <v>126</v>
      </c>
      <c r="T1886" s="143" t="s">
        <v>7722</v>
      </c>
    </row>
    <row r="1887" spans="1:20" s="36" customFormat="1" ht="165" customHeight="1">
      <c r="A1887" s="208" t="s">
        <v>5116</v>
      </c>
      <c r="B1887" s="208" t="s">
        <v>5065</v>
      </c>
      <c r="C1887" s="208" t="s">
        <v>4120</v>
      </c>
      <c r="D1887" s="135" t="s">
        <v>7632</v>
      </c>
      <c r="E1887" s="32" t="s">
        <v>337</v>
      </c>
      <c r="F1887" s="387"/>
      <c r="G1887" s="387"/>
      <c r="H1887" s="387"/>
      <c r="I1887" s="387"/>
      <c r="J1887" s="387"/>
      <c r="K1887" s="387"/>
      <c r="L1887" s="387"/>
      <c r="M1887" s="387"/>
      <c r="N1887" s="143" t="s">
        <v>118</v>
      </c>
      <c r="O1887" s="387"/>
      <c r="P1887" s="386" t="s">
        <v>7635</v>
      </c>
      <c r="Q1887" s="143" t="s">
        <v>126</v>
      </c>
      <c r="R1887" s="143" t="s">
        <v>126</v>
      </c>
      <c r="S1887" s="395" t="s">
        <v>126</v>
      </c>
      <c r="T1887" s="143" t="s">
        <v>7722</v>
      </c>
    </row>
    <row r="1888" spans="1:20" s="36" customFormat="1" ht="66" customHeight="1">
      <c r="A1888" s="208" t="s">
        <v>5106</v>
      </c>
      <c r="B1888" s="393" t="s">
        <v>5061</v>
      </c>
      <c r="C1888" s="398" t="s">
        <v>4881</v>
      </c>
      <c r="D1888" s="385" t="s">
        <v>6316</v>
      </c>
      <c r="E1888" s="384" t="s">
        <v>4882</v>
      </c>
      <c r="F1888" s="384"/>
      <c r="G1888" s="384"/>
      <c r="H1888" s="384"/>
      <c r="I1888" s="384"/>
      <c r="J1888" s="384"/>
      <c r="K1888" s="384"/>
      <c r="L1888" s="384"/>
      <c r="M1888" s="384"/>
      <c r="N1888" s="384" t="s">
        <v>118</v>
      </c>
      <c r="O1888" s="384"/>
      <c r="P1888" s="385" t="s">
        <v>7533</v>
      </c>
      <c r="Q1888" s="143" t="s">
        <v>126</v>
      </c>
      <c r="R1888" s="143" t="s">
        <v>126</v>
      </c>
      <c r="S1888" s="143" t="s">
        <v>128</v>
      </c>
      <c r="T1888" s="130" t="s">
        <v>6205</v>
      </c>
    </row>
    <row r="1889" spans="1:20" s="36" customFormat="1" ht="12.75" customHeight="1">
      <c r="A1889" s="784" t="s">
        <v>5109</v>
      </c>
      <c r="B1889" s="784" t="s">
        <v>5434</v>
      </c>
      <c r="C1889" s="784" t="s">
        <v>5660</v>
      </c>
      <c r="D1889" s="787" t="s">
        <v>7411</v>
      </c>
      <c r="E1889" s="781" t="s">
        <v>5839</v>
      </c>
      <c r="F1889" s="386" t="s">
        <v>6379</v>
      </c>
      <c r="G1889" s="386" t="s">
        <v>6382</v>
      </c>
      <c r="H1889" s="923"/>
      <c r="I1889" s="923"/>
      <c r="J1889" s="923"/>
      <c r="K1889" s="923"/>
      <c r="L1889" s="923"/>
      <c r="M1889" s="923"/>
      <c r="N1889" s="806" t="s">
        <v>118</v>
      </c>
      <c r="O1889" s="923"/>
      <c r="P1889" s="787" t="s">
        <v>7636</v>
      </c>
      <c r="Q1889" s="806" t="s">
        <v>126</v>
      </c>
      <c r="R1889" s="806" t="s">
        <v>128</v>
      </c>
      <c r="S1889" s="806" t="s">
        <v>128</v>
      </c>
      <c r="T1889" s="806" t="s">
        <v>6683</v>
      </c>
    </row>
    <row r="1890" spans="1:20" s="36" customFormat="1" ht="12.75" customHeight="1">
      <c r="A1890" s="785"/>
      <c r="B1890" s="785"/>
      <c r="C1890" s="785"/>
      <c r="D1890" s="788"/>
      <c r="E1890" s="782"/>
      <c r="F1890" s="386" t="s">
        <v>6380</v>
      </c>
      <c r="G1890" s="386" t="s">
        <v>6383</v>
      </c>
      <c r="H1890" s="924"/>
      <c r="I1890" s="924"/>
      <c r="J1890" s="924"/>
      <c r="K1890" s="924"/>
      <c r="L1890" s="924"/>
      <c r="M1890" s="924"/>
      <c r="N1890" s="831"/>
      <c r="O1890" s="924"/>
      <c r="P1890" s="788"/>
      <c r="Q1890" s="831"/>
      <c r="R1890" s="831"/>
      <c r="S1890" s="831"/>
      <c r="T1890" s="831"/>
    </row>
    <row r="1891" spans="1:20" s="36" customFormat="1" ht="41.25" customHeight="1">
      <c r="A1891" s="786"/>
      <c r="B1891" s="786"/>
      <c r="C1891" s="786"/>
      <c r="D1891" s="789"/>
      <c r="E1891" s="783"/>
      <c r="F1891" s="386" t="s">
        <v>6381</v>
      </c>
      <c r="G1891" s="386" t="s">
        <v>6384</v>
      </c>
      <c r="H1891" s="925"/>
      <c r="I1891" s="925"/>
      <c r="J1891" s="925"/>
      <c r="K1891" s="925"/>
      <c r="L1891" s="925"/>
      <c r="M1891" s="925"/>
      <c r="N1891" s="807"/>
      <c r="O1891" s="925"/>
      <c r="P1891" s="789"/>
      <c r="Q1891" s="807"/>
      <c r="R1891" s="807"/>
      <c r="S1891" s="807"/>
      <c r="T1891" s="807"/>
    </row>
    <row r="1892" spans="1:20" s="36" customFormat="1" ht="12.75" customHeight="1">
      <c r="A1892" s="794" t="s">
        <v>5111</v>
      </c>
      <c r="B1892" s="794" t="s">
        <v>5435</v>
      </c>
      <c r="C1892" s="794" t="s">
        <v>5661</v>
      </c>
      <c r="D1892" s="787" t="s">
        <v>7412</v>
      </c>
      <c r="E1892" s="781" t="s">
        <v>5839</v>
      </c>
      <c r="F1892" s="484" t="s">
        <v>6328</v>
      </c>
      <c r="G1892" s="484" t="s">
        <v>6329</v>
      </c>
      <c r="H1892" s="787"/>
      <c r="I1892" s="787"/>
      <c r="J1892" s="787"/>
      <c r="K1892" s="787"/>
      <c r="L1892" s="787"/>
      <c r="M1892" s="787"/>
      <c r="N1892" s="781" t="s">
        <v>118</v>
      </c>
      <c r="O1892" s="787"/>
      <c r="P1892" s="787" t="s">
        <v>7784</v>
      </c>
      <c r="Q1892" s="793" t="s">
        <v>126</v>
      </c>
      <c r="R1892" s="781" t="s">
        <v>128</v>
      </c>
      <c r="S1892" s="781" t="s">
        <v>128</v>
      </c>
      <c r="T1892" s="781" t="s">
        <v>7722</v>
      </c>
    </row>
    <row r="1893" spans="1:20" s="36" customFormat="1" ht="12.75" customHeight="1">
      <c r="A1893" s="794"/>
      <c r="B1893" s="794"/>
      <c r="C1893" s="794"/>
      <c r="D1893" s="788"/>
      <c r="E1893" s="782"/>
      <c r="F1893" s="484" t="s">
        <v>6331</v>
      </c>
      <c r="G1893" s="484" t="s">
        <v>6330</v>
      </c>
      <c r="H1893" s="788"/>
      <c r="I1893" s="788"/>
      <c r="J1893" s="788"/>
      <c r="K1893" s="788"/>
      <c r="L1893" s="788"/>
      <c r="M1893" s="788"/>
      <c r="N1893" s="782"/>
      <c r="O1893" s="788"/>
      <c r="P1893" s="788"/>
      <c r="Q1893" s="793"/>
      <c r="R1893" s="782"/>
      <c r="S1893" s="782"/>
      <c r="T1893" s="782"/>
    </row>
    <row r="1894" spans="1:20" s="36" customFormat="1" ht="12.75" customHeight="1">
      <c r="A1894" s="794"/>
      <c r="B1894" s="794"/>
      <c r="C1894" s="794"/>
      <c r="D1894" s="788"/>
      <c r="E1894" s="782"/>
      <c r="F1894" s="484" t="s">
        <v>6332</v>
      </c>
      <c r="G1894" s="484" t="s">
        <v>6355</v>
      </c>
      <c r="H1894" s="788"/>
      <c r="I1894" s="788"/>
      <c r="J1894" s="788"/>
      <c r="K1894" s="788"/>
      <c r="L1894" s="788"/>
      <c r="M1894" s="788"/>
      <c r="N1894" s="782"/>
      <c r="O1894" s="788"/>
      <c r="P1894" s="788"/>
      <c r="Q1894" s="793"/>
      <c r="R1894" s="782"/>
      <c r="S1894" s="782"/>
      <c r="T1894" s="782"/>
    </row>
    <row r="1895" spans="1:20" s="36" customFormat="1" ht="12.75" customHeight="1">
      <c r="A1895" s="794"/>
      <c r="B1895" s="794"/>
      <c r="C1895" s="794"/>
      <c r="D1895" s="788"/>
      <c r="E1895" s="782"/>
      <c r="F1895" s="484" t="s">
        <v>6333</v>
      </c>
      <c r="G1895" s="484" t="s">
        <v>6356</v>
      </c>
      <c r="H1895" s="788"/>
      <c r="I1895" s="788"/>
      <c r="J1895" s="788"/>
      <c r="K1895" s="788"/>
      <c r="L1895" s="788"/>
      <c r="M1895" s="788"/>
      <c r="N1895" s="782"/>
      <c r="O1895" s="788"/>
      <c r="P1895" s="788"/>
      <c r="Q1895" s="793"/>
      <c r="R1895" s="782"/>
      <c r="S1895" s="782"/>
      <c r="T1895" s="782"/>
    </row>
    <row r="1896" spans="1:20" s="36" customFormat="1" ht="12.75" customHeight="1">
      <c r="A1896" s="794"/>
      <c r="B1896" s="794"/>
      <c r="C1896" s="794"/>
      <c r="D1896" s="788"/>
      <c r="E1896" s="782"/>
      <c r="F1896" s="484" t="s">
        <v>6334</v>
      </c>
      <c r="G1896" s="484" t="s">
        <v>6357</v>
      </c>
      <c r="H1896" s="788"/>
      <c r="I1896" s="788"/>
      <c r="J1896" s="788"/>
      <c r="K1896" s="788"/>
      <c r="L1896" s="788"/>
      <c r="M1896" s="788"/>
      <c r="N1896" s="782"/>
      <c r="O1896" s="788"/>
      <c r="P1896" s="788"/>
      <c r="Q1896" s="793"/>
      <c r="R1896" s="782"/>
      <c r="S1896" s="782"/>
      <c r="T1896" s="782"/>
    </row>
    <row r="1897" spans="1:20" s="36" customFormat="1" ht="12.75" customHeight="1">
      <c r="A1897" s="794"/>
      <c r="B1897" s="794"/>
      <c r="C1897" s="794"/>
      <c r="D1897" s="788"/>
      <c r="E1897" s="782"/>
      <c r="F1897" s="484" t="s">
        <v>6335</v>
      </c>
      <c r="G1897" s="484" t="s">
        <v>6358</v>
      </c>
      <c r="H1897" s="788"/>
      <c r="I1897" s="788"/>
      <c r="J1897" s="788"/>
      <c r="K1897" s="788"/>
      <c r="L1897" s="788"/>
      <c r="M1897" s="788"/>
      <c r="N1897" s="782"/>
      <c r="O1897" s="788"/>
      <c r="P1897" s="788"/>
      <c r="Q1897" s="793"/>
      <c r="R1897" s="782"/>
      <c r="S1897" s="782"/>
      <c r="T1897" s="782"/>
    </row>
    <row r="1898" spans="1:20" s="36" customFormat="1" ht="12.75" customHeight="1">
      <c r="A1898" s="794"/>
      <c r="B1898" s="794"/>
      <c r="C1898" s="794"/>
      <c r="D1898" s="788"/>
      <c r="E1898" s="782"/>
      <c r="F1898" s="484" t="s">
        <v>6336</v>
      </c>
      <c r="G1898" s="484" t="s">
        <v>6359</v>
      </c>
      <c r="H1898" s="788"/>
      <c r="I1898" s="788"/>
      <c r="J1898" s="788"/>
      <c r="K1898" s="788"/>
      <c r="L1898" s="788"/>
      <c r="M1898" s="788"/>
      <c r="N1898" s="782"/>
      <c r="O1898" s="788"/>
      <c r="P1898" s="788"/>
      <c r="Q1898" s="793"/>
      <c r="R1898" s="782"/>
      <c r="S1898" s="782"/>
      <c r="T1898" s="782"/>
    </row>
    <row r="1899" spans="1:20" s="36" customFormat="1" ht="12.75" customHeight="1">
      <c r="A1899" s="794"/>
      <c r="B1899" s="794"/>
      <c r="C1899" s="794"/>
      <c r="D1899" s="788"/>
      <c r="E1899" s="782"/>
      <c r="F1899" s="484" t="s">
        <v>6337</v>
      </c>
      <c r="G1899" s="484" t="s">
        <v>6360</v>
      </c>
      <c r="H1899" s="788"/>
      <c r="I1899" s="788"/>
      <c r="J1899" s="788"/>
      <c r="K1899" s="788"/>
      <c r="L1899" s="788"/>
      <c r="M1899" s="788"/>
      <c r="N1899" s="782"/>
      <c r="O1899" s="788"/>
      <c r="P1899" s="788"/>
      <c r="Q1899" s="793"/>
      <c r="R1899" s="782"/>
      <c r="S1899" s="782"/>
      <c r="T1899" s="782"/>
    </row>
    <row r="1900" spans="1:20" s="36" customFormat="1" ht="12.75" customHeight="1">
      <c r="A1900" s="794"/>
      <c r="B1900" s="794"/>
      <c r="C1900" s="794"/>
      <c r="D1900" s="788"/>
      <c r="E1900" s="782"/>
      <c r="F1900" s="484" t="s">
        <v>6338</v>
      </c>
      <c r="G1900" s="484" t="s">
        <v>6361</v>
      </c>
      <c r="H1900" s="788"/>
      <c r="I1900" s="788"/>
      <c r="J1900" s="788"/>
      <c r="K1900" s="788"/>
      <c r="L1900" s="788"/>
      <c r="M1900" s="788"/>
      <c r="N1900" s="782"/>
      <c r="O1900" s="788"/>
      <c r="P1900" s="788"/>
      <c r="Q1900" s="793"/>
      <c r="R1900" s="782"/>
      <c r="S1900" s="782"/>
      <c r="T1900" s="782"/>
    </row>
    <row r="1901" spans="1:20" s="36" customFormat="1" ht="12.75" customHeight="1">
      <c r="A1901" s="794"/>
      <c r="B1901" s="794"/>
      <c r="C1901" s="794"/>
      <c r="D1901" s="788"/>
      <c r="E1901" s="782"/>
      <c r="F1901" s="484" t="s">
        <v>6339</v>
      </c>
      <c r="G1901" s="484" t="s">
        <v>6362</v>
      </c>
      <c r="H1901" s="788"/>
      <c r="I1901" s="788"/>
      <c r="J1901" s="788"/>
      <c r="K1901" s="788"/>
      <c r="L1901" s="788"/>
      <c r="M1901" s="788"/>
      <c r="N1901" s="782"/>
      <c r="O1901" s="788"/>
      <c r="P1901" s="788"/>
      <c r="Q1901" s="793"/>
      <c r="R1901" s="782"/>
      <c r="S1901" s="782"/>
      <c r="T1901" s="782"/>
    </row>
    <row r="1902" spans="1:20" s="36" customFormat="1" ht="12.75" customHeight="1">
      <c r="A1902" s="794"/>
      <c r="B1902" s="794"/>
      <c r="C1902" s="794"/>
      <c r="D1902" s="788"/>
      <c r="E1902" s="782"/>
      <c r="F1902" s="484" t="s">
        <v>6340</v>
      </c>
      <c r="G1902" s="484" t="s">
        <v>6363</v>
      </c>
      <c r="H1902" s="788"/>
      <c r="I1902" s="788"/>
      <c r="J1902" s="788"/>
      <c r="K1902" s="788"/>
      <c r="L1902" s="788"/>
      <c r="M1902" s="788"/>
      <c r="N1902" s="782"/>
      <c r="O1902" s="788"/>
      <c r="P1902" s="788"/>
      <c r="Q1902" s="793"/>
      <c r="R1902" s="782"/>
      <c r="S1902" s="782"/>
      <c r="T1902" s="782"/>
    </row>
    <row r="1903" spans="1:20" s="36" customFormat="1" ht="12.75" customHeight="1">
      <c r="A1903" s="794"/>
      <c r="B1903" s="794"/>
      <c r="C1903" s="794"/>
      <c r="D1903" s="788"/>
      <c r="E1903" s="782"/>
      <c r="F1903" s="484" t="s">
        <v>6341</v>
      </c>
      <c r="G1903" s="484" t="s">
        <v>6364</v>
      </c>
      <c r="H1903" s="788"/>
      <c r="I1903" s="788"/>
      <c r="J1903" s="788"/>
      <c r="K1903" s="788"/>
      <c r="L1903" s="788"/>
      <c r="M1903" s="788"/>
      <c r="N1903" s="782"/>
      <c r="O1903" s="788"/>
      <c r="P1903" s="788"/>
      <c r="Q1903" s="793"/>
      <c r="R1903" s="782"/>
      <c r="S1903" s="782"/>
      <c r="T1903" s="782"/>
    </row>
    <row r="1904" spans="1:20" s="36" customFormat="1" ht="12.75" customHeight="1">
      <c r="A1904" s="794"/>
      <c r="B1904" s="794"/>
      <c r="C1904" s="794"/>
      <c r="D1904" s="788"/>
      <c r="E1904" s="782"/>
      <c r="F1904" s="484" t="s">
        <v>6365</v>
      </c>
      <c r="G1904" s="484" t="s">
        <v>6366</v>
      </c>
      <c r="H1904" s="788"/>
      <c r="I1904" s="788"/>
      <c r="J1904" s="788"/>
      <c r="K1904" s="788"/>
      <c r="L1904" s="788"/>
      <c r="M1904" s="788"/>
      <c r="N1904" s="782"/>
      <c r="O1904" s="788"/>
      <c r="P1904" s="788"/>
      <c r="Q1904" s="793"/>
      <c r="R1904" s="782"/>
      <c r="S1904" s="782"/>
      <c r="T1904" s="782"/>
    </row>
    <row r="1905" spans="1:20" s="36" customFormat="1" ht="12.75" customHeight="1">
      <c r="A1905" s="794"/>
      <c r="B1905" s="794"/>
      <c r="C1905" s="794"/>
      <c r="D1905" s="788"/>
      <c r="E1905" s="782"/>
      <c r="F1905" s="484" t="s">
        <v>6342</v>
      </c>
      <c r="G1905" s="484" t="s">
        <v>6367</v>
      </c>
      <c r="H1905" s="788"/>
      <c r="I1905" s="788"/>
      <c r="J1905" s="788"/>
      <c r="K1905" s="788"/>
      <c r="L1905" s="788"/>
      <c r="M1905" s="788"/>
      <c r="N1905" s="782"/>
      <c r="O1905" s="788"/>
      <c r="P1905" s="788"/>
      <c r="Q1905" s="793"/>
      <c r="R1905" s="782"/>
      <c r="S1905" s="782"/>
      <c r="T1905" s="782"/>
    </row>
    <row r="1906" spans="1:20" s="36" customFormat="1" ht="12.75" customHeight="1">
      <c r="A1906" s="794"/>
      <c r="B1906" s="794"/>
      <c r="C1906" s="794"/>
      <c r="D1906" s="788"/>
      <c r="E1906" s="782"/>
      <c r="F1906" s="484" t="s">
        <v>6343</v>
      </c>
      <c r="G1906" s="484" t="s">
        <v>6368</v>
      </c>
      <c r="H1906" s="788"/>
      <c r="I1906" s="788"/>
      <c r="J1906" s="788"/>
      <c r="K1906" s="788"/>
      <c r="L1906" s="788"/>
      <c r="M1906" s="788"/>
      <c r="N1906" s="782"/>
      <c r="O1906" s="788"/>
      <c r="P1906" s="788"/>
      <c r="Q1906" s="793"/>
      <c r="R1906" s="782"/>
      <c r="S1906" s="782"/>
      <c r="T1906" s="782"/>
    </row>
    <row r="1907" spans="1:20" s="36" customFormat="1" ht="12.75" customHeight="1">
      <c r="A1907" s="794"/>
      <c r="B1907" s="794"/>
      <c r="C1907" s="794"/>
      <c r="D1907" s="788"/>
      <c r="E1907" s="782"/>
      <c r="F1907" s="484" t="s">
        <v>6344</v>
      </c>
      <c r="G1907" s="484" t="s">
        <v>6369</v>
      </c>
      <c r="H1907" s="788"/>
      <c r="I1907" s="788"/>
      <c r="J1907" s="788"/>
      <c r="K1907" s="788"/>
      <c r="L1907" s="788"/>
      <c r="M1907" s="788"/>
      <c r="N1907" s="782"/>
      <c r="O1907" s="788"/>
      <c r="P1907" s="788"/>
      <c r="Q1907" s="793"/>
      <c r="R1907" s="782"/>
      <c r="S1907" s="782"/>
      <c r="T1907" s="782"/>
    </row>
    <row r="1908" spans="1:20" s="36" customFormat="1" ht="12.75" customHeight="1">
      <c r="A1908" s="794"/>
      <c r="B1908" s="794"/>
      <c r="C1908" s="794"/>
      <c r="D1908" s="788"/>
      <c r="E1908" s="782"/>
      <c r="F1908" s="484" t="s">
        <v>6345</v>
      </c>
      <c r="G1908" s="484" t="s">
        <v>6370</v>
      </c>
      <c r="H1908" s="788"/>
      <c r="I1908" s="788"/>
      <c r="J1908" s="788"/>
      <c r="K1908" s="788"/>
      <c r="L1908" s="788"/>
      <c r="M1908" s="788"/>
      <c r="N1908" s="782"/>
      <c r="O1908" s="788"/>
      <c r="P1908" s="788"/>
      <c r="Q1908" s="793"/>
      <c r="R1908" s="782"/>
      <c r="S1908" s="782"/>
      <c r="T1908" s="782"/>
    </row>
    <row r="1909" spans="1:20" s="36" customFormat="1" ht="12.75" customHeight="1">
      <c r="A1909" s="794"/>
      <c r="B1909" s="794"/>
      <c r="C1909" s="794"/>
      <c r="D1909" s="788"/>
      <c r="E1909" s="782"/>
      <c r="F1909" s="484" t="s">
        <v>6346</v>
      </c>
      <c r="G1909" s="484" t="s">
        <v>6371</v>
      </c>
      <c r="H1909" s="788"/>
      <c r="I1909" s="788"/>
      <c r="J1909" s="788"/>
      <c r="K1909" s="788"/>
      <c r="L1909" s="788"/>
      <c r="M1909" s="788"/>
      <c r="N1909" s="782"/>
      <c r="O1909" s="788"/>
      <c r="P1909" s="788"/>
      <c r="Q1909" s="793"/>
      <c r="R1909" s="782"/>
      <c r="S1909" s="782"/>
      <c r="T1909" s="782"/>
    </row>
    <row r="1910" spans="1:20" s="36" customFormat="1" ht="12.75" customHeight="1">
      <c r="A1910" s="794"/>
      <c r="B1910" s="794"/>
      <c r="C1910" s="794"/>
      <c r="D1910" s="788"/>
      <c r="E1910" s="782"/>
      <c r="F1910" s="484" t="s">
        <v>6347</v>
      </c>
      <c r="G1910" s="484" t="s">
        <v>6372</v>
      </c>
      <c r="H1910" s="788"/>
      <c r="I1910" s="788"/>
      <c r="J1910" s="788"/>
      <c r="K1910" s="788"/>
      <c r="L1910" s="788"/>
      <c r="M1910" s="788"/>
      <c r="N1910" s="782"/>
      <c r="O1910" s="788"/>
      <c r="P1910" s="788"/>
      <c r="Q1910" s="793"/>
      <c r="R1910" s="782"/>
      <c r="S1910" s="782"/>
      <c r="T1910" s="782"/>
    </row>
    <row r="1911" spans="1:20" s="36" customFormat="1" ht="12.75" customHeight="1">
      <c r="A1911" s="794"/>
      <c r="B1911" s="794"/>
      <c r="C1911" s="794"/>
      <c r="D1911" s="788"/>
      <c r="E1911" s="782"/>
      <c r="F1911" s="484" t="s">
        <v>6348</v>
      </c>
      <c r="G1911" s="484" t="s">
        <v>6373</v>
      </c>
      <c r="H1911" s="788"/>
      <c r="I1911" s="788"/>
      <c r="J1911" s="788"/>
      <c r="K1911" s="788"/>
      <c r="L1911" s="788"/>
      <c r="M1911" s="788"/>
      <c r="N1911" s="782"/>
      <c r="O1911" s="788"/>
      <c r="P1911" s="788"/>
      <c r="Q1911" s="793"/>
      <c r="R1911" s="782"/>
      <c r="S1911" s="782"/>
      <c r="T1911" s="782"/>
    </row>
    <row r="1912" spans="1:20" s="36" customFormat="1" ht="12.75" customHeight="1">
      <c r="A1912" s="794"/>
      <c r="B1912" s="794"/>
      <c r="C1912" s="794"/>
      <c r="D1912" s="788"/>
      <c r="E1912" s="782"/>
      <c r="F1912" s="484" t="s">
        <v>6349</v>
      </c>
      <c r="G1912" s="484" t="s">
        <v>6374</v>
      </c>
      <c r="H1912" s="788"/>
      <c r="I1912" s="788"/>
      <c r="J1912" s="788"/>
      <c r="K1912" s="788"/>
      <c r="L1912" s="788"/>
      <c r="M1912" s="788"/>
      <c r="N1912" s="782"/>
      <c r="O1912" s="788"/>
      <c r="P1912" s="788"/>
      <c r="Q1912" s="793"/>
      <c r="R1912" s="782"/>
      <c r="S1912" s="782"/>
      <c r="T1912" s="782"/>
    </row>
    <row r="1913" spans="1:20" s="36" customFormat="1" ht="12.75" customHeight="1">
      <c r="A1913" s="794"/>
      <c r="B1913" s="794"/>
      <c r="C1913" s="794"/>
      <c r="D1913" s="788"/>
      <c r="E1913" s="782"/>
      <c r="F1913" s="484" t="s">
        <v>6350</v>
      </c>
      <c r="G1913" s="484" t="s">
        <v>6375</v>
      </c>
      <c r="H1913" s="788"/>
      <c r="I1913" s="788"/>
      <c r="J1913" s="788"/>
      <c r="K1913" s="788"/>
      <c r="L1913" s="788"/>
      <c r="M1913" s="788"/>
      <c r="N1913" s="782"/>
      <c r="O1913" s="788"/>
      <c r="P1913" s="788"/>
      <c r="Q1913" s="793"/>
      <c r="R1913" s="782"/>
      <c r="S1913" s="782"/>
      <c r="T1913" s="782"/>
    </row>
    <row r="1914" spans="1:20" s="36" customFormat="1" ht="12.75" customHeight="1">
      <c r="A1914" s="794"/>
      <c r="B1914" s="794"/>
      <c r="C1914" s="794"/>
      <c r="D1914" s="788"/>
      <c r="E1914" s="782"/>
      <c r="F1914" s="484" t="s">
        <v>6351</v>
      </c>
      <c r="G1914" s="484" t="s">
        <v>6376</v>
      </c>
      <c r="H1914" s="788"/>
      <c r="I1914" s="788"/>
      <c r="J1914" s="788"/>
      <c r="K1914" s="788"/>
      <c r="L1914" s="788"/>
      <c r="M1914" s="788"/>
      <c r="N1914" s="782"/>
      <c r="O1914" s="788"/>
      <c r="P1914" s="788"/>
      <c r="Q1914" s="793"/>
      <c r="R1914" s="782"/>
      <c r="S1914" s="782"/>
      <c r="T1914" s="782"/>
    </row>
    <row r="1915" spans="1:20" s="36" customFormat="1" ht="12.75" customHeight="1">
      <c r="A1915" s="794"/>
      <c r="B1915" s="794"/>
      <c r="C1915" s="794"/>
      <c r="D1915" s="788"/>
      <c r="E1915" s="782"/>
      <c r="F1915" s="484" t="s">
        <v>6352</v>
      </c>
      <c r="G1915" s="484" t="s">
        <v>6377</v>
      </c>
      <c r="H1915" s="788"/>
      <c r="I1915" s="788"/>
      <c r="J1915" s="788"/>
      <c r="K1915" s="788"/>
      <c r="L1915" s="788"/>
      <c r="M1915" s="788"/>
      <c r="N1915" s="782"/>
      <c r="O1915" s="788"/>
      <c r="P1915" s="788"/>
      <c r="Q1915" s="793"/>
      <c r="R1915" s="782"/>
      <c r="S1915" s="782"/>
      <c r="T1915" s="782"/>
    </row>
    <row r="1916" spans="1:20" s="36" customFormat="1" ht="12.75" customHeight="1">
      <c r="A1916" s="794"/>
      <c r="B1916" s="794"/>
      <c r="C1916" s="794"/>
      <c r="D1916" s="788"/>
      <c r="E1916" s="782"/>
      <c r="F1916" s="484" t="s">
        <v>6353</v>
      </c>
      <c r="G1916" s="484" t="s">
        <v>6378</v>
      </c>
      <c r="H1916" s="788"/>
      <c r="I1916" s="788"/>
      <c r="J1916" s="788"/>
      <c r="K1916" s="788"/>
      <c r="L1916" s="788"/>
      <c r="M1916" s="788"/>
      <c r="N1916" s="782"/>
      <c r="O1916" s="788"/>
      <c r="P1916" s="788"/>
      <c r="Q1916" s="793"/>
      <c r="R1916" s="782"/>
      <c r="S1916" s="782"/>
      <c r="T1916" s="782"/>
    </row>
    <row r="1917" spans="1:20" s="36" customFormat="1" ht="20.25" customHeight="1">
      <c r="A1917" s="794"/>
      <c r="B1917" s="794"/>
      <c r="C1917" s="794"/>
      <c r="D1917" s="789"/>
      <c r="E1917" s="783"/>
      <c r="F1917" s="484" t="s">
        <v>7765</v>
      </c>
      <c r="G1917" s="484" t="s">
        <v>7767</v>
      </c>
      <c r="H1917" s="789"/>
      <c r="I1917" s="789"/>
      <c r="J1917" s="789"/>
      <c r="K1917" s="789"/>
      <c r="L1917" s="789"/>
      <c r="M1917" s="789"/>
      <c r="N1917" s="783"/>
      <c r="O1917" s="789"/>
      <c r="P1917" s="789"/>
      <c r="Q1917" s="793"/>
      <c r="R1917" s="783"/>
      <c r="S1917" s="783"/>
      <c r="T1917" s="783"/>
    </row>
    <row r="1918" spans="1:20" s="8" customFormat="1" ht="108" customHeight="1">
      <c r="A1918" s="212" t="s">
        <v>1715</v>
      </c>
      <c r="B1918" s="94" t="s">
        <v>1265</v>
      </c>
      <c r="C1918" s="206" t="s">
        <v>4313</v>
      </c>
      <c r="D1918" s="60" t="s">
        <v>7637</v>
      </c>
      <c r="E1918" s="51" t="s">
        <v>68</v>
      </c>
      <c r="F1918" s="60"/>
      <c r="G1918" s="86"/>
      <c r="H1918" s="51" t="s">
        <v>101</v>
      </c>
      <c r="I1918" s="51" t="s">
        <v>101</v>
      </c>
      <c r="J1918" s="51" t="s">
        <v>52</v>
      </c>
      <c r="K1918" s="60" t="s">
        <v>5614</v>
      </c>
      <c r="L1918" s="9" t="s">
        <v>1416</v>
      </c>
      <c r="M1918" s="9" t="s">
        <v>7496</v>
      </c>
      <c r="N1918" s="39" t="s">
        <v>38</v>
      </c>
      <c r="O1918" s="66" t="s">
        <v>6459</v>
      </c>
      <c r="P1918" s="81"/>
      <c r="Q1918" s="39" t="s">
        <v>128</v>
      </c>
      <c r="R1918" s="111" t="s">
        <v>128</v>
      </c>
      <c r="S1918" s="111" t="s">
        <v>128</v>
      </c>
      <c r="T1918" s="111" t="s">
        <v>3971</v>
      </c>
    </row>
    <row r="1919" spans="1:20" s="8" customFormat="1" ht="44.25" customHeight="1">
      <c r="A1919" s="812" t="s">
        <v>1716</v>
      </c>
      <c r="B1919" s="756" t="s">
        <v>24</v>
      </c>
      <c r="C1919" s="756" t="s">
        <v>4403</v>
      </c>
      <c r="D1919" s="759" t="s">
        <v>7638</v>
      </c>
      <c r="E1919" s="762" t="s">
        <v>27</v>
      </c>
      <c r="F1919" s="51" t="s">
        <v>33</v>
      </c>
      <c r="G1919" s="60" t="s">
        <v>1169</v>
      </c>
      <c r="H1919" s="762" t="s">
        <v>101</v>
      </c>
      <c r="I1919" s="762" t="s">
        <v>101</v>
      </c>
      <c r="J1919" s="762" t="s">
        <v>107</v>
      </c>
      <c r="K1919" s="759" t="s">
        <v>5614</v>
      </c>
      <c r="L1919" s="768" t="s">
        <v>1170</v>
      </c>
      <c r="M1919" s="768" t="s">
        <v>7639</v>
      </c>
      <c r="N1919" s="762" t="s">
        <v>38</v>
      </c>
      <c r="O1919" s="759" t="s">
        <v>6460</v>
      </c>
      <c r="P1919" s="775"/>
      <c r="Q1919" s="771" t="s">
        <v>128</v>
      </c>
      <c r="R1919" s="771" t="s">
        <v>128</v>
      </c>
      <c r="S1919" s="771" t="s">
        <v>128</v>
      </c>
      <c r="T1919" s="771" t="s">
        <v>3749</v>
      </c>
    </row>
    <row r="1920" spans="1:20" s="8" customFormat="1" ht="42.75" customHeight="1">
      <c r="A1920" s="813" t="e">
        <v>#N/A</v>
      </c>
      <c r="B1920" s="758" t="e">
        <v>#N/A</v>
      </c>
      <c r="C1920" s="758" t="e">
        <v>#N/A</v>
      </c>
      <c r="D1920" s="760" t="e">
        <v>#N/A</v>
      </c>
      <c r="E1920" s="763" t="e">
        <v>#N/A</v>
      </c>
      <c r="F1920" s="51" t="s">
        <v>34</v>
      </c>
      <c r="G1920" s="60" t="s">
        <v>1172</v>
      </c>
      <c r="H1920" s="763" t="e">
        <v>#N/A</v>
      </c>
      <c r="I1920" s="763" t="e">
        <v>#N/A</v>
      </c>
      <c r="J1920" s="763" t="e">
        <v>#N/A</v>
      </c>
      <c r="K1920" s="760" t="e">
        <v>#N/A</v>
      </c>
      <c r="L1920" s="769" t="e">
        <v>#N/A</v>
      </c>
      <c r="M1920" s="769" t="e">
        <v>#N/A</v>
      </c>
      <c r="N1920" s="763" t="e">
        <v>#N/A</v>
      </c>
      <c r="O1920" s="760" t="e">
        <v>#N/A</v>
      </c>
      <c r="P1920" s="776"/>
      <c r="Q1920" s="772"/>
      <c r="R1920" s="772"/>
      <c r="S1920" s="772"/>
      <c r="T1920" s="772"/>
    </row>
    <row r="1921" spans="1:20" s="8" customFormat="1" ht="60" customHeight="1">
      <c r="A1921" s="814" t="e">
        <v>#N/A</v>
      </c>
      <c r="B1921" s="757" t="e">
        <v>#N/A</v>
      </c>
      <c r="C1921" s="757" t="e">
        <v>#N/A</v>
      </c>
      <c r="D1921" s="761" t="e">
        <v>#N/A</v>
      </c>
      <c r="E1921" s="764" t="e">
        <v>#N/A</v>
      </c>
      <c r="F1921" s="51" t="s">
        <v>202</v>
      </c>
      <c r="G1921" s="60" t="s">
        <v>1173</v>
      </c>
      <c r="H1921" s="764" t="e">
        <v>#N/A</v>
      </c>
      <c r="I1921" s="764" t="e">
        <v>#N/A</v>
      </c>
      <c r="J1921" s="764" t="e">
        <v>#N/A</v>
      </c>
      <c r="K1921" s="761" t="e">
        <v>#N/A</v>
      </c>
      <c r="L1921" s="770" t="e">
        <v>#N/A</v>
      </c>
      <c r="M1921" s="770" t="e">
        <v>#N/A</v>
      </c>
      <c r="N1921" s="764" t="e">
        <v>#N/A</v>
      </c>
      <c r="O1921" s="761" t="e">
        <v>#N/A</v>
      </c>
      <c r="P1921" s="777"/>
      <c r="Q1921" s="773"/>
      <c r="R1921" s="773"/>
      <c r="S1921" s="773"/>
      <c r="T1921" s="773"/>
    </row>
    <row r="1922" spans="1:20" s="8" customFormat="1" ht="20.399999999999999">
      <c r="A1922" s="207" t="s">
        <v>7867</v>
      </c>
      <c r="B1922" s="207" t="s">
        <v>7872</v>
      </c>
      <c r="C1922" s="399" t="s">
        <v>7873</v>
      </c>
      <c r="D1922" s="131" t="s">
        <v>7877</v>
      </c>
      <c r="E1922" s="132" t="s">
        <v>6165</v>
      </c>
      <c r="F1922" s="33"/>
      <c r="G1922" s="34"/>
      <c r="H1922" s="34"/>
      <c r="I1922" s="34"/>
      <c r="J1922" s="34"/>
      <c r="K1922" s="34"/>
      <c r="L1922" s="149"/>
      <c r="M1922" s="131"/>
      <c r="N1922" s="137" t="s">
        <v>118</v>
      </c>
      <c r="O1922" s="142"/>
      <c r="P1922" s="131" t="s">
        <v>7878</v>
      </c>
      <c r="Q1922" s="133" t="s">
        <v>126</v>
      </c>
      <c r="R1922" s="133" t="s">
        <v>126</v>
      </c>
      <c r="S1922" s="133" t="s">
        <v>128</v>
      </c>
      <c r="T1922" s="130" t="s">
        <v>7722</v>
      </c>
    </row>
    <row r="1923" spans="1:20" s="8" customFormat="1" ht="72.75" customHeight="1">
      <c r="A1923" s="208" t="s">
        <v>2239</v>
      </c>
      <c r="B1923" s="211" t="s">
        <v>1885</v>
      </c>
      <c r="C1923" s="211" t="s">
        <v>4197</v>
      </c>
      <c r="D1923" s="189" t="s">
        <v>7067</v>
      </c>
      <c r="E1923" s="301" t="s">
        <v>3658</v>
      </c>
      <c r="F1923" s="33"/>
      <c r="G1923" s="34"/>
      <c r="H1923" s="34"/>
      <c r="I1923" s="34"/>
      <c r="J1923" s="34"/>
      <c r="K1923" s="34"/>
      <c r="L1923" s="33"/>
      <c r="M1923" s="135"/>
      <c r="N1923" s="32" t="s">
        <v>118</v>
      </c>
      <c r="O1923" s="34"/>
      <c r="P1923" s="189" t="s">
        <v>7068</v>
      </c>
      <c r="Q1923" s="143" t="s">
        <v>126</v>
      </c>
      <c r="R1923" s="143" t="s">
        <v>128</v>
      </c>
      <c r="S1923" s="144" t="s">
        <v>128</v>
      </c>
      <c r="T1923" s="301" t="s">
        <v>7003</v>
      </c>
    </row>
    <row r="1924" spans="1:20" s="8" customFormat="1" ht="48" customHeight="1">
      <c r="A1924" s="208" t="s">
        <v>2240</v>
      </c>
      <c r="B1924" s="211" t="s">
        <v>2028</v>
      </c>
      <c r="C1924" s="211" t="s">
        <v>4404</v>
      </c>
      <c r="D1924" s="131" t="s">
        <v>2289</v>
      </c>
      <c r="E1924" s="132" t="s">
        <v>3660</v>
      </c>
      <c r="F1924" s="33"/>
      <c r="G1924" s="34"/>
      <c r="H1924" s="34"/>
      <c r="I1924" s="34"/>
      <c r="J1924" s="34"/>
      <c r="K1924" s="34"/>
      <c r="L1924" s="149"/>
      <c r="M1924" s="131"/>
      <c r="N1924" s="137" t="s">
        <v>118</v>
      </c>
      <c r="O1924" s="142"/>
      <c r="P1924" s="131" t="s">
        <v>7069</v>
      </c>
      <c r="Q1924" s="133" t="s">
        <v>126</v>
      </c>
      <c r="R1924" s="133" t="s">
        <v>128</v>
      </c>
      <c r="S1924" s="133" t="s">
        <v>128</v>
      </c>
      <c r="T1924" s="130" t="s">
        <v>7003</v>
      </c>
    </row>
    <row r="1925" spans="1:20" s="8" customFormat="1" ht="45" customHeight="1">
      <c r="A1925" s="208" t="s">
        <v>2241</v>
      </c>
      <c r="B1925" s="211" t="s">
        <v>3380</v>
      </c>
      <c r="C1925" s="211" t="s">
        <v>4130</v>
      </c>
      <c r="D1925" s="135" t="s">
        <v>6175</v>
      </c>
      <c r="E1925" s="32" t="s">
        <v>109</v>
      </c>
      <c r="F1925" s="138"/>
      <c r="G1925" s="34"/>
      <c r="H1925" s="34"/>
      <c r="I1925" s="34"/>
      <c r="J1925" s="34"/>
      <c r="K1925" s="34"/>
      <c r="L1925" s="33"/>
      <c r="M1925" s="135"/>
      <c r="N1925" s="32" t="s">
        <v>118</v>
      </c>
      <c r="O1925" s="34"/>
      <c r="P1925" s="135" t="s">
        <v>3415</v>
      </c>
      <c r="Q1925" s="143" t="s">
        <v>126</v>
      </c>
      <c r="R1925" s="143" t="s">
        <v>128</v>
      </c>
      <c r="S1925" s="143" t="s">
        <v>128</v>
      </c>
      <c r="T1925" s="130" t="s">
        <v>6162</v>
      </c>
    </row>
    <row r="1926" spans="1:20" s="8" customFormat="1" ht="45" customHeight="1">
      <c r="A1926" s="208" t="s">
        <v>2242</v>
      </c>
      <c r="B1926" s="211" t="s">
        <v>4107</v>
      </c>
      <c r="C1926" s="211" t="s">
        <v>4200</v>
      </c>
      <c r="D1926" s="135" t="s">
        <v>7888</v>
      </c>
      <c r="E1926" s="32" t="s">
        <v>7891</v>
      </c>
      <c r="F1926" s="33"/>
      <c r="G1926" s="34"/>
      <c r="H1926" s="34"/>
      <c r="I1926" s="34"/>
      <c r="J1926" s="34"/>
      <c r="K1926" s="34"/>
      <c r="L1926" s="138"/>
      <c r="M1926" s="135"/>
      <c r="N1926" s="32" t="s">
        <v>118</v>
      </c>
      <c r="O1926" s="32"/>
      <c r="P1926" s="135" t="s">
        <v>7892</v>
      </c>
      <c r="Q1926" s="143" t="s">
        <v>126</v>
      </c>
      <c r="R1926" s="143" t="s">
        <v>126</v>
      </c>
      <c r="S1926" s="143" t="s">
        <v>128</v>
      </c>
      <c r="T1926" s="143" t="s">
        <v>7722</v>
      </c>
    </row>
    <row r="1927" spans="1:20" s="8" customFormat="1" ht="48.75" customHeight="1">
      <c r="A1927" s="208" t="s">
        <v>2243</v>
      </c>
      <c r="B1927" s="211" t="s">
        <v>3663</v>
      </c>
      <c r="C1927" s="211" t="s">
        <v>4141</v>
      </c>
      <c r="D1927" s="135" t="s">
        <v>3657</v>
      </c>
      <c r="E1927" s="32" t="s">
        <v>1944</v>
      </c>
      <c r="F1927" s="33"/>
      <c r="G1927" s="34"/>
      <c r="H1927" s="34"/>
      <c r="I1927" s="34"/>
      <c r="J1927" s="34"/>
      <c r="K1927" s="34"/>
      <c r="L1927" s="33"/>
      <c r="M1927" s="135"/>
      <c r="N1927" s="32" t="s">
        <v>118</v>
      </c>
      <c r="O1927" s="34"/>
      <c r="P1927" s="135" t="s">
        <v>7398</v>
      </c>
      <c r="Q1927" s="143" t="s">
        <v>126</v>
      </c>
      <c r="R1927" s="143" t="s">
        <v>128</v>
      </c>
      <c r="S1927" s="143" t="s">
        <v>128</v>
      </c>
      <c r="T1927" s="130" t="s">
        <v>4106</v>
      </c>
    </row>
    <row r="1928" spans="1:20" s="8" customFormat="1" ht="51" customHeight="1">
      <c r="A1928" s="211" t="s">
        <v>5113</v>
      </c>
      <c r="B1928" s="211" t="s">
        <v>2282</v>
      </c>
      <c r="C1928" s="211" t="s">
        <v>4326</v>
      </c>
      <c r="D1928" s="135" t="s">
        <v>7507</v>
      </c>
      <c r="E1928" s="32" t="s">
        <v>2279</v>
      </c>
      <c r="F1928" s="33"/>
      <c r="G1928" s="34"/>
      <c r="H1928" s="34"/>
      <c r="I1928" s="34"/>
      <c r="J1928" s="34"/>
      <c r="K1928" s="34"/>
      <c r="L1928" s="33"/>
      <c r="M1928" s="135"/>
      <c r="N1928" s="32" t="s">
        <v>118</v>
      </c>
      <c r="O1928" s="34"/>
      <c r="P1928" s="135" t="s">
        <v>7515</v>
      </c>
      <c r="Q1928" s="143" t="s">
        <v>126</v>
      </c>
      <c r="R1928" s="143" t="s">
        <v>128</v>
      </c>
      <c r="S1928" s="144" t="s">
        <v>128</v>
      </c>
      <c r="T1928" s="130" t="s">
        <v>6162</v>
      </c>
    </row>
    <row r="1929" spans="1:20" s="53" customFormat="1" ht="109.5" customHeight="1">
      <c r="A1929" s="211" t="s">
        <v>5114</v>
      </c>
      <c r="B1929" s="211" t="s">
        <v>5723</v>
      </c>
      <c r="C1929" s="211" t="s">
        <v>4405</v>
      </c>
      <c r="D1929" s="135" t="s">
        <v>2801</v>
      </c>
      <c r="E1929" s="32" t="s">
        <v>2807</v>
      </c>
      <c r="F1929" s="33"/>
      <c r="G1929" s="34"/>
      <c r="H1929" s="34"/>
      <c r="I1929" s="34"/>
      <c r="J1929" s="34"/>
      <c r="K1929" s="34"/>
      <c r="L1929" s="33"/>
      <c r="M1929" s="135"/>
      <c r="N1929" s="32" t="s">
        <v>118</v>
      </c>
      <c r="O1929" s="32"/>
      <c r="P1929" s="135" t="s">
        <v>7341</v>
      </c>
      <c r="Q1929" s="32" t="s">
        <v>126</v>
      </c>
      <c r="R1929" s="143" t="s">
        <v>128</v>
      </c>
      <c r="S1929" s="143" t="s">
        <v>126</v>
      </c>
      <c r="T1929" s="130" t="s">
        <v>7003</v>
      </c>
    </row>
    <row r="1930" spans="1:20" ht="116.25" customHeight="1">
      <c r="A1930" s="208" t="s">
        <v>5118</v>
      </c>
      <c r="B1930" s="208" t="s">
        <v>5724</v>
      </c>
      <c r="C1930" s="208" t="s">
        <v>5119</v>
      </c>
      <c r="D1930" s="135" t="s">
        <v>5120</v>
      </c>
      <c r="E1930" s="32" t="s">
        <v>30</v>
      </c>
      <c r="F1930" s="397"/>
      <c r="G1930" s="397"/>
      <c r="H1930" s="397"/>
      <c r="I1930" s="397"/>
      <c r="J1930" s="397"/>
      <c r="K1930" s="397"/>
      <c r="L1930" s="397"/>
      <c r="M1930" s="135"/>
      <c r="N1930" s="32" t="s">
        <v>118</v>
      </c>
      <c r="O1930" s="397"/>
      <c r="P1930" s="135" t="s">
        <v>7362</v>
      </c>
      <c r="Q1930" s="32" t="s">
        <v>126</v>
      </c>
      <c r="R1930" s="32" t="s">
        <v>128</v>
      </c>
      <c r="S1930" s="32" t="s">
        <v>128</v>
      </c>
      <c r="T1930" s="130" t="s">
        <v>7003</v>
      </c>
    </row>
    <row r="1931" spans="1:20" ht="80.25" customHeight="1">
      <c r="A1931" s="208" t="s">
        <v>5117</v>
      </c>
      <c r="B1931" s="393" t="s">
        <v>5061</v>
      </c>
      <c r="C1931" s="398" t="s">
        <v>4881</v>
      </c>
      <c r="D1931" s="385" t="s">
        <v>6316</v>
      </c>
      <c r="E1931" s="384" t="s">
        <v>4882</v>
      </c>
      <c r="F1931" s="385"/>
      <c r="G1931" s="384"/>
      <c r="H1931" s="384"/>
      <c r="I1931" s="384"/>
      <c r="J1931" s="384"/>
      <c r="K1931" s="384"/>
      <c r="L1931" s="384"/>
      <c r="M1931" s="384"/>
      <c r="N1931" s="32" t="s">
        <v>118</v>
      </c>
      <c r="O1931" s="384"/>
      <c r="P1931" s="385" t="s">
        <v>7533</v>
      </c>
      <c r="Q1931" s="143" t="s">
        <v>126</v>
      </c>
      <c r="R1931" s="143" t="s">
        <v>126</v>
      </c>
      <c r="S1931" s="143" t="s">
        <v>128</v>
      </c>
      <c r="T1931" s="130" t="s">
        <v>6205</v>
      </c>
    </row>
    <row r="1932" spans="1:20" ht="24" customHeight="1">
      <c r="A1932" s="794" t="s">
        <v>5121</v>
      </c>
      <c r="B1932" s="794" t="s">
        <v>5436</v>
      </c>
      <c r="C1932" s="794" t="s">
        <v>5122</v>
      </c>
      <c r="D1932" s="921" t="s">
        <v>7412</v>
      </c>
      <c r="E1932" s="793" t="s">
        <v>5839</v>
      </c>
      <c r="F1932" s="135" t="s">
        <v>6328</v>
      </c>
      <c r="G1932" s="387" t="s">
        <v>6329</v>
      </c>
      <c r="H1932" s="926"/>
      <c r="I1932" s="926"/>
      <c r="J1932" s="926"/>
      <c r="K1932" s="926"/>
      <c r="L1932" s="926"/>
      <c r="M1932" s="926"/>
      <c r="N1932" s="922" t="s">
        <v>118</v>
      </c>
      <c r="O1932" s="926"/>
      <c r="P1932" s="921" t="s">
        <v>7790</v>
      </c>
      <c r="Q1932" s="922" t="s">
        <v>126</v>
      </c>
      <c r="R1932" s="922" t="s">
        <v>128</v>
      </c>
      <c r="S1932" s="922" t="s">
        <v>128</v>
      </c>
      <c r="T1932" s="922" t="s">
        <v>7722</v>
      </c>
    </row>
    <row r="1933" spans="1:20" ht="22.5" customHeight="1">
      <c r="A1933" s="794"/>
      <c r="B1933" s="794"/>
      <c r="C1933" s="794"/>
      <c r="D1933" s="921"/>
      <c r="E1933" s="793"/>
      <c r="F1933" s="135" t="s">
        <v>6331</v>
      </c>
      <c r="G1933" s="387" t="s">
        <v>6330</v>
      </c>
      <c r="H1933" s="926"/>
      <c r="I1933" s="926"/>
      <c r="J1933" s="926"/>
      <c r="K1933" s="926"/>
      <c r="L1933" s="926"/>
      <c r="M1933" s="926"/>
      <c r="N1933" s="922"/>
      <c r="O1933" s="926"/>
      <c r="P1933" s="921"/>
      <c r="Q1933" s="922"/>
      <c r="R1933" s="922"/>
      <c r="S1933" s="922"/>
      <c r="T1933" s="922"/>
    </row>
    <row r="1934" spans="1:20" ht="12.75" customHeight="1">
      <c r="A1934" s="794"/>
      <c r="B1934" s="794"/>
      <c r="C1934" s="794"/>
      <c r="D1934" s="921"/>
      <c r="E1934" s="793"/>
      <c r="F1934" s="135" t="s">
        <v>6332</v>
      </c>
      <c r="G1934" s="387" t="s">
        <v>6355</v>
      </c>
      <c r="H1934" s="926"/>
      <c r="I1934" s="926"/>
      <c r="J1934" s="926"/>
      <c r="K1934" s="926"/>
      <c r="L1934" s="926"/>
      <c r="M1934" s="926"/>
      <c r="N1934" s="922"/>
      <c r="O1934" s="926"/>
      <c r="P1934" s="921"/>
      <c r="Q1934" s="922"/>
      <c r="R1934" s="922"/>
      <c r="S1934" s="922"/>
      <c r="T1934" s="922"/>
    </row>
    <row r="1935" spans="1:20" ht="21.75" customHeight="1">
      <c r="A1935" s="794"/>
      <c r="B1935" s="794"/>
      <c r="C1935" s="794"/>
      <c r="D1935" s="921"/>
      <c r="E1935" s="793"/>
      <c r="F1935" s="135" t="s">
        <v>6333</v>
      </c>
      <c r="G1935" s="387" t="s">
        <v>6356</v>
      </c>
      <c r="H1935" s="926"/>
      <c r="I1935" s="926"/>
      <c r="J1935" s="926"/>
      <c r="K1935" s="926"/>
      <c r="L1935" s="926"/>
      <c r="M1935" s="926"/>
      <c r="N1935" s="922"/>
      <c r="O1935" s="926"/>
      <c r="P1935" s="921"/>
      <c r="Q1935" s="922"/>
      <c r="R1935" s="922"/>
      <c r="S1935" s="922"/>
      <c r="T1935" s="922"/>
    </row>
    <row r="1936" spans="1:20">
      <c r="A1936" s="280" t="s">
        <v>1342</v>
      </c>
      <c r="B1936" s="276"/>
      <c r="C1936" s="272"/>
      <c r="D1936" s="269"/>
      <c r="E1936" s="570"/>
      <c r="F1936" s="269"/>
      <c r="G1936" s="269"/>
      <c r="H1936" s="269"/>
      <c r="I1936" s="269"/>
      <c r="J1936" s="269"/>
      <c r="K1936" s="269"/>
      <c r="L1936" s="269"/>
      <c r="M1936" s="269"/>
      <c r="N1936" s="269"/>
      <c r="O1936" s="269"/>
      <c r="P1936" s="269"/>
      <c r="Q1936" s="269"/>
      <c r="R1936" s="269"/>
      <c r="S1936" s="269"/>
      <c r="T1936" s="271"/>
    </row>
    <row r="1937" spans="1:20" s="8" customFormat="1" ht="105.75" customHeight="1">
      <c r="A1937" s="212" t="s">
        <v>1717</v>
      </c>
      <c r="B1937" s="94" t="s">
        <v>1265</v>
      </c>
      <c r="C1937" s="206" t="s">
        <v>4313</v>
      </c>
      <c r="D1937" s="60" t="s">
        <v>7637</v>
      </c>
      <c r="E1937" s="51" t="s">
        <v>68</v>
      </c>
      <c r="F1937" s="60"/>
      <c r="G1937" s="86"/>
      <c r="H1937" s="51" t="s">
        <v>101</v>
      </c>
      <c r="I1937" s="51" t="s">
        <v>101</v>
      </c>
      <c r="J1937" s="51" t="s">
        <v>52</v>
      </c>
      <c r="K1937" s="60" t="s">
        <v>1810</v>
      </c>
      <c r="L1937" s="9" t="s">
        <v>1416</v>
      </c>
      <c r="M1937" s="9" t="s">
        <v>7496</v>
      </c>
      <c r="N1937" s="39" t="s">
        <v>38</v>
      </c>
      <c r="O1937" s="66" t="s">
        <v>6461</v>
      </c>
      <c r="P1937" s="81"/>
      <c r="Q1937" s="39" t="s">
        <v>128</v>
      </c>
      <c r="R1937" s="111" t="s">
        <v>128</v>
      </c>
      <c r="S1937" s="111" t="s">
        <v>128</v>
      </c>
      <c r="T1937" s="111" t="s">
        <v>3971</v>
      </c>
    </row>
    <row r="1938" spans="1:20" s="8" customFormat="1" ht="81" customHeight="1">
      <c r="A1938" s="212" t="s">
        <v>1718</v>
      </c>
      <c r="B1938" s="16" t="s">
        <v>55</v>
      </c>
      <c r="C1938" s="16" t="s">
        <v>4406</v>
      </c>
      <c r="D1938" s="60" t="s">
        <v>56</v>
      </c>
      <c r="E1938" s="51" t="s">
        <v>1074</v>
      </c>
      <c r="F1938" s="60"/>
      <c r="G1938" s="60"/>
      <c r="H1938" s="51" t="s">
        <v>52</v>
      </c>
      <c r="I1938" s="51" t="s">
        <v>101</v>
      </c>
      <c r="J1938" s="51" t="s">
        <v>52</v>
      </c>
      <c r="K1938" s="60" t="s">
        <v>5614</v>
      </c>
      <c r="L1938" s="9" t="s">
        <v>1075</v>
      </c>
      <c r="M1938" s="9" t="s">
        <v>7642</v>
      </c>
      <c r="N1938" s="39" t="s">
        <v>16</v>
      </c>
      <c r="O1938" s="66" t="s">
        <v>2598</v>
      </c>
      <c r="P1938" s="81"/>
      <c r="Q1938" s="111" t="s">
        <v>128</v>
      </c>
      <c r="R1938" s="111" t="s">
        <v>128</v>
      </c>
      <c r="S1938" s="111" t="s">
        <v>128</v>
      </c>
      <c r="T1938" s="111" t="s">
        <v>2989</v>
      </c>
    </row>
    <row r="1939" spans="1:20" s="8" customFormat="1" ht="97.5" customHeight="1">
      <c r="A1939" s="212" t="s">
        <v>1719</v>
      </c>
      <c r="B1939" s="16" t="s">
        <v>36</v>
      </c>
      <c r="C1939" s="16" t="s">
        <v>4407</v>
      </c>
      <c r="D1939" s="60" t="s">
        <v>57</v>
      </c>
      <c r="E1939" s="51" t="s">
        <v>3911</v>
      </c>
      <c r="F1939" s="60"/>
      <c r="G1939" s="60"/>
      <c r="H1939" s="51" t="s">
        <v>52</v>
      </c>
      <c r="I1939" s="51" t="s">
        <v>101</v>
      </c>
      <c r="J1939" s="51" t="s">
        <v>52</v>
      </c>
      <c r="K1939" s="60" t="s">
        <v>5614</v>
      </c>
      <c r="L1939" s="9" t="s">
        <v>1075</v>
      </c>
      <c r="M1939" s="9" t="s">
        <v>7643</v>
      </c>
      <c r="N1939" s="39" t="s">
        <v>16</v>
      </c>
      <c r="O1939" s="66" t="s">
        <v>2599</v>
      </c>
      <c r="P1939" s="81"/>
      <c r="Q1939" s="111" t="s">
        <v>128</v>
      </c>
      <c r="R1939" s="111" t="s">
        <v>128</v>
      </c>
      <c r="S1939" s="111" t="s">
        <v>128</v>
      </c>
      <c r="T1939" s="111" t="s">
        <v>2989</v>
      </c>
    </row>
    <row r="1940" spans="1:20" s="8" customFormat="1" ht="48" customHeight="1">
      <c r="A1940" s="867" t="s">
        <v>1720</v>
      </c>
      <c r="B1940" s="756" t="s">
        <v>6007</v>
      </c>
      <c r="C1940" s="756" t="s">
        <v>4408</v>
      </c>
      <c r="D1940" s="759" t="s">
        <v>58</v>
      </c>
      <c r="E1940" s="762" t="s">
        <v>1079</v>
      </c>
      <c r="F1940" s="39"/>
      <c r="G1940" s="60" t="s">
        <v>5617</v>
      </c>
      <c r="H1940" s="762" t="s">
        <v>52</v>
      </c>
      <c r="I1940" s="762" t="s">
        <v>101</v>
      </c>
      <c r="J1940" s="762" t="s">
        <v>52</v>
      </c>
      <c r="K1940" s="768" t="s">
        <v>2643</v>
      </c>
      <c r="L1940" s="768" t="s">
        <v>1075</v>
      </c>
      <c r="M1940" s="768" t="s">
        <v>7643</v>
      </c>
      <c r="N1940" s="762" t="s">
        <v>16</v>
      </c>
      <c r="O1940" s="759" t="s">
        <v>5791</v>
      </c>
      <c r="P1940" s="970"/>
      <c r="Q1940" s="771" t="s">
        <v>128</v>
      </c>
      <c r="R1940" s="771" t="s">
        <v>128</v>
      </c>
      <c r="S1940" s="771" t="s">
        <v>128</v>
      </c>
      <c r="T1940" s="771" t="s">
        <v>3024</v>
      </c>
    </row>
    <row r="1941" spans="1:20" s="8" customFormat="1" ht="33" customHeight="1">
      <c r="A1941" s="869"/>
      <c r="B1941" s="757" t="e">
        <v>#N/A</v>
      </c>
      <c r="C1941" s="757" t="e">
        <v>#N/A</v>
      </c>
      <c r="D1941" s="761" t="e">
        <v>#N/A</v>
      </c>
      <c r="E1941" s="764" t="e">
        <v>#N/A</v>
      </c>
      <c r="F1941" s="39">
        <v>99.9</v>
      </c>
      <c r="G1941" s="9" t="s">
        <v>3034</v>
      </c>
      <c r="H1941" s="764" t="e">
        <v>#N/A</v>
      </c>
      <c r="I1941" s="764" t="e">
        <v>#N/A</v>
      </c>
      <c r="J1941" s="764" t="e">
        <v>#N/A</v>
      </c>
      <c r="K1941" s="770" t="e">
        <v>#N/A</v>
      </c>
      <c r="L1941" s="770" t="e">
        <v>#N/A</v>
      </c>
      <c r="M1941" s="770" t="e">
        <v>#N/A</v>
      </c>
      <c r="N1941" s="764" t="e">
        <v>#N/A</v>
      </c>
      <c r="O1941" s="761" t="e">
        <v>#N/A</v>
      </c>
      <c r="P1941" s="971"/>
      <c r="Q1941" s="773"/>
      <c r="R1941" s="773"/>
      <c r="S1941" s="773"/>
      <c r="T1941" s="773"/>
    </row>
    <row r="1942" spans="1:20" s="8" customFormat="1" ht="20.399999999999999">
      <c r="A1942" s="207" t="s">
        <v>7868</v>
      </c>
      <c r="B1942" s="207" t="s">
        <v>7872</v>
      </c>
      <c r="C1942" s="399" t="s">
        <v>7873</v>
      </c>
      <c r="D1942" s="131" t="s">
        <v>7877</v>
      </c>
      <c r="E1942" s="132" t="s">
        <v>6165</v>
      </c>
      <c r="F1942" s="33"/>
      <c r="G1942" s="34"/>
      <c r="H1942" s="34"/>
      <c r="I1942" s="34"/>
      <c r="J1942" s="34"/>
      <c r="K1942" s="34"/>
      <c r="L1942" s="149"/>
      <c r="M1942" s="131"/>
      <c r="N1942" s="137" t="s">
        <v>118</v>
      </c>
      <c r="O1942" s="142"/>
      <c r="P1942" s="131" t="s">
        <v>7878</v>
      </c>
      <c r="Q1942" s="133" t="s">
        <v>126</v>
      </c>
      <c r="R1942" s="133" t="s">
        <v>126</v>
      </c>
      <c r="S1942" s="133" t="s">
        <v>128</v>
      </c>
      <c r="T1942" s="130" t="s">
        <v>7722</v>
      </c>
    </row>
    <row r="1943" spans="1:20" s="8" customFormat="1" ht="69" customHeight="1">
      <c r="A1943" s="208" t="s">
        <v>2245</v>
      </c>
      <c r="B1943" s="211" t="s">
        <v>1885</v>
      </c>
      <c r="C1943" s="211" t="s">
        <v>4197</v>
      </c>
      <c r="D1943" s="189" t="s">
        <v>7067</v>
      </c>
      <c r="E1943" s="301" t="s">
        <v>3658</v>
      </c>
      <c r="F1943" s="33"/>
      <c r="G1943" s="34"/>
      <c r="H1943" s="34"/>
      <c r="I1943" s="34"/>
      <c r="J1943" s="34"/>
      <c r="K1943" s="34"/>
      <c r="L1943" s="33"/>
      <c r="M1943" s="135"/>
      <c r="N1943" s="32" t="s">
        <v>118</v>
      </c>
      <c r="O1943" s="34"/>
      <c r="P1943" s="189" t="s">
        <v>7068</v>
      </c>
      <c r="Q1943" s="143" t="s">
        <v>126</v>
      </c>
      <c r="R1943" s="143" t="s">
        <v>128</v>
      </c>
      <c r="S1943" s="143" t="s">
        <v>128</v>
      </c>
      <c r="T1943" s="301" t="s">
        <v>7003</v>
      </c>
    </row>
    <row r="1944" spans="1:20" s="8" customFormat="1" ht="45" customHeight="1">
      <c r="A1944" s="208" t="s">
        <v>2246</v>
      </c>
      <c r="B1944" s="211" t="s">
        <v>2029</v>
      </c>
      <c r="C1944" s="211" t="s">
        <v>4409</v>
      </c>
      <c r="D1944" s="131" t="s">
        <v>2289</v>
      </c>
      <c r="E1944" s="132" t="s">
        <v>3660</v>
      </c>
      <c r="F1944" s="33"/>
      <c r="G1944" s="34"/>
      <c r="H1944" s="34"/>
      <c r="I1944" s="34"/>
      <c r="J1944" s="34"/>
      <c r="K1944" s="34"/>
      <c r="L1944" s="149"/>
      <c r="M1944" s="131"/>
      <c r="N1944" s="137" t="s">
        <v>118</v>
      </c>
      <c r="O1944" s="142"/>
      <c r="P1944" s="131" t="s">
        <v>7069</v>
      </c>
      <c r="Q1944" s="133" t="s">
        <v>126</v>
      </c>
      <c r="R1944" s="133" t="s">
        <v>128</v>
      </c>
      <c r="S1944" s="133" t="s">
        <v>128</v>
      </c>
      <c r="T1944" s="130" t="s">
        <v>7003</v>
      </c>
    </row>
    <row r="1945" spans="1:20" s="8" customFormat="1" ht="45" customHeight="1">
      <c r="A1945" s="208" t="s">
        <v>2247</v>
      </c>
      <c r="B1945" s="211" t="s">
        <v>3380</v>
      </c>
      <c r="C1945" s="211" t="s">
        <v>4130</v>
      </c>
      <c r="D1945" s="135" t="s">
        <v>6175</v>
      </c>
      <c r="E1945" s="32" t="s">
        <v>109</v>
      </c>
      <c r="F1945" s="138"/>
      <c r="G1945" s="34"/>
      <c r="H1945" s="34"/>
      <c r="I1945" s="34"/>
      <c r="J1945" s="34"/>
      <c r="K1945" s="34"/>
      <c r="L1945" s="33"/>
      <c r="M1945" s="135"/>
      <c r="N1945" s="32" t="s">
        <v>118</v>
      </c>
      <c r="O1945" s="34"/>
      <c r="P1945" s="135" t="s">
        <v>3415</v>
      </c>
      <c r="Q1945" s="143" t="s">
        <v>126</v>
      </c>
      <c r="R1945" s="143" t="s">
        <v>128</v>
      </c>
      <c r="S1945" s="144" t="s">
        <v>128</v>
      </c>
      <c r="T1945" s="130" t="s">
        <v>6162</v>
      </c>
    </row>
    <row r="1946" spans="1:20" s="8" customFormat="1" ht="41.85" customHeight="1">
      <c r="A1946" s="208" t="s">
        <v>2248</v>
      </c>
      <c r="B1946" s="211" t="s">
        <v>4107</v>
      </c>
      <c r="C1946" s="211" t="s">
        <v>4200</v>
      </c>
      <c r="D1946" s="135" t="s">
        <v>7888</v>
      </c>
      <c r="E1946" s="32" t="s">
        <v>7891</v>
      </c>
      <c r="F1946" s="33"/>
      <c r="G1946" s="34"/>
      <c r="H1946" s="34"/>
      <c r="I1946" s="34"/>
      <c r="J1946" s="34"/>
      <c r="K1946" s="34"/>
      <c r="L1946" s="138"/>
      <c r="M1946" s="135"/>
      <c r="N1946" s="32" t="s">
        <v>118</v>
      </c>
      <c r="O1946" s="32"/>
      <c r="P1946" s="135" t="s">
        <v>7892</v>
      </c>
      <c r="Q1946" s="143" t="s">
        <v>126</v>
      </c>
      <c r="R1946" s="143" t="s">
        <v>126</v>
      </c>
      <c r="S1946" s="143" t="s">
        <v>128</v>
      </c>
      <c r="T1946" s="143" t="s">
        <v>7722</v>
      </c>
    </row>
    <row r="1947" spans="1:20" s="8" customFormat="1" ht="51" customHeight="1">
      <c r="A1947" s="211" t="s">
        <v>2249</v>
      </c>
      <c r="B1947" s="211" t="s">
        <v>3663</v>
      </c>
      <c r="C1947" s="211" t="s">
        <v>4141</v>
      </c>
      <c r="D1947" s="135" t="s">
        <v>3657</v>
      </c>
      <c r="E1947" s="32" t="s">
        <v>1944</v>
      </c>
      <c r="F1947" s="33"/>
      <c r="G1947" s="34"/>
      <c r="H1947" s="34"/>
      <c r="I1947" s="34"/>
      <c r="J1947" s="34"/>
      <c r="K1947" s="34"/>
      <c r="L1947" s="33"/>
      <c r="M1947" s="135"/>
      <c r="N1947" s="32" t="s">
        <v>118</v>
      </c>
      <c r="O1947" s="34"/>
      <c r="P1947" s="135" t="s">
        <v>7398</v>
      </c>
      <c r="Q1947" s="143" t="s">
        <v>126</v>
      </c>
      <c r="R1947" s="143" t="s">
        <v>128</v>
      </c>
      <c r="S1947" s="144" t="s">
        <v>128</v>
      </c>
      <c r="T1947" s="130" t="s">
        <v>4106</v>
      </c>
    </row>
    <row r="1948" spans="1:20" s="53" customFormat="1" ht="78.75" customHeight="1">
      <c r="A1948" s="208" t="s">
        <v>2253</v>
      </c>
      <c r="B1948" s="208" t="s">
        <v>2282</v>
      </c>
      <c r="C1948" s="211" t="s">
        <v>4326</v>
      </c>
      <c r="D1948" s="135" t="s">
        <v>7507</v>
      </c>
      <c r="E1948" s="32" t="s">
        <v>2279</v>
      </c>
      <c r="F1948" s="33"/>
      <c r="G1948" s="34"/>
      <c r="H1948" s="34"/>
      <c r="I1948" s="34"/>
      <c r="J1948" s="34"/>
      <c r="K1948" s="34"/>
      <c r="L1948" s="33"/>
      <c r="M1948" s="135"/>
      <c r="N1948" s="32" t="s">
        <v>118</v>
      </c>
      <c r="O1948" s="34"/>
      <c r="P1948" s="135" t="s">
        <v>7515</v>
      </c>
      <c r="Q1948" s="143" t="s">
        <v>126</v>
      </c>
      <c r="R1948" s="143" t="s">
        <v>128</v>
      </c>
      <c r="S1948" s="143" t="s">
        <v>128</v>
      </c>
      <c r="T1948" s="130" t="s">
        <v>6162</v>
      </c>
    </row>
    <row r="1949" spans="1:20" s="53" customFormat="1" ht="106.5" customHeight="1">
      <c r="A1949" s="208" t="s">
        <v>5123</v>
      </c>
      <c r="B1949" s="208" t="s">
        <v>6227</v>
      </c>
      <c r="C1949" s="211" t="s">
        <v>4410</v>
      </c>
      <c r="D1949" s="135" t="s">
        <v>7640</v>
      </c>
      <c r="E1949" s="32" t="s">
        <v>2807</v>
      </c>
      <c r="F1949" s="33"/>
      <c r="G1949" s="34"/>
      <c r="H1949" s="34"/>
      <c r="I1949" s="34"/>
      <c r="J1949" s="34"/>
      <c r="K1949" s="34"/>
      <c r="L1949" s="33"/>
      <c r="M1949" s="147"/>
      <c r="N1949" s="32" t="s">
        <v>118</v>
      </c>
      <c r="O1949" s="32"/>
      <c r="P1949" s="135" t="s">
        <v>7341</v>
      </c>
      <c r="Q1949" s="32" t="s">
        <v>126</v>
      </c>
      <c r="R1949" s="143" t="s">
        <v>128</v>
      </c>
      <c r="S1949" s="143" t="s">
        <v>126</v>
      </c>
      <c r="T1949" s="130" t="s">
        <v>7003</v>
      </c>
    </row>
    <row r="1950" spans="1:20" ht="124.5" customHeight="1">
      <c r="A1950" s="208" t="s">
        <v>6225</v>
      </c>
      <c r="B1950" s="208" t="s">
        <v>6228</v>
      </c>
      <c r="C1950" s="211" t="s">
        <v>6226</v>
      </c>
      <c r="D1950" s="135" t="s">
        <v>7641</v>
      </c>
      <c r="E1950" s="32" t="s">
        <v>30</v>
      </c>
      <c r="F1950" s="33"/>
      <c r="G1950" s="34"/>
      <c r="H1950" s="34"/>
      <c r="I1950" s="34"/>
      <c r="J1950" s="34"/>
      <c r="K1950" s="34"/>
      <c r="L1950" s="33"/>
      <c r="M1950" s="147"/>
      <c r="N1950" s="32" t="s">
        <v>118</v>
      </c>
      <c r="O1950" s="32"/>
      <c r="P1950" s="135" t="s">
        <v>7363</v>
      </c>
      <c r="Q1950" s="32" t="s">
        <v>126</v>
      </c>
      <c r="R1950" s="143" t="s">
        <v>128</v>
      </c>
      <c r="S1950" s="143" t="s">
        <v>128</v>
      </c>
      <c r="T1950" s="130" t="s">
        <v>7722</v>
      </c>
    </row>
    <row r="1951" spans="1:20" ht="203.85" customHeight="1">
      <c r="A1951" s="208" t="s">
        <v>5124</v>
      </c>
      <c r="B1951" s="208" t="s">
        <v>2034</v>
      </c>
      <c r="C1951" s="208" t="s">
        <v>4411</v>
      </c>
      <c r="D1951" s="135" t="s">
        <v>7276</v>
      </c>
      <c r="E1951" s="32" t="s">
        <v>7763</v>
      </c>
      <c r="F1951" s="33"/>
      <c r="G1951" s="34"/>
      <c r="H1951" s="34"/>
      <c r="I1951" s="34"/>
      <c r="J1951" s="34"/>
      <c r="K1951" s="34"/>
      <c r="L1951" s="33"/>
      <c r="M1951" s="147"/>
      <c r="N1951" s="32" t="s">
        <v>118</v>
      </c>
      <c r="O1951" s="32"/>
      <c r="P1951" s="135" t="s">
        <v>7792</v>
      </c>
      <c r="Q1951" s="32" t="s">
        <v>126</v>
      </c>
      <c r="R1951" s="32" t="s">
        <v>128</v>
      </c>
      <c r="S1951" s="143" t="s">
        <v>128</v>
      </c>
      <c r="T1951" s="130" t="s">
        <v>7722</v>
      </c>
    </row>
    <row r="1952" spans="1:20">
      <c r="A1952" s="784" t="s">
        <v>5126</v>
      </c>
      <c r="B1952" s="784" t="s">
        <v>5061</v>
      </c>
      <c r="C1952" s="784" t="s">
        <v>4881</v>
      </c>
      <c r="D1952" s="818" t="s">
        <v>6316</v>
      </c>
      <c r="E1952" s="821" t="s">
        <v>4882</v>
      </c>
      <c r="F1952" s="821"/>
      <c r="G1952" s="821"/>
      <c r="H1952" s="821"/>
      <c r="I1952" s="821"/>
      <c r="J1952" s="821"/>
      <c r="K1952" s="821"/>
      <c r="L1952" s="821"/>
      <c r="M1952" s="821"/>
      <c r="N1952" s="821" t="s">
        <v>118</v>
      </c>
      <c r="O1952" s="821"/>
      <c r="P1952" s="818" t="s">
        <v>7533</v>
      </c>
      <c r="Q1952" s="821" t="s">
        <v>126</v>
      </c>
      <c r="R1952" s="821" t="s">
        <v>126</v>
      </c>
      <c r="S1952" s="821" t="s">
        <v>128</v>
      </c>
      <c r="T1952" s="821" t="s">
        <v>6205</v>
      </c>
    </row>
    <row r="1953" spans="1:20">
      <c r="A1953" s="785"/>
      <c r="B1953" s="785"/>
      <c r="C1953" s="785"/>
      <c r="D1953" s="819"/>
      <c r="E1953" s="822"/>
      <c r="F1953" s="822"/>
      <c r="G1953" s="822"/>
      <c r="H1953" s="822"/>
      <c r="I1953" s="822"/>
      <c r="J1953" s="822"/>
      <c r="K1953" s="822"/>
      <c r="L1953" s="822"/>
      <c r="M1953" s="822"/>
      <c r="N1953" s="822"/>
      <c r="O1953" s="822"/>
      <c r="P1953" s="819"/>
      <c r="Q1953" s="822"/>
      <c r="R1953" s="822"/>
      <c r="S1953" s="822"/>
      <c r="T1953" s="822"/>
    </row>
    <row r="1954" spans="1:20" ht="50.25" customHeight="1">
      <c r="A1954" s="786"/>
      <c r="B1954" s="786"/>
      <c r="C1954" s="786"/>
      <c r="D1954" s="820"/>
      <c r="E1954" s="823"/>
      <c r="F1954" s="823"/>
      <c r="G1954" s="823"/>
      <c r="H1954" s="823"/>
      <c r="I1954" s="823"/>
      <c r="J1954" s="823"/>
      <c r="K1954" s="823"/>
      <c r="L1954" s="823"/>
      <c r="M1954" s="823"/>
      <c r="N1954" s="823"/>
      <c r="O1954" s="823"/>
      <c r="P1954" s="820"/>
      <c r="Q1954" s="823"/>
      <c r="R1954" s="823"/>
      <c r="S1954" s="823"/>
      <c r="T1954" s="823"/>
    </row>
    <row r="1955" spans="1:20" ht="12.75" customHeight="1">
      <c r="A1955" s="784" t="s">
        <v>5127</v>
      </c>
      <c r="B1955" s="784" t="s">
        <v>5437</v>
      </c>
      <c r="C1955" s="784" t="s">
        <v>5128</v>
      </c>
      <c r="D1955" s="818" t="s">
        <v>7411</v>
      </c>
      <c r="E1955" s="821" t="s">
        <v>5839</v>
      </c>
      <c r="F1955" s="391" t="s">
        <v>6379</v>
      </c>
      <c r="G1955" s="391" t="s">
        <v>6382</v>
      </c>
      <c r="H1955" s="821"/>
      <c r="I1955" s="821"/>
      <c r="J1955" s="821"/>
      <c r="K1955" s="821"/>
      <c r="L1955" s="821"/>
      <c r="M1955" s="821"/>
      <c r="N1955" s="821" t="s">
        <v>118</v>
      </c>
      <c r="O1955" s="821"/>
      <c r="P1955" s="818" t="s">
        <v>7645</v>
      </c>
      <c r="Q1955" s="821" t="s">
        <v>126</v>
      </c>
      <c r="R1955" s="821" t="s">
        <v>128</v>
      </c>
      <c r="S1955" s="821" t="s">
        <v>128</v>
      </c>
      <c r="T1955" s="821" t="s">
        <v>6683</v>
      </c>
    </row>
    <row r="1956" spans="1:20" ht="12.75" customHeight="1">
      <c r="A1956" s="785"/>
      <c r="B1956" s="785"/>
      <c r="C1956" s="785"/>
      <c r="D1956" s="819"/>
      <c r="E1956" s="822"/>
      <c r="F1956" s="391" t="s">
        <v>6380</v>
      </c>
      <c r="G1956" s="391" t="s">
        <v>6383</v>
      </c>
      <c r="H1956" s="822"/>
      <c r="I1956" s="822"/>
      <c r="J1956" s="822"/>
      <c r="K1956" s="822"/>
      <c r="L1956" s="822"/>
      <c r="M1956" s="822"/>
      <c r="N1956" s="822"/>
      <c r="O1956" s="822"/>
      <c r="P1956" s="819"/>
      <c r="Q1956" s="822"/>
      <c r="R1956" s="822"/>
      <c r="S1956" s="822"/>
      <c r="T1956" s="822"/>
    </row>
    <row r="1957" spans="1:20" ht="75" customHeight="1">
      <c r="A1957" s="785"/>
      <c r="B1957" s="785"/>
      <c r="C1957" s="785"/>
      <c r="D1957" s="819"/>
      <c r="E1957" s="822"/>
      <c r="F1957" s="391" t="s">
        <v>6381</v>
      </c>
      <c r="G1957" s="391" t="s">
        <v>6384</v>
      </c>
      <c r="H1957" s="822"/>
      <c r="I1957" s="822"/>
      <c r="J1957" s="822"/>
      <c r="K1957" s="822"/>
      <c r="L1957" s="822"/>
      <c r="M1957" s="822"/>
      <c r="N1957" s="822"/>
      <c r="O1957" s="822"/>
      <c r="P1957" s="819"/>
      <c r="Q1957" s="822"/>
      <c r="R1957" s="822"/>
      <c r="S1957" s="822"/>
      <c r="T1957" s="822"/>
    </row>
    <row r="1958" spans="1:20" ht="12.75" customHeight="1">
      <c r="A1958" s="794" t="s">
        <v>5129</v>
      </c>
      <c r="B1958" s="794" t="s">
        <v>5438</v>
      </c>
      <c r="C1958" s="794" t="s">
        <v>5130</v>
      </c>
      <c r="D1958" s="787" t="s">
        <v>7412</v>
      </c>
      <c r="E1958" s="781" t="s">
        <v>5839</v>
      </c>
      <c r="F1958" s="484" t="s">
        <v>6328</v>
      </c>
      <c r="G1958" s="484" t="s">
        <v>6329</v>
      </c>
      <c r="H1958" s="787"/>
      <c r="I1958" s="787"/>
      <c r="J1958" s="787"/>
      <c r="K1958" s="787"/>
      <c r="L1958" s="787"/>
      <c r="M1958" s="787"/>
      <c r="N1958" s="781" t="s">
        <v>118</v>
      </c>
      <c r="O1958" s="787"/>
      <c r="P1958" s="787" t="s">
        <v>7785</v>
      </c>
      <c r="Q1958" s="793" t="s">
        <v>126</v>
      </c>
      <c r="R1958" s="781" t="s">
        <v>128</v>
      </c>
      <c r="S1958" s="781" t="s">
        <v>128</v>
      </c>
      <c r="T1958" s="781" t="s">
        <v>7722</v>
      </c>
    </row>
    <row r="1959" spans="1:20">
      <c r="A1959" s="794"/>
      <c r="B1959" s="794"/>
      <c r="C1959" s="794"/>
      <c r="D1959" s="788"/>
      <c r="E1959" s="782"/>
      <c r="F1959" s="484" t="s">
        <v>6331</v>
      </c>
      <c r="G1959" s="484" t="s">
        <v>6330</v>
      </c>
      <c r="H1959" s="788"/>
      <c r="I1959" s="788"/>
      <c r="J1959" s="788"/>
      <c r="K1959" s="788"/>
      <c r="L1959" s="788"/>
      <c r="M1959" s="788"/>
      <c r="N1959" s="782"/>
      <c r="O1959" s="788"/>
      <c r="P1959" s="788"/>
      <c r="Q1959" s="793"/>
      <c r="R1959" s="782"/>
      <c r="S1959" s="782"/>
      <c r="T1959" s="782"/>
    </row>
    <row r="1960" spans="1:20">
      <c r="A1960" s="794"/>
      <c r="B1960" s="794"/>
      <c r="C1960" s="794"/>
      <c r="D1960" s="788"/>
      <c r="E1960" s="782"/>
      <c r="F1960" s="484" t="s">
        <v>6332</v>
      </c>
      <c r="G1960" s="484" t="s">
        <v>6355</v>
      </c>
      <c r="H1960" s="788"/>
      <c r="I1960" s="788"/>
      <c r="J1960" s="788"/>
      <c r="K1960" s="788"/>
      <c r="L1960" s="788"/>
      <c r="M1960" s="788"/>
      <c r="N1960" s="782"/>
      <c r="O1960" s="788"/>
      <c r="P1960" s="788"/>
      <c r="Q1960" s="793"/>
      <c r="R1960" s="782"/>
      <c r="S1960" s="782"/>
      <c r="T1960" s="782"/>
    </row>
    <row r="1961" spans="1:20">
      <c r="A1961" s="794"/>
      <c r="B1961" s="794"/>
      <c r="C1961" s="794"/>
      <c r="D1961" s="788"/>
      <c r="E1961" s="782"/>
      <c r="F1961" s="484" t="s">
        <v>6333</v>
      </c>
      <c r="G1961" s="484" t="s">
        <v>6356</v>
      </c>
      <c r="H1961" s="788"/>
      <c r="I1961" s="788"/>
      <c r="J1961" s="788"/>
      <c r="K1961" s="788"/>
      <c r="L1961" s="788"/>
      <c r="M1961" s="788"/>
      <c r="N1961" s="782"/>
      <c r="O1961" s="788"/>
      <c r="P1961" s="788"/>
      <c r="Q1961" s="793"/>
      <c r="R1961" s="782"/>
      <c r="S1961" s="782"/>
      <c r="T1961" s="782"/>
    </row>
    <row r="1962" spans="1:20">
      <c r="A1962" s="794"/>
      <c r="B1962" s="794"/>
      <c r="C1962" s="794"/>
      <c r="D1962" s="788"/>
      <c r="E1962" s="782"/>
      <c r="F1962" s="484" t="s">
        <v>6334</v>
      </c>
      <c r="G1962" s="484" t="s">
        <v>6357</v>
      </c>
      <c r="H1962" s="788"/>
      <c r="I1962" s="788"/>
      <c r="J1962" s="788"/>
      <c r="K1962" s="788"/>
      <c r="L1962" s="788"/>
      <c r="M1962" s="788"/>
      <c r="N1962" s="782"/>
      <c r="O1962" s="788"/>
      <c r="P1962" s="788"/>
      <c r="Q1962" s="793"/>
      <c r="R1962" s="782"/>
      <c r="S1962" s="782"/>
      <c r="T1962" s="782"/>
    </row>
    <row r="1963" spans="1:20">
      <c r="A1963" s="794"/>
      <c r="B1963" s="794"/>
      <c r="C1963" s="794"/>
      <c r="D1963" s="788"/>
      <c r="E1963" s="782"/>
      <c r="F1963" s="484" t="s">
        <v>6335</v>
      </c>
      <c r="G1963" s="484" t="s">
        <v>6358</v>
      </c>
      <c r="H1963" s="788"/>
      <c r="I1963" s="788"/>
      <c r="J1963" s="788"/>
      <c r="K1963" s="788"/>
      <c r="L1963" s="788"/>
      <c r="M1963" s="788"/>
      <c r="N1963" s="782"/>
      <c r="O1963" s="788"/>
      <c r="P1963" s="788"/>
      <c r="Q1963" s="793"/>
      <c r="R1963" s="782"/>
      <c r="S1963" s="782"/>
      <c r="T1963" s="782"/>
    </row>
    <row r="1964" spans="1:20">
      <c r="A1964" s="794"/>
      <c r="B1964" s="794"/>
      <c r="C1964" s="794"/>
      <c r="D1964" s="788"/>
      <c r="E1964" s="782"/>
      <c r="F1964" s="484" t="s">
        <v>6336</v>
      </c>
      <c r="G1964" s="484" t="s">
        <v>6359</v>
      </c>
      <c r="H1964" s="788"/>
      <c r="I1964" s="788"/>
      <c r="J1964" s="788"/>
      <c r="K1964" s="788"/>
      <c r="L1964" s="788"/>
      <c r="M1964" s="788"/>
      <c r="N1964" s="782"/>
      <c r="O1964" s="788"/>
      <c r="P1964" s="788"/>
      <c r="Q1964" s="793"/>
      <c r="R1964" s="782"/>
      <c r="S1964" s="782"/>
      <c r="T1964" s="782"/>
    </row>
    <row r="1965" spans="1:20">
      <c r="A1965" s="794"/>
      <c r="B1965" s="794"/>
      <c r="C1965" s="794"/>
      <c r="D1965" s="788"/>
      <c r="E1965" s="782"/>
      <c r="F1965" s="484" t="s">
        <v>6337</v>
      </c>
      <c r="G1965" s="484" t="s">
        <v>6360</v>
      </c>
      <c r="H1965" s="788"/>
      <c r="I1965" s="788"/>
      <c r="J1965" s="788"/>
      <c r="K1965" s="788"/>
      <c r="L1965" s="788"/>
      <c r="M1965" s="788"/>
      <c r="N1965" s="782"/>
      <c r="O1965" s="788"/>
      <c r="P1965" s="788"/>
      <c r="Q1965" s="793"/>
      <c r="R1965" s="782"/>
      <c r="S1965" s="782"/>
      <c r="T1965" s="782"/>
    </row>
    <row r="1966" spans="1:20">
      <c r="A1966" s="794"/>
      <c r="B1966" s="794"/>
      <c r="C1966" s="794"/>
      <c r="D1966" s="788"/>
      <c r="E1966" s="782"/>
      <c r="F1966" s="484" t="s">
        <v>6338</v>
      </c>
      <c r="G1966" s="484" t="s">
        <v>6361</v>
      </c>
      <c r="H1966" s="788"/>
      <c r="I1966" s="788"/>
      <c r="J1966" s="788"/>
      <c r="K1966" s="788"/>
      <c r="L1966" s="788"/>
      <c r="M1966" s="788"/>
      <c r="N1966" s="782"/>
      <c r="O1966" s="788"/>
      <c r="P1966" s="788"/>
      <c r="Q1966" s="793"/>
      <c r="R1966" s="782"/>
      <c r="S1966" s="782"/>
      <c r="T1966" s="782"/>
    </row>
    <row r="1967" spans="1:20">
      <c r="A1967" s="794"/>
      <c r="B1967" s="794"/>
      <c r="C1967" s="794"/>
      <c r="D1967" s="788"/>
      <c r="E1967" s="782"/>
      <c r="F1967" s="484" t="s">
        <v>6339</v>
      </c>
      <c r="G1967" s="484" t="s">
        <v>6362</v>
      </c>
      <c r="H1967" s="788"/>
      <c r="I1967" s="788"/>
      <c r="J1967" s="788"/>
      <c r="K1967" s="788"/>
      <c r="L1967" s="788"/>
      <c r="M1967" s="788"/>
      <c r="N1967" s="782"/>
      <c r="O1967" s="788"/>
      <c r="P1967" s="788"/>
      <c r="Q1967" s="793"/>
      <c r="R1967" s="782"/>
      <c r="S1967" s="782"/>
      <c r="T1967" s="782"/>
    </row>
    <row r="1968" spans="1:20">
      <c r="A1968" s="794"/>
      <c r="B1968" s="794"/>
      <c r="C1968" s="794"/>
      <c r="D1968" s="788"/>
      <c r="E1968" s="782"/>
      <c r="F1968" s="484" t="s">
        <v>6340</v>
      </c>
      <c r="G1968" s="484" t="s">
        <v>6363</v>
      </c>
      <c r="H1968" s="788"/>
      <c r="I1968" s="788"/>
      <c r="J1968" s="788"/>
      <c r="K1968" s="788"/>
      <c r="L1968" s="788"/>
      <c r="M1968" s="788"/>
      <c r="N1968" s="782"/>
      <c r="O1968" s="788"/>
      <c r="P1968" s="788"/>
      <c r="Q1968" s="793"/>
      <c r="R1968" s="782"/>
      <c r="S1968" s="782"/>
      <c r="T1968" s="782"/>
    </row>
    <row r="1969" spans="1:20">
      <c r="A1969" s="794"/>
      <c r="B1969" s="794"/>
      <c r="C1969" s="794"/>
      <c r="D1969" s="788"/>
      <c r="E1969" s="782"/>
      <c r="F1969" s="484" t="s">
        <v>6341</v>
      </c>
      <c r="G1969" s="484" t="s">
        <v>6364</v>
      </c>
      <c r="H1969" s="788"/>
      <c r="I1969" s="788"/>
      <c r="J1969" s="788"/>
      <c r="K1969" s="788"/>
      <c r="L1969" s="788"/>
      <c r="M1969" s="788"/>
      <c r="N1969" s="782"/>
      <c r="O1969" s="788"/>
      <c r="P1969" s="788"/>
      <c r="Q1969" s="793"/>
      <c r="R1969" s="782"/>
      <c r="S1969" s="782"/>
      <c r="T1969" s="782"/>
    </row>
    <row r="1970" spans="1:20">
      <c r="A1970" s="794"/>
      <c r="B1970" s="794"/>
      <c r="C1970" s="794"/>
      <c r="D1970" s="788"/>
      <c r="E1970" s="782"/>
      <c r="F1970" s="484" t="s">
        <v>6365</v>
      </c>
      <c r="G1970" s="484" t="s">
        <v>6366</v>
      </c>
      <c r="H1970" s="788"/>
      <c r="I1970" s="788"/>
      <c r="J1970" s="788"/>
      <c r="K1970" s="788"/>
      <c r="L1970" s="788"/>
      <c r="M1970" s="788"/>
      <c r="N1970" s="782"/>
      <c r="O1970" s="788"/>
      <c r="P1970" s="788"/>
      <c r="Q1970" s="793"/>
      <c r="R1970" s="782"/>
      <c r="S1970" s="782"/>
      <c r="T1970" s="782"/>
    </row>
    <row r="1971" spans="1:20">
      <c r="A1971" s="794"/>
      <c r="B1971" s="794"/>
      <c r="C1971" s="794"/>
      <c r="D1971" s="788"/>
      <c r="E1971" s="782"/>
      <c r="F1971" s="484" t="s">
        <v>6342</v>
      </c>
      <c r="G1971" s="484" t="s">
        <v>6367</v>
      </c>
      <c r="H1971" s="788"/>
      <c r="I1971" s="788"/>
      <c r="J1971" s="788"/>
      <c r="K1971" s="788"/>
      <c r="L1971" s="788"/>
      <c r="M1971" s="788"/>
      <c r="N1971" s="782"/>
      <c r="O1971" s="788"/>
      <c r="P1971" s="788"/>
      <c r="Q1971" s="793"/>
      <c r="R1971" s="782"/>
      <c r="S1971" s="782"/>
      <c r="T1971" s="782"/>
    </row>
    <row r="1972" spans="1:20">
      <c r="A1972" s="794"/>
      <c r="B1972" s="794"/>
      <c r="C1972" s="794"/>
      <c r="D1972" s="788"/>
      <c r="E1972" s="782"/>
      <c r="F1972" s="484" t="s">
        <v>6343</v>
      </c>
      <c r="G1972" s="484" t="s">
        <v>6368</v>
      </c>
      <c r="H1972" s="788"/>
      <c r="I1972" s="788"/>
      <c r="J1972" s="788"/>
      <c r="K1972" s="788"/>
      <c r="L1972" s="788"/>
      <c r="M1972" s="788"/>
      <c r="N1972" s="782"/>
      <c r="O1972" s="788"/>
      <c r="P1972" s="788"/>
      <c r="Q1972" s="793"/>
      <c r="R1972" s="782"/>
      <c r="S1972" s="782"/>
      <c r="T1972" s="782"/>
    </row>
    <row r="1973" spans="1:20">
      <c r="A1973" s="794"/>
      <c r="B1973" s="794"/>
      <c r="C1973" s="794"/>
      <c r="D1973" s="788"/>
      <c r="E1973" s="782"/>
      <c r="F1973" s="484" t="s">
        <v>6344</v>
      </c>
      <c r="G1973" s="484" t="s">
        <v>6369</v>
      </c>
      <c r="H1973" s="788"/>
      <c r="I1973" s="788"/>
      <c r="J1973" s="788"/>
      <c r="K1973" s="788"/>
      <c r="L1973" s="788"/>
      <c r="M1973" s="788"/>
      <c r="N1973" s="782"/>
      <c r="O1973" s="788"/>
      <c r="P1973" s="788"/>
      <c r="Q1973" s="793"/>
      <c r="R1973" s="782"/>
      <c r="S1973" s="782"/>
      <c r="T1973" s="782"/>
    </row>
    <row r="1974" spans="1:20">
      <c r="A1974" s="794"/>
      <c r="B1974" s="794"/>
      <c r="C1974" s="794"/>
      <c r="D1974" s="788"/>
      <c r="E1974" s="782"/>
      <c r="F1974" s="484" t="s">
        <v>6345</v>
      </c>
      <c r="G1974" s="484" t="s">
        <v>6370</v>
      </c>
      <c r="H1974" s="788"/>
      <c r="I1974" s="788"/>
      <c r="J1974" s="788"/>
      <c r="K1974" s="788"/>
      <c r="L1974" s="788"/>
      <c r="M1974" s="788"/>
      <c r="N1974" s="782"/>
      <c r="O1974" s="788"/>
      <c r="P1974" s="788"/>
      <c r="Q1974" s="793"/>
      <c r="R1974" s="782"/>
      <c r="S1974" s="782"/>
      <c r="T1974" s="782"/>
    </row>
    <row r="1975" spans="1:20">
      <c r="A1975" s="794"/>
      <c r="B1975" s="794"/>
      <c r="C1975" s="794"/>
      <c r="D1975" s="788"/>
      <c r="E1975" s="782"/>
      <c r="F1975" s="484" t="s">
        <v>6346</v>
      </c>
      <c r="G1975" s="484" t="s">
        <v>6371</v>
      </c>
      <c r="H1975" s="788"/>
      <c r="I1975" s="788"/>
      <c r="J1975" s="788"/>
      <c r="K1975" s="788"/>
      <c r="L1975" s="788"/>
      <c r="M1975" s="788"/>
      <c r="N1975" s="782"/>
      <c r="O1975" s="788"/>
      <c r="P1975" s="788"/>
      <c r="Q1975" s="793"/>
      <c r="R1975" s="782"/>
      <c r="S1975" s="782"/>
      <c r="T1975" s="782"/>
    </row>
    <row r="1976" spans="1:20">
      <c r="A1976" s="794"/>
      <c r="B1976" s="794"/>
      <c r="C1976" s="794"/>
      <c r="D1976" s="788"/>
      <c r="E1976" s="782"/>
      <c r="F1976" s="484" t="s">
        <v>6347</v>
      </c>
      <c r="G1976" s="484" t="s">
        <v>6372</v>
      </c>
      <c r="H1976" s="788"/>
      <c r="I1976" s="788"/>
      <c r="J1976" s="788"/>
      <c r="K1976" s="788"/>
      <c r="L1976" s="788"/>
      <c r="M1976" s="788"/>
      <c r="N1976" s="782"/>
      <c r="O1976" s="788"/>
      <c r="P1976" s="788"/>
      <c r="Q1976" s="793"/>
      <c r="R1976" s="782"/>
      <c r="S1976" s="782"/>
      <c r="T1976" s="782"/>
    </row>
    <row r="1977" spans="1:20">
      <c r="A1977" s="794"/>
      <c r="B1977" s="794"/>
      <c r="C1977" s="794"/>
      <c r="D1977" s="788"/>
      <c r="E1977" s="782"/>
      <c r="F1977" s="484" t="s">
        <v>6348</v>
      </c>
      <c r="G1977" s="484" t="s">
        <v>6373</v>
      </c>
      <c r="H1977" s="788"/>
      <c r="I1977" s="788"/>
      <c r="J1977" s="788"/>
      <c r="K1977" s="788"/>
      <c r="L1977" s="788"/>
      <c r="M1977" s="788"/>
      <c r="N1977" s="782"/>
      <c r="O1977" s="788"/>
      <c r="P1977" s="788"/>
      <c r="Q1977" s="793"/>
      <c r="R1977" s="782"/>
      <c r="S1977" s="782"/>
      <c r="T1977" s="782"/>
    </row>
    <row r="1978" spans="1:20">
      <c r="A1978" s="794"/>
      <c r="B1978" s="794"/>
      <c r="C1978" s="794"/>
      <c r="D1978" s="788"/>
      <c r="E1978" s="782"/>
      <c r="F1978" s="484" t="s">
        <v>6349</v>
      </c>
      <c r="G1978" s="484" t="s">
        <v>6374</v>
      </c>
      <c r="H1978" s="788"/>
      <c r="I1978" s="788"/>
      <c r="J1978" s="788"/>
      <c r="K1978" s="788"/>
      <c r="L1978" s="788"/>
      <c r="M1978" s="788"/>
      <c r="N1978" s="782"/>
      <c r="O1978" s="788"/>
      <c r="P1978" s="788"/>
      <c r="Q1978" s="793"/>
      <c r="R1978" s="782"/>
      <c r="S1978" s="782"/>
      <c r="T1978" s="782"/>
    </row>
    <row r="1979" spans="1:20">
      <c r="A1979" s="794"/>
      <c r="B1979" s="794"/>
      <c r="C1979" s="794"/>
      <c r="D1979" s="788"/>
      <c r="E1979" s="782"/>
      <c r="F1979" s="484" t="s">
        <v>6350</v>
      </c>
      <c r="G1979" s="484" t="s">
        <v>6375</v>
      </c>
      <c r="H1979" s="788"/>
      <c r="I1979" s="788"/>
      <c r="J1979" s="788"/>
      <c r="K1979" s="788"/>
      <c r="L1979" s="788"/>
      <c r="M1979" s="788"/>
      <c r="N1979" s="782"/>
      <c r="O1979" s="788"/>
      <c r="P1979" s="788"/>
      <c r="Q1979" s="793"/>
      <c r="R1979" s="782"/>
      <c r="S1979" s="782"/>
      <c r="T1979" s="782"/>
    </row>
    <row r="1980" spans="1:20">
      <c r="A1980" s="794"/>
      <c r="B1980" s="794"/>
      <c r="C1980" s="794"/>
      <c r="D1980" s="788"/>
      <c r="E1980" s="782"/>
      <c r="F1980" s="484" t="s">
        <v>6351</v>
      </c>
      <c r="G1980" s="484" t="s">
        <v>6376</v>
      </c>
      <c r="H1980" s="788"/>
      <c r="I1980" s="788"/>
      <c r="J1980" s="788"/>
      <c r="K1980" s="788"/>
      <c r="L1980" s="788"/>
      <c r="M1980" s="788"/>
      <c r="N1980" s="782"/>
      <c r="O1980" s="788"/>
      <c r="P1980" s="788"/>
      <c r="Q1980" s="793"/>
      <c r="R1980" s="782"/>
      <c r="S1980" s="782"/>
      <c r="T1980" s="782"/>
    </row>
    <row r="1981" spans="1:20">
      <c r="A1981" s="794"/>
      <c r="B1981" s="794"/>
      <c r="C1981" s="794"/>
      <c r="D1981" s="788"/>
      <c r="E1981" s="782"/>
      <c r="F1981" s="484" t="s">
        <v>6352</v>
      </c>
      <c r="G1981" s="484" t="s">
        <v>6377</v>
      </c>
      <c r="H1981" s="788"/>
      <c r="I1981" s="788"/>
      <c r="J1981" s="788"/>
      <c r="K1981" s="788"/>
      <c r="L1981" s="788"/>
      <c r="M1981" s="788"/>
      <c r="N1981" s="782"/>
      <c r="O1981" s="788"/>
      <c r="P1981" s="788"/>
      <c r="Q1981" s="793"/>
      <c r="R1981" s="782"/>
      <c r="S1981" s="782"/>
      <c r="T1981" s="782"/>
    </row>
    <row r="1982" spans="1:20">
      <c r="A1982" s="794"/>
      <c r="B1982" s="794"/>
      <c r="C1982" s="794"/>
      <c r="D1982" s="788"/>
      <c r="E1982" s="782"/>
      <c r="F1982" s="484" t="s">
        <v>6353</v>
      </c>
      <c r="G1982" s="484" t="s">
        <v>6378</v>
      </c>
      <c r="H1982" s="788"/>
      <c r="I1982" s="788"/>
      <c r="J1982" s="788"/>
      <c r="K1982" s="788"/>
      <c r="L1982" s="788"/>
      <c r="M1982" s="788"/>
      <c r="N1982" s="782"/>
      <c r="O1982" s="788"/>
      <c r="P1982" s="788"/>
      <c r="Q1982" s="793"/>
      <c r="R1982" s="782"/>
      <c r="S1982" s="782"/>
      <c r="T1982" s="782"/>
    </row>
    <row r="1983" spans="1:20">
      <c r="A1983" s="794"/>
      <c r="B1983" s="794"/>
      <c r="C1983" s="794"/>
      <c r="D1983" s="789"/>
      <c r="E1983" s="783"/>
      <c r="F1983" s="484" t="s">
        <v>7765</v>
      </c>
      <c r="G1983" s="484" t="s">
        <v>7767</v>
      </c>
      <c r="H1983" s="789"/>
      <c r="I1983" s="789"/>
      <c r="J1983" s="789"/>
      <c r="K1983" s="789"/>
      <c r="L1983" s="789"/>
      <c r="M1983" s="789"/>
      <c r="N1983" s="783"/>
      <c r="O1983" s="789"/>
      <c r="P1983" s="789"/>
      <c r="Q1983" s="793"/>
      <c r="R1983" s="783"/>
      <c r="S1983" s="783"/>
      <c r="T1983" s="783"/>
    </row>
    <row r="1984" spans="1:20">
      <c r="A1984" s="285" t="s">
        <v>1345</v>
      </c>
      <c r="B1984" s="284"/>
      <c r="C1984" s="281"/>
      <c r="D1984" s="282"/>
      <c r="E1984" s="576"/>
      <c r="F1984" s="282"/>
      <c r="G1984" s="282"/>
      <c r="H1984" s="282"/>
      <c r="I1984" s="282"/>
      <c r="J1984" s="282"/>
      <c r="K1984" s="282"/>
      <c r="L1984" s="282"/>
      <c r="M1984" s="282"/>
      <c r="N1984" s="282"/>
      <c r="O1984" s="282"/>
      <c r="P1984" s="282"/>
      <c r="Q1984" s="282"/>
      <c r="R1984" s="282"/>
      <c r="S1984" s="282"/>
      <c r="T1984" s="425"/>
    </row>
    <row r="1985" spans="1:20" s="8" customFormat="1" ht="43.5" customHeight="1">
      <c r="A1985" s="212" t="s">
        <v>1721</v>
      </c>
      <c r="B1985" s="94" t="s">
        <v>1265</v>
      </c>
      <c r="C1985" s="206" t="s">
        <v>4313</v>
      </c>
      <c r="D1985" s="60" t="s">
        <v>7637</v>
      </c>
      <c r="E1985" s="51" t="s">
        <v>68</v>
      </c>
      <c r="F1985" s="60"/>
      <c r="G1985" s="86"/>
      <c r="H1985" s="51" t="s">
        <v>101</v>
      </c>
      <c r="I1985" s="51" t="s">
        <v>101</v>
      </c>
      <c r="J1985" s="51" t="s">
        <v>52</v>
      </c>
      <c r="K1985" s="60" t="s">
        <v>5614</v>
      </c>
      <c r="L1985" s="9" t="s">
        <v>1416</v>
      </c>
      <c r="M1985" s="9" t="s">
        <v>7496</v>
      </c>
      <c r="N1985" s="39" t="s">
        <v>38</v>
      </c>
      <c r="O1985" s="66" t="s">
        <v>6462</v>
      </c>
      <c r="P1985" s="81"/>
      <c r="Q1985" s="39" t="s">
        <v>128</v>
      </c>
      <c r="R1985" s="111" t="s">
        <v>128</v>
      </c>
      <c r="S1985" s="111" t="s">
        <v>128</v>
      </c>
      <c r="T1985" s="111" t="s">
        <v>3971</v>
      </c>
    </row>
    <row r="1986" spans="1:20" ht="120.75" customHeight="1">
      <c r="A1986" s="223" t="s">
        <v>1722</v>
      </c>
      <c r="B1986" s="94" t="s">
        <v>1527</v>
      </c>
      <c r="C1986" s="206" t="s">
        <v>4236</v>
      </c>
      <c r="D1986" s="60" t="s">
        <v>1387</v>
      </c>
      <c r="E1986" s="51" t="s">
        <v>2994</v>
      </c>
      <c r="F1986" s="87"/>
      <c r="G1986" s="66"/>
      <c r="H1986" s="51" t="s">
        <v>101</v>
      </c>
      <c r="I1986" s="51" t="s">
        <v>101</v>
      </c>
      <c r="J1986" s="51" t="s">
        <v>52</v>
      </c>
      <c r="K1986" s="60" t="s">
        <v>3168</v>
      </c>
      <c r="L1986" s="9" t="s">
        <v>1424</v>
      </c>
      <c r="M1986" s="9" t="s">
        <v>7633</v>
      </c>
      <c r="N1986" s="39" t="s">
        <v>38</v>
      </c>
      <c r="O1986" s="66" t="s">
        <v>6463</v>
      </c>
      <c r="P1986" s="81"/>
      <c r="Q1986" s="111" t="s">
        <v>128</v>
      </c>
      <c r="R1986" s="111" t="s">
        <v>128</v>
      </c>
      <c r="S1986" s="111" t="s">
        <v>128</v>
      </c>
      <c r="T1986" s="111" t="s">
        <v>3194</v>
      </c>
    </row>
    <row r="1987" spans="1:20" s="36" customFormat="1" ht="108.75" customHeight="1">
      <c r="A1987" s="224" t="s">
        <v>1723</v>
      </c>
      <c r="B1987" s="94" t="s">
        <v>1529</v>
      </c>
      <c r="C1987" s="206" t="s">
        <v>4399</v>
      </c>
      <c r="D1987" s="60" t="s">
        <v>1438</v>
      </c>
      <c r="E1987" s="51" t="s">
        <v>1245</v>
      </c>
      <c r="F1987" s="91"/>
      <c r="G1987" s="92"/>
      <c r="H1987" s="51" t="s">
        <v>101</v>
      </c>
      <c r="I1987" s="51" t="s">
        <v>101</v>
      </c>
      <c r="J1987" s="51" t="s">
        <v>107</v>
      </c>
      <c r="K1987" s="60" t="s">
        <v>5614</v>
      </c>
      <c r="L1987" s="9" t="s">
        <v>1424</v>
      </c>
      <c r="M1987" s="9" t="s">
        <v>7634</v>
      </c>
      <c r="N1987" s="39" t="s">
        <v>38</v>
      </c>
      <c r="O1987" s="66" t="s">
        <v>6464</v>
      </c>
      <c r="P1987" s="81"/>
      <c r="Q1987" s="111" t="s">
        <v>128</v>
      </c>
      <c r="R1987" s="111" t="s">
        <v>128</v>
      </c>
      <c r="S1987" s="111" t="s">
        <v>128</v>
      </c>
      <c r="T1987" s="111" t="s">
        <v>2989</v>
      </c>
    </row>
    <row r="1988" spans="1:20" s="8" customFormat="1" ht="20.399999999999999">
      <c r="A1988" s="207" t="s">
        <v>7869</v>
      </c>
      <c r="B1988" s="207" t="s">
        <v>7872</v>
      </c>
      <c r="C1988" s="399" t="s">
        <v>7873</v>
      </c>
      <c r="D1988" s="131" t="s">
        <v>7877</v>
      </c>
      <c r="E1988" s="132" t="s">
        <v>6165</v>
      </c>
      <c r="F1988" s="33"/>
      <c r="G1988" s="34"/>
      <c r="H1988" s="34"/>
      <c r="I1988" s="34"/>
      <c r="J1988" s="34"/>
      <c r="K1988" s="34"/>
      <c r="L1988" s="149"/>
      <c r="M1988" s="131"/>
      <c r="N1988" s="137" t="s">
        <v>118</v>
      </c>
      <c r="O1988" s="142"/>
      <c r="P1988" s="131" t="s">
        <v>7878</v>
      </c>
      <c r="Q1988" s="133" t="s">
        <v>126</v>
      </c>
      <c r="R1988" s="133" t="s">
        <v>126</v>
      </c>
      <c r="S1988" s="133" t="s">
        <v>128</v>
      </c>
      <c r="T1988" s="130" t="s">
        <v>7722</v>
      </c>
    </row>
    <row r="1989" spans="1:20" s="8" customFormat="1" ht="69" customHeight="1">
      <c r="A1989" s="208" t="s">
        <v>2255</v>
      </c>
      <c r="B1989" s="211" t="s">
        <v>1885</v>
      </c>
      <c r="C1989" s="211" t="s">
        <v>4197</v>
      </c>
      <c r="D1989" s="189" t="s">
        <v>7067</v>
      </c>
      <c r="E1989" s="301" t="s">
        <v>3658</v>
      </c>
      <c r="F1989" s="33"/>
      <c r="G1989" s="34"/>
      <c r="H1989" s="34"/>
      <c r="I1989" s="34"/>
      <c r="J1989" s="34"/>
      <c r="K1989" s="34"/>
      <c r="L1989" s="33"/>
      <c r="M1989" s="135"/>
      <c r="N1989" s="32" t="s">
        <v>118</v>
      </c>
      <c r="O1989" s="34"/>
      <c r="P1989" s="189" t="s">
        <v>7068</v>
      </c>
      <c r="Q1989" s="143" t="s">
        <v>126</v>
      </c>
      <c r="R1989" s="143" t="s">
        <v>128</v>
      </c>
      <c r="S1989" s="144" t="s">
        <v>128</v>
      </c>
      <c r="T1989" s="301" t="s">
        <v>7003</v>
      </c>
    </row>
    <row r="1990" spans="1:20" s="8" customFormat="1" ht="48" customHeight="1">
      <c r="A1990" s="208" t="s">
        <v>2256</v>
      </c>
      <c r="B1990" s="211" t="s">
        <v>2035</v>
      </c>
      <c r="C1990" s="211" t="s">
        <v>4412</v>
      </c>
      <c r="D1990" s="131" t="s">
        <v>2289</v>
      </c>
      <c r="E1990" s="132" t="s">
        <v>3660</v>
      </c>
      <c r="F1990" s="33"/>
      <c r="G1990" s="34"/>
      <c r="H1990" s="34"/>
      <c r="I1990" s="34"/>
      <c r="J1990" s="34"/>
      <c r="K1990" s="34"/>
      <c r="L1990" s="149"/>
      <c r="M1990" s="131"/>
      <c r="N1990" s="137" t="s">
        <v>118</v>
      </c>
      <c r="O1990" s="142"/>
      <c r="P1990" s="131" t="s">
        <v>7069</v>
      </c>
      <c r="Q1990" s="133" t="s">
        <v>126</v>
      </c>
      <c r="R1990" s="133" t="s">
        <v>128</v>
      </c>
      <c r="S1990" s="133" t="s">
        <v>128</v>
      </c>
      <c r="T1990" s="130" t="s">
        <v>7003</v>
      </c>
    </row>
    <row r="1991" spans="1:20" s="8" customFormat="1" ht="45" customHeight="1">
      <c r="A1991" s="208" t="s">
        <v>2257</v>
      </c>
      <c r="B1991" s="211" t="s">
        <v>3380</v>
      </c>
      <c r="C1991" s="211" t="s">
        <v>4130</v>
      </c>
      <c r="D1991" s="135" t="s">
        <v>6175</v>
      </c>
      <c r="E1991" s="32" t="s">
        <v>109</v>
      </c>
      <c r="F1991" s="138"/>
      <c r="G1991" s="34"/>
      <c r="H1991" s="34"/>
      <c r="I1991" s="34"/>
      <c r="J1991" s="34"/>
      <c r="K1991" s="34"/>
      <c r="L1991" s="33"/>
      <c r="M1991" s="135"/>
      <c r="N1991" s="32" t="s">
        <v>118</v>
      </c>
      <c r="O1991" s="34"/>
      <c r="P1991" s="135" t="s">
        <v>3415</v>
      </c>
      <c r="Q1991" s="143" t="s">
        <v>126</v>
      </c>
      <c r="R1991" s="143" t="s">
        <v>128</v>
      </c>
      <c r="S1991" s="143" t="s">
        <v>128</v>
      </c>
      <c r="T1991" s="130" t="s">
        <v>6162</v>
      </c>
    </row>
    <row r="1992" spans="1:20" s="8" customFormat="1" ht="45" customHeight="1">
      <c r="A1992" s="208" t="s">
        <v>2258</v>
      </c>
      <c r="B1992" s="211" t="s">
        <v>4107</v>
      </c>
      <c r="C1992" s="211" t="s">
        <v>4200</v>
      </c>
      <c r="D1992" s="135" t="s">
        <v>7888</v>
      </c>
      <c r="E1992" s="32" t="s">
        <v>7891</v>
      </c>
      <c r="F1992" s="33"/>
      <c r="G1992" s="34"/>
      <c r="H1992" s="34"/>
      <c r="I1992" s="34"/>
      <c r="J1992" s="34"/>
      <c r="K1992" s="34"/>
      <c r="L1992" s="138"/>
      <c r="M1992" s="135"/>
      <c r="N1992" s="32" t="s">
        <v>118</v>
      </c>
      <c r="O1992" s="32"/>
      <c r="P1992" s="135" t="s">
        <v>7892</v>
      </c>
      <c r="Q1992" s="143" t="s">
        <v>126</v>
      </c>
      <c r="R1992" s="143" t="s">
        <v>126</v>
      </c>
      <c r="S1992" s="143" t="s">
        <v>128</v>
      </c>
      <c r="T1992" s="143" t="s">
        <v>7722</v>
      </c>
    </row>
    <row r="1993" spans="1:20" s="8" customFormat="1" ht="49.5" customHeight="1">
      <c r="A1993" s="208" t="s">
        <v>2259</v>
      </c>
      <c r="B1993" s="211" t="s">
        <v>3663</v>
      </c>
      <c r="C1993" s="211" t="s">
        <v>4141</v>
      </c>
      <c r="D1993" s="135" t="s">
        <v>3657</v>
      </c>
      <c r="E1993" s="32" t="s">
        <v>1944</v>
      </c>
      <c r="F1993" s="33"/>
      <c r="G1993" s="34"/>
      <c r="H1993" s="34"/>
      <c r="I1993" s="34"/>
      <c r="J1993" s="34"/>
      <c r="K1993" s="34"/>
      <c r="L1993" s="33"/>
      <c r="M1993" s="135"/>
      <c r="N1993" s="32" t="s">
        <v>118</v>
      </c>
      <c r="O1993" s="34"/>
      <c r="P1993" s="135" t="s">
        <v>7398</v>
      </c>
      <c r="Q1993" s="143" t="s">
        <v>126</v>
      </c>
      <c r="R1993" s="143" t="s">
        <v>128</v>
      </c>
      <c r="S1993" s="143" t="s">
        <v>128</v>
      </c>
      <c r="T1993" s="130" t="s">
        <v>4106</v>
      </c>
    </row>
    <row r="1994" spans="1:20" s="8" customFormat="1" ht="51" customHeight="1">
      <c r="A1994" s="211" t="s">
        <v>5131</v>
      </c>
      <c r="B1994" s="211" t="s">
        <v>2282</v>
      </c>
      <c r="C1994" s="211" t="s">
        <v>4326</v>
      </c>
      <c r="D1994" s="135" t="s">
        <v>7507</v>
      </c>
      <c r="E1994" s="32" t="s">
        <v>2279</v>
      </c>
      <c r="F1994" s="33"/>
      <c r="G1994" s="34"/>
      <c r="H1994" s="34"/>
      <c r="I1994" s="34"/>
      <c r="J1994" s="34"/>
      <c r="K1994" s="34"/>
      <c r="L1994" s="33"/>
      <c r="M1994" s="135"/>
      <c r="N1994" s="32" t="s">
        <v>118</v>
      </c>
      <c r="O1994" s="34"/>
      <c r="P1994" s="135" t="s">
        <v>7515</v>
      </c>
      <c r="Q1994" s="143" t="s">
        <v>126</v>
      </c>
      <c r="R1994" s="143" t="s">
        <v>128</v>
      </c>
      <c r="S1994" s="144" t="s">
        <v>128</v>
      </c>
      <c r="T1994" s="130" t="s">
        <v>6162</v>
      </c>
    </row>
    <row r="1995" spans="1:20" s="53" customFormat="1" ht="105.75" customHeight="1">
      <c r="A1995" s="211" t="s">
        <v>5132</v>
      </c>
      <c r="B1995" s="211" t="s">
        <v>5665</v>
      </c>
      <c r="C1995" s="211" t="s">
        <v>5666</v>
      </c>
      <c r="D1995" s="135" t="s">
        <v>7646</v>
      </c>
      <c r="E1995" s="32" t="s">
        <v>2807</v>
      </c>
      <c r="F1995" s="33"/>
      <c r="G1995" s="34"/>
      <c r="H1995" s="34"/>
      <c r="I1995" s="34"/>
      <c r="J1995" s="34"/>
      <c r="K1995" s="34"/>
      <c r="L1995" s="33"/>
      <c r="M1995" s="147"/>
      <c r="N1995" s="32" t="s">
        <v>118</v>
      </c>
      <c r="O1995" s="32"/>
      <c r="P1995" s="135" t="s">
        <v>7364</v>
      </c>
      <c r="Q1995" s="32" t="s">
        <v>126</v>
      </c>
      <c r="R1995" s="143" t="s">
        <v>128</v>
      </c>
      <c r="S1995" s="143" t="s">
        <v>126</v>
      </c>
      <c r="T1995" s="130" t="s">
        <v>7003</v>
      </c>
    </row>
    <row r="1996" spans="1:20" s="36" customFormat="1" ht="76.349999999999994" customHeight="1">
      <c r="A1996" s="208" t="s">
        <v>5133</v>
      </c>
      <c r="B1996" s="393" t="s">
        <v>5061</v>
      </c>
      <c r="C1996" s="398" t="s">
        <v>4881</v>
      </c>
      <c r="D1996" s="385" t="s">
        <v>6316</v>
      </c>
      <c r="E1996" s="384" t="s">
        <v>4882</v>
      </c>
      <c r="F1996" s="384"/>
      <c r="G1996" s="384"/>
      <c r="H1996" s="384"/>
      <c r="I1996" s="384"/>
      <c r="J1996" s="384"/>
      <c r="K1996" s="384"/>
      <c r="L1996" s="384"/>
      <c r="M1996" s="384"/>
      <c r="N1996" s="384" t="s">
        <v>118</v>
      </c>
      <c r="O1996" s="384"/>
      <c r="P1996" s="385" t="s">
        <v>7533</v>
      </c>
      <c r="Q1996" s="143" t="s">
        <v>126</v>
      </c>
      <c r="R1996" s="143" t="s">
        <v>126</v>
      </c>
      <c r="S1996" s="143" t="s">
        <v>128</v>
      </c>
      <c r="T1996" s="130" t="s">
        <v>6205</v>
      </c>
    </row>
    <row r="1997" spans="1:20" s="36" customFormat="1" ht="12.75" customHeight="1">
      <c r="A1997" s="784" t="s">
        <v>5728</v>
      </c>
      <c r="B1997" s="784" t="s">
        <v>5726</v>
      </c>
      <c r="C1997" s="784" t="s">
        <v>5727</v>
      </c>
      <c r="D1997" s="787" t="s">
        <v>5733</v>
      </c>
      <c r="E1997" s="781" t="s">
        <v>1983</v>
      </c>
      <c r="F1997" s="452" t="s">
        <v>6385</v>
      </c>
      <c r="G1997" s="452" t="s">
        <v>6400</v>
      </c>
      <c r="H1997" s="781"/>
      <c r="I1997" s="781"/>
      <c r="J1997" s="781"/>
      <c r="K1997" s="781"/>
      <c r="L1997" s="781"/>
      <c r="M1997" s="781"/>
      <c r="N1997" s="781" t="s">
        <v>118</v>
      </c>
      <c r="O1997" s="781"/>
      <c r="P1997" s="787" t="s">
        <v>7715</v>
      </c>
      <c r="Q1997" s="781" t="s">
        <v>126</v>
      </c>
      <c r="R1997" s="781" t="s">
        <v>128</v>
      </c>
      <c r="S1997" s="781" t="s">
        <v>128</v>
      </c>
      <c r="T1997" s="781" t="s">
        <v>7003</v>
      </c>
    </row>
    <row r="1998" spans="1:20" s="36" customFormat="1" ht="12.75" customHeight="1">
      <c r="A1998" s="785"/>
      <c r="B1998" s="785"/>
      <c r="C1998" s="785"/>
      <c r="D1998" s="788"/>
      <c r="E1998" s="782"/>
      <c r="F1998" s="452" t="s">
        <v>6386</v>
      </c>
      <c r="G1998" s="452" t="s">
        <v>6401</v>
      </c>
      <c r="H1998" s="782"/>
      <c r="I1998" s="782"/>
      <c r="J1998" s="782"/>
      <c r="K1998" s="782"/>
      <c r="L1998" s="782"/>
      <c r="M1998" s="782"/>
      <c r="N1998" s="782"/>
      <c r="O1998" s="782"/>
      <c r="P1998" s="788"/>
      <c r="Q1998" s="782"/>
      <c r="R1998" s="782"/>
      <c r="S1998" s="782"/>
      <c r="T1998" s="782"/>
    </row>
    <row r="1999" spans="1:20" s="36" customFormat="1" ht="12.75" customHeight="1">
      <c r="A1999" s="785"/>
      <c r="B1999" s="785"/>
      <c r="C1999" s="785"/>
      <c r="D1999" s="788"/>
      <c r="E1999" s="782"/>
      <c r="F1999" s="452" t="s">
        <v>6387</v>
      </c>
      <c r="G1999" s="452" t="s">
        <v>6402</v>
      </c>
      <c r="H1999" s="782"/>
      <c r="I1999" s="782"/>
      <c r="J1999" s="782"/>
      <c r="K1999" s="782"/>
      <c r="L1999" s="782"/>
      <c r="M1999" s="782"/>
      <c r="N1999" s="782"/>
      <c r="O1999" s="782"/>
      <c r="P1999" s="788"/>
      <c r="Q1999" s="782"/>
      <c r="R1999" s="782"/>
      <c r="S1999" s="782"/>
      <c r="T1999" s="782"/>
    </row>
    <row r="2000" spans="1:20" s="36" customFormat="1" ht="12.75" customHeight="1">
      <c r="A2000" s="785"/>
      <c r="B2000" s="785"/>
      <c r="C2000" s="785"/>
      <c r="D2000" s="788"/>
      <c r="E2000" s="782"/>
      <c r="F2000" s="452" t="s">
        <v>6388</v>
      </c>
      <c r="G2000" s="452" t="s">
        <v>6403</v>
      </c>
      <c r="H2000" s="782"/>
      <c r="I2000" s="782"/>
      <c r="J2000" s="782"/>
      <c r="K2000" s="782"/>
      <c r="L2000" s="782"/>
      <c r="M2000" s="782"/>
      <c r="N2000" s="782"/>
      <c r="O2000" s="782"/>
      <c r="P2000" s="788"/>
      <c r="Q2000" s="782"/>
      <c r="R2000" s="782"/>
      <c r="S2000" s="782"/>
      <c r="T2000" s="782"/>
    </row>
    <row r="2001" spans="1:20" s="36" customFormat="1" ht="12.75" customHeight="1">
      <c r="A2001" s="785"/>
      <c r="B2001" s="785"/>
      <c r="C2001" s="785"/>
      <c r="D2001" s="788"/>
      <c r="E2001" s="782"/>
      <c r="F2001" s="452" t="s">
        <v>6389</v>
      </c>
      <c r="G2001" s="452" t="s">
        <v>6404</v>
      </c>
      <c r="H2001" s="782"/>
      <c r="I2001" s="782"/>
      <c r="J2001" s="782"/>
      <c r="K2001" s="782"/>
      <c r="L2001" s="782"/>
      <c r="M2001" s="782"/>
      <c r="N2001" s="782"/>
      <c r="O2001" s="782"/>
      <c r="P2001" s="788"/>
      <c r="Q2001" s="782"/>
      <c r="R2001" s="782"/>
      <c r="S2001" s="782"/>
      <c r="T2001" s="782"/>
    </row>
    <row r="2002" spans="1:20" s="36" customFormat="1" ht="12.75" customHeight="1">
      <c r="A2002" s="785"/>
      <c r="B2002" s="785"/>
      <c r="C2002" s="785"/>
      <c r="D2002" s="788"/>
      <c r="E2002" s="782"/>
      <c r="F2002" s="452" t="s">
        <v>6390</v>
      </c>
      <c r="G2002" s="452" t="s">
        <v>6405</v>
      </c>
      <c r="H2002" s="782"/>
      <c r="I2002" s="782"/>
      <c r="J2002" s="782"/>
      <c r="K2002" s="782"/>
      <c r="L2002" s="782"/>
      <c r="M2002" s="782"/>
      <c r="N2002" s="782"/>
      <c r="O2002" s="782"/>
      <c r="P2002" s="788"/>
      <c r="Q2002" s="782"/>
      <c r="R2002" s="782"/>
      <c r="S2002" s="782"/>
      <c r="T2002" s="782"/>
    </row>
    <row r="2003" spans="1:20" s="36" customFormat="1" ht="12.75" customHeight="1">
      <c r="A2003" s="785"/>
      <c r="B2003" s="785"/>
      <c r="C2003" s="785"/>
      <c r="D2003" s="788"/>
      <c r="E2003" s="782"/>
      <c r="F2003" s="452" t="s">
        <v>6391</v>
      </c>
      <c r="G2003" s="452" t="s">
        <v>6406</v>
      </c>
      <c r="H2003" s="782"/>
      <c r="I2003" s="782"/>
      <c r="J2003" s="782"/>
      <c r="K2003" s="782"/>
      <c r="L2003" s="782"/>
      <c r="M2003" s="782"/>
      <c r="N2003" s="782"/>
      <c r="O2003" s="782"/>
      <c r="P2003" s="788"/>
      <c r="Q2003" s="782"/>
      <c r="R2003" s="782"/>
      <c r="S2003" s="782"/>
      <c r="T2003" s="782"/>
    </row>
    <row r="2004" spans="1:20" s="36" customFormat="1" ht="12.75" customHeight="1">
      <c r="A2004" s="785"/>
      <c r="B2004" s="785"/>
      <c r="C2004" s="785"/>
      <c r="D2004" s="788"/>
      <c r="E2004" s="782"/>
      <c r="F2004" s="452" t="s">
        <v>6392</v>
      </c>
      <c r="G2004" s="452" t="s">
        <v>6407</v>
      </c>
      <c r="H2004" s="782"/>
      <c r="I2004" s="782"/>
      <c r="J2004" s="782"/>
      <c r="K2004" s="782"/>
      <c r="L2004" s="782"/>
      <c r="M2004" s="782"/>
      <c r="N2004" s="782"/>
      <c r="O2004" s="782"/>
      <c r="P2004" s="788"/>
      <c r="Q2004" s="782"/>
      <c r="R2004" s="782"/>
      <c r="S2004" s="782"/>
      <c r="T2004" s="782"/>
    </row>
    <row r="2005" spans="1:20" s="36" customFormat="1" ht="12.75" customHeight="1">
      <c r="A2005" s="785"/>
      <c r="B2005" s="785"/>
      <c r="C2005" s="785"/>
      <c r="D2005" s="788"/>
      <c r="E2005" s="782"/>
      <c r="F2005" s="452" t="s">
        <v>6393</v>
      </c>
      <c r="G2005" s="452" t="s">
        <v>6408</v>
      </c>
      <c r="H2005" s="782"/>
      <c r="I2005" s="782"/>
      <c r="J2005" s="782"/>
      <c r="K2005" s="782"/>
      <c r="L2005" s="782"/>
      <c r="M2005" s="782"/>
      <c r="N2005" s="782"/>
      <c r="O2005" s="782"/>
      <c r="P2005" s="788"/>
      <c r="Q2005" s="782"/>
      <c r="R2005" s="782"/>
      <c r="S2005" s="782"/>
      <c r="T2005" s="782"/>
    </row>
    <row r="2006" spans="1:20" s="36" customFormat="1" ht="12.75" customHeight="1">
      <c r="A2006" s="785"/>
      <c r="B2006" s="785"/>
      <c r="C2006" s="785"/>
      <c r="D2006" s="788"/>
      <c r="E2006" s="782"/>
      <c r="F2006" s="452" t="s">
        <v>6394</v>
      </c>
      <c r="G2006" s="452" t="s">
        <v>6409</v>
      </c>
      <c r="H2006" s="782"/>
      <c r="I2006" s="782"/>
      <c r="J2006" s="782"/>
      <c r="K2006" s="782"/>
      <c r="L2006" s="782"/>
      <c r="M2006" s="782"/>
      <c r="N2006" s="782"/>
      <c r="O2006" s="782"/>
      <c r="P2006" s="788"/>
      <c r="Q2006" s="782"/>
      <c r="R2006" s="782"/>
      <c r="S2006" s="782"/>
      <c r="T2006" s="782"/>
    </row>
    <row r="2007" spans="1:20" s="36" customFormat="1" ht="12.75" customHeight="1">
      <c r="A2007" s="785"/>
      <c r="B2007" s="785"/>
      <c r="C2007" s="785"/>
      <c r="D2007" s="788"/>
      <c r="E2007" s="782"/>
      <c r="F2007" s="452" t="s">
        <v>6395</v>
      </c>
      <c r="G2007" s="452" t="s">
        <v>6410</v>
      </c>
      <c r="H2007" s="782"/>
      <c r="I2007" s="782"/>
      <c r="J2007" s="782"/>
      <c r="K2007" s="782"/>
      <c r="L2007" s="782"/>
      <c r="M2007" s="782"/>
      <c r="N2007" s="782"/>
      <c r="O2007" s="782"/>
      <c r="P2007" s="788"/>
      <c r="Q2007" s="782"/>
      <c r="R2007" s="782"/>
      <c r="S2007" s="782"/>
      <c r="T2007" s="782"/>
    </row>
    <row r="2008" spans="1:20" s="36" customFormat="1" ht="12.75" customHeight="1">
      <c r="A2008" s="785"/>
      <c r="B2008" s="785"/>
      <c r="C2008" s="785"/>
      <c r="D2008" s="788"/>
      <c r="E2008" s="782"/>
      <c r="F2008" s="452" t="s">
        <v>6396</v>
      </c>
      <c r="G2008" s="452" t="s">
        <v>6411</v>
      </c>
      <c r="H2008" s="782"/>
      <c r="I2008" s="782"/>
      <c r="J2008" s="782"/>
      <c r="K2008" s="782"/>
      <c r="L2008" s="782"/>
      <c r="M2008" s="782"/>
      <c r="N2008" s="782"/>
      <c r="O2008" s="782"/>
      <c r="P2008" s="788"/>
      <c r="Q2008" s="782"/>
      <c r="R2008" s="782"/>
      <c r="S2008" s="782"/>
      <c r="T2008" s="782"/>
    </row>
    <row r="2009" spans="1:20" s="36" customFormat="1" ht="12.75" customHeight="1">
      <c r="A2009" s="785"/>
      <c r="B2009" s="785"/>
      <c r="C2009" s="785"/>
      <c r="D2009" s="788"/>
      <c r="E2009" s="782"/>
      <c r="F2009" s="452" t="s">
        <v>6397</v>
      </c>
      <c r="G2009" s="452" t="s">
        <v>6412</v>
      </c>
      <c r="H2009" s="782"/>
      <c r="I2009" s="782"/>
      <c r="J2009" s="782"/>
      <c r="K2009" s="782"/>
      <c r="L2009" s="782"/>
      <c r="M2009" s="782"/>
      <c r="N2009" s="782"/>
      <c r="O2009" s="782"/>
      <c r="P2009" s="788"/>
      <c r="Q2009" s="782"/>
      <c r="R2009" s="782"/>
      <c r="S2009" s="782"/>
      <c r="T2009" s="782"/>
    </row>
    <row r="2010" spans="1:20" s="36" customFormat="1" ht="12.75" customHeight="1">
      <c r="A2010" s="785"/>
      <c r="B2010" s="785"/>
      <c r="C2010" s="785"/>
      <c r="D2010" s="788"/>
      <c r="E2010" s="782"/>
      <c r="F2010" s="452" t="s">
        <v>6398</v>
      </c>
      <c r="G2010" s="452" t="s">
        <v>6413</v>
      </c>
      <c r="H2010" s="782"/>
      <c r="I2010" s="782"/>
      <c r="J2010" s="782"/>
      <c r="K2010" s="782"/>
      <c r="L2010" s="782"/>
      <c r="M2010" s="782"/>
      <c r="N2010" s="782"/>
      <c r="O2010" s="782"/>
      <c r="P2010" s="788"/>
      <c r="Q2010" s="782"/>
      <c r="R2010" s="782"/>
      <c r="S2010" s="782"/>
      <c r="T2010" s="782"/>
    </row>
    <row r="2011" spans="1:20" s="36" customFormat="1" ht="12.75" customHeight="1">
      <c r="A2011" s="786"/>
      <c r="B2011" s="786"/>
      <c r="C2011" s="786"/>
      <c r="D2011" s="789"/>
      <c r="E2011" s="783"/>
      <c r="F2011" s="452" t="s">
        <v>6399</v>
      </c>
      <c r="G2011" s="452" t="s">
        <v>6414</v>
      </c>
      <c r="H2011" s="783"/>
      <c r="I2011" s="783"/>
      <c r="J2011" s="783"/>
      <c r="K2011" s="783"/>
      <c r="L2011" s="783"/>
      <c r="M2011" s="783"/>
      <c r="N2011" s="783"/>
      <c r="O2011" s="783"/>
      <c r="P2011" s="789"/>
      <c r="Q2011" s="783"/>
      <c r="R2011" s="783"/>
      <c r="S2011" s="783"/>
      <c r="T2011" s="783"/>
    </row>
    <row r="2012" spans="1:20" s="36" customFormat="1" ht="78.599999999999994" customHeight="1">
      <c r="A2012" s="208" t="s">
        <v>5729</v>
      </c>
      <c r="B2012" s="208" t="s">
        <v>5730</v>
      </c>
      <c r="C2012" s="208" t="s">
        <v>5731</v>
      </c>
      <c r="D2012" s="158" t="s">
        <v>5732</v>
      </c>
      <c r="E2012" s="32" t="s">
        <v>5217</v>
      </c>
      <c r="F2012" s="32"/>
      <c r="G2012" s="32"/>
      <c r="H2012" s="32"/>
      <c r="I2012" s="32"/>
      <c r="J2012" s="32"/>
      <c r="K2012" s="32"/>
      <c r="L2012" s="32"/>
      <c r="M2012" s="32"/>
      <c r="N2012" s="32" t="s">
        <v>118</v>
      </c>
      <c r="O2012" s="32"/>
      <c r="P2012" s="135" t="s">
        <v>6680</v>
      </c>
      <c r="Q2012" s="32" t="s">
        <v>126</v>
      </c>
      <c r="R2012" s="32" t="s">
        <v>128</v>
      </c>
      <c r="S2012" s="32" t="s">
        <v>128</v>
      </c>
      <c r="T2012" s="32" t="s">
        <v>6205</v>
      </c>
    </row>
    <row r="2013" spans="1:20" s="36" customFormat="1">
      <c r="A2013" s="289" t="s">
        <v>1492</v>
      </c>
      <c r="B2013" s="288"/>
      <c r="C2013" s="288"/>
      <c r="D2013" s="287"/>
      <c r="E2013" s="574"/>
      <c r="F2013" s="287"/>
      <c r="G2013" s="287"/>
      <c r="H2013" s="287"/>
      <c r="I2013" s="287"/>
      <c r="J2013" s="287"/>
      <c r="K2013" s="287"/>
      <c r="L2013" s="287"/>
      <c r="M2013" s="287"/>
      <c r="N2013" s="287"/>
      <c r="O2013" s="287"/>
      <c r="P2013" s="287"/>
      <c r="Q2013" s="287"/>
      <c r="R2013" s="287"/>
      <c r="S2013" s="287"/>
      <c r="T2013" s="445"/>
    </row>
    <row r="2014" spans="1:20" s="8" customFormat="1" ht="111" customHeight="1">
      <c r="A2014" s="213" t="s">
        <v>1728</v>
      </c>
      <c r="B2014" s="67" t="s">
        <v>1530</v>
      </c>
      <c r="C2014" s="226" t="s">
        <v>5657</v>
      </c>
      <c r="D2014" s="60" t="s">
        <v>7647</v>
      </c>
      <c r="E2014" s="90" t="s">
        <v>337</v>
      </c>
      <c r="F2014" s="60"/>
      <c r="G2014" s="86"/>
      <c r="H2014" s="51" t="s">
        <v>101</v>
      </c>
      <c r="I2014" s="51" t="s">
        <v>101</v>
      </c>
      <c r="J2014" s="51" t="s">
        <v>52</v>
      </c>
      <c r="K2014" s="60" t="s">
        <v>4868</v>
      </c>
      <c r="L2014" s="9" t="s">
        <v>1410</v>
      </c>
      <c r="M2014" s="9" t="s">
        <v>7555</v>
      </c>
      <c r="N2014" s="39" t="s">
        <v>38</v>
      </c>
      <c r="O2014" s="66" t="s">
        <v>5792</v>
      </c>
      <c r="P2014" s="81"/>
      <c r="Q2014" s="39" t="s">
        <v>128</v>
      </c>
      <c r="R2014" s="111" t="s">
        <v>128</v>
      </c>
      <c r="S2014" s="111" t="s">
        <v>128</v>
      </c>
      <c r="T2014" s="111" t="s">
        <v>5622</v>
      </c>
    </row>
    <row r="2015" spans="1:20" ht="92.25" customHeight="1">
      <c r="A2015" s="223" t="s">
        <v>1726</v>
      </c>
      <c r="B2015" s="222" t="s">
        <v>1527</v>
      </c>
      <c r="C2015" s="222" t="s">
        <v>4236</v>
      </c>
      <c r="D2015" s="60" t="s">
        <v>1387</v>
      </c>
      <c r="E2015" s="51" t="s">
        <v>2994</v>
      </c>
      <c r="F2015" s="87"/>
      <c r="G2015" s="66"/>
      <c r="H2015" s="75" t="s">
        <v>101</v>
      </c>
      <c r="I2015" s="75" t="s">
        <v>101</v>
      </c>
      <c r="J2015" s="75" t="s">
        <v>52</v>
      </c>
      <c r="K2015" s="191" t="s">
        <v>3168</v>
      </c>
      <c r="L2015" s="9" t="s">
        <v>1424</v>
      </c>
      <c r="M2015" s="9" t="s">
        <v>7633</v>
      </c>
      <c r="N2015" s="39" t="s">
        <v>38</v>
      </c>
      <c r="O2015" s="66" t="s">
        <v>5793</v>
      </c>
      <c r="P2015" s="81"/>
      <c r="Q2015" s="111" t="s">
        <v>128</v>
      </c>
      <c r="R2015" s="111" t="s">
        <v>128</v>
      </c>
      <c r="S2015" s="111" t="s">
        <v>128</v>
      </c>
      <c r="T2015" s="111" t="s">
        <v>3194</v>
      </c>
    </row>
    <row r="2016" spans="1:20" s="36" customFormat="1" ht="83.25" customHeight="1">
      <c r="A2016" s="224" t="s">
        <v>1727</v>
      </c>
      <c r="B2016" s="225" t="s">
        <v>1529</v>
      </c>
      <c r="C2016" s="225" t="s">
        <v>4399</v>
      </c>
      <c r="D2016" s="89" t="s">
        <v>1438</v>
      </c>
      <c r="E2016" s="90" t="s">
        <v>1245</v>
      </c>
      <c r="F2016" s="91"/>
      <c r="G2016" s="92"/>
      <c r="H2016" s="75" t="s">
        <v>101</v>
      </c>
      <c r="I2016" s="75" t="s">
        <v>101</v>
      </c>
      <c r="J2016" s="75" t="s">
        <v>107</v>
      </c>
      <c r="K2016" s="93" t="s">
        <v>5614</v>
      </c>
      <c r="L2016" s="9" t="s">
        <v>1424</v>
      </c>
      <c r="M2016" s="9" t="s">
        <v>7634</v>
      </c>
      <c r="N2016" s="39" t="s">
        <v>38</v>
      </c>
      <c r="O2016" s="66" t="s">
        <v>6465</v>
      </c>
      <c r="P2016" s="81"/>
      <c r="Q2016" s="111" t="s">
        <v>128</v>
      </c>
      <c r="R2016" s="111" t="s">
        <v>128</v>
      </c>
      <c r="S2016" s="111" t="s">
        <v>128</v>
      </c>
      <c r="T2016" s="111" t="s">
        <v>2989</v>
      </c>
    </row>
    <row r="2017" spans="1:20" ht="21.75" customHeight="1">
      <c r="A2017" s="940" t="s">
        <v>1725</v>
      </c>
      <c r="B2017" s="943" t="s">
        <v>712</v>
      </c>
      <c r="C2017" s="943" t="s">
        <v>4298</v>
      </c>
      <c r="D2017" s="768" t="s">
        <v>1360</v>
      </c>
      <c r="E2017" s="762" t="s">
        <v>26</v>
      </c>
      <c r="F2017" s="88"/>
      <c r="G2017" s="94" t="s">
        <v>4026</v>
      </c>
      <c r="H2017" s="857" t="s">
        <v>52</v>
      </c>
      <c r="I2017" s="857" t="s">
        <v>101</v>
      </c>
      <c r="J2017" s="857" t="s">
        <v>107</v>
      </c>
      <c r="K2017" s="972" t="s">
        <v>5614</v>
      </c>
      <c r="L2017" s="768" t="s">
        <v>1424</v>
      </c>
      <c r="M2017" s="768" t="s">
        <v>7648</v>
      </c>
      <c r="N2017" s="762" t="s">
        <v>16</v>
      </c>
      <c r="O2017" s="759" t="s">
        <v>6157</v>
      </c>
      <c r="P2017" s="775"/>
      <c r="Q2017" s="771" t="s">
        <v>128</v>
      </c>
      <c r="R2017" s="771" t="s">
        <v>128</v>
      </c>
      <c r="S2017" s="771" t="s">
        <v>128</v>
      </c>
      <c r="T2017" s="771" t="s">
        <v>3358</v>
      </c>
    </row>
    <row r="2018" spans="1:20" s="8" customFormat="1" ht="11.1" customHeight="1">
      <c r="A2018" s="941"/>
      <c r="B2018" s="944" t="e">
        <v>#N/A</v>
      </c>
      <c r="C2018" s="944" t="e">
        <v>#N/A</v>
      </c>
      <c r="D2018" s="769" t="e">
        <v>#N/A</v>
      </c>
      <c r="E2018" s="763" t="e">
        <v>#N/A</v>
      </c>
      <c r="F2018" s="51" t="s">
        <v>368</v>
      </c>
      <c r="G2018" s="60" t="s">
        <v>715</v>
      </c>
      <c r="H2018" s="858" t="e">
        <v>#N/A</v>
      </c>
      <c r="I2018" s="858" t="e">
        <v>#N/A</v>
      </c>
      <c r="J2018" s="858" t="e">
        <v>#N/A</v>
      </c>
      <c r="K2018" s="973" t="e">
        <v>#N/A</v>
      </c>
      <c r="L2018" s="769" t="e">
        <v>#N/A</v>
      </c>
      <c r="M2018" s="769" t="e">
        <v>#N/A</v>
      </c>
      <c r="N2018" s="763" t="e">
        <v>#N/A</v>
      </c>
      <c r="O2018" s="760" t="e">
        <v>#N/A</v>
      </c>
      <c r="P2018" s="776"/>
      <c r="Q2018" s="772"/>
      <c r="R2018" s="772"/>
      <c r="S2018" s="772"/>
      <c r="T2018" s="772"/>
    </row>
    <row r="2019" spans="1:20" s="8" customFormat="1" ht="11.1" customHeight="1">
      <c r="A2019" s="941"/>
      <c r="B2019" s="944" t="e">
        <v>#N/A</v>
      </c>
      <c r="C2019" s="944" t="e">
        <v>#N/A</v>
      </c>
      <c r="D2019" s="769" t="e">
        <v>#N/A</v>
      </c>
      <c r="E2019" s="763" t="e">
        <v>#N/A</v>
      </c>
      <c r="F2019" s="51" t="s">
        <v>370</v>
      </c>
      <c r="G2019" s="60" t="s">
        <v>716</v>
      </c>
      <c r="H2019" s="858" t="e">
        <v>#N/A</v>
      </c>
      <c r="I2019" s="858" t="e">
        <v>#N/A</v>
      </c>
      <c r="J2019" s="858" t="e">
        <v>#N/A</v>
      </c>
      <c r="K2019" s="973" t="e">
        <v>#N/A</v>
      </c>
      <c r="L2019" s="769" t="e">
        <v>#N/A</v>
      </c>
      <c r="M2019" s="769" t="e">
        <v>#N/A</v>
      </c>
      <c r="N2019" s="763" t="e">
        <v>#N/A</v>
      </c>
      <c r="O2019" s="760" t="e">
        <v>#N/A</v>
      </c>
      <c r="P2019" s="776"/>
      <c r="Q2019" s="772"/>
      <c r="R2019" s="772"/>
      <c r="S2019" s="772"/>
      <c r="T2019" s="772"/>
    </row>
    <row r="2020" spans="1:20" s="8" customFormat="1" ht="11.1" customHeight="1">
      <c r="A2020" s="941"/>
      <c r="B2020" s="944" t="e">
        <v>#N/A</v>
      </c>
      <c r="C2020" s="944" t="e">
        <v>#N/A</v>
      </c>
      <c r="D2020" s="769" t="e">
        <v>#N/A</v>
      </c>
      <c r="E2020" s="763" t="e">
        <v>#N/A</v>
      </c>
      <c r="F2020" s="51" t="s">
        <v>372</v>
      </c>
      <c r="G2020" s="60" t="s">
        <v>717</v>
      </c>
      <c r="H2020" s="858" t="e">
        <v>#N/A</v>
      </c>
      <c r="I2020" s="858" t="e">
        <v>#N/A</v>
      </c>
      <c r="J2020" s="858" t="e">
        <v>#N/A</v>
      </c>
      <c r="K2020" s="973" t="e">
        <v>#N/A</v>
      </c>
      <c r="L2020" s="769" t="e">
        <v>#N/A</v>
      </c>
      <c r="M2020" s="769" t="e">
        <v>#N/A</v>
      </c>
      <c r="N2020" s="763" t="e">
        <v>#N/A</v>
      </c>
      <c r="O2020" s="760" t="e">
        <v>#N/A</v>
      </c>
      <c r="P2020" s="776"/>
      <c r="Q2020" s="772"/>
      <c r="R2020" s="772"/>
      <c r="S2020" s="772"/>
      <c r="T2020" s="772"/>
    </row>
    <row r="2021" spans="1:20" s="8" customFormat="1" ht="11.1" customHeight="1">
      <c r="A2021" s="941"/>
      <c r="B2021" s="944" t="e">
        <v>#N/A</v>
      </c>
      <c r="C2021" s="944" t="e">
        <v>#N/A</v>
      </c>
      <c r="D2021" s="769" t="e">
        <v>#N/A</v>
      </c>
      <c r="E2021" s="763" t="e">
        <v>#N/A</v>
      </c>
      <c r="F2021" s="51" t="s">
        <v>374</v>
      </c>
      <c r="G2021" s="60" t="s">
        <v>718</v>
      </c>
      <c r="H2021" s="858" t="e">
        <v>#N/A</v>
      </c>
      <c r="I2021" s="858" t="e">
        <v>#N/A</v>
      </c>
      <c r="J2021" s="858" t="e">
        <v>#N/A</v>
      </c>
      <c r="K2021" s="973" t="e">
        <v>#N/A</v>
      </c>
      <c r="L2021" s="769" t="e">
        <v>#N/A</v>
      </c>
      <c r="M2021" s="769" t="e">
        <v>#N/A</v>
      </c>
      <c r="N2021" s="763" t="e">
        <v>#N/A</v>
      </c>
      <c r="O2021" s="760" t="e">
        <v>#N/A</v>
      </c>
      <c r="P2021" s="776"/>
      <c r="Q2021" s="772"/>
      <c r="R2021" s="772"/>
      <c r="S2021" s="772"/>
      <c r="T2021" s="772"/>
    </row>
    <row r="2022" spans="1:20" s="8" customFormat="1" ht="11.1" customHeight="1">
      <c r="A2022" s="941"/>
      <c r="B2022" s="944" t="e">
        <v>#N/A</v>
      </c>
      <c r="C2022" s="944" t="e">
        <v>#N/A</v>
      </c>
      <c r="D2022" s="769" t="e">
        <v>#N/A</v>
      </c>
      <c r="E2022" s="763" t="e">
        <v>#N/A</v>
      </c>
      <c r="F2022" s="51"/>
      <c r="G2022" s="16" t="s">
        <v>4021</v>
      </c>
      <c r="H2022" s="858" t="e">
        <v>#N/A</v>
      </c>
      <c r="I2022" s="858" t="e">
        <v>#N/A</v>
      </c>
      <c r="J2022" s="858" t="e">
        <v>#N/A</v>
      </c>
      <c r="K2022" s="973" t="e">
        <v>#N/A</v>
      </c>
      <c r="L2022" s="769" t="e">
        <v>#N/A</v>
      </c>
      <c r="M2022" s="769" t="e">
        <v>#N/A</v>
      </c>
      <c r="N2022" s="763" t="e">
        <v>#N/A</v>
      </c>
      <c r="O2022" s="760" t="e">
        <v>#N/A</v>
      </c>
      <c r="P2022" s="776"/>
      <c r="Q2022" s="772"/>
      <c r="R2022" s="772"/>
      <c r="S2022" s="772"/>
      <c r="T2022" s="772"/>
    </row>
    <row r="2023" spans="1:20" s="8" customFormat="1" ht="11.1" customHeight="1">
      <c r="A2023" s="941"/>
      <c r="B2023" s="944" t="e">
        <v>#N/A</v>
      </c>
      <c r="C2023" s="944" t="e">
        <v>#N/A</v>
      </c>
      <c r="D2023" s="769" t="e">
        <v>#N/A</v>
      </c>
      <c r="E2023" s="763" t="e">
        <v>#N/A</v>
      </c>
      <c r="F2023" s="51" t="s">
        <v>719</v>
      </c>
      <c r="G2023" s="60" t="s">
        <v>720</v>
      </c>
      <c r="H2023" s="858" t="e">
        <v>#N/A</v>
      </c>
      <c r="I2023" s="858" t="e">
        <v>#N/A</v>
      </c>
      <c r="J2023" s="858" t="e">
        <v>#N/A</v>
      </c>
      <c r="K2023" s="973" t="e">
        <v>#N/A</v>
      </c>
      <c r="L2023" s="769" t="e">
        <v>#N/A</v>
      </c>
      <c r="M2023" s="769" t="e">
        <v>#N/A</v>
      </c>
      <c r="N2023" s="763" t="e">
        <v>#N/A</v>
      </c>
      <c r="O2023" s="760" t="e">
        <v>#N/A</v>
      </c>
      <c r="P2023" s="776"/>
      <c r="Q2023" s="772"/>
      <c r="R2023" s="772"/>
      <c r="S2023" s="772"/>
      <c r="T2023" s="772"/>
    </row>
    <row r="2024" spans="1:20" s="8" customFormat="1" ht="11.1" customHeight="1">
      <c r="A2024" s="941"/>
      <c r="B2024" s="944" t="e">
        <v>#N/A</v>
      </c>
      <c r="C2024" s="944" t="e">
        <v>#N/A</v>
      </c>
      <c r="D2024" s="769" t="e">
        <v>#N/A</v>
      </c>
      <c r="E2024" s="763" t="e">
        <v>#N/A</v>
      </c>
      <c r="F2024" s="51" t="s">
        <v>721</v>
      </c>
      <c r="G2024" s="60" t="s">
        <v>722</v>
      </c>
      <c r="H2024" s="858" t="e">
        <v>#N/A</v>
      </c>
      <c r="I2024" s="858" t="e">
        <v>#N/A</v>
      </c>
      <c r="J2024" s="858" t="e">
        <v>#N/A</v>
      </c>
      <c r="K2024" s="973" t="e">
        <v>#N/A</v>
      </c>
      <c r="L2024" s="769" t="e">
        <v>#N/A</v>
      </c>
      <c r="M2024" s="769" t="e">
        <v>#N/A</v>
      </c>
      <c r="N2024" s="763" t="e">
        <v>#N/A</v>
      </c>
      <c r="O2024" s="760" t="e">
        <v>#N/A</v>
      </c>
      <c r="P2024" s="776"/>
      <c r="Q2024" s="772"/>
      <c r="R2024" s="772"/>
      <c r="S2024" s="772"/>
      <c r="T2024" s="772"/>
    </row>
    <row r="2025" spans="1:20" s="8" customFormat="1" ht="22.35" customHeight="1">
      <c r="A2025" s="941"/>
      <c r="B2025" s="944" t="e">
        <v>#N/A</v>
      </c>
      <c r="C2025" s="944" t="e">
        <v>#N/A</v>
      </c>
      <c r="D2025" s="769" t="e">
        <v>#N/A</v>
      </c>
      <c r="E2025" s="763" t="e">
        <v>#N/A</v>
      </c>
      <c r="F2025" s="51"/>
      <c r="G2025" s="379" t="s">
        <v>4027</v>
      </c>
      <c r="H2025" s="858" t="e">
        <v>#N/A</v>
      </c>
      <c r="I2025" s="858" t="e">
        <v>#N/A</v>
      </c>
      <c r="J2025" s="858" t="e">
        <v>#N/A</v>
      </c>
      <c r="K2025" s="973" t="e">
        <v>#N/A</v>
      </c>
      <c r="L2025" s="769" t="e">
        <v>#N/A</v>
      </c>
      <c r="M2025" s="769" t="e">
        <v>#N/A</v>
      </c>
      <c r="N2025" s="763" t="e">
        <v>#N/A</v>
      </c>
      <c r="O2025" s="760" t="e">
        <v>#N/A</v>
      </c>
      <c r="P2025" s="776"/>
      <c r="Q2025" s="772"/>
      <c r="R2025" s="772"/>
      <c r="S2025" s="772"/>
      <c r="T2025" s="772"/>
    </row>
    <row r="2026" spans="1:20" s="8" customFormat="1" ht="11.1" customHeight="1">
      <c r="A2026" s="941"/>
      <c r="B2026" s="944" t="e">
        <v>#N/A</v>
      </c>
      <c r="C2026" s="944" t="e">
        <v>#N/A</v>
      </c>
      <c r="D2026" s="769" t="e">
        <v>#N/A</v>
      </c>
      <c r="E2026" s="763" t="e">
        <v>#N/A</v>
      </c>
      <c r="F2026" s="51" t="s">
        <v>471</v>
      </c>
      <c r="G2026" s="60" t="s">
        <v>724</v>
      </c>
      <c r="H2026" s="858" t="e">
        <v>#N/A</v>
      </c>
      <c r="I2026" s="858" t="e">
        <v>#N/A</v>
      </c>
      <c r="J2026" s="858" t="e">
        <v>#N/A</v>
      </c>
      <c r="K2026" s="973" t="e">
        <v>#N/A</v>
      </c>
      <c r="L2026" s="769" t="e">
        <v>#N/A</v>
      </c>
      <c r="M2026" s="769" t="e">
        <v>#N/A</v>
      </c>
      <c r="N2026" s="763" t="e">
        <v>#N/A</v>
      </c>
      <c r="O2026" s="760" t="e">
        <v>#N/A</v>
      </c>
      <c r="P2026" s="776"/>
      <c r="Q2026" s="772"/>
      <c r="R2026" s="772"/>
      <c r="S2026" s="772"/>
      <c r="T2026" s="772"/>
    </row>
    <row r="2027" spans="1:20" s="8" customFormat="1" ht="11.1" customHeight="1">
      <c r="A2027" s="941"/>
      <c r="B2027" s="944" t="e">
        <v>#N/A</v>
      </c>
      <c r="C2027" s="944" t="e">
        <v>#N/A</v>
      </c>
      <c r="D2027" s="769" t="e">
        <v>#N/A</v>
      </c>
      <c r="E2027" s="763" t="e">
        <v>#N/A</v>
      </c>
      <c r="F2027" s="51" t="s">
        <v>473</v>
      </c>
      <c r="G2027" s="60" t="s">
        <v>53</v>
      </c>
      <c r="H2027" s="858" t="e">
        <v>#N/A</v>
      </c>
      <c r="I2027" s="858" t="e">
        <v>#N/A</v>
      </c>
      <c r="J2027" s="858" t="e">
        <v>#N/A</v>
      </c>
      <c r="K2027" s="973" t="e">
        <v>#N/A</v>
      </c>
      <c r="L2027" s="769" t="e">
        <v>#N/A</v>
      </c>
      <c r="M2027" s="769" t="e">
        <v>#N/A</v>
      </c>
      <c r="N2027" s="763" t="e">
        <v>#N/A</v>
      </c>
      <c r="O2027" s="760" t="e">
        <v>#N/A</v>
      </c>
      <c r="P2027" s="776"/>
      <c r="Q2027" s="772"/>
      <c r="R2027" s="772"/>
      <c r="S2027" s="772"/>
      <c r="T2027" s="772"/>
    </row>
    <row r="2028" spans="1:20" s="8" customFormat="1" ht="21.75" customHeight="1">
      <c r="A2028" s="941"/>
      <c r="B2028" s="944" t="e">
        <v>#N/A</v>
      </c>
      <c r="C2028" s="944" t="e">
        <v>#N/A</v>
      </c>
      <c r="D2028" s="769" t="e">
        <v>#N/A</v>
      </c>
      <c r="E2028" s="763" t="e">
        <v>#N/A</v>
      </c>
      <c r="F2028" s="51" t="s">
        <v>475</v>
      </c>
      <c r="G2028" s="60" t="s">
        <v>725</v>
      </c>
      <c r="H2028" s="858" t="e">
        <v>#N/A</v>
      </c>
      <c r="I2028" s="858" t="e">
        <v>#N/A</v>
      </c>
      <c r="J2028" s="858" t="e">
        <v>#N/A</v>
      </c>
      <c r="K2028" s="973" t="e">
        <v>#N/A</v>
      </c>
      <c r="L2028" s="769" t="e">
        <v>#N/A</v>
      </c>
      <c r="M2028" s="769" t="e">
        <v>#N/A</v>
      </c>
      <c r="N2028" s="763" t="e">
        <v>#N/A</v>
      </c>
      <c r="O2028" s="760" t="e">
        <v>#N/A</v>
      </c>
      <c r="P2028" s="776"/>
      <c r="Q2028" s="772"/>
      <c r="R2028" s="772"/>
      <c r="S2028" s="772"/>
      <c r="T2028" s="772"/>
    </row>
    <row r="2029" spans="1:20" s="8" customFormat="1" ht="35.25" customHeight="1">
      <c r="A2029" s="941"/>
      <c r="B2029" s="944" t="e">
        <v>#N/A</v>
      </c>
      <c r="C2029" s="944" t="e">
        <v>#N/A</v>
      </c>
      <c r="D2029" s="769" t="e">
        <v>#N/A</v>
      </c>
      <c r="E2029" s="763" t="e">
        <v>#N/A</v>
      </c>
      <c r="F2029" s="51"/>
      <c r="G2029" s="16" t="s">
        <v>726</v>
      </c>
      <c r="H2029" s="858" t="e">
        <v>#N/A</v>
      </c>
      <c r="I2029" s="858" t="e">
        <v>#N/A</v>
      </c>
      <c r="J2029" s="858" t="e">
        <v>#N/A</v>
      </c>
      <c r="K2029" s="973" t="e">
        <v>#N/A</v>
      </c>
      <c r="L2029" s="769" t="e">
        <v>#N/A</v>
      </c>
      <c r="M2029" s="769" t="e">
        <v>#N/A</v>
      </c>
      <c r="N2029" s="763" t="e">
        <v>#N/A</v>
      </c>
      <c r="O2029" s="760" t="e">
        <v>#N/A</v>
      </c>
      <c r="P2029" s="776"/>
      <c r="Q2029" s="772"/>
      <c r="R2029" s="772"/>
      <c r="S2029" s="772"/>
      <c r="T2029" s="772"/>
    </row>
    <row r="2030" spans="1:20" s="8" customFormat="1" ht="11.1" customHeight="1">
      <c r="A2030" s="941"/>
      <c r="B2030" s="944" t="e">
        <v>#N/A</v>
      </c>
      <c r="C2030" s="944" t="e">
        <v>#N/A</v>
      </c>
      <c r="D2030" s="769" t="e">
        <v>#N/A</v>
      </c>
      <c r="E2030" s="763" t="e">
        <v>#N/A</v>
      </c>
      <c r="F2030" s="51" t="s">
        <v>727</v>
      </c>
      <c r="G2030" s="60" t="s">
        <v>728</v>
      </c>
      <c r="H2030" s="858" t="e">
        <v>#N/A</v>
      </c>
      <c r="I2030" s="858" t="e">
        <v>#N/A</v>
      </c>
      <c r="J2030" s="858" t="e">
        <v>#N/A</v>
      </c>
      <c r="K2030" s="973" t="e">
        <v>#N/A</v>
      </c>
      <c r="L2030" s="769" t="e">
        <v>#N/A</v>
      </c>
      <c r="M2030" s="769" t="e">
        <v>#N/A</v>
      </c>
      <c r="N2030" s="763" t="e">
        <v>#N/A</v>
      </c>
      <c r="O2030" s="760" t="e">
        <v>#N/A</v>
      </c>
      <c r="P2030" s="776"/>
      <c r="Q2030" s="772"/>
      <c r="R2030" s="772"/>
      <c r="S2030" s="772"/>
      <c r="T2030" s="772"/>
    </row>
    <row r="2031" spans="1:20" s="8" customFormat="1" ht="11.1" customHeight="1">
      <c r="A2031" s="941"/>
      <c r="B2031" s="944" t="e">
        <v>#N/A</v>
      </c>
      <c r="C2031" s="944" t="e">
        <v>#N/A</v>
      </c>
      <c r="D2031" s="769" t="e">
        <v>#N/A</v>
      </c>
      <c r="E2031" s="763" t="e">
        <v>#N/A</v>
      </c>
      <c r="F2031" s="51" t="s">
        <v>729</v>
      </c>
      <c r="G2031" s="60" t="s">
        <v>730</v>
      </c>
      <c r="H2031" s="858" t="e">
        <v>#N/A</v>
      </c>
      <c r="I2031" s="858" t="e">
        <v>#N/A</v>
      </c>
      <c r="J2031" s="858" t="e">
        <v>#N/A</v>
      </c>
      <c r="K2031" s="973" t="e">
        <v>#N/A</v>
      </c>
      <c r="L2031" s="769" t="e">
        <v>#N/A</v>
      </c>
      <c r="M2031" s="769" t="e">
        <v>#N/A</v>
      </c>
      <c r="N2031" s="763" t="e">
        <v>#N/A</v>
      </c>
      <c r="O2031" s="760" t="e">
        <v>#N/A</v>
      </c>
      <c r="P2031" s="776"/>
      <c r="Q2031" s="772"/>
      <c r="R2031" s="772"/>
      <c r="S2031" s="772"/>
      <c r="T2031" s="772"/>
    </row>
    <row r="2032" spans="1:20" s="8" customFormat="1" ht="11.1" customHeight="1">
      <c r="A2032" s="941"/>
      <c r="B2032" s="944" t="e">
        <v>#N/A</v>
      </c>
      <c r="C2032" s="944" t="e">
        <v>#N/A</v>
      </c>
      <c r="D2032" s="769" t="e">
        <v>#N/A</v>
      </c>
      <c r="E2032" s="763" t="e">
        <v>#N/A</v>
      </c>
      <c r="F2032" s="51" t="s">
        <v>731</v>
      </c>
      <c r="G2032" s="60" t="s">
        <v>732</v>
      </c>
      <c r="H2032" s="858" t="e">
        <v>#N/A</v>
      </c>
      <c r="I2032" s="858" t="e">
        <v>#N/A</v>
      </c>
      <c r="J2032" s="858" t="e">
        <v>#N/A</v>
      </c>
      <c r="K2032" s="973" t="e">
        <v>#N/A</v>
      </c>
      <c r="L2032" s="769" t="e">
        <v>#N/A</v>
      </c>
      <c r="M2032" s="769" t="e">
        <v>#N/A</v>
      </c>
      <c r="N2032" s="763" t="e">
        <v>#N/A</v>
      </c>
      <c r="O2032" s="760" t="e">
        <v>#N/A</v>
      </c>
      <c r="P2032" s="776"/>
      <c r="Q2032" s="772"/>
      <c r="R2032" s="772"/>
      <c r="S2032" s="772"/>
      <c r="T2032" s="772"/>
    </row>
    <row r="2033" spans="1:20" s="8" customFormat="1" ht="13.35" customHeight="1">
      <c r="A2033" s="941"/>
      <c r="B2033" s="944" t="e">
        <v>#N/A</v>
      </c>
      <c r="C2033" s="944" t="e">
        <v>#N/A</v>
      </c>
      <c r="D2033" s="769" t="e">
        <v>#N/A</v>
      </c>
      <c r="E2033" s="763" t="e">
        <v>#N/A</v>
      </c>
      <c r="F2033" s="51"/>
      <c r="G2033" s="16" t="s">
        <v>733</v>
      </c>
      <c r="H2033" s="858" t="e">
        <v>#N/A</v>
      </c>
      <c r="I2033" s="858" t="e">
        <v>#N/A</v>
      </c>
      <c r="J2033" s="858" t="e">
        <v>#N/A</v>
      </c>
      <c r="K2033" s="973" t="e">
        <v>#N/A</v>
      </c>
      <c r="L2033" s="769" t="e">
        <v>#N/A</v>
      </c>
      <c r="M2033" s="769" t="e">
        <v>#N/A</v>
      </c>
      <c r="N2033" s="763" t="e">
        <v>#N/A</v>
      </c>
      <c r="O2033" s="760" t="e">
        <v>#N/A</v>
      </c>
      <c r="P2033" s="776"/>
      <c r="Q2033" s="772"/>
      <c r="R2033" s="772"/>
      <c r="S2033" s="772"/>
      <c r="T2033" s="772"/>
    </row>
    <row r="2034" spans="1:20" s="8" customFormat="1" ht="11.1" customHeight="1">
      <c r="A2034" s="941"/>
      <c r="B2034" s="944" t="e">
        <v>#N/A</v>
      </c>
      <c r="C2034" s="944" t="e">
        <v>#N/A</v>
      </c>
      <c r="D2034" s="769" t="e">
        <v>#N/A</v>
      </c>
      <c r="E2034" s="763" t="e">
        <v>#N/A</v>
      </c>
      <c r="F2034" s="51" t="s">
        <v>734</v>
      </c>
      <c r="G2034" s="60" t="s">
        <v>735</v>
      </c>
      <c r="H2034" s="858" t="e">
        <v>#N/A</v>
      </c>
      <c r="I2034" s="858" t="e">
        <v>#N/A</v>
      </c>
      <c r="J2034" s="858" t="e">
        <v>#N/A</v>
      </c>
      <c r="K2034" s="973" t="e">
        <v>#N/A</v>
      </c>
      <c r="L2034" s="769" t="e">
        <v>#N/A</v>
      </c>
      <c r="M2034" s="769" t="e">
        <v>#N/A</v>
      </c>
      <c r="N2034" s="763" t="e">
        <v>#N/A</v>
      </c>
      <c r="O2034" s="760" t="e">
        <v>#N/A</v>
      </c>
      <c r="P2034" s="776"/>
      <c r="Q2034" s="772"/>
      <c r="R2034" s="772"/>
      <c r="S2034" s="772"/>
      <c r="T2034" s="772"/>
    </row>
    <row r="2035" spans="1:20" s="8" customFormat="1" ht="11.1" customHeight="1">
      <c r="A2035" s="941"/>
      <c r="B2035" s="944" t="e">
        <v>#N/A</v>
      </c>
      <c r="C2035" s="944" t="e">
        <v>#N/A</v>
      </c>
      <c r="D2035" s="769" t="e">
        <v>#N/A</v>
      </c>
      <c r="E2035" s="763" t="e">
        <v>#N/A</v>
      </c>
      <c r="F2035" s="51" t="s">
        <v>736</v>
      </c>
      <c r="G2035" s="60" t="s">
        <v>737</v>
      </c>
      <c r="H2035" s="858" t="e">
        <v>#N/A</v>
      </c>
      <c r="I2035" s="858" t="e">
        <v>#N/A</v>
      </c>
      <c r="J2035" s="858" t="e">
        <v>#N/A</v>
      </c>
      <c r="K2035" s="973" t="e">
        <v>#N/A</v>
      </c>
      <c r="L2035" s="769" t="e">
        <v>#N/A</v>
      </c>
      <c r="M2035" s="769" t="e">
        <v>#N/A</v>
      </c>
      <c r="N2035" s="763" t="e">
        <v>#N/A</v>
      </c>
      <c r="O2035" s="760" t="e">
        <v>#N/A</v>
      </c>
      <c r="P2035" s="776"/>
      <c r="Q2035" s="772"/>
      <c r="R2035" s="772"/>
      <c r="S2035" s="772"/>
      <c r="T2035" s="772"/>
    </row>
    <row r="2036" spans="1:20" s="8" customFormat="1" ht="11.1" customHeight="1">
      <c r="A2036" s="941"/>
      <c r="B2036" s="944" t="e">
        <v>#N/A</v>
      </c>
      <c r="C2036" s="944" t="e">
        <v>#N/A</v>
      </c>
      <c r="D2036" s="769" t="e">
        <v>#N/A</v>
      </c>
      <c r="E2036" s="763" t="e">
        <v>#N/A</v>
      </c>
      <c r="F2036" s="51" t="s">
        <v>738</v>
      </c>
      <c r="G2036" s="60" t="s">
        <v>739</v>
      </c>
      <c r="H2036" s="858" t="e">
        <v>#N/A</v>
      </c>
      <c r="I2036" s="858" t="e">
        <v>#N/A</v>
      </c>
      <c r="J2036" s="858" t="e">
        <v>#N/A</v>
      </c>
      <c r="K2036" s="973" t="e">
        <v>#N/A</v>
      </c>
      <c r="L2036" s="769" t="e">
        <v>#N/A</v>
      </c>
      <c r="M2036" s="769" t="e">
        <v>#N/A</v>
      </c>
      <c r="N2036" s="763" t="e">
        <v>#N/A</v>
      </c>
      <c r="O2036" s="760" t="e">
        <v>#N/A</v>
      </c>
      <c r="P2036" s="776"/>
      <c r="Q2036" s="772"/>
      <c r="R2036" s="772"/>
      <c r="S2036" s="772"/>
      <c r="T2036" s="772"/>
    </row>
    <row r="2037" spans="1:20" s="8" customFormat="1" ht="21.75" customHeight="1">
      <c r="A2037" s="941"/>
      <c r="B2037" s="944" t="e">
        <v>#N/A</v>
      </c>
      <c r="C2037" s="944" t="e">
        <v>#N/A</v>
      </c>
      <c r="D2037" s="769" t="e">
        <v>#N/A</v>
      </c>
      <c r="E2037" s="763" t="e">
        <v>#N/A</v>
      </c>
      <c r="F2037" s="51" t="s">
        <v>740</v>
      </c>
      <c r="G2037" s="60" t="s">
        <v>741</v>
      </c>
      <c r="H2037" s="858" t="e">
        <v>#N/A</v>
      </c>
      <c r="I2037" s="858" t="e">
        <v>#N/A</v>
      </c>
      <c r="J2037" s="858" t="e">
        <v>#N/A</v>
      </c>
      <c r="K2037" s="973" t="e">
        <v>#N/A</v>
      </c>
      <c r="L2037" s="769" t="e">
        <v>#N/A</v>
      </c>
      <c r="M2037" s="769" t="e">
        <v>#N/A</v>
      </c>
      <c r="N2037" s="763" t="e">
        <v>#N/A</v>
      </c>
      <c r="O2037" s="760" t="e">
        <v>#N/A</v>
      </c>
      <c r="P2037" s="776"/>
      <c r="Q2037" s="772"/>
      <c r="R2037" s="772"/>
      <c r="S2037" s="772"/>
      <c r="T2037" s="772"/>
    </row>
    <row r="2038" spans="1:20" s="8" customFormat="1" ht="11.1" customHeight="1">
      <c r="A2038" s="941"/>
      <c r="B2038" s="944" t="e">
        <v>#N/A</v>
      </c>
      <c r="C2038" s="944" t="e">
        <v>#N/A</v>
      </c>
      <c r="D2038" s="769" t="e">
        <v>#N/A</v>
      </c>
      <c r="E2038" s="763" t="e">
        <v>#N/A</v>
      </c>
      <c r="F2038" s="51" t="s">
        <v>742</v>
      </c>
      <c r="G2038" s="60" t="s">
        <v>743</v>
      </c>
      <c r="H2038" s="858" t="e">
        <v>#N/A</v>
      </c>
      <c r="I2038" s="858" t="e">
        <v>#N/A</v>
      </c>
      <c r="J2038" s="858" t="e">
        <v>#N/A</v>
      </c>
      <c r="K2038" s="973" t="e">
        <v>#N/A</v>
      </c>
      <c r="L2038" s="769" t="e">
        <v>#N/A</v>
      </c>
      <c r="M2038" s="769" t="e">
        <v>#N/A</v>
      </c>
      <c r="N2038" s="763" t="e">
        <v>#N/A</v>
      </c>
      <c r="O2038" s="760" t="e">
        <v>#N/A</v>
      </c>
      <c r="P2038" s="776"/>
      <c r="Q2038" s="772"/>
      <c r="R2038" s="772"/>
      <c r="S2038" s="772"/>
      <c r="T2038" s="772"/>
    </row>
    <row r="2039" spans="1:20" s="8" customFormat="1" ht="11.1" customHeight="1">
      <c r="A2039" s="941"/>
      <c r="B2039" s="944" t="e">
        <v>#N/A</v>
      </c>
      <c r="C2039" s="944" t="e">
        <v>#N/A</v>
      </c>
      <c r="D2039" s="769" t="e">
        <v>#N/A</v>
      </c>
      <c r="E2039" s="763" t="e">
        <v>#N/A</v>
      </c>
      <c r="F2039" s="51"/>
      <c r="G2039" s="16" t="s">
        <v>4022</v>
      </c>
      <c r="H2039" s="858" t="e">
        <v>#N/A</v>
      </c>
      <c r="I2039" s="858" t="e">
        <v>#N/A</v>
      </c>
      <c r="J2039" s="858" t="e">
        <v>#N/A</v>
      </c>
      <c r="K2039" s="973" t="e">
        <v>#N/A</v>
      </c>
      <c r="L2039" s="769" t="e">
        <v>#N/A</v>
      </c>
      <c r="M2039" s="769" t="e">
        <v>#N/A</v>
      </c>
      <c r="N2039" s="763" t="e">
        <v>#N/A</v>
      </c>
      <c r="O2039" s="760" t="e">
        <v>#N/A</v>
      </c>
      <c r="P2039" s="776"/>
      <c r="Q2039" s="772"/>
      <c r="R2039" s="772"/>
      <c r="S2039" s="772"/>
      <c r="T2039" s="772"/>
    </row>
    <row r="2040" spans="1:20" s="8" customFormat="1" ht="11.1" customHeight="1">
      <c r="A2040" s="941"/>
      <c r="B2040" s="944" t="e">
        <v>#N/A</v>
      </c>
      <c r="C2040" s="944" t="e">
        <v>#N/A</v>
      </c>
      <c r="D2040" s="769" t="e">
        <v>#N/A</v>
      </c>
      <c r="E2040" s="763" t="e">
        <v>#N/A</v>
      </c>
      <c r="F2040" s="51" t="s">
        <v>744</v>
      </c>
      <c r="G2040" s="60" t="s">
        <v>356</v>
      </c>
      <c r="H2040" s="858" t="e">
        <v>#N/A</v>
      </c>
      <c r="I2040" s="858" t="e">
        <v>#N/A</v>
      </c>
      <c r="J2040" s="858" t="e">
        <v>#N/A</v>
      </c>
      <c r="K2040" s="973" t="e">
        <v>#N/A</v>
      </c>
      <c r="L2040" s="769" t="e">
        <v>#N/A</v>
      </c>
      <c r="M2040" s="769" t="e">
        <v>#N/A</v>
      </c>
      <c r="N2040" s="763" t="e">
        <v>#N/A</v>
      </c>
      <c r="O2040" s="760" t="e">
        <v>#N/A</v>
      </c>
      <c r="P2040" s="776"/>
      <c r="Q2040" s="772"/>
      <c r="R2040" s="772"/>
      <c r="S2040" s="772"/>
      <c r="T2040" s="772"/>
    </row>
    <row r="2041" spans="1:20" s="8" customFormat="1" ht="11.1" customHeight="1">
      <c r="A2041" s="941"/>
      <c r="B2041" s="944" t="e">
        <v>#N/A</v>
      </c>
      <c r="C2041" s="944" t="e">
        <v>#N/A</v>
      </c>
      <c r="D2041" s="769" t="e">
        <v>#N/A</v>
      </c>
      <c r="E2041" s="763" t="e">
        <v>#N/A</v>
      </c>
      <c r="F2041" s="51"/>
      <c r="G2041" s="16" t="s">
        <v>745</v>
      </c>
      <c r="H2041" s="858" t="e">
        <v>#N/A</v>
      </c>
      <c r="I2041" s="858" t="e">
        <v>#N/A</v>
      </c>
      <c r="J2041" s="858" t="e">
        <v>#N/A</v>
      </c>
      <c r="K2041" s="973" t="e">
        <v>#N/A</v>
      </c>
      <c r="L2041" s="769" t="e">
        <v>#N/A</v>
      </c>
      <c r="M2041" s="769" t="e">
        <v>#N/A</v>
      </c>
      <c r="N2041" s="763" t="e">
        <v>#N/A</v>
      </c>
      <c r="O2041" s="760" t="e">
        <v>#N/A</v>
      </c>
      <c r="P2041" s="776"/>
      <c r="Q2041" s="772"/>
      <c r="R2041" s="772"/>
      <c r="S2041" s="772"/>
      <c r="T2041" s="772"/>
    </row>
    <row r="2042" spans="1:20" s="8" customFormat="1" ht="11.1" customHeight="1">
      <c r="A2042" s="941"/>
      <c r="B2042" s="944" t="e">
        <v>#N/A</v>
      </c>
      <c r="C2042" s="944" t="e">
        <v>#N/A</v>
      </c>
      <c r="D2042" s="769" t="e">
        <v>#N/A</v>
      </c>
      <c r="E2042" s="763" t="e">
        <v>#N/A</v>
      </c>
      <c r="F2042" s="51" t="s">
        <v>746</v>
      </c>
      <c r="G2042" s="60" t="s">
        <v>747</v>
      </c>
      <c r="H2042" s="858" t="e">
        <v>#N/A</v>
      </c>
      <c r="I2042" s="858" t="e">
        <v>#N/A</v>
      </c>
      <c r="J2042" s="858" t="e">
        <v>#N/A</v>
      </c>
      <c r="K2042" s="973" t="e">
        <v>#N/A</v>
      </c>
      <c r="L2042" s="769" t="e">
        <v>#N/A</v>
      </c>
      <c r="M2042" s="769" t="e">
        <v>#N/A</v>
      </c>
      <c r="N2042" s="763" t="e">
        <v>#N/A</v>
      </c>
      <c r="O2042" s="760" t="e">
        <v>#N/A</v>
      </c>
      <c r="P2042" s="776"/>
      <c r="Q2042" s="772"/>
      <c r="R2042" s="772"/>
      <c r="S2042" s="772"/>
      <c r="T2042" s="772"/>
    </row>
    <row r="2043" spans="1:20" s="8" customFormat="1" ht="11.1" customHeight="1">
      <c r="A2043" s="941"/>
      <c r="B2043" s="944" t="e">
        <v>#N/A</v>
      </c>
      <c r="C2043" s="944" t="e">
        <v>#N/A</v>
      </c>
      <c r="D2043" s="769" t="e">
        <v>#N/A</v>
      </c>
      <c r="E2043" s="763" t="e">
        <v>#N/A</v>
      </c>
      <c r="F2043" s="51" t="s">
        <v>748</v>
      </c>
      <c r="G2043" s="60" t="s">
        <v>749</v>
      </c>
      <c r="H2043" s="858" t="e">
        <v>#N/A</v>
      </c>
      <c r="I2043" s="858" t="e">
        <v>#N/A</v>
      </c>
      <c r="J2043" s="858" t="e">
        <v>#N/A</v>
      </c>
      <c r="K2043" s="973" t="e">
        <v>#N/A</v>
      </c>
      <c r="L2043" s="769" t="e">
        <v>#N/A</v>
      </c>
      <c r="M2043" s="769" t="e">
        <v>#N/A</v>
      </c>
      <c r="N2043" s="763" t="e">
        <v>#N/A</v>
      </c>
      <c r="O2043" s="760" t="e">
        <v>#N/A</v>
      </c>
      <c r="P2043" s="776"/>
      <c r="Q2043" s="772"/>
      <c r="R2043" s="772"/>
      <c r="S2043" s="772"/>
      <c r="T2043" s="772"/>
    </row>
    <row r="2044" spans="1:20" s="8" customFormat="1" ht="11.1" customHeight="1">
      <c r="A2044" s="941"/>
      <c r="B2044" s="944" t="e">
        <v>#N/A</v>
      </c>
      <c r="C2044" s="944" t="e">
        <v>#N/A</v>
      </c>
      <c r="D2044" s="769" t="e">
        <v>#N/A</v>
      </c>
      <c r="E2044" s="763" t="e">
        <v>#N/A</v>
      </c>
      <c r="F2044" s="51" t="s">
        <v>750</v>
      </c>
      <c r="G2044" s="60" t="s">
        <v>751</v>
      </c>
      <c r="H2044" s="858" t="e">
        <v>#N/A</v>
      </c>
      <c r="I2044" s="858" t="e">
        <v>#N/A</v>
      </c>
      <c r="J2044" s="858" t="e">
        <v>#N/A</v>
      </c>
      <c r="K2044" s="973" t="e">
        <v>#N/A</v>
      </c>
      <c r="L2044" s="769" t="e">
        <v>#N/A</v>
      </c>
      <c r="M2044" s="769" t="e">
        <v>#N/A</v>
      </c>
      <c r="N2044" s="763" t="e">
        <v>#N/A</v>
      </c>
      <c r="O2044" s="760" t="e">
        <v>#N/A</v>
      </c>
      <c r="P2044" s="776"/>
      <c r="Q2044" s="772"/>
      <c r="R2044" s="772"/>
      <c r="S2044" s="772"/>
      <c r="T2044" s="772"/>
    </row>
    <row r="2045" spans="1:20" s="8" customFormat="1" ht="45" customHeight="1">
      <c r="A2045" s="941"/>
      <c r="B2045" s="944" t="e">
        <v>#N/A</v>
      </c>
      <c r="C2045" s="944" t="e">
        <v>#N/A</v>
      </c>
      <c r="D2045" s="769" t="e">
        <v>#N/A</v>
      </c>
      <c r="E2045" s="763" t="e">
        <v>#N/A</v>
      </c>
      <c r="F2045" s="51" t="s">
        <v>752</v>
      </c>
      <c r="G2045" s="60" t="s">
        <v>54</v>
      </c>
      <c r="H2045" s="858" t="e">
        <v>#N/A</v>
      </c>
      <c r="I2045" s="858" t="e">
        <v>#N/A</v>
      </c>
      <c r="J2045" s="858" t="e">
        <v>#N/A</v>
      </c>
      <c r="K2045" s="973" t="e">
        <v>#N/A</v>
      </c>
      <c r="L2045" s="769" t="e">
        <v>#N/A</v>
      </c>
      <c r="M2045" s="769" t="e">
        <v>#N/A</v>
      </c>
      <c r="N2045" s="763" t="e">
        <v>#N/A</v>
      </c>
      <c r="O2045" s="760" t="e">
        <v>#N/A</v>
      </c>
      <c r="P2045" s="776"/>
      <c r="Q2045" s="772"/>
      <c r="R2045" s="772"/>
      <c r="S2045" s="772"/>
      <c r="T2045" s="772"/>
    </row>
    <row r="2046" spans="1:20" s="8" customFormat="1" ht="11.1" customHeight="1">
      <c r="A2046" s="941"/>
      <c r="B2046" s="944" t="e">
        <v>#N/A</v>
      </c>
      <c r="C2046" s="944" t="e">
        <v>#N/A</v>
      </c>
      <c r="D2046" s="769" t="e">
        <v>#N/A</v>
      </c>
      <c r="E2046" s="763" t="e">
        <v>#N/A</v>
      </c>
      <c r="F2046" s="51"/>
      <c r="G2046" s="16" t="s">
        <v>6213</v>
      </c>
      <c r="H2046" s="858" t="e">
        <v>#N/A</v>
      </c>
      <c r="I2046" s="858" t="e">
        <v>#N/A</v>
      </c>
      <c r="J2046" s="858" t="e">
        <v>#N/A</v>
      </c>
      <c r="K2046" s="973" t="e">
        <v>#N/A</v>
      </c>
      <c r="L2046" s="769" t="e">
        <v>#N/A</v>
      </c>
      <c r="M2046" s="769" t="e">
        <v>#N/A</v>
      </c>
      <c r="N2046" s="763" t="e">
        <v>#N/A</v>
      </c>
      <c r="O2046" s="760" t="e">
        <v>#N/A</v>
      </c>
      <c r="P2046" s="776"/>
      <c r="Q2046" s="772"/>
      <c r="R2046" s="772"/>
      <c r="S2046" s="772"/>
      <c r="T2046" s="772"/>
    </row>
    <row r="2047" spans="1:20" s="8" customFormat="1" ht="11.1" customHeight="1">
      <c r="A2047" s="941"/>
      <c r="B2047" s="944" t="e">
        <v>#N/A</v>
      </c>
      <c r="C2047" s="944" t="e">
        <v>#N/A</v>
      </c>
      <c r="D2047" s="769" t="e">
        <v>#N/A</v>
      </c>
      <c r="E2047" s="763" t="e">
        <v>#N/A</v>
      </c>
      <c r="F2047" s="51" t="s">
        <v>754</v>
      </c>
      <c r="G2047" s="60" t="s">
        <v>755</v>
      </c>
      <c r="H2047" s="858" t="e">
        <v>#N/A</v>
      </c>
      <c r="I2047" s="858" t="e">
        <v>#N/A</v>
      </c>
      <c r="J2047" s="858" t="e">
        <v>#N/A</v>
      </c>
      <c r="K2047" s="973" t="e">
        <v>#N/A</v>
      </c>
      <c r="L2047" s="769" t="e">
        <v>#N/A</v>
      </c>
      <c r="M2047" s="769" t="e">
        <v>#N/A</v>
      </c>
      <c r="N2047" s="763" t="e">
        <v>#N/A</v>
      </c>
      <c r="O2047" s="760" t="e">
        <v>#N/A</v>
      </c>
      <c r="P2047" s="776"/>
      <c r="Q2047" s="772"/>
      <c r="R2047" s="772"/>
      <c r="S2047" s="772"/>
      <c r="T2047" s="772"/>
    </row>
    <row r="2048" spans="1:20" s="8" customFormat="1" ht="11.1" customHeight="1">
      <c r="A2048" s="941"/>
      <c r="B2048" s="944" t="e">
        <v>#N/A</v>
      </c>
      <c r="C2048" s="944" t="e">
        <v>#N/A</v>
      </c>
      <c r="D2048" s="769" t="e">
        <v>#N/A</v>
      </c>
      <c r="E2048" s="763" t="e">
        <v>#N/A</v>
      </c>
      <c r="F2048" s="51"/>
      <c r="G2048" s="16" t="s">
        <v>756</v>
      </c>
      <c r="H2048" s="858" t="e">
        <v>#N/A</v>
      </c>
      <c r="I2048" s="858" t="e">
        <v>#N/A</v>
      </c>
      <c r="J2048" s="858" t="e">
        <v>#N/A</v>
      </c>
      <c r="K2048" s="973" t="e">
        <v>#N/A</v>
      </c>
      <c r="L2048" s="769" t="e">
        <v>#N/A</v>
      </c>
      <c r="M2048" s="769" t="e">
        <v>#N/A</v>
      </c>
      <c r="N2048" s="763" t="e">
        <v>#N/A</v>
      </c>
      <c r="O2048" s="760" t="e">
        <v>#N/A</v>
      </c>
      <c r="P2048" s="776"/>
      <c r="Q2048" s="772"/>
      <c r="R2048" s="772"/>
      <c r="S2048" s="772"/>
      <c r="T2048" s="772"/>
    </row>
    <row r="2049" spans="1:20" s="8" customFormat="1" ht="11.1" customHeight="1">
      <c r="A2049" s="941"/>
      <c r="B2049" s="944" t="e">
        <v>#N/A</v>
      </c>
      <c r="C2049" s="944" t="e">
        <v>#N/A</v>
      </c>
      <c r="D2049" s="769" t="e">
        <v>#N/A</v>
      </c>
      <c r="E2049" s="763" t="e">
        <v>#N/A</v>
      </c>
      <c r="F2049" s="51" t="s">
        <v>757</v>
      </c>
      <c r="G2049" s="60" t="s">
        <v>758</v>
      </c>
      <c r="H2049" s="858" t="e">
        <v>#N/A</v>
      </c>
      <c r="I2049" s="858" t="e">
        <v>#N/A</v>
      </c>
      <c r="J2049" s="858" t="e">
        <v>#N/A</v>
      </c>
      <c r="K2049" s="973" t="e">
        <v>#N/A</v>
      </c>
      <c r="L2049" s="769" t="e">
        <v>#N/A</v>
      </c>
      <c r="M2049" s="769" t="e">
        <v>#N/A</v>
      </c>
      <c r="N2049" s="763" t="e">
        <v>#N/A</v>
      </c>
      <c r="O2049" s="760" t="e">
        <v>#N/A</v>
      </c>
      <c r="P2049" s="776"/>
      <c r="Q2049" s="772"/>
      <c r="R2049" s="772"/>
      <c r="S2049" s="772"/>
      <c r="T2049" s="772"/>
    </row>
    <row r="2050" spans="1:20" s="8" customFormat="1" ht="21.75" customHeight="1">
      <c r="A2050" s="941"/>
      <c r="B2050" s="944" t="e">
        <v>#N/A</v>
      </c>
      <c r="C2050" s="944" t="e">
        <v>#N/A</v>
      </c>
      <c r="D2050" s="769" t="e">
        <v>#N/A</v>
      </c>
      <c r="E2050" s="763" t="e">
        <v>#N/A</v>
      </c>
      <c r="F2050" s="51"/>
      <c r="G2050" s="16" t="s">
        <v>759</v>
      </c>
      <c r="H2050" s="858" t="e">
        <v>#N/A</v>
      </c>
      <c r="I2050" s="858" t="e">
        <v>#N/A</v>
      </c>
      <c r="J2050" s="858" t="e">
        <v>#N/A</v>
      </c>
      <c r="K2050" s="973" t="e">
        <v>#N/A</v>
      </c>
      <c r="L2050" s="769" t="e">
        <v>#N/A</v>
      </c>
      <c r="M2050" s="769" t="e">
        <v>#N/A</v>
      </c>
      <c r="N2050" s="763" t="e">
        <v>#N/A</v>
      </c>
      <c r="O2050" s="760" t="e">
        <v>#N/A</v>
      </c>
      <c r="P2050" s="776"/>
      <c r="Q2050" s="772"/>
      <c r="R2050" s="772"/>
      <c r="S2050" s="772"/>
      <c r="T2050" s="772"/>
    </row>
    <row r="2051" spans="1:20" s="8" customFormat="1" ht="11.1" customHeight="1">
      <c r="A2051" s="941"/>
      <c r="B2051" s="944" t="e">
        <v>#N/A</v>
      </c>
      <c r="C2051" s="944" t="e">
        <v>#N/A</v>
      </c>
      <c r="D2051" s="769" t="e">
        <v>#N/A</v>
      </c>
      <c r="E2051" s="763" t="e">
        <v>#N/A</v>
      </c>
      <c r="F2051" s="51" t="s">
        <v>760</v>
      </c>
      <c r="G2051" s="60" t="s">
        <v>761</v>
      </c>
      <c r="H2051" s="858" t="e">
        <v>#N/A</v>
      </c>
      <c r="I2051" s="858" t="e">
        <v>#N/A</v>
      </c>
      <c r="J2051" s="858" t="e">
        <v>#N/A</v>
      </c>
      <c r="K2051" s="973" t="e">
        <v>#N/A</v>
      </c>
      <c r="L2051" s="769" t="e">
        <v>#N/A</v>
      </c>
      <c r="M2051" s="769" t="e">
        <v>#N/A</v>
      </c>
      <c r="N2051" s="763" t="e">
        <v>#N/A</v>
      </c>
      <c r="O2051" s="760" t="e">
        <v>#N/A</v>
      </c>
      <c r="P2051" s="776"/>
      <c r="Q2051" s="772"/>
      <c r="R2051" s="772"/>
      <c r="S2051" s="772"/>
      <c r="T2051" s="772"/>
    </row>
    <row r="2052" spans="1:20" s="8" customFormat="1" ht="11.1" customHeight="1">
      <c r="A2052" s="941"/>
      <c r="B2052" s="944" t="e">
        <v>#N/A</v>
      </c>
      <c r="C2052" s="944" t="e">
        <v>#N/A</v>
      </c>
      <c r="D2052" s="769" t="e">
        <v>#N/A</v>
      </c>
      <c r="E2052" s="763" t="e">
        <v>#N/A</v>
      </c>
      <c r="F2052" s="51" t="s">
        <v>762</v>
      </c>
      <c r="G2052" s="60" t="s">
        <v>763</v>
      </c>
      <c r="H2052" s="858" t="e">
        <v>#N/A</v>
      </c>
      <c r="I2052" s="858" t="e">
        <v>#N/A</v>
      </c>
      <c r="J2052" s="858" t="e">
        <v>#N/A</v>
      </c>
      <c r="K2052" s="973" t="e">
        <v>#N/A</v>
      </c>
      <c r="L2052" s="769" t="e">
        <v>#N/A</v>
      </c>
      <c r="M2052" s="769" t="e">
        <v>#N/A</v>
      </c>
      <c r="N2052" s="763" t="e">
        <v>#N/A</v>
      </c>
      <c r="O2052" s="760" t="e">
        <v>#N/A</v>
      </c>
      <c r="P2052" s="776"/>
      <c r="Q2052" s="772"/>
      <c r="R2052" s="772"/>
      <c r="S2052" s="772"/>
      <c r="T2052" s="772"/>
    </row>
    <row r="2053" spans="1:20" s="8" customFormat="1" ht="22.35" customHeight="1">
      <c r="A2053" s="941"/>
      <c r="B2053" s="944" t="e">
        <v>#N/A</v>
      </c>
      <c r="C2053" s="944" t="e">
        <v>#N/A</v>
      </c>
      <c r="D2053" s="769" t="e">
        <v>#N/A</v>
      </c>
      <c r="E2053" s="763" t="e">
        <v>#N/A</v>
      </c>
      <c r="F2053" s="51"/>
      <c r="G2053" s="16" t="s">
        <v>1279</v>
      </c>
      <c r="H2053" s="858" t="e">
        <v>#N/A</v>
      </c>
      <c r="I2053" s="858" t="e">
        <v>#N/A</v>
      </c>
      <c r="J2053" s="858" t="e">
        <v>#N/A</v>
      </c>
      <c r="K2053" s="973" t="e">
        <v>#N/A</v>
      </c>
      <c r="L2053" s="769" t="e">
        <v>#N/A</v>
      </c>
      <c r="M2053" s="769" t="e">
        <v>#N/A</v>
      </c>
      <c r="N2053" s="763" t="e">
        <v>#N/A</v>
      </c>
      <c r="O2053" s="760" t="e">
        <v>#N/A</v>
      </c>
      <c r="P2053" s="776"/>
      <c r="Q2053" s="772"/>
      <c r="R2053" s="772"/>
      <c r="S2053" s="772"/>
      <c r="T2053" s="772"/>
    </row>
    <row r="2054" spans="1:20" s="8" customFormat="1" ht="11.1" customHeight="1">
      <c r="A2054" s="941"/>
      <c r="B2054" s="944" t="e">
        <v>#N/A</v>
      </c>
      <c r="C2054" s="944" t="e">
        <v>#N/A</v>
      </c>
      <c r="D2054" s="769" t="e">
        <v>#N/A</v>
      </c>
      <c r="E2054" s="763" t="e">
        <v>#N/A</v>
      </c>
      <c r="F2054" s="51" t="s">
        <v>764</v>
      </c>
      <c r="G2054" s="60" t="s">
        <v>765</v>
      </c>
      <c r="H2054" s="858" t="e">
        <v>#N/A</v>
      </c>
      <c r="I2054" s="858" t="e">
        <v>#N/A</v>
      </c>
      <c r="J2054" s="858" t="e">
        <v>#N/A</v>
      </c>
      <c r="K2054" s="973" t="e">
        <v>#N/A</v>
      </c>
      <c r="L2054" s="769" t="e">
        <v>#N/A</v>
      </c>
      <c r="M2054" s="769" t="e">
        <v>#N/A</v>
      </c>
      <c r="N2054" s="763" t="e">
        <v>#N/A</v>
      </c>
      <c r="O2054" s="760" t="e">
        <v>#N/A</v>
      </c>
      <c r="P2054" s="776"/>
      <c r="Q2054" s="772"/>
      <c r="R2054" s="772"/>
      <c r="S2054" s="772"/>
      <c r="T2054" s="772"/>
    </row>
    <row r="2055" spans="1:20" s="8" customFormat="1" ht="11.1" customHeight="1">
      <c r="A2055" s="941"/>
      <c r="B2055" s="944" t="e">
        <v>#N/A</v>
      </c>
      <c r="C2055" s="944" t="e">
        <v>#N/A</v>
      </c>
      <c r="D2055" s="769" t="e">
        <v>#N/A</v>
      </c>
      <c r="E2055" s="763" t="e">
        <v>#N/A</v>
      </c>
      <c r="F2055" s="51" t="s">
        <v>766</v>
      </c>
      <c r="G2055" s="60" t="s">
        <v>767</v>
      </c>
      <c r="H2055" s="858" t="e">
        <v>#N/A</v>
      </c>
      <c r="I2055" s="858" t="e">
        <v>#N/A</v>
      </c>
      <c r="J2055" s="858" t="e">
        <v>#N/A</v>
      </c>
      <c r="K2055" s="973" t="e">
        <v>#N/A</v>
      </c>
      <c r="L2055" s="769" t="e">
        <v>#N/A</v>
      </c>
      <c r="M2055" s="769" t="e">
        <v>#N/A</v>
      </c>
      <c r="N2055" s="763" t="e">
        <v>#N/A</v>
      </c>
      <c r="O2055" s="760" t="e">
        <v>#N/A</v>
      </c>
      <c r="P2055" s="776"/>
      <c r="Q2055" s="772"/>
      <c r="R2055" s="772"/>
      <c r="S2055" s="772"/>
      <c r="T2055" s="772"/>
    </row>
    <row r="2056" spans="1:20" s="8" customFormat="1" ht="11.1" customHeight="1">
      <c r="A2056" s="941"/>
      <c r="B2056" s="944" t="e">
        <v>#N/A</v>
      </c>
      <c r="C2056" s="944" t="e">
        <v>#N/A</v>
      </c>
      <c r="D2056" s="769" t="e">
        <v>#N/A</v>
      </c>
      <c r="E2056" s="763" t="e">
        <v>#N/A</v>
      </c>
      <c r="F2056" s="51" t="s">
        <v>768</v>
      </c>
      <c r="G2056" s="60" t="s">
        <v>769</v>
      </c>
      <c r="H2056" s="858" t="e">
        <v>#N/A</v>
      </c>
      <c r="I2056" s="858" t="e">
        <v>#N/A</v>
      </c>
      <c r="J2056" s="858" t="e">
        <v>#N/A</v>
      </c>
      <c r="K2056" s="973" t="e">
        <v>#N/A</v>
      </c>
      <c r="L2056" s="769" t="e">
        <v>#N/A</v>
      </c>
      <c r="M2056" s="769" t="e">
        <v>#N/A</v>
      </c>
      <c r="N2056" s="763" t="e">
        <v>#N/A</v>
      </c>
      <c r="O2056" s="760" t="e">
        <v>#N/A</v>
      </c>
      <c r="P2056" s="776"/>
      <c r="Q2056" s="772"/>
      <c r="R2056" s="772"/>
      <c r="S2056" s="772"/>
      <c r="T2056" s="772"/>
    </row>
    <row r="2057" spans="1:20" s="8" customFormat="1" ht="11.1" customHeight="1">
      <c r="A2057" s="941"/>
      <c r="B2057" s="944" t="e">
        <v>#N/A</v>
      </c>
      <c r="C2057" s="944" t="e">
        <v>#N/A</v>
      </c>
      <c r="D2057" s="769" t="e">
        <v>#N/A</v>
      </c>
      <c r="E2057" s="763" t="e">
        <v>#N/A</v>
      </c>
      <c r="F2057" s="51" t="s">
        <v>770</v>
      </c>
      <c r="G2057" s="60" t="s">
        <v>771</v>
      </c>
      <c r="H2057" s="858" t="e">
        <v>#N/A</v>
      </c>
      <c r="I2057" s="858" t="e">
        <v>#N/A</v>
      </c>
      <c r="J2057" s="858" t="e">
        <v>#N/A</v>
      </c>
      <c r="K2057" s="973" t="e">
        <v>#N/A</v>
      </c>
      <c r="L2057" s="769" t="e">
        <v>#N/A</v>
      </c>
      <c r="M2057" s="769" t="e">
        <v>#N/A</v>
      </c>
      <c r="N2057" s="763" t="e">
        <v>#N/A</v>
      </c>
      <c r="O2057" s="760" t="e">
        <v>#N/A</v>
      </c>
      <c r="P2057" s="776"/>
      <c r="Q2057" s="772"/>
      <c r="R2057" s="772"/>
      <c r="S2057" s="772"/>
      <c r="T2057" s="772"/>
    </row>
    <row r="2058" spans="1:20" s="8" customFormat="1" ht="11.1" customHeight="1">
      <c r="A2058" s="941"/>
      <c r="B2058" s="944" t="e">
        <v>#N/A</v>
      </c>
      <c r="C2058" s="944" t="e">
        <v>#N/A</v>
      </c>
      <c r="D2058" s="769" t="e">
        <v>#N/A</v>
      </c>
      <c r="E2058" s="763" t="e">
        <v>#N/A</v>
      </c>
      <c r="F2058" s="51" t="s">
        <v>772</v>
      </c>
      <c r="G2058" s="60" t="s">
        <v>773</v>
      </c>
      <c r="H2058" s="858" t="e">
        <v>#N/A</v>
      </c>
      <c r="I2058" s="858" t="e">
        <v>#N/A</v>
      </c>
      <c r="J2058" s="858" t="e">
        <v>#N/A</v>
      </c>
      <c r="K2058" s="973" t="e">
        <v>#N/A</v>
      </c>
      <c r="L2058" s="769" t="e">
        <v>#N/A</v>
      </c>
      <c r="M2058" s="769" t="e">
        <v>#N/A</v>
      </c>
      <c r="N2058" s="763" t="e">
        <v>#N/A</v>
      </c>
      <c r="O2058" s="760" t="e">
        <v>#N/A</v>
      </c>
      <c r="P2058" s="776"/>
      <c r="Q2058" s="772"/>
      <c r="R2058" s="772"/>
      <c r="S2058" s="772"/>
      <c r="T2058" s="772"/>
    </row>
    <row r="2059" spans="1:20" s="8" customFormat="1" ht="11.1" customHeight="1">
      <c r="A2059" s="941"/>
      <c r="B2059" s="944" t="e">
        <v>#N/A</v>
      </c>
      <c r="C2059" s="944" t="e">
        <v>#N/A</v>
      </c>
      <c r="D2059" s="769" t="e">
        <v>#N/A</v>
      </c>
      <c r="E2059" s="763" t="e">
        <v>#N/A</v>
      </c>
      <c r="F2059" s="51" t="s">
        <v>774</v>
      </c>
      <c r="G2059" s="60" t="s">
        <v>775</v>
      </c>
      <c r="H2059" s="858" t="e">
        <v>#N/A</v>
      </c>
      <c r="I2059" s="858" t="e">
        <v>#N/A</v>
      </c>
      <c r="J2059" s="858" t="e">
        <v>#N/A</v>
      </c>
      <c r="K2059" s="973" t="e">
        <v>#N/A</v>
      </c>
      <c r="L2059" s="769" t="e">
        <v>#N/A</v>
      </c>
      <c r="M2059" s="769" t="e">
        <v>#N/A</v>
      </c>
      <c r="N2059" s="763" t="e">
        <v>#N/A</v>
      </c>
      <c r="O2059" s="760" t="e">
        <v>#N/A</v>
      </c>
      <c r="P2059" s="776"/>
      <c r="Q2059" s="772"/>
      <c r="R2059" s="772"/>
      <c r="S2059" s="772"/>
      <c r="T2059" s="772"/>
    </row>
    <row r="2060" spans="1:20" s="8" customFormat="1" ht="11.1" customHeight="1">
      <c r="A2060" s="941"/>
      <c r="B2060" s="944" t="e">
        <v>#N/A</v>
      </c>
      <c r="C2060" s="944" t="e">
        <v>#N/A</v>
      </c>
      <c r="D2060" s="769" t="e">
        <v>#N/A</v>
      </c>
      <c r="E2060" s="763" t="e">
        <v>#N/A</v>
      </c>
      <c r="F2060" s="51" t="s">
        <v>776</v>
      </c>
      <c r="G2060" s="60" t="s">
        <v>777</v>
      </c>
      <c r="H2060" s="858" t="e">
        <v>#N/A</v>
      </c>
      <c r="I2060" s="858" t="e">
        <v>#N/A</v>
      </c>
      <c r="J2060" s="858" t="e">
        <v>#N/A</v>
      </c>
      <c r="K2060" s="973" t="e">
        <v>#N/A</v>
      </c>
      <c r="L2060" s="769" t="e">
        <v>#N/A</v>
      </c>
      <c r="M2060" s="769" t="e">
        <v>#N/A</v>
      </c>
      <c r="N2060" s="763" t="e">
        <v>#N/A</v>
      </c>
      <c r="O2060" s="760" t="e">
        <v>#N/A</v>
      </c>
      <c r="P2060" s="776"/>
      <c r="Q2060" s="772"/>
      <c r="R2060" s="772"/>
      <c r="S2060" s="772"/>
      <c r="T2060" s="772"/>
    </row>
    <row r="2061" spans="1:20" s="8" customFormat="1" ht="24" customHeight="1">
      <c r="A2061" s="941"/>
      <c r="B2061" s="944" t="e">
        <v>#N/A</v>
      </c>
      <c r="C2061" s="944" t="e">
        <v>#N/A</v>
      </c>
      <c r="D2061" s="769" t="e">
        <v>#N/A</v>
      </c>
      <c r="E2061" s="763" t="e">
        <v>#N/A</v>
      </c>
      <c r="F2061" s="51"/>
      <c r="G2061" s="16" t="s">
        <v>4028</v>
      </c>
      <c r="H2061" s="858" t="e">
        <v>#N/A</v>
      </c>
      <c r="I2061" s="858" t="e">
        <v>#N/A</v>
      </c>
      <c r="J2061" s="858" t="e">
        <v>#N/A</v>
      </c>
      <c r="K2061" s="973" t="e">
        <v>#N/A</v>
      </c>
      <c r="L2061" s="769" t="e">
        <v>#N/A</v>
      </c>
      <c r="M2061" s="769" t="e">
        <v>#N/A</v>
      </c>
      <c r="N2061" s="763" t="e">
        <v>#N/A</v>
      </c>
      <c r="O2061" s="760" t="e">
        <v>#N/A</v>
      </c>
      <c r="P2061" s="776"/>
      <c r="Q2061" s="772"/>
      <c r="R2061" s="772"/>
      <c r="S2061" s="772"/>
      <c r="T2061" s="772"/>
    </row>
    <row r="2062" spans="1:20" s="8" customFormat="1" ht="11.1" customHeight="1">
      <c r="A2062" s="941"/>
      <c r="B2062" s="944" t="e">
        <v>#N/A</v>
      </c>
      <c r="C2062" s="944" t="e">
        <v>#N/A</v>
      </c>
      <c r="D2062" s="769" t="e">
        <v>#N/A</v>
      </c>
      <c r="E2062" s="763" t="e">
        <v>#N/A</v>
      </c>
      <c r="F2062" s="51" t="s">
        <v>397</v>
      </c>
      <c r="G2062" s="60" t="s">
        <v>779</v>
      </c>
      <c r="H2062" s="858" t="e">
        <v>#N/A</v>
      </c>
      <c r="I2062" s="858" t="e">
        <v>#N/A</v>
      </c>
      <c r="J2062" s="858" t="e">
        <v>#N/A</v>
      </c>
      <c r="K2062" s="973" t="e">
        <v>#N/A</v>
      </c>
      <c r="L2062" s="769" t="e">
        <v>#N/A</v>
      </c>
      <c r="M2062" s="769" t="e">
        <v>#N/A</v>
      </c>
      <c r="N2062" s="763" t="e">
        <v>#N/A</v>
      </c>
      <c r="O2062" s="760" t="e">
        <v>#N/A</v>
      </c>
      <c r="P2062" s="776"/>
      <c r="Q2062" s="772"/>
      <c r="R2062" s="772"/>
      <c r="S2062" s="772"/>
      <c r="T2062" s="772"/>
    </row>
    <row r="2063" spans="1:20" s="8" customFormat="1" ht="11.1" customHeight="1">
      <c r="A2063" s="941"/>
      <c r="B2063" s="944" t="e">
        <v>#N/A</v>
      </c>
      <c r="C2063" s="944" t="e">
        <v>#N/A</v>
      </c>
      <c r="D2063" s="769" t="e">
        <v>#N/A</v>
      </c>
      <c r="E2063" s="763" t="e">
        <v>#N/A</v>
      </c>
      <c r="F2063" s="51" t="s">
        <v>399</v>
      </c>
      <c r="G2063" s="60" t="s">
        <v>780</v>
      </c>
      <c r="H2063" s="858" t="e">
        <v>#N/A</v>
      </c>
      <c r="I2063" s="858" t="e">
        <v>#N/A</v>
      </c>
      <c r="J2063" s="858" t="e">
        <v>#N/A</v>
      </c>
      <c r="K2063" s="973" t="e">
        <v>#N/A</v>
      </c>
      <c r="L2063" s="769" t="e">
        <v>#N/A</v>
      </c>
      <c r="M2063" s="769" t="e">
        <v>#N/A</v>
      </c>
      <c r="N2063" s="763" t="e">
        <v>#N/A</v>
      </c>
      <c r="O2063" s="760" t="e">
        <v>#N/A</v>
      </c>
      <c r="P2063" s="776"/>
      <c r="Q2063" s="772"/>
      <c r="R2063" s="772"/>
      <c r="S2063" s="772"/>
      <c r="T2063" s="772"/>
    </row>
    <row r="2064" spans="1:20" s="8" customFormat="1" ht="11.1" customHeight="1">
      <c r="A2064" s="941"/>
      <c r="B2064" s="944" t="e">
        <v>#N/A</v>
      </c>
      <c r="C2064" s="944" t="e">
        <v>#N/A</v>
      </c>
      <c r="D2064" s="769" t="e">
        <v>#N/A</v>
      </c>
      <c r="E2064" s="763" t="e">
        <v>#N/A</v>
      </c>
      <c r="F2064" s="51" t="s">
        <v>401</v>
      </c>
      <c r="G2064" s="60" t="s">
        <v>2612</v>
      </c>
      <c r="H2064" s="858" t="e">
        <v>#N/A</v>
      </c>
      <c r="I2064" s="858" t="e">
        <v>#N/A</v>
      </c>
      <c r="J2064" s="858" t="e">
        <v>#N/A</v>
      </c>
      <c r="K2064" s="973" t="e">
        <v>#N/A</v>
      </c>
      <c r="L2064" s="769" t="e">
        <v>#N/A</v>
      </c>
      <c r="M2064" s="769" t="e">
        <v>#N/A</v>
      </c>
      <c r="N2064" s="763" t="e">
        <v>#N/A</v>
      </c>
      <c r="O2064" s="760" t="e">
        <v>#N/A</v>
      </c>
      <c r="P2064" s="776"/>
      <c r="Q2064" s="772"/>
      <c r="R2064" s="772"/>
      <c r="S2064" s="772"/>
      <c r="T2064" s="772"/>
    </row>
    <row r="2065" spans="1:20" s="8" customFormat="1" ht="11.1" customHeight="1">
      <c r="A2065" s="941"/>
      <c r="B2065" s="944" t="e">
        <v>#N/A</v>
      </c>
      <c r="C2065" s="944" t="e">
        <v>#N/A</v>
      </c>
      <c r="D2065" s="769" t="e">
        <v>#N/A</v>
      </c>
      <c r="E2065" s="763" t="e">
        <v>#N/A</v>
      </c>
      <c r="F2065" s="51" t="s">
        <v>403</v>
      </c>
      <c r="G2065" s="60" t="s">
        <v>3612</v>
      </c>
      <c r="H2065" s="858" t="e">
        <v>#N/A</v>
      </c>
      <c r="I2065" s="858" t="e">
        <v>#N/A</v>
      </c>
      <c r="J2065" s="858" t="e">
        <v>#N/A</v>
      </c>
      <c r="K2065" s="973" t="e">
        <v>#N/A</v>
      </c>
      <c r="L2065" s="769" t="e">
        <v>#N/A</v>
      </c>
      <c r="M2065" s="769" t="e">
        <v>#N/A</v>
      </c>
      <c r="N2065" s="763" t="e">
        <v>#N/A</v>
      </c>
      <c r="O2065" s="760" t="e">
        <v>#N/A</v>
      </c>
      <c r="P2065" s="776"/>
      <c r="Q2065" s="772"/>
      <c r="R2065" s="772"/>
      <c r="S2065" s="772"/>
      <c r="T2065" s="772"/>
    </row>
    <row r="2066" spans="1:20" s="8" customFormat="1" ht="11.1" customHeight="1">
      <c r="A2066" s="941"/>
      <c r="B2066" s="944" t="e">
        <v>#N/A</v>
      </c>
      <c r="C2066" s="944" t="e">
        <v>#N/A</v>
      </c>
      <c r="D2066" s="769" t="e">
        <v>#N/A</v>
      </c>
      <c r="E2066" s="763" t="e">
        <v>#N/A</v>
      </c>
      <c r="F2066" s="51" t="s">
        <v>781</v>
      </c>
      <c r="G2066" s="60" t="s">
        <v>2613</v>
      </c>
      <c r="H2066" s="858" t="e">
        <v>#N/A</v>
      </c>
      <c r="I2066" s="858" t="e">
        <v>#N/A</v>
      </c>
      <c r="J2066" s="858" t="e">
        <v>#N/A</v>
      </c>
      <c r="K2066" s="973" t="e">
        <v>#N/A</v>
      </c>
      <c r="L2066" s="769" t="e">
        <v>#N/A</v>
      </c>
      <c r="M2066" s="769" t="e">
        <v>#N/A</v>
      </c>
      <c r="N2066" s="763" t="e">
        <v>#N/A</v>
      </c>
      <c r="O2066" s="760" t="e">
        <v>#N/A</v>
      </c>
      <c r="P2066" s="776"/>
      <c r="Q2066" s="772"/>
      <c r="R2066" s="772"/>
      <c r="S2066" s="772"/>
      <c r="T2066" s="772"/>
    </row>
    <row r="2067" spans="1:20" s="8" customFormat="1" ht="11.1" customHeight="1">
      <c r="A2067" s="941"/>
      <c r="B2067" s="944" t="e">
        <v>#N/A</v>
      </c>
      <c r="C2067" s="944" t="e">
        <v>#N/A</v>
      </c>
      <c r="D2067" s="769" t="e">
        <v>#N/A</v>
      </c>
      <c r="E2067" s="763" t="e">
        <v>#N/A</v>
      </c>
      <c r="F2067" s="51"/>
      <c r="G2067" s="16" t="s">
        <v>4024</v>
      </c>
      <c r="H2067" s="858" t="e">
        <v>#N/A</v>
      </c>
      <c r="I2067" s="858" t="e">
        <v>#N/A</v>
      </c>
      <c r="J2067" s="858" t="e">
        <v>#N/A</v>
      </c>
      <c r="K2067" s="973" t="e">
        <v>#N/A</v>
      </c>
      <c r="L2067" s="769" t="e">
        <v>#N/A</v>
      </c>
      <c r="M2067" s="769" t="e">
        <v>#N/A</v>
      </c>
      <c r="N2067" s="763" t="e">
        <v>#N/A</v>
      </c>
      <c r="O2067" s="760" t="e">
        <v>#N/A</v>
      </c>
      <c r="P2067" s="776"/>
      <c r="Q2067" s="772"/>
      <c r="R2067" s="772"/>
      <c r="S2067" s="772"/>
      <c r="T2067" s="772"/>
    </row>
    <row r="2068" spans="1:20" s="8" customFormat="1" ht="11.1" customHeight="1">
      <c r="A2068" s="941"/>
      <c r="B2068" s="944" t="e">
        <v>#N/A</v>
      </c>
      <c r="C2068" s="944" t="e">
        <v>#N/A</v>
      </c>
      <c r="D2068" s="769" t="e">
        <v>#N/A</v>
      </c>
      <c r="E2068" s="763" t="e">
        <v>#N/A</v>
      </c>
      <c r="F2068" s="51" t="s">
        <v>405</v>
      </c>
      <c r="G2068" s="60" t="s">
        <v>782</v>
      </c>
      <c r="H2068" s="858" t="e">
        <v>#N/A</v>
      </c>
      <c r="I2068" s="858" t="e">
        <v>#N/A</v>
      </c>
      <c r="J2068" s="858" t="e">
        <v>#N/A</v>
      </c>
      <c r="K2068" s="973" t="e">
        <v>#N/A</v>
      </c>
      <c r="L2068" s="769" t="e">
        <v>#N/A</v>
      </c>
      <c r="M2068" s="769" t="e">
        <v>#N/A</v>
      </c>
      <c r="N2068" s="763" t="e">
        <v>#N/A</v>
      </c>
      <c r="O2068" s="760" t="e">
        <v>#N/A</v>
      </c>
      <c r="P2068" s="776"/>
      <c r="Q2068" s="772"/>
      <c r="R2068" s="772"/>
      <c r="S2068" s="772"/>
      <c r="T2068" s="772"/>
    </row>
    <row r="2069" spans="1:20" s="8" customFormat="1" ht="11.1" customHeight="1">
      <c r="A2069" s="941"/>
      <c r="B2069" s="944" t="e">
        <v>#N/A</v>
      </c>
      <c r="C2069" s="944" t="e">
        <v>#N/A</v>
      </c>
      <c r="D2069" s="769" t="e">
        <v>#N/A</v>
      </c>
      <c r="E2069" s="763" t="e">
        <v>#N/A</v>
      </c>
      <c r="F2069" s="51" t="s">
        <v>406</v>
      </c>
      <c r="G2069" s="60" t="s">
        <v>783</v>
      </c>
      <c r="H2069" s="858" t="e">
        <v>#N/A</v>
      </c>
      <c r="I2069" s="858" t="e">
        <v>#N/A</v>
      </c>
      <c r="J2069" s="858" t="e">
        <v>#N/A</v>
      </c>
      <c r="K2069" s="973" t="e">
        <v>#N/A</v>
      </c>
      <c r="L2069" s="769" t="e">
        <v>#N/A</v>
      </c>
      <c r="M2069" s="769" t="e">
        <v>#N/A</v>
      </c>
      <c r="N2069" s="763" t="e">
        <v>#N/A</v>
      </c>
      <c r="O2069" s="760" t="e">
        <v>#N/A</v>
      </c>
      <c r="P2069" s="776"/>
      <c r="Q2069" s="772"/>
      <c r="R2069" s="772"/>
      <c r="S2069" s="772"/>
      <c r="T2069" s="772"/>
    </row>
    <row r="2070" spans="1:20" s="8" customFormat="1" ht="11.1" customHeight="1">
      <c r="A2070" s="941"/>
      <c r="B2070" s="944" t="e">
        <v>#N/A</v>
      </c>
      <c r="C2070" s="944" t="e">
        <v>#N/A</v>
      </c>
      <c r="D2070" s="769" t="e">
        <v>#N/A</v>
      </c>
      <c r="E2070" s="763" t="e">
        <v>#N/A</v>
      </c>
      <c r="F2070" s="51" t="s">
        <v>408</v>
      </c>
      <c r="G2070" s="60" t="s">
        <v>784</v>
      </c>
      <c r="H2070" s="858" t="e">
        <v>#N/A</v>
      </c>
      <c r="I2070" s="858" t="e">
        <v>#N/A</v>
      </c>
      <c r="J2070" s="858" t="e">
        <v>#N/A</v>
      </c>
      <c r="K2070" s="973" t="e">
        <v>#N/A</v>
      </c>
      <c r="L2070" s="769" t="e">
        <v>#N/A</v>
      </c>
      <c r="M2070" s="769" t="e">
        <v>#N/A</v>
      </c>
      <c r="N2070" s="763" t="e">
        <v>#N/A</v>
      </c>
      <c r="O2070" s="760" t="e">
        <v>#N/A</v>
      </c>
      <c r="P2070" s="776"/>
      <c r="Q2070" s="772"/>
      <c r="R2070" s="772"/>
      <c r="S2070" s="772"/>
      <c r="T2070" s="772"/>
    </row>
    <row r="2071" spans="1:20" s="8" customFormat="1" ht="11.1" customHeight="1">
      <c r="A2071" s="941"/>
      <c r="B2071" s="944" t="e">
        <v>#N/A</v>
      </c>
      <c r="C2071" s="944" t="e">
        <v>#N/A</v>
      </c>
      <c r="D2071" s="769" t="e">
        <v>#N/A</v>
      </c>
      <c r="E2071" s="763" t="e">
        <v>#N/A</v>
      </c>
      <c r="F2071" s="51" t="s">
        <v>410</v>
      </c>
      <c r="G2071" s="60" t="s">
        <v>785</v>
      </c>
      <c r="H2071" s="858" t="e">
        <v>#N/A</v>
      </c>
      <c r="I2071" s="858" t="e">
        <v>#N/A</v>
      </c>
      <c r="J2071" s="858" t="e">
        <v>#N/A</v>
      </c>
      <c r="K2071" s="973" t="e">
        <v>#N/A</v>
      </c>
      <c r="L2071" s="769" t="e">
        <v>#N/A</v>
      </c>
      <c r="M2071" s="769" t="e">
        <v>#N/A</v>
      </c>
      <c r="N2071" s="763" t="e">
        <v>#N/A</v>
      </c>
      <c r="O2071" s="760" t="e">
        <v>#N/A</v>
      </c>
      <c r="P2071" s="776"/>
      <c r="Q2071" s="772"/>
      <c r="R2071" s="772"/>
      <c r="S2071" s="772"/>
      <c r="T2071" s="772"/>
    </row>
    <row r="2072" spans="1:20" s="8" customFormat="1" ht="11.1" customHeight="1">
      <c r="A2072" s="941"/>
      <c r="B2072" s="944" t="e">
        <v>#N/A</v>
      </c>
      <c r="C2072" s="944" t="e">
        <v>#N/A</v>
      </c>
      <c r="D2072" s="769" t="e">
        <v>#N/A</v>
      </c>
      <c r="E2072" s="763" t="e">
        <v>#N/A</v>
      </c>
      <c r="F2072" s="51" t="s">
        <v>412</v>
      </c>
      <c r="G2072" s="60" t="s">
        <v>786</v>
      </c>
      <c r="H2072" s="858" t="e">
        <v>#N/A</v>
      </c>
      <c r="I2072" s="858" t="e">
        <v>#N/A</v>
      </c>
      <c r="J2072" s="858" t="e">
        <v>#N/A</v>
      </c>
      <c r="K2072" s="973" t="e">
        <v>#N/A</v>
      </c>
      <c r="L2072" s="769" t="e">
        <v>#N/A</v>
      </c>
      <c r="M2072" s="769" t="e">
        <v>#N/A</v>
      </c>
      <c r="N2072" s="763" t="e">
        <v>#N/A</v>
      </c>
      <c r="O2072" s="760" t="e">
        <v>#N/A</v>
      </c>
      <c r="P2072" s="776"/>
      <c r="Q2072" s="772"/>
      <c r="R2072" s="772"/>
      <c r="S2072" s="772"/>
      <c r="T2072" s="772"/>
    </row>
    <row r="2073" spans="1:20" s="8" customFormat="1" ht="11.1" customHeight="1">
      <c r="A2073" s="941"/>
      <c r="B2073" s="944" t="e">
        <v>#N/A</v>
      </c>
      <c r="C2073" s="944" t="e">
        <v>#N/A</v>
      </c>
      <c r="D2073" s="769" t="e">
        <v>#N/A</v>
      </c>
      <c r="E2073" s="763" t="e">
        <v>#N/A</v>
      </c>
      <c r="F2073" s="51"/>
      <c r="G2073" s="16" t="s">
        <v>787</v>
      </c>
      <c r="H2073" s="858" t="e">
        <v>#N/A</v>
      </c>
      <c r="I2073" s="858" t="e">
        <v>#N/A</v>
      </c>
      <c r="J2073" s="858" t="e">
        <v>#N/A</v>
      </c>
      <c r="K2073" s="973" t="e">
        <v>#N/A</v>
      </c>
      <c r="L2073" s="769" t="e">
        <v>#N/A</v>
      </c>
      <c r="M2073" s="769" t="e">
        <v>#N/A</v>
      </c>
      <c r="N2073" s="763" t="e">
        <v>#N/A</v>
      </c>
      <c r="O2073" s="760" t="e">
        <v>#N/A</v>
      </c>
      <c r="P2073" s="776"/>
      <c r="Q2073" s="772"/>
      <c r="R2073" s="772"/>
      <c r="S2073" s="772"/>
      <c r="T2073" s="772"/>
    </row>
    <row r="2074" spans="1:20" s="8" customFormat="1" ht="11.1" customHeight="1">
      <c r="A2074" s="942"/>
      <c r="B2074" s="945" t="e">
        <v>#N/A</v>
      </c>
      <c r="C2074" s="945" t="e">
        <v>#N/A</v>
      </c>
      <c r="D2074" s="770" t="e">
        <v>#N/A</v>
      </c>
      <c r="E2074" s="764" t="e">
        <v>#N/A</v>
      </c>
      <c r="F2074" s="51" t="s">
        <v>788</v>
      </c>
      <c r="G2074" s="60" t="s">
        <v>789</v>
      </c>
      <c r="H2074" s="859" t="e">
        <v>#N/A</v>
      </c>
      <c r="I2074" s="859" t="e">
        <v>#N/A</v>
      </c>
      <c r="J2074" s="859" t="e">
        <v>#N/A</v>
      </c>
      <c r="K2074" s="974" t="e">
        <v>#N/A</v>
      </c>
      <c r="L2074" s="770" t="e">
        <v>#N/A</v>
      </c>
      <c r="M2074" s="770" t="e">
        <v>#N/A</v>
      </c>
      <c r="N2074" s="764" t="e">
        <v>#N/A</v>
      </c>
      <c r="O2074" s="761" t="e">
        <v>#N/A</v>
      </c>
      <c r="P2074" s="777"/>
      <c r="Q2074" s="773"/>
      <c r="R2074" s="773"/>
      <c r="S2074" s="773"/>
      <c r="T2074" s="773"/>
    </row>
    <row r="2075" spans="1:20" ht="324" customHeight="1">
      <c r="A2075" s="223" t="s">
        <v>1724</v>
      </c>
      <c r="B2075" s="222" t="s">
        <v>3435</v>
      </c>
      <c r="C2075" s="222" t="s">
        <v>4244</v>
      </c>
      <c r="D2075" s="108" t="s">
        <v>3743</v>
      </c>
      <c r="E2075" s="352" t="s">
        <v>3431</v>
      </c>
      <c r="F2075" s="60"/>
      <c r="G2075" s="28"/>
      <c r="H2075" s="51" t="s">
        <v>107</v>
      </c>
      <c r="I2075" s="51" t="s">
        <v>101</v>
      </c>
      <c r="J2075" s="51" t="s">
        <v>107</v>
      </c>
      <c r="K2075" s="60" t="s">
        <v>4491</v>
      </c>
      <c r="L2075" s="60" t="s">
        <v>1394</v>
      </c>
      <c r="M2075" s="60" t="s">
        <v>7441</v>
      </c>
      <c r="N2075" s="51" t="s">
        <v>16</v>
      </c>
      <c r="O2075" s="108" t="s">
        <v>8089</v>
      </c>
      <c r="P2075" s="81"/>
      <c r="Q2075" s="111" t="s">
        <v>128</v>
      </c>
      <c r="R2075" s="111" t="s">
        <v>128</v>
      </c>
      <c r="S2075" s="111" t="s">
        <v>128</v>
      </c>
      <c r="T2075" s="111" t="s">
        <v>7967</v>
      </c>
    </row>
    <row r="2076" spans="1:20" s="8" customFormat="1" ht="20.399999999999999">
      <c r="A2076" s="207" t="s">
        <v>7870</v>
      </c>
      <c r="B2076" s="207" t="s">
        <v>7872</v>
      </c>
      <c r="C2076" s="399" t="s">
        <v>7873</v>
      </c>
      <c r="D2076" s="131" t="s">
        <v>7877</v>
      </c>
      <c r="E2076" s="132" t="s">
        <v>6165</v>
      </c>
      <c r="F2076" s="33"/>
      <c r="G2076" s="34"/>
      <c r="H2076" s="34"/>
      <c r="I2076" s="34"/>
      <c r="J2076" s="34"/>
      <c r="K2076" s="34"/>
      <c r="L2076" s="149"/>
      <c r="M2076" s="131"/>
      <c r="N2076" s="137" t="s">
        <v>118</v>
      </c>
      <c r="O2076" s="142"/>
      <c r="P2076" s="131" t="s">
        <v>7878</v>
      </c>
      <c r="Q2076" s="133" t="s">
        <v>126</v>
      </c>
      <c r="R2076" s="133" t="s">
        <v>126</v>
      </c>
      <c r="S2076" s="133" t="s">
        <v>128</v>
      </c>
      <c r="T2076" s="130" t="s">
        <v>7722</v>
      </c>
    </row>
    <row r="2077" spans="1:20" s="8" customFormat="1" ht="48.75" customHeight="1">
      <c r="A2077" s="208" t="s">
        <v>2261</v>
      </c>
      <c r="B2077" s="211" t="s">
        <v>1996</v>
      </c>
      <c r="C2077" s="211" t="s">
        <v>4414</v>
      </c>
      <c r="D2077" s="131" t="s">
        <v>2289</v>
      </c>
      <c r="E2077" s="132" t="s">
        <v>3660</v>
      </c>
      <c r="F2077" s="33"/>
      <c r="G2077" s="34"/>
      <c r="H2077" s="34"/>
      <c r="I2077" s="34"/>
      <c r="J2077" s="34"/>
      <c r="K2077" s="34"/>
      <c r="L2077" s="149"/>
      <c r="M2077" s="131"/>
      <c r="N2077" s="137" t="s">
        <v>118</v>
      </c>
      <c r="O2077" s="142"/>
      <c r="P2077" s="131" t="s">
        <v>7069</v>
      </c>
      <c r="Q2077" s="133" t="s">
        <v>126</v>
      </c>
      <c r="R2077" s="133" t="s">
        <v>128</v>
      </c>
      <c r="S2077" s="133" t="s">
        <v>128</v>
      </c>
      <c r="T2077" s="130" t="s">
        <v>7003</v>
      </c>
    </row>
    <row r="2078" spans="1:20" s="8" customFormat="1" ht="45" customHeight="1">
      <c r="A2078" s="208" t="s">
        <v>2262</v>
      </c>
      <c r="B2078" s="211" t="s">
        <v>3380</v>
      </c>
      <c r="C2078" s="211" t="s">
        <v>4130</v>
      </c>
      <c r="D2078" s="135" t="s">
        <v>6175</v>
      </c>
      <c r="E2078" s="32" t="s">
        <v>109</v>
      </c>
      <c r="F2078" s="138"/>
      <c r="G2078" s="34"/>
      <c r="H2078" s="34"/>
      <c r="I2078" s="34"/>
      <c r="J2078" s="34"/>
      <c r="K2078" s="34"/>
      <c r="L2078" s="33"/>
      <c r="M2078" s="135"/>
      <c r="N2078" s="32" t="s">
        <v>118</v>
      </c>
      <c r="O2078" s="34"/>
      <c r="P2078" s="135" t="s">
        <v>3415</v>
      </c>
      <c r="Q2078" s="143" t="s">
        <v>126</v>
      </c>
      <c r="R2078" s="143" t="s">
        <v>128</v>
      </c>
      <c r="S2078" s="143" t="s">
        <v>128</v>
      </c>
      <c r="T2078" s="130" t="s">
        <v>6162</v>
      </c>
    </row>
    <row r="2079" spans="1:20" s="8" customFormat="1" ht="10.199999999999999">
      <c r="A2079" s="208" t="s">
        <v>5139</v>
      </c>
      <c r="B2079" s="211" t="s">
        <v>3663</v>
      </c>
      <c r="C2079" s="211" t="s">
        <v>4141</v>
      </c>
      <c r="D2079" s="135" t="s">
        <v>3657</v>
      </c>
      <c r="E2079" s="32" t="s">
        <v>1944</v>
      </c>
      <c r="F2079" s="33"/>
      <c r="G2079" s="34"/>
      <c r="H2079" s="34"/>
      <c r="I2079" s="34"/>
      <c r="J2079" s="34"/>
      <c r="K2079" s="34"/>
      <c r="L2079" s="33"/>
      <c r="M2079" s="135"/>
      <c r="N2079" s="32" t="s">
        <v>118</v>
      </c>
      <c r="O2079" s="34"/>
      <c r="P2079" s="135" t="s">
        <v>7398</v>
      </c>
      <c r="Q2079" s="143" t="s">
        <v>126</v>
      </c>
      <c r="R2079" s="143" t="s">
        <v>128</v>
      </c>
      <c r="S2079" s="144" t="s">
        <v>128</v>
      </c>
      <c r="T2079" s="130" t="s">
        <v>4106</v>
      </c>
    </row>
    <row r="2080" spans="1:20" s="36" customFormat="1" ht="40.799999999999997">
      <c r="A2080" s="208" t="s">
        <v>5140</v>
      </c>
      <c r="B2080" s="393" t="s">
        <v>5061</v>
      </c>
      <c r="C2080" s="398" t="s">
        <v>4881</v>
      </c>
      <c r="D2080" s="385" t="s">
        <v>6316</v>
      </c>
      <c r="E2080" s="384" t="s">
        <v>4882</v>
      </c>
      <c r="F2080" s="384"/>
      <c r="G2080" s="384"/>
      <c r="H2080" s="384"/>
      <c r="I2080" s="384"/>
      <c r="J2080" s="384"/>
      <c r="K2080" s="384"/>
      <c r="L2080" s="384"/>
      <c r="M2080" s="384"/>
      <c r="N2080" s="384" t="s">
        <v>118</v>
      </c>
      <c r="O2080" s="384"/>
      <c r="P2080" s="385" t="s">
        <v>7533</v>
      </c>
      <c r="Q2080" s="143" t="s">
        <v>126</v>
      </c>
      <c r="R2080" s="143" t="s">
        <v>126</v>
      </c>
      <c r="S2080" s="143" t="s">
        <v>128</v>
      </c>
      <c r="T2080" s="143" t="s">
        <v>6205</v>
      </c>
    </row>
    <row r="2081" spans="1:20" s="36" customFormat="1">
      <c r="A2081" s="289" t="s">
        <v>1358</v>
      </c>
      <c r="B2081" s="288"/>
      <c r="C2081" s="288"/>
      <c r="D2081" s="287"/>
      <c r="E2081" s="574"/>
      <c r="F2081" s="287"/>
      <c r="G2081" s="287"/>
      <c r="H2081" s="287"/>
      <c r="I2081" s="287"/>
      <c r="J2081" s="287"/>
      <c r="K2081" s="287"/>
      <c r="L2081" s="287"/>
      <c r="M2081" s="287"/>
      <c r="N2081" s="287"/>
      <c r="O2081" s="287"/>
      <c r="P2081" s="287"/>
      <c r="Q2081" s="287"/>
      <c r="R2081" s="287"/>
      <c r="S2081" s="287"/>
      <c r="T2081" s="286"/>
    </row>
    <row r="2082" spans="1:20" s="8" customFormat="1" ht="46.5" customHeight="1">
      <c r="A2082" s="227" t="s">
        <v>1729</v>
      </c>
      <c r="B2082" s="203" t="s">
        <v>2285</v>
      </c>
      <c r="C2082" s="203" t="s">
        <v>4315</v>
      </c>
      <c r="D2082" s="66" t="s">
        <v>2297</v>
      </c>
      <c r="E2082" s="39" t="s">
        <v>68</v>
      </c>
      <c r="F2082" s="39"/>
      <c r="G2082" s="9"/>
      <c r="H2082" s="39" t="s">
        <v>101</v>
      </c>
      <c r="I2082" s="39" t="s">
        <v>101</v>
      </c>
      <c r="J2082" s="39" t="s">
        <v>52</v>
      </c>
      <c r="K2082" s="66" t="s">
        <v>5614</v>
      </c>
      <c r="L2082" s="9" t="s">
        <v>1418</v>
      </c>
      <c r="M2082" s="9" t="s">
        <v>7651</v>
      </c>
      <c r="N2082" s="39" t="s">
        <v>38</v>
      </c>
      <c r="O2082" s="25" t="s">
        <v>5794</v>
      </c>
      <c r="P2082" s="81"/>
      <c r="Q2082" s="39" t="s">
        <v>128</v>
      </c>
      <c r="R2082" s="111" t="s">
        <v>128</v>
      </c>
      <c r="S2082" s="111" t="s">
        <v>128</v>
      </c>
      <c r="T2082" s="111" t="s">
        <v>2989</v>
      </c>
    </row>
    <row r="2083" spans="1:20" s="8" customFormat="1" ht="10.199999999999999">
      <c r="A2083" s="812" t="s">
        <v>1730</v>
      </c>
      <c r="B2083" s="756" t="s">
        <v>1249</v>
      </c>
      <c r="C2083" s="756" t="s">
        <v>4415</v>
      </c>
      <c r="D2083" s="768" t="s">
        <v>1258</v>
      </c>
      <c r="E2083" s="762" t="s">
        <v>27</v>
      </c>
      <c r="F2083" s="47" t="s">
        <v>33</v>
      </c>
      <c r="G2083" s="9" t="s">
        <v>1251</v>
      </c>
      <c r="H2083" s="762" t="s">
        <v>52</v>
      </c>
      <c r="I2083" s="762" t="s">
        <v>101</v>
      </c>
      <c r="J2083" s="762" t="s">
        <v>107</v>
      </c>
      <c r="K2083" s="768" t="s">
        <v>5614</v>
      </c>
      <c r="L2083" s="768" t="s">
        <v>1424</v>
      </c>
      <c r="M2083" s="768" t="s">
        <v>7652</v>
      </c>
      <c r="N2083" s="762" t="s">
        <v>16</v>
      </c>
      <c r="O2083" s="975" t="s">
        <v>6466</v>
      </c>
      <c r="P2083" s="775"/>
      <c r="Q2083" s="771" t="s">
        <v>128</v>
      </c>
      <c r="R2083" s="771" t="s">
        <v>128</v>
      </c>
      <c r="S2083" s="771" t="s">
        <v>128</v>
      </c>
      <c r="T2083" s="771" t="s">
        <v>3358</v>
      </c>
    </row>
    <row r="2084" spans="1:20" s="8" customFormat="1" ht="10.199999999999999">
      <c r="A2084" s="813" t="e">
        <v>#N/A</v>
      </c>
      <c r="B2084" s="758" t="e">
        <v>#N/A</v>
      </c>
      <c r="C2084" s="758" t="e">
        <v>#N/A</v>
      </c>
      <c r="D2084" s="769" t="e">
        <v>#N/A</v>
      </c>
      <c r="E2084" s="763" t="e">
        <v>#N/A</v>
      </c>
      <c r="F2084" s="47" t="s">
        <v>34</v>
      </c>
      <c r="G2084" s="9" t="s">
        <v>1252</v>
      </c>
      <c r="H2084" s="763" t="e">
        <v>#N/A</v>
      </c>
      <c r="I2084" s="763" t="e">
        <v>#N/A</v>
      </c>
      <c r="J2084" s="763" t="e">
        <v>#N/A</v>
      </c>
      <c r="K2084" s="769" t="e">
        <v>#N/A</v>
      </c>
      <c r="L2084" s="769" t="e">
        <v>#N/A</v>
      </c>
      <c r="M2084" s="769" t="e">
        <v>#N/A</v>
      </c>
      <c r="N2084" s="763" t="e">
        <v>#N/A</v>
      </c>
      <c r="O2084" s="976" t="e">
        <v>#N/A</v>
      </c>
      <c r="P2084" s="776"/>
      <c r="Q2084" s="772"/>
      <c r="R2084" s="772"/>
      <c r="S2084" s="772"/>
      <c r="T2084" s="772"/>
    </row>
    <row r="2085" spans="1:20" s="8" customFormat="1" ht="10.199999999999999">
      <c r="A2085" s="813" t="e">
        <v>#N/A</v>
      </c>
      <c r="B2085" s="758" t="e">
        <v>#N/A</v>
      </c>
      <c r="C2085" s="758" t="e">
        <v>#N/A</v>
      </c>
      <c r="D2085" s="769" t="e">
        <v>#N/A</v>
      </c>
      <c r="E2085" s="763" t="e">
        <v>#N/A</v>
      </c>
      <c r="F2085" s="47" t="s">
        <v>202</v>
      </c>
      <c r="G2085" s="9" t="s">
        <v>1253</v>
      </c>
      <c r="H2085" s="763" t="e">
        <v>#N/A</v>
      </c>
      <c r="I2085" s="763" t="e">
        <v>#N/A</v>
      </c>
      <c r="J2085" s="763" t="e">
        <v>#N/A</v>
      </c>
      <c r="K2085" s="769" t="e">
        <v>#N/A</v>
      </c>
      <c r="L2085" s="769" t="e">
        <v>#N/A</v>
      </c>
      <c r="M2085" s="769" t="e">
        <v>#N/A</v>
      </c>
      <c r="N2085" s="763" t="e">
        <v>#N/A</v>
      </c>
      <c r="O2085" s="976" t="e">
        <v>#N/A</v>
      </c>
      <c r="P2085" s="776"/>
      <c r="Q2085" s="772"/>
      <c r="R2085" s="772"/>
      <c r="S2085" s="772"/>
      <c r="T2085" s="772"/>
    </row>
    <row r="2086" spans="1:20" s="8" customFormat="1" ht="10.199999999999999">
      <c r="A2086" s="813" t="e">
        <v>#N/A</v>
      </c>
      <c r="B2086" s="758" t="e">
        <v>#N/A</v>
      </c>
      <c r="C2086" s="758" t="e">
        <v>#N/A</v>
      </c>
      <c r="D2086" s="769" t="e">
        <v>#N/A</v>
      </c>
      <c r="E2086" s="763" t="e">
        <v>#N/A</v>
      </c>
      <c r="F2086" s="47" t="s">
        <v>203</v>
      </c>
      <c r="G2086" s="9" t="s">
        <v>1254</v>
      </c>
      <c r="H2086" s="763" t="e">
        <v>#N/A</v>
      </c>
      <c r="I2086" s="763" t="e">
        <v>#N/A</v>
      </c>
      <c r="J2086" s="763" t="e">
        <v>#N/A</v>
      </c>
      <c r="K2086" s="769" t="e">
        <v>#N/A</v>
      </c>
      <c r="L2086" s="769" t="e">
        <v>#N/A</v>
      </c>
      <c r="M2086" s="769" t="e">
        <v>#N/A</v>
      </c>
      <c r="N2086" s="763" t="e">
        <v>#N/A</v>
      </c>
      <c r="O2086" s="976" t="e">
        <v>#N/A</v>
      </c>
      <c r="P2086" s="776"/>
      <c r="Q2086" s="772"/>
      <c r="R2086" s="772"/>
      <c r="S2086" s="772"/>
      <c r="T2086" s="772"/>
    </row>
    <row r="2087" spans="1:20" s="8" customFormat="1" ht="10.199999999999999">
      <c r="A2087" s="813" t="e">
        <v>#N/A</v>
      </c>
      <c r="B2087" s="758" t="e">
        <v>#N/A</v>
      </c>
      <c r="C2087" s="758" t="e">
        <v>#N/A</v>
      </c>
      <c r="D2087" s="769" t="e">
        <v>#N/A</v>
      </c>
      <c r="E2087" s="763" t="e">
        <v>#N/A</v>
      </c>
      <c r="F2087" s="47" t="s">
        <v>261</v>
      </c>
      <c r="G2087" s="9" t="s">
        <v>3573</v>
      </c>
      <c r="H2087" s="763" t="e">
        <v>#N/A</v>
      </c>
      <c r="I2087" s="763" t="e">
        <v>#N/A</v>
      </c>
      <c r="J2087" s="763" t="e">
        <v>#N/A</v>
      </c>
      <c r="K2087" s="769" t="e">
        <v>#N/A</v>
      </c>
      <c r="L2087" s="769" t="e">
        <v>#N/A</v>
      </c>
      <c r="M2087" s="769" t="e">
        <v>#N/A</v>
      </c>
      <c r="N2087" s="763" t="e">
        <v>#N/A</v>
      </c>
      <c r="O2087" s="976" t="e">
        <v>#N/A</v>
      </c>
      <c r="P2087" s="776"/>
      <c r="Q2087" s="772"/>
      <c r="R2087" s="772"/>
      <c r="S2087" s="772"/>
      <c r="T2087" s="772"/>
    </row>
    <row r="2088" spans="1:20" s="8" customFormat="1" ht="10.199999999999999">
      <c r="A2088" s="813" t="e">
        <v>#N/A</v>
      </c>
      <c r="B2088" s="758" t="e">
        <v>#N/A</v>
      </c>
      <c r="C2088" s="758" t="e">
        <v>#N/A</v>
      </c>
      <c r="D2088" s="769" t="e">
        <v>#N/A</v>
      </c>
      <c r="E2088" s="763" t="e">
        <v>#N/A</v>
      </c>
      <c r="F2088" s="47" t="s">
        <v>352</v>
      </c>
      <c r="G2088" s="9" t="s">
        <v>1255</v>
      </c>
      <c r="H2088" s="763" t="e">
        <v>#N/A</v>
      </c>
      <c r="I2088" s="763" t="e">
        <v>#N/A</v>
      </c>
      <c r="J2088" s="763" t="e">
        <v>#N/A</v>
      </c>
      <c r="K2088" s="769" t="e">
        <v>#N/A</v>
      </c>
      <c r="L2088" s="769" t="e">
        <v>#N/A</v>
      </c>
      <c r="M2088" s="769" t="e">
        <v>#N/A</v>
      </c>
      <c r="N2088" s="763" t="e">
        <v>#N/A</v>
      </c>
      <c r="O2088" s="976" t="e">
        <v>#N/A</v>
      </c>
      <c r="P2088" s="776"/>
      <c r="Q2088" s="772"/>
      <c r="R2088" s="772"/>
      <c r="S2088" s="772"/>
      <c r="T2088" s="772"/>
    </row>
    <row r="2089" spans="1:20" s="8" customFormat="1" ht="12.75" customHeight="1">
      <c r="A2089" s="813" t="e">
        <v>#N/A</v>
      </c>
      <c r="B2089" s="758" t="e">
        <v>#N/A</v>
      </c>
      <c r="C2089" s="758" t="e">
        <v>#N/A</v>
      </c>
      <c r="D2089" s="769" t="e">
        <v>#N/A</v>
      </c>
      <c r="E2089" s="763" t="e">
        <v>#N/A</v>
      </c>
      <c r="F2089" s="47" t="s">
        <v>275</v>
      </c>
      <c r="G2089" s="9" t="s">
        <v>1256</v>
      </c>
      <c r="H2089" s="763" t="e">
        <v>#N/A</v>
      </c>
      <c r="I2089" s="763" t="e">
        <v>#N/A</v>
      </c>
      <c r="J2089" s="763" t="e">
        <v>#N/A</v>
      </c>
      <c r="K2089" s="769" t="e">
        <v>#N/A</v>
      </c>
      <c r="L2089" s="769" t="e">
        <v>#N/A</v>
      </c>
      <c r="M2089" s="769" t="e">
        <v>#N/A</v>
      </c>
      <c r="N2089" s="763" t="e">
        <v>#N/A</v>
      </c>
      <c r="O2089" s="976" t="e">
        <v>#N/A</v>
      </c>
      <c r="P2089" s="776"/>
      <c r="Q2089" s="772"/>
      <c r="R2089" s="772"/>
      <c r="S2089" s="772"/>
      <c r="T2089" s="772"/>
    </row>
    <row r="2090" spans="1:20" s="8" customFormat="1" ht="12.75" customHeight="1">
      <c r="A2090" s="813"/>
      <c r="B2090" s="758" t="e">
        <v>#N/A</v>
      </c>
      <c r="C2090" s="758" t="e">
        <v>#N/A</v>
      </c>
      <c r="D2090" s="769" t="e">
        <v>#N/A</v>
      </c>
      <c r="E2090" s="763" t="e">
        <v>#N/A</v>
      </c>
      <c r="F2090" s="47" t="s">
        <v>288</v>
      </c>
      <c r="G2090" s="9" t="s">
        <v>1257</v>
      </c>
      <c r="H2090" s="763" t="e">
        <v>#N/A</v>
      </c>
      <c r="I2090" s="763" t="e">
        <v>#N/A</v>
      </c>
      <c r="J2090" s="763" t="e">
        <v>#N/A</v>
      </c>
      <c r="K2090" s="769" t="e">
        <v>#N/A</v>
      </c>
      <c r="L2090" s="769" t="e">
        <v>#N/A</v>
      </c>
      <c r="M2090" s="769" t="e">
        <v>#N/A</v>
      </c>
      <c r="N2090" s="763" t="e">
        <v>#N/A</v>
      </c>
      <c r="O2090" s="976" t="e">
        <v>#N/A</v>
      </c>
      <c r="P2090" s="776"/>
      <c r="Q2090" s="772"/>
      <c r="R2090" s="772"/>
      <c r="S2090" s="772"/>
      <c r="T2090" s="772"/>
    </row>
    <row r="2091" spans="1:20" s="8" customFormat="1" ht="12.75" customHeight="1">
      <c r="A2091" s="814" t="e">
        <v>#N/A</v>
      </c>
      <c r="B2091" s="757" t="e">
        <v>#N/A</v>
      </c>
      <c r="C2091" s="757" t="e">
        <v>#N/A</v>
      </c>
      <c r="D2091" s="770" t="e">
        <v>#N/A</v>
      </c>
      <c r="E2091" s="764" t="e">
        <v>#N/A</v>
      </c>
      <c r="F2091" s="47" t="s">
        <v>290</v>
      </c>
      <c r="G2091" s="9" t="s">
        <v>3574</v>
      </c>
      <c r="H2091" s="764" t="e">
        <v>#N/A</v>
      </c>
      <c r="I2091" s="764" t="e">
        <v>#N/A</v>
      </c>
      <c r="J2091" s="764" t="e">
        <v>#N/A</v>
      </c>
      <c r="K2091" s="770" t="e">
        <v>#N/A</v>
      </c>
      <c r="L2091" s="770" t="e">
        <v>#N/A</v>
      </c>
      <c r="M2091" s="770" t="e">
        <v>#N/A</v>
      </c>
      <c r="N2091" s="764" t="e">
        <v>#N/A</v>
      </c>
      <c r="O2091" s="977" t="e">
        <v>#N/A</v>
      </c>
      <c r="P2091" s="777"/>
      <c r="Q2091" s="773"/>
      <c r="R2091" s="773"/>
      <c r="S2091" s="773"/>
      <c r="T2091" s="773"/>
    </row>
    <row r="2092" spans="1:20" s="8" customFormat="1" ht="67.349999999999994" customHeight="1">
      <c r="A2092" s="214" t="s">
        <v>1731</v>
      </c>
      <c r="B2092" s="94" t="s">
        <v>1260</v>
      </c>
      <c r="C2092" s="94" t="s">
        <v>4416</v>
      </c>
      <c r="D2092" s="9" t="s">
        <v>7649</v>
      </c>
      <c r="E2092" s="39" t="s">
        <v>1261</v>
      </c>
      <c r="F2092" s="39"/>
      <c r="G2092" s="9"/>
      <c r="H2092" s="39" t="s">
        <v>52</v>
      </c>
      <c r="I2092" s="39" t="s">
        <v>101</v>
      </c>
      <c r="J2092" s="39" t="s">
        <v>52</v>
      </c>
      <c r="K2092" s="9" t="s">
        <v>5614</v>
      </c>
      <c r="L2092" s="9" t="s">
        <v>1434</v>
      </c>
      <c r="M2092" s="9" t="s">
        <v>7653</v>
      </c>
      <c r="N2092" s="39" t="s">
        <v>16</v>
      </c>
      <c r="O2092" s="25" t="s">
        <v>6307</v>
      </c>
      <c r="P2092" s="66"/>
      <c r="Q2092" s="111" t="s">
        <v>128</v>
      </c>
      <c r="R2092" s="111" t="s">
        <v>128</v>
      </c>
      <c r="S2092" s="111" t="s">
        <v>128</v>
      </c>
      <c r="T2092" s="111" t="s">
        <v>2989</v>
      </c>
    </row>
    <row r="2093" spans="1:20" s="8" customFormat="1" ht="10.199999999999999">
      <c r="A2093" s="812" t="s">
        <v>1732</v>
      </c>
      <c r="B2093" s="756" t="s">
        <v>822</v>
      </c>
      <c r="C2093" s="756" t="s">
        <v>4251</v>
      </c>
      <c r="D2093" s="759" t="s">
        <v>2470</v>
      </c>
      <c r="E2093" s="762" t="s">
        <v>26</v>
      </c>
      <c r="F2093" s="51"/>
      <c r="G2093" s="16" t="s">
        <v>367</v>
      </c>
      <c r="H2093" s="762" t="s">
        <v>52</v>
      </c>
      <c r="I2093" s="762" t="s">
        <v>101</v>
      </c>
      <c r="J2093" s="762" t="s">
        <v>107</v>
      </c>
      <c r="K2093" s="759" t="s">
        <v>5614</v>
      </c>
      <c r="L2093" s="768" t="s">
        <v>1424</v>
      </c>
      <c r="M2093" s="768" t="s">
        <v>7497</v>
      </c>
      <c r="N2093" s="762" t="s">
        <v>16</v>
      </c>
      <c r="O2093" s="975" t="s">
        <v>6158</v>
      </c>
      <c r="P2093" s="771"/>
      <c r="Q2093" s="771" t="s">
        <v>128</v>
      </c>
      <c r="R2093" s="771" t="s">
        <v>128</v>
      </c>
      <c r="S2093" s="771" t="s">
        <v>128</v>
      </c>
      <c r="T2093" s="771" t="s">
        <v>2989</v>
      </c>
    </row>
    <row r="2094" spans="1:20" s="8" customFormat="1" ht="10.199999999999999">
      <c r="A2094" s="813" t="e">
        <v>#N/A</v>
      </c>
      <c r="B2094" s="758" t="e">
        <v>#N/A</v>
      </c>
      <c r="C2094" s="758" t="e">
        <v>#N/A</v>
      </c>
      <c r="D2094" s="760" t="e">
        <v>#N/A</v>
      </c>
      <c r="E2094" s="763" t="e">
        <v>#N/A</v>
      </c>
      <c r="F2094" s="51" t="s">
        <v>368</v>
      </c>
      <c r="G2094" s="60" t="s">
        <v>369</v>
      </c>
      <c r="H2094" s="763" t="e">
        <v>#N/A</v>
      </c>
      <c r="I2094" s="763" t="e">
        <v>#N/A</v>
      </c>
      <c r="J2094" s="763" t="e">
        <v>#N/A</v>
      </c>
      <c r="K2094" s="760" t="e">
        <v>#N/A</v>
      </c>
      <c r="L2094" s="769" t="e">
        <v>#N/A</v>
      </c>
      <c r="M2094" s="769" t="e">
        <v>#N/A</v>
      </c>
      <c r="N2094" s="763" t="e">
        <v>#N/A</v>
      </c>
      <c r="O2094" s="976" t="e">
        <v>#N/A</v>
      </c>
      <c r="P2094" s="772"/>
      <c r="Q2094" s="772"/>
      <c r="R2094" s="772"/>
      <c r="S2094" s="772"/>
      <c r="T2094" s="772"/>
    </row>
    <row r="2095" spans="1:20" s="8" customFormat="1" ht="12.75" customHeight="1">
      <c r="A2095" s="813" t="e">
        <v>#N/A</v>
      </c>
      <c r="B2095" s="758" t="e">
        <v>#N/A</v>
      </c>
      <c r="C2095" s="758" t="e">
        <v>#N/A</v>
      </c>
      <c r="D2095" s="760" t="e">
        <v>#N/A</v>
      </c>
      <c r="E2095" s="763" t="e">
        <v>#N/A</v>
      </c>
      <c r="F2095" s="51" t="s">
        <v>370</v>
      </c>
      <c r="G2095" s="60" t="s">
        <v>371</v>
      </c>
      <c r="H2095" s="763" t="e">
        <v>#N/A</v>
      </c>
      <c r="I2095" s="763" t="e">
        <v>#N/A</v>
      </c>
      <c r="J2095" s="763" t="e">
        <v>#N/A</v>
      </c>
      <c r="K2095" s="760" t="e">
        <v>#N/A</v>
      </c>
      <c r="L2095" s="769" t="e">
        <v>#N/A</v>
      </c>
      <c r="M2095" s="769" t="e">
        <v>#N/A</v>
      </c>
      <c r="N2095" s="763" t="e">
        <v>#N/A</v>
      </c>
      <c r="O2095" s="976" t="e">
        <v>#N/A</v>
      </c>
      <c r="P2095" s="772"/>
      <c r="Q2095" s="772"/>
      <c r="R2095" s="772"/>
      <c r="S2095" s="772"/>
      <c r="T2095" s="772"/>
    </row>
    <row r="2096" spans="1:20" s="8" customFormat="1" ht="12.75" customHeight="1">
      <c r="A2096" s="813" t="e">
        <v>#N/A</v>
      </c>
      <c r="B2096" s="758" t="e">
        <v>#N/A</v>
      </c>
      <c r="C2096" s="758" t="e">
        <v>#N/A</v>
      </c>
      <c r="D2096" s="760" t="e">
        <v>#N/A</v>
      </c>
      <c r="E2096" s="763" t="e">
        <v>#N/A</v>
      </c>
      <c r="F2096" s="51" t="s">
        <v>372</v>
      </c>
      <c r="G2096" s="60" t="s">
        <v>373</v>
      </c>
      <c r="H2096" s="763" t="e">
        <v>#N/A</v>
      </c>
      <c r="I2096" s="763" t="e">
        <v>#N/A</v>
      </c>
      <c r="J2096" s="763" t="e">
        <v>#N/A</v>
      </c>
      <c r="K2096" s="760" t="e">
        <v>#N/A</v>
      </c>
      <c r="L2096" s="769" t="e">
        <v>#N/A</v>
      </c>
      <c r="M2096" s="769" t="e">
        <v>#N/A</v>
      </c>
      <c r="N2096" s="763" t="e">
        <v>#N/A</v>
      </c>
      <c r="O2096" s="976" t="e">
        <v>#N/A</v>
      </c>
      <c r="P2096" s="772"/>
      <c r="Q2096" s="772"/>
      <c r="R2096" s="772"/>
      <c r="S2096" s="772"/>
      <c r="T2096" s="772"/>
    </row>
    <row r="2097" spans="1:20" s="8" customFormat="1" ht="12.75" customHeight="1">
      <c r="A2097" s="813" t="e">
        <v>#N/A</v>
      </c>
      <c r="B2097" s="758" t="e">
        <v>#N/A</v>
      </c>
      <c r="C2097" s="758" t="e">
        <v>#N/A</v>
      </c>
      <c r="D2097" s="760" t="e">
        <v>#N/A</v>
      </c>
      <c r="E2097" s="763" t="e">
        <v>#N/A</v>
      </c>
      <c r="F2097" s="51" t="s">
        <v>374</v>
      </c>
      <c r="G2097" s="60" t="s">
        <v>375</v>
      </c>
      <c r="H2097" s="763" t="e">
        <v>#N/A</v>
      </c>
      <c r="I2097" s="763" t="e">
        <v>#N/A</v>
      </c>
      <c r="J2097" s="763" t="e">
        <v>#N/A</v>
      </c>
      <c r="K2097" s="760" t="e">
        <v>#N/A</v>
      </c>
      <c r="L2097" s="769" t="e">
        <v>#N/A</v>
      </c>
      <c r="M2097" s="769" t="e">
        <v>#N/A</v>
      </c>
      <c r="N2097" s="763" t="e">
        <v>#N/A</v>
      </c>
      <c r="O2097" s="976" t="e">
        <v>#N/A</v>
      </c>
      <c r="P2097" s="772"/>
      <c r="Q2097" s="772"/>
      <c r="R2097" s="772"/>
      <c r="S2097" s="772"/>
      <c r="T2097" s="772"/>
    </row>
    <row r="2098" spans="1:20" s="8" customFormat="1" ht="12.75" customHeight="1">
      <c r="A2098" s="813" t="e">
        <v>#N/A</v>
      </c>
      <c r="B2098" s="758" t="e">
        <v>#N/A</v>
      </c>
      <c r="C2098" s="758" t="e">
        <v>#N/A</v>
      </c>
      <c r="D2098" s="760" t="e">
        <v>#N/A</v>
      </c>
      <c r="E2098" s="763" t="e">
        <v>#N/A</v>
      </c>
      <c r="F2098" s="51" t="s">
        <v>376</v>
      </c>
      <c r="G2098" s="60" t="s">
        <v>377</v>
      </c>
      <c r="H2098" s="763" t="e">
        <v>#N/A</v>
      </c>
      <c r="I2098" s="763" t="e">
        <v>#N/A</v>
      </c>
      <c r="J2098" s="763" t="e">
        <v>#N/A</v>
      </c>
      <c r="K2098" s="760" t="e">
        <v>#N/A</v>
      </c>
      <c r="L2098" s="769" t="e">
        <v>#N/A</v>
      </c>
      <c r="M2098" s="769" t="e">
        <v>#N/A</v>
      </c>
      <c r="N2098" s="763" t="e">
        <v>#N/A</v>
      </c>
      <c r="O2098" s="976" t="e">
        <v>#N/A</v>
      </c>
      <c r="P2098" s="772"/>
      <c r="Q2098" s="772"/>
      <c r="R2098" s="772"/>
      <c r="S2098" s="772"/>
      <c r="T2098" s="772"/>
    </row>
    <row r="2099" spans="1:20" s="8" customFormat="1" ht="12.75" customHeight="1">
      <c r="A2099" s="813" t="e">
        <v>#N/A</v>
      </c>
      <c r="B2099" s="758" t="e">
        <v>#N/A</v>
      </c>
      <c r="C2099" s="758" t="e">
        <v>#N/A</v>
      </c>
      <c r="D2099" s="760" t="e">
        <v>#N/A</v>
      </c>
      <c r="E2099" s="763" t="e">
        <v>#N/A</v>
      </c>
      <c r="F2099" s="51" t="s">
        <v>378</v>
      </c>
      <c r="G2099" s="60" t="s">
        <v>379</v>
      </c>
      <c r="H2099" s="763" t="e">
        <v>#N/A</v>
      </c>
      <c r="I2099" s="763" t="e">
        <v>#N/A</v>
      </c>
      <c r="J2099" s="763" t="e">
        <v>#N/A</v>
      </c>
      <c r="K2099" s="760" t="e">
        <v>#N/A</v>
      </c>
      <c r="L2099" s="769" t="e">
        <v>#N/A</v>
      </c>
      <c r="M2099" s="769" t="e">
        <v>#N/A</v>
      </c>
      <c r="N2099" s="763" t="e">
        <v>#N/A</v>
      </c>
      <c r="O2099" s="976" t="e">
        <v>#N/A</v>
      </c>
      <c r="P2099" s="772"/>
      <c r="Q2099" s="772"/>
      <c r="R2099" s="772"/>
      <c r="S2099" s="772"/>
      <c r="T2099" s="772"/>
    </row>
    <row r="2100" spans="1:20" s="8" customFormat="1" ht="12.75" customHeight="1">
      <c r="A2100" s="813" t="e">
        <v>#N/A</v>
      </c>
      <c r="B2100" s="758" t="e">
        <v>#N/A</v>
      </c>
      <c r="C2100" s="758" t="e">
        <v>#N/A</v>
      </c>
      <c r="D2100" s="760" t="e">
        <v>#N/A</v>
      </c>
      <c r="E2100" s="763" t="e">
        <v>#N/A</v>
      </c>
      <c r="F2100" s="51" t="s">
        <v>380</v>
      </c>
      <c r="G2100" s="60" t="s">
        <v>381</v>
      </c>
      <c r="H2100" s="763" t="e">
        <v>#N/A</v>
      </c>
      <c r="I2100" s="763" t="e">
        <v>#N/A</v>
      </c>
      <c r="J2100" s="763" t="e">
        <v>#N/A</v>
      </c>
      <c r="K2100" s="760" t="e">
        <v>#N/A</v>
      </c>
      <c r="L2100" s="769" t="e">
        <v>#N/A</v>
      </c>
      <c r="M2100" s="769" t="e">
        <v>#N/A</v>
      </c>
      <c r="N2100" s="763" t="e">
        <v>#N/A</v>
      </c>
      <c r="O2100" s="976" t="e">
        <v>#N/A</v>
      </c>
      <c r="P2100" s="772"/>
      <c r="Q2100" s="772"/>
      <c r="R2100" s="772"/>
      <c r="S2100" s="772"/>
      <c r="T2100" s="772"/>
    </row>
    <row r="2101" spans="1:20" s="8" customFormat="1" ht="12.75" customHeight="1">
      <c r="A2101" s="813" t="e">
        <v>#N/A</v>
      </c>
      <c r="B2101" s="758" t="e">
        <v>#N/A</v>
      </c>
      <c r="C2101" s="758" t="e">
        <v>#N/A</v>
      </c>
      <c r="D2101" s="760" t="e">
        <v>#N/A</v>
      </c>
      <c r="E2101" s="763" t="e">
        <v>#N/A</v>
      </c>
      <c r="F2101" s="51" t="s">
        <v>382</v>
      </c>
      <c r="G2101" s="60" t="s">
        <v>383</v>
      </c>
      <c r="H2101" s="763" t="e">
        <v>#N/A</v>
      </c>
      <c r="I2101" s="763" t="e">
        <v>#N/A</v>
      </c>
      <c r="J2101" s="763" t="e">
        <v>#N/A</v>
      </c>
      <c r="K2101" s="760" t="e">
        <v>#N/A</v>
      </c>
      <c r="L2101" s="769" t="e">
        <v>#N/A</v>
      </c>
      <c r="M2101" s="769" t="e">
        <v>#N/A</v>
      </c>
      <c r="N2101" s="763" t="e">
        <v>#N/A</v>
      </c>
      <c r="O2101" s="976" t="e">
        <v>#N/A</v>
      </c>
      <c r="P2101" s="772"/>
      <c r="Q2101" s="772"/>
      <c r="R2101" s="772"/>
      <c r="S2101" s="772"/>
      <c r="T2101" s="772"/>
    </row>
    <row r="2102" spans="1:20" s="8" customFormat="1" ht="12.75" customHeight="1">
      <c r="A2102" s="813" t="e">
        <v>#N/A</v>
      </c>
      <c r="B2102" s="758" t="e">
        <v>#N/A</v>
      </c>
      <c r="C2102" s="758" t="e">
        <v>#N/A</v>
      </c>
      <c r="D2102" s="760" t="e">
        <v>#N/A</v>
      </c>
      <c r="E2102" s="763" t="e">
        <v>#N/A</v>
      </c>
      <c r="F2102" s="51" t="s">
        <v>384</v>
      </c>
      <c r="G2102" s="60" t="s">
        <v>385</v>
      </c>
      <c r="H2102" s="763" t="e">
        <v>#N/A</v>
      </c>
      <c r="I2102" s="763" t="e">
        <v>#N/A</v>
      </c>
      <c r="J2102" s="763" t="e">
        <v>#N/A</v>
      </c>
      <c r="K2102" s="760" t="e">
        <v>#N/A</v>
      </c>
      <c r="L2102" s="769" t="e">
        <v>#N/A</v>
      </c>
      <c r="M2102" s="769" t="e">
        <v>#N/A</v>
      </c>
      <c r="N2102" s="763" t="e">
        <v>#N/A</v>
      </c>
      <c r="O2102" s="976" t="e">
        <v>#N/A</v>
      </c>
      <c r="P2102" s="772"/>
      <c r="Q2102" s="772"/>
      <c r="R2102" s="772"/>
      <c r="S2102" s="772"/>
      <c r="T2102" s="772"/>
    </row>
    <row r="2103" spans="1:20" s="8" customFormat="1" ht="12.75" customHeight="1">
      <c r="A2103" s="813" t="e">
        <v>#N/A</v>
      </c>
      <c r="B2103" s="758" t="e">
        <v>#N/A</v>
      </c>
      <c r="C2103" s="758" t="e">
        <v>#N/A</v>
      </c>
      <c r="D2103" s="760" t="e">
        <v>#N/A</v>
      </c>
      <c r="E2103" s="763" t="e">
        <v>#N/A</v>
      </c>
      <c r="F2103" s="51" t="s">
        <v>386</v>
      </c>
      <c r="G2103" s="60" t="s">
        <v>387</v>
      </c>
      <c r="H2103" s="763" t="e">
        <v>#N/A</v>
      </c>
      <c r="I2103" s="763" t="e">
        <v>#N/A</v>
      </c>
      <c r="J2103" s="763" t="e">
        <v>#N/A</v>
      </c>
      <c r="K2103" s="760" t="e">
        <v>#N/A</v>
      </c>
      <c r="L2103" s="769" t="e">
        <v>#N/A</v>
      </c>
      <c r="M2103" s="769" t="e">
        <v>#N/A</v>
      </c>
      <c r="N2103" s="763" t="e">
        <v>#N/A</v>
      </c>
      <c r="O2103" s="976" t="e">
        <v>#N/A</v>
      </c>
      <c r="P2103" s="772"/>
      <c r="Q2103" s="772"/>
      <c r="R2103" s="772"/>
      <c r="S2103" s="772"/>
      <c r="T2103" s="772"/>
    </row>
    <row r="2104" spans="1:20" s="8" customFormat="1" ht="12.75" customHeight="1">
      <c r="A2104" s="813" t="e">
        <v>#N/A</v>
      </c>
      <c r="B2104" s="758" t="e">
        <v>#N/A</v>
      </c>
      <c r="C2104" s="758" t="e">
        <v>#N/A</v>
      </c>
      <c r="D2104" s="760" t="e">
        <v>#N/A</v>
      </c>
      <c r="E2104" s="763" t="e">
        <v>#N/A</v>
      </c>
      <c r="F2104" s="51" t="s">
        <v>388</v>
      </c>
      <c r="G2104" s="60" t="s">
        <v>389</v>
      </c>
      <c r="H2104" s="763" t="e">
        <v>#N/A</v>
      </c>
      <c r="I2104" s="763" t="e">
        <v>#N/A</v>
      </c>
      <c r="J2104" s="763" t="e">
        <v>#N/A</v>
      </c>
      <c r="K2104" s="760" t="e">
        <v>#N/A</v>
      </c>
      <c r="L2104" s="769" t="e">
        <v>#N/A</v>
      </c>
      <c r="M2104" s="769" t="e">
        <v>#N/A</v>
      </c>
      <c r="N2104" s="763" t="e">
        <v>#N/A</v>
      </c>
      <c r="O2104" s="976" t="e">
        <v>#N/A</v>
      </c>
      <c r="P2104" s="772"/>
      <c r="Q2104" s="772"/>
      <c r="R2104" s="772"/>
      <c r="S2104" s="772"/>
      <c r="T2104" s="772"/>
    </row>
    <row r="2105" spans="1:20" s="8" customFormat="1" ht="12.75" customHeight="1">
      <c r="A2105" s="813" t="e">
        <v>#N/A</v>
      </c>
      <c r="B2105" s="758" t="e">
        <v>#N/A</v>
      </c>
      <c r="C2105" s="758" t="e">
        <v>#N/A</v>
      </c>
      <c r="D2105" s="760" t="e">
        <v>#N/A</v>
      </c>
      <c r="E2105" s="763" t="e">
        <v>#N/A</v>
      </c>
      <c r="F2105" s="51" t="s">
        <v>390</v>
      </c>
      <c r="G2105" s="60" t="s">
        <v>391</v>
      </c>
      <c r="H2105" s="763" t="e">
        <v>#N/A</v>
      </c>
      <c r="I2105" s="763" t="e">
        <v>#N/A</v>
      </c>
      <c r="J2105" s="763" t="e">
        <v>#N/A</v>
      </c>
      <c r="K2105" s="760" t="e">
        <v>#N/A</v>
      </c>
      <c r="L2105" s="769" t="e">
        <v>#N/A</v>
      </c>
      <c r="M2105" s="769" t="e">
        <v>#N/A</v>
      </c>
      <c r="N2105" s="763" t="e">
        <v>#N/A</v>
      </c>
      <c r="O2105" s="976" t="e">
        <v>#N/A</v>
      </c>
      <c r="P2105" s="772"/>
      <c r="Q2105" s="772"/>
      <c r="R2105" s="772"/>
      <c r="S2105" s="772"/>
      <c r="T2105" s="772"/>
    </row>
    <row r="2106" spans="1:20" s="8" customFormat="1" ht="12.75" customHeight="1">
      <c r="A2106" s="813" t="e">
        <v>#N/A</v>
      </c>
      <c r="B2106" s="758" t="e">
        <v>#N/A</v>
      </c>
      <c r="C2106" s="758" t="e">
        <v>#N/A</v>
      </c>
      <c r="D2106" s="760" t="e">
        <v>#N/A</v>
      </c>
      <c r="E2106" s="763" t="e">
        <v>#N/A</v>
      </c>
      <c r="F2106" s="51" t="s">
        <v>392</v>
      </c>
      <c r="G2106" s="60" t="s">
        <v>393</v>
      </c>
      <c r="H2106" s="763" t="e">
        <v>#N/A</v>
      </c>
      <c r="I2106" s="763" t="e">
        <v>#N/A</v>
      </c>
      <c r="J2106" s="763" t="e">
        <v>#N/A</v>
      </c>
      <c r="K2106" s="760" t="e">
        <v>#N/A</v>
      </c>
      <c r="L2106" s="769" t="e">
        <v>#N/A</v>
      </c>
      <c r="M2106" s="769" t="e">
        <v>#N/A</v>
      </c>
      <c r="N2106" s="763" t="e">
        <v>#N/A</v>
      </c>
      <c r="O2106" s="976" t="e">
        <v>#N/A</v>
      </c>
      <c r="P2106" s="772"/>
      <c r="Q2106" s="772"/>
      <c r="R2106" s="772"/>
      <c r="S2106" s="772"/>
      <c r="T2106" s="772"/>
    </row>
    <row r="2107" spans="1:20" s="8" customFormat="1" ht="12.75" customHeight="1">
      <c r="A2107" s="813" t="e">
        <v>#N/A</v>
      </c>
      <c r="B2107" s="758" t="e">
        <v>#N/A</v>
      </c>
      <c r="C2107" s="758" t="e">
        <v>#N/A</v>
      </c>
      <c r="D2107" s="760" t="e">
        <v>#N/A</v>
      </c>
      <c r="E2107" s="763" t="e">
        <v>#N/A</v>
      </c>
      <c r="F2107" s="51" t="s">
        <v>394</v>
      </c>
      <c r="G2107" s="60" t="s">
        <v>395</v>
      </c>
      <c r="H2107" s="763" t="e">
        <v>#N/A</v>
      </c>
      <c r="I2107" s="763" t="e">
        <v>#N/A</v>
      </c>
      <c r="J2107" s="763" t="e">
        <v>#N/A</v>
      </c>
      <c r="K2107" s="760" t="e">
        <v>#N/A</v>
      </c>
      <c r="L2107" s="769" t="e">
        <v>#N/A</v>
      </c>
      <c r="M2107" s="769" t="e">
        <v>#N/A</v>
      </c>
      <c r="N2107" s="763" t="e">
        <v>#N/A</v>
      </c>
      <c r="O2107" s="976" t="e">
        <v>#N/A</v>
      </c>
      <c r="P2107" s="772"/>
      <c r="Q2107" s="772"/>
      <c r="R2107" s="772"/>
      <c r="S2107" s="772"/>
      <c r="T2107" s="772"/>
    </row>
    <row r="2108" spans="1:20" s="8" customFormat="1" ht="12.75" customHeight="1">
      <c r="A2108" s="813" t="e">
        <v>#N/A</v>
      </c>
      <c r="B2108" s="758" t="e">
        <v>#N/A</v>
      </c>
      <c r="C2108" s="758" t="e">
        <v>#N/A</v>
      </c>
      <c r="D2108" s="760" t="e">
        <v>#N/A</v>
      </c>
      <c r="E2108" s="763" t="e">
        <v>#N/A</v>
      </c>
      <c r="F2108" s="51"/>
      <c r="G2108" s="16" t="s">
        <v>396</v>
      </c>
      <c r="H2108" s="763" t="e">
        <v>#N/A</v>
      </c>
      <c r="I2108" s="763" t="e">
        <v>#N/A</v>
      </c>
      <c r="J2108" s="763" t="e">
        <v>#N/A</v>
      </c>
      <c r="K2108" s="760" t="e">
        <v>#N/A</v>
      </c>
      <c r="L2108" s="769" t="e">
        <v>#N/A</v>
      </c>
      <c r="M2108" s="769" t="e">
        <v>#N/A</v>
      </c>
      <c r="N2108" s="763" t="e">
        <v>#N/A</v>
      </c>
      <c r="O2108" s="976" t="e">
        <v>#N/A</v>
      </c>
      <c r="P2108" s="772"/>
      <c r="Q2108" s="772"/>
      <c r="R2108" s="772"/>
      <c r="S2108" s="772"/>
      <c r="T2108" s="772"/>
    </row>
    <row r="2109" spans="1:20" s="8" customFormat="1" ht="12.75" customHeight="1">
      <c r="A2109" s="813" t="e">
        <v>#N/A</v>
      </c>
      <c r="B2109" s="758" t="e">
        <v>#N/A</v>
      </c>
      <c r="C2109" s="758" t="e">
        <v>#N/A</v>
      </c>
      <c r="D2109" s="760" t="e">
        <v>#N/A</v>
      </c>
      <c r="E2109" s="763" t="e">
        <v>#N/A</v>
      </c>
      <c r="F2109" s="51" t="s">
        <v>397</v>
      </c>
      <c r="G2109" s="60" t="s">
        <v>398</v>
      </c>
      <c r="H2109" s="763" t="e">
        <v>#N/A</v>
      </c>
      <c r="I2109" s="763" t="e">
        <v>#N/A</v>
      </c>
      <c r="J2109" s="763" t="e">
        <v>#N/A</v>
      </c>
      <c r="K2109" s="760" t="e">
        <v>#N/A</v>
      </c>
      <c r="L2109" s="769" t="e">
        <v>#N/A</v>
      </c>
      <c r="M2109" s="769" t="e">
        <v>#N/A</v>
      </c>
      <c r="N2109" s="763" t="e">
        <v>#N/A</v>
      </c>
      <c r="O2109" s="976" t="e">
        <v>#N/A</v>
      </c>
      <c r="P2109" s="772"/>
      <c r="Q2109" s="772"/>
      <c r="R2109" s="772"/>
      <c r="S2109" s="772"/>
      <c r="T2109" s="772"/>
    </row>
    <row r="2110" spans="1:20" s="8" customFormat="1" ht="12.75" customHeight="1">
      <c r="A2110" s="813" t="e">
        <v>#N/A</v>
      </c>
      <c r="B2110" s="758" t="e">
        <v>#N/A</v>
      </c>
      <c r="C2110" s="758" t="e">
        <v>#N/A</v>
      </c>
      <c r="D2110" s="760" t="e">
        <v>#N/A</v>
      </c>
      <c r="E2110" s="763" t="e">
        <v>#N/A</v>
      </c>
      <c r="F2110" s="51" t="s">
        <v>399</v>
      </c>
      <c r="G2110" s="60" t="s">
        <v>400</v>
      </c>
      <c r="H2110" s="763" t="e">
        <v>#N/A</v>
      </c>
      <c r="I2110" s="763" t="e">
        <v>#N/A</v>
      </c>
      <c r="J2110" s="763" t="e">
        <v>#N/A</v>
      </c>
      <c r="K2110" s="760" t="e">
        <v>#N/A</v>
      </c>
      <c r="L2110" s="769" t="e">
        <v>#N/A</v>
      </c>
      <c r="M2110" s="769" t="e">
        <v>#N/A</v>
      </c>
      <c r="N2110" s="763" t="e">
        <v>#N/A</v>
      </c>
      <c r="O2110" s="976" t="e">
        <v>#N/A</v>
      </c>
      <c r="P2110" s="772"/>
      <c r="Q2110" s="772"/>
      <c r="R2110" s="772"/>
      <c r="S2110" s="772"/>
      <c r="T2110" s="772"/>
    </row>
    <row r="2111" spans="1:20" s="8" customFormat="1" ht="12.75" customHeight="1">
      <c r="A2111" s="813" t="e">
        <v>#N/A</v>
      </c>
      <c r="B2111" s="758" t="e">
        <v>#N/A</v>
      </c>
      <c r="C2111" s="758" t="e">
        <v>#N/A</v>
      </c>
      <c r="D2111" s="760" t="e">
        <v>#N/A</v>
      </c>
      <c r="E2111" s="763" t="e">
        <v>#N/A</v>
      </c>
      <c r="F2111" s="51" t="s">
        <v>401</v>
      </c>
      <c r="G2111" s="60" t="s">
        <v>402</v>
      </c>
      <c r="H2111" s="763" t="e">
        <v>#N/A</v>
      </c>
      <c r="I2111" s="763" t="e">
        <v>#N/A</v>
      </c>
      <c r="J2111" s="763" t="e">
        <v>#N/A</v>
      </c>
      <c r="K2111" s="760" t="e">
        <v>#N/A</v>
      </c>
      <c r="L2111" s="769" t="e">
        <v>#N/A</v>
      </c>
      <c r="M2111" s="769" t="e">
        <v>#N/A</v>
      </c>
      <c r="N2111" s="763" t="e">
        <v>#N/A</v>
      </c>
      <c r="O2111" s="976" t="e">
        <v>#N/A</v>
      </c>
      <c r="P2111" s="772"/>
      <c r="Q2111" s="772"/>
      <c r="R2111" s="772"/>
      <c r="S2111" s="772"/>
      <c r="T2111" s="772"/>
    </row>
    <row r="2112" spans="1:20" s="8" customFormat="1" ht="10.199999999999999">
      <c r="A2112" s="813" t="e">
        <v>#N/A</v>
      </c>
      <c r="B2112" s="758" t="e">
        <v>#N/A</v>
      </c>
      <c r="C2112" s="758" t="e">
        <v>#N/A</v>
      </c>
      <c r="D2112" s="760" t="e">
        <v>#N/A</v>
      </c>
      <c r="E2112" s="763" t="e">
        <v>#N/A</v>
      </c>
      <c r="F2112" s="51" t="s">
        <v>403</v>
      </c>
      <c r="G2112" s="60" t="s">
        <v>823</v>
      </c>
      <c r="H2112" s="763" t="e">
        <v>#N/A</v>
      </c>
      <c r="I2112" s="763" t="e">
        <v>#N/A</v>
      </c>
      <c r="J2112" s="763" t="e">
        <v>#N/A</v>
      </c>
      <c r="K2112" s="760" t="e">
        <v>#N/A</v>
      </c>
      <c r="L2112" s="769" t="e">
        <v>#N/A</v>
      </c>
      <c r="M2112" s="769" t="e">
        <v>#N/A</v>
      </c>
      <c r="N2112" s="763" t="e">
        <v>#N/A</v>
      </c>
      <c r="O2112" s="976" t="e">
        <v>#N/A</v>
      </c>
      <c r="P2112" s="772"/>
      <c r="Q2112" s="772"/>
      <c r="R2112" s="772"/>
      <c r="S2112" s="772"/>
      <c r="T2112" s="772"/>
    </row>
    <row r="2113" spans="1:20" s="8" customFormat="1" ht="10.199999999999999">
      <c r="A2113" s="813" t="e">
        <v>#N/A</v>
      </c>
      <c r="B2113" s="758" t="e">
        <v>#N/A</v>
      </c>
      <c r="C2113" s="758" t="e">
        <v>#N/A</v>
      </c>
      <c r="D2113" s="760" t="e">
        <v>#N/A</v>
      </c>
      <c r="E2113" s="763" t="e">
        <v>#N/A</v>
      </c>
      <c r="F2113" s="51"/>
      <c r="G2113" s="16" t="s">
        <v>404</v>
      </c>
      <c r="H2113" s="763" t="e">
        <v>#N/A</v>
      </c>
      <c r="I2113" s="763" t="e">
        <v>#N/A</v>
      </c>
      <c r="J2113" s="763" t="e">
        <v>#N/A</v>
      </c>
      <c r="K2113" s="760" t="e">
        <v>#N/A</v>
      </c>
      <c r="L2113" s="769" t="e">
        <v>#N/A</v>
      </c>
      <c r="M2113" s="769" t="e">
        <v>#N/A</v>
      </c>
      <c r="N2113" s="763" t="e">
        <v>#N/A</v>
      </c>
      <c r="O2113" s="976" t="e">
        <v>#N/A</v>
      </c>
      <c r="P2113" s="772"/>
      <c r="Q2113" s="772"/>
      <c r="R2113" s="772"/>
      <c r="S2113" s="772"/>
      <c r="T2113" s="772"/>
    </row>
    <row r="2114" spans="1:20" s="8" customFormat="1" ht="12.75" customHeight="1">
      <c r="A2114" s="813" t="e">
        <v>#N/A</v>
      </c>
      <c r="B2114" s="758" t="e">
        <v>#N/A</v>
      </c>
      <c r="C2114" s="758" t="e">
        <v>#N/A</v>
      </c>
      <c r="D2114" s="760" t="e">
        <v>#N/A</v>
      </c>
      <c r="E2114" s="763" t="e">
        <v>#N/A</v>
      </c>
      <c r="F2114" s="51" t="s">
        <v>405</v>
      </c>
      <c r="G2114" s="60" t="s">
        <v>824</v>
      </c>
      <c r="H2114" s="763" t="e">
        <v>#N/A</v>
      </c>
      <c r="I2114" s="763" t="e">
        <v>#N/A</v>
      </c>
      <c r="J2114" s="763" t="e">
        <v>#N/A</v>
      </c>
      <c r="K2114" s="760" t="e">
        <v>#N/A</v>
      </c>
      <c r="L2114" s="769" t="e">
        <v>#N/A</v>
      </c>
      <c r="M2114" s="769" t="e">
        <v>#N/A</v>
      </c>
      <c r="N2114" s="763" t="e">
        <v>#N/A</v>
      </c>
      <c r="O2114" s="976" t="e">
        <v>#N/A</v>
      </c>
      <c r="P2114" s="772"/>
      <c r="Q2114" s="772"/>
      <c r="R2114" s="772"/>
      <c r="S2114" s="772"/>
      <c r="T2114" s="772"/>
    </row>
    <row r="2115" spans="1:20" s="8" customFormat="1" ht="12.75" customHeight="1">
      <c r="A2115" s="813" t="e">
        <v>#N/A</v>
      </c>
      <c r="B2115" s="758" t="e">
        <v>#N/A</v>
      </c>
      <c r="C2115" s="758" t="e">
        <v>#N/A</v>
      </c>
      <c r="D2115" s="760" t="e">
        <v>#N/A</v>
      </c>
      <c r="E2115" s="763" t="e">
        <v>#N/A</v>
      </c>
      <c r="F2115" s="51" t="s">
        <v>406</v>
      </c>
      <c r="G2115" s="60" t="s">
        <v>407</v>
      </c>
      <c r="H2115" s="763" t="e">
        <v>#N/A</v>
      </c>
      <c r="I2115" s="763" t="e">
        <v>#N/A</v>
      </c>
      <c r="J2115" s="763" t="e">
        <v>#N/A</v>
      </c>
      <c r="K2115" s="760" t="e">
        <v>#N/A</v>
      </c>
      <c r="L2115" s="769" t="e">
        <v>#N/A</v>
      </c>
      <c r="M2115" s="769" t="e">
        <v>#N/A</v>
      </c>
      <c r="N2115" s="763" t="e">
        <v>#N/A</v>
      </c>
      <c r="O2115" s="976" t="e">
        <v>#N/A</v>
      </c>
      <c r="P2115" s="772"/>
      <c r="Q2115" s="772"/>
      <c r="R2115" s="772"/>
      <c r="S2115" s="772"/>
      <c r="T2115" s="772"/>
    </row>
    <row r="2116" spans="1:20" s="8" customFormat="1" ht="12.75" customHeight="1">
      <c r="A2116" s="813" t="e">
        <v>#N/A</v>
      </c>
      <c r="B2116" s="758" t="e">
        <v>#N/A</v>
      </c>
      <c r="C2116" s="758" t="e">
        <v>#N/A</v>
      </c>
      <c r="D2116" s="760" t="e">
        <v>#N/A</v>
      </c>
      <c r="E2116" s="763" t="e">
        <v>#N/A</v>
      </c>
      <c r="F2116" s="51" t="s">
        <v>408</v>
      </c>
      <c r="G2116" s="60" t="s">
        <v>409</v>
      </c>
      <c r="H2116" s="763" t="e">
        <v>#N/A</v>
      </c>
      <c r="I2116" s="763" t="e">
        <v>#N/A</v>
      </c>
      <c r="J2116" s="763" t="e">
        <v>#N/A</v>
      </c>
      <c r="K2116" s="760" t="e">
        <v>#N/A</v>
      </c>
      <c r="L2116" s="769" t="e">
        <v>#N/A</v>
      </c>
      <c r="M2116" s="769" t="e">
        <v>#N/A</v>
      </c>
      <c r="N2116" s="763" t="e">
        <v>#N/A</v>
      </c>
      <c r="O2116" s="976" t="e">
        <v>#N/A</v>
      </c>
      <c r="P2116" s="772"/>
      <c r="Q2116" s="772"/>
      <c r="R2116" s="772"/>
      <c r="S2116" s="772"/>
      <c r="T2116" s="772"/>
    </row>
    <row r="2117" spans="1:20" s="8" customFormat="1" ht="12.75" customHeight="1">
      <c r="A2117" s="813" t="e">
        <v>#N/A</v>
      </c>
      <c r="B2117" s="758" t="e">
        <v>#N/A</v>
      </c>
      <c r="C2117" s="758" t="e">
        <v>#N/A</v>
      </c>
      <c r="D2117" s="760" t="e">
        <v>#N/A</v>
      </c>
      <c r="E2117" s="763" t="e">
        <v>#N/A</v>
      </c>
      <c r="F2117" s="51" t="s">
        <v>410</v>
      </c>
      <c r="G2117" s="60" t="s">
        <v>411</v>
      </c>
      <c r="H2117" s="763" t="e">
        <v>#N/A</v>
      </c>
      <c r="I2117" s="763" t="e">
        <v>#N/A</v>
      </c>
      <c r="J2117" s="763" t="e">
        <v>#N/A</v>
      </c>
      <c r="K2117" s="760" t="e">
        <v>#N/A</v>
      </c>
      <c r="L2117" s="769" t="e">
        <v>#N/A</v>
      </c>
      <c r="M2117" s="769" t="e">
        <v>#N/A</v>
      </c>
      <c r="N2117" s="763" t="e">
        <v>#N/A</v>
      </c>
      <c r="O2117" s="976" t="e">
        <v>#N/A</v>
      </c>
      <c r="P2117" s="772"/>
      <c r="Q2117" s="772"/>
      <c r="R2117" s="772"/>
      <c r="S2117" s="772"/>
      <c r="T2117" s="772"/>
    </row>
    <row r="2118" spans="1:20" s="8" customFormat="1" ht="12.75" customHeight="1">
      <c r="A2118" s="813" t="e">
        <v>#N/A</v>
      </c>
      <c r="B2118" s="758" t="e">
        <v>#N/A</v>
      </c>
      <c r="C2118" s="758" t="e">
        <v>#N/A</v>
      </c>
      <c r="D2118" s="760" t="e">
        <v>#N/A</v>
      </c>
      <c r="E2118" s="763" t="e">
        <v>#N/A</v>
      </c>
      <c r="F2118" s="51" t="s">
        <v>412</v>
      </c>
      <c r="G2118" s="60" t="s">
        <v>413</v>
      </c>
      <c r="H2118" s="763" t="e">
        <v>#N/A</v>
      </c>
      <c r="I2118" s="763" t="e">
        <v>#N/A</v>
      </c>
      <c r="J2118" s="763" t="e">
        <v>#N/A</v>
      </c>
      <c r="K2118" s="760" t="e">
        <v>#N/A</v>
      </c>
      <c r="L2118" s="769" t="e">
        <v>#N/A</v>
      </c>
      <c r="M2118" s="769" t="e">
        <v>#N/A</v>
      </c>
      <c r="N2118" s="763" t="e">
        <v>#N/A</v>
      </c>
      <c r="O2118" s="976" t="e">
        <v>#N/A</v>
      </c>
      <c r="P2118" s="772"/>
      <c r="Q2118" s="772"/>
      <c r="R2118" s="772"/>
      <c r="S2118" s="772"/>
      <c r="T2118" s="772"/>
    </row>
    <row r="2119" spans="1:20" s="8" customFormat="1" ht="10.199999999999999">
      <c r="A2119" s="813" t="e">
        <v>#N/A</v>
      </c>
      <c r="B2119" s="758" t="e">
        <v>#N/A</v>
      </c>
      <c r="C2119" s="758" t="e">
        <v>#N/A</v>
      </c>
      <c r="D2119" s="760" t="e">
        <v>#N/A</v>
      </c>
      <c r="E2119" s="763" t="e">
        <v>#N/A</v>
      </c>
      <c r="F2119" s="51" t="s">
        <v>414</v>
      </c>
      <c r="G2119" s="60" t="s">
        <v>415</v>
      </c>
      <c r="H2119" s="763" t="e">
        <v>#N/A</v>
      </c>
      <c r="I2119" s="763" t="e">
        <v>#N/A</v>
      </c>
      <c r="J2119" s="763" t="e">
        <v>#N/A</v>
      </c>
      <c r="K2119" s="760" t="e">
        <v>#N/A</v>
      </c>
      <c r="L2119" s="769" t="e">
        <v>#N/A</v>
      </c>
      <c r="M2119" s="769" t="e">
        <v>#N/A</v>
      </c>
      <c r="N2119" s="763" t="e">
        <v>#N/A</v>
      </c>
      <c r="O2119" s="976" t="e">
        <v>#N/A</v>
      </c>
      <c r="P2119" s="772"/>
      <c r="Q2119" s="772"/>
      <c r="R2119" s="772"/>
      <c r="S2119" s="772"/>
      <c r="T2119" s="772"/>
    </row>
    <row r="2120" spans="1:20" s="8" customFormat="1" ht="10.199999999999999">
      <c r="A2120" s="813" t="e">
        <v>#N/A</v>
      </c>
      <c r="B2120" s="758" t="e">
        <v>#N/A</v>
      </c>
      <c r="C2120" s="758" t="e">
        <v>#N/A</v>
      </c>
      <c r="D2120" s="760" t="e">
        <v>#N/A</v>
      </c>
      <c r="E2120" s="763" t="e">
        <v>#N/A</v>
      </c>
      <c r="F2120" s="51" t="s">
        <v>416</v>
      </c>
      <c r="G2120" s="60" t="s">
        <v>417</v>
      </c>
      <c r="H2120" s="763" t="e">
        <v>#N/A</v>
      </c>
      <c r="I2120" s="763" t="e">
        <v>#N/A</v>
      </c>
      <c r="J2120" s="763" t="e">
        <v>#N/A</v>
      </c>
      <c r="K2120" s="760" t="e">
        <v>#N/A</v>
      </c>
      <c r="L2120" s="769" t="e">
        <v>#N/A</v>
      </c>
      <c r="M2120" s="769" t="e">
        <v>#N/A</v>
      </c>
      <c r="N2120" s="763" t="e">
        <v>#N/A</v>
      </c>
      <c r="O2120" s="976" t="e">
        <v>#N/A</v>
      </c>
      <c r="P2120" s="772"/>
      <c r="Q2120" s="772"/>
      <c r="R2120" s="772"/>
      <c r="S2120" s="772"/>
      <c r="T2120" s="772"/>
    </row>
    <row r="2121" spans="1:20" s="8" customFormat="1" ht="10.199999999999999">
      <c r="A2121" s="813" t="e">
        <v>#N/A</v>
      </c>
      <c r="B2121" s="758" t="e">
        <v>#N/A</v>
      </c>
      <c r="C2121" s="758" t="e">
        <v>#N/A</v>
      </c>
      <c r="D2121" s="760" t="e">
        <v>#N/A</v>
      </c>
      <c r="E2121" s="763" t="e">
        <v>#N/A</v>
      </c>
      <c r="F2121" s="51" t="s">
        <v>418</v>
      </c>
      <c r="G2121" s="60" t="s">
        <v>419</v>
      </c>
      <c r="H2121" s="763" t="e">
        <v>#N/A</v>
      </c>
      <c r="I2121" s="763" t="e">
        <v>#N/A</v>
      </c>
      <c r="J2121" s="763" t="e">
        <v>#N/A</v>
      </c>
      <c r="K2121" s="760" t="e">
        <v>#N/A</v>
      </c>
      <c r="L2121" s="769" t="e">
        <v>#N/A</v>
      </c>
      <c r="M2121" s="769" t="e">
        <v>#N/A</v>
      </c>
      <c r="N2121" s="763" t="e">
        <v>#N/A</v>
      </c>
      <c r="O2121" s="976" t="e">
        <v>#N/A</v>
      </c>
      <c r="P2121" s="772"/>
      <c r="Q2121" s="772"/>
      <c r="R2121" s="772"/>
      <c r="S2121" s="772"/>
      <c r="T2121" s="772"/>
    </row>
    <row r="2122" spans="1:20" s="8" customFormat="1" ht="10.199999999999999">
      <c r="A2122" s="813" t="e">
        <v>#N/A</v>
      </c>
      <c r="B2122" s="758" t="e">
        <v>#N/A</v>
      </c>
      <c r="C2122" s="758" t="e">
        <v>#N/A</v>
      </c>
      <c r="D2122" s="760" t="e">
        <v>#N/A</v>
      </c>
      <c r="E2122" s="763" t="e">
        <v>#N/A</v>
      </c>
      <c r="F2122" s="51" t="s">
        <v>420</v>
      </c>
      <c r="G2122" s="60" t="s">
        <v>421</v>
      </c>
      <c r="H2122" s="763" t="e">
        <v>#N/A</v>
      </c>
      <c r="I2122" s="763" t="e">
        <v>#N/A</v>
      </c>
      <c r="J2122" s="763" t="e">
        <v>#N/A</v>
      </c>
      <c r="K2122" s="760" t="e">
        <v>#N/A</v>
      </c>
      <c r="L2122" s="769" t="e">
        <v>#N/A</v>
      </c>
      <c r="M2122" s="769" t="e">
        <v>#N/A</v>
      </c>
      <c r="N2122" s="763" t="e">
        <v>#N/A</v>
      </c>
      <c r="O2122" s="976" t="e">
        <v>#N/A</v>
      </c>
      <c r="P2122" s="772"/>
      <c r="Q2122" s="772"/>
      <c r="R2122" s="772"/>
      <c r="S2122" s="772"/>
      <c r="T2122" s="772"/>
    </row>
    <row r="2123" spans="1:20" s="8" customFormat="1" ht="12.75" customHeight="1">
      <c r="A2123" s="813" t="e">
        <v>#N/A</v>
      </c>
      <c r="B2123" s="758" t="e">
        <v>#N/A</v>
      </c>
      <c r="C2123" s="758" t="e">
        <v>#N/A</v>
      </c>
      <c r="D2123" s="760" t="e">
        <v>#N/A</v>
      </c>
      <c r="E2123" s="763" t="e">
        <v>#N/A</v>
      </c>
      <c r="F2123" s="51" t="s">
        <v>422</v>
      </c>
      <c r="G2123" s="60" t="s">
        <v>423</v>
      </c>
      <c r="H2123" s="763" t="e">
        <v>#N/A</v>
      </c>
      <c r="I2123" s="763" t="e">
        <v>#N/A</v>
      </c>
      <c r="J2123" s="763" t="e">
        <v>#N/A</v>
      </c>
      <c r="K2123" s="760" t="e">
        <v>#N/A</v>
      </c>
      <c r="L2123" s="769" t="e">
        <v>#N/A</v>
      </c>
      <c r="M2123" s="769" t="e">
        <v>#N/A</v>
      </c>
      <c r="N2123" s="763" t="e">
        <v>#N/A</v>
      </c>
      <c r="O2123" s="976" t="e">
        <v>#N/A</v>
      </c>
      <c r="P2123" s="772"/>
      <c r="Q2123" s="772"/>
      <c r="R2123" s="772"/>
      <c r="S2123" s="772"/>
      <c r="T2123" s="772"/>
    </row>
    <row r="2124" spans="1:20" s="8" customFormat="1" ht="10.199999999999999">
      <c r="A2124" s="813" t="e">
        <v>#N/A</v>
      </c>
      <c r="B2124" s="758" t="e">
        <v>#N/A</v>
      </c>
      <c r="C2124" s="758" t="e">
        <v>#N/A</v>
      </c>
      <c r="D2124" s="760" t="e">
        <v>#N/A</v>
      </c>
      <c r="E2124" s="763" t="e">
        <v>#N/A</v>
      </c>
      <c r="F2124" s="51" t="s">
        <v>424</v>
      </c>
      <c r="G2124" s="60" t="s">
        <v>425</v>
      </c>
      <c r="H2124" s="763" t="e">
        <v>#N/A</v>
      </c>
      <c r="I2124" s="763" t="e">
        <v>#N/A</v>
      </c>
      <c r="J2124" s="763" t="e">
        <v>#N/A</v>
      </c>
      <c r="K2124" s="760" t="e">
        <v>#N/A</v>
      </c>
      <c r="L2124" s="769" t="e">
        <v>#N/A</v>
      </c>
      <c r="M2124" s="769" t="e">
        <v>#N/A</v>
      </c>
      <c r="N2124" s="763" t="e">
        <v>#N/A</v>
      </c>
      <c r="O2124" s="976" t="e">
        <v>#N/A</v>
      </c>
      <c r="P2124" s="772"/>
      <c r="Q2124" s="772"/>
      <c r="R2124" s="772"/>
      <c r="S2124" s="772"/>
      <c r="T2124" s="772"/>
    </row>
    <row r="2125" spans="1:20" s="8" customFormat="1" ht="12.75" customHeight="1">
      <c r="A2125" s="813" t="e">
        <v>#N/A</v>
      </c>
      <c r="B2125" s="758" t="e">
        <v>#N/A</v>
      </c>
      <c r="C2125" s="758" t="e">
        <v>#N/A</v>
      </c>
      <c r="D2125" s="760" t="e">
        <v>#N/A</v>
      </c>
      <c r="E2125" s="763" t="e">
        <v>#N/A</v>
      </c>
      <c r="F2125" s="51" t="s">
        <v>426</v>
      </c>
      <c r="G2125" s="60" t="s">
        <v>427</v>
      </c>
      <c r="H2125" s="763" t="e">
        <v>#N/A</v>
      </c>
      <c r="I2125" s="763" t="e">
        <v>#N/A</v>
      </c>
      <c r="J2125" s="763" t="e">
        <v>#N/A</v>
      </c>
      <c r="K2125" s="760" t="e">
        <v>#N/A</v>
      </c>
      <c r="L2125" s="769" t="e">
        <v>#N/A</v>
      </c>
      <c r="M2125" s="769" t="e">
        <v>#N/A</v>
      </c>
      <c r="N2125" s="763" t="e">
        <v>#N/A</v>
      </c>
      <c r="O2125" s="976" t="e">
        <v>#N/A</v>
      </c>
      <c r="P2125" s="772"/>
      <c r="Q2125" s="772"/>
      <c r="R2125" s="772"/>
      <c r="S2125" s="772"/>
      <c r="T2125" s="772"/>
    </row>
    <row r="2126" spans="1:20" s="8" customFormat="1" ht="10.199999999999999">
      <c r="A2126" s="813" t="e">
        <v>#N/A</v>
      </c>
      <c r="B2126" s="758" t="e">
        <v>#N/A</v>
      </c>
      <c r="C2126" s="758" t="e">
        <v>#N/A</v>
      </c>
      <c r="D2126" s="760" t="e">
        <v>#N/A</v>
      </c>
      <c r="E2126" s="763" t="e">
        <v>#N/A</v>
      </c>
      <c r="F2126" s="51" t="s">
        <v>428</v>
      </c>
      <c r="G2126" s="60" t="s">
        <v>429</v>
      </c>
      <c r="H2126" s="763" t="e">
        <v>#N/A</v>
      </c>
      <c r="I2126" s="763" t="e">
        <v>#N/A</v>
      </c>
      <c r="J2126" s="763" t="e">
        <v>#N/A</v>
      </c>
      <c r="K2126" s="760" t="e">
        <v>#N/A</v>
      </c>
      <c r="L2126" s="769" t="e">
        <v>#N/A</v>
      </c>
      <c r="M2126" s="769" t="e">
        <v>#N/A</v>
      </c>
      <c r="N2126" s="763" t="e">
        <v>#N/A</v>
      </c>
      <c r="O2126" s="976" t="e">
        <v>#N/A</v>
      </c>
      <c r="P2126" s="772"/>
      <c r="Q2126" s="772"/>
      <c r="R2126" s="772"/>
      <c r="S2126" s="772"/>
      <c r="T2126" s="772"/>
    </row>
    <row r="2127" spans="1:20" s="8" customFormat="1" ht="12.75" customHeight="1">
      <c r="A2127" s="813" t="e">
        <v>#N/A</v>
      </c>
      <c r="B2127" s="758" t="e">
        <v>#N/A</v>
      </c>
      <c r="C2127" s="758" t="e">
        <v>#N/A</v>
      </c>
      <c r="D2127" s="760" t="e">
        <v>#N/A</v>
      </c>
      <c r="E2127" s="763" t="e">
        <v>#N/A</v>
      </c>
      <c r="F2127" s="51" t="s">
        <v>430</v>
      </c>
      <c r="G2127" s="60" t="s">
        <v>431</v>
      </c>
      <c r="H2127" s="763" t="e">
        <v>#N/A</v>
      </c>
      <c r="I2127" s="763" t="e">
        <v>#N/A</v>
      </c>
      <c r="J2127" s="763" t="e">
        <v>#N/A</v>
      </c>
      <c r="K2127" s="760" t="e">
        <v>#N/A</v>
      </c>
      <c r="L2127" s="769" t="e">
        <v>#N/A</v>
      </c>
      <c r="M2127" s="769" t="e">
        <v>#N/A</v>
      </c>
      <c r="N2127" s="763" t="e">
        <v>#N/A</v>
      </c>
      <c r="O2127" s="976" t="e">
        <v>#N/A</v>
      </c>
      <c r="P2127" s="772"/>
      <c r="Q2127" s="772"/>
      <c r="R2127" s="772"/>
      <c r="S2127" s="772"/>
      <c r="T2127" s="772"/>
    </row>
    <row r="2128" spans="1:20" s="8" customFormat="1" ht="10.199999999999999">
      <c r="A2128" s="813" t="e">
        <v>#N/A</v>
      </c>
      <c r="B2128" s="758" t="e">
        <v>#N/A</v>
      </c>
      <c r="C2128" s="758" t="e">
        <v>#N/A</v>
      </c>
      <c r="D2128" s="760" t="e">
        <v>#N/A</v>
      </c>
      <c r="E2128" s="763" t="e">
        <v>#N/A</v>
      </c>
      <c r="F2128" s="51" t="s">
        <v>432</v>
      </c>
      <c r="G2128" s="60" t="s">
        <v>433</v>
      </c>
      <c r="H2128" s="763" t="e">
        <v>#N/A</v>
      </c>
      <c r="I2128" s="763" t="e">
        <v>#N/A</v>
      </c>
      <c r="J2128" s="763" t="e">
        <v>#N/A</v>
      </c>
      <c r="K2128" s="760" t="e">
        <v>#N/A</v>
      </c>
      <c r="L2128" s="769" t="e">
        <v>#N/A</v>
      </c>
      <c r="M2128" s="769" t="e">
        <v>#N/A</v>
      </c>
      <c r="N2128" s="763" t="e">
        <v>#N/A</v>
      </c>
      <c r="O2128" s="976" t="e">
        <v>#N/A</v>
      </c>
      <c r="P2128" s="772"/>
      <c r="Q2128" s="772"/>
      <c r="R2128" s="772"/>
      <c r="S2128" s="772"/>
      <c r="T2128" s="772"/>
    </row>
    <row r="2129" spans="1:20" s="8" customFormat="1" ht="10.199999999999999">
      <c r="A2129" s="813" t="e">
        <v>#N/A</v>
      </c>
      <c r="B2129" s="758" t="e">
        <v>#N/A</v>
      </c>
      <c r="C2129" s="758" t="e">
        <v>#N/A</v>
      </c>
      <c r="D2129" s="760" t="e">
        <v>#N/A</v>
      </c>
      <c r="E2129" s="763" t="e">
        <v>#N/A</v>
      </c>
      <c r="F2129" s="51" t="s">
        <v>434</v>
      </c>
      <c r="G2129" s="60" t="s">
        <v>435</v>
      </c>
      <c r="H2129" s="763" t="e">
        <v>#N/A</v>
      </c>
      <c r="I2129" s="763" t="e">
        <v>#N/A</v>
      </c>
      <c r="J2129" s="763" t="e">
        <v>#N/A</v>
      </c>
      <c r="K2129" s="760" t="e">
        <v>#N/A</v>
      </c>
      <c r="L2129" s="769" t="e">
        <v>#N/A</v>
      </c>
      <c r="M2129" s="769" t="e">
        <v>#N/A</v>
      </c>
      <c r="N2129" s="763" t="e">
        <v>#N/A</v>
      </c>
      <c r="O2129" s="976" t="e">
        <v>#N/A</v>
      </c>
      <c r="P2129" s="772"/>
      <c r="Q2129" s="772"/>
      <c r="R2129" s="772"/>
      <c r="S2129" s="772"/>
      <c r="T2129" s="772"/>
    </row>
    <row r="2130" spans="1:20" s="8" customFormat="1" ht="10.199999999999999">
      <c r="A2130" s="813" t="e">
        <v>#N/A</v>
      </c>
      <c r="B2130" s="758" t="e">
        <v>#N/A</v>
      </c>
      <c r="C2130" s="758" t="e">
        <v>#N/A</v>
      </c>
      <c r="D2130" s="760" t="e">
        <v>#N/A</v>
      </c>
      <c r="E2130" s="763" t="e">
        <v>#N/A</v>
      </c>
      <c r="F2130" s="51" t="s">
        <v>436</v>
      </c>
      <c r="G2130" s="60" t="s">
        <v>437</v>
      </c>
      <c r="H2130" s="763" t="e">
        <v>#N/A</v>
      </c>
      <c r="I2130" s="763" t="e">
        <v>#N/A</v>
      </c>
      <c r="J2130" s="763" t="e">
        <v>#N/A</v>
      </c>
      <c r="K2130" s="760" t="e">
        <v>#N/A</v>
      </c>
      <c r="L2130" s="769" t="e">
        <v>#N/A</v>
      </c>
      <c r="M2130" s="769" t="e">
        <v>#N/A</v>
      </c>
      <c r="N2130" s="763" t="e">
        <v>#N/A</v>
      </c>
      <c r="O2130" s="976" t="e">
        <v>#N/A</v>
      </c>
      <c r="P2130" s="772"/>
      <c r="Q2130" s="772"/>
      <c r="R2130" s="772"/>
      <c r="S2130" s="772"/>
      <c r="T2130" s="772"/>
    </row>
    <row r="2131" spans="1:20" s="8" customFormat="1" ht="12.75" customHeight="1">
      <c r="A2131" s="813" t="e">
        <v>#N/A</v>
      </c>
      <c r="B2131" s="758" t="e">
        <v>#N/A</v>
      </c>
      <c r="C2131" s="758" t="e">
        <v>#N/A</v>
      </c>
      <c r="D2131" s="760" t="e">
        <v>#N/A</v>
      </c>
      <c r="E2131" s="763" t="e">
        <v>#N/A</v>
      </c>
      <c r="F2131" s="51" t="s">
        <v>438</v>
      </c>
      <c r="G2131" s="60" t="s">
        <v>439</v>
      </c>
      <c r="H2131" s="763" t="e">
        <v>#N/A</v>
      </c>
      <c r="I2131" s="763" t="e">
        <v>#N/A</v>
      </c>
      <c r="J2131" s="763" t="e">
        <v>#N/A</v>
      </c>
      <c r="K2131" s="760" t="e">
        <v>#N/A</v>
      </c>
      <c r="L2131" s="769" t="e">
        <v>#N/A</v>
      </c>
      <c r="M2131" s="769" t="e">
        <v>#N/A</v>
      </c>
      <c r="N2131" s="763" t="e">
        <v>#N/A</v>
      </c>
      <c r="O2131" s="976" t="e">
        <v>#N/A</v>
      </c>
      <c r="P2131" s="772"/>
      <c r="Q2131" s="772"/>
      <c r="R2131" s="772"/>
      <c r="S2131" s="772"/>
      <c r="T2131" s="772"/>
    </row>
    <row r="2132" spans="1:20" s="8" customFormat="1" ht="10.199999999999999">
      <c r="A2132" s="813" t="e">
        <v>#N/A</v>
      </c>
      <c r="B2132" s="758" t="e">
        <v>#N/A</v>
      </c>
      <c r="C2132" s="758" t="e">
        <v>#N/A</v>
      </c>
      <c r="D2132" s="760" t="e">
        <v>#N/A</v>
      </c>
      <c r="E2132" s="763" t="e">
        <v>#N/A</v>
      </c>
      <c r="F2132" s="51" t="s">
        <v>440</v>
      </c>
      <c r="G2132" s="60" t="s">
        <v>441</v>
      </c>
      <c r="H2132" s="763" t="e">
        <v>#N/A</v>
      </c>
      <c r="I2132" s="763" t="e">
        <v>#N/A</v>
      </c>
      <c r="J2132" s="763" t="e">
        <v>#N/A</v>
      </c>
      <c r="K2132" s="760" t="e">
        <v>#N/A</v>
      </c>
      <c r="L2132" s="769" t="e">
        <v>#N/A</v>
      </c>
      <c r="M2132" s="769" t="e">
        <v>#N/A</v>
      </c>
      <c r="N2132" s="763" t="e">
        <v>#N/A</v>
      </c>
      <c r="O2132" s="976" t="e">
        <v>#N/A</v>
      </c>
      <c r="P2132" s="772"/>
      <c r="Q2132" s="772"/>
      <c r="R2132" s="772"/>
      <c r="S2132" s="772"/>
      <c r="T2132" s="772"/>
    </row>
    <row r="2133" spans="1:20" s="8" customFormat="1" ht="10.199999999999999">
      <c r="A2133" s="813" t="e">
        <v>#N/A</v>
      </c>
      <c r="B2133" s="758" t="e">
        <v>#N/A</v>
      </c>
      <c r="C2133" s="758" t="e">
        <v>#N/A</v>
      </c>
      <c r="D2133" s="760" t="e">
        <v>#N/A</v>
      </c>
      <c r="E2133" s="763" t="e">
        <v>#N/A</v>
      </c>
      <c r="F2133" s="51" t="s">
        <v>442</v>
      </c>
      <c r="G2133" s="60" t="s">
        <v>443</v>
      </c>
      <c r="H2133" s="763" t="e">
        <v>#N/A</v>
      </c>
      <c r="I2133" s="763" t="e">
        <v>#N/A</v>
      </c>
      <c r="J2133" s="763" t="e">
        <v>#N/A</v>
      </c>
      <c r="K2133" s="760" t="e">
        <v>#N/A</v>
      </c>
      <c r="L2133" s="769" t="e">
        <v>#N/A</v>
      </c>
      <c r="M2133" s="769" t="e">
        <v>#N/A</v>
      </c>
      <c r="N2133" s="763" t="e">
        <v>#N/A</v>
      </c>
      <c r="O2133" s="976" t="e">
        <v>#N/A</v>
      </c>
      <c r="P2133" s="772"/>
      <c r="Q2133" s="772"/>
      <c r="R2133" s="772"/>
      <c r="S2133" s="772"/>
      <c r="T2133" s="772"/>
    </row>
    <row r="2134" spans="1:20" s="8" customFormat="1" ht="10.199999999999999">
      <c r="A2134" s="813" t="e">
        <v>#N/A</v>
      </c>
      <c r="B2134" s="758" t="e">
        <v>#N/A</v>
      </c>
      <c r="C2134" s="758" t="e">
        <v>#N/A</v>
      </c>
      <c r="D2134" s="760" t="e">
        <v>#N/A</v>
      </c>
      <c r="E2134" s="763" t="e">
        <v>#N/A</v>
      </c>
      <c r="F2134" s="51" t="s">
        <v>444</v>
      </c>
      <c r="G2134" s="60" t="s">
        <v>445</v>
      </c>
      <c r="H2134" s="763" t="e">
        <v>#N/A</v>
      </c>
      <c r="I2134" s="763" t="e">
        <v>#N/A</v>
      </c>
      <c r="J2134" s="763" t="e">
        <v>#N/A</v>
      </c>
      <c r="K2134" s="760" t="e">
        <v>#N/A</v>
      </c>
      <c r="L2134" s="769" t="e">
        <v>#N/A</v>
      </c>
      <c r="M2134" s="769" t="e">
        <v>#N/A</v>
      </c>
      <c r="N2134" s="763" t="e">
        <v>#N/A</v>
      </c>
      <c r="O2134" s="976" t="e">
        <v>#N/A</v>
      </c>
      <c r="P2134" s="772"/>
      <c r="Q2134" s="772"/>
      <c r="R2134" s="772"/>
      <c r="S2134" s="772"/>
      <c r="T2134" s="772"/>
    </row>
    <row r="2135" spans="1:20" s="8" customFormat="1" ht="12.75" customHeight="1">
      <c r="A2135" s="813" t="e">
        <v>#N/A</v>
      </c>
      <c r="B2135" s="758" t="e">
        <v>#N/A</v>
      </c>
      <c r="C2135" s="758" t="e">
        <v>#N/A</v>
      </c>
      <c r="D2135" s="760" t="e">
        <v>#N/A</v>
      </c>
      <c r="E2135" s="763" t="e">
        <v>#N/A</v>
      </c>
      <c r="F2135" s="51" t="s">
        <v>446</v>
      </c>
      <c r="G2135" s="60" t="s">
        <v>447</v>
      </c>
      <c r="H2135" s="763" t="e">
        <v>#N/A</v>
      </c>
      <c r="I2135" s="763" t="e">
        <v>#N/A</v>
      </c>
      <c r="J2135" s="763" t="e">
        <v>#N/A</v>
      </c>
      <c r="K2135" s="760" t="e">
        <v>#N/A</v>
      </c>
      <c r="L2135" s="769" t="e">
        <v>#N/A</v>
      </c>
      <c r="M2135" s="769" t="e">
        <v>#N/A</v>
      </c>
      <c r="N2135" s="763" t="e">
        <v>#N/A</v>
      </c>
      <c r="O2135" s="976" t="e">
        <v>#N/A</v>
      </c>
      <c r="P2135" s="772"/>
      <c r="Q2135" s="772"/>
      <c r="R2135" s="772"/>
      <c r="S2135" s="772"/>
      <c r="T2135" s="772"/>
    </row>
    <row r="2136" spans="1:20" s="8" customFormat="1" ht="12.75" customHeight="1">
      <c r="A2136" s="813" t="e">
        <v>#N/A</v>
      </c>
      <c r="B2136" s="758" t="e">
        <v>#N/A</v>
      </c>
      <c r="C2136" s="758" t="e">
        <v>#N/A</v>
      </c>
      <c r="D2136" s="760" t="e">
        <v>#N/A</v>
      </c>
      <c r="E2136" s="763" t="e">
        <v>#N/A</v>
      </c>
      <c r="F2136" s="51" t="s">
        <v>448</v>
      </c>
      <c r="G2136" s="60" t="s">
        <v>449</v>
      </c>
      <c r="H2136" s="763" t="e">
        <v>#N/A</v>
      </c>
      <c r="I2136" s="763" t="e">
        <v>#N/A</v>
      </c>
      <c r="J2136" s="763" t="e">
        <v>#N/A</v>
      </c>
      <c r="K2136" s="760" t="e">
        <v>#N/A</v>
      </c>
      <c r="L2136" s="769" t="e">
        <v>#N/A</v>
      </c>
      <c r="M2136" s="769" t="e">
        <v>#N/A</v>
      </c>
      <c r="N2136" s="763" t="e">
        <v>#N/A</v>
      </c>
      <c r="O2136" s="976" t="e">
        <v>#N/A</v>
      </c>
      <c r="P2136" s="772"/>
      <c r="Q2136" s="772"/>
      <c r="R2136" s="772"/>
      <c r="S2136" s="772"/>
      <c r="T2136" s="772"/>
    </row>
    <row r="2137" spans="1:20" s="8" customFormat="1" ht="10.199999999999999">
      <c r="A2137" s="813" t="e">
        <v>#N/A</v>
      </c>
      <c r="B2137" s="758" t="e">
        <v>#N/A</v>
      </c>
      <c r="C2137" s="758" t="e">
        <v>#N/A</v>
      </c>
      <c r="D2137" s="760" t="e">
        <v>#N/A</v>
      </c>
      <c r="E2137" s="763" t="e">
        <v>#N/A</v>
      </c>
      <c r="F2137" s="51" t="s">
        <v>450</v>
      </c>
      <c r="G2137" s="60" t="s">
        <v>451</v>
      </c>
      <c r="H2137" s="763" t="e">
        <v>#N/A</v>
      </c>
      <c r="I2137" s="763" t="e">
        <v>#N/A</v>
      </c>
      <c r="J2137" s="763" t="e">
        <v>#N/A</v>
      </c>
      <c r="K2137" s="760" t="e">
        <v>#N/A</v>
      </c>
      <c r="L2137" s="769" t="e">
        <v>#N/A</v>
      </c>
      <c r="M2137" s="769" t="e">
        <v>#N/A</v>
      </c>
      <c r="N2137" s="763" t="e">
        <v>#N/A</v>
      </c>
      <c r="O2137" s="976" t="e">
        <v>#N/A</v>
      </c>
      <c r="P2137" s="772"/>
      <c r="Q2137" s="772"/>
      <c r="R2137" s="772"/>
      <c r="S2137" s="772"/>
      <c r="T2137" s="772"/>
    </row>
    <row r="2138" spans="1:20" s="8" customFormat="1" ht="10.199999999999999">
      <c r="A2138" s="813" t="e">
        <v>#N/A</v>
      </c>
      <c r="B2138" s="758" t="e">
        <v>#N/A</v>
      </c>
      <c r="C2138" s="758" t="e">
        <v>#N/A</v>
      </c>
      <c r="D2138" s="760" t="e">
        <v>#N/A</v>
      </c>
      <c r="E2138" s="763" t="e">
        <v>#N/A</v>
      </c>
      <c r="F2138" s="51" t="s">
        <v>452</v>
      </c>
      <c r="G2138" s="60" t="s">
        <v>453</v>
      </c>
      <c r="H2138" s="763" t="e">
        <v>#N/A</v>
      </c>
      <c r="I2138" s="763" t="e">
        <v>#N/A</v>
      </c>
      <c r="J2138" s="763" t="e">
        <v>#N/A</v>
      </c>
      <c r="K2138" s="760" t="e">
        <v>#N/A</v>
      </c>
      <c r="L2138" s="769" t="e">
        <v>#N/A</v>
      </c>
      <c r="M2138" s="769" t="e">
        <v>#N/A</v>
      </c>
      <c r="N2138" s="763" t="e">
        <v>#N/A</v>
      </c>
      <c r="O2138" s="976" t="e">
        <v>#N/A</v>
      </c>
      <c r="P2138" s="772"/>
      <c r="Q2138" s="772"/>
      <c r="R2138" s="772"/>
      <c r="S2138" s="772"/>
      <c r="T2138" s="772"/>
    </row>
    <row r="2139" spans="1:20" s="8" customFormat="1" ht="10.199999999999999">
      <c r="A2139" s="813" t="e">
        <v>#N/A</v>
      </c>
      <c r="B2139" s="758" t="e">
        <v>#N/A</v>
      </c>
      <c r="C2139" s="758" t="e">
        <v>#N/A</v>
      </c>
      <c r="D2139" s="760" t="e">
        <v>#N/A</v>
      </c>
      <c r="E2139" s="763" t="e">
        <v>#N/A</v>
      </c>
      <c r="F2139" s="51" t="s">
        <v>454</v>
      </c>
      <c r="G2139" s="60" t="s">
        <v>455</v>
      </c>
      <c r="H2139" s="763" t="e">
        <v>#N/A</v>
      </c>
      <c r="I2139" s="763" t="e">
        <v>#N/A</v>
      </c>
      <c r="J2139" s="763" t="e">
        <v>#N/A</v>
      </c>
      <c r="K2139" s="760" t="e">
        <v>#N/A</v>
      </c>
      <c r="L2139" s="769" t="e">
        <v>#N/A</v>
      </c>
      <c r="M2139" s="769" t="e">
        <v>#N/A</v>
      </c>
      <c r="N2139" s="763" t="e">
        <v>#N/A</v>
      </c>
      <c r="O2139" s="976" t="e">
        <v>#N/A</v>
      </c>
      <c r="P2139" s="772"/>
      <c r="Q2139" s="772"/>
      <c r="R2139" s="772"/>
      <c r="S2139" s="772"/>
      <c r="T2139" s="772"/>
    </row>
    <row r="2140" spans="1:20" s="8" customFormat="1" ht="10.199999999999999">
      <c r="A2140" s="813" t="e">
        <v>#N/A</v>
      </c>
      <c r="B2140" s="758" t="e">
        <v>#N/A</v>
      </c>
      <c r="C2140" s="758" t="e">
        <v>#N/A</v>
      </c>
      <c r="D2140" s="760" t="e">
        <v>#N/A</v>
      </c>
      <c r="E2140" s="763" t="e">
        <v>#N/A</v>
      </c>
      <c r="F2140" s="51" t="s">
        <v>456</v>
      </c>
      <c r="G2140" s="60" t="s">
        <v>457</v>
      </c>
      <c r="H2140" s="763" t="e">
        <v>#N/A</v>
      </c>
      <c r="I2140" s="763" t="e">
        <v>#N/A</v>
      </c>
      <c r="J2140" s="763" t="e">
        <v>#N/A</v>
      </c>
      <c r="K2140" s="760" t="e">
        <v>#N/A</v>
      </c>
      <c r="L2140" s="769" t="e">
        <v>#N/A</v>
      </c>
      <c r="M2140" s="769" t="e">
        <v>#N/A</v>
      </c>
      <c r="N2140" s="763" t="e">
        <v>#N/A</v>
      </c>
      <c r="O2140" s="976" t="e">
        <v>#N/A</v>
      </c>
      <c r="P2140" s="772"/>
      <c r="Q2140" s="772"/>
      <c r="R2140" s="772"/>
      <c r="S2140" s="772"/>
      <c r="T2140" s="772"/>
    </row>
    <row r="2141" spans="1:20" s="8" customFormat="1" ht="10.199999999999999">
      <c r="A2141" s="813" t="e">
        <v>#N/A</v>
      </c>
      <c r="B2141" s="758" t="e">
        <v>#N/A</v>
      </c>
      <c r="C2141" s="758" t="e">
        <v>#N/A</v>
      </c>
      <c r="D2141" s="760" t="e">
        <v>#N/A</v>
      </c>
      <c r="E2141" s="763" t="e">
        <v>#N/A</v>
      </c>
      <c r="F2141" s="51" t="s">
        <v>458</v>
      </c>
      <c r="G2141" s="60" t="s">
        <v>459</v>
      </c>
      <c r="H2141" s="763" t="e">
        <v>#N/A</v>
      </c>
      <c r="I2141" s="763" t="e">
        <v>#N/A</v>
      </c>
      <c r="J2141" s="763" t="e">
        <v>#N/A</v>
      </c>
      <c r="K2141" s="760" t="e">
        <v>#N/A</v>
      </c>
      <c r="L2141" s="769" t="e">
        <v>#N/A</v>
      </c>
      <c r="M2141" s="769" t="e">
        <v>#N/A</v>
      </c>
      <c r="N2141" s="763" t="e">
        <v>#N/A</v>
      </c>
      <c r="O2141" s="976" t="e">
        <v>#N/A</v>
      </c>
      <c r="P2141" s="772"/>
      <c r="Q2141" s="772"/>
      <c r="R2141" s="772"/>
      <c r="S2141" s="772"/>
      <c r="T2141" s="772"/>
    </row>
    <row r="2142" spans="1:20" s="8" customFormat="1" ht="12.75" customHeight="1">
      <c r="A2142" s="813" t="e">
        <v>#N/A</v>
      </c>
      <c r="B2142" s="758" t="e">
        <v>#N/A</v>
      </c>
      <c r="C2142" s="758" t="e">
        <v>#N/A</v>
      </c>
      <c r="D2142" s="760" t="e">
        <v>#N/A</v>
      </c>
      <c r="E2142" s="763" t="e">
        <v>#N/A</v>
      </c>
      <c r="F2142" s="51" t="s">
        <v>460</v>
      </c>
      <c r="G2142" s="60" t="s">
        <v>461</v>
      </c>
      <c r="H2142" s="763" t="e">
        <v>#N/A</v>
      </c>
      <c r="I2142" s="763" t="e">
        <v>#N/A</v>
      </c>
      <c r="J2142" s="763" t="e">
        <v>#N/A</v>
      </c>
      <c r="K2142" s="760" t="e">
        <v>#N/A</v>
      </c>
      <c r="L2142" s="769" t="e">
        <v>#N/A</v>
      </c>
      <c r="M2142" s="769" t="e">
        <v>#N/A</v>
      </c>
      <c r="N2142" s="763" t="e">
        <v>#N/A</v>
      </c>
      <c r="O2142" s="976" t="e">
        <v>#N/A</v>
      </c>
      <c r="P2142" s="772"/>
      <c r="Q2142" s="772"/>
      <c r="R2142" s="772"/>
      <c r="S2142" s="772"/>
      <c r="T2142" s="772"/>
    </row>
    <row r="2143" spans="1:20" s="8" customFormat="1" ht="12.75" customHeight="1">
      <c r="A2143" s="813" t="e">
        <v>#N/A</v>
      </c>
      <c r="B2143" s="758" t="e">
        <v>#N/A</v>
      </c>
      <c r="C2143" s="758" t="e">
        <v>#N/A</v>
      </c>
      <c r="D2143" s="760" t="e">
        <v>#N/A</v>
      </c>
      <c r="E2143" s="763" t="e">
        <v>#N/A</v>
      </c>
      <c r="F2143" s="51" t="s">
        <v>464</v>
      </c>
      <c r="G2143" s="60" t="s">
        <v>465</v>
      </c>
      <c r="H2143" s="763" t="e">
        <v>#N/A</v>
      </c>
      <c r="I2143" s="763" t="e">
        <v>#N/A</v>
      </c>
      <c r="J2143" s="763" t="e">
        <v>#N/A</v>
      </c>
      <c r="K2143" s="760" t="e">
        <v>#N/A</v>
      </c>
      <c r="L2143" s="769" t="e">
        <v>#N/A</v>
      </c>
      <c r="M2143" s="769" t="e">
        <v>#N/A</v>
      </c>
      <c r="N2143" s="763" t="e">
        <v>#N/A</v>
      </c>
      <c r="O2143" s="976" t="e">
        <v>#N/A</v>
      </c>
      <c r="P2143" s="772"/>
      <c r="Q2143" s="772"/>
      <c r="R2143" s="772"/>
      <c r="S2143" s="772"/>
      <c r="T2143" s="772"/>
    </row>
    <row r="2144" spans="1:20" s="8" customFormat="1" ht="12.75" customHeight="1">
      <c r="A2144" s="813" t="e">
        <v>#N/A</v>
      </c>
      <c r="B2144" s="758" t="e">
        <v>#N/A</v>
      </c>
      <c r="C2144" s="758" t="e">
        <v>#N/A</v>
      </c>
      <c r="D2144" s="760" t="e">
        <v>#N/A</v>
      </c>
      <c r="E2144" s="763" t="e">
        <v>#N/A</v>
      </c>
      <c r="F2144" s="51" t="s">
        <v>466</v>
      </c>
      <c r="G2144" s="60" t="s">
        <v>467</v>
      </c>
      <c r="H2144" s="763" t="e">
        <v>#N/A</v>
      </c>
      <c r="I2144" s="763" t="e">
        <v>#N/A</v>
      </c>
      <c r="J2144" s="763" t="e">
        <v>#N/A</v>
      </c>
      <c r="K2144" s="760" t="e">
        <v>#N/A</v>
      </c>
      <c r="L2144" s="769" t="e">
        <v>#N/A</v>
      </c>
      <c r="M2144" s="769" t="e">
        <v>#N/A</v>
      </c>
      <c r="N2144" s="763" t="e">
        <v>#N/A</v>
      </c>
      <c r="O2144" s="976" t="e">
        <v>#N/A</v>
      </c>
      <c r="P2144" s="772"/>
      <c r="Q2144" s="772"/>
      <c r="R2144" s="772"/>
      <c r="S2144" s="772"/>
      <c r="T2144" s="772"/>
    </row>
    <row r="2145" spans="1:20" s="8" customFormat="1" ht="12.75" customHeight="1">
      <c r="A2145" s="813" t="e">
        <v>#N/A</v>
      </c>
      <c r="B2145" s="758" t="e">
        <v>#N/A</v>
      </c>
      <c r="C2145" s="758" t="e">
        <v>#N/A</v>
      </c>
      <c r="D2145" s="760" t="e">
        <v>#N/A</v>
      </c>
      <c r="E2145" s="763" t="e">
        <v>#N/A</v>
      </c>
      <c r="F2145" s="51" t="s">
        <v>468</v>
      </c>
      <c r="G2145" s="60" t="s">
        <v>469</v>
      </c>
      <c r="H2145" s="763" t="e">
        <v>#N/A</v>
      </c>
      <c r="I2145" s="763" t="e">
        <v>#N/A</v>
      </c>
      <c r="J2145" s="763" t="e">
        <v>#N/A</v>
      </c>
      <c r="K2145" s="760" t="e">
        <v>#N/A</v>
      </c>
      <c r="L2145" s="769" t="e">
        <v>#N/A</v>
      </c>
      <c r="M2145" s="769" t="e">
        <v>#N/A</v>
      </c>
      <c r="N2145" s="763" t="e">
        <v>#N/A</v>
      </c>
      <c r="O2145" s="976" t="e">
        <v>#N/A</v>
      </c>
      <c r="P2145" s="772"/>
      <c r="Q2145" s="772"/>
      <c r="R2145" s="772"/>
      <c r="S2145" s="772"/>
      <c r="T2145" s="772"/>
    </row>
    <row r="2146" spans="1:20" s="8" customFormat="1" ht="12.75" customHeight="1">
      <c r="A2146" s="813" t="e">
        <v>#N/A</v>
      </c>
      <c r="B2146" s="758" t="e">
        <v>#N/A</v>
      </c>
      <c r="C2146" s="758" t="e">
        <v>#N/A</v>
      </c>
      <c r="D2146" s="760" t="e">
        <v>#N/A</v>
      </c>
      <c r="E2146" s="763" t="e">
        <v>#N/A</v>
      </c>
      <c r="F2146" s="51"/>
      <c r="G2146" s="16" t="s">
        <v>470</v>
      </c>
      <c r="H2146" s="763" t="e">
        <v>#N/A</v>
      </c>
      <c r="I2146" s="763" t="e">
        <v>#N/A</v>
      </c>
      <c r="J2146" s="763" t="e">
        <v>#N/A</v>
      </c>
      <c r="K2146" s="760" t="e">
        <v>#N/A</v>
      </c>
      <c r="L2146" s="769" t="e">
        <v>#N/A</v>
      </c>
      <c r="M2146" s="769" t="e">
        <v>#N/A</v>
      </c>
      <c r="N2146" s="763" t="e">
        <v>#N/A</v>
      </c>
      <c r="O2146" s="976" t="e">
        <v>#N/A</v>
      </c>
      <c r="P2146" s="772"/>
      <c r="Q2146" s="772"/>
      <c r="R2146" s="772"/>
      <c r="S2146" s="772"/>
      <c r="T2146" s="772"/>
    </row>
    <row r="2147" spans="1:20" s="8" customFormat="1" ht="12.75" customHeight="1">
      <c r="A2147" s="813" t="e">
        <v>#N/A</v>
      </c>
      <c r="B2147" s="758" t="e">
        <v>#N/A</v>
      </c>
      <c r="C2147" s="758" t="e">
        <v>#N/A</v>
      </c>
      <c r="D2147" s="760" t="e">
        <v>#N/A</v>
      </c>
      <c r="E2147" s="763" t="e">
        <v>#N/A</v>
      </c>
      <c r="F2147" s="51" t="s">
        <v>471</v>
      </c>
      <c r="G2147" s="60" t="s">
        <v>472</v>
      </c>
      <c r="H2147" s="763" t="e">
        <v>#N/A</v>
      </c>
      <c r="I2147" s="763" t="e">
        <v>#N/A</v>
      </c>
      <c r="J2147" s="763" t="e">
        <v>#N/A</v>
      </c>
      <c r="K2147" s="760" t="e">
        <v>#N/A</v>
      </c>
      <c r="L2147" s="769" t="e">
        <v>#N/A</v>
      </c>
      <c r="M2147" s="769" t="e">
        <v>#N/A</v>
      </c>
      <c r="N2147" s="763" t="e">
        <v>#N/A</v>
      </c>
      <c r="O2147" s="976" t="e">
        <v>#N/A</v>
      </c>
      <c r="P2147" s="772"/>
      <c r="Q2147" s="772"/>
      <c r="R2147" s="772"/>
      <c r="S2147" s="772"/>
      <c r="T2147" s="772"/>
    </row>
    <row r="2148" spans="1:20" s="8" customFormat="1" ht="12.75" customHeight="1">
      <c r="A2148" s="813" t="e">
        <v>#N/A</v>
      </c>
      <c r="B2148" s="758" t="e">
        <v>#N/A</v>
      </c>
      <c r="C2148" s="758" t="e">
        <v>#N/A</v>
      </c>
      <c r="D2148" s="760" t="e">
        <v>#N/A</v>
      </c>
      <c r="E2148" s="763" t="e">
        <v>#N/A</v>
      </c>
      <c r="F2148" s="51" t="s">
        <v>473</v>
      </c>
      <c r="G2148" s="60" t="s">
        <v>474</v>
      </c>
      <c r="H2148" s="763" t="e">
        <v>#N/A</v>
      </c>
      <c r="I2148" s="763" t="e">
        <v>#N/A</v>
      </c>
      <c r="J2148" s="763" t="e">
        <v>#N/A</v>
      </c>
      <c r="K2148" s="760" t="e">
        <v>#N/A</v>
      </c>
      <c r="L2148" s="769" t="e">
        <v>#N/A</v>
      </c>
      <c r="M2148" s="769" t="e">
        <v>#N/A</v>
      </c>
      <c r="N2148" s="763" t="e">
        <v>#N/A</v>
      </c>
      <c r="O2148" s="976" t="e">
        <v>#N/A</v>
      </c>
      <c r="P2148" s="772"/>
      <c r="Q2148" s="772"/>
      <c r="R2148" s="772"/>
      <c r="S2148" s="772"/>
      <c r="T2148" s="772"/>
    </row>
    <row r="2149" spans="1:20" s="8" customFormat="1" ht="12.75" customHeight="1">
      <c r="A2149" s="813" t="e">
        <v>#N/A</v>
      </c>
      <c r="B2149" s="758" t="e">
        <v>#N/A</v>
      </c>
      <c r="C2149" s="758" t="e">
        <v>#N/A</v>
      </c>
      <c r="D2149" s="760" t="e">
        <v>#N/A</v>
      </c>
      <c r="E2149" s="763" t="e">
        <v>#N/A</v>
      </c>
      <c r="F2149" s="51" t="s">
        <v>475</v>
      </c>
      <c r="G2149" s="60" t="s">
        <v>476</v>
      </c>
      <c r="H2149" s="763" t="e">
        <v>#N/A</v>
      </c>
      <c r="I2149" s="763" t="e">
        <v>#N/A</v>
      </c>
      <c r="J2149" s="763" t="e">
        <v>#N/A</v>
      </c>
      <c r="K2149" s="760" t="e">
        <v>#N/A</v>
      </c>
      <c r="L2149" s="769" t="e">
        <v>#N/A</v>
      </c>
      <c r="M2149" s="769" t="e">
        <v>#N/A</v>
      </c>
      <c r="N2149" s="763" t="e">
        <v>#N/A</v>
      </c>
      <c r="O2149" s="976" t="e">
        <v>#N/A</v>
      </c>
      <c r="P2149" s="772"/>
      <c r="Q2149" s="772"/>
      <c r="R2149" s="772"/>
      <c r="S2149" s="772"/>
      <c r="T2149" s="772"/>
    </row>
    <row r="2150" spans="1:20" s="8" customFormat="1" ht="12.75" customHeight="1">
      <c r="A2150" s="813" t="e">
        <v>#N/A</v>
      </c>
      <c r="B2150" s="758" t="e">
        <v>#N/A</v>
      </c>
      <c r="C2150" s="758" t="e">
        <v>#N/A</v>
      </c>
      <c r="D2150" s="760" t="e">
        <v>#N/A</v>
      </c>
      <c r="E2150" s="763" t="e">
        <v>#N/A</v>
      </c>
      <c r="F2150" s="51" t="s">
        <v>477</v>
      </c>
      <c r="G2150" s="60" t="s">
        <v>478</v>
      </c>
      <c r="H2150" s="763" t="e">
        <v>#N/A</v>
      </c>
      <c r="I2150" s="763" t="e">
        <v>#N/A</v>
      </c>
      <c r="J2150" s="763" t="e">
        <v>#N/A</v>
      </c>
      <c r="K2150" s="760" t="e">
        <v>#N/A</v>
      </c>
      <c r="L2150" s="769" t="e">
        <v>#N/A</v>
      </c>
      <c r="M2150" s="769" t="e">
        <v>#N/A</v>
      </c>
      <c r="N2150" s="763" t="e">
        <v>#N/A</v>
      </c>
      <c r="O2150" s="976" t="e">
        <v>#N/A</v>
      </c>
      <c r="P2150" s="772"/>
      <c r="Q2150" s="772"/>
      <c r="R2150" s="772"/>
      <c r="S2150" s="772"/>
      <c r="T2150" s="772"/>
    </row>
    <row r="2151" spans="1:20" s="8" customFormat="1" ht="12.75" customHeight="1">
      <c r="A2151" s="813" t="e">
        <v>#N/A</v>
      </c>
      <c r="B2151" s="758" t="e">
        <v>#N/A</v>
      </c>
      <c r="C2151" s="758" t="e">
        <v>#N/A</v>
      </c>
      <c r="D2151" s="760" t="e">
        <v>#N/A</v>
      </c>
      <c r="E2151" s="763" t="e">
        <v>#N/A</v>
      </c>
      <c r="F2151" s="51" t="s">
        <v>479</v>
      </c>
      <c r="G2151" s="60" t="s">
        <v>480</v>
      </c>
      <c r="H2151" s="763" t="e">
        <v>#N/A</v>
      </c>
      <c r="I2151" s="763" t="e">
        <v>#N/A</v>
      </c>
      <c r="J2151" s="763" t="e">
        <v>#N/A</v>
      </c>
      <c r="K2151" s="760" t="e">
        <v>#N/A</v>
      </c>
      <c r="L2151" s="769" t="e">
        <v>#N/A</v>
      </c>
      <c r="M2151" s="769" t="e">
        <v>#N/A</v>
      </c>
      <c r="N2151" s="763" t="e">
        <v>#N/A</v>
      </c>
      <c r="O2151" s="976" t="e">
        <v>#N/A</v>
      </c>
      <c r="P2151" s="772"/>
      <c r="Q2151" s="772"/>
      <c r="R2151" s="772"/>
      <c r="S2151" s="772"/>
      <c r="T2151" s="772"/>
    </row>
    <row r="2152" spans="1:20" s="8" customFormat="1" ht="12.75" customHeight="1">
      <c r="A2152" s="813" t="e">
        <v>#N/A</v>
      </c>
      <c r="B2152" s="758" t="e">
        <v>#N/A</v>
      </c>
      <c r="C2152" s="758" t="e">
        <v>#N/A</v>
      </c>
      <c r="D2152" s="760" t="e">
        <v>#N/A</v>
      </c>
      <c r="E2152" s="763" t="e">
        <v>#N/A</v>
      </c>
      <c r="F2152" s="51" t="s">
        <v>481</v>
      </c>
      <c r="G2152" s="60" t="s">
        <v>482</v>
      </c>
      <c r="H2152" s="763" t="e">
        <v>#N/A</v>
      </c>
      <c r="I2152" s="763" t="e">
        <v>#N/A</v>
      </c>
      <c r="J2152" s="763" t="e">
        <v>#N/A</v>
      </c>
      <c r="K2152" s="760" t="e">
        <v>#N/A</v>
      </c>
      <c r="L2152" s="769" t="e">
        <v>#N/A</v>
      </c>
      <c r="M2152" s="769" t="e">
        <v>#N/A</v>
      </c>
      <c r="N2152" s="763" t="e">
        <v>#N/A</v>
      </c>
      <c r="O2152" s="976" t="e">
        <v>#N/A</v>
      </c>
      <c r="P2152" s="772"/>
      <c r="Q2152" s="772"/>
      <c r="R2152" s="772"/>
      <c r="S2152" s="772"/>
      <c r="T2152" s="772"/>
    </row>
    <row r="2153" spans="1:20" s="8" customFormat="1" ht="12.75" customHeight="1">
      <c r="A2153" s="813" t="e">
        <v>#N/A</v>
      </c>
      <c r="B2153" s="758" t="e">
        <v>#N/A</v>
      </c>
      <c r="C2153" s="758" t="e">
        <v>#N/A</v>
      </c>
      <c r="D2153" s="760" t="e">
        <v>#N/A</v>
      </c>
      <c r="E2153" s="763" t="e">
        <v>#N/A</v>
      </c>
      <c r="F2153" s="51" t="s">
        <v>483</v>
      </c>
      <c r="G2153" s="60" t="s">
        <v>484</v>
      </c>
      <c r="H2153" s="763" t="e">
        <v>#N/A</v>
      </c>
      <c r="I2153" s="763" t="e">
        <v>#N/A</v>
      </c>
      <c r="J2153" s="763" t="e">
        <v>#N/A</v>
      </c>
      <c r="K2153" s="760" t="e">
        <v>#N/A</v>
      </c>
      <c r="L2153" s="769" t="e">
        <v>#N/A</v>
      </c>
      <c r="M2153" s="769" t="e">
        <v>#N/A</v>
      </c>
      <c r="N2153" s="763" t="e">
        <v>#N/A</v>
      </c>
      <c r="O2153" s="976" t="e">
        <v>#N/A</v>
      </c>
      <c r="P2153" s="772"/>
      <c r="Q2153" s="772"/>
      <c r="R2153" s="772"/>
      <c r="S2153" s="772"/>
      <c r="T2153" s="772"/>
    </row>
    <row r="2154" spans="1:20" s="8" customFormat="1" ht="10.199999999999999">
      <c r="A2154" s="813" t="e">
        <v>#N/A</v>
      </c>
      <c r="B2154" s="758" t="e">
        <v>#N/A</v>
      </c>
      <c r="C2154" s="758" t="e">
        <v>#N/A</v>
      </c>
      <c r="D2154" s="760" t="e">
        <v>#N/A</v>
      </c>
      <c r="E2154" s="763" t="e">
        <v>#N/A</v>
      </c>
      <c r="F2154" s="51" t="s">
        <v>485</v>
      </c>
      <c r="G2154" s="60" t="s">
        <v>486</v>
      </c>
      <c r="H2154" s="763" t="e">
        <v>#N/A</v>
      </c>
      <c r="I2154" s="763" t="e">
        <v>#N/A</v>
      </c>
      <c r="J2154" s="763" t="e">
        <v>#N/A</v>
      </c>
      <c r="K2154" s="760" t="e">
        <v>#N/A</v>
      </c>
      <c r="L2154" s="769" t="e">
        <v>#N/A</v>
      </c>
      <c r="M2154" s="769" t="e">
        <v>#N/A</v>
      </c>
      <c r="N2154" s="763" t="e">
        <v>#N/A</v>
      </c>
      <c r="O2154" s="976" t="e">
        <v>#N/A</v>
      </c>
      <c r="P2154" s="772"/>
      <c r="Q2154" s="772"/>
      <c r="R2154" s="772"/>
      <c r="S2154" s="772"/>
      <c r="T2154" s="772"/>
    </row>
    <row r="2155" spans="1:20" s="8" customFormat="1" ht="12.75" customHeight="1">
      <c r="A2155" s="813" t="e">
        <v>#N/A</v>
      </c>
      <c r="B2155" s="758" t="e">
        <v>#N/A</v>
      </c>
      <c r="C2155" s="758" t="e">
        <v>#N/A</v>
      </c>
      <c r="D2155" s="760" t="e">
        <v>#N/A</v>
      </c>
      <c r="E2155" s="763" t="e">
        <v>#N/A</v>
      </c>
      <c r="F2155" s="51" t="s">
        <v>825</v>
      </c>
      <c r="G2155" s="60" t="s">
        <v>826</v>
      </c>
      <c r="H2155" s="763" t="e">
        <v>#N/A</v>
      </c>
      <c r="I2155" s="763" t="e">
        <v>#N/A</v>
      </c>
      <c r="J2155" s="763" t="e">
        <v>#N/A</v>
      </c>
      <c r="K2155" s="760" t="e">
        <v>#N/A</v>
      </c>
      <c r="L2155" s="769" t="e">
        <v>#N/A</v>
      </c>
      <c r="M2155" s="769" t="e">
        <v>#N/A</v>
      </c>
      <c r="N2155" s="763" t="e">
        <v>#N/A</v>
      </c>
      <c r="O2155" s="976" t="e">
        <v>#N/A</v>
      </c>
      <c r="P2155" s="772"/>
      <c r="Q2155" s="772"/>
      <c r="R2155" s="772"/>
      <c r="S2155" s="772"/>
      <c r="T2155" s="772"/>
    </row>
    <row r="2156" spans="1:20" s="8" customFormat="1" ht="12.75" customHeight="1">
      <c r="A2156" s="813" t="e">
        <v>#N/A</v>
      </c>
      <c r="B2156" s="758" t="e">
        <v>#N/A</v>
      </c>
      <c r="C2156" s="758" t="e">
        <v>#N/A</v>
      </c>
      <c r="D2156" s="760" t="e">
        <v>#N/A</v>
      </c>
      <c r="E2156" s="763" t="e">
        <v>#N/A</v>
      </c>
      <c r="F2156" s="51" t="s">
        <v>827</v>
      </c>
      <c r="G2156" s="60" t="s">
        <v>828</v>
      </c>
      <c r="H2156" s="763" t="e">
        <v>#N/A</v>
      </c>
      <c r="I2156" s="763" t="e">
        <v>#N/A</v>
      </c>
      <c r="J2156" s="763" t="e">
        <v>#N/A</v>
      </c>
      <c r="K2156" s="760" t="e">
        <v>#N/A</v>
      </c>
      <c r="L2156" s="769" t="e">
        <v>#N/A</v>
      </c>
      <c r="M2156" s="769" t="e">
        <v>#N/A</v>
      </c>
      <c r="N2156" s="763" t="e">
        <v>#N/A</v>
      </c>
      <c r="O2156" s="976" t="e">
        <v>#N/A</v>
      </c>
      <c r="P2156" s="772"/>
      <c r="Q2156" s="772"/>
      <c r="R2156" s="772"/>
      <c r="S2156" s="772"/>
      <c r="T2156" s="772"/>
    </row>
    <row r="2157" spans="1:20" s="8" customFormat="1" ht="12.75" customHeight="1">
      <c r="A2157" s="813" t="e">
        <v>#N/A</v>
      </c>
      <c r="B2157" s="758" t="e">
        <v>#N/A</v>
      </c>
      <c r="C2157" s="758" t="e">
        <v>#N/A</v>
      </c>
      <c r="D2157" s="760" t="e">
        <v>#N/A</v>
      </c>
      <c r="E2157" s="763" t="e">
        <v>#N/A</v>
      </c>
      <c r="F2157" s="51" t="s">
        <v>829</v>
      </c>
      <c r="G2157" s="60" t="s">
        <v>830</v>
      </c>
      <c r="H2157" s="763" t="e">
        <v>#N/A</v>
      </c>
      <c r="I2157" s="763" t="e">
        <v>#N/A</v>
      </c>
      <c r="J2157" s="763" t="e">
        <v>#N/A</v>
      </c>
      <c r="K2157" s="760" t="e">
        <v>#N/A</v>
      </c>
      <c r="L2157" s="769" t="e">
        <v>#N/A</v>
      </c>
      <c r="M2157" s="769" t="e">
        <v>#N/A</v>
      </c>
      <c r="N2157" s="763" t="e">
        <v>#N/A</v>
      </c>
      <c r="O2157" s="976" t="e">
        <v>#N/A</v>
      </c>
      <c r="P2157" s="772"/>
      <c r="Q2157" s="772"/>
      <c r="R2157" s="772"/>
      <c r="S2157" s="772"/>
      <c r="T2157" s="772"/>
    </row>
    <row r="2158" spans="1:20" s="8" customFormat="1" ht="12.75" customHeight="1">
      <c r="A2158" s="813" t="e">
        <v>#N/A</v>
      </c>
      <c r="B2158" s="758" t="e">
        <v>#N/A</v>
      </c>
      <c r="C2158" s="758" t="e">
        <v>#N/A</v>
      </c>
      <c r="D2158" s="760" t="e">
        <v>#N/A</v>
      </c>
      <c r="E2158" s="763" t="e">
        <v>#N/A</v>
      </c>
      <c r="F2158" s="51" t="s">
        <v>831</v>
      </c>
      <c r="G2158" s="60" t="s">
        <v>832</v>
      </c>
      <c r="H2158" s="763" t="e">
        <v>#N/A</v>
      </c>
      <c r="I2158" s="763" t="e">
        <v>#N/A</v>
      </c>
      <c r="J2158" s="763" t="e">
        <v>#N/A</v>
      </c>
      <c r="K2158" s="760" t="e">
        <v>#N/A</v>
      </c>
      <c r="L2158" s="769" t="e">
        <v>#N/A</v>
      </c>
      <c r="M2158" s="769" t="e">
        <v>#N/A</v>
      </c>
      <c r="N2158" s="763" t="e">
        <v>#N/A</v>
      </c>
      <c r="O2158" s="976" t="e">
        <v>#N/A</v>
      </c>
      <c r="P2158" s="772"/>
      <c r="Q2158" s="772"/>
      <c r="R2158" s="772"/>
      <c r="S2158" s="772"/>
      <c r="T2158" s="772"/>
    </row>
    <row r="2159" spans="1:20" s="8" customFormat="1" ht="12.75" customHeight="1">
      <c r="A2159" s="814" t="e">
        <v>#N/A</v>
      </c>
      <c r="B2159" s="757" t="e">
        <v>#N/A</v>
      </c>
      <c r="C2159" s="757" t="e">
        <v>#N/A</v>
      </c>
      <c r="D2159" s="761" t="e">
        <v>#N/A</v>
      </c>
      <c r="E2159" s="764" t="e">
        <v>#N/A</v>
      </c>
      <c r="F2159" s="51" t="s">
        <v>487</v>
      </c>
      <c r="G2159" s="60" t="s">
        <v>488</v>
      </c>
      <c r="H2159" s="764" t="e">
        <v>#N/A</v>
      </c>
      <c r="I2159" s="764" t="e">
        <v>#N/A</v>
      </c>
      <c r="J2159" s="764" t="e">
        <v>#N/A</v>
      </c>
      <c r="K2159" s="761" t="e">
        <v>#N/A</v>
      </c>
      <c r="L2159" s="770" t="e">
        <v>#N/A</v>
      </c>
      <c r="M2159" s="770" t="e">
        <v>#N/A</v>
      </c>
      <c r="N2159" s="764" t="e">
        <v>#N/A</v>
      </c>
      <c r="O2159" s="977" t="e">
        <v>#N/A</v>
      </c>
      <c r="P2159" s="773"/>
      <c r="Q2159" s="773"/>
      <c r="R2159" s="773"/>
      <c r="S2159" s="773"/>
      <c r="T2159" s="773"/>
    </row>
    <row r="2160" spans="1:20" s="8" customFormat="1" ht="93.75" customHeight="1">
      <c r="A2160" s="214" t="s">
        <v>1733</v>
      </c>
      <c r="B2160" s="94" t="s">
        <v>1500</v>
      </c>
      <c r="C2160" s="94" t="s">
        <v>4417</v>
      </c>
      <c r="D2160" s="9" t="s">
        <v>1250</v>
      </c>
      <c r="E2160" s="39" t="s">
        <v>26</v>
      </c>
      <c r="F2160" s="39"/>
      <c r="G2160" s="9"/>
      <c r="H2160" s="39" t="s">
        <v>52</v>
      </c>
      <c r="I2160" s="39" t="s">
        <v>101</v>
      </c>
      <c r="J2160" s="39" t="s">
        <v>52</v>
      </c>
      <c r="K2160" s="9" t="s">
        <v>5614</v>
      </c>
      <c r="L2160" s="9" t="s">
        <v>1424</v>
      </c>
      <c r="M2160" s="9" t="s">
        <v>7654</v>
      </c>
      <c r="N2160" s="39" t="s">
        <v>16</v>
      </c>
      <c r="O2160" s="25" t="s">
        <v>2604</v>
      </c>
      <c r="P2160" s="66"/>
      <c r="Q2160" s="111" t="s">
        <v>128</v>
      </c>
      <c r="R2160" s="111" t="s">
        <v>128</v>
      </c>
      <c r="S2160" s="111" t="s">
        <v>128</v>
      </c>
      <c r="T2160" s="111" t="s">
        <v>2989</v>
      </c>
    </row>
    <row r="2161" spans="1:20" s="8" customFormat="1" ht="94.5" customHeight="1">
      <c r="A2161" s="214" t="s">
        <v>1734</v>
      </c>
      <c r="B2161" s="94" t="s">
        <v>1501</v>
      </c>
      <c r="C2161" s="94" t="s">
        <v>4418</v>
      </c>
      <c r="D2161" s="9" t="s">
        <v>1287</v>
      </c>
      <c r="E2161" s="39" t="s">
        <v>35</v>
      </c>
      <c r="F2161" s="39"/>
      <c r="G2161" s="9"/>
      <c r="H2161" s="39" t="s">
        <v>52</v>
      </c>
      <c r="I2161" s="39" t="s">
        <v>101</v>
      </c>
      <c r="J2161" s="39" t="s">
        <v>52</v>
      </c>
      <c r="K2161" s="9" t="s">
        <v>5614</v>
      </c>
      <c r="L2161" s="9" t="s">
        <v>1424</v>
      </c>
      <c r="M2161" s="9" t="s">
        <v>7655</v>
      </c>
      <c r="N2161" s="39" t="s">
        <v>16</v>
      </c>
      <c r="O2161" s="25" t="s">
        <v>2605</v>
      </c>
      <c r="P2161" s="66"/>
      <c r="Q2161" s="111" t="s">
        <v>128</v>
      </c>
      <c r="R2161" s="111" t="s">
        <v>128</v>
      </c>
      <c r="S2161" s="111" t="s">
        <v>128</v>
      </c>
      <c r="T2161" s="111" t="s">
        <v>2989</v>
      </c>
    </row>
    <row r="2162" spans="1:20" s="8" customFormat="1" ht="20.399999999999999">
      <c r="A2162" s="207" t="s">
        <v>7871</v>
      </c>
      <c r="B2162" s="207" t="s">
        <v>7872</v>
      </c>
      <c r="C2162" s="399" t="s">
        <v>7873</v>
      </c>
      <c r="D2162" s="131" t="s">
        <v>7877</v>
      </c>
      <c r="E2162" s="132" t="s">
        <v>6165</v>
      </c>
      <c r="F2162" s="33"/>
      <c r="G2162" s="34"/>
      <c r="H2162" s="34"/>
      <c r="I2162" s="34"/>
      <c r="J2162" s="34"/>
      <c r="K2162" s="34"/>
      <c r="L2162" s="149"/>
      <c r="M2162" s="131"/>
      <c r="N2162" s="137" t="s">
        <v>118</v>
      </c>
      <c r="O2162" s="142"/>
      <c r="P2162" s="131" t="s">
        <v>7878</v>
      </c>
      <c r="Q2162" s="133" t="s">
        <v>126</v>
      </c>
      <c r="R2162" s="133" t="s">
        <v>126</v>
      </c>
      <c r="S2162" s="133" t="s">
        <v>128</v>
      </c>
      <c r="T2162" s="130" t="s">
        <v>7722</v>
      </c>
    </row>
    <row r="2163" spans="1:20" s="8" customFormat="1" ht="48.75" customHeight="1">
      <c r="A2163" s="208" t="s">
        <v>2263</v>
      </c>
      <c r="B2163" s="211" t="s">
        <v>2038</v>
      </c>
      <c r="C2163" s="211" t="s">
        <v>4419</v>
      </c>
      <c r="D2163" s="131" t="s">
        <v>2289</v>
      </c>
      <c r="E2163" s="132" t="s">
        <v>3660</v>
      </c>
      <c r="F2163" s="33"/>
      <c r="G2163" s="34"/>
      <c r="H2163" s="34"/>
      <c r="I2163" s="34"/>
      <c r="J2163" s="34"/>
      <c r="K2163" s="34"/>
      <c r="L2163" s="149"/>
      <c r="M2163" s="131"/>
      <c r="N2163" s="137" t="s">
        <v>118</v>
      </c>
      <c r="O2163" s="142"/>
      <c r="P2163" s="131" t="s">
        <v>7069</v>
      </c>
      <c r="Q2163" s="133" t="s">
        <v>126</v>
      </c>
      <c r="R2163" s="133" t="s">
        <v>128</v>
      </c>
      <c r="S2163" s="133" t="s">
        <v>128</v>
      </c>
      <c r="T2163" s="130" t="s">
        <v>7003</v>
      </c>
    </row>
    <row r="2164" spans="1:20" s="8" customFormat="1" ht="45" customHeight="1">
      <c r="A2164" s="208" t="s">
        <v>2264</v>
      </c>
      <c r="B2164" s="211" t="s">
        <v>3380</v>
      </c>
      <c r="C2164" s="211" t="s">
        <v>4130</v>
      </c>
      <c r="D2164" s="135" t="s">
        <v>6175</v>
      </c>
      <c r="E2164" s="32" t="s">
        <v>109</v>
      </c>
      <c r="F2164" s="138"/>
      <c r="G2164" s="34"/>
      <c r="H2164" s="34"/>
      <c r="I2164" s="34"/>
      <c r="J2164" s="34"/>
      <c r="K2164" s="34"/>
      <c r="L2164" s="33"/>
      <c r="M2164" s="135"/>
      <c r="N2164" s="32" t="s">
        <v>118</v>
      </c>
      <c r="O2164" s="34"/>
      <c r="P2164" s="135" t="s">
        <v>3415</v>
      </c>
      <c r="Q2164" s="143" t="s">
        <v>126</v>
      </c>
      <c r="R2164" s="143" t="s">
        <v>128</v>
      </c>
      <c r="S2164" s="143" t="s">
        <v>128</v>
      </c>
      <c r="T2164" s="130" t="s">
        <v>6162</v>
      </c>
    </row>
    <row r="2165" spans="1:20" s="8" customFormat="1" ht="10.199999999999999">
      <c r="A2165" s="208" t="s">
        <v>5142</v>
      </c>
      <c r="B2165" s="211" t="s">
        <v>3663</v>
      </c>
      <c r="C2165" s="211" t="s">
        <v>4141</v>
      </c>
      <c r="D2165" s="135" t="s">
        <v>3657</v>
      </c>
      <c r="E2165" s="32" t="s">
        <v>1944</v>
      </c>
      <c r="F2165" s="33"/>
      <c r="G2165" s="34"/>
      <c r="H2165" s="34"/>
      <c r="I2165" s="34"/>
      <c r="J2165" s="34"/>
      <c r="K2165" s="34"/>
      <c r="L2165" s="33"/>
      <c r="M2165" s="135"/>
      <c r="N2165" s="32" t="s">
        <v>118</v>
      </c>
      <c r="O2165" s="34"/>
      <c r="P2165" s="135" t="s">
        <v>7398</v>
      </c>
      <c r="Q2165" s="143" t="s">
        <v>126</v>
      </c>
      <c r="R2165" s="143" t="s">
        <v>128</v>
      </c>
      <c r="S2165" s="144" t="s">
        <v>128</v>
      </c>
      <c r="T2165" s="130" t="s">
        <v>4106</v>
      </c>
    </row>
    <row r="2166" spans="1:20" ht="76.5" customHeight="1">
      <c r="A2166" s="208" t="s">
        <v>5143</v>
      </c>
      <c r="B2166" s="208" t="s">
        <v>5064</v>
      </c>
      <c r="C2166" s="208" t="s">
        <v>4118</v>
      </c>
      <c r="D2166" s="135" t="s">
        <v>4119</v>
      </c>
      <c r="E2166" s="32" t="s">
        <v>337</v>
      </c>
      <c r="F2166" s="387"/>
      <c r="G2166" s="387"/>
      <c r="H2166" s="387"/>
      <c r="I2166" s="387"/>
      <c r="J2166" s="387"/>
      <c r="K2166" s="387"/>
      <c r="L2166" s="387"/>
      <c r="M2166" s="387"/>
      <c r="N2166" s="143" t="s">
        <v>118</v>
      </c>
      <c r="O2166" s="387"/>
      <c r="P2166" s="135" t="s">
        <v>6970</v>
      </c>
      <c r="Q2166" s="143" t="s">
        <v>126</v>
      </c>
      <c r="R2166" s="143" t="s">
        <v>126</v>
      </c>
      <c r="S2166" s="395" t="s">
        <v>126</v>
      </c>
      <c r="T2166" s="143" t="s">
        <v>7722</v>
      </c>
    </row>
    <row r="2167" spans="1:20" ht="186.75" customHeight="1">
      <c r="A2167" s="208" t="s">
        <v>5144</v>
      </c>
      <c r="B2167" s="208" t="s">
        <v>5065</v>
      </c>
      <c r="C2167" s="208" t="s">
        <v>4120</v>
      </c>
      <c r="D2167" s="135" t="s">
        <v>7650</v>
      </c>
      <c r="E2167" s="32" t="s">
        <v>337</v>
      </c>
      <c r="F2167" s="387"/>
      <c r="G2167" s="387"/>
      <c r="H2167" s="387"/>
      <c r="I2167" s="387"/>
      <c r="J2167" s="387"/>
      <c r="K2167" s="387"/>
      <c r="L2167" s="387"/>
      <c r="M2167" s="387"/>
      <c r="N2167" s="143" t="s">
        <v>118</v>
      </c>
      <c r="O2167" s="387"/>
      <c r="P2167" s="158" t="s">
        <v>7656</v>
      </c>
      <c r="Q2167" s="143" t="s">
        <v>126</v>
      </c>
      <c r="R2167" s="143" t="s">
        <v>126</v>
      </c>
      <c r="S2167" s="395" t="s">
        <v>126</v>
      </c>
      <c r="T2167" s="143" t="s">
        <v>7722</v>
      </c>
    </row>
    <row r="2168" spans="1:20" ht="76.5" customHeight="1">
      <c r="A2168" s="208" t="s">
        <v>5141</v>
      </c>
      <c r="B2168" s="393" t="s">
        <v>5061</v>
      </c>
      <c r="C2168" s="398" t="s">
        <v>4881</v>
      </c>
      <c r="D2168" s="385" t="s">
        <v>6316</v>
      </c>
      <c r="E2168" s="384" t="s">
        <v>4882</v>
      </c>
      <c r="F2168" s="384"/>
      <c r="G2168" s="384"/>
      <c r="H2168" s="384"/>
      <c r="I2168" s="384"/>
      <c r="J2168" s="384"/>
      <c r="K2168" s="384"/>
      <c r="L2168" s="384"/>
      <c r="M2168" s="384"/>
      <c r="N2168" s="384" t="s">
        <v>118</v>
      </c>
      <c r="O2168" s="384"/>
      <c r="P2168" s="385" t="s">
        <v>7533</v>
      </c>
      <c r="Q2168" s="143" t="s">
        <v>126</v>
      </c>
      <c r="R2168" s="143" t="s">
        <v>126</v>
      </c>
      <c r="S2168" s="143" t="s">
        <v>128</v>
      </c>
      <c r="T2168" s="143" t="s">
        <v>6205</v>
      </c>
    </row>
    <row r="2169" spans="1:20">
      <c r="A2169" s="278" t="s">
        <v>1248</v>
      </c>
      <c r="B2169" s="272"/>
      <c r="C2169" s="272"/>
      <c r="D2169" s="269"/>
      <c r="E2169" s="570"/>
      <c r="F2169" s="269"/>
      <c r="G2169" s="269"/>
      <c r="H2169" s="269"/>
      <c r="I2169" s="269"/>
      <c r="J2169" s="269"/>
      <c r="K2169" s="269"/>
      <c r="L2169" s="269"/>
      <c r="M2169" s="269"/>
      <c r="N2169" s="269"/>
      <c r="O2169" s="269"/>
      <c r="P2169" s="269"/>
      <c r="Q2169" s="269"/>
      <c r="R2169" s="269"/>
      <c r="S2169" s="269"/>
      <c r="T2169" s="271"/>
    </row>
  </sheetData>
  <mergeCells count="2041">
    <mergeCell ref="H1:K1"/>
    <mergeCell ref="Q1:S1"/>
    <mergeCell ref="A58:A65"/>
    <mergeCell ref="B58:B65"/>
    <mergeCell ref="C58:C65"/>
    <mergeCell ref="D58:D65"/>
    <mergeCell ref="E58:E65"/>
    <mergeCell ref="H58:H65"/>
    <mergeCell ref="I58:I65"/>
    <mergeCell ref="J58:J65"/>
    <mergeCell ref="O68:O71"/>
    <mergeCell ref="P68:P71"/>
    <mergeCell ref="Q68:Q71"/>
    <mergeCell ref="R68:R71"/>
    <mergeCell ref="S68:S71"/>
    <mergeCell ref="T68:T71"/>
    <mergeCell ref="I68:I71"/>
    <mergeCell ref="J68:J71"/>
    <mergeCell ref="K68:K71"/>
    <mergeCell ref="L68:L71"/>
    <mergeCell ref="M68:M71"/>
    <mergeCell ref="N68:N71"/>
    <mergeCell ref="Q58:Q65"/>
    <mergeCell ref="R58:R65"/>
    <mergeCell ref="S58:S65"/>
    <mergeCell ref="T58:T65"/>
    <mergeCell ref="A68:A71"/>
    <mergeCell ref="B68:B71"/>
    <mergeCell ref="C68:C71"/>
    <mergeCell ref="D68:D71"/>
    <mergeCell ref="E68:E71"/>
    <mergeCell ref="H68:H71"/>
    <mergeCell ref="K58:K65"/>
    <mergeCell ref="L58:L65"/>
    <mergeCell ref="M58:M65"/>
    <mergeCell ref="N58:N65"/>
    <mergeCell ref="O58:O65"/>
    <mergeCell ref="P58:P65"/>
    <mergeCell ref="O72:O94"/>
    <mergeCell ref="P72:P94"/>
    <mergeCell ref="Q72:Q94"/>
    <mergeCell ref="R72:R94"/>
    <mergeCell ref="S72:S94"/>
    <mergeCell ref="T72:T94"/>
    <mergeCell ref="I72:I94"/>
    <mergeCell ref="J72:J94"/>
    <mergeCell ref="K72:K94"/>
    <mergeCell ref="L72:L94"/>
    <mergeCell ref="M72:M94"/>
    <mergeCell ref="N72:N94"/>
    <mergeCell ref="A72:A94"/>
    <mergeCell ref="B72:B94"/>
    <mergeCell ref="C72:C94"/>
    <mergeCell ref="D72:D94"/>
    <mergeCell ref="E72:E94"/>
    <mergeCell ref="H72:H94"/>
    <mergeCell ref="O95:O101"/>
    <mergeCell ref="P95:P101"/>
    <mergeCell ref="Q95:Q101"/>
    <mergeCell ref="R95:R101"/>
    <mergeCell ref="S95:S101"/>
    <mergeCell ref="T95:T101"/>
    <mergeCell ref="I95:I101"/>
    <mergeCell ref="J95:J101"/>
    <mergeCell ref="K95:K101"/>
    <mergeCell ref="L95:L101"/>
    <mergeCell ref="M95:M101"/>
    <mergeCell ref="N95:N101"/>
    <mergeCell ref="A95:A101"/>
    <mergeCell ref="B95:B101"/>
    <mergeCell ref="C95:C101"/>
    <mergeCell ref="D95:D101"/>
    <mergeCell ref="E95:E101"/>
    <mergeCell ref="H95:H101"/>
    <mergeCell ref="O102:O137"/>
    <mergeCell ref="P102:P137"/>
    <mergeCell ref="Q102:Q137"/>
    <mergeCell ref="R102:R137"/>
    <mergeCell ref="S102:S137"/>
    <mergeCell ref="T102:T137"/>
    <mergeCell ref="I102:I137"/>
    <mergeCell ref="J102:J137"/>
    <mergeCell ref="K102:K137"/>
    <mergeCell ref="L102:L137"/>
    <mergeCell ref="M102:M137"/>
    <mergeCell ref="N102:N137"/>
    <mergeCell ref="A102:A137"/>
    <mergeCell ref="B102:B137"/>
    <mergeCell ref="C102:C137"/>
    <mergeCell ref="D102:D137"/>
    <mergeCell ref="E102:E137"/>
    <mergeCell ref="H102:H137"/>
    <mergeCell ref="O139:O141"/>
    <mergeCell ref="P139:P141"/>
    <mergeCell ref="Q139:Q141"/>
    <mergeCell ref="R139:R141"/>
    <mergeCell ref="S139:S141"/>
    <mergeCell ref="T139:T141"/>
    <mergeCell ref="I139:I141"/>
    <mergeCell ref="J139:J141"/>
    <mergeCell ref="K139:K141"/>
    <mergeCell ref="L139:L141"/>
    <mergeCell ref="M139:M141"/>
    <mergeCell ref="N139:N141"/>
    <mergeCell ref="A139:A141"/>
    <mergeCell ref="B139:B141"/>
    <mergeCell ref="C139:C141"/>
    <mergeCell ref="D139:D141"/>
    <mergeCell ref="E139:E141"/>
    <mergeCell ref="H139:H141"/>
    <mergeCell ref="O142:O143"/>
    <mergeCell ref="P142:P143"/>
    <mergeCell ref="Q142:Q143"/>
    <mergeCell ref="R142:R143"/>
    <mergeCell ref="S142:S143"/>
    <mergeCell ref="T142:T143"/>
    <mergeCell ref="I142:I143"/>
    <mergeCell ref="J142:J143"/>
    <mergeCell ref="K142:K143"/>
    <mergeCell ref="L142:L143"/>
    <mergeCell ref="M142:M143"/>
    <mergeCell ref="N142:N143"/>
    <mergeCell ref="A142:A143"/>
    <mergeCell ref="B142:B143"/>
    <mergeCell ref="C142:C143"/>
    <mergeCell ref="D142:D143"/>
    <mergeCell ref="E142:E143"/>
    <mergeCell ref="H142:H143"/>
    <mergeCell ref="O144:O145"/>
    <mergeCell ref="P144:P145"/>
    <mergeCell ref="Q144:Q145"/>
    <mergeCell ref="R144:R145"/>
    <mergeCell ref="S144:S145"/>
    <mergeCell ref="T144:T145"/>
    <mergeCell ref="I144:I145"/>
    <mergeCell ref="J144:J145"/>
    <mergeCell ref="K144:K145"/>
    <mergeCell ref="L144:L145"/>
    <mergeCell ref="M144:M145"/>
    <mergeCell ref="N144:N145"/>
    <mergeCell ref="A144:A145"/>
    <mergeCell ref="B144:B145"/>
    <mergeCell ref="C144:C145"/>
    <mergeCell ref="D144:D145"/>
    <mergeCell ref="E144:E145"/>
    <mergeCell ref="H144:H145"/>
    <mergeCell ref="O146:O147"/>
    <mergeCell ref="P146:P147"/>
    <mergeCell ref="Q146:Q147"/>
    <mergeCell ref="R146:R147"/>
    <mergeCell ref="S146:S147"/>
    <mergeCell ref="T146:T147"/>
    <mergeCell ref="I146:I147"/>
    <mergeCell ref="J146:J147"/>
    <mergeCell ref="K146:K147"/>
    <mergeCell ref="L146:L147"/>
    <mergeCell ref="M146:M147"/>
    <mergeCell ref="N146:N147"/>
    <mergeCell ref="A146:A147"/>
    <mergeCell ref="B146:B147"/>
    <mergeCell ref="C146:C147"/>
    <mergeCell ref="D146:D147"/>
    <mergeCell ref="E146:E147"/>
    <mergeCell ref="H146:H147"/>
    <mergeCell ref="O148:O149"/>
    <mergeCell ref="P148:P149"/>
    <mergeCell ref="Q148:Q149"/>
    <mergeCell ref="R148:R149"/>
    <mergeCell ref="S148:S149"/>
    <mergeCell ref="T148:T149"/>
    <mergeCell ref="I148:I149"/>
    <mergeCell ref="J148:J149"/>
    <mergeCell ref="K148:K149"/>
    <mergeCell ref="L148:L149"/>
    <mergeCell ref="M148:M149"/>
    <mergeCell ref="N148:N149"/>
    <mergeCell ref="A148:A149"/>
    <mergeCell ref="B148:B149"/>
    <mergeCell ref="C148:C149"/>
    <mergeCell ref="D148:D149"/>
    <mergeCell ref="E148:E149"/>
    <mergeCell ref="H148:H149"/>
    <mergeCell ref="O150:O151"/>
    <mergeCell ref="P150:P151"/>
    <mergeCell ref="Q150:Q151"/>
    <mergeCell ref="R150:R151"/>
    <mergeCell ref="S150:S151"/>
    <mergeCell ref="T150:T151"/>
    <mergeCell ref="I150:I151"/>
    <mergeCell ref="J150:J151"/>
    <mergeCell ref="K150:K151"/>
    <mergeCell ref="L150:L151"/>
    <mergeCell ref="M150:M151"/>
    <mergeCell ref="N150:N151"/>
    <mergeCell ref="A150:A151"/>
    <mergeCell ref="B150:B151"/>
    <mergeCell ref="C150:C151"/>
    <mergeCell ref="D150:D151"/>
    <mergeCell ref="E150:E151"/>
    <mergeCell ref="H150:H151"/>
    <mergeCell ref="O152:O161"/>
    <mergeCell ref="P152:P161"/>
    <mergeCell ref="Q152:Q161"/>
    <mergeCell ref="R152:R161"/>
    <mergeCell ref="S152:S161"/>
    <mergeCell ref="T152:T161"/>
    <mergeCell ref="I152:I161"/>
    <mergeCell ref="J152:J161"/>
    <mergeCell ref="K152:K161"/>
    <mergeCell ref="L152:L161"/>
    <mergeCell ref="M152:M161"/>
    <mergeCell ref="N152:N161"/>
    <mergeCell ref="A152:A161"/>
    <mergeCell ref="B152:B161"/>
    <mergeCell ref="C152:C161"/>
    <mergeCell ref="D152:D161"/>
    <mergeCell ref="E152:E161"/>
    <mergeCell ref="H152:H161"/>
    <mergeCell ref="O163:O171"/>
    <mergeCell ref="P163:P171"/>
    <mergeCell ref="Q163:Q171"/>
    <mergeCell ref="R163:R171"/>
    <mergeCell ref="S163:S171"/>
    <mergeCell ref="T163:T171"/>
    <mergeCell ref="I163:I171"/>
    <mergeCell ref="J163:J171"/>
    <mergeCell ref="K163:K171"/>
    <mergeCell ref="L163:L171"/>
    <mergeCell ref="M163:M171"/>
    <mergeCell ref="N163:N171"/>
    <mergeCell ref="A163:A171"/>
    <mergeCell ref="B163:B171"/>
    <mergeCell ref="C163:C171"/>
    <mergeCell ref="D163:D171"/>
    <mergeCell ref="E163:E171"/>
    <mergeCell ref="H163:H171"/>
    <mergeCell ref="O172:O180"/>
    <mergeCell ref="P172:P180"/>
    <mergeCell ref="Q172:Q180"/>
    <mergeCell ref="R172:R180"/>
    <mergeCell ref="S172:S180"/>
    <mergeCell ref="T172:T180"/>
    <mergeCell ref="I172:I180"/>
    <mergeCell ref="J172:J180"/>
    <mergeCell ref="K172:K180"/>
    <mergeCell ref="L172:L180"/>
    <mergeCell ref="M172:M180"/>
    <mergeCell ref="N172:N180"/>
    <mergeCell ref="A172:A180"/>
    <mergeCell ref="B172:B180"/>
    <mergeCell ref="C172:C180"/>
    <mergeCell ref="D172:D180"/>
    <mergeCell ref="E172:E180"/>
    <mergeCell ref="H172:H180"/>
    <mergeCell ref="O182:O189"/>
    <mergeCell ref="P182:P189"/>
    <mergeCell ref="Q182:Q189"/>
    <mergeCell ref="R182:R189"/>
    <mergeCell ref="S182:S189"/>
    <mergeCell ref="T182:T189"/>
    <mergeCell ref="I182:I189"/>
    <mergeCell ref="J182:J189"/>
    <mergeCell ref="K182:K189"/>
    <mergeCell ref="L182:L189"/>
    <mergeCell ref="M182:M189"/>
    <mergeCell ref="N182:N189"/>
    <mergeCell ref="A182:A189"/>
    <mergeCell ref="B182:B189"/>
    <mergeCell ref="C182:C189"/>
    <mergeCell ref="D182:D189"/>
    <mergeCell ref="E182:E189"/>
    <mergeCell ref="H182:H189"/>
    <mergeCell ref="O196:O197"/>
    <mergeCell ref="P196:P197"/>
    <mergeCell ref="Q196:Q197"/>
    <mergeCell ref="R196:R197"/>
    <mergeCell ref="S196:S197"/>
    <mergeCell ref="T196:T197"/>
    <mergeCell ref="I196:I197"/>
    <mergeCell ref="J196:J197"/>
    <mergeCell ref="K196:K197"/>
    <mergeCell ref="L196:L197"/>
    <mergeCell ref="M196:M197"/>
    <mergeCell ref="N196:N197"/>
    <mergeCell ref="A196:A197"/>
    <mergeCell ref="B196:B197"/>
    <mergeCell ref="C196:C197"/>
    <mergeCell ref="D196:D197"/>
    <mergeCell ref="E196:E197"/>
    <mergeCell ref="H196:H197"/>
    <mergeCell ref="O198:O199"/>
    <mergeCell ref="P198:P199"/>
    <mergeCell ref="Q198:Q199"/>
    <mergeCell ref="R198:R199"/>
    <mergeCell ref="S198:S199"/>
    <mergeCell ref="T198:T199"/>
    <mergeCell ref="I198:I199"/>
    <mergeCell ref="J198:J199"/>
    <mergeCell ref="K198:K199"/>
    <mergeCell ref="L198:L199"/>
    <mergeCell ref="M198:M199"/>
    <mergeCell ref="N198:N199"/>
    <mergeCell ref="A198:A199"/>
    <mergeCell ref="B198:B199"/>
    <mergeCell ref="C198:C199"/>
    <mergeCell ref="D198:D199"/>
    <mergeCell ref="E198:E199"/>
    <mergeCell ref="H198:H199"/>
    <mergeCell ref="O217:O219"/>
    <mergeCell ref="P217:P219"/>
    <mergeCell ref="Q217:Q219"/>
    <mergeCell ref="R217:R219"/>
    <mergeCell ref="S217:S219"/>
    <mergeCell ref="T217:T219"/>
    <mergeCell ref="I217:I219"/>
    <mergeCell ref="J217:J219"/>
    <mergeCell ref="K217:K219"/>
    <mergeCell ref="L217:L219"/>
    <mergeCell ref="M217:M219"/>
    <mergeCell ref="N217:N219"/>
    <mergeCell ref="A217:A219"/>
    <mergeCell ref="B217:B219"/>
    <mergeCell ref="C217:C219"/>
    <mergeCell ref="D217:D219"/>
    <mergeCell ref="E217:E219"/>
    <mergeCell ref="H217:H219"/>
    <mergeCell ref="O220:O222"/>
    <mergeCell ref="P220:P222"/>
    <mergeCell ref="Q220:Q222"/>
    <mergeCell ref="R220:R222"/>
    <mergeCell ref="S220:S222"/>
    <mergeCell ref="T220:T222"/>
    <mergeCell ref="I220:I222"/>
    <mergeCell ref="J220:J222"/>
    <mergeCell ref="K220:K222"/>
    <mergeCell ref="L220:L222"/>
    <mergeCell ref="M220:M222"/>
    <mergeCell ref="N220:N222"/>
    <mergeCell ref="A220:A222"/>
    <mergeCell ref="B220:B222"/>
    <mergeCell ref="C220:C222"/>
    <mergeCell ref="D220:D222"/>
    <mergeCell ref="E220:E222"/>
    <mergeCell ref="H220:H222"/>
    <mergeCell ref="S223:S226"/>
    <mergeCell ref="T223:T226"/>
    <mergeCell ref="A227:A252"/>
    <mergeCell ref="B227:B252"/>
    <mergeCell ref="C227:C252"/>
    <mergeCell ref="D227:D252"/>
    <mergeCell ref="E227:E252"/>
    <mergeCell ref="H227:H252"/>
    <mergeCell ref="I227:I252"/>
    <mergeCell ref="J227:J252"/>
    <mergeCell ref="M223:M226"/>
    <mergeCell ref="N223:N226"/>
    <mergeCell ref="O223:O226"/>
    <mergeCell ref="P223:P226"/>
    <mergeCell ref="Q223:Q226"/>
    <mergeCell ref="R223:R226"/>
    <mergeCell ref="G223:G224"/>
    <mergeCell ref="H223:H226"/>
    <mergeCell ref="I223:I226"/>
    <mergeCell ref="J223:J226"/>
    <mergeCell ref="K223:K226"/>
    <mergeCell ref="L223:L226"/>
    <mergeCell ref="A223:A226"/>
    <mergeCell ref="B223:B226"/>
    <mergeCell ref="C223:C226"/>
    <mergeCell ref="D223:D226"/>
    <mergeCell ref="E223:E226"/>
    <mergeCell ref="F223:F224"/>
    <mergeCell ref="O253:O278"/>
    <mergeCell ref="P253:P278"/>
    <mergeCell ref="Q253:Q278"/>
    <mergeCell ref="R253:R278"/>
    <mergeCell ref="S253:S278"/>
    <mergeCell ref="T253:T278"/>
    <mergeCell ref="I253:I278"/>
    <mergeCell ref="J253:J278"/>
    <mergeCell ref="K253:K278"/>
    <mergeCell ref="L253:L278"/>
    <mergeCell ref="M253:M278"/>
    <mergeCell ref="N253:N278"/>
    <mergeCell ref="Q227:Q252"/>
    <mergeCell ref="R227:R252"/>
    <mergeCell ref="S227:S252"/>
    <mergeCell ref="T227:T252"/>
    <mergeCell ref="A253:A278"/>
    <mergeCell ref="B253:B278"/>
    <mergeCell ref="C253:C278"/>
    <mergeCell ref="D253:D278"/>
    <mergeCell ref="E253:E278"/>
    <mergeCell ref="H253:H278"/>
    <mergeCell ref="K227:K252"/>
    <mergeCell ref="L227:L252"/>
    <mergeCell ref="M227:M252"/>
    <mergeCell ref="N227:N252"/>
    <mergeCell ref="O227:O252"/>
    <mergeCell ref="P227:P252"/>
    <mergeCell ref="O279:O304"/>
    <mergeCell ref="P279:P304"/>
    <mergeCell ref="Q279:Q304"/>
    <mergeCell ref="R279:R304"/>
    <mergeCell ref="S279:S304"/>
    <mergeCell ref="T279:T304"/>
    <mergeCell ref="I279:I304"/>
    <mergeCell ref="J279:J304"/>
    <mergeCell ref="K279:K304"/>
    <mergeCell ref="L279:L304"/>
    <mergeCell ref="M279:M304"/>
    <mergeCell ref="N279:N304"/>
    <mergeCell ref="A279:A304"/>
    <mergeCell ref="B279:B304"/>
    <mergeCell ref="C279:C304"/>
    <mergeCell ref="D279:D304"/>
    <mergeCell ref="E279:E304"/>
    <mergeCell ref="H279:H304"/>
    <mergeCell ref="O328:O384"/>
    <mergeCell ref="P328:P384"/>
    <mergeCell ref="Q328:Q384"/>
    <mergeCell ref="R328:R384"/>
    <mergeCell ref="S328:S384"/>
    <mergeCell ref="T328:T384"/>
    <mergeCell ref="I328:I384"/>
    <mergeCell ref="J328:J384"/>
    <mergeCell ref="K328:K384"/>
    <mergeCell ref="L328:L384"/>
    <mergeCell ref="M328:M384"/>
    <mergeCell ref="N328:N384"/>
    <mergeCell ref="A328:A384"/>
    <mergeCell ref="B328:B384"/>
    <mergeCell ref="C328:C384"/>
    <mergeCell ref="D328:D384"/>
    <mergeCell ref="E328:E384"/>
    <mergeCell ref="H328:H384"/>
    <mergeCell ref="O397:O399"/>
    <mergeCell ref="P397:P399"/>
    <mergeCell ref="Q397:Q399"/>
    <mergeCell ref="R397:R399"/>
    <mergeCell ref="S397:S399"/>
    <mergeCell ref="T397:T399"/>
    <mergeCell ref="I397:I399"/>
    <mergeCell ref="J397:J399"/>
    <mergeCell ref="K397:K399"/>
    <mergeCell ref="L397:L399"/>
    <mergeCell ref="M397:M399"/>
    <mergeCell ref="N397:N399"/>
    <mergeCell ref="A397:A399"/>
    <mergeCell ref="B397:B399"/>
    <mergeCell ref="C397:C399"/>
    <mergeCell ref="D397:D399"/>
    <mergeCell ref="E397:E399"/>
    <mergeCell ref="H397:H399"/>
    <mergeCell ref="O400:O425"/>
    <mergeCell ref="P400:P425"/>
    <mergeCell ref="Q400:Q425"/>
    <mergeCell ref="R400:R425"/>
    <mergeCell ref="S400:S425"/>
    <mergeCell ref="T400:T425"/>
    <mergeCell ref="I400:I425"/>
    <mergeCell ref="J400:J425"/>
    <mergeCell ref="K400:K425"/>
    <mergeCell ref="L400:L425"/>
    <mergeCell ref="M400:M425"/>
    <mergeCell ref="N400:N425"/>
    <mergeCell ref="A400:A425"/>
    <mergeCell ref="B400:B425"/>
    <mergeCell ref="C400:C425"/>
    <mergeCell ref="D400:D425"/>
    <mergeCell ref="E400:E425"/>
    <mergeCell ref="H400:H425"/>
    <mergeCell ref="O429:O431"/>
    <mergeCell ref="P429:P431"/>
    <mergeCell ref="Q429:Q431"/>
    <mergeCell ref="R429:R431"/>
    <mergeCell ref="S429:S431"/>
    <mergeCell ref="T429:T431"/>
    <mergeCell ref="I429:I431"/>
    <mergeCell ref="J429:J431"/>
    <mergeCell ref="K429:K431"/>
    <mergeCell ref="L429:L431"/>
    <mergeCell ref="M429:M431"/>
    <mergeCell ref="N429:N431"/>
    <mergeCell ref="A429:A431"/>
    <mergeCell ref="B429:B431"/>
    <mergeCell ref="C429:C431"/>
    <mergeCell ref="D429:D431"/>
    <mergeCell ref="E429:E431"/>
    <mergeCell ref="H429:H431"/>
    <mergeCell ref="O449:O454"/>
    <mergeCell ref="P449:P454"/>
    <mergeCell ref="Q449:Q454"/>
    <mergeCell ref="R449:R454"/>
    <mergeCell ref="S449:S454"/>
    <mergeCell ref="T449:T454"/>
    <mergeCell ref="I449:I454"/>
    <mergeCell ref="J449:J454"/>
    <mergeCell ref="K449:K454"/>
    <mergeCell ref="L449:L454"/>
    <mergeCell ref="M449:M454"/>
    <mergeCell ref="N449:N454"/>
    <mergeCell ref="A449:A454"/>
    <mergeCell ref="B449:B454"/>
    <mergeCell ref="C449:C454"/>
    <mergeCell ref="D449:D454"/>
    <mergeCell ref="E449:E454"/>
    <mergeCell ref="H449:H454"/>
    <mergeCell ref="O482:O490"/>
    <mergeCell ref="P482:P490"/>
    <mergeCell ref="Q482:Q490"/>
    <mergeCell ref="R482:R490"/>
    <mergeCell ref="S482:S490"/>
    <mergeCell ref="T482:T490"/>
    <mergeCell ref="I482:I490"/>
    <mergeCell ref="J482:J490"/>
    <mergeCell ref="K482:K490"/>
    <mergeCell ref="L482:L490"/>
    <mergeCell ref="M482:M490"/>
    <mergeCell ref="N482:N490"/>
    <mergeCell ref="A482:A490"/>
    <mergeCell ref="B482:B490"/>
    <mergeCell ref="C482:C490"/>
    <mergeCell ref="D482:D490"/>
    <mergeCell ref="E482:E490"/>
    <mergeCell ref="H482:H490"/>
    <mergeCell ref="O492:O498"/>
    <mergeCell ref="P492:P498"/>
    <mergeCell ref="Q492:Q498"/>
    <mergeCell ref="R492:R498"/>
    <mergeCell ref="S492:S498"/>
    <mergeCell ref="T492:T498"/>
    <mergeCell ref="I492:I498"/>
    <mergeCell ref="J492:J498"/>
    <mergeCell ref="K492:K498"/>
    <mergeCell ref="L492:L498"/>
    <mergeCell ref="M492:M498"/>
    <mergeCell ref="N492:N498"/>
    <mergeCell ref="A492:A498"/>
    <mergeCell ref="B492:B498"/>
    <mergeCell ref="C492:C498"/>
    <mergeCell ref="D492:D498"/>
    <mergeCell ref="E492:E498"/>
    <mergeCell ref="H492:H498"/>
    <mergeCell ref="O515:O538"/>
    <mergeCell ref="P515:P538"/>
    <mergeCell ref="Q515:Q538"/>
    <mergeCell ref="R515:R538"/>
    <mergeCell ref="S515:S538"/>
    <mergeCell ref="T515:T538"/>
    <mergeCell ref="I515:I538"/>
    <mergeCell ref="J515:J538"/>
    <mergeCell ref="K515:K538"/>
    <mergeCell ref="L515:L538"/>
    <mergeCell ref="M515:M538"/>
    <mergeCell ref="N515:N538"/>
    <mergeCell ref="A515:A538"/>
    <mergeCell ref="B515:B538"/>
    <mergeCell ref="C515:C538"/>
    <mergeCell ref="D515:D538"/>
    <mergeCell ref="E515:E538"/>
    <mergeCell ref="H515:H538"/>
    <mergeCell ref="O540:O607"/>
    <mergeCell ref="P540:P607"/>
    <mergeCell ref="Q540:Q607"/>
    <mergeCell ref="R540:R607"/>
    <mergeCell ref="S540:S607"/>
    <mergeCell ref="T540:T607"/>
    <mergeCell ref="I540:I607"/>
    <mergeCell ref="J540:J607"/>
    <mergeCell ref="K540:K607"/>
    <mergeCell ref="L540:L607"/>
    <mergeCell ref="M540:M607"/>
    <mergeCell ref="N540:N607"/>
    <mergeCell ref="A540:A607"/>
    <mergeCell ref="B540:B607"/>
    <mergeCell ref="C540:C607"/>
    <mergeCell ref="D540:D607"/>
    <mergeCell ref="E540:E607"/>
    <mergeCell ref="H540:H607"/>
    <mergeCell ref="O608:O610"/>
    <mergeCell ref="P608:P610"/>
    <mergeCell ref="Q608:Q610"/>
    <mergeCell ref="R608:R610"/>
    <mergeCell ref="S608:S610"/>
    <mergeCell ref="T608:T610"/>
    <mergeCell ref="I608:I610"/>
    <mergeCell ref="J608:J610"/>
    <mergeCell ref="K608:K610"/>
    <mergeCell ref="L608:L610"/>
    <mergeCell ref="M608:M610"/>
    <mergeCell ref="N608:N610"/>
    <mergeCell ref="A608:A610"/>
    <mergeCell ref="B608:B610"/>
    <mergeCell ref="C608:C610"/>
    <mergeCell ref="D608:D610"/>
    <mergeCell ref="E608:E610"/>
    <mergeCell ref="H608:H610"/>
    <mergeCell ref="O611:O698"/>
    <mergeCell ref="P611:P698"/>
    <mergeCell ref="Q611:Q698"/>
    <mergeCell ref="R611:R698"/>
    <mergeCell ref="S611:S698"/>
    <mergeCell ref="T611:T698"/>
    <mergeCell ref="I611:I698"/>
    <mergeCell ref="J611:J698"/>
    <mergeCell ref="K611:K698"/>
    <mergeCell ref="L611:L698"/>
    <mergeCell ref="M611:M698"/>
    <mergeCell ref="N611:N698"/>
    <mergeCell ref="A611:A698"/>
    <mergeCell ref="B611:B698"/>
    <mergeCell ref="C611:C698"/>
    <mergeCell ref="D611:D698"/>
    <mergeCell ref="E611:E698"/>
    <mergeCell ref="H611:H698"/>
    <mergeCell ref="O715:O717"/>
    <mergeCell ref="P715:P717"/>
    <mergeCell ref="Q715:Q717"/>
    <mergeCell ref="R715:R717"/>
    <mergeCell ref="S715:S717"/>
    <mergeCell ref="T715:T717"/>
    <mergeCell ref="I715:I717"/>
    <mergeCell ref="J715:J717"/>
    <mergeCell ref="K715:K717"/>
    <mergeCell ref="L715:L717"/>
    <mergeCell ref="M715:M717"/>
    <mergeCell ref="N715:N717"/>
    <mergeCell ref="A715:A717"/>
    <mergeCell ref="B715:B717"/>
    <mergeCell ref="C715:C717"/>
    <mergeCell ref="D715:D717"/>
    <mergeCell ref="E715:E717"/>
    <mergeCell ref="H715:H717"/>
    <mergeCell ref="O718:O720"/>
    <mergeCell ref="P718:P720"/>
    <mergeCell ref="Q718:Q720"/>
    <mergeCell ref="R718:R720"/>
    <mergeCell ref="S718:S720"/>
    <mergeCell ref="T718:T720"/>
    <mergeCell ref="I718:I720"/>
    <mergeCell ref="J718:J720"/>
    <mergeCell ref="K718:K720"/>
    <mergeCell ref="L718:L720"/>
    <mergeCell ref="M718:M720"/>
    <mergeCell ref="N718:N720"/>
    <mergeCell ref="A718:A720"/>
    <mergeCell ref="B718:B720"/>
    <mergeCell ref="C718:C720"/>
    <mergeCell ref="D718:D720"/>
    <mergeCell ref="E718:E720"/>
    <mergeCell ref="H718:H720"/>
    <mergeCell ref="O721:O746"/>
    <mergeCell ref="P721:P746"/>
    <mergeCell ref="Q721:Q746"/>
    <mergeCell ref="R721:R746"/>
    <mergeCell ref="S721:S746"/>
    <mergeCell ref="T721:T746"/>
    <mergeCell ref="I721:I746"/>
    <mergeCell ref="J721:J746"/>
    <mergeCell ref="K721:K746"/>
    <mergeCell ref="L721:L746"/>
    <mergeCell ref="M721:M746"/>
    <mergeCell ref="N721:N746"/>
    <mergeCell ref="A721:A746"/>
    <mergeCell ref="B721:B746"/>
    <mergeCell ref="C721:C746"/>
    <mergeCell ref="D721:D746"/>
    <mergeCell ref="E721:E746"/>
    <mergeCell ref="H721:H746"/>
    <mergeCell ref="O747:O772"/>
    <mergeCell ref="P747:P772"/>
    <mergeCell ref="Q747:Q772"/>
    <mergeCell ref="R747:R772"/>
    <mergeCell ref="S747:S772"/>
    <mergeCell ref="T747:T772"/>
    <mergeCell ref="I747:I772"/>
    <mergeCell ref="J747:J772"/>
    <mergeCell ref="K747:K772"/>
    <mergeCell ref="L747:L772"/>
    <mergeCell ref="M747:M772"/>
    <mergeCell ref="N747:N772"/>
    <mergeCell ref="A747:A772"/>
    <mergeCell ref="B747:B772"/>
    <mergeCell ref="C747:C772"/>
    <mergeCell ref="D747:D772"/>
    <mergeCell ref="E747:E772"/>
    <mergeCell ref="H747:H772"/>
    <mergeCell ref="O776:O827"/>
    <mergeCell ref="P776:P827"/>
    <mergeCell ref="Q776:Q827"/>
    <mergeCell ref="R776:R827"/>
    <mergeCell ref="S776:S827"/>
    <mergeCell ref="T776:T827"/>
    <mergeCell ref="I776:I827"/>
    <mergeCell ref="J776:J827"/>
    <mergeCell ref="K776:K827"/>
    <mergeCell ref="L776:L827"/>
    <mergeCell ref="M776:M827"/>
    <mergeCell ref="N776:N827"/>
    <mergeCell ref="A776:A827"/>
    <mergeCell ref="B776:B827"/>
    <mergeCell ref="C776:C827"/>
    <mergeCell ref="D776:D827"/>
    <mergeCell ref="E776:E827"/>
    <mergeCell ref="H776:H827"/>
    <mergeCell ref="O830:O838"/>
    <mergeCell ref="P830:P838"/>
    <mergeCell ref="Q830:Q838"/>
    <mergeCell ref="R830:R838"/>
    <mergeCell ref="S830:S838"/>
    <mergeCell ref="T830:T838"/>
    <mergeCell ref="I830:I838"/>
    <mergeCell ref="J830:J838"/>
    <mergeCell ref="K830:K838"/>
    <mergeCell ref="L830:L838"/>
    <mergeCell ref="M830:M838"/>
    <mergeCell ref="N830:N838"/>
    <mergeCell ref="A830:A838"/>
    <mergeCell ref="B830:B838"/>
    <mergeCell ref="C830:C838"/>
    <mergeCell ref="D830:D838"/>
    <mergeCell ref="E830:E838"/>
    <mergeCell ref="H830:H838"/>
    <mergeCell ref="O839:O841"/>
    <mergeCell ref="P839:P841"/>
    <mergeCell ref="Q839:Q841"/>
    <mergeCell ref="R839:R841"/>
    <mergeCell ref="S839:S841"/>
    <mergeCell ref="T839:T841"/>
    <mergeCell ref="I839:I841"/>
    <mergeCell ref="J839:J841"/>
    <mergeCell ref="K839:K841"/>
    <mergeCell ref="L839:L841"/>
    <mergeCell ref="M839:M841"/>
    <mergeCell ref="N839:N841"/>
    <mergeCell ref="A839:A841"/>
    <mergeCell ref="B839:B841"/>
    <mergeCell ref="C839:C841"/>
    <mergeCell ref="D839:D841"/>
    <mergeCell ref="E839:E841"/>
    <mergeCell ref="H839:H841"/>
    <mergeCell ref="O857:O859"/>
    <mergeCell ref="P857:P859"/>
    <mergeCell ref="Q857:Q859"/>
    <mergeCell ref="R857:R859"/>
    <mergeCell ref="S857:S859"/>
    <mergeCell ref="T857:T859"/>
    <mergeCell ref="I857:I859"/>
    <mergeCell ref="J857:J859"/>
    <mergeCell ref="K857:K859"/>
    <mergeCell ref="L857:L859"/>
    <mergeCell ref="M857:M859"/>
    <mergeCell ref="N857:N859"/>
    <mergeCell ref="A857:A859"/>
    <mergeCell ref="B857:B859"/>
    <mergeCell ref="C857:C859"/>
    <mergeCell ref="D857:D859"/>
    <mergeCell ref="E857:E859"/>
    <mergeCell ref="H857:H859"/>
    <mergeCell ref="O860:O862"/>
    <mergeCell ref="P860:P862"/>
    <mergeCell ref="Q860:Q862"/>
    <mergeCell ref="R860:R862"/>
    <mergeCell ref="S860:S862"/>
    <mergeCell ref="T860:T862"/>
    <mergeCell ref="I860:I862"/>
    <mergeCell ref="J860:J862"/>
    <mergeCell ref="K860:K862"/>
    <mergeCell ref="L860:L862"/>
    <mergeCell ref="M860:M862"/>
    <mergeCell ref="N860:N862"/>
    <mergeCell ref="A860:A862"/>
    <mergeCell ref="B860:B862"/>
    <mergeCell ref="C860:C862"/>
    <mergeCell ref="D860:D862"/>
    <mergeCell ref="E860:E862"/>
    <mergeCell ref="H860:H862"/>
    <mergeCell ref="O863:O888"/>
    <mergeCell ref="P863:P888"/>
    <mergeCell ref="Q863:Q888"/>
    <mergeCell ref="R863:R888"/>
    <mergeCell ref="S863:S888"/>
    <mergeCell ref="T863:T888"/>
    <mergeCell ref="I863:I888"/>
    <mergeCell ref="J863:J888"/>
    <mergeCell ref="K863:K888"/>
    <mergeCell ref="L863:L888"/>
    <mergeCell ref="M863:M888"/>
    <mergeCell ref="N863:N888"/>
    <mergeCell ref="A863:A888"/>
    <mergeCell ref="B863:B888"/>
    <mergeCell ref="C863:C888"/>
    <mergeCell ref="D863:D888"/>
    <mergeCell ref="E863:E888"/>
    <mergeCell ref="H863:H888"/>
    <mergeCell ref="O889:O914"/>
    <mergeCell ref="P889:P914"/>
    <mergeCell ref="Q889:Q914"/>
    <mergeCell ref="R889:R914"/>
    <mergeCell ref="S889:S914"/>
    <mergeCell ref="T889:T914"/>
    <mergeCell ref="I889:I914"/>
    <mergeCell ref="J889:J914"/>
    <mergeCell ref="K889:K914"/>
    <mergeCell ref="L889:L914"/>
    <mergeCell ref="M889:M914"/>
    <mergeCell ref="N889:N914"/>
    <mergeCell ref="A889:A914"/>
    <mergeCell ref="B889:B914"/>
    <mergeCell ref="C889:C914"/>
    <mergeCell ref="D889:D914"/>
    <mergeCell ref="E889:E914"/>
    <mergeCell ref="H889:H914"/>
    <mergeCell ref="O917:O1004"/>
    <mergeCell ref="P917:P1004"/>
    <mergeCell ref="Q917:Q1004"/>
    <mergeCell ref="R917:R1004"/>
    <mergeCell ref="S917:S1004"/>
    <mergeCell ref="T917:T1004"/>
    <mergeCell ref="I917:I1004"/>
    <mergeCell ref="J917:J1004"/>
    <mergeCell ref="K917:K1004"/>
    <mergeCell ref="L917:L1004"/>
    <mergeCell ref="M917:M1004"/>
    <mergeCell ref="N917:N1004"/>
    <mergeCell ref="A917:A1004"/>
    <mergeCell ref="B917:B1004"/>
    <mergeCell ref="C917:C1004"/>
    <mergeCell ref="D917:D1004"/>
    <mergeCell ref="E917:E1004"/>
    <mergeCell ref="H917:H1004"/>
    <mergeCell ref="T1029:T1050"/>
    <mergeCell ref="I1029:I1050"/>
    <mergeCell ref="J1029:J1050"/>
    <mergeCell ref="K1029:K1050"/>
    <mergeCell ref="L1029:L1050"/>
    <mergeCell ref="M1029:M1050"/>
    <mergeCell ref="N1029:N1050"/>
    <mergeCell ref="A1029:A1050"/>
    <mergeCell ref="B1029:B1050"/>
    <mergeCell ref="C1029:C1050"/>
    <mergeCell ref="D1029:D1050"/>
    <mergeCell ref="E1029:E1050"/>
    <mergeCell ref="H1029:H1050"/>
    <mergeCell ref="O1020:O1026"/>
    <mergeCell ref="P1020:P1026"/>
    <mergeCell ref="Q1020:Q1026"/>
    <mergeCell ref="R1020:R1026"/>
    <mergeCell ref="S1020:S1026"/>
    <mergeCell ref="T1020:T1026"/>
    <mergeCell ref="I1020:I1026"/>
    <mergeCell ref="J1020:J1026"/>
    <mergeCell ref="K1020:K1026"/>
    <mergeCell ref="L1020:L1026"/>
    <mergeCell ref="M1020:M1026"/>
    <mergeCell ref="N1020:N1026"/>
    <mergeCell ref="A1020:A1026"/>
    <mergeCell ref="B1020:B1026"/>
    <mergeCell ref="C1020:C1026"/>
    <mergeCell ref="D1020:D1026"/>
    <mergeCell ref="E1020:E1026"/>
    <mergeCell ref="H1020:H1026"/>
    <mergeCell ref="H1069:H1070"/>
    <mergeCell ref="I1069:I1070"/>
    <mergeCell ref="J1069:J1070"/>
    <mergeCell ref="K1069:K1070"/>
    <mergeCell ref="L1069:L1070"/>
    <mergeCell ref="M1069:M1070"/>
    <mergeCell ref="A1069:A1070"/>
    <mergeCell ref="B1069:B1070"/>
    <mergeCell ref="C1069:C1070"/>
    <mergeCell ref="D1069:D1070"/>
    <mergeCell ref="E1069:E1070"/>
    <mergeCell ref="G1069:G1070"/>
    <mergeCell ref="O1029:O1050"/>
    <mergeCell ref="P1029:P1050"/>
    <mergeCell ref="Q1029:Q1050"/>
    <mergeCell ref="R1029:R1050"/>
    <mergeCell ref="S1029:S1050"/>
    <mergeCell ref="R1072:R1074"/>
    <mergeCell ref="S1072:S1074"/>
    <mergeCell ref="T1072:T1074"/>
    <mergeCell ref="A1075:A1077"/>
    <mergeCell ref="B1075:B1077"/>
    <mergeCell ref="C1075:C1077"/>
    <mergeCell ref="D1075:D1077"/>
    <mergeCell ref="E1075:E1077"/>
    <mergeCell ref="H1075:H1077"/>
    <mergeCell ref="I1075:I1077"/>
    <mergeCell ref="L1072:L1074"/>
    <mergeCell ref="M1072:M1074"/>
    <mergeCell ref="N1072:N1074"/>
    <mergeCell ref="O1072:O1074"/>
    <mergeCell ref="P1072:P1074"/>
    <mergeCell ref="Q1072:Q1074"/>
    <mergeCell ref="T1069:T1070"/>
    <mergeCell ref="A1072:A1074"/>
    <mergeCell ref="B1072:B1074"/>
    <mergeCell ref="C1072:C1074"/>
    <mergeCell ref="D1072:D1074"/>
    <mergeCell ref="E1072:E1074"/>
    <mergeCell ref="H1072:H1074"/>
    <mergeCell ref="I1072:I1074"/>
    <mergeCell ref="J1072:J1074"/>
    <mergeCell ref="K1072:K1074"/>
    <mergeCell ref="N1069:N1070"/>
    <mergeCell ref="O1069:O1070"/>
    <mergeCell ref="P1069:P1070"/>
    <mergeCell ref="Q1069:Q1070"/>
    <mergeCell ref="R1069:R1070"/>
    <mergeCell ref="S1069:S1070"/>
    <mergeCell ref="H1078:H1103"/>
    <mergeCell ref="I1078:I1103"/>
    <mergeCell ref="J1078:J1103"/>
    <mergeCell ref="K1078:K1103"/>
    <mergeCell ref="L1078:L1103"/>
    <mergeCell ref="M1078:M1103"/>
    <mergeCell ref="P1075:P1077"/>
    <mergeCell ref="Q1075:Q1077"/>
    <mergeCell ref="R1075:R1077"/>
    <mergeCell ref="S1075:S1077"/>
    <mergeCell ref="T1075:T1077"/>
    <mergeCell ref="A1078:A1103"/>
    <mergeCell ref="B1078:B1103"/>
    <mergeCell ref="C1078:C1103"/>
    <mergeCell ref="D1078:D1103"/>
    <mergeCell ref="E1078:E1103"/>
    <mergeCell ref="J1075:J1077"/>
    <mergeCell ref="K1075:K1077"/>
    <mergeCell ref="L1075:L1077"/>
    <mergeCell ref="M1075:M1077"/>
    <mergeCell ref="N1075:N1077"/>
    <mergeCell ref="O1075:O1077"/>
    <mergeCell ref="R1104:R1129"/>
    <mergeCell ref="S1104:S1129"/>
    <mergeCell ref="T1104:T1129"/>
    <mergeCell ref="A1133:A1139"/>
    <mergeCell ref="B1133:B1139"/>
    <mergeCell ref="C1133:C1139"/>
    <mergeCell ref="D1133:D1139"/>
    <mergeCell ref="E1133:E1139"/>
    <mergeCell ref="H1133:H1139"/>
    <mergeCell ref="I1133:I1139"/>
    <mergeCell ref="L1104:L1129"/>
    <mergeCell ref="M1104:M1129"/>
    <mergeCell ref="N1104:N1129"/>
    <mergeCell ref="O1104:O1129"/>
    <mergeCell ref="P1104:P1129"/>
    <mergeCell ref="Q1104:Q1129"/>
    <mergeCell ref="T1078:T1103"/>
    <mergeCell ref="A1104:A1129"/>
    <mergeCell ref="B1104:B1129"/>
    <mergeCell ref="C1104:C1129"/>
    <mergeCell ref="D1104:D1129"/>
    <mergeCell ref="E1104:E1129"/>
    <mergeCell ref="H1104:H1129"/>
    <mergeCell ref="I1104:I1129"/>
    <mergeCell ref="J1104:J1129"/>
    <mergeCell ref="K1104:K1129"/>
    <mergeCell ref="N1078:N1103"/>
    <mergeCell ref="O1078:O1103"/>
    <mergeCell ref="P1078:P1103"/>
    <mergeCell ref="Q1078:Q1103"/>
    <mergeCell ref="R1078:R1103"/>
    <mergeCell ref="S1078:S1103"/>
    <mergeCell ref="H1158:H1163"/>
    <mergeCell ref="I1158:I1163"/>
    <mergeCell ref="J1158:J1163"/>
    <mergeCell ref="K1158:K1163"/>
    <mergeCell ref="L1158:L1163"/>
    <mergeCell ref="M1158:M1163"/>
    <mergeCell ref="P1133:P1139"/>
    <mergeCell ref="Q1133:Q1139"/>
    <mergeCell ref="R1133:R1139"/>
    <mergeCell ref="S1133:S1139"/>
    <mergeCell ref="T1133:T1139"/>
    <mergeCell ref="A1158:A1163"/>
    <mergeCell ref="B1158:B1163"/>
    <mergeCell ref="C1158:C1163"/>
    <mergeCell ref="D1158:D1163"/>
    <mergeCell ref="E1158:E1163"/>
    <mergeCell ref="J1133:J1139"/>
    <mergeCell ref="K1133:K1139"/>
    <mergeCell ref="L1133:L1139"/>
    <mergeCell ref="M1133:M1139"/>
    <mergeCell ref="N1133:N1139"/>
    <mergeCell ref="O1133:O1139"/>
    <mergeCell ref="R1165:R1166"/>
    <mergeCell ref="S1165:S1166"/>
    <mergeCell ref="T1165:T1166"/>
    <mergeCell ref="A1167:A1168"/>
    <mergeCell ref="B1167:B1168"/>
    <mergeCell ref="C1167:C1168"/>
    <mergeCell ref="D1167:D1168"/>
    <mergeCell ref="E1167:E1168"/>
    <mergeCell ref="H1167:H1168"/>
    <mergeCell ref="I1167:I1168"/>
    <mergeCell ref="L1165:L1166"/>
    <mergeCell ref="M1165:M1166"/>
    <mergeCell ref="N1165:N1166"/>
    <mergeCell ref="O1165:O1166"/>
    <mergeCell ref="P1165:P1166"/>
    <mergeCell ref="Q1165:Q1166"/>
    <mergeCell ref="T1158:T1163"/>
    <mergeCell ref="A1165:A1166"/>
    <mergeCell ref="B1165:B1166"/>
    <mergeCell ref="C1165:C1166"/>
    <mergeCell ref="D1165:D1166"/>
    <mergeCell ref="E1165:E1166"/>
    <mergeCell ref="H1165:H1166"/>
    <mergeCell ref="I1165:I1166"/>
    <mergeCell ref="J1165:J1166"/>
    <mergeCell ref="K1165:K1166"/>
    <mergeCell ref="N1158:N1163"/>
    <mergeCell ref="O1158:O1163"/>
    <mergeCell ref="P1158:P1163"/>
    <mergeCell ref="Q1158:Q1163"/>
    <mergeCell ref="R1158:R1163"/>
    <mergeCell ref="S1158:S1163"/>
    <mergeCell ref="H1169:H1175"/>
    <mergeCell ref="I1169:I1175"/>
    <mergeCell ref="J1169:J1175"/>
    <mergeCell ref="K1169:K1175"/>
    <mergeCell ref="L1169:L1175"/>
    <mergeCell ref="M1169:M1175"/>
    <mergeCell ref="P1167:P1168"/>
    <mergeCell ref="Q1167:Q1168"/>
    <mergeCell ref="R1167:R1168"/>
    <mergeCell ref="S1167:S1168"/>
    <mergeCell ref="T1167:T1168"/>
    <mergeCell ref="A1169:A1175"/>
    <mergeCell ref="B1169:B1175"/>
    <mergeCell ref="C1169:C1175"/>
    <mergeCell ref="D1169:D1175"/>
    <mergeCell ref="E1169:E1175"/>
    <mergeCell ref="J1167:J1168"/>
    <mergeCell ref="K1167:K1168"/>
    <mergeCell ref="L1167:L1168"/>
    <mergeCell ref="M1167:M1168"/>
    <mergeCell ref="N1167:N1168"/>
    <mergeCell ref="O1167:O1168"/>
    <mergeCell ref="R1176:R1233"/>
    <mergeCell ref="S1176:S1233"/>
    <mergeCell ref="T1176:T1233"/>
    <mergeCell ref="A1235:A1237"/>
    <mergeCell ref="B1235:B1237"/>
    <mergeCell ref="C1235:C1237"/>
    <mergeCell ref="D1235:D1237"/>
    <mergeCell ref="E1235:E1237"/>
    <mergeCell ref="H1235:H1237"/>
    <mergeCell ref="I1235:I1237"/>
    <mergeCell ref="L1176:L1233"/>
    <mergeCell ref="M1176:M1233"/>
    <mergeCell ref="N1176:N1233"/>
    <mergeCell ref="O1176:O1233"/>
    <mergeCell ref="P1176:P1233"/>
    <mergeCell ref="Q1176:Q1233"/>
    <mergeCell ref="T1169:T1175"/>
    <mergeCell ref="A1176:A1233"/>
    <mergeCell ref="B1176:B1233"/>
    <mergeCell ref="C1176:C1233"/>
    <mergeCell ref="D1176:D1233"/>
    <mergeCell ref="E1176:E1233"/>
    <mergeCell ref="H1176:H1233"/>
    <mergeCell ref="I1176:I1233"/>
    <mergeCell ref="J1176:J1233"/>
    <mergeCell ref="K1176:K1233"/>
    <mergeCell ref="N1169:N1175"/>
    <mergeCell ref="O1169:O1175"/>
    <mergeCell ref="P1169:P1175"/>
    <mergeCell ref="Q1169:Q1175"/>
    <mergeCell ref="R1169:R1175"/>
    <mergeCell ref="S1169:S1175"/>
    <mergeCell ref="H1238:H1243"/>
    <mergeCell ref="I1238:I1243"/>
    <mergeCell ref="J1238:J1243"/>
    <mergeCell ref="K1238:K1243"/>
    <mergeCell ref="L1238:L1243"/>
    <mergeCell ref="M1238:M1243"/>
    <mergeCell ref="P1235:P1237"/>
    <mergeCell ref="Q1235:Q1237"/>
    <mergeCell ref="R1235:R1237"/>
    <mergeCell ref="S1235:S1237"/>
    <mergeCell ref="T1235:T1237"/>
    <mergeCell ref="A1238:A1243"/>
    <mergeCell ref="B1238:B1243"/>
    <mergeCell ref="C1238:C1243"/>
    <mergeCell ref="D1238:D1243"/>
    <mergeCell ref="E1238:E1243"/>
    <mergeCell ref="J1235:J1237"/>
    <mergeCell ref="K1235:K1237"/>
    <mergeCell ref="L1235:L1237"/>
    <mergeCell ref="M1235:M1237"/>
    <mergeCell ref="N1235:N1237"/>
    <mergeCell ref="O1235:O1237"/>
    <mergeCell ref="R1247:R1248"/>
    <mergeCell ref="S1247:S1248"/>
    <mergeCell ref="T1247:T1248"/>
    <mergeCell ref="A1265:A1267"/>
    <mergeCell ref="B1265:B1267"/>
    <mergeCell ref="C1265:C1267"/>
    <mergeCell ref="D1265:D1267"/>
    <mergeCell ref="E1265:E1267"/>
    <mergeCell ref="H1265:H1267"/>
    <mergeCell ref="I1265:I1267"/>
    <mergeCell ref="L1247:L1248"/>
    <mergeCell ref="M1247:M1248"/>
    <mergeCell ref="N1247:N1248"/>
    <mergeCell ref="O1247:O1248"/>
    <mergeCell ref="P1247:P1248"/>
    <mergeCell ref="Q1247:Q1248"/>
    <mergeCell ref="T1238:T1243"/>
    <mergeCell ref="A1247:A1248"/>
    <mergeCell ref="B1247:B1248"/>
    <mergeCell ref="C1247:C1248"/>
    <mergeCell ref="D1247:D1248"/>
    <mergeCell ref="E1247:E1248"/>
    <mergeCell ref="H1247:H1248"/>
    <mergeCell ref="I1247:I1248"/>
    <mergeCell ref="J1247:J1248"/>
    <mergeCell ref="K1247:K1248"/>
    <mergeCell ref="N1238:N1243"/>
    <mergeCell ref="O1238:O1243"/>
    <mergeCell ref="P1238:P1243"/>
    <mergeCell ref="Q1238:Q1243"/>
    <mergeCell ref="R1238:R1243"/>
    <mergeCell ref="S1238:S1243"/>
    <mergeCell ref="H1268:H1293"/>
    <mergeCell ref="I1268:I1293"/>
    <mergeCell ref="J1268:J1293"/>
    <mergeCell ref="K1268:K1293"/>
    <mergeCell ref="L1268:L1293"/>
    <mergeCell ref="M1268:M1293"/>
    <mergeCell ref="P1265:P1267"/>
    <mergeCell ref="Q1265:Q1267"/>
    <mergeCell ref="R1265:R1267"/>
    <mergeCell ref="S1265:S1267"/>
    <mergeCell ref="T1265:T1267"/>
    <mergeCell ref="A1268:A1293"/>
    <mergeCell ref="B1268:B1293"/>
    <mergeCell ref="C1268:C1293"/>
    <mergeCell ref="D1268:D1293"/>
    <mergeCell ref="E1268:E1293"/>
    <mergeCell ref="J1265:J1267"/>
    <mergeCell ref="K1265:K1267"/>
    <mergeCell ref="L1265:L1267"/>
    <mergeCell ref="M1265:M1267"/>
    <mergeCell ref="N1265:N1267"/>
    <mergeCell ref="O1265:O1267"/>
    <mergeCell ref="R1297:R1309"/>
    <mergeCell ref="S1297:S1309"/>
    <mergeCell ref="T1297:T1309"/>
    <mergeCell ref="A1312:A1314"/>
    <mergeCell ref="B1312:B1314"/>
    <mergeCell ref="C1312:C1314"/>
    <mergeCell ref="D1312:D1314"/>
    <mergeCell ref="E1312:E1314"/>
    <mergeCell ref="H1312:H1314"/>
    <mergeCell ref="I1312:I1314"/>
    <mergeCell ref="L1297:L1309"/>
    <mergeCell ref="M1297:M1309"/>
    <mergeCell ref="N1297:N1309"/>
    <mergeCell ref="O1297:O1309"/>
    <mergeCell ref="P1297:P1309"/>
    <mergeCell ref="Q1297:Q1309"/>
    <mergeCell ref="T1268:T1293"/>
    <mergeCell ref="A1297:A1309"/>
    <mergeCell ref="B1297:B1309"/>
    <mergeCell ref="C1297:C1309"/>
    <mergeCell ref="D1297:D1309"/>
    <mergeCell ref="E1297:E1309"/>
    <mergeCell ref="H1297:H1309"/>
    <mergeCell ref="I1297:I1309"/>
    <mergeCell ref="J1297:J1309"/>
    <mergeCell ref="K1297:K1309"/>
    <mergeCell ref="N1268:N1293"/>
    <mergeCell ref="O1268:O1293"/>
    <mergeCell ref="P1268:P1293"/>
    <mergeCell ref="Q1268:Q1293"/>
    <mergeCell ref="R1268:R1293"/>
    <mergeCell ref="S1268:S1293"/>
    <mergeCell ref="H1316:H1319"/>
    <mergeCell ref="I1316:I1319"/>
    <mergeCell ref="J1316:J1319"/>
    <mergeCell ref="K1316:K1319"/>
    <mergeCell ref="L1316:L1319"/>
    <mergeCell ref="M1316:M1319"/>
    <mergeCell ref="P1312:P1314"/>
    <mergeCell ref="Q1312:Q1314"/>
    <mergeCell ref="R1312:R1314"/>
    <mergeCell ref="S1312:S1314"/>
    <mergeCell ref="T1312:T1314"/>
    <mergeCell ref="A1316:A1319"/>
    <mergeCell ref="B1316:B1319"/>
    <mergeCell ref="C1316:C1319"/>
    <mergeCell ref="D1316:D1319"/>
    <mergeCell ref="E1316:E1319"/>
    <mergeCell ref="J1312:J1314"/>
    <mergeCell ref="K1312:K1314"/>
    <mergeCell ref="L1312:L1314"/>
    <mergeCell ref="M1312:M1314"/>
    <mergeCell ref="N1312:N1314"/>
    <mergeCell ref="O1312:O1314"/>
    <mergeCell ref="R1321:R1323"/>
    <mergeCell ref="S1321:S1323"/>
    <mergeCell ref="T1321:T1323"/>
    <mergeCell ref="A1356:A1364"/>
    <mergeCell ref="B1356:B1364"/>
    <mergeCell ref="C1356:C1364"/>
    <mergeCell ref="D1356:D1364"/>
    <mergeCell ref="E1356:E1364"/>
    <mergeCell ref="H1356:H1364"/>
    <mergeCell ref="I1356:I1364"/>
    <mergeCell ref="L1321:L1323"/>
    <mergeCell ref="M1321:M1323"/>
    <mergeCell ref="N1321:N1323"/>
    <mergeCell ref="O1321:O1323"/>
    <mergeCell ref="P1321:P1323"/>
    <mergeCell ref="Q1321:Q1323"/>
    <mergeCell ref="T1316:T1319"/>
    <mergeCell ref="A1321:A1323"/>
    <mergeCell ref="B1321:B1323"/>
    <mergeCell ref="C1321:C1323"/>
    <mergeCell ref="D1321:D1323"/>
    <mergeCell ref="E1321:E1323"/>
    <mergeCell ref="H1321:H1323"/>
    <mergeCell ref="I1321:I1323"/>
    <mergeCell ref="J1321:J1323"/>
    <mergeCell ref="K1321:K1323"/>
    <mergeCell ref="N1316:N1319"/>
    <mergeCell ref="O1316:O1319"/>
    <mergeCell ref="P1316:P1319"/>
    <mergeCell ref="Q1316:Q1319"/>
    <mergeCell ref="R1316:R1319"/>
    <mergeCell ref="S1316:S1319"/>
    <mergeCell ref="H1366:H1423"/>
    <mergeCell ref="I1366:I1423"/>
    <mergeCell ref="J1366:J1423"/>
    <mergeCell ref="K1366:K1423"/>
    <mergeCell ref="L1366:L1423"/>
    <mergeCell ref="M1366:M1423"/>
    <mergeCell ref="P1356:P1364"/>
    <mergeCell ref="Q1356:Q1364"/>
    <mergeCell ref="R1356:R1364"/>
    <mergeCell ref="S1356:S1364"/>
    <mergeCell ref="T1356:T1364"/>
    <mergeCell ref="A1366:A1423"/>
    <mergeCell ref="B1366:B1423"/>
    <mergeCell ref="C1366:C1423"/>
    <mergeCell ref="D1366:D1423"/>
    <mergeCell ref="E1366:E1423"/>
    <mergeCell ref="J1356:J1364"/>
    <mergeCell ref="K1356:K1364"/>
    <mergeCell ref="L1356:L1364"/>
    <mergeCell ref="M1356:M1364"/>
    <mergeCell ref="N1356:N1364"/>
    <mergeCell ref="O1356:O1364"/>
    <mergeCell ref="R1434:R1442"/>
    <mergeCell ref="S1434:S1442"/>
    <mergeCell ref="T1434:T1442"/>
    <mergeCell ref="A1454:A1469"/>
    <mergeCell ref="B1454:B1469"/>
    <mergeCell ref="C1454:C1469"/>
    <mergeCell ref="D1454:D1469"/>
    <mergeCell ref="E1454:E1469"/>
    <mergeCell ref="H1454:H1469"/>
    <mergeCell ref="I1454:I1469"/>
    <mergeCell ref="L1434:L1442"/>
    <mergeCell ref="M1434:M1442"/>
    <mergeCell ref="N1434:N1442"/>
    <mergeCell ref="O1434:O1442"/>
    <mergeCell ref="P1434:P1442"/>
    <mergeCell ref="Q1434:Q1442"/>
    <mergeCell ref="T1366:T1423"/>
    <mergeCell ref="A1434:A1442"/>
    <mergeCell ref="B1434:B1442"/>
    <mergeCell ref="C1434:C1442"/>
    <mergeCell ref="D1434:D1442"/>
    <mergeCell ref="E1434:E1442"/>
    <mergeCell ref="H1434:H1442"/>
    <mergeCell ref="I1434:I1442"/>
    <mergeCell ref="J1434:J1442"/>
    <mergeCell ref="K1434:K1442"/>
    <mergeCell ref="N1366:N1423"/>
    <mergeCell ref="O1366:O1423"/>
    <mergeCell ref="P1366:P1423"/>
    <mergeCell ref="Q1366:Q1423"/>
    <mergeCell ref="R1366:R1423"/>
    <mergeCell ref="S1366:S1423"/>
    <mergeCell ref="H1481:H1484"/>
    <mergeCell ref="I1481:I1484"/>
    <mergeCell ref="J1481:J1484"/>
    <mergeCell ref="K1481:K1484"/>
    <mergeCell ref="L1481:L1484"/>
    <mergeCell ref="M1481:M1484"/>
    <mergeCell ref="P1454:P1469"/>
    <mergeCell ref="Q1454:Q1469"/>
    <mergeCell ref="R1454:R1469"/>
    <mergeCell ref="S1454:S1469"/>
    <mergeCell ref="T1454:T1469"/>
    <mergeCell ref="A1481:A1484"/>
    <mergeCell ref="B1481:B1484"/>
    <mergeCell ref="C1481:C1484"/>
    <mergeCell ref="D1481:D1484"/>
    <mergeCell ref="E1481:E1484"/>
    <mergeCell ref="J1454:J1469"/>
    <mergeCell ref="K1454:K1469"/>
    <mergeCell ref="L1454:L1469"/>
    <mergeCell ref="M1454:M1469"/>
    <mergeCell ref="N1454:N1469"/>
    <mergeCell ref="O1454:O1469"/>
    <mergeCell ref="R1501:R1504"/>
    <mergeCell ref="S1501:S1504"/>
    <mergeCell ref="T1501:T1504"/>
    <mergeCell ref="A1505:A1508"/>
    <mergeCell ref="B1505:B1508"/>
    <mergeCell ref="C1505:C1508"/>
    <mergeCell ref="D1505:D1508"/>
    <mergeCell ref="E1505:E1508"/>
    <mergeCell ref="H1505:H1508"/>
    <mergeCell ref="I1505:I1508"/>
    <mergeCell ref="L1501:L1504"/>
    <mergeCell ref="M1501:M1504"/>
    <mergeCell ref="N1501:N1504"/>
    <mergeCell ref="O1501:O1504"/>
    <mergeCell ref="P1501:P1504"/>
    <mergeCell ref="Q1501:Q1504"/>
    <mergeCell ref="T1481:T1484"/>
    <mergeCell ref="A1501:A1504"/>
    <mergeCell ref="B1501:B1504"/>
    <mergeCell ref="C1501:C1504"/>
    <mergeCell ref="D1501:D1504"/>
    <mergeCell ref="E1501:E1504"/>
    <mergeCell ref="H1501:H1504"/>
    <mergeCell ref="I1501:I1504"/>
    <mergeCell ref="J1501:J1504"/>
    <mergeCell ref="K1501:K1504"/>
    <mergeCell ref="N1481:N1484"/>
    <mergeCell ref="O1481:O1484"/>
    <mergeCell ref="P1481:P1484"/>
    <mergeCell ref="Q1481:Q1484"/>
    <mergeCell ref="R1481:R1484"/>
    <mergeCell ref="S1481:S1484"/>
    <mergeCell ref="H1525:H1527"/>
    <mergeCell ref="I1525:I1527"/>
    <mergeCell ref="J1525:J1527"/>
    <mergeCell ref="K1525:K1527"/>
    <mergeCell ref="L1525:L1527"/>
    <mergeCell ref="M1525:M1527"/>
    <mergeCell ref="P1505:P1508"/>
    <mergeCell ref="Q1505:Q1508"/>
    <mergeCell ref="R1505:R1508"/>
    <mergeCell ref="S1505:S1508"/>
    <mergeCell ref="T1505:T1508"/>
    <mergeCell ref="A1525:A1527"/>
    <mergeCell ref="B1525:B1527"/>
    <mergeCell ref="C1525:C1527"/>
    <mergeCell ref="D1525:D1527"/>
    <mergeCell ref="E1525:E1527"/>
    <mergeCell ref="J1505:J1508"/>
    <mergeCell ref="K1505:K1508"/>
    <mergeCell ref="L1505:L1508"/>
    <mergeCell ref="M1505:M1508"/>
    <mergeCell ref="N1505:N1508"/>
    <mergeCell ref="O1505:O1508"/>
    <mergeCell ref="R1542:R1544"/>
    <mergeCell ref="S1542:S1544"/>
    <mergeCell ref="T1542:T1544"/>
    <mergeCell ref="A1545:A1570"/>
    <mergeCell ref="B1545:B1570"/>
    <mergeCell ref="C1545:C1570"/>
    <mergeCell ref="D1545:D1570"/>
    <mergeCell ref="E1545:E1570"/>
    <mergeCell ref="H1545:H1570"/>
    <mergeCell ref="I1545:I1570"/>
    <mergeCell ref="L1542:L1544"/>
    <mergeCell ref="M1542:M1544"/>
    <mergeCell ref="N1542:N1544"/>
    <mergeCell ref="O1542:O1544"/>
    <mergeCell ref="P1542:P1544"/>
    <mergeCell ref="Q1542:Q1544"/>
    <mergeCell ref="T1525:T1527"/>
    <mergeCell ref="A1542:A1544"/>
    <mergeCell ref="B1542:B1544"/>
    <mergeCell ref="C1542:C1544"/>
    <mergeCell ref="D1542:D1544"/>
    <mergeCell ref="E1542:E1544"/>
    <mergeCell ref="H1542:H1544"/>
    <mergeCell ref="I1542:I1544"/>
    <mergeCell ref="J1542:J1544"/>
    <mergeCell ref="K1542:K1544"/>
    <mergeCell ref="N1525:N1527"/>
    <mergeCell ref="O1525:O1527"/>
    <mergeCell ref="P1525:P1527"/>
    <mergeCell ref="Q1525:Q1527"/>
    <mergeCell ref="R1525:R1527"/>
    <mergeCell ref="S1525:S1527"/>
    <mergeCell ref="H1579:H1594"/>
    <mergeCell ref="I1579:I1594"/>
    <mergeCell ref="J1579:J1594"/>
    <mergeCell ref="K1579:K1594"/>
    <mergeCell ref="L1579:L1594"/>
    <mergeCell ref="M1579:M1594"/>
    <mergeCell ref="P1545:P1570"/>
    <mergeCell ref="Q1545:Q1570"/>
    <mergeCell ref="R1545:R1570"/>
    <mergeCell ref="S1545:S1570"/>
    <mergeCell ref="T1545:T1570"/>
    <mergeCell ref="A1579:A1594"/>
    <mergeCell ref="B1579:B1594"/>
    <mergeCell ref="C1579:C1594"/>
    <mergeCell ref="D1579:D1594"/>
    <mergeCell ref="E1579:E1594"/>
    <mergeCell ref="J1545:J1570"/>
    <mergeCell ref="K1545:K1570"/>
    <mergeCell ref="L1545:L1570"/>
    <mergeCell ref="M1545:M1570"/>
    <mergeCell ref="N1545:N1570"/>
    <mergeCell ref="O1545:O1570"/>
    <mergeCell ref="R1608:R1611"/>
    <mergeCell ref="S1608:S1611"/>
    <mergeCell ref="T1608:T1611"/>
    <mergeCell ref="A1614:A1617"/>
    <mergeCell ref="B1614:B1617"/>
    <mergeCell ref="C1614:C1617"/>
    <mergeCell ref="D1614:D1617"/>
    <mergeCell ref="E1614:E1617"/>
    <mergeCell ref="H1614:H1617"/>
    <mergeCell ref="I1614:I1617"/>
    <mergeCell ref="L1608:L1611"/>
    <mergeCell ref="M1608:M1611"/>
    <mergeCell ref="N1608:N1611"/>
    <mergeCell ref="O1608:O1611"/>
    <mergeCell ref="P1608:P1611"/>
    <mergeCell ref="Q1608:Q1611"/>
    <mergeCell ref="T1579:T1594"/>
    <mergeCell ref="A1608:A1611"/>
    <mergeCell ref="B1608:B1611"/>
    <mergeCell ref="C1608:C1611"/>
    <mergeCell ref="D1608:D1611"/>
    <mergeCell ref="E1608:E1611"/>
    <mergeCell ref="H1608:H1611"/>
    <mergeCell ref="I1608:I1611"/>
    <mergeCell ref="J1608:J1611"/>
    <mergeCell ref="K1608:K1611"/>
    <mergeCell ref="N1579:N1594"/>
    <mergeCell ref="O1579:O1594"/>
    <mergeCell ref="P1579:P1594"/>
    <mergeCell ref="Q1579:Q1594"/>
    <mergeCell ref="R1579:R1594"/>
    <mergeCell ref="S1579:S1594"/>
    <mergeCell ref="H1637:H1649"/>
    <mergeCell ref="I1637:I1649"/>
    <mergeCell ref="J1637:J1649"/>
    <mergeCell ref="K1637:K1649"/>
    <mergeCell ref="L1637:L1649"/>
    <mergeCell ref="M1637:M1649"/>
    <mergeCell ref="P1614:P1617"/>
    <mergeCell ref="Q1614:Q1617"/>
    <mergeCell ref="R1614:R1617"/>
    <mergeCell ref="S1614:S1617"/>
    <mergeCell ref="T1614:T1617"/>
    <mergeCell ref="A1637:A1649"/>
    <mergeCell ref="B1637:B1649"/>
    <mergeCell ref="C1637:C1649"/>
    <mergeCell ref="D1637:D1649"/>
    <mergeCell ref="E1637:E1649"/>
    <mergeCell ref="J1614:J1617"/>
    <mergeCell ref="K1614:K1617"/>
    <mergeCell ref="L1614:L1617"/>
    <mergeCell ref="M1614:M1617"/>
    <mergeCell ref="N1614:N1617"/>
    <mergeCell ref="O1614:O1617"/>
    <mergeCell ref="R1650:R1653"/>
    <mergeCell ref="S1650:S1653"/>
    <mergeCell ref="T1650:T1653"/>
    <mergeCell ref="A1665:A1669"/>
    <mergeCell ref="B1665:B1669"/>
    <mergeCell ref="C1665:C1669"/>
    <mergeCell ref="D1665:D1669"/>
    <mergeCell ref="E1665:E1669"/>
    <mergeCell ref="H1665:H1669"/>
    <mergeCell ref="I1665:I1669"/>
    <mergeCell ref="L1650:L1653"/>
    <mergeCell ref="M1650:M1653"/>
    <mergeCell ref="N1650:N1653"/>
    <mergeCell ref="O1650:O1653"/>
    <mergeCell ref="P1650:P1653"/>
    <mergeCell ref="Q1650:Q1653"/>
    <mergeCell ref="T1637:T1649"/>
    <mergeCell ref="A1650:A1653"/>
    <mergeCell ref="B1650:B1653"/>
    <mergeCell ref="C1650:C1653"/>
    <mergeCell ref="D1650:D1653"/>
    <mergeCell ref="E1650:E1653"/>
    <mergeCell ref="H1650:H1653"/>
    <mergeCell ref="I1650:I1653"/>
    <mergeCell ref="J1650:J1653"/>
    <mergeCell ref="K1650:K1653"/>
    <mergeCell ref="N1637:N1649"/>
    <mergeCell ref="O1637:O1649"/>
    <mergeCell ref="P1637:P1649"/>
    <mergeCell ref="Q1637:Q1649"/>
    <mergeCell ref="R1637:R1649"/>
    <mergeCell ref="S1637:S1649"/>
    <mergeCell ref="H1672:H1676"/>
    <mergeCell ref="I1672:I1676"/>
    <mergeCell ref="J1672:J1676"/>
    <mergeCell ref="K1672:K1676"/>
    <mergeCell ref="L1672:L1676"/>
    <mergeCell ref="M1672:M1676"/>
    <mergeCell ref="P1665:P1669"/>
    <mergeCell ref="Q1665:Q1669"/>
    <mergeCell ref="R1665:R1669"/>
    <mergeCell ref="S1665:S1669"/>
    <mergeCell ref="T1665:T1669"/>
    <mergeCell ref="A1672:A1676"/>
    <mergeCell ref="B1672:B1676"/>
    <mergeCell ref="C1672:C1676"/>
    <mergeCell ref="D1672:D1676"/>
    <mergeCell ref="E1672:E1676"/>
    <mergeCell ref="J1665:J1669"/>
    <mergeCell ref="K1665:K1669"/>
    <mergeCell ref="L1665:L1669"/>
    <mergeCell ref="M1665:M1669"/>
    <mergeCell ref="N1665:N1669"/>
    <mergeCell ref="O1665:O1669"/>
    <mergeCell ref="R1692:R1698"/>
    <mergeCell ref="S1692:S1698"/>
    <mergeCell ref="T1692:T1698"/>
    <mergeCell ref="A1699:A1708"/>
    <mergeCell ref="B1699:B1708"/>
    <mergeCell ref="C1699:C1708"/>
    <mergeCell ref="D1699:D1708"/>
    <mergeCell ref="E1699:E1708"/>
    <mergeCell ref="H1699:H1708"/>
    <mergeCell ref="I1699:I1708"/>
    <mergeCell ref="L1692:L1698"/>
    <mergeCell ref="M1692:M1698"/>
    <mergeCell ref="N1692:N1698"/>
    <mergeCell ref="O1692:O1698"/>
    <mergeCell ref="P1692:P1698"/>
    <mergeCell ref="Q1692:Q1698"/>
    <mergeCell ref="T1672:T1676"/>
    <mergeCell ref="A1692:A1698"/>
    <mergeCell ref="B1692:B1698"/>
    <mergeCell ref="C1692:C1698"/>
    <mergeCell ref="D1692:D1698"/>
    <mergeCell ref="E1692:E1698"/>
    <mergeCell ref="H1692:H1698"/>
    <mergeCell ref="I1692:I1698"/>
    <mergeCell ref="J1692:J1698"/>
    <mergeCell ref="K1692:K1698"/>
    <mergeCell ref="N1672:N1676"/>
    <mergeCell ref="O1672:O1676"/>
    <mergeCell ref="P1672:P1676"/>
    <mergeCell ref="Q1672:Q1676"/>
    <mergeCell ref="R1672:R1676"/>
    <mergeCell ref="S1672:S1676"/>
    <mergeCell ref="H1709:H1716"/>
    <mergeCell ref="I1709:I1716"/>
    <mergeCell ref="J1709:J1716"/>
    <mergeCell ref="K1709:K1716"/>
    <mergeCell ref="L1709:L1716"/>
    <mergeCell ref="M1709:M1716"/>
    <mergeCell ref="P1699:P1708"/>
    <mergeCell ref="Q1699:Q1708"/>
    <mergeCell ref="R1699:R1708"/>
    <mergeCell ref="S1699:S1708"/>
    <mergeCell ref="T1699:T1708"/>
    <mergeCell ref="A1709:A1716"/>
    <mergeCell ref="B1709:B1716"/>
    <mergeCell ref="C1709:C1716"/>
    <mergeCell ref="D1709:D1716"/>
    <mergeCell ref="E1709:E1716"/>
    <mergeCell ref="J1699:J1708"/>
    <mergeCell ref="K1699:K1708"/>
    <mergeCell ref="L1699:L1708"/>
    <mergeCell ref="M1699:M1708"/>
    <mergeCell ref="N1699:N1708"/>
    <mergeCell ref="O1699:O1708"/>
    <mergeCell ref="R1717:R1723"/>
    <mergeCell ref="S1717:S1723"/>
    <mergeCell ref="T1717:T1723"/>
    <mergeCell ref="A1724:A1731"/>
    <mergeCell ref="B1724:B1731"/>
    <mergeCell ref="C1724:C1731"/>
    <mergeCell ref="D1724:D1731"/>
    <mergeCell ref="E1724:E1731"/>
    <mergeCell ref="H1724:H1731"/>
    <mergeCell ref="I1724:I1731"/>
    <mergeCell ref="L1717:L1723"/>
    <mergeCell ref="M1717:M1723"/>
    <mergeCell ref="N1717:N1723"/>
    <mergeCell ref="O1717:O1723"/>
    <mergeCell ref="P1717:P1723"/>
    <mergeCell ref="Q1717:Q1723"/>
    <mergeCell ref="T1709:T1716"/>
    <mergeCell ref="A1717:A1723"/>
    <mergeCell ref="B1717:B1723"/>
    <mergeCell ref="C1717:C1723"/>
    <mergeCell ref="D1717:D1723"/>
    <mergeCell ref="E1717:E1723"/>
    <mergeCell ref="H1717:H1723"/>
    <mergeCell ref="I1717:I1723"/>
    <mergeCell ref="J1717:J1723"/>
    <mergeCell ref="K1717:K1723"/>
    <mergeCell ref="N1709:N1716"/>
    <mergeCell ref="O1709:O1716"/>
    <mergeCell ref="P1709:P1716"/>
    <mergeCell ref="Q1709:Q1716"/>
    <mergeCell ref="R1709:R1716"/>
    <mergeCell ref="S1709:S1716"/>
    <mergeCell ref="H1732:H1738"/>
    <mergeCell ref="I1732:I1738"/>
    <mergeCell ref="J1732:J1738"/>
    <mergeCell ref="K1732:K1738"/>
    <mergeCell ref="L1732:L1738"/>
    <mergeCell ref="M1732:M1738"/>
    <mergeCell ref="P1724:P1731"/>
    <mergeCell ref="Q1724:Q1731"/>
    <mergeCell ref="R1724:R1731"/>
    <mergeCell ref="S1724:S1731"/>
    <mergeCell ref="T1724:T1731"/>
    <mergeCell ref="A1732:A1738"/>
    <mergeCell ref="B1732:B1738"/>
    <mergeCell ref="C1732:C1738"/>
    <mergeCell ref="D1732:D1738"/>
    <mergeCell ref="E1732:E1738"/>
    <mergeCell ref="J1724:J1731"/>
    <mergeCell ref="K1724:K1731"/>
    <mergeCell ref="L1724:L1731"/>
    <mergeCell ref="M1724:M1731"/>
    <mergeCell ref="N1724:N1731"/>
    <mergeCell ref="O1724:O1731"/>
    <mergeCell ref="R1739:R1745"/>
    <mergeCell ref="S1739:S1745"/>
    <mergeCell ref="T1739:T1745"/>
    <mergeCell ref="A1746:A1752"/>
    <mergeCell ref="B1746:B1752"/>
    <mergeCell ref="C1746:C1752"/>
    <mergeCell ref="D1746:D1752"/>
    <mergeCell ref="E1746:E1752"/>
    <mergeCell ref="H1746:H1752"/>
    <mergeCell ref="I1746:I1752"/>
    <mergeCell ref="L1739:L1745"/>
    <mergeCell ref="M1739:M1745"/>
    <mergeCell ref="N1739:N1745"/>
    <mergeCell ref="O1739:O1745"/>
    <mergeCell ref="P1739:P1745"/>
    <mergeCell ref="Q1739:Q1745"/>
    <mergeCell ref="T1732:T1738"/>
    <mergeCell ref="A1739:A1745"/>
    <mergeCell ref="B1739:B1745"/>
    <mergeCell ref="C1739:C1745"/>
    <mergeCell ref="D1739:D1745"/>
    <mergeCell ref="E1739:E1745"/>
    <mergeCell ref="H1739:H1745"/>
    <mergeCell ref="I1739:I1745"/>
    <mergeCell ref="J1739:J1745"/>
    <mergeCell ref="K1739:K1745"/>
    <mergeCell ref="N1732:N1738"/>
    <mergeCell ref="O1732:O1738"/>
    <mergeCell ref="P1732:P1738"/>
    <mergeCell ref="Q1732:Q1738"/>
    <mergeCell ref="R1732:R1738"/>
    <mergeCell ref="S1732:S1738"/>
    <mergeCell ref="H1753:H1759"/>
    <mergeCell ref="I1753:I1759"/>
    <mergeCell ref="J1753:J1759"/>
    <mergeCell ref="K1753:K1759"/>
    <mergeCell ref="L1753:L1759"/>
    <mergeCell ref="M1753:M1759"/>
    <mergeCell ref="P1746:P1752"/>
    <mergeCell ref="Q1746:Q1752"/>
    <mergeCell ref="R1746:R1752"/>
    <mergeCell ref="S1746:S1752"/>
    <mergeCell ref="T1746:T1752"/>
    <mergeCell ref="A1753:A1759"/>
    <mergeCell ref="B1753:B1759"/>
    <mergeCell ref="C1753:C1759"/>
    <mergeCell ref="D1753:D1759"/>
    <mergeCell ref="E1753:E1759"/>
    <mergeCell ref="J1746:J1752"/>
    <mergeCell ref="K1746:K1752"/>
    <mergeCell ref="L1746:L1752"/>
    <mergeCell ref="M1746:M1752"/>
    <mergeCell ref="N1746:N1752"/>
    <mergeCell ref="O1746:O1752"/>
    <mergeCell ref="R1774:R1777"/>
    <mergeCell ref="S1774:S1777"/>
    <mergeCell ref="T1774:T1777"/>
    <mergeCell ref="A1778:A1781"/>
    <mergeCell ref="B1778:B1781"/>
    <mergeCell ref="C1778:C1781"/>
    <mergeCell ref="D1778:D1781"/>
    <mergeCell ref="E1778:E1781"/>
    <mergeCell ref="H1778:H1781"/>
    <mergeCell ref="I1778:I1781"/>
    <mergeCell ref="L1774:L1777"/>
    <mergeCell ref="M1774:M1777"/>
    <mergeCell ref="N1774:N1777"/>
    <mergeCell ref="O1774:O1777"/>
    <mergeCell ref="P1774:P1777"/>
    <mergeCell ref="Q1774:Q1777"/>
    <mergeCell ref="T1753:T1759"/>
    <mergeCell ref="A1774:A1777"/>
    <mergeCell ref="B1774:B1777"/>
    <mergeCell ref="C1774:C1777"/>
    <mergeCell ref="D1774:D1777"/>
    <mergeCell ref="E1774:E1777"/>
    <mergeCell ref="H1774:H1777"/>
    <mergeCell ref="I1774:I1777"/>
    <mergeCell ref="J1774:J1777"/>
    <mergeCell ref="K1774:K1777"/>
    <mergeCell ref="N1753:N1759"/>
    <mergeCell ref="O1753:O1759"/>
    <mergeCell ref="P1753:P1759"/>
    <mergeCell ref="Q1753:Q1759"/>
    <mergeCell ref="R1753:R1759"/>
    <mergeCell ref="S1753:S1759"/>
    <mergeCell ref="H1782:H1785"/>
    <mergeCell ref="I1782:I1785"/>
    <mergeCell ref="J1782:J1785"/>
    <mergeCell ref="K1782:K1785"/>
    <mergeCell ref="L1782:L1785"/>
    <mergeCell ref="M1782:M1785"/>
    <mergeCell ref="P1778:P1781"/>
    <mergeCell ref="Q1778:Q1781"/>
    <mergeCell ref="R1778:R1781"/>
    <mergeCell ref="S1778:S1781"/>
    <mergeCell ref="T1778:T1781"/>
    <mergeCell ref="A1782:A1785"/>
    <mergeCell ref="B1782:B1785"/>
    <mergeCell ref="C1782:C1785"/>
    <mergeCell ref="D1782:D1785"/>
    <mergeCell ref="E1782:E1785"/>
    <mergeCell ref="J1778:J1781"/>
    <mergeCell ref="K1778:K1781"/>
    <mergeCell ref="L1778:L1781"/>
    <mergeCell ref="M1778:M1781"/>
    <mergeCell ref="N1778:N1781"/>
    <mergeCell ref="O1778:O1781"/>
    <mergeCell ref="R1786:R1789"/>
    <mergeCell ref="S1786:S1789"/>
    <mergeCell ref="T1786:T1789"/>
    <mergeCell ref="A1802:A1805"/>
    <mergeCell ref="B1802:B1805"/>
    <mergeCell ref="C1802:C1805"/>
    <mergeCell ref="D1802:D1805"/>
    <mergeCell ref="E1802:E1805"/>
    <mergeCell ref="H1802:H1805"/>
    <mergeCell ref="I1802:I1805"/>
    <mergeCell ref="L1786:L1789"/>
    <mergeCell ref="M1786:M1789"/>
    <mergeCell ref="N1786:N1789"/>
    <mergeCell ref="O1786:O1789"/>
    <mergeCell ref="P1786:P1789"/>
    <mergeCell ref="Q1786:Q1789"/>
    <mergeCell ref="T1782:T1785"/>
    <mergeCell ref="A1786:A1789"/>
    <mergeCell ref="B1786:B1789"/>
    <mergeCell ref="C1786:C1789"/>
    <mergeCell ref="D1786:D1789"/>
    <mergeCell ref="E1786:E1789"/>
    <mergeCell ref="H1786:H1789"/>
    <mergeCell ref="I1786:I1789"/>
    <mergeCell ref="J1786:J1789"/>
    <mergeCell ref="K1786:K1789"/>
    <mergeCell ref="N1782:N1785"/>
    <mergeCell ref="O1782:O1785"/>
    <mergeCell ref="P1782:P1785"/>
    <mergeCell ref="Q1782:Q1785"/>
    <mergeCell ref="R1782:R1785"/>
    <mergeCell ref="S1782:S1785"/>
    <mergeCell ref="H1826:H1829"/>
    <mergeCell ref="I1826:I1829"/>
    <mergeCell ref="J1826:J1829"/>
    <mergeCell ref="K1826:K1829"/>
    <mergeCell ref="L1826:L1829"/>
    <mergeCell ref="M1826:M1829"/>
    <mergeCell ref="P1802:P1805"/>
    <mergeCell ref="Q1802:Q1805"/>
    <mergeCell ref="R1802:R1805"/>
    <mergeCell ref="S1802:S1805"/>
    <mergeCell ref="T1802:T1805"/>
    <mergeCell ref="A1826:A1829"/>
    <mergeCell ref="B1826:B1829"/>
    <mergeCell ref="C1826:C1829"/>
    <mergeCell ref="D1826:D1829"/>
    <mergeCell ref="E1826:E1829"/>
    <mergeCell ref="J1802:J1805"/>
    <mergeCell ref="K1802:K1805"/>
    <mergeCell ref="L1802:L1805"/>
    <mergeCell ref="M1802:M1805"/>
    <mergeCell ref="N1802:N1805"/>
    <mergeCell ref="O1802:O1805"/>
    <mergeCell ref="R1850:R1853"/>
    <mergeCell ref="S1850:S1853"/>
    <mergeCell ref="T1850:T1853"/>
    <mergeCell ref="A1889:A1891"/>
    <mergeCell ref="B1889:B1891"/>
    <mergeCell ref="C1889:C1891"/>
    <mergeCell ref="D1889:D1891"/>
    <mergeCell ref="E1889:E1891"/>
    <mergeCell ref="H1889:H1891"/>
    <mergeCell ref="I1889:I1891"/>
    <mergeCell ref="L1850:L1853"/>
    <mergeCell ref="M1850:M1853"/>
    <mergeCell ref="N1850:N1853"/>
    <mergeCell ref="O1850:O1853"/>
    <mergeCell ref="P1850:P1853"/>
    <mergeCell ref="Q1850:Q1853"/>
    <mergeCell ref="T1826:T1829"/>
    <mergeCell ref="A1850:A1853"/>
    <mergeCell ref="B1850:B1853"/>
    <mergeCell ref="C1850:C1853"/>
    <mergeCell ref="D1850:D1853"/>
    <mergeCell ref="E1850:E1853"/>
    <mergeCell ref="H1850:H1853"/>
    <mergeCell ref="I1850:I1853"/>
    <mergeCell ref="J1850:J1853"/>
    <mergeCell ref="K1850:K1853"/>
    <mergeCell ref="N1826:N1829"/>
    <mergeCell ref="O1826:O1829"/>
    <mergeCell ref="P1826:P1829"/>
    <mergeCell ref="Q1826:Q1829"/>
    <mergeCell ref="R1826:R1829"/>
    <mergeCell ref="S1826:S1829"/>
    <mergeCell ref="H1892:H1917"/>
    <mergeCell ref="I1892:I1917"/>
    <mergeCell ref="J1892:J1917"/>
    <mergeCell ref="K1892:K1917"/>
    <mergeCell ref="L1892:L1917"/>
    <mergeCell ref="M1892:M1917"/>
    <mergeCell ref="P1889:P1891"/>
    <mergeCell ref="Q1889:Q1891"/>
    <mergeCell ref="R1889:R1891"/>
    <mergeCell ref="S1889:S1891"/>
    <mergeCell ref="T1889:T1891"/>
    <mergeCell ref="A1892:A1917"/>
    <mergeCell ref="B1892:B1917"/>
    <mergeCell ref="C1892:C1917"/>
    <mergeCell ref="D1892:D1917"/>
    <mergeCell ref="E1892:E1917"/>
    <mergeCell ref="J1889:J1891"/>
    <mergeCell ref="K1889:K1891"/>
    <mergeCell ref="L1889:L1891"/>
    <mergeCell ref="M1889:M1891"/>
    <mergeCell ref="N1889:N1891"/>
    <mergeCell ref="O1889:O1891"/>
    <mergeCell ref="R1919:R1921"/>
    <mergeCell ref="S1919:S1921"/>
    <mergeCell ref="T1919:T1921"/>
    <mergeCell ref="A1932:A1935"/>
    <mergeCell ref="B1932:B1935"/>
    <mergeCell ref="C1932:C1935"/>
    <mergeCell ref="D1932:D1935"/>
    <mergeCell ref="E1932:E1935"/>
    <mergeCell ref="H1932:H1935"/>
    <mergeCell ref="I1932:I1935"/>
    <mergeCell ref="L1919:L1921"/>
    <mergeCell ref="M1919:M1921"/>
    <mergeCell ref="N1919:N1921"/>
    <mergeCell ref="O1919:O1921"/>
    <mergeCell ref="P1919:P1921"/>
    <mergeCell ref="Q1919:Q1921"/>
    <mergeCell ref="T1892:T1917"/>
    <mergeCell ref="A1919:A1921"/>
    <mergeCell ref="B1919:B1921"/>
    <mergeCell ref="C1919:C1921"/>
    <mergeCell ref="D1919:D1921"/>
    <mergeCell ref="E1919:E1921"/>
    <mergeCell ref="H1919:H1921"/>
    <mergeCell ref="I1919:I1921"/>
    <mergeCell ref="J1919:J1921"/>
    <mergeCell ref="K1919:K1921"/>
    <mergeCell ref="N1892:N1917"/>
    <mergeCell ref="O1892:O1917"/>
    <mergeCell ref="P1892:P1917"/>
    <mergeCell ref="Q1892:Q1917"/>
    <mergeCell ref="R1892:R1917"/>
    <mergeCell ref="S1892:S1917"/>
    <mergeCell ref="H1940:H1941"/>
    <mergeCell ref="I1940:I1941"/>
    <mergeCell ref="J1940:J1941"/>
    <mergeCell ref="K1940:K1941"/>
    <mergeCell ref="L1940:L1941"/>
    <mergeCell ref="M1940:M1941"/>
    <mergeCell ref="P1932:P1935"/>
    <mergeCell ref="Q1932:Q1935"/>
    <mergeCell ref="R1932:R1935"/>
    <mergeCell ref="S1932:S1935"/>
    <mergeCell ref="T1932:T1935"/>
    <mergeCell ref="A1940:A1941"/>
    <mergeCell ref="B1940:B1941"/>
    <mergeCell ref="C1940:C1941"/>
    <mergeCell ref="D1940:D1941"/>
    <mergeCell ref="E1940:E1941"/>
    <mergeCell ref="J1932:J1935"/>
    <mergeCell ref="K1932:K1935"/>
    <mergeCell ref="L1932:L1935"/>
    <mergeCell ref="M1932:M1935"/>
    <mergeCell ref="N1932:N1935"/>
    <mergeCell ref="O1932:O1935"/>
    <mergeCell ref="P1952:P1954"/>
    <mergeCell ref="Q1952:Q1954"/>
    <mergeCell ref="R1952:R1954"/>
    <mergeCell ref="S1952:S1954"/>
    <mergeCell ref="T1952:T1954"/>
    <mergeCell ref="A1955:A1957"/>
    <mergeCell ref="B1955:B1957"/>
    <mergeCell ref="C1955:C1957"/>
    <mergeCell ref="D1955:D1957"/>
    <mergeCell ref="E1955:E1957"/>
    <mergeCell ref="J1952:J1954"/>
    <mergeCell ref="K1952:K1954"/>
    <mergeCell ref="L1952:L1954"/>
    <mergeCell ref="M1952:M1954"/>
    <mergeCell ref="N1952:N1954"/>
    <mergeCell ref="O1952:O1954"/>
    <mergeCell ref="T1940:T1941"/>
    <mergeCell ref="A1952:A1954"/>
    <mergeCell ref="B1952:B1954"/>
    <mergeCell ref="C1952:C1954"/>
    <mergeCell ref="D1952:D1954"/>
    <mergeCell ref="E1952:E1954"/>
    <mergeCell ref="F1952:F1954"/>
    <mergeCell ref="G1952:G1954"/>
    <mergeCell ref="H1952:H1954"/>
    <mergeCell ref="I1952:I1954"/>
    <mergeCell ref="N1940:N1941"/>
    <mergeCell ref="O1940:O1941"/>
    <mergeCell ref="P1940:P1941"/>
    <mergeCell ref="Q1940:Q1941"/>
    <mergeCell ref="R1940:R1941"/>
    <mergeCell ref="S1940:S1941"/>
    <mergeCell ref="T1955:T1957"/>
    <mergeCell ref="A1958:A1983"/>
    <mergeCell ref="B1958:B1983"/>
    <mergeCell ref="C1958:C1983"/>
    <mergeCell ref="D1958:D1983"/>
    <mergeCell ref="E1958:E1983"/>
    <mergeCell ref="H1958:H1983"/>
    <mergeCell ref="I1958:I1983"/>
    <mergeCell ref="J1958:J1983"/>
    <mergeCell ref="K1958:K1983"/>
    <mergeCell ref="N1955:N1957"/>
    <mergeCell ref="O1955:O1957"/>
    <mergeCell ref="P1955:P1957"/>
    <mergeCell ref="Q1955:Q1957"/>
    <mergeCell ref="R1955:R1957"/>
    <mergeCell ref="S1955:S1957"/>
    <mergeCell ref="H1955:H1957"/>
    <mergeCell ref="I1955:I1957"/>
    <mergeCell ref="J1955:J1957"/>
    <mergeCell ref="K1955:K1957"/>
    <mergeCell ref="L1955:L1957"/>
    <mergeCell ref="M1955:M1957"/>
    <mergeCell ref="P1997:P2011"/>
    <mergeCell ref="Q1997:Q2011"/>
    <mergeCell ref="R1997:R2011"/>
    <mergeCell ref="S1997:S2011"/>
    <mergeCell ref="T1997:T2011"/>
    <mergeCell ref="A2017:A2074"/>
    <mergeCell ref="B2017:B2074"/>
    <mergeCell ref="C2017:C2074"/>
    <mergeCell ref="D2017:D2074"/>
    <mergeCell ref="E2017:E2074"/>
    <mergeCell ref="J1997:J2011"/>
    <mergeCell ref="K1997:K2011"/>
    <mergeCell ref="L1997:L2011"/>
    <mergeCell ref="M1997:M2011"/>
    <mergeCell ref="N1997:N2011"/>
    <mergeCell ref="O1997:O2011"/>
    <mergeCell ref="R1958:R1983"/>
    <mergeCell ref="S1958:S1983"/>
    <mergeCell ref="T1958:T1983"/>
    <mergeCell ref="A1997:A2011"/>
    <mergeCell ref="B1997:B2011"/>
    <mergeCell ref="C1997:C2011"/>
    <mergeCell ref="D1997:D2011"/>
    <mergeCell ref="E1997:E2011"/>
    <mergeCell ref="H1997:H2011"/>
    <mergeCell ref="I1997:I2011"/>
    <mergeCell ref="L1958:L1983"/>
    <mergeCell ref="M1958:M1983"/>
    <mergeCell ref="N1958:N1983"/>
    <mergeCell ref="O1958:O1983"/>
    <mergeCell ref="P1958:P1983"/>
    <mergeCell ref="Q1958:Q1983"/>
    <mergeCell ref="T2017:T2074"/>
    <mergeCell ref="A2083:A2091"/>
    <mergeCell ref="B2083:B2091"/>
    <mergeCell ref="C2083:C2091"/>
    <mergeCell ref="D2083:D2091"/>
    <mergeCell ref="E2083:E2091"/>
    <mergeCell ref="H2083:H2091"/>
    <mergeCell ref="I2083:I2091"/>
    <mergeCell ref="J2083:J2091"/>
    <mergeCell ref="K2083:K2091"/>
    <mergeCell ref="N2017:N2074"/>
    <mergeCell ref="O2017:O2074"/>
    <mergeCell ref="P2017:P2074"/>
    <mergeCell ref="Q2017:Q2074"/>
    <mergeCell ref="R2017:R2074"/>
    <mergeCell ref="S2017:S2074"/>
    <mergeCell ref="H2017:H2074"/>
    <mergeCell ref="I2017:I2074"/>
    <mergeCell ref="J2017:J2074"/>
    <mergeCell ref="K2017:K2074"/>
    <mergeCell ref="L2017:L2074"/>
    <mergeCell ref="M2017:M2074"/>
    <mergeCell ref="P2093:P2159"/>
    <mergeCell ref="Q2093:Q2159"/>
    <mergeCell ref="R2093:R2159"/>
    <mergeCell ref="S2093:S2159"/>
    <mergeCell ref="T2093:T2159"/>
    <mergeCell ref="J2093:J2159"/>
    <mergeCell ref="K2093:K2159"/>
    <mergeCell ref="L2093:L2159"/>
    <mergeCell ref="M2093:M2159"/>
    <mergeCell ref="N2093:N2159"/>
    <mergeCell ref="O2093:O2159"/>
    <mergeCell ref="R2083:R2091"/>
    <mergeCell ref="S2083:S2091"/>
    <mergeCell ref="T2083:T2091"/>
    <mergeCell ref="A2093:A2159"/>
    <mergeCell ref="B2093:B2159"/>
    <mergeCell ref="C2093:C2159"/>
    <mergeCell ref="D2093:D2159"/>
    <mergeCell ref="E2093:E2159"/>
    <mergeCell ref="H2093:H2159"/>
    <mergeCell ref="I2093:I2159"/>
    <mergeCell ref="L2083:L2091"/>
    <mergeCell ref="M2083:M2091"/>
    <mergeCell ref="N2083:N2091"/>
    <mergeCell ref="O2083:O2091"/>
    <mergeCell ref="P2083:P2091"/>
    <mergeCell ref="Q2083:Q2091"/>
  </mergeCell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03" stopIfTrue="1" id="{4385B5C2-BDD0-42A9-A032-81A750CED6E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04" stopIfTrue="1" id="{E8B97A68-3776-4192-9FDF-2515F5C42295}">
            <xm:f>'\\IC.Green.Net\IC_User_DFS\Users\deel1\Desktop\[Maternity Services Data Set Technical Output Specification.xlsm]MAT101Booking'!#REF!=yes</xm:f>
            <x14:dxf>
              <fill>
                <patternFill>
                  <bgColor indexed="43"/>
                </patternFill>
              </fill>
            </x14:dxf>
          </x14:cfRule>
          <xm:sqref>P11</xm:sqref>
        </x14:conditionalFormatting>
        <x14:conditionalFormatting xmlns:xm="http://schemas.microsoft.com/office/excel/2006/main">
          <x14:cfRule type="expression" priority="201" stopIfTrue="1" id="{2BAA97C0-7067-4504-BB58-DEA293B7E5B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02" stopIfTrue="1" id="{666F296D-7BF6-4988-86E5-6E35B57E0CF6}">
            <xm:f>'\\IC.Green.Net\IC_User_DFS\Users\deel1\Desktop\[Maternity Services Data Set Technical Output Specification.xlsm]MAT101Booking'!#REF!=yes</xm:f>
            <x14:dxf>
              <fill>
                <patternFill>
                  <bgColor indexed="43"/>
                </patternFill>
              </fill>
            </x14:dxf>
          </x14:cfRule>
          <xm:sqref>P10</xm:sqref>
        </x14:conditionalFormatting>
        <x14:conditionalFormatting xmlns:xm="http://schemas.microsoft.com/office/excel/2006/main">
          <x14:cfRule type="expression" priority="199" stopIfTrue="1" id="{A691581F-9EF7-449F-843C-4CF7915F894B}">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00" stopIfTrue="1" id="{8A440F00-DB66-4FB5-9539-80A2E42A7731}">
            <xm:f>'\\IC.Green.Net\IC_User_DFS\Users\deel1\Desktop\[Maternity Services Data Set Technical Output Specification.xlsm]MAT101Booking'!#REF!=yes</xm:f>
            <x14:dxf>
              <fill>
                <patternFill>
                  <bgColor indexed="43"/>
                </patternFill>
              </fill>
            </x14:dxf>
          </x14:cfRule>
          <xm:sqref>P191:P192</xm:sqref>
        </x14:conditionalFormatting>
        <x14:conditionalFormatting xmlns:xm="http://schemas.microsoft.com/office/excel/2006/main">
          <x14:cfRule type="expression" priority="197" stopIfTrue="1" id="{8F6ADDAB-C281-4F1A-A2C1-029E393C50D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98" stopIfTrue="1" id="{8F3DB1A4-6320-43DA-819B-3AB98DA47E05}">
            <xm:f>'\\IC.Green.Net\IC_User_DFS\Users\deel1\Desktop\[Maternity Services Data Set Technical Output Specification.xlsm]MAT101Booking'!#REF!=yes</xm:f>
            <x14:dxf>
              <fill>
                <patternFill>
                  <bgColor indexed="43"/>
                </patternFill>
              </fill>
            </x14:dxf>
          </x14:cfRule>
          <xm:sqref>P190</xm:sqref>
        </x14:conditionalFormatting>
        <x14:conditionalFormatting xmlns:xm="http://schemas.microsoft.com/office/excel/2006/main">
          <x14:cfRule type="expression" priority="195" stopIfTrue="1" id="{BD67D198-D4D6-46C2-8BE8-157D1E76540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96" stopIfTrue="1" id="{46A29766-01EB-4A76-ACDF-190A2E1B4E1A}">
            <xm:f>'\\IC.Green.Net\IC_User_DFS\Users\deel1\Desktop\[Maternity Services Data Set Technical Output Specification.xlsm]MAT101Booking'!#REF!=yes</xm:f>
            <x14:dxf>
              <fill>
                <patternFill>
                  <bgColor indexed="43"/>
                </patternFill>
              </fill>
            </x14:dxf>
          </x14:cfRule>
          <xm:sqref>P314</xm:sqref>
        </x14:conditionalFormatting>
        <x14:conditionalFormatting xmlns:xm="http://schemas.microsoft.com/office/excel/2006/main">
          <x14:cfRule type="expression" priority="193" stopIfTrue="1" id="{34852799-FC78-4F10-A663-5BCF106A5BF0}">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94" stopIfTrue="1" id="{FE99FF32-C103-4D56-A881-BE6ABD8C1311}">
            <xm:f>'\\IC.Green.Net\IC_User_DFS\Users\deel1\Desktop\[Maternity Services Data Set Technical Output Specification.xlsm]MAT101Booking'!#REF!=yes</xm:f>
            <x14:dxf>
              <fill>
                <patternFill>
                  <bgColor indexed="43"/>
                </patternFill>
              </fill>
            </x14:dxf>
          </x14:cfRule>
          <xm:sqref>P315</xm:sqref>
        </x14:conditionalFormatting>
        <x14:conditionalFormatting xmlns:xm="http://schemas.microsoft.com/office/excel/2006/main">
          <x14:cfRule type="expression" priority="191" stopIfTrue="1" id="{97122AF8-4E8B-4284-A270-32413217B409}">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92" stopIfTrue="1" id="{6AAA9531-B5D4-4F08-B782-D1ACFC0C6FD5}">
            <xm:f>'\\IC.Green.Net\IC_User_DFS\Users\deel1\Desktop\[Maternity Services Data Set Technical Output Specification.xlsm]MAT101Booking'!#REF!=yes</xm:f>
            <x14:dxf>
              <fill>
                <patternFill>
                  <bgColor indexed="43"/>
                </patternFill>
              </fill>
            </x14:dxf>
          </x14:cfRule>
          <xm:sqref>P313</xm:sqref>
        </x14:conditionalFormatting>
        <x14:conditionalFormatting xmlns:xm="http://schemas.microsoft.com/office/excel/2006/main">
          <x14:cfRule type="expression" priority="189" stopIfTrue="1" id="{65FF9E06-569F-4F19-9863-BF07BBBA5CD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90" stopIfTrue="1" id="{8BF5A43C-FB88-44B9-AAEC-E6A8E5209608}">
            <xm:f>'\\IC.Green.Net\IC_User_DFS\Users\deel1\Desktop\[Maternity Services Data Set Technical Output Specification.xlsm]MAT101Booking'!#REF!=yes</xm:f>
            <x14:dxf>
              <fill>
                <patternFill>
                  <bgColor indexed="43"/>
                </patternFill>
              </fill>
            </x14:dxf>
          </x14:cfRule>
          <xm:sqref>P387</xm:sqref>
        </x14:conditionalFormatting>
        <x14:conditionalFormatting xmlns:xm="http://schemas.microsoft.com/office/excel/2006/main">
          <x14:cfRule type="expression" priority="187" stopIfTrue="1" id="{0A975ADC-C19C-49DE-8703-443891B9E5F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88" stopIfTrue="1" id="{A972BF92-127B-4A5E-BDFC-8AAECFFAB107}">
            <xm:f>'\\IC.Green.Net\IC_User_DFS\Users\deel1\Desktop\[Maternity Services Data Set Technical Output Specification.xlsm]MAT101Booking'!#REF!=yes</xm:f>
            <x14:dxf>
              <fill>
                <patternFill>
                  <bgColor indexed="43"/>
                </patternFill>
              </fill>
            </x14:dxf>
          </x14:cfRule>
          <xm:sqref>P388</xm:sqref>
        </x14:conditionalFormatting>
        <x14:conditionalFormatting xmlns:xm="http://schemas.microsoft.com/office/excel/2006/main">
          <x14:cfRule type="expression" priority="185" stopIfTrue="1" id="{B71AA9F6-9343-4FEE-BCF8-A3B7A321F303}">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86" stopIfTrue="1" id="{F9F79DC4-0E42-4995-BE23-2ABF3339301E}">
            <xm:f>'\\IC.Green.Net\IC_User_DFS\Users\deel1\Desktop\[Maternity Services Data Set Technical Output Specification.xlsm]MAT101Booking'!#REF!=yes</xm:f>
            <x14:dxf>
              <fill>
                <patternFill>
                  <bgColor indexed="43"/>
                </patternFill>
              </fill>
            </x14:dxf>
          </x14:cfRule>
          <xm:sqref>P386</xm:sqref>
        </x14:conditionalFormatting>
        <x14:conditionalFormatting xmlns:xm="http://schemas.microsoft.com/office/excel/2006/main">
          <x14:cfRule type="expression" priority="183" stopIfTrue="1" id="{44BF79FF-ED9C-4A08-AABD-5234FD95E99B}">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84" stopIfTrue="1" id="{F14ADC01-957F-413C-8B87-9CF554E19C60}">
            <xm:f>'\\IC.Green.Net\IC_User_DFS\Users\deel1\Desktop\[Maternity Services Data Set Technical Output Specification.xlsm]MAT101Booking'!#REF!=yes</xm:f>
            <x14:dxf>
              <fill>
                <patternFill>
                  <bgColor indexed="43"/>
                </patternFill>
              </fill>
            </x14:dxf>
          </x14:cfRule>
          <xm:sqref>P439</xm:sqref>
        </x14:conditionalFormatting>
        <x14:conditionalFormatting xmlns:xm="http://schemas.microsoft.com/office/excel/2006/main">
          <x14:cfRule type="expression" priority="181" stopIfTrue="1" id="{2F0DDF18-4D13-4997-96D1-7FAA02B5EA1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82" stopIfTrue="1" id="{2DB64331-DC0C-4CE6-BB47-62FB839EC46C}">
            <xm:f>'\\IC.Green.Net\IC_User_DFS\Users\deel1\Desktop\[Maternity Services Data Set Technical Output Specification.xlsm]MAT101Booking'!#REF!=yes</xm:f>
            <x14:dxf>
              <fill>
                <patternFill>
                  <bgColor indexed="43"/>
                </patternFill>
              </fill>
            </x14:dxf>
          </x14:cfRule>
          <xm:sqref>P437</xm:sqref>
        </x14:conditionalFormatting>
        <x14:conditionalFormatting xmlns:xm="http://schemas.microsoft.com/office/excel/2006/main">
          <x14:cfRule type="expression" priority="179" stopIfTrue="1" id="{CCE25BB0-9671-4C44-9F19-3F80F57E1E44}">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80" stopIfTrue="1" id="{E95AA2DB-3277-49D1-8895-105C98AECE6D}">
            <xm:f>'\\IC.Green.Net\IC_User_DFS\Users\deel1\Desktop\[Maternity Services Data Set Technical Output Specification.xlsm]MAT101Booking'!#REF!=yes</xm:f>
            <x14:dxf>
              <fill>
                <patternFill>
                  <bgColor indexed="43"/>
                </patternFill>
              </fill>
            </x14:dxf>
          </x14:cfRule>
          <xm:sqref>P459</xm:sqref>
        </x14:conditionalFormatting>
        <x14:conditionalFormatting xmlns:xm="http://schemas.microsoft.com/office/excel/2006/main">
          <x14:cfRule type="expression" priority="177" stopIfTrue="1" id="{519C5AD7-F91E-4638-9E39-8142509E0411}">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78" stopIfTrue="1" id="{1F390C87-9DF0-4707-9284-382DE29AF26B}">
            <xm:f>'\\IC.Green.Net\IC_User_DFS\Users\deel1\Desktop\[Maternity Services Data Set Technical Output Specification.xlsm]MAT101Booking'!#REF!=yes</xm:f>
            <x14:dxf>
              <fill>
                <patternFill>
                  <bgColor indexed="43"/>
                </patternFill>
              </fill>
            </x14:dxf>
          </x14:cfRule>
          <xm:sqref>P457</xm:sqref>
        </x14:conditionalFormatting>
        <x14:conditionalFormatting xmlns:xm="http://schemas.microsoft.com/office/excel/2006/main">
          <x14:cfRule type="expression" priority="175" stopIfTrue="1" id="{B66EEE37-9E6D-4CAD-B84C-2A1758E904F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76" stopIfTrue="1" id="{1CC2D0E5-4A90-4437-A232-6FBA55CEEFC0}">
            <xm:f>'\\IC.Green.Net\IC_User_DFS\Users\deel1\Desktop\[Maternity Services Data Set Technical Output Specification.xlsm]MAT101Booking'!#REF!=yes</xm:f>
            <x14:dxf>
              <fill>
                <patternFill>
                  <bgColor indexed="43"/>
                </patternFill>
              </fill>
            </x14:dxf>
          </x14:cfRule>
          <xm:sqref>P474 P476</xm:sqref>
        </x14:conditionalFormatting>
        <x14:conditionalFormatting xmlns:xm="http://schemas.microsoft.com/office/excel/2006/main">
          <x14:cfRule type="expression" priority="173" stopIfTrue="1" id="{953C56D9-C03F-498F-90B3-B630B62D43C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74" stopIfTrue="1" id="{B2C5F49C-1DD4-43D9-AC94-EABE2CB7AC6E}">
            <xm:f>'\\IC.Green.Net\IC_User_DFS\Users\deel1\Desktop\[Maternity Services Data Set Technical Output Specification.xlsm]MAT101Booking'!#REF!=yes</xm:f>
            <x14:dxf>
              <fill>
                <patternFill>
                  <bgColor indexed="43"/>
                </patternFill>
              </fill>
            </x14:dxf>
          </x14:cfRule>
          <xm:sqref>P477:P479</xm:sqref>
        </x14:conditionalFormatting>
        <x14:conditionalFormatting xmlns:xm="http://schemas.microsoft.com/office/excel/2006/main">
          <x14:cfRule type="expression" priority="171" stopIfTrue="1" id="{A856D6E7-968C-4D7B-B154-DE83D6F0F6B3}">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72" stopIfTrue="1" id="{4D1D308F-009E-4C7F-A02D-AE3DF607937D}">
            <xm:f>'\\IC.Green.Net\IC_User_DFS\Users\deel1\Desktop\[Maternity Services Data Set Technical Output Specification.xlsm]MAT101Booking'!#REF!=yes</xm:f>
            <x14:dxf>
              <fill>
                <patternFill>
                  <bgColor indexed="43"/>
                </patternFill>
              </fill>
            </x14:dxf>
          </x14:cfRule>
          <xm:sqref>P473</xm:sqref>
        </x14:conditionalFormatting>
        <x14:conditionalFormatting xmlns:xm="http://schemas.microsoft.com/office/excel/2006/main">
          <x14:cfRule type="expression" priority="169" stopIfTrue="1" id="{3190305E-F71A-42D4-8CD3-0713C7AA0DF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70" stopIfTrue="1" id="{F7B35329-9FA6-4AB7-B85E-67A336EAA5D1}">
            <xm:f>'\\IC.Green.Net\IC_User_DFS\Users\deel1\Desktop\[Maternity Services Data Set Technical Output Specification.xlsm]MAT101Booking'!#REF!=yes</xm:f>
            <x14:dxf>
              <fill>
                <patternFill>
                  <bgColor indexed="43"/>
                </patternFill>
              </fill>
            </x14:dxf>
          </x14:cfRule>
          <xm:sqref>P471</xm:sqref>
        </x14:conditionalFormatting>
        <x14:conditionalFormatting xmlns:xm="http://schemas.microsoft.com/office/excel/2006/main">
          <x14:cfRule type="expression" priority="167" stopIfTrue="1" id="{F5BEA87A-085C-4F7D-9CF7-A8D06FD0B8E9}">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68" stopIfTrue="1" id="{20BBE1E3-662A-4EE5-97ED-377DFF507FDB}">
            <xm:f>'\\IC.Green.Net\IC_User_DFS\Users\deel1\Desktop\[Maternity Services Data Set Technical Output Specification.xlsm]MAT101Booking'!#REF!=yes</xm:f>
            <x14:dxf>
              <fill>
                <patternFill>
                  <bgColor indexed="43"/>
                </patternFill>
              </fill>
            </x14:dxf>
          </x14:cfRule>
          <xm:sqref>P506</xm:sqref>
        </x14:conditionalFormatting>
        <x14:conditionalFormatting xmlns:xm="http://schemas.microsoft.com/office/excel/2006/main">
          <x14:cfRule type="expression" priority="165" stopIfTrue="1" id="{6116F65A-F9C1-4E99-B787-A50CCF7C50F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66" stopIfTrue="1" id="{8F778360-768F-48A1-901E-D963540C38F5}">
            <xm:f>'\\IC.Green.Net\IC_User_DFS\Users\deel1\Desktop\[Maternity Services Data Set Technical Output Specification.xlsm]MAT101Booking'!#REF!=yes</xm:f>
            <x14:dxf>
              <fill>
                <patternFill>
                  <bgColor indexed="43"/>
                </patternFill>
              </fill>
            </x14:dxf>
          </x14:cfRule>
          <xm:sqref>P501</xm:sqref>
        </x14:conditionalFormatting>
        <x14:conditionalFormatting xmlns:xm="http://schemas.microsoft.com/office/excel/2006/main">
          <x14:cfRule type="expression" priority="163" stopIfTrue="1" id="{56FA0ABD-0A5E-436D-A681-8E8DB0BE01E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64" stopIfTrue="1" id="{22EB19DE-B9BD-4ECE-B218-0CB640157278}">
            <xm:f>'\\IC.Green.Net\IC_User_DFS\Users\deel1\Desktop\[Maternity Services Data Set Technical Output Specification.xlsm]MAT101Booking'!#REF!=yes</xm:f>
            <x14:dxf>
              <fill>
                <patternFill>
                  <bgColor indexed="43"/>
                </patternFill>
              </fill>
            </x14:dxf>
          </x14:cfRule>
          <xm:sqref>P499</xm:sqref>
        </x14:conditionalFormatting>
        <x14:conditionalFormatting xmlns:xm="http://schemas.microsoft.com/office/excel/2006/main">
          <x14:cfRule type="expression" priority="161" stopIfTrue="1" id="{D2236DF2-EB29-4000-AECA-01D05553BC74}">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62" stopIfTrue="1" id="{4E698000-C87C-4E92-A4A5-607F2A0E82D9}">
            <xm:f>'\\IC.Green.Net\IC_User_DFS\Users\deel1\Desktop\[Maternity Services Data Set Technical Output Specification.xlsm]MAT101Booking'!#REF!=yes</xm:f>
            <x14:dxf>
              <fill>
                <patternFill>
                  <bgColor indexed="43"/>
                </patternFill>
              </fill>
            </x14:dxf>
          </x14:cfRule>
          <xm:sqref>P702</xm:sqref>
        </x14:conditionalFormatting>
        <x14:conditionalFormatting xmlns:xm="http://schemas.microsoft.com/office/excel/2006/main">
          <x14:cfRule type="expression" priority="159" stopIfTrue="1" id="{B4293A4C-65EC-4221-A3B1-AD5D1BF74039}">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60" stopIfTrue="1" id="{B993AE46-BAD9-455E-B73C-3571A77AC74D}">
            <xm:f>'\\IC.Green.Net\IC_User_DFS\Users\deel1\Desktop\[Maternity Services Data Set Technical Output Specification.xlsm]MAT101Booking'!#REF!=yes</xm:f>
            <x14:dxf>
              <fill>
                <patternFill>
                  <bgColor indexed="43"/>
                </patternFill>
              </fill>
            </x14:dxf>
          </x14:cfRule>
          <xm:sqref>P703</xm:sqref>
        </x14:conditionalFormatting>
        <x14:conditionalFormatting xmlns:xm="http://schemas.microsoft.com/office/excel/2006/main">
          <x14:cfRule type="expression" priority="157" stopIfTrue="1" id="{6C1A7938-97A7-475D-84BA-0FA8CE932774}">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58" stopIfTrue="1" id="{E8EB03E4-A7FF-4465-ACF6-5352EC863D66}">
            <xm:f>'\\IC.Green.Net\IC_User_DFS\Users\deel1\Desktop\[Maternity Services Data Set Technical Output Specification.xlsm]MAT101Booking'!#REF!=yes</xm:f>
            <x14:dxf>
              <fill>
                <patternFill>
                  <bgColor indexed="43"/>
                </patternFill>
              </fill>
            </x14:dxf>
          </x14:cfRule>
          <xm:sqref>P701</xm:sqref>
        </x14:conditionalFormatting>
        <x14:conditionalFormatting xmlns:xm="http://schemas.microsoft.com/office/excel/2006/main">
          <x14:cfRule type="expression" priority="155" stopIfTrue="1" id="{1B8F9929-1DA9-443E-AF98-B578533D770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56" stopIfTrue="1" id="{F955D906-EE14-4603-B3E6-7738748C5992}">
            <xm:f>'\\IC.Green.Net\IC_User_DFS\Users\deel1\Desktop\[Maternity Services Data Set Technical Output Specification.xlsm]MAT101Booking'!#REF!=yes</xm:f>
            <x14:dxf>
              <fill>
                <patternFill>
                  <bgColor indexed="43"/>
                </patternFill>
              </fill>
            </x14:dxf>
          </x14:cfRule>
          <xm:sqref>P843</xm:sqref>
        </x14:conditionalFormatting>
        <x14:conditionalFormatting xmlns:xm="http://schemas.microsoft.com/office/excel/2006/main">
          <x14:cfRule type="expression" priority="153" stopIfTrue="1" id="{23D84049-1B3D-485F-8112-8EB82F8BDD8C}">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54" stopIfTrue="1" id="{A8F17D77-A346-4E5D-AF65-4CAB44F34BD7}">
            <xm:f>'\\IC.Green.Net\IC_User_DFS\Users\deel1\Desktop\[Maternity Services Data Set Technical Output Specification.xlsm]MAT101Booking'!#REF!=yes</xm:f>
            <x14:dxf>
              <fill>
                <patternFill>
                  <bgColor indexed="43"/>
                </patternFill>
              </fill>
            </x14:dxf>
          </x14:cfRule>
          <xm:sqref>P844</xm:sqref>
        </x14:conditionalFormatting>
        <x14:conditionalFormatting xmlns:xm="http://schemas.microsoft.com/office/excel/2006/main">
          <x14:cfRule type="expression" priority="151" stopIfTrue="1" id="{D45E8C76-CCD6-4F1A-8959-FE6AFA94EBA0}">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52" stopIfTrue="1" id="{1B5878D7-B5AD-4AF2-8105-1EFE46BDD922}">
            <xm:f>'\\IC.Green.Net\IC_User_DFS\Users\deel1\Desktop\[Maternity Services Data Set Technical Output Specification.xlsm]MAT101Booking'!#REF!=yes</xm:f>
            <x14:dxf>
              <fill>
                <patternFill>
                  <bgColor indexed="43"/>
                </patternFill>
              </fill>
            </x14:dxf>
          </x14:cfRule>
          <xm:sqref>P842</xm:sqref>
        </x14:conditionalFormatting>
        <x14:conditionalFormatting xmlns:xm="http://schemas.microsoft.com/office/excel/2006/main">
          <x14:cfRule type="expression" priority="149" stopIfTrue="1" id="{A5239AF3-D907-4377-865A-F887FFE0DE01}">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50" stopIfTrue="1" id="{50BC7AAD-38FC-457D-9B78-478EE068E39E}">
            <xm:f>'\\IC.Green.Net\IC_User_DFS\Users\deel1\Desktop\[Maternity Services Data Set Technical Output Specification.xlsm]MAT101Booking'!#REF!=yes</xm:f>
            <x14:dxf>
              <fill>
                <patternFill>
                  <bgColor indexed="43"/>
                </patternFill>
              </fill>
            </x14:dxf>
          </x14:cfRule>
          <xm:sqref>P1006</xm:sqref>
        </x14:conditionalFormatting>
        <x14:conditionalFormatting xmlns:xm="http://schemas.microsoft.com/office/excel/2006/main">
          <x14:cfRule type="expression" priority="147" stopIfTrue="1" id="{F0AB1091-65BA-4BF7-9D31-39A99E15A3C0}">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48" stopIfTrue="1" id="{6B5AE103-F06F-4C5D-BCF6-52C1AD464D3C}">
            <xm:f>'\\IC.Green.Net\IC_User_DFS\Users\deel1\Desktop\[Maternity Services Data Set Technical Output Specification.xlsm]MAT101Booking'!#REF!=yes</xm:f>
            <x14:dxf>
              <fill>
                <patternFill>
                  <bgColor indexed="43"/>
                </patternFill>
              </fill>
            </x14:dxf>
          </x14:cfRule>
          <xm:sqref>P1007</xm:sqref>
        </x14:conditionalFormatting>
        <x14:conditionalFormatting xmlns:xm="http://schemas.microsoft.com/office/excel/2006/main">
          <x14:cfRule type="expression" priority="145" stopIfTrue="1" id="{FF3B1E73-CCB1-4E5A-BDFE-244FAE6398FD}">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46" stopIfTrue="1" id="{ACB856C3-B839-4319-9B64-926834493DFE}">
            <xm:f>'\\IC.Green.Net\IC_User_DFS\Users\deel1\Desktop\[Maternity Services Data Set Technical Output Specification.xlsm]MAT101Booking'!#REF!=yes</xm:f>
            <x14:dxf>
              <fill>
                <patternFill>
                  <bgColor indexed="43"/>
                </patternFill>
              </fill>
            </x14:dxf>
          </x14:cfRule>
          <xm:sqref>P1005</xm:sqref>
        </x14:conditionalFormatting>
        <x14:conditionalFormatting xmlns:xm="http://schemas.microsoft.com/office/excel/2006/main">
          <x14:cfRule type="expression" priority="143" stopIfTrue="1" id="{71EDDD25-0376-44F4-B43B-9D363598B3E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44" stopIfTrue="1" id="{D0A07E40-1548-4E4F-A2DA-FE32A6045443}">
            <xm:f>'\\IC.Green.Net\IC_User_DFS\Users\deel1\Desktop\[Maternity Services Data Set Technical Output Specification.xlsm]MAT101Booking'!#REF!=yes</xm:f>
            <x14:dxf>
              <fill>
                <patternFill>
                  <bgColor indexed="43"/>
                </patternFill>
              </fill>
            </x14:dxf>
          </x14:cfRule>
          <xm:sqref>P1054</xm:sqref>
        </x14:conditionalFormatting>
        <x14:conditionalFormatting xmlns:xm="http://schemas.microsoft.com/office/excel/2006/main">
          <x14:cfRule type="expression" priority="141" stopIfTrue="1" id="{AC752A22-047D-4C6D-870B-0B1625B0F59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42" stopIfTrue="1" id="{CBBF5D86-7C0B-4925-89F8-99DB84AF71D2}">
            <xm:f>'\\IC.Green.Net\IC_User_DFS\Users\deel1\Desktop\[Maternity Services Data Set Technical Output Specification.xlsm]MAT101Booking'!#REF!=yes</xm:f>
            <x14:dxf>
              <fill>
                <patternFill>
                  <bgColor indexed="43"/>
                </patternFill>
              </fill>
            </x14:dxf>
          </x14:cfRule>
          <xm:sqref>P1055</xm:sqref>
        </x14:conditionalFormatting>
        <x14:conditionalFormatting xmlns:xm="http://schemas.microsoft.com/office/excel/2006/main">
          <x14:cfRule type="expression" priority="139" stopIfTrue="1" id="{87FFB461-001D-4E7F-95FD-0E1558CD1D33}">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40" stopIfTrue="1" id="{CCC26E7C-CF08-490C-AE81-B95B3E7AD3C7}">
            <xm:f>'\\IC.Green.Net\IC_User_DFS\Users\deel1\Desktop\[Maternity Services Data Set Technical Output Specification.xlsm]MAT101Booking'!#REF!=yes</xm:f>
            <x14:dxf>
              <fill>
                <patternFill>
                  <bgColor indexed="43"/>
                </patternFill>
              </fill>
            </x14:dxf>
          </x14:cfRule>
          <xm:sqref>P1053</xm:sqref>
        </x14:conditionalFormatting>
        <x14:conditionalFormatting xmlns:xm="http://schemas.microsoft.com/office/excel/2006/main">
          <x14:cfRule type="expression" priority="137" stopIfTrue="1" id="{05B267E2-A6F4-48C6-B32C-A45E1FE72670}">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38" stopIfTrue="1" id="{A737FBFE-AC84-4737-AC0E-98A95E804701}">
            <xm:f>'\\IC.Green.Net\IC_User_DFS\Users\deel1\Desktop\[Maternity Services Data Set Technical Output Specification.xlsm]MAT101Booking'!#REF!=yes</xm:f>
            <x14:dxf>
              <fill>
                <patternFill>
                  <bgColor indexed="43"/>
                </patternFill>
              </fill>
            </x14:dxf>
          </x14:cfRule>
          <xm:sqref>P1142</xm:sqref>
        </x14:conditionalFormatting>
        <x14:conditionalFormatting xmlns:xm="http://schemas.microsoft.com/office/excel/2006/main">
          <x14:cfRule type="expression" priority="135" stopIfTrue="1" id="{2785B6EF-3398-4493-9C85-624357B845D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36" stopIfTrue="1" id="{973C245A-0856-432D-A8CA-8FF170223253}">
            <xm:f>'\\IC.Green.Net\IC_User_DFS\Users\deel1\Desktop\[Maternity Services Data Set Technical Output Specification.xlsm]MAT101Booking'!#REF!=yes</xm:f>
            <x14:dxf>
              <fill>
                <patternFill>
                  <bgColor indexed="43"/>
                </patternFill>
              </fill>
            </x14:dxf>
          </x14:cfRule>
          <xm:sqref>P1143</xm:sqref>
        </x14:conditionalFormatting>
        <x14:conditionalFormatting xmlns:xm="http://schemas.microsoft.com/office/excel/2006/main">
          <x14:cfRule type="expression" priority="133" stopIfTrue="1" id="{105CAFFA-A44C-4AF4-9332-FD9AD65E3010}">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34" stopIfTrue="1" id="{6096C43E-0C97-4E73-AB94-7271BAF79B71}">
            <xm:f>'\\IC.Green.Net\IC_User_DFS\Users\deel1\Desktop\[Maternity Services Data Set Technical Output Specification.xlsm]MAT101Booking'!#REF!=yes</xm:f>
            <x14:dxf>
              <fill>
                <patternFill>
                  <bgColor indexed="43"/>
                </patternFill>
              </fill>
            </x14:dxf>
          </x14:cfRule>
          <xm:sqref>P1141</xm:sqref>
        </x14:conditionalFormatting>
        <x14:conditionalFormatting xmlns:xm="http://schemas.microsoft.com/office/excel/2006/main">
          <x14:cfRule type="expression" priority="131" stopIfTrue="1" id="{95763FA0-30B7-4EE3-805D-B0E88424795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32" stopIfTrue="1" id="{7C549903-3976-4962-BCEE-483923831A19}">
            <xm:f>'\\IC.Green.Net\IC_User_DFS\Users\deel1\Desktop\[Maternity Services Data Set Technical Output Specification.xlsm]MAT101Booking'!#REF!=yes</xm:f>
            <x14:dxf>
              <fill>
                <patternFill>
                  <bgColor indexed="43"/>
                </patternFill>
              </fill>
            </x14:dxf>
          </x14:cfRule>
          <xm:sqref>P1252</xm:sqref>
        </x14:conditionalFormatting>
        <x14:conditionalFormatting xmlns:xm="http://schemas.microsoft.com/office/excel/2006/main">
          <x14:cfRule type="expression" priority="129" stopIfTrue="1" id="{EFB0BA17-882D-4AF0-A5DC-F3D5B7539BB2}">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30" stopIfTrue="1" id="{9E203EBC-0703-4387-A6C9-8827EAF66168}">
            <xm:f>'\\IC.Green.Net\IC_User_DFS\Users\deel1\Desktop\[Maternity Services Data Set Technical Output Specification.xlsm]MAT101Booking'!#REF!=yes</xm:f>
            <x14:dxf>
              <fill>
                <patternFill>
                  <bgColor indexed="43"/>
                </patternFill>
              </fill>
            </x14:dxf>
          </x14:cfRule>
          <xm:sqref>P1253</xm:sqref>
        </x14:conditionalFormatting>
        <x14:conditionalFormatting xmlns:xm="http://schemas.microsoft.com/office/excel/2006/main">
          <x14:cfRule type="expression" priority="127" stopIfTrue="1" id="{B16C646F-5FE6-45F4-A98D-CDEEA3FFABF6}">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28" stopIfTrue="1" id="{90653BFD-E07D-4D74-88F6-28A50BFFBE38}">
            <xm:f>'\\IC.Green.Net\IC_User_DFS\Users\deel1\Desktop\[Maternity Services Data Set Technical Output Specification.xlsm]MAT101Booking'!#REF!=yes</xm:f>
            <x14:dxf>
              <fill>
                <patternFill>
                  <bgColor indexed="43"/>
                </patternFill>
              </fill>
            </x14:dxf>
          </x14:cfRule>
          <xm:sqref>P1251</xm:sqref>
        </x14:conditionalFormatting>
        <x14:conditionalFormatting xmlns:xm="http://schemas.microsoft.com/office/excel/2006/main">
          <x14:cfRule type="expression" priority="125" stopIfTrue="1" id="{04353280-5F4F-4EB3-B3A3-708B08F0B379}">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26" stopIfTrue="1" id="{DF1DE3DD-399C-4083-A0D7-679CB2C8AE8A}">
            <xm:f>'\\IC.Green.Net\IC_User_DFS\Users\deel1\Desktop\[Maternity Services Data Set Technical Output Specification.xlsm]MAT101Booking'!#REF!=yes</xm:f>
            <x14:dxf>
              <fill>
                <patternFill>
                  <bgColor indexed="43"/>
                </patternFill>
              </fill>
            </x14:dxf>
          </x14:cfRule>
          <xm:sqref>P1328</xm:sqref>
        </x14:conditionalFormatting>
        <x14:conditionalFormatting xmlns:xm="http://schemas.microsoft.com/office/excel/2006/main">
          <x14:cfRule type="expression" priority="123" stopIfTrue="1" id="{DB84BBE1-52C6-4BE3-A90F-315FE63AEF40}">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24" stopIfTrue="1" id="{C9816FCE-465E-4590-8F9E-0516A4B833D9}">
            <xm:f>'\\IC.Green.Net\IC_User_DFS\Users\deel1\Desktop\[Maternity Services Data Set Technical Output Specification.xlsm]MAT101Booking'!#REF!=yes</xm:f>
            <x14:dxf>
              <fill>
                <patternFill>
                  <bgColor indexed="43"/>
                </patternFill>
              </fill>
            </x14:dxf>
          </x14:cfRule>
          <xm:sqref>P1329</xm:sqref>
        </x14:conditionalFormatting>
        <x14:conditionalFormatting xmlns:xm="http://schemas.microsoft.com/office/excel/2006/main">
          <x14:cfRule type="expression" priority="121" stopIfTrue="1" id="{8FD345AE-1878-44ED-AF52-CBE584FCA79C}">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22" stopIfTrue="1" id="{8DCD1611-104B-4265-A268-658205DD6C23}">
            <xm:f>'\\IC.Green.Net\IC_User_DFS\Users\deel1\Desktop\[Maternity Services Data Set Technical Output Specification.xlsm]MAT101Booking'!#REF!=yes</xm:f>
            <x14:dxf>
              <fill>
                <patternFill>
                  <bgColor indexed="43"/>
                </patternFill>
              </fill>
            </x14:dxf>
          </x14:cfRule>
          <xm:sqref>P1327</xm:sqref>
        </x14:conditionalFormatting>
        <x14:conditionalFormatting xmlns:xm="http://schemas.microsoft.com/office/excel/2006/main">
          <x14:cfRule type="expression" priority="119" stopIfTrue="1" id="{CC827769-EF53-45C4-BFC3-9643982D3E2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20" stopIfTrue="1" id="{1D83B5E9-5098-4E1B-8A2E-170F6E902257}">
            <xm:f>'\\IC.Green.Net\IC_User_DFS\Users\deel1\Desktop\[Maternity Services Data Set Technical Output Specification.xlsm]MAT101Booking'!#REF!=yes</xm:f>
            <x14:dxf>
              <fill>
                <patternFill>
                  <bgColor indexed="43"/>
                </patternFill>
              </fill>
            </x14:dxf>
          </x14:cfRule>
          <xm:sqref>P1428</xm:sqref>
        </x14:conditionalFormatting>
        <x14:conditionalFormatting xmlns:xm="http://schemas.microsoft.com/office/excel/2006/main">
          <x14:cfRule type="expression" priority="117" stopIfTrue="1" id="{475C02DE-B65E-4BB3-9727-3E01965FA0DD}">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18" stopIfTrue="1" id="{DDDD59C8-5207-4285-B4AA-BDCB6F6D25C7}">
            <xm:f>'\\IC.Green.Net\IC_User_DFS\Users\deel1\Desktop\[Maternity Services Data Set Technical Output Specification.xlsm]MAT101Booking'!#REF!=yes</xm:f>
            <x14:dxf>
              <fill>
                <patternFill>
                  <bgColor indexed="43"/>
                </patternFill>
              </fill>
            </x14:dxf>
          </x14:cfRule>
          <xm:sqref>P1427</xm:sqref>
        </x14:conditionalFormatting>
        <x14:conditionalFormatting xmlns:xm="http://schemas.microsoft.com/office/excel/2006/main">
          <x14:cfRule type="expression" priority="115" stopIfTrue="1" id="{95F1B565-0C67-4124-A9D2-C78315E5641C}">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16" stopIfTrue="1" id="{DF215F7B-A0BE-4E80-8CCB-88AFD0E77EE5}">
            <xm:f>'\\IC.Green.Net\IC_User_DFS\Users\deel1\Desktop\[Maternity Services Data Set Technical Output Specification.xlsm]MAT101Booking'!#REF!=yes</xm:f>
            <x14:dxf>
              <fill>
                <patternFill>
                  <bgColor indexed="43"/>
                </patternFill>
              </fill>
            </x14:dxf>
          </x14:cfRule>
          <xm:sqref>P1444</xm:sqref>
        </x14:conditionalFormatting>
        <x14:conditionalFormatting xmlns:xm="http://schemas.microsoft.com/office/excel/2006/main">
          <x14:cfRule type="expression" priority="113" stopIfTrue="1" id="{8B997F02-F132-4585-A87C-F2ABEE58FD7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14" stopIfTrue="1" id="{AD5EC178-48A5-4F42-8AF4-66507C2CB52A}">
            <xm:f>'\\IC.Green.Net\IC_User_DFS\Users\deel1\Desktop\[Maternity Services Data Set Technical Output Specification.xlsm]MAT101Booking'!#REF!=yes</xm:f>
            <x14:dxf>
              <fill>
                <patternFill>
                  <bgColor indexed="43"/>
                </patternFill>
              </fill>
            </x14:dxf>
          </x14:cfRule>
          <xm:sqref>P1445</xm:sqref>
        </x14:conditionalFormatting>
        <x14:conditionalFormatting xmlns:xm="http://schemas.microsoft.com/office/excel/2006/main">
          <x14:cfRule type="expression" priority="111" stopIfTrue="1" id="{C6B32EA8-DB6F-4BF2-BFC1-C4CB342E0D7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12" stopIfTrue="1" id="{A06D2EC0-AC43-43DA-861B-D683C5C62F32}">
            <xm:f>'\\IC.Green.Net\IC_User_DFS\Users\deel1\Desktop\[Maternity Services Data Set Technical Output Specification.xlsm]MAT101Booking'!#REF!=yes</xm:f>
            <x14:dxf>
              <fill>
                <patternFill>
                  <bgColor indexed="43"/>
                </patternFill>
              </fill>
            </x14:dxf>
          </x14:cfRule>
          <xm:sqref>P1443</xm:sqref>
        </x14:conditionalFormatting>
        <x14:conditionalFormatting xmlns:xm="http://schemas.microsoft.com/office/excel/2006/main">
          <x14:cfRule type="expression" priority="109" stopIfTrue="1" id="{52E86E70-6B67-4995-80D6-4F51A23C43CA}">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10" stopIfTrue="1" id="{3D678857-DA65-47AE-9B32-AAC77C6A22FC}">
            <xm:f>'\\IC.Green.Net\IC_User_DFS\Users\deel1\Desktop\[Maternity Services Data Set Technical Output Specification.xlsm]MAT101Booking'!#REF!=yes</xm:f>
            <x14:dxf>
              <fill>
                <patternFill>
                  <bgColor indexed="43"/>
                </patternFill>
              </fill>
            </x14:dxf>
          </x14:cfRule>
          <xm:sqref>P1471</xm:sqref>
        </x14:conditionalFormatting>
        <x14:conditionalFormatting xmlns:xm="http://schemas.microsoft.com/office/excel/2006/main">
          <x14:cfRule type="expression" priority="107" stopIfTrue="1" id="{D3337306-F8FC-4D3D-AA55-304809176A89}">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08" stopIfTrue="1" id="{47A43AA5-32AC-4842-86D1-E0FDF0D9AAC0}">
            <xm:f>'\\IC.Green.Net\IC_User_DFS\Users\deel1\Desktop\[Maternity Services Data Set Technical Output Specification.xlsm]MAT101Booking'!#REF!=yes</xm:f>
            <x14:dxf>
              <fill>
                <patternFill>
                  <bgColor indexed="43"/>
                </patternFill>
              </fill>
            </x14:dxf>
          </x14:cfRule>
          <xm:sqref>P1472</xm:sqref>
        </x14:conditionalFormatting>
        <x14:conditionalFormatting xmlns:xm="http://schemas.microsoft.com/office/excel/2006/main">
          <x14:cfRule type="expression" priority="105" stopIfTrue="1" id="{C8DFA7D5-E18A-49F1-B5E4-9BB4E699207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06" stopIfTrue="1" id="{71892F1C-118B-4B15-9BB1-A286AC6C8667}">
            <xm:f>'\\IC.Green.Net\IC_User_DFS\Users\deel1\Desktop\[Maternity Services Data Set Technical Output Specification.xlsm]MAT101Booking'!#REF!=yes</xm:f>
            <x14:dxf>
              <fill>
                <patternFill>
                  <bgColor indexed="43"/>
                </patternFill>
              </fill>
            </x14:dxf>
          </x14:cfRule>
          <xm:sqref>P1470</xm:sqref>
        </x14:conditionalFormatting>
        <x14:conditionalFormatting xmlns:xm="http://schemas.microsoft.com/office/excel/2006/main">
          <x14:cfRule type="expression" priority="103" stopIfTrue="1" id="{073C216F-1A09-493B-A7B5-DCFFBB9D232C}">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04" stopIfTrue="1" id="{BAD3DEAB-1215-4C02-8CEA-44B4F6AECEA8}">
            <xm:f>'\\IC.Green.Net\IC_User_DFS\Users\deel1\Desktop\[Maternity Services Data Set Technical Output Specification.xlsm]MAT101Booking'!#REF!=yes</xm:f>
            <x14:dxf>
              <fill>
                <patternFill>
                  <bgColor indexed="43"/>
                </patternFill>
              </fill>
            </x14:dxf>
          </x14:cfRule>
          <xm:sqref>P1488</xm:sqref>
        </x14:conditionalFormatting>
        <x14:conditionalFormatting xmlns:xm="http://schemas.microsoft.com/office/excel/2006/main">
          <x14:cfRule type="expression" priority="101" stopIfTrue="1" id="{08CBDE51-6309-40F3-90FB-504C0541D83A}">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02" stopIfTrue="1" id="{818AE0BA-8C19-4F1D-94F6-0FEF8D4BAFB4}">
            <xm:f>'\\IC.Green.Net\IC_User_DFS\Users\deel1\Desktop\[Maternity Services Data Set Technical Output Specification.xlsm]MAT101Booking'!#REF!=yes</xm:f>
            <x14:dxf>
              <fill>
                <patternFill>
                  <bgColor indexed="43"/>
                </patternFill>
              </fill>
            </x14:dxf>
          </x14:cfRule>
          <xm:sqref>P1489</xm:sqref>
        </x14:conditionalFormatting>
        <x14:conditionalFormatting xmlns:xm="http://schemas.microsoft.com/office/excel/2006/main">
          <x14:cfRule type="expression" priority="99" stopIfTrue="1" id="{8513F463-F719-48DE-80C3-476E7DB97DF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00" stopIfTrue="1" id="{797F3358-E430-4CAD-9E6C-1BCB8049653B}">
            <xm:f>'\\IC.Green.Net\IC_User_DFS\Users\deel1\Desktop\[Maternity Services Data Set Technical Output Specification.xlsm]MAT101Booking'!#REF!=yes</xm:f>
            <x14:dxf>
              <fill>
                <patternFill>
                  <bgColor indexed="43"/>
                </patternFill>
              </fill>
            </x14:dxf>
          </x14:cfRule>
          <xm:sqref>P1487</xm:sqref>
        </x14:conditionalFormatting>
        <x14:conditionalFormatting xmlns:xm="http://schemas.microsoft.com/office/excel/2006/main">
          <x14:cfRule type="expression" priority="97" stopIfTrue="1" id="{9292E98A-C995-4D14-A744-9656D4F7937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98" stopIfTrue="1" id="{A6195A19-7B97-49FD-8BC0-20D198E354F3}">
            <xm:f>'\\IC.Green.Net\IC_User_DFS\Users\deel1\Desktop\[Maternity Services Data Set Technical Output Specification.xlsm]MAT101Booking'!#REF!=yes</xm:f>
            <x14:dxf>
              <fill>
                <patternFill>
                  <bgColor indexed="43"/>
                </patternFill>
              </fill>
            </x14:dxf>
          </x14:cfRule>
          <xm:sqref>P1514</xm:sqref>
        </x14:conditionalFormatting>
        <x14:conditionalFormatting xmlns:xm="http://schemas.microsoft.com/office/excel/2006/main">
          <x14:cfRule type="expression" priority="95" stopIfTrue="1" id="{36AFAFC7-DA30-437C-AFAE-EB70DEE2ABD2}">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96" stopIfTrue="1" id="{582E3165-40E8-4F3D-8902-5D59AAACB4ED}">
            <xm:f>'\\IC.Green.Net\IC_User_DFS\Users\deel1\Desktop\[Maternity Services Data Set Technical Output Specification.xlsm]MAT101Booking'!#REF!=yes</xm:f>
            <x14:dxf>
              <fill>
                <patternFill>
                  <bgColor indexed="43"/>
                </patternFill>
              </fill>
            </x14:dxf>
          </x14:cfRule>
          <xm:sqref>P1515</xm:sqref>
        </x14:conditionalFormatting>
        <x14:conditionalFormatting xmlns:xm="http://schemas.microsoft.com/office/excel/2006/main">
          <x14:cfRule type="expression" priority="93" stopIfTrue="1" id="{DA34E47E-2339-4CDA-A0C5-739469A2F0CC}">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94" stopIfTrue="1" id="{82D096E4-73D9-4CFC-BF48-EA928216EC74}">
            <xm:f>'\\IC.Green.Net\IC_User_DFS\Users\deel1\Desktop\[Maternity Services Data Set Technical Output Specification.xlsm]MAT101Booking'!#REF!=yes</xm:f>
            <x14:dxf>
              <fill>
                <patternFill>
                  <bgColor indexed="43"/>
                </patternFill>
              </fill>
            </x14:dxf>
          </x14:cfRule>
          <xm:sqref>P1513</xm:sqref>
        </x14:conditionalFormatting>
        <x14:conditionalFormatting xmlns:xm="http://schemas.microsoft.com/office/excel/2006/main">
          <x14:cfRule type="expression" priority="91" stopIfTrue="1" id="{6A8F76F6-9CFB-437C-9AB8-94AB7D48986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92" stopIfTrue="1" id="{F6BB8BC3-4761-4FC8-BE3E-05492EE8F440}">
            <xm:f>'\\IC.Green.Net\IC_User_DFS\Users\deel1\Desktop\[Maternity Services Data Set Technical Output Specification.xlsm]MAT101Booking'!#REF!=yes</xm:f>
            <x14:dxf>
              <fill>
                <patternFill>
                  <bgColor indexed="43"/>
                </patternFill>
              </fill>
            </x14:dxf>
          </x14:cfRule>
          <xm:sqref>P1531</xm:sqref>
        </x14:conditionalFormatting>
        <x14:conditionalFormatting xmlns:xm="http://schemas.microsoft.com/office/excel/2006/main">
          <x14:cfRule type="expression" priority="89" stopIfTrue="1" id="{4CABEAE1-67F2-4523-9306-9CCDA9D8633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90" stopIfTrue="1" id="{86DA789F-4708-4F51-9695-C5603C28CB78}">
            <xm:f>'\\IC.Green.Net\IC_User_DFS\Users\deel1\Desktop\[Maternity Services Data Set Technical Output Specification.xlsm]MAT101Booking'!#REF!=yes</xm:f>
            <x14:dxf>
              <fill>
                <patternFill>
                  <bgColor indexed="43"/>
                </patternFill>
              </fill>
            </x14:dxf>
          </x14:cfRule>
          <xm:sqref>P1532</xm:sqref>
        </x14:conditionalFormatting>
        <x14:conditionalFormatting xmlns:xm="http://schemas.microsoft.com/office/excel/2006/main">
          <x14:cfRule type="expression" priority="87" stopIfTrue="1" id="{EEF5D4C3-D80E-4F84-B068-71E638D01094}">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88" stopIfTrue="1" id="{ABAF5FD2-C6B3-48A9-9C43-D495DF0A536B}">
            <xm:f>'\\IC.Green.Net\IC_User_DFS\Users\deel1\Desktop\[Maternity Services Data Set Technical Output Specification.xlsm]MAT101Booking'!#REF!=yes</xm:f>
            <x14:dxf>
              <fill>
                <patternFill>
                  <bgColor indexed="43"/>
                </patternFill>
              </fill>
            </x14:dxf>
          </x14:cfRule>
          <xm:sqref>P1530</xm:sqref>
        </x14:conditionalFormatting>
        <x14:conditionalFormatting xmlns:xm="http://schemas.microsoft.com/office/excel/2006/main">
          <x14:cfRule type="expression" priority="85" stopIfTrue="1" id="{2D57BCB1-971C-4CEF-AAD2-8ADA045F67C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86" stopIfTrue="1" id="{764069CE-5A6B-45EC-B391-2EDBD0ED9DDA}">
            <xm:f>'\\IC.Green.Net\IC_User_DFS\Users\deel1\Desktop\[Maternity Services Data Set Technical Output Specification.xlsm]MAT101Booking'!#REF!=yes</xm:f>
            <x14:dxf>
              <fill>
                <patternFill>
                  <bgColor indexed="43"/>
                </patternFill>
              </fill>
            </x14:dxf>
          </x14:cfRule>
          <xm:sqref>P1597</xm:sqref>
        </x14:conditionalFormatting>
        <x14:conditionalFormatting xmlns:xm="http://schemas.microsoft.com/office/excel/2006/main">
          <x14:cfRule type="expression" priority="83" stopIfTrue="1" id="{A50A2526-6DFC-4D67-B77A-22FBE811FD52}">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84" stopIfTrue="1" id="{4DFBFBAD-94B7-40A4-A904-150FD3B1D427}">
            <xm:f>'\\IC.Green.Net\IC_User_DFS\Users\deel1\Desktop\[Maternity Services Data Set Technical Output Specification.xlsm]MAT101Booking'!#REF!=yes</xm:f>
            <x14:dxf>
              <fill>
                <patternFill>
                  <bgColor indexed="43"/>
                </patternFill>
              </fill>
            </x14:dxf>
          </x14:cfRule>
          <xm:sqref>P1598</xm:sqref>
        </x14:conditionalFormatting>
        <x14:conditionalFormatting xmlns:xm="http://schemas.microsoft.com/office/excel/2006/main">
          <x14:cfRule type="expression" priority="81" stopIfTrue="1" id="{E2B46812-76BE-4C12-B71E-F11B89B605EB}">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82" stopIfTrue="1" id="{C576E780-D518-4EB8-8764-AB9C2022C985}">
            <xm:f>'\\IC.Green.Net\IC_User_DFS\Users\deel1\Desktop\[Maternity Services Data Set Technical Output Specification.xlsm]MAT101Booking'!#REF!=yes</xm:f>
            <x14:dxf>
              <fill>
                <patternFill>
                  <bgColor indexed="43"/>
                </patternFill>
              </fill>
            </x14:dxf>
          </x14:cfRule>
          <xm:sqref>P1596</xm:sqref>
        </x14:conditionalFormatting>
        <x14:conditionalFormatting xmlns:xm="http://schemas.microsoft.com/office/excel/2006/main">
          <x14:cfRule type="expression" priority="79" stopIfTrue="1" id="{389E6FEC-3B39-4ACC-8C6F-D4388CB80F7D}">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80" stopIfTrue="1" id="{CC8335F6-5C07-420F-A30A-D5D4D14D253C}">
            <xm:f>'\\IC.Green.Net\IC_User_DFS\Users\deel1\Desktop\[Maternity Services Data Set Technical Output Specification.xlsm]MAT101Booking'!#REF!=yes</xm:f>
            <x14:dxf>
              <fill>
                <patternFill>
                  <bgColor indexed="43"/>
                </patternFill>
              </fill>
            </x14:dxf>
          </x14:cfRule>
          <xm:sqref>P1621</xm:sqref>
        </x14:conditionalFormatting>
        <x14:conditionalFormatting xmlns:xm="http://schemas.microsoft.com/office/excel/2006/main">
          <x14:cfRule type="expression" priority="77" stopIfTrue="1" id="{311544FA-19A2-49EB-B03E-9AFBEEE0027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78" stopIfTrue="1" id="{6D3A96D0-9F0F-4414-B904-C66690FB9C60}">
            <xm:f>'\\IC.Green.Net\IC_User_DFS\Users\deel1\Desktop\[Maternity Services Data Set Technical Output Specification.xlsm]MAT101Booking'!#REF!=yes</xm:f>
            <x14:dxf>
              <fill>
                <patternFill>
                  <bgColor indexed="43"/>
                </patternFill>
              </fill>
            </x14:dxf>
          </x14:cfRule>
          <xm:sqref>P1622</xm:sqref>
        </x14:conditionalFormatting>
        <x14:conditionalFormatting xmlns:xm="http://schemas.microsoft.com/office/excel/2006/main">
          <x14:cfRule type="expression" priority="75" stopIfTrue="1" id="{663BFDAF-BDC8-4D03-BF37-F6AF7311938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76" stopIfTrue="1" id="{6D6DD3B4-4057-4BF1-9E29-9E21A0E12D49}">
            <xm:f>'\\IC.Green.Net\IC_User_DFS\Users\deel1\Desktop\[Maternity Services Data Set Technical Output Specification.xlsm]MAT101Booking'!#REF!=yes</xm:f>
            <x14:dxf>
              <fill>
                <patternFill>
                  <bgColor indexed="43"/>
                </patternFill>
              </fill>
            </x14:dxf>
          </x14:cfRule>
          <xm:sqref>P1620</xm:sqref>
        </x14:conditionalFormatting>
        <x14:conditionalFormatting xmlns:xm="http://schemas.microsoft.com/office/excel/2006/main">
          <x14:cfRule type="expression" priority="73" stopIfTrue="1" id="{02D12BF2-23CB-42BF-A1EE-C8218D9FE7D2}">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74" stopIfTrue="1" id="{21B428F1-39DF-4EEC-A42A-AF9936C461AE}">
            <xm:f>'\\IC.Green.Net\IC_User_DFS\Users\deel1\Desktop\[Maternity Services Data Set Technical Output Specification.xlsm]MAT101Booking'!#REF!=yes</xm:f>
            <x14:dxf>
              <fill>
                <patternFill>
                  <bgColor indexed="43"/>
                </patternFill>
              </fill>
            </x14:dxf>
          </x14:cfRule>
          <xm:sqref>P1655</xm:sqref>
        </x14:conditionalFormatting>
        <x14:conditionalFormatting xmlns:xm="http://schemas.microsoft.com/office/excel/2006/main">
          <x14:cfRule type="expression" priority="71" stopIfTrue="1" id="{56ECB875-830C-4E95-85DD-F7AA96C9A782}">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72" stopIfTrue="1" id="{33E3CB88-20F6-4BFD-9735-C76E30C8DB56}">
            <xm:f>'\\IC.Green.Net\IC_User_DFS\Users\deel1\Desktop\[Maternity Services Data Set Technical Output Specification.xlsm]MAT101Booking'!#REF!=yes</xm:f>
            <x14:dxf>
              <fill>
                <patternFill>
                  <bgColor indexed="43"/>
                </patternFill>
              </fill>
            </x14:dxf>
          </x14:cfRule>
          <xm:sqref>P1656</xm:sqref>
        </x14:conditionalFormatting>
        <x14:conditionalFormatting xmlns:xm="http://schemas.microsoft.com/office/excel/2006/main">
          <x14:cfRule type="expression" priority="69" stopIfTrue="1" id="{27F6ADC6-9DE9-44D7-B2C8-4662E440AE5A}">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70" stopIfTrue="1" id="{954D6B06-70B5-45A4-AE8E-4EA41C27ACD2}">
            <xm:f>'\\IC.Green.Net\IC_User_DFS\Users\deel1\Desktop\[Maternity Services Data Set Technical Output Specification.xlsm]MAT101Booking'!#REF!=yes</xm:f>
            <x14:dxf>
              <fill>
                <patternFill>
                  <bgColor indexed="43"/>
                </patternFill>
              </fill>
            </x14:dxf>
          </x14:cfRule>
          <xm:sqref>P1654</xm:sqref>
        </x14:conditionalFormatting>
        <x14:conditionalFormatting xmlns:xm="http://schemas.microsoft.com/office/excel/2006/main">
          <x14:cfRule type="expression" priority="67" stopIfTrue="1" id="{4F92BFAD-8CE3-48C4-8401-35BF7A4C17FD}">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8" stopIfTrue="1" id="{413C6304-2BA5-4374-9FF7-51D43605E9E4}">
            <xm:f>'\\IC.Green.Net\IC_User_DFS\Users\deel1\Desktop\[Maternity Services Data Set Technical Output Specification.xlsm]MAT101Booking'!#REF!=yes</xm:f>
            <x14:dxf>
              <fill>
                <patternFill>
                  <bgColor indexed="43"/>
                </patternFill>
              </fill>
            </x14:dxf>
          </x14:cfRule>
          <xm:sqref>P1678</xm:sqref>
        </x14:conditionalFormatting>
        <x14:conditionalFormatting xmlns:xm="http://schemas.microsoft.com/office/excel/2006/main">
          <x14:cfRule type="expression" priority="65" stopIfTrue="1" id="{30D40FE4-F258-4690-A311-002CC6E0D2A4}">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6" stopIfTrue="1" id="{FB0B9936-70CD-46EC-93D5-BC4B24396EFA}">
            <xm:f>'\\IC.Green.Net\IC_User_DFS\Users\deel1\Desktop\[Maternity Services Data Set Technical Output Specification.xlsm]MAT101Booking'!#REF!=yes</xm:f>
            <x14:dxf>
              <fill>
                <patternFill>
                  <bgColor indexed="43"/>
                </patternFill>
              </fill>
            </x14:dxf>
          </x14:cfRule>
          <xm:sqref>P1679</xm:sqref>
        </x14:conditionalFormatting>
        <x14:conditionalFormatting xmlns:xm="http://schemas.microsoft.com/office/excel/2006/main">
          <x14:cfRule type="expression" priority="63" stopIfTrue="1" id="{D5D4F0E9-67FA-4258-BFCB-9019594B4044}">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4" stopIfTrue="1" id="{353B4B49-E567-417F-96FB-EEC3A8D86B27}">
            <xm:f>'\\IC.Green.Net\IC_User_DFS\Users\deel1\Desktop\[Maternity Services Data Set Technical Output Specification.xlsm]MAT101Booking'!#REF!=yes</xm:f>
            <x14:dxf>
              <fill>
                <patternFill>
                  <bgColor indexed="43"/>
                </patternFill>
              </fill>
            </x14:dxf>
          </x14:cfRule>
          <xm:sqref>P1677</xm:sqref>
        </x14:conditionalFormatting>
        <x14:conditionalFormatting xmlns:xm="http://schemas.microsoft.com/office/excel/2006/main">
          <x14:cfRule type="expression" priority="61" stopIfTrue="1" id="{90287E64-06DF-4C2A-9D35-895E3BB51E89}">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2" stopIfTrue="1" id="{93B70116-999F-490F-8D67-87C85EB5802A}">
            <xm:f>'\\IC.Green.Net\IC_User_DFS\Users\deel1\Desktop\[Maternity Services Data Set Technical Output Specification.xlsm]MAT101Booking'!#REF!=yes</xm:f>
            <x14:dxf>
              <fill>
                <patternFill>
                  <bgColor indexed="43"/>
                </patternFill>
              </fill>
            </x14:dxf>
          </x14:cfRule>
          <xm:sqref>P1761</xm:sqref>
        </x14:conditionalFormatting>
        <x14:conditionalFormatting xmlns:xm="http://schemas.microsoft.com/office/excel/2006/main">
          <x14:cfRule type="expression" priority="59" stopIfTrue="1" id="{AC2BF7C7-97C2-4E4E-B4CF-B783895998E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0" stopIfTrue="1" id="{8009809E-B241-41A2-9D02-D7AD7FD05F6A}">
            <xm:f>'\\IC.Green.Net\IC_User_DFS\Users\deel1\Desktop\[Maternity Services Data Set Technical Output Specification.xlsm]MAT101Booking'!#REF!=yes</xm:f>
            <x14:dxf>
              <fill>
                <patternFill>
                  <bgColor indexed="43"/>
                </patternFill>
              </fill>
            </x14:dxf>
          </x14:cfRule>
          <xm:sqref>P1762</xm:sqref>
        </x14:conditionalFormatting>
        <x14:conditionalFormatting xmlns:xm="http://schemas.microsoft.com/office/excel/2006/main">
          <x14:cfRule type="expression" priority="57" stopIfTrue="1" id="{DE780E98-1A1A-43B2-9041-CF936E467434}">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58" stopIfTrue="1" id="{91FAE75F-7CAA-40D5-8399-8F2F6B48A786}">
            <xm:f>'\\IC.Green.Net\IC_User_DFS\Users\deel1\Desktop\[Maternity Services Data Set Technical Output Specification.xlsm]MAT101Booking'!#REF!=yes</xm:f>
            <x14:dxf>
              <fill>
                <patternFill>
                  <bgColor indexed="43"/>
                </patternFill>
              </fill>
            </x14:dxf>
          </x14:cfRule>
          <xm:sqref>P1760</xm:sqref>
        </x14:conditionalFormatting>
        <x14:conditionalFormatting xmlns:xm="http://schemas.microsoft.com/office/excel/2006/main">
          <x14:cfRule type="expression" priority="55" stopIfTrue="1" id="{1FD6E4F5-AE54-4CD3-9536-74B9151B1799}">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56" stopIfTrue="1" id="{748DB740-392D-4021-B5CB-25A1389EF281}">
            <xm:f>'\\IC.Green.Net\IC_User_DFS\Users\deel1\Desktop\[Maternity Services Data Set Technical Output Specification.xlsm]MAT101Booking'!#REF!=yes</xm:f>
            <x14:dxf>
              <fill>
                <patternFill>
                  <bgColor indexed="43"/>
                </patternFill>
              </fill>
            </x14:dxf>
          </x14:cfRule>
          <xm:sqref>P1791</xm:sqref>
        </x14:conditionalFormatting>
        <x14:conditionalFormatting xmlns:xm="http://schemas.microsoft.com/office/excel/2006/main">
          <x14:cfRule type="expression" priority="53" stopIfTrue="1" id="{55F437F9-3B3B-4D5A-ACA6-4D36398F096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54" stopIfTrue="1" id="{646056B3-B0A1-48F4-8C2B-04BECA4BE746}">
            <xm:f>'\\IC.Green.Net\IC_User_DFS\Users\deel1\Desktop\[Maternity Services Data Set Technical Output Specification.xlsm]MAT101Booking'!#REF!=yes</xm:f>
            <x14:dxf>
              <fill>
                <patternFill>
                  <bgColor indexed="43"/>
                </patternFill>
              </fill>
            </x14:dxf>
          </x14:cfRule>
          <xm:sqref>P1792</xm:sqref>
        </x14:conditionalFormatting>
        <x14:conditionalFormatting xmlns:xm="http://schemas.microsoft.com/office/excel/2006/main">
          <x14:cfRule type="expression" priority="51" stopIfTrue="1" id="{58DE6571-C1CE-4231-9A5D-3FAFBF5C5521}">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52" stopIfTrue="1" id="{72DF1682-73A6-4DFF-AE63-C0FEC32F23C0}">
            <xm:f>'\\IC.Green.Net\IC_User_DFS\Users\deel1\Desktop\[Maternity Services Data Set Technical Output Specification.xlsm]MAT101Booking'!#REF!=yes</xm:f>
            <x14:dxf>
              <fill>
                <patternFill>
                  <bgColor indexed="43"/>
                </patternFill>
              </fill>
            </x14:dxf>
          </x14:cfRule>
          <xm:sqref>P1790</xm:sqref>
        </x14:conditionalFormatting>
        <x14:conditionalFormatting xmlns:xm="http://schemas.microsoft.com/office/excel/2006/main">
          <x14:cfRule type="expression" priority="49" stopIfTrue="1" id="{213A4AD3-0F24-422A-B43A-CF2A74E2F696}">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50" stopIfTrue="1" id="{01E9CC93-28C3-47CB-96E4-F80AB464208B}">
            <xm:f>'\\IC.Green.Net\IC_User_DFS\Users\deel1\Desktop\[Maternity Services Data Set Technical Output Specification.xlsm]MAT101Booking'!#REF!=yes</xm:f>
            <x14:dxf>
              <fill>
                <patternFill>
                  <bgColor indexed="43"/>
                </patternFill>
              </fill>
            </x14:dxf>
          </x14:cfRule>
          <xm:sqref>P1809</xm:sqref>
        </x14:conditionalFormatting>
        <x14:conditionalFormatting xmlns:xm="http://schemas.microsoft.com/office/excel/2006/main">
          <x14:cfRule type="expression" priority="47" stopIfTrue="1" id="{9ED5ADFF-DB07-4BF5-BB54-DE0088F44DC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8" stopIfTrue="1" id="{46AF2B09-EA91-4A09-9EEF-8890A6F73C7E}">
            <xm:f>'\\IC.Green.Net\IC_User_DFS\Users\deel1\Desktop\[Maternity Services Data Set Technical Output Specification.xlsm]MAT101Booking'!#REF!=yes</xm:f>
            <x14:dxf>
              <fill>
                <patternFill>
                  <bgColor indexed="43"/>
                </patternFill>
              </fill>
            </x14:dxf>
          </x14:cfRule>
          <xm:sqref>P1810</xm:sqref>
        </x14:conditionalFormatting>
        <x14:conditionalFormatting xmlns:xm="http://schemas.microsoft.com/office/excel/2006/main">
          <x14:cfRule type="expression" priority="45" stopIfTrue="1" id="{AC04A46D-0E81-4F89-8462-6D1C41019A26}">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6" stopIfTrue="1" id="{0955C2B2-FA6C-4DE8-B3B0-C7696C68D6C3}">
            <xm:f>'\\IC.Green.Net\IC_User_DFS\Users\deel1\Desktop\[Maternity Services Data Set Technical Output Specification.xlsm]MAT101Booking'!#REF!=yes</xm:f>
            <x14:dxf>
              <fill>
                <patternFill>
                  <bgColor indexed="43"/>
                </patternFill>
              </fill>
            </x14:dxf>
          </x14:cfRule>
          <xm:sqref>P1808</xm:sqref>
        </x14:conditionalFormatting>
        <x14:conditionalFormatting xmlns:xm="http://schemas.microsoft.com/office/excel/2006/main">
          <x14:cfRule type="expression" priority="43" stopIfTrue="1" id="{76D9E701-BE56-4668-BD75-716C8B27F000}">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4" stopIfTrue="1" id="{624CDC89-6A07-4167-9FE7-33AB31801BEA}">
            <xm:f>'\\IC.Green.Net\IC_User_DFS\Users\deel1\Desktop\[Maternity Services Data Set Technical Output Specification.xlsm]MAT101Booking'!#REF!=yes</xm:f>
            <x14:dxf>
              <fill>
                <patternFill>
                  <bgColor indexed="43"/>
                </patternFill>
              </fill>
            </x14:dxf>
          </x14:cfRule>
          <xm:sqref>P1833</xm:sqref>
        </x14:conditionalFormatting>
        <x14:conditionalFormatting xmlns:xm="http://schemas.microsoft.com/office/excel/2006/main">
          <x14:cfRule type="expression" priority="41" stopIfTrue="1" id="{CFDD8A0B-C994-4139-8C90-D7BBA4129780}">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2" stopIfTrue="1" id="{A8824D32-D0F2-4B6B-A4C5-21692737818A}">
            <xm:f>'\\IC.Green.Net\IC_User_DFS\Users\deel1\Desktop\[Maternity Services Data Set Technical Output Specification.xlsm]MAT101Booking'!#REF!=yes</xm:f>
            <x14:dxf>
              <fill>
                <patternFill>
                  <bgColor indexed="43"/>
                </patternFill>
              </fill>
            </x14:dxf>
          </x14:cfRule>
          <xm:sqref>P1834</xm:sqref>
        </x14:conditionalFormatting>
        <x14:conditionalFormatting xmlns:xm="http://schemas.microsoft.com/office/excel/2006/main">
          <x14:cfRule type="expression" priority="39" stopIfTrue="1" id="{8B8B7935-9D9E-4C07-A553-23AA266EA9F9}">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0" stopIfTrue="1" id="{70FD8BD1-CCB7-4E38-B721-A83492760173}">
            <xm:f>'\\IC.Green.Net\IC_User_DFS\Users\deel1\Desktop\[Maternity Services Data Set Technical Output Specification.xlsm]MAT101Booking'!#REF!=yes</xm:f>
            <x14:dxf>
              <fill>
                <patternFill>
                  <bgColor indexed="43"/>
                </patternFill>
              </fill>
            </x14:dxf>
          </x14:cfRule>
          <xm:sqref>P1832</xm:sqref>
        </x14:conditionalFormatting>
        <x14:conditionalFormatting xmlns:xm="http://schemas.microsoft.com/office/excel/2006/main">
          <x14:cfRule type="expression" priority="37" stopIfTrue="1" id="{F9216851-F965-40CA-938F-16538CE24E2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38" stopIfTrue="1" id="{7E515313-39FD-4F80-91CB-C8ACFEE0E430}">
            <xm:f>'\\IC.Green.Net\IC_User_DFS\Users\deel1\Desktop\[Maternity Services Data Set Technical Output Specification.xlsm]MAT101Booking'!#REF!=yes</xm:f>
            <x14:dxf>
              <fill>
                <patternFill>
                  <bgColor indexed="43"/>
                </patternFill>
              </fill>
            </x14:dxf>
          </x14:cfRule>
          <xm:sqref>P1857</xm:sqref>
        </x14:conditionalFormatting>
        <x14:conditionalFormatting xmlns:xm="http://schemas.microsoft.com/office/excel/2006/main">
          <x14:cfRule type="expression" priority="35" stopIfTrue="1" id="{6CDE878F-50EA-46D0-9F8F-53831FF8FB10}">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36" stopIfTrue="1" id="{9866858D-218A-4C26-AE16-8703E8691E9E}">
            <xm:f>'\\IC.Green.Net\IC_User_DFS\Users\deel1\Desktop\[Maternity Services Data Set Technical Output Specification.xlsm]MAT101Booking'!#REF!=yes</xm:f>
            <x14:dxf>
              <fill>
                <patternFill>
                  <bgColor indexed="43"/>
                </patternFill>
              </fill>
            </x14:dxf>
          </x14:cfRule>
          <xm:sqref>P1858</xm:sqref>
        </x14:conditionalFormatting>
        <x14:conditionalFormatting xmlns:xm="http://schemas.microsoft.com/office/excel/2006/main">
          <x14:cfRule type="expression" priority="33" stopIfTrue="1" id="{05590D81-FD1D-475A-99F4-DADE97CC1E6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34" stopIfTrue="1" id="{4EA399DA-6A7C-48F1-BB75-9AE6DB4DA054}">
            <xm:f>'\\IC.Green.Net\IC_User_DFS\Users\deel1\Desktop\[Maternity Services Data Set Technical Output Specification.xlsm]MAT101Booking'!#REF!=yes</xm:f>
            <x14:dxf>
              <fill>
                <patternFill>
                  <bgColor indexed="43"/>
                </patternFill>
              </fill>
            </x14:dxf>
          </x14:cfRule>
          <xm:sqref>P1856</xm:sqref>
        </x14:conditionalFormatting>
        <x14:conditionalFormatting xmlns:xm="http://schemas.microsoft.com/office/excel/2006/main">
          <x14:cfRule type="expression" priority="31" stopIfTrue="1" id="{DE5AB829-6DD8-44B8-B616-B95295977B69}">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32" stopIfTrue="1" id="{80D8D709-ACE2-4114-BBE8-DF0B1B35B9A2}">
            <xm:f>'\\IC.Green.Net\IC_User_DFS\Users\deel1\Desktop\[Maternity Services Data Set Technical Output Specification.xlsm]MAT101Booking'!#REF!=yes</xm:f>
            <x14:dxf>
              <fill>
                <patternFill>
                  <bgColor indexed="43"/>
                </patternFill>
              </fill>
            </x14:dxf>
          </x14:cfRule>
          <xm:sqref>P1878</xm:sqref>
        </x14:conditionalFormatting>
        <x14:conditionalFormatting xmlns:xm="http://schemas.microsoft.com/office/excel/2006/main">
          <x14:cfRule type="expression" priority="29" stopIfTrue="1" id="{4772ADA9-AE57-4A18-977D-6B96DD840209}">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30" stopIfTrue="1" id="{32BD1184-65E5-4445-A609-E2FE17D953DF}">
            <xm:f>'\\IC.Green.Net\IC_User_DFS\Users\deel1\Desktop\[Maternity Services Data Set Technical Output Specification.xlsm]MAT101Booking'!#REF!=yes</xm:f>
            <x14:dxf>
              <fill>
                <patternFill>
                  <bgColor indexed="43"/>
                </patternFill>
              </fill>
            </x14:dxf>
          </x14:cfRule>
          <xm:sqref>P1879</xm:sqref>
        </x14:conditionalFormatting>
        <x14:conditionalFormatting xmlns:xm="http://schemas.microsoft.com/office/excel/2006/main">
          <x14:cfRule type="expression" priority="27" stopIfTrue="1" id="{B371784A-EBC7-497C-A3F7-2F86A913B656}">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8" stopIfTrue="1" id="{CD2FB488-D441-4024-B6CC-F20B2C4F0455}">
            <xm:f>'\\IC.Green.Net\IC_User_DFS\Users\deel1\Desktop\[Maternity Services Data Set Technical Output Specification.xlsm]MAT101Booking'!#REF!=yes</xm:f>
            <x14:dxf>
              <fill>
                <patternFill>
                  <bgColor indexed="43"/>
                </patternFill>
              </fill>
            </x14:dxf>
          </x14:cfRule>
          <xm:sqref>P1877</xm:sqref>
        </x14:conditionalFormatting>
        <x14:conditionalFormatting xmlns:xm="http://schemas.microsoft.com/office/excel/2006/main">
          <x14:cfRule type="expression" priority="25" stopIfTrue="1" id="{AFEB126D-9196-41DB-9E33-85CBAEC27E2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6" stopIfTrue="1" id="{9FE0D5F9-81F5-4580-A6AA-83A105A20464}">
            <xm:f>'\\IC.Green.Net\IC_User_DFS\Users\deel1\Desktop\[Maternity Services Data Set Technical Output Specification.xlsm]MAT101Booking'!#REF!=yes</xm:f>
            <x14:dxf>
              <fill>
                <patternFill>
                  <bgColor indexed="43"/>
                </patternFill>
              </fill>
            </x14:dxf>
          </x14:cfRule>
          <xm:sqref>P1923</xm:sqref>
        </x14:conditionalFormatting>
        <x14:conditionalFormatting xmlns:xm="http://schemas.microsoft.com/office/excel/2006/main">
          <x14:cfRule type="expression" priority="23" stopIfTrue="1" id="{0F61AC1E-D25B-4AF2-A3C6-6F36157B6D4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4" stopIfTrue="1" id="{1E56C30B-5B4C-4D4E-A9A6-9EE0AC5341E9}">
            <xm:f>'\\IC.Green.Net\IC_User_DFS\Users\deel1\Desktop\[Maternity Services Data Set Technical Output Specification.xlsm]MAT101Booking'!#REF!=yes</xm:f>
            <x14:dxf>
              <fill>
                <patternFill>
                  <bgColor indexed="43"/>
                </patternFill>
              </fill>
            </x14:dxf>
          </x14:cfRule>
          <xm:sqref>P1924</xm:sqref>
        </x14:conditionalFormatting>
        <x14:conditionalFormatting xmlns:xm="http://schemas.microsoft.com/office/excel/2006/main">
          <x14:cfRule type="expression" priority="21" stopIfTrue="1" id="{AB57AE3E-1FAB-403C-94D5-7DA8B05F9541}">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2" stopIfTrue="1" id="{3F4A99D9-4B0E-4B43-82EC-FF78CEBC22B8}">
            <xm:f>'\\IC.Green.Net\IC_User_DFS\Users\deel1\Desktop\[Maternity Services Data Set Technical Output Specification.xlsm]MAT101Booking'!#REF!=yes</xm:f>
            <x14:dxf>
              <fill>
                <patternFill>
                  <bgColor indexed="43"/>
                </patternFill>
              </fill>
            </x14:dxf>
          </x14:cfRule>
          <xm:sqref>P1922</xm:sqref>
        </x14:conditionalFormatting>
        <x14:conditionalFormatting xmlns:xm="http://schemas.microsoft.com/office/excel/2006/main">
          <x14:cfRule type="expression" priority="19" stopIfTrue="1" id="{7ABF94F3-DCD6-4741-AD22-1254D601261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0" stopIfTrue="1" id="{990F6331-D356-4542-AA62-DC85DD003750}">
            <xm:f>'\\IC.Green.Net\IC_User_DFS\Users\deel1\Desktop\[Maternity Services Data Set Technical Output Specification.xlsm]MAT101Booking'!#REF!=yes</xm:f>
            <x14:dxf>
              <fill>
                <patternFill>
                  <bgColor indexed="43"/>
                </patternFill>
              </fill>
            </x14:dxf>
          </x14:cfRule>
          <xm:sqref>P1943</xm:sqref>
        </x14:conditionalFormatting>
        <x14:conditionalFormatting xmlns:xm="http://schemas.microsoft.com/office/excel/2006/main">
          <x14:cfRule type="expression" priority="17" stopIfTrue="1" id="{76E29D9B-7171-484C-848A-E2DFFD4F4921}">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8" stopIfTrue="1" id="{AE51B7BA-82C2-430E-AFEF-F8AC68369D76}">
            <xm:f>'\\IC.Green.Net\IC_User_DFS\Users\deel1\Desktop\[Maternity Services Data Set Technical Output Specification.xlsm]MAT101Booking'!#REF!=yes</xm:f>
            <x14:dxf>
              <fill>
                <patternFill>
                  <bgColor indexed="43"/>
                </patternFill>
              </fill>
            </x14:dxf>
          </x14:cfRule>
          <xm:sqref>P1944</xm:sqref>
        </x14:conditionalFormatting>
        <x14:conditionalFormatting xmlns:xm="http://schemas.microsoft.com/office/excel/2006/main">
          <x14:cfRule type="expression" priority="15" stopIfTrue="1" id="{9785DC1C-4770-4127-9328-AD415377A444}">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6" stopIfTrue="1" id="{4683195E-C721-4BC5-80B9-274FBEC309F7}">
            <xm:f>'\\IC.Green.Net\IC_User_DFS\Users\deel1\Desktop\[Maternity Services Data Set Technical Output Specification.xlsm]MAT101Booking'!#REF!=yes</xm:f>
            <x14:dxf>
              <fill>
                <patternFill>
                  <bgColor indexed="43"/>
                </patternFill>
              </fill>
            </x14:dxf>
          </x14:cfRule>
          <xm:sqref>P1942</xm:sqref>
        </x14:conditionalFormatting>
        <x14:conditionalFormatting xmlns:xm="http://schemas.microsoft.com/office/excel/2006/main">
          <x14:cfRule type="expression" priority="13" stopIfTrue="1" id="{AEB5CC2A-A533-44E5-84C0-3CB26404577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4" stopIfTrue="1" id="{F32F7976-36E4-4195-8C5B-8793E6EBE2FC}">
            <xm:f>'\\IC.Green.Net\IC_User_DFS\Users\deel1\Desktop\[Maternity Services Data Set Technical Output Specification.xlsm]MAT101Booking'!#REF!=yes</xm:f>
            <x14:dxf>
              <fill>
                <patternFill>
                  <bgColor indexed="43"/>
                </patternFill>
              </fill>
            </x14:dxf>
          </x14:cfRule>
          <xm:sqref>P1989</xm:sqref>
        </x14:conditionalFormatting>
        <x14:conditionalFormatting xmlns:xm="http://schemas.microsoft.com/office/excel/2006/main">
          <x14:cfRule type="expression" priority="11" stopIfTrue="1" id="{955D98F1-86F3-42CC-8720-B994AB08BB02}">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2" stopIfTrue="1" id="{12165E7E-5A65-4409-AC94-E82B1B041B72}">
            <xm:f>'\\IC.Green.Net\IC_User_DFS\Users\deel1\Desktop\[Maternity Services Data Set Technical Output Specification.xlsm]MAT101Booking'!#REF!=yes</xm:f>
            <x14:dxf>
              <fill>
                <patternFill>
                  <bgColor indexed="43"/>
                </patternFill>
              </fill>
            </x14:dxf>
          </x14:cfRule>
          <xm:sqref>P1990</xm:sqref>
        </x14:conditionalFormatting>
        <x14:conditionalFormatting xmlns:xm="http://schemas.microsoft.com/office/excel/2006/main">
          <x14:cfRule type="expression" priority="9" stopIfTrue="1" id="{BE934498-6E6E-4205-89D3-A218A73635D3}">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0" stopIfTrue="1" id="{53E1E7FF-1A2F-4BC7-A8A5-4F17D86FC0C4}">
            <xm:f>'\\IC.Green.Net\IC_User_DFS\Users\deel1\Desktop\[Maternity Services Data Set Technical Output Specification.xlsm]MAT101Booking'!#REF!=yes</xm:f>
            <x14:dxf>
              <fill>
                <patternFill>
                  <bgColor indexed="43"/>
                </patternFill>
              </fill>
            </x14:dxf>
          </x14:cfRule>
          <xm:sqref>P1988</xm:sqref>
        </x14:conditionalFormatting>
        <x14:conditionalFormatting xmlns:xm="http://schemas.microsoft.com/office/excel/2006/main">
          <x14:cfRule type="expression" priority="7" stopIfTrue="1" id="{8077DFD2-7589-4580-8A0B-58C466408AF1}">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8" stopIfTrue="1" id="{E1B5F94D-37F3-4CAA-A123-6F30DABB0108}">
            <xm:f>'\\IC.Green.Net\IC_User_DFS\Users\deel1\Desktop\[Maternity Services Data Set Technical Output Specification.xlsm]MAT101Booking'!#REF!=yes</xm:f>
            <x14:dxf>
              <fill>
                <patternFill>
                  <bgColor indexed="43"/>
                </patternFill>
              </fill>
            </x14:dxf>
          </x14:cfRule>
          <xm:sqref>P2077</xm:sqref>
        </x14:conditionalFormatting>
        <x14:conditionalFormatting xmlns:xm="http://schemas.microsoft.com/office/excel/2006/main">
          <x14:cfRule type="expression" priority="5" stopIfTrue="1" id="{EAE7111C-68B6-484D-8069-50951E3BD88C}">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B8E5CC94-E170-45BA-98DA-0C3AFCCD2161}">
            <xm:f>'\\IC.Green.Net\IC_User_DFS\Users\deel1\Desktop\[Maternity Services Data Set Technical Output Specification.xlsm]MAT101Booking'!#REF!=yes</xm:f>
            <x14:dxf>
              <fill>
                <patternFill>
                  <bgColor indexed="43"/>
                </patternFill>
              </fill>
            </x14:dxf>
          </x14:cfRule>
          <xm:sqref>P2076</xm:sqref>
        </x14:conditionalFormatting>
        <x14:conditionalFormatting xmlns:xm="http://schemas.microsoft.com/office/excel/2006/main">
          <x14:cfRule type="expression" priority="3" stopIfTrue="1" id="{B32C28CD-C147-4D00-BD5F-70721DDCC954}">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9FDC753B-C6F3-47F5-A7B3-6FBCD45A5A6D}">
            <xm:f>'\\IC.Green.Net\IC_User_DFS\Users\deel1\Desktop\[Maternity Services Data Set Technical Output Specification.xlsm]MAT101Booking'!#REF!=yes</xm:f>
            <x14:dxf>
              <fill>
                <patternFill>
                  <bgColor indexed="43"/>
                </patternFill>
              </fill>
            </x14:dxf>
          </x14:cfRule>
          <xm:sqref>P2163</xm:sqref>
        </x14:conditionalFormatting>
        <x14:conditionalFormatting xmlns:xm="http://schemas.microsoft.com/office/excel/2006/main">
          <x14:cfRule type="expression" priority="1" stopIfTrue="1" id="{1EA94C67-8103-4CB9-B0BF-017726ACA48D}">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33694442-7C70-491B-9ACD-37E40C155955}">
            <xm:f>'\\IC.Green.Net\IC_User_DFS\Users\deel1\Desktop\[Maternity Services Data Set Technical Output Specification.xlsm]MAT101Booking'!#REF!=yes</xm:f>
            <x14:dxf>
              <fill>
                <patternFill>
                  <bgColor indexed="43"/>
                </patternFill>
              </fill>
            </x14:dxf>
          </x14:cfRule>
          <xm:sqref>P2162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5EB8"/>
    <pageSetUpPr fitToPage="1"/>
  </sheetPr>
  <dimension ref="A1:G23"/>
  <sheetViews>
    <sheetView showGridLines="0" zoomScaleNormal="100" workbookViewId="0">
      <selection sqref="A1:E1"/>
    </sheetView>
  </sheetViews>
  <sheetFormatPr defaultRowHeight="13.2"/>
  <cols>
    <col min="1" max="1" width="13.5546875" customWidth="1"/>
    <col min="2" max="2" width="65" customWidth="1"/>
    <col min="3" max="3" width="72" customWidth="1"/>
    <col min="4" max="4" width="26.77734375" bestFit="1" customWidth="1"/>
    <col min="5" max="5" width="54.77734375" style="95" customWidth="1"/>
    <col min="6" max="6" width="12" customWidth="1"/>
    <col min="7" max="7" width="5.77734375" customWidth="1"/>
    <col min="8" max="8" width="12.21875" customWidth="1"/>
    <col min="257" max="257" width="13.5546875" customWidth="1"/>
    <col min="258" max="258" width="65" customWidth="1"/>
    <col min="259" max="259" width="72" customWidth="1"/>
    <col min="260" max="260" width="26.77734375" bestFit="1" customWidth="1"/>
    <col min="261" max="261" width="54.77734375" customWidth="1"/>
    <col min="262" max="262" width="12" customWidth="1"/>
    <col min="263" max="263" width="5.77734375" customWidth="1"/>
    <col min="264" max="264" width="12.21875" customWidth="1"/>
    <col min="513" max="513" width="13.5546875" customWidth="1"/>
    <col min="514" max="514" width="65" customWidth="1"/>
    <col min="515" max="515" width="72" customWidth="1"/>
    <col min="516" max="516" width="26.77734375" bestFit="1" customWidth="1"/>
    <col min="517" max="517" width="54.77734375" customWidth="1"/>
    <col min="518" max="518" width="12" customWidth="1"/>
    <col min="519" max="519" width="5.77734375" customWidth="1"/>
    <col min="520" max="520" width="12.21875" customWidth="1"/>
    <col min="769" max="769" width="13.5546875" customWidth="1"/>
    <col min="770" max="770" width="65" customWidth="1"/>
    <col min="771" max="771" width="72" customWidth="1"/>
    <col min="772" max="772" width="26.77734375" bestFit="1" customWidth="1"/>
    <col min="773" max="773" width="54.77734375" customWidth="1"/>
    <col min="774" max="774" width="12" customWidth="1"/>
    <col min="775" max="775" width="5.77734375" customWidth="1"/>
    <col min="776" max="776" width="12.21875" customWidth="1"/>
    <col min="1025" max="1025" width="13.5546875" customWidth="1"/>
    <col min="1026" max="1026" width="65" customWidth="1"/>
    <col min="1027" max="1027" width="72" customWidth="1"/>
    <col min="1028" max="1028" width="26.77734375" bestFit="1" customWidth="1"/>
    <col min="1029" max="1029" width="54.77734375" customWidth="1"/>
    <col min="1030" max="1030" width="12" customWidth="1"/>
    <col min="1031" max="1031" width="5.77734375" customWidth="1"/>
    <col min="1032" max="1032" width="12.21875" customWidth="1"/>
    <col min="1281" max="1281" width="13.5546875" customWidth="1"/>
    <col min="1282" max="1282" width="65" customWidth="1"/>
    <col min="1283" max="1283" width="72" customWidth="1"/>
    <col min="1284" max="1284" width="26.77734375" bestFit="1" customWidth="1"/>
    <col min="1285" max="1285" width="54.77734375" customWidth="1"/>
    <col min="1286" max="1286" width="12" customWidth="1"/>
    <col min="1287" max="1287" width="5.77734375" customWidth="1"/>
    <col min="1288" max="1288" width="12.21875" customWidth="1"/>
    <col min="1537" max="1537" width="13.5546875" customWidth="1"/>
    <col min="1538" max="1538" width="65" customWidth="1"/>
    <col min="1539" max="1539" width="72" customWidth="1"/>
    <col min="1540" max="1540" width="26.77734375" bestFit="1" customWidth="1"/>
    <col min="1541" max="1541" width="54.77734375" customWidth="1"/>
    <col min="1542" max="1542" width="12" customWidth="1"/>
    <col min="1543" max="1543" width="5.77734375" customWidth="1"/>
    <col min="1544" max="1544" width="12.21875" customWidth="1"/>
    <col min="1793" max="1793" width="13.5546875" customWidth="1"/>
    <col min="1794" max="1794" width="65" customWidth="1"/>
    <col min="1795" max="1795" width="72" customWidth="1"/>
    <col min="1796" max="1796" width="26.77734375" bestFit="1" customWidth="1"/>
    <col min="1797" max="1797" width="54.77734375" customWidth="1"/>
    <col min="1798" max="1798" width="12" customWidth="1"/>
    <col min="1799" max="1799" width="5.77734375" customWidth="1"/>
    <col min="1800" max="1800" width="12.21875" customWidth="1"/>
    <col min="2049" max="2049" width="13.5546875" customWidth="1"/>
    <col min="2050" max="2050" width="65" customWidth="1"/>
    <col min="2051" max="2051" width="72" customWidth="1"/>
    <col min="2052" max="2052" width="26.77734375" bestFit="1" customWidth="1"/>
    <col min="2053" max="2053" width="54.77734375" customWidth="1"/>
    <col min="2054" max="2054" width="12" customWidth="1"/>
    <col min="2055" max="2055" width="5.77734375" customWidth="1"/>
    <col min="2056" max="2056" width="12.21875" customWidth="1"/>
    <col min="2305" max="2305" width="13.5546875" customWidth="1"/>
    <col min="2306" max="2306" width="65" customWidth="1"/>
    <col min="2307" max="2307" width="72" customWidth="1"/>
    <col min="2308" max="2308" width="26.77734375" bestFit="1" customWidth="1"/>
    <col min="2309" max="2309" width="54.77734375" customWidth="1"/>
    <col min="2310" max="2310" width="12" customWidth="1"/>
    <col min="2311" max="2311" width="5.77734375" customWidth="1"/>
    <col min="2312" max="2312" width="12.21875" customWidth="1"/>
    <col min="2561" max="2561" width="13.5546875" customWidth="1"/>
    <col min="2562" max="2562" width="65" customWidth="1"/>
    <col min="2563" max="2563" width="72" customWidth="1"/>
    <col min="2564" max="2564" width="26.77734375" bestFit="1" customWidth="1"/>
    <col min="2565" max="2565" width="54.77734375" customWidth="1"/>
    <col min="2566" max="2566" width="12" customWidth="1"/>
    <col min="2567" max="2567" width="5.77734375" customWidth="1"/>
    <col min="2568" max="2568" width="12.21875" customWidth="1"/>
    <col min="2817" max="2817" width="13.5546875" customWidth="1"/>
    <col min="2818" max="2818" width="65" customWidth="1"/>
    <col min="2819" max="2819" width="72" customWidth="1"/>
    <col min="2820" max="2820" width="26.77734375" bestFit="1" customWidth="1"/>
    <col min="2821" max="2821" width="54.77734375" customWidth="1"/>
    <col min="2822" max="2822" width="12" customWidth="1"/>
    <col min="2823" max="2823" width="5.77734375" customWidth="1"/>
    <col min="2824" max="2824" width="12.21875" customWidth="1"/>
    <col min="3073" max="3073" width="13.5546875" customWidth="1"/>
    <col min="3074" max="3074" width="65" customWidth="1"/>
    <col min="3075" max="3075" width="72" customWidth="1"/>
    <col min="3076" max="3076" width="26.77734375" bestFit="1" customWidth="1"/>
    <col min="3077" max="3077" width="54.77734375" customWidth="1"/>
    <col min="3078" max="3078" width="12" customWidth="1"/>
    <col min="3079" max="3079" width="5.77734375" customWidth="1"/>
    <col min="3080" max="3080" width="12.21875" customWidth="1"/>
    <col min="3329" max="3329" width="13.5546875" customWidth="1"/>
    <col min="3330" max="3330" width="65" customWidth="1"/>
    <col min="3331" max="3331" width="72" customWidth="1"/>
    <col min="3332" max="3332" width="26.77734375" bestFit="1" customWidth="1"/>
    <col min="3333" max="3333" width="54.77734375" customWidth="1"/>
    <col min="3334" max="3334" width="12" customWidth="1"/>
    <col min="3335" max="3335" width="5.77734375" customWidth="1"/>
    <col min="3336" max="3336" width="12.21875" customWidth="1"/>
    <col min="3585" max="3585" width="13.5546875" customWidth="1"/>
    <col min="3586" max="3586" width="65" customWidth="1"/>
    <col min="3587" max="3587" width="72" customWidth="1"/>
    <col min="3588" max="3588" width="26.77734375" bestFit="1" customWidth="1"/>
    <col min="3589" max="3589" width="54.77734375" customWidth="1"/>
    <col min="3590" max="3590" width="12" customWidth="1"/>
    <col min="3591" max="3591" width="5.77734375" customWidth="1"/>
    <col min="3592" max="3592" width="12.21875" customWidth="1"/>
    <col min="3841" max="3841" width="13.5546875" customWidth="1"/>
    <col min="3842" max="3842" width="65" customWidth="1"/>
    <col min="3843" max="3843" width="72" customWidth="1"/>
    <col min="3844" max="3844" width="26.77734375" bestFit="1" customWidth="1"/>
    <col min="3845" max="3845" width="54.77734375" customWidth="1"/>
    <col min="3846" max="3846" width="12" customWidth="1"/>
    <col min="3847" max="3847" width="5.77734375" customWidth="1"/>
    <col min="3848" max="3848" width="12.21875" customWidth="1"/>
    <col min="4097" max="4097" width="13.5546875" customWidth="1"/>
    <col min="4098" max="4098" width="65" customWidth="1"/>
    <col min="4099" max="4099" width="72" customWidth="1"/>
    <col min="4100" max="4100" width="26.77734375" bestFit="1" customWidth="1"/>
    <col min="4101" max="4101" width="54.77734375" customWidth="1"/>
    <col min="4102" max="4102" width="12" customWidth="1"/>
    <col min="4103" max="4103" width="5.77734375" customWidth="1"/>
    <col min="4104" max="4104" width="12.21875" customWidth="1"/>
    <col min="4353" max="4353" width="13.5546875" customWidth="1"/>
    <col min="4354" max="4354" width="65" customWidth="1"/>
    <col min="4355" max="4355" width="72" customWidth="1"/>
    <col min="4356" max="4356" width="26.77734375" bestFit="1" customWidth="1"/>
    <col min="4357" max="4357" width="54.77734375" customWidth="1"/>
    <col min="4358" max="4358" width="12" customWidth="1"/>
    <col min="4359" max="4359" width="5.77734375" customWidth="1"/>
    <col min="4360" max="4360" width="12.21875" customWidth="1"/>
    <col min="4609" max="4609" width="13.5546875" customWidth="1"/>
    <col min="4610" max="4610" width="65" customWidth="1"/>
    <col min="4611" max="4611" width="72" customWidth="1"/>
    <col min="4612" max="4612" width="26.77734375" bestFit="1" customWidth="1"/>
    <col min="4613" max="4613" width="54.77734375" customWidth="1"/>
    <col min="4614" max="4614" width="12" customWidth="1"/>
    <col min="4615" max="4615" width="5.77734375" customWidth="1"/>
    <col min="4616" max="4616" width="12.21875" customWidth="1"/>
    <col min="4865" max="4865" width="13.5546875" customWidth="1"/>
    <col min="4866" max="4866" width="65" customWidth="1"/>
    <col min="4867" max="4867" width="72" customWidth="1"/>
    <col min="4868" max="4868" width="26.77734375" bestFit="1" customWidth="1"/>
    <col min="4869" max="4869" width="54.77734375" customWidth="1"/>
    <col min="4870" max="4870" width="12" customWidth="1"/>
    <col min="4871" max="4871" width="5.77734375" customWidth="1"/>
    <col min="4872" max="4872" width="12.21875" customWidth="1"/>
    <col min="5121" max="5121" width="13.5546875" customWidth="1"/>
    <col min="5122" max="5122" width="65" customWidth="1"/>
    <col min="5123" max="5123" width="72" customWidth="1"/>
    <col min="5124" max="5124" width="26.77734375" bestFit="1" customWidth="1"/>
    <col min="5125" max="5125" width="54.77734375" customWidth="1"/>
    <col min="5126" max="5126" width="12" customWidth="1"/>
    <col min="5127" max="5127" width="5.77734375" customWidth="1"/>
    <col min="5128" max="5128" width="12.21875" customWidth="1"/>
    <col min="5377" max="5377" width="13.5546875" customWidth="1"/>
    <col min="5378" max="5378" width="65" customWidth="1"/>
    <col min="5379" max="5379" width="72" customWidth="1"/>
    <col min="5380" max="5380" width="26.77734375" bestFit="1" customWidth="1"/>
    <col min="5381" max="5381" width="54.77734375" customWidth="1"/>
    <col min="5382" max="5382" width="12" customWidth="1"/>
    <col min="5383" max="5383" width="5.77734375" customWidth="1"/>
    <col min="5384" max="5384" width="12.21875" customWidth="1"/>
    <col min="5633" max="5633" width="13.5546875" customWidth="1"/>
    <col min="5634" max="5634" width="65" customWidth="1"/>
    <col min="5635" max="5635" width="72" customWidth="1"/>
    <col min="5636" max="5636" width="26.77734375" bestFit="1" customWidth="1"/>
    <col min="5637" max="5637" width="54.77734375" customWidth="1"/>
    <col min="5638" max="5638" width="12" customWidth="1"/>
    <col min="5639" max="5639" width="5.77734375" customWidth="1"/>
    <col min="5640" max="5640" width="12.21875" customWidth="1"/>
    <col min="5889" max="5889" width="13.5546875" customWidth="1"/>
    <col min="5890" max="5890" width="65" customWidth="1"/>
    <col min="5891" max="5891" width="72" customWidth="1"/>
    <col min="5892" max="5892" width="26.77734375" bestFit="1" customWidth="1"/>
    <col min="5893" max="5893" width="54.77734375" customWidth="1"/>
    <col min="5894" max="5894" width="12" customWidth="1"/>
    <col min="5895" max="5895" width="5.77734375" customWidth="1"/>
    <col min="5896" max="5896" width="12.21875" customWidth="1"/>
    <col min="6145" max="6145" width="13.5546875" customWidth="1"/>
    <col min="6146" max="6146" width="65" customWidth="1"/>
    <col min="6147" max="6147" width="72" customWidth="1"/>
    <col min="6148" max="6148" width="26.77734375" bestFit="1" customWidth="1"/>
    <col min="6149" max="6149" width="54.77734375" customWidth="1"/>
    <col min="6150" max="6150" width="12" customWidth="1"/>
    <col min="6151" max="6151" width="5.77734375" customWidth="1"/>
    <col min="6152" max="6152" width="12.21875" customWidth="1"/>
    <col min="6401" max="6401" width="13.5546875" customWidth="1"/>
    <col min="6402" max="6402" width="65" customWidth="1"/>
    <col min="6403" max="6403" width="72" customWidth="1"/>
    <col min="6404" max="6404" width="26.77734375" bestFit="1" customWidth="1"/>
    <col min="6405" max="6405" width="54.77734375" customWidth="1"/>
    <col min="6406" max="6406" width="12" customWidth="1"/>
    <col min="6407" max="6407" width="5.77734375" customWidth="1"/>
    <col min="6408" max="6408" width="12.21875" customWidth="1"/>
    <col min="6657" max="6657" width="13.5546875" customWidth="1"/>
    <col min="6658" max="6658" width="65" customWidth="1"/>
    <col min="6659" max="6659" width="72" customWidth="1"/>
    <col min="6660" max="6660" width="26.77734375" bestFit="1" customWidth="1"/>
    <col min="6661" max="6661" width="54.77734375" customWidth="1"/>
    <col min="6662" max="6662" width="12" customWidth="1"/>
    <col min="6663" max="6663" width="5.77734375" customWidth="1"/>
    <col min="6664" max="6664" width="12.21875" customWidth="1"/>
    <col min="6913" max="6913" width="13.5546875" customWidth="1"/>
    <col min="6914" max="6914" width="65" customWidth="1"/>
    <col min="6915" max="6915" width="72" customWidth="1"/>
    <col min="6916" max="6916" width="26.77734375" bestFit="1" customWidth="1"/>
    <col min="6917" max="6917" width="54.77734375" customWidth="1"/>
    <col min="6918" max="6918" width="12" customWidth="1"/>
    <col min="6919" max="6919" width="5.77734375" customWidth="1"/>
    <col min="6920" max="6920" width="12.21875" customWidth="1"/>
    <col min="7169" max="7169" width="13.5546875" customWidth="1"/>
    <col min="7170" max="7170" width="65" customWidth="1"/>
    <col min="7171" max="7171" width="72" customWidth="1"/>
    <col min="7172" max="7172" width="26.77734375" bestFit="1" customWidth="1"/>
    <col min="7173" max="7173" width="54.77734375" customWidth="1"/>
    <col min="7174" max="7174" width="12" customWidth="1"/>
    <col min="7175" max="7175" width="5.77734375" customWidth="1"/>
    <col min="7176" max="7176" width="12.21875" customWidth="1"/>
    <col min="7425" max="7425" width="13.5546875" customWidth="1"/>
    <col min="7426" max="7426" width="65" customWidth="1"/>
    <col min="7427" max="7427" width="72" customWidth="1"/>
    <col min="7428" max="7428" width="26.77734375" bestFit="1" customWidth="1"/>
    <col min="7429" max="7429" width="54.77734375" customWidth="1"/>
    <col min="7430" max="7430" width="12" customWidth="1"/>
    <col min="7431" max="7431" width="5.77734375" customWidth="1"/>
    <col min="7432" max="7432" width="12.21875" customWidth="1"/>
    <col min="7681" max="7681" width="13.5546875" customWidth="1"/>
    <col min="7682" max="7682" width="65" customWidth="1"/>
    <col min="7683" max="7683" width="72" customWidth="1"/>
    <col min="7684" max="7684" width="26.77734375" bestFit="1" customWidth="1"/>
    <col min="7685" max="7685" width="54.77734375" customWidth="1"/>
    <col min="7686" max="7686" width="12" customWidth="1"/>
    <col min="7687" max="7687" width="5.77734375" customWidth="1"/>
    <col min="7688" max="7688" width="12.21875" customWidth="1"/>
    <col min="7937" max="7937" width="13.5546875" customWidth="1"/>
    <col min="7938" max="7938" width="65" customWidth="1"/>
    <col min="7939" max="7939" width="72" customWidth="1"/>
    <col min="7940" max="7940" width="26.77734375" bestFit="1" customWidth="1"/>
    <col min="7941" max="7941" width="54.77734375" customWidth="1"/>
    <col min="7942" max="7942" width="12" customWidth="1"/>
    <col min="7943" max="7943" width="5.77734375" customWidth="1"/>
    <col min="7944" max="7944" width="12.21875" customWidth="1"/>
    <col min="8193" max="8193" width="13.5546875" customWidth="1"/>
    <col min="8194" max="8194" width="65" customWidth="1"/>
    <col min="8195" max="8195" width="72" customWidth="1"/>
    <col min="8196" max="8196" width="26.77734375" bestFit="1" customWidth="1"/>
    <col min="8197" max="8197" width="54.77734375" customWidth="1"/>
    <col min="8198" max="8198" width="12" customWidth="1"/>
    <col min="8199" max="8199" width="5.77734375" customWidth="1"/>
    <col min="8200" max="8200" width="12.21875" customWidth="1"/>
    <col min="8449" max="8449" width="13.5546875" customWidth="1"/>
    <col min="8450" max="8450" width="65" customWidth="1"/>
    <col min="8451" max="8451" width="72" customWidth="1"/>
    <col min="8452" max="8452" width="26.77734375" bestFit="1" customWidth="1"/>
    <col min="8453" max="8453" width="54.77734375" customWidth="1"/>
    <col min="8454" max="8454" width="12" customWidth="1"/>
    <col min="8455" max="8455" width="5.77734375" customWidth="1"/>
    <col min="8456" max="8456" width="12.21875" customWidth="1"/>
    <col min="8705" max="8705" width="13.5546875" customWidth="1"/>
    <col min="8706" max="8706" width="65" customWidth="1"/>
    <col min="8707" max="8707" width="72" customWidth="1"/>
    <col min="8708" max="8708" width="26.77734375" bestFit="1" customWidth="1"/>
    <col min="8709" max="8709" width="54.77734375" customWidth="1"/>
    <col min="8710" max="8710" width="12" customWidth="1"/>
    <col min="8711" max="8711" width="5.77734375" customWidth="1"/>
    <col min="8712" max="8712" width="12.21875" customWidth="1"/>
    <col min="8961" max="8961" width="13.5546875" customWidth="1"/>
    <col min="8962" max="8962" width="65" customWidth="1"/>
    <col min="8963" max="8963" width="72" customWidth="1"/>
    <col min="8964" max="8964" width="26.77734375" bestFit="1" customWidth="1"/>
    <col min="8965" max="8965" width="54.77734375" customWidth="1"/>
    <col min="8966" max="8966" width="12" customWidth="1"/>
    <col min="8967" max="8967" width="5.77734375" customWidth="1"/>
    <col min="8968" max="8968" width="12.21875" customWidth="1"/>
    <col min="9217" max="9217" width="13.5546875" customWidth="1"/>
    <col min="9218" max="9218" width="65" customWidth="1"/>
    <col min="9219" max="9219" width="72" customWidth="1"/>
    <col min="9220" max="9220" width="26.77734375" bestFit="1" customWidth="1"/>
    <col min="9221" max="9221" width="54.77734375" customWidth="1"/>
    <col min="9222" max="9222" width="12" customWidth="1"/>
    <col min="9223" max="9223" width="5.77734375" customWidth="1"/>
    <col min="9224" max="9224" width="12.21875" customWidth="1"/>
    <col min="9473" max="9473" width="13.5546875" customWidth="1"/>
    <col min="9474" max="9474" width="65" customWidth="1"/>
    <col min="9475" max="9475" width="72" customWidth="1"/>
    <col min="9476" max="9476" width="26.77734375" bestFit="1" customWidth="1"/>
    <col min="9477" max="9477" width="54.77734375" customWidth="1"/>
    <col min="9478" max="9478" width="12" customWidth="1"/>
    <col min="9479" max="9479" width="5.77734375" customWidth="1"/>
    <col min="9480" max="9480" width="12.21875" customWidth="1"/>
    <col min="9729" max="9729" width="13.5546875" customWidth="1"/>
    <col min="9730" max="9730" width="65" customWidth="1"/>
    <col min="9731" max="9731" width="72" customWidth="1"/>
    <col min="9732" max="9732" width="26.77734375" bestFit="1" customWidth="1"/>
    <col min="9733" max="9733" width="54.77734375" customWidth="1"/>
    <col min="9734" max="9734" width="12" customWidth="1"/>
    <col min="9735" max="9735" width="5.77734375" customWidth="1"/>
    <col min="9736" max="9736" width="12.21875" customWidth="1"/>
    <col min="9985" max="9985" width="13.5546875" customWidth="1"/>
    <col min="9986" max="9986" width="65" customWidth="1"/>
    <col min="9987" max="9987" width="72" customWidth="1"/>
    <col min="9988" max="9988" width="26.77734375" bestFit="1" customWidth="1"/>
    <col min="9989" max="9989" width="54.77734375" customWidth="1"/>
    <col min="9990" max="9990" width="12" customWidth="1"/>
    <col min="9991" max="9991" width="5.77734375" customWidth="1"/>
    <col min="9992" max="9992" width="12.21875" customWidth="1"/>
    <col min="10241" max="10241" width="13.5546875" customWidth="1"/>
    <col min="10242" max="10242" width="65" customWidth="1"/>
    <col min="10243" max="10243" width="72" customWidth="1"/>
    <col min="10244" max="10244" width="26.77734375" bestFit="1" customWidth="1"/>
    <col min="10245" max="10245" width="54.77734375" customWidth="1"/>
    <col min="10246" max="10246" width="12" customWidth="1"/>
    <col min="10247" max="10247" width="5.77734375" customWidth="1"/>
    <col min="10248" max="10248" width="12.21875" customWidth="1"/>
    <col min="10497" max="10497" width="13.5546875" customWidth="1"/>
    <col min="10498" max="10498" width="65" customWidth="1"/>
    <col min="10499" max="10499" width="72" customWidth="1"/>
    <col min="10500" max="10500" width="26.77734375" bestFit="1" customWidth="1"/>
    <col min="10501" max="10501" width="54.77734375" customWidth="1"/>
    <col min="10502" max="10502" width="12" customWidth="1"/>
    <col min="10503" max="10503" width="5.77734375" customWidth="1"/>
    <col min="10504" max="10504" width="12.21875" customWidth="1"/>
    <col min="10753" max="10753" width="13.5546875" customWidth="1"/>
    <col min="10754" max="10754" width="65" customWidth="1"/>
    <col min="10755" max="10755" width="72" customWidth="1"/>
    <col min="10756" max="10756" width="26.77734375" bestFit="1" customWidth="1"/>
    <col min="10757" max="10757" width="54.77734375" customWidth="1"/>
    <col min="10758" max="10758" width="12" customWidth="1"/>
    <col min="10759" max="10759" width="5.77734375" customWidth="1"/>
    <col min="10760" max="10760" width="12.21875" customWidth="1"/>
    <col min="11009" max="11009" width="13.5546875" customWidth="1"/>
    <col min="11010" max="11010" width="65" customWidth="1"/>
    <col min="11011" max="11011" width="72" customWidth="1"/>
    <col min="11012" max="11012" width="26.77734375" bestFit="1" customWidth="1"/>
    <col min="11013" max="11013" width="54.77734375" customWidth="1"/>
    <col min="11014" max="11014" width="12" customWidth="1"/>
    <col min="11015" max="11015" width="5.77734375" customWidth="1"/>
    <col min="11016" max="11016" width="12.21875" customWidth="1"/>
    <col min="11265" max="11265" width="13.5546875" customWidth="1"/>
    <col min="11266" max="11266" width="65" customWidth="1"/>
    <col min="11267" max="11267" width="72" customWidth="1"/>
    <col min="11268" max="11268" width="26.77734375" bestFit="1" customWidth="1"/>
    <col min="11269" max="11269" width="54.77734375" customWidth="1"/>
    <col min="11270" max="11270" width="12" customWidth="1"/>
    <col min="11271" max="11271" width="5.77734375" customWidth="1"/>
    <col min="11272" max="11272" width="12.21875" customWidth="1"/>
    <col min="11521" max="11521" width="13.5546875" customWidth="1"/>
    <col min="11522" max="11522" width="65" customWidth="1"/>
    <col min="11523" max="11523" width="72" customWidth="1"/>
    <col min="11524" max="11524" width="26.77734375" bestFit="1" customWidth="1"/>
    <col min="11525" max="11525" width="54.77734375" customWidth="1"/>
    <col min="11526" max="11526" width="12" customWidth="1"/>
    <col min="11527" max="11527" width="5.77734375" customWidth="1"/>
    <col min="11528" max="11528" width="12.21875" customWidth="1"/>
    <col min="11777" max="11777" width="13.5546875" customWidth="1"/>
    <col min="11778" max="11778" width="65" customWidth="1"/>
    <col min="11779" max="11779" width="72" customWidth="1"/>
    <col min="11780" max="11780" width="26.77734375" bestFit="1" customWidth="1"/>
    <col min="11781" max="11781" width="54.77734375" customWidth="1"/>
    <col min="11782" max="11782" width="12" customWidth="1"/>
    <col min="11783" max="11783" width="5.77734375" customWidth="1"/>
    <col min="11784" max="11784" width="12.21875" customWidth="1"/>
    <col min="12033" max="12033" width="13.5546875" customWidth="1"/>
    <col min="12034" max="12034" width="65" customWidth="1"/>
    <col min="12035" max="12035" width="72" customWidth="1"/>
    <col min="12036" max="12036" width="26.77734375" bestFit="1" customWidth="1"/>
    <col min="12037" max="12037" width="54.77734375" customWidth="1"/>
    <col min="12038" max="12038" width="12" customWidth="1"/>
    <col min="12039" max="12039" width="5.77734375" customWidth="1"/>
    <col min="12040" max="12040" width="12.21875" customWidth="1"/>
    <col min="12289" max="12289" width="13.5546875" customWidth="1"/>
    <col min="12290" max="12290" width="65" customWidth="1"/>
    <col min="12291" max="12291" width="72" customWidth="1"/>
    <col min="12292" max="12292" width="26.77734375" bestFit="1" customWidth="1"/>
    <col min="12293" max="12293" width="54.77734375" customWidth="1"/>
    <col min="12294" max="12294" width="12" customWidth="1"/>
    <col min="12295" max="12295" width="5.77734375" customWidth="1"/>
    <col min="12296" max="12296" width="12.21875" customWidth="1"/>
    <col min="12545" max="12545" width="13.5546875" customWidth="1"/>
    <col min="12546" max="12546" width="65" customWidth="1"/>
    <col min="12547" max="12547" width="72" customWidth="1"/>
    <col min="12548" max="12548" width="26.77734375" bestFit="1" customWidth="1"/>
    <col min="12549" max="12549" width="54.77734375" customWidth="1"/>
    <col min="12550" max="12550" width="12" customWidth="1"/>
    <col min="12551" max="12551" width="5.77734375" customWidth="1"/>
    <col min="12552" max="12552" width="12.21875" customWidth="1"/>
    <col min="12801" max="12801" width="13.5546875" customWidth="1"/>
    <col min="12802" max="12802" width="65" customWidth="1"/>
    <col min="12803" max="12803" width="72" customWidth="1"/>
    <col min="12804" max="12804" width="26.77734375" bestFit="1" customWidth="1"/>
    <col min="12805" max="12805" width="54.77734375" customWidth="1"/>
    <col min="12806" max="12806" width="12" customWidth="1"/>
    <col min="12807" max="12807" width="5.77734375" customWidth="1"/>
    <col min="12808" max="12808" width="12.21875" customWidth="1"/>
    <col min="13057" max="13057" width="13.5546875" customWidth="1"/>
    <col min="13058" max="13058" width="65" customWidth="1"/>
    <col min="13059" max="13059" width="72" customWidth="1"/>
    <col min="13060" max="13060" width="26.77734375" bestFit="1" customWidth="1"/>
    <col min="13061" max="13061" width="54.77734375" customWidth="1"/>
    <col min="13062" max="13062" width="12" customWidth="1"/>
    <col min="13063" max="13063" width="5.77734375" customWidth="1"/>
    <col min="13064" max="13064" width="12.21875" customWidth="1"/>
    <col min="13313" max="13313" width="13.5546875" customWidth="1"/>
    <col min="13314" max="13314" width="65" customWidth="1"/>
    <col min="13315" max="13315" width="72" customWidth="1"/>
    <col min="13316" max="13316" width="26.77734375" bestFit="1" customWidth="1"/>
    <col min="13317" max="13317" width="54.77734375" customWidth="1"/>
    <col min="13318" max="13318" width="12" customWidth="1"/>
    <col min="13319" max="13319" width="5.77734375" customWidth="1"/>
    <col min="13320" max="13320" width="12.21875" customWidth="1"/>
    <col min="13569" max="13569" width="13.5546875" customWidth="1"/>
    <col min="13570" max="13570" width="65" customWidth="1"/>
    <col min="13571" max="13571" width="72" customWidth="1"/>
    <col min="13572" max="13572" width="26.77734375" bestFit="1" customWidth="1"/>
    <col min="13573" max="13573" width="54.77734375" customWidth="1"/>
    <col min="13574" max="13574" width="12" customWidth="1"/>
    <col min="13575" max="13575" width="5.77734375" customWidth="1"/>
    <col min="13576" max="13576" width="12.21875" customWidth="1"/>
    <col min="13825" max="13825" width="13.5546875" customWidth="1"/>
    <col min="13826" max="13826" width="65" customWidth="1"/>
    <col min="13827" max="13827" width="72" customWidth="1"/>
    <col min="13828" max="13828" width="26.77734375" bestFit="1" customWidth="1"/>
    <col min="13829" max="13829" width="54.77734375" customWidth="1"/>
    <col min="13830" max="13830" width="12" customWidth="1"/>
    <col min="13831" max="13831" width="5.77734375" customWidth="1"/>
    <col min="13832" max="13832" width="12.21875" customWidth="1"/>
    <col min="14081" max="14081" width="13.5546875" customWidth="1"/>
    <col min="14082" max="14082" width="65" customWidth="1"/>
    <col min="14083" max="14083" width="72" customWidth="1"/>
    <col min="14084" max="14084" width="26.77734375" bestFit="1" customWidth="1"/>
    <col min="14085" max="14085" width="54.77734375" customWidth="1"/>
    <col min="14086" max="14086" width="12" customWidth="1"/>
    <col min="14087" max="14087" width="5.77734375" customWidth="1"/>
    <col min="14088" max="14088" width="12.21875" customWidth="1"/>
    <col min="14337" max="14337" width="13.5546875" customWidth="1"/>
    <col min="14338" max="14338" width="65" customWidth="1"/>
    <col min="14339" max="14339" width="72" customWidth="1"/>
    <col min="14340" max="14340" width="26.77734375" bestFit="1" customWidth="1"/>
    <col min="14341" max="14341" width="54.77734375" customWidth="1"/>
    <col min="14342" max="14342" width="12" customWidth="1"/>
    <col min="14343" max="14343" width="5.77734375" customWidth="1"/>
    <col min="14344" max="14344" width="12.21875" customWidth="1"/>
    <col min="14593" max="14593" width="13.5546875" customWidth="1"/>
    <col min="14594" max="14594" width="65" customWidth="1"/>
    <col min="14595" max="14595" width="72" customWidth="1"/>
    <col min="14596" max="14596" width="26.77734375" bestFit="1" customWidth="1"/>
    <col min="14597" max="14597" width="54.77734375" customWidth="1"/>
    <col min="14598" max="14598" width="12" customWidth="1"/>
    <col min="14599" max="14599" width="5.77734375" customWidth="1"/>
    <col min="14600" max="14600" width="12.21875" customWidth="1"/>
    <col min="14849" max="14849" width="13.5546875" customWidth="1"/>
    <col min="14850" max="14850" width="65" customWidth="1"/>
    <col min="14851" max="14851" width="72" customWidth="1"/>
    <col min="14852" max="14852" width="26.77734375" bestFit="1" customWidth="1"/>
    <col min="14853" max="14853" width="54.77734375" customWidth="1"/>
    <col min="14854" max="14854" width="12" customWidth="1"/>
    <col min="14855" max="14855" width="5.77734375" customWidth="1"/>
    <col min="14856" max="14856" width="12.21875" customWidth="1"/>
    <col min="15105" max="15105" width="13.5546875" customWidth="1"/>
    <col min="15106" max="15106" width="65" customWidth="1"/>
    <col min="15107" max="15107" width="72" customWidth="1"/>
    <col min="15108" max="15108" width="26.77734375" bestFit="1" customWidth="1"/>
    <col min="15109" max="15109" width="54.77734375" customWidth="1"/>
    <col min="15110" max="15110" width="12" customWidth="1"/>
    <col min="15111" max="15111" width="5.77734375" customWidth="1"/>
    <col min="15112" max="15112" width="12.21875" customWidth="1"/>
    <col min="15361" max="15361" width="13.5546875" customWidth="1"/>
    <col min="15362" max="15362" width="65" customWidth="1"/>
    <col min="15363" max="15363" width="72" customWidth="1"/>
    <col min="15364" max="15364" width="26.77734375" bestFit="1" customWidth="1"/>
    <col min="15365" max="15365" width="54.77734375" customWidth="1"/>
    <col min="15366" max="15366" width="12" customWidth="1"/>
    <col min="15367" max="15367" width="5.77734375" customWidth="1"/>
    <col min="15368" max="15368" width="12.21875" customWidth="1"/>
    <col min="15617" max="15617" width="13.5546875" customWidth="1"/>
    <col min="15618" max="15618" width="65" customWidth="1"/>
    <col min="15619" max="15619" width="72" customWidth="1"/>
    <col min="15620" max="15620" width="26.77734375" bestFit="1" customWidth="1"/>
    <col min="15621" max="15621" width="54.77734375" customWidth="1"/>
    <col min="15622" max="15622" width="12" customWidth="1"/>
    <col min="15623" max="15623" width="5.77734375" customWidth="1"/>
    <col min="15624" max="15624" width="12.21875" customWidth="1"/>
    <col min="15873" max="15873" width="13.5546875" customWidth="1"/>
    <col min="15874" max="15874" width="65" customWidth="1"/>
    <col min="15875" max="15875" width="72" customWidth="1"/>
    <col min="15876" max="15876" width="26.77734375" bestFit="1" customWidth="1"/>
    <col min="15877" max="15877" width="54.77734375" customWidth="1"/>
    <col min="15878" max="15878" width="12" customWidth="1"/>
    <col min="15879" max="15879" width="5.77734375" customWidth="1"/>
    <col min="15880" max="15880" width="12.21875" customWidth="1"/>
    <col min="16129" max="16129" width="13.5546875" customWidth="1"/>
    <col min="16130" max="16130" width="65" customWidth="1"/>
    <col min="16131" max="16131" width="72" customWidth="1"/>
    <col min="16132" max="16132" width="26.77734375" bestFit="1" customWidth="1"/>
    <col min="16133" max="16133" width="54.77734375" customWidth="1"/>
    <col min="16134" max="16134" width="12" customWidth="1"/>
    <col min="16135" max="16135" width="5.77734375" customWidth="1"/>
    <col min="16136" max="16136" width="12.21875" customWidth="1"/>
  </cols>
  <sheetData>
    <row r="1" spans="1:7" s="13" customFormat="1" ht="44.25" customHeight="1">
      <c r="A1" s="665" t="s">
        <v>3919</v>
      </c>
      <c r="B1" s="665"/>
      <c r="C1" s="665"/>
      <c r="D1" s="665"/>
      <c r="E1" s="665"/>
    </row>
    <row r="2" spans="1:7" s="13" customFormat="1" ht="18" customHeight="1">
      <c r="A2" s="199"/>
      <c r="B2" s="199"/>
      <c r="C2" s="199"/>
      <c r="D2" s="199"/>
      <c r="E2" s="199"/>
    </row>
    <row r="3" spans="1:7" s="14" customFormat="1" ht="44.25" customHeight="1">
      <c r="A3" s="665" t="s">
        <v>0</v>
      </c>
      <c r="B3" s="665"/>
      <c r="C3" s="665"/>
      <c r="D3" s="665"/>
      <c r="E3" s="665"/>
      <c r="F3" s="184"/>
      <c r="G3" s="184"/>
    </row>
    <row r="4" spans="1:7" s="14" customFormat="1" ht="30.75" customHeight="1">
      <c r="A4" s="196" t="s">
        <v>2435</v>
      </c>
      <c r="B4" s="184"/>
      <c r="C4" s="184"/>
      <c r="D4" s="184"/>
      <c r="E4" s="184"/>
      <c r="F4" s="184"/>
      <c r="G4" s="184"/>
    </row>
    <row r="5" spans="1:7" ht="125.85" customHeight="1">
      <c r="A5" s="95"/>
      <c r="B5" s="95"/>
      <c r="C5" s="95"/>
      <c r="D5" s="95"/>
      <c r="F5" s="95"/>
      <c r="G5" s="95"/>
    </row>
    <row r="6" spans="1:7" ht="134.1" customHeight="1">
      <c r="A6" s="95"/>
      <c r="B6" s="95"/>
      <c r="C6" s="95"/>
      <c r="D6" s="95"/>
      <c r="F6" s="95"/>
      <c r="G6" s="95"/>
    </row>
    <row r="7" spans="1:7" s="177" customFormat="1" ht="31.5" customHeight="1">
      <c r="A7" s="230" t="s">
        <v>2436</v>
      </c>
      <c r="B7" s="230" t="s">
        <v>2437</v>
      </c>
      <c r="C7" s="230" t="s">
        <v>2438</v>
      </c>
      <c r="D7" s="230" t="s">
        <v>2641</v>
      </c>
      <c r="E7" s="230" t="s">
        <v>2304</v>
      </c>
    </row>
    <row r="8" spans="1:7" s="180" customFormat="1" ht="234.6">
      <c r="A8" s="178" t="s">
        <v>2764</v>
      </c>
      <c r="B8" s="178" t="s">
        <v>6323</v>
      </c>
      <c r="C8" s="179" t="s">
        <v>7887</v>
      </c>
      <c r="D8" s="178" t="s">
        <v>2459</v>
      </c>
      <c r="E8" s="586" t="s">
        <v>7805</v>
      </c>
    </row>
    <row r="9" spans="1:7" s="180" customFormat="1" ht="41.4">
      <c r="A9" s="178" t="s">
        <v>2445</v>
      </c>
      <c r="B9" s="178" t="s">
        <v>4617</v>
      </c>
      <c r="C9" s="178" t="s">
        <v>6326</v>
      </c>
      <c r="D9" s="178"/>
      <c r="E9" s="179"/>
    </row>
    <row r="10" spans="1:7" s="180" customFormat="1" ht="119.85" customHeight="1">
      <c r="A10" s="178" t="s">
        <v>2446</v>
      </c>
      <c r="B10" s="178" t="s">
        <v>4486</v>
      </c>
      <c r="C10" s="178" t="s">
        <v>7808</v>
      </c>
      <c r="D10" s="178" t="s">
        <v>6972</v>
      </c>
      <c r="E10" s="179" t="s">
        <v>7882</v>
      </c>
    </row>
    <row r="11" spans="1:7" s="180" customFormat="1" ht="75.75" customHeight="1">
      <c r="A11" s="178" t="s">
        <v>2448</v>
      </c>
      <c r="B11" s="178" t="s">
        <v>4483</v>
      </c>
      <c r="C11" s="178" t="s">
        <v>7816</v>
      </c>
      <c r="D11" s="178" t="s">
        <v>4478</v>
      </c>
      <c r="E11" s="179" t="s">
        <v>7817</v>
      </c>
    </row>
    <row r="12" spans="1:7" s="180" customFormat="1" ht="128.1" customHeight="1">
      <c r="A12" s="178" t="s">
        <v>2449</v>
      </c>
      <c r="B12" s="178" t="s">
        <v>5923</v>
      </c>
      <c r="C12" s="178" t="s">
        <v>7809</v>
      </c>
      <c r="D12" s="178" t="s">
        <v>6973</v>
      </c>
      <c r="E12" s="179" t="s">
        <v>2447</v>
      </c>
    </row>
    <row r="13" spans="1:7" s="180" customFormat="1" ht="74.25" customHeight="1">
      <c r="A13" s="178" t="s">
        <v>2450</v>
      </c>
      <c r="B13" s="178" t="s">
        <v>4482</v>
      </c>
      <c r="C13" s="178" t="s">
        <v>5924</v>
      </c>
      <c r="D13" s="178" t="s">
        <v>6972</v>
      </c>
      <c r="E13" s="179" t="s">
        <v>7818</v>
      </c>
    </row>
    <row r="14" spans="1:7" s="180" customFormat="1" ht="73.5" customHeight="1">
      <c r="A14" s="178" t="s">
        <v>2451</v>
      </c>
      <c r="B14" s="178" t="s">
        <v>4481</v>
      </c>
      <c r="C14" s="178" t="s">
        <v>5925</v>
      </c>
      <c r="D14" s="178" t="s">
        <v>6972</v>
      </c>
      <c r="E14" s="179" t="s">
        <v>2447</v>
      </c>
    </row>
    <row r="15" spans="1:7" s="180" customFormat="1" ht="74.25" customHeight="1">
      <c r="A15" s="178" t="s">
        <v>2452</v>
      </c>
      <c r="B15" s="178" t="s">
        <v>5926</v>
      </c>
      <c r="C15" s="178" t="s">
        <v>4479</v>
      </c>
      <c r="D15" s="178" t="s">
        <v>6974</v>
      </c>
      <c r="E15" s="179"/>
    </row>
    <row r="16" spans="1:7" s="180" customFormat="1" ht="48" customHeight="1">
      <c r="A16" s="178" t="s">
        <v>2453</v>
      </c>
      <c r="B16" s="178" t="s">
        <v>4484</v>
      </c>
      <c r="C16" s="178" t="s">
        <v>2441</v>
      </c>
      <c r="D16" s="178"/>
      <c r="E16" s="179"/>
    </row>
    <row r="17" spans="1:5" s="180" customFormat="1" ht="69" customHeight="1">
      <c r="A17" s="178" t="s">
        <v>2457</v>
      </c>
      <c r="B17" s="178" t="s">
        <v>2458</v>
      </c>
      <c r="C17" s="178" t="s">
        <v>6324</v>
      </c>
      <c r="D17" s="178"/>
      <c r="E17" s="179"/>
    </row>
    <row r="18" spans="1:5" s="180" customFormat="1" ht="69" customHeight="1">
      <c r="A18" s="178" t="s">
        <v>2466</v>
      </c>
      <c r="B18" s="178" t="s">
        <v>2467</v>
      </c>
      <c r="C18" s="178" t="s">
        <v>6325</v>
      </c>
      <c r="D18" s="178"/>
      <c r="E18" s="179"/>
    </row>
    <row r="19" spans="1:5" s="180" customFormat="1" ht="69" customHeight="1">
      <c r="A19" s="178" t="s">
        <v>7897</v>
      </c>
      <c r="B19" s="178" t="s">
        <v>7902</v>
      </c>
      <c r="C19" s="178" t="s">
        <v>7903</v>
      </c>
      <c r="D19" s="178"/>
      <c r="E19" s="179"/>
    </row>
    <row r="20" spans="1:5" s="180" customFormat="1" ht="93.75" customHeight="1">
      <c r="A20" s="178" t="s">
        <v>2454</v>
      </c>
      <c r="B20" s="178" t="s">
        <v>4485</v>
      </c>
      <c r="C20" s="178" t="s">
        <v>4487</v>
      </c>
      <c r="D20" s="178"/>
      <c r="E20" s="179"/>
    </row>
    <row r="21" spans="1:5" s="180" customFormat="1" ht="13.8">
      <c r="E21" s="181"/>
    </row>
    <row r="22" spans="1:5" s="180" customFormat="1" ht="13.8">
      <c r="E22" s="181"/>
    </row>
    <row r="23" spans="1:5" s="180" customFormat="1" ht="13.8">
      <c r="E23" s="181"/>
    </row>
  </sheetData>
  <mergeCells count="2">
    <mergeCell ref="A1:E1"/>
    <mergeCell ref="A3:E3"/>
  </mergeCells>
  <pageMargins left="0.19685039370078741" right="0.19685039370078741" top="0.19685039370078741" bottom="0.19685039370078741" header="0.51181102362204722" footer="0.51181102362204722"/>
  <pageSetup paperSize="9" scale="44" fitToHeight="0" orientation="portrait" r:id="rId1"/>
  <headerFooter alignWithMargins="0">
    <oddFooter>&amp;L&amp;"Arial,Bold"&amp;9Version No:&amp;"Arial,Regular" 0.2 | &amp;"Arial,Bold" Date: &amp;"Arial,Regular"16/07/2010 | &amp;"Arial,Bold"Author:&amp;"Arial,Regular" Paul Croft&amp;R&amp;8Copyright ©2010 The NHS Information Centre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B7EA-CA82-4B31-A070-CD30F7FAE64D}">
  <sheetPr codeName="Sheet2">
    <tabColor rgb="FF005EB8"/>
  </sheetPr>
  <dimension ref="A1:H373"/>
  <sheetViews>
    <sheetView showGridLines="0" zoomScaleNormal="100" workbookViewId="0">
      <selection sqref="A1:H1"/>
    </sheetView>
  </sheetViews>
  <sheetFormatPr defaultColWidth="9" defaultRowHeight="13.8"/>
  <cols>
    <col min="1" max="1" width="35" style="513" customWidth="1"/>
    <col min="2" max="2" width="43.77734375" style="513" customWidth="1"/>
    <col min="3" max="3" width="22" style="514" customWidth="1"/>
    <col min="4" max="4" width="16" style="595" customWidth="1"/>
    <col min="5" max="5" width="8.77734375" style="515" customWidth="1"/>
    <col min="6" max="6" width="30.44140625" style="515" customWidth="1"/>
    <col min="7" max="7" width="12" style="488" customWidth="1"/>
    <col min="8" max="8" width="59" style="491" customWidth="1"/>
    <col min="9" max="16384" width="9" style="488"/>
  </cols>
  <sheetData>
    <row r="1" spans="1:8" ht="34.5" customHeight="1">
      <c r="A1" s="734" t="s">
        <v>3919</v>
      </c>
      <c r="B1" s="734"/>
      <c r="C1" s="734"/>
      <c r="D1" s="734"/>
      <c r="E1" s="734"/>
      <c r="F1" s="734"/>
      <c r="G1" s="734"/>
      <c r="H1" s="734"/>
    </row>
    <row r="2" spans="1:8" ht="13.5" customHeight="1">
      <c r="A2" s="528"/>
      <c r="B2" s="528"/>
      <c r="C2" s="529"/>
      <c r="D2" s="593"/>
      <c r="E2" s="528"/>
      <c r="F2" s="528"/>
      <c r="H2" s="528"/>
    </row>
    <row r="3" spans="1:8" ht="37.5" customHeight="1">
      <c r="A3" s="734" t="s">
        <v>0</v>
      </c>
      <c r="B3" s="734"/>
      <c r="C3" s="734"/>
      <c r="D3" s="734"/>
      <c r="E3" s="734"/>
      <c r="F3" s="734"/>
      <c r="G3" s="734"/>
      <c r="H3" s="734"/>
    </row>
    <row r="4" spans="1:8" ht="28.5" customHeight="1">
      <c r="A4" s="530"/>
      <c r="B4" s="530"/>
      <c r="C4" s="531"/>
      <c r="D4" s="594"/>
      <c r="E4" s="532"/>
      <c r="F4" s="532"/>
      <c r="H4" s="532"/>
    </row>
    <row r="6" spans="1:8" ht="32.25" customHeight="1">
      <c r="A6" s="196" t="s">
        <v>3029</v>
      </c>
      <c r="B6" s="196"/>
      <c r="C6" s="489"/>
      <c r="D6" s="596"/>
      <c r="E6" s="490"/>
      <c r="F6" s="490"/>
      <c r="H6" s="490"/>
    </row>
    <row r="7" spans="1:8" ht="125.25" customHeight="1">
      <c r="A7" s="735" t="s">
        <v>6327</v>
      </c>
      <c r="B7" s="735"/>
      <c r="C7" s="735"/>
      <c r="D7" s="735"/>
      <c r="E7" s="735"/>
      <c r="F7" s="735"/>
      <c r="G7" s="735"/>
      <c r="H7" s="735"/>
    </row>
    <row r="8" spans="1:8">
      <c r="A8" s="491"/>
      <c r="B8" s="491"/>
      <c r="C8" s="492"/>
      <c r="D8" s="597"/>
      <c r="E8" s="493"/>
      <c r="F8" s="493"/>
      <c r="H8" s="494"/>
    </row>
    <row r="9" spans="1:8" ht="26.25" customHeight="1">
      <c r="A9" s="736" t="s">
        <v>2761</v>
      </c>
      <c r="B9" s="736"/>
      <c r="C9" s="736"/>
      <c r="D9" s="737"/>
      <c r="E9" s="737"/>
      <c r="F9" s="737"/>
      <c r="G9" s="525" t="s">
        <v>6482</v>
      </c>
      <c r="H9" s="525" t="s">
        <v>2650</v>
      </c>
    </row>
    <row r="10" spans="1:8" ht="26.25" customHeight="1">
      <c r="A10" s="495" t="s">
        <v>6483</v>
      </c>
      <c r="B10" s="495" t="s">
        <v>2651</v>
      </c>
      <c r="C10" s="496" t="s">
        <v>2762</v>
      </c>
      <c r="D10" s="592" t="s">
        <v>7916</v>
      </c>
      <c r="E10" s="592" t="s">
        <v>2652</v>
      </c>
      <c r="F10" s="497" t="s">
        <v>2653</v>
      </c>
      <c r="G10" s="525"/>
      <c r="H10" s="525"/>
    </row>
    <row r="11" spans="1:8" ht="26.25" customHeight="1">
      <c r="A11" s="498" t="s">
        <v>6484</v>
      </c>
      <c r="B11" s="498"/>
      <c r="C11" s="499"/>
      <c r="D11" s="592"/>
      <c r="E11" s="497"/>
      <c r="F11" s="497"/>
      <c r="G11" s="525"/>
      <c r="H11" s="525"/>
    </row>
    <row r="12" spans="1:8" s="501" customFormat="1" ht="39.6">
      <c r="A12" s="533" t="s">
        <v>6485</v>
      </c>
      <c r="B12" s="533" t="s">
        <v>2654</v>
      </c>
      <c r="C12" s="527" t="s">
        <v>2863</v>
      </c>
      <c r="D12" s="598" t="s">
        <v>8092</v>
      </c>
      <c r="E12" s="509" t="s">
        <v>8096</v>
      </c>
      <c r="F12" s="509"/>
      <c r="G12" s="534">
        <v>43009</v>
      </c>
      <c r="H12" s="738" t="s">
        <v>8097</v>
      </c>
    </row>
    <row r="13" spans="1:8" s="501" customFormat="1" ht="26.4">
      <c r="A13" s="533" t="s">
        <v>6485</v>
      </c>
      <c r="B13" s="535" t="s">
        <v>2657</v>
      </c>
      <c r="C13" s="507" t="s">
        <v>2864</v>
      </c>
      <c r="D13" s="598" t="s">
        <v>8092</v>
      </c>
      <c r="E13" s="509" t="s">
        <v>8096</v>
      </c>
      <c r="F13" s="509"/>
      <c r="G13" s="534">
        <v>43009</v>
      </c>
      <c r="H13" s="739"/>
    </row>
    <row r="14" spans="1:8" s="501" customFormat="1" ht="26.4">
      <c r="A14" s="533" t="s">
        <v>6485</v>
      </c>
      <c r="B14" s="535" t="s">
        <v>2658</v>
      </c>
      <c r="C14" s="507" t="s">
        <v>2865</v>
      </c>
      <c r="D14" s="598" t="s">
        <v>8092</v>
      </c>
      <c r="E14" s="509" t="s">
        <v>8096</v>
      </c>
      <c r="F14" s="509"/>
      <c r="G14" s="534">
        <v>43009</v>
      </c>
      <c r="H14" s="739"/>
    </row>
    <row r="15" spans="1:8" s="501" customFormat="1" ht="39.6">
      <c r="A15" s="533" t="s">
        <v>6485</v>
      </c>
      <c r="B15" s="535" t="s">
        <v>2659</v>
      </c>
      <c r="C15" s="507" t="s">
        <v>2866</v>
      </c>
      <c r="D15" s="598" t="s">
        <v>8092</v>
      </c>
      <c r="E15" s="509" t="s">
        <v>8096</v>
      </c>
      <c r="F15" s="509"/>
      <c r="G15" s="534">
        <v>43009</v>
      </c>
      <c r="H15" s="739"/>
    </row>
    <row r="16" spans="1:8" s="501" customFormat="1" ht="39.6">
      <c r="A16" s="533" t="s">
        <v>6485</v>
      </c>
      <c r="B16" s="535" t="s">
        <v>2660</v>
      </c>
      <c r="C16" s="507" t="s">
        <v>2867</v>
      </c>
      <c r="D16" s="598" t="s">
        <v>8092</v>
      </c>
      <c r="E16" s="509" t="s">
        <v>8096</v>
      </c>
      <c r="F16" s="509"/>
      <c r="G16" s="534">
        <v>43009</v>
      </c>
      <c r="H16" s="739"/>
    </row>
    <row r="17" spans="1:8" s="501" customFormat="1" ht="39.6">
      <c r="A17" s="533" t="s">
        <v>6486</v>
      </c>
      <c r="B17" s="533" t="s">
        <v>2661</v>
      </c>
      <c r="C17" s="507" t="s">
        <v>2868</v>
      </c>
      <c r="D17" s="598" t="s">
        <v>8092</v>
      </c>
      <c r="E17" s="509" t="s">
        <v>8096</v>
      </c>
      <c r="F17" s="509"/>
      <c r="G17" s="534">
        <v>43009</v>
      </c>
      <c r="H17" s="739"/>
    </row>
    <row r="18" spans="1:8" s="501" customFormat="1" ht="26.4">
      <c r="A18" s="533" t="s">
        <v>6486</v>
      </c>
      <c r="B18" s="535" t="s">
        <v>2662</v>
      </c>
      <c r="C18" s="507" t="s">
        <v>2869</v>
      </c>
      <c r="D18" s="598" t="s">
        <v>8092</v>
      </c>
      <c r="E18" s="509" t="s">
        <v>8096</v>
      </c>
      <c r="F18" s="509"/>
      <c r="G18" s="534">
        <v>43009</v>
      </c>
      <c r="H18" s="739"/>
    </row>
    <row r="19" spans="1:8" s="501" customFormat="1" ht="26.4">
      <c r="A19" s="533" t="s">
        <v>6486</v>
      </c>
      <c r="B19" s="535" t="s">
        <v>2663</v>
      </c>
      <c r="C19" s="507" t="s">
        <v>2870</v>
      </c>
      <c r="D19" s="598" t="s">
        <v>8092</v>
      </c>
      <c r="E19" s="509" t="s">
        <v>8096</v>
      </c>
      <c r="F19" s="509"/>
      <c r="G19" s="534">
        <v>43009</v>
      </c>
      <c r="H19" s="739"/>
    </row>
    <row r="20" spans="1:8" s="501" customFormat="1" ht="39.6">
      <c r="A20" s="533" t="s">
        <v>6486</v>
      </c>
      <c r="B20" s="535" t="s">
        <v>2664</v>
      </c>
      <c r="C20" s="507" t="s">
        <v>2871</v>
      </c>
      <c r="D20" s="598" t="s">
        <v>8092</v>
      </c>
      <c r="E20" s="509" t="s">
        <v>8096</v>
      </c>
      <c r="F20" s="509"/>
      <c r="G20" s="534">
        <v>43009</v>
      </c>
      <c r="H20" s="739"/>
    </row>
    <row r="21" spans="1:8" s="501" customFormat="1" ht="39.6">
      <c r="A21" s="533" t="s">
        <v>6486</v>
      </c>
      <c r="B21" s="535" t="s">
        <v>2665</v>
      </c>
      <c r="C21" s="507" t="s">
        <v>2872</v>
      </c>
      <c r="D21" s="598" t="s">
        <v>8092</v>
      </c>
      <c r="E21" s="509" t="s">
        <v>8096</v>
      </c>
      <c r="F21" s="509"/>
      <c r="G21" s="534">
        <v>43009</v>
      </c>
      <c r="H21" s="739"/>
    </row>
    <row r="22" spans="1:8" s="501" customFormat="1" ht="39.6">
      <c r="A22" s="533" t="s">
        <v>6487</v>
      </c>
      <c r="B22" s="533" t="s">
        <v>2666</v>
      </c>
      <c r="C22" s="507" t="s">
        <v>2873</v>
      </c>
      <c r="D22" s="598" t="s">
        <v>8092</v>
      </c>
      <c r="E22" s="509" t="s">
        <v>8096</v>
      </c>
      <c r="F22" s="509"/>
      <c r="G22" s="534">
        <v>43009</v>
      </c>
      <c r="H22" s="739"/>
    </row>
    <row r="23" spans="1:8" s="501" customFormat="1" ht="26.4">
      <c r="A23" s="533" t="s">
        <v>6487</v>
      </c>
      <c r="B23" s="535" t="s">
        <v>2667</v>
      </c>
      <c r="C23" s="507" t="s">
        <v>2874</v>
      </c>
      <c r="D23" s="598" t="s">
        <v>8092</v>
      </c>
      <c r="E23" s="509" t="s">
        <v>8096</v>
      </c>
      <c r="F23" s="509"/>
      <c r="G23" s="534">
        <v>43009</v>
      </c>
      <c r="H23" s="739"/>
    </row>
    <row r="24" spans="1:8" s="501" customFormat="1" ht="26.4">
      <c r="A24" s="533" t="s">
        <v>6487</v>
      </c>
      <c r="B24" s="535" t="s">
        <v>2668</v>
      </c>
      <c r="C24" s="507" t="s">
        <v>2875</v>
      </c>
      <c r="D24" s="598" t="s">
        <v>8092</v>
      </c>
      <c r="E24" s="509" t="s">
        <v>8096</v>
      </c>
      <c r="F24" s="509"/>
      <c r="G24" s="534">
        <v>43009</v>
      </c>
      <c r="H24" s="739"/>
    </row>
    <row r="25" spans="1:8" s="501" customFormat="1" ht="39.6">
      <c r="A25" s="533" t="s">
        <v>6487</v>
      </c>
      <c r="B25" s="535" t="s">
        <v>2669</v>
      </c>
      <c r="C25" s="507" t="s">
        <v>2876</v>
      </c>
      <c r="D25" s="598" t="s">
        <v>8092</v>
      </c>
      <c r="E25" s="509" t="s">
        <v>8096</v>
      </c>
      <c r="F25" s="509"/>
      <c r="G25" s="534">
        <v>43009</v>
      </c>
      <c r="H25" s="739"/>
    </row>
    <row r="26" spans="1:8" s="501" customFormat="1" ht="39.6">
      <c r="A26" s="533" t="s">
        <v>6487</v>
      </c>
      <c r="B26" s="535" t="s">
        <v>2670</v>
      </c>
      <c r="C26" s="507" t="s">
        <v>2877</v>
      </c>
      <c r="D26" s="598" t="s">
        <v>8092</v>
      </c>
      <c r="E26" s="509" t="s">
        <v>8096</v>
      </c>
      <c r="F26" s="509"/>
      <c r="G26" s="534">
        <v>43009</v>
      </c>
      <c r="H26" s="739"/>
    </row>
    <row r="27" spans="1:8" s="501" customFormat="1" ht="39.6">
      <c r="A27" s="533" t="s">
        <v>6488</v>
      </c>
      <c r="B27" s="533" t="s">
        <v>2671</v>
      </c>
      <c r="C27" s="507" t="s">
        <v>2878</v>
      </c>
      <c r="D27" s="598" t="s">
        <v>8092</v>
      </c>
      <c r="E27" s="509" t="s">
        <v>8096</v>
      </c>
      <c r="F27" s="509"/>
      <c r="G27" s="534">
        <v>43009</v>
      </c>
      <c r="H27" s="739"/>
    </row>
    <row r="28" spans="1:8" s="501" customFormat="1" ht="26.4">
      <c r="A28" s="533" t="s">
        <v>6488</v>
      </c>
      <c r="B28" s="535" t="s">
        <v>2672</v>
      </c>
      <c r="C28" s="507" t="s">
        <v>2879</v>
      </c>
      <c r="D28" s="598" t="s">
        <v>8092</v>
      </c>
      <c r="E28" s="509" t="s">
        <v>8096</v>
      </c>
      <c r="F28" s="509"/>
      <c r="G28" s="534">
        <v>43009</v>
      </c>
      <c r="H28" s="739"/>
    </row>
    <row r="29" spans="1:8" s="501" customFormat="1" ht="26.4">
      <c r="A29" s="533" t="s">
        <v>6488</v>
      </c>
      <c r="B29" s="535" t="s">
        <v>2673</v>
      </c>
      <c r="C29" s="507" t="s">
        <v>2880</v>
      </c>
      <c r="D29" s="598" t="s">
        <v>8092</v>
      </c>
      <c r="E29" s="509" t="s">
        <v>8096</v>
      </c>
      <c r="F29" s="509"/>
      <c r="G29" s="534">
        <v>43009</v>
      </c>
      <c r="H29" s="739"/>
    </row>
    <row r="30" spans="1:8" s="501" customFormat="1" ht="39.6">
      <c r="A30" s="533" t="s">
        <v>6488</v>
      </c>
      <c r="B30" s="535" t="s">
        <v>2674</v>
      </c>
      <c r="C30" s="507" t="s">
        <v>2881</v>
      </c>
      <c r="D30" s="598" t="s">
        <v>8092</v>
      </c>
      <c r="E30" s="509" t="s">
        <v>8096</v>
      </c>
      <c r="F30" s="509"/>
      <c r="G30" s="534">
        <v>43009</v>
      </c>
      <c r="H30" s="739"/>
    </row>
    <row r="31" spans="1:8" s="501" customFormat="1" ht="39.6">
      <c r="A31" s="533" t="s">
        <v>6488</v>
      </c>
      <c r="B31" s="535" t="s">
        <v>2675</v>
      </c>
      <c r="C31" s="507" t="s">
        <v>2882</v>
      </c>
      <c r="D31" s="598" t="s">
        <v>8092</v>
      </c>
      <c r="E31" s="509" t="s">
        <v>8096</v>
      </c>
      <c r="F31" s="509"/>
      <c r="G31" s="534">
        <v>43009</v>
      </c>
      <c r="H31" s="739"/>
    </row>
    <row r="32" spans="1:8" ht="39.6">
      <c r="A32" s="536" t="s">
        <v>6489</v>
      </c>
      <c r="B32" s="536" t="s">
        <v>2676</v>
      </c>
      <c r="C32" s="507" t="s">
        <v>2883</v>
      </c>
      <c r="D32" s="598" t="s">
        <v>8092</v>
      </c>
      <c r="E32" s="509" t="s">
        <v>8096</v>
      </c>
      <c r="F32" s="509"/>
      <c r="G32" s="534">
        <v>43009</v>
      </c>
      <c r="H32" s="739"/>
    </row>
    <row r="33" spans="1:8" ht="26.4">
      <c r="A33" s="536" t="s">
        <v>6489</v>
      </c>
      <c r="B33" s="537" t="s">
        <v>2677</v>
      </c>
      <c r="C33" s="507" t="s">
        <v>2884</v>
      </c>
      <c r="D33" s="598" t="s">
        <v>8092</v>
      </c>
      <c r="E33" s="509" t="s">
        <v>8096</v>
      </c>
      <c r="F33" s="509"/>
      <c r="G33" s="534">
        <v>43009</v>
      </c>
      <c r="H33" s="739"/>
    </row>
    <row r="34" spans="1:8" ht="26.4">
      <c r="A34" s="536" t="s">
        <v>6489</v>
      </c>
      <c r="B34" s="537" t="s">
        <v>2678</v>
      </c>
      <c r="C34" s="507" t="s">
        <v>2885</v>
      </c>
      <c r="D34" s="598" t="s">
        <v>8092</v>
      </c>
      <c r="E34" s="509" t="s">
        <v>8096</v>
      </c>
      <c r="F34" s="509"/>
      <c r="G34" s="534">
        <v>43009</v>
      </c>
      <c r="H34" s="739"/>
    </row>
    <row r="35" spans="1:8" ht="39.6">
      <c r="A35" s="536" t="s">
        <v>6489</v>
      </c>
      <c r="B35" s="537" t="s">
        <v>2679</v>
      </c>
      <c r="C35" s="507" t="s">
        <v>2886</v>
      </c>
      <c r="D35" s="598" t="s">
        <v>8092</v>
      </c>
      <c r="E35" s="509" t="s">
        <v>8096</v>
      </c>
      <c r="F35" s="509"/>
      <c r="G35" s="534">
        <v>43009</v>
      </c>
      <c r="H35" s="739"/>
    </row>
    <row r="36" spans="1:8" ht="39.6">
      <c r="A36" s="536" t="s">
        <v>6489</v>
      </c>
      <c r="B36" s="537" t="s">
        <v>2680</v>
      </c>
      <c r="C36" s="507" t="s">
        <v>2887</v>
      </c>
      <c r="D36" s="598" t="s">
        <v>8092</v>
      </c>
      <c r="E36" s="509" t="s">
        <v>8096</v>
      </c>
      <c r="F36" s="509"/>
      <c r="G36" s="534">
        <v>43009</v>
      </c>
      <c r="H36" s="739"/>
    </row>
    <row r="37" spans="1:8" ht="39.6">
      <c r="A37" s="536" t="s">
        <v>6490</v>
      </c>
      <c r="B37" s="536" t="s">
        <v>2681</v>
      </c>
      <c r="C37" s="507" t="s">
        <v>2888</v>
      </c>
      <c r="D37" s="598" t="s">
        <v>8092</v>
      </c>
      <c r="E37" s="509" t="s">
        <v>8096</v>
      </c>
      <c r="F37" s="509"/>
      <c r="G37" s="534">
        <v>43009</v>
      </c>
      <c r="H37" s="739"/>
    </row>
    <row r="38" spans="1:8" ht="26.4">
      <c r="A38" s="536" t="s">
        <v>6490</v>
      </c>
      <c r="B38" s="537" t="s">
        <v>2682</v>
      </c>
      <c r="C38" s="507" t="s">
        <v>2889</v>
      </c>
      <c r="D38" s="598" t="s">
        <v>8092</v>
      </c>
      <c r="E38" s="509" t="s">
        <v>8096</v>
      </c>
      <c r="F38" s="509"/>
      <c r="G38" s="534">
        <v>43009</v>
      </c>
      <c r="H38" s="739"/>
    </row>
    <row r="39" spans="1:8" ht="39.6">
      <c r="A39" s="536" t="s">
        <v>6490</v>
      </c>
      <c r="B39" s="537" t="s">
        <v>2683</v>
      </c>
      <c r="C39" s="507" t="s">
        <v>2890</v>
      </c>
      <c r="D39" s="598" t="s">
        <v>8092</v>
      </c>
      <c r="E39" s="509" t="s">
        <v>8096</v>
      </c>
      <c r="F39" s="509"/>
      <c r="G39" s="534">
        <v>43009</v>
      </c>
      <c r="H39" s="739"/>
    </row>
    <row r="40" spans="1:8" ht="39.6">
      <c r="A40" s="536" t="s">
        <v>6490</v>
      </c>
      <c r="B40" s="537" t="s">
        <v>2684</v>
      </c>
      <c r="C40" s="507" t="s">
        <v>2891</v>
      </c>
      <c r="D40" s="598" t="s">
        <v>8092</v>
      </c>
      <c r="E40" s="509" t="s">
        <v>8096</v>
      </c>
      <c r="F40" s="509"/>
      <c r="G40" s="534">
        <v>43009</v>
      </c>
      <c r="H40" s="739"/>
    </row>
    <row r="41" spans="1:8" ht="39.6">
      <c r="A41" s="536" t="s">
        <v>6490</v>
      </c>
      <c r="B41" s="537" t="s">
        <v>2685</v>
      </c>
      <c r="C41" s="507" t="s">
        <v>2892</v>
      </c>
      <c r="D41" s="598" t="s">
        <v>8092</v>
      </c>
      <c r="E41" s="509" t="s">
        <v>8096</v>
      </c>
      <c r="F41" s="509"/>
      <c r="G41" s="534">
        <v>43009</v>
      </c>
      <c r="H41" s="739"/>
    </row>
    <row r="42" spans="1:8" ht="39.6">
      <c r="A42" s="536" t="s">
        <v>6491</v>
      </c>
      <c r="B42" s="536" t="s">
        <v>2686</v>
      </c>
      <c r="C42" s="507" t="s">
        <v>2893</v>
      </c>
      <c r="D42" s="598" t="s">
        <v>8092</v>
      </c>
      <c r="E42" s="509" t="s">
        <v>8096</v>
      </c>
      <c r="F42" s="509"/>
      <c r="G42" s="534">
        <v>43009</v>
      </c>
      <c r="H42" s="739"/>
    </row>
    <row r="43" spans="1:8" ht="26.4">
      <c r="A43" s="536" t="s">
        <v>6491</v>
      </c>
      <c r="B43" s="537" t="s">
        <v>2687</v>
      </c>
      <c r="C43" s="507" t="s">
        <v>2894</v>
      </c>
      <c r="D43" s="598" t="s">
        <v>8092</v>
      </c>
      <c r="E43" s="509" t="s">
        <v>8096</v>
      </c>
      <c r="F43" s="509"/>
      <c r="G43" s="534">
        <v>43009</v>
      </c>
      <c r="H43" s="739"/>
    </row>
    <row r="44" spans="1:8" ht="39.6">
      <c r="A44" s="536" t="s">
        <v>6491</v>
      </c>
      <c r="B44" s="537" t="s">
        <v>2688</v>
      </c>
      <c r="C44" s="507" t="s">
        <v>2895</v>
      </c>
      <c r="D44" s="598" t="s">
        <v>8092</v>
      </c>
      <c r="E44" s="509" t="s">
        <v>8096</v>
      </c>
      <c r="F44" s="509"/>
      <c r="G44" s="534">
        <v>43009</v>
      </c>
      <c r="H44" s="739"/>
    </row>
    <row r="45" spans="1:8" ht="39.6">
      <c r="A45" s="536" t="s">
        <v>6491</v>
      </c>
      <c r="B45" s="537" t="s">
        <v>2689</v>
      </c>
      <c r="C45" s="507" t="s">
        <v>2896</v>
      </c>
      <c r="D45" s="598" t="s">
        <v>8092</v>
      </c>
      <c r="E45" s="509" t="s">
        <v>8096</v>
      </c>
      <c r="F45" s="509"/>
      <c r="G45" s="534">
        <v>43009</v>
      </c>
      <c r="H45" s="739"/>
    </row>
    <row r="46" spans="1:8" ht="39.6">
      <c r="A46" s="536" t="s">
        <v>6491</v>
      </c>
      <c r="B46" s="537" t="s">
        <v>2690</v>
      </c>
      <c r="C46" s="507" t="s">
        <v>2897</v>
      </c>
      <c r="D46" s="598" t="s">
        <v>8092</v>
      </c>
      <c r="E46" s="509" t="s">
        <v>8096</v>
      </c>
      <c r="F46" s="509"/>
      <c r="G46" s="534">
        <v>43009</v>
      </c>
      <c r="H46" s="739"/>
    </row>
    <row r="47" spans="1:8" ht="39.6">
      <c r="A47" s="536" t="s">
        <v>6492</v>
      </c>
      <c r="B47" s="536" t="s">
        <v>2691</v>
      </c>
      <c r="C47" s="507" t="s">
        <v>2898</v>
      </c>
      <c r="D47" s="598" t="s">
        <v>8092</v>
      </c>
      <c r="E47" s="509" t="s">
        <v>8096</v>
      </c>
      <c r="F47" s="509"/>
      <c r="G47" s="534">
        <v>43009</v>
      </c>
      <c r="H47" s="739"/>
    </row>
    <row r="48" spans="1:8" ht="26.4">
      <c r="A48" s="536" t="s">
        <v>6492</v>
      </c>
      <c r="B48" s="537" t="s">
        <v>2692</v>
      </c>
      <c r="C48" s="507" t="s">
        <v>2899</v>
      </c>
      <c r="D48" s="598" t="s">
        <v>8092</v>
      </c>
      <c r="E48" s="509" t="s">
        <v>8096</v>
      </c>
      <c r="F48" s="509"/>
      <c r="G48" s="534">
        <v>43009</v>
      </c>
      <c r="H48" s="739"/>
    </row>
    <row r="49" spans="1:8" ht="39.6">
      <c r="A49" s="536" t="s">
        <v>6492</v>
      </c>
      <c r="B49" s="537" t="s">
        <v>2693</v>
      </c>
      <c r="C49" s="507" t="s">
        <v>2900</v>
      </c>
      <c r="D49" s="598" t="s">
        <v>8092</v>
      </c>
      <c r="E49" s="509" t="s">
        <v>8096</v>
      </c>
      <c r="F49" s="509"/>
      <c r="G49" s="534">
        <v>43009</v>
      </c>
      <c r="H49" s="739"/>
    </row>
    <row r="50" spans="1:8" ht="39.6">
      <c r="A50" s="536" t="s">
        <v>6492</v>
      </c>
      <c r="B50" s="537" t="s">
        <v>2694</v>
      </c>
      <c r="C50" s="507" t="s">
        <v>2901</v>
      </c>
      <c r="D50" s="598" t="s">
        <v>8092</v>
      </c>
      <c r="E50" s="509" t="s">
        <v>8096</v>
      </c>
      <c r="F50" s="509"/>
      <c r="G50" s="534">
        <v>43009</v>
      </c>
      <c r="H50" s="739"/>
    </row>
    <row r="51" spans="1:8" ht="39.6">
      <c r="A51" s="536" t="s">
        <v>6492</v>
      </c>
      <c r="B51" s="537" t="s">
        <v>2695</v>
      </c>
      <c r="C51" s="507" t="s">
        <v>2902</v>
      </c>
      <c r="D51" s="598" t="s">
        <v>8092</v>
      </c>
      <c r="E51" s="509" t="s">
        <v>8096</v>
      </c>
      <c r="F51" s="509"/>
      <c r="G51" s="534">
        <v>43009</v>
      </c>
      <c r="H51" s="739"/>
    </row>
    <row r="52" spans="1:8" ht="39.6">
      <c r="A52" s="536" t="s">
        <v>6493</v>
      </c>
      <c r="B52" s="536" t="s">
        <v>2696</v>
      </c>
      <c r="C52" s="507" t="s">
        <v>2903</v>
      </c>
      <c r="D52" s="598" t="s">
        <v>8092</v>
      </c>
      <c r="E52" s="509" t="s">
        <v>8096</v>
      </c>
      <c r="F52" s="509"/>
      <c r="G52" s="534">
        <v>43009</v>
      </c>
      <c r="H52" s="739"/>
    </row>
    <row r="53" spans="1:8" ht="26.4">
      <c r="A53" s="536" t="s">
        <v>6493</v>
      </c>
      <c r="B53" s="537" t="s">
        <v>2697</v>
      </c>
      <c r="C53" s="507" t="s">
        <v>2904</v>
      </c>
      <c r="D53" s="598" t="s">
        <v>8092</v>
      </c>
      <c r="E53" s="509" t="s">
        <v>8096</v>
      </c>
      <c r="F53" s="509"/>
      <c r="G53" s="534">
        <v>43009</v>
      </c>
      <c r="H53" s="739"/>
    </row>
    <row r="54" spans="1:8" ht="39.6">
      <c r="A54" s="536" t="s">
        <v>6493</v>
      </c>
      <c r="B54" s="537" t="s">
        <v>2698</v>
      </c>
      <c r="C54" s="507" t="s">
        <v>2905</v>
      </c>
      <c r="D54" s="598" t="s">
        <v>8092</v>
      </c>
      <c r="E54" s="509" t="s">
        <v>8096</v>
      </c>
      <c r="F54" s="509"/>
      <c r="G54" s="534">
        <v>43009</v>
      </c>
      <c r="H54" s="739"/>
    </row>
    <row r="55" spans="1:8" ht="39.6">
      <c r="A55" s="536" t="s">
        <v>6493</v>
      </c>
      <c r="B55" s="537" t="s">
        <v>2699</v>
      </c>
      <c r="C55" s="507" t="s">
        <v>2906</v>
      </c>
      <c r="D55" s="598" t="s">
        <v>8092</v>
      </c>
      <c r="E55" s="509" t="s">
        <v>8096</v>
      </c>
      <c r="F55" s="509"/>
      <c r="G55" s="534">
        <v>43009</v>
      </c>
      <c r="H55" s="739"/>
    </row>
    <row r="56" spans="1:8" ht="39.6">
      <c r="A56" s="536" t="s">
        <v>6493</v>
      </c>
      <c r="B56" s="537" t="s">
        <v>2700</v>
      </c>
      <c r="C56" s="507" t="s">
        <v>2907</v>
      </c>
      <c r="D56" s="598" t="s">
        <v>8092</v>
      </c>
      <c r="E56" s="509" t="s">
        <v>8096</v>
      </c>
      <c r="F56" s="509"/>
      <c r="G56" s="534">
        <v>43009</v>
      </c>
      <c r="H56" s="739"/>
    </row>
    <row r="57" spans="1:8" ht="39.6">
      <c r="A57" s="536" t="s">
        <v>6494</v>
      </c>
      <c r="B57" s="536" t="s">
        <v>2701</v>
      </c>
      <c r="C57" s="507" t="s">
        <v>2908</v>
      </c>
      <c r="D57" s="598" t="s">
        <v>8092</v>
      </c>
      <c r="E57" s="509" t="s">
        <v>8096</v>
      </c>
      <c r="F57" s="509"/>
      <c r="G57" s="534">
        <v>43009</v>
      </c>
      <c r="H57" s="739"/>
    </row>
    <row r="58" spans="1:8" ht="26.4">
      <c r="A58" s="536" t="s">
        <v>6494</v>
      </c>
      <c r="B58" s="537" t="s">
        <v>2702</v>
      </c>
      <c r="C58" s="507" t="s">
        <v>2909</v>
      </c>
      <c r="D58" s="598" t="s">
        <v>8092</v>
      </c>
      <c r="E58" s="509" t="s">
        <v>8096</v>
      </c>
      <c r="F58" s="509"/>
      <c r="G58" s="534">
        <v>43009</v>
      </c>
      <c r="H58" s="739"/>
    </row>
    <row r="59" spans="1:8" ht="39.6">
      <c r="A59" s="536" t="s">
        <v>6494</v>
      </c>
      <c r="B59" s="537" t="s">
        <v>2703</v>
      </c>
      <c r="C59" s="507" t="s">
        <v>2910</v>
      </c>
      <c r="D59" s="598" t="s">
        <v>8092</v>
      </c>
      <c r="E59" s="509" t="s">
        <v>8096</v>
      </c>
      <c r="F59" s="509"/>
      <c r="G59" s="534">
        <v>43009</v>
      </c>
      <c r="H59" s="739"/>
    </row>
    <row r="60" spans="1:8" ht="39.6">
      <c r="A60" s="536" t="s">
        <v>6494</v>
      </c>
      <c r="B60" s="537" t="s">
        <v>2704</v>
      </c>
      <c r="C60" s="507" t="s">
        <v>2911</v>
      </c>
      <c r="D60" s="598" t="s">
        <v>8092</v>
      </c>
      <c r="E60" s="509" t="s">
        <v>8096</v>
      </c>
      <c r="F60" s="509"/>
      <c r="G60" s="534">
        <v>43009</v>
      </c>
      <c r="H60" s="739"/>
    </row>
    <row r="61" spans="1:8" ht="39.6">
      <c r="A61" s="536" t="s">
        <v>6494</v>
      </c>
      <c r="B61" s="537" t="s">
        <v>2705</v>
      </c>
      <c r="C61" s="507" t="s">
        <v>2912</v>
      </c>
      <c r="D61" s="598" t="s">
        <v>8092</v>
      </c>
      <c r="E61" s="509" t="s">
        <v>8096</v>
      </c>
      <c r="F61" s="509"/>
      <c r="G61" s="534">
        <v>43009</v>
      </c>
      <c r="H61" s="739"/>
    </row>
    <row r="62" spans="1:8" ht="39.6">
      <c r="A62" s="536" t="s">
        <v>6495</v>
      </c>
      <c r="B62" s="536" t="s">
        <v>2706</v>
      </c>
      <c r="C62" s="507" t="s">
        <v>2913</v>
      </c>
      <c r="D62" s="598" t="s">
        <v>8092</v>
      </c>
      <c r="E62" s="509" t="s">
        <v>8096</v>
      </c>
      <c r="F62" s="509"/>
      <c r="G62" s="534">
        <v>43009</v>
      </c>
      <c r="H62" s="739"/>
    </row>
    <row r="63" spans="1:8" ht="26.4">
      <c r="A63" s="536" t="s">
        <v>6495</v>
      </c>
      <c r="B63" s="537" t="s">
        <v>2707</v>
      </c>
      <c r="C63" s="507" t="s">
        <v>2915</v>
      </c>
      <c r="D63" s="598" t="s">
        <v>8092</v>
      </c>
      <c r="E63" s="509" t="s">
        <v>8096</v>
      </c>
      <c r="F63" s="509"/>
      <c r="G63" s="534">
        <v>43009</v>
      </c>
      <c r="H63" s="739"/>
    </row>
    <row r="64" spans="1:8" ht="39.6">
      <c r="A64" s="536" t="s">
        <v>6495</v>
      </c>
      <c r="B64" s="537" t="s">
        <v>2708</v>
      </c>
      <c r="C64" s="507" t="s">
        <v>2914</v>
      </c>
      <c r="D64" s="598" t="s">
        <v>8092</v>
      </c>
      <c r="E64" s="509" t="s">
        <v>8096</v>
      </c>
      <c r="F64" s="509"/>
      <c r="G64" s="534">
        <v>43009</v>
      </c>
      <c r="H64" s="739"/>
    </row>
    <row r="65" spans="1:8" ht="39.6">
      <c r="A65" s="536" t="s">
        <v>6495</v>
      </c>
      <c r="B65" s="537" t="s">
        <v>2709</v>
      </c>
      <c r="C65" s="507" t="s">
        <v>2916</v>
      </c>
      <c r="D65" s="598" t="s">
        <v>8092</v>
      </c>
      <c r="E65" s="509" t="s">
        <v>8096</v>
      </c>
      <c r="F65" s="509"/>
      <c r="G65" s="534">
        <v>43009</v>
      </c>
      <c r="H65" s="739"/>
    </row>
    <row r="66" spans="1:8" ht="39.6">
      <c r="A66" s="536" t="s">
        <v>6495</v>
      </c>
      <c r="B66" s="537" t="s">
        <v>2710</v>
      </c>
      <c r="C66" s="507" t="s">
        <v>2917</v>
      </c>
      <c r="D66" s="598" t="s">
        <v>8092</v>
      </c>
      <c r="E66" s="509" t="s">
        <v>8096</v>
      </c>
      <c r="F66" s="509"/>
      <c r="G66" s="534">
        <v>43009</v>
      </c>
      <c r="H66" s="739"/>
    </row>
    <row r="67" spans="1:8" ht="39.6">
      <c r="A67" s="536" t="s">
        <v>6496</v>
      </c>
      <c r="B67" s="536" t="s">
        <v>2711</v>
      </c>
      <c r="C67" s="507" t="s">
        <v>2918</v>
      </c>
      <c r="D67" s="598" t="s">
        <v>8092</v>
      </c>
      <c r="E67" s="509" t="s">
        <v>8096</v>
      </c>
      <c r="F67" s="509"/>
      <c r="G67" s="534">
        <v>43009</v>
      </c>
      <c r="H67" s="739"/>
    </row>
    <row r="68" spans="1:8" ht="26.4">
      <c r="A68" s="536" t="s">
        <v>6496</v>
      </c>
      <c r="B68" s="537" t="s">
        <v>2712</v>
      </c>
      <c r="C68" s="507" t="s">
        <v>2919</v>
      </c>
      <c r="D68" s="598" t="s">
        <v>8092</v>
      </c>
      <c r="E68" s="509" t="s">
        <v>8096</v>
      </c>
      <c r="F68" s="509"/>
      <c r="G68" s="534">
        <v>43009</v>
      </c>
      <c r="H68" s="739"/>
    </row>
    <row r="69" spans="1:8" ht="39.6">
      <c r="A69" s="536" t="s">
        <v>6496</v>
      </c>
      <c r="B69" s="537" t="s">
        <v>2713</v>
      </c>
      <c r="C69" s="507" t="s">
        <v>2920</v>
      </c>
      <c r="D69" s="598" t="s">
        <v>8092</v>
      </c>
      <c r="E69" s="509" t="s">
        <v>8096</v>
      </c>
      <c r="F69" s="509"/>
      <c r="G69" s="534">
        <v>43009</v>
      </c>
      <c r="H69" s="739"/>
    </row>
    <row r="70" spans="1:8" ht="39.6">
      <c r="A70" s="536" t="s">
        <v>6496</v>
      </c>
      <c r="B70" s="537" t="s">
        <v>2714</v>
      </c>
      <c r="C70" s="507" t="s">
        <v>2921</v>
      </c>
      <c r="D70" s="598" t="s">
        <v>8092</v>
      </c>
      <c r="E70" s="509" t="s">
        <v>8096</v>
      </c>
      <c r="F70" s="509"/>
      <c r="G70" s="534">
        <v>43009</v>
      </c>
      <c r="H70" s="739"/>
    </row>
    <row r="71" spans="1:8" ht="39.6">
      <c r="A71" s="536" t="s">
        <v>6496</v>
      </c>
      <c r="B71" s="537" t="s">
        <v>2715</v>
      </c>
      <c r="C71" s="507" t="s">
        <v>2922</v>
      </c>
      <c r="D71" s="598" t="s">
        <v>8092</v>
      </c>
      <c r="E71" s="509" t="s">
        <v>8096</v>
      </c>
      <c r="F71" s="509"/>
      <c r="G71" s="534">
        <v>43009</v>
      </c>
      <c r="H71" s="739"/>
    </row>
    <row r="72" spans="1:8" ht="39.6">
      <c r="A72" s="536" t="s">
        <v>6497</v>
      </c>
      <c r="B72" s="536" t="s">
        <v>2716</v>
      </c>
      <c r="C72" s="507" t="s">
        <v>2923</v>
      </c>
      <c r="D72" s="598" t="s">
        <v>8092</v>
      </c>
      <c r="E72" s="509" t="s">
        <v>8096</v>
      </c>
      <c r="F72" s="509"/>
      <c r="G72" s="534">
        <v>43009</v>
      </c>
      <c r="H72" s="739"/>
    </row>
    <row r="73" spans="1:8" ht="26.4">
      <c r="A73" s="536" t="s">
        <v>6497</v>
      </c>
      <c r="B73" s="537" t="s">
        <v>2717</v>
      </c>
      <c r="C73" s="507" t="s">
        <v>2924</v>
      </c>
      <c r="D73" s="598" t="s">
        <v>8092</v>
      </c>
      <c r="E73" s="509" t="s">
        <v>8096</v>
      </c>
      <c r="F73" s="509"/>
      <c r="G73" s="534">
        <v>43009</v>
      </c>
      <c r="H73" s="739"/>
    </row>
    <row r="74" spans="1:8" ht="39.6">
      <c r="A74" s="536" t="s">
        <v>6497</v>
      </c>
      <c r="B74" s="537" t="s">
        <v>2718</v>
      </c>
      <c r="C74" s="507" t="s">
        <v>2925</v>
      </c>
      <c r="D74" s="598" t="s">
        <v>8092</v>
      </c>
      <c r="E74" s="509" t="s">
        <v>8096</v>
      </c>
      <c r="F74" s="509"/>
      <c r="G74" s="534">
        <v>43009</v>
      </c>
      <c r="H74" s="739"/>
    </row>
    <row r="75" spans="1:8" ht="39.6">
      <c r="A75" s="536" t="s">
        <v>6497</v>
      </c>
      <c r="B75" s="537" t="s">
        <v>2719</v>
      </c>
      <c r="C75" s="507" t="s">
        <v>2926</v>
      </c>
      <c r="D75" s="598" t="s">
        <v>8092</v>
      </c>
      <c r="E75" s="509" t="s">
        <v>8096</v>
      </c>
      <c r="F75" s="509"/>
      <c r="G75" s="534">
        <v>43009</v>
      </c>
      <c r="H75" s="739"/>
    </row>
    <row r="76" spans="1:8" ht="39.6">
      <c r="A76" s="536" t="s">
        <v>6497</v>
      </c>
      <c r="B76" s="537" t="s">
        <v>2720</v>
      </c>
      <c r="C76" s="507" t="s">
        <v>2927</v>
      </c>
      <c r="D76" s="598" t="s">
        <v>8092</v>
      </c>
      <c r="E76" s="509" t="s">
        <v>8096</v>
      </c>
      <c r="F76" s="509"/>
      <c r="G76" s="534">
        <v>43009</v>
      </c>
      <c r="H76" s="739"/>
    </row>
    <row r="77" spans="1:8" ht="39.6">
      <c r="A77" s="536" t="s">
        <v>6498</v>
      </c>
      <c r="B77" s="536" t="s">
        <v>2721</v>
      </c>
      <c r="C77" s="507" t="s">
        <v>2928</v>
      </c>
      <c r="D77" s="598" t="s">
        <v>8092</v>
      </c>
      <c r="E77" s="509" t="s">
        <v>8096</v>
      </c>
      <c r="F77" s="509"/>
      <c r="G77" s="534">
        <v>43009</v>
      </c>
      <c r="H77" s="739"/>
    </row>
    <row r="78" spans="1:8" ht="26.4">
      <c r="A78" s="536" t="s">
        <v>6498</v>
      </c>
      <c r="B78" s="537" t="s">
        <v>2722</v>
      </c>
      <c r="C78" s="507" t="s">
        <v>2929</v>
      </c>
      <c r="D78" s="598" t="s">
        <v>8092</v>
      </c>
      <c r="E78" s="509" t="s">
        <v>8096</v>
      </c>
      <c r="F78" s="509"/>
      <c r="G78" s="534">
        <v>43009</v>
      </c>
      <c r="H78" s="739"/>
    </row>
    <row r="79" spans="1:8" ht="39.6">
      <c r="A79" s="536" t="s">
        <v>6498</v>
      </c>
      <c r="B79" s="537" t="s">
        <v>2723</v>
      </c>
      <c r="C79" s="507" t="s">
        <v>2930</v>
      </c>
      <c r="D79" s="598" t="s">
        <v>8092</v>
      </c>
      <c r="E79" s="509" t="s">
        <v>8096</v>
      </c>
      <c r="F79" s="509"/>
      <c r="G79" s="534">
        <v>43009</v>
      </c>
      <c r="H79" s="739"/>
    </row>
    <row r="80" spans="1:8" ht="39.6">
      <c r="A80" s="536" t="s">
        <v>6498</v>
      </c>
      <c r="B80" s="537" t="s">
        <v>2724</v>
      </c>
      <c r="C80" s="507" t="s">
        <v>2931</v>
      </c>
      <c r="D80" s="598" t="s">
        <v>8092</v>
      </c>
      <c r="E80" s="509" t="s">
        <v>8096</v>
      </c>
      <c r="F80" s="509"/>
      <c r="G80" s="534">
        <v>43009</v>
      </c>
      <c r="H80" s="739"/>
    </row>
    <row r="81" spans="1:8" ht="39.6">
      <c r="A81" s="536" t="s">
        <v>6498</v>
      </c>
      <c r="B81" s="537" t="s">
        <v>2725</v>
      </c>
      <c r="C81" s="507" t="s">
        <v>2932</v>
      </c>
      <c r="D81" s="598" t="s">
        <v>8092</v>
      </c>
      <c r="E81" s="509" t="s">
        <v>8096</v>
      </c>
      <c r="F81" s="509"/>
      <c r="G81" s="534">
        <v>43009</v>
      </c>
      <c r="H81" s="739"/>
    </row>
    <row r="82" spans="1:8" ht="39.6">
      <c r="A82" s="536" t="s">
        <v>6499</v>
      </c>
      <c r="B82" s="536" t="s">
        <v>2726</v>
      </c>
      <c r="C82" s="507" t="s">
        <v>2933</v>
      </c>
      <c r="D82" s="598" t="s">
        <v>8092</v>
      </c>
      <c r="E82" s="509" t="s">
        <v>8096</v>
      </c>
      <c r="F82" s="509"/>
      <c r="G82" s="534">
        <v>43009</v>
      </c>
      <c r="H82" s="739"/>
    </row>
    <row r="83" spans="1:8" ht="26.4">
      <c r="A83" s="536" t="s">
        <v>6499</v>
      </c>
      <c r="B83" s="537" t="s">
        <v>2727</v>
      </c>
      <c r="C83" s="507" t="s">
        <v>2934</v>
      </c>
      <c r="D83" s="598" t="s">
        <v>8092</v>
      </c>
      <c r="E83" s="509" t="s">
        <v>8096</v>
      </c>
      <c r="F83" s="509"/>
      <c r="G83" s="534">
        <v>43009</v>
      </c>
      <c r="H83" s="739"/>
    </row>
    <row r="84" spans="1:8" ht="39.6">
      <c r="A84" s="536" t="s">
        <v>6499</v>
      </c>
      <c r="B84" s="537" t="s">
        <v>2728</v>
      </c>
      <c r="C84" s="507" t="s">
        <v>2935</v>
      </c>
      <c r="D84" s="598" t="s">
        <v>8092</v>
      </c>
      <c r="E84" s="509" t="s">
        <v>8096</v>
      </c>
      <c r="F84" s="509"/>
      <c r="G84" s="534">
        <v>43009</v>
      </c>
      <c r="H84" s="739"/>
    </row>
    <row r="85" spans="1:8" ht="39.6">
      <c r="A85" s="536" t="s">
        <v>6499</v>
      </c>
      <c r="B85" s="537" t="s">
        <v>2729</v>
      </c>
      <c r="C85" s="507" t="s">
        <v>2937</v>
      </c>
      <c r="D85" s="598" t="s">
        <v>8092</v>
      </c>
      <c r="E85" s="509" t="s">
        <v>8096</v>
      </c>
      <c r="F85" s="509"/>
      <c r="G85" s="534">
        <v>43009</v>
      </c>
      <c r="H85" s="739"/>
    </row>
    <row r="86" spans="1:8" ht="39.6">
      <c r="A86" s="536" t="s">
        <v>6499</v>
      </c>
      <c r="B86" s="537" t="s">
        <v>2730</v>
      </c>
      <c r="C86" s="507" t="s">
        <v>2936</v>
      </c>
      <c r="D86" s="598" t="s">
        <v>8092</v>
      </c>
      <c r="E86" s="509" t="s">
        <v>8096</v>
      </c>
      <c r="F86" s="509"/>
      <c r="G86" s="534">
        <v>43009</v>
      </c>
      <c r="H86" s="739"/>
    </row>
    <row r="87" spans="1:8" ht="39.6">
      <c r="A87" s="536" t="s">
        <v>6500</v>
      </c>
      <c r="B87" s="536" t="s">
        <v>2731</v>
      </c>
      <c r="C87" s="507" t="s">
        <v>2938</v>
      </c>
      <c r="D87" s="598" t="s">
        <v>8092</v>
      </c>
      <c r="E87" s="509" t="s">
        <v>8096</v>
      </c>
      <c r="F87" s="509"/>
      <c r="G87" s="534">
        <v>43009</v>
      </c>
      <c r="H87" s="739"/>
    </row>
    <row r="88" spans="1:8" ht="26.4">
      <c r="A88" s="536" t="s">
        <v>6500</v>
      </c>
      <c r="B88" s="537" t="s">
        <v>2732</v>
      </c>
      <c r="C88" s="507" t="s">
        <v>2939</v>
      </c>
      <c r="D88" s="598" t="s">
        <v>8092</v>
      </c>
      <c r="E88" s="509" t="s">
        <v>8096</v>
      </c>
      <c r="F88" s="509"/>
      <c r="G88" s="534">
        <v>43009</v>
      </c>
      <c r="H88" s="739"/>
    </row>
    <row r="89" spans="1:8" ht="39.6">
      <c r="A89" s="536" t="s">
        <v>6500</v>
      </c>
      <c r="B89" s="537" t="s">
        <v>2733</v>
      </c>
      <c r="C89" s="507" t="s">
        <v>2940</v>
      </c>
      <c r="D89" s="598" t="s">
        <v>8092</v>
      </c>
      <c r="E89" s="509" t="s">
        <v>8096</v>
      </c>
      <c r="F89" s="509"/>
      <c r="G89" s="534">
        <v>43009</v>
      </c>
      <c r="H89" s="739"/>
    </row>
    <row r="90" spans="1:8" ht="39.6">
      <c r="A90" s="536" t="s">
        <v>6500</v>
      </c>
      <c r="B90" s="537" t="s">
        <v>2734</v>
      </c>
      <c r="C90" s="507" t="s">
        <v>2941</v>
      </c>
      <c r="D90" s="598" t="s">
        <v>8092</v>
      </c>
      <c r="E90" s="509" t="s">
        <v>8096</v>
      </c>
      <c r="F90" s="509"/>
      <c r="G90" s="534">
        <v>43009</v>
      </c>
      <c r="H90" s="739"/>
    </row>
    <row r="91" spans="1:8" ht="39.6">
      <c r="A91" s="536" t="s">
        <v>6500</v>
      </c>
      <c r="B91" s="537" t="s">
        <v>2735</v>
      </c>
      <c r="C91" s="507" t="s">
        <v>2942</v>
      </c>
      <c r="D91" s="598" t="s">
        <v>8092</v>
      </c>
      <c r="E91" s="509" t="s">
        <v>8096</v>
      </c>
      <c r="F91" s="509"/>
      <c r="G91" s="534">
        <v>43009</v>
      </c>
      <c r="H91" s="739"/>
    </row>
    <row r="92" spans="1:8" ht="39.6">
      <c r="A92" s="536" t="s">
        <v>6501</v>
      </c>
      <c r="B92" s="536" t="s">
        <v>2736</v>
      </c>
      <c r="C92" s="507" t="s">
        <v>2943</v>
      </c>
      <c r="D92" s="598" t="s">
        <v>8092</v>
      </c>
      <c r="E92" s="509" t="s">
        <v>8096</v>
      </c>
      <c r="F92" s="509"/>
      <c r="G92" s="534">
        <v>43009</v>
      </c>
      <c r="H92" s="739"/>
    </row>
    <row r="93" spans="1:8" ht="26.4">
      <c r="A93" s="536" t="s">
        <v>6501</v>
      </c>
      <c r="B93" s="537" t="s">
        <v>2737</v>
      </c>
      <c r="C93" s="507" t="s">
        <v>2944</v>
      </c>
      <c r="D93" s="598" t="s">
        <v>8092</v>
      </c>
      <c r="E93" s="509" t="s">
        <v>8096</v>
      </c>
      <c r="F93" s="509"/>
      <c r="G93" s="534">
        <v>43009</v>
      </c>
      <c r="H93" s="739"/>
    </row>
    <row r="94" spans="1:8" ht="39.6">
      <c r="A94" s="536" t="s">
        <v>6501</v>
      </c>
      <c r="B94" s="537" t="s">
        <v>2738</v>
      </c>
      <c r="C94" s="507" t="s">
        <v>2946</v>
      </c>
      <c r="D94" s="598" t="s">
        <v>8092</v>
      </c>
      <c r="E94" s="509" t="s">
        <v>8096</v>
      </c>
      <c r="F94" s="509"/>
      <c r="G94" s="534">
        <v>43009</v>
      </c>
      <c r="H94" s="739"/>
    </row>
    <row r="95" spans="1:8" ht="39.6">
      <c r="A95" s="536" t="s">
        <v>6501</v>
      </c>
      <c r="B95" s="537" t="s">
        <v>2739</v>
      </c>
      <c r="C95" s="507" t="s">
        <v>2945</v>
      </c>
      <c r="D95" s="598" t="s">
        <v>8092</v>
      </c>
      <c r="E95" s="509" t="s">
        <v>8096</v>
      </c>
      <c r="F95" s="509"/>
      <c r="G95" s="534">
        <v>43009</v>
      </c>
      <c r="H95" s="739"/>
    </row>
    <row r="96" spans="1:8" ht="39.6">
      <c r="A96" s="536" t="s">
        <v>6501</v>
      </c>
      <c r="B96" s="537" t="s">
        <v>2740</v>
      </c>
      <c r="C96" s="507" t="s">
        <v>2947</v>
      </c>
      <c r="D96" s="598" t="s">
        <v>8092</v>
      </c>
      <c r="E96" s="509" t="s">
        <v>8096</v>
      </c>
      <c r="F96" s="509"/>
      <c r="G96" s="534">
        <v>43009</v>
      </c>
      <c r="H96" s="739"/>
    </row>
    <row r="97" spans="1:8" ht="39.6">
      <c r="A97" s="536" t="s">
        <v>6502</v>
      </c>
      <c r="B97" s="536" t="s">
        <v>2741</v>
      </c>
      <c r="C97" s="507" t="s">
        <v>2948</v>
      </c>
      <c r="D97" s="598" t="s">
        <v>8092</v>
      </c>
      <c r="E97" s="509" t="s">
        <v>8096</v>
      </c>
      <c r="F97" s="509"/>
      <c r="G97" s="534">
        <v>43009</v>
      </c>
      <c r="H97" s="739"/>
    </row>
    <row r="98" spans="1:8" ht="26.4">
      <c r="A98" s="536" t="s">
        <v>6502</v>
      </c>
      <c r="B98" s="537" t="s">
        <v>2742</v>
      </c>
      <c r="C98" s="507" t="s">
        <v>2949</v>
      </c>
      <c r="D98" s="598" t="s">
        <v>8092</v>
      </c>
      <c r="E98" s="509" t="s">
        <v>8096</v>
      </c>
      <c r="F98" s="509"/>
      <c r="G98" s="534">
        <v>43009</v>
      </c>
      <c r="H98" s="739"/>
    </row>
    <row r="99" spans="1:8" ht="39.6">
      <c r="A99" s="536" t="s">
        <v>6502</v>
      </c>
      <c r="B99" s="537" t="s">
        <v>2743</v>
      </c>
      <c r="C99" s="507" t="s">
        <v>2950</v>
      </c>
      <c r="D99" s="598" t="s">
        <v>8092</v>
      </c>
      <c r="E99" s="509" t="s">
        <v>8096</v>
      </c>
      <c r="F99" s="509"/>
      <c r="G99" s="534">
        <v>43009</v>
      </c>
      <c r="H99" s="739"/>
    </row>
    <row r="100" spans="1:8" ht="39.6">
      <c r="A100" s="536" t="s">
        <v>6502</v>
      </c>
      <c r="B100" s="537" t="s">
        <v>2744</v>
      </c>
      <c r="C100" s="507" t="s">
        <v>2951</v>
      </c>
      <c r="D100" s="598" t="s">
        <v>8092</v>
      </c>
      <c r="E100" s="509" t="s">
        <v>8096</v>
      </c>
      <c r="F100" s="509"/>
      <c r="G100" s="534">
        <v>43009</v>
      </c>
      <c r="H100" s="739"/>
    </row>
    <row r="101" spans="1:8" ht="39.6">
      <c r="A101" s="536" t="s">
        <v>6502</v>
      </c>
      <c r="B101" s="537" t="s">
        <v>2745</v>
      </c>
      <c r="C101" s="507" t="s">
        <v>2952</v>
      </c>
      <c r="D101" s="598" t="s">
        <v>8092</v>
      </c>
      <c r="E101" s="509" t="s">
        <v>8096</v>
      </c>
      <c r="F101" s="509"/>
      <c r="G101" s="534">
        <v>43009</v>
      </c>
      <c r="H101" s="739"/>
    </row>
    <row r="102" spans="1:8" ht="39.6">
      <c r="A102" s="536" t="s">
        <v>6503</v>
      </c>
      <c r="B102" s="536" t="s">
        <v>2746</v>
      </c>
      <c r="C102" s="507" t="s">
        <v>2953</v>
      </c>
      <c r="D102" s="598" t="s">
        <v>8092</v>
      </c>
      <c r="E102" s="509" t="s">
        <v>8096</v>
      </c>
      <c r="F102" s="509"/>
      <c r="G102" s="534">
        <v>43009</v>
      </c>
      <c r="H102" s="739"/>
    </row>
    <row r="103" spans="1:8" ht="26.4">
      <c r="A103" s="536" t="s">
        <v>6503</v>
      </c>
      <c r="B103" s="537" t="s">
        <v>2747</v>
      </c>
      <c r="C103" s="507" t="s">
        <v>2954</v>
      </c>
      <c r="D103" s="598" t="s">
        <v>8092</v>
      </c>
      <c r="E103" s="509" t="s">
        <v>8096</v>
      </c>
      <c r="F103" s="509"/>
      <c r="G103" s="534">
        <v>43009</v>
      </c>
      <c r="H103" s="739"/>
    </row>
    <row r="104" spans="1:8" ht="39.6">
      <c r="A104" s="536" t="s">
        <v>6503</v>
      </c>
      <c r="B104" s="537" t="s">
        <v>2748</v>
      </c>
      <c r="C104" s="507" t="s">
        <v>2955</v>
      </c>
      <c r="D104" s="598" t="s">
        <v>8092</v>
      </c>
      <c r="E104" s="509" t="s">
        <v>8096</v>
      </c>
      <c r="F104" s="509"/>
      <c r="G104" s="534">
        <v>43009</v>
      </c>
      <c r="H104" s="739"/>
    </row>
    <row r="105" spans="1:8" ht="39.6">
      <c r="A105" s="536" t="s">
        <v>6503</v>
      </c>
      <c r="B105" s="537" t="s">
        <v>2749</v>
      </c>
      <c r="C105" s="507" t="s">
        <v>2956</v>
      </c>
      <c r="D105" s="598" t="s">
        <v>8092</v>
      </c>
      <c r="E105" s="509" t="s">
        <v>8096</v>
      </c>
      <c r="F105" s="509"/>
      <c r="G105" s="534">
        <v>43009</v>
      </c>
      <c r="H105" s="739"/>
    </row>
    <row r="106" spans="1:8" ht="39.6">
      <c r="A106" s="536" t="s">
        <v>6503</v>
      </c>
      <c r="B106" s="537" t="s">
        <v>2750</v>
      </c>
      <c r="C106" s="507" t="s">
        <v>2957</v>
      </c>
      <c r="D106" s="598" t="s">
        <v>8092</v>
      </c>
      <c r="E106" s="509" t="s">
        <v>8096</v>
      </c>
      <c r="F106" s="509"/>
      <c r="G106" s="534">
        <v>43009</v>
      </c>
      <c r="H106" s="739"/>
    </row>
    <row r="107" spans="1:8" ht="39.6">
      <c r="A107" s="536" t="s">
        <v>6504</v>
      </c>
      <c r="B107" s="536" t="s">
        <v>2751</v>
      </c>
      <c r="C107" s="507" t="s">
        <v>2958</v>
      </c>
      <c r="D107" s="598" t="s">
        <v>8092</v>
      </c>
      <c r="E107" s="509" t="s">
        <v>8096</v>
      </c>
      <c r="F107" s="509"/>
      <c r="G107" s="534">
        <v>43009</v>
      </c>
      <c r="H107" s="739"/>
    </row>
    <row r="108" spans="1:8" ht="26.4">
      <c r="A108" s="536" t="s">
        <v>6504</v>
      </c>
      <c r="B108" s="537" t="s">
        <v>2752</v>
      </c>
      <c r="C108" s="507" t="s">
        <v>2959</v>
      </c>
      <c r="D108" s="598" t="s">
        <v>8092</v>
      </c>
      <c r="E108" s="509" t="s">
        <v>8096</v>
      </c>
      <c r="F108" s="509"/>
      <c r="G108" s="534">
        <v>43009</v>
      </c>
      <c r="H108" s="739"/>
    </row>
    <row r="109" spans="1:8" ht="39.6">
      <c r="A109" s="536" t="s">
        <v>6504</v>
      </c>
      <c r="B109" s="537" t="s">
        <v>2753</v>
      </c>
      <c r="C109" s="507" t="s">
        <v>2960</v>
      </c>
      <c r="D109" s="598" t="s">
        <v>8092</v>
      </c>
      <c r="E109" s="509" t="s">
        <v>8096</v>
      </c>
      <c r="F109" s="509"/>
      <c r="G109" s="534">
        <v>43009</v>
      </c>
      <c r="H109" s="739"/>
    </row>
    <row r="110" spans="1:8" ht="39.6">
      <c r="A110" s="536" t="s">
        <v>6504</v>
      </c>
      <c r="B110" s="537" t="s">
        <v>2754</v>
      </c>
      <c r="C110" s="507" t="s">
        <v>2961</v>
      </c>
      <c r="D110" s="598" t="s">
        <v>8092</v>
      </c>
      <c r="E110" s="509" t="s">
        <v>8096</v>
      </c>
      <c r="F110" s="509"/>
      <c r="G110" s="534">
        <v>43009</v>
      </c>
      <c r="H110" s="739"/>
    </row>
    <row r="111" spans="1:8" ht="39.6">
      <c r="A111" s="536" t="s">
        <v>6504</v>
      </c>
      <c r="B111" s="537" t="s">
        <v>2755</v>
      </c>
      <c r="C111" s="507" t="s">
        <v>2962</v>
      </c>
      <c r="D111" s="598" t="s">
        <v>8092</v>
      </c>
      <c r="E111" s="509" t="s">
        <v>8096</v>
      </c>
      <c r="F111" s="509"/>
      <c r="G111" s="534">
        <v>43009</v>
      </c>
      <c r="H111" s="739"/>
    </row>
    <row r="112" spans="1:8" ht="39.6">
      <c r="A112" s="536" t="s">
        <v>6505</v>
      </c>
      <c r="B112" s="536" t="s">
        <v>2756</v>
      </c>
      <c r="C112" s="507" t="s">
        <v>2963</v>
      </c>
      <c r="D112" s="598" t="s">
        <v>8092</v>
      </c>
      <c r="E112" s="509" t="s">
        <v>8096</v>
      </c>
      <c r="F112" s="509"/>
      <c r="G112" s="534">
        <v>43009</v>
      </c>
      <c r="H112" s="739"/>
    </row>
    <row r="113" spans="1:8" ht="26.4">
      <c r="A113" s="536" t="s">
        <v>6505</v>
      </c>
      <c r="B113" s="537" t="s">
        <v>2757</v>
      </c>
      <c r="C113" s="507" t="s">
        <v>2964</v>
      </c>
      <c r="D113" s="598" t="s">
        <v>8092</v>
      </c>
      <c r="E113" s="509" t="s">
        <v>8096</v>
      </c>
      <c r="F113" s="509"/>
      <c r="G113" s="534">
        <v>43009</v>
      </c>
      <c r="H113" s="739"/>
    </row>
    <row r="114" spans="1:8" ht="39.6">
      <c r="A114" s="536" t="s">
        <v>6505</v>
      </c>
      <c r="B114" s="537" t="s">
        <v>2758</v>
      </c>
      <c r="C114" s="507" t="s">
        <v>2965</v>
      </c>
      <c r="D114" s="598" t="s">
        <v>8092</v>
      </c>
      <c r="E114" s="509" t="s">
        <v>8096</v>
      </c>
      <c r="F114" s="509"/>
      <c r="G114" s="534">
        <v>43009</v>
      </c>
      <c r="H114" s="739"/>
    </row>
    <row r="115" spans="1:8" ht="39.6">
      <c r="A115" s="536" t="s">
        <v>6505</v>
      </c>
      <c r="B115" s="537" t="s">
        <v>2759</v>
      </c>
      <c r="C115" s="507" t="s">
        <v>2966</v>
      </c>
      <c r="D115" s="598" t="s">
        <v>8092</v>
      </c>
      <c r="E115" s="509" t="s">
        <v>8096</v>
      </c>
      <c r="F115" s="509"/>
      <c r="G115" s="534">
        <v>43009</v>
      </c>
      <c r="H115" s="739"/>
    </row>
    <row r="116" spans="1:8" ht="39.6">
      <c r="A116" s="536" t="s">
        <v>6505</v>
      </c>
      <c r="B116" s="537" t="s">
        <v>2760</v>
      </c>
      <c r="C116" s="507" t="s">
        <v>2967</v>
      </c>
      <c r="D116" s="598" t="s">
        <v>8092</v>
      </c>
      <c r="E116" s="509" t="s">
        <v>8096</v>
      </c>
      <c r="F116" s="509"/>
      <c r="G116" s="534">
        <v>43009</v>
      </c>
      <c r="H116" s="740"/>
    </row>
    <row r="117" spans="1:8">
      <c r="A117" s="538" t="s">
        <v>6506</v>
      </c>
      <c r="B117" s="538"/>
      <c r="C117" s="539"/>
      <c r="D117" s="525"/>
      <c r="E117" s="540"/>
      <c r="F117" s="540"/>
      <c r="G117" s="541"/>
      <c r="H117" s="540"/>
    </row>
    <row r="118" spans="1:8" ht="52.35" customHeight="1">
      <c r="A118" s="537" t="s">
        <v>2832</v>
      </c>
      <c r="B118" s="537" t="s">
        <v>2832</v>
      </c>
      <c r="C118" s="507" t="s">
        <v>2969</v>
      </c>
      <c r="D118" s="598" t="s">
        <v>30</v>
      </c>
      <c r="E118" s="509" t="s">
        <v>2831</v>
      </c>
      <c r="F118" s="509"/>
      <c r="G118" s="542">
        <v>43009</v>
      </c>
      <c r="H118" s="741" t="s">
        <v>2841</v>
      </c>
    </row>
    <row r="119" spans="1:8" ht="39.6">
      <c r="A119" s="537" t="s">
        <v>2833</v>
      </c>
      <c r="B119" s="537" t="s">
        <v>2833</v>
      </c>
      <c r="C119" s="507" t="s">
        <v>2970</v>
      </c>
      <c r="D119" s="598" t="s">
        <v>30</v>
      </c>
      <c r="E119" s="509" t="s">
        <v>2831</v>
      </c>
      <c r="F119" s="509"/>
      <c r="G119" s="542">
        <v>43009</v>
      </c>
      <c r="H119" s="742"/>
    </row>
    <row r="120" spans="1:8" ht="39.6">
      <c r="A120" s="537" t="s">
        <v>2834</v>
      </c>
      <c r="B120" s="537" t="s">
        <v>2834</v>
      </c>
      <c r="C120" s="507" t="s">
        <v>2971</v>
      </c>
      <c r="D120" s="598" t="s">
        <v>30</v>
      </c>
      <c r="E120" s="509" t="s">
        <v>2831</v>
      </c>
      <c r="F120" s="509"/>
      <c r="G120" s="542">
        <v>43009</v>
      </c>
      <c r="H120" s="742"/>
    </row>
    <row r="121" spans="1:8" ht="39.6">
      <c r="A121" s="537" t="s">
        <v>2835</v>
      </c>
      <c r="B121" s="537" t="s">
        <v>2835</v>
      </c>
      <c r="C121" s="507" t="s">
        <v>2972</v>
      </c>
      <c r="D121" s="598" t="s">
        <v>30</v>
      </c>
      <c r="E121" s="509" t="s">
        <v>2831</v>
      </c>
      <c r="F121" s="509"/>
      <c r="G121" s="542">
        <v>43009</v>
      </c>
      <c r="H121" s="742"/>
    </row>
    <row r="122" spans="1:8" ht="39.6">
      <c r="A122" s="537" t="s">
        <v>2836</v>
      </c>
      <c r="B122" s="537" t="s">
        <v>2836</v>
      </c>
      <c r="C122" s="507" t="s">
        <v>2974</v>
      </c>
      <c r="D122" s="598" t="s">
        <v>30</v>
      </c>
      <c r="E122" s="509" t="s">
        <v>2831</v>
      </c>
      <c r="F122" s="509"/>
      <c r="G122" s="542">
        <v>43009</v>
      </c>
      <c r="H122" s="742"/>
    </row>
    <row r="123" spans="1:8" ht="39.6">
      <c r="A123" s="537" t="s">
        <v>2837</v>
      </c>
      <c r="B123" s="537" t="s">
        <v>2837</v>
      </c>
      <c r="C123" s="507" t="s">
        <v>2975</v>
      </c>
      <c r="D123" s="598" t="s">
        <v>30</v>
      </c>
      <c r="E123" s="509" t="s">
        <v>2831</v>
      </c>
      <c r="F123" s="509"/>
      <c r="G123" s="542">
        <v>43009</v>
      </c>
      <c r="H123" s="742"/>
    </row>
    <row r="124" spans="1:8" ht="39.6">
      <c r="A124" s="537" t="s">
        <v>2838</v>
      </c>
      <c r="B124" s="537" t="s">
        <v>2838</v>
      </c>
      <c r="C124" s="507" t="s">
        <v>2976</v>
      </c>
      <c r="D124" s="598" t="s">
        <v>30</v>
      </c>
      <c r="E124" s="509" t="s">
        <v>2831</v>
      </c>
      <c r="F124" s="509"/>
      <c r="G124" s="542">
        <v>43009</v>
      </c>
      <c r="H124" s="742"/>
    </row>
    <row r="125" spans="1:8" ht="39.6">
      <c r="A125" s="537" t="s">
        <v>2839</v>
      </c>
      <c r="B125" s="537" t="s">
        <v>2839</v>
      </c>
      <c r="C125" s="507" t="s">
        <v>2973</v>
      </c>
      <c r="D125" s="598" t="s">
        <v>30</v>
      </c>
      <c r="E125" s="509" t="s">
        <v>2831</v>
      </c>
      <c r="F125" s="509"/>
      <c r="G125" s="542">
        <v>43009</v>
      </c>
      <c r="H125" s="742"/>
    </row>
    <row r="126" spans="1:8" ht="39.6">
      <c r="A126" s="537" t="s">
        <v>2840</v>
      </c>
      <c r="B126" s="537" t="s">
        <v>2840</v>
      </c>
      <c r="C126" s="507" t="s">
        <v>2968</v>
      </c>
      <c r="D126" s="598" t="s">
        <v>30</v>
      </c>
      <c r="E126" s="509" t="s">
        <v>2831</v>
      </c>
      <c r="F126" s="509"/>
      <c r="G126" s="542">
        <v>43009</v>
      </c>
      <c r="H126" s="743"/>
    </row>
    <row r="127" spans="1:8" ht="26.4">
      <c r="A127" s="498" t="s">
        <v>6507</v>
      </c>
      <c r="B127" s="498"/>
      <c r="C127" s="499"/>
      <c r="D127" s="592"/>
      <c r="E127" s="497"/>
      <c r="F127" s="497"/>
      <c r="G127" s="525"/>
      <c r="H127" s="525"/>
    </row>
    <row r="128" spans="1:8" ht="26.4">
      <c r="A128" s="711" t="s">
        <v>6508</v>
      </c>
      <c r="B128" s="711" t="s">
        <v>6509</v>
      </c>
      <c r="C128" s="705" t="s">
        <v>6510</v>
      </c>
      <c r="D128" s="717" t="s">
        <v>30</v>
      </c>
      <c r="E128" s="509">
        <v>100</v>
      </c>
      <c r="F128" s="511" t="s">
        <v>7071</v>
      </c>
      <c r="G128" s="708">
        <v>44013</v>
      </c>
      <c r="H128" s="725" t="s">
        <v>6512</v>
      </c>
    </row>
    <row r="129" spans="1:8" ht="39.6">
      <c r="A129" s="712"/>
      <c r="B129" s="712"/>
      <c r="C129" s="706"/>
      <c r="D129" s="718"/>
      <c r="E129" s="509">
        <v>90</v>
      </c>
      <c r="F129" s="511" t="s">
        <v>7072</v>
      </c>
      <c r="G129" s="709"/>
      <c r="H129" s="726"/>
    </row>
    <row r="130" spans="1:8" ht="26.4">
      <c r="A130" s="712"/>
      <c r="B130" s="712"/>
      <c r="C130" s="706"/>
      <c r="D130" s="718"/>
      <c r="E130" s="509">
        <v>80</v>
      </c>
      <c r="F130" s="511" t="s">
        <v>7073</v>
      </c>
      <c r="G130" s="709"/>
      <c r="H130" s="726"/>
    </row>
    <row r="131" spans="1:8" ht="26.4">
      <c r="A131" s="712"/>
      <c r="B131" s="712"/>
      <c r="C131" s="706"/>
      <c r="D131" s="718"/>
      <c r="E131" s="509">
        <v>70</v>
      </c>
      <c r="F131" s="511" t="s">
        <v>7074</v>
      </c>
      <c r="G131" s="709"/>
      <c r="H131" s="726"/>
    </row>
    <row r="132" spans="1:8" ht="39.6">
      <c r="A132" s="712"/>
      <c r="B132" s="712"/>
      <c r="C132" s="706"/>
      <c r="D132" s="718"/>
      <c r="E132" s="509">
        <v>60</v>
      </c>
      <c r="F132" s="511" t="s">
        <v>7075</v>
      </c>
      <c r="G132" s="709"/>
      <c r="H132" s="726"/>
    </row>
    <row r="133" spans="1:8" ht="26.4">
      <c r="A133" s="712"/>
      <c r="B133" s="712"/>
      <c r="C133" s="706"/>
      <c r="D133" s="718"/>
      <c r="E133" s="509">
        <v>50</v>
      </c>
      <c r="F133" s="511" t="s">
        <v>7076</v>
      </c>
      <c r="G133" s="709"/>
      <c r="H133" s="726"/>
    </row>
    <row r="134" spans="1:8" ht="26.4">
      <c r="A134" s="712"/>
      <c r="B134" s="712"/>
      <c r="C134" s="706"/>
      <c r="D134" s="718"/>
      <c r="E134" s="509">
        <v>40</v>
      </c>
      <c r="F134" s="511" t="s">
        <v>7077</v>
      </c>
      <c r="G134" s="709"/>
      <c r="H134" s="726"/>
    </row>
    <row r="135" spans="1:8" ht="39.6">
      <c r="A135" s="712"/>
      <c r="B135" s="712"/>
      <c r="C135" s="706"/>
      <c r="D135" s="718"/>
      <c r="E135" s="509">
        <v>30</v>
      </c>
      <c r="F135" s="511" t="s">
        <v>7078</v>
      </c>
      <c r="G135" s="709"/>
      <c r="H135" s="726"/>
    </row>
    <row r="136" spans="1:8" ht="39.6">
      <c r="A136" s="712"/>
      <c r="B136" s="712"/>
      <c r="C136" s="706"/>
      <c r="D136" s="718"/>
      <c r="E136" s="509">
        <v>20</v>
      </c>
      <c r="F136" s="543" t="s">
        <v>7079</v>
      </c>
      <c r="G136" s="709"/>
      <c r="H136" s="726"/>
    </row>
    <row r="137" spans="1:8" ht="26.4">
      <c r="A137" s="712"/>
      <c r="B137" s="712"/>
      <c r="C137" s="706"/>
      <c r="D137" s="718"/>
      <c r="E137" s="509">
        <v>10</v>
      </c>
      <c r="F137" s="511" t="s">
        <v>7080</v>
      </c>
      <c r="G137" s="709"/>
      <c r="H137" s="726"/>
    </row>
    <row r="138" spans="1:8">
      <c r="A138" s="712"/>
      <c r="B138" s="712"/>
      <c r="C138" s="706"/>
      <c r="D138" s="719"/>
      <c r="E138" s="509">
        <v>0</v>
      </c>
      <c r="F138" s="503" t="s">
        <v>7081</v>
      </c>
      <c r="G138" s="709"/>
      <c r="H138" s="726"/>
    </row>
    <row r="139" spans="1:8">
      <c r="A139" s="498" t="s">
        <v>6513</v>
      </c>
      <c r="B139" s="498"/>
      <c r="C139" s="499"/>
      <c r="D139" s="592"/>
      <c r="E139" s="497"/>
      <c r="F139" s="497"/>
      <c r="G139" s="525"/>
      <c r="H139" s="525"/>
    </row>
    <row r="140" spans="1:8" ht="39.6">
      <c r="A140" s="711" t="s">
        <v>6514</v>
      </c>
      <c r="B140" s="711" t="s">
        <v>6515</v>
      </c>
      <c r="C140" s="705" t="s">
        <v>6516</v>
      </c>
      <c r="D140" s="717" t="s">
        <v>4903</v>
      </c>
      <c r="E140" s="509">
        <v>0</v>
      </c>
      <c r="F140" s="511" t="s">
        <v>7082</v>
      </c>
      <c r="G140" s="708">
        <v>44013</v>
      </c>
      <c r="H140" s="725" t="s">
        <v>6517</v>
      </c>
    </row>
    <row r="141" spans="1:8" ht="26.4">
      <c r="A141" s="712"/>
      <c r="B141" s="712"/>
      <c r="C141" s="706"/>
      <c r="D141" s="718"/>
      <c r="E141" s="509">
        <v>1</v>
      </c>
      <c r="F141" s="511" t="s">
        <v>7083</v>
      </c>
      <c r="G141" s="709"/>
      <c r="H141" s="726"/>
    </row>
    <row r="142" spans="1:8" ht="66">
      <c r="A142" s="712"/>
      <c r="B142" s="712"/>
      <c r="C142" s="706"/>
      <c r="D142" s="718"/>
      <c r="E142" s="509">
        <v>2</v>
      </c>
      <c r="F142" s="511" t="s">
        <v>7084</v>
      </c>
      <c r="G142" s="709"/>
      <c r="H142" s="726"/>
    </row>
    <row r="143" spans="1:8" ht="91.5" customHeight="1">
      <c r="A143" s="713"/>
      <c r="B143" s="713"/>
      <c r="C143" s="707"/>
      <c r="D143" s="719"/>
      <c r="E143" s="509">
        <v>3</v>
      </c>
      <c r="F143" s="511" t="s">
        <v>7085</v>
      </c>
      <c r="G143" s="710"/>
      <c r="H143" s="726"/>
    </row>
    <row r="144" spans="1:8" ht="39.6">
      <c r="A144" s="711" t="s">
        <v>6518</v>
      </c>
      <c r="B144" s="728" t="s">
        <v>6519</v>
      </c>
      <c r="C144" s="705" t="s">
        <v>6520</v>
      </c>
      <c r="D144" s="717" t="s">
        <v>4903</v>
      </c>
      <c r="E144" s="509">
        <v>0</v>
      </c>
      <c r="F144" s="511" t="s">
        <v>7086</v>
      </c>
      <c r="G144" s="708">
        <v>44013</v>
      </c>
      <c r="H144" s="726"/>
    </row>
    <row r="145" spans="1:8" ht="26.4">
      <c r="A145" s="712"/>
      <c r="B145" s="729"/>
      <c r="C145" s="706"/>
      <c r="D145" s="718"/>
      <c r="E145" s="509">
        <v>1</v>
      </c>
      <c r="F145" s="511" t="s">
        <v>7087</v>
      </c>
      <c r="G145" s="709"/>
      <c r="H145" s="726"/>
    </row>
    <row r="146" spans="1:8" ht="66">
      <c r="A146" s="712"/>
      <c r="B146" s="729"/>
      <c r="C146" s="706"/>
      <c r="D146" s="718"/>
      <c r="E146" s="509">
        <v>2</v>
      </c>
      <c r="F146" s="511" t="s">
        <v>7084</v>
      </c>
      <c r="G146" s="709"/>
      <c r="H146" s="726"/>
    </row>
    <row r="147" spans="1:8" ht="92.4">
      <c r="A147" s="713"/>
      <c r="B147" s="730"/>
      <c r="C147" s="707"/>
      <c r="D147" s="719"/>
      <c r="E147" s="509">
        <v>3</v>
      </c>
      <c r="F147" s="511" t="s">
        <v>7088</v>
      </c>
      <c r="G147" s="710"/>
      <c r="H147" s="726"/>
    </row>
    <row r="148" spans="1:8" ht="26.1" customHeight="1">
      <c r="A148" s="711" t="s">
        <v>6521</v>
      </c>
      <c r="B148" s="711" t="s">
        <v>6522</v>
      </c>
      <c r="C148" s="705" t="s">
        <v>6523</v>
      </c>
      <c r="D148" s="717" t="s">
        <v>4903</v>
      </c>
      <c r="E148" s="509">
        <v>0</v>
      </c>
      <c r="F148" s="506" t="s">
        <v>7089</v>
      </c>
      <c r="G148" s="708">
        <v>44013</v>
      </c>
      <c r="H148" s="726"/>
    </row>
    <row r="149" spans="1:8" ht="26.4">
      <c r="A149" s="712"/>
      <c r="B149" s="712"/>
      <c r="C149" s="706"/>
      <c r="D149" s="718"/>
      <c r="E149" s="509">
        <v>1</v>
      </c>
      <c r="F149" s="506" t="s">
        <v>7090</v>
      </c>
      <c r="G149" s="709"/>
      <c r="H149" s="726"/>
    </row>
    <row r="150" spans="1:8" ht="26.4">
      <c r="A150" s="712"/>
      <c r="B150" s="712"/>
      <c r="C150" s="706"/>
      <c r="D150" s="718"/>
      <c r="E150" s="509">
        <v>2</v>
      </c>
      <c r="F150" s="506" t="s">
        <v>7091</v>
      </c>
      <c r="G150" s="709"/>
      <c r="H150" s="726"/>
    </row>
    <row r="151" spans="1:8" ht="26.4">
      <c r="A151" s="713"/>
      <c r="B151" s="713"/>
      <c r="C151" s="707"/>
      <c r="D151" s="719"/>
      <c r="E151" s="509">
        <v>3</v>
      </c>
      <c r="F151" s="506" t="s">
        <v>7092</v>
      </c>
      <c r="G151" s="710"/>
      <c r="H151" s="726"/>
    </row>
    <row r="152" spans="1:8" ht="26.1" customHeight="1">
      <c r="A152" s="711" t="s">
        <v>6524</v>
      </c>
      <c r="B152" s="711" t="s">
        <v>6525</v>
      </c>
      <c r="C152" s="731" t="s">
        <v>6526</v>
      </c>
      <c r="D152" s="717" t="s">
        <v>4903</v>
      </c>
      <c r="E152" s="509">
        <v>0</v>
      </c>
      <c r="F152" s="506" t="s">
        <v>7093</v>
      </c>
      <c r="G152" s="708">
        <v>44013</v>
      </c>
      <c r="H152" s="726"/>
    </row>
    <row r="153" spans="1:8" ht="39.6">
      <c r="A153" s="712"/>
      <c r="B153" s="712"/>
      <c r="C153" s="732"/>
      <c r="D153" s="718"/>
      <c r="E153" s="509">
        <v>1</v>
      </c>
      <c r="F153" s="506" t="s">
        <v>7094</v>
      </c>
      <c r="G153" s="709"/>
      <c r="H153" s="726"/>
    </row>
    <row r="154" spans="1:8" ht="39.6">
      <c r="A154" s="712"/>
      <c r="B154" s="712"/>
      <c r="C154" s="732"/>
      <c r="D154" s="718"/>
      <c r="E154" s="509">
        <v>2</v>
      </c>
      <c r="F154" s="506" t="s">
        <v>7095</v>
      </c>
      <c r="G154" s="709"/>
      <c r="H154" s="726"/>
    </row>
    <row r="155" spans="1:8" ht="52.8">
      <c r="A155" s="713"/>
      <c r="B155" s="713"/>
      <c r="C155" s="733"/>
      <c r="D155" s="719"/>
      <c r="E155" s="509">
        <v>3</v>
      </c>
      <c r="F155" s="506" t="s">
        <v>7096</v>
      </c>
      <c r="G155" s="710"/>
      <c r="H155" s="726"/>
    </row>
    <row r="156" spans="1:8" ht="26.4">
      <c r="A156" s="711" t="s">
        <v>6527</v>
      </c>
      <c r="B156" s="711" t="s">
        <v>6528</v>
      </c>
      <c r="C156" s="705" t="s">
        <v>6529</v>
      </c>
      <c r="D156" s="717" t="s">
        <v>4903</v>
      </c>
      <c r="E156" s="509">
        <v>0</v>
      </c>
      <c r="F156" s="511" t="s">
        <v>7097</v>
      </c>
      <c r="G156" s="708">
        <v>44013</v>
      </c>
      <c r="H156" s="726"/>
    </row>
    <row r="157" spans="1:8" ht="26.4">
      <c r="A157" s="712"/>
      <c r="B157" s="712"/>
      <c r="C157" s="706"/>
      <c r="D157" s="718"/>
      <c r="E157" s="509">
        <v>1</v>
      </c>
      <c r="F157" s="511" t="s">
        <v>7098</v>
      </c>
      <c r="G157" s="709"/>
      <c r="H157" s="726"/>
    </row>
    <row r="158" spans="1:8" ht="26.4">
      <c r="A158" s="713"/>
      <c r="B158" s="713"/>
      <c r="C158" s="707"/>
      <c r="D158" s="719"/>
      <c r="E158" s="509">
        <v>2</v>
      </c>
      <c r="F158" s="511" t="s">
        <v>7099</v>
      </c>
      <c r="G158" s="710"/>
      <c r="H158" s="726"/>
    </row>
    <row r="159" spans="1:8" ht="38.25" customHeight="1">
      <c r="A159" s="711" t="s">
        <v>6530</v>
      </c>
      <c r="B159" s="711" t="s">
        <v>6531</v>
      </c>
      <c r="C159" s="705" t="s">
        <v>6532</v>
      </c>
      <c r="D159" s="717" t="s">
        <v>4903</v>
      </c>
      <c r="E159" s="509">
        <v>0</v>
      </c>
      <c r="F159" s="544" t="s">
        <v>7100</v>
      </c>
      <c r="G159" s="708">
        <v>44013</v>
      </c>
      <c r="H159" s="726"/>
    </row>
    <row r="160" spans="1:8">
      <c r="A160" s="712"/>
      <c r="B160" s="712"/>
      <c r="C160" s="706"/>
      <c r="D160" s="718"/>
      <c r="E160" s="509">
        <v>1</v>
      </c>
      <c r="F160" s="545" t="s">
        <v>7101</v>
      </c>
      <c r="G160" s="709"/>
      <c r="H160" s="726"/>
    </row>
    <row r="161" spans="1:8">
      <c r="A161" s="713"/>
      <c r="B161" s="713"/>
      <c r="C161" s="707"/>
      <c r="D161" s="719"/>
      <c r="E161" s="509">
        <v>2</v>
      </c>
      <c r="F161" s="545" t="s">
        <v>7102</v>
      </c>
      <c r="G161" s="710"/>
      <c r="H161" s="726"/>
    </row>
    <row r="162" spans="1:8" ht="26.1" customHeight="1">
      <c r="A162" s="711" t="s">
        <v>6533</v>
      </c>
      <c r="B162" s="711" t="s">
        <v>6534</v>
      </c>
      <c r="C162" s="705" t="s">
        <v>6535</v>
      </c>
      <c r="D162" s="717" t="s">
        <v>4903</v>
      </c>
      <c r="E162" s="509">
        <v>0</v>
      </c>
      <c r="F162" s="511" t="s">
        <v>7103</v>
      </c>
      <c r="G162" s="708">
        <v>44013</v>
      </c>
      <c r="H162" s="726"/>
    </row>
    <row r="163" spans="1:8" ht="39.6">
      <c r="A163" s="712"/>
      <c r="B163" s="712"/>
      <c r="C163" s="706"/>
      <c r="D163" s="718"/>
      <c r="E163" s="509">
        <v>1</v>
      </c>
      <c r="F163" s="511" t="s">
        <v>7104</v>
      </c>
      <c r="G163" s="709"/>
      <c r="H163" s="726"/>
    </row>
    <row r="164" spans="1:8">
      <c r="A164" s="712"/>
      <c r="B164" s="712"/>
      <c r="C164" s="706"/>
      <c r="D164" s="718"/>
      <c r="E164" s="509">
        <v>2</v>
      </c>
      <c r="F164" s="511" t="s">
        <v>7105</v>
      </c>
      <c r="G164" s="709"/>
      <c r="H164" s="726"/>
    </row>
    <row r="165" spans="1:8" ht="39.6">
      <c r="A165" s="712"/>
      <c r="B165" s="712"/>
      <c r="C165" s="706"/>
      <c r="D165" s="718"/>
      <c r="E165" s="509">
        <v>3</v>
      </c>
      <c r="F165" s="511" t="s">
        <v>7106</v>
      </c>
      <c r="G165" s="709"/>
      <c r="H165" s="726"/>
    </row>
    <row r="166" spans="1:8" ht="26.4">
      <c r="A166" s="712"/>
      <c r="B166" s="712"/>
      <c r="C166" s="706"/>
      <c r="D166" s="718"/>
      <c r="E166" s="509">
        <v>4</v>
      </c>
      <c r="F166" s="511" t="s">
        <v>7107</v>
      </c>
      <c r="G166" s="709"/>
      <c r="H166" s="726"/>
    </row>
    <row r="167" spans="1:8" ht="26.4">
      <c r="A167" s="713"/>
      <c r="B167" s="713"/>
      <c r="C167" s="707"/>
      <c r="D167" s="719"/>
      <c r="E167" s="509">
        <v>5</v>
      </c>
      <c r="F167" s="511" t="s">
        <v>7108</v>
      </c>
      <c r="G167" s="710"/>
      <c r="H167" s="726"/>
    </row>
    <row r="168" spans="1:8" ht="38.85" customHeight="1">
      <c r="A168" s="711" t="s">
        <v>6536</v>
      </c>
      <c r="B168" s="711" t="s">
        <v>6537</v>
      </c>
      <c r="C168" s="705" t="s">
        <v>6538</v>
      </c>
      <c r="D168" s="717" t="s">
        <v>4903</v>
      </c>
      <c r="E168" s="509">
        <v>0</v>
      </c>
      <c r="F168" s="511" t="s">
        <v>7109</v>
      </c>
      <c r="G168" s="708">
        <v>44013</v>
      </c>
      <c r="H168" s="726"/>
    </row>
    <row r="169" spans="1:8" ht="26.4">
      <c r="A169" s="712"/>
      <c r="B169" s="712"/>
      <c r="C169" s="706"/>
      <c r="D169" s="718"/>
      <c r="E169" s="509">
        <v>1</v>
      </c>
      <c r="F169" s="511" t="s">
        <v>7110</v>
      </c>
      <c r="G169" s="709"/>
      <c r="H169" s="726"/>
    </row>
    <row r="170" spans="1:8">
      <c r="A170" s="712"/>
      <c r="B170" s="712"/>
      <c r="C170" s="706"/>
      <c r="D170" s="718"/>
      <c r="E170" s="509">
        <v>2</v>
      </c>
      <c r="F170" s="511" t="s">
        <v>7111</v>
      </c>
      <c r="G170" s="709"/>
      <c r="H170" s="726"/>
    </row>
    <row r="171" spans="1:8">
      <c r="A171" s="713"/>
      <c r="B171" s="713"/>
      <c r="C171" s="707"/>
      <c r="D171" s="719"/>
      <c r="E171" s="509">
        <v>3</v>
      </c>
      <c r="F171" s="511" t="s">
        <v>7112</v>
      </c>
      <c r="G171" s="710"/>
      <c r="H171" s="726"/>
    </row>
    <row r="172" spans="1:8" ht="38.85" customHeight="1">
      <c r="A172" s="711" t="s">
        <v>6539</v>
      </c>
      <c r="B172" s="711" t="s">
        <v>6540</v>
      </c>
      <c r="C172" s="705" t="s">
        <v>6541</v>
      </c>
      <c r="D172" s="717" t="s">
        <v>4903</v>
      </c>
      <c r="E172" s="509">
        <v>0</v>
      </c>
      <c r="F172" s="511" t="s">
        <v>7113</v>
      </c>
      <c r="G172" s="708">
        <v>44013</v>
      </c>
      <c r="H172" s="726"/>
    </row>
    <row r="173" spans="1:8" ht="26.4">
      <c r="A173" s="712"/>
      <c r="B173" s="712"/>
      <c r="C173" s="706"/>
      <c r="D173" s="718"/>
      <c r="E173" s="509">
        <v>1</v>
      </c>
      <c r="F173" s="511" t="s">
        <v>7114</v>
      </c>
      <c r="G173" s="709"/>
      <c r="H173" s="726"/>
    </row>
    <row r="174" spans="1:8" ht="26.4">
      <c r="A174" s="712"/>
      <c r="B174" s="712"/>
      <c r="C174" s="706"/>
      <c r="D174" s="718"/>
      <c r="E174" s="509">
        <v>2</v>
      </c>
      <c r="F174" s="511" t="s">
        <v>7115</v>
      </c>
      <c r="G174" s="709"/>
      <c r="H174" s="726"/>
    </row>
    <row r="175" spans="1:8" ht="26.4">
      <c r="A175" s="713"/>
      <c r="B175" s="713"/>
      <c r="C175" s="707"/>
      <c r="D175" s="719"/>
      <c r="E175" s="509">
        <v>3</v>
      </c>
      <c r="F175" s="511" t="s">
        <v>7116</v>
      </c>
      <c r="G175" s="710"/>
      <c r="H175" s="726"/>
    </row>
    <row r="176" spans="1:8" ht="38.25" customHeight="1">
      <c r="A176" s="711" t="s">
        <v>6542</v>
      </c>
      <c r="B176" s="711" t="s">
        <v>6543</v>
      </c>
      <c r="C176" s="705" t="s">
        <v>6544</v>
      </c>
      <c r="D176" s="717" t="s">
        <v>4903</v>
      </c>
      <c r="E176" s="509">
        <v>0</v>
      </c>
      <c r="F176" s="546">
        <v>0</v>
      </c>
      <c r="G176" s="708">
        <v>44013</v>
      </c>
      <c r="H176" s="726"/>
    </row>
    <row r="177" spans="1:8">
      <c r="A177" s="712"/>
      <c r="B177" s="712"/>
      <c r="C177" s="706"/>
      <c r="D177" s="718"/>
      <c r="E177" s="509">
        <v>1</v>
      </c>
      <c r="F177" s="547" t="s">
        <v>7117</v>
      </c>
      <c r="G177" s="709"/>
      <c r="H177" s="726"/>
    </row>
    <row r="178" spans="1:8" ht="26.4">
      <c r="A178" s="712"/>
      <c r="B178" s="712"/>
      <c r="C178" s="706"/>
      <c r="D178" s="718"/>
      <c r="E178" s="509">
        <v>2</v>
      </c>
      <c r="F178" s="511" t="s">
        <v>7118</v>
      </c>
      <c r="G178" s="709"/>
      <c r="H178" s="726"/>
    </row>
    <row r="179" spans="1:8" ht="26.4">
      <c r="A179" s="713"/>
      <c r="B179" s="713"/>
      <c r="C179" s="707"/>
      <c r="D179" s="719"/>
      <c r="E179" s="509">
        <v>3</v>
      </c>
      <c r="F179" s="547" t="s">
        <v>7119</v>
      </c>
      <c r="G179" s="710"/>
      <c r="H179" s="726"/>
    </row>
    <row r="180" spans="1:8" ht="38.25" customHeight="1">
      <c r="A180" s="711" t="s">
        <v>6545</v>
      </c>
      <c r="B180" s="711" t="s">
        <v>6546</v>
      </c>
      <c r="C180" s="705" t="s">
        <v>6547</v>
      </c>
      <c r="D180" s="717" t="s">
        <v>4903</v>
      </c>
      <c r="E180" s="509">
        <v>0</v>
      </c>
      <c r="F180" s="546">
        <v>0</v>
      </c>
      <c r="G180" s="708">
        <v>44013</v>
      </c>
      <c r="H180" s="726"/>
    </row>
    <row r="181" spans="1:8">
      <c r="A181" s="712"/>
      <c r="B181" s="712"/>
      <c r="C181" s="706"/>
      <c r="D181" s="718"/>
      <c r="E181" s="509">
        <v>1</v>
      </c>
      <c r="F181" s="547" t="s">
        <v>7117</v>
      </c>
      <c r="G181" s="709"/>
      <c r="H181" s="726"/>
    </row>
    <row r="182" spans="1:8" ht="26.4">
      <c r="A182" s="712"/>
      <c r="B182" s="712"/>
      <c r="C182" s="706"/>
      <c r="D182" s="718"/>
      <c r="E182" s="509">
        <v>2</v>
      </c>
      <c r="F182" s="511" t="s">
        <v>7118</v>
      </c>
      <c r="G182" s="709"/>
      <c r="H182" s="726"/>
    </row>
    <row r="183" spans="1:8" ht="26.4">
      <c r="A183" s="713"/>
      <c r="B183" s="713"/>
      <c r="C183" s="707"/>
      <c r="D183" s="719"/>
      <c r="E183" s="509">
        <v>3</v>
      </c>
      <c r="F183" s="547" t="s">
        <v>7119</v>
      </c>
      <c r="G183" s="710"/>
      <c r="H183" s="726"/>
    </row>
    <row r="184" spans="1:8" ht="26.1" customHeight="1">
      <c r="A184" s="711" t="s">
        <v>6548</v>
      </c>
      <c r="B184" s="711" t="s">
        <v>6549</v>
      </c>
      <c r="C184" s="705" t="s">
        <v>6550</v>
      </c>
      <c r="D184" s="717" t="s">
        <v>4903</v>
      </c>
      <c r="E184" s="509">
        <v>0</v>
      </c>
      <c r="F184" s="511" t="s">
        <v>7120</v>
      </c>
      <c r="G184" s="708">
        <v>44013</v>
      </c>
      <c r="H184" s="726"/>
    </row>
    <row r="185" spans="1:8" ht="92.4">
      <c r="A185" s="712"/>
      <c r="B185" s="712"/>
      <c r="C185" s="706"/>
      <c r="D185" s="718"/>
      <c r="E185" s="509">
        <v>1</v>
      </c>
      <c r="F185" s="548" t="s">
        <v>7121</v>
      </c>
      <c r="G185" s="709"/>
      <c r="H185" s="726"/>
    </row>
    <row r="186" spans="1:8" ht="52.8">
      <c r="A186" s="712"/>
      <c r="B186" s="712"/>
      <c r="C186" s="706"/>
      <c r="D186" s="718"/>
      <c r="E186" s="509">
        <v>2</v>
      </c>
      <c r="F186" s="511" t="s">
        <v>7122</v>
      </c>
      <c r="G186" s="709"/>
      <c r="H186" s="726"/>
    </row>
    <row r="187" spans="1:8" ht="26.4">
      <c r="A187" s="713"/>
      <c r="B187" s="713"/>
      <c r="C187" s="707"/>
      <c r="D187" s="719"/>
      <c r="E187" s="509">
        <v>3</v>
      </c>
      <c r="F187" s="511" t="s">
        <v>7123</v>
      </c>
      <c r="G187" s="710"/>
      <c r="H187" s="726"/>
    </row>
    <row r="188" spans="1:8" ht="38.25" customHeight="1">
      <c r="A188" s="711" t="s">
        <v>6551</v>
      </c>
      <c r="B188" s="711" t="s">
        <v>6552</v>
      </c>
      <c r="C188" s="705" t="s">
        <v>6553</v>
      </c>
      <c r="D188" s="717" t="s">
        <v>4903</v>
      </c>
      <c r="E188" s="509">
        <v>0</v>
      </c>
      <c r="F188" s="511" t="s">
        <v>7124</v>
      </c>
      <c r="G188" s="708">
        <v>44013</v>
      </c>
      <c r="H188" s="726"/>
    </row>
    <row r="189" spans="1:8" ht="66">
      <c r="A189" s="712"/>
      <c r="B189" s="712"/>
      <c r="C189" s="706"/>
      <c r="D189" s="718"/>
      <c r="E189" s="509">
        <v>1</v>
      </c>
      <c r="F189" s="548" t="s">
        <v>7125</v>
      </c>
      <c r="G189" s="709"/>
      <c r="H189" s="726"/>
    </row>
    <row r="190" spans="1:8" ht="39.6">
      <c r="A190" s="712"/>
      <c r="B190" s="712"/>
      <c r="C190" s="706"/>
      <c r="D190" s="718"/>
      <c r="E190" s="509">
        <v>2</v>
      </c>
      <c r="F190" s="511" t="s">
        <v>7126</v>
      </c>
      <c r="G190" s="709"/>
      <c r="H190" s="726"/>
    </row>
    <row r="191" spans="1:8" ht="39.6">
      <c r="A191" s="713"/>
      <c r="B191" s="713"/>
      <c r="C191" s="707"/>
      <c r="D191" s="719"/>
      <c r="E191" s="509">
        <v>3</v>
      </c>
      <c r="F191" s="511" t="s">
        <v>7127</v>
      </c>
      <c r="G191" s="710"/>
      <c r="H191" s="726"/>
    </row>
    <row r="192" spans="1:8" ht="38.25" customHeight="1">
      <c r="A192" s="711" t="s">
        <v>6554</v>
      </c>
      <c r="B192" s="711" t="s">
        <v>6555</v>
      </c>
      <c r="C192" s="705" t="s">
        <v>6556</v>
      </c>
      <c r="D192" s="717" t="s">
        <v>4903</v>
      </c>
      <c r="E192" s="509">
        <v>0</v>
      </c>
      <c r="F192" s="511" t="s">
        <v>7128</v>
      </c>
      <c r="G192" s="708">
        <v>44013</v>
      </c>
      <c r="H192" s="726"/>
    </row>
    <row r="193" spans="1:8" ht="39.6">
      <c r="A193" s="712"/>
      <c r="B193" s="712"/>
      <c r="C193" s="706"/>
      <c r="D193" s="718"/>
      <c r="E193" s="509">
        <v>1</v>
      </c>
      <c r="F193" s="547" t="s">
        <v>7129</v>
      </c>
      <c r="G193" s="709"/>
      <c r="H193" s="726"/>
    </row>
    <row r="194" spans="1:8" ht="52.8">
      <c r="A194" s="712"/>
      <c r="B194" s="712"/>
      <c r="C194" s="706"/>
      <c r="D194" s="718"/>
      <c r="E194" s="509">
        <v>2</v>
      </c>
      <c r="F194" s="511" t="s">
        <v>7130</v>
      </c>
      <c r="G194" s="709"/>
      <c r="H194" s="726"/>
    </row>
    <row r="195" spans="1:8" ht="52.8">
      <c r="A195" s="713"/>
      <c r="B195" s="713"/>
      <c r="C195" s="707"/>
      <c r="D195" s="719"/>
      <c r="E195" s="509">
        <v>3</v>
      </c>
      <c r="F195" s="511" t="s">
        <v>7131</v>
      </c>
      <c r="G195" s="710"/>
      <c r="H195" s="726"/>
    </row>
    <row r="196" spans="1:8" ht="38.25" customHeight="1">
      <c r="A196" s="711" t="s">
        <v>6557</v>
      </c>
      <c r="B196" s="711" t="s">
        <v>6558</v>
      </c>
      <c r="C196" s="705" t="s">
        <v>6559</v>
      </c>
      <c r="D196" s="717" t="s">
        <v>4903</v>
      </c>
      <c r="E196" s="509">
        <v>0</v>
      </c>
      <c r="F196" s="511" t="s">
        <v>7132</v>
      </c>
      <c r="G196" s="708">
        <v>44013</v>
      </c>
      <c r="H196" s="726"/>
    </row>
    <row r="197" spans="1:8" ht="39.6">
      <c r="A197" s="712"/>
      <c r="B197" s="712"/>
      <c r="C197" s="706"/>
      <c r="D197" s="718"/>
      <c r="E197" s="509">
        <v>1</v>
      </c>
      <c r="F197" s="511" t="s">
        <v>7133</v>
      </c>
      <c r="G197" s="709"/>
      <c r="H197" s="726"/>
    </row>
    <row r="198" spans="1:8" ht="52.8">
      <c r="A198" s="712"/>
      <c r="B198" s="712"/>
      <c r="C198" s="706"/>
      <c r="D198" s="718"/>
      <c r="E198" s="509">
        <v>2</v>
      </c>
      <c r="F198" s="511" t="s">
        <v>7134</v>
      </c>
      <c r="G198" s="709"/>
      <c r="H198" s="726"/>
    </row>
    <row r="199" spans="1:8" ht="66">
      <c r="A199" s="713"/>
      <c r="B199" s="713"/>
      <c r="C199" s="707"/>
      <c r="D199" s="719"/>
      <c r="E199" s="509">
        <v>3</v>
      </c>
      <c r="F199" s="511" t="s">
        <v>7135</v>
      </c>
      <c r="G199" s="710"/>
      <c r="H199" s="726"/>
    </row>
    <row r="200" spans="1:8" ht="38.85" customHeight="1">
      <c r="A200" s="711" t="s">
        <v>6560</v>
      </c>
      <c r="B200" s="711" t="s">
        <v>6561</v>
      </c>
      <c r="C200" s="705" t="s">
        <v>6562</v>
      </c>
      <c r="D200" s="717" t="s">
        <v>4903</v>
      </c>
      <c r="E200" s="509">
        <v>0</v>
      </c>
      <c r="F200" s="511" t="s">
        <v>7136</v>
      </c>
      <c r="G200" s="708">
        <v>44013</v>
      </c>
      <c r="H200" s="726"/>
    </row>
    <row r="201" spans="1:8" ht="39.6">
      <c r="A201" s="712"/>
      <c r="B201" s="712"/>
      <c r="C201" s="706"/>
      <c r="D201" s="718"/>
      <c r="E201" s="509">
        <v>1</v>
      </c>
      <c r="F201" s="511" t="s">
        <v>7137</v>
      </c>
      <c r="G201" s="709"/>
      <c r="H201" s="726"/>
    </row>
    <row r="202" spans="1:8" ht="26.4">
      <c r="A202" s="712"/>
      <c r="B202" s="712"/>
      <c r="C202" s="706"/>
      <c r="D202" s="718"/>
      <c r="E202" s="509">
        <v>2</v>
      </c>
      <c r="F202" s="511" t="s">
        <v>7138</v>
      </c>
      <c r="G202" s="709"/>
      <c r="H202" s="726"/>
    </row>
    <row r="203" spans="1:8" ht="26.4">
      <c r="A203" s="713"/>
      <c r="B203" s="713"/>
      <c r="C203" s="707"/>
      <c r="D203" s="719"/>
      <c r="E203" s="509">
        <v>3</v>
      </c>
      <c r="F203" s="511" t="s">
        <v>7139</v>
      </c>
      <c r="G203" s="710"/>
      <c r="H203" s="726"/>
    </row>
    <row r="204" spans="1:8" ht="38.85" customHeight="1">
      <c r="A204" s="711" t="s">
        <v>6563</v>
      </c>
      <c r="B204" s="711" t="s">
        <v>6564</v>
      </c>
      <c r="C204" s="705" t="s">
        <v>6565</v>
      </c>
      <c r="D204" s="717" t="s">
        <v>4903</v>
      </c>
      <c r="E204" s="509">
        <v>0</v>
      </c>
      <c r="F204" s="511" t="s">
        <v>7140</v>
      </c>
      <c r="G204" s="708">
        <v>44013</v>
      </c>
      <c r="H204" s="726"/>
    </row>
    <row r="205" spans="1:8" ht="39.6">
      <c r="A205" s="712"/>
      <c r="B205" s="712"/>
      <c r="C205" s="706"/>
      <c r="D205" s="718"/>
      <c r="E205" s="509">
        <v>1</v>
      </c>
      <c r="F205" s="511" t="s">
        <v>7141</v>
      </c>
      <c r="G205" s="709"/>
      <c r="H205" s="726"/>
    </row>
    <row r="206" spans="1:8" ht="26.4">
      <c r="A206" s="712"/>
      <c r="B206" s="712"/>
      <c r="C206" s="706"/>
      <c r="D206" s="718"/>
      <c r="E206" s="509">
        <v>2</v>
      </c>
      <c r="F206" s="511" t="s">
        <v>7142</v>
      </c>
      <c r="G206" s="709"/>
      <c r="H206" s="726"/>
    </row>
    <row r="207" spans="1:8" ht="26.4">
      <c r="A207" s="713"/>
      <c r="B207" s="713"/>
      <c r="C207" s="707"/>
      <c r="D207" s="719"/>
      <c r="E207" s="509">
        <v>3</v>
      </c>
      <c r="F207" s="511" t="s">
        <v>7143</v>
      </c>
      <c r="G207" s="710"/>
      <c r="H207" s="726"/>
    </row>
    <row r="208" spans="1:8" ht="38.25" customHeight="1">
      <c r="A208" s="711" t="s">
        <v>6566</v>
      </c>
      <c r="B208" s="711" t="s">
        <v>6567</v>
      </c>
      <c r="C208" s="705" t="s">
        <v>6568</v>
      </c>
      <c r="D208" s="717" t="s">
        <v>4903</v>
      </c>
      <c r="E208" s="509">
        <v>0</v>
      </c>
      <c r="F208" s="511" t="s">
        <v>7144</v>
      </c>
      <c r="G208" s="708">
        <v>44013</v>
      </c>
      <c r="H208" s="726"/>
    </row>
    <row r="209" spans="1:8" ht="26.4">
      <c r="A209" s="712"/>
      <c r="B209" s="712"/>
      <c r="C209" s="706"/>
      <c r="D209" s="718"/>
      <c r="E209" s="509">
        <v>1</v>
      </c>
      <c r="F209" s="511" t="s">
        <v>7145</v>
      </c>
      <c r="G209" s="709"/>
      <c r="H209" s="726"/>
    </row>
    <row r="210" spans="1:8" ht="26.4">
      <c r="A210" s="712"/>
      <c r="B210" s="712"/>
      <c r="C210" s="706"/>
      <c r="D210" s="718"/>
      <c r="E210" s="509">
        <v>2</v>
      </c>
      <c r="F210" s="511" t="s">
        <v>7146</v>
      </c>
      <c r="G210" s="709"/>
      <c r="H210" s="726"/>
    </row>
    <row r="211" spans="1:8" ht="26.4">
      <c r="A211" s="713"/>
      <c r="B211" s="713"/>
      <c r="C211" s="707"/>
      <c r="D211" s="719"/>
      <c r="E211" s="509">
        <v>3</v>
      </c>
      <c r="F211" s="511" t="s">
        <v>7147</v>
      </c>
      <c r="G211" s="710"/>
      <c r="H211" s="726"/>
    </row>
    <row r="212" spans="1:8" ht="38.25" customHeight="1">
      <c r="A212" s="711" t="s">
        <v>6569</v>
      </c>
      <c r="B212" s="711" t="s">
        <v>6570</v>
      </c>
      <c r="C212" s="705" t="s">
        <v>6571</v>
      </c>
      <c r="D212" s="717" t="s">
        <v>4903</v>
      </c>
      <c r="E212" s="509">
        <v>0</v>
      </c>
      <c r="F212" s="511" t="s">
        <v>7148</v>
      </c>
      <c r="G212" s="708">
        <v>44013</v>
      </c>
      <c r="H212" s="726"/>
    </row>
    <row r="213" spans="1:8" ht="26.4">
      <c r="A213" s="712"/>
      <c r="B213" s="712"/>
      <c r="C213" s="706"/>
      <c r="D213" s="718"/>
      <c r="E213" s="509">
        <v>1</v>
      </c>
      <c r="F213" s="511" t="s">
        <v>7149</v>
      </c>
      <c r="G213" s="709"/>
      <c r="H213" s="726"/>
    </row>
    <row r="214" spans="1:8" ht="26.4">
      <c r="A214" s="712"/>
      <c r="B214" s="712"/>
      <c r="C214" s="706"/>
      <c r="D214" s="718"/>
      <c r="E214" s="509">
        <v>2</v>
      </c>
      <c r="F214" s="511" t="s">
        <v>7150</v>
      </c>
      <c r="G214" s="709"/>
      <c r="H214" s="726"/>
    </row>
    <row r="215" spans="1:8" ht="26.4">
      <c r="A215" s="713"/>
      <c r="B215" s="713"/>
      <c r="C215" s="707"/>
      <c r="D215" s="719"/>
      <c r="E215" s="509">
        <v>3</v>
      </c>
      <c r="F215" s="511" t="s">
        <v>7151</v>
      </c>
      <c r="G215" s="710"/>
      <c r="H215" s="726"/>
    </row>
    <row r="216" spans="1:8" ht="38.25" customHeight="1">
      <c r="A216" s="711" t="s">
        <v>6572</v>
      </c>
      <c r="B216" s="711" t="s">
        <v>6573</v>
      </c>
      <c r="C216" s="705" t="s">
        <v>6574</v>
      </c>
      <c r="D216" s="717" t="s">
        <v>4903</v>
      </c>
      <c r="E216" s="509">
        <v>0</v>
      </c>
      <c r="F216" s="511" t="s">
        <v>7152</v>
      </c>
      <c r="G216" s="708">
        <v>44013</v>
      </c>
      <c r="H216" s="726"/>
    </row>
    <row r="217" spans="1:8" ht="39.6">
      <c r="A217" s="712"/>
      <c r="B217" s="712"/>
      <c r="C217" s="706"/>
      <c r="D217" s="718"/>
      <c r="E217" s="509">
        <v>1</v>
      </c>
      <c r="F217" s="511" t="s">
        <v>7153</v>
      </c>
      <c r="G217" s="709"/>
      <c r="H217" s="726"/>
    </row>
    <row r="218" spans="1:8" ht="52.8">
      <c r="A218" s="712"/>
      <c r="B218" s="712"/>
      <c r="C218" s="706"/>
      <c r="D218" s="718"/>
      <c r="E218" s="509">
        <v>2</v>
      </c>
      <c r="F218" s="511" t="s">
        <v>7154</v>
      </c>
      <c r="G218" s="709"/>
      <c r="H218" s="726"/>
    </row>
    <row r="219" spans="1:8" ht="52.8">
      <c r="A219" s="713"/>
      <c r="B219" s="713"/>
      <c r="C219" s="707"/>
      <c r="D219" s="719"/>
      <c r="E219" s="509">
        <v>3</v>
      </c>
      <c r="F219" s="511" t="s">
        <v>7155</v>
      </c>
      <c r="G219" s="710"/>
      <c r="H219" s="726"/>
    </row>
    <row r="220" spans="1:8" ht="25.5" customHeight="1">
      <c r="A220" s="711" t="s">
        <v>6575</v>
      </c>
      <c r="B220" s="711" t="s">
        <v>6576</v>
      </c>
      <c r="C220" s="705" t="s">
        <v>6577</v>
      </c>
      <c r="D220" s="717" t="s">
        <v>4903</v>
      </c>
      <c r="E220" s="509">
        <v>0</v>
      </c>
      <c r="F220" s="511" t="s">
        <v>7156</v>
      </c>
      <c r="G220" s="708">
        <v>44013</v>
      </c>
      <c r="H220" s="726"/>
    </row>
    <row r="221" spans="1:8" ht="26.4">
      <c r="A221" s="712"/>
      <c r="B221" s="712"/>
      <c r="C221" s="706"/>
      <c r="D221" s="718"/>
      <c r="E221" s="509">
        <v>1</v>
      </c>
      <c r="F221" s="511" t="s">
        <v>7157</v>
      </c>
      <c r="G221" s="709"/>
      <c r="H221" s="726"/>
    </row>
    <row r="222" spans="1:8" ht="52.8">
      <c r="A222" s="712"/>
      <c r="B222" s="712"/>
      <c r="C222" s="706"/>
      <c r="D222" s="718"/>
      <c r="E222" s="509">
        <v>2</v>
      </c>
      <c r="F222" s="511" t="s">
        <v>7158</v>
      </c>
      <c r="G222" s="709"/>
      <c r="H222" s="726"/>
    </row>
    <row r="223" spans="1:8" ht="66">
      <c r="A223" s="713"/>
      <c r="B223" s="713"/>
      <c r="C223" s="707"/>
      <c r="D223" s="719"/>
      <c r="E223" s="509">
        <v>3</v>
      </c>
      <c r="F223" s="511" t="s">
        <v>7159</v>
      </c>
      <c r="G223" s="710"/>
      <c r="H223" s="726"/>
    </row>
    <row r="224" spans="1:8" ht="25.5" customHeight="1">
      <c r="A224" s="711" t="s">
        <v>6578</v>
      </c>
      <c r="B224" s="711" t="s">
        <v>6579</v>
      </c>
      <c r="C224" s="705" t="s">
        <v>6580</v>
      </c>
      <c r="D224" s="717" t="s">
        <v>4903</v>
      </c>
      <c r="E224" s="509">
        <v>0</v>
      </c>
      <c r="F224" s="511" t="s">
        <v>7160</v>
      </c>
      <c r="G224" s="708">
        <v>44013</v>
      </c>
      <c r="H224" s="726"/>
    </row>
    <row r="225" spans="1:8" ht="26.4">
      <c r="A225" s="712"/>
      <c r="B225" s="712"/>
      <c r="C225" s="706"/>
      <c r="D225" s="718"/>
      <c r="E225" s="509">
        <v>1</v>
      </c>
      <c r="F225" s="511" t="s">
        <v>7161</v>
      </c>
      <c r="G225" s="709"/>
      <c r="H225" s="726"/>
    </row>
    <row r="226" spans="1:8" ht="26.4">
      <c r="A226" s="713"/>
      <c r="B226" s="713"/>
      <c r="C226" s="707"/>
      <c r="D226" s="719"/>
      <c r="E226" s="509">
        <v>2</v>
      </c>
      <c r="F226" s="511" t="s">
        <v>7162</v>
      </c>
      <c r="G226" s="710"/>
      <c r="H226" s="726"/>
    </row>
    <row r="227" spans="1:8" ht="26.1" customHeight="1">
      <c r="A227" s="711" t="s">
        <v>6581</v>
      </c>
      <c r="B227" s="711" t="s">
        <v>6582</v>
      </c>
      <c r="C227" s="705" t="s">
        <v>6583</v>
      </c>
      <c r="D227" s="717" t="s">
        <v>4903</v>
      </c>
      <c r="E227" s="509">
        <v>0</v>
      </c>
      <c r="F227" s="511" t="s">
        <v>7163</v>
      </c>
      <c r="G227" s="708">
        <v>44013</v>
      </c>
      <c r="H227" s="726"/>
    </row>
    <row r="228" spans="1:8" ht="26.4">
      <c r="A228" s="712"/>
      <c r="B228" s="712"/>
      <c r="C228" s="706"/>
      <c r="D228" s="718"/>
      <c r="E228" s="509">
        <v>1</v>
      </c>
      <c r="F228" s="511" t="s">
        <v>7164</v>
      </c>
      <c r="G228" s="709"/>
      <c r="H228" s="726"/>
    </row>
    <row r="229" spans="1:8" ht="26.4">
      <c r="A229" s="713"/>
      <c r="B229" s="713"/>
      <c r="C229" s="707"/>
      <c r="D229" s="719"/>
      <c r="E229" s="509">
        <v>2</v>
      </c>
      <c r="F229" s="511" t="s">
        <v>7165</v>
      </c>
      <c r="G229" s="710"/>
      <c r="H229" s="726"/>
    </row>
    <row r="230" spans="1:8" ht="26.1" customHeight="1">
      <c r="A230" s="711" t="s">
        <v>6584</v>
      </c>
      <c r="B230" s="711" t="s">
        <v>6585</v>
      </c>
      <c r="C230" s="705" t="s">
        <v>6586</v>
      </c>
      <c r="D230" s="717" t="s">
        <v>4903</v>
      </c>
      <c r="E230" s="509">
        <v>0</v>
      </c>
      <c r="F230" s="511" t="s">
        <v>7166</v>
      </c>
      <c r="G230" s="708">
        <v>44013</v>
      </c>
      <c r="H230" s="726"/>
    </row>
    <row r="231" spans="1:8" ht="26.4">
      <c r="A231" s="712"/>
      <c r="B231" s="712"/>
      <c r="C231" s="706"/>
      <c r="D231" s="718"/>
      <c r="E231" s="509">
        <v>1</v>
      </c>
      <c r="F231" s="511" t="s">
        <v>7167</v>
      </c>
      <c r="G231" s="709"/>
      <c r="H231" s="726"/>
    </row>
    <row r="232" spans="1:8">
      <c r="A232" s="713"/>
      <c r="B232" s="713"/>
      <c r="C232" s="707"/>
      <c r="D232" s="719"/>
      <c r="E232" s="509">
        <v>2</v>
      </c>
      <c r="F232" s="511" t="s">
        <v>7168</v>
      </c>
      <c r="G232" s="710"/>
      <c r="H232" s="726"/>
    </row>
    <row r="233" spans="1:8" ht="25.5" customHeight="1">
      <c r="A233" s="711" t="s">
        <v>6587</v>
      </c>
      <c r="B233" s="711" t="s">
        <v>6588</v>
      </c>
      <c r="C233" s="705" t="s">
        <v>6589</v>
      </c>
      <c r="D233" s="717" t="s">
        <v>4903</v>
      </c>
      <c r="E233" s="509">
        <v>0</v>
      </c>
      <c r="F233" s="511" t="s">
        <v>7169</v>
      </c>
      <c r="G233" s="708">
        <v>44013</v>
      </c>
      <c r="H233" s="726"/>
    </row>
    <row r="234" spans="1:8" ht="26.4">
      <c r="A234" s="712"/>
      <c r="B234" s="712"/>
      <c r="C234" s="706"/>
      <c r="D234" s="718"/>
      <c r="E234" s="509">
        <v>1</v>
      </c>
      <c r="F234" s="547" t="s">
        <v>7170</v>
      </c>
      <c r="G234" s="709"/>
      <c r="H234" s="726"/>
    </row>
    <row r="235" spans="1:8">
      <c r="A235" s="713"/>
      <c r="B235" s="713"/>
      <c r="C235" s="707"/>
      <c r="D235" s="719"/>
      <c r="E235" s="509">
        <v>2</v>
      </c>
      <c r="F235" s="547" t="s">
        <v>7171</v>
      </c>
      <c r="G235" s="710"/>
      <c r="H235" s="726"/>
    </row>
    <row r="236" spans="1:8" ht="38.25" customHeight="1">
      <c r="A236" s="711" t="s">
        <v>6590</v>
      </c>
      <c r="B236" s="711" t="s">
        <v>6591</v>
      </c>
      <c r="C236" s="705" t="s">
        <v>6592</v>
      </c>
      <c r="D236" s="717" t="s">
        <v>4903</v>
      </c>
      <c r="E236" s="509">
        <v>0</v>
      </c>
      <c r="F236" s="547" t="s">
        <v>7172</v>
      </c>
      <c r="G236" s="708">
        <v>44013</v>
      </c>
      <c r="H236" s="726"/>
    </row>
    <row r="237" spans="1:8" ht="66">
      <c r="A237" s="712"/>
      <c r="B237" s="712"/>
      <c r="C237" s="706"/>
      <c r="D237" s="718"/>
      <c r="E237" s="509">
        <v>1</v>
      </c>
      <c r="F237" s="511" t="s">
        <v>7173</v>
      </c>
      <c r="G237" s="709"/>
      <c r="H237" s="726"/>
    </row>
    <row r="238" spans="1:8" ht="52.8">
      <c r="A238" s="712"/>
      <c r="B238" s="712"/>
      <c r="C238" s="706"/>
      <c r="D238" s="718"/>
      <c r="E238" s="509">
        <v>2</v>
      </c>
      <c r="F238" s="511" t="s">
        <v>7174</v>
      </c>
      <c r="G238" s="709"/>
      <c r="H238" s="726"/>
    </row>
    <row r="239" spans="1:8" ht="79.2">
      <c r="A239" s="713"/>
      <c r="B239" s="713"/>
      <c r="C239" s="707"/>
      <c r="D239" s="719"/>
      <c r="E239" s="509">
        <v>3</v>
      </c>
      <c r="F239" s="548" t="s">
        <v>7175</v>
      </c>
      <c r="G239" s="710"/>
      <c r="H239" s="726"/>
    </row>
    <row r="240" spans="1:8" ht="38.25" customHeight="1">
      <c r="A240" s="711" t="s">
        <v>6593</v>
      </c>
      <c r="B240" s="711" t="s">
        <v>6594</v>
      </c>
      <c r="C240" s="705" t="s">
        <v>6595</v>
      </c>
      <c r="D240" s="717" t="s">
        <v>4903</v>
      </c>
      <c r="E240" s="509">
        <v>0</v>
      </c>
      <c r="F240" s="547" t="s">
        <v>7176</v>
      </c>
      <c r="G240" s="708">
        <v>44013</v>
      </c>
      <c r="H240" s="726"/>
    </row>
    <row r="241" spans="1:8" ht="66">
      <c r="A241" s="712"/>
      <c r="B241" s="712"/>
      <c r="C241" s="706"/>
      <c r="D241" s="718"/>
      <c r="E241" s="509">
        <v>1</v>
      </c>
      <c r="F241" s="511" t="s">
        <v>7177</v>
      </c>
      <c r="G241" s="709"/>
      <c r="H241" s="726"/>
    </row>
    <row r="242" spans="1:8" ht="52.8">
      <c r="A242" s="712"/>
      <c r="B242" s="712"/>
      <c r="C242" s="706"/>
      <c r="D242" s="718"/>
      <c r="E242" s="509">
        <v>2</v>
      </c>
      <c r="F242" s="511" t="s">
        <v>7178</v>
      </c>
      <c r="G242" s="709"/>
      <c r="H242" s="726"/>
    </row>
    <row r="243" spans="1:8" ht="79.2">
      <c r="A243" s="713"/>
      <c r="B243" s="713"/>
      <c r="C243" s="707"/>
      <c r="D243" s="719"/>
      <c r="E243" s="509">
        <v>3</v>
      </c>
      <c r="F243" s="548" t="s">
        <v>7179</v>
      </c>
      <c r="G243" s="710"/>
      <c r="H243" s="726"/>
    </row>
    <row r="244" spans="1:8" ht="41.85" customHeight="1">
      <c r="A244" s="722" t="s">
        <v>6596</v>
      </c>
      <c r="B244" s="711" t="s">
        <v>6597</v>
      </c>
      <c r="C244" s="705" t="s">
        <v>6598</v>
      </c>
      <c r="D244" s="717" t="s">
        <v>4903</v>
      </c>
      <c r="E244" s="509">
        <v>0</v>
      </c>
      <c r="F244" s="547" t="s">
        <v>7180</v>
      </c>
      <c r="G244" s="708">
        <v>44013</v>
      </c>
      <c r="H244" s="726"/>
    </row>
    <row r="245" spans="1:8" ht="48" customHeight="1">
      <c r="A245" s="723"/>
      <c r="B245" s="712"/>
      <c r="C245" s="706"/>
      <c r="D245" s="718"/>
      <c r="E245" s="509">
        <v>1</v>
      </c>
      <c r="F245" s="511" t="s">
        <v>7181</v>
      </c>
      <c r="G245" s="709"/>
      <c r="H245" s="726"/>
    </row>
    <row r="246" spans="1:8" ht="42" customHeight="1">
      <c r="A246" s="723"/>
      <c r="B246" s="712"/>
      <c r="C246" s="706"/>
      <c r="D246" s="718"/>
      <c r="E246" s="509">
        <v>2</v>
      </c>
      <c r="F246" s="511" t="s">
        <v>7182</v>
      </c>
      <c r="G246" s="709"/>
      <c r="H246" s="726"/>
    </row>
    <row r="247" spans="1:8" ht="43.5" customHeight="1">
      <c r="A247" s="723"/>
      <c r="B247" s="712"/>
      <c r="C247" s="706"/>
      <c r="D247" s="718"/>
      <c r="E247" s="509">
        <v>3</v>
      </c>
      <c r="F247" s="511" t="s">
        <v>7183</v>
      </c>
      <c r="G247" s="709"/>
      <c r="H247" s="726"/>
    </row>
    <row r="248" spans="1:8" ht="48.75" customHeight="1">
      <c r="A248" s="723"/>
      <c r="B248" s="712"/>
      <c r="C248" s="706"/>
      <c r="D248" s="718"/>
      <c r="E248" s="509">
        <v>4</v>
      </c>
      <c r="F248" s="511" t="s">
        <v>7184</v>
      </c>
      <c r="G248" s="709"/>
      <c r="H248" s="726"/>
    </row>
    <row r="249" spans="1:8" ht="26.4">
      <c r="A249" s="723"/>
      <c r="B249" s="712"/>
      <c r="C249" s="706"/>
      <c r="D249" s="718"/>
      <c r="E249" s="509">
        <v>5</v>
      </c>
      <c r="F249" s="511" t="s">
        <v>7185</v>
      </c>
      <c r="G249" s="709"/>
      <c r="H249" s="726"/>
    </row>
    <row r="250" spans="1:8" ht="26.4">
      <c r="A250" s="723"/>
      <c r="B250" s="712"/>
      <c r="C250" s="706"/>
      <c r="D250" s="718"/>
      <c r="E250" s="509">
        <v>6</v>
      </c>
      <c r="F250" s="547" t="s">
        <v>7186</v>
      </c>
      <c r="G250" s="709"/>
      <c r="H250" s="726"/>
    </row>
    <row r="251" spans="1:8">
      <c r="A251" s="723"/>
      <c r="B251" s="712"/>
      <c r="C251" s="706"/>
      <c r="D251" s="718"/>
      <c r="E251" s="509">
        <v>7</v>
      </c>
      <c r="F251" s="547" t="s">
        <v>7187</v>
      </c>
      <c r="G251" s="709"/>
      <c r="H251" s="726"/>
    </row>
    <row r="252" spans="1:8" ht="26.4">
      <c r="A252" s="723"/>
      <c r="B252" s="712"/>
      <c r="C252" s="706"/>
      <c r="D252" s="718"/>
      <c r="E252" s="509">
        <v>8</v>
      </c>
      <c r="F252" s="547" t="s">
        <v>7188</v>
      </c>
      <c r="G252" s="709"/>
      <c r="H252" s="726"/>
    </row>
    <row r="253" spans="1:8">
      <c r="A253" s="724"/>
      <c r="B253" s="713"/>
      <c r="C253" s="707"/>
      <c r="D253" s="719"/>
      <c r="E253" s="509">
        <v>9</v>
      </c>
      <c r="F253" s="547" t="s">
        <v>7189</v>
      </c>
      <c r="G253" s="710"/>
      <c r="H253" s="726"/>
    </row>
    <row r="254" spans="1:8" ht="25.5" customHeight="1">
      <c r="A254" s="711" t="s">
        <v>6599</v>
      </c>
      <c r="B254" s="526" t="s">
        <v>6600</v>
      </c>
      <c r="C254" s="705" t="s">
        <v>6601</v>
      </c>
      <c r="D254" s="717" t="s">
        <v>4903</v>
      </c>
      <c r="E254" s="509">
        <v>0</v>
      </c>
      <c r="F254" s="547" t="s">
        <v>7180</v>
      </c>
      <c r="G254" s="708">
        <v>44013</v>
      </c>
      <c r="H254" s="726"/>
    </row>
    <row r="255" spans="1:8" ht="39.6">
      <c r="A255" s="712"/>
      <c r="B255" s="549"/>
      <c r="C255" s="706"/>
      <c r="D255" s="718"/>
      <c r="E255" s="509">
        <v>1</v>
      </c>
      <c r="F255" s="511" t="s">
        <v>7181</v>
      </c>
      <c r="G255" s="709"/>
      <c r="H255" s="726"/>
    </row>
    <row r="256" spans="1:8" ht="39.6">
      <c r="A256" s="712"/>
      <c r="B256" s="549"/>
      <c r="C256" s="706"/>
      <c r="D256" s="718"/>
      <c r="E256" s="509">
        <v>2</v>
      </c>
      <c r="F256" s="511" t="s">
        <v>7190</v>
      </c>
      <c r="G256" s="709"/>
      <c r="H256" s="726"/>
    </row>
    <row r="257" spans="1:8" ht="39.6">
      <c r="A257" s="712"/>
      <c r="B257" s="549"/>
      <c r="C257" s="706"/>
      <c r="D257" s="718"/>
      <c r="E257" s="509">
        <v>3</v>
      </c>
      <c r="F257" s="511" t="s">
        <v>7191</v>
      </c>
      <c r="G257" s="709"/>
      <c r="H257" s="726"/>
    </row>
    <row r="258" spans="1:8" ht="41.1" customHeight="1">
      <c r="A258" s="712"/>
      <c r="B258" s="549"/>
      <c r="C258" s="706"/>
      <c r="D258" s="718"/>
      <c r="E258" s="509">
        <v>4</v>
      </c>
      <c r="F258" s="511" t="s">
        <v>7192</v>
      </c>
      <c r="G258" s="709"/>
      <c r="H258" s="726"/>
    </row>
    <row r="259" spans="1:8" ht="39.6">
      <c r="A259" s="712"/>
      <c r="B259" s="549"/>
      <c r="C259" s="706"/>
      <c r="D259" s="718"/>
      <c r="E259" s="509">
        <v>5</v>
      </c>
      <c r="F259" s="547" t="s">
        <v>7193</v>
      </c>
      <c r="G259" s="709"/>
      <c r="H259" s="726"/>
    </row>
    <row r="260" spans="1:8" ht="26.4">
      <c r="A260" s="712"/>
      <c r="B260" s="549"/>
      <c r="C260" s="706"/>
      <c r="D260" s="718"/>
      <c r="E260" s="509">
        <v>6</v>
      </c>
      <c r="F260" s="547" t="s">
        <v>7194</v>
      </c>
      <c r="G260" s="709"/>
      <c r="H260" s="726"/>
    </row>
    <row r="261" spans="1:8">
      <c r="A261" s="712"/>
      <c r="B261" s="549"/>
      <c r="C261" s="706"/>
      <c r="D261" s="718"/>
      <c r="E261" s="509">
        <v>7</v>
      </c>
      <c r="F261" s="547" t="s">
        <v>7195</v>
      </c>
      <c r="G261" s="709"/>
      <c r="H261" s="726"/>
    </row>
    <row r="262" spans="1:8">
      <c r="A262" s="712"/>
      <c r="B262" s="549"/>
      <c r="C262" s="706"/>
      <c r="D262" s="718"/>
      <c r="E262" s="509">
        <v>8</v>
      </c>
      <c r="F262" s="547" t="s">
        <v>7196</v>
      </c>
      <c r="G262" s="709"/>
      <c r="H262" s="726"/>
    </row>
    <row r="263" spans="1:8">
      <c r="A263" s="713"/>
      <c r="B263" s="550"/>
      <c r="C263" s="707"/>
      <c r="D263" s="719"/>
      <c r="E263" s="509">
        <v>9</v>
      </c>
      <c r="F263" s="547" t="s">
        <v>7197</v>
      </c>
      <c r="G263" s="710"/>
      <c r="H263" s="726"/>
    </row>
    <row r="264" spans="1:8" ht="25.5" customHeight="1">
      <c r="A264" s="711" t="s">
        <v>6602</v>
      </c>
      <c r="B264" s="711" t="s">
        <v>6603</v>
      </c>
      <c r="C264" s="705" t="s">
        <v>6604</v>
      </c>
      <c r="D264" s="717" t="s">
        <v>4903</v>
      </c>
      <c r="E264" s="509">
        <v>0</v>
      </c>
      <c r="F264" s="511" t="s">
        <v>7198</v>
      </c>
      <c r="G264" s="708">
        <v>44013</v>
      </c>
      <c r="H264" s="726"/>
    </row>
    <row r="265" spans="1:8" ht="39.6">
      <c r="A265" s="712"/>
      <c r="B265" s="712"/>
      <c r="C265" s="706"/>
      <c r="D265" s="718"/>
      <c r="E265" s="509">
        <v>1</v>
      </c>
      <c r="F265" s="511" t="s">
        <v>7199</v>
      </c>
      <c r="G265" s="709"/>
      <c r="H265" s="726"/>
    </row>
    <row r="266" spans="1:8">
      <c r="A266" s="712"/>
      <c r="B266" s="712"/>
      <c r="C266" s="706"/>
      <c r="D266" s="718"/>
      <c r="E266" s="509">
        <v>2</v>
      </c>
      <c r="F266" s="511" t="s">
        <v>7200</v>
      </c>
      <c r="G266" s="709"/>
      <c r="H266" s="726"/>
    </row>
    <row r="267" spans="1:8" ht="79.2">
      <c r="A267" s="712"/>
      <c r="B267" s="712"/>
      <c r="C267" s="706"/>
      <c r="D267" s="718"/>
      <c r="E267" s="546">
        <v>3</v>
      </c>
      <c r="F267" s="511" t="s">
        <v>7201</v>
      </c>
      <c r="G267" s="709"/>
      <c r="H267" s="726"/>
    </row>
    <row r="268" spans="1:8" ht="79.2">
      <c r="A268" s="712"/>
      <c r="B268" s="712"/>
      <c r="C268" s="706"/>
      <c r="D268" s="718"/>
      <c r="E268" s="546">
        <v>4</v>
      </c>
      <c r="F268" s="511" t="s">
        <v>7202</v>
      </c>
      <c r="G268" s="709"/>
      <c r="H268" s="726"/>
    </row>
    <row r="269" spans="1:8" ht="79.2">
      <c r="A269" s="713"/>
      <c r="B269" s="713"/>
      <c r="C269" s="707"/>
      <c r="D269" s="719"/>
      <c r="E269" s="546">
        <v>5</v>
      </c>
      <c r="F269" s="511" t="s">
        <v>7203</v>
      </c>
      <c r="G269" s="710"/>
      <c r="H269" s="727"/>
    </row>
    <row r="270" spans="1:8" ht="26.4">
      <c r="A270" s="498" t="s">
        <v>6605</v>
      </c>
      <c r="B270" s="498"/>
      <c r="C270" s="499"/>
      <c r="D270" s="592"/>
      <c r="E270" s="497"/>
      <c r="F270" s="497"/>
      <c r="G270" s="525"/>
      <c r="H270" s="525"/>
    </row>
    <row r="271" spans="1:8" ht="26.4">
      <c r="A271" s="505" t="s">
        <v>6606</v>
      </c>
      <c r="B271" s="505" t="s">
        <v>6607</v>
      </c>
      <c r="C271" s="502" t="s">
        <v>6608</v>
      </c>
      <c r="D271" s="599" t="s">
        <v>1945</v>
      </c>
      <c r="E271" s="508" t="s">
        <v>6609</v>
      </c>
      <c r="F271" s="503"/>
      <c r="G271" s="512">
        <v>44013</v>
      </c>
      <c r="H271" s="725" t="s">
        <v>6610</v>
      </c>
    </row>
    <row r="272" spans="1:8">
      <c r="A272" s="720" t="s">
        <v>6611</v>
      </c>
      <c r="B272" s="720" t="s">
        <v>6612</v>
      </c>
      <c r="C272" s="721" t="s">
        <v>6613</v>
      </c>
      <c r="D272" s="714" t="s">
        <v>4903</v>
      </c>
      <c r="E272" s="508" t="s">
        <v>7204</v>
      </c>
      <c r="F272" s="510" t="s">
        <v>7205</v>
      </c>
      <c r="G272" s="708">
        <v>44013</v>
      </c>
      <c r="H272" s="726"/>
    </row>
    <row r="273" spans="1:8">
      <c r="A273" s="720"/>
      <c r="B273" s="720"/>
      <c r="C273" s="721"/>
      <c r="D273" s="715"/>
      <c r="E273" s="508" t="s">
        <v>7206</v>
      </c>
      <c r="F273" s="503" t="s">
        <v>7207</v>
      </c>
      <c r="G273" s="709"/>
      <c r="H273" s="726"/>
    </row>
    <row r="274" spans="1:8">
      <c r="A274" s="720"/>
      <c r="B274" s="720"/>
      <c r="C274" s="721"/>
      <c r="D274" s="715"/>
      <c r="E274" s="508" t="s">
        <v>7208</v>
      </c>
      <c r="F274" s="503" t="s">
        <v>7209</v>
      </c>
      <c r="G274" s="709"/>
      <c r="H274" s="726"/>
    </row>
    <row r="275" spans="1:8">
      <c r="A275" s="720"/>
      <c r="B275" s="720"/>
      <c r="C275" s="721"/>
      <c r="D275" s="715"/>
      <c r="E275" s="508" t="s">
        <v>7210</v>
      </c>
      <c r="F275" s="503" t="s">
        <v>7211</v>
      </c>
      <c r="G275" s="709"/>
      <c r="H275" s="726"/>
    </row>
    <row r="276" spans="1:8">
      <c r="A276" s="720"/>
      <c r="B276" s="720"/>
      <c r="C276" s="721"/>
      <c r="D276" s="716"/>
      <c r="E276" s="508" t="s">
        <v>7212</v>
      </c>
      <c r="F276" s="503" t="s">
        <v>7213</v>
      </c>
      <c r="G276" s="710"/>
      <c r="H276" s="726"/>
    </row>
    <row r="277" spans="1:8">
      <c r="A277" s="711" t="s">
        <v>6614</v>
      </c>
      <c r="B277" s="711" t="s">
        <v>6615</v>
      </c>
      <c r="C277" s="705" t="s">
        <v>6616</v>
      </c>
      <c r="D277" s="714" t="s">
        <v>4903</v>
      </c>
      <c r="E277" s="508" t="s">
        <v>7204</v>
      </c>
      <c r="F277" s="503" t="s">
        <v>7205</v>
      </c>
      <c r="G277" s="708">
        <v>44013</v>
      </c>
      <c r="H277" s="726"/>
    </row>
    <row r="278" spans="1:8">
      <c r="A278" s="712"/>
      <c r="B278" s="712"/>
      <c r="C278" s="706"/>
      <c r="D278" s="715"/>
      <c r="E278" s="508" t="s">
        <v>7206</v>
      </c>
      <c r="F278" s="503" t="s">
        <v>7207</v>
      </c>
      <c r="G278" s="709"/>
      <c r="H278" s="726"/>
    </row>
    <row r="279" spans="1:8">
      <c r="A279" s="712"/>
      <c r="B279" s="712"/>
      <c r="C279" s="706"/>
      <c r="D279" s="715"/>
      <c r="E279" s="508" t="s">
        <v>7208</v>
      </c>
      <c r="F279" s="503" t="s">
        <v>7209</v>
      </c>
      <c r="G279" s="709"/>
      <c r="H279" s="726"/>
    </row>
    <row r="280" spans="1:8">
      <c r="A280" s="712"/>
      <c r="B280" s="712"/>
      <c r="C280" s="706"/>
      <c r="D280" s="715"/>
      <c r="E280" s="508" t="s">
        <v>7210</v>
      </c>
      <c r="F280" s="503" t="s">
        <v>7211</v>
      </c>
      <c r="G280" s="709"/>
      <c r="H280" s="726"/>
    </row>
    <row r="281" spans="1:8">
      <c r="A281" s="713"/>
      <c r="B281" s="713"/>
      <c r="C281" s="707"/>
      <c r="D281" s="716"/>
      <c r="E281" s="508" t="s">
        <v>7212</v>
      </c>
      <c r="F281" s="503" t="s">
        <v>7213</v>
      </c>
      <c r="G281" s="710"/>
      <c r="H281" s="726"/>
    </row>
    <row r="282" spans="1:8">
      <c r="A282" s="711" t="s">
        <v>6617</v>
      </c>
      <c r="B282" s="711" t="s">
        <v>6618</v>
      </c>
      <c r="C282" s="705" t="s">
        <v>6619</v>
      </c>
      <c r="D282" s="714" t="s">
        <v>4903</v>
      </c>
      <c r="E282" s="508" t="s">
        <v>7204</v>
      </c>
      <c r="F282" s="503" t="s">
        <v>7214</v>
      </c>
      <c r="G282" s="708">
        <v>44013</v>
      </c>
      <c r="H282" s="726"/>
    </row>
    <row r="283" spans="1:8">
      <c r="A283" s="712"/>
      <c r="B283" s="712"/>
      <c r="C283" s="706"/>
      <c r="D283" s="715"/>
      <c r="E283" s="508" t="s">
        <v>7206</v>
      </c>
      <c r="F283" s="503" t="s">
        <v>7215</v>
      </c>
      <c r="G283" s="709"/>
      <c r="H283" s="726"/>
    </row>
    <row r="284" spans="1:8">
      <c r="A284" s="712"/>
      <c r="B284" s="712"/>
      <c r="C284" s="706"/>
      <c r="D284" s="715"/>
      <c r="E284" s="508" t="s">
        <v>7208</v>
      </c>
      <c r="F284" s="503" t="s">
        <v>7209</v>
      </c>
      <c r="G284" s="709"/>
      <c r="H284" s="726"/>
    </row>
    <row r="285" spans="1:8">
      <c r="A285" s="712"/>
      <c r="B285" s="712"/>
      <c r="C285" s="706"/>
      <c r="D285" s="715"/>
      <c r="E285" s="508" t="s">
        <v>7210</v>
      </c>
      <c r="F285" s="503" t="s">
        <v>7211</v>
      </c>
      <c r="G285" s="709"/>
      <c r="H285" s="726"/>
    </row>
    <row r="286" spans="1:8">
      <c r="A286" s="713"/>
      <c r="B286" s="713"/>
      <c r="C286" s="707"/>
      <c r="D286" s="716"/>
      <c r="E286" s="508" t="s">
        <v>7212</v>
      </c>
      <c r="F286" s="503" t="s">
        <v>7213</v>
      </c>
      <c r="G286" s="710"/>
      <c r="H286" s="726"/>
    </row>
    <row r="287" spans="1:8">
      <c r="A287" s="711" t="s">
        <v>6620</v>
      </c>
      <c r="B287" s="711" t="s">
        <v>6621</v>
      </c>
      <c r="C287" s="705" t="s">
        <v>6622</v>
      </c>
      <c r="D287" s="714" t="s">
        <v>4903</v>
      </c>
      <c r="E287" s="508" t="s">
        <v>7204</v>
      </c>
      <c r="F287" s="503" t="s">
        <v>7216</v>
      </c>
      <c r="G287" s="708">
        <v>44013</v>
      </c>
      <c r="H287" s="726"/>
    </row>
    <row r="288" spans="1:8">
      <c r="A288" s="712"/>
      <c r="B288" s="712"/>
      <c r="C288" s="706"/>
      <c r="D288" s="715"/>
      <c r="E288" s="508" t="s">
        <v>7206</v>
      </c>
      <c r="F288" s="503" t="s">
        <v>7215</v>
      </c>
      <c r="G288" s="709"/>
      <c r="H288" s="726"/>
    </row>
    <row r="289" spans="1:8">
      <c r="A289" s="712"/>
      <c r="B289" s="712"/>
      <c r="C289" s="706"/>
      <c r="D289" s="715"/>
      <c r="E289" s="508" t="s">
        <v>7208</v>
      </c>
      <c r="F289" s="503" t="s">
        <v>7209</v>
      </c>
      <c r="G289" s="709"/>
      <c r="H289" s="726"/>
    </row>
    <row r="290" spans="1:8">
      <c r="A290" s="712"/>
      <c r="B290" s="712"/>
      <c r="C290" s="706"/>
      <c r="D290" s="715"/>
      <c r="E290" s="508" t="s">
        <v>7210</v>
      </c>
      <c r="F290" s="503" t="s">
        <v>7211</v>
      </c>
      <c r="G290" s="709"/>
      <c r="H290" s="726"/>
    </row>
    <row r="291" spans="1:8">
      <c r="A291" s="713"/>
      <c r="B291" s="713"/>
      <c r="C291" s="707"/>
      <c r="D291" s="716"/>
      <c r="E291" s="508" t="s">
        <v>7212</v>
      </c>
      <c r="F291" s="503" t="s">
        <v>7213</v>
      </c>
      <c r="G291" s="710"/>
      <c r="H291" s="726"/>
    </row>
    <row r="292" spans="1:8">
      <c r="A292" s="711" t="s">
        <v>6623</v>
      </c>
      <c r="B292" s="711" t="s">
        <v>6624</v>
      </c>
      <c r="C292" s="705" t="s">
        <v>6625</v>
      </c>
      <c r="D292" s="714" t="s">
        <v>4903</v>
      </c>
      <c r="E292" s="508" t="s">
        <v>7204</v>
      </c>
      <c r="F292" s="503" t="s">
        <v>7217</v>
      </c>
      <c r="G292" s="708">
        <v>44013</v>
      </c>
      <c r="H292" s="726"/>
    </row>
    <row r="293" spans="1:8">
      <c r="A293" s="712"/>
      <c r="B293" s="712"/>
      <c r="C293" s="706"/>
      <c r="D293" s="715"/>
      <c r="E293" s="508" t="s">
        <v>7206</v>
      </c>
      <c r="F293" s="503" t="s">
        <v>7218</v>
      </c>
      <c r="G293" s="709"/>
      <c r="H293" s="726"/>
    </row>
    <row r="294" spans="1:8">
      <c r="A294" s="712"/>
      <c r="B294" s="712"/>
      <c r="C294" s="706"/>
      <c r="D294" s="715"/>
      <c r="E294" s="508" t="s">
        <v>7208</v>
      </c>
      <c r="F294" s="503" t="s">
        <v>7209</v>
      </c>
      <c r="G294" s="709"/>
      <c r="H294" s="726"/>
    </row>
    <row r="295" spans="1:8">
      <c r="A295" s="712"/>
      <c r="B295" s="712"/>
      <c r="C295" s="706"/>
      <c r="D295" s="715"/>
      <c r="E295" s="508" t="s">
        <v>7210</v>
      </c>
      <c r="F295" s="503" t="s">
        <v>7211</v>
      </c>
      <c r="G295" s="709"/>
      <c r="H295" s="726"/>
    </row>
    <row r="296" spans="1:8">
      <c r="A296" s="713"/>
      <c r="B296" s="713"/>
      <c r="C296" s="707"/>
      <c r="D296" s="716"/>
      <c r="E296" s="508" t="s">
        <v>7212</v>
      </c>
      <c r="F296" s="503" t="s">
        <v>7213</v>
      </c>
      <c r="G296" s="710"/>
      <c r="H296" s="726"/>
    </row>
    <row r="297" spans="1:8">
      <c r="A297" s="711" t="s">
        <v>6626</v>
      </c>
      <c r="B297" s="711" t="s">
        <v>6627</v>
      </c>
      <c r="C297" s="705" t="s">
        <v>6628</v>
      </c>
      <c r="D297" s="714" t="s">
        <v>4903</v>
      </c>
      <c r="E297" s="508" t="s">
        <v>7204</v>
      </c>
      <c r="F297" s="503" t="s">
        <v>7219</v>
      </c>
      <c r="G297" s="708">
        <v>44013</v>
      </c>
      <c r="H297" s="726"/>
    </row>
    <row r="298" spans="1:8">
      <c r="A298" s="712"/>
      <c r="B298" s="712"/>
      <c r="C298" s="706"/>
      <c r="D298" s="715"/>
      <c r="E298" s="508" t="s">
        <v>7206</v>
      </c>
      <c r="F298" s="503" t="s">
        <v>7215</v>
      </c>
      <c r="G298" s="709"/>
      <c r="H298" s="726"/>
    </row>
    <row r="299" spans="1:8">
      <c r="A299" s="712"/>
      <c r="B299" s="712"/>
      <c r="C299" s="706"/>
      <c r="D299" s="715"/>
      <c r="E299" s="508" t="s">
        <v>7208</v>
      </c>
      <c r="F299" s="503" t="s">
        <v>7209</v>
      </c>
      <c r="G299" s="709"/>
      <c r="H299" s="726"/>
    </row>
    <row r="300" spans="1:8">
      <c r="A300" s="712"/>
      <c r="B300" s="712"/>
      <c r="C300" s="706"/>
      <c r="D300" s="715"/>
      <c r="E300" s="508" t="s">
        <v>7210</v>
      </c>
      <c r="F300" s="503" t="s">
        <v>7211</v>
      </c>
      <c r="G300" s="709"/>
      <c r="H300" s="726"/>
    </row>
    <row r="301" spans="1:8">
      <c r="A301" s="713"/>
      <c r="B301" s="713"/>
      <c r="C301" s="707"/>
      <c r="D301" s="716"/>
      <c r="E301" s="508" t="s">
        <v>7212</v>
      </c>
      <c r="F301" s="503" t="s">
        <v>7213</v>
      </c>
      <c r="G301" s="710"/>
      <c r="H301" s="726"/>
    </row>
    <row r="302" spans="1:8">
      <c r="A302" s="711" t="s">
        <v>6629</v>
      </c>
      <c r="B302" s="711" t="s">
        <v>6630</v>
      </c>
      <c r="C302" s="705" t="s">
        <v>6631</v>
      </c>
      <c r="D302" s="714" t="s">
        <v>4903</v>
      </c>
      <c r="E302" s="508" t="s">
        <v>7204</v>
      </c>
      <c r="F302" s="503" t="s">
        <v>7219</v>
      </c>
      <c r="G302" s="708">
        <v>44013</v>
      </c>
      <c r="H302" s="726"/>
    </row>
    <row r="303" spans="1:8">
      <c r="A303" s="712"/>
      <c r="B303" s="712"/>
      <c r="C303" s="706"/>
      <c r="D303" s="715"/>
      <c r="E303" s="508" t="s">
        <v>7206</v>
      </c>
      <c r="F303" s="503" t="s">
        <v>7215</v>
      </c>
      <c r="G303" s="709"/>
      <c r="H303" s="726"/>
    </row>
    <row r="304" spans="1:8">
      <c r="A304" s="712"/>
      <c r="B304" s="712"/>
      <c r="C304" s="706"/>
      <c r="D304" s="715"/>
      <c r="E304" s="508" t="s">
        <v>7208</v>
      </c>
      <c r="F304" s="503" t="s">
        <v>7209</v>
      </c>
      <c r="G304" s="709"/>
      <c r="H304" s="726"/>
    </row>
    <row r="305" spans="1:8">
      <c r="A305" s="712"/>
      <c r="B305" s="712"/>
      <c r="C305" s="706"/>
      <c r="D305" s="715"/>
      <c r="E305" s="508" t="s">
        <v>7210</v>
      </c>
      <c r="F305" s="503" t="s">
        <v>7211</v>
      </c>
      <c r="G305" s="709"/>
      <c r="H305" s="726"/>
    </row>
    <row r="306" spans="1:8">
      <c r="A306" s="713"/>
      <c r="B306" s="713"/>
      <c r="C306" s="707"/>
      <c r="D306" s="716"/>
      <c r="E306" s="508" t="s">
        <v>7212</v>
      </c>
      <c r="F306" s="503" t="s">
        <v>7213</v>
      </c>
      <c r="G306" s="710"/>
      <c r="H306" s="726"/>
    </row>
    <row r="307" spans="1:8">
      <c r="A307" s="711" t="s">
        <v>6632</v>
      </c>
      <c r="B307" s="711" t="s">
        <v>6633</v>
      </c>
      <c r="C307" s="705" t="s">
        <v>6634</v>
      </c>
      <c r="D307" s="714" t="s">
        <v>4903</v>
      </c>
      <c r="E307" s="508" t="s">
        <v>7204</v>
      </c>
      <c r="F307" s="503" t="s">
        <v>7220</v>
      </c>
      <c r="G307" s="708">
        <v>44013</v>
      </c>
      <c r="H307" s="726"/>
    </row>
    <row r="308" spans="1:8">
      <c r="A308" s="712"/>
      <c r="B308" s="712"/>
      <c r="C308" s="706"/>
      <c r="D308" s="715"/>
      <c r="E308" s="508" t="s">
        <v>7206</v>
      </c>
      <c r="F308" s="503" t="s">
        <v>7221</v>
      </c>
      <c r="G308" s="709"/>
      <c r="H308" s="726"/>
    </row>
    <row r="309" spans="1:8">
      <c r="A309" s="712"/>
      <c r="B309" s="712"/>
      <c r="C309" s="706"/>
      <c r="D309" s="715"/>
      <c r="E309" s="508" t="s">
        <v>7208</v>
      </c>
      <c r="F309" s="503" t="s">
        <v>7222</v>
      </c>
      <c r="G309" s="709"/>
      <c r="H309" s="726"/>
    </row>
    <row r="310" spans="1:8">
      <c r="A310" s="712"/>
      <c r="B310" s="712"/>
      <c r="C310" s="706"/>
      <c r="D310" s="715"/>
      <c r="E310" s="508" t="s">
        <v>7210</v>
      </c>
      <c r="F310" s="503" t="s">
        <v>7223</v>
      </c>
      <c r="G310" s="709"/>
      <c r="H310" s="726"/>
    </row>
    <row r="311" spans="1:8">
      <c r="A311" s="713"/>
      <c r="B311" s="713"/>
      <c r="C311" s="707"/>
      <c r="D311" s="716"/>
      <c r="E311" s="508" t="s">
        <v>7212</v>
      </c>
      <c r="F311" s="503" t="s">
        <v>7213</v>
      </c>
      <c r="G311" s="710"/>
      <c r="H311" s="726"/>
    </row>
    <row r="312" spans="1:8">
      <c r="A312" s="711" t="s">
        <v>6635</v>
      </c>
      <c r="B312" s="711" t="s">
        <v>6636</v>
      </c>
      <c r="C312" s="705" t="s">
        <v>6637</v>
      </c>
      <c r="D312" s="714" t="s">
        <v>4903</v>
      </c>
      <c r="E312" s="508" t="s">
        <v>7204</v>
      </c>
      <c r="F312" s="503" t="s">
        <v>7224</v>
      </c>
      <c r="G312" s="708">
        <v>44013</v>
      </c>
      <c r="H312" s="726"/>
    </row>
    <row r="313" spans="1:8">
      <c r="A313" s="712"/>
      <c r="B313" s="712"/>
      <c r="C313" s="706"/>
      <c r="D313" s="715"/>
      <c r="E313" s="508" t="s">
        <v>7206</v>
      </c>
      <c r="F313" s="503" t="s">
        <v>7221</v>
      </c>
      <c r="G313" s="709"/>
      <c r="H313" s="726"/>
    </row>
    <row r="314" spans="1:8">
      <c r="A314" s="712"/>
      <c r="B314" s="712"/>
      <c r="C314" s="706"/>
      <c r="D314" s="715"/>
      <c r="E314" s="508" t="s">
        <v>7208</v>
      </c>
      <c r="F314" s="503" t="s">
        <v>7222</v>
      </c>
      <c r="G314" s="709"/>
      <c r="H314" s="726"/>
    </row>
    <row r="315" spans="1:8">
      <c r="A315" s="712"/>
      <c r="B315" s="712"/>
      <c r="C315" s="706"/>
      <c r="D315" s="715"/>
      <c r="E315" s="508" t="s">
        <v>7210</v>
      </c>
      <c r="F315" s="503" t="s">
        <v>7223</v>
      </c>
      <c r="G315" s="709"/>
      <c r="H315" s="726"/>
    </row>
    <row r="316" spans="1:8">
      <c r="A316" s="713"/>
      <c r="B316" s="713"/>
      <c r="C316" s="707"/>
      <c r="D316" s="716"/>
      <c r="E316" s="508" t="s">
        <v>7212</v>
      </c>
      <c r="F316" s="503" t="s">
        <v>7213</v>
      </c>
      <c r="G316" s="710"/>
      <c r="H316" s="726"/>
    </row>
    <row r="317" spans="1:8">
      <c r="A317" s="711" t="s">
        <v>6638</v>
      </c>
      <c r="B317" s="711" t="s">
        <v>6639</v>
      </c>
      <c r="C317" s="705" t="s">
        <v>6640</v>
      </c>
      <c r="D317" s="714" t="s">
        <v>4903</v>
      </c>
      <c r="E317" s="508" t="s">
        <v>7204</v>
      </c>
      <c r="F317" s="503" t="s">
        <v>7225</v>
      </c>
      <c r="G317" s="708">
        <v>44013</v>
      </c>
      <c r="H317" s="726"/>
    </row>
    <row r="318" spans="1:8">
      <c r="A318" s="712"/>
      <c r="B318" s="712"/>
      <c r="C318" s="706"/>
      <c r="D318" s="715"/>
      <c r="E318" s="508" t="s">
        <v>7206</v>
      </c>
      <c r="F318" s="503" t="s">
        <v>7226</v>
      </c>
      <c r="G318" s="709"/>
      <c r="H318" s="726"/>
    </row>
    <row r="319" spans="1:8">
      <c r="A319" s="712"/>
      <c r="B319" s="712"/>
      <c r="C319" s="706"/>
      <c r="D319" s="715"/>
      <c r="E319" s="508" t="s">
        <v>7208</v>
      </c>
      <c r="F319" s="503" t="s">
        <v>7227</v>
      </c>
      <c r="G319" s="709"/>
      <c r="H319" s="726"/>
    </row>
    <row r="320" spans="1:8">
      <c r="A320" s="712"/>
      <c r="B320" s="712"/>
      <c r="C320" s="706"/>
      <c r="D320" s="715"/>
      <c r="E320" s="508" t="s">
        <v>7210</v>
      </c>
      <c r="F320" s="503" t="s">
        <v>7228</v>
      </c>
      <c r="G320" s="709"/>
      <c r="H320" s="726"/>
    </row>
    <row r="321" spans="1:8">
      <c r="A321" s="713"/>
      <c r="B321" s="713"/>
      <c r="C321" s="707"/>
      <c r="D321" s="716"/>
      <c r="E321" s="508" t="s">
        <v>7212</v>
      </c>
      <c r="F321" s="503" t="s">
        <v>7213</v>
      </c>
      <c r="G321" s="710"/>
      <c r="H321" s="726"/>
    </row>
    <row r="322" spans="1:8">
      <c r="A322" s="711" t="s">
        <v>6641</v>
      </c>
      <c r="B322" s="711" t="s">
        <v>6642</v>
      </c>
      <c r="C322" s="705" t="s">
        <v>6643</v>
      </c>
      <c r="D322" s="714" t="s">
        <v>4903</v>
      </c>
      <c r="E322" s="508" t="s">
        <v>7204</v>
      </c>
      <c r="F322" s="503" t="s">
        <v>7219</v>
      </c>
      <c r="G322" s="708">
        <v>44013</v>
      </c>
      <c r="H322" s="726"/>
    </row>
    <row r="323" spans="1:8">
      <c r="A323" s="712"/>
      <c r="B323" s="712"/>
      <c r="C323" s="706"/>
      <c r="D323" s="715"/>
      <c r="E323" s="508" t="s">
        <v>7206</v>
      </c>
      <c r="F323" s="503" t="s">
        <v>7229</v>
      </c>
      <c r="G323" s="709"/>
      <c r="H323" s="726"/>
    </row>
    <row r="324" spans="1:8">
      <c r="A324" s="712"/>
      <c r="B324" s="712"/>
      <c r="C324" s="706"/>
      <c r="D324" s="715"/>
      <c r="E324" s="508" t="s">
        <v>7208</v>
      </c>
      <c r="F324" s="503" t="s">
        <v>7230</v>
      </c>
      <c r="G324" s="709"/>
      <c r="H324" s="726"/>
    </row>
    <row r="325" spans="1:8">
      <c r="A325" s="712"/>
      <c r="B325" s="712"/>
      <c r="C325" s="706"/>
      <c r="D325" s="715"/>
      <c r="E325" s="508" t="s">
        <v>7210</v>
      </c>
      <c r="F325" s="503" t="s">
        <v>7211</v>
      </c>
      <c r="G325" s="709"/>
      <c r="H325" s="726"/>
    </row>
    <row r="326" spans="1:8">
      <c r="A326" s="713"/>
      <c r="B326" s="713"/>
      <c r="C326" s="707"/>
      <c r="D326" s="716"/>
      <c r="E326" s="508" t="s">
        <v>7212</v>
      </c>
      <c r="F326" s="503" t="s">
        <v>7213</v>
      </c>
      <c r="G326" s="710"/>
      <c r="H326" s="726"/>
    </row>
    <row r="327" spans="1:8">
      <c r="A327" s="711" t="s">
        <v>6644</v>
      </c>
      <c r="B327" s="711" t="s">
        <v>6645</v>
      </c>
      <c r="C327" s="705" t="s">
        <v>6646</v>
      </c>
      <c r="D327" s="714" t="s">
        <v>4903</v>
      </c>
      <c r="E327" s="508" t="s">
        <v>7204</v>
      </c>
      <c r="F327" s="503" t="s">
        <v>7213</v>
      </c>
      <c r="G327" s="708">
        <v>44013</v>
      </c>
      <c r="H327" s="726"/>
    </row>
    <row r="328" spans="1:8">
      <c r="A328" s="712"/>
      <c r="B328" s="712"/>
      <c r="C328" s="706"/>
      <c r="D328" s="715"/>
      <c r="E328" s="508" t="s">
        <v>7206</v>
      </c>
      <c r="F328" s="503" t="s">
        <v>7211</v>
      </c>
      <c r="G328" s="709"/>
      <c r="H328" s="726"/>
    </row>
    <row r="329" spans="1:8">
      <c r="A329" s="712"/>
      <c r="B329" s="712"/>
      <c r="C329" s="706"/>
      <c r="D329" s="715"/>
      <c r="E329" s="508" t="s">
        <v>7208</v>
      </c>
      <c r="F329" s="503" t="s">
        <v>7230</v>
      </c>
      <c r="G329" s="709"/>
      <c r="H329" s="726"/>
    </row>
    <row r="330" spans="1:8">
      <c r="A330" s="712"/>
      <c r="B330" s="712"/>
      <c r="C330" s="706"/>
      <c r="D330" s="715"/>
      <c r="E330" s="508" t="s">
        <v>7210</v>
      </c>
      <c r="F330" s="503" t="s">
        <v>7231</v>
      </c>
      <c r="G330" s="709"/>
      <c r="H330" s="726"/>
    </row>
    <row r="331" spans="1:8">
      <c r="A331" s="713"/>
      <c r="B331" s="713"/>
      <c r="C331" s="707"/>
      <c r="D331" s="716"/>
      <c r="E331" s="508" t="s">
        <v>7212</v>
      </c>
      <c r="F331" s="503" t="s">
        <v>7232</v>
      </c>
      <c r="G331" s="710"/>
      <c r="H331" s="726"/>
    </row>
    <row r="332" spans="1:8">
      <c r="A332" s="711" t="s">
        <v>6647</v>
      </c>
      <c r="B332" s="711" t="s">
        <v>6648</v>
      </c>
      <c r="C332" s="705" t="s">
        <v>6649</v>
      </c>
      <c r="D332" s="714" t="s">
        <v>4903</v>
      </c>
      <c r="E332" s="508" t="s">
        <v>7204</v>
      </c>
      <c r="F332" s="503" t="s">
        <v>7213</v>
      </c>
      <c r="G332" s="708">
        <v>44013</v>
      </c>
      <c r="H332" s="726"/>
    </row>
    <row r="333" spans="1:8">
      <c r="A333" s="712"/>
      <c r="B333" s="712"/>
      <c r="C333" s="706"/>
      <c r="D333" s="715"/>
      <c r="E333" s="508" t="s">
        <v>7206</v>
      </c>
      <c r="F333" s="503" t="s">
        <v>7211</v>
      </c>
      <c r="G333" s="709"/>
      <c r="H333" s="726"/>
    </row>
    <row r="334" spans="1:8">
      <c r="A334" s="712"/>
      <c r="B334" s="712"/>
      <c r="C334" s="706"/>
      <c r="D334" s="715"/>
      <c r="E334" s="508" t="s">
        <v>7208</v>
      </c>
      <c r="F334" s="503" t="s">
        <v>7230</v>
      </c>
      <c r="G334" s="709"/>
      <c r="H334" s="726"/>
    </row>
    <row r="335" spans="1:8">
      <c r="A335" s="712"/>
      <c r="B335" s="712"/>
      <c r="C335" s="706"/>
      <c r="D335" s="715"/>
      <c r="E335" s="508" t="s">
        <v>7210</v>
      </c>
      <c r="F335" s="503" t="s">
        <v>7233</v>
      </c>
      <c r="G335" s="709"/>
      <c r="H335" s="726"/>
    </row>
    <row r="336" spans="1:8">
      <c r="A336" s="713"/>
      <c r="B336" s="713"/>
      <c r="C336" s="707"/>
      <c r="D336" s="716"/>
      <c r="E336" s="508" t="s">
        <v>7212</v>
      </c>
      <c r="F336" s="503" t="s">
        <v>7219</v>
      </c>
      <c r="G336" s="710"/>
      <c r="H336" s="726"/>
    </row>
    <row r="337" spans="1:8">
      <c r="A337" s="711" t="s">
        <v>6955</v>
      </c>
      <c r="B337" s="711" t="s">
        <v>6956</v>
      </c>
      <c r="C337" s="705" t="s">
        <v>6957</v>
      </c>
      <c r="D337" s="714" t="s">
        <v>4903</v>
      </c>
      <c r="E337" s="508" t="s">
        <v>7204</v>
      </c>
      <c r="F337" s="503" t="s">
        <v>7219</v>
      </c>
      <c r="G337" s="708">
        <v>44013</v>
      </c>
      <c r="H337" s="726"/>
    </row>
    <row r="338" spans="1:8">
      <c r="A338" s="712"/>
      <c r="B338" s="712"/>
      <c r="C338" s="706"/>
      <c r="D338" s="715"/>
      <c r="E338" s="508" t="s">
        <v>7206</v>
      </c>
      <c r="F338" s="503" t="s">
        <v>7218</v>
      </c>
      <c r="G338" s="709"/>
      <c r="H338" s="726"/>
    </row>
    <row r="339" spans="1:8">
      <c r="A339" s="712"/>
      <c r="B339" s="712"/>
      <c r="C339" s="706"/>
      <c r="D339" s="715"/>
      <c r="E339" s="508" t="s">
        <v>7208</v>
      </c>
      <c r="F339" s="503" t="s">
        <v>7230</v>
      </c>
      <c r="G339" s="709"/>
      <c r="H339" s="726"/>
    </row>
    <row r="340" spans="1:8">
      <c r="A340" s="712"/>
      <c r="B340" s="712"/>
      <c r="C340" s="706"/>
      <c r="D340" s="715"/>
      <c r="E340" s="508" t="s">
        <v>7210</v>
      </c>
      <c r="F340" s="503" t="s">
        <v>7211</v>
      </c>
      <c r="G340" s="709"/>
      <c r="H340" s="726"/>
    </row>
    <row r="341" spans="1:8">
      <c r="A341" s="713"/>
      <c r="B341" s="713"/>
      <c r="C341" s="707"/>
      <c r="D341" s="716"/>
      <c r="E341" s="508" t="s">
        <v>7212</v>
      </c>
      <c r="F341" s="503" t="s">
        <v>7213</v>
      </c>
      <c r="G341" s="710"/>
      <c r="H341" s="726"/>
    </row>
    <row r="342" spans="1:8">
      <c r="A342" s="711" t="s">
        <v>6650</v>
      </c>
      <c r="B342" s="711" t="s">
        <v>6651</v>
      </c>
      <c r="C342" s="705" t="s">
        <v>6652</v>
      </c>
      <c r="D342" s="714" t="s">
        <v>4903</v>
      </c>
      <c r="E342" s="508" t="s">
        <v>7204</v>
      </c>
      <c r="F342" s="509">
        <v>0</v>
      </c>
      <c r="G342" s="708">
        <v>44013</v>
      </c>
      <c r="H342" s="726"/>
    </row>
    <row r="343" spans="1:8" ht="19.350000000000001" customHeight="1">
      <c r="A343" s="712"/>
      <c r="B343" s="712"/>
      <c r="C343" s="706"/>
      <c r="D343" s="715"/>
      <c r="E343" s="508" t="s">
        <v>7206</v>
      </c>
      <c r="F343" s="503" t="s">
        <v>7234</v>
      </c>
      <c r="G343" s="709"/>
      <c r="H343" s="726"/>
    </row>
    <row r="344" spans="1:8">
      <c r="A344" s="712"/>
      <c r="B344" s="712"/>
      <c r="C344" s="706"/>
      <c r="D344" s="715"/>
      <c r="E344" s="508" t="s">
        <v>7208</v>
      </c>
      <c r="F344" s="503" t="s">
        <v>7235</v>
      </c>
      <c r="G344" s="709"/>
      <c r="H344" s="726"/>
    </row>
    <row r="345" spans="1:8">
      <c r="A345" s="712"/>
      <c r="B345" s="712"/>
      <c r="C345" s="706"/>
      <c r="D345" s="715"/>
      <c r="E345" s="508" t="s">
        <v>7210</v>
      </c>
      <c r="F345" s="503" t="s">
        <v>7236</v>
      </c>
      <c r="G345" s="709"/>
      <c r="H345" s="726"/>
    </row>
    <row r="346" spans="1:8">
      <c r="A346" s="712"/>
      <c r="B346" s="712"/>
      <c r="C346" s="706"/>
      <c r="D346" s="715"/>
      <c r="E346" s="508" t="s">
        <v>7212</v>
      </c>
      <c r="F346" s="503" t="s">
        <v>7237</v>
      </c>
      <c r="G346" s="709"/>
      <c r="H346" s="726"/>
    </row>
    <row r="347" spans="1:8">
      <c r="A347" s="712"/>
      <c r="B347" s="712"/>
      <c r="C347" s="706"/>
      <c r="D347" s="715"/>
      <c r="E347" s="508" t="s">
        <v>7238</v>
      </c>
      <c r="F347" s="503" t="s">
        <v>7239</v>
      </c>
      <c r="G347" s="709"/>
      <c r="H347" s="726"/>
    </row>
    <row r="348" spans="1:8">
      <c r="A348" s="712"/>
      <c r="B348" s="712"/>
      <c r="C348" s="706"/>
      <c r="D348" s="715"/>
      <c r="E348" s="508" t="s">
        <v>7240</v>
      </c>
      <c r="F348" s="503" t="s">
        <v>7241</v>
      </c>
      <c r="G348" s="709"/>
      <c r="H348" s="726"/>
    </row>
    <row r="349" spans="1:8">
      <c r="A349" s="713"/>
      <c r="B349" s="713"/>
      <c r="C349" s="707"/>
      <c r="D349" s="716"/>
      <c r="E349" s="508" t="s">
        <v>7242</v>
      </c>
      <c r="F349" s="503" t="s">
        <v>7243</v>
      </c>
      <c r="G349" s="710"/>
      <c r="H349" s="727"/>
    </row>
    <row r="350" spans="1:8">
      <c r="A350" s="498" t="s">
        <v>6653</v>
      </c>
      <c r="B350" s="498"/>
      <c r="C350" s="499"/>
      <c r="D350" s="592"/>
      <c r="E350" s="497"/>
      <c r="F350" s="497"/>
      <c r="G350" s="525"/>
      <c r="H350" s="525"/>
    </row>
    <row r="351" spans="1:8" ht="36" customHeight="1">
      <c r="A351" s="711" t="s">
        <v>6653</v>
      </c>
      <c r="B351" s="711" t="s">
        <v>6654</v>
      </c>
      <c r="C351" s="705" t="s">
        <v>6655</v>
      </c>
      <c r="D351" s="717" t="s">
        <v>4903</v>
      </c>
      <c r="E351" s="509">
        <v>1</v>
      </c>
      <c r="F351" s="510" t="s">
        <v>6656</v>
      </c>
      <c r="G351" s="708">
        <v>44013</v>
      </c>
      <c r="H351" s="725" t="s">
        <v>8104</v>
      </c>
    </row>
    <row r="352" spans="1:8">
      <c r="A352" s="712"/>
      <c r="B352" s="712"/>
      <c r="C352" s="706"/>
      <c r="D352" s="718"/>
      <c r="E352" s="509">
        <v>2</v>
      </c>
      <c r="F352" s="510" t="s">
        <v>6657</v>
      </c>
      <c r="G352" s="709"/>
      <c r="H352" s="726"/>
    </row>
    <row r="353" spans="1:8">
      <c r="A353" s="712"/>
      <c r="B353" s="712"/>
      <c r="C353" s="706"/>
      <c r="D353" s="718"/>
      <c r="E353" s="509">
        <v>3</v>
      </c>
      <c r="F353" s="510" t="s">
        <v>6658</v>
      </c>
      <c r="G353" s="709"/>
      <c r="H353" s="726"/>
    </row>
    <row r="354" spans="1:8" ht="30" customHeight="1">
      <c r="A354" s="712"/>
      <c r="B354" s="712"/>
      <c r="C354" s="706"/>
      <c r="D354" s="718"/>
      <c r="E354" s="509">
        <v>4</v>
      </c>
      <c r="F354" s="510" t="s">
        <v>8102</v>
      </c>
      <c r="G354" s="709"/>
      <c r="H354" s="726"/>
    </row>
    <row r="355" spans="1:8" ht="36.75" customHeight="1">
      <c r="A355" s="713"/>
      <c r="B355" s="713"/>
      <c r="C355" s="707"/>
      <c r="D355" s="719"/>
      <c r="E355" s="509">
        <v>5</v>
      </c>
      <c r="F355" s="511" t="s">
        <v>8103</v>
      </c>
      <c r="G355" s="710"/>
      <c r="H355" s="727"/>
    </row>
    <row r="356" spans="1:8" ht="26.4">
      <c r="A356" s="498" t="s">
        <v>6659</v>
      </c>
      <c r="B356" s="498"/>
      <c r="C356" s="499"/>
      <c r="D356" s="592"/>
      <c r="E356" s="497"/>
      <c r="F356" s="497"/>
      <c r="G356" s="525"/>
      <c r="H356" s="525"/>
    </row>
    <row r="357" spans="1:8">
      <c r="A357" s="711" t="s">
        <v>6659</v>
      </c>
      <c r="B357" s="711" t="s">
        <v>6660</v>
      </c>
      <c r="C357" s="705" t="s">
        <v>6661</v>
      </c>
      <c r="D357" s="717" t="s">
        <v>4903</v>
      </c>
      <c r="E357" s="500">
        <v>1</v>
      </c>
      <c r="F357" s="503" t="s">
        <v>6662</v>
      </c>
      <c r="G357" s="708">
        <v>44013</v>
      </c>
      <c r="H357" s="725" t="s">
        <v>6663</v>
      </c>
    </row>
    <row r="358" spans="1:8">
      <c r="A358" s="712"/>
      <c r="B358" s="712"/>
      <c r="C358" s="706"/>
      <c r="D358" s="718"/>
      <c r="E358" s="500">
        <v>2</v>
      </c>
      <c r="F358" s="503" t="s">
        <v>6664</v>
      </c>
      <c r="G358" s="709"/>
      <c r="H358" s="726"/>
    </row>
    <row r="359" spans="1:8">
      <c r="A359" s="712"/>
      <c r="B359" s="712"/>
      <c r="C359" s="706"/>
      <c r="D359" s="718"/>
      <c r="E359" s="500">
        <v>3</v>
      </c>
      <c r="F359" s="503" t="s">
        <v>6665</v>
      </c>
      <c r="G359" s="709"/>
      <c r="H359" s="726"/>
    </row>
    <row r="360" spans="1:8">
      <c r="A360" s="712"/>
      <c r="B360" s="712"/>
      <c r="C360" s="706"/>
      <c r="D360" s="718"/>
      <c r="E360" s="500">
        <v>4</v>
      </c>
      <c r="F360" s="503" t="s">
        <v>6666</v>
      </c>
      <c r="G360" s="709"/>
      <c r="H360" s="726"/>
    </row>
    <row r="361" spans="1:8">
      <c r="A361" s="712"/>
      <c r="B361" s="712"/>
      <c r="C361" s="706"/>
      <c r="D361" s="718"/>
      <c r="E361" s="500">
        <v>5</v>
      </c>
      <c r="F361" s="503" t="s">
        <v>6667</v>
      </c>
      <c r="G361" s="709"/>
      <c r="H361" s="726"/>
    </row>
    <row r="362" spans="1:8">
      <c r="A362" s="712"/>
      <c r="B362" s="712"/>
      <c r="C362" s="706"/>
      <c r="D362" s="718"/>
      <c r="E362" s="500">
        <v>6</v>
      </c>
      <c r="F362" s="503" t="s">
        <v>6668</v>
      </c>
      <c r="G362" s="709"/>
      <c r="H362" s="726"/>
    </row>
    <row r="363" spans="1:8">
      <c r="A363" s="712"/>
      <c r="B363" s="712"/>
      <c r="C363" s="706"/>
      <c r="D363" s="718"/>
      <c r="E363" s="500">
        <v>7</v>
      </c>
      <c r="F363" s="503" t="s">
        <v>6669</v>
      </c>
      <c r="G363" s="709"/>
      <c r="H363" s="726"/>
    </row>
    <row r="364" spans="1:8">
      <c r="A364" s="712"/>
      <c r="B364" s="712"/>
      <c r="C364" s="706"/>
      <c r="D364" s="718"/>
      <c r="E364" s="500">
        <v>8</v>
      </c>
      <c r="F364" s="503" t="s">
        <v>6670</v>
      </c>
      <c r="G364" s="709"/>
      <c r="H364" s="726"/>
    </row>
    <row r="365" spans="1:8">
      <c r="A365" s="713"/>
      <c r="B365" s="713"/>
      <c r="C365" s="707"/>
      <c r="D365" s="719"/>
      <c r="E365" s="500">
        <v>9</v>
      </c>
      <c r="F365" s="503" t="s">
        <v>6671</v>
      </c>
      <c r="G365" s="710"/>
      <c r="H365" s="727"/>
    </row>
    <row r="366" spans="1:8">
      <c r="A366" s="498" t="s">
        <v>6672</v>
      </c>
      <c r="B366" s="498"/>
      <c r="C366" s="499"/>
      <c r="D366" s="592"/>
      <c r="E366" s="497"/>
      <c r="F366" s="497"/>
      <c r="G366" s="525"/>
      <c r="H366" s="525"/>
    </row>
    <row r="367" spans="1:8" ht="316.8">
      <c r="A367" s="506" t="s">
        <v>6672</v>
      </c>
      <c r="B367" s="506" t="s">
        <v>6673</v>
      </c>
      <c r="C367" s="507" t="s">
        <v>6674</v>
      </c>
      <c r="D367" s="598" t="s">
        <v>30</v>
      </c>
      <c r="E367" s="509" t="s">
        <v>6511</v>
      </c>
      <c r="F367" s="503"/>
      <c r="G367" s="512">
        <v>44013</v>
      </c>
      <c r="H367" s="504" t="s">
        <v>6675</v>
      </c>
    </row>
    <row r="368" spans="1:8" ht="26.4">
      <c r="A368" s="498" t="s">
        <v>8113</v>
      </c>
      <c r="B368" s="498"/>
      <c r="C368" s="499"/>
      <c r="D368" s="592"/>
      <c r="E368" s="497"/>
      <c r="F368" s="497"/>
      <c r="G368" s="525"/>
      <c r="H368" s="525"/>
    </row>
    <row r="369" spans="1:8" ht="78" customHeight="1">
      <c r="A369" s="620" t="s">
        <v>8121</v>
      </c>
      <c r="B369" s="504" t="s">
        <v>8119</v>
      </c>
      <c r="C369" s="622" t="s">
        <v>8118</v>
      </c>
      <c r="D369" s="510" t="s">
        <v>4903</v>
      </c>
      <c r="E369" s="625" t="s">
        <v>8124</v>
      </c>
      <c r="F369" s="626"/>
      <c r="G369" s="623">
        <v>44378</v>
      </c>
      <c r="H369" s="504" t="s">
        <v>8125</v>
      </c>
    </row>
    <row r="370" spans="1:8" ht="79.2">
      <c r="A370" s="504" t="s">
        <v>8116</v>
      </c>
      <c r="B370" s="504" t="s">
        <v>8114</v>
      </c>
      <c r="C370" s="622" t="s">
        <v>8117</v>
      </c>
      <c r="D370" s="509" t="s">
        <v>1945</v>
      </c>
      <c r="E370" s="510" t="s">
        <v>8115</v>
      </c>
      <c r="F370" s="503"/>
      <c r="G370" s="624">
        <v>44378</v>
      </c>
      <c r="H370" s="504" t="s">
        <v>8126</v>
      </c>
    </row>
    <row r="373" spans="1:8">
      <c r="C373" s="621"/>
    </row>
  </sheetData>
  <autoFilter ref="A9:H236" xr:uid="{F896E782-2AC5-4FEE-A2BD-8FF2AF5B6B3E}">
    <filterColumn colId="0" showButton="0"/>
    <filterColumn colId="1" showButton="0"/>
    <filterColumn colId="3" showButton="0"/>
    <filterColumn colId="4" showButton="0"/>
  </autoFilter>
  <mergeCells count="251">
    <mergeCell ref="D342:D349"/>
    <mergeCell ref="D351:D355"/>
    <mergeCell ref="D357:D365"/>
    <mergeCell ref="H351:H355"/>
    <mergeCell ref="A357:A365"/>
    <mergeCell ref="B357:B365"/>
    <mergeCell ref="C357:C365"/>
    <mergeCell ref="G357:G365"/>
    <mergeCell ref="H357:H365"/>
    <mergeCell ref="A342:A349"/>
    <mergeCell ref="B342:B349"/>
    <mergeCell ref="C342:C349"/>
    <mergeCell ref="G342:G349"/>
    <mergeCell ref="A351:A355"/>
    <mergeCell ref="B351:B355"/>
    <mergeCell ref="C351:C355"/>
    <mergeCell ref="G351:G355"/>
    <mergeCell ref="H271:H349"/>
    <mergeCell ref="B282:B286"/>
    <mergeCell ref="C282:C286"/>
    <mergeCell ref="G282:G286"/>
    <mergeCell ref="A287:A291"/>
    <mergeCell ref="B287:B291"/>
    <mergeCell ref="C287:C291"/>
    <mergeCell ref="D140:D143"/>
    <mergeCell ref="D144:D147"/>
    <mergeCell ref="D148:D151"/>
    <mergeCell ref="D152:D155"/>
    <mergeCell ref="D156:D158"/>
    <mergeCell ref="D159:D161"/>
    <mergeCell ref="D162:D167"/>
    <mergeCell ref="D168:D171"/>
    <mergeCell ref="D172:D175"/>
    <mergeCell ref="A1:H1"/>
    <mergeCell ref="A3:H3"/>
    <mergeCell ref="A7:H7"/>
    <mergeCell ref="A9:C9"/>
    <mergeCell ref="D9:F9"/>
    <mergeCell ref="A128:A138"/>
    <mergeCell ref="B128:B138"/>
    <mergeCell ref="C128:C138"/>
    <mergeCell ref="G128:G138"/>
    <mergeCell ref="H128:H138"/>
    <mergeCell ref="D128:D138"/>
    <mergeCell ref="H12:H116"/>
    <mergeCell ref="H118:H126"/>
    <mergeCell ref="A140:A143"/>
    <mergeCell ref="B140:B143"/>
    <mergeCell ref="C140:C143"/>
    <mergeCell ref="G140:G143"/>
    <mergeCell ref="H140:H269"/>
    <mergeCell ref="A144:A147"/>
    <mergeCell ref="B144:B147"/>
    <mergeCell ref="C144:C147"/>
    <mergeCell ref="G144:G147"/>
    <mergeCell ref="A148:A151"/>
    <mergeCell ref="A156:A158"/>
    <mergeCell ref="B156:B158"/>
    <mergeCell ref="C156:C158"/>
    <mergeCell ref="G156:G158"/>
    <mergeCell ref="A159:A161"/>
    <mergeCell ref="B159:B161"/>
    <mergeCell ref="C159:C161"/>
    <mergeCell ref="G159:G161"/>
    <mergeCell ref="B148:B151"/>
    <mergeCell ref="C148:C151"/>
    <mergeCell ref="G148:G151"/>
    <mergeCell ref="A152:A155"/>
    <mergeCell ref="B152:B155"/>
    <mergeCell ref="C152:C155"/>
    <mergeCell ref="G152:G155"/>
    <mergeCell ref="A172:A175"/>
    <mergeCell ref="B172:B175"/>
    <mergeCell ref="C172:C175"/>
    <mergeCell ref="G172:G175"/>
    <mergeCell ref="A176:A179"/>
    <mergeCell ref="B176:B179"/>
    <mergeCell ref="C176:C179"/>
    <mergeCell ref="G176:G179"/>
    <mergeCell ref="A162:A167"/>
    <mergeCell ref="B162:B167"/>
    <mergeCell ref="C162:C167"/>
    <mergeCell ref="G162:G167"/>
    <mergeCell ref="A168:A171"/>
    <mergeCell ref="B168:B171"/>
    <mergeCell ref="C168:C171"/>
    <mergeCell ref="G168:G171"/>
    <mergeCell ref="D176:D179"/>
    <mergeCell ref="A188:A191"/>
    <mergeCell ref="B188:B191"/>
    <mergeCell ref="C188:C191"/>
    <mergeCell ref="G188:G191"/>
    <mergeCell ref="A192:A195"/>
    <mergeCell ref="B192:B195"/>
    <mergeCell ref="C192:C195"/>
    <mergeCell ref="G192:G195"/>
    <mergeCell ref="A180:A183"/>
    <mergeCell ref="B180:B183"/>
    <mergeCell ref="C180:C183"/>
    <mergeCell ref="G180:G183"/>
    <mergeCell ref="A184:A187"/>
    <mergeCell ref="B184:B187"/>
    <mergeCell ref="C184:C187"/>
    <mergeCell ref="G184:G187"/>
    <mergeCell ref="D180:D183"/>
    <mergeCell ref="D184:D187"/>
    <mergeCell ref="D188:D191"/>
    <mergeCell ref="D192:D195"/>
    <mergeCell ref="A204:A207"/>
    <mergeCell ref="B204:B207"/>
    <mergeCell ref="C204:C207"/>
    <mergeCell ref="G204:G207"/>
    <mergeCell ref="A208:A211"/>
    <mergeCell ref="B208:B211"/>
    <mergeCell ref="C208:C211"/>
    <mergeCell ref="G208:G211"/>
    <mergeCell ref="A196:A199"/>
    <mergeCell ref="B196:B199"/>
    <mergeCell ref="C196:C199"/>
    <mergeCell ref="G196:G199"/>
    <mergeCell ref="A200:A203"/>
    <mergeCell ref="B200:B203"/>
    <mergeCell ref="C200:C203"/>
    <mergeCell ref="G200:G203"/>
    <mergeCell ref="D196:D199"/>
    <mergeCell ref="D200:D203"/>
    <mergeCell ref="D204:D207"/>
    <mergeCell ref="D208:D211"/>
    <mergeCell ref="A220:A223"/>
    <mergeCell ref="B220:B223"/>
    <mergeCell ref="C220:C223"/>
    <mergeCell ref="G220:G223"/>
    <mergeCell ref="A224:A226"/>
    <mergeCell ref="B224:B226"/>
    <mergeCell ref="C224:C226"/>
    <mergeCell ref="G224:G226"/>
    <mergeCell ref="A212:A215"/>
    <mergeCell ref="B212:B215"/>
    <mergeCell ref="C212:C215"/>
    <mergeCell ref="G212:G215"/>
    <mergeCell ref="A216:A219"/>
    <mergeCell ref="B216:B219"/>
    <mergeCell ref="C216:C219"/>
    <mergeCell ref="G216:G219"/>
    <mergeCell ref="D212:D215"/>
    <mergeCell ref="D216:D219"/>
    <mergeCell ref="D220:D223"/>
    <mergeCell ref="D224:D226"/>
    <mergeCell ref="A233:A235"/>
    <mergeCell ref="B233:B235"/>
    <mergeCell ref="C233:C235"/>
    <mergeCell ref="G233:G235"/>
    <mergeCell ref="A236:A239"/>
    <mergeCell ref="B236:B239"/>
    <mergeCell ref="C236:C239"/>
    <mergeCell ref="G236:G239"/>
    <mergeCell ref="A227:A229"/>
    <mergeCell ref="B227:B229"/>
    <mergeCell ref="C227:C229"/>
    <mergeCell ref="G227:G229"/>
    <mergeCell ref="A230:A232"/>
    <mergeCell ref="B230:B232"/>
    <mergeCell ref="C230:C232"/>
    <mergeCell ref="G230:G232"/>
    <mergeCell ref="D227:D229"/>
    <mergeCell ref="D230:D232"/>
    <mergeCell ref="D233:D235"/>
    <mergeCell ref="D236:D239"/>
    <mergeCell ref="G277:G281"/>
    <mergeCell ref="A240:A243"/>
    <mergeCell ref="B240:B243"/>
    <mergeCell ref="C240:C243"/>
    <mergeCell ref="G240:G243"/>
    <mergeCell ref="A244:A253"/>
    <mergeCell ref="B244:B253"/>
    <mergeCell ref="C244:C253"/>
    <mergeCell ref="G244:G253"/>
    <mergeCell ref="D240:D243"/>
    <mergeCell ref="D244:D253"/>
    <mergeCell ref="A317:A321"/>
    <mergeCell ref="B317:B321"/>
    <mergeCell ref="G287:G291"/>
    <mergeCell ref="A282:A286"/>
    <mergeCell ref="A254:A263"/>
    <mergeCell ref="C254:C263"/>
    <mergeCell ref="G254:G263"/>
    <mergeCell ref="A264:A269"/>
    <mergeCell ref="B264:B269"/>
    <mergeCell ref="C264:C269"/>
    <mergeCell ref="G264:G269"/>
    <mergeCell ref="D254:D263"/>
    <mergeCell ref="D264:D269"/>
    <mergeCell ref="D272:D276"/>
    <mergeCell ref="D277:D281"/>
    <mergeCell ref="D282:D286"/>
    <mergeCell ref="D287:D291"/>
    <mergeCell ref="A272:A276"/>
    <mergeCell ref="B272:B276"/>
    <mergeCell ref="C272:C276"/>
    <mergeCell ref="G272:G276"/>
    <mergeCell ref="A277:A281"/>
    <mergeCell ref="B277:B281"/>
    <mergeCell ref="C277:C281"/>
    <mergeCell ref="C332:C336"/>
    <mergeCell ref="G332:G336"/>
    <mergeCell ref="A307:A311"/>
    <mergeCell ref="B307:B311"/>
    <mergeCell ref="C307:C311"/>
    <mergeCell ref="G307:G311"/>
    <mergeCell ref="D317:D321"/>
    <mergeCell ref="A292:A296"/>
    <mergeCell ref="B292:B296"/>
    <mergeCell ref="C292:C296"/>
    <mergeCell ref="G292:G296"/>
    <mergeCell ref="A297:A301"/>
    <mergeCell ref="B297:B301"/>
    <mergeCell ref="C297:C301"/>
    <mergeCell ref="G297:G301"/>
    <mergeCell ref="D292:D296"/>
    <mergeCell ref="D297:D301"/>
    <mergeCell ref="D302:D306"/>
    <mergeCell ref="D307:D311"/>
    <mergeCell ref="D312:D316"/>
    <mergeCell ref="A312:A316"/>
    <mergeCell ref="B312:B316"/>
    <mergeCell ref="C312:C316"/>
    <mergeCell ref="G312:G316"/>
    <mergeCell ref="C317:C321"/>
    <mergeCell ref="G317:G321"/>
    <mergeCell ref="A302:A306"/>
    <mergeCell ref="B302:B306"/>
    <mergeCell ref="C302:C306"/>
    <mergeCell ref="G302:G306"/>
    <mergeCell ref="A337:A341"/>
    <mergeCell ref="B337:B341"/>
    <mergeCell ref="C337:C341"/>
    <mergeCell ref="G337:G341"/>
    <mergeCell ref="A322:A326"/>
    <mergeCell ref="B322:B326"/>
    <mergeCell ref="C322:C326"/>
    <mergeCell ref="G322:G326"/>
    <mergeCell ref="A327:A331"/>
    <mergeCell ref="B327:B331"/>
    <mergeCell ref="C327:C331"/>
    <mergeCell ref="G327:G331"/>
    <mergeCell ref="D322:D326"/>
    <mergeCell ref="D327:D331"/>
    <mergeCell ref="D332:D336"/>
    <mergeCell ref="D337:D341"/>
    <mergeCell ref="A332:A336"/>
    <mergeCell ref="B332:B336"/>
  </mergeCells>
  <phoneticPr fontId="12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38F6D-47F7-49FA-89F1-DBADBFED6014}">
  <sheetPr codeName="Sheet23">
    <tabColor rgb="FF005EB8"/>
    <pageSetUpPr fitToPage="1"/>
  </sheetPr>
  <dimension ref="A1:XFD32"/>
  <sheetViews>
    <sheetView showGridLines="0" zoomScaleNormal="100" workbookViewId="0">
      <selection sqref="A1:C1"/>
    </sheetView>
  </sheetViews>
  <sheetFormatPr defaultColWidth="8.77734375" defaultRowHeight="13.2"/>
  <cols>
    <col min="1" max="1" width="25.77734375" style="468" customWidth="1"/>
    <col min="2" max="2" width="39" style="112" customWidth="1"/>
    <col min="3" max="3" width="137.77734375" style="112" customWidth="1"/>
    <col min="4" max="6" width="8.77734375" style="112"/>
    <col min="7" max="10" width="0" style="112" hidden="1" customWidth="1"/>
    <col min="11" max="13" width="8.77734375" style="112"/>
    <col min="14" max="20" width="0" style="112" hidden="1" customWidth="1"/>
    <col min="21" max="16384" width="8.77734375" style="112"/>
  </cols>
  <sheetData>
    <row r="1" spans="1:16384" s="197" customFormat="1" ht="45" customHeight="1">
      <c r="A1" s="744" t="s">
        <v>5904</v>
      </c>
      <c r="B1" s="744"/>
      <c r="C1" s="744"/>
    </row>
    <row r="2" spans="1:16384" s="197" customFormat="1" ht="33.6">
      <c r="A2" s="745" t="s">
        <v>0</v>
      </c>
      <c r="B2" s="746"/>
      <c r="C2" s="746"/>
      <c r="D2" s="456"/>
      <c r="E2" s="456"/>
      <c r="F2" s="744"/>
      <c r="G2" s="744"/>
      <c r="H2" s="744"/>
      <c r="I2" s="744"/>
      <c r="J2" s="744"/>
      <c r="K2" s="744"/>
      <c r="L2" s="744"/>
      <c r="M2" s="744"/>
      <c r="N2" s="744"/>
      <c r="O2" s="744"/>
      <c r="P2" s="744"/>
      <c r="Q2" s="744"/>
      <c r="R2" s="744"/>
      <c r="S2" s="744"/>
      <c r="T2" s="744"/>
      <c r="U2" s="744"/>
      <c r="V2" s="744"/>
      <c r="W2" s="744"/>
      <c r="X2" s="744"/>
      <c r="Y2" s="744"/>
      <c r="Z2" s="744"/>
      <c r="AA2" s="744"/>
      <c r="AB2" s="744"/>
      <c r="AC2" s="744"/>
      <c r="AD2" s="744"/>
      <c r="AE2" s="744"/>
      <c r="AF2" s="744"/>
      <c r="AG2" s="744"/>
      <c r="AH2" s="744"/>
      <c r="AI2" s="744"/>
      <c r="AJ2" s="744"/>
      <c r="AK2" s="744"/>
      <c r="AL2" s="744"/>
      <c r="AM2" s="744"/>
      <c r="AN2" s="744"/>
      <c r="AO2" s="744"/>
      <c r="AP2" s="744"/>
      <c r="AQ2" s="744"/>
      <c r="AR2" s="744"/>
      <c r="AS2" s="744"/>
      <c r="AT2" s="744"/>
      <c r="AU2" s="744"/>
      <c r="AV2" s="744"/>
      <c r="AW2" s="744"/>
      <c r="AX2" s="744"/>
      <c r="AY2" s="744"/>
      <c r="AZ2" s="744"/>
      <c r="BA2" s="744"/>
      <c r="BB2" s="744"/>
      <c r="BC2" s="744"/>
      <c r="BD2" s="744"/>
      <c r="BE2" s="744"/>
      <c r="BF2" s="744"/>
      <c r="BG2" s="744"/>
      <c r="BH2" s="744"/>
      <c r="BI2" s="744"/>
      <c r="BJ2" s="744"/>
      <c r="BK2" s="744"/>
      <c r="BL2" s="744"/>
      <c r="BM2" s="744"/>
      <c r="BN2" s="744"/>
      <c r="BO2" s="744"/>
      <c r="BP2" s="744"/>
      <c r="BQ2" s="744"/>
      <c r="BR2" s="744"/>
      <c r="BS2" s="744"/>
      <c r="BT2" s="744"/>
      <c r="BU2" s="744"/>
      <c r="BV2" s="744"/>
      <c r="BW2" s="744"/>
      <c r="BX2" s="744"/>
      <c r="BY2" s="744"/>
      <c r="BZ2" s="744"/>
      <c r="CA2" s="744"/>
      <c r="CB2" s="744"/>
      <c r="CC2" s="744"/>
      <c r="CD2" s="744"/>
      <c r="CE2" s="744"/>
      <c r="CF2" s="744"/>
      <c r="CG2" s="744"/>
      <c r="CH2" s="744"/>
      <c r="CI2" s="744"/>
      <c r="CJ2" s="744"/>
      <c r="CK2" s="744"/>
      <c r="CL2" s="744"/>
      <c r="CM2" s="744"/>
      <c r="CN2" s="744"/>
      <c r="CO2" s="744"/>
      <c r="CP2" s="744"/>
      <c r="CQ2" s="744"/>
      <c r="CR2" s="744"/>
      <c r="CS2" s="744"/>
      <c r="CT2" s="744"/>
      <c r="CU2" s="744"/>
      <c r="CV2" s="744"/>
      <c r="CW2" s="744"/>
      <c r="CX2" s="744"/>
      <c r="CY2" s="744"/>
      <c r="CZ2" s="744"/>
      <c r="DA2" s="744"/>
      <c r="DB2" s="744"/>
      <c r="DC2" s="744"/>
      <c r="DD2" s="744"/>
      <c r="DE2" s="744"/>
      <c r="DF2" s="744"/>
      <c r="DG2" s="744"/>
      <c r="DH2" s="744"/>
      <c r="DI2" s="744"/>
      <c r="DJ2" s="744"/>
      <c r="DK2" s="744"/>
      <c r="DL2" s="744"/>
      <c r="DM2" s="744"/>
      <c r="DN2" s="744"/>
      <c r="DO2" s="744"/>
      <c r="DP2" s="744"/>
      <c r="DQ2" s="744"/>
      <c r="DR2" s="744"/>
      <c r="DS2" s="744"/>
      <c r="DT2" s="744"/>
      <c r="DU2" s="744"/>
      <c r="DV2" s="744"/>
      <c r="DW2" s="744"/>
      <c r="DX2" s="744"/>
      <c r="DY2" s="744"/>
      <c r="DZ2" s="744"/>
      <c r="EA2" s="744"/>
      <c r="EB2" s="744"/>
      <c r="EC2" s="744"/>
      <c r="ED2" s="744"/>
      <c r="EE2" s="744"/>
      <c r="EF2" s="744"/>
      <c r="EG2" s="744"/>
      <c r="EH2" s="744"/>
      <c r="EI2" s="744"/>
      <c r="EJ2" s="744"/>
      <c r="EK2" s="744"/>
      <c r="EL2" s="744"/>
      <c r="EM2" s="744"/>
      <c r="EN2" s="744"/>
      <c r="EO2" s="744"/>
      <c r="EP2" s="744"/>
      <c r="EQ2" s="744"/>
      <c r="ER2" s="744"/>
      <c r="ES2" s="744"/>
      <c r="ET2" s="744"/>
      <c r="EU2" s="744"/>
      <c r="EV2" s="744"/>
      <c r="EW2" s="744"/>
      <c r="EX2" s="744"/>
      <c r="EY2" s="744"/>
      <c r="EZ2" s="744"/>
      <c r="FA2" s="744"/>
      <c r="FB2" s="744"/>
      <c r="FC2" s="744"/>
      <c r="FD2" s="744"/>
      <c r="FE2" s="744"/>
      <c r="FF2" s="744"/>
      <c r="FG2" s="744"/>
      <c r="FH2" s="744"/>
      <c r="FI2" s="744"/>
      <c r="FJ2" s="744"/>
      <c r="FK2" s="744"/>
      <c r="FL2" s="744"/>
      <c r="FM2" s="744"/>
      <c r="FN2" s="744"/>
      <c r="FO2" s="744"/>
      <c r="FP2" s="744"/>
      <c r="FQ2" s="744"/>
      <c r="FR2" s="744"/>
      <c r="FS2" s="744"/>
      <c r="FT2" s="744"/>
      <c r="FU2" s="744"/>
      <c r="FV2" s="744"/>
      <c r="FW2" s="744"/>
      <c r="FX2" s="744"/>
      <c r="FY2" s="744"/>
      <c r="FZ2" s="744"/>
      <c r="GA2" s="744"/>
      <c r="GB2" s="744"/>
      <c r="GC2" s="744"/>
      <c r="GD2" s="744"/>
      <c r="GE2" s="744"/>
      <c r="GF2" s="744"/>
      <c r="GG2" s="744"/>
      <c r="GH2" s="744"/>
      <c r="GI2" s="744"/>
      <c r="GJ2" s="744"/>
      <c r="GK2" s="744"/>
      <c r="GL2" s="744"/>
      <c r="GM2" s="744"/>
      <c r="GN2" s="744"/>
      <c r="GO2" s="744"/>
      <c r="GP2" s="744"/>
      <c r="GQ2" s="744"/>
      <c r="GR2" s="744"/>
      <c r="GS2" s="744"/>
      <c r="GT2" s="744"/>
      <c r="GU2" s="744"/>
      <c r="GV2" s="744"/>
      <c r="GW2" s="744"/>
      <c r="GX2" s="744"/>
      <c r="GY2" s="744"/>
      <c r="GZ2" s="744"/>
      <c r="HA2" s="744"/>
      <c r="HB2" s="744"/>
      <c r="HC2" s="744"/>
      <c r="HD2" s="744"/>
      <c r="HE2" s="744"/>
      <c r="HF2" s="744"/>
      <c r="HG2" s="744"/>
      <c r="HH2" s="744"/>
      <c r="HI2" s="744"/>
      <c r="HJ2" s="744"/>
      <c r="HK2" s="744"/>
      <c r="HL2" s="744"/>
      <c r="HM2" s="744"/>
      <c r="HN2" s="744"/>
      <c r="HO2" s="744"/>
      <c r="HP2" s="744"/>
      <c r="HQ2" s="744"/>
      <c r="HR2" s="744"/>
      <c r="HS2" s="744"/>
      <c r="HT2" s="744"/>
      <c r="HU2" s="744"/>
      <c r="HV2" s="744"/>
      <c r="HW2" s="744"/>
      <c r="HX2" s="744"/>
      <c r="HY2" s="744"/>
      <c r="HZ2" s="744"/>
      <c r="IA2" s="744"/>
      <c r="IB2" s="744"/>
      <c r="IC2" s="744"/>
      <c r="ID2" s="744"/>
      <c r="IE2" s="744"/>
      <c r="IF2" s="744"/>
      <c r="IG2" s="744"/>
      <c r="IH2" s="744"/>
      <c r="II2" s="744"/>
      <c r="IJ2" s="744"/>
      <c r="IK2" s="744"/>
      <c r="IL2" s="744"/>
      <c r="IM2" s="744"/>
      <c r="IN2" s="744"/>
      <c r="IO2" s="744"/>
      <c r="IP2" s="744"/>
      <c r="IQ2" s="744"/>
      <c r="IR2" s="744"/>
      <c r="IS2" s="744"/>
      <c r="IT2" s="744"/>
      <c r="IU2" s="744"/>
      <c r="IV2" s="744"/>
      <c r="IW2" s="744"/>
      <c r="IX2" s="744"/>
      <c r="IY2" s="744"/>
      <c r="IZ2" s="744"/>
      <c r="JA2" s="744"/>
      <c r="JB2" s="744"/>
      <c r="JC2" s="744"/>
      <c r="JD2" s="744"/>
      <c r="JE2" s="744"/>
      <c r="JF2" s="744"/>
      <c r="JG2" s="744"/>
      <c r="JH2" s="744"/>
      <c r="JI2" s="744"/>
      <c r="JJ2" s="744"/>
      <c r="JK2" s="744"/>
      <c r="JL2" s="744"/>
      <c r="JM2" s="744"/>
      <c r="JN2" s="744"/>
      <c r="JO2" s="744"/>
      <c r="JP2" s="744"/>
      <c r="JQ2" s="744"/>
      <c r="JR2" s="744"/>
      <c r="JS2" s="744"/>
      <c r="JT2" s="744"/>
      <c r="JU2" s="744"/>
      <c r="JV2" s="744"/>
      <c r="JW2" s="744"/>
      <c r="JX2" s="744"/>
      <c r="JY2" s="744"/>
      <c r="JZ2" s="744"/>
      <c r="KA2" s="744"/>
      <c r="KB2" s="744"/>
      <c r="KC2" s="744"/>
      <c r="KD2" s="744"/>
      <c r="KE2" s="744"/>
      <c r="KF2" s="744"/>
      <c r="KG2" s="744"/>
      <c r="KH2" s="744"/>
      <c r="KI2" s="744"/>
      <c r="KJ2" s="744"/>
      <c r="KK2" s="744"/>
      <c r="KL2" s="744"/>
      <c r="KM2" s="744"/>
      <c r="KN2" s="744"/>
      <c r="KO2" s="744"/>
      <c r="KP2" s="744"/>
      <c r="KQ2" s="744"/>
      <c r="KR2" s="744"/>
      <c r="KS2" s="744"/>
      <c r="KT2" s="744"/>
      <c r="KU2" s="744"/>
      <c r="KV2" s="744"/>
      <c r="KW2" s="744"/>
      <c r="KX2" s="744"/>
      <c r="KY2" s="744"/>
      <c r="KZ2" s="744"/>
      <c r="LA2" s="744"/>
      <c r="LB2" s="744"/>
      <c r="LC2" s="744"/>
      <c r="LD2" s="744"/>
      <c r="LE2" s="744"/>
      <c r="LF2" s="744"/>
      <c r="LG2" s="744"/>
      <c r="LH2" s="744"/>
      <c r="LI2" s="744"/>
      <c r="LJ2" s="744"/>
      <c r="LK2" s="744"/>
      <c r="LL2" s="744"/>
      <c r="LM2" s="744"/>
      <c r="LN2" s="744"/>
      <c r="LO2" s="744"/>
      <c r="LP2" s="744"/>
      <c r="LQ2" s="744"/>
      <c r="LR2" s="744"/>
      <c r="LS2" s="744"/>
      <c r="LT2" s="744"/>
      <c r="LU2" s="744"/>
      <c r="LV2" s="744"/>
      <c r="LW2" s="744"/>
      <c r="LX2" s="744"/>
      <c r="LY2" s="744"/>
      <c r="LZ2" s="744"/>
      <c r="MA2" s="744"/>
      <c r="MB2" s="744"/>
      <c r="MC2" s="744"/>
      <c r="MD2" s="744"/>
      <c r="ME2" s="744"/>
      <c r="MF2" s="744"/>
      <c r="MG2" s="744"/>
      <c r="MH2" s="744"/>
      <c r="MI2" s="744"/>
      <c r="MJ2" s="744"/>
      <c r="MK2" s="744"/>
      <c r="ML2" s="744"/>
      <c r="MM2" s="744"/>
      <c r="MN2" s="744"/>
      <c r="MO2" s="744"/>
      <c r="MP2" s="744"/>
      <c r="MQ2" s="744"/>
      <c r="MR2" s="744"/>
      <c r="MS2" s="744"/>
      <c r="MT2" s="744"/>
      <c r="MU2" s="744"/>
      <c r="MV2" s="744"/>
      <c r="MW2" s="744"/>
      <c r="MX2" s="744"/>
      <c r="MY2" s="744"/>
      <c r="MZ2" s="744"/>
      <c r="NA2" s="744"/>
      <c r="NB2" s="744"/>
      <c r="NC2" s="744"/>
      <c r="ND2" s="744"/>
      <c r="NE2" s="744"/>
      <c r="NF2" s="744"/>
      <c r="NG2" s="744"/>
      <c r="NH2" s="744"/>
      <c r="NI2" s="744"/>
      <c r="NJ2" s="744"/>
      <c r="NK2" s="744"/>
      <c r="NL2" s="744"/>
      <c r="NM2" s="744"/>
      <c r="NN2" s="744"/>
      <c r="NO2" s="744"/>
      <c r="NP2" s="744"/>
      <c r="NQ2" s="744"/>
      <c r="NR2" s="744"/>
      <c r="NS2" s="744"/>
      <c r="NT2" s="744"/>
      <c r="NU2" s="744"/>
      <c r="NV2" s="744"/>
      <c r="NW2" s="744"/>
      <c r="NX2" s="744"/>
      <c r="NY2" s="744"/>
      <c r="NZ2" s="744"/>
      <c r="OA2" s="744"/>
      <c r="OB2" s="744"/>
      <c r="OC2" s="744"/>
      <c r="OD2" s="744"/>
      <c r="OE2" s="744"/>
      <c r="OF2" s="744"/>
      <c r="OG2" s="744"/>
      <c r="OH2" s="744"/>
      <c r="OI2" s="744"/>
      <c r="OJ2" s="744"/>
      <c r="OK2" s="744"/>
      <c r="OL2" s="744"/>
      <c r="OM2" s="744"/>
      <c r="ON2" s="744"/>
      <c r="OO2" s="744"/>
      <c r="OP2" s="744"/>
      <c r="OQ2" s="744"/>
      <c r="OR2" s="744"/>
      <c r="OS2" s="744"/>
      <c r="OT2" s="744"/>
      <c r="OU2" s="744"/>
      <c r="OV2" s="744"/>
      <c r="OW2" s="744"/>
      <c r="OX2" s="744"/>
      <c r="OY2" s="744"/>
      <c r="OZ2" s="744"/>
      <c r="PA2" s="744"/>
      <c r="PB2" s="744"/>
      <c r="PC2" s="744"/>
      <c r="PD2" s="744"/>
      <c r="PE2" s="744"/>
      <c r="PF2" s="744"/>
      <c r="PG2" s="744"/>
      <c r="PH2" s="744"/>
      <c r="PI2" s="744"/>
      <c r="PJ2" s="744"/>
      <c r="PK2" s="744"/>
      <c r="PL2" s="744"/>
      <c r="PM2" s="744"/>
      <c r="PN2" s="744"/>
      <c r="PO2" s="744"/>
      <c r="PP2" s="744"/>
      <c r="PQ2" s="744"/>
      <c r="PR2" s="744"/>
      <c r="PS2" s="744"/>
      <c r="PT2" s="744"/>
      <c r="PU2" s="744"/>
      <c r="PV2" s="744"/>
      <c r="PW2" s="744"/>
      <c r="PX2" s="744"/>
      <c r="PY2" s="744"/>
      <c r="PZ2" s="744"/>
      <c r="QA2" s="744"/>
      <c r="QB2" s="744"/>
      <c r="QC2" s="744"/>
      <c r="QD2" s="744"/>
      <c r="QE2" s="744"/>
      <c r="QF2" s="744"/>
      <c r="QG2" s="744"/>
      <c r="QH2" s="744"/>
      <c r="QI2" s="744"/>
      <c r="QJ2" s="744"/>
      <c r="QK2" s="744"/>
      <c r="QL2" s="744"/>
      <c r="QM2" s="744"/>
      <c r="QN2" s="744"/>
      <c r="QO2" s="744"/>
      <c r="QP2" s="744"/>
      <c r="QQ2" s="744"/>
      <c r="QR2" s="744"/>
      <c r="QS2" s="744"/>
      <c r="QT2" s="744"/>
      <c r="QU2" s="744"/>
      <c r="QV2" s="744"/>
      <c r="QW2" s="744"/>
      <c r="QX2" s="744"/>
      <c r="QY2" s="744"/>
      <c r="QZ2" s="744"/>
      <c r="RA2" s="744"/>
      <c r="RB2" s="744"/>
      <c r="RC2" s="744"/>
      <c r="RD2" s="744"/>
      <c r="RE2" s="744"/>
      <c r="RF2" s="744"/>
      <c r="RG2" s="744"/>
      <c r="RH2" s="744"/>
      <c r="RI2" s="744"/>
      <c r="RJ2" s="744"/>
      <c r="RK2" s="744"/>
      <c r="RL2" s="744"/>
      <c r="RM2" s="744"/>
      <c r="RN2" s="744"/>
      <c r="RO2" s="744"/>
      <c r="RP2" s="744"/>
      <c r="RQ2" s="744"/>
      <c r="RR2" s="744"/>
      <c r="RS2" s="744"/>
      <c r="RT2" s="744"/>
      <c r="RU2" s="744"/>
      <c r="RV2" s="744"/>
      <c r="RW2" s="744"/>
      <c r="RX2" s="744"/>
      <c r="RY2" s="744"/>
      <c r="RZ2" s="744"/>
      <c r="SA2" s="744"/>
      <c r="SB2" s="744"/>
      <c r="SC2" s="744"/>
      <c r="SD2" s="744"/>
      <c r="SE2" s="744"/>
      <c r="SF2" s="744"/>
      <c r="SG2" s="744"/>
      <c r="SH2" s="744"/>
      <c r="SI2" s="744"/>
      <c r="SJ2" s="744"/>
      <c r="SK2" s="744"/>
      <c r="SL2" s="744"/>
      <c r="SM2" s="744"/>
      <c r="SN2" s="744"/>
      <c r="SO2" s="744"/>
      <c r="SP2" s="744"/>
      <c r="SQ2" s="744"/>
      <c r="SR2" s="744"/>
      <c r="SS2" s="744"/>
      <c r="ST2" s="744"/>
      <c r="SU2" s="744"/>
      <c r="SV2" s="744"/>
      <c r="SW2" s="744"/>
      <c r="SX2" s="744"/>
      <c r="SY2" s="744"/>
      <c r="SZ2" s="744"/>
      <c r="TA2" s="744"/>
      <c r="TB2" s="744"/>
      <c r="TC2" s="744"/>
      <c r="TD2" s="744"/>
      <c r="TE2" s="744"/>
      <c r="TF2" s="744"/>
      <c r="TG2" s="744"/>
      <c r="TH2" s="744"/>
      <c r="TI2" s="744"/>
      <c r="TJ2" s="744"/>
      <c r="TK2" s="744"/>
      <c r="TL2" s="744"/>
      <c r="TM2" s="744"/>
      <c r="TN2" s="744"/>
      <c r="TO2" s="744"/>
      <c r="TP2" s="744"/>
      <c r="TQ2" s="744"/>
      <c r="TR2" s="744"/>
      <c r="TS2" s="744"/>
      <c r="TT2" s="744"/>
      <c r="TU2" s="744"/>
      <c r="TV2" s="744"/>
      <c r="TW2" s="744"/>
      <c r="TX2" s="744"/>
      <c r="TY2" s="744"/>
      <c r="TZ2" s="744"/>
      <c r="UA2" s="744"/>
      <c r="UB2" s="744"/>
      <c r="UC2" s="744"/>
      <c r="UD2" s="744"/>
      <c r="UE2" s="744"/>
      <c r="UF2" s="744"/>
      <c r="UG2" s="744"/>
      <c r="UH2" s="744"/>
      <c r="UI2" s="744"/>
      <c r="UJ2" s="744"/>
      <c r="UK2" s="744"/>
      <c r="UL2" s="744"/>
      <c r="UM2" s="744"/>
      <c r="UN2" s="744"/>
      <c r="UO2" s="744"/>
      <c r="UP2" s="744"/>
      <c r="UQ2" s="744"/>
      <c r="UR2" s="744"/>
      <c r="US2" s="744"/>
      <c r="UT2" s="744"/>
      <c r="UU2" s="744"/>
      <c r="UV2" s="744"/>
      <c r="UW2" s="744"/>
      <c r="UX2" s="744"/>
      <c r="UY2" s="744"/>
      <c r="UZ2" s="744"/>
      <c r="VA2" s="744"/>
      <c r="VB2" s="744"/>
      <c r="VC2" s="744"/>
      <c r="VD2" s="744"/>
      <c r="VE2" s="744"/>
      <c r="VF2" s="744"/>
      <c r="VG2" s="744"/>
      <c r="VH2" s="744"/>
      <c r="VI2" s="744"/>
      <c r="VJ2" s="744"/>
      <c r="VK2" s="744"/>
      <c r="VL2" s="744"/>
      <c r="VM2" s="744"/>
      <c r="VN2" s="744"/>
      <c r="VO2" s="744"/>
      <c r="VP2" s="744"/>
      <c r="VQ2" s="744"/>
      <c r="VR2" s="744"/>
      <c r="VS2" s="744"/>
      <c r="VT2" s="744"/>
      <c r="VU2" s="744"/>
      <c r="VV2" s="744"/>
      <c r="VW2" s="744"/>
      <c r="VX2" s="744"/>
      <c r="VY2" s="744"/>
      <c r="VZ2" s="744"/>
      <c r="WA2" s="744"/>
      <c r="WB2" s="744"/>
      <c r="WC2" s="744"/>
      <c r="WD2" s="744"/>
      <c r="WE2" s="744"/>
      <c r="WF2" s="744"/>
      <c r="WG2" s="744"/>
      <c r="WH2" s="744"/>
      <c r="WI2" s="744"/>
      <c r="WJ2" s="744"/>
      <c r="WK2" s="744"/>
      <c r="WL2" s="744"/>
      <c r="WM2" s="744"/>
      <c r="WN2" s="744"/>
      <c r="WO2" s="744"/>
      <c r="WP2" s="744"/>
      <c r="WQ2" s="744"/>
      <c r="WR2" s="744"/>
      <c r="WS2" s="744"/>
      <c r="WT2" s="744"/>
      <c r="WU2" s="744"/>
      <c r="WV2" s="744"/>
      <c r="WW2" s="744"/>
      <c r="WX2" s="744"/>
      <c r="WY2" s="744"/>
      <c r="WZ2" s="744"/>
      <c r="XA2" s="744"/>
      <c r="XB2" s="744"/>
      <c r="XC2" s="744"/>
      <c r="XD2" s="744"/>
      <c r="XE2" s="744"/>
      <c r="XF2" s="744"/>
      <c r="XG2" s="744"/>
      <c r="XH2" s="744"/>
      <c r="XI2" s="744"/>
      <c r="XJ2" s="744"/>
      <c r="XK2" s="744"/>
      <c r="XL2" s="744"/>
      <c r="XM2" s="744"/>
      <c r="XN2" s="744"/>
      <c r="XO2" s="744"/>
      <c r="XP2" s="744"/>
      <c r="XQ2" s="744"/>
      <c r="XR2" s="744"/>
      <c r="XS2" s="744"/>
      <c r="XT2" s="744"/>
      <c r="XU2" s="744"/>
      <c r="XV2" s="744"/>
      <c r="XW2" s="744"/>
      <c r="XX2" s="744"/>
      <c r="XY2" s="744"/>
      <c r="XZ2" s="744"/>
      <c r="YA2" s="744"/>
      <c r="YB2" s="744"/>
      <c r="YC2" s="744"/>
      <c r="YD2" s="744"/>
      <c r="YE2" s="744"/>
      <c r="YF2" s="744"/>
      <c r="YG2" s="744"/>
      <c r="YH2" s="744"/>
      <c r="YI2" s="744"/>
      <c r="YJ2" s="744"/>
      <c r="YK2" s="744"/>
      <c r="YL2" s="744"/>
      <c r="YM2" s="744"/>
      <c r="YN2" s="744"/>
      <c r="YO2" s="744"/>
      <c r="YP2" s="744"/>
      <c r="YQ2" s="744"/>
      <c r="YR2" s="744"/>
      <c r="YS2" s="744"/>
      <c r="YT2" s="744"/>
      <c r="YU2" s="744"/>
      <c r="YV2" s="744"/>
      <c r="YW2" s="744"/>
      <c r="YX2" s="744"/>
      <c r="YY2" s="744"/>
      <c r="YZ2" s="744"/>
      <c r="ZA2" s="744"/>
      <c r="ZB2" s="744"/>
      <c r="ZC2" s="744"/>
      <c r="ZD2" s="744"/>
      <c r="ZE2" s="744"/>
      <c r="ZF2" s="744"/>
      <c r="ZG2" s="744"/>
      <c r="ZH2" s="744"/>
      <c r="ZI2" s="744"/>
      <c r="ZJ2" s="744"/>
      <c r="ZK2" s="744"/>
      <c r="ZL2" s="744"/>
      <c r="ZM2" s="744"/>
      <c r="ZN2" s="744"/>
      <c r="ZO2" s="744"/>
      <c r="ZP2" s="744"/>
      <c r="ZQ2" s="744"/>
      <c r="ZR2" s="744"/>
      <c r="ZS2" s="744"/>
      <c r="ZT2" s="744"/>
      <c r="ZU2" s="744"/>
      <c r="ZV2" s="744"/>
      <c r="ZW2" s="744"/>
      <c r="ZX2" s="744"/>
      <c r="ZY2" s="744"/>
      <c r="ZZ2" s="744"/>
      <c r="AAA2" s="744"/>
      <c r="AAB2" s="744"/>
      <c r="AAC2" s="744"/>
      <c r="AAD2" s="744"/>
      <c r="AAE2" s="744"/>
      <c r="AAF2" s="744"/>
      <c r="AAG2" s="744"/>
      <c r="AAH2" s="744"/>
      <c r="AAI2" s="744"/>
      <c r="AAJ2" s="744"/>
      <c r="AAK2" s="744"/>
      <c r="AAL2" s="744"/>
      <c r="AAM2" s="744"/>
      <c r="AAN2" s="744"/>
      <c r="AAO2" s="744"/>
      <c r="AAP2" s="744"/>
      <c r="AAQ2" s="744"/>
      <c r="AAR2" s="744"/>
      <c r="AAS2" s="744"/>
      <c r="AAT2" s="744"/>
      <c r="AAU2" s="744"/>
      <c r="AAV2" s="744"/>
      <c r="AAW2" s="744"/>
      <c r="AAX2" s="744"/>
      <c r="AAY2" s="744"/>
      <c r="AAZ2" s="744"/>
      <c r="ABA2" s="744"/>
      <c r="ABB2" s="744"/>
      <c r="ABC2" s="744"/>
      <c r="ABD2" s="744"/>
      <c r="ABE2" s="744"/>
      <c r="ABF2" s="744"/>
      <c r="ABG2" s="744"/>
      <c r="ABH2" s="744"/>
      <c r="ABI2" s="744"/>
      <c r="ABJ2" s="744"/>
      <c r="ABK2" s="744"/>
      <c r="ABL2" s="744"/>
      <c r="ABM2" s="744"/>
      <c r="ABN2" s="744"/>
      <c r="ABO2" s="744"/>
      <c r="ABP2" s="744"/>
      <c r="ABQ2" s="744"/>
      <c r="ABR2" s="744"/>
      <c r="ABS2" s="744"/>
      <c r="ABT2" s="744"/>
      <c r="ABU2" s="744"/>
      <c r="ABV2" s="744"/>
      <c r="ABW2" s="744"/>
      <c r="ABX2" s="744"/>
      <c r="ABY2" s="744"/>
      <c r="ABZ2" s="744"/>
      <c r="ACA2" s="744"/>
      <c r="ACB2" s="744"/>
      <c r="ACC2" s="744"/>
      <c r="ACD2" s="744"/>
      <c r="ACE2" s="744"/>
      <c r="ACF2" s="744"/>
      <c r="ACG2" s="744"/>
      <c r="ACH2" s="744"/>
      <c r="ACI2" s="744"/>
      <c r="ACJ2" s="744"/>
      <c r="ACK2" s="744"/>
      <c r="ACL2" s="744"/>
      <c r="ACM2" s="744"/>
      <c r="ACN2" s="744"/>
      <c r="ACO2" s="744"/>
      <c r="ACP2" s="744"/>
      <c r="ACQ2" s="744"/>
      <c r="ACR2" s="744"/>
      <c r="ACS2" s="744"/>
      <c r="ACT2" s="744"/>
      <c r="ACU2" s="744"/>
      <c r="ACV2" s="744"/>
      <c r="ACW2" s="744"/>
      <c r="ACX2" s="744"/>
      <c r="ACY2" s="744"/>
      <c r="ACZ2" s="744"/>
      <c r="ADA2" s="744"/>
      <c r="ADB2" s="744"/>
      <c r="ADC2" s="744"/>
      <c r="ADD2" s="744"/>
      <c r="ADE2" s="744"/>
      <c r="ADF2" s="744"/>
      <c r="ADG2" s="744"/>
      <c r="ADH2" s="744"/>
      <c r="ADI2" s="744"/>
      <c r="ADJ2" s="744"/>
      <c r="ADK2" s="744"/>
      <c r="ADL2" s="744"/>
      <c r="ADM2" s="744"/>
      <c r="ADN2" s="744"/>
      <c r="ADO2" s="744"/>
      <c r="ADP2" s="744"/>
      <c r="ADQ2" s="744"/>
      <c r="ADR2" s="744"/>
      <c r="ADS2" s="744"/>
      <c r="ADT2" s="744"/>
      <c r="ADU2" s="744"/>
      <c r="ADV2" s="744"/>
      <c r="ADW2" s="744"/>
      <c r="ADX2" s="744"/>
      <c r="ADY2" s="744"/>
      <c r="ADZ2" s="744"/>
      <c r="AEA2" s="744"/>
      <c r="AEB2" s="744"/>
      <c r="AEC2" s="744"/>
      <c r="AED2" s="744"/>
      <c r="AEE2" s="744"/>
      <c r="AEF2" s="744"/>
      <c r="AEG2" s="744"/>
      <c r="AEH2" s="744"/>
      <c r="AEI2" s="744"/>
      <c r="AEJ2" s="744"/>
      <c r="AEK2" s="744"/>
      <c r="AEL2" s="744"/>
      <c r="AEM2" s="744"/>
      <c r="AEN2" s="744"/>
      <c r="AEO2" s="744"/>
      <c r="AEP2" s="744"/>
      <c r="AEQ2" s="744"/>
      <c r="AER2" s="744"/>
      <c r="AES2" s="744"/>
      <c r="AET2" s="744"/>
      <c r="AEU2" s="744"/>
      <c r="AEV2" s="744"/>
      <c r="AEW2" s="744"/>
      <c r="AEX2" s="744"/>
      <c r="AEY2" s="744"/>
      <c r="AEZ2" s="744"/>
      <c r="AFA2" s="744"/>
      <c r="AFB2" s="744"/>
      <c r="AFC2" s="744"/>
      <c r="AFD2" s="744"/>
      <c r="AFE2" s="744"/>
      <c r="AFF2" s="744"/>
      <c r="AFG2" s="744"/>
      <c r="AFH2" s="744"/>
      <c r="AFI2" s="744"/>
      <c r="AFJ2" s="744"/>
      <c r="AFK2" s="744"/>
      <c r="AFL2" s="744"/>
      <c r="AFM2" s="744"/>
      <c r="AFN2" s="744"/>
      <c r="AFO2" s="744"/>
      <c r="AFP2" s="744"/>
      <c r="AFQ2" s="744"/>
      <c r="AFR2" s="744"/>
      <c r="AFS2" s="744"/>
      <c r="AFT2" s="744"/>
      <c r="AFU2" s="744"/>
      <c r="AFV2" s="744"/>
      <c r="AFW2" s="744"/>
      <c r="AFX2" s="744"/>
      <c r="AFY2" s="744"/>
      <c r="AFZ2" s="744"/>
      <c r="AGA2" s="744"/>
      <c r="AGB2" s="744"/>
      <c r="AGC2" s="744"/>
      <c r="AGD2" s="744"/>
      <c r="AGE2" s="744"/>
      <c r="AGF2" s="744"/>
      <c r="AGG2" s="744"/>
      <c r="AGH2" s="744"/>
      <c r="AGI2" s="744"/>
      <c r="AGJ2" s="744"/>
      <c r="AGK2" s="744"/>
      <c r="AGL2" s="744"/>
      <c r="AGM2" s="744"/>
      <c r="AGN2" s="744"/>
      <c r="AGO2" s="744"/>
      <c r="AGP2" s="744"/>
      <c r="AGQ2" s="744"/>
      <c r="AGR2" s="744"/>
      <c r="AGS2" s="744"/>
      <c r="AGT2" s="744"/>
      <c r="AGU2" s="744"/>
      <c r="AGV2" s="744"/>
      <c r="AGW2" s="744"/>
      <c r="AGX2" s="744"/>
      <c r="AGY2" s="744"/>
      <c r="AGZ2" s="744"/>
      <c r="AHA2" s="744"/>
      <c r="AHB2" s="744"/>
      <c r="AHC2" s="744"/>
      <c r="AHD2" s="744"/>
      <c r="AHE2" s="744"/>
      <c r="AHF2" s="744"/>
      <c r="AHG2" s="744"/>
      <c r="AHH2" s="744"/>
      <c r="AHI2" s="744"/>
      <c r="AHJ2" s="744"/>
      <c r="AHK2" s="744"/>
      <c r="AHL2" s="744"/>
      <c r="AHM2" s="744"/>
      <c r="AHN2" s="744"/>
      <c r="AHO2" s="744"/>
      <c r="AHP2" s="744"/>
      <c r="AHQ2" s="744"/>
      <c r="AHR2" s="744"/>
      <c r="AHS2" s="744"/>
      <c r="AHT2" s="744"/>
      <c r="AHU2" s="744"/>
      <c r="AHV2" s="744"/>
      <c r="AHW2" s="744"/>
      <c r="AHX2" s="744"/>
      <c r="AHY2" s="744"/>
      <c r="AHZ2" s="744"/>
      <c r="AIA2" s="744"/>
      <c r="AIB2" s="744"/>
      <c r="AIC2" s="744"/>
      <c r="AID2" s="744"/>
      <c r="AIE2" s="744"/>
      <c r="AIF2" s="744"/>
      <c r="AIG2" s="744"/>
      <c r="AIH2" s="744"/>
      <c r="AII2" s="744"/>
      <c r="AIJ2" s="744"/>
      <c r="AIK2" s="744"/>
      <c r="AIL2" s="744"/>
      <c r="AIM2" s="744"/>
      <c r="AIN2" s="744"/>
      <c r="AIO2" s="744"/>
      <c r="AIP2" s="744"/>
      <c r="AIQ2" s="744"/>
      <c r="AIR2" s="744"/>
      <c r="AIS2" s="744"/>
      <c r="AIT2" s="744"/>
      <c r="AIU2" s="744"/>
      <c r="AIV2" s="744"/>
      <c r="AIW2" s="744"/>
      <c r="AIX2" s="744"/>
      <c r="AIY2" s="744"/>
      <c r="AIZ2" s="744"/>
      <c r="AJA2" s="744"/>
      <c r="AJB2" s="744"/>
      <c r="AJC2" s="744"/>
      <c r="AJD2" s="744"/>
      <c r="AJE2" s="744"/>
      <c r="AJF2" s="744"/>
      <c r="AJG2" s="744"/>
      <c r="AJH2" s="744"/>
      <c r="AJI2" s="744"/>
      <c r="AJJ2" s="744"/>
      <c r="AJK2" s="744"/>
      <c r="AJL2" s="744"/>
      <c r="AJM2" s="744"/>
      <c r="AJN2" s="744"/>
      <c r="AJO2" s="744"/>
      <c r="AJP2" s="744"/>
      <c r="AJQ2" s="744"/>
      <c r="AJR2" s="744"/>
      <c r="AJS2" s="744"/>
      <c r="AJT2" s="744"/>
      <c r="AJU2" s="744"/>
      <c r="AJV2" s="744"/>
      <c r="AJW2" s="744"/>
      <c r="AJX2" s="744"/>
      <c r="AJY2" s="744"/>
      <c r="AJZ2" s="744"/>
      <c r="AKA2" s="744"/>
      <c r="AKB2" s="744"/>
      <c r="AKC2" s="744"/>
      <c r="AKD2" s="744"/>
      <c r="AKE2" s="744"/>
      <c r="AKF2" s="744"/>
      <c r="AKG2" s="744"/>
      <c r="AKH2" s="744"/>
      <c r="AKI2" s="744"/>
      <c r="AKJ2" s="744"/>
      <c r="AKK2" s="744"/>
      <c r="AKL2" s="744"/>
      <c r="AKM2" s="744"/>
      <c r="AKN2" s="744"/>
      <c r="AKO2" s="744"/>
      <c r="AKP2" s="744"/>
      <c r="AKQ2" s="744"/>
      <c r="AKR2" s="744"/>
      <c r="AKS2" s="744"/>
      <c r="AKT2" s="744"/>
      <c r="AKU2" s="744"/>
      <c r="AKV2" s="744"/>
      <c r="AKW2" s="744"/>
      <c r="AKX2" s="744"/>
      <c r="AKY2" s="744"/>
      <c r="AKZ2" s="744"/>
      <c r="ALA2" s="744"/>
      <c r="ALB2" s="744"/>
      <c r="ALC2" s="744"/>
      <c r="ALD2" s="744"/>
      <c r="ALE2" s="744"/>
      <c r="ALF2" s="744"/>
      <c r="ALG2" s="744"/>
      <c r="ALH2" s="744"/>
      <c r="ALI2" s="744"/>
      <c r="ALJ2" s="744"/>
      <c r="ALK2" s="744"/>
      <c r="ALL2" s="744"/>
      <c r="ALM2" s="744"/>
      <c r="ALN2" s="744"/>
      <c r="ALO2" s="744"/>
      <c r="ALP2" s="744"/>
      <c r="ALQ2" s="744"/>
      <c r="ALR2" s="744"/>
      <c r="ALS2" s="744"/>
      <c r="ALT2" s="744"/>
      <c r="ALU2" s="744"/>
      <c r="ALV2" s="744"/>
      <c r="ALW2" s="744"/>
      <c r="ALX2" s="744"/>
      <c r="ALY2" s="744"/>
      <c r="ALZ2" s="744"/>
      <c r="AMA2" s="744"/>
      <c r="AMB2" s="744"/>
      <c r="AMC2" s="744"/>
      <c r="AMD2" s="744"/>
      <c r="AME2" s="744"/>
      <c r="AMF2" s="744"/>
      <c r="AMG2" s="744"/>
      <c r="AMH2" s="744"/>
      <c r="AMI2" s="744"/>
      <c r="AMJ2" s="744"/>
      <c r="AMK2" s="744"/>
      <c r="AML2" s="744"/>
      <c r="AMM2" s="744"/>
      <c r="AMN2" s="744"/>
      <c r="AMO2" s="744"/>
      <c r="AMP2" s="744"/>
      <c r="AMQ2" s="744"/>
      <c r="AMR2" s="744"/>
      <c r="AMS2" s="744"/>
      <c r="AMT2" s="744"/>
      <c r="AMU2" s="744"/>
      <c r="AMV2" s="744"/>
      <c r="AMW2" s="744"/>
      <c r="AMX2" s="744"/>
      <c r="AMY2" s="744"/>
      <c r="AMZ2" s="744"/>
      <c r="ANA2" s="744"/>
      <c r="ANB2" s="744"/>
      <c r="ANC2" s="744"/>
      <c r="AND2" s="744"/>
      <c r="ANE2" s="744"/>
      <c r="ANF2" s="744"/>
      <c r="ANG2" s="744"/>
      <c r="ANH2" s="744"/>
      <c r="ANI2" s="744"/>
      <c r="ANJ2" s="744"/>
      <c r="ANK2" s="744"/>
      <c r="ANL2" s="744"/>
      <c r="ANM2" s="744"/>
      <c r="ANN2" s="744"/>
      <c r="ANO2" s="744"/>
      <c r="ANP2" s="744"/>
      <c r="ANQ2" s="744"/>
      <c r="ANR2" s="744"/>
      <c r="ANS2" s="744"/>
      <c r="ANT2" s="744"/>
      <c r="ANU2" s="744"/>
      <c r="ANV2" s="744"/>
      <c r="ANW2" s="744"/>
      <c r="ANX2" s="744"/>
      <c r="ANY2" s="744"/>
      <c r="ANZ2" s="744"/>
      <c r="AOA2" s="744"/>
      <c r="AOB2" s="744"/>
      <c r="AOC2" s="744"/>
      <c r="AOD2" s="744"/>
      <c r="AOE2" s="744"/>
      <c r="AOF2" s="744"/>
      <c r="AOG2" s="744"/>
      <c r="AOH2" s="744"/>
      <c r="AOI2" s="744"/>
      <c r="AOJ2" s="744"/>
      <c r="AOK2" s="744"/>
      <c r="AOL2" s="744"/>
      <c r="AOM2" s="744"/>
      <c r="AON2" s="744"/>
      <c r="AOO2" s="744"/>
      <c r="AOP2" s="744"/>
      <c r="AOQ2" s="744"/>
      <c r="AOR2" s="744"/>
      <c r="AOS2" s="744"/>
      <c r="AOT2" s="744"/>
      <c r="AOU2" s="744"/>
      <c r="AOV2" s="744"/>
      <c r="AOW2" s="744"/>
      <c r="AOX2" s="744"/>
      <c r="AOY2" s="744"/>
      <c r="AOZ2" s="744"/>
      <c r="APA2" s="744"/>
      <c r="APB2" s="744"/>
      <c r="APC2" s="744"/>
      <c r="APD2" s="744"/>
      <c r="APE2" s="744"/>
      <c r="APF2" s="744"/>
      <c r="APG2" s="744"/>
      <c r="APH2" s="744"/>
      <c r="API2" s="744"/>
      <c r="APJ2" s="744"/>
      <c r="APK2" s="744"/>
      <c r="APL2" s="744"/>
      <c r="APM2" s="744"/>
      <c r="APN2" s="744"/>
      <c r="APO2" s="744"/>
      <c r="APP2" s="744"/>
      <c r="APQ2" s="744"/>
      <c r="APR2" s="744"/>
      <c r="APS2" s="744"/>
      <c r="APT2" s="744"/>
      <c r="APU2" s="744"/>
      <c r="APV2" s="744"/>
      <c r="APW2" s="744"/>
      <c r="APX2" s="744"/>
      <c r="APY2" s="744"/>
      <c r="APZ2" s="744"/>
      <c r="AQA2" s="744"/>
      <c r="AQB2" s="744"/>
      <c r="AQC2" s="744"/>
      <c r="AQD2" s="744"/>
      <c r="AQE2" s="744"/>
      <c r="AQF2" s="744"/>
      <c r="AQG2" s="744"/>
      <c r="AQH2" s="744"/>
      <c r="AQI2" s="744"/>
      <c r="AQJ2" s="744"/>
      <c r="AQK2" s="744"/>
      <c r="AQL2" s="744"/>
      <c r="AQM2" s="744"/>
      <c r="AQN2" s="744"/>
      <c r="AQO2" s="744"/>
      <c r="AQP2" s="744"/>
      <c r="AQQ2" s="744"/>
      <c r="AQR2" s="744"/>
      <c r="AQS2" s="744"/>
      <c r="AQT2" s="744"/>
      <c r="AQU2" s="744"/>
      <c r="AQV2" s="744"/>
      <c r="AQW2" s="744"/>
      <c r="AQX2" s="744"/>
      <c r="AQY2" s="744"/>
      <c r="AQZ2" s="744"/>
      <c r="ARA2" s="744"/>
      <c r="ARB2" s="744"/>
      <c r="ARC2" s="744"/>
      <c r="ARD2" s="744"/>
      <c r="ARE2" s="744"/>
      <c r="ARF2" s="744"/>
      <c r="ARG2" s="744"/>
      <c r="ARH2" s="744"/>
      <c r="ARI2" s="744"/>
      <c r="ARJ2" s="744"/>
      <c r="ARK2" s="744"/>
      <c r="ARL2" s="744"/>
      <c r="ARM2" s="744"/>
      <c r="ARN2" s="744"/>
      <c r="ARO2" s="744"/>
      <c r="ARP2" s="744"/>
      <c r="ARQ2" s="744"/>
      <c r="ARR2" s="744"/>
      <c r="ARS2" s="744"/>
      <c r="ART2" s="744"/>
      <c r="ARU2" s="744"/>
      <c r="ARV2" s="744"/>
      <c r="ARW2" s="744"/>
      <c r="ARX2" s="744"/>
      <c r="ARY2" s="744"/>
      <c r="ARZ2" s="744"/>
      <c r="ASA2" s="744"/>
      <c r="ASB2" s="744"/>
      <c r="ASC2" s="744"/>
      <c r="ASD2" s="744"/>
      <c r="ASE2" s="744"/>
      <c r="ASF2" s="744"/>
      <c r="ASG2" s="744"/>
      <c r="ASH2" s="744"/>
      <c r="ASI2" s="744"/>
      <c r="ASJ2" s="744"/>
      <c r="ASK2" s="744"/>
      <c r="ASL2" s="744"/>
      <c r="ASM2" s="744"/>
      <c r="ASN2" s="744"/>
      <c r="ASO2" s="744"/>
      <c r="ASP2" s="744"/>
      <c r="ASQ2" s="744"/>
      <c r="ASR2" s="744"/>
      <c r="ASS2" s="744"/>
      <c r="AST2" s="744"/>
      <c r="ASU2" s="744"/>
      <c r="ASV2" s="744"/>
      <c r="ASW2" s="744"/>
      <c r="ASX2" s="744"/>
      <c r="ASY2" s="744"/>
      <c r="ASZ2" s="744"/>
      <c r="ATA2" s="744"/>
      <c r="ATB2" s="744"/>
      <c r="ATC2" s="744"/>
      <c r="ATD2" s="744"/>
      <c r="ATE2" s="744"/>
      <c r="ATF2" s="744"/>
      <c r="ATG2" s="744"/>
      <c r="ATH2" s="744"/>
      <c r="ATI2" s="744"/>
      <c r="ATJ2" s="744"/>
      <c r="ATK2" s="744"/>
      <c r="ATL2" s="744"/>
      <c r="ATM2" s="744"/>
      <c r="ATN2" s="744"/>
      <c r="ATO2" s="744"/>
      <c r="ATP2" s="744"/>
      <c r="ATQ2" s="744"/>
      <c r="ATR2" s="744"/>
      <c r="ATS2" s="744"/>
      <c r="ATT2" s="744"/>
      <c r="ATU2" s="744"/>
      <c r="ATV2" s="744"/>
      <c r="ATW2" s="744"/>
      <c r="ATX2" s="744"/>
      <c r="ATY2" s="744"/>
      <c r="ATZ2" s="744"/>
      <c r="AUA2" s="744"/>
      <c r="AUB2" s="744"/>
      <c r="AUC2" s="744"/>
      <c r="AUD2" s="744"/>
      <c r="AUE2" s="744"/>
      <c r="AUF2" s="744"/>
      <c r="AUG2" s="744"/>
      <c r="AUH2" s="744"/>
      <c r="AUI2" s="744"/>
      <c r="AUJ2" s="744"/>
      <c r="AUK2" s="744"/>
      <c r="AUL2" s="744"/>
      <c r="AUM2" s="744"/>
      <c r="AUN2" s="744"/>
      <c r="AUO2" s="744"/>
      <c r="AUP2" s="744"/>
      <c r="AUQ2" s="744"/>
      <c r="AUR2" s="744"/>
      <c r="AUS2" s="744"/>
      <c r="AUT2" s="744"/>
      <c r="AUU2" s="744"/>
      <c r="AUV2" s="744"/>
      <c r="AUW2" s="744"/>
      <c r="AUX2" s="744"/>
      <c r="AUY2" s="744"/>
      <c r="AUZ2" s="744"/>
      <c r="AVA2" s="744"/>
      <c r="AVB2" s="744"/>
      <c r="AVC2" s="744"/>
      <c r="AVD2" s="744"/>
      <c r="AVE2" s="744"/>
      <c r="AVF2" s="744"/>
      <c r="AVG2" s="744"/>
      <c r="AVH2" s="744"/>
      <c r="AVI2" s="744"/>
      <c r="AVJ2" s="744"/>
      <c r="AVK2" s="744"/>
      <c r="AVL2" s="744"/>
      <c r="AVM2" s="744"/>
      <c r="AVN2" s="744"/>
      <c r="AVO2" s="744"/>
      <c r="AVP2" s="744"/>
      <c r="AVQ2" s="744"/>
      <c r="AVR2" s="744"/>
      <c r="AVS2" s="744"/>
      <c r="AVT2" s="744"/>
      <c r="AVU2" s="744"/>
      <c r="AVV2" s="744"/>
      <c r="AVW2" s="744"/>
      <c r="AVX2" s="744"/>
      <c r="AVY2" s="744"/>
      <c r="AVZ2" s="744"/>
      <c r="AWA2" s="744"/>
      <c r="AWB2" s="744"/>
      <c r="AWC2" s="744"/>
      <c r="AWD2" s="744"/>
      <c r="AWE2" s="744"/>
      <c r="AWF2" s="744"/>
      <c r="AWG2" s="744"/>
      <c r="AWH2" s="744"/>
      <c r="AWI2" s="744"/>
      <c r="AWJ2" s="744"/>
      <c r="AWK2" s="744"/>
      <c r="AWL2" s="744"/>
      <c r="AWM2" s="744"/>
      <c r="AWN2" s="744"/>
      <c r="AWO2" s="744"/>
      <c r="AWP2" s="744"/>
      <c r="AWQ2" s="744"/>
      <c r="AWR2" s="744"/>
      <c r="AWS2" s="744"/>
      <c r="AWT2" s="744"/>
      <c r="AWU2" s="744"/>
      <c r="AWV2" s="744"/>
      <c r="AWW2" s="744"/>
      <c r="AWX2" s="744"/>
      <c r="AWY2" s="744"/>
      <c r="AWZ2" s="744"/>
      <c r="AXA2" s="744"/>
      <c r="AXB2" s="744"/>
      <c r="AXC2" s="744"/>
      <c r="AXD2" s="744"/>
      <c r="AXE2" s="744"/>
      <c r="AXF2" s="744"/>
      <c r="AXG2" s="744"/>
      <c r="AXH2" s="744"/>
      <c r="AXI2" s="744"/>
      <c r="AXJ2" s="744"/>
      <c r="AXK2" s="744"/>
      <c r="AXL2" s="744"/>
      <c r="AXM2" s="744"/>
      <c r="AXN2" s="744"/>
      <c r="AXO2" s="744"/>
      <c r="AXP2" s="744"/>
      <c r="AXQ2" s="744"/>
      <c r="AXR2" s="744"/>
      <c r="AXS2" s="744"/>
      <c r="AXT2" s="744"/>
      <c r="AXU2" s="744"/>
      <c r="AXV2" s="744"/>
      <c r="AXW2" s="744"/>
      <c r="AXX2" s="744"/>
      <c r="AXY2" s="744"/>
      <c r="AXZ2" s="744"/>
      <c r="AYA2" s="744"/>
      <c r="AYB2" s="744"/>
      <c r="AYC2" s="744"/>
      <c r="AYD2" s="744"/>
      <c r="AYE2" s="744"/>
      <c r="AYF2" s="744"/>
      <c r="AYG2" s="744"/>
      <c r="AYH2" s="744"/>
      <c r="AYI2" s="744"/>
      <c r="AYJ2" s="744"/>
      <c r="AYK2" s="744"/>
      <c r="AYL2" s="744"/>
      <c r="AYM2" s="744"/>
      <c r="AYN2" s="744"/>
      <c r="AYO2" s="744"/>
      <c r="AYP2" s="744"/>
      <c r="AYQ2" s="744"/>
      <c r="AYR2" s="744"/>
      <c r="AYS2" s="744"/>
      <c r="AYT2" s="744"/>
      <c r="AYU2" s="744"/>
      <c r="AYV2" s="744"/>
      <c r="AYW2" s="744"/>
      <c r="AYX2" s="744"/>
      <c r="AYY2" s="744"/>
      <c r="AYZ2" s="744"/>
      <c r="AZA2" s="744"/>
      <c r="AZB2" s="744"/>
      <c r="AZC2" s="744"/>
      <c r="AZD2" s="744"/>
      <c r="AZE2" s="744"/>
      <c r="AZF2" s="744"/>
      <c r="AZG2" s="744"/>
      <c r="AZH2" s="744"/>
      <c r="AZI2" s="744"/>
      <c r="AZJ2" s="744"/>
      <c r="AZK2" s="744"/>
      <c r="AZL2" s="744"/>
      <c r="AZM2" s="744"/>
      <c r="AZN2" s="744"/>
      <c r="AZO2" s="744"/>
      <c r="AZP2" s="744"/>
      <c r="AZQ2" s="744"/>
      <c r="AZR2" s="744"/>
      <c r="AZS2" s="744"/>
      <c r="AZT2" s="744"/>
      <c r="AZU2" s="744"/>
      <c r="AZV2" s="744"/>
      <c r="AZW2" s="744"/>
      <c r="AZX2" s="744"/>
      <c r="AZY2" s="744"/>
      <c r="AZZ2" s="744"/>
      <c r="BAA2" s="744"/>
      <c r="BAB2" s="744"/>
      <c r="BAC2" s="744"/>
      <c r="BAD2" s="744"/>
      <c r="BAE2" s="744"/>
      <c r="BAF2" s="744"/>
      <c r="BAG2" s="744"/>
      <c r="BAH2" s="744"/>
      <c r="BAI2" s="744"/>
      <c r="BAJ2" s="744"/>
      <c r="BAK2" s="744"/>
      <c r="BAL2" s="744"/>
      <c r="BAM2" s="744"/>
      <c r="BAN2" s="744"/>
      <c r="BAO2" s="744"/>
      <c r="BAP2" s="744"/>
      <c r="BAQ2" s="744"/>
      <c r="BAR2" s="744"/>
      <c r="BAS2" s="744"/>
      <c r="BAT2" s="744"/>
      <c r="BAU2" s="744"/>
      <c r="BAV2" s="744"/>
      <c r="BAW2" s="744"/>
      <c r="BAX2" s="744"/>
      <c r="BAY2" s="744"/>
      <c r="BAZ2" s="744"/>
      <c r="BBA2" s="744"/>
      <c r="BBB2" s="744"/>
      <c r="BBC2" s="744"/>
      <c r="BBD2" s="744"/>
      <c r="BBE2" s="744"/>
      <c r="BBF2" s="744"/>
      <c r="BBG2" s="744"/>
      <c r="BBH2" s="744"/>
      <c r="BBI2" s="744"/>
      <c r="BBJ2" s="744"/>
      <c r="BBK2" s="744"/>
      <c r="BBL2" s="744"/>
      <c r="BBM2" s="744"/>
      <c r="BBN2" s="744"/>
      <c r="BBO2" s="744"/>
      <c r="BBP2" s="744"/>
      <c r="BBQ2" s="744"/>
      <c r="BBR2" s="744"/>
      <c r="BBS2" s="744"/>
      <c r="BBT2" s="744"/>
      <c r="BBU2" s="744"/>
      <c r="BBV2" s="744"/>
      <c r="BBW2" s="744"/>
      <c r="BBX2" s="744"/>
      <c r="BBY2" s="744"/>
      <c r="BBZ2" s="744"/>
      <c r="BCA2" s="744"/>
      <c r="BCB2" s="744"/>
      <c r="BCC2" s="744"/>
      <c r="BCD2" s="744"/>
      <c r="BCE2" s="744"/>
      <c r="BCF2" s="744"/>
      <c r="BCG2" s="744"/>
      <c r="BCH2" s="744"/>
      <c r="BCI2" s="744"/>
      <c r="BCJ2" s="744"/>
      <c r="BCK2" s="744"/>
      <c r="BCL2" s="744"/>
      <c r="BCM2" s="744"/>
      <c r="BCN2" s="744"/>
      <c r="BCO2" s="744"/>
      <c r="BCP2" s="744"/>
      <c r="BCQ2" s="744"/>
      <c r="BCR2" s="744"/>
      <c r="BCS2" s="744"/>
      <c r="BCT2" s="744"/>
      <c r="BCU2" s="744"/>
      <c r="BCV2" s="744"/>
      <c r="BCW2" s="744"/>
      <c r="BCX2" s="744"/>
      <c r="BCY2" s="744"/>
      <c r="BCZ2" s="744"/>
      <c r="BDA2" s="744"/>
      <c r="BDB2" s="744"/>
      <c r="BDC2" s="744"/>
      <c r="BDD2" s="744"/>
      <c r="BDE2" s="744"/>
      <c r="BDF2" s="744"/>
      <c r="BDG2" s="744"/>
      <c r="BDH2" s="744"/>
      <c r="BDI2" s="744"/>
      <c r="BDJ2" s="744"/>
      <c r="BDK2" s="744"/>
      <c r="BDL2" s="744"/>
      <c r="BDM2" s="744"/>
      <c r="BDN2" s="744"/>
      <c r="BDO2" s="744"/>
      <c r="BDP2" s="744"/>
      <c r="BDQ2" s="744"/>
      <c r="BDR2" s="744"/>
      <c r="BDS2" s="744"/>
      <c r="BDT2" s="744"/>
      <c r="BDU2" s="744"/>
      <c r="BDV2" s="744"/>
      <c r="BDW2" s="744"/>
      <c r="BDX2" s="744"/>
      <c r="BDY2" s="744"/>
      <c r="BDZ2" s="744"/>
      <c r="BEA2" s="744"/>
      <c r="BEB2" s="744"/>
      <c r="BEC2" s="744"/>
      <c r="BED2" s="744"/>
      <c r="BEE2" s="744"/>
      <c r="BEF2" s="744"/>
      <c r="BEG2" s="744"/>
      <c r="BEH2" s="744"/>
      <c r="BEI2" s="744"/>
      <c r="BEJ2" s="744"/>
      <c r="BEK2" s="744"/>
      <c r="BEL2" s="744"/>
      <c r="BEM2" s="744"/>
      <c r="BEN2" s="744"/>
      <c r="BEO2" s="744"/>
      <c r="BEP2" s="744"/>
      <c r="BEQ2" s="744"/>
      <c r="BER2" s="744"/>
      <c r="BES2" s="744"/>
      <c r="BET2" s="744"/>
      <c r="BEU2" s="744"/>
      <c r="BEV2" s="744"/>
      <c r="BEW2" s="744"/>
      <c r="BEX2" s="744"/>
      <c r="BEY2" s="744"/>
      <c r="BEZ2" s="744"/>
      <c r="BFA2" s="744"/>
      <c r="BFB2" s="744"/>
      <c r="BFC2" s="744"/>
      <c r="BFD2" s="744"/>
      <c r="BFE2" s="744"/>
      <c r="BFF2" s="744"/>
      <c r="BFG2" s="744"/>
      <c r="BFH2" s="744"/>
      <c r="BFI2" s="744"/>
      <c r="BFJ2" s="744"/>
      <c r="BFK2" s="744"/>
      <c r="BFL2" s="744"/>
      <c r="BFM2" s="744"/>
      <c r="BFN2" s="744"/>
      <c r="BFO2" s="744"/>
      <c r="BFP2" s="744"/>
      <c r="BFQ2" s="744"/>
      <c r="BFR2" s="744"/>
      <c r="BFS2" s="744"/>
      <c r="BFT2" s="744"/>
      <c r="BFU2" s="744"/>
      <c r="BFV2" s="744"/>
      <c r="BFW2" s="744"/>
      <c r="BFX2" s="744"/>
      <c r="BFY2" s="744"/>
      <c r="BFZ2" s="744"/>
      <c r="BGA2" s="744"/>
      <c r="BGB2" s="744"/>
      <c r="BGC2" s="744"/>
      <c r="BGD2" s="744"/>
      <c r="BGE2" s="744"/>
      <c r="BGF2" s="744"/>
      <c r="BGG2" s="744"/>
      <c r="BGH2" s="744"/>
      <c r="BGI2" s="744"/>
      <c r="BGJ2" s="744"/>
      <c r="BGK2" s="744"/>
      <c r="BGL2" s="744"/>
      <c r="BGM2" s="744"/>
      <c r="BGN2" s="744"/>
      <c r="BGO2" s="744"/>
      <c r="BGP2" s="744"/>
      <c r="BGQ2" s="744"/>
      <c r="BGR2" s="744"/>
      <c r="BGS2" s="744"/>
      <c r="BGT2" s="744"/>
      <c r="BGU2" s="744"/>
      <c r="BGV2" s="744"/>
      <c r="BGW2" s="744"/>
      <c r="BGX2" s="744"/>
      <c r="BGY2" s="744"/>
      <c r="BGZ2" s="744"/>
      <c r="BHA2" s="744"/>
      <c r="BHB2" s="744"/>
      <c r="BHC2" s="744"/>
      <c r="BHD2" s="744"/>
      <c r="BHE2" s="744"/>
      <c r="BHF2" s="744"/>
      <c r="BHG2" s="744"/>
      <c r="BHH2" s="744"/>
      <c r="BHI2" s="744"/>
      <c r="BHJ2" s="744"/>
      <c r="BHK2" s="744"/>
      <c r="BHL2" s="744"/>
      <c r="BHM2" s="744"/>
      <c r="BHN2" s="744"/>
      <c r="BHO2" s="744"/>
      <c r="BHP2" s="744"/>
      <c r="BHQ2" s="744"/>
      <c r="BHR2" s="744"/>
      <c r="BHS2" s="744"/>
      <c r="BHT2" s="744"/>
      <c r="BHU2" s="744"/>
      <c r="BHV2" s="744"/>
      <c r="BHW2" s="744"/>
      <c r="BHX2" s="744"/>
      <c r="BHY2" s="744"/>
      <c r="BHZ2" s="744"/>
      <c r="BIA2" s="744"/>
      <c r="BIB2" s="744"/>
      <c r="BIC2" s="744"/>
      <c r="BID2" s="744"/>
      <c r="BIE2" s="744"/>
      <c r="BIF2" s="744"/>
      <c r="BIG2" s="744"/>
      <c r="BIH2" s="744"/>
      <c r="BII2" s="744"/>
      <c r="BIJ2" s="744"/>
      <c r="BIK2" s="744"/>
      <c r="BIL2" s="744"/>
      <c r="BIM2" s="744"/>
      <c r="BIN2" s="744"/>
      <c r="BIO2" s="744"/>
      <c r="BIP2" s="744"/>
      <c r="BIQ2" s="744"/>
      <c r="BIR2" s="744"/>
      <c r="BIS2" s="744"/>
      <c r="BIT2" s="744"/>
      <c r="BIU2" s="744"/>
      <c r="BIV2" s="744"/>
      <c r="BIW2" s="744"/>
      <c r="BIX2" s="744"/>
      <c r="BIY2" s="744"/>
      <c r="BIZ2" s="744"/>
      <c r="BJA2" s="744"/>
      <c r="BJB2" s="744"/>
      <c r="BJC2" s="744"/>
      <c r="BJD2" s="744"/>
      <c r="BJE2" s="744"/>
      <c r="BJF2" s="744"/>
      <c r="BJG2" s="744"/>
      <c r="BJH2" s="744"/>
      <c r="BJI2" s="744"/>
      <c r="BJJ2" s="744"/>
      <c r="BJK2" s="744"/>
      <c r="BJL2" s="744"/>
      <c r="BJM2" s="744"/>
      <c r="BJN2" s="744"/>
      <c r="BJO2" s="744"/>
      <c r="BJP2" s="744"/>
      <c r="BJQ2" s="744"/>
      <c r="BJR2" s="744"/>
      <c r="BJS2" s="744"/>
      <c r="BJT2" s="744"/>
      <c r="BJU2" s="744"/>
      <c r="BJV2" s="744"/>
      <c r="BJW2" s="744"/>
      <c r="BJX2" s="744"/>
      <c r="BJY2" s="744"/>
      <c r="BJZ2" s="744"/>
      <c r="BKA2" s="744"/>
      <c r="BKB2" s="744"/>
      <c r="BKC2" s="744"/>
      <c r="BKD2" s="744"/>
      <c r="BKE2" s="744"/>
      <c r="BKF2" s="744"/>
      <c r="BKG2" s="744"/>
      <c r="BKH2" s="744"/>
      <c r="BKI2" s="744"/>
      <c r="BKJ2" s="744"/>
      <c r="BKK2" s="744"/>
      <c r="BKL2" s="744"/>
      <c r="BKM2" s="744"/>
      <c r="BKN2" s="744"/>
      <c r="BKO2" s="744"/>
      <c r="BKP2" s="744"/>
      <c r="BKQ2" s="744"/>
      <c r="BKR2" s="744"/>
      <c r="BKS2" s="744"/>
      <c r="BKT2" s="744"/>
      <c r="BKU2" s="744"/>
      <c r="BKV2" s="744"/>
      <c r="BKW2" s="744"/>
      <c r="BKX2" s="744"/>
      <c r="BKY2" s="744"/>
      <c r="BKZ2" s="744"/>
      <c r="BLA2" s="744"/>
      <c r="BLB2" s="744"/>
      <c r="BLC2" s="744"/>
      <c r="BLD2" s="744"/>
      <c r="BLE2" s="744"/>
      <c r="BLF2" s="744"/>
      <c r="BLG2" s="744"/>
      <c r="BLH2" s="744"/>
      <c r="BLI2" s="744"/>
      <c r="BLJ2" s="744"/>
      <c r="BLK2" s="744"/>
      <c r="BLL2" s="744"/>
      <c r="BLM2" s="744"/>
      <c r="BLN2" s="744"/>
      <c r="BLO2" s="744"/>
      <c r="BLP2" s="744"/>
      <c r="BLQ2" s="744"/>
      <c r="BLR2" s="744"/>
      <c r="BLS2" s="744"/>
      <c r="BLT2" s="744"/>
      <c r="BLU2" s="744"/>
      <c r="BLV2" s="744"/>
      <c r="BLW2" s="744"/>
      <c r="BLX2" s="744"/>
      <c r="BLY2" s="744"/>
      <c r="BLZ2" s="744"/>
      <c r="BMA2" s="744"/>
      <c r="BMB2" s="744"/>
      <c r="BMC2" s="744"/>
      <c r="BMD2" s="744"/>
      <c r="BME2" s="744"/>
      <c r="BMF2" s="744"/>
      <c r="BMG2" s="744"/>
      <c r="BMH2" s="744"/>
      <c r="BMI2" s="744"/>
      <c r="BMJ2" s="744"/>
      <c r="BMK2" s="744"/>
      <c r="BML2" s="744"/>
      <c r="BMM2" s="744"/>
      <c r="BMN2" s="744"/>
      <c r="BMO2" s="744"/>
      <c r="BMP2" s="744"/>
      <c r="BMQ2" s="744"/>
      <c r="BMR2" s="744"/>
      <c r="BMS2" s="744"/>
      <c r="BMT2" s="744"/>
      <c r="BMU2" s="744"/>
      <c r="BMV2" s="744"/>
      <c r="BMW2" s="744"/>
      <c r="BMX2" s="744"/>
      <c r="BMY2" s="744"/>
      <c r="BMZ2" s="744"/>
      <c r="BNA2" s="744"/>
      <c r="BNB2" s="744"/>
      <c r="BNC2" s="744"/>
      <c r="BND2" s="744"/>
      <c r="BNE2" s="744"/>
      <c r="BNF2" s="744"/>
      <c r="BNG2" s="744"/>
      <c r="BNH2" s="744"/>
      <c r="BNI2" s="744"/>
      <c r="BNJ2" s="744"/>
      <c r="BNK2" s="744"/>
      <c r="BNL2" s="744"/>
      <c r="BNM2" s="744"/>
      <c r="BNN2" s="744"/>
      <c r="BNO2" s="744"/>
      <c r="BNP2" s="744"/>
      <c r="BNQ2" s="744"/>
      <c r="BNR2" s="744"/>
      <c r="BNS2" s="744"/>
      <c r="BNT2" s="744"/>
      <c r="BNU2" s="744"/>
      <c r="BNV2" s="744"/>
      <c r="BNW2" s="744"/>
      <c r="BNX2" s="744"/>
      <c r="BNY2" s="744"/>
      <c r="BNZ2" s="744"/>
      <c r="BOA2" s="744"/>
      <c r="BOB2" s="744"/>
      <c r="BOC2" s="744"/>
      <c r="BOD2" s="744"/>
      <c r="BOE2" s="744"/>
      <c r="BOF2" s="744"/>
      <c r="BOG2" s="744"/>
      <c r="BOH2" s="744"/>
      <c r="BOI2" s="744"/>
      <c r="BOJ2" s="744"/>
      <c r="BOK2" s="744"/>
      <c r="BOL2" s="744"/>
      <c r="BOM2" s="744"/>
      <c r="BON2" s="744"/>
      <c r="BOO2" s="744"/>
      <c r="BOP2" s="744"/>
      <c r="BOQ2" s="744"/>
      <c r="BOR2" s="744"/>
      <c r="BOS2" s="744"/>
      <c r="BOT2" s="744"/>
      <c r="BOU2" s="744"/>
      <c r="BOV2" s="744"/>
      <c r="BOW2" s="744"/>
      <c r="BOX2" s="744"/>
      <c r="BOY2" s="744"/>
      <c r="BOZ2" s="744"/>
      <c r="BPA2" s="744"/>
      <c r="BPB2" s="744"/>
      <c r="BPC2" s="744"/>
      <c r="BPD2" s="744"/>
      <c r="BPE2" s="744"/>
      <c r="BPF2" s="744"/>
      <c r="BPG2" s="744"/>
      <c r="BPH2" s="744"/>
      <c r="BPI2" s="744"/>
      <c r="BPJ2" s="744"/>
      <c r="BPK2" s="744"/>
      <c r="BPL2" s="744"/>
      <c r="BPM2" s="744"/>
      <c r="BPN2" s="744"/>
      <c r="BPO2" s="744"/>
      <c r="BPP2" s="744"/>
      <c r="BPQ2" s="744"/>
      <c r="BPR2" s="744"/>
      <c r="BPS2" s="744"/>
      <c r="BPT2" s="744"/>
      <c r="BPU2" s="744"/>
      <c r="BPV2" s="744"/>
      <c r="BPW2" s="744"/>
      <c r="BPX2" s="744"/>
      <c r="BPY2" s="744"/>
      <c r="BPZ2" s="744"/>
      <c r="BQA2" s="744"/>
      <c r="BQB2" s="744"/>
      <c r="BQC2" s="744"/>
      <c r="BQD2" s="744"/>
      <c r="BQE2" s="744"/>
      <c r="BQF2" s="744"/>
      <c r="BQG2" s="744"/>
      <c r="BQH2" s="744"/>
      <c r="BQI2" s="744"/>
      <c r="BQJ2" s="744"/>
      <c r="BQK2" s="744"/>
      <c r="BQL2" s="744"/>
      <c r="BQM2" s="744"/>
      <c r="BQN2" s="744"/>
      <c r="BQO2" s="744"/>
      <c r="BQP2" s="744"/>
      <c r="BQQ2" s="744"/>
      <c r="BQR2" s="744"/>
      <c r="BQS2" s="744"/>
      <c r="BQT2" s="744"/>
      <c r="BQU2" s="744"/>
      <c r="BQV2" s="744"/>
      <c r="BQW2" s="744"/>
      <c r="BQX2" s="744"/>
      <c r="BQY2" s="744"/>
      <c r="BQZ2" s="744"/>
      <c r="BRA2" s="744"/>
      <c r="BRB2" s="744"/>
      <c r="BRC2" s="744"/>
      <c r="BRD2" s="744"/>
      <c r="BRE2" s="744"/>
      <c r="BRF2" s="744"/>
      <c r="BRG2" s="744"/>
      <c r="BRH2" s="744"/>
      <c r="BRI2" s="744"/>
      <c r="BRJ2" s="744"/>
      <c r="BRK2" s="744"/>
      <c r="BRL2" s="744"/>
      <c r="BRM2" s="744"/>
      <c r="BRN2" s="744"/>
      <c r="BRO2" s="744"/>
      <c r="BRP2" s="744"/>
      <c r="BRQ2" s="744"/>
      <c r="BRR2" s="744"/>
      <c r="BRS2" s="744"/>
      <c r="BRT2" s="744"/>
      <c r="BRU2" s="744"/>
      <c r="BRV2" s="744"/>
      <c r="BRW2" s="744"/>
      <c r="BRX2" s="744"/>
      <c r="BRY2" s="744"/>
      <c r="BRZ2" s="744"/>
      <c r="BSA2" s="744"/>
      <c r="BSB2" s="744"/>
      <c r="BSC2" s="744"/>
      <c r="BSD2" s="744"/>
      <c r="BSE2" s="744"/>
      <c r="BSF2" s="744"/>
      <c r="BSG2" s="744"/>
      <c r="BSH2" s="744"/>
      <c r="BSI2" s="744"/>
      <c r="BSJ2" s="744"/>
      <c r="BSK2" s="744"/>
      <c r="BSL2" s="744"/>
      <c r="BSM2" s="744"/>
      <c r="BSN2" s="744"/>
      <c r="BSO2" s="744"/>
      <c r="BSP2" s="744"/>
      <c r="BSQ2" s="744"/>
      <c r="BSR2" s="744"/>
      <c r="BSS2" s="744"/>
      <c r="BST2" s="744"/>
      <c r="BSU2" s="744"/>
      <c r="BSV2" s="744"/>
      <c r="BSW2" s="744"/>
      <c r="BSX2" s="744"/>
      <c r="BSY2" s="744"/>
      <c r="BSZ2" s="744"/>
      <c r="BTA2" s="744"/>
      <c r="BTB2" s="744"/>
      <c r="BTC2" s="744"/>
      <c r="BTD2" s="744"/>
      <c r="BTE2" s="744"/>
      <c r="BTF2" s="744"/>
      <c r="BTG2" s="744"/>
      <c r="BTH2" s="744"/>
      <c r="BTI2" s="744"/>
      <c r="BTJ2" s="744"/>
      <c r="BTK2" s="744"/>
      <c r="BTL2" s="744"/>
      <c r="BTM2" s="744"/>
      <c r="BTN2" s="744"/>
      <c r="BTO2" s="744"/>
      <c r="BTP2" s="744"/>
      <c r="BTQ2" s="744"/>
      <c r="BTR2" s="744"/>
      <c r="BTS2" s="744"/>
      <c r="BTT2" s="744"/>
      <c r="BTU2" s="744"/>
      <c r="BTV2" s="744"/>
      <c r="BTW2" s="744"/>
      <c r="BTX2" s="744"/>
      <c r="BTY2" s="744"/>
      <c r="BTZ2" s="744"/>
      <c r="BUA2" s="744"/>
      <c r="BUB2" s="744"/>
      <c r="BUC2" s="744"/>
      <c r="BUD2" s="744"/>
      <c r="BUE2" s="744"/>
      <c r="BUF2" s="744"/>
      <c r="BUG2" s="744"/>
      <c r="BUH2" s="744"/>
      <c r="BUI2" s="744"/>
      <c r="BUJ2" s="744"/>
      <c r="BUK2" s="744"/>
      <c r="BUL2" s="744"/>
      <c r="BUM2" s="744"/>
      <c r="BUN2" s="744"/>
      <c r="BUO2" s="744"/>
      <c r="BUP2" s="744"/>
      <c r="BUQ2" s="744"/>
      <c r="BUR2" s="744"/>
      <c r="BUS2" s="744"/>
      <c r="BUT2" s="744"/>
      <c r="BUU2" s="744"/>
      <c r="BUV2" s="744"/>
      <c r="BUW2" s="744"/>
      <c r="BUX2" s="744"/>
      <c r="BUY2" s="744"/>
      <c r="BUZ2" s="744"/>
      <c r="BVA2" s="744"/>
      <c r="BVB2" s="744"/>
      <c r="BVC2" s="744"/>
      <c r="BVD2" s="744"/>
      <c r="BVE2" s="744"/>
      <c r="BVF2" s="744"/>
      <c r="BVG2" s="744"/>
      <c r="BVH2" s="744"/>
      <c r="BVI2" s="744"/>
      <c r="BVJ2" s="744"/>
      <c r="BVK2" s="744"/>
      <c r="BVL2" s="744"/>
      <c r="BVM2" s="744"/>
      <c r="BVN2" s="744"/>
      <c r="BVO2" s="744"/>
      <c r="BVP2" s="744"/>
      <c r="BVQ2" s="744"/>
      <c r="BVR2" s="744"/>
      <c r="BVS2" s="744"/>
      <c r="BVT2" s="744"/>
      <c r="BVU2" s="744"/>
      <c r="BVV2" s="744"/>
      <c r="BVW2" s="744"/>
      <c r="BVX2" s="744"/>
      <c r="BVY2" s="744"/>
      <c r="BVZ2" s="744"/>
      <c r="BWA2" s="744"/>
      <c r="BWB2" s="744"/>
      <c r="BWC2" s="744"/>
      <c r="BWD2" s="744"/>
      <c r="BWE2" s="744"/>
      <c r="BWF2" s="744"/>
      <c r="BWG2" s="744"/>
      <c r="BWH2" s="744"/>
      <c r="BWI2" s="744"/>
      <c r="BWJ2" s="744"/>
      <c r="BWK2" s="744"/>
      <c r="BWL2" s="744"/>
      <c r="BWM2" s="744"/>
      <c r="BWN2" s="744"/>
      <c r="BWO2" s="744"/>
      <c r="BWP2" s="744"/>
      <c r="BWQ2" s="744"/>
      <c r="BWR2" s="744"/>
      <c r="BWS2" s="744"/>
      <c r="BWT2" s="744"/>
      <c r="BWU2" s="744"/>
      <c r="BWV2" s="744"/>
      <c r="BWW2" s="744"/>
      <c r="BWX2" s="744"/>
      <c r="BWY2" s="744"/>
      <c r="BWZ2" s="744"/>
      <c r="BXA2" s="744"/>
      <c r="BXB2" s="744"/>
      <c r="BXC2" s="744"/>
      <c r="BXD2" s="744"/>
      <c r="BXE2" s="744"/>
      <c r="BXF2" s="744"/>
      <c r="BXG2" s="744"/>
      <c r="BXH2" s="744"/>
      <c r="BXI2" s="744"/>
      <c r="BXJ2" s="744"/>
      <c r="BXK2" s="744"/>
      <c r="BXL2" s="744"/>
      <c r="BXM2" s="744"/>
      <c r="BXN2" s="744"/>
      <c r="BXO2" s="744"/>
      <c r="BXP2" s="744"/>
      <c r="BXQ2" s="744"/>
      <c r="BXR2" s="744"/>
      <c r="BXS2" s="744"/>
      <c r="BXT2" s="744"/>
      <c r="BXU2" s="744"/>
      <c r="BXV2" s="744"/>
      <c r="BXW2" s="744"/>
      <c r="BXX2" s="744"/>
      <c r="BXY2" s="744"/>
      <c r="BXZ2" s="744"/>
      <c r="BYA2" s="744"/>
      <c r="BYB2" s="744"/>
      <c r="BYC2" s="744"/>
      <c r="BYD2" s="744"/>
      <c r="BYE2" s="744"/>
      <c r="BYF2" s="744"/>
      <c r="BYG2" s="744"/>
      <c r="BYH2" s="744"/>
      <c r="BYI2" s="744"/>
      <c r="BYJ2" s="744"/>
      <c r="BYK2" s="744"/>
      <c r="BYL2" s="744"/>
      <c r="BYM2" s="744"/>
      <c r="BYN2" s="744"/>
      <c r="BYO2" s="744"/>
      <c r="BYP2" s="744"/>
      <c r="BYQ2" s="744"/>
      <c r="BYR2" s="744"/>
      <c r="BYS2" s="744"/>
      <c r="BYT2" s="744"/>
      <c r="BYU2" s="744"/>
      <c r="BYV2" s="744"/>
      <c r="BYW2" s="744"/>
      <c r="BYX2" s="744"/>
      <c r="BYY2" s="744"/>
      <c r="BYZ2" s="744"/>
      <c r="BZA2" s="744"/>
      <c r="BZB2" s="744"/>
      <c r="BZC2" s="744"/>
      <c r="BZD2" s="744"/>
      <c r="BZE2" s="744"/>
      <c r="BZF2" s="744"/>
      <c r="BZG2" s="744"/>
      <c r="BZH2" s="744"/>
      <c r="BZI2" s="744"/>
      <c r="BZJ2" s="744"/>
      <c r="BZK2" s="744"/>
      <c r="BZL2" s="744"/>
      <c r="BZM2" s="744"/>
      <c r="BZN2" s="744"/>
      <c r="BZO2" s="744"/>
      <c r="BZP2" s="744"/>
      <c r="BZQ2" s="744"/>
      <c r="BZR2" s="744"/>
      <c r="BZS2" s="744"/>
      <c r="BZT2" s="744"/>
      <c r="BZU2" s="744"/>
      <c r="BZV2" s="744"/>
      <c r="BZW2" s="744"/>
      <c r="BZX2" s="744"/>
      <c r="BZY2" s="744"/>
      <c r="BZZ2" s="744"/>
      <c r="CAA2" s="744"/>
      <c r="CAB2" s="744"/>
      <c r="CAC2" s="744"/>
      <c r="CAD2" s="744"/>
      <c r="CAE2" s="744"/>
      <c r="CAF2" s="744"/>
      <c r="CAG2" s="744"/>
      <c r="CAH2" s="744"/>
      <c r="CAI2" s="744"/>
      <c r="CAJ2" s="744"/>
      <c r="CAK2" s="744"/>
      <c r="CAL2" s="744"/>
      <c r="CAM2" s="744"/>
      <c r="CAN2" s="744"/>
      <c r="CAO2" s="744"/>
      <c r="CAP2" s="744"/>
      <c r="CAQ2" s="744"/>
      <c r="CAR2" s="744"/>
      <c r="CAS2" s="744"/>
      <c r="CAT2" s="744"/>
      <c r="CAU2" s="744"/>
      <c r="CAV2" s="744"/>
      <c r="CAW2" s="744"/>
      <c r="CAX2" s="744"/>
      <c r="CAY2" s="744"/>
      <c r="CAZ2" s="744"/>
      <c r="CBA2" s="744"/>
      <c r="CBB2" s="744"/>
      <c r="CBC2" s="744"/>
      <c r="CBD2" s="744"/>
      <c r="CBE2" s="744"/>
      <c r="CBF2" s="744"/>
      <c r="CBG2" s="744"/>
      <c r="CBH2" s="744"/>
      <c r="CBI2" s="744"/>
      <c r="CBJ2" s="744"/>
      <c r="CBK2" s="744"/>
      <c r="CBL2" s="744"/>
      <c r="CBM2" s="744"/>
      <c r="CBN2" s="744"/>
      <c r="CBO2" s="744"/>
      <c r="CBP2" s="744"/>
      <c r="CBQ2" s="744"/>
      <c r="CBR2" s="744"/>
      <c r="CBS2" s="744"/>
      <c r="CBT2" s="744"/>
      <c r="CBU2" s="744"/>
      <c r="CBV2" s="744"/>
      <c r="CBW2" s="744"/>
      <c r="CBX2" s="744"/>
      <c r="CBY2" s="744"/>
      <c r="CBZ2" s="744"/>
      <c r="CCA2" s="744"/>
      <c r="CCB2" s="744"/>
      <c r="CCC2" s="744"/>
      <c r="CCD2" s="744"/>
      <c r="CCE2" s="744"/>
      <c r="CCF2" s="744"/>
      <c r="CCG2" s="744"/>
      <c r="CCH2" s="744"/>
      <c r="CCI2" s="744"/>
      <c r="CCJ2" s="744"/>
      <c r="CCK2" s="744"/>
      <c r="CCL2" s="744"/>
      <c r="CCM2" s="744"/>
      <c r="CCN2" s="744"/>
      <c r="CCO2" s="744"/>
      <c r="CCP2" s="744"/>
      <c r="CCQ2" s="744"/>
      <c r="CCR2" s="744"/>
      <c r="CCS2" s="744"/>
      <c r="CCT2" s="744"/>
      <c r="CCU2" s="744"/>
      <c r="CCV2" s="744"/>
      <c r="CCW2" s="744"/>
      <c r="CCX2" s="744"/>
      <c r="CCY2" s="744"/>
      <c r="CCZ2" s="744"/>
      <c r="CDA2" s="744"/>
      <c r="CDB2" s="744"/>
      <c r="CDC2" s="744"/>
      <c r="CDD2" s="744"/>
      <c r="CDE2" s="744"/>
      <c r="CDF2" s="744"/>
      <c r="CDG2" s="744"/>
      <c r="CDH2" s="744"/>
      <c r="CDI2" s="744"/>
      <c r="CDJ2" s="744"/>
      <c r="CDK2" s="744"/>
      <c r="CDL2" s="744"/>
      <c r="CDM2" s="744"/>
      <c r="CDN2" s="744"/>
      <c r="CDO2" s="744"/>
      <c r="CDP2" s="744"/>
      <c r="CDQ2" s="744"/>
      <c r="CDR2" s="744"/>
      <c r="CDS2" s="744"/>
      <c r="CDT2" s="744"/>
      <c r="CDU2" s="744"/>
      <c r="CDV2" s="744"/>
      <c r="CDW2" s="744"/>
      <c r="CDX2" s="744"/>
      <c r="CDY2" s="744"/>
      <c r="CDZ2" s="744"/>
      <c r="CEA2" s="744"/>
      <c r="CEB2" s="744"/>
      <c r="CEC2" s="744"/>
      <c r="CED2" s="744"/>
      <c r="CEE2" s="744"/>
      <c r="CEF2" s="744"/>
      <c r="CEG2" s="744"/>
      <c r="CEH2" s="744"/>
      <c r="CEI2" s="744"/>
      <c r="CEJ2" s="744"/>
      <c r="CEK2" s="744"/>
      <c r="CEL2" s="744"/>
      <c r="CEM2" s="744"/>
      <c r="CEN2" s="744"/>
      <c r="CEO2" s="744"/>
      <c r="CEP2" s="744"/>
      <c r="CEQ2" s="744"/>
      <c r="CER2" s="744"/>
      <c r="CES2" s="744"/>
      <c r="CET2" s="744"/>
      <c r="CEU2" s="744"/>
      <c r="CEV2" s="744"/>
      <c r="CEW2" s="744"/>
      <c r="CEX2" s="744"/>
      <c r="CEY2" s="744"/>
      <c r="CEZ2" s="744"/>
      <c r="CFA2" s="744"/>
      <c r="CFB2" s="744"/>
      <c r="CFC2" s="744"/>
      <c r="CFD2" s="744"/>
      <c r="CFE2" s="744"/>
      <c r="CFF2" s="744"/>
      <c r="CFG2" s="744"/>
      <c r="CFH2" s="744"/>
      <c r="CFI2" s="744"/>
      <c r="CFJ2" s="744"/>
      <c r="CFK2" s="744"/>
      <c r="CFL2" s="744"/>
      <c r="CFM2" s="744"/>
      <c r="CFN2" s="744"/>
      <c r="CFO2" s="744"/>
      <c r="CFP2" s="744"/>
      <c r="CFQ2" s="744"/>
      <c r="CFR2" s="744"/>
      <c r="CFS2" s="744"/>
      <c r="CFT2" s="744"/>
      <c r="CFU2" s="744"/>
      <c r="CFV2" s="744"/>
      <c r="CFW2" s="744"/>
      <c r="CFX2" s="744"/>
      <c r="CFY2" s="744"/>
      <c r="CFZ2" s="744"/>
      <c r="CGA2" s="744"/>
      <c r="CGB2" s="744"/>
      <c r="CGC2" s="744"/>
      <c r="CGD2" s="744"/>
      <c r="CGE2" s="744"/>
      <c r="CGF2" s="744"/>
      <c r="CGG2" s="744"/>
      <c r="CGH2" s="744"/>
      <c r="CGI2" s="744"/>
      <c r="CGJ2" s="744"/>
      <c r="CGK2" s="744"/>
      <c r="CGL2" s="744"/>
      <c r="CGM2" s="744"/>
      <c r="CGN2" s="744"/>
      <c r="CGO2" s="744"/>
      <c r="CGP2" s="744"/>
      <c r="CGQ2" s="744"/>
      <c r="CGR2" s="744"/>
      <c r="CGS2" s="744"/>
      <c r="CGT2" s="744"/>
      <c r="CGU2" s="744"/>
      <c r="CGV2" s="744"/>
      <c r="CGW2" s="744"/>
      <c r="CGX2" s="744"/>
      <c r="CGY2" s="744"/>
      <c r="CGZ2" s="744"/>
      <c r="CHA2" s="744"/>
      <c r="CHB2" s="744"/>
      <c r="CHC2" s="744"/>
      <c r="CHD2" s="744"/>
      <c r="CHE2" s="744"/>
      <c r="CHF2" s="744"/>
      <c r="CHG2" s="744"/>
      <c r="CHH2" s="744"/>
      <c r="CHI2" s="744"/>
      <c r="CHJ2" s="744"/>
      <c r="CHK2" s="744"/>
      <c r="CHL2" s="744"/>
      <c r="CHM2" s="744"/>
      <c r="CHN2" s="744"/>
      <c r="CHO2" s="744"/>
      <c r="CHP2" s="744"/>
      <c r="CHQ2" s="744"/>
      <c r="CHR2" s="744"/>
      <c r="CHS2" s="744"/>
      <c r="CHT2" s="744"/>
      <c r="CHU2" s="744"/>
      <c r="CHV2" s="744"/>
      <c r="CHW2" s="744"/>
      <c r="CHX2" s="744"/>
      <c r="CHY2" s="744"/>
      <c r="CHZ2" s="744"/>
      <c r="CIA2" s="744"/>
      <c r="CIB2" s="744"/>
      <c r="CIC2" s="744"/>
      <c r="CID2" s="744"/>
      <c r="CIE2" s="744"/>
      <c r="CIF2" s="744"/>
      <c r="CIG2" s="744"/>
      <c r="CIH2" s="744"/>
      <c r="CII2" s="744"/>
      <c r="CIJ2" s="744"/>
      <c r="CIK2" s="744"/>
      <c r="CIL2" s="744"/>
      <c r="CIM2" s="744"/>
      <c r="CIN2" s="744"/>
      <c r="CIO2" s="744"/>
      <c r="CIP2" s="744"/>
      <c r="CIQ2" s="744"/>
      <c r="CIR2" s="744"/>
      <c r="CIS2" s="744"/>
      <c r="CIT2" s="744"/>
      <c r="CIU2" s="744"/>
      <c r="CIV2" s="744"/>
      <c r="CIW2" s="744"/>
      <c r="CIX2" s="744"/>
      <c r="CIY2" s="744"/>
      <c r="CIZ2" s="744"/>
      <c r="CJA2" s="744"/>
      <c r="CJB2" s="744"/>
      <c r="CJC2" s="744"/>
      <c r="CJD2" s="744"/>
      <c r="CJE2" s="744"/>
      <c r="CJF2" s="744"/>
      <c r="CJG2" s="744"/>
      <c r="CJH2" s="744"/>
      <c r="CJI2" s="744"/>
      <c r="CJJ2" s="744"/>
      <c r="CJK2" s="744"/>
      <c r="CJL2" s="744"/>
      <c r="CJM2" s="744"/>
      <c r="CJN2" s="744"/>
      <c r="CJO2" s="744"/>
      <c r="CJP2" s="744"/>
      <c r="CJQ2" s="744"/>
      <c r="CJR2" s="744"/>
      <c r="CJS2" s="744"/>
      <c r="CJT2" s="744"/>
      <c r="CJU2" s="744"/>
      <c r="CJV2" s="744"/>
      <c r="CJW2" s="744"/>
      <c r="CJX2" s="744"/>
      <c r="CJY2" s="744"/>
      <c r="CJZ2" s="744"/>
      <c r="CKA2" s="744"/>
      <c r="CKB2" s="744"/>
      <c r="CKC2" s="744"/>
      <c r="CKD2" s="744"/>
      <c r="CKE2" s="744"/>
      <c r="CKF2" s="744"/>
      <c r="CKG2" s="744"/>
      <c r="CKH2" s="744"/>
      <c r="CKI2" s="744"/>
      <c r="CKJ2" s="744"/>
      <c r="CKK2" s="744"/>
      <c r="CKL2" s="744"/>
      <c r="CKM2" s="744"/>
      <c r="CKN2" s="744"/>
      <c r="CKO2" s="744"/>
      <c r="CKP2" s="744"/>
      <c r="CKQ2" s="744"/>
      <c r="CKR2" s="744"/>
      <c r="CKS2" s="744"/>
      <c r="CKT2" s="744"/>
      <c r="CKU2" s="744"/>
      <c r="CKV2" s="744"/>
      <c r="CKW2" s="744"/>
      <c r="CKX2" s="744"/>
      <c r="CKY2" s="744"/>
      <c r="CKZ2" s="744"/>
      <c r="CLA2" s="744"/>
      <c r="CLB2" s="744"/>
      <c r="CLC2" s="744"/>
      <c r="CLD2" s="744"/>
      <c r="CLE2" s="744"/>
      <c r="CLF2" s="744"/>
      <c r="CLG2" s="744"/>
      <c r="CLH2" s="744"/>
      <c r="CLI2" s="744"/>
      <c r="CLJ2" s="744"/>
      <c r="CLK2" s="744"/>
      <c r="CLL2" s="744"/>
      <c r="CLM2" s="744"/>
      <c r="CLN2" s="744"/>
      <c r="CLO2" s="744"/>
      <c r="CLP2" s="744"/>
      <c r="CLQ2" s="744"/>
      <c r="CLR2" s="744"/>
      <c r="CLS2" s="744"/>
      <c r="CLT2" s="744"/>
      <c r="CLU2" s="744"/>
      <c r="CLV2" s="744"/>
      <c r="CLW2" s="744"/>
      <c r="CLX2" s="744"/>
      <c r="CLY2" s="744"/>
      <c r="CLZ2" s="744"/>
      <c r="CMA2" s="744"/>
      <c r="CMB2" s="744"/>
      <c r="CMC2" s="744"/>
      <c r="CMD2" s="744"/>
      <c r="CME2" s="744"/>
      <c r="CMF2" s="744"/>
      <c r="CMG2" s="744"/>
      <c r="CMH2" s="744"/>
      <c r="CMI2" s="744"/>
      <c r="CMJ2" s="744"/>
      <c r="CMK2" s="744"/>
      <c r="CML2" s="744"/>
      <c r="CMM2" s="744"/>
      <c r="CMN2" s="744"/>
      <c r="CMO2" s="744"/>
      <c r="CMP2" s="744"/>
      <c r="CMQ2" s="744"/>
      <c r="CMR2" s="744"/>
      <c r="CMS2" s="744"/>
      <c r="CMT2" s="744"/>
      <c r="CMU2" s="744"/>
      <c r="CMV2" s="744"/>
      <c r="CMW2" s="744"/>
      <c r="CMX2" s="744"/>
      <c r="CMY2" s="744"/>
      <c r="CMZ2" s="744"/>
      <c r="CNA2" s="744"/>
      <c r="CNB2" s="744"/>
      <c r="CNC2" s="744"/>
      <c r="CND2" s="744"/>
      <c r="CNE2" s="744"/>
      <c r="CNF2" s="744"/>
      <c r="CNG2" s="744"/>
      <c r="CNH2" s="744"/>
      <c r="CNI2" s="744"/>
      <c r="CNJ2" s="744"/>
      <c r="CNK2" s="744"/>
      <c r="CNL2" s="744"/>
      <c r="CNM2" s="744"/>
      <c r="CNN2" s="744"/>
      <c r="CNO2" s="744"/>
      <c r="CNP2" s="744"/>
      <c r="CNQ2" s="744"/>
      <c r="CNR2" s="744"/>
      <c r="CNS2" s="744"/>
      <c r="CNT2" s="744"/>
      <c r="CNU2" s="744"/>
      <c r="CNV2" s="744"/>
      <c r="CNW2" s="744"/>
      <c r="CNX2" s="744"/>
      <c r="CNY2" s="744"/>
      <c r="CNZ2" s="744"/>
      <c r="COA2" s="744"/>
      <c r="COB2" s="744"/>
      <c r="COC2" s="744"/>
      <c r="COD2" s="744"/>
      <c r="COE2" s="744"/>
      <c r="COF2" s="744"/>
      <c r="COG2" s="744"/>
      <c r="COH2" s="744"/>
      <c r="COI2" s="744"/>
      <c r="COJ2" s="744"/>
      <c r="COK2" s="744"/>
      <c r="COL2" s="744"/>
      <c r="COM2" s="744"/>
      <c r="CON2" s="744"/>
      <c r="COO2" s="744"/>
      <c r="COP2" s="744"/>
      <c r="COQ2" s="744"/>
      <c r="COR2" s="744"/>
      <c r="COS2" s="744"/>
      <c r="COT2" s="744"/>
      <c r="COU2" s="744"/>
      <c r="COV2" s="744"/>
      <c r="COW2" s="744"/>
      <c r="COX2" s="744"/>
      <c r="COY2" s="744"/>
      <c r="COZ2" s="744"/>
      <c r="CPA2" s="744"/>
      <c r="CPB2" s="744"/>
      <c r="CPC2" s="744"/>
      <c r="CPD2" s="744"/>
      <c r="CPE2" s="744"/>
      <c r="CPF2" s="744"/>
      <c r="CPG2" s="744"/>
      <c r="CPH2" s="744"/>
      <c r="CPI2" s="744"/>
      <c r="CPJ2" s="744"/>
      <c r="CPK2" s="744"/>
      <c r="CPL2" s="744"/>
      <c r="CPM2" s="744"/>
      <c r="CPN2" s="744"/>
      <c r="CPO2" s="744"/>
      <c r="CPP2" s="744"/>
      <c r="CPQ2" s="744"/>
      <c r="CPR2" s="744"/>
      <c r="CPS2" s="744"/>
      <c r="CPT2" s="744"/>
      <c r="CPU2" s="744"/>
      <c r="CPV2" s="744"/>
      <c r="CPW2" s="744"/>
      <c r="CPX2" s="744"/>
      <c r="CPY2" s="744"/>
      <c r="CPZ2" s="744"/>
      <c r="CQA2" s="744"/>
      <c r="CQB2" s="744"/>
      <c r="CQC2" s="744"/>
      <c r="CQD2" s="744"/>
      <c r="CQE2" s="744"/>
      <c r="CQF2" s="744"/>
      <c r="CQG2" s="744"/>
      <c r="CQH2" s="744"/>
      <c r="CQI2" s="744"/>
      <c r="CQJ2" s="744"/>
      <c r="CQK2" s="744"/>
      <c r="CQL2" s="744"/>
      <c r="CQM2" s="744"/>
      <c r="CQN2" s="744"/>
      <c r="CQO2" s="744"/>
      <c r="CQP2" s="744"/>
      <c r="CQQ2" s="744"/>
      <c r="CQR2" s="744"/>
      <c r="CQS2" s="744"/>
      <c r="CQT2" s="744"/>
      <c r="CQU2" s="744"/>
      <c r="CQV2" s="744"/>
      <c r="CQW2" s="744"/>
      <c r="CQX2" s="744"/>
      <c r="CQY2" s="744"/>
      <c r="CQZ2" s="744"/>
      <c r="CRA2" s="744"/>
      <c r="CRB2" s="744"/>
      <c r="CRC2" s="744"/>
      <c r="CRD2" s="744"/>
      <c r="CRE2" s="744"/>
      <c r="CRF2" s="744"/>
      <c r="CRG2" s="744"/>
      <c r="CRH2" s="744"/>
      <c r="CRI2" s="744"/>
      <c r="CRJ2" s="744"/>
      <c r="CRK2" s="744"/>
      <c r="CRL2" s="744"/>
      <c r="CRM2" s="744"/>
      <c r="CRN2" s="744"/>
      <c r="CRO2" s="744"/>
      <c r="CRP2" s="744"/>
      <c r="CRQ2" s="744"/>
      <c r="CRR2" s="744"/>
      <c r="CRS2" s="744"/>
      <c r="CRT2" s="744"/>
      <c r="CRU2" s="744"/>
      <c r="CRV2" s="744"/>
      <c r="CRW2" s="744"/>
      <c r="CRX2" s="744"/>
      <c r="CRY2" s="744"/>
      <c r="CRZ2" s="744"/>
      <c r="CSA2" s="744"/>
      <c r="CSB2" s="744"/>
      <c r="CSC2" s="744"/>
      <c r="CSD2" s="744"/>
      <c r="CSE2" s="744"/>
      <c r="CSF2" s="744"/>
      <c r="CSG2" s="744"/>
      <c r="CSH2" s="744"/>
      <c r="CSI2" s="744"/>
      <c r="CSJ2" s="744"/>
      <c r="CSK2" s="744"/>
      <c r="CSL2" s="744"/>
      <c r="CSM2" s="744"/>
      <c r="CSN2" s="744"/>
      <c r="CSO2" s="744"/>
      <c r="CSP2" s="744"/>
      <c r="CSQ2" s="744"/>
      <c r="CSR2" s="744"/>
      <c r="CSS2" s="744"/>
      <c r="CST2" s="744"/>
      <c r="CSU2" s="744"/>
      <c r="CSV2" s="744"/>
      <c r="CSW2" s="744"/>
      <c r="CSX2" s="744"/>
      <c r="CSY2" s="744"/>
      <c r="CSZ2" s="744"/>
      <c r="CTA2" s="744"/>
      <c r="CTB2" s="744"/>
      <c r="CTC2" s="744"/>
      <c r="CTD2" s="744"/>
      <c r="CTE2" s="744"/>
      <c r="CTF2" s="744"/>
      <c r="CTG2" s="744"/>
      <c r="CTH2" s="744"/>
      <c r="CTI2" s="744"/>
      <c r="CTJ2" s="744"/>
      <c r="CTK2" s="744"/>
      <c r="CTL2" s="744"/>
      <c r="CTM2" s="744"/>
      <c r="CTN2" s="744"/>
      <c r="CTO2" s="744"/>
      <c r="CTP2" s="744"/>
      <c r="CTQ2" s="744"/>
      <c r="CTR2" s="744"/>
      <c r="CTS2" s="744"/>
      <c r="CTT2" s="744"/>
      <c r="CTU2" s="744"/>
      <c r="CTV2" s="744"/>
      <c r="CTW2" s="744"/>
      <c r="CTX2" s="744"/>
      <c r="CTY2" s="744"/>
      <c r="CTZ2" s="744"/>
      <c r="CUA2" s="744"/>
      <c r="CUB2" s="744"/>
      <c r="CUC2" s="744"/>
      <c r="CUD2" s="744"/>
      <c r="CUE2" s="744"/>
      <c r="CUF2" s="744"/>
      <c r="CUG2" s="744"/>
      <c r="CUH2" s="744"/>
      <c r="CUI2" s="744"/>
      <c r="CUJ2" s="744"/>
      <c r="CUK2" s="744"/>
      <c r="CUL2" s="744"/>
      <c r="CUM2" s="744"/>
      <c r="CUN2" s="744"/>
      <c r="CUO2" s="744"/>
      <c r="CUP2" s="744"/>
      <c r="CUQ2" s="744"/>
      <c r="CUR2" s="744"/>
      <c r="CUS2" s="744"/>
      <c r="CUT2" s="744"/>
      <c r="CUU2" s="744"/>
      <c r="CUV2" s="744"/>
      <c r="CUW2" s="744"/>
      <c r="CUX2" s="744"/>
      <c r="CUY2" s="744"/>
      <c r="CUZ2" s="744"/>
      <c r="CVA2" s="744"/>
      <c r="CVB2" s="744"/>
      <c r="CVC2" s="744"/>
      <c r="CVD2" s="744"/>
      <c r="CVE2" s="744"/>
      <c r="CVF2" s="744"/>
      <c r="CVG2" s="744"/>
      <c r="CVH2" s="744"/>
      <c r="CVI2" s="744"/>
      <c r="CVJ2" s="744"/>
      <c r="CVK2" s="744"/>
      <c r="CVL2" s="744"/>
      <c r="CVM2" s="744"/>
      <c r="CVN2" s="744"/>
      <c r="CVO2" s="744"/>
      <c r="CVP2" s="744"/>
      <c r="CVQ2" s="744"/>
      <c r="CVR2" s="744"/>
      <c r="CVS2" s="744"/>
      <c r="CVT2" s="744"/>
      <c r="CVU2" s="744"/>
      <c r="CVV2" s="744"/>
      <c r="CVW2" s="744"/>
      <c r="CVX2" s="744"/>
      <c r="CVY2" s="744"/>
      <c r="CVZ2" s="744"/>
      <c r="CWA2" s="744"/>
      <c r="CWB2" s="744"/>
      <c r="CWC2" s="744"/>
      <c r="CWD2" s="744"/>
      <c r="CWE2" s="744"/>
      <c r="CWF2" s="744"/>
      <c r="CWG2" s="744"/>
      <c r="CWH2" s="744"/>
      <c r="CWI2" s="744"/>
      <c r="CWJ2" s="744"/>
      <c r="CWK2" s="744"/>
      <c r="CWL2" s="744"/>
      <c r="CWM2" s="744"/>
      <c r="CWN2" s="744"/>
      <c r="CWO2" s="744"/>
      <c r="CWP2" s="744"/>
      <c r="CWQ2" s="744"/>
      <c r="CWR2" s="744"/>
      <c r="CWS2" s="744"/>
      <c r="CWT2" s="744"/>
      <c r="CWU2" s="744"/>
      <c r="CWV2" s="744"/>
      <c r="CWW2" s="744"/>
      <c r="CWX2" s="744"/>
      <c r="CWY2" s="744"/>
      <c r="CWZ2" s="744"/>
      <c r="CXA2" s="744"/>
      <c r="CXB2" s="744"/>
      <c r="CXC2" s="744"/>
      <c r="CXD2" s="744"/>
      <c r="CXE2" s="744"/>
      <c r="CXF2" s="744"/>
      <c r="CXG2" s="744"/>
      <c r="CXH2" s="744"/>
      <c r="CXI2" s="744"/>
      <c r="CXJ2" s="744"/>
      <c r="CXK2" s="744"/>
      <c r="CXL2" s="744"/>
      <c r="CXM2" s="744"/>
      <c r="CXN2" s="744"/>
      <c r="CXO2" s="744"/>
      <c r="CXP2" s="744"/>
      <c r="CXQ2" s="744"/>
      <c r="CXR2" s="744"/>
      <c r="CXS2" s="744"/>
      <c r="CXT2" s="744"/>
      <c r="CXU2" s="744"/>
      <c r="CXV2" s="744"/>
      <c r="CXW2" s="744"/>
      <c r="CXX2" s="744"/>
      <c r="CXY2" s="744"/>
      <c r="CXZ2" s="744"/>
      <c r="CYA2" s="744"/>
      <c r="CYB2" s="744"/>
      <c r="CYC2" s="744"/>
      <c r="CYD2" s="744"/>
      <c r="CYE2" s="744"/>
      <c r="CYF2" s="744"/>
      <c r="CYG2" s="744"/>
      <c r="CYH2" s="744"/>
      <c r="CYI2" s="744"/>
      <c r="CYJ2" s="744"/>
      <c r="CYK2" s="744"/>
      <c r="CYL2" s="744"/>
      <c r="CYM2" s="744"/>
      <c r="CYN2" s="744"/>
      <c r="CYO2" s="744"/>
      <c r="CYP2" s="744"/>
      <c r="CYQ2" s="744"/>
      <c r="CYR2" s="744"/>
      <c r="CYS2" s="744"/>
      <c r="CYT2" s="744"/>
      <c r="CYU2" s="744"/>
      <c r="CYV2" s="744"/>
      <c r="CYW2" s="744"/>
      <c r="CYX2" s="744"/>
      <c r="CYY2" s="744"/>
      <c r="CYZ2" s="744"/>
      <c r="CZA2" s="744"/>
      <c r="CZB2" s="744"/>
      <c r="CZC2" s="744"/>
      <c r="CZD2" s="744"/>
      <c r="CZE2" s="744"/>
      <c r="CZF2" s="744"/>
      <c r="CZG2" s="744"/>
      <c r="CZH2" s="744"/>
      <c r="CZI2" s="744"/>
      <c r="CZJ2" s="744"/>
      <c r="CZK2" s="744"/>
      <c r="CZL2" s="744"/>
      <c r="CZM2" s="744"/>
      <c r="CZN2" s="744"/>
      <c r="CZO2" s="744"/>
      <c r="CZP2" s="744"/>
      <c r="CZQ2" s="744"/>
      <c r="CZR2" s="744"/>
      <c r="CZS2" s="744"/>
      <c r="CZT2" s="744"/>
      <c r="CZU2" s="744"/>
      <c r="CZV2" s="744"/>
      <c r="CZW2" s="744"/>
      <c r="CZX2" s="744"/>
      <c r="CZY2" s="744"/>
      <c r="CZZ2" s="744"/>
      <c r="DAA2" s="744"/>
      <c r="DAB2" s="744"/>
      <c r="DAC2" s="744"/>
      <c r="DAD2" s="744"/>
      <c r="DAE2" s="744"/>
      <c r="DAF2" s="744"/>
      <c r="DAG2" s="744"/>
      <c r="DAH2" s="744"/>
      <c r="DAI2" s="744"/>
      <c r="DAJ2" s="744"/>
      <c r="DAK2" s="744"/>
      <c r="DAL2" s="744"/>
      <c r="DAM2" s="744"/>
      <c r="DAN2" s="744"/>
      <c r="DAO2" s="744"/>
      <c r="DAP2" s="744"/>
      <c r="DAQ2" s="744"/>
      <c r="DAR2" s="744"/>
      <c r="DAS2" s="744"/>
      <c r="DAT2" s="744"/>
      <c r="DAU2" s="744"/>
      <c r="DAV2" s="744"/>
      <c r="DAW2" s="744"/>
      <c r="DAX2" s="744"/>
      <c r="DAY2" s="744"/>
      <c r="DAZ2" s="744"/>
      <c r="DBA2" s="744"/>
      <c r="DBB2" s="744"/>
      <c r="DBC2" s="744"/>
      <c r="DBD2" s="744"/>
      <c r="DBE2" s="744"/>
      <c r="DBF2" s="744"/>
      <c r="DBG2" s="744"/>
      <c r="DBH2" s="744"/>
      <c r="DBI2" s="744"/>
      <c r="DBJ2" s="744"/>
      <c r="DBK2" s="744"/>
      <c r="DBL2" s="744"/>
      <c r="DBM2" s="744"/>
      <c r="DBN2" s="744"/>
      <c r="DBO2" s="744"/>
      <c r="DBP2" s="744"/>
      <c r="DBQ2" s="744"/>
      <c r="DBR2" s="744"/>
      <c r="DBS2" s="744"/>
      <c r="DBT2" s="744"/>
      <c r="DBU2" s="744"/>
      <c r="DBV2" s="744"/>
      <c r="DBW2" s="744"/>
      <c r="DBX2" s="744"/>
      <c r="DBY2" s="744"/>
      <c r="DBZ2" s="744"/>
      <c r="DCA2" s="744"/>
      <c r="DCB2" s="744"/>
      <c r="DCC2" s="744"/>
      <c r="DCD2" s="744"/>
      <c r="DCE2" s="744"/>
      <c r="DCF2" s="744"/>
      <c r="DCG2" s="744"/>
      <c r="DCH2" s="744"/>
      <c r="DCI2" s="744"/>
      <c r="DCJ2" s="744"/>
      <c r="DCK2" s="744"/>
      <c r="DCL2" s="744"/>
      <c r="DCM2" s="744"/>
      <c r="DCN2" s="744"/>
      <c r="DCO2" s="744"/>
      <c r="DCP2" s="744"/>
      <c r="DCQ2" s="744"/>
      <c r="DCR2" s="744"/>
      <c r="DCS2" s="744"/>
      <c r="DCT2" s="744"/>
      <c r="DCU2" s="744"/>
      <c r="DCV2" s="744"/>
      <c r="DCW2" s="744"/>
      <c r="DCX2" s="744"/>
      <c r="DCY2" s="744"/>
      <c r="DCZ2" s="744"/>
      <c r="DDA2" s="744"/>
      <c r="DDB2" s="744"/>
      <c r="DDC2" s="744"/>
      <c r="DDD2" s="744"/>
      <c r="DDE2" s="744"/>
      <c r="DDF2" s="744"/>
      <c r="DDG2" s="744"/>
      <c r="DDH2" s="744"/>
      <c r="DDI2" s="744"/>
      <c r="DDJ2" s="744"/>
      <c r="DDK2" s="744"/>
      <c r="DDL2" s="744"/>
      <c r="DDM2" s="744"/>
      <c r="DDN2" s="744"/>
      <c r="DDO2" s="744"/>
      <c r="DDP2" s="744"/>
      <c r="DDQ2" s="744"/>
      <c r="DDR2" s="744"/>
      <c r="DDS2" s="744"/>
      <c r="DDT2" s="744"/>
      <c r="DDU2" s="744"/>
      <c r="DDV2" s="744"/>
      <c r="DDW2" s="744"/>
      <c r="DDX2" s="744"/>
      <c r="DDY2" s="744"/>
      <c r="DDZ2" s="744"/>
      <c r="DEA2" s="744"/>
      <c r="DEB2" s="744"/>
      <c r="DEC2" s="744"/>
      <c r="DED2" s="744"/>
      <c r="DEE2" s="744"/>
      <c r="DEF2" s="744"/>
      <c r="DEG2" s="744"/>
      <c r="DEH2" s="744"/>
      <c r="DEI2" s="744"/>
      <c r="DEJ2" s="744"/>
      <c r="DEK2" s="744"/>
      <c r="DEL2" s="744"/>
      <c r="DEM2" s="744"/>
      <c r="DEN2" s="744"/>
      <c r="DEO2" s="744"/>
      <c r="DEP2" s="744"/>
      <c r="DEQ2" s="744"/>
      <c r="DER2" s="744"/>
      <c r="DES2" s="744"/>
      <c r="DET2" s="744"/>
      <c r="DEU2" s="744"/>
      <c r="DEV2" s="744"/>
      <c r="DEW2" s="744"/>
      <c r="DEX2" s="744"/>
      <c r="DEY2" s="744"/>
      <c r="DEZ2" s="744"/>
      <c r="DFA2" s="744"/>
      <c r="DFB2" s="744"/>
      <c r="DFC2" s="744"/>
      <c r="DFD2" s="744"/>
      <c r="DFE2" s="744"/>
      <c r="DFF2" s="744"/>
      <c r="DFG2" s="744"/>
      <c r="DFH2" s="744"/>
      <c r="DFI2" s="744"/>
      <c r="DFJ2" s="744"/>
      <c r="DFK2" s="744"/>
      <c r="DFL2" s="744"/>
      <c r="DFM2" s="744"/>
      <c r="DFN2" s="744"/>
      <c r="DFO2" s="744"/>
      <c r="DFP2" s="744"/>
      <c r="DFQ2" s="744"/>
      <c r="DFR2" s="744"/>
      <c r="DFS2" s="744"/>
      <c r="DFT2" s="744"/>
      <c r="DFU2" s="744"/>
      <c r="DFV2" s="744"/>
      <c r="DFW2" s="744"/>
      <c r="DFX2" s="744"/>
      <c r="DFY2" s="744"/>
      <c r="DFZ2" s="744"/>
      <c r="DGA2" s="744"/>
      <c r="DGB2" s="744"/>
      <c r="DGC2" s="744"/>
      <c r="DGD2" s="744"/>
      <c r="DGE2" s="744"/>
      <c r="DGF2" s="744"/>
      <c r="DGG2" s="744"/>
      <c r="DGH2" s="744"/>
      <c r="DGI2" s="744"/>
      <c r="DGJ2" s="744"/>
      <c r="DGK2" s="744"/>
      <c r="DGL2" s="744"/>
      <c r="DGM2" s="744"/>
      <c r="DGN2" s="744"/>
      <c r="DGO2" s="744"/>
      <c r="DGP2" s="744"/>
      <c r="DGQ2" s="744"/>
      <c r="DGR2" s="744"/>
      <c r="DGS2" s="744"/>
      <c r="DGT2" s="744"/>
      <c r="DGU2" s="744"/>
      <c r="DGV2" s="744"/>
      <c r="DGW2" s="744"/>
      <c r="DGX2" s="744"/>
      <c r="DGY2" s="744"/>
      <c r="DGZ2" s="744"/>
      <c r="DHA2" s="744"/>
      <c r="DHB2" s="744"/>
      <c r="DHC2" s="744"/>
      <c r="DHD2" s="744"/>
      <c r="DHE2" s="744"/>
      <c r="DHF2" s="744"/>
      <c r="DHG2" s="744"/>
      <c r="DHH2" s="744"/>
      <c r="DHI2" s="744"/>
      <c r="DHJ2" s="744"/>
      <c r="DHK2" s="744"/>
      <c r="DHL2" s="744"/>
      <c r="DHM2" s="744"/>
      <c r="DHN2" s="744"/>
      <c r="DHO2" s="744"/>
      <c r="DHP2" s="744"/>
      <c r="DHQ2" s="744"/>
      <c r="DHR2" s="744"/>
      <c r="DHS2" s="744"/>
      <c r="DHT2" s="744"/>
      <c r="DHU2" s="744"/>
      <c r="DHV2" s="744"/>
      <c r="DHW2" s="744"/>
      <c r="DHX2" s="744"/>
      <c r="DHY2" s="744"/>
      <c r="DHZ2" s="744"/>
      <c r="DIA2" s="744"/>
      <c r="DIB2" s="744"/>
      <c r="DIC2" s="744"/>
      <c r="DID2" s="744"/>
      <c r="DIE2" s="744"/>
      <c r="DIF2" s="744"/>
      <c r="DIG2" s="744"/>
      <c r="DIH2" s="744"/>
      <c r="DII2" s="744"/>
      <c r="DIJ2" s="744"/>
      <c r="DIK2" s="744"/>
      <c r="DIL2" s="744"/>
      <c r="DIM2" s="744"/>
      <c r="DIN2" s="744"/>
      <c r="DIO2" s="744"/>
      <c r="DIP2" s="744"/>
      <c r="DIQ2" s="744"/>
      <c r="DIR2" s="744"/>
      <c r="DIS2" s="744"/>
      <c r="DIT2" s="744"/>
      <c r="DIU2" s="744"/>
      <c r="DIV2" s="744"/>
      <c r="DIW2" s="744"/>
      <c r="DIX2" s="744"/>
      <c r="DIY2" s="744"/>
      <c r="DIZ2" s="744"/>
      <c r="DJA2" s="744"/>
      <c r="DJB2" s="744"/>
      <c r="DJC2" s="744"/>
      <c r="DJD2" s="744"/>
      <c r="DJE2" s="744"/>
      <c r="DJF2" s="744"/>
      <c r="DJG2" s="744"/>
      <c r="DJH2" s="744"/>
      <c r="DJI2" s="744"/>
      <c r="DJJ2" s="744"/>
      <c r="DJK2" s="744"/>
      <c r="DJL2" s="744"/>
      <c r="DJM2" s="744"/>
      <c r="DJN2" s="744"/>
      <c r="DJO2" s="744"/>
      <c r="DJP2" s="744"/>
      <c r="DJQ2" s="744"/>
      <c r="DJR2" s="744"/>
      <c r="DJS2" s="744"/>
      <c r="DJT2" s="744"/>
      <c r="DJU2" s="744"/>
      <c r="DJV2" s="744"/>
      <c r="DJW2" s="744"/>
      <c r="DJX2" s="744"/>
      <c r="DJY2" s="744"/>
      <c r="DJZ2" s="744"/>
      <c r="DKA2" s="744"/>
      <c r="DKB2" s="744"/>
      <c r="DKC2" s="744"/>
      <c r="DKD2" s="744"/>
      <c r="DKE2" s="744"/>
      <c r="DKF2" s="744"/>
      <c r="DKG2" s="744"/>
      <c r="DKH2" s="744"/>
      <c r="DKI2" s="744"/>
      <c r="DKJ2" s="744"/>
      <c r="DKK2" s="744"/>
      <c r="DKL2" s="744"/>
      <c r="DKM2" s="744"/>
      <c r="DKN2" s="744"/>
      <c r="DKO2" s="744"/>
      <c r="DKP2" s="744"/>
      <c r="DKQ2" s="744"/>
      <c r="DKR2" s="744"/>
      <c r="DKS2" s="744"/>
      <c r="DKT2" s="744"/>
      <c r="DKU2" s="744"/>
      <c r="DKV2" s="744"/>
      <c r="DKW2" s="744"/>
      <c r="DKX2" s="744"/>
      <c r="DKY2" s="744"/>
      <c r="DKZ2" s="744"/>
      <c r="DLA2" s="744"/>
      <c r="DLB2" s="744"/>
      <c r="DLC2" s="744"/>
      <c r="DLD2" s="744"/>
      <c r="DLE2" s="744"/>
      <c r="DLF2" s="744"/>
      <c r="DLG2" s="744"/>
      <c r="DLH2" s="744"/>
      <c r="DLI2" s="744"/>
      <c r="DLJ2" s="744"/>
      <c r="DLK2" s="744"/>
      <c r="DLL2" s="744"/>
      <c r="DLM2" s="744"/>
      <c r="DLN2" s="744"/>
      <c r="DLO2" s="744"/>
      <c r="DLP2" s="744"/>
      <c r="DLQ2" s="744"/>
      <c r="DLR2" s="744"/>
      <c r="DLS2" s="744"/>
      <c r="DLT2" s="744"/>
      <c r="DLU2" s="744"/>
      <c r="DLV2" s="744"/>
      <c r="DLW2" s="744"/>
      <c r="DLX2" s="744"/>
      <c r="DLY2" s="744"/>
      <c r="DLZ2" s="744"/>
      <c r="DMA2" s="744"/>
      <c r="DMB2" s="744"/>
      <c r="DMC2" s="744"/>
      <c r="DMD2" s="744"/>
      <c r="DME2" s="744"/>
      <c r="DMF2" s="744"/>
      <c r="DMG2" s="744"/>
      <c r="DMH2" s="744"/>
      <c r="DMI2" s="744"/>
      <c r="DMJ2" s="744"/>
      <c r="DMK2" s="744"/>
      <c r="DML2" s="744"/>
      <c r="DMM2" s="744"/>
      <c r="DMN2" s="744"/>
      <c r="DMO2" s="744"/>
      <c r="DMP2" s="744"/>
      <c r="DMQ2" s="744"/>
      <c r="DMR2" s="744"/>
      <c r="DMS2" s="744"/>
      <c r="DMT2" s="744"/>
      <c r="DMU2" s="744"/>
      <c r="DMV2" s="744"/>
      <c r="DMW2" s="744"/>
      <c r="DMX2" s="744"/>
      <c r="DMY2" s="744"/>
      <c r="DMZ2" s="744"/>
      <c r="DNA2" s="744"/>
      <c r="DNB2" s="744"/>
      <c r="DNC2" s="744"/>
      <c r="DND2" s="744"/>
      <c r="DNE2" s="744"/>
      <c r="DNF2" s="744"/>
      <c r="DNG2" s="744"/>
      <c r="DNH2" s="744"/>
      <c r="DNI2" s="744"/>
      <c r="DNJ2" s="744"/>
      <c r="DNK2" s="744"/>
      <c r="DNL2" s="744"/>
      <c r="DNM2" s="744"/>
      <c r="DNN2" s="744"/>
      <c r="DNO2" s="744"/>
      <c r="DNP2" s="744"/>
      <c r="DNQ2" s="744"/>
      <c r="DNR2" s="744"/>
      <c r="DNS2" s="744"/>
      <c r="DNT2" s="744"/>
      <c r="DNU2" s="744"/>
      <c r="DNV2" s="744"/>
      <c r="DNW2" s="744"/>
      <c r="DNX2" s="744"/>
      <c r="DNY2" s="744"/>
      <c r="DNZ2" s="744"/>
      <c r="DOA2" s="744"/>
      <c r="DOB2" s="744"/>
      <c r="DOC2" s="744"/>
      <c r="DOD2" s="744"/>
      <c r="DOE2" s="744"/>
      <c r="DOF2" s="744"/>
      <c r="DOG2" s="744"/>
      <c r="DOH2" s="744"/>
      <c r="DOI2" s="744"/>
      <c r="DOJ2" s="744"/>
      <c r="DOK2" s="744"/>
      <c r="DOL2" s="744"/>
      <c r="DOM2" s="744"/>
      <c r="DON2" s="744"/>
      <c r="DOO2" s="744"/>
      <c r="DOP2" s="744"/>
      <c r="DOQ2" s="744"/>
      <c r="DOR2" s="744"/>
      <c r="DOS2" s="744"/>
      <c r="DOT2" s="744"/>
      <c r="DOU2" s="744"/>
      <c r="DOV2" s="744"/>
      <c r="DOW2" s="744"/>
      <c r="DOX2" s="744"/>
      <c r="DOY2" s="744"/>
      <c r="DOZ2" s="744"/>
      <c r="DPA2" s="744"/>
      <c r="DPB2" s="744"/>
      <c r="DPC2" s="744"/>
      <c r="DPD2" s="744"/>
      <c r="DPE2" s="744"/>
      <c r="DPF2" s="744"/>
      <c r="DPG2" s="744"/>
      <c r="DPH2" s="744"/>
      <c r="DPI2" s="744"/>
      <c r="DPJ2" s="744"/>
      <c r="DPK2" s="744"/>
      <c r="DPL2" s="744"/>
      <c r="DPM2" s="744"/>
      <c r="DPN2" s="744"/>
      <c r="DPO2" s="744"/>
      <c r="DPP2" s="744"/>
      <c r="DPQ2" s="744"/>
      <c r="DPR2" s="744"/>
      <c r="DPS2" s="744"/>
      <c r="DPT2" s="744"/>
      <c r="DPU2" s="744"/>
      <c r="DPV2" s="744"/>
      <c r="DPW2" s="744"/>
      <c r="DPX2" s="744"/>
      <c r="DPY2" s="744"/>
      <c r="DPZ2" s="744"/>
      <c r="DQA2" s="744"/>
      <c r="DQB2" s="744"/>
      <c r="DQC2" s="744"/>
      <c r="DQD2" s="744"/>
      <c r="DQE2" s="744"/>
      <c r="DQF2" s="744"/>
      <c r="DQG2" s="744"/>
      <c r="DQH2" s="744"/>
      <c r="DQI2" s="744"/>
      <c r="DQJ2" s="744"/>
      <c r="DQK2" s="744"/>
      <c r="DQL2" s="744"/>
      <c r="DQM2" s="744"/>
      <c r="DQN2" s="744"/>
      <c r="DQO2" s="744"/>
      <c r="DQP2" s="744"/>
      <c r="DQQ2" s="744"/>
      <c r="DQR2" s="744"/>
      <c r="DQS2" s="744"/>
      <c r="DQT2" s="744"/>
      <c r="DQU2" s="744"/>
      <c r="DQV2" s="744"/>
      <c r="DQW2" s="744"/>
      <c r="DQX2" s="744"/>
      <c r="DQY2" s="744"/>
      <c r="DQZ2" s="744"/>
      <c r="DRA2" s="744"/>
      <c r="DRB2" s="744"/>
      <c r="DRC2" s="744"/>
      <c r="DRD2" s="744"/>
      <c r="DRE2" s="744"/>
      <c r="DRF2" s="744"/>
      <c r="DRG2" s="744"/>
      <c r="DRH2" s="744"/>
      <c r="DRI2" s="744"/>
      <c r="DRJ2" s="744"/>
      <c r="DRK2" s="744"/>
      <c r="DRL2" s="744"/>
      <c r="DRM2" s="744"/>
      <c r="DRN2" s="744"/>
      <c r="DRO2" s="744"/>
      <c r="DRP2" s="744"/>
      <c r="DRQ2" s="744"/>
      <c r="DRR2" s="744"/>
      <c r="DRS2" s="744"/>
      <c r="DRT2" s="744"/>
      <c r="DRU2" s="744"/>
      <c r="DRV2" s="744"/>
      <c r="DRW2" s="744"/>
      <c r="DRX2" s="744"/>
      <c r="DRY2" s="744"/>
      <c r="DRZ2" s="744"/>
      <c r="DSA2" s="744"/>
      <c r="DSB2" s="744"/>
      <c r="DSC2" s="744"/>
      <c r="DSD2" s="744"/>
      <c r="DSE2" s="744"/>
      <c r="DSF2" s="744"/>
      <c r="DSG2" s="744"/>
      <c r="DSH2" s="744"/>
      <c r="DSI2" s="744"/>
      <c r="DSJ2" s="744"/>
      <c r="DSK2" s="744"/>
      <c r="DSL2" s="744"/>
      <c r="DSM2" s="744"/>
      <c r="DSN2" s="744"/>
      <c r="DSO2" s="744"/>
      <c r="DSP2" s="744"/>
      <c r="DSQ2" s="744"/>
      <c r="DSR2" s="744"/>
      <c r="DSS2" s="744"/>
      <c r="DST2" s="744"/>
      <c r="DSU2" s="744"/>
      <c r="DSV2" s="744"/>
      <c r="DSW2" s="744"/>
      <c r="DSX2" s="744"/>
      <c r="DSY2" s="744"/>
      <c r="DSZ2" s="744"/>
      <c r="DTA2" s="744"/>
      <c r="DTB2" s="744"/>
      <c r="DTC2" s="744"/>
      <c r="DTD2" s="744"/>
      <c r="DTE2" s="744"/>
      <c r="DTF2" s="744"/>
      <c r="DTG2" s="744"/>
      <c r="DTH2" s="744"/>
      <c r="DTI2" s="744"/>
      <c r="DTJ2" s="744"/>
      <c r="DTK2" s="744"/>
      <c r="DTL2" s="744"/>
      <c r="DTM2" s="744"/>
      <c r="DTN2" s="744"/>
      <c r="DTO2" s="744"/>
      <c r="DTP2" s="744"/>
      <c r="DTQ2" s="744"/>
      <c r="DTR2" s="744"/>
      <c r="DTS2" s="744"/>
      <c r="DTT2" s="744"/>
      <c r="DTU2" s="744"/>
      <c r="DTV2" s="744"/>
      <c r="DTW2" s="744"/>
      <c r="DTX2" s="744"/>
      <c r="DTY2" s="744"/>
      <c r="DTZ2" s="744"/>
      <c r="DUA2" s="744"/>
      <c r="DUB2" s="744"/>
      <c r="DUC2" s="744"/>
      <c r="DUD2" s="744"/>
      <c r="DUE2" s="744"/>
      <c r="DUF2" s="744"/>
      <c r="DUG2" s="744"/>
      <c r="DUH2" s="744"/>
      <c r="DUI2" s="744"/>
      <c r="DUJ2" s="744"/>
      <c r="DUK2" s="744"/>
      <c r="DUL2" s="744"/>
      <c r="DUM2" s="744"/>
      <c r="DUN2" s="744"/>
      <c r="DUO2" s="744"/>
      <c r="DUP2" s="744"/>
      <c r="DUQ2" s="744"/>
      <c r="DUR2" s="744"/>
      <c r="DUS2" s="744"/>
      <c r="DUT2" s="744"/>
      <c r="DUU2" s="744"/>
      <c r="DUV2" s="744"/>
      <c r="DUW2" s="744"/>
      <c r="DUX2" s="744"/>
      <c r="DUY2" s="744"/>
      <c r="DUZ2" s="744"/>
      <c r="DVA2" s="744"/>
      <c r="DVB2" s="744"/>
      <c r="DVC2" s="744"/>
      <c r="DVD2" s="744"/>
      <c r="DVE2" s="744"/>
      <c r="DVF2" s="744"/>
      <c r="DVG2" s="744"/>
      <c r="DVH2" s="744"/>
      <c r="DVI2" s="744"/>
      <c r="DVJ2" s="744"/>
      <c r="DVK2" s="744"/>
      <c r="DVL2" s="744"/>
      <c r="DVM2" s="744"/>
      <c r="DVN2" s="744"/>
      <c r="DVO2" s="744"/>
      <c r="DVP2" s="744"/>
      <c r="DVQ2" s="744"/>
      <c r="DVR2" s="744"/>
      <c r="DVS2" s="744"/>
      <c r="DVT2" s="744"/>
      <c r="DVU2" s="744"/>
      <c r="DVV2" s="744"/>
      <c r="DVW2" s="744"/>
      <c r="DVX2" s="744"/>
      <c r="DVY2" s="744"/>
      <c r="DVZ2" s="744"/>
      <c r="DWA2" s="744"/>
      <c r="DWB2" s="744"/>
      <c r="DWC2" s="744"/>
      <c r="DWD2" s="744"/>
      <c r="DWE2" s="744"/>
      <c r="DWF2" s="744"/>
      <c r="DWG2" s="744"/>
      <c r="DWH2" s="744"/>
      <c r="DWI2" s="744"/>
      <c r="DWJ2" s="744"/>
      <c r="DWK2" s="744"/>
      <c r="DWL2" s="744"/>
      <c r="DWM2" s="744"/>
      <c r="DWN2" s="744"/>
      <c r="DWO2" s="744"/>
      <c r="DWP2" s="744"/>
      <c r="DWQ2" s="744"/>
      <c r="DWR2" s="744"/>
      <c r="DWS2" s="744"/>
      <c r="DWT2" s="744"/>
      <c r="DWU2" s="744"/>
      <c r="DWV2" s="744"/>
      <c r="DWW2" s="744"/>
      <c r="DWX2" s="744"/>
      <c r="DWY2" s="744"/>
      <c r="DWZ2" s="744"/>
      <c r="DXA2" s="744"/>
      <c r="DXB2" s="744"/>
      <c r="DXC2" s="744"/>
      <c r="DXD2" s="744"/>
      <c r="DXE2" s="744"/>
      <c r="DXF2" s="744"/>
      <c r="DXG2" s="744"/>
      <c r="DXH2" s="744"/>
      <c r="DXI2" s="744"/>
      <c r="DXJ2" s="744"/>
      <c r="DXK2" s="744"/>
      <c r="DXL2" s="744"/>
      <c r="DXM2" s="744"/>
      <c r="DXN2" s="744"/>
      <c r="DXO2" s="744"/>
      <c r="DXP2" s="744"/>
      <c r="DXQ2" s="744"/>
      <c r="DXR2" s="744"/>
      <c r="DXS2" s="744"/>
      <c r="DXT2" s="744"/>
      <c r="DXU2" s="744"/>
      <c r="DXV2" s="744"/>
      <c r="DXW2" s="744"/>
      <c r="DXX2" s="744"/>
      <c r="DXY2" s="744"/>
      <c r="DXZ2" s="744"/>
      <c r="DYA2" s="744"/>
      <c r="DYB2" s="744"/>
      <c r="DYC2" s="744"/>
      <c r="DYD2" s="744"/>
      <c r="DYE2" s="744"/>
      <c r="DYF2" s="744"/>
      <c r="DYG2" s="744"/>
      <c r="DYH2" s="744"/>
      <c r="DYI2" s="744"/>
      <c r="DYJ2" s="744"/>
      <c r="DYK2" s="744"/>
      <c r="DYL2" s="744"/>
      <c r="DYM2" s="744"/>
      <c r="DYN2" s="744"/>
      <c r="DYO2" s="744"/>
      <c r="DYP2" s="744"/>
      <c r="DYQ2" s="744"/>
      <c r="DYR2" s="744"/>
      <c r="DYS2" s="744"/>
      <c r="DYT2" s="744"/>
      <c r="DYU2" s="744"/>
      <c r="DYV2" s="744"/>
      <c r="DYW2" s="744"/>
      <c r="DYX2" s="744"/>
      <c r="DYY2" s="744"/>
      <c r="DYZ2" s="744"/>
      <c r="DZA2" s="744"/>
      <c r="DZB2" s="744"/>
      <c r="DZC2" s="744"/>
      <c r="DZD2" s="744"/>
      <c r="DZE2" s="744"/>
      <c r="DZF2" s="744"/>
      <c r="DZG2" s="744"/>
      <c r="DZH2" s="744"/>
      <c r="DZI2" s="744"/>
      <c r="DZJ2" s="744"/>
      <c r="DZK2" s="744"/>
      <c r="DZL2" s="744"/>
      <c r="DZM2" s="744"/>
      <c r="DZN2" s="744"/>
      <c r="DZO2" s="744"/>
      <c r="DZP2" s="744"/>
      <c r="DZQ2" s="744"/>
      <c r="DZR2" s="744"/>
      <c r="DZS2" s="744"/>
      <c r="DZT2" s="744"/>
      <c r="DZU2" s="744"/>
      <c r="DZV2" s="744"/>
      <c r="DZW2" s="744"/>
      <c r="DZX2" s="744"/>
      <c r="DZY2" s="744"/>
      <c r="DZZ2" s="744"/>
      <c r="EAA2" s="744"/>
      <c r="EAB2" s="744"/>
      <c r="EAC2" s="744"/>
      <c r="EAD2" s="744"/>
      <c r="EAE2" s="744"/>
      <c r="EAF2" s="744"/>
      <c r="EAG2" s="744"/>
      <c r="EAH2" s="744"/>
      <c r="EAI2" s="744"/>
      <c r="EAJ2" s="744"/>
      <c r="EAK2" s="744"/>
      <c r="EAL2" s="744"/>
      <c r="EAM2" s="744"/>
      <c r="EAN2" s="744"/>
      <c r="EAO2" s="744"/>
      <c r="EAP2" s="744"/>
      <c r="EAQ2" s="744"/>
      <c r="EAR2" s="744"/>
      <c r="EAS2" s="744"/>
      <c r="EAT2" s="744"/>
      <c r="EAU2" s="744"/>
      <c r="EAV2" s="744"/>
      <c r="EAW2" s="744"/>
      <c r="EAX2" s="744"/>
      <c r="EAY2" s="744"/>
      <c r="EAZ2" s="744"/>
      <c r="EBA2" s="744"/>
      <c r="EBB2" s="744"/>
      <c r="EBC2" s="744"/>
      <c r="EBD2" s="744"/>
      <c r="EBE2" s="744"/>
      <c r="EBF2" s="744"/>
      <c r="EBG2" s="744"/>
      <c r="EBH2" s="744"/>
      <c r="EBI2" s="744"/>
      <c r="EBJ2" s="744"/>
      <c r="EBK2" s="744"/>
      <c r="EBL2" s="744"/>
      <c r="EBM2" s="744"/>
      <c r="EBN2" s="744"/>
      <c r="EBO2" s="744"/>
      <c r="EBP2" s="744"/>
      <c r="EBQ2" s="744"/>
      <c r="EBR2" s="744"/>
      <c r="EBS2" s="744"/>
      <c r="EBT2" s="744"/>
      <c r="EBU2" s="744"/>
      <c r="EBV2" s="744"/>
      <c r="EBW2" s="744"/>
      <c r="EBX2" s="744"/>
      <c r="EBY2" s="744"/>
      <c r="EBZ2" s="744"/>
      <c r="ECA2" s="744"/>
      <c r="ECB2" s="744"/>
      <c r="ECC2" s="744"/>
      <c r="ECD2" s="744"/>
      <c r="ECE2" s="744"/>
      <c r="ECF2" s="744"/>
      <c r="ECG2" s="744"/>
      <c r="ECH2" s="744"/>
      <c r="ECI2" s="744"/>
      <c r="ECJ2" s="744"/>
      <c r="ECK2" s="744"/>
      <c r="ECL2" s="744"/>
      <c r="ECM2" s="744"/>
      <c r="ECN2" s="744"/>
      <c r="ECO2" s="744"/>
      <c r="ECP2" s="744"/>
      <c r="ECQ2" s="744"/>
      <c r="ECR2" s="744"/>
      <c r="ECS2" s="744"/>
      <c r="ECT2" s="744"/>
      <c r="ECU2" s="744"/>
      <c r="ECV2" s="744"/>
      <c r="ECW2" s="744"/>
      <c r="ECX2" s="744"/>
      <c r="ECY2" s="744"/>
      <c r="ECZ2" s="744"/>
      <c r="EDA2" s="744"/>
      <c r="EDB2" s="744"/>
      <c r="EDC2" s="744"/>
      <c r="EDD2" s="744"/>
      <c r="EDE2" s="744"/>
      <c r="EDF2" s="744"/>
      <c r="EDG2" s="744"/>
      <c r="EDH2" s="744"/>
      <c r="EDI2" s="744"/>
      <c r="EDJ2" s="744"/>
      <c r="EDK2" s="744"/>
      <c r="EDL2" s="744"/>
      <c r="EDM2" s="744"/>
      <c r="EDN2" s="744"/>
      <c r="EDO2" s="744"/>
      <c r="EDP2" s="744"/>
      <c r="EDQ2" s="744"/>
      <c r="EDR2" s="744"/>
      <c r="EDS2" s="744"/>
      <c r="EDT2" s="744"/>
      <c r="EDU2" s="744"/>
      <c r="EDV2" s="744"/>
      <c r="EDW2" s="744"/>
      <c r="EDX2" s="744"/>
      <c r="EDY2" s="744"/>
      <c r="EDZ2" s="744"/>
      <c r="EEA2" s="744"/>
      <c r="EEB2" s="744"/>
      <c r="EEC2" s="744"/>
      <c r="EED2" s="744"/>
      <c r="EEE2" s="744"/>
      <c r="EEF2" s="744"/>
      <c r="EEG2" s="744"/>
      <c r="EEH2" s="744"/>
      <c r="EEI2" s="744"/>
      <c r="EEJ2" s="744"/>
      <c r="EEK2" s="744"/>
      <c r="EEL2" s="744"/>
      <c r="EEM2" s="744"/>
      <c r="EEN2" s="744"/>
      <c r="EEO2" s="744"/>
      <c r="EEP2" s="744"/>
      <c r="EEQ2" s="744"/>
      <c r="EER2" s="744"/>
      <c r="EES2" s="744"/>
      <c r="EET2" s="744"/>
      <c r="EEU2" s="744"/>
      <c r="EEV2" s="744"/>
      <c r="EEW2" s="744"/>
      <c r="EEX2" s="744"/>
      <c r="EEY2" s="744"/>
      <c r="EEZ2" s="744"/>
      <c r="EFA2" s="744"/>
      <c r="EFB2" s="744"/>
      <c r="EFC2" s="744"/>
      <c r="EFD2" s="744"/>
      <c r="EFE2" s="744"/>
      <c r="EFF2" s="744"/>
      <c r="EFG2" s="744"/>
      <c r="EFH2" s="744"/>
      <c r="EFI2" s="744"/>
      <c r="EFJ2" s="744"/>
      <c r="EFK2" s="744"/>
      <c r="EFL2" s="744"/>
      <c r="EFM2" s="744"/>
      <c r="EFN2" s="744"/>
      <c r="EFO2" s="744"/>
      <c r="EFP2" s="744"/>
      <c r="EFQ2" s="744"/>
      <c r="EFR2" s="744"/>
      <c r="EFS2" s="744"/>
      <c r="EFT2" s="744"/>
      <c r="EFU2" s="744"/>
      <c r="EFV2" s="744"/>
      <c r="EFW2" s="744"/>
      <c r="EFX2" s="744"/>
      <c r="EFY2" s="744"/>
      <c r="EFZ2" s="744"/>
      <c r="EGA2" s="744"/>
      <c r="EGB2" s="744"/>
      <c r="EGC2" s="744"/>
      <c r="EGD2" s="744"/>
      <c r="EGE2" s="744"/>
      <c r="EGF2" s="744"/>
      <c r="EGG2" s="744"/>
      <c r="EGH2" s="744"/>
      <c r="EGI2" s="744"/>
      <c r="EGJ2" s="744"/>
      <c r="EGK2" s="744"/>
      <c r="EGL2" s="744"/>
      <c r="EGM2" s="744"/>
      <c r="EGN2" s="744"/>
      <c r="EGO2" s="744"/>
      <c r="EGP2" s="744"/>
      <c r="EGQ2" s="744"/>
      <c r="EGR2" s="744"/>
      <c r="EGS2" s="744"/>
      <c r="EGT2" s="744"/>
      <c r="EGU2" s="744"/>
      <c r="EGV2" s="744"/>
      <c r="EGW2" s="744"/>
      <c r="EGX2" s="744"/>
      <c r="EGY2" s="744"/>
      <c r="EGZ2" s="744"/>
      <c r="EHA2" s="744"/>
      <c r="EHB2" s="744"/>
      <c r="EHC2" s="744"/>
      <c r="EHD2" s="744"/>
      <c r="EHE2" s="744"/>
      <c r="EHF2" s="744"/>
      <c r="EHG2" s="744"/>
      <c r="EHH2" s="744"/>
      <c r="EHI2" s="744"/>
      <c r="EHJ2" s="744"/>
      <c r="EHK2" s="744"/>
      <c r="EHL2" s="744"/>
      <c r="EHM2" s="744"/>
      <c r="EHN2" s="744"/>
      <c r="EHO2" s="744"/>
      <c r="EHP2" s="744"/>
      <c r="EHQ2" s="744"/>
      <c r="EHR2" s="744"/>
      <c r="EHS2" s="744"/>
      <c r="EHT2" s="744"/>
      <c r="EHU2" s="744"/>
      <c r="EHV2" s="744"/>
      <c r="EHW2" s="744"/>
      <c r="EHX2" s="744"/>
      <c r="EHY2" s="744"/>
      <c r="EHZ2" s="744"/>
      <c r="EIA2" s="744"/>
      <c r="EIB2" s="744"/>
      <c r="EIC2" s="744"/>
      <c r="EID2" s="744"/>
      <c r="EIE2" s="744"/>
      <c r="EIF2" s="744"/>
      <c r="EIG2" s="744"/>
      <c r="EIH2" s="744"/>
      <c r="EII2" s="744"/>
      <c r="EIJ2" s="744"/>
      <c r="EIK2" s="744"/>
      <c r="EIL2" s="744"/>
      <c r="EIM2" s="744"/>
      <c r="EIN2" s="744"/>
      <c r="EIO2" s="744"/>
      <c r="EIP2" s="744"/>
      <c r="EIQ2" s="744"/>
      <c r="EIR2" s="744"/>
      <c r="EIS2" s="744"/>
      <c r="EIT2" s="744"/>
      <c r="EIU2" s="744"/>
      <c r="EIV2" s="744"/>
      <c r="EIW2" s="744"/>
      <c r="EIX2" s="744"/>
      <c r="EIY2" s="744"/>
      <c r="EIZ2" s="744"/>
      <c r="EJA2" s="744"/>
      <c r="EJB2" s="744"/>
      <c r="EJC2" s="744"/>
      <c r="EJD2" s="744"/>
      <c r="EJE2" s="744"/>
      <c r="EJF2" s="744"/>
      <c r="EJG2" s="744"/>
      <c r="EJH2" s="744"/>
      <c r="EJI2" s="744"/>
      <c r="EJJ2" s="744"/>
      <c r="EJK2" s="744"/>
      <c r="EJL2" s="744"/>
      <c r="EJM2" s="744"/>
      <c r="EJN2" s="744"/>
      <c r="EJO2" s="744"/>
      <c r="EJP2" s="744"/>
      <c r="EJQ2" s="744"/>
      <c r="EJR2" s="744"/>
      <c r="EJS2" s="744"/>
      <c r="EJT2" s="744"/>
      <c r="EJU2" s="744"/>
      <c r="EJV2" s="744"/>
      <c r="EJW2" s="744"/>
      <c r="EJX2" s="744"/>
      <c r="EJY2" s="744"/>
      <c r="EJZ2" s="744"/>
      <c r="EKA2" s="744"/>
      <c r="EKB2" s="744"/>
      <c r="EKC2" s="744"/>
      <c r="EKD2" s="744"/>
      <c r="EKE2" s="744"/>
      <c r="EKF2" s="744"/>
      <c r="EKG2" s="744"/>
      <c r="EKH2" s="744"/>
      <c r="EKI2" s="744"/>
      <c r="EKJ2" s="744"/>
      <c r="EKK2" s="744"/>
      <c r="EKL2" s="744"/>
      <c r="EKM2" s="744"/>
      <c r="EKN2" s="744"/>
      <c r="EKO2" s="744"/>
      <c r="EKP2" s="744"/>
      <c r="EKQ2" s="744"/>
      <c r="EKR2" s="744"/>
      <c r="EKS2" s="744"/>
      <c r="EKT2" s="744"/>
      <c r="EKU2" s="744"/>
      <c r="EKV2" s="744"/>
      <c r="EKW2" s="744"/>
      <c r="EKX2" s="744"/>
      <c r="EKY2" s="744"/>
      <c r="EKZ2" s="744"/>
      <c r="ELA2" s="744"/>
      <c r="ELB2" s="744"/>
      <c r="ELC2" s="744"/>
      <c r="ELD2" s="744"/>
      <c r="ELE2" s="744"/>
      <c r="ELF2" s="744"/>
      <c r="ELG2" s="744"/>
      <c r="ELH2" s="744"/>
      <c r="ELI2" s="744"/>
      <c r="ELJ2" s="744"/>
      <c r="ELK2" s="744"/>
      <c r="ELL2" s="744"/>
      <c r="ELM2" s="744"/>
      <c r="ELN2" s="744"/>
      <c r="ELO2" s="744"/>
      <c r="ELP2" s="744"/>
      <c r="ELQ2" s="744"/>
      <c r="ELR2" s="744"/>
      <c r="ELS2" s="744"/>
      <c r="ELT2" s="744"/>
      <c r="ELU2" s="744"/>
      <c r="ELV2" s="744"/>
      <c r="ELW2" s="744"/>
      <c r="ELX2" s="744"/>
      <c r="ELY2" s="744"/>
      <c r="ELZ2" s="744"/>
      <c r="EMA2" s="744"/>
      <c r="EMB2" s="744"/>
      <c r="EMC2" s="744"/>
      <c r="EMD2" s="744"/>
      <c r="EME2" s="744"/>
      <c r="EMF2" s="744"/>
      <c r="EMG2" s="744"/>
      <c r="EMH2" s="744"/>
      <c r="EMI2" s="744"/>
      <c r="EMJ2" s="744"/>
      <c r="EMK2" s="744"/>
      <c r="EML2" s="744"/>
      <c r="EMM2" s="744"/>
      <c r="EMN2" s="744"/>
      <c r="EMO2" s="744"/>
      <c r="EMP2" s="744"/>
      <c r="EMQ2" s="744"/>
      <c r="EMR2" s="744"/>
      <c r="EMS2" s="744"/>
      <c r="EMT2" s="744"/>
      <c r="EMU2" s="744"/>
      <c r="EMV2" s="744"/>
      <c r="EMW2" s="744"/>
      <c r="EMX2" s="744"/>
      <c r="EMY2" s="744"/>
      <c r="EMZ2" s="744"/>
      <c r="ENA2" s="744"/>
      <c r="ENB2" s="744"/>
      <c r="ENC2" s="744"/>
      <c r="END2" s="744"/>
      <c r="ENE2" s="744"/>
      <c r="ENF2" s="744"/>
      <c r="ENG2" s="744"/>
      <c r="ENH2" s="744"/>
      <c r="ENI2" s="744"/>
      <c r="ENJ2" s="744"/>
      <c r="ENK2" s="744"/>
      <c r="ENL2" s="744"/>
      <c r="ENM2" s="744"/>
      <c r="ENN2" s="744"/>
      <c r="ENO2" s="744"/>
      <c r="ENP2" s="744"/>
      <c r="ENQ2" s="744"/>
      <c r="ENR2" s="744"/>
      <c r="ENS2" s="744"/>
      <c r="ENT2" s="744"/>
      <c r="ENU2" s="744"/>
      <c r="ENV2" s="744"/>
      <c r="ENW2" s="744"/>
      <c r="ENX2" s="744"/>
      <c r="ENY2" s="744"/>
      <c r="ENZ2" s="744"/>
      <c r="EOA2" s="744"/>
      <c r="EOB2" s="744"/>
      <c r="EOC2" s="744"/>
      <c r="EOD2" s="744"/>
      <c r="EOE2" s="744"/>
      <c r="EOF2" s="744"/>
      <c r="EOG2" s="744"/>
      <c r="EOH2" s="744"/>
      <c r="EOI2" s="744"/>
      <c r="EOJ2" s="744"/>
      <c r="EOK2" s="744"/>
      <c r="EOL2" s="744"/>
      <c r="EOM2" s="744"/>
      <c r="EON2" s="744"/>
      <c r="EOO2" s="744"/>
      <c r="EOP2" s="744"/>
      <c r="EOQ2" s="744"/>
      <c r="EOR2" s="744"/>
      <c r="EOS2" s="744"/>
      <c r="EOT2" s="744"/>
      <c r="EOU2" s="744"/>
      <c r="EOV2" s="744"/>
      <c r="EOW2" s="744"/>
      <c r="EOX2" s="744"/>
      <c r="EOY2" s="744"/>
      <c r="EOZ2" s="744"/>
      <c r="EPA2" s="744"/>
      <c r="EPB2" s="744"/>
      <c r="EPC2" s="744"/>
      <c r="EPD2" s="744"/>
      <c r="EPE2" s="744"/>
      <c r="EPF2" s="744"/>
      <c r="EPG2" s="744"/>
      <c r="EPH2" s="744"/>
      <c r="EPI2" s="744"/>
      <c r="EPJ2" s="744"/>
      <c r="EPK2" s="744"/>
      <c r="EPL2" s="744"/>
      <c r="EPM2" s="744"/>
      <c r="EPN2" s="744"/>
      <c r="EPO2" s="744"/>
      <c r="EPP2" s="744"/>
      <c r="EPQ2" s="744"/>
      <c r="EPR2" s="744"/>
      <c r="EPS2" s="744"/>
      <c r="EPT2" s="744"/>
      <c r="EPU2" s="744"/>
      <c r="EPV2" s="744"/>
      <c r="EPW2" s="744"/>
      <c r="EPX2" s="744"/>
      <c r="EPY2" s="744"/>
      <c r="EPZ2" s="744"/>
      <c r="EQA2" s="744"/>
      <c r="EQB2" s="744"/>
      <c r="EQC2" s="744"/>
      <c r="EQD2" s="744"/>
      <c r="EQE2" s="744"/>
      <c r="EQF2" s="744"/>
      <c r="EQG2" s="744"/>
      <c r="EQH2" s="744"/>
      <c r="EQI2" s="744"/>
      <c r="EQJ2" s="744"/>
      <c r="EQK2" s="744"/>
      <c r="EQL2" s="744"/>
      <c r="EQM2" s="744"/>
      <c r="EQN2" s="744"/>
      <c r="EQO2" s="744"/>
      <c r="EQP2" s="744"/>
      <c r="EQQ2" s="744"/>
      <c r="EQR2" s="744"/>
      <c r="EQS2" s="744"/>
      <c r="EQT2" s="744"/>
      <c r="EQU2" s="744"/>
      <c r="EQV2" s="744"/>
      <c r="EQW2" s="744"/>
      <c r="EQX2" s="744"/>
      <c r="EQY2" s="744"/>
      <c r="EQZ2" s="744"/>
      <c r="ERA2" s="744"/>
      <c r="ERB2" s="744"/>
      <c r="ERC2" s="744"/>
      <c r="ERD2" s="744"/>
      <c r="ERE2" s="744"/>
      <c r="ERF2" s="744"/>
      <c r="ERG2" s="744"/>
      <c r="ERH2" s="744"/>
      <c r="ERI2" s="744"/>
      <c r="ERJ2" s="744"/>
      <c r="ERK2" s="744"/>
      <c r="ERL2" s="744"/>
      <c r="ERM2" s="744"/>
      <c r="ERN2" s="744"/>
      <c r="ERO2" s="744"/>
      <c r="ERP2" s="744"/>
      <c r="ERQ2" s="744"/>
      <c r="ERR2" s="744"/>
      <c r="ERS2" s="744"/>
      <c r="ERT2" s="744"/>
      <c r="ERU2" s="744"/>
      <c r="ERV2" s="744"/>
      <c r="ERW2" s="744"/>
      <c r="ERX2" s="744"/>
      <c r="ERY2" s="744"/>
      <c r="ERZ2" s="744"/>
      <c r="ESA2" s="744"/>
      <c r="ESB2" s="744"/>
      <c r="ESC2" s="744"/>
      <c r="ESD2" s="744"/>
      <c r="ESE2" s="744"/>
      <c r="ESF2" s="744"/>
      <c r="ESG2" s="744"/>
      <c r="ESH2" s="744"/>
      <c r="ESI2" s="744"/>
      <c r="ESJ2" s="744"/>
      <c r="ESK2" s="744"/>
      <c r="ESL2" s="744"/>
      <c r="ESM2" s="744"/>
      <c r="ESN2" s="744"/>
      <c r="ESO2" s="744"/>
      <c r="ESP2" s="744"/>
      <c r="ESQ2" s="744"/>
      <c r="ESR2" s="744"/>
      <c r="ESS2" s="744"/>
      <c r="EST2" s="744"/>
      <c r="ESU2" s="744"/>
      <c r="ESV2" s="744"/>
      <c r="ESW2" s="744"/>
      <c r="ESX2" s="744"/>
      <c r="ESY2" s="744"/>
      <c r="ESZ2" s="744"/>
      <c r="ETA2" s="744"/>
      <c r="ETB2" s="744"/>
      <c r="ETC2" s="744"/>
      <c r="ETD2" s="744"/>
      <c r="ETE2" s="744"/>
      <c r="ETF2" s="744"/>
      <c r="ETG2" s="744"/>
      <c r="ETH2" s="744"/>
      <c r="ETI2" s="744"/>
      <c r="ETJ2" s="744"/>
      <c r="ETK2" s="744"/>
      <c r="ETL2" s="744"/>
      <c r="ETM2" s="744"/>
      <c r="ETN2" s="744"/>
      <c r="ETO2" s="744"/>
      <c r="ETP2" s="744"/>
      <c r="ETQ2" s="744"/>
      <c r="ETR2" s="744"/>
      <c r="ETS2" s="744"/>
      <c r="ETT2" s="744"/>
      <c r="ETU2" s="744"/>
      <c r="ETV2" s="744"/>
      <c r="ETW2" s="744"/>
      <c r="ETX2" s="744"/>
      <c r="ETY2" s="744"/>
      <c r="ETZ2" s="744"/>
      <c r="EUA2" s="744"/>
      <c r="EUB2" s="744"/>
      <c r="EUC2" s="744"/>
      <c r="EUD2" s="744"/>
      <c r="EUE2" s="744"/>
      <c r="EUF2" s="744"/>
      <c r="EUG2" s="744"/>
      <c r="EUH2" s="744"/>
      <c r="EUI2" s="744"/>
      <c r="EUJ2" s="744"/>
      <c r="EUK2" s="744"/>
      <c r="EUL2" s="744"/>
      <c r="EUM2" s="744"/>
      <c r="EUN2" s="744"/>
      <c r="EUO2" s="744"/>
      <c r="EUP2" s="744"/>
      <c r="EUQ2" s="744"/>
      <c r="EUR2" s="744"/>
      <c r="EUS2" s="744"/>
      <c r="EUT2" s="744"/>
      <c r="EUU2" s="744"/>
      <c r="EUV2" s="744"/>
      <c r="EUW2" s="744"/>
      <c r="EUX2" s="744"/>
      <c r="EUY2" s="744"/>
      <c r="EUZ2" s="744"/>
      <c r="EVA2" s="744"/>
      <c r="EVB2" s="744"/>
      <c r="EVC2" s="744"/>
      <c r="EVD2" s="744"/>
      <c r="EVE2" s="744"/>
      <c r="EVF2" s="744"/>
      <c r="EVG2" s="744"/>
      <c r="EVH2" s="744"/>
      <c r="EVI2" s="744"/>
      <c r="EVJ2" s="744"/>
      <c r="EVK2" s="744"/>
      <c r="EVL2" s="744"/>
      <c r="EVM2" s="744"/>
      <c r="EVN2" s="744"/>
      <c r="EVO2" s="744"/>
      <c r="EVP2" s="744"/>
      <c r="EVQ2" s="744"/>
      <c r="EVR2" s="744"/>
      <c r="EVS2" s="744"/>
      <c r="EVT2" s="744"/>
      <c r="EVU2" s="744"/>
      <c r="EVV2" s="744"/>
      <c r="EVW2" s="744"/>
      <c r="EVX2" s="744"/>
      <c r="EVY2" s="744"/>
      <c r="EVZ2" s="744"/>
      <c r="EWA2" s="744"/>
      <c r="EWB2" s="744"/>
      <c r="EWC2" s="744"/>
      <c r="EWD2" s="744"/>
      <c r="EWE2" s="744"/>
      <c r="EWF2" s="744"/>
      <c r="EWG2" s="744"/>
      <c r="EWH2" s="744"/>
      <c r="EWI2" s="744"/>
      <c r="EWJ2" s="744"/>
      <c r="EWK2" s="744"/>
      <c r="EWL2" s="744"/>
      <c r="EWM2" s="744"/>
      <c r="EWN2" s="744"/>
      <c r="EWO2" s="744"/>
      <c r="EWP2" s="744"/>
      <c r="EWQ2" s="744"/>
      <c r="EWR2" s="744"/>
      <c r="EWS2" s="744"/>
      <c r="EWT2" s="744"/>
      <c r="EWU2" s="744"/>
      <c r="EWV2" s="744"/>
      <c r="EWW2" s="744"/>
      <c r="EWX2" s="744"/>
      <c r="EWY2" s="744"/>
      <c r="EWZ2" s="744"/>
      <c r="EXA2" s="744"/>
      <c r="EXB2" s="744"/>
      <c r="EXC2" s="744"/>
      <c r="EXD2" s="744"/>
      <c r="EXE2" s="744"/>
      <c r="EXF2" s="744"/>
      <c r="EXG2" s="744"/>
      <c r="EXH2" s="744"/>
      <c r="EXI2" s="744"/>
      <c r="EXJ2" s="744"/>
      <c r="EXK2" s="744"/>
      <c r="EXL2" s="744"/>
      <c r="EXM2" s="744"/>
      <c r="EXN2" s="744"/>
      <c r="EXO2" s="744"/>
      <c r="EXP2" s="744"/>
      <c r="EXQ2" s="744"/>
      <c r="EXR2" s="744"/>
      <c r="EXS2" s="744"/>
      <c r="EXT2" s="744"/>
      <c r="EXU2" s="744"/>
      <c r="EXV2" s="744"/>
      <c r="EXW2" s="744"/>
      <c r="EXX2" s="744"/>
      <c r="EXY2" s="744"/>
      <c r="EXZ2" s="744"/>
      <c r="EYA2" s="744"/>
      <c r="EYB2" s="744"/>
      <c r="EYC2" s="744"/>
      <c r="EYD2" s="744"/>
      <c r="EYE2" s="744"/>
      <c r="EYF2" s="744"/>
      <c r="EYG2" s="744"/>
      <c r="EYH2" s="744"/>
      <c r="EYI2" s="744"/>
      <c r="EYJ2" s="744"/>
      <c r="EYK2" s="744"/>
      <c r="EYL2" s="744"/>
      <c r="EYM2" s="744"/>
      <c r="EYN2" s="744"/>
      <c r="EYO2" s="744"/>
      <c r="EYP2" s="744"/>
      <c r="EYQ2" s="744"/>
      <c r="EYR2" s="744"/>
      <c r="EYS2" s="744"/>
      <c r="EYT2" s="744"/>
      <c r="EYU2" s="744"/>
      <c r="EYV2" s="744"/>
      <c r="EYW2" s="744"/>
      <c r="EYX2" s="744"/>
      <c r="EYY2" s="744"/>
      <c r="EYZ2" s="744"/>
      <c r="EZA2" s="744"/>
      <c r="EZB2" s="744"/>
      <c r="EZC2" s="744"/>
      <c r="EZD2" s="744"/>
      <c r="EZE2" s="744"/>
      <c r="EZF2" s="744"/>
      <c r="EZG2" s="744"/>
      <c r="EZH2" s="744"/>
      <c r="EZI2" s="744"/>
      <c r="EZJ2" s="744"/>
      <c r="EZK2" s="744"/>
      <c r="EZL2" s="744"/>
      <c r="EZM2" s="744"/>
      <c r="EZN2" s="744"/>
      <c r="EZO2" s="744"/>
      <c r="EZP2" s="744"/>
      <c r="EZQ2" s="744"/>
      <c r="EZR2" s="744"/>
      <c r="EZS2" s="744"/>
      <c r="EZT2" s="744"/>
      <c r="EZU2" s="744"/>
      <c r="EZV2" s="744"/>
      <c r="EZW2" s="744"/>
      <c r="EZX2" s="744"/>
      <c r="EZY2" s="744"/>
      <c r="EZZ2" s="744"/>
      <c r="FAA2" s="744"/>
      <c r="FAB2" s="744"/>
      <c r="FAC2" s="744"/>
      <c r="FAD2" s="744"/>
      <c r="FAE2" s="744"/>
      <c r="FAF2" s="744"/>
      <c r="FAG2" s="744"/>
      <c r="FAH2" s="744"/>
      <c r="FAI2" s="744"/>
      <c r="FAJ2" s="744"/>
      <c r="FAK2" s="744"/>
      <c r="FAL2" s="744"/>
      <c r="FAM2" s="744"/>
      <c r="FAN2" s="744"/>
      <c r="FAO2" s="744"/>
      <c r="FAP2" s="744"/>
      <c r="FAQ2" s="744"/>
      <c r="FAR2" s="744"/>
      <c r="FAS2" s="744"/>
      <c r="FAT2" s="744"/>
      <c r="FAU2" s="744"/>
      <c r="FAV2" s="744"/>
      <c r="FAW2" s="744"/>
      <c r="FAX2" s="744"/>
      <c r="FAY2" s="744"/>
      <c r="FAZ2" s="744"/>
      <c r="FBA2" s="744"/>
      <c r="FBB2" s="744"/>
      <c r="FBC2" s="744"/>
      <c r="FBD2" s="744"/>
      <c r="FBE2" s="744"/>
      <c r="FBF2" s="744"/>
      <c r="FBG2" s="744"/>
      <c r="FBH2" s="744"/>
      <c r="FBI2" s="744"/>
      <c r="FBJ2" s="744"/>
      <c r="FBK2" s="744"/>
      <c r="FBL2" s="744"/>
      <c r="FBM2" s="744"/>
      <c r="FBN2" s="744"/>
      <c r="FBO2" s="744"/>
      <c r="FBP2" s="744"/>
      <c r="FBQ2" s="744"/>
      <c r="FBR2" s="744"/>
      <c r="FBS2" s="744"/>
      <c r="FBT2" s="744"/>
      <c r="FBU2" s="744"/>
      <c r="FBV2" s="744"/>
      <c r="FBW2" s="744"/>
      <c r="FBX2" s="744"/>
      <c r="FBY2" s="744"/>
      <c r="FBZ2" s="744"/>
      <c r="FCA2" s="744"/>
      <c r="FCB2" s="744"/>
      <c r="FCC2" s="744"/>
      <c r="FCD2" s="744"/>
      <c r="FCE2" s="744"/>
      <c r="FCF2" s="744"/>
      <c r="FCG2" s="744"/>
      <c r="FCH2" s="744"/>
      <c r="FCI2" s="744"/>
      <c r="FCJ2" s="744"/>
      <c r="FCK2" s="744"/>
      <c r="FCL2" s="744"/>
      <c r="FCM2" s="744"/>
      <c r="FCN2" s="744"/>
      <c r="FCO2" s="744"/>
      <c r="FCP2" s="744"/>
      <c r="FCQ2" s="744"/>
      <c r="FCR2" s="744"/>
      <c r="FCS2" s="744"/>
      <c r="FCT2" s="744"/>
      <c r="FCU2" s="744"/>
      <c r="FCV2" s="744"/>
      <c r="FCW2" s="744"/>
      <c r="FCX2" s="744"/>
      <c r="FCY2" s="744"/>
      <c r="FCZ2" s="744"/>
      <c r="FDA2" s="744"/>
      <c r="FDB2" s="744"/>
      <c r="FDC2" s="744"/>
      <c r="FDD2" s="744"/>
      <c r="FDE2" s="744"/>
      <c r="FDF2" s="744"/>
      <c r="FDG2" s="744"/>
      <c r="FDH2" s="744"/>
      <c r="FDI2" s="744"/>
      <c r="FDJ2" s="744"/>
      <c r="FDK2" s="744"/>
      <c r="FDL2" s="744"/>
      <c r="FDM2" s="744"/>
      <c r="FDN2" s="744"/>
      <c r="FDO2" s="744"/>
      <c r="FDP2" s="744"/>
      <c r="FDQ2" s="744"/>
      <c r="FDR2" s="744"/>
      <c r="FDS2" s="744"/>
      <c r="FDT2" s="744"/>
      <c r="FDU2" s="744"/>
      <c r="FDV2" s="744"/>
      <c r="FDW2" s="744"/>
      <c r="FDX2" s="744"/>
      <c r="FDY2" s="744"/>
      <c r="FDZ2" s="744"/>
      <c r="FEA2" s="744"/>
      <c r="FEB2" s="744"/>
      <c r="FEC2" s="744"/>
      <c r="FED2" s="744"/>
      <c r="FEE2" s="744"/>
      <c r="FEF2" s="744"/>
      <c r="FEG2" s="744"/>
      <c r="FEH2" s="744"/>
      <c r="FEI2" s="744"/>
      <c r="FEJ2" s="744"/>
      <c r="FEK2" s="744"/>
      <c r="FEL2" s="744"/>
      <c r="FEM2" s="744"/>
      <c r="FEN2" s="744"/>
      <c r="FEO2" s="744"/>
      <c r="FEP2" s="744"/>
      <c r="FEQ2" s="744"/>
      <c r="FER2" s="744"/>
      <c r="FES2" s="744"/>
      <c r="FET2" s="744"/>
      <c r="FEU2" s="744"/>
      <c r="FEV2" s="744"/>
      <c r="FEW2" s="744"/>
      <c r="FEX2" s="744"/>
      <c r="FEY2" s="744"/>
      <c r="FEZ2" s="744"/>
      <c r="FFA2" s="744"/>
      <c r="FFB2" s="744"/>
      <c r="FFC2" s="744"/>
      <c r="FFD2" s="744"/>
      <c r="FFE2" s="744"/>
      <c r="FFF2" s="744"/>
      <c r="FFG2" s="744"/>
      <c r="FFH2" s="744"/>
      <c r="FFI2" s="744"/>
      <c r="FFJ2" s="744"/>
      <c r="FFK2" s="744"/>
      <c r="FFL2" s="744"/>
      <c r="FFM2" s="744"/>
      <c r="FFN2" s="744"/>
      <c r="FFO2" s="744"/>
      <c r="FFP2" s="744"/>
      <c r="FFQ2" s="744"/>
      <c r="FFR2" s="744"/>
      <c r="FFS2" s="744"/>
      <c r="FFT2" s="744"/>
      <c r="FFU2" s="744"/>
      <c r="FFV2" s="744"/>
      <c r="FFW2" s="744"/>
      <c r="FFX2" s="744"/>
      <c r="FFY2" s="744"/>
      <c r="FFZ2" s="744"/>
      <c r="FGA2" s="744"/>
      <c r="FGB2" s="744"/>
      <c r="FGC2" s="744"/>
      <c r="FGD2" s="744"/>
      <c r="FGE2" s="744"/>
      <c r="FGF2" s="744"/>
      <c r="FGG2" s="744"/>
      <c r="FGH2" s="744"/>
      <c r="FGI2" s="744"/>
      <c r="FGJ2" s="744"/>
      <c r="FGK2" s="744"/>
      <c r="FGL2" s="744"/>
      <c r="FGM2" s="744"/>
      <c r="FGN2" s="744"/>
      <c r="FGO2" s="744"/>
      <c r="FGP2" s="744"/>
      <c r="FGQ2" s="744"/>
      <c r="FGR2" s="744"/>
      <c r="FGS2" s="744"/>
      <c r="FGT2" s="744"/>
      <c r="FGU2" s="744"/>
      <c r="FGV2" s="744"/>
      <c r="FGW2" s="744"/>
      <c r="FGX2" s="744"/>
      <c r="FGY2" s="744"/>
      <c r="FGZ2" s="744"/>
      <c r="FHA2" s="744"/>
      <c r="FHB2" s="744"/>
      <c r="FHC2" s="744"/>
      <c r="FHD2" s="744"/>
      <c r="FHE2" s="744"/>
      <c r="FHF2" s="744"/>
      <c r="FHG2" s="744"/>
      <c r="FHH2" s="744"/>
      <c r="FHI2" s="744"/>
      <c r="FHJ2" s="744"/>
      <c r="FHK2" s="744"/>
      <c r="FHL2" s="744"/>
      <c r="FHM2" s="744"/>
      <c r="FHN2" s="744"/>
      <c r="FHO2" s="744"/>
      <c r="FHP2" s="744"/>
      <c r="FHQ2" s="744"/>
      <c r="FHR2" s="744"/>
      <c r="FHS2" s="744"/>
      <c r="FHT2" s="744"/>
      <c r="FHU2" s="744"/>
      <c r="FHV2" s="744"/>
      <c r="FHW2" s="744"/>
      <c r="FHX2" s="744"/>
      <c r="FHY2" s="744"/>
      <c r="FHZ2" s="744"/>
      <c r="FIA2" s="744"/>
      <c r="FIB2" s="744"/>
      <c r="FIC2" s="744"/>
      <c r="FID2" s="744"/>
      <c r="FIE2" s="744"/>
      <c r="FIF2" s="744"/>
      <c r="FIG2" s="744"/>
      <c r="FIH2" s="744"/>
      <c r="FII2" s="744"/>
      <c r="FIJ2" s="744"/>
      <c r="FIK2" s="744"/>
      <c r="FIL2" s="744"/>
      <c r="FIM2" s="744"/>
      <c r="FIN2" s="744"/>
      <c r="FIO2" s="744"/>
      <c r="FIP2" s="744"/>
      <c r="FIQ2" s="744"/>
      <c r="FIR2" s="744"/>
      <c r="FIS2" s="744"/>
      <c r="FIT2" s="744"/>
      <c r="FIU2" s="744"/>
      <c r="FIV2" s="744"/>
      <c r="FIW2" s="744"/>
      <c r="FIX2" s="744"/>
      <c r="FIY2" s="744"/>
      <c r="FIZ2" s="744"/>
      <c r="FJA2" s="744"/>
      <c r="FJB2" s="744"/>
      <c r="FJC2" s="744"/>
      <c r="FJD2" s="744"/>
      <c r="FJE2" s="744"/>
      <c r="FJF2" s="744"/>
      <c r="FJG2" s="744"/>
      <c r="FJH2" s="744"/>
      <c r="FJI2" s="744"/>
      <c r="FJJ2" s="744"/>
      <c r="FJK2" s="744"/>
      <c r="FJL2" s="744"/>
      <c r="FJM2" s="744"/>
      <c r="FJN2" s="744"/>
      <c r="FJO2" s="744"/>
      <c r="FJP2" s="744"/>
      <c r="FJQ2" s="744"/>
      <c r="FJR2" s="744"/>
      <c r="FJS2" s="744"/>
      <c r="FJT2" s="744"/>
      <c r="FJU2" s="744"/>
      <c r="FJV2" s="744"/>
      <c r="FJW2" s="744"/>
      <c r="FJX2" s="744"/>
      <c r="FJY2" s="744"/>
      <c r="FJZ2" s="744"/>
      <c r="FKA2" s="744"/>
      <c r="FKB2" s="744"/>
      <c r="FKC2" s="744"/>
      <c r="FKD2" s="744"/>
      <c r="FKE2" s="744"/>
      <c r="FKF2" s="744"/>
      <c r="FKG2" s="744"/>
      <c r="FKH2" s="744"/>
      <c r="FKI2" s="744"/>
      <c r="FKJ2" s="744"/>
      <c r="FKK2" s="744"/>
      <c r="FKL2" s="744"/>
      <c r="FKM2" s="744"/>
      <c r="FKN2" s="744"/>
      <c r="FKO2" s="744"/>
      <c r="FKP2" s="744"/>
      <c r="FKQ2" s="744"/>
      <c r="FKR2" s="744"/>
      <c r="FKS2" s="744"/>
      <c r="FKT2" s="744"/>
      <c r="FKU2" s="744"/>
      <c r="FKV2" s="744"/>
      <c r="FKW2" s="744"/>
      <c r="FKX2" s="744"/>
      <c r="FKY2" s="744"/>
      <c r="FKZ2" s="744"/>
      <c r="FLA2" s="744"/>
      <c r="FLB2" s="744"/>
      <c r="FLC2" s="744"/>
      <c r="FLD2" s="744"/>
      <c r="FLE2" s="744"/>
      <c r="FLF2" s="744"/>
      <c r="FLG2" s="744"/>
      <c r="FLH2" s="744"/>
      <c r="FLI2" s="744"/>
      <c r="FLJ2" s="744"/>
      <c r="FLK2" s="744"/>
      <c r="FLL2" s="744"/>
      <c r="FLM2" s="744"/>
      <c r="FLN2" s="744"/>
      <c r="FLO2" s="744"/>
      <c r="FLP2" s="744"/>
      <c r="FLQ2" s="744"/>
      <c r="FLR2" s="744"/>
      <c r="FLS2" s="744"/>
      <c r="FLT2" s="744"/>
      <c r="FLU2" s="744"/>
      <c r="FLV2" s="744"/>
      <c r="FLW2" s="744"/>
      <c r="FLX2" s="744"/>
      <c r="FLY2" s="744"/>
      <c r="FLZ2" s="744"/>
      <c r="FMA2" s="744"/>
      <c r="FMB2" s="744"/>
      <c r="FMC2" s="744"/>
      <c r="FMD2" s="744"/>
      <c r="FME2" s="744"/>
      <c r="FMF2" s="744"/>
      <c r="FMG2" s="744"/>
      <c r="FMH2" s="744"/>
      <c r="FMI2" s="744"/>
      <c r="FMJ2" s="744"/>
      <c r="FMK2" s="744"/>
      <c r="FML2" s="744"/>
      <c r="FMM2" s="744"/>
      <c r="FMN2" s="744"/>
      <c r="FMO2" s="744"/>
      <c r="FMP2" s="744"/>
      <c r="FMQ2" s="744"/>
      <c r="FMR2" s="744"/>
      <c r="FMS2" s="744"/>
      <c r="FMT2" s="744"/>
      <c r="FMU2" s="744"/>
      <c r="FMV2" s="744"/>
      <c r="FMW2" s="744"/>
      <c r="FMX2" s="744"/>
      <c r="FMY2" s="744"/>
      <c r="FMZ2" s="744"/>
      <c r="FNA2" s="744"/>
      <c r="FNB2" s="744"/>
      <c r="FNC2" s="744"/>
      <c r="FND2" s="744"/>
      <c r="FNE2" s="744"/>
      <c r="FNF2" s="744"/>
      <c r="FNG2" s="744"/>
      <c r="FNH2" s="744"/>
      <c r="FNI2" s="744"/>
      <c r="FNJ2" s="744"/>
      <c r="FNK2" s="744"/>
      <c r="FNL2" s="744"/>
      <c r="FNM2" s="744"/>
      <c r="FNN2" s="744"/>
      <c r="FNO2" s="744"/>
      <c r="FNP2" s="744"/>
      <c r="FNQ2" s="744"/>
      <c r="FNR2" s="744"/>
      <c r="FNS2" s="744"/>
      <c r="FNT2" s="744"/>
      <c r="FNU2" s="744"/>
      <c r="FNV2" s="744"/>
      <c r="FNW2" s="744"/>
      <c r="FNX2" s="744"/>
      <c r="FNY2" s="744"/>
      <c r="FNZ2" s="744"/>
      <c r="FOA2" s="744"/>
      <c r="FOB2" s="744"/>
      <c r="FOC2" s="744"/>
      <c r="FOD2" s="744"/>
      <c r="FOE2" s="744"/>
      <c r="FOF2" s="744"/>
      <c r="FOG2" s="744"/>
      <c r="FOH2" s="744"/>
      <c r="FOI2" s="744"/>
      <c r="FOJ2" s="744"/>
      <c r="FOK2" s="744"/>
      <c r="FOL2" s="744"/>
      <c r="FOM2" s="744"/>
      <c r="FON2" s="744"/>
      <c r="FOO2" s="744"/>
      <c r="FOP2" s="744"/>
      <c r="FOQ2" s="744"/>
      <c r="FOR2" s="744"/>
      <c r="FOS2" s="744"/>
      <c r="FOT2" s="744"/>
      <c r="FOU2" s="744"/>
      <c r="FOV2" s="744"/>
      <c r="FOW2" s="744"/>
      <c r="FOX2" s="744"/>
      <c r="FOY2" s="744"/>
      <c r="FOZ2" s="744"/>
      <c r="FPA2" s="744"/>
      <c r="FPB2" s="744"/>
      <c r="FPC2" s="744"/>
      <c r="FPD2" s="744"/>
      <c r="FPE2" s="744"/>
      <c r="FPF2" s="744"/>
      <c r="FPG2" s="744"/>
      <c r="FPH2" s="744"/>
      <c r="FPI2" s="744"/>
      <c r="FPJ2" s="744"/>
      <c r="FPK2" s="744"/>
      <c r="FPL2" s="744"/>
      <c r="FPM2" s="744"/>
      <c r="FPN2" s="744"/>
      <c r="FPO2" s="744"/>
      <c r="FPP2" s="744"/>
      <c r="FPQ2" s="744"/>
      <c r="FPR2" s="744"/>
      <c r="FPS2" s="744"/>
      <c r="FPT2" s="744"/>
      <c r="FPU2" s="744"/>
      <c r="FPV2" s="744"/>
      <c r="FPW2" s="744"/>
      <c r="FPX2" s="744"/>
      <c r="FPY2" s="744"/>
      <c r="FPZ2" s="744"/>
      <c r="FQA2" s="744"/>
      <c r="FQB2" s="744"/>
      <c r="FQC2" s="744"/>
      <c r="FQD2" s="744"/>
      <c r="FQE2" s="744"/>
      <c r="FQF2" s="744"/>
      <c r="FQG2" s="744"/>
      <c r="FQH2" s="744"/>
      <c r="FQI2" s="744"/>
      <c r="FQJ2" s="744"/>
      <c r="FQK2" s="744"/>
      <c r="FQL2" s="744"/>
      <c r="FQM2" s="744"/>
      <c r="FQN2" s="744"/>
      <c r="FQO2" s="744"/>
      <c r="FQP2" s="744"/>
      <c r="FQQ2" s="744"/>
      <c r="FQR2" s="744"/>
      <c r="FQS2" s="744"/>
      <c r="FQT2" s="744"/>
      <c r="FQU2" s="744"/>
      <c r="FQV2" s="744"/>
      <c r="FQW2" s="744"/>
      <c r="FQX2" s="744"/>
      <c r="FQY2" s="744"/>
      <c r="FQZ2" s="744"/>
      <c r="FRA2" s="744"/>
      <c r="FRB2" s="744"/>
      <c r="FRC2" s="744"/>
      <c r="FRD2" s="744"/>
      <c r="FRE2" s="744"/>
      <c r="FRF2" s="744"/>
      <c r="FRG2" s="744"/>
      <c r="FRH2" s="744"/>
      <c r="FRI2" s="744"/>
      <c r="FRJ2" s="744"/>
      <c r="FRK2" s="744"/>
      <c r="FRL2" s="744"/>
      <c r="FRM2" s="744"/>
      <c r="FRN2" s="744"/>
      <c r="FRO2" s="744"/>
      <c r="FRP2" s="744"/>
      <c r="FRQ2" s="744"/>
      <c r="FRR2" s="744"/>
      <c r="FRS2" s="744"/>
      <c r="FRT2" s="744"/>
      <c r="FRU2" s="744"/>
      <c r="FRV2" s="744"/>
      <c r="FRW2" s="744"/>
      <c r="FRX2" s="744"/>
      <c r="FRY2" s="744"/>
      <c r="FRZ2" s="744"/>
      <c r="FSA2" s="744"/>
      <c r="FSB2" s="744"/>
      <c r="FSC2" s="744"/>
      <c r="FSD2" s="744"/>
      <c r="FSE2" s="744"/>
      <c r="FSF2" s="744"/>
      <c r="FSG2" s="744"/>
      <c r="FSH2" s="744"/>
      <c r="FSI2" s="744"/>
      <c r="FSJ2" s="744"/>
      <c r="FSK2" s="744"/>
      <c r="FSL2" s="744"/>
      <c r="FSM2" s="744"/>
      <c r="FSN2" s="744"/>
      <c r="FSO2" s="744"/>
      <c r="FSP2" s="744"/>
      <c r="FSQ2" s="744"/>
      <c r="FSR2" s="744"/>
      <c r="FSS2" s="744"/>
      <c r="FST2" s="744"/>
      <c r="FSU2" s="744"/>
      <c r="FSV2" s="744"/>
      <c r="FSW2" s="744"/>
      <c r="FSX2" s="744"/>
      <c r="FSY2" s="744"/>
      <c r="FSZ2" s="744"/>
      <c r="FTA2" s="744"/>
      <c r="FTB2" s="744"/>
      <c r="FTC2" s="744"/>
      <c r="FTD2" s="744"/>
      <c r="FTE2" s="744"/>
      <c r="FTF2" s="744"/>
      <c r="FTG2" s="744"/>
      <c r="FTH2" s="744"/>
      <c r="FTI2" s="744"/>
      <c r="FTJ2" s="744"/>
      <c r="FTK2" s="744"/>
      <c r="FTL2" s="744"/>
      <c r="FTM2" s="744"/>
      <c r="FTN2" s="744"/>
      <c r="FTO2" s="744"/>
      <c r="FTP2" s="744"/>
      <c r="FTQ2" s="744"/>
      <c r="FTR2" s="744"/>
      <c r="FTS2" s="744"/>
      <c r="FTT2" s="744"/>
      <c r="FTU2" s="744"/>
      <c r="FTV2" s="744"/>
      <c r="FTW2" s="744"/>
      <c r="FTX2" s="744"/>
      <c r="FTY2" s="744"/>
      <c r="FTZ2" s="744"/>
      <c r="FUA2" s="744"/>
      <c r="FUB2" s="744"/>
      <c r="FUC2" s="744"/>
      <c r="FUD2" s="744"/>
      <c r="FUE2" s="744"/>
      <c r="FUF2" s="744"/>
      <c r="FUG2" s="744"/>
      <c r="FUH2" s="744"/>
      <c r="FUI2" s="744"/>
      <c r="FUJ2" s="744"/>
      <c r="FUK2" s="744"/>
      <c r="FUL2" s="744"/>
      <c r="FUM2" s="744"/>
      <c r="FUN2" s="744"/>
      <c r="FUO2" s="744"/>
      <c r="FUP2" s="744"/>
      <c r="FUQ2" s="744"/>
      <c r="FUR2" s="744"/>
      <c r="FUS2" s="744"/>
      <c r="FUT2" s="744"/>
      <c r="FUU2" s="744"/>
      <c r="FUV2" s="744"/>
      <c r="FUW2" s="744"/>
      <c r="FUX2" s="744"/>
      <c r="FUY2" s="744"/>
      <c r="FUZ2" s="744"/>
      <c r="FVA2" s="744"/>
      <c r="FVB2" s="744"/>
      <c r="FVC2" s="744"/>
      <c r="FVD2" s="744"/>
      <c r="FVE2" s="744"/>
      <c r="FVF2" s="744"/>
      <c r="FVG2" s="744"/>
      <c r="FVH2" s="744"/>
      <c r="FVI2" s="744"/>
      <c r="FVJ2" s="744"/>
      <c r="FVK2" s="744"/>
      <c r="FVL2" s="744"/>
      <c r="FVM2" s="744"/>
      <c r="FVN2" s="744"/>
      <c r="FVO2" s="744"/>
      <c r="FVP2" s="744"/>
      <c r="FVQ2" s="744"/>
      <c r="FVR2" s="744"/>
      <c r="FVS2" s="744"/>
      <c r="FVT2" s="744"/>
      <c r="FVU2" s="744"/>
      <c r="FVV2" s="744"/>
      <c r="FVW2" s="744"/>
      <c r="FVX2" s="744"/>
      <c r="FVY2" s="744"/>
      <c r="FVZ2" s="744"/>
      <c r="FWA2" s="744"/>
      <c r="FWB2" s="744"/>
      <c r="FWC2" s="744"/>
      <c r="FWD2" s="744"/>
      <c r="FWE2" s="744"/>
      <c r="FWF2" s="744"/>
      <c r="FWG2" s="744"/>
      <c r="FWH2" s="744"/>
      <c r="FWI2" s="744"/>
      <c r="FWJ2" s="744"/>
      <c r="FWK2" s="744"/>
      <c r="FWL2" s="744"/>
      <c r="FWM2" s="744"/>
      <c r="FWN2" s="744"/>
      <c r="FWO2" s="744"/>
      <c r="FWP2" s="744"/>
      <c r="FWQ2" s="744"/>
      <c r="FWR2" s="744"/>
      <c r="FWS2" s="744"/>
      <c r="FWT2" s="744"/>
      <c r="FWU2" s="744"/>
      <c r="FWV2" s="744"/>
      <c r="FWW2" s="744"/>
      <c r="FWX2" s="744"/>
      <c r="FWY2" s="744"/>
      <c r="FWZ2" s="744"/>
      <c r="FXA2" s="744"/>
      <c r="FXB2" s="744"/>
      <c r="FXC2" s="744"/>
      <c r="FXD2" s="744"/>
      <c r="FXE2" s="744"/>
      <c r="FXF2" s="744"/>
      <c r="FXG2" s="744"/>
      <c r="FXH2" s="744"/>
      <c r="FXI2" s="744"/>
      <c r="FXJ2" s="744"/>
      <c r="FXK2" s="744"/>
      <c r="FXL2" s="744"/>
      <c r="FXM2" s="744"/>
      <c r="FXN2" s="744"/>
      <c r="FXO2" s="744"/>
      <c r="FXP2" s="744"/>
      <c r="FXQ2" s="744"/>
      <c r="FXR2" s="744"/>
      <c r="FXS2" s="744"/>
      <c r="FXT2" s="744"/>
      <c r="FXU2" s="744"/>
      <c r="FXV2" s="744"/>
      <c r="FXW2" s="744"/>
      <c r="FXX2" s="744"/>
      <c r="FXY2" s="744"/>
      <c r="FXZ2" s="744"/>
      <c r="FYA2" s="744"/>
      <c r="FYB2" s="744"/>
      <c r="FYC2" s="744"/>
      <c r="FYD2" s="744"/>
      <c r="FYE2" s="744"/>
      <c r="FYF2" s="744"/>
      <c r="FYG2" s="744"/>
      <c r="FYH2" s="744"/>
      <c r="FYI2" s="744"/>
      <c r="FYJ2" s="744"/>
      <c r="FYK2" s="744"/>
      <c r="FYL2" s="744"/>
      <c r="FYM2" s="744"/>
      <c r="FYN2" s="744"/>
      <c r="FYO2" s="744"/>
      <c r="FYP2" s="744"/>
      <c r="FYQ2" s="744"/>
      <c r="FYR2" s="744"/>
      <c r="FYS2" s="744"/>
      <c r="FYT2" s="744"/>
      <c r="FYU2" s="744"/>
      <c r="FYV2" s="744"/>
      <c r="FYW2" s="744"/>
      <c r="FYX2" s="744"/>
      <c r="FYY2" s="744"/>
      <c r="FYZ2" s="744"/>
      <c r="FZA2" s="744"/>
      <c r="FZB2" s="744"/>
      <c r="FZC2" s="744"/>
      <c r="FZD2" s="744"/>
      <c r="FZE2" s="744"/>
      <c r="FZF2" s="744"/>
      <c r="FZG2" s="744"/>
      <c r="FZH2" s="744"/>
      <c r="FZI2" s="744"/>
      <c r="FZJ2" s="744"/>
      <c r="FZK2" s="744"/>
      <c r="FZL2" s="744"/>
      <c r="FZM2" s="744"/>
      <c r="FZN2" s="744"/>
      <c r="FZO2" s="744"/>
      <c r="FZP2" s="744"/>
      <c r="FZQ2" s="744"/>
      <c r="FZR2" s="744"/>
      <c r="FZS2" s="744"/>
      <c r="FZT2" s="744"/>
      <c r="FZU2" s="744"/>
      <c r="FZV2" s="744"/>
      <c r="FZW2" s="744"/>
      <c r="FZX2" s="744"/>
      <c r="FZY2" s="744"/>
      <c r="FZZ2" s="744"/>
      <c r="GAA2" s="744"/>
      <c r="GAB2" s="744"/>
      <c r="GAC2" s="744"/>
      <c r="GAD2" s="744"/>
      <c r="GAE2" s="744"/>
      <c r="GAF2" s="744"/>
      <c r="GAG2" s="744"/>
      <c r="GAH2" s="744"/>
      <c r="GAI2" s="744"/>
      <c r="GAJ2" s="744"/>
      <c r="GAK2" s="744"/>
      <c r="GAL2" s="744"/>
      <c r="GAM2" s="744"/>
      <c r="GAN2" s="744"/>
      <c r="GAO2" s="744"/>
      <c r="GAP2" s="744"/>
      <c r="GAQ2" s="744"/>
      <c r="GAR2" s="744"/>
      <c r="GAS2" s="744"/>
      <c r="GAT2" s="744"/>
      <c r="GAU2" s="744"/>
      <c r="GAV2" s="744"/>
      <c r="GAW2" s="744"/>
      <c r="GAX2" s="744"/>
      <c r="GAY2" s="744"/>
      <c r="GAZ2" s="744"/>
      <c r="GBA2" s="744"/>
      <c r="GBB2" s="744"/>
      <c r="GBC2" s="744"/>
      <c r="GBD2" s="744"/>
      <c r="GBE2" s="744"/>
      <c r="GBF2" s="744"/>
      <c r="GBG2" s="744"/>
      <c r="GBH2" s="744"/>
      <c r="GBI2" s="744"/>
      <c r="GBJ2" s="744"/>
      <c r="GBK2" s="744"/>
      <c r="GBL2" s="744"/>
      <c r="GBM2" s="744"/>
      <c r="GBN2" s="744"/>
      <c r="GBO2" s="744"/>
      <c r="GBP2" s="744"/>
      <c r="GBQ2" s="744"/>
      <c r="GBR2" s="744"/>
      <c r="GBS2" s="744"/>
      <c r="GBT2" s="744"/>
      <c r="GBU2" s="744"/>
      <c r="GBV2" s="744"/>
      <c r="GBW2" s="744"/>
      <c r="GBX2" s="744"/>
      <c r="GBY2" s="744"/>
      <c r="GBZ2" s="744"/>
      <c r="GCA2" s="744"/>
      <c r="GCB2" s="744"/>
      <c r="GCC2" s="744"/>
      <c r="GCD2" s="744"/>
      <c r="GCE2" s="744"/>
      <c r="GCF2" s="744"/>
      <c r="GCG2" s="744"/>
      <c r="GCH2" s="744"/>
      <c r="GCI2" s="744"/>
      <c r="GCJ2" s="744"/>
      <c r="GCK2" s="744"/>
      <c r="GCL2" s="744"/>
      <c r="GCM2" s="744"/>
      <c r="GCN2" s="744"/>
      <c r="GCO2" s="744"/>
      <c r="GCP2" s="744"/>
      <c r="GCQ2" s="744"/>
      <c r="GCR2" s="744"/>
      <c r="GCS2" s="744"/>
      <c r="GCT2" s="744"/>
      <c r="GCU2" s="744"/>
      <c r="GCV2" s="744"/>
      <c r="GCW2" s="744"/>
      <c r="GCX2" s="744"/>
      <c r="GCY2" s="744"/>
      <c r="GCZ2" s="744"/>
      <c r="GDA2" s="744"/>
      <c r="GDB2" s="744"/>
      <c r="GDC2" s="744"/>
      <c r="GDD2" s="744"/>
      <c r="GDE2" s="744"/>
      <c r="GDF2" s="744"/>
      <c r="GDG2" s="744"/>
      <c r="GDH2" s="744"/>
      <c r="GDI2" s="744"/>
      <c r="GDJ2" s="744"/>
      <c r="GDK2" s="744"/>
      <c r="GDL2" s="744"/>
      <c r="GDM2" s="744"/>
      <c r="GDN2" s="744"/>
      <c r="GDO2" s="744"/>
      <c r="GDP2" s="744"/>
      <c r="GDQ2" s="744"/>
      <c r="GDR2" s="744"/>
      <c r="GDS2" s="744"/>
      <c r="GDT2" s="744"/>
      <c r="GDU2" s="744"/>
      <c r="GDV2" s="744"/>
      <c r="GDW2" s="744"/>
      <c r="GDX2" s="744"/>
      <c r="GDY2" s="744"/>
      <c r="GDZ2" s="744"/>
      <c r="GEA2" s="744"/>
      <c r="GEB2" s="744"/>
      <c r="GEC2" s="744"/>
      <c r="GED2" s="744"/>
      <c r="GEE2" s="744"/>
      <c r="GEF2" s="744"/>
      <c r="GEG2" s="744"/>
      <c r="GEH2" s="744"/>
      <c r="GEI2" s="744"/>
      <c r="GEJ2" s="744"/>
      <c r="GEK2" s="744"/>
      <c r="GEL2" s="744"/>
      <c r="GEM2" s="744"/>
      <c r="GEN2" s="744"/>
      <c r="GEO2" s="744"/>
      <c r="GEP2" s="744"/>
      <c r="GEQ2" s="744"/>
      <c r="GER2" s="744"/>
      <c r="GES2" s="744"/>
      <c r="GET2" s="744"/>
      <c r="GEU2" s="744"/>
      <c r="GEV2" s="744"/>
      <c r="GEW2" s="744"/>
      <c r="GEX2" s="744"/>
      <c r="GEY2" s="744"/>
      <c r="GEZ2" s="744"/>
      <c r="GFA2" s="744"/>
      <c r="GFB2" s="744"/>
      <c r="GFC2" s="744"/>
      <c r="GFD2" s="744"/>
      <c r="GFE2" s="744"/>
      <c r="GFF2" s="744"/>
      <c r="GFG2" s="744"/>
      <c r="GFH2" s="744"/>
      <c r="GFI2" s="744"/>
      <c r="GFJ2" s="744"/>
      <c r="GFK2" s="744"/>
      <c r="GFL2" s="744"/>
      <c r="GFM2" s="744"/>
      <c r="GFN2" s="744"/>
      <c r="GFO2" s="744"/>
      <c r="GFP2" s="744"/>
      <c r="GFQ2" s="744"/>
      <c r="GFR2" s="744"/>
      <c r="GFS2" s="744"/>
      <c r="GFT2" s="744"/>
      <c r="GFU2" s="744"/>
      <c r="GFV2" s="744"/>
      <c r="GFW2" s="744"/>
      <c r="GFX2" s="744"/>
      <c r="GFY2" s="744"/>
      <c r="GFZ2" s="744"/>
      <c r="GGA2" s="744"/>
      <c r="GGB2" s="744"/>
      <c r="GGC2" s="744"/>
      <c r="GGD2" s="744"/>
      <c r="GGE2" s="744"/>
      <c r="GGF2" s="744"/>
      <c r="GGG2" s="744"/>
      <c r="GGH2" s="744"/>
      <c r="GGI2" s="744"/>
      <c r="GGJ2" s="744"/>
      <c r="GGK2" s="744"/>
      <c r="GGL2" s="744"/>
      <c r="GGM2" s="744"/>
      <c r="GGN2" s="744"/>
      <c r="GGO2" s="744"/>
      <c r="GGP2" s="744"/>
      <c r="GGQ2" s="744"/>
      <c r="GGR2" s="744"/>
      <c r="GGS2" s="744"/>
      <c r="GGT2" s="744"/>
      <c r="GGU2" s="744"/>
      <c r="GGV2" s="744"/>
      <c r="GGW2" s="744"/>
      <c r="GGX2" s="744"/>
      <c r="GGY2" s="744"/>
      <c r="GGZ2" s="744"/>
      <c r="GHA2" s="744"/>
      <c r="GHB2" s="744"/>
      <c r="GHC2" s="744"/>
      <c r="GHD2" s="744"/>
      <c r="GHE2" s="744"/>
      <c r="GHF2" s="744"/>
      <c r="GHG2" s="744"/>
      <c r="GHH2" s="744"/>
      <c r="GHI2" s="744"/>
      <c r="GHJ2" s="744"/>
      <c r="GHK2" s="744"/>
      <c r="GHL2" s="744"/>
      <c r="GHM2" s="744"/>
      <c r="GHN2" s="744"/>
      <c r="GHO2" s="744"/>
      <c r="GHP2" s="744"/>
      <c r="GHQ2" s="744"/>
      <c r="GHR2" s="744"/>
      <c r="GHS2" s="744"/>
      <c r="GHT2" s="744"/>
      <c r="GHU2" s="744"/>
      <c r="GHV2" s="744"/>
      <c r="GHW2" s="744"/>
      <c r="GHX2" s="744"/>
      <c r="GHY2" s="744"/>
      <c r="GHZ2" s="744"/>
      <c r="GIA2" s="744"/>
      <c r="GIB2" s="744"/>
      <c r="GIC2" s="744"/>
      <c r="GID2" s="744"/>
      <c r="GIE2" s="744"/>
      <c r="GIF2" s="744"/>
      <c r="GIG2" s="744"/>
      <c r="GIH2" s="744"/>
      <c r="GII2" s="744"/>
      <c r="GIJ2" s="744"/>
      <c r="GIK2" s="744"/>
      <c r="GIL2" s="744"/>
      <c r="GIM2" s="744"/>
      <c r="GIN2" s="744"/>
      <c r="GIO2" s="744"/>
      <c r="GIP2" s="744"/>
      <c r="GIQ2" s="744"/>
      <c r="GIR2" s="744"/>
      <c r="GIS2" s="744"/>
      <c r="GIT2" s="744"/>
      <c r="GIU2" s="744"/>
      <c r="GIV2" s="744"/>
      <c r="GIW2" s="744"/>
      <c r="GIX2" s="744"/>
      <c r="GIY2" s="744"/>
      <c r="GIZ2" s="744"/>
      <c r="GJA2" s="744"/>
      <c r="GJB2" s="744"/>
      <c r="GJC2" s="744"/>
      <c r="GJD2" s="744"/>
      <c r="GJE2" s="744"/>
      <c r="GJF2" s="744"/>
      <c r="GJG2" s="744"/>
      <c r="GJH2" s="744"/>
      <c r="GJI2" s="744"/>
      <c r="GJJ2" s="744"/>
      <c r="GJK2" s="744"/>
      <c r="GJL2" s="744"/>
      <c r="GJM2" s="744"/>
      <c r="GJN2" s="744"/>
      <c r="GJO2" s="744"/>
      <c r="GJP2" s="744"/>
      <c r="GJQ2" s="744"/>
      <c r="GJR2" s="744"/>
      <c r="GJS2" s="744"/>
      <c r="GJT2" s="744"/>
      <c r="GJU2" s="744"/>
      <c r="GJV2" s="744"/>
      <c r="GJW2" s="744"/>
      <c r="GJX2" s="744"/>
      <c r="GJY2" s="744"/>
      <c r="GJZ2" s="744"/>
      <c r="GKA2" s="744"/>
      <c r="GKB2" s="744"/>
      <c r="GKC2" s="744"/>
      <c r="GKD2" s="744"/>
      <c r="GKE2" s="744"/>
      <c r="GKF2" s="744"/>
      <c r="GKG2" s="744"/>
      <c r="GKH2" s="744"/>
      <c r="GKI2" s="744"/>
      <c r="GKJ2" s="744"/>
      <c r="GKK2" s="744"/>
      <c r="GKL2" s="744"/>
      <c r="GKM2" s="744"/>
      <c r="GKN2" s="744"/>
      <c r="GKO2" s="744"/>
      <c r="GKP2" s="744"/>
      <c r="GKQ2" s="744"/>
      <c r="GKR2" s="744"/>
      <c r="GKS2" s="744"/>
      <c r="GKT2" s="744"/>
      <c r="GKU2" s="744"/>
      <c r="GKV2" s="744"/>
      <c r="GKW2" s="744"/>
      <c r="GKX2" s="744"/>
      <c r="GKY2" s="744"/>
      <c r="GKZ2" s="744"/>
      <c r="GLA2" s="744"/>
      <c r="GLB2" s="744"/>
      <c r="GLC2" s="744"/>
      <c r="GLD2" s="744"/>
      <c r="GLE2" s="744"/>
      <c r="GLF2" s="744"/>
      <c r="GLG2" s="744"/>
      <c r="GLH2" s="744"/>
      <c r="GLI2" s="744"/>
      <c r="GLJ2" s="744"/>
      <c r="GLK2" s="744"/>
      <c r="GLL2" s="744"/>
      <c r="GLM2" s="744"/>
      <c r="GLN2" s="744"/>
      <c r="GLO2" s="744"/>
      <c r="GLP2" s="744"/>
      <c r="GLQ2" s="744"/>
      <c r="GLR2" s="744"/>
      <c r="GLS2" s="744"/>
      <c r="GLT2" s="744"/>
      <c r="GLU2" s="744"/>
      <c r="GLV2" s="744"/>
      <c r="GLW2" s="744"/>
      <c r="GLX2" s="744"/>
      <c r="GLY2" s="744"/>
      <c r="GLZ2" s="744"/>
      <c r="GMA2" s="744"/>
      <c r="GMB2" s="744"/>
      <c r="GMC2" s="744"/>
      <c r="GMD2" s="744"/>
      <c r="GME2" s="744"/>
      <c r="GMF2" s="744"/>
      <c r="GMG2" s="744"/>
      <c r="GMH2" s="744"/>
      <c r="GMI2" s="744"/>
      <c r="GMJ2" s="744"/>
      <c r="GMK2" s="744"/>
      <c r="GML2" s="744"/>
      <c r="GMM2" s="744"/>
      <c r="GMN2" s="744"/>
      <c r="GMO2" s="744"/>
      <c r="GMP2" s="744"/>
      <c r="GMQ2" s="744"/>
      <c r="GMR2" s="744"/>
      <c r="GMS2" s="744"/>
      <c r="GMT2" s="744"/>
      <c r="GMU2" s="744"/>
      <c r="GMV2" s="744"/>
      <c r="GMW2" s="744"/>
      <c r="GMX2" s="744"/>
      <c r="GMY2" s="744"/>
      <c r="GMZ2" s="744"/>
      <c r="GNA2" s="744"/>
      <c r="GNB2" s="744"/>
      <c r="GNC2" s="744"/>
      <c r="GND2" s="744"/>
      <c r="GNE2" s="744"/>
      <c r="GNF2" s="744"/>
      <c r="GNG2" s="744"/>
      <c r="GNH2" s="744"/>
      <c r="GNI2" s="744"/>
      <c r="GNJ2" s="744"/>
      <c r="GNK2" s="744"/>
      <c r="GNL2" s="744"/>
      <c r="GNM2" s="744"/>
      <c r="GNN2" s="744"/>
      <c r="GNO2" s="744"/>
      <c r="GNP2" s="744"/>
      <c r="GNQ2" s="744"/>
      <c r="GNR2" s="744"/>
      <c r="GNS2" s="744"/>
      <c r="GNT2" s="744"/>
      <c r="GNU2" s="744"/>
      <c r="GNV2" s="744"/>
      <c r="GNW2" s="744"/>
      <c r="GNX2" s="744"/>
      <c r="GNY2" s="744"/>
      <c r="GNZ2" s="744"/>
      <c r="GOA2" s="744"/>
      <c r="GOB2" s="744"/>
      <c r="GOC2" s="744"/>
      <c r="GOD2" s="744"/>
      <c r="GOE2" s="744"/>
      <c r="GOF2" s="744"/>
      <c r="GOG2" s="744"/>
      <c r="GOH2" s="744"/>
      <c r="GOI2" s="744"/>
      <c r="GOJ2" s="744"/>
      <c r="GOK2" s="744"/>
      <c r="GOL2" s="744"/>
      <c r="GOM2" s="744"/>
      <c r="GON2" s="744"/>
      <c r="GOO2" s="744"/>
      <c r="GOP2" s="744"/>
      <c r="GOQ2" s="744"/>
      <c r="GOR2" s="744"/>
      <c r="GOS2" s="744"/>
      <c r="GOT2" s="744"/>
      <c r="GOU2" s="744"/>
      <c r="GOV2" s="744"/>
      <c r="GOW2" s="744"/>
      <c r="GOX2" s="744"/>
      <c r="GOY2" s="744"/>
      <c r="GOZ2" s="744"/>
      <c r="GPA2" s="744"/>
      <c r="GPB2" s="744"/>
      <c r="GPC2" s="744"/>
      <c r="GPD2" s="744"/>
      <c r="GPE2" s="744"/>
      <c r="GPF2" s="744"/>
      <c r="GPG2" s="744"/>
      <c r="GPH2" s="744"/>
      <c r="GPI2" s="744"/>
      <c r="GPJ2" s="744"/>
      <c r="GPK2" s="744"/>
      <c r="GPL2" s="744"/>
      <c r="GPM2" s="744"/>
      <c r="GPN2" s="744"/>
      <c r="GPO2" s="744"/>
      <c r="GPP2" s="744"/>
      <c r="GPQ2" s="744"/>
      <c r="GPR2" s="744"/>
      <c r="GPS2" s="744"/>
      <c r="GPT2" s="744"/>
      <c r="GPU2" s="744"/>
      <c r="GPV2" s="744"/>
      <c r="GPW2" s="744"/>
      <c r="GPX2" s="744"/>
      <c r="GPY2" s="744"/>
      <c r="GPZ2" s="744"/>
      <c r="GQA2" s="744"/>
      <c r="GQB2" s="744"/>
      <c r="GQC2" s="744"/>
      <c r="GQD2" s="744"/>
      <c r="GQE2" s="744"/>
      <c r="GQF2" s="744"/>
      <c r="GQG2" s="744"/>
      <c r="GQH2" s="744"/>
      <c r="GQI2" s="744"/>
      <c r="GQJ2" s="744"/>
      <c r="GQK2" s="744"/>
      <c r="GQL2" s="744"/>
      <c r="GQM2" s="744"/>
      <c r="GQN2" s="744"/>
      <c r="GQO2" s="744"/>
      <c r="GQP2" s="744"/>
      <c r="GQQ2" s="744"/>
      <c r="GQR2" s="744"/>
      <c r="GQS2" s="744"/>
      <c r="GQT2" s="744"/>
      <c r="GQU2" s="744"/>
      <c r="GQV2" s="744"/>
      <c r="GQW2" s="744"/>
      <c r="GQX2" s="744"/>
      <c r="GQY2" s="744"/>
      <c r="GQZ2" s="744"/>
      <c r="GRA2" s="744"/>
      <c r="GRB2" s="744"/>
      <c r="GRC2" s="744"/>
      <c r="GRD2" s="744"/>
      <c r="GRE2" s="744"/>
      <c r="GRF2" s="744"/>
      <c r="GRG2" s="744"/>
      <c r="GRH2" s="744"/>
      <c r="GRI2" s="744"/>
      <c r="GRJ2" s="744"/>
      <c r="GRK2" s="744"/>
      <c r="GRL2" s="744"/>
      <c r="GRM2" s="744"/>
      <c r="GRN2" s="744"/>
      <c r="GRO2" s="744"/>
      <c r="GRP2" s="744"/>
      <c r="GRQ2" s="744"/>
      <c r="GRR2" s="744"/>
      <c r="GRS2" s="744"/>
      <c r="GRT2" s="744"/>
      <c r="GRU2" s="744"/>
      <c r="GRV2" s="744"/>
      <c r="GRW2" s="744"/>
      <c r="GRX2" s="744"/>
      <c r="GRY2" s="744"/>
      <c r="GRZ2" s="744"/>
      <c r="GSA2" s="744"/>
      <c r="GSB2" s="744"/>
      <c r="GSC2" s="744"/>
      <c r="GSD2" s="744"/>
      <c r="GSE2" s="744"/>
      <c r="GSF2" s="744"/>
      <c r="GSG2" s="744"/>
      <c r="GSH2" s="744"/>
      <c r="GSI2" s="744"/>
      <c r="GSJ2" s="744"/>
      <c r="GSK2" s="744"/>
      <c r="GSL2" s="744"/>
      <c r="GSM2" s="744"/>
      <c r="GSN2" s="744"/>
      <c r="GSO2" s="744"/>
      <c r="GSP2" s="744"/>
      <c r="GSQ2" s="744"/>
      <c r="GSR2" s="744"/>
      <c r="GSS2" s="744"/>
      <c r="GST2" s="744"/>
      <c r="GSU2" s="744"/>
      <c r="GSV2" s="744"/>
      <c r="GSW2" s="744"/>
      <c r="GSX2" s="744"/>
      <c r="GSY2" s="744"/>
      <c r="GSZ2" s="744"/>
      <c r="GTA2" s="744"/>
      <c r="GTB2" s="744"/>
      <c r="GTC2" s="744"/>
      <c r="GTD2" s="744"/>
      <c r="GTE2" s="744"/>
      <c r="GTF2" s="744"/>
      <c r="GTG2" s="744"/>
      <c r="GTH2" s="744"/>
      <c r="GTI2" s="744"/>
      <c r="GTJ2" s="744"/>
      <c r="GTK2" s="744"/>
      <c r="GTL2" s="744"/>
      <c r="GTM2" s="744"/>
      <c r="GTN2" s="744"/>
      <c r="GTO2" s="744"/>
      <c r="GTP2" s="744"/>
      <c r="GTQ2" s="744"/>
      <c r="GTR2" s="744"/>
      <c r="GTS2" s="744"/>
      <c r="GTT2" s="744"/>
      <c r="GTU2" s="744"/>
      <c r="GTV2" s="744"/>
      <c r="GTW2" s="744"/>
      <c r="GTX2" s="744"/>
      <c r="GTY2" s="744"/>
      <c r="GTZ2" s="744"/>
      <c r="GUA2" s="744"/>
      <c r="GUB2" s="744"/>
      <c r="GUC2" s="744"/>
      <c r="GUD2" s="744"/>
      <c r="GUE2" s="744"/>
      <c r="GUF2" s="744"/>
      <c r="GUG2" s="744"/>
      <c r="GUH2" s="744"/>
      <c r="GUI2" s="744"/>
      <c r="GUJ2" s="744"/>
      <c r="GUK2" s="744"/>
      <c r="GUL2" s="744"/>
      <c r="GUM2" s="744"/>
      <c r="GUN2" s="744"/>
      <c r="GUO2" s="744"/>
      <c r="GUP2" s="744"/>
      <c r="GUQ2" s="744"/>
      <c r="GUR2" s="744"/>
      <c r="GUS2" s="744"/>
      <c r="GUT2" s="744"/>
      <c r="GUU2" s="744"/>
      <c r="GUV2" s="744"/>
      <c r="GUW2" s="744"/>
      <c r="GUX2" s="744"/>
      <c r="GUY2" s="744"/>
      <c r="GUZ2" s="744"/>
      <c r="GVA2" s="744"/>
      <c r="GVB2" s="744"/>
      <c r="GVC2" s="744"/>
      <c r="GVD2" s="744"/>
      <c r="GVE2" s="744"/>
      <c r="GVF2" s="744"/>
      <c r="GVG2" s="744"/>
      <c r="GVH2" s="744"/>
      <c r="GVI2" s="744"/>
      <c r="GVJ2" s="744"/>
      <c r="GVK2" s="744"/>
      <c r="GVL2" s="744"/>
      <c r="GVM2" s="744"/>
      <c r="GVN2" s="744"/>
      <c r="GVO2" s="744"/>
      <c r="GVP2" s="744"/>
      <c r="GVQ2" s="744"/>
      <c r="GVR2" s="744"/>
      <c r="GVS2" s="744"/>
      <c r="GVT2" s="744"/>
      <c r="GVU2" s="744"/>
      <c r="GVV2" s="744"/>
      <c r="GVW2" s="744"/>
      <c r="GVX2" s="744"/>
      <c r="GVY2" s="744"/>
      <c r="GVZ2" s="744"/>
      <c r="GWA2" s="744"/>
      <c r="GWB2" s="744"/>
      <c r="GWC2" s="744"/>
      <c r="GWD2" s="744"/>
      <c r="GWE2" s="744"/>
      <c r="GWF2" s="744"/>
      <c r="GWG2" s="744"/>
      <c r="GWH2" s="744"/>
      <c r="GWI2" s="744"/>
      <c r="GWJ2" s="744"/>
      <c r="GWK2" s="744"/>
      <c r="GWL2" s="744"/>
      <c r="GWM2" s="744"/>
      <c r="GWN2" s="744"/>
      <c r="GWO2" s="744"/>
      <c r="GWP2" s="744"/>
      <c r="GWQ2" s="744"/>
      <c r="GWR2" s="744"/>
      <c r="GWS2" s="744"/>
      <c r="GWT2" s="744"/>
      <c r="GWU2" s="744"/>
      <c r="GWV2" s="744"/>
      <c r="GWW2" s="744"/>
      <c r="GWX2" s="744"/>
      <c r="GWY2" s="744"/>
      <c r="GWZ2" s="744"/>
      <c r="GXA2" s="744"/>
      <c r="GXB2" s="744"/>
      <c r="GXC2" s="744"/>
      <c r="GXD2" s="744"/>
      <c r="GXE2" s="744"/>
      <c r="GXF2" s="744"/>
      <c r="GXG2" s="744"/>
      <c r="GXH2" s="744"/>
      <c r="GXI2" s="744"/>
      <c r="GXJ2" s="744"/>
      <c r="GXK2" s="744"/>
      <c r="GXL2" s="744"/>
      <c r="GXM2" s="744"/>
      <c r="GXN2" s="744"/>
      <c r="GXO2" s="744"/>
      <c r="GXP2" s="744"/>
      <c r="GXQ2" s="744"/>
      <c r="GXR2" s="744"/>
      <c r="GXS2" s="744"/>
      <c r="GXT2" s="744"/>
      <c r="GXU2" s="744"/>
      <c r="GXV2" s="744"/>
      <c r="GXW2" s="744"/>
      <c r="GXX2" s="744"/>
      <c r="GXY2" s="744"/>
      <c r="GXZ2" s="744"/>
      <c r="GYA2" s="744"/>
      <c r="GYB2" s="744"/>
      <c r="GYC2" s="744"/>
      <c r="GYD2" s="744"/>
      <c r="GYE2" s="744"/>
      <c r="GYF2" s="744"/>
      <c r="GYG2" s="744"/>
      <c r="GYH2" s="744"/>
      <c r="GYI2" s="744"/>
      <c r="GYJ2" s="744"/>
      <c r="GYK2" s="744"/>
      <c r="GYL2" s="744"/>
      <c r="GYM2" s="744"/>
      <c r="GYN2" s="744"/>
      <c r="GYO2" s="744"/>
      <c r="GYP2" s="744"/>
      <c r="GYQ2" s="744"/>
      <c r="GYR2" s="744"/>
      <c r="GYS2" s="744"/>
      <c r="GYT2" s="744"/>
      <c r="GYU2" s="744"/>
      <c r="GYV2" s="744"/>
      <c r="GYW2" s="744"/>
      <c r="GYX2" s="744"/>
      <c r="GYY2" s="744"/>
      <c r="GYZ2" s="744"/>
      <c r="GZA2" s="744"/>
      <c r="GZB2" s="744"/>
      <c r="GZC2" s="744"/>
      <c r="GZD2" s="744"/>
      <c r="GZE2" s="744"/>
      <c r="GZF2" s="744"/>
      <c r="GZG2" s="744"/>
      <c r="GZH2" s="744"/>
      <c r="GZI2" s="744"/>
      <c r="GZJ2" s="744"/>
      <c r="GZK2" s="744"/>
      <c r="GZL2" s="744"/>
      <c r="GZM2" s="744"/>
      <c r="GZN2" s="744"/>
      <c r="GZO2" s="744"/>
      <c r="GZP2" s="744"/>
      <c r="GZQ2" s="744"/>
      <c r="GZR2" s="744"/>
      <c r="GZS2" s="744"/>
      <c r="GZT2" s="744"/>
      <c r="GZU2" s="744"/>
      <c r="GZV2" s="744"/>
      <c r="GZW2" s="744"/>
      <c r="GZX2" s="744"/>
      <c r="GZY2" s="744"/>
      <c r="GZZ2" s="744"/>
      <c r="HAA2" s="744"/>
      <c r="HAB2" s="744"/>
      <c r="HAC2" s="744"/>
      <c r="HAD2" s="744"/>
      <c r="HAE2" s="744"/>
      <c r="HAF2" s="744"/>
      <c r="HAG2" s="744"/>
      <c r="HAH2" s="744"/>
      <c r="HAI2" s="744"/>
      <c r="HAJ2" s="744"/>
      <c r="HAK2" s="744"/>
      <c r="HAL2" s="744"/>
      <c r="HAM2" s="744"/>
      <c r="HAN2" s="744"/>
      <c r="HAO2" s="744"/>
      <c r="HAP2" s="744"/>
      <c r="HAQ2" s="744"/>
      <c r="HAR2" s="744"/>
      <c r="HAS2" s="744"/>
      <c r="HAT2" s="744"/>
      <c r="HAU2" s="744"/>
      <c r="HAV2" s="744"/>
      <c r="HAW2" s="744"/>
      <c r="HAX2" s="744"/>
      <c r="HAY2" s="744"/>
      <c r="HAZ2" s="744"/>
      <c r="HBA2" s="744"/>
      <c r="HBB2" s="744"/>
      <c r="HBC2" s="744"/>
      <c r="HBD2" s="744"/>
      <c r="HBE2" s="744"/>
      <c r="HBF2" s="744"/>
      <c r="HBG2" s="744"/>
      <c r="HBH2" s="744"/>
      <c r="HBI2" s="744"/>
      <c r="HBJ2" s="744"/>
      <c r="HBK2" s="744"/>
      <c r="HBL2" s="744"/>
      <c r="HBM2" s="744"/>
      <c r="HBN2" s="744"/>
      <c r="HBO2" s="744"/>
      <c r="HBP2" s="744"/>
      <c r="HBQ2" s="744"/>
      <c r="HBR2" s="744"/>
      <c r="HBS2" s="744"/>
      <c r="HBT2" s="744"/>
      <c r="HBU2" s="744"/>
      <c r="HBV2" s="744"/>
      <c r="HBW2" s="744"/>
      <c r="HBX2" s="744"/>
      <c r="HBY2" s="744"/>
      <c r="HBZ2" s="744"/>
      <c r="HCA2" s="744"/>
      <c r="HCB2" s="744"/>
      <c r="HCC2" s="744"/>
      <c r="HCD2" s="744"/>
      <c r="HCE2" s="744"/>
      <c r="HCF2" s="744"/>
      <c r="HCG2" s="744"/>
      <c r="HCH2" s="744"/>
      <c r="HCI2" s="744"/>
      <c r="HCJ2" s="744"/>
      <c r="HCK2" s="744"/>
      <c r="HCL2" s="744"/>
      <c r="HCM2" s="744"/>
      <c r="HCN2" s="744"/>
      <c r="HCO2" s="744"/>
      <c r="HCP2" s="744"/>
      <c r="HCQ2" s="744"/>
      <c r="HCR2" s="744"/>
      <c r="HCS2" s="744"/>
      <c r="HCT2" s="744"/>
      <c r="HCU2" s="744"/>
      <c r="HCV2" s="744"/>
      <c r="HCW2" s="744"/>
      <c r="HCX2" s="744"/>
      <c r="HCY2" s="744"/>
      <c r="HCZ2" s="744"/>
      <c r="HDA2" s="744"/>
      <c r="HDB2" s="744"/>
      <c r="HDC2" s="744"/>
      <c r="HDD2" s="744"/>
      <c r="HDE2" s="744"/>
      <c r="HDF2" s="744"/>
      <c r="HDG2" s="744"/>
      <c r="HDH2" s="744"/>
      <c r="HDI2" s="744"/>
      <c r="HDJ2" s="744"/>
      <c r="HDK2" s="744"/>
      <c r="HDL2" s="744"/>
      <c r="HDM2" s="744"/>
      <c r="HDN2" s="744"/>
      <c r="HDO2" s="744"/>
      <c r="HDP2" s="744"/>
      <c r="HDQ2" s="744"/>
      <c r="HDR2" s="744"/>
      <c r="HDS2" s="744"/>
      <c r="HDT2" s="744"/>
      <c r="HDU2" s="744"/>
      <c r="HDV2" s="744"/>
      <c r="HDW2" s="744"/>
      <c r="HDX2" s="744"/>
      <c r="HDY2" s="744"/>
      <c r="HDZ2" s="744"/>
      <c r="HEA2" s="744"/>
      <c r="HEB2" s="744"/>
      <c r="HEC2" s="744"/>
      <c r="HED2" s="744"/>
      <c r="HEE2" s="744"/>
      <c r="HEF2" s="744"/>
      <c r="HEG2" s="744"/>
      <c r="HEH2" s="744"/>
      <c r="HEI2" s="744"/>
      <c r="HEJ2" s="744"/>
      <c r="HEK2" s="744"/>
      <c r="HEL2" s="744"/>
      <c r="HEM2" s="744"/>
      <c r="HEN2" s="744"/>
      <c r="HEO2" s="744"/>
      <c r="HEP2" s="744"/>
      <c r="HEQ2" s="744"/>
      <c r="HER2" s="744"/>
      <c r="HES2" s="744"/>
      <c r="HET2" s="744"/>
      <c r="HEU2" s="744"/>
      <c r="HEV2" s="744"/>
      <c r="HEW2" s="744"/>
      <c r="HEX2" s="744"/>
      <c r="HEY2" s="744"/>
      <c r="HEZ2" s="744"/>
      <c r="HFA2" s="744"/>
      <c r="HFB2" s="744"/>
      <c r="HFC2" s="744"/>
      <c r="HFD2" s="744"/>
      <c r="HFE2" s="744"/>
      <c r="HFF2" s="744"/>
      <c r="HFG2" s="744"/>
      <c r="HFH2" s="744"/>
      <c r="HFI2" s="744"/>
      <c r="HFJ2" s="744"/>
      <c r="HFK2" s="744"/>
      <c r="HFL2" s="744"/>
      <c r="HFM2" s="744"/>
      <c r="HFN2" s="744"/>
      <c r="HFO2" s="744"/>
      <c r="HFP2" s="744"/>
      <c r="HFQ2" s="744"/>
      <c r="HFR2" s="744"/>
      <c r="HFS2" s="744"/>
      <c r="HFT2" s="744"/>
      <c r="HFU2" s="744"/>
      <c r="HFV2" s="744"/>
      <c r="HFW2" s="744"/>
      <c r="HFX2" s="744"/>
      <c r="HFY2" s="744"/>
      <c r="HFZ2" s="744"/>
      <c r="HGA2" s="744"/>
      <c r="HGB2" s="744"/>
      <c r="HGC2" s="744"/>
      <c r="HGD2" s="744"/>
      <c r="HGE2" s="744"/>
      <c r="HGF2" s="744"/>
      <c r="HGG2" s="744"/>
      <c r="HGH2" s="744"/>
      <c r="HGI2" s="744"/>
      <c r="HGJ2" s="744"/>
      <c r="HGK2" s="744"/>
      <c r="HGL2" s="744"/>
      <c r="HGM2" s="744"/>
      <c r="HGN2" s="744"/>
      <c r="HGO2" s="744"/>
      <c r="HGP2" s="744"/>
      <c r="HGQ2" s="744"/>
      <c r="HGR2" s="744"/>
      <c r="HGS2" s="744"/>
      <c r="HGT2" s="744"/>
      <c r="HGU2" s="744"/>
      <c r="HGV2" s="744"/>
      <c r="HGW2" s="744"/>
      <c r="HGX2" s="744"/>
      <c r="HGY2" s="744"/>
      <c r="HGZ2" s="744"/>
      <c r="HHA2" s="744"/>
      <c r="HHB2" s="744"/>
      <c r="HHC2" s="744"/>
      <c r="HHD2" s="744"/>
      <c r="HHE2" s="744"/>
      <c r="HHF2" s="744"/>
      <c r="HHG2" s="744"/>
      <c r="HHH2" s="744"/>
      <c r="HHI2" s="744"/>
      <c r="HHJ2" s="744"/>
      <c r="HHK2" s="744"/>
      <c r="HHL2" s="744"/>
      <c r="HHM2" s="744"/>
      <c r="HHN2" s="744"/>
      <c r="HHO2" s="744"/>
      <c r="HHP2" s="744"/>
      <c r="HHQ2" s="744"/>
      <c r="HHR2" s="744"/>
      <c r="HHS2" s="744"/>
      <c r="HHT2" s="744"/>
      <c r="HHU2" s="744"/>
      <c r="HHV2" s="744"/>
      <c r="HHW2" s="744"/>
      <c r="HHX2" s="744"/>
      <c r="HHY2" s="744"/>
      <c r="HHZ2" s="744"/>
      <c r="HIA2" s="744"/>
      <c r="HIB2" s="744"/>
      <c r="HIC2" s="744"/>
      <c r="HID2" s="744"/>
      <c r="HIE2" s="744"/>
      <c r="HIF2" s="744"/>
      <c r="HIG2" s="744"/>
      <c r="HIH2" s="744"/>
      <c r="HII2" s="744"/>
      <c r="HIJ2" s="744"/>
      <c r="HIK2" s="744"/>
      <c r="HIL2" s="744"/>
      <c r="HIM2" s="744"/>
      <c r="HIN2" s="744"/>
      <c r="HIO2" s="744"/>
      <c r="HIP2" s="744"/>
      <c r="HIQ2" s="744"/>
      <c r="HIR2" s="744"/>
      <c r="HIS2" s="744"/>
      <c r="HIT2" s="744"/>
      <c r="HIU2" s="744"/>
      <c r="HIV2" s="744"/>
      <c r="HIW2" s="744"/>
      <c r="HIX2" s="744"/>
      <c r="HIY2" s="744"/>
      <c r="HIZ2" s="744"/>
      <c r="HJA2" s="744"/>
      <c r="HJB2" s="744"/>
      <c r="HJC2" s="744"/>
      <c r="HJD2" s="744"/>
      <c r="HJE2" s="744"/>
      <c r="HJF2" s="744"/>
      <c r="HJG2" s="744"/>
      <c r="HJH2" s="744"/>
      <c r="HJI2" s="744"/>
      <c r="HJJ2" s="744"/>
      <c r="HJK2" s="744"/>
      <c r="HJL2" s="744"/>
      <c r="HJM2" s="744"/>
      <c r="HJN2" s="744"/>
      <c r="HJO2" s="744"/>
      <c r="HJP2" s="744"/>
      <c r="HJQ2" s="744"/>
      <c r="HJR2" s="744"/>
      <c r="HJS2" s="744"/>
      <c r="HJT2" s="744"/>
      <c r="HJU2" s="744"/>
      <c r="HJV2" s="744"/>
      <c r="HJW2" s="744"/>
      <c r="HJX2" s="744"/>
      <c r="HJY2" s="744"/>
      <c r="HJZ2" s="744"/>
      <c r="HKA2" s="744"/>
      <c r="HKB2" s="744"/>
      <c r="HKC2" s="744"/>
      <c r="HKD2" s="744"/>
      <c r="HKE2" s="744"/>
      <c r="HKF2" s="744"/>
      <c r="HKG2" s="744"/>
      <c r="HKH2" s="744"/>
      <c r="HKI2" s="744"/>
      <c r="HKJ2" s="744"/>
      <c r="HKK2" s="744"/>
      <c r="HKL2" s="744"/>
      <c r="HKM2" s="744"/>
      <c r="HKN2" s="744"/>
      <c r="HKO2" s="744"/>
      <c r="HKP2" s="744"/>
      <c r="HKQ2" s="744"/>
      <c r="HKR2" s="744"/>
      <c r="HKS2" s="744"/>
      <c r="HKT2" s="744"/>
      <c r="HKU2" s="744"/>
      <c r="HKV2" s="744"/>
      <c r="HKW2" s="744"/>
      <c r="HKX2" s="744"/>
      <c r="HKY2" s="744"/>
      <c r="HKZ2" s="744"/>
      <c r="HLA2" s="744"/>
      <c r="HLB2" s="744"/>
      <c r="HLC2" s="744"/>
      <c r="HLD2" s="744"/>
      <c r="HLE2" s="744"/>
      <c r="HLF2" s="744"/>
      <c r="HLG2" s="744"/>
      <c r="HLH2" s="744"/>
      <c r="HLI2" s="744"/>
      <c r="HLJ2" s="744"/>
      <c r="HLK2" s="744"/>
      <c r="HLL2" s="744"/>
      <c r="HLM2" s="744"/>
      <c r="HLN2" s="744"/>
      <c r="HLO2" s="744"/>
      <c r="HLP2" s="744"/>
      <c r="HLQ2" s="744"/>
      <c r="HLR2" s="744"/>
      <c r="HLS2" s="744"/>
      <c r="HLT2" s="744"/>
      <c r="HLU2" s="744"/>
      <c r="HLV2" s="744"/>
      <c r="HLW2" s="744"/>
      <c r="HLX2" s="744"/>
      <c r="HLY2" s="744"/>
      <c r="HLZ2" s="744"/>
      <c r="HMA2" s="744"/>
      <c r="HMB2" s="744"/>
      <c r="HMC2" s="744"/>
      <c r="HMD2" s="744"/>
      <c r="HME2" s="744"/>
      <c r="HMF2" s="744"/>
      <c r="HMG2" s="744"/>
      <c r="HMH2" s="744"/>
      <c r="HMI2" s="744"/>
      <c r="HMJ2" s="744"/>
      <c r="HMK2" s="744"/>
      <c r="HML2" s="744"/>
      <c r="HMM2" s="744"/>
      <c r="HMN2" s="744"/>
      <c r="HMO2" s="744"/>
      <c r="HMP2" s="744"/>
      <c r="HMQ2" s="744"/>
      <c r="HMR2" s="744"/>
      <c r="HMS2" s="744"/>
      <c r="HMT2" s="744"/>
      <c r="HMU2" s="744"/>
      <c r="HMV2" s="744"/>
      <c r="HMW2" s="744"/>
      <c r="HMX2" s="744"/>
      <c r="HMY2" s="744"/>
      <c r="HMZ2" s="744"/>
      <c r="HNA2" s="744"/>
      <c r="HNB2" s="744"/>
      <c r="HNC2" s="744"/>
      <c r="HND2" s="744"/>
      <c r="HNE2" s="744"/>
      <c r="HNF2" s="744"/>
      <c r="HNG2" s="744"/>
      <c r="HNH2" s="744"/>
      <c r="HNI2" s="744"/>
      <c r="HNJ2" s="744"/>
      <c r="HNK2" s="744"/>
      <c r="HNL2" s="744"/>
      <c r="HNM2" s="744"/>
      <c r="HNN2" s="744"/>
      <c r="HNO2" s="744"/>
      <c r="HNP2" s="744"/>
      <c r="HNQ2" s="744"/>
      <c r="HNR2" s="744"/>
      <c r="HNS2" s="744"/>
      <c r="HNT2" s="744"/>
      <c r="HNU2" s="744"/>
      <c r="HNV2" s="744"/>
      <c r="HNW2" s="744"/>
      <c r="HNX2" s="744"/>
      <c r="HNY2" s="744"/>
      <c r="HNZ2" s="744"/>
      <c r="HOA2" s="744"/>
      <c r="HOB2" s="744"/>
      <c r="HOC2" s="744"/>
      <c r="HOD2" s="744"/>
      <c r="HOE2" s="744"/>
      <c r="HOF2" s="744"/>
      <c r="HOG2" s="744"/>
      <c r="HOH2" s="744"/>
      <c r="HOI2" s="744"/>
      <c r="HOJ2" s="744"/>
      <c r="HOK2" s="744"/>
      <c r="HOL2" s="744"/>
      <c r="HOM2" s="744"/>
      <c r="HON2" s="744"/>
      <c r="HOO2" s="744"/>
      <c r="HOP2" s="744"/>
      <c r="HOQ2" s="744"/>
      <c r="HOR2" s="744"/>
      <c r="HOS2" s="744"/>
      <c r="HOT2" s="744"/>
      <c r="HOU2" s="744"/>
      <c r="HOV2" s="744"/>
      <c r="HOW2" s="744"/>
      <c r="HOX2" s="744"/>
      <c r="HOY2" s="744"/>
      <c r="HOZ2" s="744"/>
      <c r="HPA2" s="744"/>
      <c r="HPB2" s="744"/>
      <c r="HPC2" s="744"/>
      <c r="HPD2" s="744"/>
      <c r="HPE2" s="744"/>
      <c r="HPF2" s="744"/>
      <c r="HPG2" s="744"/>
      <c r="HPH2" s="744"/>
      <c r="HPI2" s="744"/>
      <c r="HPJ2" s="744"/>
      <c r="HPK2" s="744"/>
      <c r="HPL2" s="744"/>
      <c r="HPM2" s="744"/>
      <c r="HPN2" s="744"/>
      <c r="HPO2" s="744"/>
      <c r="HPP2" s="744"/>
      <c r="HPQ2" s="744"/>
      <c r="HPR2" s="744"/>
      <c r="HPS2" s="744"/>
      <c r="HPT2" s="744"/>
      <c r="HPU2" s="744"/>
      <c r="HPV2" s="744"/>
      <c r="HPW2" s="744"/>
      <c r="HPX2" s="744"/>
      <c r="HPY2" s="744"/>
      <c r="HPZ2" s="744"/>
      <c r="HQA2" s="744"/>
      <c r="HQB2" s="744"/>
      <c r="HQC2" s="744"/>
      <c r="HQD2" s="744"/>
      <c r="HQE2" s="744"/>
      <c r="HQF2" s="744"/>
      <c r="HQG2" s="744"/>
      <c r="HQH2" s="744"/>
      <c r="HQI2" s="744"/>
      <c r="HQJ2" s="744"/>
      <c r="HQK2" s="744"/>
      <c r="HQL2" s="744"/>
      <c r="HQM2" s="744"/>
      <c r="HQN2" s="744"/>
      <c r="HQO2" s="744"/>
      <c r="HQP2" s="744"/>
      <c r="HQQ2" s="744"/>
      <c r="HQR2" s="744"/>
      <c r="HQS2" s="744"/>
      <c r="HQT2" s="744"/>
      <c r="HQU2" s="744"/>
      <c r="HQV2" s="744"/>
      <c r="HQW2" s="744"/>
      <c r="HQX2" s="744"/>
      <c r="HQY2" s="744"/>
      <c r="HQZ2" s="744"/>
      <c r="HRA2" s="744"/>
      <c r="HRB2" s="744"/>
      <c r="HRC2" s="744"/>
      <c r="HRD2" s="744"/>
      <c r="HRE2" s="744"/>
      <c r="HRF2" s="744"/>
      <c r="HRG2" s="744"/>
      <c r="HRH2" s="744"/>
      <c r="HRI2" s="744"/>
      <c r="HRJ2" s="744"/>
      <c r="HRK2" s="744"/>
      <c r="HRL2" s="744"/>
      <c r="HRM2" s="744"/>
      <c r="HRN2" s="744"/>
      <c r="HRO2" s="744"/>
      <c r="HRP2" s="744"/>
      <c r="HRQ2" s="744"/>
      <c r="HRR2" s="744"/>
      <c r="HRS2" s="744"/>
      <c r="HRT2" s="744"/>
      <c r="HRU2" s="744"/>
      <c r="HRV2" s="744"/>
      <c r="HRW2" s="744"/>
      <c r="HRX2" s="744"/>
      <c r="HRY2" s="744"/>
      <c r="HRZ2" s="744"/>
      <c r="HSA2" s="744"/>
      <c r="HSB2" s="744"/>
      <c r="HSC2" s="744"/>
      <c r="HSD2" s="744"/>
      <c r="HSE2" s="744"/>
      <c r="HSF2" s="744"/>
      <c r="HSG2" s="744"/>
      <c r="HSH2" s="744"/>
      <c r="HSI2" s="744"/>
      <c r="HSJ2" s="744"/>
      <c r="HSK2" s="744"/>
      <c r="HSL2" s="744"/>
      <c r="HSM2" s="744"/>
      <c r="HSN2" s="744"/>
      <c r="HSO2" s="744"/>
      <c r="HSP2" s="744"/>
      <c r="HSQ2" s="744"/>
      <c r="HSR2" s="744"/>
      <c r="HSS2" s="744"/>
      <c r="HST2" s="744"/>
      <c r="HSU2" s="744"/>
      <c r="HSV2" s="744"/>
      <c r="HSW2" s="744"/>
      <c r="HSX2" s="744"/>
      <c r="HSY2" s="744"/>
      <c r="HSZ2" s="744"/>
      <c r="HTA2" s="744"/>
      <c r="HTB2" s="744"/>
      <c r="HTC2" s="744"/>
      <c r="HTD2" s="744"/>
      <c r="HTE2" s="744"/>
      <c r="HTF2" s="744"/>
      <c r="HTG2" s="744"/>
      <c r="HTH2" s="744"/>
      <c r="HTI2" s="744"/>
      <c r="HTJ2" s="744"/>
      <c r="HTK2" s="744"/>
      <c r="HTL2" s="744"/>
      <c r="HTM2" s="744"/>
      <c r="HTN2" s="744"/>
      <c r="HTO2" s="744"/>
      <c r="HTP2" s="744"/>
      <c r="HTQ2" s="744"/>
      <c r="HTR2" s="744"/>
      <c r="HTS2" s="744"/>
      <c r="HTT2" s="744"/>
      <c r="HTU2" s="744"/>
      <c r="HTV2" s="744"/>
      <c r="HTW2" s="744"/>
      <c r="HTX2" s="744"/>
      <c r="HTY2" s="744"/>
      <c r="HTZ2" s="744"/>
      <c r="HUA2" s="744"/>
      <c r="HUB2" s="744"/>
      <c r="HUC2" s="744"/>
      <c r="HUD2" s="744"/>
      <c r="HUE2" s="744"/>
      <c r="HUF2" s="744"/>
      <c r="HUG2" s="744"/>
      <c r="HUH2" s="744"/>
      <c r="HUI2" s="744"/>
      <c r="HUJ2" s="744"/>
      <c r="HUK2" s="744"/>
      <c r="HUL2" s="744"/>
      <c r="HUM2" s="744"/>
      <c r="HUN2" s="744"/>
      <c r="HUO2" s="744"/>
      <c r="HUP2" s="744"/>
      <c r="HUQ2" s="744"/>
      <c r="HUR2" s="744"/>
      <c r="HUS2" s="744"/>
      <c r="HUT2" s="744"/>
      <c r="HUU2" s="744"/>
      <c r="HUV2" s="744"/>
      <c r="HUW2" s="744"/>
      <c r="HUX2" s="744"/>
      <c r="HUY2" s="744"/>
      <c r="HUZ2" s="744"/>
      <c r="HVA2" s="744"/>
      <c r="HVB2" s="744"/>
      <c r="HVC2" s="744"/>
      <c r="HVD2" s="744"/>
      <c r="HVE2" s="744"/>
      <c r="HVF2" s="744"/>
      <c r="HVG2" s="744"/>
      <c r="HVH2" s="744"/>
      <c r="HVI2" s="744"/>
      <c r="HVJ2" s="744"/>
      <c r="HVK2" s="744"/>
      <c r="HVL2" s="744"/>
      <c r="HVM2" s="744"/>
      <c r="HVN2" s="744"/>
      <c r="HVO2" s="744"/>
      <c r="HVP2" s="744"/>
      <c r="HVQ2" s="744"/>
      <c r="HVR2" s="744"/>
      <c r="HVS2" s="744"/>
      <c r="HVT2" s="744"/>
      <c r="HVU2" s="744"/>
      <c r="HVV2" s="744"/>
      <c r="HVW2" s="744"/>
      <c r="HVX2" s="744"/>
      <c r="HVY2" s="744"/>
      <c r="HVZ2" s="744"/>
      <c r="HWA2" s="744"/>
      <c r="HWB2" s="744"/>
      <c r="HWC2" s="744"/>
      <c r="HWD2" s="744"/>
      <c r="HWE2" s="744"/>
      <c r="HWF2" s="744"/>
      <c r="HWG2" s="744"/>
      <c r="HWH2" s="744"/>
      <c r="HWI2" s="744"/>
      <c r="HWJ2" s="744"/>
      <c r="HWK2" s="744"/>
      <c r="HWL2" s="744"/>
      <c r="HWM2" s="744"/>
      <c r="HWN2" s="744"/>
      <c r="HWO2" s="744"/>
      <c r="HWP2" s="744"/>
      <c r="HWQ2" s="744"/>
      <c r="HWR2" s="744"/>
      <c r="HWS2" s="744"/>
      <c r="HWT2" s="744"/>
      <c r="HWU2" s="744"/>
      <c r="HWV2" s="744"/>
      <c r="HWW2" s="744"/>
      <c r="HWX2" s="744"/>
      <c r="HWY2" s="744"/>
      <c r="HWZ2" s="744"/>
      <c r="HXA2" s="744"/>
      <c r="HXB2" s="744"/>
      <c r="HXC2" s="744"/>
      <c r="HXD2" s="744"/>
      <c r="HXE2" s="744"/>
      <c r="HXF2" s="744"/>
      <c r="HXG2" s="744"/>
      <c r="HXH2" s="744"/>
      <c r="HXI2" s="744"/>
      <c r="HXJ2" s="744"/>
      <c r="HXK2" s="744"/>
      <c r="HXL2" s="744"/>
      <c r="HXM2" s="744"/>
      <c r="HXN2" s="744"/>
      <c r="HXO2" s="744"/>
      <c r="HXP2" s="744"/>
      <c r="HXQ2" s="744"/>
      <c r="HXR2" s="744"/>
      <c r="HXS2" s="744"/>
      <c r="HXT2" s="744"/>
      <c r="HXU2" s="744"/>
      <c r="HXV2" s="744"/>
      <c r="HXW2" s="744"/>
      <c r="HXX2" s="744"/>
      <c r="HXY2" s="744"/>
      <c r="HXZ2" s="744"/>
      <c r="HYA2" s="744"/>
      <c r="HYB2" s="744"/>
      <c r="HYC2" s="744"/>
      <c r="HYD2" s="744"/>
      <c r="HYE2" s="744"/>
      <c r="HYF2" s="744"/>
      <c r="HYG2" s="744"/>
      <c r="HYH2" s="744"/>
      <c r="HYI2" s="744"/>
      <c r="HYJ2" s="744"/>
      <c r="HYK2" s="744"/>
      <c r="HYL2" s="744"/>
      <c r="HYM2" s="744"/>
      <c r="HYN2" s="744"/>
      <c r="HYO2" s="744"/>
      <c r="HYP2" s="744"/>
      <c r="HYQ2" s="744"/>
      <c r="HYR2" s="744"/>
      <c r="HYS2" s="744"/>
      <c r="HYT2" s="744"/>
      <c r="HYU2" s="744"/>
      <c r="HYV2" s="744"/>
      <c r="HYW2" s="744"/>
      <c r="HYX2" s="744"/>
      <c r="HYY2" s="744"/>
      <c r="HYZ2" s="744"/>
      <c r="HZA2" s="744"/>
      <c r="HZB2" s="744"/>
      <c r="HZC2" s="744"/>
      <c r="HZD2" s="744"/>
      <c r="HZE2" s="744"/>
      <c r="HZF2" s="744"/>
      <c r="HZG2" s="744"/>
      <c r="HZH2" s="744"/>
      <c r="HZI2" s="744"/>
      <c r="HZJ2" s="744"/>
      <c r="HZK2" s="744"/>
      <c r="HZL2" s="744"/>
      <c r="HZM2" s="744"/>
      <c r="HZN2" s="744"/>
      <c r="HZO2" s="744"/>
      <c r="HZP2" s="744"/>
      <c r="HZQ2" s="744"/>
      <c r="HZR2" s="744"/>
      <c r="HZS2" s="744"/>
      <c r="HZT2" s="744"/>
      <c r="HZU2" s="744"/>
      <c r="HZV2" s="744"/>
      <c r="HZW2" s="744"/>
      <c r="HZX2" s="744"/>
      <c r="HZY2" s="744"/>
      <c r="HZZ2" s="744"/>
      <c r="IAA2" s="744"/>
      <c r="IAB2" s="744"/>
      <c r="IAC2" s="744"/>
      <c r="IAD2" s="744"/>
      <c r="IAE2" s="744"/>
      <c r="IAF2" s="744"/>
      <c r="IAG2" s="744"/>
      <c r="IAH2" s="744"/>
      <c r="IAI2" s="744"/>
      <c r="IAJ2" s="744"/>
      <c r="IAK2" s="744"/>
      <c r="IAL2" s="744"/>
      <c r="IAM2" s="744"/>
      <c r="IAN2" s="744"/>
      <c r="IAO2" s="744"/>
      <c r="IAP2" s="744"/>
      <c r="IAQ2" s="744"/>
      <c r="IAR2" s="744"/>
      <c r="IAS2" s="744"/>
      <c r="IAT2" s="744"/>
      <c r="IAU2" s="744"/>
      <c r="IAV2" s="744"/>
      <c r="IAW2" s="744"/>
      <c r="IAX2" s="744"/>
      <c r="IAY2" s="744"/>
      <c r="IAZ2" s="744"/>
      <c r="IBA2" s="744"/>
      <c r="IBB2" s="744"/>
      <c r="IBC2" s="744"/>
      <c r="IBD2" s="744"/>
      <c r="IBE2" s="744"/>
      <c r="IBF2" s="744"/>
      <c r="IBG2" s="744"/>
      <c r="IBH2" s="744"/>
      <c r="IBI2" s="744"/>
      <c r="IBJ2" s="744"/>
      <c r="IBK2" s="744"/>
      <c r="IBL2" s="744"/>
      <c r="IBM2" s="744"/>
      <c r="IBN2" s="744"/>
      <c r="IBO2" s="744"/>
      <c r="IBP2" s="744"/>
      <c r="IBQ2" s="744"/>
      <c r="IBR2" s="744"/>
      <c r="IBS2" s="744"/>
      <c r="IBT2" s="744"/>
      <c r="IBU2" s="744"/>
      <c r="IBV2" s="744"/>
      <c r="IBW2" s="744"/>
      <c r="IBX2" s="744"/>
      <c r="IBY2" s="744"/>
      <c r="IBZ2" s="744"/>
      <c r="ICA2" s="744"/>
      <c r="ICB2" s="744"/>
      <c r="ICC2" s="744"/>
      <c r="ICD2" s="744"/>
      <c r="ICE2" s="744"/>
      <c r="ICF2" s="744"/>
      <c r="ICG2" s="744"/>
      <c r="ICH2" s="744"/>
      <c r="ICI2" s="744"/>
      <c r="ICJ2" s="744"/>
      <c r="ICK2" s="744"/>
      <c r="ICL2" s="744"/>
      <c r="ICM2" s="744"/>
      <c r="ICN2" s="744"/>
      <c r="ICO2" s="744"/>
      <c r="ICP2" s="744"/>
      <c r="ICQ2" s="744"/>
      <c r="ICR2" s="744"/>
      <c r="ICS2" s="744"/>
      <c r="ICT2" s="744"/>
      <c r="ICU2" s="744"/>
      <c r="ICV2" s="744"/>
      <c r="ICW2" s="744"/>
      <c r="ICX2" s="744"/>
      <c r="ICY2" s="744"/>
      <c r="ICZ2" s="744"/>
      <c r="IDA2" s="744"/>
      <c r="IDB2" s="744"/>
      <c r="IDC2" s="744"/>
      <c r="IDD2" s="744"/>
      <c r="IDE2" s="744"/>
      <c r="IDF2" s="744"/>
      <c r="IDG2" s="744"/>
      <c r="IDH2" s="744"/>
      <c r="IDI2" s="744"/>
      <c r="IDJ2" s="744"/>
      <c r="IDK2" s="744"/>
      <c r="IDL2" s="744"/>
      <c r="IDM2" s="744"/>
      <c r="IDN2" s="744"/>
      <c r="IDO2" s="744"/>
      <c r="IDP2" s="744"/>
      <c r="IDQ2" s="744"/>
      <c r="IDR2" s="744"/>
      <c r="IDS2" s="744"/>
      <c r="IDT2" s="744"/>
      <c r="IDU2" s="744"/>
      <c r="IDV2" s="744"/>
      <c r="IDW2" s="744"/>
      <c r="IDX2" s="744"/>
      <c r="IDY2" s="744"/>
      <c r="IDZ2" s="744"/>
      <c r="IEA2" s="744"/>
      <c r="IEB2" s="744"/>
      <c r="IEC2" s="744"/>
      <c r="IED2" s="744"/>
      <c r="IEE2" s="744"/>
      <c r="IEF2" s="744"/>
      <c r="IEG2" s="744"/>
      <c r="IEH2" s="744"/>
      <c r="IEI2" s="744"/>
      <c r="IEJ2" s="744"/>
      <c r="IEK2" s="744"/>
      <c r="IEL2" s="744"/>
      <c r="IEM2" s="744"/>
      <c r="IEN2" s="744"/>
      <c r="IEO2" s="744"/>
      <c r="IEP2" s="744"/>
      <c r="IEQ2" s="744"/>
      <c r="IER2" s="744"/>
      <c r="IES2" s="744"/>
      <c r="IET2" s="744"/>
      <c r="IEU2" s="744"/>
      <c r="IEV2" s="744"/>
      <c r="IEW2" s="744"/>
      <c r="IEX2" s="744"/>
      <c r="IEY2" s="744"/>
      <c r="IEZ2" s="744"/>
      <c r="IFA2" s="744"/>
      <c r="IFB2" s="744"/>
      <c r="IFC2" s="744"/>
      <c r="IFD2" s="744"/>
      <c r="IFE2" s="744"/>
      <c r="IFF2" s="744"/>
      <c r="IFG2" s="744"/>
      <c r="IFH2" s="744"/>
      <c r="IFI2" s="744"/>
      <c r="IFJ2" s="744"/>
      <c r="IFK2" s="744"/>
      <c r="IFL2" s="744"/>
      <c r="IFM2" s="744"/>
      <c r="IFN2" s="744"/>
      <c r="IFO2" s="744"/>
      <c r="IFP2" s="744"/>
      <c r="IFQ2" s="744"/>
      <c r="IFR2" s="744"/>
      <c r="IFS2" s="744"/>
      <c r="IFT2" s="744"/>
      <c r="IFU2" s="744"/>
      <c r="IFV2" s="744"/>
      <c r="IFW2" s="744"/>
      <c r="IFX2" s="744"/>
      <c r="IFY2" s="744"/>
      <c r="IFZ2" s="744"/>
      <c r="IGA2" s="744"/>
      <c r="IGB2" s="744"/>
      <c r="IGC2" s="744"/>
      <c r="IGD2" s="744"/>
      <c r="IGE2" s="744"/>
      <c r="IGF2" s="744"/>
      <c r="IGG2" s="744"/>
      <c r="IGH2" s="744"/>
      <c r="IGI2" s="744"/>
      <c r="IGJ2" s="744"/>
      <c r="IGK2" s="744"/>
      <c r="IGL2" s="744"/>
      <c r="IGM2" s="744"/>
      <c r="IGN2" s="744"/>
      <c r="IGO2" s="744"/>
      <c r="IGP2" s="744"/>
      <c r="IGQ2" s="744"/>
      <c r="IGR2" s="744"/>
      <c r="IGS2" s="744"/>
      <c r="IGT2" s="744"/>
      <c r="IGU2" s="744"/>
      <c r="IGV2" s="744"/>
      <c r="IGW2" s="744"/>
      <c r="IGX2" s="744"/>
      <c r="IGY2" s="744"/>
      <c r="IGZ2" s="744"/>
      <c r="IHA2" s="744"/>
      <c r="IHB2" s="744"/>
      <c r="IHC2" s="744"/>
      <c r="IHD2" s="744"/>
      <c r="IHE2" s="744"/>
      <c r="IHF2" s="744"/>
      <c r="IHG2" s="744"/>
      <c r="IHH2" s="744"/>
      <c r="IHI2" s="744"/>
      <c r="IHJ2" s="744"/>
      <c r="IHK2" s="744"/>
      <c r="IHL2" s="744"/>
      <c r="IHM2" s="744"/>
      <c r="IHN2" s="744"/>
      <c r="IHO2" s="744"/>
      <c r="IHP2" s="744"/>
      <c r="IHQ2" s="744"/>
      <c r="IHR2" s="744"/>
      <c r="IHS2" s="744"/>
      <c r="IHT2" s="744"/>
      <c r="IHU2" s="744"/>
      <c r="IHV2" s="744"/>
      <c r="IHW2" s="744"/>
      <c r="IHX2" s="744"/>
      <c r="IHY2" s="744"/>
      <c r="IHZ2" s="744"/>
      <c r="IIA2" s="744"/>
      <c r="IIB2" s="744"/>
      <c r="IIC2" s="744"/>
      <c r="IID2" s="744"/>
      <c r="IIE2" s="744"/>
      <c r="IIF2" s="744"/>
      <c r="IIG2" s="744"/>
      <c r="IIH2" s="744"/>
      <c r="III2" s="744"/>
      <c r="IIJ2" s="744"/>
      <c r="IIK2" s="744"/>
      <c r="IIL2" s="744"/>
      <c r="IIM2" s="744"/>
      <c r="IIN2" s="744"/>
      <c r="IIO2" s="744"/>
      <c r="IIP2" s="744"/>
      <c r="IIQ2" s="744"/>
      <c r="IIR2" s="744"/>
      <c r="IIS2" s="744"/>
      <c r="IIT2" s="744"/>
      <c r="IIU2" s="744"/>
      <c r="IIV2" s="744"/>
      <c r="IIW2" s="744"/>
      <c r="IIX2" s="744"/>
      <c r="IIY2" s="744"/>
      <c r="IIZ2" s="744"/>
      <c r="IJA2" s="744"/>
      <c r="IJB2" s="744"/>
      <c r="IJC2" s="744"/>
      <c r="IJD2" s="744"/>
      <c r="IJE2" s="744"/>
      <c r="IJF2" s="744"/>
      <c r="IJG2" s="744"/>
      <c r="IJH2" s="744"/>
      <c r="IJI2" s="744"/>
      <c r="IJJ2" s="744"/>
      <c r="IJK2" s="744"/>
      <c r="IJL2" s="744"/>
      <c r="IJM2" s="744"/>
      <c r="IJN2" s="744"/>
      <c r="IJO2" s="744"/>
      <c r="IJP2" s="744"/>
      <c r="IJQ2" s="744"/>
      <c r="IJR2" s="744"/>
      <c r="IJS2" s="744"/>
      <c r="IJT2" s="744"/>
      <c r="IJU2" s="744"/>
      <c r="IJV2" s="744"/>
      <c r="IJW2" s="744"/>
      <c r="IJX2" s="744"/>
      <c r="IJY2" s="744"/>
      <c r="IJZ2" s="744"/>
      <c r="IKA2" s="744"/>
      <c r="IKB2" s="744"/>
      <c r="IKC2" s="744"/>
      <c r="IKD2" s="744"/>
      <c r="IKE2" s="744"/>
      <c r="IKF2" s="744"/>
      <c r="IKG2" s="744"/>
      <c r="IKH2" s="744"/>
      <c r="IKI2" s="744"/>
      <c r="IKJ2" s="744"/>
      <c r="IKK2" s="744"/>
      <c r="IKL2" s="744"/>
      <c r="IKM2" s="744"/>
      <c r="IKN2" s="744"/>
      <c r="IKO2" s="744"/>
      <c r="IKP2" s="744"/>
      <c r="IKQ2" s="744"/>
      <c r="IKR2" s="744"/>
      <c r="IKS2" s="744"/>
      <c r="IKT2" s="744"/>
      <c r="IKU2" s="744"/>
      <c r="IKV2" s="744"/>
      <c r="IKW2" s="744"/>
      <c r="IKX2" s="744"/>
      <c r="IKY2" s="744"/>
      <c r="IKZ2" s="744"/>
      <c r="ILA2" s="744"/>
      <c r="ILB2" s="744"/>
      <c r="ILC2" s="744"/>
      <c r="ILD2" s="744"/>
      <c r="ILE2" s="744"/>
      <c r="ILF2" s="744"/>
      <c r="ILG2" s="744"/>
      <c r="ILH2" s="744"/>
      <c r="ILI2" s="744"/>
      <c r="ILJ2" s="744"/>
      <c r="ILK2" s="744"/>
      <c r="ILL2" s="744"/>
      <c r="ILM2" s="744"/>
      <c r="ILN2" s="744"/>
      <c r="ILO2" s="744"/>
      <c r="ILP2" s="744"/>
      <c r="ILQ2" s="744"/>
      <c r="ILR2" s="744"/>
      <c r="ILS2" s="744"/>
      <c r="ILT2" s="744"/>
      <c r="ILU2" s="744"/>
      <c r="ILV2" s="744"/>
      <c r="ILW2" s="744"/>
      <c r="ILX2" s="744"/>
      <c r="ILY2" s="744"/>
      <c r="ILZ2" s="744"/>
      <c r="IMA2" s="744"/>
      <c r="IMB2" s="744"/>
      <c r="IMC2" s="744"/>
      <c r="IMD2" s="744"/>
      <c r="IME2" s="744"/>
      <c r="IMF2" s="744"/>
      <c r="IMG2" s="744"/>
      <c r="IMH2" s="744"/>
      <c r="IMI2" s="744"/>
      <c r="IMJ2" s="744"/>
      <c r="IMK2" s="744"/>
      <c r="IML2" s="744"/>
      <c r="IMM2" s="744"/>
      <c r="IMN2" s="744"/>
      <c r="IMO2" s="744"/>
      <c r="IMP2" s="744"/>
      <c r="IMQ2" s="744"/>
      <c r="IMR2" s="744"/>
      <c r="IMS2" s="744"/>
      <c r="IMT2" s="744"/>
      <c r="IMU2" s="744"/>
      <c r="IMV2" s="744"/>
      <c r="IMW2" s="744"/>
      <c r="IMX2" s="744"/>
      <c r="IMY2" s="744"/>
      <c r="IMZ2" s="744"/>
      <c r="INA2" s="744"/>
      <c r="INB2" s="744"/>
      <c r="INC2" s="744"/>
      <c r="IND2" s="744"/>
      <c r="INE2" s="744"/>
      <c r="INF2" s="744"/>
      <c r="ING2" s="744"/>
      <c r="INH2" s="744"/>
      <c r="INI2" s="744"/>
      <c r="INJ2" s="744"/>
      <c r="INK2" s="744"/>
      <c r="INL2" s="744"/>
      <c r="INM2" s="744"/>
      <c r="INN2" s="744"/>
      <c r="INO2" s="744"/>
      <c r="INP2" s="744"/>
      <c r="INQ2" s="744"/>
      <c r="INR2" s="744"/>
      <c r="INS2" s="744"/>
      <c r="INT2" s="744"/>
      <c r="INU2" s="744"/>
      <c r="INV2" s="744"/>
      <c r="INW2" s="744"/>
      <c r="INX2" s="744"/>
      <c r="INY2" s="744"/>
      <c r="INZ2" s="744"/>
      <c r="IOA2" s="744"/>
      <c r="IOB2" s="744"/>
      <c r="IOC2" s="744"/>
      <c r="IOD2" s="744"/>
      <c r="IOE2" s="744"/>
      <c r="IOF2" s="744"/>
      <c r="IOG2" s="744"/>
      <c r="IOH2" s="744"/>
      <c r="IOI2" s="744"/>
      <c r="IOJ2" s="744"/>
      <c r="IOK2" s="744"/>
      <c r="IOL2" s="744"/>
      <c r="IOM2" s="744"/>
      <c r="ION2" s="744"/>
      <c r="IOO2" s="744"/>
      <c r="IOP2" s="744"/>
      <c r="IOQ2" s="744"/>
      <c r="IOR2" s="744"/>
      <c r="IOS2" s="744"/>
      <c r="IOT2" s="744"/>
      <c r="IOU2" s="744"/>
      <c r="IOV2" s="744"/>
      <c r="IOW2" s="744"/>
      <c r="IOX2" s="744"/>
      <c r="IOY2" s="744"/>
      <c r="IOZ2" s="744"/>
      <c r="IPA2" s="744"/>
      <c r="IPB2" s="744"/>
      <c r="IPC2" s="744"/>
      <c r="IPD2" s="744"/>
      <c r="IPE2" s="744"/>
      <c r="IPF2" s="744"/>
      <c r="IPG2" s="744"/>
      <c r="IPH2" s="744"/>
      <c r="IPI2" s="744"/>
      <c r="IPJ2" s="744"/>
      <c r="IPK2" s="744"/>
      <c r="IPL2" s="744"/>
      <c r="IPM2" s="744"/>
      <c r="IPN2" s="744"/>
      <c r="IPO2" s="744"/>
      <c r="IPP2" s="744"/>
      <c r="IPQ2" s="744"/>
      <c r="IPR2" s="744"/>
      <c r="IPS2" s="744"/>
      <c r="IPT2" s="744"/>
      <c r="IPU2" s="744"/>
      <c r="IPV2" s="744"/>
      <c r="IPW2" s="744"/>
      <c r="IPX2" s="744"/>
      <c r="IPY2" s="744"/>
      <c r="IPZ2" s="744"/>
      <c r="IQA2" s="744"/>
      <c r="IQB2" s="744"/>
      <c r="IQC2" s="744"/>
      <c r="IQD2" s="744"/>
      <c r="IQE2" s="744"/>
      <c r="IQF2" s="744"/>
      <c r="IQG2" s="744"/>
      <c r="IQH2" s="744"/>
      <c r="IQI2" s="744"/>
      <c r="IQJ2" s="744"/>
      <c r="IQK2" s="744"/>
      <c r="IQL2" s="744"/>
      <c r="IQM2" s="744"/>
      <c r="IQN2" s="744"/>
      <c r="IQO2" s="744"/>
      <c r="IQP2" s="744"/>
      <c r="IQQ2" s="744"/>
      <c r="IQR2" s="744"/>
      <c r="IQS2" s="744"/>
      <c r="IQT2" s="744"/>
      <c r="IQU2" s="744"/>
      <c r="IQV2" s="744"/>
      <c r="IQW2" s="744"/>
      <c r="IQX2" s="744"/>
      <c r="IQY2" s="744"/>
      <c r="IQZ2" s="744"/>
      <c r="IRA2" s="744"/>
      <c r="IRB2" s="744"/>
      <c r="IRC2" s="744"/>
      <c r="IRD2" s="744"/>
      <c r="IRE2" s="744"/>
      <c r="IRF2" s="744"/>
      <c r="IRG2" s="744"/>
      <c r="IRH2" s="744"/>
      <c r="IRI2" s="744"/>
      <c r="IRJ2" s="744"/>
      <c r="IRK2" s="744"/>
      <c r="IRL2" s="744"/>
      <c r="IRM2" s="744"/>
      <c r="IRN2" s="744"/>
      <c r="IRO2" s="744"/>
      <c r="IRP2" s="744"/>
      <c r="IRQ2" s="744"/>
      <c r="IRR2" s="744"/>
      <c r="IRS2" s="744"/>
      <c r="IRT2" s="744"/>
      <c r="IRU2" s="744"/>
      <c r="IRV2" s="744"/>
      <c r="IRW2" s="744"/>
      <c r="IRX2" s="744"/>
      <c r="IRY2" s="744"/>
      <c r="IRZ2" s="744"/>
      <c r="ISA2" s="744"/>
      <c r="ISB2" s="744"/>
      <c r="ISC2" s="744"/>
      <c r="ISD2" s="744"/>
      <c r="ISE2" s="744"/>
      <c r="ISF2" s="744"/>
      <c r="ISG2" s="744"/>
      <c r="ISH2" s="744"/>
      <c r="ISI2" s="744"/>
      <c r="ISJ2" s="744"/>
      <c r="ISK2" s="744"/>
      <c r="ISL2" s="744"/>
      <c r="ISM2" s="744"/>
      <c r="ISN2" s="744"/>
      <c r="ISO2" s="744"/>
      <c r="ISP2" s="744"/>
      <c r="ISQ2" s="744"/>
      <c r="ISR2" s="744"/>
      <c r="ISS2" s="744"/>
      <c r="IST2" s="744"/>
      <c r="ISU2" s="744"/>
      <c r="ISV2" s="744"/>
      <c r="ISW2" s="744"/>
      <c r="ISX2" s="744"/>
      <c r="ISY2" s="744"/>
      <c r="ISZ2" s="744"/>
      <c r="ITA2" s="744"/>
      <c r="ITB2" s="744"/>
      <c r="ITC2" s="744"/>
      <c r="ITD2" s="744"/>
      <c r="ITE2" s="744"/>
      <c r="ITF2" s="744"/>
      <c r="ITG2" s="744"/>
      <c r="ITH2" s="744"/>
      <c r="ITI2" s="744"/>
      <c r="ITJ2" s="744"/>
      <c r="ITK2" s="744"/>
      <c r="ITL2" s="744"/>
      <c r="ITM2" s="744"/>
      <c r="ITN2" s="744"/>
      <c r="ITO2" s="744"/>
      <c r="ITP2" s="744"/>
      <c r="ITQ2" s="744"/>
      <c r="ITR2" s="744"/>
      <c r="ITS2" s="744"/>
      <c r="ITT2" s="744"/>
      <c r="ITU2" s="744"/>
      <c r="ITV2" s="744"/>
      <c r="ITW2" s="744"/>
      <c r="ITX2" s="744"/>
      <c r="ITY2" s="744"/>
      <c r="ITZ2" s="744"/>
      <c r="IUA2" s="744"/>
      <c r="IUB2" s="744"/>
      <c r="IUC2" s="744"/>
      <c r="IUD2" s="744"/>
      <c r="IUE2" s="744"/>
      <c r="IUF2" s="744"/>
      <c r="IUG2" s="744"/>
      <c r="IUH2" s="744"/>
      <c r="IUI2" s="744"/>
      <c r="IUJ2" s="744"/>
      <c r="IUK2" s="744"/>
      <c r="IUL2" s="744"/>
      <c r="IUM2" s="744"/>
      <c r="IUN2" s="744"/>
      <c r="IUO2" s="744"/>
      <c r="IUP2" s="744"/>
      <c r="IUQ2" s="744"/>
      <c r="IUR2" s="744"/>
      <c r="IUS2" s="744"/>
      <c r="IUT2" s="744"/>
      <c r="IUU2" s="744"/>
      <c r="IUV2" s="744"/>
      <c r="IUW2" s="744"/>
      <c r="IUX2" s="744"/>
      <c r="IUY2" s="744"/>
      <c r="IUZ2" s="744"/>
      <c r="IVA2" s="744"/>
      <c r="IVB2" s="744"/>
      <c r="IVC2" s="744"/>
      <c r="IVD2" s="744"/>
      <c r="IVE2" s="744"/>
      <c r="IVF2" s="744"/>
      <c r="IVG2" s="744"/>
      <c r="IVH2" s="744"/>
      <c r="IVI2" s="744"/>
      <c r="IVJ2" s="744"/>
      <c r="IVK2" s="744"/>
      <c r="IVL2" s="744"/>
      <c r="IVM2" s="744"/>
      <c r="IVN2" s="744"/>
      <c r="IVO2" s="744"/>
      <c r="IVP2" s="744"/>
      <c r="IVQ2" s="744"/>
      <c r="IVR2" s="744"/>
      <c r="IVS2" s="744"/>
      <c r="IVT2" s="744"/>
      <c r="IVU2" s="744"/>
      <c r="IVV2" s="744"/>
      <c r="IVW2" s="744"/>
      <c r="IVX2" s="744"/>
      <c r="IVY2" s="744"/>
      <c r="IVZ2" s="744"/>
      <c r="IWA2" s="744"/>
      <c r="IWB2" s="744"/>
      <c r="IWC2" s="744"/>
      <c r="IWD2" s="744"/>
      <c r="IWE2" s="744"/>
      <c r="IWF2" s="744"/>
      <c r="IWG2" s="744"/>
      <c r="IWH2" s="744"/>
      <c r="IWI2" s="744"/>
      <c r="IWJ2" s="744"/>
      <c r="IWK2" s="744"/>
      <c r="IWL2" s="744"/>
      <c r="IWM2" s="744"/>
      <c r="IWN2" s="744"/>
      <c r="IWO2" s="744"/>
      <c r="IWP2" s="744"/>
      <c r="IWQ2" s="744"/>
      <c r="IWR2" s="744"/>
      <c r="IWS2" s="744"/>
      <c r="IWT2" s="744"/>
      <c r="IWU2" s="744"/>
      <c r="IWV2" s="744"/>
      <c r="IWW2" s="744"/>
      <c r="IWX2" s="744"/>
      <c r="IWY2" s="744"/>
      <c r="IWZ2" s="744"/>
      <c r="IXA2" s="744"/>
      <c r="IXB2" s="744"/>
      <c r="IXC2" s="744"/>
      <c r="IXD2" s="744"/>
      <c r="IXE2" s="744"/>
      <c r="IXF2" s="744"/>
      <c r="IXG2" s="744"/>
      <c r="IXH2" s="744"/>
      <c r="IXI2" s="744"/>
      <c r="IXJ2" s="744"/>
      <c r="IXK2" s="744"/>
      <c r="IXL2" s="744"/>
      <c r="IXM2" s="744"/>
      <c r="IXN2" s="744"/>
      <c r="IXO2" s="744"/>
      <c r="IXP2" s="744"/>
      <c r="IXQ2" s="744"/>
      <c r="IXR2" s="744"/>
      <c r="IXS2" s="744"/>
      <c r="IXT2" s="744"/>
      <c r="IXU2" s="744"/>
      <c r="IXV2" s="744"/>
      <c r="IXW2" s="744"/>
      <c r="IXX2" s="744"/>
      <c r="IXY2" s="744"/>
      <c r="IXZ2" s="744"/>
      <c r="IYA2" s="744"/>
      <c r="IYB2" s="744"/>
      <c r="IYC2" s="744"/>
      <c r="IYD2" s="744"/>
      <c r="IYE2" s="744"/>
      <c r="IYF2" s="744"/>
      <c r="IYG2" s="744"/>
      <c r="IYH2" s="744"/>
      <c r="IYI2" s="744"/>
      <c r="IYJ2" s="744"/>
      <c r="IYK2" s="744"/>
      <c r="IYL2" s="744"/>
      <c r="IYM2" s="744"/>
      <c r="IYN2" s="744"/>
      <c r="IYO2" s="744"/>
      <c r="IYP2" s="744"/>
      <c r="IYQ2" s="744"/>
      <c r="IYR2" s="744"/>
      <c r="IYS2" s="744"/>
      <c r="IYT2" s="744"/>
      <c r="IYU2" s="744"/>
      <c r="IYV2" s="744"/>
      <c r="IYW2" s="744"/>
      <c r="IYX2" s="744"/>
      <c r="IYY2" s="744"/>
      <c r="IYZ2" s="744"/>
      <c r="IZA2" s="744"/>
      <c r="IZB2" s="744"/>
      <c r="IZC2" s="744"/>
      <c r="IZD2" s="744"/>
      <c r="IZE2" s="744"/>
      <c r="IZF2" s="744"/>
      <c r="IZG2" s="744"/>
      <c r="IZH2" s="744"/>
      <c r="IZI2" s="744"/>
      <c r="IZJ2" s="744"/>
      <c r="IZK2" s="744"/>
      <c r="IZL2" s="744"/>
      <c r="IZM2" s="744"/>
      <c r="IZN2" s="744"/>
      <c r="IZO2" s="744"/>
      <c r="IZP2" s="744"/>
      <c r="IZQ2" s="744"/>
      <c r="IZR2" s="744"/>
      <c r="IZS2" s="744"/>
      <c r="IZT2" s="744"/>
      <c r="IZU2" s="744"/>
      <c r="IZV2" s="744"/>
      <c r="IZW2" s="744"/>
      <c r="IZX2" s="744"/>
      <c r="IZY2" s="744"/>
      <c r="IZZ2" s="744"/>
      <c r="JAA2" s="744"/>
      <c r="JAB2" s="744"/>
      <c r="JAC2" s="744"/>
      <c r="JAD2" s="744"/>
      <c r="JAE2" s="744"/>
      <c r="JAF2" s="744"/>
      <c r="JAG2" s="744"/>
      <c r="JAH2" s="744"/>
      <c r="JAI2" s="744"/>
      <c r="JAJ2" s="744"/>
      <c r="JAK2" s="744"/>
      <c r="JAL2" s="744"/>
      <c r="JAM2" s="744"/>
      <c r="JAN2" s="744"/>
      <c r="JAO2" s="744"/>
      <c r="JAP2" s="744"/>
      <c r="JAQ2" s="744"/>
      <c r="JAR2" s="744"/>
      <c r="JAS2" s="744"/>
      <c r="JAT2" s="744"/>
      <c r="JAU2" s="744"/>
      <c r="JAV2" s="744"/>
      <c r="JAW2" s="744"/>
      <c r="JAX2" s="744"/>
      <c r="JAY2" s="744"/>
      <c r="JAZ2" s="744"/>
      <c r="JBA2" s="744"/>
      <c r="JBB2" s="744"/>
      <c r="JBC2" s="744"/>
      <c r="JBD2" s="744"/>
      <c r="JBE2" s="744"/>
      <c r="JBF2" s="744"/>
      <c r="JBG2" s="744"/>
      <c r="JBH2" s="744"/>
      <c r="JBI2" s="744"/>
      <c r="JBJ2" s="744"/>
      <c r="JBK2" s="744"/>
      <c r="JBL2" s="744"/>
      <c r="JBM2" s="744"/>
      <c r="JBN2" s="744"/>
      <c r="JBO2" s="744"/>
      <c r="JBP2" s="744"/>
      <c r="JBQ2" s="744"/>
      <c r="JBR2" s="744"/>
      <c r="JBS2" s="744"/>
      <c r="JBT2" s="744"/>
      <c r="JBU2" s="744"/>
      <c r="JBV2" s="744"/>
      <c r="JBW2" s="744"/>
      <c r="JBX2" s="744"/>
      <c r="JBY2" s="744"/>
      <c r="JBZ2" s="744"/>
      <c r="JCA2" s="744"/>
      <c r="JCB2" s="744"/>
      <c r="JCC2" s="744"/>
      <c r="JCD2" s="744"/>
      <c r="JCE2" s="744"/>
      <c r="JCF2" s="744"/>
      <c r="JCG2" s="744"/>
      <c r="JCH2" s="744"/>
      <c r="JCI2" s="744"/>
      <c r="JCJ2" s="744"/>
      <c r="JCK2" s="744"/>
      <c r="JCL2" s="744"/>
      <c r="JCM2" s="744"/>
      <c r="JCN2" s="744"/>
      <c r="JCO2" s="744"/>
      <c r="JCP2" s="744"/>
      <c r="JCQ2" s="744"/>
      <c r="JCR2" s="744"/>
      <c r="JCS2" s="744"/>
      <c r="JCT2" s="744"/>
      <c r="JCU2" s="744"/>
      <c r="JCV2" s="744"/>
      <c r="JCW2" s="744"/>
      <c r="JCX2" s="744"/>
      <c r="JCY2" s="744"/>
      <c r="JCZ2" s="744"/>
      <c r="JDA2" s="744"/>
      <c r="JDB2" s="744"/>
      <c r="JDC2" s="744"/>
      <c r="JDD2" s="744"/>
      <c r="JDE2" s="744"/>
      <c r="JDF2" s="744"/>
      <c r="JDG2" s="744"/>
      <c r="JDH2" s="744"/>
      <c r="JDI2" s="744"/>
      <c r="JDJ2" s="744"/>
      <c r="JDK2" s="744"/>
      <c r="JDL2" s="744"/>
      <c r="JDM2" s="744"/>
      <c r="JDN2" s="744"/>
      <c r="JDO2" s="744"/>
      <c r="JDP2" s="744"/>
      <c r="JDQ2" s="744"/>
      <c r="JDR2" s="744"/>
      <c r="JDS2" s="744"/>
      <c r="JDT2" s="744"/>
      <c r="JDU2" s="744"/>
      <c r="JDV2" s="744"/>
      <c r="JDW2" s="744"/>
      <c r="JDX2" s="744"/>
      <c r="JDY2" s="744"/>
      <c r="JDZ2" s="744"/>
      <c r="JEA2" s="744"/>
      <c r="JEB2" s="744"/>
      <c r="JEC2" s="744"/>
      <c r="JED2" s="744"/>
      <c r="JEE2" s="744"/>
      <c r="JEF2" s="744"/>
      <c r="JEG2" s="744"/>
      <c r="JEH2" s="744"/>
      <c r="JEI2" s="744"/>
      <c r="JEJ2" s="744"/>
      <c r="JEK2" s="744"/>
      <c r="JEL2" s="744"/>
      <c r="JEM2" s="744"/>
      <c r="JEN2" s="744"/>
      <c r="JEO2" s="744"/>
      <c r="JEP2" s="744"/>
      <c r="JEQ2" s="744"/>
      <c r="JER2" s="744"/>
      <c r="JES2" s="744"/>
      <c r="JET2" s="744"/>
      <c r="JEU2" s="744"/>
      <c r="JEV2" s="744"/>
      <c r="JEW2" s="744"/>
      <c r="JEX2" s="744"/>
      <c r="JEY2" s="744"/>
      <c r="JEZ2" s="744"/>
      <c r="JFA2" s="744"/>
      <c r="JFB2" s="744"/>
      <c r="JFC2" s="744"/>
      <c r="JFD2" s="744"/>
      <c r="JFE2" s="744"/>
      <c r="JFF2" s="744"/>
      <c r="JFG2" s="744"/>
      <c r="JFH2" s="744"/>
      <c r="JFI2" s="744"/>
      <c r="JFJ2" s="744"/>
      <c r="JFK2" s="744"/>
      <c r="JFL2" s="744"/>
      <c r="JFM2" s="744"/>
      <c r="JFN2" s="744"/>
      <c r="JFO2" s="744"/>
      <c r="JFP2" s="744"/>
      <c r="JFQ2" s="744"/>
      <c r="JFR2" s="744"/>
      <c r="JFS2" s="744"/>
      <c r="JFT2" s="744"/>
      <c r="JFU2" s="744"/>
      <c r="JFV2" s="744"/>
      <c r="JFW2" s="744"/>
      <c r="JFX2" s="744"/>
      <c r="JFY2" s="744"/>
      <c r="JFZ2" s="744"/>
      <c r="JGA2" s="744"/>
      <c r="JGB2" s="744"/>
      <c r="JGC2" s="744"/>
      <c r="JGD2" s="744"/>
      <c r="JGE2" s="744"/>
      <c r="JGF2" s="744"/>
      <c r="JGG2" s="744"/>
      <c r="JGH2" s="744"/>
      <c r="JGI2" s="744"/>
      <c r="JGJ2" s="744"/>
      <c r="JGK2" s="744"/>
      <c r="JGL2" s="744"/>
      <c r="JGM2" s="744"/>
      <c r="JGN2" s="744"/>
      <c r="JGO2" s="744"/>
      <c r="JGP2" s="744"/>
      <c r="JGQ2" s="744"/>
      <c r="JGR2" s="744"/>
      <c r="JGS2" s="744"/>
      <c r="JGT2" s="744"/>
      <c r="JGU2" s="744"/>
      <c r="JGV2" s="744"/>
      <c r="JGW2" s="744"/>
      <c r="JGX2" s="744"/>
      <c r="JGY2" s="744"/>
      <c r="JGZ2" s="744"/>
      <c r="JHA2" s="744"/>
      <c r="JHB2" s="744"/>
      <c r="JHC2" s="744"/>
      <c r="JHD2" s="744"/>
      <c r="JHE2" s="744"/>
      <c r="JHF2" s="744"/>
      <c r="JHG2" s="744"/>
      <c r="JHH2" s="744"/>
      <c r="JHI2" s="744"/>
      <c r="JHJ2" s="744"/>
      <c r="JHK2" s="744"/>
      <c r="JHL2" s="744"/>
      <c r="JHM2" s="744"/>
      <c r="JHN2" s="744"/>
      <c r="JHO2" s="744"/>
      <c r="JHP2" s="744"/>
      <c r="JHQ2" s="744"/>
      <c r="JHR2" s="744"/>
      <c r="JHS2" s="744"/>
      <c r="JHT2" s="744"/>
      <c r="JHU2" s="744"/>
      <c r="JHV2" s="744"/>
      <c r="JHW2" s="744"/>
      <c r="JHX2" s="744"/>
      <c r="JHY2" s="744"/>
      <c r="JHZ2" s="744"/>
      <c r="JIA2" s="744"/>
      <c r="JIB2" s="744"/>
      <c r="JIC2" s="744"/>
      <c r="JID2" s="744"/>
      <c r="JIE2" s="744"/>
      <c r="JIF2" s="744"/>
      <c r="JIG2" s="744"/>
      <c r="JIH2" s="744"/>
      <c r="JII2" s="744"/>
      <c r="JIJ2" s="744"/>
      <c r="JIK2" s="744"/>
      <c r="JIL2" s="744"/>
      <c r="JIM2" s="744"/>
      <c r="JIN2" s="744"/>
      <c r="JIO2" s="744"/>
      <c r="JIP2" s="744"/>
      <c r="JIQ2" s="744"/>
      <c r="JIR2" s="744"/>
      <c r="JIS2" s="744"/>
      <c r="JIT2" s="744"/>
      <c r="JIU2" s="744"/>
      <c r="JIV2" s="744"/>
      <c r="JIW2" s="744"/>
      <c r="JIX2" s="744"/>
      <c r="JIY2" s="744"/>
      <c r="JIZ2" s="744"/>
      <c r="JJA2" s="744"/>
      <c r="JJB2" s="744"/>
      <c r="JJC2" s="744"/>
      <c r="JJD2" s="744"/>
      <c r="JJE2" s="744"/>
      <c r="JJF2" s="744"/>
      <c r="JJG2" s="744"/>
      <c r="JJH2" s="744"/>
      <c r="JJI2" s="744"/>
      <c r="JJJ2" s="744"/>
      <c r="JJK2" s="744"/>
      <c r="JJL2" s="744"/>
      <c r="JJM2" s="744"/>
      <c r="JJN2" s="744"/>
      <c r="JJO2" s="744"/>
      <c r="JJP2" s="744"/>
      <c r="JJQ2" s="744"/>
      <c r="JJR2" s="744"/>
      <c r="JJS2" s="744"/>
      <c r="JJT2" s="744"/>
      <c r="JJU2" s="744"/>
      <c r="JJV2" s="744"/>
      <c r="JJW2" s="744"/>
      <c r="JJX2" s="744"/>
      <c r="JJY2" s="744"/>
      <c r="JJZ2" s="744"/>
      <c r="JKA2" s="744"/>
      <c r="JKB2" s="744"/>
      <c r="JKC2" s="744"/>
      <c r="JKD2" s="744"/>
      <c r="JKE2" s="744"/>
      <c r="JKF2" s="744"/>
      <c r="JKG2" s="744"/>
      <c r="JKH2" s="744"/>
      <c r="JKI2" s="744"/>
      <c r="JKJ2" s="744"/>
      <c r="JKK2" s="744"/>
      <c r="JKL2" s="744"/>
      <c r="JKM2" s="744"/>
      <c r="JKN2" s="744"/>
      <c r="JKO2" s="744"/>
      <c r="JKP2" s="744"/>
      <c r="JKQ2" s="744"/>
      <c r="JKR2" s="744"/>
      <c r="JKS2" s="744"/>
      <c r="JKT2" s="744"/>
      <c r="JKU2" s="744"/>
      <c r="JKV2" s="744"/>
      <c r="JKW2" s="744"/>
      <c r="JKX2" s="744"/>
      <c r="JKY2" s="744"/>
      <c r="JKZ2" s="744"/>
      <c r="JLA2" s="744"/>
      <c r="JLB2" s="744"/>
      <c r="JLC2" s="744"/>
      <c r="JLD2" s="744"/>
      <c r="JLE2" s="744"/>
      <c r="JLF2" s="744"/>
      <c r="JLG2" s="744"/>
      <c r="JLH2" s="744"/>
      <c r="JLI2" s="744"/>
      <c r="JLJ2" s="744"/>
      <c r="JLK2" s="744"/>
      <c r="JLL2" s="744"/>
      <c r="JLM2" s="744"/>
      <c r="JLN2" s="744"/>
      <c r="JLO2" s="744"/>
      <c r="JLP2" s="744"/>
      <c r="JLQ2" s="744"/>
      <c r="JLR2" s="744"/>
      <c r="JLS2" s="744"/>
      <c r="JLT2" s="744"/>
      <c r="JLU2" s="744"/>
      <c r="JLV2" s="744"/>
      <c r="JLW2" s="744"/>
      <c r="JLX2" s="744"/>
      <c r="JLY2" s="744"/>
      <c r="JLZ2" s="744"/>
      <c r="JMA2" s="744"/>
      <c r="JMB2" s="744"/>
      <c r="JMC2" s="744"/>
      <c r="JMD2" s="744"/>
      <c r="JME2" s="744"/>
      <c r="JMF2" s="744"/>
      <c r="JMG2" s="744"/>
      <c r="JMH2" s="744"/>
      <c r="JMI2" s="744"/>
      <c r="JMJ2" s="744"/>
      <c r="JMK2" s="744"/>
      <c r="JML2" s="744"/>
      <c r="JMM2" s="744"/>
      <c r="JMN2" s="744"/>
      <c r="JMO2" s="744"/>
      <c r="JMP2" s="744"/>
      <c r="JMQ2" s="744"/>
      <c r="JMR2" s="744"/>
      <c r="JMS2" s="744"/>
      <c r="JMT2" s="744"/>
      <c r="JMU2" s="744"/>
      <c r="JMV2" s="744"/>
      <c r="JMW2" s="744"/>
      <c r="JMX2" s="744"/>
      <c r="JMY2" s="744"/>
      <c r="JMZ2" s="744"/>
      <c r="JNA2" s="744"/>
      <c r="JNB2" s="744"/>
      <c r="JNC2" s="744"/>
      <c r="JND2" s="744"/>
      <c r="JNE2" s="744"/>
      <c r="JNF2" s="744"/>
      <c r="JNG2" s="744"/>
      <c r="JNH2" s="744"/>
      <c r="JNI2" s="744"/>
      <c r="JNJ2" s="744"/>
      <c r="JNK2" s="744"/>
      <c r="JNL2" s="744"/>
      <c r="JNM2" s="744"/>
      <c r="JNN2" s="744"/>
      <c r="JNO2" s="744"/>
      <c r="JNP2" s="744"/>
      <c r="JNQ2" s="744"/>
      <c r="JNR2" s="744"/>
      <c r="JNS2" s="744"/>
      <c r="JNT2" s="744"/>
      <c r="JNU2" s="744"/>
      <c r="JNV2" s="744"/>
      <c r="JNW2" s="744"/>
      <c r="JNX2" s="744"/>
      <c r="JNY2" s="744"/>
      <c r="JNZ2" s="744"/>
      <c r="JOA2" s="744"/>
      <c r="JOB2" s="744"/>
      <c r="JOC2" s="744"/>
      <c r="JOD2" s="744"/>
      <c r="JOE2" s="744"/>
      <c r="JOF2" s="744"/>
      <c r="JOG2" s="744"/>
      <c r="JOH2" s="744"/>
      <c r="JOI2" s="744"/>
      <c r="JOJ2" s="744"/>
      <c r="JOK2" s="744"/>
      <c r="JOL2" s="744"/>
      <c r="JOM2" s="744"/>
      <c r="JON2" s="744"/>
      <c r="JOO2" s="744"/>
      <c r="JOP2" s="744"/>
      <c r="JOQ2" s="744"/>
      <c r="JOR2" s="744"/>
      <c r="JOS2" s="744"/>
      <c r="JOT2" s="744"/>
      <c r="JOU2" s="744"/>
      <c r="JOV2" s="744"/>
      <c r="JOW2" s="744"/>
      <c r="JOX2" s="744"/>
      <c r="JOY2" s="744"/>
      <c r="JOZ2" s="744"/>
      <c r="JPA2" s="744"/>
      <c r="JPB2" s="744"/>
      <c r="JPC2" s="744"/>
      <c r="JPD2" s="744"/>
      <c r="JPE2" s="744"/>
      <c r="JPF2" s="744"/>
      <c r="JPG2" s="744"/>
      <c r="JPH2" s="744"/>
      <c r="JPI2" s="744"/>
      <c r="JPJ2" s="744"/>
      <c r="JPK2" s="744"/>
      <c r="JPL2" s="744"/>
      <c r="JPM2" s="744"/>
      <c r="JPN2" s="744"/>
      <c r="JPO2" s="744"/>
      <c r="JPP2" s="744"/>
      <c r="JPQ2" s="744"/>
      <c r="JPR2" s="744"/>
      <c r="JPS2" s="744"/>
      <c r="JPT2" s="744"/>
      <c r="JPU2" s="744"/>
      <c r="JPV2" s="744"/>
      <c r="JPW2" s="744"/>
      <c r="JPX2" s="744"/>
      <c r="JPY2" s="744"/>
      <c r="JPZ2" s="744"/>
      <c r="JQA2" s="744"/>
      <c r="JQB2" s="744"/>
      <c r="JQC2" s="744"/>
      <c r="JQD2" s="744"/>
      <c r="JQE2" s="744"/>
      <c r="JQF2" s="744"/>
      <c r="JQG2" s="744"/>
      <c r="JQH2" s="744"/>
      <c r="JQI2" s="744"/>
      <c r="JQJ2" s="744"/>
      <c r="JQK2" s="744"/>
      <c r="JQL2" s="744"/>
      <c r="JQM2" s="744"/>
      <c r="JQN2" s="744"/>
      <c r="JQO2" s="744"/>
      <c r="JQP2" s="744"/>
      <c r="JQQ2" s="744"/>
      <c r="JQR2" s="744"/>
      <c r="JQS2" s="744"/>
      <c r="JQT2" s="744"/>
      <c r="JQU2" s="744"/>
      <c r="JQV2" s="744"/>
      <c r="JQW2" s="744"/>
      <c r="JQX2" s="744"/>
      <c r="JQY2" s="744"/>
      <c r="JQZ2" s="744"/>
      <c r="JRA2" s="744"/>
      <c r="JRB2" s="744"/>
      <c r="JRC2" s="744"/>
      <c r="JRD2" s="744"/>
      <c r="JRE2" s="744"/>
      <c r="JRF2" s="744"/>
      <c r="JRG2" s="744"/>
      <c r="JRH2" s="744"/>
      <c r="JRI2" s="744"/>
      <c r="JRJ2" s="744"/>
      <c r="JRK2" s="744"/>
      <c r="JRL2" s="744"/>
      <c r="JRM2" s="744"/>
      <c r="JRN2" s="744"/>
      <c r="JRO2" s="744"/>
      <c r="JRP2" s="744"/>
      <c r="JRQ2" s="744"/>
      <c r="JRR2" s="744"/>
      <c r="JRS2" s="744"/>
      <c r="JRT2" s="744"/>
      <c r="JRU2" s="744"/>
      <c r="JRV2" s="744"/>
      <c r="JRW2" s="744"/>
      <c r="JRX2" s="744"/>
      <c r="JRY2" s="744"/>
      <c r="JRZ2" s="744"/>
      <c r="JSA2" s="744"/>
      <c r="JSB2" s="744"/>
      <c r="JSC2" s="744"/>
      <c r="JSD2" s="744"/>
      <c r="JSE2" s="744"/>
      <c r="JSF2" s="744"/>
      <c r="JSG2" s="744"/>
      <c r="JSH2" s="744"/>
      <c r="JSI2" s="744"/>
      <c r="JSJ2" s="744"/>
      <c r="JSK2" s="744"/>
      <c r="JSL2" s="744"/>
      <c r="JSM2" s="744"/>
      <c r="JSN2" s="744"/>
      <c r="JSO2" s="744"/>
      <c r="JSP2" s="744"/>
      <c r="JSQ2" s="744"/>
      <c r="JSR2" s="744"/>
      <c r="JSS2" s="744"/>
      <c r="JST2" s="744"/>
      <c r="JSU2" s="744"/>
      <c r="JSV2" s="744"/>
      <c r="JSW2" s="744"/>
      <c r="JSX2" s="744"/>
      <c r="JSY2" s="744"/>
      <c r="JSZ2" s="744"/>
      <c r="JTA2" s="744"/>
      <c r="JTB2" s="744"/>
      <c r="JTC2" s="744"/>
      <c r="JTD2" s="744"/>
      <c r="JTE2" s="744"/>
      <c r="JTF2" s="744"/>
      <c r="JTG2" s="744"/>
      <c r="JTH2" s="744"/>
      <c r="JTI2" s="744"/>
      <c r="JTJ2" s="744"/>
      <c r="JTK2" s="744"/>
      <c r="JTL2" s="744"/>
      <c r="JTM2" s="744"/>
      <c r="JTN2" s="744"/>
      <c r="JTO2" s="744"/>
      <c r="JTP2" s="744"/>
      <c r="JTQ2" s="744"/>
      <c r="JTR2" s="744"/>
      <c r="JTS2" s="744"/>
      <c r="JTT2" s="744"/>
      <c r="JTU2" s="744"/>
      <c r="JTV2" s="744"/>
      <c r="JTW2" s="744"/>
      <c r="JTX2" s="744"/>
      <c r="JTY2" s="744"/>
      <c r="JTZ2" s="744"/>
      <c r="JUA2" s="744"/>
      <c r="JUB2" s="744"/>
      <c r="JUC2" s="744"/>
      <c r="JUD2" s="744"/>
      <c r="JUE2" s="744"/>
      <c r="JUF2" s="744"/>
      <c r="JUG2" s="744"/>
      <c r="JUH2" s="744"/>
      <c r="JUI2" s="744"/>
      <c r="JUJ2" s="744"/>
      <c r="JUK2" s="744"/>
      <c r="JUL2" s="744"/>
      <c r="JUM2" s="744"/>
      <c r="JUN2" s="744"/>
      <c r="JUO2" s="744"/>
      <c r="JUP2" s="744"/>
      <c r="JUQ2" s="744"/>
      <c r="JUR2" s="744"/>
      <c r="JUS2" s="744"/>
      <c r="JUT2" s="744"/>
      <c r="JUU2" s="744"/>
      <c r="JUV2" s="744"/>
      <c r="JUW2" s="744"/>
      <c r="JUX2" s="744"/>
      <c r="JUY2" s="744"/>
      <c r="JUZ2" s="744"/>
      <c r="JVA2" s="744"/>
      <c r="JVB2" s="744"/>
      <c r="JVC2" s="744"/>
      <c r="JVD2" s="744"/>
      <c r="JVE2" s="744"/>
      <c r="JVF2" s="744"/>
      <c r="JVG2" s="744"/>
      <c r="JVH2" s="744"/>
      <c r="JVI2" s="744"/>
      <c r="JVJ2" s="744"/>
      <c r="JVK2" s="744"/>
      <c r="JVL2" s="744"/>
      <c r="JVM2" s="744"/>
      <c r="JVN2" s="744"/>
      <c r="JVO2" s="744"/>
      <c r="JVP2" s="744"/>
      <c r="JVQ2" s="744"/>
      <c r="JVR2" s="744"/>
      <c r="JVS2" s="744"/>
      <c r="JVT2" s="744"/>
      <c r="JVU2" s="744"/>
      <c r="JVV2" s="744"/>
      <c r="JVW2" s="744"/>
      <c r="JVX2" s="744"/>
      <c r="JVY2" s="744"/>
      <c r="JVZ2" s="744"/>
      <c r="JWA2" s="744"/>
      <c r="JWB2" s="744"/>
      <c r="JWC2" s="744"/>
      <c r="JWD2" s="744"/>
      <c r="JWE2" s="744"/>
      <c r="JWF2" s="744"/>
      <c r="JWG2" s="744"/>
      <c r="JWH2" s="744"/>
      <c r="JWI2" s="744"/>
      <c r="JWJ2" s="744"/>
      <c r="JWK2" s="744"/>
      <c r="JWL2" s="744"/>
      <c r="JWM2" s="744"/>
      <c r="JWN2" s="744"/>
      <c r="JWO2" s="744"/>
      <c r="JWP2" s="744"/>
      <c r="JWQ2" s="744"/>
      <c r="JWR2" s="744"/>
      <c r="JWS2" s="744"/>
      <c r="JWT2" s="744"/>
      <c r="JWU2" s="744"/>
      <c r="JWV2" s="744"/>
      <c r="JWW2" s="744"/>
      <c r="JWX2" s="744"/>
      <c r="JWY2" s="744"/>
      <c r="JWZ2" s="744"/>
      <c r="JXA2" s="744"/>
      <c r="JXB2" s="744"/>
      <c r="JXC2" s="744"/>
      <c r="JXD2" s="744"/>
      <c r="JXE2" s="744"/>
      <c r="JXF2" s="744"/>
      <c r="JXG2" s="744"/>
      <c r="JXH2" s="744"/>
      <c r="JXI2" s="744"/>
      <c r="JXJ2" s="744"/>
      <c r="JXK2" s="744"/>
      <c r="JXL2" s="744"/>
      <c r="JXM2" s="744"/>
      <c r="JXN2" s="744"/>
      <c r="JXO2" s="744"/>
      <c r="JXP2" s="744"/>
      <c r="JXQ2" s="744"/>
      <c r="JXR2" s="744"/>
      <c r="JXS2" s="744"/>
      <c r="JXT2" s="744"/>
      <c r="JXU2" s="744"/>
      <c r="JXV2" s="744"/>
      <c r="JXW2" s="744"/>
      <c r="JXX2" s="744"/>
      <c r="JXY2" s="744"/>
      <c r="JXZ2" s="744"/>
      <c r="JYA2" s="744"/>
      <c r="JYB2" s="744"/>
      <c r="JYC2" s="744"/>
      <c r="JYD2" s="744"/>
      <c r="JYE2" s="744"/>
      <c r="JYF2" s="744"/>
      <c r="JYG2" s="744"/>
      <c r="JYH2" s="744"/>
      <c r="JYI2" s="744"/>
      <c r="JYJ2" s="744"/>
      <c r="JYK2" s="744"/>
      <c r="JYL2" s="744"/>
      <c r="JYM2" s="744"/>
      <c r="JYN2" s="744"/>
      <c r="JYO2" s="744"/>
      <c r="JYP2" s="744"/>
      <c r="JYQ2" s="744"/>
      <c r="JYR2" s="744"/>
      <c r="JYS2" s="744"/>
      <c r="JYT2" s="744"/>
      <c r="JYU2" s="744"/>
      <c r="JYV2" s="744"/>
      <c r="JYW2" s="744"/>
      <c r="JYX2" s="744"/>
      <c r="JYY2" s="744"/>
      <c r="JYZ2" s="744"/>
      <c r="JZA2" s="744"/>
      <c r="JZB2" s="744"/>
      <c r="JZC2" s="744"/>
      <c r="JZD2" s="744"/>
      <c r="JZE2" s="744"/>
      <c r="JZF2" s="744"/>
      <c r="JZG2" s="744"/>
      <c r="JZH2" s="744"/>
      <c r="JZI2" s="744"/>
      <c r="JZJ2" s="744"/>
      <c r="JZK2" s="744"/>
      <c r="JZL2" s="744"/>
      <c r="JZM2" s="744"/>
      <c r="JZN2" s="744"/>
      <c r="JZO2" s="744"/>
      <c r="JZP2" s="744"/>
      <c r="JZQ2" s="744"/>
      <c r="JZR2" s="744"/>
      <c r="JZS2" s="744"/>
      <c r="JZT2" s="744"/>
      <c r="JZU2" s="744"/>
      <c r="JZV2" s="744"/>
      <c r="JZW2" s="744"/>
      <c r="JZX2" s="744"/>
      <c r="JZY2" s="744"/>
      <c r="JZZ2" s="744"/>
      <c r="KAA2" s="744"/>
      <c r="KAB2" s="744"/>
      <c r="KAC2" s="744"/>
      <c r="KAD2" s="744"/>
      <c r="KAE2" s="744"/>
      <c r="KAF2" s="744"/>
      <c r="KAG2" s="744"/>
      <c r="KAH2" s="744"/>
      <c r="KAI2" s="744"/>
      <c r="KAJ2" s="744"/>
      <c r="KAK2" s="744"/>
      <c r="KAL2" s="744"/>
      <c r="KAM2" s="744"/>
      <c r="KAN2" s="744"/>
      <c r="KAO2" s="744"/>
      <c r="KAP2" s="744"/>
      <c r="KAQ2" s="744"/>
      <c r="KAR2" s="744"/>
      <c r="KAS2" s="744"/>
      <c r="KAT2" s="744"/>
      <c r="KAU2" s="744"/>
      <c r="KAV2" s="744"/>
      <c r="KAW2" s="744"/>
      <c r="KAX2" s="744"/>
      <c r="KAY2" s="744"/>
      <c r="KAZ2" s="744"/>
      <c r="KBA2" s="744"/>
      <c r="KBB2" s="744"/>
      <c r="KBC2" s="744"/>
      <c r="KBD2" s="744"/>
      <c r="KBE2" s="744"/>
      <c r="KBF2" s="744"/>
      <c r="KBG2" s="744"/>
      <c r="KBH2" s="744"/>
      <c r="KBI2" s="744"/>
      <c r="KBJ2" s="744"/>
      <c r="KBK2" s="744"/>
      <c r="KBL2" s="744"/>
      <c r="KBM2" s="744"/>
      <c r="KBN2" s="744"/>
      <c r="KBO2" s="744"/>
      <c r="KBP2" s="744"/>
      <c r="KBQ2" s="744"/>
      <c r="KBR2" s="744"/>
      <c r="KBS2" s="744"/>
      <c r="KBT2" s="744"/>
      <c r="KBU2" s="744"/>
      <c r="KBV2" s="744"/>
      <c r="KBW2" s="744"/>
      <c r="KBX2" s="744"/>
      <c r="KBY2" s="744"/>
      <c r="KBZ2" s="744"/>
      <c r="KCA2" s="744"/>
      <c r="KCB2" s="744"/>
      <c r="KCC2" s="744"/>
      <c r="KCD2" s="744"/>
      <c r="KCE2" s="744"/>
      <c r="KCF2" s="744"/>
      <c r="KCG2" s="744"/>
      <c r="KCH2" s="744"/>
      <c r="KCI2" s="744"/>
      <c r="KCJ2" s="744"/>
      <c r="KCK2" s="744"/>
      <c r="KCL2" s="744"/>
      <c r="KCM2" s="744"/>
      <c r="KCN2" s="744"/>
      <c r="KCO2" s="744"/>
      <c r="KCP2" s="744"/>
      <c r="KCQ2" s="744"/>
      <c r="KCR2" s="744"/>
      <c r="KCS2" s="744"/>
      <c r="KCT2" s="744"/>
      <c r="KCU2" s="744"/>
      <c r="KCV2" s="744"/>
      <c r="KCW2" s="744"/>
      <c r="KCX2" s="744"/>
      <c r="KCY2" s="744"/>
      <c r="KCZ2" s="744"/>
      <c r="KDA2" s="744"/>
      <c r="KDB2" s="744"/>
      <c r="KDC2" s="744"/>
      <c r="KDD2" s="744"/>
      <c r="KDE2" s="744"/>
      <c r="KDF2" s="744"/>
      <c r="KDG2" s="744"/>
      <c r="KDH2" s="744"/>
      <c r="KDI2" s="744"/>
      <c r="KDJ2" s="744"/>
      <c r="KDK2" s="744"/>
      <c r="KDL2" s="744"/>
      <c r="KDM2" s="744"/>
      <c r="KDN2" s="744"/>
      <c r="KDO2" s="744"/>
      <c r="KDP2" s="744"/>
      <c r="KDQ2" s="744"/>
      <c r="KDR2" s="744"/>
      <c r="KDS2" s="744"/>
      <c r="KDT2" s="744"/>
      <c r="KDU2" s="744"/>
      <c r="KDV2" s="744"/>
      <c r="KDW2" s="744"/>
      <c r="KDX2" s="744"/>
      <c r="KDY2" s="744"/>
      <c r="KDZ2" s="744"/>
      <c r="KEA2" s="744"/>
      <c r="KEB2" s="744"/>
      <c r="KEC2" s="744"/>
      <c r="KED2" s="744"/>
      <c r="KEE2" s="744"/>
      <c r="KEF2" s="744"/>
      <c r="KEG2" s="744"/>
      <c r="KEH2" s="744"/>
      <c r="KEI2" s="744"/>
      <c r="KEJ2" s="744"/>
      <c r="KEK2" s="744"/>
      <c r="KEL2" s="744"/>
      <c r="KEM2" s="744"/>
      <c r="KEN2" s="744"/>
      <c r="KEO2" s="744"/>
      <c r="KEP2" s="744"/>
      <c r="KEQ2" s="744"/>
      <c r="KER2" s="744"/>
      <c r="KES2" s="744"/>
      <c r="KET2" s="744"/>
      <c r="KEU2" s="744"/>
      <c r="KEV2" s="744"/>
      <c r="KEW2" s="744"/>
      <c r="KEX2" s="744"/>
      <c r="KEY2" s="744"/>
      <c r="KEZ2" s="744"/>
      <c r="KFA2" s="744"/>
      <c r="KFB2" s="744"/>
      <c r="KFC2" s="744"/>
      <c r="KFD2" s="744"/>
      <c r="KFE2" s="744"/>
      <c r="KFF2" s="744"/>
      <c r="KFG2" s="744"/>
      <c r="KFH2" s="744"/>
      <c r="KFI2" s="744"/>
      <c r="KFJ2" s="744"/>
      <c r="KFK2" s="744"/>
      <c r="KFL2" s="744"/>
      <c r="KFM2" s="744"/>
      <c r="KFN2" s="744"/>
      <c r="KFO2" s="744"/>
      <c r="KFP2" s="744"/>
      <c r="KFQ2" s="744"/>
      <c r="KFR2" s="744"/>
      <c r="KFS2" s="744"/>
      <c r="KFT2" s="744"/>
      <c r="KFU2" s="744"/>
      <c r="KFV2" s="744"/>
      <c r="KFW2" s="744"/>
      <c r="KFX2" s="744"/>
      <c r="KFY2" s="744"/>
      <c r="KFZ2" s="744"/>
      <c r="KGA2" s="744"/>
      <c r="KGB2" s="744"/>
      <c r="KGC2" s="744"/>
      <c r="KGD2" s="744"/>
      <c r="KGE2" s="744"/>
      <c r="KGF2" s="744"/>
      <c r="KGG2" s="744"/>
      <c r="KGH2" s="744"/>
      <c r="KGI2" s="744"/>
      <c r="KGJ2" s="744"/>
      <c r="KGK2" s="744"/>
      <c r="KGL2" s="744"/>
      <c r="KGM2" s="744"/>
      <c r="KGN2" s="744"/>
      <c r="KGO2" s="744"/>
      <c r="KGP2" s="744"/>
      <c r="KGQ2" s="744"/>
      <c r="KGR2" s="744"/>
      <c r="KGS2" s="744"/>
      <c r="KGT2" s="744"/>
      <c r="KGU2" s="744"/>
      <c r="KGV2" s="744"/>
      <c r="KGW2" s="744"/>
      <c r="KGX2" s="744"/>
      <c r="KGY2" s="744"/>
      <c r="KGZ2" s="744"/>
      <c r="KHA2" s="744"/>
      <c r="KHB2" s="744"/>
      <c r="KHC2" s="744"/>
      <c r="KHD2" s="744"/>
      <c r="KHE2" s="744"/>
      <c r="KHF2" s="744"/>
      <c r="KHG2" s="744"/>
      <c r="KHH2" s="744"/>
      <c r="KHI2" s="744"/>
      <c r="KHJ2" s="744"/>
      <c r="KHK2" s="744"/>
      <c r="KHL2" s="744"/>
      <c r="KHM2" s="744"/>
      <c r="KHN2" s="744"/>
      <c r="KHO2" s="744"/>
      <c r="KHP2" s="744"/>
      <c r="KHQ2" s="744"/>
      <c r="KHR2" s="744"/>
      <c r="KHS2" s="744"/>
      <c r="KHT2" s="744"/>
      <c r="KHU2" s="744"/>
      <c r="KHV2" s="744"/>
      <c r="KHW2" s="744"/>
      <c r="KHX2" s="744"/>
      <c r="KHY2" s="744"/>
      <c r="KHZ2" s="744"/>
      <c r="KIA2" s="744"/>
      <c r="KIB2" s="744"/>
      <c r="KIC2" s="744"/>
      <c r="KID2" s="744"/>
      <c r="KIE2" s="744"/>
      <c r="KIF2" s="744"/>
      <c r="KIG2" s="744"/>
      <c r="KIH2" s="744"/>
      <c r="KII2" s="744"/>
      <c r="KIJ2" s="744"/>
      <c r="KIK2" s="744"/>
      <c r="KIL2" s="744"/>
      <c r="KIM2" s="744"/>
      <c r="KIN2" s="744"/>
      <c r="KIO2" s="744"/>
      <c r="KIP2" s="744"/>
      <c r="KIQ2" s="744"/>
      <c r="KIR2" s="744"/>
      <c r="KIS2" s="744"/>
      <c r="KIT2" s="744"/>
      <c r="KIU2" s="744"/>
      <c r="KIV2" s="744"/>
      <c r="KIW2" s="744"/>
      <c r="KIX2" s="744"/>
      <c r="KIY2" s="744"/>
      <c r="KIZ2" s="744"/>
      <c r="KJA2" s="744"/>
      <c r="KJB2" s="744"/>
      <c r="KJC2" s="744"/>
      <c r="KJD2" s="744"/>
      <c r="KJE2" s="744"/>
      <c r="KJF2" s="744"/>
      <c r="KJG2" s="744"/>
      <c r="KJH2" s="744"/>
      <c r="KJI2" s="744"/>
      <c r="KJJ2" s="744"/>
      <c r="KJK2" s="744"/>
      <c r="KJL2" s="744"/>
      <c r="KJM2" s="744"/>
      <c r="KJN2" s="744"/>
      <c r="KJO2" s="744"/>
      <c r="KJP2" s="744"/>
      <c r="KJQ2" s="744"/>
      <c r="KJR2" s="744"/>
      <c r="KJS2" s="744"/>
      <c r="KJT2" s="744"/>
      <c r="KJU2" s="744"/>
      <c r="KJV2" s="744"/>
      <c r="KJW2" s="744"/>
      <c r="KJX2" s="744"/>
      <c r="KJY2" s="744"/>
      <c r="KJZ2" s="744"/>
      <c r="KKA2" s="744"/>
      <c r="KKB2" s="744"/>
      <c r="KKC2" s="744"/>
      <c r="KKD2" s="744"/>
      <c r="KKE2" s="744"/>
      <c r="KKF2" s="744"/>
      <c r="KKG2" s="744"/>
      <c r="KKH2" s="744"/>
      <c r="KKI2" s="744"/>
      <c r="KKJ2" s="744"/>
      <c r="KKK2" s="744"/>
      <c r="KKL2" s="744"/>
      <c r="KKM2" s="744"/>
      <c r="KKN2" s="744"/>
      <c r="KKO2" s="744"/>
      <c r="KKP2" s="744"/>
      <c r="KKQ2" s="744"/>
      <c r="KKR2" s="744"/>
      <c r="KKS2" s="744"/>
      <c r="KKT2" s="744"/>
      <c r="KKU2" s="744"/>
      <c r="KKV2" s="744"/>
      <c r="KKW2" s="744"/>
      <c r="KKX2" s="744"/>
      <c r="KKY2" s="744"/>
      <c r="KKZ2" s="744"/>
      <c r="KLA2" s="744"/>
      <c r="KLB2" s="744"/>
      <c r="KLC2" s="744"/>
      <c r="KLD2" s="744"/>
      <c r="KLE2" s="744"/>
      <c r="KLF2" s="744"/>
      <c r="KLG2" s="744"/>
      <c r="KLH2" s="744"/>
      <c r="KLI2" s="744"/>
      <c r="KLJ2" s="744"/>
      <c r="KLK2" s="744"/>
      <c r="KLL2" s="744"/>
      <c r="KLM2" s="744"/>
      <c r="KLN2" s="744"/>
      <c r="KLO2" s="744"/>
      <c r="KLP2" s="744"/>
      <c r="KLQ2" s="744"/>
      <c r="KLR2" s="744"/>
      <c r="KLS2" s="744"/>
      <c r="KLT2" s="744"/>
      <c r="KLU2" s="744"/>
      <c r="KLV2" s="744"/>
      <c r="KLW2" s="744"/>
      <c r="KLX2" s="744"/>
      <c r="KLY2" s="744"/>
      <c r="KLZ2" s="744"/>
      <c r="KMA2" s="744"/>
      <c r="KMB2" s="744"/>
      <c r="KMC2" s="744"/>
      <c r="KMD2" s="744"/>
      <c r="KME2" s="744"/>
      <c r="KMF2" s="744"/>
      <c r="KMG2" s="744"/>
      <c r="KMH2" s="744"/>
      <c r="KMI2" s="744"/>
      <c r="KMJ2" s="744"/>
      <c r="KMK2" s="744"/>
      <c r="KML2" s="744"/>
      <c r="KMM2" s="744"/>
      <c r="KMN2" s="744"/>
      <c r="KMO2" s="744"/>
      <c r="KMP2" s="744"/>
      <c r="KMQ2" s="744"/>
      <c r="KMR2" s="744"/>
      <c r="KMS2" s="744"/>
      <c r="KMT2" s="744"/>
      <c r="KMU2" s="744"/>
      <c r="KMV2" s="744"/>
      <c r="KMW2" s="744"/>
      <c r="KMX2" s="744"/>
      <c r="KMY2" s="744"/>
      <c r="KMZ2" s="744"/>
      <c r="KNA2" s="744"/>
      <c r="KNB2" s="744"/>
      <c r="KNC2" s="744"/>
      <c r="KND2" s="744"/>
      <c r="KNE2" s="744"/>
      <c r="KNF2" s="744"/>
      <c r="KNG2" s="744"/>
      <c r="KNH2" s="744"/>
      <c r="KNI2" s="744"/>
      <c r="KNJ2" s="744"/>
      <c r="KNK2" s="744"/>
      <c r="KNL2" s="744"/>
      <c r="KNM2" s="744"/>
      <c r="KNN2" s="744"/>
      <c r="KNO2" s="744"/>
      <c r="KNP2" s="744"/>
      <c r="KNQ2" s="744"/>
      <c r="KNR2" s="744"/>
      <c r="KNS2" s="744"/>
      <c r="KNT2" s="744"/>
      <c r="KNU2" s="744"/>
      <c r="KNV2" s="744"/>
      <c r="KNW2" s="744"/>
      <c r="KNX2" s="744"/>
      <c r="KNY2" s="744"/>
      <c r="KNZ2" s="744"/>
      <c r="KOA2" s="744"/>
      <c r="KOB2" s="744"/>
      <c r="KOC2" s="744"/>
      <c r="KOD2" s="744"/>
      <c r="KOE2" s="744"/>
      <c r="KOF2" s="744"/>
      <c r="KOG2" s="744"/>
      <c r="KOH2" s="744"/>
      <c r="KOI2" s="744"/>
      <c r="KOJ2" s="744"/>
      <c r="KOK2" s="744"/>
      <c r="KOL2" s="744"/>
      <c r="KOM2" s="744"/>
      <c r="KON2" s="744"/>
      <c r="KOO2" s="744"/>
      <c r="KOP2" s="744"/>
      <c r="KOQ2" s="744"/>
      <c r="KOR2" s="744"/>
      <c r="KOS2" s="744"/>
      <c r="KOT2" s="744"/>
      <c r="KOU2" s="744"/>
      <c r="KOV2" s="744"/>
      <c r="KOW2" s="744"/>
      <c r="KOX2" s="744"/>
      <c r="KOY2" s="744"/>
      <c r="KOZ2" s="744"/>
      <c r="KPA2" s="744"/>
      <c r="KPB2" s="744"/>
      <c r="KPC2" s="744"/>
      <c r="KPD2" s="744"/>
      <c r="KPE2" s="744"/>
      <c r="KPF2" s="744"/>
      <c r="KPG2" s="744"/>
      <c r="KPH2" s="744"/>
      <c r="KPI2" s="744"/>
      <c r="KPJ2" s="744"/>
      <c r="KPK2" s="744"/>
      <c r="KPL2" s="744"/>
      <c r="KPM2" s="744"/>
      <c r="KPN2" s="744"/>
      <c r="KPO2" s="744"/>
      <c r="KPP2" s="744"/>
      <c r="KPQ2" s="744"/>
      <c r="KPR2" s="744"/>
      <c r="KPS2" s="744"/>
      <c r="KPT2" s="744"/>
      <c r="KPU2" s="744"/>
      <c r="KPV2" s="744"/>
      <c r="KPW2" s="744"/>
      <c r="KPX2" s="744"/>
      <c r="KPY2" s="744"/>
      <c r="KPZ2" s="744"/>
      <c r="KQA2" s="744"/>
      <c r="KQB2" s="744"/>
      <c r="KQC2" s="744"/>
      <c r="KQD2" s="744"/>
      <c r="KQE2" s="744"/>
      <c r="KQF2" s="744"/>
      <c r="KQG2" s="744"/>
      <c r="KQH2" s="744"/>
      <c r="KQI2" s="744"/>
      <c r="KQJ2" s="744"/>
      <c r="KQK2" s="744"/>
      <c r="KQL2" s="744"/>
      <c r="KQM2" s="744"/>
      <c r="KQN2" s="744"/>
      <c r="KQO2" s="744"/>
      <c r="KQP2" s="744"/>
      <c r="KQQ2" s="744"/>
      <c r="KQR2" s="744"/>
      <c r="KQS2" s="744"/>
      <c r="KQT2" s="744"/>
      <c r="KQU2" s="744"/>
      <c r="KQV2" s="744"/>
      <c r="KQW2" s="744"/>
      <c r="KQX2" s="744"/>
      <c r="KQY2" s="744"/>
      <c r="KQZ2" s="744"/>
      <c r="KRA2" s="744"/>
      <c r="KRB2" s="744"/>
      <c r="KRC2" s="744"/>
      <c r="KRD2" s="744"/>
      <c r="KRE2" s="744"/>
      <c r="KRF2" s="744"/>
      <c r="KRG2" s="744"/>
      <c r="KRH2" s="744"/>
      <c r="KRI2" s="744"/>
      <c r="KRJ2" s="744"/>
      <c r="KRK2" s="744"/>
      <c r="KRL2" s="744"/>
      <c r="KRM2" s="744"/>
      <c r="KRN2" s="744"/>
      <c r="KRO2" s="744"/>
      <c r="KRP2" s="744"/>
      <c r="KRQ2" s="744"/>
      <c r="KRR2" s="744"/>
      <c r="KRS2" s="744"/>
      <c r="KRT2" s="744"/>
      <c r="KRU2" s="744"/>
      <c r="KRV2" s="744"/>
      <c r="KRW2" s="744"/>
      <c r="KRX2" s="744"/>
      <c r="KRY2" s="744"/>
      <c r="KRZ2" s="744"/>
      <c r="KSA2" s="744"/>
      <c r="KSB2" s="744"/>
      <c r="KSC2" s="744"/>
      <c r="KSD2" s="744"/>
      <c r="KSE2" s="744"/>
      <c r="KSF2" s="744"/>
      <c r="KSG2" s="744"/>
      <c r="KSH2" s="744"/>
      <c r="KSI2" s="744"/>
      <c r="KSJ2" s="744"/>
      <c r="KSK2" s="744"/>
      <c r="KSL2" s="744"/>
      <c r="KSM2" s="744"/>
      <c r="KSN2" s="744"/>
      <c r="KSO2" s="744"/>
      <c r="KSP2" s="744"/>
      <c r="KSQ2" s="744"/>
      <c r="KSR2" s="744"/>
      <c r="KSS2" s="744"/>
      <c r="KST2" s="744"/>
      <c r="KSU2" s="744"/>
      <c r="KSV2" s="744"/>
      <c r="KSW2" s="744"/>
      <c r="KSX2" s="744"/>
      <c r="KSY2" s="744"/>
      <c r="KSZ2" s="744"/>
      <c r="KTA2" s="744"/>
      <c r="KTB2" s="744"/>
      <c r="KTC2" s="744"/>
      <c r="KTD2" s="744"/>
      <c r="KTE2" s="744"/>
      <c r="KTF2" s="744"/>
      <c r="KTG2" s="744"/>
      <c r="KTH2" s="744"/>
      <c r="KTI2" s="744"/>
      <c r="KTJ2" s="744"/>
      <c r="KTK2" s="744"/>
      <c r="KTL2" s="744"/>
      <c r="KTM2" s="744"/>
      <c r="KTN2" s="744"/>
      <c r="KTO2" s="744"/>
      <c r="KTP2" s="744"/>
      <c r="KTQ2" s="744"/>
      <c r="KTR2" s="744"/>
      <c r="KTS2" s="744"/>
      <c r="KTT2" s="744"/>
      <c r="KTU2" s="744"/>
      <c r="KTV2" s="744"/>
      <c r="KTW2" s="744"/>
      <c r="KTX2" s="744"/>
      <c r="KTY2" s="744"/>
      <c r="KTZ2" s="744"/>
      <c r="KUA2" s="744"/>
      <c r="KUB2" s="744"/>
      <c r="KUC2" s="744"/>
      <c r="KUD2" s="744"/>
      <c r="KUE2" s="744"/>
      <c r="KUF2" s="744"/>
      <c r="KUG2" s="744"/>
      <c r="KUH2" s="744"/>
      <c r="KUI2" s="744"/>
      <c r="KUJ2" s="744"/>
      <c r="KUK2" s="744"/>
      <c r="KUL2" s="744"/>
      <c r="KUM2" s="744"/>
      <c r="KUN2" s="744"/>
      <c r="KUO2" s="744"/>
      <c r="KUP2" s="744"/>
      <c r="KUQ2" s="744"/>
      <c r="KUR2" s="744"/>
      <c r="KUS2" s="744"/>
      <c r="KUT2" s="744"/>
      <c r="KUU2" s="744"/>
      <c r="KUV2" s="744"/>
      <c r="KUW2" s="744"/>
      <c r="KUX2" s="744"/>
      <c r="KUY2" s="744"/>
      <c r="KUZ2" s="744"/>
      <c r="KVA2" s="744"/>
      <c r="KVB2" s="744"/>
      <c r="KVC2" s="744"/>
      <c r="KVD2" s="744"/>
      <c r="KVE2" s="744"/>
      <c r="KVF2" s="744"/>
      <c r="KVG2" s="744"/>
      <c r="KVH2" s="744"/>
      <c r="KVI2" s="744"/>
      <c r="KVJ2" s="744"/>
      <c r="KVK2" s="744"/>
      <c r="KVL2" s="744"/>
      <c r="KVM2" s="744"/>
      <c r="KVN2" s="744"/>
      <c r="KVO2" s="744"/>
      <c r="KVP2" s="744"/>
      <c r="KVQ2" s="744"/>
      <c r="KVR2" s="744"/>
      <c r="KVS2" s="744"/>
      <c r="KVT2" s="744"/>
      <c r="KVU2" s="744"/>
      <c r="KVV2" s="744"/>
      <c r="KVW2" s="744"/>
      <c r="KVX2" s="744"/>
      <c r="KVY2" s="744"/>
      <c r="KVZ2" s="744"/>
      <c r="KWA2" s="744"/>
      <c r="KWB2" s="744"/>
      <c r="KWC2" s="744"/>
      <c r="KWD2" s="744"/>
      <c r="KWE2" s="744"/>
      <c r="KWF2" s="744"/>
      <c r="KWG2" s="744"/>
      <c r="KWH2" s="744"/>
      <c r="KWI2" s="744"/>
      <c r="KWJ2" s="744"/>
      <c r="KWK2" s="744"/>
      <c r="KWL2" s="744"/>
      <c r="KWM2" s="744"/>
      <c r="KWN2" s="744"/>
      <c r="KWO2" s="744"/>
      <c r="KWP2" s="744"/>
      <c r="KWQ2" s="744"/>
      <c r="KWR2" s="744"/>
      <c r="KWS2" s="744"/>
      <c r="KWT2" s="744"/>
      <c r="KWU2" s="744"/>
      <c r="KWV2" s="744"/>
      <c r="KWW2" s="744"/>
      <c r="KWX2" s="744"/>
      <c r="KWY2" s="744"/>
      <c r="KWZ2" s="744"/>
      <c r="KXA2" s="744"/>
      <c r="KXB2" s="744"/>
      <c r="KXC2" s="744"/>
      <c r="KXD2" s="744"/>
      <c r="KXE2" s="744"/>
      <c r="KXF2" s="744"/>
      <c r="KXG2" s="744"/>
      <c r="KXH2" s="744"/>
      <c r="KXI2" s="744"/>
      <c r="KXJ2" s="744"/>
      <c r="KXK2" s="744"/>
      <c r="KXL2" s="744"/>
      <c r="KXM2" s="744"/>
      <c r="KXN2" s="744"/>
      <c r="KXO2" s="744"/>
      <c r="KXP2" s="744"/>
      <c r="KXQ2" s="744"/>
      <c r="KXR2" s="744"/>
      <c r="KXS2" s="744"/>
      <c r="KXT2" s="744"/>
      <c r="KXU2" s="744"/>
      <c r="KXV2" s="744"/>
      <c r="KXW2" s="744"/>
      <c r="KXX2" s="744"/>
      <c r="KXY2" s="744"/>
      <c r="KXZ2" s="744"/>
      <c r="KYA2" s="744"/>
      <c r="KYB2" s="744"/>
      <c r="KYC2" s="744"/>
      <c r="KYD2" s="744"/>
      <c r="KYE2" s="744"/>
      <c r="KYF2" s="744"/>
      <c r="KYG2" s="744"/>
      <c r="KYH2" s="744"/>
      <c r="KYI2" s="744"/>
      <c r="KYJ2" s="744"/>
      <c r="KYK2" s="744"/>
      <c r="KYL2" s="744"/>
      <c r="KYM2" s="744"/>
      <c r="KYN2" s="744"/>
      <c r="KYO2" s="744"/>
      <c r="KYP2" s="744"/>
      <c r="KYQ2" s="744"/>
      <c r="KYR2" s="744"/>
      <c r="KYS2" s="744"/>
      <c r="KYT2" s="744"/>
      <c r="KYU2" s="744"/>
      <c r="KYV2" s="744"/>
      <c r="KYW2" s="744"/>
      <c r="KYX2" s="744"/>
      <c r="KYY2" s="744"/>
      <c r="KYZ2" s="744"/>
      <c r="KZA2" s="744"/>
      <c r="KZB2" s="744"/>
      <c r="KZC2" s="744"/>
      <c r="KZD2" s="744"/>
      <c r="KZE2" s="744"/>
      <c r="KZF2" s="744"/>
      <c r="KZG2" s="744"/>
      <c r="KZH2" s="744"/>
      <c r="KZI2" s="744"/>
      <c r="KZJ2" s="744"/>
      <c r="KZK2" s="744"/>
      <c r="KZL2" s="744"/>
      <c r="KZM2" s="744"/>
      <c r="KZN2" s="744"/>
      <c r="KZO2" s="744"/>
      <c r="KZP2" s="744"/>
      <c r="KZQ2" s="744"/>
      <c r="KZR2" s="744"/>
      <c r="KZS2" s="744"/>
      <c r="KZT2" s="744"/>
      <c r="KZU2" s="744"/>
      <c r="KZV2" s="744"/>
      <c r="KZW2" s="744"/>
      <c r="KZX2" s="744"/>
      <c r="KZY2" s="744"/>
      <c r="KZZ2" s="744"/>
      <c r="LAA2" s="744"/>
      <c r="LAB2" s="744"/>
      <c r="LAC2" s="744"/>
      <c r="LAD2" s="744"/>
      <c r="LAE2" s="744"/>
      <c r="LAF2" s="744"/>
      <c r="LAG2" s="744"/>
      <c r="LAH2" s="744"/>
      <c r="LAI2" s="744"/>
      <c r="LAJ2" s="744"/>
      <c r="LAK2" s="744"/>
      <c r="LAL2" s="744"/>
      <c r="LAM2" s="744"/>
      <c r="LAN2" s="744"/>
      <c r="LAO2" s="744"/>
      <c r="LAP2" s="744"/>
      <c r="LAQ2" s="744"/>
      <c r="LAR2" s="744"/>
      <c r="LAS2" s="744"/>
      <c r="LAT2" s="744"/>
      <c r="LAU2" s="744"/>
      <c r="LAV2" s="744"/>
      <c r="LAW2" s="744"/>
      <c r="LAX2" s="744"/>
      <c r="LAY2" s="744"/>
      <c r="LAZ2" s="744"/>
      <c r="LBA2" s="744"/>
      <c r="LBB2" s="744"/>
      <c r="LBC2" s="744"/>
      <c r="LBD2" s="744"/>
      <c r="LBE2" s="744"/>
      <c r="LBF2" s="744"/>
      <c r="LBG2" s="744"/>
      <c r="LBH2" s="744"/>
      <c r="LBI2" s="744"/>
      <c r="LBJ2" s="744"/>
      <c r="LBK2" s="744"/>
      <c r="LBL2" s="744"/>
      <c r="LBM2" s="744"/>
      <c r="LBN2" s="744"/>
      <c r="LBO2" s="744"/>
      <c r="LBP2" s="744"/>
      <c r="LBQ2" s="744"/>
      <c r="LBR2" s="744"/>
      <c r="LBS2" s="744"/>
      <c r="LBT2" s="744"/>
      <c r="LBU2" s="744"/>
      <c r="LBV2" s="744"/>
      <c r="LBW2" s="744"/>
      <c r="LBX2" s="744"/>
      <c r="LBY2" s="744"/>
      <c r="LBZ2" s="744"/>
      <c r="LCA2" s="744"/>
      <c r="LCB2" s="744"/>
      <c r="LCC2" s="744"/>
      <c r="LCD2" s="744"/>
      <c r="LCE2" s="744"/>
      <c r="LCF2" s="744"/>
      <c r="LCG2" s="744"/>
      <c r="LCH2" s="744"/>
      <c r="LCI2" s="744"/>
      <c r="LCJ2" s="744"/>
      <c r="LCK2" s="744"/>
      <c r="LCL2" s="744"/>
      <c r="LCM2" s="744"/>
      <c r="LCN2" s="744"/>
      <c r="LCO2" s="744"/>
      <c r="LCP2" s="744"/>
      <c r="LCQ2" s="744"/>
      <c r="LCR2" s="744"/>
      <c r="LCS2" s="744"/>
      <c r="LCT2" s="744"/>
      <c r="LCU2" s="744"/>
      <c r="LCV2" s="744"/>
      <c r="LCW2" s="744"/>
      <c r="LCX2" s="744"/>
      <c r="LCY2" s="744"/>
      <c r="LCZ2" s="744"/>
      <c r="LDA2" s="744"/>
      <c r="LDB2" s="744"/>
      <c r="LDC2" s="744"/>
      <c r="LDD2" s="744"/>
      <c r="LDE2" s="744"/>
      <c r="LDF2" s="744"/>
      <c r="LDG2" s="744"/>
      <c r="LDH2" s="744"/>
      <c r="LDI2" s="744"/>
      <c r="LDJ2" s="744"/>
      <c r="LDK2" s="744"/>
      <c r="LDL2" s="744"/>
      <c r="LDM2" s="744"/>
      <c r="LDN2" s="744"/>
      <c r="LDO2" s="744"/>
      <c r="LDP2" s="744"/>
      <c r="LDQ2" s="744"/>
      <c r="LDR2" s="744"/>
      <c r="LDS2" s="744"/>
      <c r="LDT2" s="744"/>
      <c r="LDU2" s="744"/>
      <c r="LDV2" s="744"/>
      <c r="LDW2" s="744"/>
      <c r="LDX2" s="744"/>
      <c r="LDY2" s="744"/>
      <c r="LDZ2" s="744"/>
      <c r="LEA2" s="744"/>
      <c r="LEB2" s="744"/>
      <c r="LEC2" s="744"/>
      <c r="LED2" s="744"/>
      <c r="LEE2" s="744"/>
      <c r="LEF2" s="744"/>
      <c r="LEG2" s="744"/>
      <c r="LEH2" s="744"/>
      <c r="LEI2" s="744"/>
      <c r="LEJ2" s="744"/>
      <c r="LEK2" s="744"/>
      <c r="LEL2" s="744"/>
      <c r="LEM2" s="744"/>
      <c r="LEN2" s="744"/>
      <c r="LEO2" s="744"/>
      <c r="LEP2" s="744"/>
      <c r="LEQ2" s="744"/>
      <c r="LER2" s="744"/>
      <c r="LES2" s="744"/>
      <c r="LET2" s="744"/>
      <c r="LEU2" s="744"/>
      <c r="LEV2" s="744"/>
      <c r="LEW2" s="744"/>
      <c r="LEX2" s="744"/>
      <c r="LEY2" s="744"/>
      <c r="LEZ2" s="744"/>
      <c r="LFA2" s="744"/>
      <c r="LFB2" s="744"/>
      <c r="LFC2" s="744"/>
      <c r="LFD2" s="744"/>
      <c r="LFE2" s="744"/>
      <c r="LFF2" s="744"/>
      <c r="LFG2" s="744"/>
      <c r="LFH2" s="744"/>
      <c r="LFI2" s="744"/>
      <c r="LFJ2" s="744"/>
      <c r="LFK2" s="744"/>
      <c r="LFL2" s="744"/>
      <c r="LFM2" s="744"/>
      <c r="LFN2" s="744"/>
      <c r="LFO2" s="744"/>
      <c r="LFP2" s="744"/>
      <c r="LFQ2" s="744"/>
      <c r="LFR2" s="744"/>
      <c r="LFS2" s="744"/>
      <c r="LFT2" s="744"/>
      <c r="LFU2" s="744"/>
      <c r="LFV2" s="744"/>
      <c r="LFW2" s="744"/>
      <c r="LFX2" s="744"/>
      <c r="LFY2" s="744"/>
      <c r="LFZ2" s="744"/>
      <c r="LGA2" s="744"/>
      <c r="LGB2" s="744"/>
      <c r="LGC2" s="744"/>
      <c r="LGD2" s="744"/>
      <c r="LGE2" s="744"/>
      <c r="LGF2" s="744"/>
      <c r="LGG2" s="744"/>
      <c r="LGH2" s="744"/>
      <c r="LGI2" s="744"/>
      <c r="LGJ2" s="744"/>
      <c r="LGK2" s="744"/>
      <c r="LGL2" s="744"/>
      <c r="LGM2" s="744"/>
      <c r="LGN2" s="744"/>
      <c r="LGO2" s="744"/>
      <c r="LGP2" s="744"/>
      <c r="LGQ2" s="744"/>
      <c r="LGR2" s="744"/>
      <c r="LGS2" s="744"/>
      <c r="LGT2" s="744"/>
      <c r="LGU2" s="744"/>
      <c r="LGV2" s="744"/>
      <c r="LGW2" s="744"/>
      <c r="LGX2" s="744"/>
      <c r="LGY2" s="744"/>
      <c r="LGZ2" s="744"/>
      <c r="LHA2" s="744"/>
      <c r="LHB2" s="744"/>
      <c r="LHC2" s="744"/>
      <c r="LHD2" s="744"/>
      <c r="LHE2" s="744"/>
      <c r="LHF2" s="744"/>
      <c r="LHG2" s="744"/>
      <c r="LHH2" s="744"/>
      <c r="LHI2" s="744"/>
      <c r="LHJ2" s="744"/>
      <c r="LHK2" s="744"/>
      <c r="LHL2" s="744"/>
      <c r="LHM2" s="744"/>
      <c r="LHN2" s="744"/>
      <c r="LHO2" s="744"/>
      <c r="LHP2" s="744"/>
      <c r="LHQ2" s="744"/>
      <c r="LHR2" s="744"/>
      <c r="LHS2" s="744"/>
      <c r="LHT2" s="744"/>
      <c r="LHU2" s="744"/>
      <c r="LHV2" s="744"/>
      <c r="LHW2" s="744"/>
      <c r="LHX2" s="744"/>
      <c r="LHY2" s="744"/>
      <c r="LHZ2" s="744"/>
      <c r="LIA2" s="744"/>
      <c r="LIB2" s="744"/>
      <c r="LIC2" s="744"/>
      <c r="LID2" s="744"/>
      <c r="LIE2" s="744"/>
      <c r="LIF2" s="744"/>
      <c r="LIG2" s="744"/>
      <c r="LIH2" s="744"/>
      <c r="LII2" s="744"/>
      <c r="LIJ2" s="744"/>
      <c r="LIK2" s="744"/>
      <c r="LIL2" s="744"/>
      <c r="LIM2" s="744"/>
      <c r="LIN2" s="744"/>
      <c r="LIO2" s="744"/>
      <c r="LIP2" s="744"/>
      <c r="LIQ2" s="744"/>
      <c r="LIR2" s="744"/>
      <c r="LIS2" s="744"/>
      <c r="LIT2" s="744"/>
      <c r="LIU2" s="744"/>
      <c r="LIV2" s="744"/>
      <c r="LIW2" s="744"/>
      <c r="LIX2" s="744"/>
      <c r="LIY2" s="744"/>
      <c r="LIZ2" s="744"/>
      <c r="LJA2" s="744"/>
      <c r="LJB2" s="744"/>
      <c r="LJC2" s="744"/>
      <c r="LJD2" s="744"/>
      <c r="LJE2" s="744"/>
      <c r="LJF2" s="744"/>
      <c r="LJG2" s="744"/>
      <c r="LJH2" s="744"/>
      <c r="LJI2" s="744"/>
      <c r="LJJ2" s="744"/>
      <c r="LJK2" s="744"/>
      <c r="LJL2" s="744"/>
      <c r="LJM2" s="744"/>
      <c r="LJN2" s="744"/>
      <c r="LJO2" s="744"/>
      <c r="LJP2" s="744"/>
      <c r="LJQ2" s="744"/>
      <c r="LJR2" s="744"/>
      <c r="LJS2" s="744"/>
      <c r="LJT2" s="744"/>
      <c r="LJU2" s="744"/>
      <c r="LJV2" s="744"/>
      <c r="LJW2" s="744"/>
      <c r="LJX2" s="744"/>
      <c r="LJY2" s="744"/>
      <c r="LJZ2" s="744"/>
      <c r="LKA2" s="744"/>
      <c r="LKB2" s="744"/>
      <c r="LKC2" s="744"/>
      <c r="LKD2" s="744"/>
      <c r="LKE2" s="744"/>
      <c r="LKF2" s="744"/>
      <c r="LKG2" s="744"/>
      <c r="LKH2" s="744"/>
      <c r="LKI2" s="744"/>
      <c r="LKJ2" s="744"/>
      <c r="LKK2" s="744"/>
      <c r="LKL2" s="744"/>
      <c r="LKM2" s="744"/>
      <c r="LKN2" s="744"/>
      <c r="LKO2" s="744"/>
      <c r="LKP2" s="744"/>
      <c r="LKQ2" s="744"/>
      <c r="LKR2" s="744"/>
      <c r="LKS2" s="744"/>
      <c r="LKT2" s="744"/>
      <c r="LKU2" s="744"/>
      <c r="LKV2" s="744"/>
      <c r="LKW2" s="744"/>
      <c r="LKX2" s="744"/>
      <c r="LKY2" s="744"/>
      <c r="LKZ2" s="744"/>
      <c r="LLA2" s="744"/>
      <c r="LLB2" s="744"/>
      <c r="LLC2" s="744"/>
      <c r="LLD2" s="744"/>
      <c r="LLE2" s="744"/>
      <c r="LLF2" s="744"/>
      <c r="LLG2" s="744"/>
      <c r="LLH2" s="744"/>
      <c r="LLI2" s="744"/>
      <c r="LLJ2" s="744"/>
      <c r="LLK2" s="744"/>
      <c r="LLL2" s="744"/>
      <c r="LLM2" s="744"/>
      <c r="LLN2" s="744"/>
      <c r="LLO2" s="744"/>
      <c r="LLP2" s="744"/>
      <c r="LLQ2" s="744"/>
      <c r="LLR2" s="744"/>
      <c r="LLS2" s="744"/>
      <c r="LLT2" s="744"/>
      <c r="LLU2" s="744"/>
      <c r="LLV2" s="744"/>
      <c r="LLW2" s="744"/>
      <c r="LLX2" s="744"/>
      <c r="LLY2" s="744"/>
      <c r="LLZ2" s="744"/>
      <c r="LMA2" s="744"/>
      <c r="LMB2" s="744"/>
      <c r="LMC2" s="744"/>
      <c r="LMD2" s="744"/>
      <c r="LME2" s="744"/>
      <c r="LMF2" s="744"/>
      <c r="LMG2" s="744"/>
      <c r="LMH2" s="744"/>
      <c r="LMI2" s="744"/>
      <c r="LMJ2" s="744"/>
      <c r="LMK2" s="744"/>
      <c r="LML2" s="744"/>
      <c r="LMM2" s="744"/>
      <c r="LMN2" s="744"/>
      <c r="LMO2" s="744"/>
      <c r="LMP2" s="744"/>
      <c r="LMQ2" s="744"/>
      <c r="LMR2" s="744"/>
      <c r="LMS2" s="744"/>
      <c r="LMT2" s="744"/>
      <c r="LMU2" s="744"/>
      <c r="LMV2" s="744"/>
      <c r="LMW2" s="744"/>
      <c r="LMX2" s="744"/>
      <c r="LMY2" s="744"/>
      <c r="LMZ2" s="744"/>
      <c r="LNA2" s="744"/>
      <c r="LNB2" s="744"/>
      <c r="LNC2" s="744"/>
      <c r="LND2" s="744"/>
      <c r="LNE2" s="744"/>
      <c r="LNF2" s="744"/>
      <c r="LNG2" s="744"/>
      <c r="LNH2" s="744"/>
      <c r="LNI2" s="744"/>
      <c r="LNJ2" s="744"/>
      <c r="LNK2" s="744"/>
      <c r="LNL2" s="744"/>
      <c r="LNM2" s="744"/>
      <c r="LNN2" s="744"/>
      <c r="LNO2" s="744"/>
      <c r="LNP2" s="744"/>
      <c r="LNQ2" s="744"/>
      <c r="LNR2" s="744"/>
      <c r="LNS2" s="744"/>
      <c r="LNT2" s="744"/>
      <c r="LNU2" s="744"/>
      <c r="LNV2" s="744"/>
      <c r="LNW2" s="744"/>
      <c r="LNX2" s="744"/>
      <c r="LNY2" s="744"/>
      <c r="LNZ2" s="744"/>
      <c r="LOA2" s="744"/>
      <c r="LOB2" s="744"/>
      <c r="LOC2" s="744"/>
      <c r="LOD2" s="744"/>
      <c r="LOE2" s="744"/>
      <c r="LOF2" s="744"/>
      <c r="LOG2" s="744"/>
      <c r="LOH2" s="744"/>
      <c r="LOI2" s="744"/>
      <c r="LOJ2" s="744"/>
      <c r="LOK2" s="744"/>
      <c r="LOL2" s="744"/>
      <c r="LOM2" s="744"/>
      <c r="LON2" s="744"/>
      <c r="LOO2" s="744"/>
      <c r="LOP2" s="744"/>
      <c r="LOQ2" s="744"/>
      <c r="LOR2" s="744"/>
      <c r="LOS2" s="744"/>
      <c r="LOT2" s="744"/>
      <c r="LOU2" s="744"/>
      <c r="LOV2" s="744"/>
      <c r="LOW2" s="744"/>
      <c r="LOX2" s="744"/>
      <c r="LOY2" s="744"/>
      <c r="LOZ2" s="744"/>
      <c r="LPA2" s="744"/>
      <c r="LPB2" s="744"/>
      <c r="LPC2" s="744"/>
      <c r="LPD2" s="744"/>
      <c r="LPE2" s="744"/>
      <c r="LPF2" s="744"/>
      <c r="LPG2" s="744"/>
      <c r="LPH2" s="744"/>
      <c r="LPI2" s="744"/>
      <c r="LPJ2" s="744"/>
      <c r="LPK2" s="744"/>
      <c r="LPL2" s="744"/>
      <c r="LPM2" s="744"/>
      <c r="LPN2" s="744"/>
      <c r="LPO2" s="744"/>
      <c r="LPP2" s="744"/>
      <c r="LPQ2" s="744"/>
      <c r="LPR2" s="744"/>
      <c r="LPS2" s="744"/>
      <c r="LPT2" s="744"/>
      <c r="LPU2" s="744"/>
      <c r="LPV2" s="744"/>
      <c r="LPW2" s="744"/>
      <c r="LPX2" s="744"/>
      <c r="LPY2" s="744"/>
      <c r="LPZ2" s="744"/>
      <c r="LQA2" s="744"/>
      <c r="LQB2" s="744"/>
      <c r="LQC2" s="744"/>
      <c r="LQD2" s="744"/>
      <c r="LQE2" s="744"/>
      <c r="LQF2" s="744"/>
      <c r="LQG2" s="744"/>
      <c r="LQH2" s="744"/>
      <c r="LQI2" s="744"/>
      <c r="LQJ2" s="744"/>
      <c r="LQK2" s="744"/>
      <c r="LQL2" s="744"/>
      <c r="LQM2" s="744"/>
      <c r="LQN2" s="744"/>
      <c r="LQO2" s="744"/>
      <c r="LQP2" s="744"/>
      <c r="LQQ2" s="744"/>
      <c r="LQR2" s="744"/>
      <c r="LQS2" s="744"/>
      <c r="LQT2" s="744"/>
      <c r="LQU2" s="744"/>
      <c r="LQV2" s="744"/>
      <c r="LQW2" s="744"/>
      <c r="LQX2" s="744"/>
      <c r="LQY2" s="744"/>
      <c r="LQZ2" s="744"/>
      <c r="LRA2" s="744"/>
      <c r="LRB2" s="744"/>
      <c r="LRC2" s="744"/>
      <c r="LRD2" s="744"/>
      <c r="LRE2" s="744"/>
      <c r="LRF2" s="744"/>
      <c r="LRG2" s="744"/>
      <c r="LRH2" s="744"/>
      <c r="LRI2" s="744"/>
      <c r="LRJ2" s="744"/>
      <c r="LRK2" s="744"/>
      <c r="LRL2" s="744"/>
      <c r="LRM2" s="744"/>
      <c r="LRN2" s="744"/>
      <c r="LRO2" s="744"/>
      <c r="LRP2" s="744"/>
      <c r="LRQ2" s="744"/>
      <c r="LRR2" s="744"/>
      <c r="LRS2" s="744"/>
      <c r="LRT2" s="744"/>
      <c r="LRU2" s="744"/>
      <c r="LRV2" s="744"/>
      <c r="LRW2" s="744"/>
      <c r="LRX2" s="744"/>
      <c r="LRY2" s="744"/>
      <c r="LRZ2" s="744"/>
      <c r="LSA2" s="744"/>
      <c r="LSB2" s="744"/>
      <c r="LSC2" s="744"/>
      <c r="LSD2" s="744"/>
      <c r="LSE2" s="744"/>
      <c r="LSF2" s="744"/>
      <c r="LSG2" s="744"/>
      <c r="LSH2" s="744"/>
      <c r="LSI2" s="744"/>
      <c r="LSJ2" s="744"/>
      <c r="LSK2" s="744"/>
      <c r="LSL2" s="744"/>
      <c r="LSM2" s="744"/>
      <c r="LSN2" s="744"/>
      <c r="LSO2" s="744"/>
      <c r="LSP2" s="744"/>
      <c r="LSQ2" s="744"/>
      <c r="LSR2" s="744"/>
      <c r="LSS2" s="744"/>
      <c r="LST2" s="744"/>
      <c r="LSU2" s="744"/>
      <c r="LSV2" s="744"/>
      <c r="LSW2" s="744"/>
      <c r="LSX2" s="744"/>
      <c r="LSY2" s="744"/>
      <c r="LSZ2" s="744"/>
      <c r="LTA2" s="744"/>
      <c r="LTB2" s="744"/>
      <c r="LTC2" s="744"/>
      <c r="LTD2" s="744"/>
      <c r="LTE2" s="744"/>
      <c r="LTF2" s="744"/>
      <c r="LTG2" s="744"/>
      <c r="LTH2" s="744"/>
      <c r="LTI2" s="744"/>
      <c r="LTJ2" s="744"/>
      <c r="LTK2" s="744"/>
      <c r="LTL2" s="744"/>
      <c r="LTM2" s="744"/>
      <c r="LTN2" s="744"/>
      <c r="LTO2" s="744"/>
      <c r="LTP2" s="744"/>
      <c r="LTQ2" s="744"/>
      <c r="LTR2" s="744"/>
      <c r="LTS2" s="744"/>
      <c r="LTT2" s="744"/>
      <c r="LTU2" s="744"/>
      <c r="LTV2" s="744"/>
      <c r="LTW2" s="744"/>
      <c r="LTX2" s="744"/>
      <c r="LTY2" s="744"/>
      <c r="LTZ2" s="744"/>
      <c r="LUA2" s="744"/>
      <c r="LUB2" s="744"/>
      <c r="LUC2" s="744"/>
      <c r="LUD2" s="744"/>
      <c r="LUE2" s="744"/>
      <c r="LUF2" s="744"/>
      <c r="LUG2" s="744"/>
      <c r="LUH2" s="744"/>
      <c r="LUI2" s="744"/>
      <c r="LUJ2" s="744"/>
      <c r="LUK2" s="744"/>
      <c r="LUL2" s="744"/>
      <c r="LUM2" s="744"/>
      <c r="LUN2" s="744"/>
      <c r="LUO2" s="744"/>
      <c r="LUP2" s="744"/>
      <c r="LUQ2" s="744"/>
      <c r="LUR2" s="744"/>
      <c r="LUS2" s="744"/>
      <c r="LUT2" s="744"/>
      <c r="LUU2" s="744"/>
      <c r="LUV2" s="744"/>
      <c r="LUW2" s="744"/>
      <c r="LUX2" s="744"/>
      <c r="LUY2" s="744"/>
      <c r="LUZ2" s="744"/>
      <c r="LVA2" s="744"/>
      <c r="LVB2" s="744"/>
      <c r="LVC2" s="744"/>
      <c r="LVD2" s="744"/>
      <c r="LVE2" s="744"/>
      <c r="LVF2" s="744"/>
      <c r="LVG2" s="744"/>
      <c r="LVH2" s="744"/>
      <c r="LVI2" s="744"/>
      <c r="LVJ2" s="744"/>
      <c r="LVK2" s="744"/>
      <c r="LVL2" s="744"/>
      <c r="LVM2" s="744"/>
      <c r="LVN2" s="744"/>
      <c r="LVO2" s="744"/>
      <c r="LVP2" s="744"/>
      <c r="LVQ2" s="744"/>
      <c r="LVR2" s="744"/>
      <c r="LVS2" s="744"/>
      <c r="LVT2" s="744"/>
      <c r="LVU2" s="744"/>
      <c r="LVV2" s="744"/>
      <c r="LVW2" s="744"/>
      <c r="LVX2" s="744"/>
      <c r="LVY2" s="744"/>
      <c r="LVZ2" s="744"/>
      <c r="LWA2" s="744"/>
      <c r="LWB2" s="744"/>
      <c r="LWC2" s="744"/>
      <c r="LWD2" s="744"/>
      <c r="LWE2" s="744"/>
      <c r="LWF2" s="744"/>
      <c r="LWG2" s="744"/>
      <c r="LWH2" s="744"/>
      <c r="LWI2" s="744"/>
      <c r="LWJ2" s="744"/>
      <c r="LWK2" s="744"/>
      <c r="LWL2" s="744"/>
      <c r="LWM2" s="744"/>
      <c r="LWN2" s="744"/>
      <c r="LWO2" s="744"/>
      <c r="LWP2" s="744"/>
      <c r="LWQ2" s="744"/>
      <c r="LWR2" s="744"/>
      <c r="LWS2" s="744"/>
      <c r="LWT2" s="744"/>
      <c r="LWU2" s="744"/>
      <c r="LWV2" s="744"/>
      <c r="LWW2" s="744"/>
      <c r="LWX2" s="744"/>
      <c r="LWY2" s="744"/>
      <c r="LWZ2" s="744"/>
      <c r="LXA2" s="744"/>
      <c r="LXB2" s="744"/>
      <c r="LXC2" s="744"/>
      <c r="LXD2" s="744"/>
      <c r="LXE2" s="744"/>
      <c r="LXF2" s="744"/>
      <c r="LXG2" s="744"/>
      <c r="LXH2" s="744"/>
      <c r="LXI2" s="744"/>
      <c r="LXJ2" s="744"/>
      <c r="LXK2" s="744"/>
      <c r="LXL2" s="744"/>
      <c r="LXM2" s="744"/>
      <c r="LXN2" s="744"/>
      <c r="LXO2" s="744"/>
      <c r="LXP2" s="744"/>
      <c r="LXQ2" s="744"/>
      <c r="LXR2" s="744"/>
      <c r="LXS2" s="744"/>
      <c r="LXT2" s="744"/>
      <c r="LXU2" s="744"/>
      <c r="LXV2" s="744"/>
      <c r="LXW2" s="744"/>
      <c r="LXX2" s="744"/>
      <c r="LXY2" s="744"/>
      <c r="LXZ2" s="744"/>
      <c r="LYA2" s="744"/>
      <c r="LYB2" s="744"/>
      <c r="LYC2" s="744"/>
      <c r="LYD2" s="744"/>
      <c r="LYE2" s="744"/>
      <c r="LYF2" s="744"/>
      <c r="LYG2" s="744"/>
      <c r="LYH2" s="744"/>
      <c r="LYI2" s="744"/>
      <c r="LYJ2" s="744"/>
      <c r="LYK2" s="744"/>
      <c r="LYL2" s="744"/>
      <c r="LYM2" s="744"/>
      <c r="LYN2" s="744"/>
      <c r="LYO2" s="744"/>
      <c r="LYP2" s="744"/>
      <c r="LYQ2" s="744"/>
      <c r="LYR2" s="744"/>
      <c r="LYS2" s="744"/>
      <c r="LYT2" s="744"/>
      <c r="LYU2" s="744"/>
      <c r="LYV2" s="744"/>
      <c r="LYW2" s="744"/>
      <c r="LYX2" s="744"/>
      <c r="LYY2" s="744"/>
      <c r="LYZ2" s="744"/>
      <c r="LZA2" s="744"/>
      <c r="LZB2" s="744"/>
      <c r="LZC2" s="744"/>
      <c r="LZD2" s="744"/>
      <c r="LZE2" s="744"/>
      <c r="LZF2" s="744"/>
      <c r="LZG2" s="744"/>
      <c r="LZH2" s="744"/>
      <c r="LZI2" s="744"/>
      <c r="LZJ2" s="744"/>
      <c r="LZK2" s="744"/>
      <c r="LZL2" s="744"/>
      <c r="LZM2" s="744"/>
      <c r="LZN2" s="744"/>
      <c r="LZO2" s="744"/>
      <c r="LZP2" s="744"/>
      <c r="LZQ2" s="744"/>
      <c r="LZR2" s="744"/>
      <c r="LZS2" s="744"/>
      <c r="LZT2" s="744"/>
      <c r="LZU2" s="744"/>
      <c r="LZV2" s="744"/>
      <c r="LZW2" s="744"/>
      <c r="LZX2" s="744"/>
      <c r="LZY2" s="744"/>
      <c r="LZZ2" s="744"/>
      <c r="MAA2" s="744"/>
      <c r="MAB2" s="744"/>
      <c r="MAC2" s="744"/>
      <c r="MAD2" s="744"/>
      <c r="MAE2" s="744"/>
      <c r="MAF2" s="744"/>
      <c r="MAG2" s="744"/>
      <c r="MAH2" s="744"/>
      <c r="MAI2" s="744"/>
      <c r="MAJ2" s="744"/>
      <c r="MAK2" s="744"/>
      <c r="MAL2" s="744"/>
      <c r="MAM2" s="744"/>
      <c r="MAN2" s="744"/>
      <c r="MAO2" s="744"/>
      <c r="MAP2" s="744"/>
      <c r="MAQ2" s="744"/>
      <c r="MAR2" s="744"/>
      <c r="MAS2" s="744"/>
      <c r="MAT2" s="744"/>
      <c r="MAU2" s="744"/>
      <c r="MAV2" s="744"/>
      <c r="MAW2" s="744"/>
      <c r="MAX2" s="744"/>
      <c r="MAY2" s="744"/>
      <c r="MAZ2" s="744"/>
      <c r="MBA2" s="744"/>
      <c r="MBB2" s="744"/>
      <c r="MBC2" s="744"/>
      <c r="MBD2" s="744"/>
      <c r="MBE2" s="744"/>
      <c r="MBF2" s="744"/>
      <c r="MBG2" s="744"/>
      <c r="MBH2" s="744"/>
      <c r="MBI2" s="744"/>
      <c r="MBJ2" s="744"/>
      <c r="MBK2" s="744"/>
      <c r="MBL2" s="744"/>
      <c r="MBM2" s="744"/>
      <c r="MBN2" s="744"/>
      <c r="MBO2" s="744"/>
      <c r="MBP2" s="744"/>
      <c r="MBQ2" s="744"/>
      <c r="MBR2" s="744"/>
      <c r="MBS2" s="744"/>
      <c r="MBT2" s="744"/>
      <c r="MBU2" s="744"/>
      <c r="MBV2" s="744"/>
      <c r="MBW2" s="744"/>
      <c r="MBX2" s="744"/>
      <c r="MBY2" s="744"/>
      <c r="MBZ2" s="744"/>
      <c r="MCA2" s="744"/>
      <c r="MCB2" s="744"/>
      <c r="MCC2" s="744"/>
      <c r="MCD2" s="744"/>
      <c r="MCE2" s="744"/>
      <c r="MCF2" s="744"/>
      <c r="MCG2" s="744"/>
      <c r="MCH2" s="744"/>
      <c r="MCI2" s="744"/>
      <c r="MCJ2" s="744"/>
      <c r="MCK2" s="744"/>
      <c r="MCL2" s="744"/>
      <c r="MCM2" s="744"/>
      <c r="MCN2" s="744"/>
      <c r="MCO2" s="744"/>
      <c r="MCP2" s="744"/>
      <c r="MCQ2" s="744"/>
      <c r="MCR2" s="744"/>
      <c r="MCS2" s="744"/>
      <c r="MCT2" s="744"/>
      <c r="MCU2" s="744"/>
      <c r="MCV2" s="744"/>
      <c r="MCW2" s="744"/>
      <c r="MCX2" s="744"/>
      <c r="MCY2" s="744"/>
      <c r="MCZ2" s="744"/>
      <c r="MDA2" s="744"/>
      <c r="MDB2" s="744"/>
      <c r="MDC2" s="744"/>
      <c r="MDD2" s="744"/>
      <c r="MDE2" s="744"/>
      <c r="MDF2" s="744"/>
      <c r="MDG2" s="744"/>
      <c r="MDH2" s="744"/>
      <c r="MDI2" s="744"/>
      <c r="MDJ2" s="744"/>
      <c r="MDK2" s="744"/>
      <c r="MDL2" s="744"/>
      <c r="MDM2" s="744"/>
      <c r="MDN2" s="744"/>
      <c r="MDO2" s="744"/>
      <c r="MDP2" s="744"/>
      <c r="MDQ2" s="744"/>
      <c r="MDR2" s="744"/>
      <c r="MDS2" s="744"/>
      <c r="MDT2" s="744"/>
      <c r="MDU2" s="744"/>
      <c r="MDV2" s="744"/>
      <c r="MDW2" s="744"/>
      <c r="MDX2" s="744"/>
      <c r="MDY2" s="744"/>
      <c r="MDZ2" s="744"/>
      <c r="MEA2" s="744"/>
      <c r="MEB2" s="744"/>
      <c r="MEC2" s="744"/>
      <c r="MED2" s="744"/>
      <c r="MEE2" s="744"/>
      <c r="MEF2" s="744"/>
      <c r="MEG2" s="744"/>
      <c r="MEH2" s="744"/>
      <c r="MEI2" s="744"/>
      <c r="MEJ2" s="744"/>
      <c r="MEK2" s="744"/>
      <c r="MEL2" s="744"/>
      <c r="MEM2" s="744"/>
      <c r="MEN2" s="744"/>
      <c r="MEO2" s="744"/>
      <c r="MEP2" s="744"/>
      <c r="MEQ2" s="744"/>
      <c r="MER2" s="744"/>
      <c r="MES2" s="744"/>
      <c r="MET2" s="744"/>
      <c r="MEU2" s="744"/>
      <c r="MEV2" s="744"/>
      <c r="MEW2" s="744"/>
      <c r="MEX2" s="744"/>
      <c r="MEY2" s="744"/>
      <c r="MEZ2" s="744"/>
      <c r="MFA2" s="744"/>
      <c r="MFB2" s="744"/>
      <c r="MFC2" s="744"/>
      <c r="MFD2" s="744"/>
      <c r="MFE2" s="744"/>
      <c r="MFF2" s="744"/>
      <c r="MFG2" s="744"/>
      <c r="MFH2" s="744"/>
      <c r="MFI2" s="744"/>
      <c r="MFJ2" s="744"/>
      <c r="MFK2" s="744"/>
      <c r="MFL2" s="744"/>
      <c r="MFM2" s="744"/>
      <c r="MFN2" s="744"/>
      <c r="MFO2" s="744"/>
      <c r="MFP2" s="744"/>
      <c r="MFQ2" s="744"/>
      <c r="MFR2" s="744"/>
      <c r="MFS2" s="744"/>
      <c r="MFT2" s="744"/>
      <c r="MFU2" s="744"/>
      <c r="MFV2" s="744"/>
      <c r="MFW2" s="744"/>
      <c r="MFX2" s="744"/>
      <c r="MFY2" s="744"/>
      <c r="MFZ2" s="744"/>
      <c r="MGA2" s="744"/>
      <c r="MGB2" s="744"/>
      <c r="MGC2" s="744"/>
      <c r="MGD2" s="744"/>
      <c r="MGE2" s="744"/>
      <c r="MGF2" s="744"/>
      <c r="MGG2" s="744"/>
      <c r="MGH2" s="744"/>
      <c r="MGI2" s="744"/>
      <c r="MGJ2" s="744"/>
      <c r="MGK2" s="744"/>
      <c r="MGL2" s="744"/>
      <c r="MGM2" s="744"/>
      <c r="MGN2" s="744"/>
      <c r="MGO2" s="744"/>
      <c r="MGP2" s="744"/>
      <c r="MGQ2" s="744"/>
      <c r="MGR2" s="744"/>
      <c r="MGS2" s="744"/>
      <c r="MGT2" s="744"/>
      <c r="MGU2" s="744"/>
      <c r="MGV2" s="744"/>
      <c r="MGW2" s="744"/>
      <c r="MGX2" s="744"/>
      <c r="MGY2" s="744"/>
      <c r="MGZ2" s="744"/>
      <c r="MHA2" s="744"/>
      <c r="MHB2" s="744"/>
      <c r="MHC2" s="744"/>
      <c r="MHD2" s="744"/>
      <c r="MHE2" s="744"/>
      <c r="MHF2" s="744"/>
      <c r="MHG2" s="744"/>
      <c r="MHH2" s="744"/>
      <c r="MHI2" s="744"/>
      <c r="MHJ2" s="744"/>
      <c r="MHK2" s="744"/>
      <c r="MHL2" s="744"/>
      <c r="MHM2" s="744"/>
      <c r="MHN2" s="744"/>
      <c r="MHO2" s="744"/>
      <c r="MHP2" s="744"/>
      <c r="MHQ2" s="744"/>
      <c r="MHR2" s="744"/>
      <c r="MHS2" s="744"/>
      <c r="MHT2" s="744"/>
      <c r="MHU2" s="744"/>
      <c r="MHV2" s="744"/>
      <c r="MHW2" s="744"/>
      <c r="MHX2" s="744"/>
      <c r="MHY2" s="744"/>
      <c r="MHZ2" s="744"/>
      <c r="MIA2" s="744"/>
      <c r="MIB2" s="744"/>
      <c r="MIC2" s="744"/>
      <c r="MID2" s="744"/>
      <c r="MIE2" s="744"/>
      <c r="MIF2" s="744"/>
      <c r="MIG2" s="744"/>
      <c r="MIH2" s="744"/>
      <c r="MII2" s="744"/>
      <c r="MIJ2" s="744"/>
      <c r="MIK2" s="744"/>
      <c r="MIL2" s="744"/>
      <c r="MIM2" s="744"/>
      <c r="MIN2" s="744"/>
      <c r="MIO2" s="744"/>
      <c r="MIP2" s="744"/>
      <c r="MIQ2" s="744"/>
      <c r="MIR2" s="744"/>
      <c r="MIS2" s="744"/>
      <c r="MIT2" s="744"/>
      <c r="MIU2" s="744"/>
      <c r="MIV2" s="744"/>
      <c r="MIW2" s="744"/>
      <c r="MIX2" s="744"/>
      <c r="MIY2" s="744"/>
      <c r="MIZ2" s="744"/>
      <c r="MJA2" s="744"/>
      <c r="MJB2" s="744"/>
      <c r="MJC2" s="744"/>
      <c r="MJD2" s="744"/>
      <c r="MJE2" s="744"/>
      <c r="MJF2" s="744"/>
      <c r="MJG2" s="744"/>
      <c r="MJH2" s="744"/>
      <c r="MJI2" s="744"/>
      <c r="MJJ2" s="744"/>
      <c r="MJK2" s="744"/>
      <c r="MJL2" s="744"/>
      <c r="MJM2" s="744"/>
      <c r="MJN2" s="744"/>
      <c r="MJO2" s="744"/>
      <c r="MJP2" s="744"/>
      <c r="MJQ2" s="744"/>
      <c r="MJR2" s="744"/>
      <c r="MJS2" s="744"/>
      <c r="MJT2" s="744"/>
      <c r="MJU2" s="744"/>
      <c r="MJV2" s="744"/>
      <c r="MJW2" s="744"/>
      <c r="MJX2" s="744"/>
      <c r="MJY2" s="744"/>
      <c r="MJZ2" s="744"/>
      <c r="MKA2" s="744"/>
      <c r="MKB2" s="744"/>
      <c r="MKC2" s="744"/>
      <c r="MKD2" s="744"/>
      <c r="MKE2" s="744"/>
      <c r="MKF2" s="744"/>
      <c r="MKG2" s="744"/>
      <c r="MKH2" s="744"/>
      <c r="MKI2" s="744"/>
      <c r="MKJ2" s="744"/>
      <c r="MKK2" s="744"/>
      <c r="MKL2" s="744"/>
      <c r="MKM2" s="744"/>
      <c r="MKN2" s="744"/>
      <c r="MKO2" s="744"/>
      <c r="MKP2" s="744"/>
      <c r="MKQ2" s="744"/>
      <c r="MKR2" s="744"/>
      <c r="MKS2" s="744"/>
      <c r="MKT2" s="744"/>
      <c r="MKU2" s="744"/>
      <c r="MKV2" s="744"/>
      <c r="MKW2" s="744"/>
      <c r="MKX2" s="744"/>
      <c r="MKY2" s="744"/>
      <c r="MKZ2" s="744"/>
      <c r="MLA2" s="744"/>
      <c r="MLB2" s="744"/>
      <c r="MLC2" s="744"/>
      <c r="MLD2" s="744"/>
      <c r="MLE2" s="744"/>
      <c r="MLF2" s="744"/>
      <c r="MLG2" s="744"/>
      <c r="MLH2" s="744"/>
      <c r="MLI2" s="744"/>
      <c r="MLJ2" s="744"/>
      <c r="MLK2" s="744"/>
      <c r="MLL2" s="744"/>
      <c r="MLM2" s="744"/>
      <c r="MLN2" s="744"/>
      <c r="MLO2" s="744"/>
      <c r="MLP2" s="744"/>
      <c r="MLQ2" s="744"/>
      <c r="MLR2" s="744"/>
      <c r="MLS2" s="744"/>
      <c r="MLT2" s="744"/>
      <c r="MLU2" s="744"/>
      <c r="MLV2" s="744"/>
      <c r="MLW2" s="744"/>
      <c r="MLX2" s="744"/>
      <c r="MLY2" s="744"/>
      <c r="MLZ2" s="744"/>
      <c r="MMA2" s="744"/>
      <c r="MMB2" s="744"/>
      <c r="MMC2" s="744"/>
      <c r="MMD2" s="744"/>
      <c r="MME2" s="744"/>
      <c r="MMF2" s="744"/>
      <c r="MMG2" s="744"/>
      <c r="MMH2" s="744"/>
      <c r="MMI2" s="744"/>
      <c r="MMJ2" s="744"/>
      <c r="MMK2" s="744"/>
      <c r="MML2" s="744"/>
      <c r="MMM2" s="744"/>
      <c r="MMN2" s="744"/>
      <c r="MMO2" s="744"/>
      <c r="MMP2" s="744"/>
      <c r="MMQ2" s="744"/>
      <c r="MMR2" s="744"/>
      <c r="MMS2" s="744"/>
      <c r="MMT2" s="744"/>
      <c r="MMU2" s="744"/>
      <c r="MMV2" s="744"/>
      <c r="MMW2" s="744"/>
      <c r="MMX2" s="744"/>
      <c r="MMY2" s="744"/>
      <c r="MMZ2" s="744"/>
      <c r="MNA2" s="744"/>
      <c r="MNB2" s="744"/>
      <c r="MNC2" s="744"/>
      <c r="MND2" s="744"/>
      <c r="MNE2" s="744"/>
      <c r="MNF2" s="744"/>
      <c r="MNG2" s="744"/>
      <c r="MNH2" s="744"/>
      <c r="MNI2" s="744"/>
      <c r="MNJ2" s="744"/>
      <c r="MNK2" s="744"/>
      <c r="MNL2" s="744"/>
      <c r="MNM2" s="744"/>
      <c r="MNN2" s="744"/>
      <c r="MNO2" s="744"/>
      <c r="MNP2" s="744"/>
      <c r="MNQ2" s="744"/>
      <c r="MNR2" s="744"/>
      <c r="MNS2" s="744"/>
      <c r="MNT2" s="744"/>
      <c r="MNU2" s="744"/>
      <c r="MNV2" s="744"/>
      <c r="MNW2" s="744"/>
      <c r="MNX2" s="744"/>
      <c r="MNY2" s="744"/>
      <c r="MNZ2" s="744"/>
      <c r="MOA2" s="744"/>
      <c r="MOB2" s="744"/>
      <c r="MOC2" s="744"/>
      <c r="MOD2" s="744"/>
      <c r="MOE2" s="744"/>
      <c r="MOF2" s="744"/>
      <c r="MOG2" s="744"/>
      <c r="MOH2" s="744"/>
      <c r="MOI2" s="744"/>
      <c r="MOJ2" s="744"/>
      <c r="MOK2" s="744"/>
      <c r="MOL2" s="744"/>
      <c r="MOM2" s="744"/>
      <c r="MON2" s="744"/>
      <c r="MOO2" s="744"/>
      <c r="MOP2" s="744"/>
      <c r="MOQ2" s="744"/>
      <c r="MOR2" s="744"/>
      <c r="MOS2" s="744"/>
      <c r="MOT2" s="744"/>
      <c r="MOU2" s="744"/>
      <c r="MOV2" s="744"/>
      <c r="MOW2" s="744"/>
      <c r="MOX2" s="744"/>
      <c r="MOY2" s="744"/>
      <c r="MOZ2" s="744"/>
      <c r="MPA2" s="744"/>
      <c r="MPB2" s="744"/>
      <c r="MPC2" s="744"/>
      <c r="MPD2" s="744"/>
      <c r="MPE2" s="744"/>
      <c r="MPF2" s="744"/>
      <c r="MPG2" s="744"/>
      <c r="MPH2" s="744"/>
      <c r="MPI2" s="744"/>
      <c r="MPJ2" s="744"/>
      <c r="MPK2" s="744"/>
      <c r="MPL2" s="744"/>
      <c r="MPM2" s="744"/>
      <c r="MPN2" s="744"/>
      <c r="MPO2" s="744"/>
      <c r="MPP2" s="744"/>
      <c r="MPQ2" s="744"/>
      <c r="MPR2" s="744"/>
      <c r="MPS2" s="744"/>
      <c r="MPT2" s="744"/>
      <c r="MPU2" s="744"/>
      <c r="MPV2" s="744"/>
      <c r="MPW2" s="744"/>
      <c r="MPX2" s="744"/>
      <c r="MPY2" s="744"/>
      <c r="MPZ2" s="744"/>
      <c r="MQA2" s="744"/>
      <c r="MQB2" s="744"/>
      <c r="MQC2" s="744"/>
      <c r="MQD2" s="744"/>
      <c r="MQE2" s="744"/>
      <c r="MQF2" s="744"/>
      <c r="MQG2" s="744"/>
      <c r="MQH2" s="744"/>
      <c r="MQI2" s="744"/>
      <c r="MQJ2" s="744"/>
      <c r="MQK2" s="744"/>
      <c r="MQL2" s="744"/>
      <c r="MQM2" s="744"/>
      <c r="MQN2" s="744"/>
      <c r="MQO2" s="744"/>
      <c r="MQP2" s="744"/>
      <c r="MQQ2" s="744"/>
      <c r="MQR2" s="744"/>
      <c r="MQS2" s="744"/>
      <c r="MQT2" s="744"/>
      <c r="MQU2" s="744"/>
      <c r="MQV2" s="744"/>
      <c r="MQW2" s="744"/>
      <c r="MQX2" s="744"/>
      <c r="MQY2" s="744"/>
      <c r="MQZ2" s="744"/>
      <c r="MRA2" s="744"/>
      <c r="MRB2" s="744"/>
      <c r="MRC2" s="744"/>
      <c r="MRD2" s="744"/>
      <c r="MRE2" s="744"/>
      <c r="MRF2" s="744"/>
      <c r="MRG2" s="744"/>
      <c r="MRH2" s="744"/>
      <c r="MRI2" s="744"/>
      <c r="MRJ2" s="744"/>
      <c r="MRK2" s="744"/>
      <c r="MRL2" s="744"/>
      <c r="MRM2" s="744"/>
      <c r="MRN2" s="744"/>
      <c r="MRO2" s="744"/>
      <c r="MRP2" s="744"/>
      <c r="MRQ2" s="744"/>
      <c r="MRR2" s="744"/>
      <c r="MRS2" s="744"/>
      <c r="MRT2" s="744"/>
      <c r="MRU2" s="744"/>
      <c r="MRV2" s="744"/>
      <c r="MRW2" s="744"/>
      <c r="MRX2" s="744"/>
      <c r="MRY2" s="744"/>
      <c r="MRZ2" s="744"/>
      <c r="MSA2" s="744"/>
      <c r="MSB2" s="744"/>
      <c r="MSC2" s="744"/>
      <c r="MSD2" s="744"/>
      <c r="MSE2" s="744"/>
      <c r="MSF2" s="744"/>
      <c r="MSG2" s="744"/>
      <c r="MSH2" s="744"/>
      <c r="MSI2" s="744"/>
      <c r="MSJ2" s="744"/>
      <c r="MSK2" s="744"/>
      <c r="MSL2" s="744"/>
      <c r="MSM2" s="744"/>
      <c r="MSN2" s="744"/>
      <c r="MSO2" s="744"/>
      <c r="MSP2" s="744"/>
      <c r="MSQ2" s="744"/>
      <c r="MSR2" s="744"/>
      <c r="MSS2" s="744"/>
      <c r="MST2" s="744"/>
      <c r="MSU2" s="744"/>
      <c r="MSV2" s="744"/>
      <c r="MSW2" s="744"/>
      <c r="MSX2" s="744"/>
      <c r="MSY2" s="744"/>
      <c r="MSZ2" s="744"/>
      <c r="MTA2" s="744"/>
      <c r="MTB2" s="744"/>
      <c r="MTC2" s="744"/>
      <c r="MTD2" s="744"/>
      <c r="MTE2" s="744"/>
      <c r="MTF2" s="744"/>
      <c r="MTG2" s="744"/>
      <c r="MTH2" s="744"/>
      <c r="MTI2" s="744"/>
      <c r="MTJ2" s="744"/>
      <c r="MTK2" s="744"/>
      <c r="MTL2" s="744"/>
      <c r="MTM2" s="744"/>
      <c r="MTN2" s="744"/>
      <c r="MTO2" s="744"/>
      <c r="MTP2" s="744"/>
      <c r="MTQ2" s="744"/>
      <c r="MTR2" s="744"/>
      <c r="MTS2" s="744"/>
      <c r="MTT2" s="744"/>
      <c r="MTU2" s="744"/>
      <c r="MTV2" s="744"/>
      <c r="MTW2" s="744"/>
      <c r="MTX2" s="744"/>
      <c r="MTY2" s="744"/>
      <c r="MTZ2" s="744"/>
      <c r="MUA2" s="744"/>
      <c r="MUB2" s="744"/>
      <c r="MUC2" s="744"/>
      <c r="MUD2" s="744"/>
      <c r="MUE2" s="744"/>
      <c r="MUF2" s="744"/>
      <c r="MUG2" s="744"/>
      <c r="MUH2" s="744"/>
      <c r="MUI2" s="744"/>
      <c r="MUJ2" s="744"/>
      <c r="MUK2" s="744"/>
      <c r="MUL2" s="744"/>
      <c r="MUM2" s="744"/>
      <c r="MUN2" s="744"/>
      <c r="MUO2" s="744"/>
      <c r="MUP2" s="744"/>
      <c r="MUQ2" s="744"/>
      <c r="MUR2" s="744"/>
      <c r="MUS2" s="744"/>
      <c r="MUT2" s="744"/>
      <c r="MUU2" s="744"/>
      <c r="MUV2" s="744"/>
      <c r="MUW2" s="744"/>
      <c r="MUX2" s="744"/>
      <c r="MUY2" s="744"/>
      <c r="MUZ2" s="744"/>
      <c r="MVA2" s="744"/>
      <c r="MVB2" s="744"/>
      <c r="MVC2" s="744"/>
      <c r="MVD2" s="744"/>
      <c r="MVE2" s="744"/>
      <c r="MVF2" s="744"/>
      <c r="MVG2" s="744"/>
      <c r="MVH2" s="744"/>
      <c r="MVI2" s="744"/>
      <c r="MVJ2" s="744"/>
      <c r="MVK2" s="744"/>
      <c r="MVL2" s="744"/>
      <c r="MVM2" s="744"/>
      <c r="MVN2" s="744"/>
      <c r="MVO2" s="744"/>
      <c r="MVP2" s="744"/>
      <c r="MVQ2" s="744"/>
      <c r="MVR2" s="744"/>
      <c r="MVS2" s="744"/>
      <c r="MVT2" s="744"/>
      <c r="MVU2" s="744"/>
      <c r="MVV2" s="744"/>
      <c r="MVW2" s="744"/>
      <c r="MVX2" s="744"/>
      <c r="MVY2" s="744"/>
      <c r="MVZ2" s="744"/>
      <c r="MWA2" s="744"/>
      <c r="MWB2" s="744"/>
      <c r="MWC2" s="744"/>
      <c r="MWD2" s="744"/>
      <c r="MWE2" s="744"/>
      <c r="MWF2" s="744"/>
      <c r="MWG2" s="744"/>
      <c r="MWH2" s="744"/>
      <c r="MWI2" s="744"/>
      <c r="MWJ2" s="744"/>
      <c r="MWK2" s="744"/>
      <c r="MWL2" s="744"/>
      <c r="MWM2" s="744"/>
      <c r="MWN2" s="744"/>
      <c r="MWO2" s="744"/>
      <c r="MWP2" s="744"/>
      <c r="MWQ2" s="744"/>
      <c r="MWR2" s="744"/>
      <c r="MWS2" s="744"/>
      <c r="MWT2" s="744"/>
      <c r="MWU2" s="744"/>
      <c r="MWV2" s="744"/>
      <c r="MWW2" s="744"/>
      <c r="MWX2" s="744"/>
      <c r="MWY2" s="744"/>
      <c r="MWZ2" s="744"/>
      <c r="MXA2" s="744"/>
      <c r="MXB2" s="744"/>
      <c r="MXC2" s="744"/>
      <c r="MXD2" s="744"/>
      <c r="MXE2" s="744"/>
      <c r="MXF2" s="744"/>
      <c r="MXG2" s="744"/>
      <c r="MXH2" s="744"/>
      <c r="MXI2" s="744"/>
      <c r="MXJ2" s="744"/>
      <c r="MXK2" s="744"/>
      <c r="MXL2" s="744"/>
      <c r="MXM2" s="744"/>
      <c r="MXN2" s="744"/>
      <c r="MXO2" s="744"/>
      <c r="MXP2" s="744"/>
      <c r="MXQ2" s="744"/>
      <c r="MXR2" s="744"/>
      <c r="MXS2" s="744"/>
      <c r="MXT2" s="744"/>
      <c r="MXU2" s="744"/>
      <c r="MXV2" s="744"/>
      <c r="MXW2" s="744"/>
      <c r="MXX2" s="744"/>
      <c r="MXY2" s="744"/>
      <c r="MXZ2" s="744"/>
      <c r="MYA2" s="744"/>
      <c r="MYB2" s="744"/>
      <c r="MYC2" s="744"/>
      <c r="MYD2" s="744"/>
      <c r="MYE2" s="744"/>
      <c r="MYF2" s="744"/>
      <c r="MYG2" s="744"/>
      <c r="MYH2" s="744"/>
      <c r="MYI2" s="744"/>
      <c r="MYJ2" s="744"/>
      <c r="MYK2" s="744"/>
      <c r="MYL2" s="744"/>
      <c r="MYM2" s="744"/>
      <c r="MYN2" s="744"/>
      <c r="MYO2" s="744"/>
      <c r="MYP2" s="744"/>
      <c r="MYQ2" s="744"/>
      <c r="MYR2" s="744"/>
      <c r="MYS2" s="744"/>
      <c r="MYT2" s="744"/>
      <c r="MYU2" s="744"/>
      <c r="MYV2" s="744"/>
      <c r="MYW2" s="744"/>
      <c r="MYX2" s="744"/>
      <c r="MYY2" s="744"/>
      <c r="MYZ2" s="744"/>
      <c r="MZA2" s="744"/>
      <c r="MZB2" s="744"/>
      <c r="MZC2" s="744"/>
      <c r="MZD2" s="744"/>
      <c r="MZE2" s="744"/>
      <c r="MZF2" s="744"/>
      <c r="MZG2" s="744"/>
      <c r="MZH2" s="744"/>
      <c r="MZI2" s="744"/>
      <c r="MZJ2" s="744"/>
      <c r="MZK2" s="744"/>
      <c r="MZL2" s="744"/>
      <c r="MZM2" s="744"/>
      <c r="MZN2" s="744"/>
      <c r="MZO2" s="744"/>
      <c r="MZP2" s="744"/>
      <c r="MZQ2" s="744"/>
      <c r="MZR2" s="744"/>
      <c r="MZS2" s="744"/>
      <c r="MZT2" s="744"/>
      <c r="MZU2" s="744"/>
      <c r="MZV2" s="744"/>
      <c r="MZW2" s="744"/>
      <c r="MZX2" s="744"/>
      <c r="MZY2" s="744"/>
      <c r="MZZ2" s="744"/>
      <c r="NAA2" s="744"/>
      <c r="NAB2" s="744"/>
      <c r="NAC2" s="744"/>
      <c r="NAD2" s="744"/>
      <c r="NAE2" s="744"/>
      <c r="NAF2" s="744"/>
      <c r="NAG2" s="744"/>
      <c r="NAH2" s="744"/>
      <c r="NAI2" s="744"/>
      <c r="NAJ2" s="744"/>
      <c r="NAK2" s="744"/>
      <c r="NAL2" s="744"/>
      <c r="NAM2" s="744"/>
      <c r="NAN2" s="744"/>
      <c r="NAO2" s="744"/>
      <c r="NAP2" s="744"/>
      <c r="NAQ2" s="744"/>
      <c r="NAR2" s="744"/>
      <c r="NAS2" s="744"/>
      <c r="NAT2" s="744"/>
      <c r="NAU2" s="744"/>
      <c r="NAV2" s="744"/>
      <c r="NAW2" s="744"/>
      <c r="NAX2" s="744"/>
      <c r="NAY2" s="744"/>
      <c r="NAZ2" s="744"/>
      <c r="NBA2" s="744"/>
      <c r="NBB2" s="744"/>
      <c r="NBC2" s="744"/>
      <c r="NBD2" s="744"/>
      <c r="NBE2" s="744"/>
      <c r="NBF2" s="744"/>
      <c r="NBG2" s="744"/>
      <c r="NBH2" s="744"/>
      <c r="NBI2" s="744"/>
      <c r="NBJ2" s="744"/>
      <c r="NBK2" s="744"/>
      <c r="NBL2" s="744"/>
      <c r="NBM2" s="744"/>
      <c r="NBN2" s="744"/>
      <c r="NBO2" s="744"/>
      <c r="NBP2" s="744"/>
      <c r="NBQ2" s="744"/>
      <c r="NBR2" s="744"/>
      <c r="NBS2" s="744"/>
      <c r="NBT2" s="744"/>
      <c r="NBU2" s="744"/>
      <c r="NBV2" s="744"/>
      <c r="NBW2" s="744"/>
      <c r="NBX2" s="744"/>
      <c r="NBY2" s="744"/>
      <c r="NBZ2" s="744"/>
      <c r="NCA2" s="744"/>
      <c r="NCB2" s="744"/>
      <c r="NCC2" s="744"/>
      <c r="NCD2" s="744"/>
      <c r="NCE2" s="744"/>
      <c r="NCF2" s="744"/>
      <c r="NCG2" s="744"/>
      <c r="NCH2" s="744"/>
      <c r="NCI2" s="744"/>
      <c r="NCJ2" s="744"/>
      <c r="NCK2" s="744"/>
      <c r="NCL2" s="744"/>
      <c r="NCM2" s="744"/>
      <c r="NCN2" s="744"/>
      <c r="NCO2" s="744"/>
      <c r="NCP2" s="744"/>
      <c r="NCQ2" s="744"/>
      <c r="NCR2" s="744"/>
      <c r="NCS2" s="744"/>
      <c r="NCT2" s="744"/>
      <c r="NCU2" s="744"/>
      <c r="NCV2" s="744"/>
      <c r="NCW2" s="744"/>
      <c r="NCX2" s="744"/>
      <c r="NCY2" s="744"/>
      <c r="NCZ2" s="744"/>
      <c r="NDA2" s="744"/>
      <c r="NDB2" s="744"/>
      <c r="NDC2" s="744"/>
      <c r="NDD2" s="744"/>
      <c r="NDE2" s="744"/>
      <c r="NDF2" s="744"/>
      <c r="NDG2" s="744"/>
      <c r="NDH2" s="744"/>
      <c r="NDI2" s="744"/>
      <c r="NDJ2" s="744"/>
      <c r="NDK2" s="744"/>
      <c r="NDL2" s="744"/>
      <c r="NDM2" s="744"/>
      <c r="NDN2" s="744"/>
      <c r="NDO2" s="744"/>
      <c r="NDP2" s="744"/>
      <c r="NDQ2" s="744"/>
      <c r="NDR2" s="744"/>
      <c r="NDS2" s="744"/>
      <c r="NDT2" s="744"/>
      <c r="NDU2" s="744"/>
      <c r="NDV2" s="744"/>
      <c r="NDW2" s="744"/>
      <c r="NDX2" s="744"/>
      <c r="NDY2" s="744"/>
      <c r="NDZ2" s="744"/>
      <c r="NEA2" s="744"/>
      <c r="NEB2" s="744"/>
      <c r="NEC2" s="744"/>
      <c r="NED2" s="744"/>
      <c r="NEE2" s="744"/>
      <c r="NEF2" s="744"/>
      <c r="NEG2" s="744"/>
      <c r="NEH2" s="744"/>
      <c r="NEI2" s="744"/>
      <c r="NEJ2" s="744"/>
      <c r="NEK2" s="744"/>
      <c r="NEL2" s="744"/>
      <c r="NEM2" s="744"/>
      <c r="NEN2" s="744"/>
      <c r="NEO2" s="744"/>
      <c r="NEP2" s="744"/>
      <c r="NEQ2" s="744"/>
      <c r="NER2" s="744"/>
      <c r="NES2" s="744"/>
      <c r="NET2" s="744"/>
      <c r="NEU2" s="744"/>
      <c r="NEV2" s="744"/>
      <c r="NEW2" s="744"/>
      <c r="NEX2" s="744"/>
      <c r="NEY2" s="744"/>
      <c r="NEZ2" s="744"/>
      <c r="NFA2" s="744"/>
      <c r="NFB2" s="744"/>
      <c r="NFC2" s="744"/>
      <c r="NFD2" s="744"/>
      <c r="NFE2" s="744"/>
      <c r="NFF2" s="744"/>
      <c r="NFG2" s="744"/>
      <c r="NFH2" s="744"/>
      <c r="NFI2" s="744"/>
      <c r="NFJ2" s="744"/>
      <c r="NFK2" s="744"/>
      <c r="NFL2" s="744"/>
      <c r="NFM2" s="744"/>
      <c r="NFN2" s="744"/>
      <c r="NFO2" s="744"/>
      <c r="NFP2" s="744"/>
      <c r="NFQ2" s="744"/>
      <c r="NFR2" s="744"/>
      <c r="NFS2" s="744"/>
      <c r="NFT2" s="744"/>
      <c r="NFU2" s="744"/>
      <c r="NFV2" s="744"/>
      <c r="NFW2" s="744"/>
      <c r="NFX2" s="744"/>
      <c r="NFY2" s="744"/>
      <c r="NFZ2" s="744"/>
      <c r="NGA2" s="744"/>
      <c r="NGB2" s="744"/>
      <c r="NGC2" s="744"/>
      <c r="NGD2" s="744"/>
      <c r="NGE2" s="744"/>
      <c r="NGF2" s="744"/>
      <c r="NGG2" s="744"/>
      <c r="NGH2" s="744"/>
      <c r="NGI2" s="744"/>
      <c r="NGJ2" s="744"/>
      <c r="NGK2" s="744"/>
      <c r="NGL2" s="744"/>
      <c r="NGM2" s="744"/>
      <c r="NGN2" s="744"/>
      <c r="NGO2" s="744"/>
      <c r="NGP2" s="744"/>
      <c r="NGQ2" s="744"/>
      <c r="NGR2" s="744"/>
      <c r="NGS2" s="744"/>
      <c r="NGT2" s="744"/>
      <c r="NGU2" s="744"/>
      <c r="NGV2" s="744"/>
      <c r="NGW2" s="744"/>
      <c r="NGX2" s="744"/>
      <c r="NGY2" s="744"/>
      <c r="NGZ2" s="744"/>
      <c r="NHA2" s="744"/>
      <c r="NHB2" s="744"/>
      <c r="NHC2" s="744"/>
      <c r="NHD2" s="744"/>
      <c r="NHE2" s="744"/>
      <c r="NHF2" s="744"/>
      <c r="NHG2" s="744"/>
      <c r="NHH2" s="744"/>
      <c r="NHI2" s="744"/>
      <c r="NHJ2" s="744"/>
      <c r="NHK2" s="744"/>
      <c r="NHL2" s="744"/>
      <c r="NHM2" s="744"/>
      <c r="NHN2" s="744"/>
      <c r="NHO2" s="744"/>
      <c r="NHP2" s="744"/>
      <c r="NHQ2" s="744"/>
      <c r="NHR2" s="744"/>
      <c r="NHS2" s="744"/>
      <c r="NHT2" s="744"/>
      <c r="NHU2" s="744"/>
      <c r="NHV2" s="744"/>
      <c r="NHW2" s="744"/>
      <c r="NHX2" s="744"/>
      <c r="NHY2" s="744"/>
      <c r="NHZ2" s="744"/>
      <c r="NIA2" s="744"/>
      <c r="NIB2" s="744"/>
      <c r="NIC2" s="744"/>
      <c r="NID2" s="744"/>
      <c r="NIE2" s="744"/>
      <c r="NIF2" s="744"/>
      <c r="NIG2" s="744"/>
      <c r="NIH2" s="744"/>
      <c r="NII2" s="744"/>
      <c r="NIJ2" s="744"/>
      <c r="NIK2" s="744"/>
      <c r="NIL2" s="744"/>
      <c r="NIM2" s="744"/>
      <c r="NIN2" s="744"/>
      <c r="NIO2" s="744"/>
      <c r="NIP2" s="744"/>
      <c r="NIQ2" s="744"/>
      <c r="NIR2" s="744"/>
      <c r="NIS2" s="744"/>
      <c r="NIT2" s="744"/>
      <c r="NIU2" s="744"/>
      <c r="NIV2" s="744"/>
      <c r="NIW2" s="744"/>
      <c r="NIX2" s="744"/>
      <c r="NIY2" s="744"/>
      <c r="NIZ2" s="744"/>
      <c r="NJA2" s="744"/>
      <c r="NJB2" s="744"/>
      <c r="NJC2" s="744"/>
      <c r="NJD2" s="744"/>
      <c r="NJE2" s="744"/>
      <c r="NJF2" s="744"/>
      <c r="NJG2" s="744"/>
      <c r="NJH2" s="744"/>
      <c r="NJI2" s="744"/>
      <c r="NJJ2" s="744"/>
      <c r="NJK2" s="744"/>
      <c r="NJL2" s="744"/>
      <c r="NJM2" s="744"/>
      <c r="NJN2" s="744"/>
      <c r="NJO2" s="744"/>
      <c r="NJP2" s="744"/>
      <c r="NJQ2" s="744"/>
      <c r="NJR2" s="744"/>
      <c r="NJS2" s="744"/>
      <c r="NJT2" s="744"/>
      <c r="NJU2" s="744"/>
      <c r="NJV2" s="744"/>
      <c r="NJW2" s="744"/>
      <c r="NJX2" s="744"/>
      <c r="NJY2" s="744"/>
      <c r="NJZ2" s="744"/>
      <c r="NKA2" s="744"/>
      <c r="NKB2" s="744"/>
      <c r="NKC2" s="744"/>
      <c r="NKD2" s="744"/>
      <c r="NKE2" s="744"/>
      <c r="NKF2" s="744"/>
      <c r="NKG2" s="744"/>
      <c r="NKH2" s="744"/>
      <c r="NKI2" s="744"/>
      <c r="NKJ2" s="744"/>
      <c r="NKK2" s="744"/>
      <c r="NKL2" s="744"/>
      <c r="NKM2" s="744"/>
      <c r="NKN2" s="744"/>
      <c r="NKO2" s="744"/>
      <c r="NKP2" s="744"/>
      <c r="NKQ2" s="744"/>
      <c r="NKR2" s="744"/>
      <c r="NKS2" s="744"/>
      <c r="NKT2" s="744"/>
      <c r="NKU2" s="744"/>
      <c r="NKV2" s="744"/>
      <c r="NKW2" s="744"/>
      <c r="NKX2" s="744"/>
      <c r="NKY2" s="744"/>
      <c r="NKZ2" s="744"/>
      <c r="NLA2" s="744"/>
      <c r="NLB2" s="744"/>
      <c r="NLC2" s="744"/>
      <c r="NLD2" s="744"/>
      <c r="NLE2" s="744"/>
      <c r="NLF2" s="744"/>
      <c r="NLG2" s="744"/>
      <c r="NLH2" s="744"/>
      <c r="NLI2" s="744"/>
      <c r="NLJ2" s="744"/>
      <c r="NLK2" s="744"/>
      <c r="NLL2" s="744"/>
      <c r="NLM2" s="744"/>
      <c r="NLN2" s="744"/>
      <c r="NLO2" s="744"/>
      <c r="NLP2" s="744"/>
      <c r="NLQ2" s="744"/>
      <c r="NLR2" s="744"/>
      <c r="NLS2" s="744"/>
      <c r="NLT2" s="744"/>
      <c r="NLU2" s="744"/>
      <c r="NLV2" s="744"/>
      <c r="NLW2" s="744"/>
      <c r="NLX2" s="744"/>
      <c r="NLY2" s="744"/>
      <c r="NLZ2" s="744"/>
      <c r="NMA2" s="744"/>
      <c r="NMB2" s="744"/>
      <c r="NMC2" s="744"/>
      <c r="NMD2" s="744"/>
      <c r="NME2" s="744"/>
      <c r="NMF2" s="744"/>
      <c r="NMG2" s="744"/>
      <c r="NMH2" s="744"/>
      <c r="NMI2" s="744"/>
      <c r="NMJ2" s="744"/>
      <c r="NMK2" s="744"/>
      <c r="NML2" s="744"/>
      <c r="NMM2" s="744"/>
      <c r="NMN2" s="744"/>
      <c r="NMO2" s="744"/>
      <c r="NMP2" s="744"/>
      <c r="NMQ2" s="744"/>
      <c r="NMR2" s="744"/>
      <c r="NMS2" s="744"/>
      <c r="NMT2" s="744"/>
      <c r="NMU2" s="744"/>
      <c r="NMV2" s="744"/>
      <c r="NMW2" s="744"/>
      <c r="NMX2" s="744"/>
      <c r="NMY2" s="744"/>
      <c r="NMZ2" s="744"/>
      <c r="NNA2" s="744"/>
      <c r="NNB2" s="744"/>
      <c r="NNC2" s="744"/>
      <c r="NND2" s="744"/>
      <c r="NNE2" s="744"/>
      <c r="NNF2" s="744"/>
      <c r="NNG2" s="744"/>
      <c r="NNH2" s="744"/>
      <c r="NNI2" s="744"/>
      <c r="NNJ2" s="744"/>
      <c r="NNK2" s="744"/>
      <c r="NNL2" s="744"/>
      <c r="NNM2" s="744"/>
      <c r="NNN2" s="744"/>
      <c r="NNO2" s="744"/>
      <c r="NNP2" s="744"/>
      <c r="NNQ2" s="744"/>
      <c r="NNR2" s="744"/>
      <c r="NNS2" s="744"/>
      <c r="NNT2" s="744"/>
      <c r="NNU2" s="744"/>
      <c r="NNV2" s="744"/>
      <c r="NNW2" s="744"/>
      <c r="NNX2" s="744"/>
      <c r="NNY2" s="744"/>
      <c r="NNZ2" s="744"/>
      <c r="NOA2" s="744"/>
      <c r="NOB2" s="744"/>
      <c r="NOC2" s="744"/>
      <c r="NOD2" s="744"/>
      <c r="NOE2" s="744"/>
      <c r="NOF2" s="744"/>
      <c r="NOG2" s="744"/>
      <c r="NOH2" s="744"/>
      <c r="NOI2" s="744"/>
      <c r="NOJ2" s="744"/>
      <c r="NOK2" s="744"/>
      <c r="NOL2" s="744"/>
      <c r="NOM2" s="744"/>
      <c r="NON2" s="744"/>
      <c r="NOO2" s="744"/>
      <c r="NOP2" s="744"/>
      <c r="NOQ2" s="744"/>
      <c r="NOR2" s="744"/>
      <c r="NOS2" s="744"/>
      <c r="NOT2" s="744"/>
      <c r="NOU2" s="744"/>
      <c r="NOV2" s="744"/>
      <c r="NOW2" s="744"/>
      <c r="NOX2" s="744"/>
      <c r="NOY2" s="744"/>
      <c r="NOZ2" s="744"/>
      <c r="NPA2" s="744"/>
      <c r="NPB2" s="744"/>
      <c r="NPC2" s="744"/>
      <c r="NPD2" s="744"/>
      <c r="NPE2" s="744"/>
      <c r="NPF2" s="744"/>
      <c r="NPG2" s="744"/>
      <c r="NPH2" s="744"/>
      <c r="NPI2" s="744"/>
      <c r="NPJ2" s="744"/>
      <c r="NPK2" s="744"/>
      <c r="NPL2" s="744"/>
      <c r="NPM2" s="744"/>
      <c r="NPN2" s="744"/>
      <c r="NPO2" s="744"/>
      <c r="NPP2" s="744"/>
      <c r="NPQ2" s="744"/>
      <c r="NPR2" s="744"/>
      <c r="NPS2" s="744"/>
      <c r="NPT2" s="744"/>
      <c r="NPU2" s="744"/>
      <c r="NPV2" s="744"/>
      <c r="NPW2" s="744"/>
      <c r="NPX2" s="744"/>
      <c r="NPY2" s="744"/>
      <c r="NPZ2" s="744"/>
      <c r="NQA2" s="744"/>
      <c r="NQB2" s="744"/>
      <c r="NQC2" s="744"/>
      <c r="NQD2" s="744"/>
      <c r="NQE2" s="744"/>
      <c r="NQF2" s="744"/>
      <c r="NQG2" s="744"/>
      <c r="NQH2" s="744"/>
      <c r="NQI2" s="744"/>
      <c r="NQJ2" s="744"/>
      <c r="NQK2" s="744"/>
      <c r="NQL2" s="744"/>
      <c r="NQM2" s="744"/>
      <c r="NQN2" s="744"/>
      <c r="NQO2" s="744"/>
      <c r="NQP2" s="744"/>
      <c r="NQQ2" s="744"/>
      <c r="NQR2" s="744"/>
      <c r="NQS2" s="744"/>
      <c r="NQT2" s="744"/>
      <c r="NQU2" s="744"/>
      <c r="NQV2" s="744"/>
      <c r="NQW2" s="744"/>
      <c r="NQX2" s="744"/>
      <c r="NQY2" s="744"/>
      <c r="NQZ2" s="744"/>
      <c r="NRA2" s="744"/>
      <c r="NRB2" s="744"/>
      <c r="NRC2" s="744"/>
      <c r="NRD2" s="744"/>
      <c r="NRE2" s="744"/>
      <c r="NRF2" s="744"/>
      <c r="NRG2" s="744"/>
      <c r="NRH2" s="744"/>
      <c r="NRI2" s="744"/>
      <c r="NRJ2" s="744"/>
      <c r="NRK2" s="744"/>
      <c r="NRL2" s="744"/>
      <c r="NRM2" s="744"/>
      <c r="NRN2" s="744"/>
      <c r="NRO2" s="744"/>
      <c r="NRP2" s="744"/>
      <c r="NRQ2" s="744"/>
      <c r="NRR2" s="744"/>
      <c r="NRS2" s="744"/>
      <c r="NRT2" s="744"/>
      <c r="NRU2" s="744"/>
      <c r="NRV2" s="744"/>
      <c r="NRW2" s="744"/>
      <c r="NRX2" s="744"/>
      <c r="NRY2" s="744"/>
      <c r="NRZ2" s="744"/>
      <c r="NSA2" s="744"/>
      <c r="NSB2" s="744"/>
      <c r="NSC2" s="744"/>
      <c r="NSD2" s="744"/>
      <c r="NSE2" s="744"/>
      <c r="NSF2" s="744"/>
      <c r="NSG2" s="744"/>
      <c r="NSH2" s="744"/>
      <c r="NSI2" s="744"/>
      <c r="NSJ2" s="744"/>
      <c r="NSK2" s="744"/>
      <c r="NSL2" s="744"/>
      <c r="NSM2" s="744"/>
      <c r="NSN2" s="744"/>
      <c r="NSO2" s="744"/>
      <c r="NSP2" s="744"/>
      <c r="NSQ2" s="744"/>
      <c r="NSR2" s="744"/>
      <c r="NSS2" s="744"/>
      <c r="NST2" s="744"/>
      <c r="NSU2" s="744"/>
      <c r="NSV2" s="744"/>
      <c r="NSW2" s="744"/>
      <c r="NSX2" s="744"/>
      <c r="NSY2" s="744"/>
      <c r="NSZ2" s="744"/>
      <c r="NTA2" s="744"/>
      <c r="NTB2" s="744"/>
      <c r="NTC2" s="744"/>
      <c r="NTD2" s="744"/>
      <c r="NTE2" s="744"/>
      <c r="NTF2" s="744"/>
      <c r="NTG2" s="744"/>
      <c r="NTH2" s="744"/>
      <c r="NTI2" s="744"/>
      <c r="NTJ2" s="744"/>
      <c r="NTK2" s="744"/>
      <c r="NTL2" s="744"/>
      <c r="NTM2" s="744"/>
      <c r="NTN2" s="744"/>
      <c r="NTO2" s="744"/>
      <c r="NTP2" s="744"/>
      <c r="NTQ2" s="744"/>
      <c r="NTR2" s="744"/>
      <c r="NTS2" s="744"/>
      <c r="NTT2" s="744"/>
      <c r="NTU2" s="744"/>
      <c r="NTV2" s="744"/>
      <c r="NTW2" s="744"/>
      <c r="NTX2" s="744"/>
      <c r="NTY2" s="744"/>
      <c r="NTZ2" s="744"/>
      <c r="NUA2" s="744"/>
      <c r="NUB2" s="744"/>
      <c r="NUC2" s="744"/>
      <c r="NUD2" s="744"/>
      <c r="NUE2" s="744"/>
      <c r="NUF2" s="744"/>
      <c r="NUG2" s="744"/>
      <c r="NUH2" s="744"/>
      <c r="NUI2" s="744"/>
      <c r="NUJ2" s="744"/>
      <c r="NUK2" s="744"/>
      <c r="NUL2" s="744"/>
      <c r="NUM2" s="744"/>
      <c r="NUN2" s="744"/>
      <c r="NUO2" s="744"/>
      <c r="NUP2" s="744"/>
      <c r="NUQ2" s="744"/>
      <c r="NUR2" s="744"/>
      <c r="NUS2" s="744"/>
      <c r="NUT2" s="744"/>
      <c r="NUU2" s="744"/>
      <c r="NUV2" s="744"/>
      <c r="NUW2" s="744"/>
      <c r="NUX2" s="744"/>
      <c r="NUY2" s="744"/>
      <c r="NUZ2" s="744"/>
      <c r="NVA2" s="744"/>
      <c r="NVB2" s="744"/>
      <c r="NVC2" s="744"/>
      <c r="NVD2" s="744"/>
      <c r="NVE2" s="744"/>
      <c r="NVF2" s="744"/>
      <c r="NVG2" s="744"/>
      <c r="NVH2" s="744"/>
      <c r="NVI2" s="744"/>
      <c r="NVJ2" s="744"/>
      <c r="NVK2" s="744"/>
      <c r="NVL2" s="744"/>
      <c r="NVM2" s="744"/>
      <c r="NVN2" s="744"/>
      <c r="NVO2" s="744"/>
      <c r="NVP2" s="744"/>
      <c r="NVQ2" s="744"/>
      <c r="NVR2" s="744"/>
      <c r="NVS2" s="744"/>
      <c r="NVT2" s="744"/>
      <c r="NVU2" s="744"/>
      <c r="NVV2" s="744"/>
      <c r="NVW2" s="744"/>
      <c r="NVX2" s="744"/>
      <c r="NVY2" s="744"/>
      <c r="NVZ2" s="744"/>
      <c r="NWA2" s="744"/>
      <c r="NWB2" s="744"/>
      <c r="NWC2" s="744"/>
      <c r="NWD2" s="744"/>
      <c r="NWE2" s="744"/>
      <c r="NWF2" s="744"/>
      <c r="NWG2" s="744"/>
      <c r="NWH2" s="744"/>
      <c r="NWI2" s="744"/>
      <c r="NWJ2" s="744"/>
      <c r="NWK2" s="744"/>
      <c r="NWL2" s="744"/>
      <c r="NWM2" s="744"/>
      <c r="NWN2" s="744"/>
      <c r="NWO2" s="744"/>
      <c r="NWP2" s="744"/>
      <c r="NWQ2" s="744"/>
      <c r="NWR2" s="744"/>
      <c r="NWS2" s="744"/>
      <c r="NWT2" s="744"/>
      <c r="NWU2" s="744"/>
      <c r="NWV2" s="744"/>
      <c r="NWW2" s="744"/>
      <c r="NWX2" s="744"/>
      <c r="NWY2" s="744"/>
      <c r="NWZ2" s="744"/>
      <c r="NXA2" s="744"/>
      <c r="NXB2" s="744"/>
      <c r="NXC2" s="744"/>
      <c r="NXD2" s="744"/>
      <c r="NXE2" s="744"/>
      <c r="NXF2" s="744"/>
      <c r="NXG2" s="744"/>
      <c r="NXH2" s="744"/>
      <c r="NXI2" s="744"/>
      <c r="NXJ2" s="744"/>
      <c r="NXK2" s="744"/>
      <c r="NXL2" s="744"/>
      <c r="NXM2" s="744"/>
      <c r="NXN2" s="744"/>
      <c r="NXO2" s="744"/>
      <c r="NXP2" s="744"/>
      <c r="NXQ2" s="744"/>
      <c r="NXR2" s="744"/>
      <c r="NXS2" s="744"/>
      <c r="NXT2" s="744"/>
      <c r="NXU2" s="744"/>
      <c r="NXV2" s="744"/>
      <c r="NXW2" s="744"/>
      <c r="NXX2" s="744"/>
      <c r="NXY2" s="744"/>
      <c r="NXZ2" s="744"/>
      <c r="NYA2" s="744"/>
      <c r="NYB2" s="744"/>
      <c r="NYC2" s="744"/>
      <c r="NYD2" s="744"/>
      <c r="NYE2" s="744"/>
      <c r="NYF2" s="744"/>
      <c r="NYG2" s="744"/>
      <c r="NYH2" s="744"/>
      <c r="NYI2" s="744"/>
      <c r="NYJ2" s="744"/>
      <c r="NYK2" s="744"/>
      <c r="NYL2" s="744"/>
      <c r="NYM2" s="744"/>
      <c r="NYN2" s="744"/>
      <c r="NYO2" s="744"/>
      <c r="NYP2" s="744"/>
      <c r="NYQ2" s="744"/>
      <c r="NYR2" s="744"/>
      <c r="NYS2" s="744"/>
      <c r="NYT2" s="744"/>
      <c r="NYU2" s="744"/>
      <c r="NYV2" s="744"/>
      <c r="NYW2" s="744"/>
      <c r="NYX2" s="744"/>
      <c r="NYY2" s="744"/>
      <c r="NYZ2" s="744"/>
      <c r="NZA2" s="744"/>
      <c r="NZB2" s="744"/>
      <c r="NZC2" s="744"/>
      <c r="NZD2" s="744"/>
      <c r="NZE2" s="744"/>
      <c r="NZF2" s="744"/>
      <c r="NZG2" s="744"/>
      <c r="NZH2" s="744"/>
      <c r="NZI2" s="744"/>
      <c r="NZJ2" s="744"/>
      <c r="NZK2" s="744"/>
      <c r="NZL2" s="744"/>
      <c r="NZM2" s="744"/>
      <c r="NZN2" s="744"/>
      <c r="NZO2" s="744"/>
      <c r="NZP2" s="744"/>
      <c r="NZQ2" s="744"/>
      <c r="NZR2" s="744"/>
      <c r="NZS2" s="744"/>
      <c r="NZT2" s="744"/>
      <c r="NZU2" s="744"/>
      <c r="NZV2" s="744"/>
      <c r="NZW2" s="744"/>
      <c r="NZX2" s="744"/>
      <c r="NZY2" s="744"/>
      <c r="NZZ2" s="744"/>
      <c r="OAA2" s="744"/>
      <c r="OAB2" s="744"/>
      <c r="OAC2" s="744"/>
      <c r="OAD2" s="744"/>
      <c r="OAE2" s="744"/>
      <c r="OAF2" s="744"/>
      <c r="OAG2" s="744"/>
      <c r="OAH2" s="744"/>
      <c r="OAI2" s="744"/>
      <c r="OAJ2" s="744"/>
      <c r="OAK2" s="744"/>
      <c r="OAL2" s="744"/>
      <c r="OAM2" s="744"/>
      <c r="OAN2" s="744"/>
      <c r="OAO2" s="744"/>
      <c r="OAP2" s="744"/>
      <c r="OAQ2" s="744"/>
      <c r="OAR2" s="744"/>
      <c r="OAS2" s="744"/>
      <c r="OAT2" s="744"/>
      <c r="OAU2" s="744"/>
      <c r="OAV2" s="744"/>
      <c r="OAW2" s="744"/>
      <c r="OAX2" s="744"/>
      <c r="OAY2" s="744"/>
      <c r="OAZ2" s="744"/>
      <c r="OBA2" s="744"/>
      <c r="OBB2" s="744"/>
      <c r="OBC2" s="744"/>
      <c r="OBD2" s="744"/>
      <c r="OBE2" s="744"/>
      <c r="OBF2" s="744"/>
      <c r="OBG2" s="744"/>
      <c r="OBH2" s="744"/>
      <c r="OBI2" s="744"/>
      <c r="OBJ2" s="744"/>
      <c r="OBK2" s="744"/>
      <c r="OBL2" s="744"/>
      <c r="OBM2" s="744"/>
      <c r="OBN2" s="744"/>
      <c r="OBO2" s="744"/>
      <c r="OBP2" s="744"/>
      <c r="OBQ2" s="744"/>
      <c r="OBR2" s="744"/>
      <c r="OBS2" s="744"/>
      <c r="OBT2" s="744"/>
      <c r="OBU2" s="744"/>
      <c r="OBV2" s="744"/>
      <c r="OBW2" s="744"/>
      <c r="OBX2" s="744"/>
      <c r="OBY2" s="744"/>
      <c r="OBZ2" s="744"/>
      <c r="OCA2" s="744"/>
      <c r="OCB2" s="744"/>
      <c r="OCC2" s="744"/>
      <c r="OCD2" s="744"/>
      <c r="OCE2" s="744"/>
      <c r="OCF2" s="744"/>
      <c r="OCG2" s="744"/>
      <c r="OCH2" s="744"/>
      <c r="OCI2" s="744"/>
      <c r="OCJ2" s="744"/>
      <c r="OCK2" s="744"/>
      <c r="OCL2" s="744"/>
      <c r="OCM2" s="744"/>
      <c r="OCN2" s="744"/>
      <c r="OCO2" s="744"/>
      <c r="OCP2" s="744"/>
      <c r="OCQ2" s="744"/>
      <c r="OCR2" s="744"/>
      <c r="OCS2" s="744"/>
      <c r="OCT2" s="744"/>
      <c r="OCU2" s="744"/>
      <c r="OCV2" s="744"/>
      <c r="OCW2" s="744"/>
      <c r="OCX2" s="744"/>
      <c r="OCY2" s="744"/>
      <c r="OCZ2" s="744"/>
      <c r="ODA2" s="744"/>
      <c r="ODB2" s="744"/>
      <c r="ODC2" s="744"/>
      <c r="ODD2" s="744"/>
      <c r="ODE2" s="744"/>
      <c r="ODF2" s="744"/>
      <c r="ODG2" s="744"/>
      <c r="ODH2" s="744"/>
      <c r="ODI2" s="744"/>
      <c r="ODJ2" s="744"/>
      <c r="ODK2" s="744"/>
      <c r="ODL2" s="744"/>
      <c r="ODM2" s="744"/>
      <c r="ODN2" s="744"/>
      <c r="ODO2" s="744"/>
      <c r="ODP2" s="744"/>
      <c r="ODQ2" s="744"/>
      <c r="ODR2" s="744"/>
      <c r="ODS2" s="744"/>
      <c r="ODT2" s="744"/>
      <c r="ODU2" s="744"/>
      <c r="ODV2" s="744"/>
      <c r="ODW2" s="744"/>
      <c r="ODX2" s="744"/>
      <c r="ODY2" s="744"/>
      <c r="ODZ2" s="744"/>
      <c r="OEA2" s="744"/>
      <c r="OEB2" s="744"/>
      <c r="OEC2" s="744"/>
      <c r="OED2" s="744"/>
      <c r="OEE2" s="744"/>
      <c r="OEF2" s="744"/>
      <c r="OEG2" s="744"/>
      <c r="OEH2" s="744"/>
      <c r="OEI2" s="744"/>
      <c r="OEJ2" s="744"/>
      <c r="OEK2" s="744"/>
      <c r="OEL2" s="744"/>
      <c r="OEM2" s="744"/>
      <c r="OEN2" s="744"/>
      <c r="OEO2" s="744"/>
      <c r="OEP2" s="744"/>
      <c r="OEQ2" s="744"/>
      <c r="OER2" s="744"/>
      <c r="OES2" s="744"/>
      <c r="OET2" s="744"/>
      <c r="OEU2" s="744"/>
      <c r="OEV2" s="744"/>
      <c r="OEW2" s="744"/>
      <c r="OEX2" s="744"/>
      <c r="OEY2" s="744"/>
      <c r="OEZ2" s="744"/>
      <c r="OFA2" s="744"/>
      <c r="OFB2" s="744"/>
      <c r="OFC2" s="744"/>
      <c r="OFD2" s="744"/>
      <c r="OFE2" s="744"/>
      <c r="OFF2" s="744"/>
      <c r="OFG2" s="744"/>
      <c r="OFH2" s="744"/>
      <c r="OFI2" s="744"/>
      <c r="OFJ2" s="744"/>
      <c r="OFK2" s="744"/>
      <c r="OFL2" s="744"/>
      <c r="OFM2" s="744"/>
      <c r="OFN2" s="744"/>
      <c r="OFO2" s="744"/>
      <c r="OFP2" s="744"/>
      <c r="OFQ2" s="744"/>
      <c r="OFR2" s="744"/>
      <c r="OFS2" s="744"/>
      <c r="OFT2" s="744"/>
      <c r="OFU2" s="744"/>
      <c r="OFV2" s="744"/>
      <c r="OFW2" s="744"/>
      <c r="OFX2" s="744"/>
      <c r="OFY2" s="744"/>
      <c r="OFZ2" s="744"/>
      <c r="OGA2" s="744"/>
      <c r="OGB2" s="744"/>
      <c r="OGC2" s="744"/>
      <c r="OGD2" s="744"/>
      <c r="OGE2" s="744"/>
      <c r="OGF2" s="744"/>
      <c r="OGG2" s="744"/>
      <c r="OGH2" s="744"/>
      <c r="OGI2" s="744"/>
      <c r="OGJ2" s="744"/>
      <c r="OGK2" s="744"/>
      <c r="OGL2" s="744"/>
      <c r="OGM2" s="744"/>
      <c r="OGN2" s="744"/>
      <c r="OGO2" s="744"/>
      <c r="OGP2" s="744"/>
      <c r="OGQ2" s="744"/>
      <c r="OGR2" s="744"/>
      <c r="OGS2" s="744"/>
      <c r="OGT2" s="744"/>
      <c r="OGU2" s="744"/>
      <c r="OGV2" s="744"/>
      <c r="OGW2" s="744"/>
      <c r="OGX2" s="744"/>
      <c r="OGY2" s="744"/>
      <c r="OGZ2" s="744"/>
      <c r="OHA2" s="744"/>
      <c r="OHB2" s="744"/>
      <c r="OHC2" s="744"/>
      <c r="OHD2" s="744"/>
      <c r="OHE2" s="744"/>
      <c r="OHF2" s="744"/>
      <c r="OHG2" s="744"/>
      <c r="OHH2" s="744"/>
      <c r="OHI2" s="744"/>
      <c r="OHJ2" s="744"/>
      <c r="OHK2" s="744"/>
      <c r="OHL2" s="744"/>
      <c r="OHM2" s="744"/>
      <c r="OHN2" s="744"/>
      <c r="OHO2" s="744"/>
      <c r="OHP2" s="744"/>
      <c r="OHQ2" s="744"/>
      <c r="OHR2" s="744"/>
      <c r="OHS2" s="744"/>
      <c r="OHT2" s="744"/>
      <c r="OHU2" s="744"/>
      <c r="OHV2" s="744"/>
      <c r="OHW2" s="744"/>
      <c r="OHX2" s="744"/>
      <c r="OHY2" s="744"/>
      <c r="OHZ2" s="744"/>
      <c r="OIA2" s="744"/>
      <c r="OIB2" s="744"/>
      <c r="OIC2" s="744"/>
      <c r="OID2" s="744"/>
      <c r="OIE2" s="744"/>
      <c r="OIF2" s="744"/>
      <c r="OIG2" s="744"/>
      <c r="OIH2" s="744"/>
      <c r="OII2" s="744"/>
      <c r="OIJ2" s="744"/>
      <c r="OIK2" s="744"/>
      <c r="OIL2" s="744"/>
      <c r="OIM2" s="744"/>
      <c r="OIN2" s="744"/>
      <c r="OIO2" s="744"/>
      <c r="OIP2" s="744"/>
      <c r="OIQ2" s="744"/>
      <c r="OIR2" s="744"/>
      <c r="OIS2" s="744"/>
      <c r="OIT2" s="744"/>
      <c r="OIU2" s="744"/>
      <c r="OIV2" s="744"/>
      <c r="OIW2" s="744"/>
      <c r="OIX2" s="744"/>
      <c r="OIY2" s="744"/>
      <c r="OIZ2" s="744"/>
      <c r="OJA2" s="744"/>
      <c r="OJB2" s="744"/>
      <c r="OJC2" s="744"/>
      <c r="OJD2" s="744"/>
      <c r="OJE2" s="744"/>
      <c r="OJF2" s="744"/>
      <c r="OJG2" s="744"/>
      <c r="OJH2" s="744"/>
      <c r="OJI2" s="744"/>
      <c r="OJJ2" s="744"/>
      <c r="OJK2" s="744"/>
      <c r="OJL2" s="744"/>
      <c r="OJM2" s="744"/>
      <c r="OJN2" s="744"/>
      <c r="OJO2" s="744"/>
      <c r="OJP2" s="744"/>
      <c r="OJQ2" s="744"/>
      <c r="OJR2" s="744"/>
      <c r="OJS2" s="744"/>
      <c r="OJT2" s="744"/>
      <c r="OJU2" s="744"/>
      <c r="OJV2" s="744"/>
      <c r="OJW2" s="744"/>
      <c r="OJX2" s="744"/>
      <c r="OJY2" s="744"/>
      <c r="OJZ2" s="744"/>
      <c r="OKA2" s="744"/>
      <c r="OKB2" s="744"/>
      <c r="OKC2" s="744"/>
      <c r="OKD2" s="744"/>
      <c r="OKE2" s="744"/>
      <c r="OKF2" s="744"/>
      <c r="OKG2" s="744"/>
      <c r="OKH2" s="744"/>
      <c r="OKI2" s="744"/>
      <c r="OKJ2" s="744"/>
      <c r="OKK2" s="744"/>
      <c r="OKL2" s="744"/>
      <c r="OKM2" s="744"/>
      <c r="OKN2" s="744"/>
      <c r="OKO2" s="744"/>
      <c r="OKP2" s="744"/>
      <c r="OKQ2" s="744"/>
      <c r="OKR2" s="744"/>
      <c r="OKS2" s="744"/>
      <c r="OKT2" s="744"/>
      <c r="OKU2" s="744"/>
      <c r="OKV2" s="744"/>
      <c r="OKW2" s="744"/>
      <c r="OKX2" s="744"/>
      <c r="OKY2" s="744"/>
      <c r="OKZ2" s="744"/>
      <c r="OLA2" s="744"/>
      <c r="OLB2" s="744"/>
      <c r="OLC2" s="744"/>
      <c r="OLD2" s="744"/>
      <c r="OLE2" s="744"/>
      <c r="OLF2" s="744"/>
      <c r="OLG2" s="744"/>
      <c r="OLH2" s="744"/>
      <c r="OLI2" s="744"/>
      <c r="OLJ2" s="744"/>
      <c r="OLK2" s="744"/>
      <c r="OLL2" s="744"/>
      <c r="OLM2" s="744"/>
      <c r="OLN2" s="744"/>
      <c r="OLO2" s="744"/>
      <c r="OLP2" s="744"/>
      <c r="OLQ2" s="744"/>
      <c r="OLR2" s="744"/>
      <c r="OLS2" s="744"/>
      <c r="OLT2" s="744"/>
      <c r="OLU2" s="744"/>
      <c r="OLV2" s="744"/>
      <c r="OLW2" s="744"/>
      <c r="OLX2" s="744"/>
      <c r="OLY2" s="744"/>
      <c r="OLZ2" s="744"/>
      <c r="OMA2" s="744"/>
      <c r="OMB2" s="744"/>
      <c r="OMC2" s="744"/>
      <c r="OMD2" s="744"/>
      <c r="OME2" s="744"/>
      <c r="OMF2" s="744"/>
      <c r="OMG2" s="744"/>
      <c r="OMH2" s="744"/>
      <c r="OMI2" s="744"/>
      <c r="OMJ2" s="744"/>
      <c r="OMK2" s="744"/>
      <c r="OML2" s="744"/>
      <c r="OMM2" s="744"/>
      <c r="OMN2" s="744"/>
      <c r="OMO2" s="744"/>
      <c r="OMP2" s="744"/>
      <c r="OMQ2" s="744"/>
      <c r="OMR2" s="744"/>
      <c r="OMS2" s="744"/>
      <c r="OMT2" s="744"/>
      <c r="OMU2" s="744"/>
      <c r="OMV2" s="744"/>
      <c r="OMW2" s="744"/>
      <c r="OMX2" s="744"/>
      <c r="OMY2" s="744"/>
      <c r="OMZ2" s="744"/>
      <c r="ONA2" s="744"/>
      <c r="ONB2" s="744"/>
      <c r="ONC2" s="744"/>
      <c r="OND2" s="744"/>
      <c r="ONE2" s="744"/>
      <c r="ONF2" s="744"/>
      <c r="ONG2" s="744"/>
      <c r="ONH2" s="744"/>
      <c r="ONI2" s="744"/>
      <c r="ONJ2" s="744"/>
      <c r="ONK2" s="744"/>
      <c r="ONL2" s="744"/>
      <c r="ONM2" s="744"/>
      <c r="ONN2" s="744"/>
      <c r="ONO2" s="744"/>
      <c r="ONP2" s="744"/>
      <c r="ONQ2" s="744"/>
      <c r="ONR2" s="744"/>
      <c r="ONS2" s="744"/>
      <c r="ONT2" s="744"/>
      <c r="ONU2" s="744"/>
      <c r="ONV2" s="744"/>
      <c r="ONW2" s="744"/>
      <c r="ONX2" s="744"/>
      <c r="ONY2" s="744"/>
      <c r="ONZ2" s="744"/>
      <c r="OOA2" s="744"/>
      <c r="OOB2" s="744"/>
      <c r="OOC2" s="744"/>
      <c r="OOD2" s="744"/>
      <c r="OOE2" s="744"/>
      <c r="OOF2" s="744"/>
      <c r="OOG2" s="744"/>
      <c r="OOH2" s="744"/>
      <c r="OOI2" s="744"/>
      <c r="OOJ2" s="744"/>
      <c r="OOK2" s="744"/>
      <c r="OOL2" s="744"/>
      <c r="OOM2" s="744"/>
      <c r="OON2" s="744"/>
      <c r="OOO2" s="744"/>
      <c r="OOP2" s="744"/>
      <c r="OOQ2" s="744"/>
      <c r="OOR2" s="744"/>
      <c r="OOS2" s="744"/>
      <c r="OOT2" s="744"/>
      <c r="OOU2" s="744"/>
      <c r="OOV2" s="744"/>
      <c r="OOW2" s="744"/>
      <c r="OOX2" s="744"/>
      <c r="OOY2" s="744"/>
      <c r="OOZ2" s="744"/>
      <c r="OPA2" s="744"/>
      <c r="OPB2" s="744"/>
      <c r="OPC2" s="744"/>
      <c r="OPD2" s="744"/>
      <c r="OPE2" s="744"/>
      <c r="OPF2" s="744"/>
      <c r="OPG2" s="744"/>
      <c r="OPH2" s="744"/>
      <c r="OPI2" s="744"/>
      <c r="OPJ2" s="744"/>
      <c r="OPK2" s="744"/>
      <c r="OPL2" s="744"/>
      <c r="OPM2" s="744"/>
      <c r="OPN2" s="744"/>
      <c r="OPO2" s="744"/>
      <c r="OPP2" s="744"/>
      <c r="OPQ2" s="744"/>
      <c r="OPR2" s="744"/>
      <c r="OPS2" s="744"/>
      <c r="OPT2" s="744"/>
      <c r="OPU2" s="744"/>
      <c r="OPV2" s="744"/>
      <c r="OPW2" s="744"/>
      <c r="OPX2" s="744"/>
      <c r="OPY2" s="744"/>
      <c r="OPZ2" s="744"/>
      <c r="OQA2" s="744"/>
      <c r="OQB2" s="744"/>
      <c r="OQC2" s="744"/>
      <c r="OQD2" s="744"/>
      <c r="OQE2" s="744"/>
      <c r="OQF2" s="744"/>
      <c r="OQG2" s="744"/>
      <c r="OQH2" s="744"/>
      <c r="OQI2" s="744"/>
      <c r="OQJ2" s="744"/>
      <c r="OQK2" s="744"/>
      <c r="OQL2" s="744"/>
      <c r="OQM2" s="744"/>
      <c r="OQN2" s="744"/>
      <c r="OQO2" s="744"/>
      <c r="OQP2" s="744"/>
      <c r="OQQ2" s="744"/>
      <c r="OQR2" s="744"/>
      <c r="OQS2" s="744"/>
      <c r="OQT2" s="744"/>
      <c r="OQU2" s="744"/>
      <c r="OQV2" s="744"/>
      <c r="OQW2" s="744"/>
      <c r="OQX2" s="744"/>
      <c r="OQY2" s="744"/>
      <c r="OQZ2" s="744"/>
      <c r="ORA2" s="744"/>
      <c r="ORB2" s="744"/>
      <c r="ORC2" s="744"/>
      <c r="ORD2" s="744"/>
      <c r="ORE2" s="744"/>
      <c r="ORF2" s="744"/>
      <c r="ORG2" s="744"/>
      <c r="ORH2" s="744"/>
      <c r="ORI2" s="744"/>
      <c r="ORJ2" s="744"/>
      <c r="ORK2" s="744"/>
      <c r="ORL2" s="744"/>
      <c r="ORM2" s="744"/>
      <c r="ORN2" s="744"/>
      <c r="ORO2" s="744"/>
      <c r="ORP2" s="744"/>
      <c r="ORQ2" s="744"/>
      <c r="ORR2" s="744"/>
      <c r="ORS2" s="744"/>
      <c r="ORT2" s="744"/>
      <c r="ORU2" s="744"/>
      <c r="ORV2" s="744"/>
      <c r="ORW2" s="744"/>
      <c r="ORX2" s="744"/>
      <c r="ORY2" s="744"/>
      <c r="ORZ2" s="744"/>
      <c r="OSA2" s="744"/>
      <c r="OSB2" s="744"/>
      <c r="OSC2" s="744"/>
      <c r="OSD2" s="744"/>
      <c r="OSE2" s="744"/>
      <c r="OSF2" s="744"/>
      <c r="OSG2" s="744"/>
      <c r="OSH2" s="744"/>
      <c r="OSI2" s="744"/>
      <c r="OSJ2" s="744"/>
      <c r="OSK2" s="744"/>
      <c r="OSL2" s="744"/>
      <c r="OSM2" s="744"/>
      <c r="OSN2" s="744"/>
      <c r="OSO2" s="744"/>
      <c r="OSP2" s="744"/>
      <c r="OSQ2" s="744"/>
      <c r="OSR2" s="744"/>
      <c r="OSS2" s="744"/>
      <c r="OST2" s="744"/>
      <c r="OSU2" s="744"/>
      <c r="OSV2" s="744"/>
      <c r="OSW2" s="744"/>
      <c r="OSX2" s="744"/>
      <c r="OSY2" s="744"/>
      <c r="OSZ2" s="744"/>
      <c r="OTA2" s="744"/>
      <c r="OTB2" s="744"/>
      <c r="OTC2" s="744"/>
      <c r="OTD2" s="744"/>
      <c r="OTE2" s="744"/>
      <c r="OTF2" s="744"/>
      <c r="OTG2" s="744"/>
      <c r="OTH2" s="744"/>
      <c r="OTI2" s="744"/>
      <c r="OTJ2" s="744"/>
      <c r="OTK2" s="744"/>
      <c r="OTL2" s="744"/>
      <c r="OTM2" s="744"/>
      <c r="OTN2" s="744"/>
      <c r="OTO2" s="744"/>
      <c r="OTP2" s="744"/>
      <c r="OTQ2" s="744"/>
      <c r="OTR2" s="744"/>
      <c r="OTS2" s="744"/>
      <c r="OTT2" s="744"/>
      <c r="OTU2" s="744"/>
      <c r="OTV2" s="744"/>
      <c r="OTW2" s="744"/>
      <c r="OTX2" s="744"/>
      <c r="OTY2" s="744"/>
      <c r="OTZ2" s="744"/>
      <c r="OUA2" s="744"/>
      <c r="OUB2" s="744"/>
      <c r="OUC2" s="744"/>
      <c r="OUD2" s="744"/>
      <c r="OUE2" s="744"/>
      <c r="OUF2" s="744"/>
      <c r="OUG2" s="744"/>
      <c r="OUH2" s="744"/>
      <c r="OUI2" s="744"/>
      <c r="OUJ2" s="744"/>
      <c r="OUK2" s="744"/>
      <c r="OUL2" s="744"/>
      <c r="OUM2" s="744"/>
      <c r="OUN2" s="744"/>
      <c r="OUO2" s="744"/>
      <c r="OUP2" s="744"/>
      <c r="OUQ2" s="744"/>
      <c r="OUR2" s="744"/>
      <c r="OUS2" s="744"/>
      <c r="OUT2" s="744"/>
      <c r="OUU2" s="744"/>
      <c r="OUV2" s="744"/>
      <c r="OUW2" s="744"/>
      <c r="OUX2" s="744"/>
      <c r="OUY2" s="744"/>
      <c r="OUZ2" s="744"/>
      <c r="OVA2" s="744"/>
      <c r="OVB2" s="744"/>
      <c r="OVC2" s="744"/>
      <c r="OVD2" s="744"/>
      <c r="OVE2" s="744"/>
      <c r="OVF2" s="744"/>
      <c r="OVG2" s="744"/>
      <c r="OVH2" s="744"/>
      <c r="OVI2" s="744"/>
      <c r="OVJ2" s="744"/>
      <c r="OVK2" s="744"/>
      <c r="OVL2" s="744"/>
      <c r="OVM2" s="744"/>
      <c r="OVN2" s="744"/>
      <c r="OVO2" s="744"/>
      <c r="OVP2" s="744"/>
      <c r="OVQ2" s="744"/>
      <c r="OVR2" s="744"/>
      <c r="OVS2" s="744"/>
      <c r="OVT2" s="744"/>
      <c r="OVU2" s="744"/>
      <c r="OVV2" s="744"/>
      <c r="OVW2" s="744"/>
      <c r="OVX2" s="744"/>
      <c r="OVY2" s="744"/>
      <c r="OVZ2" s="744"/>
      <c r="OWA2" s="744"/>
      <c r="OWB2" s="744"/>
      <c r="OWC2" s="744"/>
      <c r="OWD2" s="744"/>
      <c r="OWE2" s="744"/>
      <c r="OWF2" s="744"/>
      <c r="OWG2" s="744"/>
      <c r="OWH2" s="744"/>
      <c r="OWI2" s="744"/>
      <c r="OWJ2" s="744"/>
      <c r="OWK2" s="744"/>
      <c r="OWL2" s="744"/>
      <c r="OWM2" s="744"/>
      <c r="OWN2" s="744"/>
      <c r="OWO2" s="744"/>
      <c r="OWP2" s="744"/>
      <c r="OWQ2" s="744"/>
      <c r="OWR2" s="744"/>
      <c r="OWS2" s="744"/>
      <c r="OWT2" s="744"/>
      <c r="OWU2" s="744"/>
      <c r="OWV2" s="744"/>
      <c r="OWW2" s="744"/>
      <c r="OWX2" s="744"/>
      <c r="OWY2" s="744"/>
      <c r="OWZ2" s="744"/>
      <c r="OXA2" s="744"/>
      <c r="OXB2" s="744"/>
      <c r="OXC2" s="744"/>
      <c r="OXD2" s="744"/>
      <c r="OXE2" s="744"/>
      <c r="OXF2" s="744"/>
      <c r="OXG2" s="744"/>
      <c r="OXH2" s="744"/>
      <c r="OXI2" s="744"/>
      <c r="OXJ2" s="744"/>
      <c r="OXK2" s="744"/>
      <c r="OXL2" s="744"/>
      <c r="OXM2" s="744"/>
      <c r="OXN2" s="744"/>
      <c r="OXO2" s="744"/>
      <c r="OXP2" s="744"/>
      <c r="OXQ2" s="744"/>
      <c r="OXR2" s="744"/>
      <c r="OXS2" s="744"/>
      <c r="OXT2" s="744"/>
      <c r="OXU2" s="744"/>
      <c r="OXV2" s="744"/>
      <c r="OXW2" s="744"/>
      <c r="OXX2" s="744"/>
      <c r="OXY2" s="744"/>
      <c r="OXZ2" s="744"/>
      <c r="OYA2" s="744"/>
      <c r="OYB2" s="744"/>
      <c r="OYC2" s="744"/>
      <c r="OYD2" s="744"/>
      <c r="OYE2" s="744"/>
      <c r="OYF2" s="744"/>
      <c r="OYG2" s="744"/>
      <c r="OYH2" s="744"/>
      <c r="OYI2" s="744"/>
      <c r="OYJ2" s="744"/>
      <c r="OYK2" s="744"/>
      <c r="OYL2" s="744"/>
      <c r="OYM2" s="744"/>
      <c r="OYN2" s="744"/>
      <c r="OYO2" s="744"/>
      <c r="OYP2" s="744"/>
      <c r="OYQ2" s="744"/>
      <c r="OYR2" s="744"/>
      <c r="OYS2" s="744"/>
      <c r="OYT2" s="744"/>
      <c r="OYU2" s="744"/>
      <c r="OYV2" s="744"/>
      <c r="OYW2" s="744"/>
      <c r="OYX2" s="744"/>
      <c r="OYY2" s="744"/>
      <c r="OYZ2" s="744"/>
      <c r="OZA2" s="744"/>
      <c r="OZB2" s="744"/>
      <c r="OZC2" s="744"/>
      <c r="OZD2" s="744"/>
      <c r="OZE2" s="744"/>
      <c r="OZF2" s="744"/>
      <c r="OZG2" s="744"/>
      <c r="OZH2" s="744"/>
      <c r="OZI2" s="744"/>
      <c r="OZJ2" s="744"/>
      <c r="OZK2" s="744"/>
      <c r="OZL2" s="744"/>
      <c r="OZM2" s="744"/>
      <c r="OZN2" s="744"/>
      <c r="OZO2" s="744"/>
      <c r="OZP2" s="744"/>
      <c r="OZQ2" s="744"/>
      <c r="OZR2" s="744"/>
      <c r="OZS2" s="744"/>
      <c r="OZT2" s="744"/>
      <c r="OZU2" s="744"/>
      <c r="OZV2" s="744"/>
      <c r="OZW2" s="744"/>
      <c r="OZX2" s="744"/>
      <c r="OZY2" s="744"/>
      <c r="OZZ2" s="744"/>
      <c r="PAA2" s="744"/>
      <c r="PAB2" s="744"/>
      <c r="PAC2" s="744"/>
      <c r="PAD2" s="744"/>
      <c r="PAE2" s="744"/>
      <c r="PAF2" s="744"/>
      <c r="PAG2" s="744"/>
      <c r="PAH2" s="744"/>
      <c r="PAI2" s="744"/>
      <c r="PAJ2" s="744"/>
      <c r="PAK2" s="744"/>
      <c r="PAL2" s="744"/>
      <c r="PAM2" s="744"/>
      <c r="PAN2" s="744"/>
      <c r="PAO2" s="744"/>
      <c r="PAP2" s="744"/>
      <c r="PAQ2" s="744"/>
      <c r="PAR2" s="744"/>
      <c r="PAS2" s="744"/>
      <c r="PAT2" s="744"/>
      <c r="PAU2" s="744"/>
      <c r="PAV2" s="744"/>
      <c r="PAW2" s="744"/>
      <c r="PAX2" s="744"/>
      <c r="PAY2" s="744"/>
      <c r="PAZ2" s="744"/>
      <c r="PBA2" s="744"/>
      <c r="PBB2" s="744"/>
      <c r="PBC2" s="744"/>
      <c r="PBD2" s="744"/>
      <c r="PBE2" s="744"/>
      <c r="PBF2" s="744"/>
      <c r="PBG2" s="744"/>
      <c r="PBH2" s="744"/>
      <c r="PBI2" s="744"/>
      <c r="PBJ2" s="744"/>
      <c r="PBK2" s="744"/>
      <c r="PBL2" s="744"/>
      <c r="PBM2" s="744"/>
      <c r="PBN2" s="744"/>
      <c r="PBO2" s="744"/>
      <c r="PBP2" s="744"/>
      <c r="PBQ2" s="744"/>
      <c r="PBR2" s="744"/>
      <c r="PBS2" s="744"/>
      <c r="PBT2" s="744"/>
      <c r="PBU2" s="744"/>
      <c r="PBV2" s="744"/>
      <c r="PBW2" s="744"/>
      <c r="PBX2" s="744"/>
      <c r="PBY2" s="744"/>
      <c r="PBZ2" s="744"/>
      <c r="PCA2" s="744"/>
      <c r="PCB2" s="744"/>
      <c r="PCC2" s="744"/>
      <c r="PCD2" s="744"/>
      <c r="PCE2" s="744"/>
      <c r="PCF2" s="744"/>
      <c r="PCG2" s="744"/>
      <c r="PCH2" s="744"/>
      <c r="PCI2" s="744"/>
      <c r="PCJ2" s="744"/>
      <c r="PCK2" s="744"/>
      <c r="PCL2" s="744"/>
      <c r="PCM2" s="744"/>
      <c r="PCN2" s="744"/>
      <c r="PCO2" s="744"/>
      <c r="PCP2" s="744"/>
      <c r="PCQ2" s="744"/>
      <c r="PCR2" s="744"/>
      <c r="PCS2" s="744"/>
      <c r="PCT2" s="744"/>
      <c r="PCU2" s="744"/>
      <c r="PCV2" s="744"/>
      <c r="PCW2" s="744"/>
      <c r="PCX2" s="744"/>
      <c r="PCY2" s="744"/>
      <c r="PCZ2" s="744"/>
      <c r="PDA2" s="744"/>
      <c r="PDB2" s="744"/>
      <c r="PDC2" s="744"/>
      <c r="PDD2" s="744"/>
      <c r="PDE2" s="744"/>
      <c r="PDF2" s="744"/>
      <c r="PDG2" s="744"/>
      <c r="PDH2" s="744"/>
      <c r="PDI2" s="744"/>
      <c r="PDJ2" s="744"/>
      <c r="PDK2" s="744"/>
      <c r="PDL2" s="744"/>
      <c r="PDM2" s="744"/>
      <c r="PDN2" s="744"/>
      <c r="PDO2" s="744"/>
      <c r="PDP2" s="744"/>
      <c r="PDQ2" s="744"/>
      <c r="PDR2" s="744"/>
      <c r="PDS2" s="744"/>
      <c r="PDT2" s="744"/>
      <c r="PDU2" s="744"/>
      <c r="PDV2" s="744"/>
      <c r="PDW2" s="744"/>
      <c r="PDX2" s="744"/>
      <c r="PDY2" s="744"/>
      <c r="PDZ2" s="744"/>
      <c r="PEA2" s="744"/>
      <c r="PEB2" s="744"/>
      <c r="PEC2" s="744"/>
      <c r="PED2" s="744"/>
      <c r="PEE2" s="744"/>
      <c r="PEF2" s="744"/>
      <c r="PEG2" s="744"/>
      <c r="PEH2" s="744"/>
      <c r="PEI2" s="744"/>
      <c r="PEJ2" s="744"/>
      <c r="PEK2" s="744"/>
      <c r="PEL2" s="744"/>
      <c r="PEM2" s="744"/>
      <c r="PEN2" s="744"/>
      <c r="PEO2" s="744"/>
      <c r="PEP2" s="744"/>
      <c r="PEQ2" s="744"/>
      <c r="PER2" s="744"/>
      <c r="PES2" s="744"/>
      <c r="PET2" s="744"/>
      <c r="PEU2" s="744"/>
      <c r="PEV2" s="744"/>
      <c r="PEW2" s="744"/>
      <c r="PEX2" s="744"/>
      <c r="PEY2" s="744"/>
      <c r="PEZ2" s="744"/>
      <c r="PFA2" s="744"/>
      <c r="PFB2" s="744"/>
      <c r="PFC2" s="744"/>
      <c r="PFD2" s="744"/>
      <c r="PFE2" s="744"/>
      <c r="PFF2" s="744"/>
      <c r="PFG2" s="744"/>
      <c r="PFH2" s="744"/>
      <c r="PFI2" s="744"/>
      <c r="PFJ2" s="744"/>
      <c r="PFK2" s="744"/>
      <c r="PFL2" s="744"/>
      <c r="PFM2" s="744"/>
      <c r="PFN2" s="744"/>
      <c r="PFO2" s="744"/>
      <c r="PFP2" s="744"/>
      <c r="PFQ2" s="744"/>
      <c r="PFR2" s="744"/>
      <c r="PFS2" s="744"/>
      <c r="PFT2" s="744"/>
      <c r="PFU2" s="744"/>
      <c r="PFV2" s="744"/>
      <c r="PFW2" s="744"/>
      <c r="PFX2" s="744"/>
      <c r="PFY2" s="744"/>
      <c r="PFZ2" s="744"/>
      <c r="PGA2" s="744"/>
      <c r="PGB2" s="744"/>
      <c r="PGC2" s="744"/>
      <c r="PGD2" s="744"/>
      <c r="PGE2" s="744"/>
      <c r="PGF2" s="744"/>
      <c r="PGG2" s="744"/>
      <c r="PGH2" s="744"/>
      <c r="PGI2" s="744"/>
      <c r="PGJ2" s="744"/>
      <c r="PGK2" s="744"/>
      <c r="PGL2" s="744"/>
      <c r="PGM2" s="744"/>
      <c r="PGN2" s="744"/>
      <c r="PGO2" s="744"/>
      <c r="PGP2" s="744"/>
      <c r="PGQ2" s="744"/>
      <c r="PGR2" s="744"/>
      <c r="PGS2" s="744"/>
      <c r="PGT2" s="744"/>
      <c r="PGU2" s="744"/>
      <c r="PGV2" s="744"/>
      <c r="PGW2" s="744"/>
      <c r="PGX2" s="744"/>
      <c r="PGY2" s="744"/>
      <c r="PGZ2" s="744"/>
      <c r="PHA2" s="744"/>
      <c r="PHB2" s="744"/>
      <c r="PHC2" s="744"/>
      <c r="PHD2" s="744"/>
      <c r="PHE2" s="744"/>
      <c r="PHF2" s="744"/>
      <c r="PHG2" s="744"/>
      <c r="PHH2" s="744"/>
      <c r="PHI2" s="744"/>
      <c r="PHJ2" s="744"/>
      <c r="PHK2" s="744"/>
      <c r="PHL2" s="744"/>
      <c r="PHM2" s="744"/>
      <c r="PHN2" s="744"/>
      <c r="PHO2" s="744"/>
      <c r="PHP2" s="744"/>
      <c r="PHQ2" s="744"/>
      <c r="PHR2" s="744"/>
      <c r="PHS2" s="744"/>
      <c r="PHT2" s="744"/>
      <c r="PHU2" s="744"/>
      <c r="PHV2" s="744"/>
      <c r="PHW2" s="744"/>
      <c r="PHX2" s="744"/>
      <c r="PHY2" s="744"/>
      <c r="PHZ2" s="744"/>
      <c r="PIA2" s="744"/>
      <c r="PIB2" s="744"/>
      <c r="PIC2" s="744"/>
      <c r="PID2" s="744"/>
      <c r="PIE2" s="744"/>
      <c r="PIF2" s="744"/>
      <c r="PIG2" s="744"/>
      <c r="PIH2" s="744"/>
      <c r="PII2" s="744"/>
      <c r="PIJ2" s="744"/>
      <c r="PIK2" s="744"/>
      <c r="PIL2" s="744"/>
      <c r="PIM2" s="744"/>
      <c r="PIN2" s="744"/>
      <c r="PIO2" s="744"/>
      <c r="PIP2" s="744"/>
      <c r="PIQ2" s="744"/>
      <c r="PIR2" s="744"/>
      <c r="PIS2" s="744"/>
      <c r="PIT2" s="744"/>
      <c r="PIU2" s="744"/>
      <c r="PIV2" s="744"/>
      <c r="PIW2" s="744"/>
      <c r="PIX2" s="744"/>
      <c r="PIY2" s="744"/>
      <c r="PIZ2" s="744"/>
      <c r="PJA2" s="744"/>
      <c r="PJB2" s="744"/>
      <c r="PJC2" s="744"/>
      <c r="PJD2" s="744"/>
      <c r="PJE2" s="744"/>
      <c r="PJF2" s="744"/>
      <c r="PJG2" s="744"/>
      <c r="PJH2" s="744"/>
      <c r="PJI2" s="744"/>
      <c r="PJJ2" s="744"/>
      <c r="PJK2" s="744"/>
      <c r="PJL2" s="744"/>
      <c r="PJM2" s="744"/>
      <c r="PJN2" s="744"/>
      <c r="PJO2" s="744"/>
      <c r="PJP2" s="744"/>
      <c r="PJQ2" s="744"/>
      <c r="PJR2" s="744"/>
      <c r="PJS2" s="744"/>
      <c r="PJT2" s="744"/>
      <c r="PJU2" s="744"/>
      <c r="PJV2" s="744"/>
      <c r="PJW2" s="744"/>
      <c r="PJX2" s="744"/>
      <c r="PJY2" s="744"/>
      <c r="PJZ2" s="744"/>
      <c r="PKA2" s="744"/>
      <c r="PKB2" s="744"/>
      <c r="PKC2" s="744"/>
      <c r="PKD2" s="744"/>
      <c r="PKE2" s="744"/>
      <c r="PKF2" s="744"/>
      <c r="PKG2" s="744"/>
      <c r="PKH2" s="744"/>
      <c r="PKI2" s="744"/>
      <c r="PKJ2" s="744"/>
      <c r="PKK2" s="744"/>
      <c r="PKL2" s="744"/>
      <c r="PKM2" s="744"/>
      <c r="PKN2" s="744"/>
      <c r="PKO2" s="744"/>
      <c r="PKP2" s="744"/>
      <c r="PKQ2" s="744"/>
      <c r="PKR2" s="744"/>
      <c r="PKS2" s="744"/>
      <c r="PKT2" s="744"/>
      <c r="PKU2" s="744"/>
      <c r="PKV2" s="744"/>
      <c r="PKW2" s="744"/>
      <c r="PKX2" s="744"/>
      <c r="PKY2" s="744"/>
      <c r="PKZ2" s="744"/>
      <c r="PLA2" s="744"/>
      <c r="PLB2" s="744"/>
      <c r="PLC2" s="744"/>
      <c r="PLD2" s="744"/>
      <c r="PLE2" s="744"/>
      <c r="PLF2" s="744"/>
      <c r="PLG2" s="744"/>
      <c r="PLH2" s="744"/>
      <c r="PLI2" s="744"/>
      <c r="PLJ2" s="744"/>
      <c r="PLK2" s="744"/>
      <c r="PLL2" s="744"/>
      <c r="PLM2" s="744"/>
      <c r="PLN2" s="744"/>
      <c r="PLO2" s="744"/>
      <c r="PLP2" s="744"/>
      <c r="PLQ2" s="744"/>
      <c r="PLR2" s="744"/>
      <c r="PLS2" s="744"/>
      <c r="PLT2" s="744"/>
      <c r="PLU2" s="744"/>
      <c r="PLV2" s="744"/>
      <c r="PLW2" s="744"/>
      <c r="PLX2" s="744"/>
      <c r="PLY2" s="744"/>
      <c r="PLZ2" s="744"/>
      <c r="PMA2" s="744"/>
      <c r="PMB2" s="744"/>
      <c r="PMC2" s="744"/>
      <c r="PMD2" s="744"/>
      <c r="PME2" s="744"/>
      <c r="PMF2" s="744"/>
      <c r="PMG2" s="744"/>
      <c r="PMH2" s="744"/>
      <c r="PMI2" s="744"/>
      <c r="PMJ2" s="744"/>
      <c r="PMK2" s="744"/>
      <c r="PML2" s="744"/>
      <c r="PMM2" s="744"/>
      <c r="PMN2" s="744"/>
      <c r="PMO2" s="744"/>
      <c r="PMP2" s="744"/>
      <c r="PMQ2" s="744"/>
      <c r="PMR2" s="744"/>
      <c r="PMS2" s="744"/>
      <c r="PMT2" s="744"/>
      <c r="PMU2" s="744"/>
      <c r="PMV2" s="744"/>
      <c r="PMW2" s="744"/>
      <c r="PMX2" s="744"/>
      <c r="PMY2" s="744"/>
      <c r="PMZ2" s="744"/>
      <c r="PNA2" s="744"/>
      <c r="PNB2" s="744"/>
      <c r="PNC2" s="744"/>
      <c r="PND2" s="744"/>
      <c r="PNE2" s="744"/>
      <c r="PNF2" s="744"/>
      <c r="PNG2" s="744"/>
      <c r="PNH2" s="744"/>
      <c r="PNI2" s="744"/>
      <c r="PNJ2" s="744"/>
      <c r="PNK2" s="744"/>
      <c r="PNL2" s="744"/>
      <c r="PNM2" s="744"/>
      <c r="PNN2" s="744"/>
      <c r="PNO2" s="744"/>
      <c r="PNP2" s="744"/>
      <c r="PNQ2" s="744"/>
      <c r="PNR2" s="744"/>
      <c r="PNS2" s="744"/>
      <c r="PNT2" s="744"/>
      <c r="PNU2" s="744"/>
      <c r="PNV2" s="744"/>
      <c r="PNW2" s="744"/>
      <c r="PNX2" s="744"/>
      <c r="PNY2" s="744"/>
      <c r="PNZ2" s="744"/>
      <c r="POA2" s="744"/>
      <c r="POB2" s="744"/>
      <c r="POC2" s="744"/>
      <c r="POD2" s="744"/>
      <c r="POE2" s="744"/>
      <c r="POF2" s="744"/>
      <c r="POG2" s="744"/>
      <c r="POH2" s="744"/>
      <c r="POI2" s="744"/>
      <c r="POJ2" s="744"/>
      <c r="POK2" s="744"/>
      <c r="POL2" s="744"/>
      <c r="POM2" s="744"/>
      <c r="PON2" s="744"/>
      <c r="POO2" s="744"/>
      <c r="POP2" s="744"/>
      <c r="POQ2" s="744"/>
      <c r="POR2" s="744"/>
      <c r="POS2" s="744"/>
      <c r="POT2" s="744"/>
      <c r="POU2" s="744"/>
      <c r="POV2" s="744"/>
      <c r="POW2" s="744"/>
      <c r="POX2" s="744"/>
      <c r="POY2" s="744"/>
      <c r="POZ2" s="744"/>
      <c r="PPA2" s="744"/>
      <c r="PPB2" s="744"/>
      <c r="PPC2" s="744"/>
      <c r="PPD2" s="744"/>
      <c r="PPE2" s="744"/>
      <c r="PPF2" s="744"/>
      <c r="PPG2" s="744"/>
      <c r="PPH2" s="744"/>
      <c r="PPI2" s="744"/>
      <c r="PPJ2" s="744"/>
      <c r="PPK2" s="744"/>
      <c r="PPL2" s="744"/>
      <c r="PPM2" s="744"/>
      <c r="PPN2" s="744"/>
      <c r="PPO2" s="744"/>
      <c r="PPP2" s="744"/>
      <c r="PPQ2" s="744"/>
      <c r="PPR2" s="744"/>
      <c r="PPS2" s="744"/>
      <c r="PPT2" s="744"/>
      <c r="PPU2" s="744"/>
      <c r="PPV2" s="744"/>
      <c r="PPW2" s="744"/>
      <c r="PPX2" s="744"/>
      <c r="PPY2" s="744"/>
      <c r="PPZ2" s="744"/>
      <c r="PQA2" s="744"/>
      <c r="PQB2" s="744"/>
      <c r="PQC2" s="744"/>
      <c r="PQD2" s="744"/>
      <c r="PQE2" s="744"/>
      <c r="PQF2" s="744"/>
      <c r="PQG2" s="744"/>
      <c r="PQH2" s="744"/>
      <c r="PQI2" s="744"/>
      <c r="PQJ2" s="744"/>
      <c r="PQK2" s="744"/>
      <c r="PQL2" s="744"/>
      <c r="PQM2" s="744"/>
      <c r="PQN2" s="744"/>
      <c r="PQO2" s="744"/>
      <c r="PQP2" s="744"/>
      <c r="PQQ2" s="744"/>
      <c r="PQR2" s="744"/>
      <c r="PQS2" s="744"/>
      <c r="PQT2" s="744"/>
      <c r="PQU2" s="744"/>
      <c r="PQV2" s="744"/>
      <c r="PQW2" s="744"/>
      <c r="PQX2" s="744"/>
      <c r="PQY2" s="744"/>
      <c r="PQZ2" s="744"/>
      <c r="PRA2" s="744"/>
      <c r="PRB2" s="744"/>
      <c r="PRC2" s="744"/>
      <c r="PRD2" s="744"/>
      <c r="PRE2" s="744"/>
      <c r="PRF2" s="744"/>
      <c r="PRG2" s="744"/>
      <c r="PRH2" s="744"/>
      <c r="PRI2" s="744"/>
      <c r="PRJ2" s="744"/>
      <c r="PRK2" s="744"/>
      <c r="PRL2" s="744"/>
      <c r="PRM2" s="744"/>
      <c r="PRN2" s="744"/>
      <c r="PRO2" s="744"/>
      <c r="PRP2" s="744"/>
      <c r="PRQ2" s="744"/>
      <c r="PRR2" s="744"/>
      <c r="PRS2" s="744"/>
      <c r="PRT2" s="744"/>
      <c r="PRU2" s="744"/>
      <c r="PRV2" s="744"/>
      <c r="PRW2" s="744"/>
      <c r="PRX2" s="744"/>
      <c r="PRY2" s="744"/>
      <c r="PRZ2" s="744"/>
      <c r="PSA2" s="744"/>
      <c r="PSB2" s="744"/>
      <c r="PSC2" s="744"/>
      <c r="PSD2" s="744"/>
      <c r="PSE2" s="744"/>
      <c r="PSF2" s="744"/>
      <c r="PSG2" s="744"/>
      <c r="PSH2" s="744"/>
      <c r="PSI2" s="744"/>
      <c r="PSJ2" s="744"/>
      <c r="PSK2" s="744"/>
      <c r="PSL2" s="744"/>
      <c r="PSM2" s="744"/>
      <c r="PSN2" s="744"/>
      <c r="PSO2" s="744"/>
      <c r="PSP2" s="744"/>
      <c r="PSQ2" s="744"/>
      <c r="PSR2" s="744"/>
      <c r="PSS2" s="744"/>
      <c r="PST2" s="744"/>
      <c r="PSU2" s="744"/>
      <c r="PSV2" s="744"/>
      <c r="PSW2" s="744"/>
      <c r="PSX2" s="744"/>
      <c r="PSY2" s="744"/>
      <c r="PSZ2" s="744"/>
      <c r="PTA2" s="744"/>
      <c r="PTB2" s="744"/>
      <c r="PTC2" s="744"/>
      <c r="PTD2" s="744"/>
      <c r="PTE2" s="744"/>
      <c r="PTF2" s="744"/>
      <c r="PTG2" s="744"/>
      <c r="PTH2" s="744"/>
      <c r="PTI2" s="744"/>
      <c r="PTJ2" s="744"/>
      <c r="PTK2" s="744"/>
      <c r="PTL2" s="744"/>
      <c r="PTM2" s="744"/>
      <c r="PTN2" s="744"/>
      <c r="PTO2" s="744"/>
      <c r="PTP2" s="744"/>
      <c r="PTQ2" s="744"/>
      <c r="PTR2" s="744"/>
      <c r="PTS2" s="744"/>
      <c r="PTT2" s="744"/>
      <c r="PTU2" s="744"/>
      <c r="PTV2" s="744"/>
      <c r="PTW2" s="744"/>
      <c r="PTX2" s="744"/>
      <c r="PTY2" s="744"/>
      <c r="PTZ2" s="744"/>
      <c r="PUA2" s="744"/>
      <c r="PUB2" s="744"/>
      <c r="PUC2" s="744"/>
      <c r="PUD2" s="744"/>
      <c r="PUE2" s="744"/>
      <c r="PUF2" s="744"/>
      <c r="PUG2" s="744"/>
      <c r="PUH2" s="744"/>
      <c r="PUI2" s="744"/>
      <c r="PUJ2" s="744"/>
      <c r="PUK2" s="744"/>
      <c r="PUL2" s="744"/>
      <c r="PUM2" s="744"/>
      <c r="PUN2" s="744"/>
      <c r="PUO2" s="744"/>
      <c r="PUP2" s="744"/>
      <c r="PUQ2" s="744"/>
      <c r="PUR2" s="744"/>
      <c r="PUS2" s="744"/>
      <c r="PUT2" s="744"/>
      <c r="PUU2" s="744"/>
      <c r="PUV2" s="744"/>
      <c r="PUW2" s="744"/>
      <c r="PUX2" s="744"/>
      <c r="PUY2" s="744"/>
      <c r="PUZ2" s="744"/>
      <c r="PVA2" s="744"/>
      <c r="PVB2" s="744"/>
      <c r="PVC2" s="744"/>
      <c r="PVD2" s="744"/>
      <c r="PVE2" s="744"/>
      <c r="PVF2" s="744"/>
      <c r="PVG2" s="744"/>
      <c r="PVH2" s="744"/>
      <c r="PVI2" s="744"/>
      <c r="PVJ2" s="744"/>
      <c r="PVK2" s="744"/>
      <c r="PVL2" s="744"/>
      <c r="PVM2" s="744"/>
      <c r="PVN2" s="744"/>
      <c r="PVO2" s="744"/>
      <c r="PVP2" s="744"/>
      <c r="PVQ2" s="744"/>
      <c r="PVR2" s="744"/>
      <c r="PVS2" s="744"/>
      <c r="PVT2" s="744"/>
      <c r="PVU2" s="744"/>
      <c r="PVV2" s="744"/>
      <c r="PVW2" s="744"/>
      <c r="PVX2" s="744"/>
      <c r="PVY2" s="744"/>
      <c r="PVZ2" s="744"/>
      <c r="PWA2" s="744"/>
      <c r="PWB2" s="744"/>
      <c r="PWC2" s="744"/>
      <c r="PWD2" s="744"/>
      <c r="PWE2" s="744"/>
      <c r="PWF2" s="744"/>
      <c r="PWG2" s="744"/>
      <c r="PWH2" s="744"/>
      <c r="PWI2" s="744"/>
      <c r="PWJ2" s="744"/>
      <c r="PWK2" s="744"/>
      <c r="PWL2" s="744"/>
      <c r="PWM2" s="744"/>
      <c r="PWN2" s="744"/>
      <c r="PWO2" s="744"/>
      <c r="PWP2" s="744"/>
      <c r="PWQ2" s="744"/>
      <c r="PWR2" s="744"/>
      <c r="PWS2" s="744"/>
      <c r="PWT2" s="744"/>
      <c r="PWU2" s="744"/>
      <c r="PWV2" s="744"/>
      <c r="PWW2" s="744"/>
      <c r="PWX2" s="744"/>
      <c r="PWY2" s="744"/>
      <c r="PWZ2" s="744"/>
      <c r="PXA2" s="744"/>
      <c r="PXB2" s="744"/>
      <c r="PXC2" s="744"/>
      <c r="PXD2" s="744"/>
      <c r="PXE2" s="744"/>
      <c r="PXF2" s="744"/>
      <c r="PXG2" s="744"/>
      <c r="PXH2" s="744"/>
      <c r="PXI2" s="744"/>
      <c r="PXJ2" s="744"/>
      <c r="PXK2" s="744"/>
      <c r="PXL2" s="744"/>
      <c r="PXM2" s="744"/>
      <c r="PXN2" s="744"/>
      <c r="PXO2" s="744"/>
      <c r="PXP2" s="744"/>
      <c r="PXQ2" s="744"/>
      <c r="PXR2" s="744"/>
      <c r="PXS2" s="744"/>
      <c r="PXT2" s="744"/>
      <c r="PXU2" s="744"/>
      <c r="PXV2" s="744"/>
      <c r="PXW2" s="744"/>
      <c r="PXX2" s="744"/>
      <c r="PXY2" s="744"/>
      <c r="PXZ2" s="744"/>
      <c r="PYA2" s="744"/>
      <c r="PYB2" s="744"/>
      <c r="PYC2" s="744"/>
      <c r="PYD2" s="744"/>
      <c r="PYE2" s="744"/>
      <c r="PYF2" s="744"/>
      <c r="PYG2" s="744"/>
      <c r="PYH2" s="744"/>
      <c r="PYI2" s="744"/>
      <c r="PYJ2" s="744"/>
      <c r="PYK2" s="744"/>
      <c r="PYL2" s="744"/>
      <c r="PYM2" s="744"/>
      <c r="PYN2" s="744"/>
      <c r="PYO2" s="744"/>
      <c r="PYP2" s="744"/>
      <c r="PYQ2" s="744"/>
      <c r="PYR2" s="744"/>
      <c r="PYS2" s="744"/>
      <c r="PYT2" s="744"/>
      <c r="PYU2" s="744"/>
      <c r="PYV2" s="744"/>
      <c r="PYW2" s="744"/>
      <c r="PYX2" s="744"/>
      <c r="PYY2" s="744"/>
      <c r="PYZ2" s="744"/>
      <c r="PZA2" s="744"/>
      <c r="PZB2" s="744"/>
      <c r="PZC2" s="744"/>
      <c r="PZD2" s="744"/>
      <c r="PZE2" s="744"/>
      <c r="PZF2" s="744"/>
      <c r="PZG2" s="744"/>
      <c r="PZH2" s="744"/>
      <c r="PZI2" s="744"/>
      <c r="PZJ2" s="744"/>
      <c r="PZK2" s="744"/>
      <c r="PZL2" s="744"/>
      <c r="PZM2" s="744"/>
      <c r="PZN2" s="744"/>
      <c r="PZO2" s="744"/>
      <c r="PZP2" s="744"/>
      <c r="PZQ2" s="744"/>
      <c r="PZR2" s="744"/>
      <c r="PZS2" s="744"/>
      <c r="PZT2" s="744"/>
      <c r="PZU2" s="744"/>
      <c r="PZV2" s="744"/>
      <c r="PZW2" s="744"/>
      <c r="PZX2" s="744"/>
      <c r="PZY2" s="744"/>
      <c r="PZZ2" s="744"/>
      <c r="QAA2" s="744"/>
      <c r="QAB2" s="744"/>
      <c r="QAC2" s="744"/>
      <c r="QAD2" s="744"/>
      <c r="QAE2" s="744"/>
      <c r="QAF2" s="744"/>
      <c r="QAG2" s="744"/>
      <c r="QAH2" s="744"/>
      <c r="QAI2" s="744"/>
      <c r="QAJ2" s="744"/>
      <c r="QAK2" s="744"/>
      <c r="QAL2" s="744"/>
      <c r="QAM2" s="744"/>
      <c r="QAN2" s="744"/>
      <c r="QAO2" s="744"/>
      <c r="QAP2" s="744"/>
      <c r="QAQ2" s="744"/>
      <c r="QAR2" s="744"/>
      <c r="QAS2" s="744"/>
      <c r="QAT2" s="744"/>
      <c r="QAU2" s="744"/>
      <c r="QAV2" s="744"/>
      <c r="QAW2" s="744"/>
      <c r="QAX2" s="744"/>
      <c r="QAY2" s="744"/>
      <c r="QAZ2" s="744"/>
      <c r="QBA2" s="744"/>
      <c r="QBB2" s="744"/>
      <c r="QBC2" s="744"/>
      <c r="QBD2" s="744"/>
      <c r="QBE2" s="744"/>
      <c r="QBF2" s="744"/>
      <c r="QBG2" s="744"/>
      <c r="QBH2" s="744"/>
      <c r="QBI2" s="744"/>
      <c r="QBJ2" s="744"/>
      <c r="QBK2" s="744"/>
      <c r="QBL2" s="744"/>
      <c r="QBM2" s="744"/>
      <c r="QBN2" s="744"/>
      <c r="QBO2" s="744"/>
      <c r="QBP2" s="744"/>
      <c r="QBQ2" s="744"/>
      <c r="QBR2" s="744"/>
      <c r="QBS2" s="744"/>
      <c r="QBT2" s="744"/>
      <c r="QBU2" s="744"/>
      <c r="QBV2" s="744"/>
      <c r="QBW2" s="744"/>
      <c r="QBX2" s="744"/>
      <c r="QBY2" s="744"/>
      <c r="QBZ2" s="744"/>
      <c r="QCA2" s="744"/>
      <c r="QCB2" s="744"/>
      <c r="QCC2" s="744"/>
      <c r="QCD2" s="744"/>
      <c r="QCE2" s="744"/>
      <c r="QCF2" s="744"/>
      <c r="QCG2" s="744"/>
      <c r="QCH2" s="744"/>
      <c r="QCI2" s="744"/>
      <c r="QCJ2" s="744"/>
      <c r="QCK2" s="744"/>
      <c r="QCL2" s="744"/>
      <c r="QCM2" s="744"/>
      <c r="QCN2" s="744"/>
      <c r="QCO2" s="744"/>
      <c r="QCP2" s="744"/>
      <c r="QCQ2" s="744"/>
      <c r="QCR2" s="744"/>
      <c r="QCS2" s="744"/>
      <c r="QCT2" s="744"/>
      <c r="QCU2" s="744"/>
      <c r="QCV2" s="744"/>
      <c r="QCW2" s="744"/>
      <c r="QCX2" s="744"/>
      <c r="QCY2" s="744"/>
      <c r="QCZ2" s="744"/>
      <c r="QDA2" s="744"/>
      <c r="QDB2" s="744"/>
      <c r="QDC2" s="744"/>
      <c r="QDD2" s="744"/>
      <c r="QDE2" s="744"/>
      <c r="QDF2" s="744"/>
      <c r="QDG2" s="744"/>
      <c r="QDH2" s="744"/>
      <c r="QDI2" s="744"/>
      <c r="QDJ2" s="744"/>
      <c r="QDK2" s="744"/>
      <c r="QDL2" s="744"/>
      <c r="QDM2" s="744"/>
      <c r="QDN2" s="744"/>
      <c r="QDO2" s="744"/>
      <c r="QDP2" s="744"/>
      <c r="QDQ2" s="744"/>
      <c r="QDR2" s="744"/>
      <c r="QDS2" s="744"/>
      <c r="QDT2" s="744"/>
      <c r="QDU2" s="744"/>
      <c r="QDV2" s="744"/>
      <c r="QDW2" s="744"/>
      <c r="QDX2" s="744"/>
      <c r="QDY2" s="744"/>
      <c r="QDZ2" s="744"/>
      <c r="QEA2" s="744"/>
      <c r="QEB2" s="744"/>
      <c r="QEC2" s="744"/>
      <c r="QED2" s="744"/>
      <c r="QEE2" s="744"/>
      <c r="QEF2" s="744"/>
      <c r="QEG2" s="744"/>
      <c r="QEH2" s="744"/>
      <c r="QEI2" s="744"/>
      <c r="QEJ2" s="744"/>
      <c r="QEK2" s="744"/>
      <c r="QEL2" s="744"/>
      <c r="QEM2" s="744"/>
      <c r="QEN2" s="744"/>
      <c r="QEO2" s="744"/>
      <c r="QEP2" s="744"/>
      <c r="QEQ2" s="744"/>
      <c r="QER2" s="744"/>
      <c r="QES2" s="744"/>
      <c r="QET2" s="744"/>
      <c r="QEU2" s="744"/>
      <c r="QEV2" s="744"/>
      <c r="QEW2" s="744"/>
      <c r="QEX2" s="744"/>
      <c r="QEY2" s="744"/>
      <c r="QEZ2" s="744"/>
      <c r="QFA2" s="744"/>
      <c r="QFB2" s="744"/>
      <c r="QFC2" s="744"/>
      <c r="QFD2" s="744"/>
      <c r="QFE2" s="744"/>
      <c r="QFF2" s="744"/>
      <c r="QFG2" s="744"/>
      <c r="QFH2" s="744"/>
      <c r="QFI2" s="744"/>
      <c r="QFJ2" s="744"/>
      <c r="QFK2" s="744"/>
      <c r="QFL2" s="744"/>
      <c r="QFM2" s="744"/>
      <c r="QFN2" s="744"/>
      <c r="QFO2" s="744"/>
      <c r="QFP2" s="744"/>
      <c r="QFQ2" s="744"/>
      <c r="QFR2" s="744"/>
      <c r="QFS2" s="744"/>
      <c r="QFT2" s="744"/>
      <c r="QFU2" s="744"/>
      <c r="QFV2" s="744"/>
      <c r="QFW2" s="744"/>
      <c r="QFX2" s="744"/>
      <c r="QFY2" s="744"/>
      <c r="QFZ2" s="744"/>
      <c r="QGA2" s="744"/>
      <c r="QGB2" s="744"/>
      <c r="QGC2" s="744"/>
      <c r="QGD2" s="744"/>
      <c r="QGE2" s="744"/>
      <c r="QGF2" s="744"/>
      <c r="QGG2" s="744"/>
      <c r="QGH2" s="744"/>
      <c r="QGI2" s="744"/>
      <c r="QGJ2" s="744"/>
      <c r="QGK2" s="744"/>
      <c r="QGL2" s="744"/>
      <c r="QGM2" s="744"/>
      <c r="QGN2" s="744"/>
      <c r="QGO2" s="744"/>
      <c r="QGP2" s="744"/>
      <c r="QGQ2" s="744"/>
      <c r="QGR2" s="744"/>
      <c r="QGS2" s="744"/>
      <c r="QGT2" s="744"/>
      <c r="QGU2" s="744"/>
      <c r="QGV2" s="744"/>
      <c r="QGW2" s="744"/>
      <c r="QGX2" s="744"/>
      <c r="QGY2" s="744"/>
      <c r="QGZ2" s="744"/>
      <c r="QHA2" s="744"/>
      <c r="QHB2" s="744"/>
      <c r="QHC2" s="744"/>
      <c r="QHD2" s="744"/>
      <c r="QHE2" s="744"/>
      <c r="QHF2" s="744"/>
      <c r="QHG2" s="744"/>
      <c r="QHH2" s="744"/>
      <c r="QHI2" s="744"/>
      <c r="QHJ2" s="744"/>
      <c r="QHK2" s="744"/>
      <c r="QHL2" s="744"/>
      <c r="QHM2" s="744"/>
      <c r="QHN2" s="744"/>
      <c r="QHO2" s="744"/>
      <c r="QHP2" s="744"/>
      <c r="QHQ2" s="744"/>
      <c r="QHR2" s="744"/>
      <c r="QHS2" s="744"/>
      <c r="QHT2" s="744"/>
      <c r="QHU2" s="744"/>
      <c r="QHV2" s="744"/>
      <c r="QHW2" s="744"/>
      <c r="QHX2" s="744"/>
      <c r="QHY2" s="744"/>
      <c r="QHZ2" s="744"/>
      <c r="QIA2" s="744"/>
      <c r="QIB2" s="744"/>
      <c r="QIC2" s="744"/>
      <c r="QID2" s="744"/>
      <c r="QIE2" s="744"/>
      <c r="QIF2" s="744"/>
      <c r="QIG2" s="744"/>
      <c r="QIH2" s="744"/>
      <c r="QII2" s="744"/>
      <c r="QIJ2" s="744"/>
      <c r="QIK2" s="744"/>
      <c r="QIL2" s="744"/>
      <c r="QIM2" s="744"/>
      <c r="QIN2" s="744"/>
      <c r="QIO2" s="744"/>
      <c r="QIP2" s="744"/>
      <c r="QIQ2" s="744"/>
      <c r="QIR2" s="744"/>
      <c r="QIS2" s="744"/>
      <c r="QIT2" s="744"/>
      <c r="QIU2" s="744"/>
      <c r="QIV2" s="744"/>
      <c r="QIW2" s="744"/>
      <c r="QIX2" s="744"/>
      <c r="QIY2" s="744"/>
      <c r="QIZ2" s="744"/>
      <c r="QJA2" s="744"/>
      <c r="QJB2" s="744"/>
      <c r="QJC2" s="744"/>
      <c r="QJD2" s="744"/>
      <c r="QJE2" s="744"/>
      <c r="QJF2" s="744"/>
      <c r="QJG2" s="744"/>
      <c r="QJH2" s="744"/>
      <c r="QJI2" s="744"/>
      <c r="QJJ2" s="744"/>
      <c r="QJK2" s="744"/>
      <c r="QJL2" s="744"/>
      <c r="QJM2" s="744"/>
      <c r="QJN2" s="744"/>
      <c r="QJO2" s="744"/>
      <c r="QJP2" s="744"/>
      <c r="QJQ2" s="744"/>
      <c r="QJR2" s="744"/>
      <c r="QJS2" s="744"/>
      <c r="QJT2" s="744"/>
      <c r="QJU2" s="744"/>
      <c r="QJV2" s="744"/>
      <c r="QJW2" s="744"/>
      <c r="QJX2" s="744"/>
      <c r="QJY2" s="744"/>
      <c r="QJZ2" s="744"/>
      <c r="QKA2" s="744"/>
      <c r="QKB2" s="744"/>
      <c r="QKC2" s="744"/>
      <c r="QKD2" s="744"/>
      <c r="QKE2" s="744"/>
      <c r="QKF2" s="744"/>
      <c r="QKG2" s="744"/>
      <c r="QKH2" s="744"/>
      <c r="QKI2" s="744"/>
      <c r="QKJ2" s="744"/>
      <c r="QKK2" s="744"/>
      <c r="QKL2" s="744"/>
      <c r="QKM2" s="744"/>
      <c r="QKN2" s="744"/>
      <c r="QKO2" s="744"/>
      <c r="QKP2" s="744"/>
      <c r="QKQ2" s="744"/>
      <c r="QKR2" s="744"/>
      <c r="QKS2" s="744"/>
      <c r="QKT2" s="744"/>
      <c r="QKU2" s="744"/>
      <c r="QKV2" s="744"/>
      <c r="QKW2" s="744"/>
      <c r="QKX2" s="744"/>
      <c r="QKY2" s="744"/>
      <c r="QKZ2" s="744"/>
      <c r="QLA2" s="744"/>
      <c r="QLB2" s="744"/>
      <c r="QLC2" s="744"/>
      <c r="QLD2" s="744"/>
      <c r="QLE2" s="744"/>
      <c r="QLF2" s="744"/>
      <c r="QLG2" s="744"/>
      <c r="QLH2" s="744"/>
      <c r="QLI2" s="744"/>
      <c r="QLJ2" s="744"/>
      <c r="QLK2" s="744"/>
      <c r="QLL2" s="744"/>
      <c r="QLM2" s="744"/>
      <c r="QLN2" s="744"/>
      <c r="QLO2" s="744"/>
      <c r="QLP2" s="744"/>
      <c r="QLQ2" s="744"/>
      <c r="QLR2" s="744"/>
      <c r="QLS2" s="744"/>
      <c r="QLT2" s="744"/>
      <c r="QLU2" s="744"/>
      <c r="QLV2" s="744"/>
      <c r="QLW2" s="744"/>
      <c r="QLX2" s="744"/>
      <c r="QLY2" s="744"/>
      <c r="QLZ2" s="744"/>
      <c r="QMA2" s="744"/>
      <c r="QMB2" s="744"/>
      <c r="QMC2" s="744"/>
      <c r="QMD2" s="744"/>
      <c r="QME2" s="744"/>
      <c r="QMF2" s="744"/>
      <c r="QMG2" s="744"/>
      <c r="QMH2" s="744"/>
      <c r="QMI2" s="744"/>
      <c r="QMJ2" s="744"/>
      <c r="QMK2" s="744"/>
      <c r="QML2" s="744"/>
      <c r="QMM2" s="744"/>
      <c r="QMN2" s="744"/>
      <c r="QMO2" s="744"/>
      <c r="QMP2" s="744"/>
      <c r="QMQ2" s="744"/>
      <c r="QMR2" s="744"/>
      <c r="QMS2" s="744"/>
      <c r="QMT2" s="744"/>
      <c r="QMU2" s="744"/>
      <c r="QMV2" s="744"/>
      <c r="QMW2" s="744"/>
      <c r="QMX2" s="744"/>
      <c r="QMY2" s="744"/>
      <c r="QMZ2" s="744"/>
      <c r="QNA2" s="744"/>
      <c r="QNB2" s="744"/>
      <c r="QNC2" s="744"/>
      <c r="QND2" s="744"/>
      <c r="QNE2" s="744"/>
      <c r="QNF2" s="744"/>
      <c r="QNG2" s="744"/>
      <c r="QNH2" s="744"/>
      <c r="QNI2" s="744"/>
      <c r="QNJ2" s="744"/>
      <c r="QNK2" s="744"/>
      <c r="QNL2" s="744"/>
      <c r="QNM2" s="744"/>
      <c r="QNN2" s="744"/>
      <c r="QNO2" s="744"/>
      <c r="QNP2" s="744"/>
      <c r="QNQ2" s="744"/>
      <c r="QNR2" s="744"/>
      <c r="QNS2" s="744"/>
      <c r="QNT2" s="744"/>
      <c r="QNU2" s="744"/>
      <c r="QNV2" s="744"/>
      <c r="QNW2" s="744"/>
      <c r="QNX2" s="744"/>
      <c r="QNY2" s="744"/>
      <c r="QNZ2" s="744"/>
      <c r="QOA2" s="744"/>
      <c r="QOB2" s="744"/>
      <c r="QOC2" s="744"/>
      <c r="QOD2" s="744"/>
      <c r="QOE2" s="744"/>
      <c r="QOF2" s="744"/>
      <c r="QOG2" s="744"/>
      <c r="QOH2" s="744"/>
      <c r="QOI2" s="744"/>
      <c r="QOJ2" s="744"/>
      <c r="QOK2" s="744"/>
      <c r="QOL2" s="744"/>
      <c r="QOM2" s="744"/>
      <c r="QON2" s="744"/>
      <c r="QOO2" s="744"/>
      <c r="QOP2" s="744"/>
      <c r="QOQ2" s="744"/>
      <c r="QOR2" s="744"/>
      <c r="QOS2" s="744"/>
      <c r="QOT2" s="744"/>
      <c r="QOU2" s="744"/>
      <c r="QOV2" s="744"/>
      <c r="QOW2" s="744"/>
      <c r="QOX2" s="744"/>
      <c r="QOY2" s="744"/>
      <c r="QOZ2" s="744"/>
      <c r="QPA2" s="744"/>
      <c r="QPB2" s="744"/>
      <c r="QPC2" s="744"/>
      <c r="QPD2" s="744"/>
      <c r="QPE2" s="744"/>
      <c r="QPF2" s="744"/>
      <c r="QPG2" s="744"/>
      <c r="QPH2" s="744"/>
      <c r="QPI2" s="744"/>
      <c r="QPJ2" s="744"/>
      <c r="QPK2" s="744"/>
      <c r="QPL2" s="744"/>
      <c r="QPM2" s="744"/>
      <c r="QPN2" s="744"/>
      <c r="QPO2" s="744"/>
      <c r="QPP2" s="744"/>
      <c r="QPQ2" s="744"/>
      <c r="QPR2" s="744"/>
      <c r="QPS2" s="744"/>
      <c r="QPT2" s="744"/>
      <c r="QPU2" s="744"/>
      <c r="QPV2" s="744"/>
      <c r="QPW2" s="744"/>
      <c r="QPX2" s="744"/>
      <c r="QPY2" s="744"/>
      <c r="QPZ2" s="744"/>
      <c r="QQA2" s="744"/>
      <c r="QQB2" s="744"/>
      <c r="QQC2" s="744"/>
      <c r="QQD2" s="744"/>
      <c r="QQE2" s="744"/>
      <c r="QQF2" s="744"/>
      <c r="QQG2" s="744"/>
      <c r="QQH2" s="744"/>
      <c r="QQI2" s="744"/>
      <c r="QQJ2" s="744"/>
      <c r="QQK2" s="744"/>
      <c r="QQL2" s="744"/>
      <c r="QQM2" s="744"/>
      <c r="QQN2" s="744"/>
      <c r="QQO2" s="744"/>
      <c r="QQP2" s="744"/>
      <c r="QQQ2" s="744"/>
      <c r="QQR2" s="744"/>
      <c r="QQS2" s="744"/>
      <c r="QQT2" s="744"/>
      <c r="QQU2" s="744"/>
      <c r="QQV2" s="744"/>
      <c r="QQW2" s="744"/>
      <c r="QQX2" s="744"/>
      <c r="QQY2" s="744"/>
      <c r="QQZ2" s="744"/>
      <c r="QRA2" s="744"/>
      <c r="QRB2" s="744"/>
      <c r="QRC2" s="744"/>
      <c r="QRD2" s="744"/>
      <c r="QRE2" s="744"/>
      <c r="QRF2" s="744"/>
      <c r="QRG2" s="744"/>
      <c r="QRH2" s="744"/>
      <c r="QRI2" s="744"/>
      <c r="QRJ2" s="744"/>
      <c r="QRK2" s="744"/>
      <c r="QRL2" s="744"/>
      <c r="QRM2" s="744"/>
      <c r="QRN2" s="744"/>
      <c r="QRO2" s="744"/>
      <c r="QRP2" s="744"/>
      <c r="QRQ2" s="744"/>
      <c r="QRR2" s="744"/>
      <c r="QRS2" s="744"/>
      <c r="QRT2" s="744"/>
      <c r="QRU2" s="744"/>
      <c r="QRV2" s="744"/>
      <c r="QRW2" s="744"/>
      <c r="QRX2" s="744"/>
      <c r="QRY2" s="744"/>
      <c r="QRZ2" s="744"/>
      <c r="QSA2" s="744"/>
      <c r="QSB2" s="744"/>
      <c r="QSC2" s="744"/>
      <c r="QSD2" s="744"/>
      <c r="QSE2" s="744"/>
      <c r="QSF2" s="744"/>
      <c r="QSG2" s="744"/>
      <c r="QSH2" s="744"/>
      <c r="QSI2" s="744"/>
      <c r="QSJ2" s="744"/>
      <c r="QSK2" s="744"/>
      <c r="QSL2" s="744"/>
      <c r="QSM2" s="744"/>
      <c r="QSN2" s="744"/>
      <c r="QSO2" s="744"/>
      <c r="QSP2" s="744"/>
      <c r="QSQ2" s="744"/>
      <c r="QSR2" s="744"/>
      <c r="QSS2" s="744"/>
      <c r="QST2" s="744"/>
      <c r="QSU2" s="744"/>
      <c r="QSV2" s="744"/>
      <c r="QSW2" s="744"/>
      <c r="QSX2" s="744"/>
      <c r="QSY2" s="744"/>
      <c r="QSZ2" s="744"/>
      <c r="QTA2" s="744"/>
      <c r="QTB2" s="744"/>
      <c r="QTC2" s="744"/>
      <c r="QTD2" s="744"/>
      <c r="QTE2" s="744"/>
      <c r="QTF2" s="744"/>
      <c r="QTG2" s="744"/>
      <c r="QTH2" s="744"/>
      <c r="QTI2" s="744"/>
      <c r="QTJ2" s="744"/>
      <c r="QTK2" s="744"/>
      <c r="QTL2" s="744"/>
      <c r="QTM2" s="744"/>
      <c r="QTN2" s="744"/>
      <c r="QTO2" s="744"/>
      <c r="QTP2" s="744"/>
      <c r="QTQ2" s="744"/>
      <c r="QTR2" s="744"/>
      <c r="QTS2" s="744"/>
      <c r="QTT2" s="744"/>
      <c r="QTU2" s="744"/>
      <c r="QTV2" s="744"/>
      <c r="QTW2" s="744"/>
      <c r="QTX2" s="744"/>
      <c r="QTY2" s="744"/>
      <c r="QTZ2" s="744"/>
      <c r="QUA2" s="744"/>
      <c r="QUB2" s="744"/>
      <c r="QUC2" s="744"/>
      <c r="QUD2" s="744"/>
      <c r="QUE2" s="744"/>
      <c r="QUF2" s="744"/>
      <c r="QUG2" s="744"/>
      <c r="QUH2" s="744"/>
      <c r="QUI2" s="744"/>
      <c r="QUJ2" s="744"/>
      <c r="QUK2" s="744"/>
      <c r="QUL2" s="744"/>
      <c r="QUM2" s="744"/>
      <c r="QUN2" s="744"/>
      <c r="QUO2" s="744"/>
      <c r="QUP2" s="744"/>
      <c r="QUQ2" s="744"/>
      <c r="QUR2" s="744"/>
      <c r="QUS2" s="744"/>
      <c r="QUT2" s="744"/>
      <c r="QUU2" s="744"/>
      <c r="QUV2" s="744"/>
      <c r="QUW2" s="744"/>
      <c r="QUX2" s="744"/>
      <c r="QUY2" s="744"/>
      <c r="QUZ2" s="744"/>
      <c r="QVA2" s="744"/>
      <c r="QVB2" s="744"/>
      <c r="QVC2" s="744"/>
      <c r="QVD2" s="744"/>
      <c r="QVE2" s="744"/>
      <c r="QVF2" s="744"/>
      <c r="QVG2" s="744"/>
      <c r="QVH2" s="744"/>
      <c r="QVI2" s="744"/>
      <c r="QVJ2" s="744"/>
      <c r="QVK2" s="744"/>
      <c r="QVL2" s="744"/>
      <c r="QVM2" s="744"/>
      <c r="QVN2" s="744"/>
      <c r="QVO2" s="744"/>
      <c r="QVP2" s="744"/>
      <c r="QVQ2" s="744"/>
      <c r="QVR2" s="744"/>
      <c r="QVS2" s="744"/>
      <c r="QVT2" s="744"/>
      <c r="QVU2" s="744"/>
      <c r="QVV2" s="744"/>
      <c r="QVW2" s="744"/>
      <c r="QVX2" s="744"/>
      <c r="QVY2" s="744"/>
      <c r="QVZ2" s="744"/>
      <c r="QWA2" s="744"/>
      <c r="QWB2" s="744"/>
      <c r="QWC2" s="744"/>
      <c r="QWD2" s="744"/>
      <c r="QWE2" s="744"/>
      <c r="QWF2" s="744"/>
      <c r="QWG2" s="744"/>
      <c r="QWH2" s="744"/>
      <c r="QWI2" s="744"/>
      <c r="QWJ2" s="744"/>
      <c r="QWK2" s="744"/>
      <c r="QWL2" s="744"/>
      <c r="QWM2" s="744"/>
      <c r="QWN2" s="744"/>
      <c r="QWO2" s="744"/>
      <c r="QWP2" s="744"/>
      <c r="QWQ2" s="744"/>
      <c r="QWR2" s="744"/>
      <c r="QWS2" s="744"/>
      <c r="QWT2" s="744"/>
      <c r="QWU2" s="744"/>
      <c r="QWV2" s="744"/>
      <c r="QWW2" s="744"/>
      <c r="QWX2" s="744"/>
      <c r="QWY2" s="744"/>
      <c r="QWZ2" s="744"/>
      <c r="QXA2" s="744"/>
      <c r="QXB2" s="744"/>
      <c r="QXC2" s="744"/>
      <c r="QXD2" s="744"/>
      <c r="QXE2" s="744"/>
      <c r="QXF2" s="744"/>
      <c r="QXG2" s="744"/>
      <c r="QXH2" s="744"/>
      <c r="QXI2" s="744"/>
      <c r="QXJ2" s="744"/>
      <c r="QXK2" s="744"/>
      <c r="QXL2" s="744"/>
      <c r="QXM2" s="744"/>
      <c r="QXN2" s="744"/>
      <c r="QXO2" s="744"/>
      <c r="QXP2" s="744"/>
      <c r="QXQ2" s="744"/>
      <c r="QXR2" s="744"/>
      <c r="QXS2" s="744"/>
      <c r="QXT2" s="744"/>
      <c r="QXU2" s="744"/>
      <c r="QXV2" s="744"/>
      <c r="QXW2" s="744"/>
      <c r="QXX2" s="744"/>
      <c r="QXY2" s="744"/>
      <c r="QXZ2" s="744"/>
      <c r="QYA2" s="744"/>
      <c r="QYB2" s="744"/>
      <c r="QYC2" s="744"/>
      <c r="QYD2" s="744"/>
      <c r="QYE2" s="744"/>
      <c r="QYF2" s="744"/>
      <c r="QYG2" s="744"/>
      <c r="QYH2" s="744"/>
      <c r="QYI2" s="744"/>
      <c r="QYJ2" s="744"/>
      <c r="QYK2" s="744"/>
      <c r="QYL2" s="744"/>
      <c r="QYM2" s="744"/>
      <c r="QYN2" s="744"/>
      <c r="QYO2" s="744"/>
      <c r="QYP2" s="744"/>
      <c r="QYQ2" s="744"/>
      <c r="QYR2" s="744"/>
      <c r="QYS2" s="744"/>
      <c r="QYT2" s="744"/>
      <c r="QYU2" s="744"/>
      <c r="QYV2" s="744"/>
      <c r="QYW2" s="744"/>
      <c r="QYX2" s="744"/>
      <c r="QYY2" s="744"/>
      <c r="QYZ2" s="744"/>
      <c r="QZA2" s="744"/>
      <c r="QZB2" s="744"/>
      <c r="QZC2" s="744"/>
      <c r="QZD2" s="744"/>
      <c r="QZE2" s="744"/>
      <c r="QZF2" s="744"/>
      <c r="QZG2" s="744"/>
      <c r="QZH2" s="744"/>
      <c r="QZI2" s="744"/>
      <c r="QZJ2" s="744"/>
      <c r="QZK2" s="744"/>
      <c r="QZL2" s="744"/>
      <c r="QZM2" s="744"/>
      <c r="QZN2" s="744"/>
      <c r="QZO2" s="744"/>
      <c r="QZP2" s="744"/>
      <c r="QZQ2" s="744"/>
      <c r="QZR2" s="744"/>
      <c r="QZS2" s="744"/>
      <c r="QZT2" s="744"/>
      <c r="QZU2" s="744"/>
      <c r="QZV2" s="744"/>
      <c r="QZW2" s="744"/>
      <c r="QZX2" s="744"/>
      <c r="QZY2" s="744"/>
      <c r="QZZ2" s="744"/>
      <c r="RAA2" s="744"/>
      <c r="RAB2" s="744"/>
      <c r="RAC2" s="744"/>
      <c r="RAD2" s="744"/>
      <c r="RAE2" s="744"/>
      <c r="RAF2" s="744"/>
      <c r="RAG2" s="744"/>
      <c r="RAH2" s="744"/>
      <c r="RAI2" s="744"/>
      <c r="RAJ2" s="744"/>
      <c r="RAK2" s="744"/>
      <c r="RAL2" s="744"/>
      <c r="RAM2" s="744"/>
      <c r="RAN2" s="744"/>
      <c r="RAO2" s="744"/>
      <c r="RAP2" s="744"/>
      <c r="RAQ2" s="744"/>
      <c r="RAR2" s="744"/>
      <c r="RAS2" s="744"/>
      <c r="RAT2" s="744"/>
      <c r="RAU2" s="744"/>
      <c r="RAV2" s="744"/>
      <c r="RAW2" s="744"/>
      <c r="RAX2" s="744"/>
      <c r="RAY2" s="744"/>
      <c r="RAZ2" s="744"/>
      <c r="RBA2" s="744"/>
      <c r="RBB2" s="744"/>
      <c r="RBC2" s="744"/>
      <c r="RBD2" s="744"/>
      <c r="RBE2" s="744"/>
      <c r="RBF2" s="744"/>
      <c r="RBG2" s="744"/>
      <c r="RBH2" s="744"/>
      <c r="RBI2" s="744"/>
      <c r="RBJ2" s="744"/>
      <c r="RBK2" s="744"/>
      <c r="RBL2" s="744"/>
      <c r="RBM2" s="744"/>
      <c r="RBN2" s="744"/>
      <c r="RBO2" s="744"/>
      <c r="RBP2" s="744"/>
      <c r="RBQ2" s="744"/>
      <c r="RBR2" s="744"/>
      <c r="RBS2" s="744"/>
      <c r="RBT2" s="744"/>
      <c r="RBU2" s="744"/>
      <c r="RBV2" s="744"/>
      <c r="RBW2" s="744"/>
      <c r="RBX2" s="744"/>
      <c r="RBY2" s="744"/>
      <c r="RBZ2" s="744"/>
      <c r="RCA2" s="744"/>
      <c r="RCB2" s="744"/>
      <c r="RCC2" s="744"/>
      <c r="RCD2" s="744"/>
      <c r="RCE2" s="744"/>
      <c r="RCF2" s="744"/>
      <c r="RCG2" s="744"/>
      <c r="RCH2" s="744"/>
      <c r="RCI2" s="744"/>
      <c r="RCJ2" s="744"/>
      <c r="RCK2" s="744"/>
      <c r="RCL2" s="744"/>
      <c r="RCM2" s="744"/>
      <c r="RCN2" s="744"/>
      <c r="RCO2" s="744"/>
      <c r="RCP2" s="744"/>
      <c r="RCQ2" s="744"/>
      <c r="RCR2" s="744"/>
      <c r="RCS2" s="744"/>
      <c r="RCT2" s="744"/>
      <c r="RCU2" s="744"/>
      <c r="RCV2" s="744"/>
      <c r="RCW2" s="744"/>
      <c r="RCX2" s="744"/>
      <c r="RCY2" s="744"/>
      <c r="RCZ2" s="744"/>
      <c r="RDA2" s="744"/>
      <c r="RDB2" s="744"/>
      <c r="RDC2" s="744"/>
      <c r="RDD2" s="744"/>
      <c r="RDE2" s="744"/>
      <c r="RDF2" s="744"/>
      <c r="RDG2" s="744"/>
      <c r="RDH2" s="744"/>
      <c r="RDI2" s="744"/>
      <c r="RDJ2" s="744"/>
      <c r="RDK2" s="744"/>
      <c r="RDL2" s="744"/>
      <c r="RDM2" s="744"/>
      <c r="RDN2" s="744"/>
      <c r="RDO2" s="744"/>
      <c r="RDP2" s="744"/>
      <c r="RDQ2" s="744"/>
      <c r="RDR2" s="744"/>
      <c r="RDS2" s="744"/>
      <c r="RDT2" s="744"/>
      <c r="RDU2" s="744"/>
      <c r="RDV2" s="744"/>
      <c r="RDW2" s="744"/>
      <c r="RDX2" s="744"/>
      <c r="RDY2" s="744"/>
      <c r="RDZ2" s="744"/>
      <c r="REA2" s="744"/>
      <c r="REB2" s="744"/>
      <c r="REC2" s="744"/>
      <c r="RED2" s="744"/>
      <c r="REE2" s="744"/>
      <c r="REF2" s="744"/>
      <c r="REG2" s="744"/>
      <c r="REH2" s="744"/>
      <c r="REI2" s="744"/>
      <c r="REJ2" s="744"/>
      <c r="REK2" s="744"/>
      <c r="REL2" s="744"/>
      <c r="REM2" s="744"/>
      <c r="REN2" s="744"/>
      <c r="REO2" s="744"/>
      <c r="REP2" s="744"/>
      <c r="REQ2" s="744"/>
      <c r="RER2" s="744"/>
      <c r="RES2" s="744"/>
      <c r="RET2" s="744"/>
      <c r="REU2" s="744"/>
      <c r="REV2" s="744"/>
      <c r="REW2" s="744"/>
      <c r="REX2" s="744"/>
      <c r="REY2" s="744"/>
      <c r="REZ2" s="744"/>
      <c r="RFA2" s="744"/>
      <c r="RFB2" s="744"/>
      <c r="RFC2" s="744"/>
      <c r="RFD2" s="744"/>
      <c r="RFE2" s="744"/>
      <c r="RFF2" s="744"/>
      <c r="RFG2" s="744"/>
      <c r="RFH2" s="744"/>
      <c r="RFI2" s="744"/>
      <c r="RFJ2" s="744"/>
      <c r="RFK2" s="744"/>
      <c r="RFL2" s="744"/>
      <c r="RFM2" s="744"/>
      <c r="RFN2" s="744"/>
      <c r="RFO2" s="744"/>
      <c r="RFP2" s="744"/>
      <c r="RFQ2" s="744"/>
      <c r="RFR2" s="744"/>
      <c r="RFS2" s="744"/>
      <c r="RFT2" s="744"/>
      <c r="RFU2" s="744"/>
      <c r="RFV2" s="744"/>
      <c r="RFW2" s="744"/>
      <c r="RFX2" s="744"/>
      <c r="RFY2" s="744"/>
      <c r="RFZ2" s="744"/>
      <c r="RGA2" s="744"/>
      <c r="RGB2" s="744"/>
      <c r="RGC2" s="744"/>
      <c r="RGD2" s="744"/>
      <c r="RGE2" s="744"/>
      <c r="RGF2" s="744"/>
      <c r="RGG2" s="744"/>
      <c r="RGH2" s="744"/>
      <c r="RGI2" s="744"/>
      <c r="RGJ2" s="744"/>
      <c r="RGK2" s="744"/>
      <c r="RGL2" s="744"/>
      <c r="RGM2" s="744"/>
      <c r="RGN2" s="744"/>
      <c r="RGO2" s="744"/>
      <c r="RGP2" s="744"/>
      <c r="RGQ2" s="744"/>
      <c r="RGR2" s="744"/>
      <c r="RGS2" s="744"/>
      <c r="RGT2" s="744"/>
      <c r="RGU2" s="744"/>
      <c r="RGV2" s="744"/>
      <c r="RGW2" s="744"/>
      <c r="RGX2" s="744"/>
      <c r="RGY2" s="744"/>
      <c r="RGZ2" s="744"/>
      <c r="RHA2" s="744"/>
      <c r="RHB2" s="744"/>
      <c r="RHC2" s="744"/>
      <c r="RHD2" s="744"/>
      <c r="RHE2" s="744"/>
      <c r="RHF2" s="744"/>
      <c r="RHG2" s="744"/>
      <c r="RHH2" s="744"/>
      <c r="RHI2" s="744"/>
      <c r="RHJ2" s="744"/>
      <c r="RHK2" s="744"/>
      <c r="RHL2" s="744"/>
      <c r="RHM2" s="744"/>
      <c r="RHN2" s="744"/>
      <c r="RHO2" s="744"/>
      <c r="RHP2" s="744"/>
      <c r="RHQ2" s="744"/>
      <c r="RHR2" s="744"/>
      <c r="RHS2" s="744"/>
      <c r="RHT2" s="744"/>
      <c r="RHU2" s="744"/>
      <c r="RHV2" s="744"/>
      <c r="RHW2" s="744"/>
      <c r="RHX2" s="744"/>
      <c r="RHY2" s="744"/>
      <c r="RHZ2" s="744"/>
      <c r="RIA2" s="744"/>
      <c r="RIB2" s="744"/>
      <c r="RIC2" s="744"/>
      <c r="RID2" s="744"/>
      <c r="RIE2" s="744"/>
      <c r="RIF2" s="744"/>
      <c r="RIG2" s="744"/>
      <c r="RIH2" s="744"/>
      <c r="RII2" s="744"/>
      <c r="RIJ2" s="744"/>
      <c r="RIK2" s="744"/>
      <c r="RIL2" s="744"/>
      <c r="RIM2" s="744"/>
      <c r="RIN2" s="744"/>
      <c r="RIO2" s="744"/>
      <c r="RIP2" s="744"/>
      <c r="RIQ2" s="744"/>
      <c r="RIR2" s="744"/>
      <c r="RIS2" s="744"/>
      <c r="RIT2" s="744"/>
      <c r="RIU2" s="744"/>
      <c r="RIV2" s="744"/>
      <c r="RIW2" s="744"/>
      <c r="RIX2" s="744"/>
      <c r="RIY2" s="744"/>
      <c r="RIZ2" s="744"/>
      <c r="RJA2" s="744"/>
      <c r="RJB2" s="744"/>
      <c r="RJC2" s="744"/>
      <c r="RJD2" s="744"/>
      <c r="RJE2" s="744"/>
      <c r="RJF2" s="744"/>
      <c r="RJG2" s="744"/>
      <c r="RJH2" s="744"/>
      <c r="RJI2" s="744"/>
      <c r="RJJ2" s="744"/>
      <c r="RJK2" s="744"/>
      <c r="RJL2" s="744"/>
      <c r="RJM2" s="744"/>
      <c r="RJN2" s="744"/>
      <c r="RJO2" s="744"/>
      <c r="RJP2" s="744"/>
      <c r="RJQ2" s="744"/>
      <c r="RJR2" s="744"/>
      <c r="RJS2" s="744"/>
      <c r="RJT2" s="744"/>
      <c r="RJU2" s="744"/>
      <c r="RJV2" s="744"/>
      <c r="RJW2" s="744"/>
      <c r="RJX2" s="744"/>
      <c r="RJY2" s="744"/>
      <c r="RJZ2" s="744"/>
      <c r="RKA2" s="744"/>
      <c r="RKB2" s="744"/>
      <c r="RKC2" s="744"/>
      <c r="RKD2" s="744"/>
      <c r="RKE2" s="744"/>
      <c r="RKF2" s="744"/>
      <c r="RKG2" s="744"/>
      <c r="RKH2" s="744"/>
      <c r="RKI2" s="744"/>
      <c r="RKJ2" s="744"/>
      <c r="RKK2" s="744"/>
      <c r="RKL2" s="744"/>
      <c r="RKM2" s="744"/>
      <c r="RKN2" s="744"/>
      <c r="RKO2" s="744"/>
      <c r="RKP2" s="744"/>
      <c r="RKQ2" s="744"/>
      <c r="RKR2" s="744"/>
      <c r="RKS2" s="744"/>
      <c r="RKT2" s="744"/>
      <c r="RKU2" s="744"/>
      <c r="RKV2" s="744"/>
      <c r="RKW2" s="744"/>
      <c r="RKX2" s="744"/>
      <c r="RKY2" s="744"/>
      <c r="RKZ2" s="744"/>
      <c r="RLA2" s="744"/>
      <c r="RLB2" s="744"/>
      <c r="RLC2" s="744"/>
      <c r="RLD2" s="744"/>
      <c r="RLE2" s="744"/>
      <c r="RLF2" s="744"/>
      <c r="RLG2" s="744"/>
      <c r="RLH2" s="744"/>
      <c r="RLI2" s="744"/>
      <c r="RLJ2" s="744"/>
      <c r="RLK2" s="744"/>
      <c r="RLL2" s="744"/>
      <c r="RLM2" s="744"/>
      <c r="RLN2" s="744"/>
      <c r="RLO2" s="744"/>
      <c r="RLP2" s="744"/>
      <c r="RLQ2" s="744"/>
      <c r="RLR2" s="744"/>
      <c r="RLS2" s="744"/>
      <c r="RLT2" s="744"/>
      <c r="RLU2" s="744"/>
      <c r="RLV2" s="744"/>
      <c r="RLW2" s="744"/>
      <c r="RLX2" s="744"/>
      <c r="RLY2" s="744"/>
      <c r="RLZ2" s="744"/>
      <c r="RMA2" s="744"/>
      <c r="RMB2" s="744"/>
      <c r="RMC2" s="744"/>
      <c r="RMD2" s="744"/>
      <c r="RME2" s="744"/>
      <c r="RMF2" s="744"/>
      <c r="RMG2" s="744"/>
      <c r="RMH2" s="744"/>
      <c r="RMI2" s="744"/>
      <c r="RMJ2" s="744"/>
      <c r="RMK2" s="744"/>
      <c r="RML2" s="744"/>
      <c r="RMM2" s="744"/>
      <c r="RMN2" s="744"/>
      <c r="RMO2" s="744"/>
      <c r="RMP2" s="744"/>
      <c r="RMQ2" s="744"/>
      <c r="RMR2" s="744"/>
      <c r="RMS2" s="744"/>
      <c r="RMT2" s="744"/>
      <c r="RMU2" s="744"/>
      <c r="RMV2" s="744"/>
      <c r="RMW2" s="744"/>
      <c r="RMX2" s="744"/>
      <c r="RMY2" s="744"/>
      <c r="RMZ2" s="744"/>
      <c r="RNA2" s="744"/>
      <c r="RNB2" s="744"/>
      <c r="RNC2" s="744"/>
      <c r="RND2" s="744"/>
      <c r="RNE2" s="744"/>
      <c r="RNF2" s="744"/>
      <c r="RNG2" s="744"/>
      <c r="RNH2" s="744"/>
      <c r="RNI2" s="744"/>
      <c r="RNJ2" s="744"/>
      <c r="RNK2" s="744"/>
      <c r="RNL2" s="744"/>
      <c r="RNM2" s="744"/>
      <c r="RNN2" s="744"/>
      <c r="RNO2" s="744"/>
      <c r="RNP2" s="744"/>
      <c r="RNQ2" s="744"/>
      <c r="RNR2" s="744"/>
      <c r="RNS2" s="744"/>
      <c r="RNT2" s="744"/>
      <c r="RNU2" s="744"/>
      <c r="RNV2" s="744"/>
      <c r="RNW2" s="744"/>
      <c r="RNX2" s="744"/>
      <c r="RNY2" s="744"/>
      <c r="RNZ2" s="744"/>
      <c r="ROA2" s="744"/>
      <c r="ROB2" s="744"/>
      <c r="ROC2" s="744"/>
      <c r="ROD2" s="744"/>
      <c r="ROE2" s="744"/>
      <c r="ROF2" s="744"/>
      <c r="ROG2" s="744"/>
      <c r="ROH2" s="744"/>
      <c r="ROI2" s="744"/>
      <c r="ROJ2" s="744"/>
      <c r="ROK2" s="744"/>
      <c r="ROL2" s="744"/>
      <c r="ROM2" s="744"/>
      <c r="RON2" s="744"/>
      <c r="ROO2" s="744"/>
      <c r="ROP2" s="744"/>
      <c r="ROQ2" s="744"/>
      <c r="ROR2" s="744"/>
      <c r="ROS2" s="744"/>
      <c r="ROT2" s="744"/>
      <c r="ROU2" s="744"/>
      <c r="ROV2" s="744"/>
      <c r="ROW2" s="744"/>
      <c r="ROX2" s="744"/>
      <c r="ROY2" s="744"/>
      <c r="ROZ2" s="744"/>
      <c r="RPA2" s="744"/>
      <c r="RPB2" s="744"/>
      <c r="RPC2" s="744"/>
      <c r="RPD2" s="744"/>
      <c r="RPE2" s="744"/>
      <c r="RPF2" s="744"/>
      <c r="RPG2" s="744"/>
      <c r="RPH2" s="744"/>
      <c r="RPI2" s="744"/>
      <c r="RPJ2" s="744"/>
      <c r="RPK2" s="744"/>
      <c r="RPL2" s="744"/>
      <c r="RPM2" s="744"/>
      <c r="RPN2" s="744"/>
      <c r="RPO2" s="744"/>
      <c r="RPP2" s="744"/>
      <c r="RPQ2" s="744"/>
      <c r="RPR2" s="744"/>
      <c r="RPS2" s="744"/>
      <c r="RPT2" s="744"/>
      <c r="RPU2" s="744"/>
      <c r="RPV2" s="744"/>
      <c r="RPW2" s="744"/>
      <c r="RPX2" s="744"/>
      <c r="RPY2" s="744"/>
      <c r="RPZ2" s="744"/>
      <c r="RQA2" s="744"/>
      <c r="RQB2" s="744"/>
      <c r="RQC2" s="744"/>
      <c r="RQD2" s="744"/>
      <c r="RQE2" s="744"/>
      <c r="RQF2" s="744"/>
      <c r="RQG2" s="744"/>
      <c r="RQH2" s="744"/>
      <c r="RQI2" s="744"/>
      <c r="RQJ2" s="744"/>
      <c r="RQK2" s="744"/>
      <c r="RQL2" s="744"/>
      <c r="RQM2" s="744"/>
      <c r="RQN2" s="744"/>
      <c r="RQO2" s="744"/>
      <c r="RQP2" s="744"/>
      <c r="RQQ2" s="744"/>
      <c r="RQR2" s="744"/>
      <c r="RQS2" s="744"/>
      <c r="RQT2" s="744"/>
      <c r="RQU2" s="744"/>
      <c r="RQV2" s="744"/>
      <c r="RQW2" s="744"/>
      <c r="RQX2" s="744"/>
      <c r="RQY2" s="744"/>
      <c r="RQZ2" s="744"/>
      <c r="RRA2" s="744"/>
      <c r="RRB2" s="744"/>
      <c r="RRC2" s="744"/>
      <c r="RRD2" s="744"/>
      <c r="RRE2" s="744"/>
      <c r="RRF2" s="744"/>
      <c r="RRG2" s="744"/>
      <c r="RRH2" s="744"/>
      <c r="RRI2" s="744"/>
      <c r="RRJ2" s="744"/>
      <c r="RRK2" s="744"/>
      <c r="RRL2" s="744"/>
      <c r="RRM2" s="744"/>
      <c r="RRN2" s="744"/>
      <c r="RRO2" s="744"/>
      <c r="RRP2" s="744"/>
      <c r="RRQ2" s="744"/>
      <c r="RRR2" s="744"/>
      <c r="RRS2" s="744"/>
      <c r="RRT2" s="744"/>
      <c r="RRU2" s="744"/>
      <c r="RRV2" s="744"/>
      <c r="RRW2" s="744"/>
      <c r="RRX2" s="744"/>
      <c r="RRY2" s="744"/>
      <c r="RRZ2" s="744"/>
      <c r="RSA2" s="744"/>
      <c r="RSB2" s="744"/>
      <c r="RSC2" s="744"/>
      <c r="RSD2" s="744"/>
      <c r="RSE2" s="744"/>
      <c r="RSF2" s="744"/>
      <c r="RSG2" s="744"/>
      <c r="RSH2" s="744"/>
      <c r="RSI2" s="744"/>
      <c r="RSJ2" s="744"/>
      <c r="RSK2" s="744"/>
      <c r="RSL2" s="744"/>
      <c r="RSM2" s="744"/>
      <c r="RSN2" s="744"/>
      <c r="RSO2" s="744"/>
      <c r="RSP2" s="744"/>
      <c r="RSQ2" s="744"/>
      <c r="RSR2" s="744"/>
      <c r="RSS2" s="744"/>
      <c r="RST2" s="744"/>
      <c r="RSU2" s="744"/>
      <c r="RSV2" s="744"/>
      <c r="RSW2" s="744"/>
      <c r="RSX2" s="744"/>
      <c r="RSY2" s="744"/>
      <c r="RSZ2" s="744"/>
      <c r="RTA2" s="744"/>
      <c r="RTB2" s="744"/>
      <c r="RTC2" s="744"/>
      <c r="RTD2" s="744"/>
      <c r="RTE2" s="744"/>
      <c r="RTF2" s="744"/>
      <c r="RTG2" s="744"/>
      <c r="RTH2" s="744"/>
      <c r="RTI2" s="744"/>
      <c r="RTJ2" s="744"/>
      <c r="RTK2" s="744"/>
      <c r="RTL2" s="744"/>
      <c r="RTM2" s="744"/>
      <c r="RTN2" s="744"/>
      <c r="RTO2" s="744"/>
      <c r="RTP2" s="744"/>
      <c r="RTQ2" s="744"/>
      <c r="RTR2" s="744"/>
      <c r="RTS2" s="744"/>
      <c r="RTT2" s="744"/>
      <c r="RTU2" s="744"/>
      <c r="RTV2" s="744"/>
      <c r="RTW2" s="744"/>
      <c r="RTX2" s="744"/>
      <c r="RTY2" s="744"/>
      <c r="RTZ2" s="744"/>
      <c r="RUA2" s="744"/>
      <c r="RUB2" s="744"/>
      <c r="RUC2" s="744"/>
      <c r="RUD2" s="744"/>
      <c r="RUE2" s="744"/>
      <c r="RUF2" s="744"/>
      <c r="RUG2" s="744"/>
      <c r="RUH2" s="744"/>
      <c r="RUI2" s="744"/>
      <c r="RUJ2" s="744"/>
      <c r="RUK2" s="744"/>
      <c r="RUL2" s="744"/>
      <c r="RUM2" s="744"/>
      <c r="RUN2" s="744"/>
      <c r="RUO2" s="744"/>
      <c r="RUP2" s="744"/>
      <c r="RUQ2" s="744"/>
      <c r="RUR2" s="744"/>
      <c r="RUS2" s="744"/>
      <c r="RUT2" s="744"/>
      <c r="RUU2" s="744"/>
      <c r="RUV2" s="744"/>
      <c r="RUW2" s="744"/>
      <c r="RUX2" s="744"/>
      <c r="RUY2" s="744"/>
      <c r="RUZ2" s="744"/>
      <c r="RVA2" s="744"/>
      <c r="RVB2" s="744"/>
      <c r="RVC2" s="744"/>
      <c r="RVD2" s="744"/>
      <c r="RVE2" s="744"/>
      <c r="RVF2" s="744"/>
      <c r="RVG2" s="744"/>
      <c r="RVH2" s="744"/>
      <c r="RVI2" s="744"/>
      <c r="RVJ2" s="744"/>
      <c r="RVK2" s="744"/>
      <c r="RVL2" s="744"/>
      <c r="RVM2" s="744"/>
      <c r="RVN2" s="744"/>
      <c r="RVO2" s="744"/>
      <c r="RVP2" s="744"/>
      <c r="RVQ2" s="744"/>
      <c r="RVR2" s="744"/>
      <c r="RVS2" s="744"/>
      <c r="RVT2" s="744"/>
      <c r="RVU2" s="744"/>
      <c r="RVV2" s="744"/>
      <c r="RVW2" s="744"/>
      <c r="RVX2" s="744"/>
      <c r="RVY2" s="744"/>
      <c r="RVZ2" s="744"/>
      <c r="RWA2" s="744"/>
      <c r="RWB2" s="744"/>
      <c r="RWC2" s="744"/>
      <c r="RWD2" s="744"/>
      <c r="RWE2" s="744"/>
      <c r="RWF2" s="744"/>
      <c r="RWG2" s="744"/>
      <c r="RWH2" s="744"/>
      <c r="RWI2" s="744"/>
      <c r="RWJ2" s="744"/>
      <c r="RWK2" s="744"/>
      <c r="RWL2" s="744"/>
      <c r="RWM2" s="744"/>
      <c r="RWN2" s="744"/>
      <c r="RWO2" s="744"/>
      <c r="RWP2" s="744"/>
      <c r="RWQ2" s="744"/>
      <c r="RWR2" s="744"/>
      <c r="RWS2" s="744"/>
      <c r="RWT2" s="744"/>
      <c r="RWU2" s="744"/>
      <c r="RWV2" s="744"/>
      <c r="RWW2" s="744"/>
      <c r="RWX2" s="744"/>
      <c r="RWY2" s="744"/>
      <c r="RWZ2" s="744"/>
      <c r="RXA2" s="744"/>
      <c r="RXB2" s="744"/>
      <c r="RXC2" s="744"/>
      <c r="RXD2" s="744"/>
      <c r="RXE2" s="744"/>
      <c r="RXF2" s="744"/>
      <c r="RXG2" s="744"/>
      <c r="RXH2" s="744"/>
      <c r="RXI2" s="744"/>
      <c r="RXJ2" s="744"/>
      <c r="RXK2" s="744"/>
      <c r="RXL2" s="744"/>
      <c r="RXM2" s="744"/>
      <c r="RXN2" s="744"/>
      <c r="RXO2" s="744"/>
      <c r="RXP2" s="744"/>
      <c r="RXQ2" s="744"/>
      <c r="RXR2" s="744"/>
      <c r="RXS2" s="744"/>
      <c r="RXT2" s="744"/>
      <c r="RXU2" s="744"/>
      <c r="RXV2" s="744"/>
      <c r="RXW2" s="744"/>
      <c r="RXX2" s="744"/>
      <c r="RXY2" s="744"/>
      <c r="RXZ2" s="744"/>
      <c r="RYA2" s="744"/>
      <c r="RYB2" s="744"/>
      <c r="RYC2" s="744"/>
      <c r="RYD2" s="744"/>
      <c r="RYE2" s="744"/>
      <c r="RYF2" s="744"/>
      <c r="RYG2" s="744"/>
      <c r="RYH2" s="744"/>
      <c r="RYI2" s="744"/>
      <c r="RYJ2" s="744"/>
      <c r="RYK2" s="744"/>
      <c r="RYL2" s="744"/>
      <c r="RYM2" s="744"/>
      <c r="RYN2" s="744"/>
      <c r="RYO2" s="744"/>
      <c r="RYP2" s="744"/>
      <c r="RYQ2" s="744"/>
      <c r="RYR2" s="744"/>
      <c r="RYS2" s="744"/>
      <c r="RYT2" s="744"/>
      <c r="RYU2" s="744"/>
      <c r="RYV2" s="744"/>
      <c r="RYW2" s="744"/>
      <c r="RYX2" s="744"/>
      <c r="RYY2" s="744"/>
      <c r="RYZ2" s="744"/>
      <c r="RZA2" s="744"/>
      <c r="RZB2" s="744"/>
      <c r="RZC2" s="744"/>
      <c r="RZD2" s="744"/>
      <c r="RZE2" s="744"/>
      <c r="RZF2" s="744"/>
      <c r="RZG2" s="744"/>
      <c r="RZH2" s="744"/>
      <c r="RZI2" s="744"/>
      <c r="RZJ2" s="744"/>
      <c r="RZK2" s="744"/>
      <c r="RZL2" s="744"/>
      <c r="RZM2" s="744"/>
      <c r="RZN2" s="744"/>
      <c r="RZO2" s="744"/>
      <c r="RZP2" s="744"/>
      <c r="RZQ2" s="744"/>
      <c r="RZR2" s="744"/>
      <c r="RZS2" s="744"/>
      <c r="RZT2" s="744"/>
      <c r="RZU2" s="744"/>
      <c r="RZV2" s="744"/>
      <c r="RZW2" s="744"/>
      <c r="RZX2" s="744"/>
      <c r="RZY2" s="744"/>
      <c r="RZZ2" s="744"/>
      <c r="SAA2" s="744"/>
      <c r="SAB2" s="744"/>
      <c r="SAC2" s="744"/>
      <c r="SAD2" s="744"/>
      <c r="SAE2" s="744"/>
      <c r="SAF2" s="744"/>
      <c r="SAG2" s="744"/>
      <c r="SAH2" s="744"/>
      <c r="SAI2" s="744"/>
      <c r="SAJ2" s="744"/>
      <c r="SAK2" s="744"/>
      <c r="SAL2" s="744"/>
      <c r="SAM2" s="744"/>
      <c r="SAN2" s="744"/>
      <c r="SAO2" s="744"/>
      <c r="SAP2" s="744"/>
      <c r="SAQ2" s="744"/>
      <c r="SAR2" s="744"/>
      <c r="SAS2" s="744"/>
      <c r="SAT2" s="744"/>
      <c r="SAU2" s="744"/>
      <c r="SAV2" s="744"/>
      <c r="SAW2" s="744"/>
      <c r="SAX2" s="744"/>
      <c r="SAY2" s="744"/>
      <c r="SAZ2" s="744"/>
      <c r="SBA2" s="744"/>
      <c r="SBB2" s="744"/>
      <c r="SBC2" s="744"/>
      <c r="SBD2" s="744"/>
      <c r="SBE2" s="744"/>
      <c r="SBF2" s="744"/>
      <c r="SBG2" s="744"/>
      <c r="SBH2" s="744"/>
      <c r="SBI2" s="744"/>
      <c r="SBJ2" s="744"/>
      <c r="SBK2" s="744"/>
      <c r="SBL2" s="744"/>
      <c r="SBM2" s="744"/>
      <c r="SBN2" s="744"/>
      <c r="SBO2" s="744"/>
      <c r="SBP2" s="744"/>
      <c r="SBQ2" s="744"/>
      <c r="SBR2" s="744"/>
      <c r="SBS2" s="744"/>
      <c r="SBT2" s="744"/>
      <c r="SBU2" s="744"/>
      <c r="SBV2" s="744"/>
      <c r="SBW2" s="744"/>
      <c r="SBX2" s="744"/>
      <c r="SBY2" s="744"/>
      <c r="SBZ2" s="744"/>
      <c r="SCA2" s="744"/>
      <c r="SCB2" s="744"/>
      <c r="SCC2" s="744"/>
      <c r="SCD2" s="744"/>
      <c r="SCE2" s="744"/>
      <c r="SCF2" s="744"/>
      <c r="SCG2" s="744"/>
      <c r="SCH2" s="744"/>
      <c r="SCI2" s="744"/>
      <c r="SCJ2" s="744"/>
      <c r="SCK2" s="744"/>
      <c r="SCL2" s="744"/>
      <c r="SCM2" s="744"/>
      <c r="SCN2" s="744"/>
      <c r="SCO2" s="744"/>
      <c r="SCP2" s="744"/>
      <c r="SCQ2" s="744"/>
      <c r="SCR2" s="744"/>
      <c r="SCS2" s="744"/>
      <c r="SCT2" s="744"/>
      <c r="SCU2" s="744"/>
      <c r="SCV2" s="744"/>
      <c r="SCW2" s="744"/>
      <c r="SCX2" s="744"/>
      <c r="SCY2" s="744"/>
      <c r="SCZ2" s="744"/>
      <c r="SDA2" s="744"/>
      <c r="SDB2" s="744"/>
      <c r="SDC2" s="744"/>
      <c r="SDD2" s="744"/>
      <c r="SDE2" s="744"/>
      <c r="SDF2" s="744"/>
      <c r="SDG2" s="744"/>
      <c r="SDH2" s="744"/>
      <c r="SDI2" s="744"/>
      <c r="SDJ2" s="744"/>
      <c r="SDK2" s="744"/>
      <c r="SDL2" s="744"/>
      <c r="SDM2" s="744"/>
      <c r="SDN2" s="744"/>
      <c r="SDO2" s="744"/>
      <c r="SDP2" s="744"/>
      <c r="SDQ2" s="744"/>
      <c r="SDR2" s="744"/>
      <c r="SDS2" s="744"/>
      <c r="SDT2" s="744"/>
      <c r="SDU2" s="744"/>
      <c r="SDV2" s="744"/>
      <c r="SDW2" s="744"/>
      <c r="SDX2" s="744"/>
      <c r="SDY2" s="744"/>
      <c r="SDZ2" s="744"/>
      <c r="SEA2" s="744"/>
      <c r="SEB2" s="744"/>
      <c r="SEC2" s="744"/>
      <c r="SED2" s="744"/>
      <c r="SEE2" s="744"/>
      <c r="SEF2" s="744"/>
      <c r="SEG2" s="744"/>
      <c r="SEH2" s="744"/>
      <c r="SEI2" s="744"/>
      <c r="SEJ2" s="744"/>
      <c r="SEK2" s="744"/>
      <c r="SEL2" s="744"/>
      <c r="SEM2" s="744"/>
      <c r="SEN2" s="744"/>
      <c r="SEO2" s="744"/>
      <c r="SEP2" s="744"/>
      <c r="SEQ2" s="744"/>
      <c r="SER2" s="744"/>
      <c r="SES2" s="744"/>
      <c r="SET2" s="744"/>
      <c r="SEU2" s="744"/>
      <c r="SEV2" s="744"/>
      <c r="SEW2" s="744"/>
      <c r="SEX2" s="744"/>
      <c r="SEY2" s="744"/>
      <c r="SEZ2" s="744"/>
      <c r="SFA2" s="744"/>
      <c r="SFB2" s="744"/>
      <c r="SFC2" s="744"/>
      <c r="SFD2" s="744"/>
      <c r="SFE2" s="744"/>
      <c r="SFF2" s="744"/>
      <c r="SFG2" s="744"/>
      <c r="SFH2" s="744"/>
      <c r="SFI2" s="744"/>
      <c r="SFJ2" s="744"/>
      <c r="SFK2" s="744"/>
      <c r="SFL2" s="744"/>
      <c r="SFM2" s="744"/>
      <c r="SFN2" s="744"/>
      <c r="SFO2" s="744"/>
      <c r="SFP2" s="744"/>
      <c r="SFQ2" s="744"/>
      <c r="SFR2" s="744"/>
      <c r="SFS2" s="744"/>
      <c r="SFT2" s="744"/>
      <c r="SFU2" s="744"/>
      <c r="SFV2" s="744"/>
      <c r="SFW2" s="744"/>
      <c r="SFX2" s="744"/>
      <c r="SFY2" s="744"/>
      <c r="SFZ2" s="744"/>
      <c r="SGA2" s="744"/>
      <c r="SGB2" s="744"/>
      <c r="SGC2" s="744"/>
      <c r="SGD2" s="744"/>
      <c r="SGE2" s="744"/>
      <c r="SGF2" s="744"/>
      <c r="SGG2" s="744"/>
      <c r="SGH2" s="744"/>
      <c r="SGI2" s="744"/>
      <c r="SGJ2" s="744"/>
      <c r="SGK2" s="744"/>
      <c r="SGL2" s="744"/>
      <c r="SGM2" s="744"/>
      <c r="SGN2" s="744"/>
      <c r="SGO2" s="744"/>
      <c r="SGP2" s="744"/>
      <c r="SGQ2" s="744"/>
      <c r="SGR2" s="744"/>
      <c r="SGS2" s="744"/>
      <c r="SGT2" s="744"/>
      <c r="SGU2" s="744"/>
      <c r="SGV2" s="744"/>
      <c r="SGW2" s="744"/>
      <c r="SGX2" s="744"/>
      <c r="SGY2" s="744"/>
      <c r="SGZ2" s="744"/>
      <c r="SHA2" s="744"/>
      <c r="SHB2" s="744"/>
      <c r="SHC2" s="744"/>
      <c r="SHD2" s="744"/>
      <c r="SHE2" s="744"/>
      <c r="SHF2" s="744"/>
      <c r="SHG2" s="744"/>
      <c r="SHH2" s="744"/>
      <c r="SHI2" s="744"/>
      <c r="SHJ2" s="744"/>
      <c r="SHK2" s="744"/>
      <c r="SHL2" s="744"/>
      <c r="SHM2" s="744"/>
      <c r="SHN2" s="744"/>
      <c r="SHO2" s="744"/>
      <c r="SHP2" s="744"/>
      <c r="SHQ2" s="744"/>
      <c r="SHR2" s="744"/>
      <c r="SHS2" s="744"/>
      <c r="SHT2" s="744"/>
      <c r="SHU2" s="744"/>
      <c r="SHV2" s="744"/>
      <c r="SHW2" s="744"/>
      <c r="SHX2" s="744"/>
      <c r="SHY2" s="744"/>
      <c r="SHZ2" s="744"/>
      <c r="SIA2" s="744"/>
      <c r="SIB2" s="744"/>
      <c r="SIC2" s="744"/>
      <c r="SID2" s="744"/>
      <c r="SIE2" s="744"/>
      <c r="SIF2" s="744"/>
      <c r="SIG2" s="744"/>
      <c r="SIH2" s="744"/>
      <c r="SII2" s="744"/>
      <c r="SIJ2" s="744"/>
      <c r="SIK2" s="744"/>
      <c r="SIL2" s="744"/>
      <c r="SIM2" s="744"/>
      <c r="SIN2" s="744"/>
      <c r="SIO2" s="744"/>
      <c r="SIP2" s="744"/>
      <c r="SIQ2" s="744"/>
      <c r="SIR2" s="744"/>
      <c r="SIS2" s="744"/>
      <c r="SIT2" s="744"/>
      <c r="SIU2" s="744"/>
      <c r="SIV2" s="744"/>
      <c r="SIW2" s="744"/>
      <c r="SIX2" s="744"/>
      <c r="SIY2" s="744"/>
      <c r="SIZ2" s="744"/>
      <c r="SJA2" s="744"/>
      <c r="SJB2" s="744"/>
      <c r="SJC2" s="744"/>
      <c r="SJD2" s="744"/>
      <c r="SJE2" s="744"/>
      <c r="SJF2" s="744"/>
      <c r="SJG2" s="744"/>
      <c r="SJH2" s="744"/>
      <c r="SJI2" s="744"/>
      <c r="SJJ2" s="744"/>
      <c r="SJK2" s="744"/>
      <c r="SJL2" s="744"/>
      <c r="SJM2" s="744"/>
      <c r="SJN2" s="744"/>
      <c r="SJO2" s="744"/>
      <c r="SJP2" s="744"/>
      <c r="SJQ2" s="744"/>
      <c r="SJR2" s="744"/>
      <c r="SJS2" s="744"/>
      <c r="SJT2" s="744"/>
      <c r="SJU2" s="744"/>
      <c r="SJV2" s="744"/>
      <c r="SJW2" s="744"/>
      <c r="SJX2" s="744"/>
      <c r="SJY2" s="744"/>
      <c r="SJZ2" s="744"/>
      <c r="SKA2" s="744"/>
      <c r="SKB2" s="744"/>
      <c r="SKC2" s="744"/>
      <c r="SKD2" s="744"/>
      <c r="SKE2" s="744"/>
      <c r="SKF2" s="744"/>
      <c r="SKG2" s="744"/>
      <c r="SKH2" s="744"/>
      <c r="SKI2" s="744"/>
      <c r="SKJ2" s="744"/>
      <c r="SKK2" s="744"/>
      <c r="SKL2" s="744"/>
      <c r="SKM2" s="744"/>
      <c r="SKN2" s="744"/>
      <c r="SKO2" s="744"/>
      <c r="SKP2" s="744"/>
      <c r="SKQ2" s="744"/>
      <c r="SKR2" s="744"/>
      <c r="SKS2" s="744"/>
      <c r="SKT2" s="744"/>
      <c r="SKU2" s="744"/>
      <c r="SKV2" s="744"/>
      <c r="SKW2" s="744"/>
      <c r="SKX2" s="744"/>
      <c r="SKY2" s="744"/>
      <c r="SKZ2" s="744"/>
      <c r="SLA2" s="744"/>
      <c r="SLB2" s="744"/>
      <c r="SLC2" s="744"/>
      <c r="SLD2" s="744"/>
      <c r="SLE2" s="744"/>
      <c r="SLF2" s="744"/>
      <c r="SLG2" s="744"/>
      <c r="SLH2" s="744"/>
      <c r="SLI2" s="744"/>
      <c r="SLJ2" s="744"/>
      <c r="SLK2" s="744"/>
      <c r="SLL2" s="744"/>
      <c r="SLM2" s="744"/>
      <c r="SLN2" s="744"/>
      <c r="SLO2" s="744"/>
      <c r="SLP2" s="744"/>
      <c r="SLQ2" s="744"/>
      <c r="SLR2" s="744"/>
      <c r="SLS2" s="744"/>
      <c r="SLT2" s="744"/>
      <c r="SLU2" s="744"/>
      <c r="SLV2" s="744"/>
      <c r="SLW2" s="744"/>
      <c r="SLX2" s="744"/>
      <c r="SLY2" s="744"/>
      <c r="SLZ2" s="744"/>
      <c r="SMA2" s="744"/>
      <c r="SMB2" s="744"/>
      <c r="SMC2" s="744"/>
      <c r="SMD2" s="744"/>
      <c r="SME2" s="744"/>
      <c r="SMF2" s="744"/>
      <c r="SMG2" s="744"/>
      <c r="SMH2" s="744"/>
      <c r="SMI2" s="744"/>
      <c r="SMJ2" s="744"/>
      <c r="SMK2" s="744"/>
      <c r="SML2" s="744"/>
      <c r="SMM2" s="744"/>
      <c r="SMN2" s="744"/>
      <c r="SMO2" s="744"/>
      <c r="SMP2" s="744"/>
      <c r="SMQ2" s="744"/>
      <c r="SMR2" s="744"/>
      <c r="SMS2" s="744"/>
      <c r="SMT2" s="744"/>
      <c r="SMU2" s="744"/>
      <c r="SMV2" s="744"/>
      <c r="SMW2" s="744"/>
      <c r="SMX2" s="744"/>
      <c r="SMY2" s="744"/>
      <c r="SMZ2" s="744"/>
      <c r="SNA2" s="744"/>
      <c r="SNB2" s="744"/>
      <c r="SNC2" s="744"/>
      <c r="SND2" s="744"/>
      <c r="SNE2" s="744"/>
      <c r="SNF2" s="744"/>
      <c r="SNG2" s="744"/>
      <c r="SNH2" s="744"/>
      <c r="SNI2" s="744"/>
      <c r="SNJ2" s="744"/>
      <c r="SNK2" s="744"/>
      <c r="SNL2" s="744"/>
      <c r="SNM2" s="744"/>
      <c r="SNN2" s="744"/>
      <c r="SNO2" s="744"/>
      <c r="SNP2" s="744"/>
      <c r="SNQ2" s="744"/>
      <c r="SNR2" s="744"/>
      <c r="SNS2" s="744"/>
      <c r="SNT2" s="744"/>
      <c r="SNU2" s="744"/>
      <c r="SNV2" s="744"/>
      <c r="SNW2" s="744"/>
      <c r="SNX2" s="744"/>
      <c r="SNY2" s="744"/>
      <c r="SNZ2" s="744"/>
      <c r="SOA2" s="744"/>
      <c r="SOB2" s="744"/>
      <c r="SOC2" s="744"/>
      <c r="SOD2" s="744"/>
      <c r="SOE2" s="744"/>
      <c r="SOF2" s="744"/>
      <c r="SOG2" s="744"/>
      <c r="SOH2" s="744"/>
      <c r="SOI2" s="744"/>
      <c r="SOJ2" s="744"/>
      <c r="SOK2" s="744"/>
      <c r="SOL2" s="744"/>
      <c r="SOM2" s="744"/>
      <c r="SON2" s="744"/>
      <c r="SOO2" s="744"/>
      <c r="SOP2" s="744"/>
      <c r="SOQ2" s="744"/>
      <c r="SOR2" s="744"/>
      <c r="SOS2" s="744"/>
      <c r="SOT2" s="744"/>
      <c r="SOU2" s="744"/>
      <c r="SOV2" s="744"/>
      <c r="SOW2" s="744"/>
      <c r="SOX2" s="744"/>
      <c r="SOY2" s="744"/>
      <c r="SOZ2" s="744"/>
      <c r="SPA2" s="744"/>
      <c r="SPB2" s="744"/>
      <c r="SPC2" s="744"/>
      <c r="SPD2" s="744"/>
      <c r="SPE2" s="744"/>
      <c r="SPF2" s="744"/>
      <c r="SPG2" s="744"/>
      <c r="SPH2" s="744"/>
      <c r="SPI2" s="744"/>
      <c r="SPJ2" s="744"/>
      <c r="SPK2" s="744"/>
      <c r="SPL2" s="744"/>
      <c r="SPM2" s="744"/>
      <c r="SPN2" s="744"/>
      <c r="SPO2" s="744"/>
      <c r="SPP2" s="744"/>
      <c r="SPQ2" s="744"/>
      <c r="SPR2" s="744"/>
      <c r="SPS2" s="744"/>
      <c r="SPT2" s="744"/>
      <c r="SPU2" s="744"/>
      <c r="SPV2" s="744"/>
      <c r="SPW2" s="744"/>
      <c r="SPX2" s="744"/>
      <c r="SPY2" s="744"/>
      <c r="SPZ2" s="744"/>
      <c r="SQA2" s="744"/>
      <c r="SQB2" s="744"/>
      <c r="SQC2" s="744"/>
      <c r="SQD2" s="744"/>
      <c r="SQE2" s="744"/>
      <c r="SQF2" s="744"/>
      <c r="SQG2" s="744"/>
      <c r="SQH2" s="744"/>
      <c r="SQI2" s="744"/>
      <c r="SQJ2" s="744"/>
      <c r="SQK2" s="744"/>
      <c r="SQL2" s="744"/>
      <c r="SQM2" s="744"/>
      <c r="SQN2" s="744"/>
      <c r="SQO2" s="744"/>
      <c r="SQP2" s="744"/>
      <c r="SQQ2" s="744"/>
      <c r="SQR2" s="744"/>
      <c r="SQS2" s="744"/>
      <c r="SQT2" s="744"/>
      <c r="SQU2" s="744"/>
      <c r="SQV2" s="744"/>
      <c r="SQW2" s="744"/>
      <c r="SQX2" s="744"/>
      <c r="SQY2" s="744"/>
      <c r="SQZ2" s="744"/>
      <c r="SRA2" s="744"/>
      <c r="SRB2" s="744"/>
      <c r="SRC2" s="744"/>
      <c r="SRD2" s="744"/>
      <c r="SRE2" s="744"/>
      <c r="SRF2" s="744"/>
      <c r="SRG2" s="744"/>
      <c r="SRH2" s="744"/>
      <c r="SRI2" s="744"/>
      <c r="SRJ2" s="744"/>
      <c r="SRK2" s="744"/>
      <c r="SRL2" s="744"/>
      <c r="SRM2" s="744"/>
      <c r="SRN2" s="744"/>
      <c r="SRO2" s="744"/>
      <c r="SRP2" s="744"/>
      <c r="SRQ2" s="744"/>
      <c r="SRR2" s="744"/>
      <c r="SRS2" s="744"/>
      <c r="SRT2" s="744"/>
      <c r="SRU2" s="744"/>
      <c r="SRV2" s="744"/>
      <c r="SRW2" s="744"/>
      <c r="SRX2" s="744"/>
      <c r="SRY2" s="744"/>
      <c r="SRZ2" s="744"/>
      <c r="SSA2" s="744"/>
      <c r="SSB2" s="744"/>
      <c r="SSC2" s="744"/>
      <c r="SSD2" s="744"/>
      <c r="SSE2" s="744"/>
      <c r="SSF2" s="744"/>
      <c r="SSG2" s="744"/>
      <c r="SSH2" s="744"/>
      <c r="SSI2" s="744"/>
      <c r="SSJ2" s="744"/>
      <c r="SSK2" s="744"/>
      <c r="SSL2" s="744"/>
      <c r="SSM2" s="744"/>
      <c r="SSN2" s="744"/>
      <c r="SSO2" s="744"/>
      <c r="SSP2" s="744"/>
      <c r="SSQ2" s="744"/>
      <c r="SSR2" s="744"/>
      <c r="SSS2" s="744"/>
      <c r="SST2" s="744"/>
      <c r="SSU2" s="744"/>
      <c r="SSV2" s="744"/>
      <c r="SSW2" s="744"/>
      <c r="SSX2" s="744"/>
      <c r="SSY2" s="744"/>
      <c r="SSZ2" s="744"/>
      <c r="STA2" s="744"/>
      <c r="STB2" s="744"/>
      <c r="STC2" s="744"/>
      <c r="STD2" s="744"/>
      <c r="STE2" s="744"/>
      <c r="STF2" s="744"/>
      <c r="STG2" s="744"/>
      <c r="STH2" s="744"/>
      <c r="STI2" s="744"/>
      <c r="STJ2" s="744"/>
      <c r="STK2" s="744"/>
      <c r="STL2" s="744"/>
      <c r="STM2" s="744"/>
      <c r="STN2" s="744"/>
      <c r="STO2" s="744"/>
      <c r="STP2" s="744"/>
      <c r="STQ2" s="744"/>
      <c r="STR2" s="744"/>
      <c r="STS2" s="744"/>
      <c r="STT2" s="744"/>
      <c r="STU2" s="744"/>
      <c r="STV2" s="744"/>
      <c r="STW2" s="744"/>
      <c r="STX2" s="744"/>
      <c r="STY2" s="744"/>
      <c r="STZ2" s="744"/>
      <c r="SUA2" s="744"/>
      <c r="SUB2" s="744"/>
      <c r="SUC2" s="744"/>
      <c r="SUD2" s="744"/>
      <c r="SUE2" s="744"/>
      <c r="SUF2" s="744"/>
      <c r="SUG2" s="744"/>
      <c r="SUH2" s="744"/>
      <c r="SUI2" s="744"/>
      <c r="SUJ2" s="744"/>
      <c r="SUK2" s="744"/>
      <c r="SUL2" s="744"/>
      <c r="SUM2" s="744"/>
      <c r="SUN2" s="744"/>
      <c r="SUO2" s="744"/>
      <c r="SUP2" s="744"/>
      <c r="SUQ2" s="744"/>
      <c r="SUR2" s="744"/>
      <c r="SUS2" s="744"/>
      <c r="SUT2" s="744"/>
      <c r="SUU2" s="744"/>
      <c r="SUV2" s="744"/>
      <c r="SUW2" s="744"/>
      <c r="SUX2" s="744"/>
      <c r="SUY2" s="744"/>
      <c r="SUZ2" s="744"/>
      <c r="SVA2" s="744"/>
      <c r="SVB2" s="744"/>
      <c r="SVC2" s="744"/>
      <c r="SVD2" s="744"/>
      <c r="SVE2" s="744"/>
      <c r="SVF2" s="744"/>
      <c r="SVG2" s="744"/>
      <c r="SVH2" s="744"/>
      <c r="SVI2" s="744"/>
      <c r="SVJ2" s="744"/>
      <c r="SVK2" s="744"/>
      <c r="SVL2" s="744"/>
      <c r="SVM2" s="744"/>
      <c r="SVN2" s="744"/>
      <c r="SVO2" s="744"/>
      <c r="SVP2" s="744"/>
      <c r="SVQ2" s="744"/>
      <c r="SVR2" s="744"/>
      <c r="SVS2" s="744"/>
      <c r="SVT2" s="744"/>
      <c r="SVU2" s="744"/>
      <c r="SVV2" s="744"/>
      <c r="SVW2" s="744"/>
      <c r="SVX2" s="744"/>
      <c r="SVY2" s="744"/>
      <c r="SVZ2" s="744"/>
      <c r="SWA2" s="744"/>
      <c r="SWB2" s="744"/>
      <c r="SWC2" s="744"/>
      <c r="SWD2" s="744"/>
      <c r="SWE2" s="744"/>
      <c r="SWF2" s="744"/>
      <c r="SWG2" s="744"/>
      <c r="SWH2" s="744"/>
      <c r="SWI2" s="744"/>
      <c r="SWJ2" s="744"/>
      <c r="SWK2" s="744"/>
      <c r="SWL2" s="744"/>
      <c r="SWM2" s="744"/>
      <c r="SWN2" s="744"/>
      <c r="SWO2" s="744"/>
      <c r="SWP2" s="744"/>
      <c r="SWQ2" s="744"/>
      <c r="SWR2" s="744"/>
      <c r="SWS2" s="744"/>
      <c r="SWT2" s="744"/>
      <c r="SWU2" s="744"/>
      <c r="SWV2" s="744"/>
      <c r="SWW2" s="744"/>
      <c r="SWX2" s="744"/>
      <c r="SWY2" s="744"/>
      <c r="SWZ2" s="744"/>
      <c r="SXA2" s="744"/>
      <c r="SXB2" s="744"/>
      <c r="SXC2" s="744"/>
      <c r="SXD2" s="744"/>
      <c r="SXE2" s="744"/>
      <c r="SXF2" s="744"/>
      <c r="SXG2" s="744"/>
      <c r="SXH2" s="744"/>
      <c r="SXI2" s="744"/>
      <c r="SXJ2" s="744"/>
      <c r="SXK2" s="744"/>
      <c r="SXL2" s="744"/>
      <c r="SXM2" s="744"/>
      <c r="SXN2" s="744"/>
      <c r="SXO2" s="744"/>
      <c r="SXP2" s="744"/>
      <c r="SXQ2" s="744"/>
      <c r="SXR2" s="744"/>
      <c r="SXS2" s="744"/>
      <c r="SXT2" s="744"/>
      <c r="SXU2" s="744"/>
      <c r="SXV2" s="744"/>
      <c r="SXW2" s="744"/>
      <c r="SXX2" s="744"/>
      <c r="SXY2" s="744"/>
      <c r="SXZ2" s="744"/>
      <c r="SYA2" s="744"/>
      <c r="SYB2" s="744"/>
      <c r="SYC2" s="744"/>
      <c r="SYD2" s="744"/>
      <c r="SYE2" s="744"/>
      <c r="SYF2" s="744"/>
      <c r="SYG2" s="744"/>
      <c r="SYH2" s="744"/>
      <c r="SYI2" s="744"/>
      <c r="SYJ2" s="744"/>
      <c r="SYK2" s="744"/>
      <c r="SYL2" s="744"/>
      <c r="SYM2" s="744"/>
      <c r="SYN2" s="744"/>
      <c r="SYO2" s="744"/>
      <c r="SYP2" s="744"/>
      <c r="SYQ2" s="744"/>
      <c r="SYR2" s="744"/>
      <c r="SYS2" s="744"/>
      <c r="SYT2" s="744"/>
      <c r="SYU2" s="744"/>
      <c r="SYV2" s="744"/>
      <c r="SYW2" s="744"/>
      <c r="SYX2" s="744"/>
      <c r="SYY2" s="744"/>
      <c r="SYZ2" s="744"/>
      <c r="SZA2" s="744"/>
      <c r="SZB2" s="744"/>
      <c r="SZC2" s="744"/>
      <c r="SZD2" s="744"/>
      <c r="SZE2" s="744"/>
      <c r="SZF2" s="744"/>
      <c r="SZG2" s="744"/>
      <c r="SZH2" s="744"/>
      <c r="SZI2" s="744"/>
      <c r="SZJ2" s="744"/>
      <c r="SZK2" s="744"/>
      <c r="SZL2" s="744"/>
      <c r="SZM2" s="744"/>
      <c r="SZN2" s="744"/>
      <c r="SZO2" s="744"/>
      <c r="SZP2" s="744"/>
      <c r="SZQ2" s="744"/>
      <c r="SZR2" s="744"/>
      <c r="SZS2" s="744"/>
      <c r="SZT2" s="744"/>
      <c r="SZU2" s="744"/>
      <c r="SZV2" s="744"/>
      <c r="SZW2" s="744"/>
      <c r="SZX2" s="744"/>
      <c r="SZY2" s="744"/>
      <c r="SZZ2" s="744"/>
      <c r="TAA2" s="744"/>
      <c r="TAB2" s="744"/>
      <c r="TAC2" s="744"/>
      <c r="TAD2" s="744"/>
      <c r="TAE2" s="744"/>
      <c r="TAF2" s="744"/>
      <c r="TAG2" s="744"/>
      <c r="TAH2" s="744"/>
      <c r="TAI2" s="744"/>
      <c r="TAJ2" s="744"/>
      <c r="TAK2" s="744"/>
      <c r="TAL2" s="744"/>
      <c r="TAM2" s="744"/>
      <c r="TAN2" s="744"/>
      <c r="TAO2" s="744"/>
      <c r="TAP2" s="744"/>
      <c r="TAQ2" s="744"/>
      <c r="TAR2" s="744"/>
      <c r="TAS2" s="744"/>
      <c r="TAT2" s="744"/>
      <c r="TAU2" s="744"/>
      <c r="TAV2" s="744"/>
      <c r="TAW2" s="744"/>
      <c r="TAX2" s="744"/>
      <c r="TAY2" s="744"/>
      <c r="TAZ2" s="744"/>
      <c r="TBA2" s="744"/>
      <c r="TBB2" s="744"/>
      <c r="TBC2" s="744"/>
      <c r="TBD2" s="744"/>
      <c r="TBE2" s="744"/>
      <c r="TBF2" s="744"/>
      <c r="TBG2" s="744"/>
      <c r="TBH2" s="744"/>
      <c r="TBI2" s="744"/>
      <c r="TBJ2" s="744"/>
      <c r="TBK2" s="744"/>
      <c r="TBL2" s="744"/>
      <c r="TBM2" s="744"/>
      <c r="TBN2" s="744"/>
      <c r="TBO2" s="744"/>
      <c r="TBP2" s="744"/>
      <c r="TBQ2" s="744"/>
      <c r="TBR2" s="744"/>
      <c r="TBS2" s="744"/>
      <c r="TBT2" s="744"/>
      <c r="TBU2" s="744"/>
      <c r="TBV2" s="744"/>
      <c r="TBW2" s="744"/>
      <c r="TBX2" s="744"/>
      <c r="TBY2" s="744"/>
      <c r="TBZ2" s="744"/>
      <c r="TCA2" s="744"/>
      <c r="TCB2" s="744"/>
      <c r="TCC2" s="744"/>
      <c r="TCD2" s="744"/>
      <c r="TCE2" s="744"/>
      <c r="TCF2" s="744"/>
      <c r="TCG2" s="744"/>
      <c r="TCH2" s="744"/>
      <c r="TCI2" s="744"/>
      <c r="TCJ2" s="744"/>
      <c r="TCK2" s="744"/>
      <c r="TCL2" s="744"/>
      <c r="TCM2" s="744"/>
      <c r="TCN2" s="744"/>
      <c r="TCO2" s="744"/>
      <c r="TCP2" s="744"/>
      <c r="TCQ2" s="744"/>
      <c r="TCR2" s="744"/>
      <c r="TCS2" s="744"/>
      <c r="TCT2" s="744"/>
      <c r="TCU2" s="744"/>
      <c r="TCV2" s="744"/>
      <c r="TCW2" s="744"/>
      <c r="TCX2" s="744"/>
      <c r="TCY2" s="744"/>
      <c r="TCZ2" s="744"/>
      <c r="TDA2" s="744"/>
      <c r="TDB2" s="744"/>
      <c r="TDC2" s="744"/>
      <c r="TDD2" s="744"/>
      <c r="TDE2" s="744"/>
      <c r="TDF2" s="744"/>
      <c r="TDG2" s="744"/>
      <c r="TDH2" s="744"/>
      <c r="TDI2" s="744"/>
      <c r="TDJ2" s="744"/>
      <c r="TDK2" s="744"/>
      <c r="TDL2" s="744"/>
      <c r="TDM2" s="744"/>
      <c r="TDN2" s="744"/>
      <c r="TDO2" s="744"/>
      <c r="TDP2" s="744"/>
      <c r="TDQ2" s="744"/>
      <c r="TDR2" s="744"/>
      <c r="TDS2" s="744"/>
      <c r="TDT2" s="744"/>
      <c r="TDU2" s="744"/>
      <c r="TDV2" s="744"/>
      <c r="TDW2" s="744"/>
      <c r="TDX2" s="744"/>
      <c r="TDY2" s="744"/>
      <c r="TDZ2" s="744"/>
      <c r="TEA2" s="744"/>
      <c r="TEB2" s="744"/>
      <c r="TEC2" s="744"/>
      <c r="TED2" s="744"/>
      <c r="TEE2" s="744"/>
      <c r="TEF2" s="744"/>
      <c r="TEG2" s="744"/>
      <c r="TEH2" s="744"/>
      <c r="TEI2" s="744"/>
      <c r="TEJ2" s="744"/>
      <c r="TEK2" s="744"/>
      <c r="TEL2" s="744"/>
      <c r="TEM2" s="744"/>
      <c r="TEN2" s="744"/>
      <c r="TEO2" s="744"/>
      <c r="TEP2" s="744"/>
      <c r="TEQ2" s="744"/>
      <c r="TER2" s="744"/>
      <c r="TES2" s="744"/>
      <c r="TET2" s="744"/>
      <c r="TEU2" s="744"/>
      <c r="TEV2" s="744"/>
      <c r="TEW2" s="744"/>
      <c r="TEX2" s="744"/>
      <c r="TEY2" s="744"/>
      <c r="TEZ2" s="744"/>
      <c r="TFA2" s="744"/>
      <c r="TFB2" s="744"/>
      <c r="TFC2" s="744"/>
      <c r="TFD2" s="744"/>
      <c r="TFE2" s="744"/>
      <c r="TFF2" s="744"/>
      <c r="TFG2" s="744"/>
      <c r="TFH2" s="744"/>
      <c r="TFI2" s="744"/>
      <c r="TFJ2" s="744"/>
      <c r="TFK2" s="744"/>
      <c r="TFL2" s="744"/>
      <c r="TFM2" s="744"/>
      <c r="TFN2" s="744"/>
      <c r="TFO2" s="744"/>
      <c r="TFP2" s="744"/>
      <c r="TFQ2" s="744"/>
      <c r="TFR2" s="744"/>
      <c r="TFS2" s="744"/>
      <c r="TFT2" s="744"/>
      <c r="TFU2" s="744"/>
      <c r="TFV2" s="744"/>
      <c r="TFW2" s="744"/>
      <c r="TFX2" s="744"/>
      <c r="TFY2" s="744"/>
      <c r="TFZ2" s="744"/>
      <c r="TGA2" s="744"/>
      <c r="TGB2" s="744"/>
      <c r="TGC2" s="744"/>
      <c r="TGD2" s="744"/>
      <c r="TGE2" s="744"/>
      <c r="TGF2" s="744"/>
      <c r="TGG2" s="744"/>
      <c r="TGH2" s="744"/>
      <c r="TGI2" s="744"/>
      <c r="TGJ2" s="744"/>
      <c r="TGK2" s="744"/>
      <c r="TGL2" s="744"/>
      <c r="TGM2" s="744"/>
      <c r="TGN2" s="744"/>
      <c r="TGO2" s="744"/>
      <c r="TGP2" s="744"/>
      <c r="TGQ2" s="744"/>
      <c r="TGR2" s="744"/>
      <c r="TGS2" s="744"/>
      <c r="TGT2" s="744"/>
      <c r="TGU2" s="744"/>
      <c r="TGV2" s="744"/>
      <c r="TGW2" s="744"/>
      <c r="TGX2" s="744"/>
      <c r="TGY2" s="744"/>
      <c r="TGZ2" s="744"/>
      <c r="THA2" s="744"/>
      <c r="THB2" s="744"/>
      <c r="THC2" s="744"/>
      <c r="THD2" s="744"/>
      <c r="THE2" s="744"/>
      <c r="THF2" s="744"/>
      <c r="THG2" s="744"/>
      <c r="THH2" s="744"/>
      <c r="THI2" s="744"/>
      <c r="THJ2" s="744"/>
      <c r="THK2" s="744"/>
      <c r="THL2" s="744"/>
      <c r="THM2" s="744"/>
      <c r="THN2" s="744"/>
      <c r="THO2" s="744"/>
      <c r="THP2" s="744"/>
      <c r="THQ2" s="744"/>
      <c r="THR2" s="744"/>
      <c r="THS2" s="744"/>
      <c r="THT2" s="744"/>
      <c r="THU2" s="744"/>
      <c r="THV2" s="744"/>
      <c r="THW2" s="744"/>
      <c r="THX2" s="744"/>
      <c r="THY2" s="744"/>
      <c r="THZ2" s="744"/>
      <c r="TIA2" s="744"/>
      <c r="TIB2" s="744"/>
      <c r="TIC2" s="744"/>
      <c r="TID2" s="744"/>
      <c r="TIE2" s="744"/>
      <c r="TIF2" s="744"/>
      <c r="TIG2" s="744"/>
      <c r="TIH2" s="744"/>
      <c r="TII2" s="744"/>
      <c r="TIJ2" s="744"/>
      <c r="TIK2" s="744"/>
      <c r="TIL2" s="744"/>
      <c r="TIM2" s="744"/>
      <c r="TIN2" s="744"/>
      <c r="TIO2" s="744"/>
      <c r="TIP2" s="744"/>
      <c r="TIQ2" s="744"/>
      <c r="TIR2" s="744"/>
      <c r="TIS2" s="744"/>
      <c r="TIT2" s="744"/>
      <c r="TIU2" s="744"/>
      <c r="TIV2" s="744"/>
      <c r="TIW2" s="744"/>
      <c r="TIX2" s="744"/>
      <c r="TIY2" s="744"/>
      <c r="TIZ2" s="744"/>
      <c r="TJA2" s="744"/>
      <c r="TJB2" s="744"/>
      <c r="TJC2" s="744"/>
      <c r="TJD2" s="744"/>
      <c r="TJE2" s="744"/>
      <c r="TJF2" s="744"/>
      <c r="TJG2" s="744"/>
      <c r="TJH2" s="744"/>
      <c r="TJI2" s="744"/>
      <c r="TJJ2" s="744"/>
      <c r="TJK2" s="744"/>
      <c r="TJL2" s="744"/>
      <c r="TJM2" s="744"/>
      <c r="TJN2" s="744"/>
      <c r="TJO2" s="744"/>
      <c r="TJP2" s="744"/>
      <c r="TJQ2" s="744"/>
      <c r="TJR2" s="744"/>
      <c r="TJS2" s="744"/>
      <c r="TJT2" s="744"/>
      <c r="TJU2" s="744"/>
      <c r="TJV2" s="744"/>
      <c r="TJW2" s="744"/>
      <c r="TJX2" s="744"/>
      <c r="TJY2" s="744"/>
      <c r="TJZ2" s="744"/>
      <c r="TKA2" s="744"/>
      <c r="TKB2" s="744"/>
      <c r="TKC2" s="744"/>
      <c r="TKD2" s="744"/>
      <c r="TKE2" s="744"/>
      <c r="TKF2" s="744"/>
      <c r="TKG2" s="744"/>
      <c r="TKH2" s="744"/>
      <c r="TKI2" s="744"/>
      <c r="TKJ2" s="744"/>
      <c r="TKK2" s="744"/>
      <c r="TKL2" s="744"/>
      <c r="TKM2" s="744"/>
      <c r="TKN2" s="744"/>
      <c r="TKO2" s="744"/>
      <c r="TKP2" s="744"/>
      <c r="TKQ2" s="744"/>
      <c r="TKR2" s="744"/>
      <c r="TKS2" s="744"/>
      <c r="TKT2" s="744"/>
      <c r="TKU2" s="744"/>
      <c r="TKV2" s="744"/>
      <c r="TKW2" s="744"/>
      <c r="TKX2" s="744"/>
      <c r="TKY2" s="744"/>
      <c r="TKZ2" s="744"/>
      <c r="TLA2" s="744"/>
      <c r="TLB2" s="744"/>
      <c r="TLC2" s="744"/>
      <c r="TLD2" s="744"/>
      <c r="TLE2" s="744"/>
      <c r="TLF2" s="744"/>
      <c r="TLG2" s="744"/>
      <c r="TLH2" s="744"/>
      <c r="TLI2" s="744"/>
      <c r="TLJ2" s="744"/>
      <c r="TLK2" s="744"/>
      <c r="TLL2" s="744"/>
      <c r="TLM2" s="744"/>
      <c r="TLN2" s="744"/>
      <c r="TLO2" s="744"/>
      <c r="TLP2" s="744"/>
      <c r="TLQ2" s="744"/>
      <c r="TLR2" s="744"/>
      <c r="TLS2" s="744"/>
      <c r="TLT2" s="744"/>
      <c r="TLU2" s="744"/>
      <c r="TLV2" s="744"/>
      <c r="TLW2" s="744"/>
      <c r="TLX2" s="744"/>
      <c r="TLY2" s="744"/>
      <c r="TLZ2" s="744"/>
      <c r="TMA2" s="744"/>
      <c r="TMB2" s="744"/>
      <c r="TMC2" s="744"/>
      <c r="TMD2" s="744"/>
      <c r="TME2" s="744"/>
      <c r="TMF2" s="744"/>
      <c r="TMG2" s="744"/>
      <c r="TMH2" s="744"/>
      <c r="TMI2" s="744"/>
      <c r="TMJ2" s="744"/>
      <c r="TMK2" s="744"/>
      <c r="TML2" s="744"/>
      <c r="TMM2" s="744"/>
      <c r="TMN2" s="744"/>
      <c r="TMO2" s="744"/>
      <c r="TMP2" s="744"/>
      <c r="TMQ2" s="744"/>
      <c r="TMR2" s="744"/>
      <c r="TMS2" s="744"/>
      <c r="TMT2" s="744"/>
      <c r="TMU2" s="744"/>
      <c r="TMV2" s="744"/>
      <c r="TMW2" s="744"/>
      <c r="TMX2" s="744"/>
      <c r="TMY2" s="744"/>
      <c r="TMZ2" s="744"/>
      <c r="TNA2" s="744"/>
      <c r="TNB2" s="744"/>
      <c r="TNC2" s="744"/>
      <c r="TND2" s="744"/>
      <c r="TNE2" s="744"/>
      <c r="TNF2" s="744"/>
      <c r="TNG2" s="744"/>
      <c r="TNH2" s="744"/>
      <c r="TNI2" s="744"/>
      <c r="TNJ2" s="744"/>
      <c r="TNK2" s="744"/>
      <c r="TNL2" s="744"/>
      <c r="TNM2" s="744"/>
      <c r="TNN2" s="744"/>
      <c r="TNO2" s="744"/>
      <c r="TNP2" s="744"/>
      <c r="TNQ2" s="744"/>
      <c r="TNR2" s="744"/>
      <c r="TNS2" s="744"/>
      <c r="TNT2" s="744"/>
      <c r="TNU2" s="744"/>
      <c r="TNV2" s="744"/>
      <c r="TNW2" s="744"/>
      <c r="TNX2" s="744"/>
      <c r="TNY2" s="744"/>
      <c r="TNZ2" s="744"/>
      <c r="TOA2" s="744"/>
      <c r="TOB2" s="744"/>
      <c r="TOC2" s="744"/>
      <c r="TOD2" s="744"/>
      <c r="TOE2" s="744"/>
      <c r="TOF2" s="744"/>
      <c r="TOG2" s="744"/>
      <c r="TOH2" s="744"/>
      <c r="TOI2" s="744"/>
      <c r="TOJ2" s="744"/>
      <c r="TOK2" s="744"/>
      <c r="TOL2" s="744"/>
      <c r="TOM2" s="744"/>
      <c r="TON2" s="744"/>
      <c r="TOO2" s="744"/>
      <c r="TOP2" s="744"/>
      <c r="TOQ2" s="744"/>
      <c r="TOR2" s="744"/>
      <c r="TOS2" s="744"/>
      <c r="TOT2" s="744"/>
      <c r="TOU2" s="744"/>
      <c r="TOV2" s="744"/>
      <c r="TOW2" s="744"/>
      <c r="TOX2" s="744"/>
      <c r="TOY2" s="744"/>
      <c r="TOZ2" s="744"/>
      <c r="TPA2" s="744"/>
      <c r="TPB2" s="744"/>
      <c r="TPC2" s="744"/>
      <c r="TPD2" s="744"/>
      <c r="TPE2" s="744"/>
      <c r="TPF2" s="744"/>
      <c r="TPG2" s="744"/>
      <c r="TPH2" s="744"/>
      <c r="TPI2" s="744"/>
      <c r="TPJ2" s="744"/>
      <c r="TPK2" s="744"/>
      <c r="TPL2" s="744"/>
      <c r="TPM2" s="744"/>
      <c r="TPN2" s="744"/>
      <c r="TPO2" s="744"/>
      <c r="TPP2" s="744"/>
      <c r="TPQ2" s="744"/>
      <c r="TPR2" s="744"/>
      <c r="TPS2" s="744"/>
      <c r="TPT2" s="744"/>
      <c r="TPU2" s="744"/>
      <c r="TPV2" s="744"/>
      <c r="TPW2" s="744"/>
      <c r="TPX2" s="744"/>
      <c r="TPY2" s="744"/>
      <c r="TPZ2" s="744"/>
      <c r="TQA2" s="744"/>
      <c r="TQB2" s="744"/>
      <c r="TQC2" s="744"/>
      <c r="TQD2" s="744"/>
      <c r="TQE2" s="744"/>
      <c r="TQF2" s="744"/>
      <c r="TQG2" s="744"/>
      <c r="TQH2" s="744"/>
      <c r="TQI2" s="744"/>
      <c r="TQJ2" s="744"/>
      <c r="TQK2" s="744"/>
      <c r="TQL2" s="744"/>
      <c r="TQM2" s="744"/>
      <c r="TQN2" s="744"/>
      <c r="TQO2" s="744"/>
      <c r="TQP2" s="744"/>
      <c r="TQQ2" s="744"/>
      <c r="TQR2" s="744"/>
      <c r="TQS2" s="744"/>
      <c r="TQT2" s="744"/>
      <c r="TQU2" s="744"/>
      <c r="TQV2" s="744"/>
      <c r="TQW2" s="744"/>
      <c r="TQX2" s="744"/>
      <c r="TQY2" s="744"/>
      <c r="TQZ2" s="744"/>
      <c r="TRA2" s="744"/>
      <c r="TRB2" s="744"/>
      <c r="TRC2" s="744"/>
      <c r="TRD2" s="744"/>
      <c r="TRE2" s="744"/>
      <c r="TRF2" s="744"/>
      <c r="TRG2" s="744"/>
      <c r="TRH2" s="744"/>
      <c r="TRI2" s="744"/>
      <c r="TRJ2" s="744"/>
      <c r="TRK2" s="744"/>
      <c r="TRL2" s="744"/>
      <c r="TRM2" s="744"/>
      <c r="TRN2" s="744"/>
      <c r="TRO2" s="744"/>
      <c r="TRP2" s="744"/>
      <c r="TRQ2" s="744"/>
      <c r="TRR2" s="744"/>
      <c r="TRS2" s="744"/>
      <c r="TRT2" s="744"/>
      <c r="TRU2" s="744"/>
      <c r="TRV2" s="744"/>
      <c r="TRW2" s="744"/>
      <c r="TRX2" s="744"/>
      <c r="TRY2" s="744"/>
      <c r="TRZ2" s="744"/>
      <c r="TSA2" s="744"/>
      <c r="TSB2" s="744"/>
      <c r="TSC2" s="744"/>
      <c r="TSD2" s="744"/>
      <c r="TSE2" s="744"/>
      <c r="TSF2" s="744"/>
      <c r="TSG2" s="744"/>
      <c r="TSH2" s="744"/>
      <c r="TSI2" s="744"/>
      <c r="TSJ2" s="744"/>
      <c r="TSK2" s="744"/>
      <c r="TSL2" s="744"/>
      <c r="TSM2" s="744"/>
      <c r="TSN2" s="744"/>
      <c r="TSO2" s="744"/>
      <c r="TSP2" s="744"/>
      <c r="TSQ2" s="744"/>
      <c r="TSR2" s="744"/>
      <c r="TSS2" s="744"/>
      <c r="TST2" s="744"/>
      <c r="TSU2" s="744"/>
      <c r="TSV2" s="744"/>
      <c r="TSW2" s="744"/>
      <c r="TSX2" s="744"/>
      <c r="TSY2" s="744"/>
      <c r="TSZ2" s="744"/>
      <c r="TTA2" s="744"/>
      <c r="TTB2" s="744"/>
      <c r="TTC2" s="744"/>
      <c r="TTD2" s="744"/>
      <c r="TTE2" s="744"/>
      <c r="TTF2" s="744"/>
      <c r="TTG2" s="744"/>
      <c r="TTH2" s="744"/>
      <c r="TTI2" s="744"/>
      <c r="TTJ2" s="744"/>
      <c r="TTK2" s="744"/>
      <c r="TTL2" s="744"/>
      <c r="TTM2" s="744"/>
      <c r="TTN2" s="744"/>
      <c r="TTO2" s="744"/>
      <c r="TTP2" s="744"/>
      <c r="TTQ2" s="744"/>
      <c r="TTR2" s="744"/>
      <c r="TTS2" s="744"/>
      <c r="TTT2" s="744"/>
      <c r="TTU2" s="744"/>
      <c r="TTV2" s="744"/>
      <c r="TTW2" s="744"/>
      <c r="TTX2" s="744"/>
      <c r="TTY2" s="744"/>
      <c r="TTZ2" s="744"/>
      <c r="TUA2" s="744"/>
      <c r="TUB2" s="744"/>
      <c r="TUC2" s="744"/>
      <c r="TUD2" s="744"/>
      <c r="TUE2" s="744"/>
      <c r="TUF2" s="744"/>
      <c r="TUG2" s="744"/>
      <c r="TUH2" s="744"/>
      <c r="TUI2" s="744"/>
      <c r="TUJ2" s="744"/>
      <c r="TUK2" s="744"/>
      <c r="TUL2" s="744"/>
      <c r="TUM2" s="744"/>
      <c r="TUN2" s="744"/>
      <c r="TUO2" s="744"/>
      <c r="TUP2" s="744"/>
      <c r="TUQ2" s="744"/>
      <c r="TUR2" s="744"/>
      <c r="TUS2" s="744"/>
      <c r="TUT2" s="744"/>
      <c r="TUU2" s="744"/>
      <c r="TUV2" s="744"/>
      <c r="TUW2" s="744"/>
      <c r="TUX2" s="744"/>
      <c r="TUY2" s="744"/>
      <c r="TUZ2" s="744"/>
      <c r="TVA2" s="744"/>
      <c r="TVB2" s="744"/>
      <c r="TVC2" s="744"/>
      <c r="TVD2" s="744"/>
      <c r="TVE2" s="744"/>
      <c r="TVF2" s="744"/>
      <c r="TVG2" s="744"/>
      <c r="TVH2" s="744"/>
      <c r="TVI2" s="744"/>
      <c r="TVJ2" s="744"/>
      <c r="TVK2" s="744"/>
      <c r="TVL2" s="744"/>
      <c r="TVM2" s="744"/>
      <c r="TVN2" s="744"/>
      <c r="TVO2" s="744"/>
      <c r="TVP2" s="744"/>
      <c r="TVQ2" s="744"/>
      <c r="TVR2" s="744"/>
      <c r="TVS2" s="744"/>
      <c r="TVT2" s="744"/>
      <c r="TVU2" s="744"/>
      <c r="TVV2" s="744"/>
      <c r="TVW2" s="744"/>
      <c r="TVX2" s="744"/>
      <c r="TVY2" s="744"/>
      <c r="TVZ2" s="744"/>
      <c r="TWA2" s="744"/>
      <c r="TWB2" s="744"/>
      <c r="TWC2" s="744"/>
      <c r="TWD2" s="744"/>
      <c r="TWE2" s="744"/>
      <c r="TWF2" s="744"/>
      <c r="TWG2" s="744"/>
      <c r="TWH2" s="744"/>
      <c r="TWI2" s="744"/>
      <c r="TWJ2" s="744"/>
      <c r="TWK2" s="744"/>
      <c r="TWL2" s="744"/>
      <c r="TWM2" s="744"/>
      <c r="TWN2" s="744"/>
      <c r="TWO2" s="744"/>
      <c r="TWP2" s="744"/>
      <c r="TWQ2" s="744"/>
      <c r="TWR2" s="744"/>
      <c r="TWS2" s="744"/>
      <c r="TWT2" s="744"/>
      <c r="TWU2" s="744"/>
      <c r="TWV2" s="744"/>
      <c r="TWW2" s="744"/>
      <c r="TWX2" s="744"/>
      <c r="TWY2" s="744"/>
      <c r="TWZ2" s="744"/>
      <c r="TXA2" s="744"/>
      <c r="TXB2" s="744"/>
      <c r="TXC2" s="744"/>
      <c r="TXD2" s="744"/>
      <c r="TXE2" s="744"/>
      <c r="TXF2" s="744"/>
      <c r="TXG2" s="744"/>
      <c r="TXH2" s="744"/>
      <c r="TXI2" s="744"/>
      <c r="TXJ2" s="744"/>
      <c r="TXK2" s="744"/>
      <c r="TXL2" s="744"/>
      <c r="TXM2" s="744"/>
      <c r="TXN2" s="744"/>
      <c r="TXO2" s="744"/>
      <c r="TXP2" s="744"/>
      <c r="TXQ2" s="744"/>
      <c r="TXR2" s="744"/>
      <c r="TXS2" s="744"/>
      <c r="TXT2" s="744"/>
      <c r="TXU2" s="744"/>
      <c r="TXV2" s="744"/>
      <c r="TXW2" s="744"/>
      <c r="TXX2" s="744"/>
      <c r="TXY2" s="744"/>
      <c r="TXZ2" s="744"/>
      <c r="TYA2" s="744"/>
      <c r="TYB2" s="744"/>
      <c r="TYC2" s="744"/>
      <c r="TYD2" s="744"/>
      <c r="TYE2" s="744"/>
      <c r="TYF2" s="744"/>
      <c r="TYG2" s="744"/>
      <c r="TYH2" s="744"/>
      <c r="TYI2" s="744"/>
      <c r="TYJ2" s="744"/>
      <c r="TYK2" s="744"/>
      <c r="TYL2" s="744"/>
      <c r="TYM2" s="744"/>
      <c r="TYN2" s="744"/>
      <c r="TYO2" s="744"/>
      <c r="TYP2" s="744"/>
      <c r="TYQ2" s="744"/>
      <c r="TYR2" s="744"/>
      <c r="TYS2" s="744"/>
      <c r="TYT2" s="744"/>
      <c r="TYU2" s="744"/>
      <c r="TYV2" s="744"/>
      <c r="TYW2" s="744"/>
      <c r="TYX2" s="744"/>
      <c r="TYY2" s="744"/>
      <c r="TYZ2" s="744"/>
      <c r="TZA2" s="744"/>
      <c r="TZB2" s="744"/>
      <c r="TZC2" s="744"/>
      <c r="TZD2" s="744"/>
      <c r="TZE2" s="744"/>
      <c r="TZF2" s="744"/>
      <c r="TZG2" s="744"/>
      <c r="TZH2" s="744"/>
      <c r="TZI2" s="744"/>
      <c r="TZJ2" s="744"/>
      <c r="TZK2" s="744"/>
      <c r="TZL2" s="744"/>
      <c r="TZM2" s="744"/>
      <c r="TZN2" s="744"/>
      <c r="TZO2" s="744"/>
      <c r="TZP2" s="744"/>
      <c r="TZQ2" s="744"/>
      <c r="TZR2" s="744"/>
      <c r="TZS2" s="744"/>
      <c r="TZT2" s="744"/>
      <c r="TZU2" s="744"/>
      <c r="TZV2" s="744"/>
      <c r="TZW2" s="744"/>
      <c r="TZX2" s="744"/>
      <c r="TZY2" s="744"/>
      <c r="TZZ2" s="744"/>
      <c r="UAA2" s="744"/>
      <c r="UAB2" s="744"/>
      <c r="UAC2" s="744"/>
      <c r="UAD2" s="744"/>
      <c r="UAE2" s="744"/>
      <c r="UAF2" s="744"/>
      <c r="UAG2" s="744"/>
      <c r="UAH2" s="744"/>
      <c r="UAI2" s="744"/>
      <c r="UAJ2" s="744"/>
      <c r="UAK2" s="744"/>
      <c r="UAL2" s="744"/>
      <c r="UAM2" s="744"/>
      <c r="UAN2" s="744"/>
      <c r="UAO2" s="744"/>
      <c r="UAP2" s="744"/>
      <c r="UAQ2" s="744"/>
      <c r="UAR2" s="744"/>
      <c r="UAS2" s="744"/>
      <c r="UAT2" s="744"/>
      <c r="UAU2" s="744"/>
      <c r="UAV2" s="744"/>
      <c r="UAW2" s="744"/>
      <c r="UAX2" s="744"/>
      <c r="UAY2" s="744"/>
      <c r="UAZ2" s="744"/>
      <c r="UBA2" s="744"/>
      <c r="UBB2" s="744"/>
      <c r="UBC2" s="744"/>
      <c r="UBD2" s="744"/>
      <c r="UBE2" s="744"/>
      <c r="UBF2" s="744"/>
      <c r="UBG2" s="744"/>
      <c r="UBH2" s="744"/>
      <c r="UBI2" s="744"/>
      <c r="UBJ2" s="744"/>
      <c r="UBK2" s="744"/>
      <c r="UBL2" s="744"/>
      <c r="UBM2" s="744"/>
      <c r="UBN2" s="744"/>
      <c r="UBO2" s="744"/>
      <c r="UBP2" s="744"/>
      <c r="UBQ2" s="744"/>
      <c r="UBR2" s="744"/>
      <c r="UBS2" s="744"/>
      <c r="UBT2" s="744"/>
      <c r="UBU2" s="744"/>
      <c r="UBV2" s="744"/>
      <c r="UBW2" s="744"/>
      <c r="UBX2" s="744"/>
      <c r="UBY2" s="744"/>
      <c r="UBZ2" s="744"/>
      <c r="UCA2" s="744"/>
      <c r="UCB2" s="744"/>
      <c r="UCC2" s="744"/>
      <c r="UCD2" s="744"/>
      <c r="UCE2" s="744"/>
      <c r="UCF2" s="744"/>
      <c r="UCG2" s="744"/>
      <c r="UCH2" s="744"/>
      <c r="UCI2" s="744"/>
      <c r="UCJ2" s="744"/>
      <c r="UCK2" s="744"/>
      <c r="UCL2" s="744"/>
      <c r="UCM2" s="744"/>
      <c r="UCN2" s="744"/>
      <c r="UCO2" s="744"/>
      <c r="UCP2" s="744"/>
      <c r="UCQ2" s="744"/>
      <c r="UCR2" s="744"/>
      <c r="UCS2" s="744"/>
      <c r="UCT2" s="744"/>
      <c r="UCU2" s="744"/>
      <c r="UCV2" s="744"/>
      <c r="UCW2" s="744"/>
      <c r="UCX2" s="744"/>
      <c r="UCY2" s="744"/>
      <c r="UCZ2" s="744"/>
      <c r="UDA2" s="744"/>
      <c r="UDB2" s="744"/>
      <c r="UDC2" s="744"/>
      <c r="UDD2" s="744"/>
      <c r="UDE2" s="744"/>
      <c r="UDF2" s="744"/>
      <c r="UDG2" s="744"/>
      <c r="UDH2" s="744"/>
      <c r="UDI2" s="744"/>
      <c r="UDJ2" s="744"/>
      <c r="UDK2" s="744"/>
      <c r="UDL2" s="744"/>
      <c r="UDM2" s="744"/>
      <c r="UDN2" s="744"/>
      <c r="UDO2" s="744"/>
      <c r="UDP2" s="744"/>
      <c r="UDQ2" s="744"/>
      <c r="UDR2" s="744"/>
      <c r="UDS2" s="744"/>
      <c r="UDT2" s="744"/>
      <c r="UDU2" s="744"/>
      <c r="UDV2" s="744"/>
      <c r="UDW2" s="744"/>
      <c r="UDX2" s="744"/>
      <c r="UDY2" s="744"/>
      <c r="UDZ2" s="744"/>
      <c r="UEA2" s="744"/>
      <c r="UEB2" s="744"/>
      <c r="UEC2" s="744"/>
      <c r="UED2" s="744"/>
      <c r="UEE2" s="744"/>
      <c r="UEF2" s="744"/>
      <c r="UEG2" s="744"/>
      <c r="UEH2" s="744"/>
      <c r="UEI2" s="744"/>
      <c r="UEJ2" s="744"/>
      <c r="UEK2" s="744"/>
      <c r="UEL2" s="744"/>
      <c r="UEM2" s="744"/>
      <c r="UEN2" s="744"/>
      <c r="UEO2" s="744"/>
      <c r="UEP2" s="744"/>
      <c r="UEQ2" s="744"/>
      <c r="UER2" s="744"/>
      <c r="UES2" s="744"/>
      <c r="UET2" s="744"/>
      <c r="UEU2" s="744"/>
      <c r="UEV2" s="744"/>
      <c r="UEW2" s="744"/>
      <c r="UEX2" s="744"/>
      <c r="UEY2" s="744"/>
      <c r="UEZ2" s="744"/>
      <c r="UFA2" s="744"/>
      <c r="UFB2" s="744"/>
      <c r="UFC2" s="744"/>
      <c r="UFD2" s="744"/>
      <c r="UFE2" s="744"/>
      <c r="UFF2" s="744"/>
      <c r="UFG2" s="744"/>
      <c r="UFH2" s="744"/>
      <c r="UFI2" s="744"/>
      <c r="UFJ2" s="744"/>
      <c r="UFK2" s="744"/>
      <c r="UFL2" s="744"/>
      <c r="UFM2" s="744"/>
      <c r="UFN2" s="744"/>
      <c r="UFO2" s="744"/>
      <c r="UFP2" s="744"/>
      <c r="UFQ2" s="744"/>
      <c r="UFR2" s="744"/>
      <c r="UFS2" s="744"/>
      <c r="UFT2" s="744"/>
      <c r="UFU2" s="744"/>
      <c r="UFV2" s="744"/>
      <c r="UFW2" s="744"/>
      <c r="UFX2" s="744"/>
      <c r="UFY2" s="744"/>
      <c r="UFZ2" s="744"/>
      <c r="UGA2" s="744"/>
      <c r="UGB2" s="744"/>
      <c r="UGC2" s="744"/>
      <c r="UGD2" s="744"/>
      <c r="UGE2" s="744"/>
      <c r="UGF2" s="744"/>
      <c r="UGG2" s="744"/>
      <c r="UGH2" s="744"/>
      <c r="UGI2" s="744"/>
      <c r="UGJ2" s="744"/>
      <c r="UGK2" s="744"/>
      <c r="UGL2" s="744"/>
      <c r="UGM2" s="744"/>
      <c r="UGN2" s="744"/>
      <c r="UGO2" s="744"/>
      <c r="UGP2" s="744"/>
      <c r="UGQ2" s="744"/>
      <c r="UGR2" s="744"/>
      <c r="UGS2" s="744"/>
      <c r="UGT2" s="744"/>
      <c r="UGU2" s="744"/>
      <c r="UGV2" s="744"/>
      <c r="UGW2" s="744"/>
      <c r="UGX2" s="744"/>
      <c r="UGY2" s="744"/>
      <c r="UGZ2" s="744"/>
      <c r="UHA2" s="744"/>
      <c r="UHB2" s="744"/>
      <c r="UHC2" s="744"/>
      <c r="UHD2" s="744"/>
      <c r="UHE2" s="744"/>
      <c r="UHF2" s="744"/>
      <c r="UHG2" s="744"/>
      <c r="UHH2" s="744"/>
      <c r="UHI2" s="744"/>
      <c r="UHJ2" s="744"/>
      <c r="UHK2" s="744"/>
      <c r="UHL2" s="744"/>
      <c r="UHM2" s="744"/>
      <c r="UHN2" s="744"/>
      <c r="UHO2" s="744"/>
      <c r="UHP2" s="744"/>
      <c r="UHQ2" s="744"/>
      <c r="UHR2" s="744"/>
      <c r="UHS2" s="744"/>
      <c r="UHT2" s="744"/>
      <c r="UHU2" s="744"/>
      <c r="UHV2" s="744"/>
      <c r="UHW2" s="744"/>
      <c r="UHX2" s="744"/>
      <c r="UHY2" s="744"/>
      <c r="UHZ2" s="744"/>
      <c r="UIA2" s="744"/>
      <c r="UIB2" s="744"/>
      <c r="UIC2" s="744"/>
      <c r="UID2" s="744"/>
      <c r="UIE2" s="744"/>
      <c r="UIF2" s="744"/>
      <c r="UIG2" s="744"/>
      <c r="UIH2" s="744"/>
      <c r="UII2" s="744"/>
      <c r="UIJ2" s="744"/>
      <c r="UIK2" s="744"/>
      <c r="UIL2" s="744"/>
      <c r="UIM2" s="744"/>
      <c r="UIN2" s="744"/>
      <c r="UIO2" s="744"/>
      <c r="UIP2" s="744"/>
      <c r="UIQ2" s="744"/>
      <c r="UIR2" s="744"/>
      <c r="UIS2" s="744"/>
      <c r="UIT2" s="744"/>
      <c r="UIU2" s="744"/>
      <c r="UIV2" s="744"/>
      <c r="UIW2" s="744"/>
      <c r="UIX2" s="744"/>
      <c r="UIY2" s="744"/>
      <c r="UIZ2" s="744"/>
      <c r="UJA2" s="744"/>
      <c r="UJB2" s="744"/>
      <c r="UJC2" s="744"/>
      <c r="UJD2" s="744"/>
      <c r="UJE2" s="744"/>
      <c r="UJF2" s="744"/>
      <c r="UJG2" s="744"/>
      <c r="UJH2" s="744"/>
      <c r="UJI2" s="744"/>
      <c r="UJJ2" s="744"/>
      <c r="UJK2" s="744"/>
      <c r="UJL2" s="744"/>
      <c r="UJM2" s="744"/>
      <c r="UJN2" s="744"/>
      <c r="UJO2" s="744"/>
      <c r="UJP2" s="744"/>
      <c r="UJQ2" s="744"/>
      <c r="UJR2" s="744"/>
      <c r="UJS2" s="744"/>
      <c r="UJT2" s="744"/>
      <c r="UJU2" s="744"/>
      <c r="UJV2" s="744"/>
      <c r="UJW2" s="744"/>
      <c r="UJX2" s="744"/>
      <c r="UJY2" s="744"/>
      <c r="UJZ2" s="744"/>
      <c r="UKA2" s="744"/>
      <c r="UKB2" s="744"/>
      <c r="UKC2" s="744"/>
      <c r="UKD2" s="744"/>
      <c r="UKE2" s="744"/>
      <c r="UKF2" s="744"/>
      <c r="UKG2" s="744"/>
      <c r="UKH2" s="744"/>
      <c r="UKI2" s="744"/>
      <c r="UKJ2" s="744"/>
      <c r="UKK2" s="744"/>
      <c r="UKL2" s="744"/>
      <c r="UKM2" s="744"/>
      <c r="UKN2" s="744"/>
      <c r="UKO2" s="744"/>
      <c r="UKP2" s="744"/>
      <c r="UKQ2" s="744"/>
      <c r="UKR2" s="744"/>
      <c r="UKS2" s="744"/>
      <c r="UKT2" s="744"/>
      <c r="UKU2" s="744"/>
      <c r="UKV2" s="744"/>
      <c r="UKW2" s="744"/>
      <c r="UKX2" s="744"/>
      <c r="UKY2" s="744"/>
      <c r="UKZ2" s="744"/>
      <c r="ULA2" s="744"/>
      <c r="ULB2" s="744"/>
      <c r="ULC2" s="744"/>
      <c r="ULD2" s="744"/>
      <c r="ULE2" s="744"/>
      <c r="ULF2" s="744"/>
      <c r="ULG2" s="744"/>
      <c r="ULH2" s="744"/>
      <c r="ULI2" s="744"/>
      <c r="ULJ2" s="744"/>
      <c r="ULK2" s="744"/>
      <c r="ULL2" s="744"/>
      <c r="ULM2" s="744"/>
      <c r="ULN2" s="744"/>
      <c r="ULO2" s="744"/>
      <c r="ULP2" s="744"/>
      <c r="ULQ2" s="744"/>
      <c r="ULR2" s="744"/>
      <c r="ULS2" s="744"/>
      <c r="ULT2" s="744"/>
      <c r="ULU2" s="744"/>
      <c r="ULV2" s="744"/>
      <c r="ULW2" s="744"/>
      <c r="ULX2" s="744"/>
      <c r="ULY2" s="744"/>
      <c r="ULZ2" s="744"/>
      <c r="UMA2" s="744"/>
      <c r="UMB2" s="744"/>
      <c r="UMC2" s="744"/>
      <c r="UMD2" s="744"/>
      <c r="UME2" s="744"/>
      <c r="UMF2" s="744"/>
      <c r="UMG2" s="744"/>
      <c r="UMH2" s="744"/>
      <c r="UMI2" s="744"/>
      <c r="UMJ2" s="744"/>
      <c r="UMK2" s="744"/>
      <c r="UML2" s="744"/>
      <c r="UMM2" s="744"/>
      <c r="UMN2" s="744"/>
      <c r="UMO2" s="744"/>
      <c r="UMP2" s="744"/>
      <c r="UMQ2" s="744"/>
      <c r="UMR2" s="744"/>
      <c r="UMS2" s="744"/>
      <c r="UMT2" s="744"/>
      <c r="UMU2" s="744"/>
      <c r="UMV2" s="744"/>
      <c r="UMW2" s="744"/>
      <c r="UMX2" s="744"/>
      <c r="UMY2" s="744"/>
      <c r="UMZ2" s="744"/>
      <c r="UNA2" s="744"/>
      <c r="UNB2" s="744"/>
      <c r="UNC2" s="744"/>
      <c r="UND2" s="744"/>
      <c r="UNE2" s="744"/>
      <c r="UNF2" s="744"/>
      <c r="UNG2" s="744"/>
      <c r="UNH2" s="744"/>
      <c r="UNI2" s="744"/>
      <c r="UNJ2" s="744"/>
      <c r="UNK2" s="744"/>
      <c r="UNL2" s="744"/>
      <c r="UNM2" s="744"/>
      <c r="UNN2" s="744"/>
      <c r="UNO2" s="744"/>
      <c r="UNP2" s="744"/>
      <c r="UNQ2" s="744"/>
      <c r="UNR2" s="744"/>
      <c r="UNS2" s="744"/>
      <c r="UNT2" s="744"/>
      <c r="UNU2" s="744"/>
      <c r="UNV2" s="744"/>
      <c r="UNW2" s="744"/>
      <c r="UNX2" s="744"/>
      <c r="UNY2" s="744"/>
      <c r="UNZ2" s="744"/>
      <c r="UOA2" s="744"/>
      <c r="UOB2" s="744"/>
      <c r="UOC2" s="744"/>
      <c r="UOD2" s="744"/>
      <c r="UOE2" s="744"/>
      <c r="UOF2" s="744"/>
      <c r="UOG2" s="744"/>
      <c r="UOH2" s="744"/>
      <c r="UOI2" s="744"/>
      <c r="UOJ2" s="744"/>
      <c r="UOK2" s="744"/>
      <c r="UOL2" s="744"/>
      <c r="UOM2" s="744"/>
      <c r="UON2" s="744"/>
      <c r="UOO2" s="744"/>
      <c r="UOP2" s="744"/>
      <c r="UOQ2" s="744"/>
      <c r="UOR2" s="744"/>
      <c r="UOS2" s="744"/>
      <c r="UOT2" s="744"/>
      <c r="UOU2" s="744"/>
      <c r="UOV2" s="744"/>
      <c r="UOW2" s="744"/>
      <c r="UOX2" s="744"/>
      <c r="UOY2" s="744"/>
      <c r="UOZ2" s="744"/>
      <c r="UPA2" s="744"/>
      <c r="UPB2" s="744"/>
      <c r="UPC2" s="744"/>
      <c r="UPD2" s="744"/>
      <c r="UPE2" s="744"/>
      <c r="UPF2" s="744"/>
      <c r="UPG2" s="744"/>
      <c r="UPH2" s="744"/>
      <c r="UPI2" s="744"/>
      <c r="UPJ2" s="744"/>
      <c r="UPK2" s="744"/>
      <c r="UPL2" s="744"/>
      <c r="UPM2" s="744"/>
      <c r="UPN2" s="744"/>
      <c r="UPO2" s="744"/>
      <c r="UPP2" s="744"/>
      <c r="UPQ2" s="744"/>
      <c r="UPR2" s="744"/>
      <c r="UPS2" s="744"/>
      <c r="UPT2" s="744"/>
      <c r="UPU2" s="744"/>
      <c r="UPV2" s="744"/>
      <c r="UPW2" s="744"/>
      <c r="UPX2" s="744"/>
      <c r="UPY2" s="744"/>
      <c r="UPZ2" s="744"/>
      <c r="UQA2" s="744"/>
      <c r="UQB2" s="744"/>
      <c r="UQC2" s="744"/>
      <c r="UQD2" s="744"/>
      <c r="UQE2" s="744"/>
      <c r="UQF2" s="744"/>
      <c r="UQG2" s="744"/>
      <c r="UQH2" s="744"/>
      <c r="UQI2" s="744"/>
      <c r="UQJ2" s="744"/>
      <c r="UQK2" s="744"/>
      <c r="UQL2" s="744"/>
      <c r="UQM2" s="744"/>
      <c r="UQN2" s="744"/>
      <c r="UQO2" s="744"/>
      <c r="UQP2" s="744"/>
      <c r="UQQ2" s="744"/>
      <c r="UQR2" s="744"/>
      <c r="UQS2" s="744"/>
      <c r="UQT2" s="744"/>
      <c r="UQU2" s="744"/>
      <c r="UQV2" s="744"/>
      <c r="UQW2" s="744"/>
      <c r="UQX2" s="744"/>
      <c r="UQY2" s="744"/>
      <c r="UQZ2" s="744"/>
      <c r="URA2" s="744"/>
      <c r="URB2" s="744"/>
      <c r="URC2" s="744"/>
      <c r="URD2" s="744"/>
      <c r="URE2" s="744"/>
      <c r="URF2" s="744"/>
      <c r="URG2" s="744"/>
      <c r="URH2" s="744"/>
      <c r="URI2" s="744"/>
      <c r="URJ2" s="744"/>
      <c r="URK2" s="744"/>
      <c r="URL2" s="744"/>
      <c r="URM2" s="744"/>
      <c r="URN2" s="744"/>
      <c r="URO2" s="744"/>
      <c r="URP2" s="744"/>
      <c r="URQ2" s="744"/>
      <c r="URR2" s="744"/>
      <c r="URS2" s="744"/>
      <c r="URT2" s="744"/>
      <c r="URU2" s="744"/>
      <c r="URV2" s="744"/>
      <c r="URW2" s="744"/>
      <c r="URX2" s="744"/>
      <c r="URY2" s="744"/>
      <c r="URZ2" s="744"/>
      <c r="USA2" s="744"/>
      <c r="USB2" s="744"/>
      <c r="USC2" s="744"/>
      <c r="USD2" s="744"/>
      <c r="USE2" s="744"/>
      <c r="USF2" s="744"/>
      <c r="USG2" s="744"/>
      <c r="USH2" s="744"/>
      <c r="USI2" s="744"/>
      <c r="USJ2" s="744"/>
      <c r="USK2" s="744"/>
      <c r="USL2" s="744"/>
      <c r="USM2" s="744"/>
      <c r="USN2" s="744"/>
      <c r="USO2" s="744"/>
      <c r="USP2" s="744"/>
      <c r="USQ2" s="744"/>
      <c r="USR2" s="744"/>
      <c r="USS2" s="744"/>
      <c r="UST2" s="744"/>
      <c r="USU2" s="744"/>
      <c r="USV2" s="744"/>
      <c r="USW2" s="744"/>
      <c r="USX2" s="744"/>
      <c r="USY2" s="744"/>
      <c r="USZ2" s="744"/>
      <c r="UTA2" s="744"/>
      <c r="UTB2" s="744"/>
      <c r="UTC2" s="744"/>
      <c r="UTD2" s="744"/>
      <c r="UTE2" s="744"/>
      <c r="UTF2" s="744"/>
      <c r="UTG2" s="744"/>
      <c r="UTH2" s="744"/>
      <c r="UTI2" s="744"/>
      <c r="UTJ2" s="744"/>
      <c r="UTK2" s="744"/>
      <c r="UTL2" s="744"/>
      <c r="UTM2" s="744"/>
      <c r="UTN2" s="744"/>
      <c r="UTO2" s="744"/>
      <c r="UTP2" s="744"/>
      <c r="UTQ2" s="744"/>
      <c r="UTR2" s="744"/>
      <c r="UTS2" s="744"/>
      <c r="UTT2" s="744"/>
      <c r="UTU2" s="744"/>
      <c r="UTV2" s="744"/>
      <c r="UTW2" s="744"/>
      <c r="UTX2" s="744"/>
      <c r="UTY2" s="744"/>
      <c r="UTZ2" s="744"/>
      <c r="UUA2" s="744"/>
      <c r="UUB2" s="744"/>
      <c r="UUC2" s="744"/>
      <c r="UUD2" s="744"/>
      <c r="UUE2" s="744"/>
      <c r="UUF2" s="744"/>
      <c r="UUG2" s="744"/>
      <c r="UUH2" s="744"/>
      <c r="UUI2" s="744"/>
      <c r="UUJ2" s="744"/>
      <c r="UUK2" s="744"/>
      <c r="UUL2" s="744"/>
      <c r="UUM2" s="744"/>
      <c r="UUN2" s="744"/>
      <c r="UUO2" s="744"/>
      <c r="UUP2" s="744"/>
      <c r="UUQ2" s="744"/>
      <c r="UUR2" s="744"/>
      <c r="UUS2" s="744"/>
      <c r="UUT2" s="744"/>
      <c r="UUU2" s="744"/>
      <c r="UUV2" s="744"/>
      <c r="UUW2" s="744"/>
      <c r="UUX2" s="744"/>
      <c r="UUY2" s="744"/>
      <c r="UUZ2" s="744"/>
      <c r="UVA2" s="744"/>
      <c r="UVB2" s="744"/>
      <c r="UVC2" s="744"/>
      <c r="UVD2" s="744"/>
      <c r="UVE2" s="744"/>
      <c r="UVF2" s="744"/>
      <c r="UVG2" s="744"/>
      <c r="UVH2" s="744"/>
      <c r="UVI2" s="744"/>
      <c r="UVJ2" s="744"/>
      <c r="UVK2" s="744"/>
      <c r="UVL2" s="744"/>
      <c r="UVM2" s="744"/>
      <c r="UVN2" s="744"/>
      <c r="UVO2" s="744"/>
      <c r="UVP2" s="744"/>
      <c r="UVQ2" s="744"/>
      <c r="UVR2" s="744"/>
      <c r="UVS2" s="744"/>
      <c r="UVT2" s="744"/>
      <c r="UVU2" s="744"/>
      <c r="UVV2" s="744"/>
      <c r="UVW2" s="744"/>
      <c r="UVX2" s="744"/>
      <c r="UVY2" s="744"/>
      <c r="UVZ2" s="744"/>
      <c r="UWA2" s="744"/>
      <c r="UWB2" s="744"/>
      <c r="UWC2" s="744"/>
      <c r="UWD2" s="744"/>
      <c r="UWE2" s="744"/>
      <c r="UWF2" s="744"/>
      <c r="UWG2" s="744"/>
      <c r="UWH2" s="744"/>
      <c r="UWI2" s="744"/>
      <c r="UWJ2" s="744"/>
      <c r="UWK2" s="744"/>
      <c r="UWL2" s="744"/>
      <c r="UWM2" s="744"/>
      <c r="UWN2" s="744"/>
      <c r="UWO2" s="744"/>
      <c r="UWP2" s="744"/>
      <c r="UWQ2" s="744"/>
      <c r="UWR2" s="744"/>
      <c r="UWS2" s="744"/>
      <c r="UWT2" s="744"/>
      <c r="UWU2" s="744"/>
      <c r="UWV2" s="744"/>
      <c r="UWW2" s="744"/>
      <c r="UWX2" s="744"/>
      <c r="UWY2" s="744"/>
      <c r="UWZ2" s="744"/>
      <c r="UXA2" s="744"/>
      <c r="UXB2" s="744"/>
      <c r="UXC2" s="744"/>
      <c r="UXD2" s="744"/>
      <c r="UXE2" s="744"/>
      <c r="UXF2" s="744"/>
      <c r="UXG2" s="744"/>
      <c r="UXH2" s="744"/>
      <c r="UXI2" s="744"/>
      <c r="UXJ2" s="744"/>
      <c r="UXK2" s="744"/>
      <c r="UXL2" s="744"/>
      <c r="UXM2" s="744"/>
      <c r="UXN2" s="744"/>
      <c r="UXO2" s="744"/>
      <c r="UXP2" s="744"/>
      <c r="UXQ2" s="744"/>
      <c r="UXR2" s="744"/>
      <c r="UXS2" s="744"/>
      <c r="UXT2" s="744"/>
      <c r="UXU2" s="744"/>
      <c r="UXV2" s="744"/>
      <c r="UXW2" s="744"/>
      <c r="UXX2" s="744"/>
      <c r="UXY2" s="744"/>
      <c r="UXZ2" s="744"/>
      <c r="UYA2" s="744"/>
      <c r="UYB2" s="744"/>
      <c r="UYC2" s="744"/>
      <c r="UYD2" s="744"/>
      <c r="UYE2" s="744"/>
      <c r="UYF2" s="744"/>
      <c r="UYG2" s="744"/>
      <c r="UYH2" s="744"/>
      <c r="UYI2" s="744"/>
      <c r="UYJ2" s="744"/>
      <c r="UYK2" s="744"/>
      <c r="UYL2" s="744"/>
      <c r="UYM2" s="744"/>
      <c r="UYN2" s="744"/>
      <c r="UYO2" s="744"/>
      <c r="UYP2" s="744"/>
      <c r="UYQ2" s="744"/>
      <c r="UYR2" s="744"/>
      <c r="UYS2" s="744"/>
      <c r="UYT2" s="744"/>
      <c r="UYU2" s="744"/>
      <c r="UYV2" s="744"/>
      <c r="UYW2" s="744"/>
      <c r="UYX2" s="744"/>
      <c r="UYY2" s="744"/>
      <c r="UYZ2" s="744"/>
      <c r="UZA2" s="744"/>
      <c r="UZB2" s="744"/>
      <c r="UZC2" s="744"/>
      <c r="UZD2" s="744"/>
      <c r="UZE2" s="744"/>
      <c r="UZF2" s="744"/>
      <c r="UZG2" s="744"/>
      <c r="UZH2" s="744"/>
      <c r="UZI2" s="744"/>
      <c r="UZJ2" s="744"/>
      <c r="UZK2" s="744"/>
      <c r="UZL2" s="744"/>
      <c r="UZM2" s="744"/>
      <c r="UZN2" s="744"/>
      <c r="UZO2" s="744"/>
      <c r="UZP2" s="744"/>
      <c r="UZQ2" s="744"/>
      <c r="UZR2" s="744"/>
      <c r="UZS2" s="744"/>
      <c r="UZT2" s="744"/>
      <c r="UZU2" s="744"/>
      <c r="UZV2" s="744"/>
      <c r="UZW2" s="744"/>
      <c r="UZX2" s="744"/>
      <c r="UZY2" s="744"/>
      <c r="UZZ2" s="744"/>
      <c r="VAA2" s="744"/>
      <c r="VAB2" s="744"/>
      <c r="VAC2" s="744"/>
      <c r="VAD2" s="744"/>
      <c r="VAE2" s="744"/>
      <c r="VAF2" s="744"/>
      <c r="VAG2" s="744"/>
      <c r="VAH2" s="744"/>
      <c r="VAI2" s="744"/>
      <c r="VAJ2" s="744"/>
      <c r="VAK2" s="744"/>
      <c r="VAL2" s="744"/>
      <c r="VAM2" s="744"/>
      <c r="VAN2" s="744"/>
      <c r="VAO2" s="744"/>
      <c r="VAP2" s="744"/>
      <c r="VAQ2" s="744"/>
      <c r="VAR2" s="744"/>
      <c r="VAS2" s="744"/>
      <c r="VAT2" s="744"/>
      <c r="VAU2" s="744"/>
      <c r="VAV2" s="744"/>
      <c r="VAW2" s="744"/>
      <c r="VAX2" s="744"/>
      <c r="VAY2" s="744"/>
      <c r="VAZ2" s="744"/>
      <c r="VBA2" s="744"/>
      <c r="VBB2" s="744"/>
      <c r="VBC2" s="744"/>
      <c r="VBD2" s="744"/>
      <c r="VBE2" s="744"/>
      <c r="VBF2" s="744"/>
      <c r="VBG2" s="744"/>
      <c r="VBH2" s="744"/>
      <c r="VBI2" s="744"/>
      <c r="VBJ2" s="744"/>
      <c r="VBK2" s="744"/>
      <c r="VBL2" s="744"/>
      <c r="VBM2" s="744"/>
      <c r="VBN2" s="744"/>
      <c r="VBO2" s="744"/>
      <c r="VBP2" s="744"/>
      <c r="VBQ2" s="744"/>
      <c r="VBR2" s="744"/>
      <c r="VBS2" s="744"/>
      <c r="VBT2" s="744"/>
      <c r="VBU2" s="744"/>
      <c r="VBV2" s="744"/>
      <c r="VBW2" s="744"/>
      <c r="VBX2" s="744"/>
      <c r="VBY2" s="744"/>
      <c r="VBZ2" s="744"/>
      <c r="VCA2" s="744"/>
      <c r="VCB2" s="744"/>
      <c r="VCC2" s="744"/>
      <c r="VCD2" s="744"/>
      <c r="VCE2" s="744"/>
      <c r="VCF2" s="744"/>
      <c r="VCG2" s="744"/>
      <c r="VCH2" s="744"/>
      <c r="VCI2" s="744"/>
      <c r="VCJ2" s="744"/>
      <c r="VCK2" s="744"/>
      <c r="VCL2" s="744"/>
      <c r="VCM2" s="744"/>
      <c r="VCN2" s="744"/>
      <c r="VCO2" s="744"/>
      <c r="VCP2" s="744"/>
      <c r="VCQ2" s="744"/>
      <c r="VCR2" s="744"/>
      <c r="VCS2" s="744"/>
      <c r="VCT2" s="744"/>
      <c r="VCU2" s="744"/>
      <c r="VCV2" s="744"/>
      <c r="VCW2" s="744"/>
      <c r="VCX2" s="744"/>
      <c r="VCY2" s="744"/>
      <c r="VCZ2" s="744"/>
      <c r="VDA2" s="744"/>
      <c r="VDB2" s="744"/>
      <c r="VDC2" s="744"/>
      <c r="VDD2" s="744"/>
      <c r="VDE2" s="744"/>
      <c r="VDF2" s="744"/>
      <c r="VDG2" s="744"/>
      <c r="VDH2" s="744"/>
      <c r="VDI2" s="744"/>
      <c r="VDJ2" s="744"/>
      <c r="VDK2" s="744"/>
      <c r="VDL2" s="744"/>
      <c r="VDM2" s="744"/>
      <c r="VDN2" s="744"/>
      <c r="VDO2" s="744"/>
      <c r="VDP2" s="744"/>
      <c r="VDQ2" s="744"/>
      <c r="VDR2" s="744"/>
      <c r="VDS2" s="744"/>
      <c r="VDT2" s="744"/>
      <c r="VDU2" s="744"/>
      <c r="VDV2" s="744"/>
      <c r="VDW2" s="744"/>
      <c r="VDX2" s="744"/>
      <c r="VDY2" s="744"/>
      <c r="VDZ2" s="744"/>
      <c r="VEA2" s="744"/>
      <c r="VEB2" s="744"/>
      <c r="VEC2" s="744"/>
      <c r="VED2" s="744"/>
      <c r="VEE2" s="744"/>
      <c r="VEF2" s="744"/>
      <c r="VEG2" s="744"/>
      <c r="VEH2" s="744"/>
      <c r="VEI2" s="744"/>
      <c r="VEJ2" s="744"/>
      <c r="VEK2" s="744"/>
      <c r="VEL2" s="744"/>
      <c r="VEM2" s="744"/>
      <c r="VEN2" s="744"/>
      <c r="VEO2" s="744"/>
      <c r="VEP2" s="744"/>
      <c r="VEQ2" s="744"/>
      <c r="VER2" s="744"/>
      <c r="VES2" s="744"/>
      <c r="VET2" s="744"/>
      <c r="VEU2" s="744"/>
      <c r="VEV2" s="744"/>
      <c r="VEW2" s="744"/>
      <c r="VEX2" s="744"/>
      <c r="VEY2" s="744"/>
      <c r="VEZ2" s="744"/>
      <c r="VFA2" s="744"/>
      <c r="VFB2" s="744"/>
      <c r="VFC2" s="744"/>
      <c r="VFD2" s="744"/>
      <c r="VFE2" s="744"/>
      <c r="VFF2" s="744"/>
      <c r="VFG2" s="744"/>
      <c r="VFH2" s="744"/>
      <c r="VFI2" s="744"/>
      <c r="VFJ2" s="744"/>
      <c r="VFK2" s="744"/>
      <c r="VFL2" s="744"/>
      <c r="VFM2" s="744"/>
      <c r="VFN2" s="744"/>
      <c r="VFO2" s="744"/>
      <c r="VFP2" s="744"/>
      <c r="VFQ2" s="744"/>
      <c r="VFR2" s="744"/>
      <c r="VFS2" s="744"/>
      <c r="VFT2" s="744"/>
      <c r="VFU2" s="744"/>
      <c r="VFV2" s="744"/>
      <c r="VFW2" s="744"/>
      <c r="VFX2" s="744"/>
      <c r="VFY2" s="744"/>
      <c r="VFZ2" s="744"/>
      <c r="VGA2" s="744"/>
      <c r="VGB2" s="744"/>
      <c r="VGC2" s="744"/>
      <c r="VGD2" s="744"/>
      <c r="VGE2" s="744"/>
      <c r="VGF2" s="744"/>
      <c r="VGG2" s="744"/>
      <c r="VGH2" s="744"/>
      <c r="VGI2" s="744"/>
      <c r="VGJ2" s="744"/>
      <c r="VGK2" s="744"/>
      <c r="VGL2" s="744"/>
      <c r="VGM2" s="744"/>
      <c r="VGN2" s="744"/>
      <c r="VGO2" s="744"/>
      <c r="VGP2" s="744"/>
      <c r="VGQ2" s="744"/>
      <c r="VGR2" s="744"/>
      <c r="VGS2" s="744"/>
      <c r="VGT2" s="744"/>
      <c r="VGU2" s="744"/>
      <c r="VGV2" s="744"/>
      <c r="VGW2" s="744"/>
      <c r="VGX2" s="744"/>
      <c r="VGY2" s="744"/>
      <c r="VGZ2" s="744"/>
      <c r="VHA2" s="744"/>
      <c r="VHB2" s="744"/>
      <c r="VHC2" s="744"/>
      <c r="VHD2" s="744"/>
      <c r="VHE2" s="744"/>
      <c r="VHF2" s="744"/>
      <c r="VHG2" s="744"/>
      <c r="VHH2" s="744"/>
      <c r="VHI2" s="744"/>
      <c r="VHJ2" s="744"/>
      <c r="VHK2" s="744"/>
      <c r="VHL2" s="744"/>
      <c r="VHM2" s="744"/>
      <c r="VHN2" s="744"/>
      <c r="VHO2" s="744"/>
      <c r="VHP2" s="744"/>
      <c r="VHQ2" s="744"/>
      <c r="VHR2" s="744"/>
      <c r="VHS2" s="744"/>
      <c r="VHT2" s="744"/>
      <c r="VHU2" s="744"/>
      <c r="VHV2" s="744"/>
      <c r="VHW2" s="744"/>
      <c r="VHX2" s="744"/>
      <c r="VHY2" s="744"/>
      <c r="VHZ2" s="744"/>
      <c r="VIA2" s="744"/>
      <c r="VIB2" s="744"/>
      <c r="VIC2" s="744"/>
      <c r="VID2" s="744"/>
      <c r="VIE2" s="744"/>
      <c r="VIF2" s="744"/>
      <c r="VIG2" s="744"/>
      <c r="VIH2" s="744"/>
      <c r="VII2" s="744"/>
      <c r="VIJ2" s="744"/>
      <c r="VIK2" s="744"/>
      <c r="VIL2" s="744"/>
      <c r="VIM2" s="744"/>
      <c r="VIN2" s="744"/>
      <c r="VIO2" s="744"/>
      <c r="VIP2" s="744"/>
      <c r="VIQ2" s="744"/>
      <c r="VIR2" s="744"/>
      <c r="VIS2" s="744"/>
      <c r="VIT2" s="744"/>
      <c r="VIU2" s="744"/>
      <c r="VIV2" s="744"/>
      <c r="VIW2" s="744"/>
      <c r="VIX2" s="744"/>
      <c r="VIY2" s="744"/>
      <c r="VIZ2" s="744"/>
      <c r="VJA2" s="744"/>
      <c r="VJB2" s="744"/>
      <c r="VJC2" s="744"/>
      <c r="VJD2" s="744"/>
      <c r="VJE2" s="744"/>
      <c r="VJF2" s="744"/>
      <c r="VJG2" s="744"/>
      <c r="VJH2" s="744"/>
      <c r="VJI2" s="744"/>
      <c r="VJJ2" s="744"/>
      <c r="VJK2" s="744"/>
      <c r="VJL2" s="744"/>
      <c r="VJM2" s="744"/>
      <c r="VJN2" s="744"/>
      <c r="VJO2" s="744"/>
      <c r="VJP2" s="744"/>
      <c r="VJQ2" s="744"/>
      <c r="VJR2" s="744"/>
      <c r="VJS2" s="744"/>
      <c r="VJT2" s="744"/>
      <c r="VJU2" s="744"/>
      <c r="VJV2" s="744"/>
      <c r="VJW2" s="744"/>
      <c r="VJX2" s="744"/>
      <c r="VJY2" s="744"/>
      <c r="VJZ2" s="744"/>
      <c r="VKA2" s="744"/>
      <c r="VKB2" s="744"/>
      <c r="VKC2" s="744"/>
      <c r="VKD2" s="744"/>
      <c r="VKE2" s="744"/>
      <c r="VKF2" s="744"/>
      <c r="VKG2" s="744"/>
      <c r="VKH2" s="744"/>
      <c r="VKI2" s="744"/>
      <c r="VKJ2" s="744"/>
      <c r="VKK2" s="744"/>
      <c r="VKL2" s="744"/>
      <c r="VKM2" s="744"/>
      <c r="VKN2" s="744"/>
      <c r="VKO2" s="744"/>
      <c r="VKP2" s="744"/>
      <c r="VKQ2" s="744"/>
      <c r="VKR2" s="744"/>
      <c r="VKS2" s="744"/>
      <c r="VKT2" s="744"/>
      <c r="VKU2" s="744"/>
      <c r="VKV2" s="744"/>
      <c r="VKW2" s="744"/>
      <c r="VKX2" s="744"/>
      <c r="VKY2" s="744"/>
      <c r="VKZ2" s="744"/>
      <c r="VLA2" s="744"/>
      <c r="VLB2" s="744"/>
      <c r="VLC2" s="744"/>
      <c r="VLD2" s="744"/>
      <c r="VLE2" s="744"/>
      <c r="VLF2" s="744"/>
      <c r="VLG2" s="744"/>
      <c r="VLH2" s="744"/>
      <c r="VLI2" s="744"/>
      <c r="VLJ2" s="744"/>
      <c r="VLK2" s="744"/>
      <c r="VLL2" s="744"/>
      <c r="VLM2" s="744"/>
      <c r="VLN2" s="744"/>
      <c r="VLO2" s="744"/>
      <c r="VLP2" s="744"/>
      <c r="VLQ2" s="744"/>
      <c r="VLR2" s="744"/>
      <c r="VLS2" s="744"/>
      <c r="VLT2" s="744"/>
      <c r="VLU2" s="744"/>
      <c r="VLV2" s="744"/>
      <c r="VLW2" s="744"/>
      <c r="VLX2" s="744"/>
      <c r="VLY2" s="744"/>
      <c r="VLZ2" s="744"/>
      <c r="VMA2" s="744"/>
      <c r="VMB2" s="744"/>
      <c r="VMC2" s="744"/>
      <c r="VMD2" s="744"/>
      <c r="VME2" s="744"/>
      <c r="VMF2" s="744"/>
      <c r="VMG2" s="744"/>
      <c r="VMH2" s="744"/>
      <c r="VMI2" s="744"/>
      <c r="VMJ2" s="744"/>
      <c r="VMK2" s="744"/>
      <c r="VML2" s="744"/>
      <c r="VMM2" s="744"/>
      <c r="VMN2" s="744"/>
      <c r="VMO2" s="744"/>
      <c r="VMP2" s="744"/>
      <c r="VMQ2" s="744"/>
      <c r="VMR2" s="744"/>
      <c r="VMS2" s="744"/>
      <c r="VMT2" s="744"/>
      <c r="VMU2" s="744"/>
      <c r="VMV2" s="744"/>
      <c r="VMW2" s="744"/>
      <c r="VMX2" s="744"/>
      <c r="VMY2" s="744"/>
      <c r="VMZ2" s="744"/>
      <c r="VNA2" s="744"/>
      <c r="VNB2" s="744"/>
      <c r="VNC2" s="744"/>
      <c r="VND2" s="744"/>
      <c r="VNE2" s="744"/>
      <c r="VNF2" s="744"/>
      <c r="VNG2" s="744"/>
      <c r="VNH2" s="744"/>
      <c r="VNI2" s="744"/>
      <c r="VNJ2" s="744"/>
      <c r="VNK2" s="744"/>
      <c r="VNL2" s="744"/>
      <c r="VNM2" s="744"/>
      <c r="VNN2" s="744"/>
      <c r="VNO2" s="744"/>
      <c r="VNP2" s="744"/>
      <c r="VNQ2" s="744"/>
      <c r="VNR2" s="744"/>
      <c r="VNS2" s="744"/>
      <c r="VNT2" s="744"/>
      <c r="VNU2" s="744"/>
      <c r="VNV2" s="744"/>
      <c r="VNW2" s="744"/>
      <c r="VNX2" s="744"/>
      <c r="VNY2" s="744"/>
      <c r="VNZ2" s="744"/>
      <c r="VOA2" s="744"/>
      <c r="VOB2" s="744"/>
      <c r="VOC2" s="744"/>
      <c r="VOD2" s="744"/>
      <c r="VOE2" s="744"/>
      <c r="VOF2" s="744"/>
      <c r="VOG2" s="744"/>
      <c r="VOH2" s="744"/>
      <c r="VOI2" s="744"/>
      <c r="VOJ2" s="744"/>
      <c r="VOK2" s="744"/>
      <c r="VOL2" s="744"/>
      <c r="VOM2" s="744"/>
      <c r="VON2" s="744"/>
      <c r="VOO2" s="744"/>
      <c r="VOP2" s="744"/>
      <c r="VOQ2" s="744"/>
      <c r="VOR2" s="744"/>
      <c r="VOS2" s="744"/>
      <c r="VOT2" s="744"/>
      <c r="VOU2" s="744"/>
      <c r="VOV2" s="744"/>
      <c r="VOW2" s="744"/>
      <c r="VOX2" s="744"/>
      <c r="VOY2" s="744"/>
      <c r="VOZ2" s="744"/>
      <c r="VPA2" s="744"/>
      <c r="VPB2" s="744"/>
      <c r="VPC2" s="744"/>
      <c r="VPD2" s="744"/>
      <c r="VPE2" s="744"/>
      <c r="VPF2" s="744"/>
      <c r="VPG2" s="744"/>
      <c r="VPH2" s="744"/>
      <c r="VPI2" s="744"/>
      <c r="VPJ2" s="744"/>
      <c r="VPK2" s="744"/>
      <c r="VPL2" s="744"/>
      <c r="VPM2" s="744"/>
      <c r="VPN2" s="744"/>
      <c r="VPO2" s="744"/>
      <c r="VPP2" s="744"/>
      <c r="VPQ2" s="744"/>
      <c r="VPR2" s="744"/>
      <c r="VPS2" s="744"/>
      <c r="VPT2" s="744"/>
      <c r="VPU2" s="744"/>
      <c r="VPV2" s="744"/>
      <c r="VPW2" s="744"/>
      <c r="VPX2" s="744"/>
      <c r="VPY2" s="744"/>
      <c r="VPZ2" s="744"/>
      <c r="VQA2" s="744"/>
      <c r="VQB2" s="744"/>
      <c r="VQC2" s="744"/>
      <c r="VQD2" s="744"/>
      <c r="VQE2" s="744"/>
      <c r="VQF2" s="744"/>
      <c r="VQG2" s="744"/>
      <c r="VQH2" s="744"/>
      <c r="VQI2" s="744"/>
      <c r="VQJ2" s="744"/>
      <c r="VQK2" s="744"/>
      <c r="VQL2" s="744"/>
      <c r="VQM2" s="744"/>
      <c r="VQN2" s="744"/>
      <c r="VQO2" s="744"/>
      <c r="VQP2" s="744"/>
      <c r="VQQ2" s="744"/>
      <c r="VQR2" s="744"/>
      <c r="VQS2" s="744"/>
      <c r="VQT2" s="744"/>
      <c r="VQU2" s="744"/>
      <c r="VQV2" s="744"/>
      <c r="VQW2" s="744"/>
      <c r="VQX2" s="744"/>
      <c r="VQY2" s="744"/>
      <c r="VQZ2" s="744"/>
      <c r="VRA2" s="744"/>
      <c r="VRB2" s="744"/>
      <c r="VRC2" s="744"/>
      <c r="VRD2" s="744"/>
      <c r="VRE2" s="744"/>
      <c r="VRF2" s="744"/>
      <c r="VRG2" s="744"/>
      <c r="VRH2" s="744"/>
      <c r="VRI2" s="744"/>
      <c r="VRJ2" s="744"/>
      <c r="VRK2" s="744"/>
      <c r="VRL2" s="744"/>
      <c r="VRM2" s="744"/>
      <c r="VRN2" s="744"/>
      <c r="VRO2" s="744"/>
      <c r="VRP2" s="744"/>
      <c r="VRQ2" s="744"/>
      <c r="VRR2" s="744"/>
      <c r="VRS2" s="744"/>
      <c r="VRT2" s="744"/>
      <c r="VRU2" s="744"/>
      <c r="VRV2" s="744"/>
      <c r="VRW2" s="744"/>
      <c r="VRX2" s="744"/>
      <c r="VRY2" s="744"/>
      <c r="VRZ2" s="744"/>
      <c r="VSA2" s="744"/>
      <c r="VSB2" s="744"/>
      <c r="VSC2" s="744"/>
      <c r="VSD2" s="744"/>
      <c r="VSE2" s="744"/>
      <c r="VSF2" s="744"/>
      <c r="VSG2" s="744"/>
      <c r="VSH2" s="744"/>
      <c r="VSI2" s="744"/>
      <c r="VSJ2" s="744"/>
      <c r="VSK2" s="744"/>
      <c r="VSL2" s="744"/>
      <c r="VSM2" s="744"/>
      <c r="VSN2" s="744"/>
      <c r="VSO2" s="744"/>
      <c r="VSP2" s="744"/>
      <c r="VSQ2" s="744"/>
      <c r="VSR2" s="744"/>
      <c r="VSS2" s="744"/>
      <c r="VST2" s="744"/>
      <c r="VSU2" s="744"/>
      <c r="VSV2" s="744"/>
      <c r="VSW2" s="744"/>
      <c r="VSX2" s="744"/>
      <c r="VSY2" s="744"/>
      <c r="VSZ2" s="744"/>
      <c r="VTA2" s="744"/>
      <c r="VTB2" s="744"/>
      <c r="VTC2" s="744"/>
      <c r="VTD2" s="744"/>
      <c r="VTE2" s="744"/>
      <c r="VTF2" s="744"/>
      <c r="VTG2" s="744"/>
      <c r="VTH2" s="744"/>
      <c r="VTI2" s="744"/>
      <c r="VTJ2" s="744"/>
      <c r="VTK2" s="744"/>
      <c r="VTL2" s="744"/>
      <c r="VTM2" s="744"/>
      <c r="VTN2" s="744"/>
      <c r="VTO2" s="744"/>
      <c r="VTP2" s="744"/>
      <c r="VTQ2" s="744"/>
      <c r="VTR2" s="744"/>
      <c r="VTS2" s="744"/>
      <c r="VTT2" s="744"/>
      <c r="VTU2" s="744"/>
      <c r="VTV2" s="744"/>
      <c r="VTW2" s="744"/>
      <c r="VTX2" s="744"/>
      <c r="VTY2" s="744"/>
      <c r="VTZ2" s="744"/>
      <c r="VUA2" s="744"/>
      <c r="VUB2" s="744"/>
      <c r="VUC2" s="744"/>
      <c r="VUD2" s="744"/>
      <c r="VUE2" s="744"/>
      <c r="VUF2" s="744"/>
      <c r="VUG2" s="744"/>
      <c r="VUH2" s="744"/>
      <c r="VUI2" s="744"/>
      <c r="VUJ2" s="744"/>
      <c r="VUK2" s="744"/>
      <c r="VUL2" s="744"/>
      <c r="VUM2" s="744"/>
      <c r="VUN2" s="744"/>
      <c r="VUO2" s="744"/>
      <c r="VUP2" s="744"/>
      <c r="VUQ2" s="744"/>
      <c r="VUR2" s="744"/>
      <c r="VUS2" s="744"/>
      <c r="VUT2" s="744"/>
      <c r="VUU2" s="744"/>
      <c r="VUV2" s="744"/>
      <c r="VUW2" s="744"/>
      <c r="VUX2" s="744"/>
      <c r="VUY2" s="744"/>
      <c r="VUZ2" s="744"/>
      <c r="VVA2" s="744"/>
      <c r="VVB2" s="744"/>
      <c r="VVC2" s="744"/>
      <c r="VVD2" s="744"/>
      <c r="VVE2" s="744"/>
      <c r="VVF2" s="744"/>
      <c r="VVG2" s="744"/>
      <c r="VVH2" s="744"/>
      <c r="VVI2" s="744"/>
      <c r="VVJ2" s="744"/>
      <c r="VVK2" s="744"/>
      <c r="VVL2" s="744"/>
      <c r="VVM2" s="744"/>
      <c r="VVN2" s="744"/>
      <c r="VVO2" s="744"/>
      <c r="VVP2" s="744"/>
      <c r="VVQ2" s="744"/>
      <c r="VVR2" s="744"/>
      <c r="VVS2" s="744"/>
      <c r="VVT2" s="744"/>
      <c r="VVU2" s="744"/>
      <c r="VVV2" s="744"/>
      <c r="VVW2" s="744"/>
      <c r="VVX2" s="744"/>
      <c r="VVY2" s="744"/>
      <c r="VVZ2" s="744"/>
      <c r="VWA2" s="744"/>
      <c r="VWB2" s="744"/>
      <c r="VWC2" s="744"/>
      <c r="VWD2" s="744"/>
      <c r="VWE2" s="744"/>
      <c r="VWF2" s="744"/>
      <c r="VWG2" s="744"/>
      <c r="VWH2" s="744"/>
      <c r="VWI2" s="744"/>
      <c r="VWJ2" s="744"/>
      <c r="VWK2" s="744"/>
      <c r="VWL2" s="744"/>
      <c r="VWM2" s="744"/>
      <c r="VWN2" s="744"/>
      <c r="VWO2" s="744"/>
      <c r="VWP2" s="744"/>
      <c r="VWQ2" s="744"/>
      <c r="VWR2" s="744"/>
      <c r="VWS2" s="744"/>
      <c r="VWT2" s="744"/>
      <c r="VWU2" s="744"/>
      <c r="VWV2" s="744"/>
      <c r="VWW2" s="744"/>
      <c r="VWX2" s="744"/>
      <c r="VWY2" s="744"/>
      <c r="VWZ2" s="744"/>
      <c r="VXA2" s="744"/>
      <c r="VXB2" s="744"/>
      <c r="VXC2" s="744"/>
      <c r="VXD2" s="744"/>
      <c r="VXE2" s="744"/>
      <c r="VXF2" s="744"/>
      <c r="VXG2" s="744"/>
      <c r="VXH2" s="744"/>
      <c r="VXI2" s="744"/>
      <c r="VXJ2" s="744"/>
      <c r="VXK2" s="744"/>
      <c r="VXL2" s="744"/>
      <c r="VXM2" s="744"/>
      <c r="VXN2" s="744"/>
      <c r="VXO2" s="744"/>
      <c r="VXP2" s="744"/>
      <c r="VXQ2" s="744"/>
      <c r="VXR2" s="744"/>
      <c r="VXS2" s="744"/>
      <c r="VXT2" s="744"/>
      <c r="VXU2" s="744"/>
      <c r="VXV2" s="744"/>
      <c r="VXW2" s="744"/>
      <c r="VXX2" s="744"/>
      <c r="VXY2" s="744"/>
      <c r="VXZ2" s="744"/>
      <c r="VYA2" s="744"/>
      <c r="VYB2" s="744"/>
      <c r="VYC2" s="744"/>
      <c r="VYD2" s="744"/>
      <c r="VYE2" s="744"/>
      <c r="VYF2" s="744"/>
      <c r="VYG2" s="744"/>
      <c r="VYH2" s="744"/>
      <c r="VYI2" s="744"/>
      <c r="VYJ2" s="744"/>
      <c r="VYK2" s="744"/>
      <c r="VYL2" s="744"/>
      <c r="VYM2" s="744"/>
      <c r="VYN2" s="744"/>
      <c r="VYO2" s="744"/>
      <c r="VYP2" s="744"/>
      <c r="VYQ2" s="744"/>
      <c r="VYR2" s="744"/>
      <c r="VYS2" s="744"/>
      <c r="VYT2" s="744"/>
      <c r="VYU2" s="744"/>
      <c r="VYV2" s="744"/>
      <c r="VYW2" s="744"/>
      <c r="VYX2" s="744"/>
      <c r="VYY2" s="744"/>
      <c r="VYZ2" s="744"/>
      <c r="VZA2" s="744"/>
      <c r="VZB2" s="744"/>
      <c r="VZC2" s="744"/>
      <c r="VZD2" s="744"/>
      <c r="VZE2" s="744"/>
      <c r="VZF2" s="744"/>
      <c r="VZG2" s="744"/>
      <c r="VZH2" s="744"/>
      <c r="VZI2" s="744"/>
      <c r="VZJ2" s="744"/>
      <c r="VZK2" s="744"/>
      <c r="VZL2" s="744"/>
      <c r="VZM2" s="744"/>
      <c r="VZN2" s="744"/>
      <c r="VZO2" s="744"/>
      <c r="VZP2" s="744"/>
      <c r="VZQ2" s="744"/>
      <c r="VZR2" s="744"/>
      <c r="VZS2" s="744"/>
      <c r="VZT2" s="744"/>
      <c r="VZU2" s="744"/>
      <c r="VZV2" s="744"/>
      <c r="VZW2" s="744"/>
      <c r="VZX2" s="744"/>
      <c r="VZY2" s="744"/>
      <c r="VZZ2" s="744"/>
      <c r="WAA2" s="744"/>
      <c r="WAB2" s="744"/>
      <c r="WAC2" s="744"/>
      <c r="WAD2" s="744"/>
      <c r="WAE2" s="744"/>
      <c r="WAF2" s="744"/>
      <c r="WAG2" s="744"/>
      <c r="WAH2" s="744"/>
      <c r="WAI2" s="744"/>
      <c r="WAJ2" s="744"/>
      <c r="WAK2" s="744"/>
      <c r="WAL2" s="744"/>
      <c r="WAM2" s="744"/>
      <c r="WAN2" s="744"/>
      <c r="WAO2" s="744"/>
      <c r="WAP2" s="744"/>
      <c r="WAQ2" s="744"/>
      <c r="WAR2" s="744"/>
      <c r="WAS2" s="744"/>
      <c r="WAT2" s="744"/>
      <c r="WAU2" s="744"/>
      <c r="WAV2" s="744"/>
      <c r="WAW2" s="744"/>
      <c r="WAX2" s="744"/>
      <c r="WAY2" s="744"/>
      <c r="WAZ2" s="744"/>
      <c r="WBA2" s="744"/>
      <c r="WBB2" s="744"/>
      <c r="WBC2" s="744"/>
      <c r="WBD2" s="744"/>
      <c r="WBE2" s="744"/>
      <c r="WBF2" s="744"/>
      <c r="WBG2" s="744"/>
      <c r="WBH2" s="744"/>
      <c r="WBI2" s="744"/>
      <c r="WBJ2" s="744"/>
      <c r="WBK2" s="744"/>
      <c r="WBL2" s="744"/>
      <c r="WBM2" s="744"/>
      <c r="WBN2" s="744"/>
      <c r="WBO2" s="744"/>
      <c r="WBP2" s="744"/>
      <c r="WBQ2" s="744"/>
      <c r="WBR2" s="744"/>
      <c r="WBS2" s="744"/>
      <c r="WBT2" s="744"/>
      <c r="WBU2" s="744"/>
      <c r="WBV2" s="744"/>
      <c r="WBW2" s="744"/>
      <c r="WBX2" s="744"/>
      <c r="WBY2" s="744"/>
      <c r="WBZ2" s="744"/>
      <c r="WCA2" s="744"/>
      <c r="WCB2" s="744"/>
      <c r="WCC2" s="744"/>
      <c r="WCD2" s="744"/>
      <c r="WCE2" s="744"/>
      <c r="WCF2" s="744"/>
      <c r="WCG2" s="744"/>
      <c r="WCH2" s="744"/>
      <c r="WCI2" s="744"/>
      <c r="WCJ2" s="744"/>
      <c r="WCK2" s="744"/>
      <c r="WCL2" s="744"/>
      <c r="WCM2" s="744"/>
      <c r="WCN2" s="744"/>
      <c r="WCO2" s="744"/>
      <c r="WCP2" s="744"/>
      <c r="WCQ2" s="744"/>
      <c r="WCR2" s="744"/>
      <c r="WCS2" s="744"/>
      <c r="WCT2" s="744"/>
      <c r="WCU2" s="744"/>
      <c r="WCV2" s="744"/>
      <c r="WCW2" s="744"/>
      <c r="WCX2" s="744"/>
      <c r="WCY2" s="744"/>
      <c r="WCZ2" s="744"/>
      <c r="WDA2" s="744"/>
      <c r="WDB2" s="744"/>
      <c r="WDC2" s="744"/>
      <c r="WDD2" s="744"/>
      <c r="WDE2" s="744"/>
      <c r="WDF2" s="744"/>
      <c r="WDG2" s="744"/>
      <c r="WDH2" s="744"/>
      <c r="WDI2" s="744"/>
      <c r="WDJ2" s="744"/>
      <c r="WDK2" s="744"/>
      <c r="WDL2" s="744"/>
      <c r="WDM2" s="744"/>
      <c r="WDN2" s="744"/>
      <c r="WDO2" s="744"/>
      <c r="WDP2" s="744"/>
      <c r="WDQ2" s="744"/>
      <c r="WDR2" s="744"/>
      <c r="WDS2" s="744"/>
      <c r="WDT2" s="744"/>
      <c r="WDU2" s="744"/>
      <c r="WDV2" s="744"/>
      <c r="WDW2" s="744"/>
      <c r="WDX2" s="744"/>
      <c r="WDY2" s="744"/>
      <c r="WDZ2" s="744"/>
      <c r="WEA2" s="744"/>
      <c r="WEB2" s="744"/>
      <c r="WEC2" s="744"/>
      <c r="WED2" s="744"/>
      <c r="WEE2" s="744"/>
      <c r="WEF2" s="744"/>
      <c r="WEG2" s="744"/>
      <c r="WEH2" s="744"/>
      <c r="WEI2" s="744"/>
      <c r="WEJ2" s="744"/>
      <c r="WEK2" s="744"/>
      <c r="WEL2" s="744"/>
      <c r="WEM2" s="744"/>
      <c r="WEN2" s="744"/>
      <c r="WEO2" s="744"/>
      <c r="WEP2" s="744"/>
      <c r="WEQ2" s="744"/>
      <c r="WER2" s="744"/>
      <c r="WES2" s="744"/>
      <c r="WET2" s="744"/>
      <c r="WEU2" s="744"/>
      <c r="WEV2" s="744"/>
      <c r="WEW2" s="744"/>
      <c r="WEX2" s="744"/>
      <c r="WEY2" s="744"/>
      <c r="WEZ2" s="744"/>
      <c r="WFA2" s="744"/>
      <c r="WFB2" s="744"/>
      <c r="WFC2" s="744"/>
      <c r="WFD2" s="744"/>
      <c r="WFE2" s="744"/>
      <c r="WFF2" s="744"/>
      <c r="WFG2" s="744"/>
      <c r="WFH2" s="744"/>
      <c r="WFI2" s="744"/>
      <c r="WFJ2" s="744"/>
      <c r="WFK2" s="744"/>
      <c r="WFL2" s="744"/>
      <c r="WFM2" s="744"/>
      <c r="WFN2" s="744"/>
      <c r="WFO2" s="744"/>
      <c r="WFP2" s="744"/>
      <c r="WFQ2" s="744"/>
      <c r="WFR2" s="744"/>
      <c r="WFS2" s="744"/>
      <c r="WFT2" s="744"/>
      <c r="WFU2" s="744"/>
      <c r="WFV2" s="744"/>
      <c r="WFW2" s="744"/>
      <c r="WFX2" s="744"/>
      <c r="WFY2" s="744"/>
      <c r="WFZ2" s="744"/>
      <c r="WGA2" s="744"/>
      <c r="WGB2" s="744"/>
      <c r="WGC2" s="744"/>
      <c r="WGD2" s="744"/>
      <c r="WGE2" s="744"/>
      <c r="WGF2" s="744"/>
      <c r="WGG2" s="744"/>
      <c r="WGH2" s="744"/>
      <c r="WGI2" s="744"/>
      <c r="WGJ2" s="744"/>
      <c r="WGK2" s="744"/>
      <c r="WGL2" s="744"/>
      <c r="WGM2" s="744"/>
      <c r="WGN2" s="744"/>
      <c r="WGO2" s="744"/>
      <c r="WGP2" s="744"/>
      <c r="WGQ2" s="744"/>
      <c r="WGR2" s="744"/>
      <c r="WGS2" s="744"/>
      <c r="WGT2" s="744"/>
      <c r="WGU2" s="744"/>
      <c r="WGV2" s="744"/>
      <c r="WGW2" s="744"/>
      <c r="WGX2" s="744"/>
      <c r="WGY2" s="744"/>
      <c r="WGZ2" s="744"/>
      <c r="WHA2" s="744"/>
      <c r="WHB2" s="744"/>
      <c r="WHC2" s="744"/>
      <c r="WHD2" s="744"/>
      <c r="WHE2" s="744"/>
      <c r="WHF2" s="744"/>
      <c r="WHG2" s="744"/>
      <c r="WHH2" s="744"/>
      <c r="WHI2" s="744"/>
      <c r="WHJ2" s="744"/>
      <c r="WHK2" s="744"/>
      <c r="WHL2" s="744"/>
      <c r="WHM2" s="744"/>
      <c r="WHN2" s="744"/>
      <c r="WHO2" s="744"/>
      <c r="WHP2" s="744"/>
      <c r="WHQ2" s="744"/>
      <c r="WHR2" s="744"/>
      <c r="WHS2" s="744"/>
      <c r="WHT2" s="744"/>
      <c r="WHU2" s="744"/>
      <c r="WHV2" s="744"/>
      <c r="WHW2" s="744"/>
      <c r="WHX2" s="744"/>
      <c r="WHY2" s="744"/>
      <c r="WHZ2" s="744"/>
      <c r="WIA2" s="744"/>
      <c r="WIB2" s="744"/>
      <c r="WIC2" s="744"/>
      <c r="WID2" s="744"/>
      <c r="WIE2" s="744"/>
      <c r="WIF2" s="744"/>
      <c r="WIG2" s="744"/>
      <c r="WIH2" s="744"/>
      <c r="WII2" s="744"/>
      <c r="WIJ2" s="744"/>
      <c r="WIK2" s="744"/>
      <c r="WIL2" s="744"/>
      <c r="WIM2" s="744"/>
      <c r="WIN2" s="744"/>
      <c r="WIO2" s="744"/>
      <c r="WIP2" s="744"/>
      <c r="WIQ2" s="744"/>
      <c r="WIR2" s="744"/>
      <c r="WIS2" s="744"/>
      <c r="WIT2" s="744"/>
      <c r="WIU2" s="744"/>
      <c r="WIV2" s="744"/>
      <c r="WIW2" s="744"/>
      <c r="WIX2" s="744"/>
      <c r="WIY2" s="744"/>
      <c r="WIZ2" s="744"/>
      <c r="WJA2" s="744"/>
      <c r="WJB2" s="744"/>
      <c r="WJC2" s="744"/>
      <c r="WJD2" s="744"/>
      <c r="WJE2" s="744"/>
      <c r="WJF2" s="744"/>
      <c r="WJG2" s="744"/>
      <c r="WJH2" s="744"/>
      <c r="WJI2" s="744"/>
      <c r="WJJ2" s="744"/>
      <c r="WJK2" s="744"/>
      <c r="WJL2" s="744"/>
      <c r="WJM2" s="744"/>
      <c r="WJN2" s="744"/>
      <c r="WJO2" s="744"/>
      <c r="WJP2" s="744"/>
      <c r="WJQ2" s="744"/>
      <c r="WJR2" s="744"/>
      <c r="WJS2" s="744"/>
      <c r="WJT2" s="744"/>
      <c r="WJU2" s="744"/>
      <c r="WJV2" s="744"/>
      <c r="WJW2" s="744"/>
      <c r="WJX2" s="744"/>
      <c r="WJY2" s="744"/>
      <c r="WJZ2" s="744"/>
      <c r="WKA2" s="744"/>
      <c r="WKB2" s="744"/>
      <c r="WKC2" s="744"/>
      <c r="WKD2" s="744"/>
      <c r="WKE2" s="744"/>
      <c r="WKF2" s="744"/>
      <c r="WKG2" s="744"/>
      <c r="WKH2" s="744"/>
      <c r="WKI2" s="744"/>
      <c r="WKJ2" s="744"/>
      <c r="WKK2" s="744"/>
      <c r="WKL2" s="744"/>
      <c r="WKM2" s="744"/>
      <c r="WKN2" s="744"/>
      <c r="WKO2" s="744"/>
      <c r="WKP2" s="744"/>
      <c r="WKQ2" s="744"/>
      <c r="WKR2" s="744"/>
      <c r="WKS2" s="744"/>
      <c r="WKT2" s="744"/>
      <c r="WKU2" s="744"/>
      <c r="WKV2" s="744"/>
      <c r="WKW2" s="744"/>
      <c r="WKX2" s="744"/>
      <c r="WKY2" s="744"/>
      <c r="WKZ2" s="744"/>
      <c r="WLA2" s="744"/>
      <c r="WLB2" s="744"/>
      <c r="WLC2" s="744"/>
      <c r="WLD2" s="744"/>
      <c r="WLE2" s="744"/>
      <c r="WLF2" s="744"/>
      <c r="WLG2" s="744"/>
      <c r="WLH2" s="744"/>
      <c r="WLI2" s="744"/>
      <c r="WLJ2" s="744"/>
      <c r="WLK2" s="744"/>
      <c r="WLL2" s="744"/>
      <c r="WLM2" s="744"/>
      <c r="WLN2" s="744"/>
      <c r="WLO2" s="744"/>
      <c r="WLP2" s="744"/>
      <c r="WLQ2" s="744"/>
      <c r="WLR2" s="744"/>
      <c r="WLS2" s="744"/>
      <c r="WLT2" s="744"/>
      <c r="WLU2" s="744"/>
      <c r="WLV2" s="744"/>
      <c r="WLW2" s="744"/>
      <c r="WLX2" s="744"/>
      <c r="WLY2" s="744"/>
      <c r="WLZ2" s="744"/>
      <c r="WMA2" s="744"/>
      <c r="WMB2" s="744"/>
      <c r="WMC2" s="744"/>
      <c r="WMD2" s="744"/>
      <c r="WME2" s="744"/>
      <c r="WMF2" s="744"/>
      <c r="WMG2" s="744"/>
      <c r="WMH2" s="744"/>
      <c r="WMI2" s="744"/>
      <c r="WMJ2" s="744"/>
      <c r="WMK2" s="744"/>
      <c r="WML2" s="744"/>
      <c r="WMM2" s="744"/>
      <c r="WMN2" s="744"/>
      <c r="WMO2" s="744"/>
      <c r="WMP2" s="744"/>
      <c r="WMQ2" s="744"/>
      <c r="WMR2" s="744"/>
      <c r="WMS2" s="744"/>
      <c r="WMT2" s="744"/>
      <c r="WMU2" s="744"/>
      <c r="WMV2" s="744"/>
      <c r="WMW2" s="744"/>
      <c r="WMX2" s="744"/>
      <c r="WMY2" s="744"/>
      <c r="WMZ2" s="744"/>
      <c r="WNA2" s="744"/>
      <c r="WNB2" s="744"/>
      <c r="WNC2" s="744"/>
      <c r="WND2" s="744"/>
      <c r="WNE2" s="744"/>
      <c r="WNF2" s="744"/>
      <c r="WNG2" s="744"/>
      <c r="WNH2" s="744"/>
      <c r="WNI2" s="744"/>
      <c r="WNJ2" s="744"/>
      <c r="WNK2" s="744"/>
      <c r="WNL2" s="744"/>
      <c r="WNM2" s="744"/>
      <c r="WNN2" s="744"/>
      <c r="WNO2" s="744"/>
      <c r="WNP2" s="744"/>
      <c r="WNQ2" s="744"/>
      <c r="WNR2" s="744"/>
      <c r="WNS2" s="744"/>
      <c r="WNT2" s="744"/>
      <c r="WNU2" s="744"/>
      <c r="WNV2" s="744"/>
      <c r="WNW2" s="744"/>
      <c r="WNX2" s="744"/>
      <c r="WNY2" s="744"/>
      <c r="WNZ2" s="744"/>
      <c r="WOA2" s="744"/>
      <c r="WOB2" s="744"/>
      <c r="WOC2" s="744"/>
      <c r="WOD2" s="744"/>
      <c r="WOE2" s="744"/>
      <c r="WOF2" s="744"/>
      <c r="WOG2" s="744"/>
      <c r="WOH2" s="744"/>
      <c r="WOI2" s="744"/>
      <c r="WOJ2" s="744"/>
      <c r="WOK2" s="744"/>
      <c r="WOL2" s="744"/>
      <c r="WOM2" s="744"/>
      <c r="WON2" s="744"/>
      <c r="WOO2" s="744"/>
      <c r="WOP2" s="744"/>
      <c r="WOQ2" s="744"/>
      <c r="WOR2" s="744"/>
      <c r="WOS2" s="744"/>
      <c r="WOT2" s="744"/>
      <c r="WOU2" s="744"/>
      <c r="WOV2" s="744"/>
      <c r="WOW2" s="744"/>
      <c r="WOX2" s="744"/>
      <c r="WOY2" s="744"/>
      <c r="WOZ2" s="744"/>
      <c r="WPA2" s="744"/>
      <c r="WPB2" s="744"/>
      <c r="WPC2" s="744"/>
      <c r="WPD2" s="744"/>
      <c r="WPE2" s="744"/>
      <c r="WPF2" s="744"/>
      <c r="WPG2" s="744"/>
      <c r="WPH2" s="744"/>
      <c r="WPI2" s="744"/>
      <c r="WPJ2" s="744"/>
      <c r="WPK2" s="744"/>
      <c r="WPL2" s="744"/>
      <c r="WPM2" s="744"/>
      <c r="WPN2" s="744"/>
      <c r="WPO2" s="744"/>
      <c r="WPP2" s="744"/>
      <c r="WPQ2" s="744"/>
      <c r="WPR2" s="744"/>
      <c r="WPS2" s="744"/>
      <c r="WPT2" s="744"/>
      <c r="WPU2" s="744"/>
      <c r="WPV2" s="744"/>
      <c r="WPW2" s="744"/>
      <c r="WPX2" s="744"/>
      <c r="WPY2" s="744"/>
      <c r="WPZ2" s="744"/>
      <c r="WQA2" s="744"/>
      <c r="WQB2" s="744"/>
      <c r="WQC2" s="744"/>
      <c r="WQD2" s="744"/>
      <c r="WQE2" s="744"/>
      <c r="WQF2" s="744"/>
      <c r="WQG2" s="744"/>
      <c r="WQH2" s="744"/>
      <c r="WQI2" s="744"/>
      <c r="WQJ2" s="744"/>
      <c r="WQK2" s="744"/>
      <c r="WQL2" s="744"/>
      <c r="WQM2" s="744"/>
      <c r="WQN2" s="744"/>
      <c r="WQO2" s="744"/>
      <c r="WQP2" s="744"/>
      <c r="WQQ2" s="744"/>
      <c r="WQR2" s="744"/>
      <c r="WQS2" s="744"/>
      <c r="WQT2" s="744"/>
      <c r="WQU2" s="744"/>
      <c r="WQV2" s="744"/>
      <c r="WQW2" s="744"/>
      <c r="WQX2" s="744"/>
      <c r="WQY2" s="744"/>
      <c r="WQZ2" s="744"/>
      <c r="WRA2" s="744"/>
      <c r="WRB2" s="744"/>
      <c r="WRC2" s="744"/>
      <c r="WRD2" s="744"/>
      <c r="WRE2" s="744"/>
      <c r="WRF2" s="744"/>
      <c r="WRG2" s="744"/>
      <c r="WRH2" s="744"/>
      <c r="WRI2" s="744"/>
      <c r="WRJ2" s="744"/>
      <c r="WRK2" s="744"/>
      <c r="WRL2" s="744"/>
      <c r="WRM2" s="744"/>
      <c r="WRN2" s="744"/>
      <c r="WRO2" s="744"/>
      <c r="WRP2" s="744"/>
      <c r="WRQ2" s="744"/>
      <c r="WRR2" s="744"/>
      <c r="WRS2" s="744"/>
      <c r="WRT2" s="744"/>
      <c r="WRU2" s="744"/>
      <c r="WRV2" s="744"/>
      <c r="WRW2" s="744"/>
      <c r="WRX2" s="744"/>
      <c r="WRY2" s="744"/>
      <c r="WRZ2" s="744"/>
      <c r="WSA2" s="744"/>
      <c r="WSB2" s="744"/>
      <c r="WSC2" s="744"/>
      <c r="WSD2" s="744"/>
      <c r="WSE2" s="744"/>
      <c r="WSF2" s="744"/>
      <c r="WSG2" s="744"/>
      <c r="WSH2" s="744"/>
      <c r="WSI2" s="744"/>
      <c r="WSJ2" s="744"/>
      <c r="WSK2" s="744"/>
      <c r="WSL2" s="744"/>
      <c r="WSM2" s="744"/>
      <c r="WSN2" s="744"/>
      <c r="WSO2" s="744"/>
      <c r="WSP2" s="744"/>
      <c r="WSQ2" s="744"/>
      <c r="WSR2" s="744"/>
      <c r="WSS2" s="744"/>
      <c r="WST2" s="744"/>
      <c r="WSU2" s="744"/>
      <c r="WSV2" s="744"/>
      <c r="WSW2" s="744"/>
      <c r="WSX2" s="744"/>
      <c r="WSY2" s="744"/>
      <c r="WSZ2" s="744"/>
      <c r="WTA2" s="744"/>
      <c r="WTB2" s="744"/>
      <c r="WTC2" s="744"/>
      <c r="WTD2" s="744"/>
      <c r="WTE2" s="744"/>
      <c r="WTF2" s="744"/>
      <c r="WTG2" s="744"/>
      <c r="WTH2" s="744"/>
      <c r="WTI2" s="744"/>
      <c r="WTJ2" s="744"/>
      <c r="WTK2" s="744"/>
      <c r="WTL2" s="744"/>
      <c r="WTM2" s="744"/>
      <c r="WTN2" s="744"/>
      <c r="WTO2" s="744"/>
      <c r="WTP2" s="744"/>
      <c r="WTQ2" s="744"/>
      <c r="WTR2" s="744"/>
      <c r="WTS2" s="744"/>
      <c r="WTT2" s="744"/>
      <c r="WTU2" s="744"/>
      <c r="WTV2" s="744"/>
      <c r="WTW2" s="744"/>
      <c r="WTX2" s="744"/>
      <c r="WTY2" s="744"/>
      <c r="WTZ2" s="744"/>
      <c r="WUA2" s="744"/>
      <c r="WUB2" s="744"/>
      <c r="WUC2" s="744"/>
      <c r="WUD2" s="744"/>
      <c r="WUE2" s="744"/>
      <c r="WUF2" s="744"/>
      <c r="WUG2" s="744"/>
      <c r="WUH2" s="744"/>
      <c r="WUI2" s="744"/>
      <c r="WUJ2" s="744"/>
      <c r="WUK2" s="744"/>
      <c r="WUL2" s="744"/>
      <c r="WUM2" s="744"/>
      <c r="WUN2" s="744"/>
      <c r="WUO2" s="744"/>
      <c r="WUP2" s="744"/>
      <c r="WUQ2" s="744"/>
      <c r="WUR2" s="744"/>
      <c r="WUS2" s="744"/>
      <c r="WUT2" s="744"/>
      <c r="WUU2" s="744"/>
      <c r="WUV2" s="744"/>
      <c r="WUW2" s="744"/>
      <c r="WUX2" s="744"/>
      <c r="WUY2" s="744"/>
      <c r="WUZ2" s="744"/>
      <c r="WVA2" s="744"/>
      <c r="WVB2" s="744"/>
      <c r="WVC2" s="744"/>
      <c r="WVD2" s="744"/>
      <c r="WVE2" s="744"/>
      <c r="WVF2" s="744"/>
      <c r="WVG2" s="744"/>
      <c r="WVH2" s="744"/>
      <c r="WVI2" s="744"/>
      <c r="WVJ2" s="744"/>
      <c r="WVK2" s="744"/>
      <c r="WVL2" s="744"/>
      <c r="WVM2" s="744"/>
      <c r="WVN2" s="744"/>
      <c r="WVO2" s="744"/>
      <c r="WVP2" s="744"/>
      <c r="WVQ2" s="744"/>
      <c r="WVR2" s="744"/>
      <c r="WVS2" s="744"/>
      <c r="WVT2" s="744"/>
      <c r="WVU2" s="744"/>
      <c r="WVV2" s="744"/>
      <c r="WVW2" s="744"/>
      <c r="WVX2" s="744"/>
      <c r="WVY2" s="744"/>
      <c r="WVZ2" s="744"/>
      <c r="WWA2" s="744"/>
      <c r="WWB2" s="744"/>
      <c r="WWC2" s="744"/>
      <c r="WWD2" s="744"/>
      <c r="WWE2" s="744"/>
      <c r="WWF2" s="744"/>
      <c r="WWG2" s="744"/>
      <c r="WWH2" s="744"/>
      <c r="WWI2" s="744"/>
      <c r="WWJ2" s="744"/>
      <c r="WWK2" s="744"/>
      <c r="WWL2" s="744"/>
      <c r="WWM2" s="744"/>
      <c r="WWN2" s="744"/>
      <c r="WWO2" s="744"/>
      <c r="WWP2" s="744"/>
      <c r="WWQ2" s="744"/>
      <c r="WWR2" s="744"/>
      <c r="WWS2" s="744"/>
      <c r="WWT2" s="744"/>
      <c r="WWU2" s="744"/>
      <c r="WWV2" s="744"/>
      <c r="WWW2" s="744"/>
      <c r="WWX2" s="744"/>
      <c r="WWY2" s="744"/>
      <c r="WWZ2" s="744"/>
      <c r="WXA2" s="744"/>
      <c r="WXB2" s="744"/>
      <c r="WXC2" s="744"/>
      <c r="WXD2" s="744"/>
      <c r="WXE2" s="744"/>
      <c r="WXF2" s="744"/>
      <c r="WXG2" s="744"/>
      <c r="WXH2" s="744"/>
      <c r="WXI2" s="744"/>
      <c r="WXJ2" s="744"/>
      <c r="WXK2" s="744"/>
      <c r="WXL2" s="744"/>
      <c r="WXM2" s="744"/>
      <c r="WXN2" s="744"/>
      <c r="WXO2" s="744"/>
      <c r="WXP2" s="744"/>
      <c r="WXQ2" s="744"/>
      <c r="WXR2" s="744"/>
      <c r="WXS2" s="744"/>
      <c r="WXT2" s="744"/>
      <c r="WXU2" s="744"/>
      <c r="WXV2" s="744"/>
      <c r="WXW2" s="744"/>
      <c r="WXX2" s="744"/>
      <c r="WXY2" s="744"/>
      <c r="WXZ2" s="744"/>
      <c r="WYA2" s="744"/>
      <c r="WYB2" s="744"/>
      <c r="WYC2" s="744"/>
      <c r="WYD2" s="744"/>
      <c r="WYE2" s="744"/>
      <c r="WYF2" s="744"/>
      <c r="WYG2" s="744"/>
      <c r="WYH2" s="744"/>
      <c r="WYI2" s="744"/>
      <c r="WYJ2" s="744"/>
      <c r="WYK2" s="744"/>
      <c r="WYL2" s="744"/>
      <c r="WYM2" s="744"/>
      <c r="WYN2" s="744"/>
      <c r="WYO2" s="744"/>
      <c r="WYP2" s="744"/>
      <c r="WYQ2" s="744"/>
      <c r="WYR2" s="744"/>
      <c r="WYS2" s="744"/>
      <c r="WYT2" s="744"/>
      <c r="WYU2" s="744"/>
      <c r="WYV2" s="744"/>
      <c r="WYW2" s="744"/>
      <c r="WYX2" s="744"/>
      <c r="WYY2" s="744"/>
      <c r="WYZ2" s="744"/>
      <c r="WZA2" s="744"/>
      <c r="WZB2" s="744"/>
      <c r="WZC2" s="744"/>
      <c r="WZD2" s="744"/>
      <c r="WZE2" s="744"/>
      <c r="WZF2" s="744"/>
      <c r="WZG2" s="744"/>
      <c r="WZH2" s="744"/>
      <c r="WZI2" s="744"/>
      <c r="WZJ2" s="744"/>
      <c r="WZK2" s="744"/>
      <c r="WZL2" s="744"/>
      <c r="WZM2" s="744"/>
      <c r="WZN2" s="744"/>
      <c r="WZO2" s="744"/>
      <c r="WZP2" s="744"/>
      <c r="WZQ2" s="744"/>
      <c r="WZR2" s="744"/>
      <c r="WZS2" s="744"/>
      <c r="WZT2" s="744"/>
      <c r="WZU2" s="744"/>
      <c r="WZV2" s="744"/>
      <c r="WZW2" s="744"/>
      <c r="WZX2" s="744"/>
      <c r="WZY2" s="744"/>
      <c r="WZZ2" s="744"/>
      <c r="XAA2" s="744"/>
      <c r="XAB2" s="744"/>
      <c r="XAC2" s="744"/>
      <c r="XAD2" s="744"/>
      <c r="XAE2" s="744"/>
      <c r="XAF2" s="744"/>
      <c r="XAG2" s="744"/>
      <c r="XAH2" s="744"/>
      <c r="XAI2" s="744"/>
      <c r="XAJ2" s="744"/>
      <c r="XAK2" s="744"/>
      <c r="XAL2" s="744"/>
      <c r="XAM2" s="744"/>
      <c r="XAN2" s="744"/>
      <c r="XAO2" s="744"/>
      <c r="XAP2" s="744"/>
      <c r="XAQ2" s="744"/>
      <c r="XAR2" s="744"/>
      <c r="XAS2" s="744"/>
      <c r="XAT2" s="744"/>
      <c r="XAU2" s="744"/>
      <c r="XAV2" s="744"/>
      <c r="XAW2" s="744"/>
      <c r="XAX2" s="744"/>
      <c r="XAY2" s="744"/>
      <c r="XAZ2" s="744"/>
      <c r="XBA2" s="744"/>
      <c r="XBB2" s="744"/>
      <c r="XBC2" s="744"/>
      <c r="XBD2" s="744"/>
      <c r="XBE2" s="744"/>
      <c r="XBF2" s="744"/>
      <c r="XBG2" s="744"/>
      <c r="XBH2" s="744"/>
      <c r="XBI2" s="744"/>
      <c r="XBJ2" s="744"/>
      <c r="XBK2" s="744"/>
      <c r="XBL2" s="744"/>
      <c r="XBM2" s="744"/>
      <c r="XBN2" s="744"/>
      <c r="XBO2" s="744"/>
      <c r="XBP2" s="744"/>
      <c r="XBQ2" s="744"/>
      <c r="XBR2" s="744"/>
      <c r="XBS2" s="744"/>
      <c r="XBT2" s="744"/>
      <c r="XBU2" s="744"/>
      <c r="XBV2" s="744"/>
      <c r="XBW2" s="744"/>
      <c r="XBX2" s="744"/>
      <c r="XBY2" s="744"/>
      <c r="XBZ2" s="744"/>
      <c r="XCA2" s="744"/>
      <c r="XCB2" s="744"/>
      <c r="XCC2" s="744"/>
      <c r="XCD2" s="744"/>
      <c r="XCE2" s="744"/>
      <c r="XCF2" s="744"/>
      <c r="XCG2" s="744"/>
      <c r="XCH2" s="744"/>
      <c r="XCI2" s="744"/>
      <c r="XCJ2" s="744"/>
      <c r="XCK2" s="744"/>
      <c r="XCL2" s="744"/>
      <c r="XCM2" s="744"/>
      <c r="XCN2" s="744"/>
      <c r="XCO2" s="744"/>
      <c r="XCP2" s="744"/>
      <c r="XCQ2" s="744"/>
      <c r="XCR2" s="744"/>
      <c r="XCS2" s="744"/>
      <c r="XCT2" s="744"/>
      <c r="XCU2" s="744"/>
      <c r="XCV2" s="744"/>
      <c r="XCW2" s="744"/>
      <c r="XCX2" s="744"/>
      <c r="XCY2" s="744"/>
      <c r="XCZ2" s="744"/>
      <c r="XDA2" s="744"/>
      <c r="XDB2" s="744"/>
      <c r="XDC2" s="744"/>
      <c r="XDD2" s="744"/>
      <c r="XDE2" s="744"/>
      <c r="XDF2" s="744"/>
      <c r="XDG2" s="744"/>
      <c r="XDH2" s="744"/>
      <c r="XDI2" s="744"/>
      <c r="XDJ2" s="744"/>
      <c r="XDK2" s="744"/>
      <c r="XDL2" s="744"/>
      <c r="XDM2" s="744"/>
      <c r="XDN2" s="744"/>
      <c r="XDO2" s="744"/>
      <c r="XDP2" s="744"/>
      <c r="XDQ2" s="744"/>
      <c r="XDR2" s="744"/>
      <c r="XDS2" s="744"/>
      <c r="XDT2" s="744"/>
      <c r="XDU2" s="744"/>
      <c r="XDV2" s="744"/>
      <c r="XDW2" s="744"/>
      <c r="XDX2" s="744"/>
      <c r="XDY2" s="744"/>
      <c r="XDZ2" s="744"/>
      <c r="XEA2" s="744"/>
      <c r="XEB2" s="744"/>
      <c r="XEC2" s="744"/>
      <c r="XED2" s="744"/>
      <c r="XEE2" s="744"/>
      <c r="XEF2" s="744"/>
      <c r="XEG2" s="744"/>
      <c r="XEH2" s="744"/>
      <c r="XEI2" s="744"/>
      <c r="XEJ2" s="744"/>
      <c r="XEK2" s="744"/>
      <c r="XEL2" s="744"/>
      <c r="XEM2" s="744"/>
      <c r="XEN2" s="744"/>
      <c r="XEO2" s="744"/>
      <c r="XEP2" s="744"/>
      <c r="XEQ2" s="744"/>
      <c r="XER2" s="744"/>
      <c r="XES2" s="744"/>
      <c r="XET2" s="744"/>
      <c r="XEU2" s="744"/>
      <c r="XEV2" s="744"/>
      <c r="XEW2" s="744"/>
      <c r="XEX2" s="744"/>
      <c r="XEY2" s="744"/>
      <c r="XEZ2" s="744"/>
      <c r="XFA2" s="744"/>
      <c r="XFB2" s="744"/>
      <c r="XFC2" s="744"/>
      <c r="XFD2" s="744"/>
    </row>
    <row r="3" spans="1:16384" s="457" customFormat="1" ht="19.2"/>
    <row r="4" spans="1:16384" s="198" customFormat="1" ht="31.5" customHeight="1">
      <c r="A4" s="747" t="s">
        <v>73</v>
      </c>
      <c r="B4" s="747"/>
      <c r="C4" s="747"/>
      <c r="D4" s="197"/>
      <c r="E4" s="197"/>
      <c r="F4" s="197"/>
      <c r="G4" s="197"/>
      <c r="H4" s="197"/>
    </row>
    <row r="5" spans="1:16384" s="457" customFormat="1" ht="19.2"/>
    <row r="6" spans="1:16384" s="460" customFormat="1" ht="60.75" customHeight="1">
      <c r="A6" s="458" t="s">
        <v>5889</v>
      </c>
      <c r="B6" s="459" t="s">
        <v>74</v>
      </c>
      <c r="C6" s="459" t="s">
        <v>75</v>
      </c>
    </row>
    <row r="7" spans="1:16384" s="463" customFormat="1" ht="30" customHeight="1">
      <c r="A7" s="461" t="s">
        <v>3799</v>
      </c>
      <c r="B7" s="462" t="s">
        <v>76</v>
      </c>
      <c r="C7" s="115" t="s">
        <v>77</v>
      </c>
    </row>
    <row r="8" spans="1:16384" s="463" customFormat="1" ht="79.2">
      <c r="A8" s="461" t="s">
        <v>78</v>
      </c>
      <c r="B8" s="462" t="s">
        <v>79</v>
      </c>
      <c r="C8" s="115" t="s">
        <v>80</v>
      </c>
    </row>
    <row r="9" spans="1:16384" s="463" customFormat="1" ht="17.25" customHeight="1">
      <c r="A9" s="461" t="s">
        <v>3799</v>
      </c>
      <c r="B9" s="462" t="s">
        <v>81</v>
      </c>
      <c r="C9" s="115" t="s">
        <v>82</v>
      </c>
    </row>
    <row r="10" spans="1:16384" s="463" customFormat="1" ht="45" customHeight="1">
      <c r="A10" s="461" t="s">
        <v>78</v>
      </c>
      <c r="B10" s="462" t="s">
        <v>83</v>
      </c>
      <c r="C10" s="115" t="s">
        <v>5890</v>
      </c>
    </row>
    <row r="11" spans="1:16384" ht="18" customHeight="1">
      <c r="A11" s="461" t="s">
        <v>78</v>
      </c>
      <c r="B11" s="464" t="s">
        <v>86</v>
      </c>
      <c r="C11" s="115" t="s">
        <v>5908</v>
      </c>
    </row>
    <row r="12" spans="1:16384" ht="18" customHeight="1">
      <c r="A12" s="461" t="s">
        <v>3799</v>
      </c>
      <c r="B12" s="464" t="s">
        <v>84</v>
      </c>
      <c r="C12" s="115" t="s">
        <v>85</v>
      </c>
    </row>
    <row r="13" spans="1:16384" ht="18" customHeight="1">
      <c r="A13" s="461" t="s">
        <v>3799</v>
      </c>
      <c r="B13" s="464" t="s">
        <v>5454</v>
      </c>
      <c r="C13" s="115" t="s">
        <v>5909</v>
      </c>
    </row>
    <row r="14" spans="1:16384" ht="18" customHeight="1">
      <c r="A14" s="461" t="s">
        <v>3799</v>
      </c>
      <c r="B14" s="464" t="s">
        <v>5612</v>
      </c>
      <c r="C14" s="115" t="s">
        <v>5910</v>
      </c>
    </row>
    <row r="15" spans="1:16384" ht="17.25" customHeight="1">
      <c r="A15" s="461" t="s">
        <v>3799</v>
      </c>
      <c r="B15" s="464" t="s">
        <v>59</v>
      </c>
      <c r="C15" s="115" t="s">
        <v>87</v>
      </c>
    </row>
    <row r="16" spans="1:16384" ht="30" customHeight="1">
      <c r="A16" s="461" t="s">
        <v>3799</v>
      </c>
      <c r="B16" s="465" t="s">
        <v>60</v>
      </c>
      <c r="C16" s="115" t="s">
        <v>5891</v>
      </c>
    </row>
    <row r="17" spans="1:3" ht="30.75" customHeight="1">
      <c r="A17" s="461" t="s">
        <v>3799</v>
      </c>
      <c r="B17" s="465" t="s">
        <v>61</v>
      </c>
      <c r="C17" s="115" t="s">
        <v>88</v>
      </c>
    </row>
    <row r="18" spans="1:3" ht="26.4">
      <c r="A18" s="461" t="s">
        <v>3799</v>
      </c>
      <c r="B18" s="465" t="s">
        <v>62</v>
      </c>
      <c r="C18" s="115" t="s">
        <v>89</v>
      </c>
    </row>
    <row r="19" spans="1:3" ht="96.75" customHeight="1">
      <c r="A19" s="461" t="s">
        <v>78</v>
      </c>
      <c r="B19" s="465" t="s">
        <v>5911</v>
      </c>
      <c r="C19" s="115" t="s">
        <v>5892</v>
      </c>
    </row>
    <row r="20" spans="1:3" ht="74.849999999999994" customHeight="1">
      <c r="A20" s="461" t="s">
        <v>78</v>
      </c>
      <c r="B20" s="465" t="s">
        <v>5912</v>
      </c>
      <c r="C20" s="115" t="s">
        <v>5893</v>
      </c>
    </row>
    <row r="21" spans="1:3" ht="109.5" customHeight="1">
      <c r="A21" s="461" t="s">
        <v>78</v>
      </c>
      <c r="B21" s="465" t="s">
        <v>5913</v>
      </c>
      <c r="C21" s="115" t="s">
        <v>5894</v>
      </c>
    </row>
    <row r="22" spans="1:3" ht="33.75" customHeight="1">
      <c r="A22" s="461" t="s">
        <v>78</v>
      </c>
      <c r="B22" s="465" t="s">
        <v>5914</v>
      </c>
      <c r="C22" s="115" t="s">
        <v>94</v>
      </c>
    </row>
    <row r="23" spans="1:3" ht="43.5" customHeight="1">
      <c r="A23" s="461" t="s">
        <v>3799</v>
      </c>
      <c r="B23" s="465" t="s">
        <v>97</v>
      </c>
      <c r="C23" s="115" t="s">
        <v>5895</v>
      </c>
    </row>
    <row r="24" spans="1:3" ht="42.75" customHeight="1">
      <c r="A24" s="461" t="s">
        <v>3799</v>
      </c>
      <c r="B24" s="465" t="s">
        <v>63</v>
      </c>
      <c r="C24" s="115" t="s">
        <v>95</v>
      </c>
    </row>
    <row r="25" spans="1:3" ht="210" customHeight="1">
      <c r="A25" s="461" t="s">
        <v>3799</v>
      </c>
      <c r="B25" s="466" t="s">
        <v>5905</v>
      </c>
      <c r="C25" s="115" t="s">
        <v>8087</v>
      </c>
    </row>
    <row r="26" spans="1:3" ht="42.75" customHeight="1">
      <c r="A26" s="461" t="s">
        <v>78</v>
      </c>
      <c r="B26" s="465" t="s">
        <v>98</v>
      </c>
      <c r="C26" s="467" t="s">
        <v>5896</v>
      </c>
    </row>
    <row r="27" spans="1:3" ht="33" customHeight="1">
      <c r="A27" s="461" t="s">
        <v>78</v>
      </c>
      <c r="B27" s="465" t="s">
        <v>3364</v>
      </c>
      <c r="C27" s="467" t="s">
        <v>5897</v>
      </c>
    </row>
    <row r="28" spans="1:3" ht="28.5" customHeight="1">
      <c r="A28" s="461" t="s">
        <v>78</v>
      </c>
      <c r="B28" s="465" t="s">
        <v>5898</v>
      </c>
      <c r="C28" s="115" t="s">
        <v>5899</v>
      </c>
    </row>
    <row r="29" spans="1:3" ht="28.5" customHeight="1">
      <c r="A29" s="461" t="s">
        <v>78</v>
      </c>
      <c r="B29" s="465" t="s">
        <v>5900</v>
      </c>
      <c r="C29" s="115" t="s">
        <v>5901</v>
      </c>
    </row>
    <row r="30" spans="1:3" ht="28.5" customHeight="1">
      <c r="A30" s="461"/>
      <c r="B30" s="465" t="s">
        <v>5915</v>
      </c>
      <c r="C30" s="115" t="s">
        <v>5907</v>
      </c>
    </row>
    <row r="31" spans="1:3">
      <c r="A31" s="461" t="s">
        <v>78</v>
      </c>
      <c r="B31" s="465" t="s">
        <v>5906</v>
      </c>
      <c r="C31" s="115" t="s">
        <v>5902</v>
      </c>
    </row>
    <row r="32" spans="1:3" ht="26.4">
      <c r="A32" s="461" t="s">
        <v>78</v>
      </c>
      <c r="B32" s="465" t="s">
        <v>1879</v>
      </c>
      <c r="C32" s="115" t="s">
        <v>5903</v>
      </c>
    </row>
  </sheetData>
  <mergeCells count="3279">
    <mergeCell ref="XEV2:XEZ2"/>
    <mergeCell ref="XFA2:XFD2"/>
    <mergeCell ref="A4:C4"/>
    <mergeCell ref="XDR2:XDV2"/>
    <mergeCell ref="XDW2:XEA2"/>
    <mergeCell ref="XEB2:XEF2"/>
    <mergeCell ref="XEG2:XEK2"/>
    <mergeCell ref="XEL2:XEP2"/>
    <mergeCell ref="XEQ2:XEU2"/>
    <mergeCell ref="XCN2:XCR2"/>
    <mergeCell ref="XCS2:XCW2"/>
    <mergeCell ref="XCX2:XDB2"/>
    <mergeCell ref="XDC2:XDG2"/>
    <mergeCell ref="XDH2:XDL2"/>
    <mergeCell ref="XDM2:XDQ2"/>
    <mergeCell ref="XBJ2:XBN2"/>
    <mergeCell ref="XBO2:XBS2"/>
    <mergeCell ref="XBT2:XBX2"/>
    <mergeCell ref="XBY2:XCC2"/>
    <mergeCell ref="XCD2:XCH2"/>
    <mergeCell ref="XCI2:XCM2"/>
    <mergeCell ref="XAF2:XAJ2"/>
    <mergeCell ref="XAK2:XAO2"/>
    <mergeCell ref="XAP2:XAT2"/>
    <mergeCell ref="XAU2:XAY2"/>
    <mergeCell ref="XAZ2:XBD2"/>
    <mergeCell ref="XBE2:XBI2"/>
    <mergeCell ref="WZB2:WZF2"/>
    <mergeCell ref="WZG2:WZK2"/>
    <mergeCell ref="WZL2:WZP2"/>
    <mergeCell ref="WZQ2:WZU2"/>
    <mergeCell ref="WZV2:WZZ2"/>
    <mergeCell ref="XAA2:XAE2"/>
    <mergeCell ref="WXX2:WYB2"/>
    <mergeCell ref="WYC2:WYG2"/>
    <mergeCell ref="WYH2:WYL2"/>
    <mergeCell ref="WYM2:WYQ2"/>
    <mergeCell ref="WYR2:WYV2"/>
    <mergeCell ref="WYW2:WZA2"/>
    <mergeCell ref="WWT2:WWX2"/>
    <mergeCell ref="WWY2:WXC2"/>
    <mergeCell ref="WXD2:WXH2"/>
    <mergeCell ref="WXI2:WXM2"/>
    <mergeCell ref="WXN2:WXR2"/>
    <mergeCell ref="WXS2:WXW2"/>
    <mergeCell ref="WVP2:WVT2"/>
    <mergeCell ref="WVU2:WVY2"/>
    <mergeCell ref="WVZ2:WWD2"/>
    <mergeCell ref="WWE2:WWI2"/>
    <mergeCell ref="WWJ2:WWN2"/>
    <mergeCell ref="WWO2:WWS2"/>
    <mergeCell ref="WUL2:WUP2"/>
    <mergeCell ref="WUQ2:WUU2"/>
    <mergeCell ref="WUV2:WUZ2"/>
    <mergeCell ref="WVA2:WVE2"/>
    <mergeCell ref="WVF2:WVJ2"/>
    <mergeCell ref="WVK2:WVO2"/>
    <mergeCell ref="WTH2:WTL2"/>
    <mergeCell ref="WTM2:WTQ2"/>
    <mergeCell ref="WTR2:WTV2"/>
    <mergeCell ref="WTW2:WUA2"/>
    <mergeCell ref="WUB2:WUF2"/>
    <mergeCell ref="WUG2:WUK2"/>
    <mergeCell ref="WSD2:WSH2"/>
    <mergeCell ref="WSI2:WSM2"/>
    <mergeCell ref="WSN2:WSR2"/>
    <mergeCell ref="WSS2:WSW2"/>
    <mergeCell ref="WSX2:WTB2"/>
    <mergeCell ref="WTC2:WTG2"/>
    <mergeCell ref="WQZ2:WRD2"/>
    <mergeCell ref="WRE2:WRI2"/>
    <mergeCell ref="WRJ2:WRN2"/>
    <mergeCell ref="WRO2:WRS2"/>
    <mergeCell ref="WRT2:WRX2"/>
    <mergeCell ref="WRY2:WSC2"/>
    <mergeCell ref="WPV2:WPZ2"/>
    <mergeCell ref="WQA2:WQE2"/>
    <mergeCell ref="WQF2:WQJ2"/>
    <mergeCell ref="WQK2:WQO2"/>
    <mergeCell ref="WQP2:WQT2"/>
    <mergeCell ref="WQU2:WQY2"/>
    <mergeCell ref="WOR2:WOV2"/>
    <mergeCell ref="WOW2:WPA2"/>
    <mergeCell ref="WPB2:WPF2"/>
    <mergeCell ref="WPG2:WPK2"/>
    <mergeCell ref="WPL2:WPP2"/>
    <mergeCell ref="WPQ2:WPU2"/>
    <mergeCell ref="WNN2:WNR2"/>
    <mergeCell ref="WNS2:WNW2"/>
    <mergeCell ref="WNX2:WOB2"/>
    <mergeCell ref="WOC2:WOG2"/>
    <mergeCell ref="WOH2:WOL2"/>
    <mergeCell ref="WOM2:WOQ2"/>
    <mergeCell ref="WMJ2:WMN2"/>
    <mergeCell ref="WMO2:WMS2"/>
    <mergeCell ref="WMT2:WMX2"/>
    <mergeCell ref="WMY2:WNC2"/>
    <mergeCell ref="WND2:WNH2"/>
    <mergeCell ref="WNI2:WNM2"/>
    <mergeCell ref="WLF2:WLJ2"/>
    <mergeCell ref="WLK2:WLO2"/>
    <mergeCell ref="WLP2:WLT2"/>
    <mergeCell ref="WLU2:WLY2"/>
    <mergeCell ref="WLZ2:WMD2"/>
    <mergeCell ref="WME2:WMI2"/>
    <mergeCell ref="WKB2:WKF2"/>
    <mergeCell ref="WKG2:WKK2"/>
    <mergeCell ref="WKL2:WKP2"/>
    <mergeCell ref="WKQ2:WKU2"/>
    <mergeCell ref="WKV2:WKZ2"/>
    <mergeCell ref="WLA2:WLE2"/>
    <mergeCell ref="WIX2:WJB2"/>
    <mergeCell ref="WJC2:WJG2"/>
    <mergeCell ref="WJH2:WJL2"/>
    <mergeCell ref="WJM2:WJQ2"/>
    <mergeCell ref="WJR2:WJV2"/>
    <mergeCell ref="WJW2:WKA2"/>
    <mergeCell ref="WHT2:WHX2"/>
    <mergeCell ref="WHY2:WIC2"/>
    <mergeCell ref="WID2:WIH2"/>
    <mergeCell ref="WII2:WIM2"/>
    <mergeCell ref="WIN2:WIR2"/>
    <mergeCell ref="WIS2:WIW2"/>
    <mergeCell ref="WGP2:WGT2"/>
    <mergeCell ref="WGU2:WGY2"/>
    <mergeCell ref="WGZ2:WHD2"/>
    <mergeCell ref="WHE2:WHI2"/>
    <mergeCell ref="WHJ2:WHN2"/>
    <mergeCell ref="WHO2:WHS2"/>
    <mergeCell ref="WFL2:WFP2"/>
    <mergeCell ref="WFQ2:WFU2"/>
    <mergeCell ref="WFV2:WFZ2"/>
    <mergeCell ref="WGA2:WGE2"/>
    <mergeCell ref="WGF2:WGJ2"/>
    <mergeCell ref="WGK2:WGO2"/>
    <mergeCell ref="WEH2:WEL2"/>
    <mergeCell ref="WEM2:WEQ2"/>
    <mergeCell ref="WER2:WEV2"/>
    <mergeCell ref="WEW2:WFA2"/>
    <mergeCell ref="WFB2:WFF2"/>
    <mergeCell ref="WFG2:WFK2"/>
    <mergeCell ref="WDD2:WDH2"/>
    <mergeCell ref="WDI2:WDM2"/>
    <mergeCell ref="WDN2:WDR2"/>
    <mergeCell ref="WDS2:WDW2"/>
    <mergeCell ref="WDX2:WEB2"/>
    <mergeCell ref="WEC2:WEG2"/>
    <mergeCell ref="WBZ2:WCD2"/>
    <mergeCell ref="WCE2:WCI2"/>
    <mergeCell ref="WCJ2:WCN2"/>
    <mergeCell ref="WCO2:WCS2"/>
    <mergeCell ref="WCT2:WCX2"/>
    <mergeCell ref="WCY2:WDC2"/>
    <mergeCell ref="WAV2:WAZ2"/>
    <mergeCell ref="WBA2:WBE2"/>
    <mergeCell ref="WBF2:WBJ2"/>
    <mergeCell ref="WBK2:WBO2"/>
    <mergeCell ref="WBP2:WBT2"/>
    <mergeCell ref="WBU2:WBY2"/>
    <mergeCell ref="VZR2:VZV2"/>
    <mergeCell ref="VZW2:WAA2"/>
    <mergeCell ref="WAB2:WAF2"/>
    <mergeCell ref="WAG2:WAK2"/>
    <mergeCell ref="WAL2:WAP2"/>
    <mergeCell ref="WAQ2:WAU2"/>
    <mergeCell ref="VYN2:VYR2"/>
    <mergeCell ref="VYS2:VYW2"/>
    <mergeCell ref="VYX2:VZB2"/>
    <mergeCell ref="VZC2:VZG2"/>
    <mergeCell ref="VZH2:VZL2"/>
    <mergeCell ref="VZM2:VZQ2"/>
    <mergeCell ref="VXJ2:VXN2"/>
    <mergeCell ref="VXO2:VXS2"/>
    <mergeCell ref="VXT2:VXX2"/>
    <mergeCell ref="VXY2:VYC2"/>
    <mergeCell ref="VYD2:VYH2"/>
    <mergeCell ref="VYI2:VYM2"/>
    <mergeCell ref="VWF2:VWJ2"/>
    <mergeCell ref="VWK2:VWO2"/>
    <mergeCell ref="VWP2:VWT2"/>
    <mergeCell ref="VWU2:VWY2"/>
    <mergeCell ref="VWZ2:VXD2"/>
    <mergeCell ref="VXE2:VXI2"/>
    <mergeCell ref="VVB2:VVF2"/>
    <mergeCell ref="VVG2:VVK2"/>
    <mergeCell ref="VVL2:VVP2"/>
    <mergeCell ref="VVQ2:VVU2"/>
    <mergeCell ref="VVV2:VVZ2"/>
    <mergeCell ref="VWA2:VWE2"/>
    <mergeCell ref="VTX2:VUB2"/>
    <mergeCell ref="VUC2:VUG2"/>
    <mergeCell ref="VUH2:VUL2"/>
    <mergeCell ref="VUM2:VUQ2"/>
    <mergeCell ref="VUR2:VUV2"/>
    <mergeCell ref="VUW2:VVA2"/>
    <mergeCell ref="VST2:VSX2"/>
    <mergeCell ref="VSY2:VTC2"/>
    <mergeCell ref="VTD2:VTH2"/>
    <mergeCell ref="VTI2:VTM2"/>
    <mergeCell ref="VTN2:VTR2"/>
    <mergeCell ref="VTS2:VTW2"/>
    <mergeCell ref="VRP2:VRT2"/>
    <mergeCell ref="VRU2:VRY2"/>
    <mergeCell ref="VRZ2:VSD2"/>
    <mergeCell ref="VSE2:VSI2"/>
    <mergeCell ref="VSJ2:VSN2"/>
    <mergeCell ref="VSO2:VSS2"/>
    <mergeCell ref="VQL2:VQP2"/>
    <mergeCell ref="VQQ2:VQU2"/>
    <mergeCell ref="VQV2:VQZ2"/>
    <mergeCell ref="VRA2:VRE2"/>
    <mergeCell ref="VRF2:VRJ2"/>
    <mergeCell ref="VRK2:VRO2"/>
    <mergeCell ref="VPH2:VPL2"/>
    <mergeCell ref="VPM2:VPQ2"/>
    <mergeCell ref="VPR2:VPV2"/>
    <mergeCell ref="VPW2:VQA2"/>
    <mergeCell ref="VQB2:VQF2"/>
    <mergeCell ref="VQG2:VQK2"/>
    <mergeCell ref="VOD2:VOH2"/>
    <mergeCell ref="VOI2:VOM2"/>
    <mergeCell ref="VON2:VOR2"/>
    <mergeCell ref="VOS2:VOW2"/>
    <mergeCell ref="VOX2:VPB2"/>
    <mergeCell ref="VPC2:VPG2"/>
    <mergeCell ref="VMZ2:VND2"/>
    <mergeCell ref="VNE2:VNI2"/>
    <mergeCell ref="VNJ2:VNN2"/>
    <mergeCell ref="VNO2:VNS2"/>
    <mergeCell ref="VNT2:VNX2"/>
    <mergeCell ref="VNY2:VOC2"/>
    <mergeCell ref="VLV2:VLZ2"/>
    <mergeCell ref="VMA2:VME2"/>
    <mergeCell ref="VMF2:VMJ2"/>
    <mergeCell ref="VMK2:VMO2"/>
    <mergeCell ref="VMP2:VMT2"/>
    <mergeCell ref="VMU2:VMY2"/>
    <mergeCell ref="VKR2:VKV2"/>
    <mergeCell ref="VKW2:VLA2"/>
    <mergeCell ref="VLB2:VLF2"/>
    <mergeCell ref="VLG2:VLK2"/>
    <mergeCell ref="VLL2:VLP2"/>
    <mergeCell ref="VLQ2:VLU2"/>
    <mergeCell ref="VJN2:VJR2"/>
    <mergeCell ref="VJS2:VJW2"/>
    <mergeCell ref="VJX2:VKB2"/>
    <mergeCell ref="VKC2:VKG2"/>
    <mergeCell ref="VKH2:VKL2"/>
    <mergeCell ref="VKM2:VKQ2"/>
    <mergeCell ref="VIJ2:VIN2"/>
    <mergeCell ref="VIO2:VIS2"/>
    <mergeCell ref="VIT2:VIX2"/>
    <mergeCell ref="VIY2:VJC2"/>
    <mergeCell ref="VJD2:VJH2"/>
    <mergeCell ref="VJI2:VJM2"/>
    <mergeCell ref="VHF2:VHJ2"/>
    <mergeCell ref="VHK2:VHO2"/>
    <mergeCell ref="VHP2:VHT2"/>
    <mergeCell ref="VHU2:VHY2"/>
    <mergeCell ref="VHZ2:VID2"/>
    <mergeCell ref="VIE2:VII2"/>
    <mergeCell ref="VGB2:VGF2"/>
    <mergeCell ref="VGG2:VGK2"/>
    <mergeCell ref="VGL2:VGP2"/>
    <mergeCell ref="VGQ2:VGU2"/>
    <mergeCell ref="VGV2:VGZ2"/>
    <mergeCell ref="VHA2:VHE2"/>
    <mergeCell ref="VEX2:VFB2"/>
    <mergeCell ref="VFC2:VFG2"/>
    <mergeCell ref="VFH2:VFL2"/>
    <mergeCell ref="VFM2:VFQ2"/>
    <mergeCell ref="VFR2:VFV2"/>
    <mergeCell ref="VFW2:VGA2"/>
    <mergeCell ref="VDT2:VDX2"/>
    <mergeCell ref="VDY2:VEC2"/>
    <mergeCell ref="VED2:VEH2"/>
    <mergeCell ref="VEI2:VEM2"/>
    <mergeCell ref="VEN2:VER2"/>
    <mergeCell ref="VES2:VEW2"/>
    <mergeCell ref="VCP2:VCT2"/>
    <mergeCell ref="VCU2:VCY2"/>
    <mergeCell ref="VCZ2:VDD2"/>
    <mergeCell ref="VDE2:VDI2"/>
    <mergeCell ref="VDJ2:VDN2"/>
    <mergeCell ref="VDO2:VDS2"/>
    <mergeCell ref="VBL2:VBP2"/>
    <mergeCell ref="VBQ2:VBU2"/>
    <mergeCell ref="VBV2:VBZ2"/>
    <mergeCell ref="VCA2:VCE2"/>
    <mergeCell ref="VCF2:VCJ2"/>
    <mergeCell ref="VCK2:VCO2"/>
    <mergeCell ref="VAH2:VAL2"/>
    <mergeCell ref="VAM2:VAQ2"/>
    <mergeCell ref="VAR2:VAV2"/>
    <mergeCell ref="VAW2:VBA2"/>
    <mergeCell ref="VBB2:VBF2"/>
    <mergeCell ref="VBG2:VBK2"/>
    <mergeCell ref="UZD2:UZH2"/>
    <mergeCell ref="UZI2:UZM2"/>
    <mergeCell ref="UZN2:UZR2"/>
    <mergeCell ref="UZS2:UZW2"/>
    <mergeCell ref="UZX2:VAB2"/>
    <mergeCell ref="VAC2:VAG2"/>
    <mergeCell ref="UXZ2:UYD2"/>
    <mergeCell ref="UYE2:UYI2"/>
    <mergeCell ref="UYJ2:UYN2"/>
    <mergeCell ref="UYO2:UYS2"/>
    <mergeCell ref="UYT2:UYX2"/>
    <mergeCell ref="UYY2:UZC2"/>
    <mergeCell ref="UWV2:UWZ2"/>
    <mergeCell ref="UXA2:UXE2"/>
    <mergeCell ref="UXF2:UXJ2"/>
    <mergeCell ref="UXK2:UXO2"/>
    <mergeCell ref="UXP2:UXT2"/>
    <mergeCell ref="UXU2:UXY2"/>
    <mergeCell ref="UVR2:UVV2"/>
    <mergeCell ref="UVW2:UWA2"/>
    <mergeCell ref="UWB2:UWF2"/>
    <mergeCell ref="UWG2:UWK2"/>
    <mergeCell ref="UWL2:UWP2"/>
    <mergeCell ref="UWQ2:UWU2"/>
    <mergeCell ref="UUN2:UUR2"/>
    <mergeCell ref="UUS2:UUW2"/>
    <mergeCell ref="UUX2:UVB2"/>
    <mergeCell ref="UVC2:UVG2"/>
    <mergeCell ref="UVH2:UVL2"/>
    <mergeCell ref="UVM2:UVQ2"/>
    <mergeCell ref="UTJ2:UTN2"/>
    <mergeCell ref="UTO2:UTS2"/>
    <mergeCell ref="UTT2:UTX2"/>
    <mergeCell ref="UTY2:UUC2"/>
    <mergeCell ref="UUD2:UUH2"/>
    <mergeCell ref="UUI2:UUM2"/>
    <mergeCell ref="USF2:USJ2"/>
    <mergeCell ref="USK2:USO2"/>
    <mergeCell ref="USP2:UST2"/>
    <mergeCell ref="USU2:USY2"/>
    <mergeCell ref="USZ2:UTD2"/>
    <mergeCell ref="UTE2:UTI2"/>
    <mergeCell ref="URB2:URF2"/>
    <mergeCell ref="URG2:URK2"/>
    <mergeCell ref="URL2:URP2"/>
    <mergeCell ref="URQ2:URU2"/>
    <mergeCell ref="URV2:URZ2"/>
    <mergeCell ref="USA2:USE2"/>
    <mergeCell ref="UPX2:UQB2"/>
    <mergeCell ref="UQC2:UQG2"/>
    <mergeCell ref="UQH2:UQL2"/>
    <mergeCell ref="UQM2:UQQ2"/>
    <mergeCell ref="UQR2:UQV2"/>
    <mergeCell ref="UQW2:URA2"/>
    <mergeCell ref="UOT2:UOX2"/>
    <mergeCell ref="UOY2:UPC2"/>
    <mergeCell ref="UPD2:UPH2"/>
    <mergeCell ref="UPI2:UPM2"/>
    <mergeCell ref="UPN2:UPR2"/>
    <mergeCell ref="UPS2:UPW2"/>
    <mergeCell ref="UNP2:UNT2"/>
    <mergeCell ref="UNU2:UNY2"/>
    <mergeCell ref="UNZ2:UOD2"/>
    <mergeCell ref="UOE2:UOI2"/>
    <mergeCell ref="UOJ2:UON2"/>
    <mergeCell ref="UOO2:UOS2"/>
    <mergeCell ref="UML2:UMP2"/>
    <mergeCell ref="UMQ2:UMU2"/>
    <mergeCell ref="UMV2:UMZ2"/>
    <mergeCell ref="UNA2:UNE2"/>
    <mergeCell ref="UNF2:UNJ2"/>
    <mergeCell ref="UNK2:UNO2"/>
    <mergeCell ref="ULH2:ULL2"/>
    <mergeCell ref="ULM2:ULQ2"/>
    <mergeCell ref="ULR2:ULV2"/>
    <mergeCell ref="ULW2:UMA2"/>
    <mergeCell ref="UMB2:UMF2"/>
    <mergeCell ref="UMG2:UMK2"/>
    <mergeCell ref="UKD2:UKH2"/>
    <mergeCell ref="UKI2:UKM2"/>
    <mergeCell ref="UKN2:UKR2"/>
    <mergeCell ref="UKS2:UKW2"/>
    <mergeCell ref="UKX2:ULB2"/>
    <mergeCell ref="ULC2:ULG2"/>
    <mergeCell ref="UIZ2:UJD2"/>
    <mergeCell ref="UJE2:UJI2"/>
    <mergeCell ref="UJJ2:UJN2"/>
    <mergeCell ref="UJO2:UJS2"/>
    <mergeCell ref="UJT2:UJX2"/>
    <mergeCell ref="UJY2:UKC2"/>
    <mergeCell ref="UHV2:UHZ2"/>
    <mergeCell ref="UIA2:UIE2"/>
    <mergeCell ref="UIF2:UIJ2"/>
    <mergeCell ref="UIK2:UIO2"/>
    <mergeCell ref="UIP2:UIT2"/>
    <mergeCell ref="UIU2:UIY2"/>
    <mergeCell ref="UGR2:UGV2"/>
    <mergeCell ref="UGW2:UHA2"/>
    <mergeCell ref="UHB2:UHF2"/>
    <mergeCell ref="UHG2:UHK2"/>
    <mergeCell ref="UHL2:UHP2"/>
    <mergeCell ref="UHQ2:UHU2"/>
    <mergeCell ref="UFN2:UFR2"/>
    <mergeCell ref="UFS2:UFW2"/>
    <mergeCell ref="UFX2:UGB2"/>
    <mergeCell ref="UGC2:UGG2"/>
    <mergeCell ref="UGH2:UGL2"/>
    <mergeCell ref="UGM2:UGQ2"/>
    <mergeCell ref="UEJ2:UEN2"/>
    <mergeCell ref="UEO2:UES2"/>
    <mergeCell ref="UET2:UEX2"/>
    <mergeCell ref="UEY2:UFC2"/>
    <mergeCell ref="UFD2:UFH2"/>
    <mergeCell ref="UFI2:UFM2"/>
    <mergeCell ref="UDF2:UDJ2"/>
    <mergeCell ref="UDK2:UDO2"/>
    <mergeCell ref="UDP2:UDT2"/>
    <mergeCell ref="UDU2:UDY2"/>
    <mergeCell ref="UDZ2:UED2"/>
    <mergeCell ref="UEE2:UEI2"/>
    <mergeCell ref="UCB2:UCF2"/>
    <mergeCell ref="UCG2:UCK2"/>
    <mergeCell ref="UCL2:UCP2"/>
    <mergeCell ref="UCQ2:UCU2"/>
    <mergeCell ref="UCV2:UCZ2"/>
    <mergeCell ref="UDA2:UDE2"/>
    <mergeCell ref="UAX2:UBB2"/>
    <mergeCell ref="UBC2:UBG2"/>
    <mergeCell ref="UBH2:UBL2"/>
    <mergeCell ref="UBM2:UBQ2"/>
    <mergeCell ref="UBR2:UBV2"/>
    <mergeCell ref="UBW2:UCA2"/>
    <mergeCell ref="TZT2:TZX2"/>
    <mergeCell ref="TZY2:UAC2"/>
    <mergeCell ref="UAD2:UAH2"/>
    <mergeCell ref="UAI2:UAM2"/>
    <mergeCell ref="UAN2:UAR2"/>
    <mergeCell ref="UAS2:UAW2"/>
    <mergeCell ref="TYP2:TYT2"/>
    <mergeCell ref="TYU2:TYY2"/>
    <mergeCell ref="TYZ2:TZD2"/>
    <mergeCell ref="TZE2:TZI2"/>
    <mergeCell ref="TZJ2:TZN2"/>
    <mergeCell ref="TZO2:TZS2"/>
    <mergeCell ref="TXL2:TXP2"/>
    <mergeCell ref="TXQ2:TXU2"/>
    <mergeCell ref="TXV2:TXZ2"/>
    <mergeCell ref="TYA2:TYE2"/>
    <mergeCell ref="TYF2:TYJ2"/>
    <mergeCell ref="TYK2:TYO2"/>
    <mergeCell ref="TWH2:TWL2"/>
    <mergeCell ref="TWM2:TWQ2"/>
    <mergeCell ref="TWR2:TWV2"/>
    <mergeCell ref="TWW2:TXA2"/>
    <mergeCell ref="TXB2:TXF2"/>
    <mergeCell ref="TXG2:TXK2"/>
    <mergeCell ref="TVD2:TVH2"/>
    <mergeCell ref="TVI2:TVM2"/>
    <mergeCell ref="TVN2:TVR2"/>
    <mergeCell ref="TVS2:TVW2"/>
    <mergeCell ref="TVX2:TWB2"/>
    <mergeCell ref="TWC2:TWG2"/>
    <mergeCell ref="TTZ2:TUD2"/>
    <mergeCell ref="TUE2:TUI2"/>
    <mergeCell ref="TUJ2:TUN2"/>
    <mergeCell ref="TUO2:TUS2"/>
    <mergeCell ref="TUT2:TUX2"/>
    <mergeCell ref="TUY2:TVC2"/>
    <mergeCell ref="TSV2:TSZ2"/>
    <mergeCell ref="TTA2:TTE2"/>
    <mergeCell ref="TTF2:TTJ2"/>
    <mergeCell ref="TTK2:TTO2"/>
    <mergeCell ref="TTP2:TTT2"/>
    <mergeCell ref="TTU2:TTY2"/>
    <mergeCell ref="TRR2:TRV2"/>
    <mergeCell ref="TRW2:TSA2"/>
    <mergeCell ref="TSB2:TSF2"/>
    <mergeCell ref="TSG2:TSK2"/>
    <mergeCell ref="TSL2:TSP2"/>
    <mergeCell ref="TSQ2:TSU2"/>
    <mergeCell ref="TQN2:TQR2"/>
    <mergeCell ref="TQS2:TQW2"/>
    <mergeCell ref="TQX2:TRB2"/>
    <mergeCell ref="TRC2:TRG2"/>
    <mergeCell ref="TRH2:TRL2"/>
    <mergeCell ref="TRM2:TRQ2"/>
    <mergeCell ref="TPJ2:TPN2"/>
    <mergeCell ref="TPO2:TPS2"/>
    <mergeCell ref="TPT2:TPX2"/>
    <mergeCell ref="TPY2:TQC2"/>
    <mergeCell ref="TQD2:TQH2"/>
    <mergeCell ref="TQI2:TQM2"/>
    <mergeCell ref="TOF2:TOJ2"/>
    <mergeCell ref="TOK2:TOO2"/>
    <mergeCell ref="TOP2:TOT2"/>
    <mergeCell ref="TOU2:TOY2"/>
    <mergeCell ref="TOZ2:TPD2"/>
    <mergeCell ref="TPE2:TPI2"/>
    <mergeCell ref="TNB2:TNF2"/>
    <mergeCell ref="TNG2:TNK2"/>
    <mergeCell ref="TNL2:TNP2"/>
    <mergeCell ref="TNQ2:TNU2"/>
    <mergeCell ref="TNV2:TNZ2"/>
    <mergeCell ref="TOA2:TOE2"/>
    <mergeCell ref="TLX2:TMB2"/>
    <mergeCell ref="TMC2:TMG2"/>
    <mergeCell ref="TMH2:TML2"/>
    <mergeCell ref="TMM2:TMQ2"/>
    <mergeCell ref="TMR2:TMV2"/>
    <mergeCell ref="TMW2:TNA2"/>
    <mergeCell ref="TKT2:TKX2"/>
    <mergeCell ref="TKY2:TLC2"/>
    <mergeCell ref="TLD2:TLH2"/>
    <mergeCell ref="TLI2:TLM2"/>
    <mergeCell ref="TLN2:TLR2"/>
    <mergeCell ref="TLS2:TLW2"/>
    <mergeCell ref="TJP2:TJT2"/>
    <mergeCell ref="TJU2:TJY2"/>
    <mergeCell ref="TJZ2:TKD2"/>
    <mergeCell ref="TKE2:TKI2"/>
    <mergeCell ref="TKJ2:TKN2"/>
    <mergeCell ref="TKO2:TKS2"/>
    <mergeCell ref="TIL2:TIP2"/>
    <mergeCell ref="TIQ2:TIU2"/>
    <mergeCell ref="TIV2:TIZ2"/>
    <mergeCell ref="TJA2:TJE2"/>
    <mergeCell ref="TJF2:TJJ2"/>
    <mergeCell ref="TJK2:TJO2"/>
    <mergeCell ref="THH2:THL2"/>
    <mergeCell ref="THM2:THQ2"/>
    <mergeCell ref="THR2:THV2"/>
    <mergeCell ref="THW2:TIA2"/>
    <mergeCell ref="TIB2:TIF2"/>
    <mergeCell ref="TIG2:TIK2"/>
    <mergeCell ref="TGD2:TGH2"/>
    <mergeCell ref="TGI2:TGM2"/>
    <mergeCell ref="TGN2:TGR2"/>
    <mergeCell ref="TGS2:TGW2"/>
    <mergeCell ref="TGX2:THB2"/>
    <mergeCell ref="THC2:THG2"/>
    <mergeCell ref="TEZ2:TFD2"/>
    <mergeCell ref="TFE2:TFI2"/>
    <mergeCell ref="TFJ2:TFN2"/>
    <mergeCell ref="TFO2:TFS2"/>
    <mergeCell ref="TFT2:TFX2"/>
    <mergeCell ref="TFY2:TGC2"/>
    <mergeCell ref="TDV2:TDZ2"/>
    <mergeCell ref="TEA2:TEE2"/>
    <mergeCell ref="TEF2:TEJ2"/>
    <mergeCell ref="TEK2:TEO2"/>
    <mergeCell ref="TEP2:TET2"/>
    <mergeCell ref="TEU2:TEY2"/>
    <mergeCell ref="TCR2:TCV2"/>
    <mergeCell ref="TCW2:TDA2"/>
    <mergeCell ref="TDB2:TDF2"/>
    <mergeCell ref="TDG2:TDK2"/>
    <mergeCell ref="TDL2:TDP2"/>
    <mergeCell ref="TDQ2:TDU2"/>
    <mergeCell ref="TBN2:TBR2"/>
    <mergeCell ref="TBS2:TBW2"/>
    <mergeCell ref="TBX2:TCB2"/>
    <mergeCell ref="TCC2:TCG2"/>
    <mergeCell ref="TCH2:TCL2"/>
    <mergeCell ref="TCM2:TCQ2"/>
    <mergeCell ref="TAJ2:TAN2"/>
    <mergeCell ref="TAO2:TAS2"/>
    <mergeCell ref="TAT2:TAX2"/>
    <mergeCell ref="TAY2:TBC2"/>
    <mergeCell ref="TBD2:TBH2"/>
    <mergeCell ref="TBI2:TBM2"/>
    <mergeCell ref="SZF2:SZJ2"/>
    <mergeCell ref="SZK2:SZO2"/>
    <mergeCell ref="SZP2:SZT2"/>
    <mergeCell ref="SZU2:SZY2"/>
    <mergeCell ref="SZZ2:TAD2"/>
    <mergeCell ref="TAE2:TAI2"/>
    <mergeCell ref="SYB2:SYF2"/>
    <mergeCell ref="SYG2:SYK2"/>
    <mergeCell ref="SYL2:SYP2"/>
    <mergeCell ref="SYQ2:SYU2"/>
    <mergeCell ref="SYV2:SYZ2"/>
    <mergeCell ref="SZA2:SZE2"/>
    <mergeCell ref="SWX2:SXB2"/>
    <mergeCell ref="SXC2:SXG2"/>
    <mergeCell ref="SXH2:SXL2"/>
    <mergeCell ref="SXM2:SXQ2"/>
    <mergeCell ref="SXR2:SXV2"/>
    <mergeCell ref="SXW2:SYA2"/>
    <mergeCell ref="SVT2:SVX2"/>
    <mergeCell ref="SVY2:SWC2"/>
    <mergeCell ref="SWD2:SWH2"/>
    <mergeCell ref="SWI2:SWM2"/>
    <mergeCell ref="SWN2:SWR2"/>
    <mergeCell ref="SWS2:SWW2"/>
    <mergeCell ref="SUP2:SUT2"/>
    <mergeCell ref="SUU2:SUY2"/>
    <mergeCell ref="SUZ2:SVD2"/>
    <mergeCell ref="SVE2:SVI2"/>
    <mergeCell ref="SVJ2:SVN2"/>
    <mergeCell ref="SVO2:SVS2"/>
    <mergeCell ref="STL2:STP2"/>
    <mergeCell ref="STQ2:STU2"/>
    <mergeCell ref="STV2:STZ2"/>
    <mergeCell ref="SUA2:SUE2"/>
    <mergeCell ref="SUF2:SUJ2"/>
    <mergeCell ref="SUK2:SUO2"/>
    <mergeCell ref="SSH2:SSL2"/>
    <mergeCell ref="SSM2:SSQ2"/>
    <mergeCell ref="SSR2:SSV2"/>
    <mergeCell ref="SSW2:STA2"/>
    <mergeCell ref="STB2:STF2"/>
    <mergeCell ref="STG2:STK2"/>
    <mergeCell ref="SRD2:SRH2"/>
    <mergeCell ref="SRI2:SRM2"/>
    <mergeCell ref="SRN2:SRR2"/>
    <mergeCell ref="SRS2:SRW2"/>
    <mergeCell ref="SRX2:SSB2"/>
    <mergeCell ref="SSC2:SSG2"/>
    <mergeCell ref="SPZ2:SQD2"/>
    <mergeCell ref="SQE2:SQI2"/>
    <mergeCell ref="SQJ2:SQN2"/>
    <mergeCell ref="SQO2:SQS2"/>
    <mergeCell ref="SQT2:SQX2"/>
    <mergeCell ref="SQY2:SRC2"/>
    <mergeCell ref="SOV2:SOZ2"/>
    <mergeCell ref="SPA2:SPE2"/>
    <mergeCell ref="SPF2:SPJ2"/>
    <mergeCell ref="SPK2:SPO2"/>
    <mergeCell ref="SPP2:SPT2"/>
    <mergeCell ref="SPU2:SPY2"/>
    <mergeCell ref="SNR2:SNV2"/>
    <mergeCell ref="SNW2:SOA2"/>
    <mergeCell ref="SOB2:SOF2"/>
    <mergeCell ref="SOG2:SOK2"/>
    <mergeCell ref="SOL2:SOP2"/>
    <mergeCell ref="SOQ2:SOU2"/>
    <mergeCell ref="SMN2:SMR2"/>
    <mergeCell ref="SMS2:SMW2"/>
    <mergeCell ref="SMX2:SNB2"/>
    <mergeCell ref="SNC2:SNG2"/>
    <mergeCell ref="SNH2:SNL2"/>
    <mergeCell ref="SNM2:SNQ2"/>
    <mergeCell ref="SLJ2:SLN2"/>
    <mergeCell ref="SLO2:SLS2"/>
    <mergeCell ref="SLT2:SLX2"/>
    <mergeCell ref="SLY2:SMC2"/>
    <mergeCell ref="SMD2:SMH2"/>
    <mergeCell ref="SMI2:SMM2"/>
    <mergeCell ref="SKF2:SKJ2"/>
    <mergeCell ref="SKK2:SKO2"/>
    <mergeCell ref="SKP2:SKT2"/>
    <mergeCell ref="SKU2:SKY2"/>
    <mergeCell ref="SKZ2:SLD2"/>
    <mergeCell ref="SLE2:SLI2"/>
    <mergeCell ref="SJB2:SJF2"/>
    <mergeCell ref="SJG2:SJK2"/>
    <mergeCell ref="SJL2:SJP2"/>
    <mergeCell ref="SJQ2:SJU2"/>
    <mergeCell ref="SJV2:SJZ2"/>
    <mergeCell ref="SKA2:SKE2"/>
    <mergeCell ref="SHX2:SIB2"/>
    <mergeCell ref="SIC2:SIG2"/>
    <mergeCell ref="SIH2:SIL2"/>
    <mergeCell ref="SIM2:SIQ2"/>
    <mergeCell ref="SIR2:SIV2"/>
    <mergeCell ref="SIW2:SJA2"/>
    <mergeCell ref="SGT2:SGX2"/>
    <mergeCell ref="SGY2:SHC2"/>
    <mergeCell ref="SHD2:SHH2"/>
    <mergeCell ref="SHI2:SHM2"/>
    <mergeCell ref="SHN2:SHR2"/>
    <mergeCell ref="SHS2:SHW2"/>
    <mergeCell ref="SFP2:SFT2"/>
    <mergeCell ref="SFU2:SFY2"/>
    <mergeCell ref="SFZ2:SGD2"/>
    <mergeCell ref="SGE2:SGI2"/>
    <mergeCell ref="SGJ2:SGN2"/>
    <mergeCell ref="SGO2:SGS2"/>
    <mergeCell ref="SEL2:SEP2"/>
    <mergeCell ref="SEQ2:SEU2"/>
    <mergeCell ref="SEV2:SEZ2"/>
    <mergeCell ref="SFA2:SFE2"/>
    <mergeCell ref="SFF2:SFJ2"/>
    <mergeCell ref="SFK2:SFO2"/>
    <mergeCell ref="SDH2:SDL2"/>
    <mergeCell ref="SDM2:SDQ2"/>
    <mergeCell ref="SDR2:SDV2"/>
    <mergeCell ref="SDW2:SEA2"/>
    <mergeCell ref="SEB2:SEF2"/>
    <mergeCell ref="SEG2:SEK2"/>
    <mergeCell ref="SCD2:SCH2"/>
    <mergeCell ref="SCI2:SCM2"/>
    <mergeCell ref="SCN2:SCR2"/>
    <mergeCell ref="SCS2:SCW2"/>
    <mergeCell ref="SCX2:SDB2"/>
    <mergeCell ref="SDC2:SDG2"/>
    <mergeCell ref="SAZ2:SBD2"/>
    <mergeCell ref="SBE2:SBI2"/>
    <mergeCell ref="SBJ2:SBN2"/>
    <mergeCell ref="SBO2:SBS2"/>
    <mergeCell ref="SBT2:SBX2"/>
    <mergeCell ref="SBY2:SCC2"/>
    <mergeCell ref="RZV2:RZZ2"/>
    <mergeCell ref="SAA2:SAE2"/>
    <mergeCell ref="SAF2:SAJ2"/>
    <mergeCell ref="SAK2:SAO2"/>
    <mergeCell ref="SAP2:SAT2"/>
    <mergeCell ref="SAU2:SAY2"/>
    <mergeCell ref="RYR2:RYV2"/>
    <mergeCell ref="RYW2:RZA2"/>
    <mergeCell ref="RZB2:RZF2"/>
    <mergeCell ref="RZG2:RZK2"/>
    <mergeCell ref="RZL2:RZP2"/>
    <mergeCell ref="RZQ2:RZU2"/>
    <mergeCell ref="RXN2:RXR2"/>
    <mergeCell ref="RXS2:RXW2"/>
    <mergeCell ref="RXX2:RYB2"/>
    <mergeCell ref="RYC2:RYG2"/>
    <mergeCell ref="RYH2:RYL2"/>
    <mergeCell ref="RYM2:RYQ2"/>
    <mergeCell ref="RWJ2:RWN2"/>
    <mergeCell ref="RWO2:RWS2"/>
    <mergeCell ref="RWT2:RWX2"/>
    <mergeCell ref="RWY2:RXC2"/>
    <mergeCell ref="RXD2:RXH2"/>
    <mergeCell ref="RXI2:RXM2"/>
    <mergeCell ref="RVF2:RVJ2"/>
    <mergeCell ref="RVK2:RVO2"/>
    <mergeCell ref="RVP2:RVT2"/>
    <mergeCell ref="RVU2:RVY2"/>
    <mergeCell ref="RVZ2:RWD2"/>
    <mergeCell ref="RWE2:RWI2"/>
    <mergeCell ref="RUB2:RUF2"/>
    <mergeCell ref="RUG2:RUK2"/>
    <mergeCell ref="RUL2:RUP2"/>
    <mergeCell ref="RUQ2:RUU2"/>
    <mergeCell ref="RUV2:RUZ2"/>
    <mergeCell ref="RVA2:RVE2"/>
    <mergeCell ref="RSX2:RTB2"/>
    <mergeCell ref="RTC2:RTG2"/>
    <mergeCell ref="RTH2:RTL2"/>
    <mergeCell ref="RTM2:RTQ2"/>
    <mergeCell ref="RTR2:RTV2"/>
    <mergeCell ref="RTW2:RUA2"/>
    <mergeCell ref="RRT2:RRX2"/>
    <mergeCell ref="RRY2:RSC2"/>
    <mergeCell ref="RSD2:RSH2"/>
    <mergeCell ref="RSI2:RSM2"/>
    <mergeCell ref="RSN2:RSR2"/>
    <mergeCell ref="RSS2:RSW2"/>
    <mergeCell ref="RQP2:RQT2"/>
    <mergeCell ref="RQU2:RQY2"/>
    <mergeCell ref="RQZ2:RRD2"/>
    <mergeCell ref="RRE2:RRI2"/>
    <mergeCell ref="RRJ2:RRN2"/>
    <mergeCell ref="RRO2:RRS2"/>
    <mergeCell ref="RPL2:RPP2"/>
    <mergeCell ref="RPQ2:RPU2"/>
    <mergeCell ref="RPV2:RPZ2"/>
    <mergeCell ref="RQA2:RQE2"/>
    <mergeCell ref="RQF2:RQJ2"/>
    <mergeCell ref="RQK2:RQO2"/>
    <mergeCell ref="ROH2:ROL2"/>
    <mergeCell ref="ROM2:ROQ2"/>
    <mergeCell ref="ROR2:ROV2"/>
    <mergeCell ref="ROW2:RPA2"/>
    <mergeCell ref="RPB2:RPF2"/>
    <mergeCell ref="RPG2:RPK2"/>
    <mergeCell ref="RND2:RNH2"/>
    <mergeCell ref="RNI2:RNM2"/>
    <mergeCell ref="RNN2:RNR2"/>
    <mergeCell ref="RNS2:RNW2"/>
    <mergeCell ref="RNX2:ROB2"/>
    <mergeCell ref="ROC2:ROG2"/>
    <mergeCell ref="RLZ2:RMD2"/>
    <mergeCell ref="RME2:RMI2"/>
    <mergeCell ref="RMJ2:RMN2"/>
    <mergeCell ref="RMO2:RMS2"/>
    <mergeCell ref="RMT2:RMX2"/>
    <mergeCell ref="RMY2:RNC2"/>
    <mergeCell ref="RKV2:RKZ2"/>
    <mergeCell ref="RLA2:RLE2"/>
    <mergeCell ref="RLF2:RLJ2"/>
    <mergeCell ref="RLK2:RLO2"/>
    <mergeCell ref="RLP2:RLT2"/>
    <mergeCell ref="RLU2:RLY2"/>
    <mergeCell ref="RJR2:RJV2"/>
    <mergeCell ref="RJW2:RKA2"/>
    <mergeCell ref="RKB2:RKF2"/>
    <mergeCell ref="RKG2:RKK2"/>
    <mergeCell ref="RKL2:RKP2"/>
    <mergeCell ref="RKQ2:RKU2"/>
    <mergeCell ref="RIN2:RIR2"/>
    <mergeCell ref="RIS2:RIW2"/>
    <mergeCell ref="RIX2:RJB2"/>
    <mergeCell ref="RJC2:RJG2"/>
    <mergeCell ref="RJH2:RJL2"/>
    <mergeCell ref="RJM2:RJQ2"/>
    <mergeCell ref="RHJ2:RHN2"/>
    <mergeCell ref="RHO2:RHS2"/>
    <mergeCell ref="RHT2:RHX2"/>
    <mergeCell ref="RHY2:RIC2"/>
    <mergeCell ref="RID2:RIH2"/>
    <mergeCell ref="RII2:RIM2"/>
    <mergeCell ref="RGF2:RGJ2"/>
    <mergeCell ref="RGK2:RGO2"/>
    <mergeCell ref="RGP2:RGT2"/>
    <mergeCell ref="RGU2:RGY2"/>
    <mergeCell ref="RGZ2:RHD2"/>
    <mergeCell ref="RHE2:RHI2"/>
    <mergeCell ref="RFB2:RFF2"/>
    <mergeCell ref="RFG2:RFK2"/>
    <mergeCell ref="RFL2:RFP2"/>
    <mergeCell ref="RFQ2:RFU2"/>
    <mergeCell ref="RFV2:RFZ2"/>
    <mergeCell ref="RGA2:RGE2"/>
    <mergeCell ref="RDX2:REB2"/>
    <mergeCell ref="REC2:REG2"/>
    <mergeCell ref="REH2:REL2"/>
    <mergeCell ref="REM2:REQ2"/>
    <mergeCell ref="RER2:REV2"/>
    <mergeCell ref="REW2:RFA2"/>
    <mergeCell ref="RCT2:RCX2"/>
    <mergeCell ref="RCY2:RDC2"/>
    <mergeCell ref="RDD2:RDH2"/>
    <mergeCell ref="RDI2:RDM2"/>
    <mergeCell ref="RDN2:RDR2"/>
    <mergeCell ref="RDS2:RDW2"/>
    <mergeCell ref="RBP2:RBT2"/>
    <mergeCell ref="RBU2:RBY2"/>
    <mergeCell ref="RBZ2:RCD2"/>
    <mergeCell ref="RCE2:RCI2"/>
    <mergeCell ref="RCJ2:RCN2"/>
    <mergeCell ref="RCO2:RCS2"/>
    <mergeCell ref="RAL2:RAP2"/>
    <mergeCell ref="RAQ2:RAU2"/>
    <mergeCell ref="RAV2:RAZ2"/>
    <mergeCell ref="RBA2:RBE2"/>
    <mergeCell ref="RBF2:RBJ2"/>
    <mergeCell ref="RBK2:RBO2"/>
    <mergeCell ref="QZH2:QZL2"/>
    <mergeCell ref="QZM2:QZQ2"/>
    <mergeCell ref="QZR2:QZV2"/>
    <mergeCell ref="QZW2:RAA2"/>
    <mergeCell ref="RAB2:RAF2"/>
    <mergeCell ref="RAG2:RAK2"/>
    <mergeCell ref="QYD2:QYH2"/>
    <mergeCell ref="QYI2:QYM2"/>
    <mergeCell ref="QYN2:QYR2"/>
    <mergeCell ref="QYS2:QYW2"/>
    <mergeCell ref="QYX2:QZB2"/>
    <mergeCell ref="QZC2:QZG2"/>
    <mergeCell ref="QWZ2:QXD2"/>
    <mergeCell ref="QXE2:QXI2"/>
    <mergeCell ref="QXJ2:QXN2"/>
    <mergeCell ref="QXO2:QXS2"/>
    <mergeCell ref="QXT2:QXX2"/>
    <mergeCell ref="QXY2:QYC2"/>
    <mergeCell ref="QVV2:QVZ2"/>
    <mergeCell ref="QWA2:QWE2"/>
    <mergeCell ref="QWF2:QWJ2"/>
    <mergeCell ref="QWK2:QWO2"/>
    <mergeCell ref="QWP2:QWT2"/>
    <mergeCell ref="QWU2:QWY2"/>
    <mergeCell ref="QUR2:QUV2"/>
    <mergeCell ref="QUW2:QVA2"/>
    <mergeCell ref="QVB2:QVF2"/>
    <mergeCell ref="QVG2:QVK2"/>
    <mergeCell ref="QVL2:QVP2"/>
    <mergeCell ref="QVQ2:QVU2"/>
    <mergeCell ref="QTN2:QTR2"/>
    <mergeCell ref="QTS2:QTW2"/>
    <mergeCell ref="QTX2:QUB2"/>
    <mergeCell ref="QUC2:QUG2"/>
    <mergeCell ref="QUH2:QUL2"/>
    <mergeCell ref="QUM2:QUQ2"/>
    <mergeCell ref="QSJ2:QSN2"/>
    <mergeCell ref="QSO2:QSS2"/>
    <mergeCell ref="QST2:QSX2"/>
    <mergeCell ref="QSY2:QTC2"/>
    <mergeCell ref="QTD2:QTH2"/>
    <mergeCell ref="QTI2:QTM2"/>
    <mergeCell ref="QRF2:QRJ2"/>
    <mergeCell ref="QRK2:QRO2"/>
    <mergeCell ref="QRP2:QRT2"/>
    <mergeCell ref="QRU2:QRY2"/>
    <mergeCell ref="QRZ2:QSD2"/>
    <mergeCell ref="QSE2:QSI2"/>
    <mergeCell ref="QQB2:QQF2"/>
    <mergeCell ref="QQG2:QQK2"/>
    <mergeCell ref="QQL2:QQP2"/>
    <mergeCell ref="QQQ2:QQU2"/>
    <mergeCell ref="QQV2:QQZ2"/>
    <mergeCell ref="QRA2:QRE2"/>
    <mergeCell ref="QOX2:QPB2"/>
    <mergeCell ref="QPC2:QPG2"/>
    <mergeCell ref="QPH2:QPL2"/>
    <mergeCell ref="QPM2:QPQ2"/>
    <mergeCell ref="QPR2:QPV2"/>
    <mergeCell ref="QPW2:QQA2"/>
    <mergeCell ref="QNT2:QNX2"/>
    <mergeCell ref="QNY2:QOC2"/>
    <mergeCell ref="QOD2:QOH2"/>
    <mergeCell ref="QOI2:QOM2"/>
    <mergeCell ref="QON2:QOR2"/>
    <mergeCell ref="QOS2:QOW2"/>
    <mergeCell ref="QMP2:QMT2"/>
    <mergeCell ref="QMU2:QMY2"/>
    <mergeCell ref="QMZ2:QND2"/>
    <mergeCell ref="QNE2:QNI2"/>
    <mergeCell ref="QNJ2:QNN2"/>
    <mergeCell ref="QNO2:QNS2"/>
    <mergeCell ref="QLL2:QLP2"/>
    <mergeCell ref="QLQ2:QLU2"/>
    <mergeCell ref="QLV2:QLZ2"/>
    <mergeCell ref="QMA2:QME2"/>
    <mergeCell ref="QMF2:QMJ2"/>
    <mergeCell ref="QMK2:QMO2"/>
    <mergeCell ref="QKH2:QKL2"/>
    <mergeCell ref="QKM2:QKQ2"/>
    <mergeCell ref="QKR2:QKV2"/>
    <mergeCell ref="QKW2:QLA2"/>
    <mergeCell ref="QLB2:QLF2"/>
    <mergeCell ref="QLG2:QLK2"/>
    <mergeCell ref="QJD2:QJH2"/>
    <mergeCell ref="QJI2:QJM2"/>
    <mergeCell ref="QJN2:QJR2"/>
    <mergeCell ref="QJS2:QJW2"/>
    <mergeCell ref="QJX2:QKB2"/>
    <mergeCell ref="QKC2:QKG2"/>
    <mergeCell ref="QHZ2:QID2"/>
    <mergeCell ref="QIE2:QII2"/>
    <mergeCell ref="QIJ2:QIN2"/>
    <mergeCell ref="QIO2:QIS2"/>
    <mergeCell ref="QIT2:QIX2"/>
    <mergeCell ref="QIY2:QJC2"/>
    <mergeCell ref="QGV2:QGZ2"/>
    <mergeCell ref="QHA2:QHE2"/>
    <mergeCell ref="QHF2:QHJ2"/>
    <mergeCell ref="QHK2:QHO2"/>
    <mergeCell ref="QHP2:QHT2"/>
    <mergeCell ref="QHU2:QHY2"/>
    <mergeCell ref="QFR2:QFV2"/>
    <mergeCell ref="QFW2:QGA2"/>
    <mergeCell ref="QGB2:QGF2"/>
    <mergeCell ref="QGG2:QGK2"/>
    <mergeCell ref="QGL2:QGP2"/>
    <mergeCell ref="QGQ2:QGU2"/>
    <mergeCell ref="QEN2:QER2"/>
    <mergeCell ref="QES2:QEW2"/>
    <mergeCell ref="QEX2:QFB2"/>
    <mergeCell ref="QFC2:QFG2"/>
    <mergeCell ref="QFH2:QFL2"/>
    <mergeCell ref="QFM2:QFQ2"/>
    <mergeCell ref="QDJ2:QDN2"/>
    <mergeCell ref="QDO2:QDS2"/>
    <mergeCell ref="QDT2:QDX2"/>
    <mergeCell ref="QDY2:QEC2"/>
    <mergeCell ref="QED2:QEH2"/>
    <mergeCell ref="QEI2:QEM2"/>
    <mergeCell ref="QCF2:QCJ2"/>
    <mergeCell ref="QCK2:QCO2"/>
    <mergeCell ref="QCP2:QCT2"/>
    <mergeCell ref="QCU2:QCY2"/>
    <mergeCell ref="QCZ2:QDD2"/>
    <mergeCell ref="QDE2:QDI2"/>
    <mergeCell ref="QBB2:QBF2"/>
    <mergeCell ref="QBG2:QBK2"/>
    <mergeCell ref="QBL2:QBP2"/>
    <mergeCell ref="QBQ2:QBU2"/>
    <mergeCell ref="QBV2:QBZ2"/>
    <mergeCell ref="QCA2:QCE2"/>
    <mergeCell ref="PZX2:QAB2"/>
    <mergeCell ref="QAC2:QAG2"/>
    <mergeCell ref="QAH2:QAL2"/>
    <mergeCell ref="QAM2:QAQ2"/>
    <mergeCell ref="QAR2:QAV2"/>
    <mergeCell ref="QAW2:QBA2"/>
    <mergeCell ref="PYT2:PYX2"/>
    <mergeCell ref="PYY2:PZC2"/>
    <mergeCell ref="PZD2:PZH2"/>
    <mergeCell ref="PZI2:PZM2"/>
    <mergeCell ref="PZN2:PZR2"/>
    <mergeCell ref="PZS2:PZW2"/>
    <mergeCell ref="PXP2:PXT2"/>
    <mergeCell ref="PXU2:PXY2"/>
    <mergeCell ref="PXZ2:PYD2"/>
    <mergeCell ref="PYE2:PYI2"/>
    <mergeCell ref="PYJ2:PYN2"/>
    <mergeCell ref="PYO2:PYS2"/>
    <mergeCell ref="PWL2:PWP2"/>
    <mergeCell ref="PWQ2:PWU2"/>
    <mergeCell ref="PWV2:PWZ2"/>
    <mergeCell ref="PXA2:PXE2"/>
    <mergeCell ref="PXF2:PXJ2"/>
    <mergeCell ref="PXK2:PXO2"/>
    <mergeCell ref="PVH2:PVL2"/>
    <mergeCell ref="PVM2:PVQ2"/>
    <mergeCell ref="PVR2:PVV2"/>
    <mergeCell ref="PVW2:PWA2"/>
    <mergeCell ref="PWB2:PWF2"/>
    <mergeCell ref="PWG2:PWK2"/>
    <mergeCell ref="PUD2:PUH2"/>
    <mergeCell ref="PUI2:PUM2"/>
    <mergeCell ref="PUN2:PUR2"/>
    <mergeCell ref="PUS2:PUW2"/>
    <mergeCell ref="PUX2:PVB2"/>
    <mergeCell ref="PVC2:PVG2"/>
    <mergeCell ref="PSZ2:PTD2"/>
    <mergeCell ref="PTE2:PTI2"/>
    <mergeCell ref="PTJ2:PTN2"/>
    <mergeCell ref="PTO2:PTS2"/>
    <mergeCell ref="PTT2:PTX2"/>
    <mergeCell ref="PTY2:PUC2"/>
    <mergeCell ref="PRV2:PRZ2"/>
    <mergeCell ref="PSA2:PSE2"/>
    <mergeCell ref="PSF2:PSJ2"/>
    <mergeCell ref="PSK2:PSO2"/>
    <mergeCell ref="PSP2:PST2"/>
    <mergeCell ref="PSU2:PSY2"/>
    <mergeCell ref="PQR2:PQV2"/>
    <mergeCell ref="PQW2:PRA2"/>
    <mergeCell ref="PRB2:PRF2"/>
    <mergeCell ref="PRG2:PRK2"/>
    <mergeCell ref="PRL2:PRP2"/>
    <mergeCell ref="PRQ2:PRU2"/>
    <mergeCell ref="PPN2:PPR2"/>
    <mergeCell ref="PPS2:PPW2"/>
    <mergeCell ref="PPX2:PQB2"/>
    <mergeCell ref="PQC2:PQG2"/>
    <mergeCell ref="PQH2:PQL2"/>
    <mergeCell ref="PQM2:PQQ2"/>
    <mergeCell ref="POJ2:PON2"/>
    <mergeCell ref="POO2:POS2"/>
    <mergeCell ref="POT2:POX2"/>
    <mergeCell ref="POY2:PPC2"/>
    <mergeCell ref="PPD2:PPH2"/>
    <mergeCell ref="PPI2:PPM2"/>
    <mergeCell ref="PNF2:PNJ2"/>
    <mergeCell ref="PNK2:PNO2"/>
    <mergeCell ref="PNP2:PNT2"/>
    <mergeCell ref="PNU2:PNY2"/>
    <mergeCell ref="PNZ2:POD2"/>
    <mergeCell ref="POE2:POI2"/>
    <mergeCell ref="PMB2:PMF2"/>
    <mergeCell ref="PMG2:PMK2"/>
    <mergeCell ref="PML2:PMP2"/>
    <mergeCell ref="PMQ2:PMU2"/>
    <mergeCell ref="PMV2:PMZ2"/>
    <mergeCell ref="PNA2:PNE2"/>
    <mergeCell ref="PKX2:PLB2"/>
    <mergeCell ref="PLC2:PLG2"/>
    <mergeCell ref="PLH2:PLL2"/>
    <mergeCell ref="PLM2:PLQ2"/>
    <mergeCell ref="PLR2:PLV2"/>
    <mergeCell ref="PLW2:PMA2"/>
    <mergeCell ref="PJT2:PJX2"/>
    <mergeCell ref="PJY2:PKC2"/>
    <mergeCell ref="PKD2:PKH2"/>
    <mergeCell ref="PKI2:PKM2"/>
    <mergeCell ref="PKN2:PKR2"/>
    <mergeCell ref="PKS2:PKW2"/>
    <mergeCell ref="PIP2:PIT2"/>
    <mergeCell ref="PIU2:PIY2"/>
    <mergeCell ref="PIZ2:PJD2"/>
    <mergeCell ref="PJE2:PJI2"/>
    <mergeCell ref="PJJ2:PJN2"/>
    <mergeCell ref="PJO2:PJS2"/>
    <mergeCell ref="PHL2:PHP2"/>
    <mergeCell ref="PHQ2:PHU2"/>
    <mergeCell ref="PHV2:PHZ2"/>
    <mergeCell ref="PIA2:PIE2"/>
    <mergeCell ref="PIF2:PIJ2"/>
    <mergeCell ref="PIK2:PIO2"/>
    <mergeCell ref="PGH2:PGL2"/>
    <mergeCell ref="PGM2:PGQ2"/>
    <mergeCell ref="PGR2:PGV2"/>
    <mergeCell ref="PGW2:PHA2"/>
    <mergeCell ref="PHB2:PHF2"/>
    <mergeCell ref="PHG2:PHK2"/>
    <mergeCell ref="PFD2:PFH2"/>
    <mergeCell ref="PFI2:PFM2"/>
    <mergeCell ref="PFN2:PFR2"/>
    <mergeCell ref="PFS2:PFW2"/>
    <mergeCell ref="PFX2:PGB2"/>
    <mergeCell ref="PGC2:PGG2"/>
    <mergeCell ref="PDZ2:PED2"/>
    <mergeCell ref="PEE2:PEI2"/>
    <mergeCell ref="PEJ2:PEN2"/>
    <mergeCell ref="PEO2:PES2"/>
    <mergeCell ref="PET2:PEX2"/>
    <mergeCell ref="PEY2:PFC2"/>
    <mergeCell ref="PCV2:PCZ2"/>
    <mergeCell ref="PDA2:PDE2"/>
    <mergeCell ref="PDF2:PDJ2"/>
    <mergeCell ref="PDK2:PDO2"/>
    <mergeCell ref="PDP2:PDT2"/>
    <mergeCell ref="PDU2:PDY2"/>
    <mergeCell ref="PBR2:PBV2"/>
    <mergeCell ref="PBW2:PCA2"/>
    <mergeCell ref="PCB2:PCF2"/>
    <mergeCell ref="PCG2:PCK2"/>
    <mergeCell ref="PCL2:PCP2"/>
    <mergeCell ref="PCQ2:PCU2"/>
    <mergeCell ref="PAN2:PAR2"/>
    <mergeCell ref="PAS2:PAW2"/>
    <mergeCell ref="PAX2:PBB2"/>
    <mergeCell ref="PBC2:PBG2"/>
    <mergeCell ref="PBH2:PBL2"/>
    <mergeCell ref="PBM2:PBQ2"/>
    <mergeCell ref="OZJ2:OZN2"/>
    <mergeCell ref="OZO2:OZS2"/>
    <mergeCell ref="OZT2:OZX2"/>
    <mergeCell ref="OZY2:PAC2"/>
    <mergeCell ref="PAD2:PAH2"/>
    <mergeCell ref="PAI2:PAM2"/>
    <mergeCell ref="OYF2:OYJ2"/>
    <mergeCell ref="OYK2:OYO2"/>
    <mergeCell ref="OYP2:OYT2"/>
    <mergeCell ref="OYU2:OYY2"/>
    <mergeCell ref="OYZ2:OZD2"/>
    <mergeCell ref="OZE2:OZI2"/>
    <mergeCell ref="OXB2:OXF2"/>
    <mergeCell ref="OXG2:OXK2"/>
    <mergeCell ref="OXL2:OXP2"/>
    <mergeCell ref="OXQ2:OXU2"/>
    <mergeCell ref="OXV2:OXZ2"/>
    <mergeCell ref="OYA2:OYE2"/>
    <mergeCell ref="OVX2:OWB2"/>
    <mergeCell ref="OWC2:OWG2"/>
    <mergeCell ref="OWH2:OWL2"/>
    <mergeCell ref="OWM2:OWQ2"/>
    <mergeCell ref="OWR2:OWV2"/>
    <mergeCell ref="OWW2:OXA2"/>
    <mergeCell ref="OUT2:OUX2"/>
    <mergeCell ref="OUY2:OVC2"/>
    <mergeCell ref="OVD2:OVH2"/>
    <mergeCell ref="OVI2:OVM2"/>
    <mergeCell ref="OVN2:OVR2"/>
    <mergeCell ref="OVS2:OVW2"/>
    <mergeCell ref="OTP2:OTT2"/>
    <mergeCell ref="OTU2:OTY2"/>
    <mergeCell ref="OTZ2:OUD2"/>
    <mergeCell ref="OUE2:OUI2"/>
    <mergeCell ref="OUJ2:OUN2"/>
    <mergeCell ref="OUO2:OUS2"/>
    <mergeCell ref="OSL2:OSP2"/>
    <mergeCell ref="OSQ2:OSU2"/>
    <mergeCell ref="OSV2:OSZ2"/>
    <mergeCell ref="OTA2:OTE2"/>
    <mergeCell ref="OTF2:OTJ2"/>
    <mergeCell ref="OTK2:OTO2"/>
    <mergeCell ref="ORH2:ORL2"/>
    <mergeCell ref="ORM2:ORQ2"/>
    <mergeCell ref="ORR2:ORV2"/>
    <mergeCell ref="ORW2:OSA2"/>
    <mergeCell ref="OSB2:OSF2"/>
    <mergeCell ref="OSG2:OSK2"/>
    <mergeCell ref="OQD2:OQH2"/>
    <mergeCell ref="OQI2:OQM2"/>
    <mergeCell ref="OQN2:OQR2"/>
    <mergeCell ref="OQS2:OQW2"/>
    <mergeCell ref="OQX2:ORB2"/>
    <mergeCell ref="ORC2:ORG2"/>
    <mergeCell ref="OOZ2:OPD2"/>
    <mergeCell ref="OPE2:OPI2"/>
    <mergeCell ref="OPJ2:OPN2"/>
    <mergeCell ref="OPO2:OPS2"/>
    <mergeCell ref="OPT2:OPX2"/>
    <mergeCell ref="OPY2:OQC2"/>
    <mergeCell ref="ONV2:ONZ2"/>
    <mergeCell ref="OOA2:OOE2"/>
    <mergeCell ref="OOF2:OOJ2"/>
    <mergeCell ref="OOK2:OOO2"/>
    <mergeCell ref="OOP2:OOT2"/>
    <mergeCell ref="OOU2:OOY2"/>
    <mergeCell ref="OMR2:OMV2"/>
    <mergeCell ref="OMW2:ONA2"/>
    <mergeCell ref="ONB2:ONF2"/>
    <mergeCell ref="ONG2:ONK2"/>
    <mergeCell ref="ONL2:ONP2"/>
    <mergeCell ref="ONQ2:ONU2"/>
    <mergeCell ref="OLN2:OLR2"/>
    <mergeCell ref="OLS2:OLW2"/>
    <mergeCell ref="OLX2:OMB2"/>
    <mergeCell ref="OMC2:OMG2"/>
    <mergeCell ref="OMH2:OML2"/>
    <mergeCell ref="OMM2:OMQ2"/>
    <mergeCell ref="OKJ2:OKN2"/>
    <mergeCell ref="OKO2:OKS2"/>
    <mergeCell ref="OKT2:OKX2"/>
    <mergeCell ref="OKY2:OLC2"/>
    <mergeCell ref="OLD2:OLH2"/>
    <mergeCell ref="OLI2:OLM2"/>
    <mergeCell ref="OJF2:OJJ2"/>
    <mergeCell ref="OJK2:OJO2"/>
    <mergeCell ref="OJP2:OJT2"/>
    <mergeCell ref="OJU2:OJY2"/>
    <mergeCell ref="OJZ2:OKD2"/>
    <mergeCell ref="OKE2:OKI2"/>
    <mergeCell ref="OIB2:OIF2"/>
    <mergeCell ref="OIG2:OIK2"/>
    <mergeCell ref="OIL2:OIP2"/>
    <mergeCell ref="OIQ2:OIU2"/>
    <mergeCell ref="OIV2:OIZ2"/>
    <mergeCell ref="OJA2:OJE2"/>
    <mergeCell ref="OGX2:OHB2"/>
    <mergeCell ref="OHC2:OHG2"/>
    <mergeCell ref="OHH2:OHL2"/>
    <mergeCell ref="OHM2:OHQ2"/>
    <mergeCell ref="OHR2:OHV2"/>
    <mergeCell ref="OHW2:OIA2"/>
    <mergeCell ref="OFT2:OFX2"/>
    <mergeCell ref="OFY2:OGC2"/>
    <mergeCell ref="OGD2:OGH2"/>
    <mergeCell ref="OGI2:OGM2"/>
    <mergeCell ref="OGN2:OGR2"/>
    <mergeCell ref="OGS2:OGW2"/>
    <mergeCell ref="OEP2:OET2"/>
    <mergeCell ref="OEU2:OEY2"/>
    <mergeCell ref="OEZ2:OFD2"/>
    <mergeCell ref="OFE2:OFI2"/>
    <mergeCell ref="OFJ2:OFN2"/>
    <mergeCell ref="OFO2:OFS2"/>
    <mergeCell ref="ODL2:ODP2"/>
    <mergeCell ref="ODQ2:ODU2"/>
    <mergeCell ref="ODV2:ODZ2"/>
    <mergeCell ref="OEA2:OEE2"/>
    <mergeCell ref="OEF2:OEJ2"/>
    <mergeCell ref="OEK2:OEO2"/>
    <mergeCell ref="OCH2:OCL2"/>
    <mergeCell ref="OCM2:OCQ2"/>
    <mergeCell ref="OCR2:OCV2"/>
    <mergeCell ref="OCW2:ODA2"/>
    <mergeCell ref="ODB2:ODF2"/>
    <mergeCell ref="ODG2:ODK2"/>
    <mergeCell ref="OBD2:OBH2"/>
    <mergeCell ref="OBI2:OBM2"/>
    <mergeCell ref="OBN2:OBR2"/>
    <mergeCell ref="OBS2:OBW2"/>
    <mergeCell ref="OBX2:OCB2"/>
    <mergeCell ref="OCC2:OCG2"/>
    <mergeCell ref="NZZ2:OAD2"/>
    <mergeCell ref="OAE2:OAI2"/>
    <mergeCell ref="OAJ2:OAN2"/>
    <mergeCell ref="OAO2:OAS2"/>
    <mergeCell ref="OAT2:OAX2"/>
    <mergeCell ref="OAY2:OBC2"/>
    <mergeCell ref="NYV2:NYZ2"/>
    <mergeCell ref="NZA2:NZE2"/>
    <mergeCell ref="NZF2:NZJ2"/>
    <mergeCell ref="NZK2:NZO2"/>
    <mergeCell ref="NZP2:NZT2"/>
    <mergeCell ref="NZU2:NZY2"/>
    <mergeCell ref="NXR2:NXV2"/>
    <mergeCell ref="NXW2:NYA2"/>
    <mergeCell ref="NYB2:NYF2"/>
    <mergeCell ref="NYG2:NYK2"/>
    <mergeCell ref="NYL2:NYP2"/>
    <mergeCell ref="NYQ2:NYU2"/>
    <mergeCell ref="NWN2:NWR2"/>
    <mergeCell ref="NWS2:NWW2"/>
    <mergeCell ref="NWX2:NXB2"/>
    <mergeCell ref="NXC2:NXG2"/>
    <mergeCell ref="NXH2:NXL2"/>
    <mergeCell ref="NXM2:NXQ2"/>
    <mergeCell ref="NVJ2:NVN2"/>
    <mergeCell ref="NVO2:NVS2"/>
    <mergeCell ref="NVT2:NVX2"/>
    <mergeCell ref="NVY2:NWC2"/>
    <mergeCell ref="NWD2:NWH2"/>
    <mergeCell ref="NWI2:NWM2"/>
    <mergeCell ref="NUF2:NUJ2"/>
    <mergeCell ref="NUK2:NUO2"/>
    <mergeCell ref="NUP2:NUT2"/>
    <mergeCell ref="NUU2:NUY2"/>
    <mergeCell ref="NUZ2:NVD2"/>
    <mergeCell ref="NVE2:NVI2"/>
    <mergeCell ref="NTB2:NTF2"/>
    <mergeCell ref="NTG2:NTK2"/>
    <mergeCell ref="NTL2:NTP2"/>
    <mergeCell ref="NTQ2:NTU2"/>
    <mergeCell ref="NTV2:NTZ2"/>
    <mergeCell ref="NUA2:NUE2"/>
    <mergeCell ref="NRX2:NSB2"/>
    <mergeCell ref="NSC2:NSG2"/>
    <mergeCell ref="NSH2:NSL2"/>
    <mergeCell ref="NSM2:NSQ2"/>
    <mergeCell ref="NSR2:NSV2"/>
    <mergeCell ref="NSW2:NTA2"/>
    <mergeCell ref="NQT2:NQX2"/>
    <mergeCell ref="NQY2:NRC2"/>
    <mergeCell ref="NRD2:NRH2"/>
    <mergeCell ref="NRI2:NRM2"/>
    <mergeCell ref="NRN2:NRR2"/>
    <mergeCell ref="NRS2:NRW2"/>
    <mergeCell ref="NPP2:NPT2"/>
    <mergeCell ref="NPU2:NPY2"/>
    <mergeCell ref="NPZ2:NQD2"/>
    <mergeCell ref="NQE2:NQI2"/>
    <mergeCell ref="NQJ2:NQN2"/>
    <mergeCell ref="NQO2:NQS2"/>
    <mergeCell ref="NOL2:NOP2"/>
    <mergeCell ref="NOQ2:NOU2"/>
    <mergeCell ref="NOV2:NOZ2"/>
    <mergeCell ref="NPA2:NPE2"/>
    <mergeCell ref="NPF2:NPJ2"/>
    <mergeCell ref="NPK2:NPO2"/>
    <mergeCell ref="NNH2:NNL2"/>
    <mergeCell ref="NNM2:NNQ2"/>
    <mergeCell ref="NNR2:NNV2"/>
    <mergeCell ref="NNW2:NOA2"/>
    <mergeCell ref="NOB2:NOF2"/>
    <mergeCell ref="NOG2:NOK2"/>
    <mergeCell ref="NMD2:NMH2"/>
    <mergeCell ref="NMI2:NMM2"/>
    <mergeCell ref="NMN2:NMR2"/>
    <mergeCell ref="NMS2:NMW2"/>
    <mergeCell ref="NMX2:NNB2"/>
    <mergeCell ref="NNC2:NNG2"/>
    <mergeCell ref="NKZ2:NLD2"/>
    <mergeCell ref="NLE2:NLI2"/>
    <mergeCell ref="NLJ2:NLN2"/>
    <mergeCell ref="NLO2:NLS2"/>
    <mergeCell ref="NLT2:NLX2"/>
    <mergeCell ref="NLY2:NMC2"/>
    <mergeCell ref="NJV2:NJZ2"/>
    <mergeCell ref="NKA2:NKE2"/>
    <mergeCell ref="NKF2:NKJ2"/>
    <mergeCell ref="NKK2:NKO2"/>
    <mergeCell ref="NKP2:NKT2"/>
    <mergeCell ref="NKU2:NKY2"/>
    <mergeCell ref="NIR2:NIV2"/>
    <mergeCell ref="NIW2:NJA2"/>
    <mergeCell ref="NJB2:NJF2"/>
    <mergeCell ref="NJG2:NJK2"/>
    <mergeCell ref="NJL2:NJP2"/>
    <mergeCell ref="NJQ2:NJU2"/>
    <mergeCell ref="NHN2:NHR2"/>
    <mergeCell ref="NHS2:NHW2"/>
    <mergeCell ref="NHX2:NIB2"/>
    <mergeCell ref="NIC2:NIG2"/>
    <mergeCell ref="NIH2:NIL2"/>
    <mergeCell ref="NIM2:NIQ2"/>
    <mergeCell ref="NGJ2:NGN2"/>
    <mergeCell ref="NGO2:NGS2"/>
    <mergeCell ref="NGT2:NGX2"/>
    <mergeCell ref="NGY2:NHC2"/>
    <mergeCell ref="NHD2:NHH2"/>
    <mergeCell ref="NHI2:NHM2"/>
    <mergeCell ref="NFF2:NFJ2"/>
    <mergeCell ref="NFK2:NFO2"/>
    <mergeCell ref="NFP2:NFT2"/>
    <mergeCell ref="NFU2:NFY2"/>
    <mergeCell ref="NFZ2:NGD2"/>
    <mergeCell ref="NGE2:NGI2"/>
    <mergeCell ref="NEB2:NEF2"/>
    <mergeCell ref="NEG2:NEK2"/>
    <mergeCell ref="NEL2:NEP2"/>
    <mergeCell ref="NEQ2:NEU2"/>
    <mergeCell ref="NEV2:NEZ2"/>
    <mergeCell ref="NFA2:NFE2"/>
    <mergeCell ref="NCX2:NDB2"/>
    <mergeCell ref="NDC2:NDG2"/>
    <mergeCell ref="NDH2:NDL2"/>
    <mergeCell ref="NDM2:NDQ2"/>
    <mergeCell ref="NDR2:NDV2"/>
    <mergeCell ref="NDW2:NEA2"/>
    <mergeCell ref="NBT2:NBX2"/>
    <mergeCell ref="NBY2:NCC2"/>
    <mergeCell ref="NCD2:NCH2"/>
    <mergeCell ref="NCI2:NCM2"/>
    <mergeCell ref="NCN2:NCR2"/>
    <mergeCell ref="NCS2:NCW2"/>
    <mergeCell ref="NAP2:NAT2"/>
    <mergeCell ref="NAU2:NAY2"/>
    <mergeCell ref="NAZ2:NBD2"/>
    <mergeCell ref="NBE2:NBI2"/>
    <mergeCell ref="NBJ2:NBN2"/>
    <mergeCell ref="NBO2:NBS2"/>
    <mergeCell ref="MZL2:MZP2"/>
    <mergeCell ref="MZQ2:MZU2"/>
    <mergeCell ref="MZV2:MZZ2"/>
    <mergeCell ref="NAA2:NAE2"/>
    <mergeCell ref="NAF2:NAJ2"/>
    <mergeCell ref="NAK2:NAO2"/>
    <mergeCell ref="MYH2:MYL2"/>
    <mergeCell ref="MYM2:MYQ2"/>
    <mergeCell ref="MYR2:MYV2"/>
    <mergeCell ref="MYW2:MZA2"/>
    <mergeCell ref="MZB2:MZF2"/>
    <mergeCell ref="MZG2:MZK2"/>
    <mergeCell ref="MXD2:MXH2"/>
    <mergeCell ref="MXI2:MXM2"/>
    <mergeCell ref="MXN2:MXR2"/>
    <mergeCell ref="MXS2:MXW2"/>
    <mergeCell ref="MXX2:MYB2"/>
    <mergeCell ref="MYC2:MYG2"/>
    <mergeCell ref="MVZ2:MWD2"/>
    <mergeCell ref="MWE2:MWI2"/>
    <mergeCell ref="MWJ2:MWN2"/>
    <mergeCell ref="MWO2:MWS2"/>
    <mergeCell ref="MWT2:MWX2"/>
    <mergeCell ref="MWY2:MXC2"/>
    <mergeCell ref="MUV2:MUZ2"/>
    <mergeCell ref="MVA2:MVE2"/>
    <mergeCell ref="MVF2:MVJ2"/>
    <mergeCell ref="MVK2:MVO2"/>
    <mergeCell ref="MVP2:MVT2"/>
    <mergeCell ref="MVU2:MVY2"/>
    <mergeCell ref="MTR2:MTV2"/>
    <mergeCell ref="MTW2:MUA2"/>
    <mergeCell ref="MUB2:MUF2"/>
    <mergeCell ref="MUG2:MUK2"/>
    <mergeCell ref="MUL2:MUP2"/>
    <mergeCell ref="MUQ2:MUU2"/>
    <mergeCell ref="MSN2:MSR2"/>
    <mergeCell ref="MSS2:MSW2"/>
    <mergeCell ref="MSX2:MTB2"/>
    <mergeCell ref="MTC2:MTG2"/>
    <mergeCell ref="MTH2:MTL2"/>
    <mergeCell ref="MTM2:MTQ2"/>
    <mergeCell ref="MRJ2:MRN2"/>
    <mergeCell ref="MRO2:MRS2"/>
    <mergeCell ref="MRT2:MRX2"/>
    <mergeCell ref="MRY2:MSC2"/>
    <mergeCell ref="MSD2:MSH2"/>
    <mergeCell ref="MSI2:MSM2"/>
    <mergeCell ref="MQF2:MQJ2"/>
    <mergeCell ref="MQK2:MQO2"/>
    <mergeCell ref="MQP2:MQT2"/>
    <mergeCell ref="MQU2:MQY2"/>
    <mergeCell ref="MQZ2:MRD2"/>
    <mergeCell ref="MRE2:MRI2"/>
    <mergeCell ref="MPB2:MPF2"/>
    <mergeCell ref="MPG2:MPK2"/>
    <mergeCell ref="MPL2:MPP2"/>
    <mergeCell ref="MPQ2:MPU2"/>
    <mergeCell ref="MPV2:MPZ2"/>
    <mergeCell ref="MQA2:MQE2"/>
    <mergeCell ref="MNX2:MOB2"/>
    <mergeCell ref="MOC2:MOG2"/>
    <mergeCell ref="MOH2:MOL2"/>
    <mergeCell ref="MOM2:MOQ2"/>
    <mergeCell ref="MOR2:MOV2"/>
    <mergeCell ref="MOW2:MPA2"/>
    <mergeCell ref="MMT2:MMX2"/>
    <mergeCell ref="MMY2:MNC2"/>
    <mergeCell ref="MND2:MNH2"/>
    <mergeCell ref="MNI2:MNM2"/>
    <mergeCell ref="MNN2:MNR2"/>
    <mergeCell ref="MNS2:MNW2"/>
    <mergeCell ref="MLP2:MLT2"/>
    <mergeCell ref="MLU2:MLY2"/>
    <mergeCell ref="MLZ2:MMD2"/>
    <mergeCell ref="MME2:MMI2"/>
    <mergeCell ref="MMJ2:MMN2"/>
    <mergeCell ref="MMO2:MMS2"/>
    <mergeCell ref="MKL2:MKP2"/>
    <mergeCell ref="MKQ2:MKU2"/>
    <mergeCell ref="MKV2:MKZ2"/>
    <mergeCell ref="MLA2:MLE2"/>
    <mergeCell ref="MLF2:MLJ2"/>
    <mergeCell ref="MLK2:MLO2"/>
    <mergeCell ref="MJH2:MJL2"/>
    <mergeCell ref="MJM2:MJQ2"/>
    <mergeCell ref="MJR2:MJV2"/>
    <mergeCell ref="MJW2:MKA2"/>
    <mergeCell ref="MKB2:MKF2"/>
    <mergeCell ref="MKG2:MKK2"/>
    <mergeCell ref="MID2:MIH2"/>
    <mergeCell ref="MII2:MIM2"/>
    <mergeCell ref="MIN2:MIR2"/>
    <mergeCell ref="MIS2:MIW2"/>
    <mergeCell ref="MIX2:MJB2"/>
    <mergeCell ref="MJC2:MJG2"/>
    <mergeCell ref="MGZ2:MHD2"/>
    <mergeCell ref="MHE2:MHI2"/>
    <mergeCell ref="MHJ2:MHN2"/>
    <mergeCell ref="MHO2:MHS2"/>
    <mergeCell ref="MHT2:MHX2"/>
    <mergeCell ref="MHY2:MIC2"/>
    <mergeCell ref="MFV2:MFZ2"/>
    <mergeCell ref="MGA2:MGE2"/>
    <mergeCell ref="MGF2:MGJ2"/>
    <mergeCell ref="MGK2:MGO2"/>
    <mergeCell ref="MGP2:MGT2"/>
    <mergeCell ref="MGU2:MGY2"/>
    <mergeCell ref="MER2:MEV2"/>
    <mergeCell ref="MEW2:MFA2"/>
    <mergeCell ref="MFB2:MFF2"/>
    <mergeCell ref="MFG2:MFK2"/>
    <mergeCell ref="MFL2:MFP2"/>
    <mergeCell ref="MFQ2:MFU2"/>
    <mergeCell ref="MDN2:MDR2"/>
    <mergeCell ref="MDS2:MDW2"/>
    <mergeCell ref="MDX2:MEB2"/>
    <mergeCell ref="MEC2:MEG2"/>
    <mergeCell ref="MEH2:MEL2"/>
    <mergeCell ref="MEM2:MEQ2"/>
    <mergeCell ref="MCJ2:MCN2"/>
    <mergeCell ref="MCO2:MCS2"/>
    <mergeCell ref="MCT2:MCX2"/>
    <mergeCell ref="MCY2:MDC2"/>
    <mergeCell ref="MDD2:MDH2"/>
    <mergeCell ref="MDI2:MDM2"/>
    <mergeCell ref="MBF2:MBJ2"/>
    <mergeCell ref="MBK2:MBO2"/>
    <mergeCell ref="MBP2:MBT2"/>
    <mergeCell ref="MBU2:MBY2"/>
    <mergeCell ref="MBZ2:MCD2"/>
    <mergeCell ref="MCE2:MCI2"/>
    <mergeCell ref="MAB2:MAF2"/>
    <mergeCell ref="MAG2:MAK2"/>
    <mergeCell ref="MAL2:MAP2"/>
    <mergeCell ref="MAQ2:MAU2"/>
    <mergeCell ref="MAV2:MAZ2"/>
    <mergeCell ref="MBA2:MBE2"/>
    <mergeCell ref="LYX2:LZB2"/>
    <mergeCell ref="LZC2:LZG2"/>
    <mergeCell ref="LZH2:LZL2"/>
    <mergeCell ref="LZM2:LZQ2"/>
    <mergeCell ref="LZR2:LZV2"/>
    <mergeCell ref="LZW2:MAA2"/>
    <mergeCell ref="LXT2:LXX2"/>
    <mergeCell ref="LXY2:LYC2"/>
    <mergeCell ref="LYD2:LYH2"/>
    <mergeCell ref="LYI2:LYM2"/>
    <mergeCell ref="LYN2:LYR2"/>
    <mergeCell ref="LYS2:LYW2"/>
    <mergeCell ref="LWP2:LWT2"/>
    <mergeCell ref="LWU2:LWY2"/>
    <mergeCell ref="LWZ2:LXD2"/>
    <mergeCell ref="LXE2:LXI2"/>
    <mergeCell ref="LXJ2:LXN2"/>
    <mergeCell ref="LXO2:LXS2"/>
    <mergeCell ref="LVL2:LVP2"/>
    <mergeCell ref="LVQ2:LVU2"/>
    <mergeCell ref="LVV2:LVZ2"/>
    <mergeCell ref="LWA2:LWE2"/>
    <mergeCell ref="LWF2:LWJ2"/>
    <mergeCell ref="LWK2:LWO2"/>
    <mergeCell ref="LUH2:LUL2"/>
    <mergeCell ref="LUM2:LUQ2"/>
    <mergeCell ref="LUR2:LUV2"/>
    <mergeCell ref="LUW2:LVA2"/>
    <mergeCell ref="LVB2:LVF2"/>
    <mergeCell ref="LVG2:LVK2"/>
    <mergeCell ref="LTD2:LTH2"/>
    <mergeCell ref="LTI2:LTM2"/>
    <mergeCell ref="LTN2:LTR2"/>
    <mergeCell ref="LTS2:LTW2"/>
    <mergeCell ref="LTX2:LUB2"/>
    <mergeCell ref="LUC2:LUG2"/>
    <mergeCell ref="LRZ2:LSD2"/>
    <mergeCell ref="LSE2:LSI2"/>
    <mergeCell ref="LSJ2:LSN2"/>
    <mergeCell ref="LSO2:LSS2"/>
    <mergeCell ref="LST2:LSX2"/>
    <mergeCell ref="LSY2:LTC2"/>
    <mergeCell ref="LQV2:LQZ2"/>
    <mergeCell ref="LRA2:LRE2"/>
    <mergeCell ref="LRF2:LRJ2"/>
    <mergeCell ref="LRK2:LRO2"/>
    <mergeCell ref="LRP2:LRT2"/>
    <mergeCell ref="LRU2:LRY2"/>
    <mergeCell ref="LPR2:LPV2"/>
    <mergeCell ref="LPW2:LQA2"/>
    <mergeCell ref="LQB2:LQF2"/>
    <mergeCell ref="LQG2:LQK2"/>
    <mergeCell ref="LQL2:LQP2"/>
    <mergeCell ref="LQQ2:LQU2"/>
    <mergeCell ref="LON2:LOR2"/>
    <mergeCell ref="LOS2:LOW2"/>
    <mergeCell ref="LOX2:LPB2"/>
    <mergeCell ref="LPC2:LPG2"/>
    <mergeCell ref="LPH2:LPL2"/>
    <mergeCell ref="LPM2:LPQ2"/>
    <mergeCell ref="LNJ2:LNN2"/>
    <mergeCell ref="LNO2:LNS2"/>
    <mergeCell ref="LNT2:LNX2"/>
    <mergeCell ref="LNY2:LOC2"/>
    <mergeCell ref="LOD2:LOH2"/>
    <mergeCell ref="LOI2:LOM2"/>
    <mergeCell ref="LMF2:LMJ2"/>
    <mergeCell ref="LMK2:LMO2"/>
    <mergeCell ref="LMP2:LMT2"/>
    <mergeCell ref="LMU2:LMY2"/>
    <mergeCell ref="LMZ2:LND2"/>
    <mergeCell ref="LNE2:LNI2"/>
    <mergeCell ref="LLB2:LLF2"/>
    <mergeCell ref="LLG2:LLK2"/>
    <mergeCell ref="LLL2:LLP2"/>
    <mergeCell ref="LLQ2:LLU2"/>
    <mergeCell ref="LLV2:LLZ2"/>
    <mergeCell ref="LMA2:LME2"/>
    <mergeCell ref="LJX2:LKB2"/>
    <mergeCell ref="LKC2:LKG2"/>
    <mergeCell ref="LKH2:LKL2"/>
    <mergeCell ref="LKM2:LKQ2"/>
    <mergeCell ref="LKR2:LKV2"/>
    <mergeCell ref="LKW2:LLA2"/>
    <mergeCell ref="LIT2:LIX2"/>
    <mergeCell ref="LIY2:LJC2"/>
    <mergeCell ref="LJD2:LJH2"/>
    <mergeCell ref="LJI2:LJM2"/>
    <mergeCell ref="LJN2:LJR2"/>
    <mergeCell ref="LJS2:LJW2"/>
    <mergeCell ref="LHP2:LHT2"/>
    <mergeCell ref="LHU2:LHY2"/>
    <mergeCell ref="LHZ2:LID2"/>
    <mergeCell ref="LIE2:LII2"/>
    <mergeCell ref="LIJ2:LIN2"/>
    <mergeCell ref="LIO2:LIS2"/>
    <mergeCell ref="LGL2:LGP2"/>
    <mergeCell ref="LGQ2:LGU2"/>
    <mergeCell ref="LGV2:LGZ2"/>
    <mergeCell ref="LHA2:LHE2"/>
    <mergeCell ref="LHF2:LHJ2"/>
    <mergeCell ref="LHK2:LHO2"/>
    <mergeCell ref="LFH2:LFL2"/>
    <mergeCell ref="LFM2:LFQ2"/>
    <mergeCell ref="LFR2:LFV2"/>
    <mergeCell ref="LFW2:LGA2"/>
    <mergeCell ref="LGB2:LGF2"/>
    <mergeCell ref="LGG2:LGK2"/>
    <mergeCell ref="LED2:LEH2"/>
    <mergeCell ref="LEI2:LEM2"/>
    <mergeCell ref="LEN2:LER2"/>
    <mergeCell ref="LES2:LEW2"/>
    <mergeCell ref="LEX2:LFB2"/>
    <mergeCell ref="LFC2:LFG2"/>
    <mergeCell ref="LCZ2:LDD2"/>
    <mergeCell ref="LDE2:LDI2"/>
    <mergeCell ref="LDJ2:LDN2"/>
    <mergeCell ref="LDO2:LDS2"/>
    <mergeCell ref="LDT2:LDX2"/>
    <mergeCell ref="LDY2:LEC2"/>
    <mergeCell ref="LBV2:LBZ2"/>
    <mergeCell ref="LCA2:LCE2"/>
    <mergeCell ref="LCF2:LCJ2"/>
    <mergeCell ref="LCK2:LCO2"/>
    <mergeCell ref="LCP2:LCT2"/>
    <mergeCell ref="LCU2:LCY2"/>
    <mergeCell ref="LAR2:LAV2"/>
    <mergeCell ref="LAW2:LBA2"/>
    <mergeCell ref="LBB2:LBF2"/>
    <mergeCell ref="LBG2:LBK2"/>
    <mergeCell ref="LBL2:LBP2"/>
    <mergeCell ref="LBQ2:LBU2"/>
    <mergeCell ref="KZN2:KZR2"/>
    <mergeCell ref="KZS2:KZW2"/>
    <mergeCell ref="KZX2:LAB2"/>
    <mergeCell ref="LAC2:LAG2"/>
    <mergeCell ref="LAH2:LAL2"/>
    <mergeCell ref="LAM2:LAQ2"/>
    <mergeCell ref="KYJ2:KYN2"/>
    <mergeCell ref="KYO2:KYS2"/>
    <mergeCell ref="KYT2:KYX2"/>
    <mergeCell ref="KYY2:KZC2"/>
    <mergeCell ref="KZD2:KZH2"/>
    <mergeCell ref="KZI2:KZM2"/>
    <mergeCell ref="KXF2:KXJ2"/>
    <mergeCell ref="KXK2:KXO2"/>
    <mergeCell ref="KXP2:KXT2"/>
    <mergeCell ref="KXU2:KXY2"/>
    <mergeCell ref="KXZ2:KYD2"/>
    <mergeCell ref="KYE2:KYI2"/>
    <mergeCell ref="KWB2:KWF2"/>
    <mergeCell ref="KWG2:KWK2"/>
    <mergeCell ref="KWL2:KWP2"/>
    <mergeCell ref="KWQ2:KWU2"/>
    <mergeCell ref="KWV2:KWZ2"/>
    <mergeCell ref="KXA2:KXE2"/>
    <mergeCell ref="KUX2:KVB2"/>
    <mergeCell ref="KVC2:KVG2"/>
    <mergeCell ref="KVH2:KVL2"/>
    <mergeCell ref="KVM2:KVQ2"/>
    <mergeCell ref="KVR2:KVV2"/>
    <mergeCell ref="KVW2:KWA2"/>
    <mergeCell ref="KTT2:KTX2"/>
    <mergeCell ref="KTY2:KUC2"/>
    <mergeCell ref="KUD2:KUH2"/>
    <mergeCell ref="KUI2:KUM2"/>
    <mergeCell ref="KUN2:KUR2"/>
    <mergeCell ref="KUS2:KUW2"/>
    <mergeCell ref="KSP2:KST2"/>
    <mergeCell ref="KSU2:KSY2"/>
    <mergeCell ref="KSZ2:KTD2"/>
    <mergeCell ref="KTE2:KTI2"/>
    <mergeCell ref="KTJ2:KTN2"/>
    <mergeCell ref="KTO2:KTS2"/>
    <mergeCell ref="KRL2:KRP2"/>
    <mergeCell ref="KRQ2:KRU2"/>
    <mergeCell ref="KRV2:KRZ2"/>
    <mergeCell ref="KSA2:KSE2"/>
    <mergeCell ref="KSF2:KSJ2"/>
    <mergeCell ref="KSK2:KSO2"/>
    <mergeCell ref="KQH2:KQL2"/>
    <mergeCell ref="KQM2:KQQ2"/>
    <mergeCell ref="KQR2:KQV2"/>
    <mergeCell ref="KQW2:KRA2"/>
    <mergeCell ref="KRB2:KRF2"/>
    <mergeCell ref="KRG2:KRK2"/>
    <mergeCell ref="KPD2:KPH2"/>
    <mergeCell ref="KPI2:KPM2"/>
    <mergeCell ref="KPN2:KPR2"/>
    <mergeCell ref="KPS2:KPW2"/>
    <mergeCell ref="KPX2:KQB2"/>
    <mergeCell ref="KQC2:KQG2"/>
    <mergeCell ref="KNZ2:KOD2"/>
    <mergeCell ref="KOE2:KOI2"/>
    <mergeCell ref="KOJ2:KON2"/>
    <mergeCell ref="KOO2:KOS2"/>
    <mergeCell ref="KOT2:KOX2"/>
    <mergeCell ref="KOY2:KPC2"/>
    <mergeCell ref="KMV2:KMZ2"/>
    <mergeCell ref="KNA2:KNE2"/>
    <mergeCell ref="KNF2:KNJ2"/>
    <mergeCell ref="KNK2:KNO2"/>
    <mergeCell ref="KNP2:KNT2"/>
    <mergeCell ref="KNU2:KNY2"/>
    <mergeCell ref="KLR2:KLV2"/>
    <mergeCell ref="KLW2:KMA2"/>
    <mergeCell ref="KMB2:KMF2"/>
    <mergeCell ref="KMG2:KMK2"/>
    <mergeCell ref="KML2:KMP2"/>
    <mergeCell ref="KMQ2:KMU2"/>
    <mergeCell ref="KKN2:KKR2"/>
    <mergeCell ref="KKS2:KKW2"/>
    <mergeCell ref="KKX2:KLB2"/>
    <mergeCell ref="KLC2:KLG2"/>
    <mergeCell ref="KLH2:KLL2"/>
    <mergeCell ref="KLM2:KLQ2"/>
    <mergeCell ref="KJJ2:KJN2"/>
    <mergeCell ref="KJO2:KJS2"/>
    <mergeCell ref="KJT2:KJX2"/>
    <mergeCell ref="KJY2:KKC2"/>
    <mergeCell ref="KKD2:KKH2"/>
    <mergeCell ref="KKI2:KKM2"/>
    <mergeCell ref="KIF2:KIJ2"/>
    <mergeCell ref="KIK2:KIO2"/>
    <mergeCell ref="KIP2:KIT2"/>
    <mergeCell ref="KIU2:KIY2"/>
    <mergeCell ref="KIZ2:KJD2"/>
    <mergeCell ref="KJE2:KJI2"/>
    <mergeCell ref="KHB2:KHF2"/>
    <mergeCell ref="KHG2:KHK2"/>
    <mergeCell ref="KHL2:KHP2"/>
    <mergeCell ref="KHQ2:KHU2"/>
    <mergeCell ref="KHV2:KHZ2"/>
    <mergeCell ref="KIA2:KIE2"/>
    <mergeCell ref="KFX2:KGB2"/>
    <mergeCell ref="KGC2:KGG2"/>
    <mergeCell ref="KGH2:KGL2"/>
    <mergeCell ref="KGM2:KGQ2"/>
    <mergeCell ref="KGR2:KGV2"/>
    <mergeCell ref="KGW2:KHA2"/>
    <mergeCell ref="KET2:KEX2"/>
    <mergeCell ref="KEY2:KFC2"/>
    <mergeCell ref="KFD2:KFH2"/>
    <mergeCell ref="KFI2:KFM2"/>
    <mergeCell ref="KFN2:KFR2"/>
    <mergeCell ref="KFS2:KFW2"/>
    <mergeCell ref="KDP2:KDT2"/>
    <mergeCell ref="KDU2:KDY2"/>
    <mergeCell ref="KDZ2:KED2"/>
    <mergeCell ref="KEE2:KEI2"/>
    <mergeCell ref="KEJ2:KEN2"/>
    <mergeCell ref="KEO2:KES2"/>
    <mergeCell ref="KCL2:KCP2"/>
    <mergeCell ref="KCQ2:KCU2"/>
    <mergeCell ref="KCV2:KCZ2"/>
    <mergeCell ref="KDA2:KDE2"/>
    <mergeCell ref="KDF2:KDJ2"/>
    <mergeCell ref="KDK2:KDO2"/>
    <mergeCell ref="KBH2:KBL2"/>
    <mergeCell ref="KBM2:KBQ2"/>
    <mergeCell ref="KBR2:KBV2"/>
    <mergeCell ref="KBW2:KCA2"/>
    <mergeCell ref="KCB2:KCF2"/>
    <mergeCell ref="KCG2:KCK2"/>
    <mergeCell ref="KAD2:KAH2"/>
    <mergeCell ref="KAI2:KAM2"/>
    <mergeCell ref="KAN2:KAR2"/>
    <mergeCell ref="KAS2:KAW2"/>
    <mergeCell ref="KAX2:KBB2"/>
    <mergeCell ref="KBC2:KBG2"/>
    <mergeCell ref="JYZ2:JZD2"/>
    <mergeCell ref="JZE2:JZI2"/>
    <mergeCell ref="JZJ2:JZN2"/>
    <mergeCell ref="JZO2:JZS2"/>
    <mergeCell ref="JZT2:JZX2"/>
    <mergeCell ref="JZY2:KAC2"/>
    <mergeCell ref="JXV2:JXZ2"/>
    <mergeCell ref="JYA2:JYE2"/>
    <mergeCell ref="JYF2:JYJ2"/>
    <mergeCell ref="JYK2:JYO2"/>
    <mergeCell ref="JYP2:JYT2"/>
    <mergeCell ref="JYU2:JYY2"/>
    <mergeCell ref="JWR2:JWV2"/>
    <mergeCell ref="JWW2:JXA2"/>
    <mergeCell ref="JXB2:JXF2"/>
    <mergeCell ref="JXG2:JXK2"/>
    <mergeCell ref="JXL2:JXP2"/>
    <mergeCell ref="JXQ2:JXU2"/>
    <mergeCell ref="JVN2:JVR2"/>
    <mergeCell ref="JVS2:JVW2"/>
    <mergeCell ref="JVX2:JWB2"/>
    <mergeCell ref="JWC2:JWG2"/>
    <mergeCell ref="JWH2:JWL2"/>
    <mergeCell ref="JWM2:JWQ2"/>
    <mergeCell ref="JUJ2:JUN2"/>
    <mergeCell ref="JUO2:JUS2"/>
    <mergeCell ref="JUT2:JUX2"/>
    <mergeCell ref="JUY2:JVC2"/>
    <mergeCell ref="JVD2:JVH2"/>
    <mergeCell ref="JVI2:JVM2"/>
    <mergeCell ref="JTF2:JTJ2"/>
    <mergeCell ref="JTK2:JTO2"/>
    <mergeCell ref="JTP2:JTT2"/>
    <mergeCell ref="JTU2:JTY2"/>
    <mergeCell ref="JTZ2:JUD2"/>
    <mergeCell ref="JUE2:JUI2"/>
    <mergeCell ref="JSB2:JSF2"/>
    <mergeCell ref="JSG2:JSK2"/>
    <mergeCell ref="JSL2:JSP2"/>
    <mergeCell ref="JSQ2:JSU2"/>
    <mergeCell ref="JSV2:JSZ2"/>
    <mergeCell ref="JTA2:JTE2"/>
    <mergeCell ref="JQX2:JRB2"/>
    <mergeCell ref="JRC2:JRG2"/>
    <mergeCell ref="JRH2:JRL2"/>
    <mergeCell ref="JRM2:JRQ2"/>
    <mergeCell ref="JRR2:JRV2"/>
    <mergeCell ref="JRW2:JSA2"/>
    <mergeCell ref="JPT2:JPX2"/>
    <mergeCell ref="JPY2:JQC2"/>
    <mergeCell ref="JQD2:JQH2"/>
    <mergeCell ref="JQI2:JQM2"/>
    <mergeCell ref="JQN2:JQR2"/>
    <mergeCell ref="JQS2:JQW2"/>
    <mergeCell ref="JOP2:JOT2"/>
    <mergeCell ref="JOU2:JOY2"/>
    <mergeCell ref="JOZ2:JPD2"/>
    <mergeCell ref="JPE2:JPI2"/>
    <mergeCell ref="JPJ2:JPN2"/>
    <mergeCell ref="JPO2:JPS2"/>
    <mergeCell ref="JNL2:JNP2"/>
    <mergeCell ref="JNQ2:JNU2"/>
    <mergeCell ref="JNV2:JNZ2"/>
    <mergeCell ref="JOA2:JOE2"/>
    <mergeCell ref="JOF2:JOJ2"/>
    <mergeCell ref="JOK2:JOO2"/>
    <mergeCell ref="JMH2:JML2"/>
    <mergeCell ref="JMM2:JMQ2"/>
    <mergeCell ref="JMR2:JMV2"/>
    <mergeCell ref="JMW2:JNA2"/>
    <mergeCell ref="JNB2:JNF2"/>
    <mergeCell ref="JNG2:JNK2"/>
    <mergeCell ref="JLD2:JLH2"/>
    <mergeCell ref="JLI2:JLM2"/>
    <mergeCell ref="JLN2:JLR2"/>
    <mergeCell ref="JLS2:JLW2"/>
    <mergeCell ref="JLX2:JMB2"/>
    <mergeCell ref="JMC2:JMG2"/>
    <mergeCell ref="JJZ2:JKD2"/>
    <mergeCell ref="JKE2:JKI2"/>
    <mergeCell ref="JKJ2:JKN2"/>
    <mergeCell ref="JKO2:JKS2"/>
    <mergeCell ref="JKT2:JKX2"/>
    <mergeCell ref="JKY2:JLC2"/>
    <mergeCell ref="JIV2:JIZ2"/>
    <mergeCell ref="JJA2:JJE2"/>
    <mergeCell ref="JJF2:JJJ2"/>
    <mergeCell ref="JJK2:JJO2"/>
    <mergeCell ref="JJP2:JJT2"/>
    <mergeCell ref="JJU2:JJY2"/>
    <mergeCell ref="JHR2:JHV2"/>
    <mergeCell ref="JHW2:JIA2"/>
    <mergeCell ref="JIB2:JIF2"/>
    <mergeCell ref="JIG2:JIK2"/>
    <mergeCell ref="JIL2:JIP2"/>
    <mergeCell ref="JIQ2:JIU2"/>
    <mergeCell ref="JGN2:JGR2"/>
    <mergeCell ref="JGS2:JGW2"/>
    <mergeCell ref="JGX2:JHB2"/>
    <mergeCell ref="JHC2:JHG2"/>
    <mergeCell ref="JHH2:JHL2"/>
    <mergeCell ref="JHM2:JHQ2"/>
    <mergeCell ref="JFJ2:JFN2"/>
    <mergeCell ref="JFO2:JFS2"/>
    <mergeCell ref="JFT2:JFX2"/>
    <mergeCell ref="JFY2:JGC2"/>
    <mergeCell ref="JGD2:JGH2"/>
    <mergeCell ref="JGI2:JGM2"/>
    <mergeCell ref="JEF2:JEJ2"/>
    <mergeCell ref="JEK2:JEO2"/>
    <mergeCell ref="JEP2:JET2"/>
    <mergeCell ref="JEU2:JEY2"/>
    <mergeCell ref="JEZ2:JFD2"/>
    <mergeCell ref="JFE2:JFI2"/>
    <mergeCell ref="JDB2:JDF2"/>
    <mergeCell ref="JDG2:JDK2"/>
    <mergeCell ref="JDL2:JDP2"/>
    <mergeCell ref="JDQ2:JDU2"/>
    <mergeCell ref="JDV2:JDZ2"/>
    <mergeCell ref="JEA2:JEE2"/>
    <mergeCell ref="JBX2:JCB2"/>
    <mergeCell ref="JCC2:JCG2"/>
    <mergeCell ref="JCH2:JCL2"/>
    <mergeCell ref="JCM2:JCQ2"/>
    <mergeCell ref="JCR2:JCV2"/>
    <mergeCell ref="JCW2:JDA2"/>
    <mergeCell ref="JAT2:JAX2"/>
    <mergeCell ref="JAY2:JBC2"/>
    <mergeCell ref="JBD2:JBH2"/>
    <mergeCell ref="JBI2:JBM2"/>
    <mergeCell ref="JBN2:JBR2"/>
    <mergeCell ref="JBS2:JBW2"/>
    <mergeCell ref="IZP2:IZT2"/>
    <mergeCell ref="IZU2:IZY2"/>
    <mergeCell ref="IZZ2:JAD2"/>
    <mergeCell ref="JAE2:JAI2"/>
    <mergeCell ref="JAJ2:JAN2"/>
    <mergeCell ref="JAO2:JAS2"/>
    <mergeCell ref="IYL2:IYP2"/>
    <mergeCell ref="IYQ2:IYU2"/>
    <mergeCell ref="IYV2:IYZ2"/>
    <mergeCell ref="IZA2:IZE2"/>
    <mergeCell ref="IZF2:IZJ2"/>
    <mergeCell ref="IZK2:IZO2"/>
    <mergeCell ref="IXH2:IXL2"/>
    <mergeCell ref="IXM2:IXQ2"/>
    <mergeCell ref="IXR2:IXV2"/>
    <mergeCell ref="IXW2:IYA2"/>
    <mergeCell ref="IYB2:IYF2"/>
    <mergeCell ref="IYG2:IYK2"/>
    <mergeCell ref="IWD2:IWH2"/>
    <mergeCell ref="IWI2:IWM2"/>
    <mergeCell ref="IWN2:IWR2"/>
    <mergeCell ref="IWS2:IWW2"/>
    <mergeCell ref="IWX2:IXB2"/>
    <mergeCell ref="IXC2:IXG2"/>
    <mergeCell ref="IUZ2:IVD2"/>
    <mergeCell ref="IVE2:IVI2"/>
    <mergeCell ref="IVJ2:IVN2"/>
    <mergeCell ref="IVO2:IVS2"/>
    <mergeCell ref="IVT2:IVX2"/>
    <mergeCell ref="IVY2:IWC2"/>
    <mergeCell ref="ITV2:ITZ2"/>
    <mergeCell ref="IUA2:IUE2"/>
    <mergeCell ref="IUF2:IUJ2"/>
    <mergeCell ref="IUK2:IUO2"/>
    <mergeCell ref="IUP2:IUT2"/>
    <mergeCell ref="IUU2:IUY2"/>
    <mergeCell ref="ISR2:ISV2"/>
    <mergeCell ref="ISW2:ITA2"/>
    <mergeCell ref="ITB2:ITF2"/>
    <mergeCell ref="ITG2:ITK2"/>
    <mergeCell ref="ITL2:ITP2"/>
    <mergeCell ref="ITQ2:ITU2"/>
    <mergeCell ref="IRN2:IRR2"/>
    <mergeCell ref="IRS2:IRW2"/>
    <mergeCell ref="IRX2:ISB2"/>
    <mergeCell ref="ISC2:ISG2"/>
    <mergeCell ref="ISH2:ISL2"/>
    <mergeCell ref="ISM2:ISQ2"/>
    <mergeCell ref="IQJ2:IQN2"/>
    <mergeCell ref="IQO2:IQS2"/>
    <mergeCell ref="IQT2:IQX2"/>
    <mergeCell ref="IQY2:IRC2"/>
    <mergeCell ref="IRD2:IRH2"/>
    <mergeCell ref="IRI2:IRM2"/>
    <mergeCell ref="IPF2:IPJ2"/>
    <mergeCell ref="IPK2:IPO2"/>
    <mergeCell ref="IPP2:IPT2"/>
    <mergeCell ref="IPU2:IPY2"/>
    <mergeCell ref="IPZ2:IQD2"/>
    <mergeCell ref="IQE2:IQI2"/>
    <mergeCell ref="IOB2:IOF2"/>
    <mergeCell ref="IOG2:IOK2"/>
    <mergeCell ref="IOL2:IOP2"/>
    <mergeCell ref="IOQ2:IOU2"/>
    <mergeCell ref="IOV2:IOZ2"/>
    <mergeCell ref="IPA2:IPE2"/>
    <mergeCell ref="IMX2:INB2"/>
    <mergeCell ref="INC2:ING2"/>
    <mergeCell ref="INH2:INL2"/>
    <mergeCell ref="INM2:INQ2"/>
    <mergeCell ref="INR2:INV2"/>
    <mergeCell ref="INW2:IOA2"/>
    <mergeCell ref="ILT2:ILX2"/>
    <mergeCell ref="ILY2:IMC2"/>
    <mergeCell ref="IMD2:IMH2"/>
    <mergeCell ref="IMI2:IMM2"/>
    <mergeCell ref="IMN2:IMR2"/>
    <mergeCell ref="IMS2:IMW2"/>
    <mergeCell ref="IKP2:IKT2"/>
    <mergeCell ref="IKU2:IKY2"/>
    <mergeCell ref="IKZ2:ILD2"/>
    <mergeCell ref="ILE2:ILI2"/>
    <mergeCell ref="ILJ2:ILN2"/>
    <mergeCell ref="ILO2:ILS2"/>
    <mergeCell ref="IJL2:IJP2"/>
    <mergeCell ref="IJQ2:IJU2"/>
    <mergeCell ref="IJV2:IJZ2"/>
    <mergeCell ref="IKA2:IKE2"/>
    <mergeCell ref="IKF2:IKJ2"/>
    <mergeCell ref="IKK2:IKO2"/>
    <mergeCell ref="IIH2:IIL2"/>
    <mergeCell ref="IIM2:IIQ2"/>
    <mergeCell ref="IIR2:IIV2"/>
    <mergeCell ref="IIW2:IJA2"/>
    <mergeCell ref="IJB2:IJF2"/>
    <mergeCell ref="IJG2:IJK2"/>
    <mergeCell ref="IHD2:IHH2"/>
    <mergeCell ref="IHI2:IHM2"/>
    <mergeCell ref="IHN2:IHR2"/>
    <mergeCell ref="IHS2:IHW2"/>
    <mergeCell ref="IHX2:IIB2"/>
    <mergeCell ref="IIC2:IIG2"/>
    <mergeCell ref="IFZ2:IGD2"/>
    <mergeCell ref="IGE2:IGI2"/>
    <mergeCell ref="IGJ2:IGN2"/>
    <mergeCell ref="IGO2:IGS2"/>
    <mergeCell ref="IGT2:IGX2"/>
    <mergeCell ref="IGY2:IHC2"/>
    <mergeCell ref="IEV2:IEZ2"/>
    <mergeCell ref="IFA2:IFE2"/>
    <mergeCell ref="IFF2:IFJ2"/>
    <mergeCell ref="IFK2:IFO2"/>
    <mergeCell ref="IFP2:IFT2"/>
    <mergeCell ref="IFU2:IFY2"/>
    <mergeCell ref="IDR2:IDV2"/>
    <mergeCell ref="IDW2:IEA2"/>
    <mergeCell ref="IEB2:IEF2"/>
    <mergeCell ref="IEG2:IEK2"/>
    <mergeCell ref="IEL2:IEP2"/>
    <mergeCell ref="IEQ2:IEU2"/>
    <mergeCell ref="ICN2:ICR2"/>
    <mergeCell ref="ICS2:ICW2"/>
    <mergeCell ref="ICX2:IDB2"/>
    <mergeCell ref="IDC2:IDG2"/>
    <mergeCell ref="IDH2:IDL2"/>
    <mergeCell ref="IDM2:IDQ2"/>
    <mergeCell ref="IBJ2:IBN2"/>
    <mergeCell ref="IBO2:IBS2"/>
    <mergeCell ref="IBT2:IBX2"/>
    <mergeCell ref="IBY2:ICC2"/>
    <mergeCell ref="ICD2:ICH2"/>
    <mergeCell ref="ICI2:ICM2"/>
    <mergeCell ref="IAF2:IAJ2"/>
    <mergeCell ref="IAK2:IAO2"/>
    <mergeCell ref="IAP2:IAT2"/>
    <mergeCell ref="IAU2:IAY2"/>
    <mergeCell ref="IAZ2:IBD2"/>
    <mergeCell ref="IBE2:IBI2"/>
    <mergeCell ref="HZB2:HZF2"/>
    <mergeCell ref="HZG2:HZK2"/>
    <mergeCell ref="HZL2:HZP2"/>
    <mergeCell ref="HZQ2:HZU2"/>
    <mergeCell ref="HZV2:HZZ2"/>
    <mergeCell ref="IAA2:IAE2"/>
    <mergeCell ref="HXX2:HYB2"/>
    <mergeCell ref="HYC2:HYG2"/>
    <mergeCell ref="HYH2:HYL2"/>
    <mergeCell ref="HYM2:HYQ2"/>
    <mergeCell ref="HYR2:HYV2"/>
    <mergeCell ref="HYW2:HZA2"/>
    <mergeCell ref="HWT2:HWX2"/>
    <mergeCell ref="HWY2:HXC2"/>
    <mergeCell ref="HXD2:HXH2"/>
    <mergeCell ref="HXI2:HXM2"/>
    <mergeCell ref="HXN2:HXR2"/>
    <mergeCell ref="HXS2:HXW2"/>
    <mergeCell ref="HVP2:HVT2"/>
    <mergeCell ref="HVU2:HVY2"/>
    <mergeCell ref="HVZ2:HWD2"/>
    <mergeCell ref="HWE2:HWI2"/>
    <mergeCell ref="HWJ2:HWN2"/>
    <mergeCell ref="HWO2:HWS2"/>
    <mergeCell ref="HUL2:HUP2"/>
    <mergeCell ref="HUQ2:HUU2"/>
    <mergeCell ref="HUV2:HUZ2"/>
    <mergeCell ref="HVA2:HVE2"/>
    <mergeCell ref="HVF2:HVJ2"/>
    <mergeCell ref="HVK2:HVO2"/>
    <mergeCell ref="HTH2:HTL2"/>
    <mergeCell ref="HTM2:HTQ2"/>
    <mergeCell ref="HTR2:HTV2"/>
    <mergeCell ref="HTW2:HUA2"/>
    <mergeCell ref="HUB2:HUF2"/>
    <mergeCell ref="HUG2:HUK2"/>
    <mergeCell ref="HSD2:HSH2"/>
    <mergeCell ref="HSI2:HSM2"/>
    <mergeCell ref="HSN2:HSR2"/>
    <mergeCell ref="HSS2:HSW2"/>
    <mergeCell ref="HSX2:HTB2"/>
    <mergeCell ref="HTC2:HTG2"/>
    <mergeCell ref="HQZ2:HRD2"/>
    <mergeCell ref="HRE2:HRI2"/>
    <mergeCell ref="HRJ2:HRN2"/>
    <mergeCell ref="HRO2:HRS2"/>
    <mergeCell ref="HRT2:HRX2"/>
    <mergeCell ref="HRY2:HSC2"/>
    <mergeCell ref="HPV2:HPZ2"/>
    <mergeCell ref="HQA2:HQE2"/>
    <mergeCell ref="HQF2:HQJ2"/>
    <mergeCell ref="HQK2:HQO2"/>
    <mergeCell ref="HQP2:HQT2"/>
    <mergeCell ref="HQU2:HQY2"/>
    <mergeCell ref="HOR2:HOV2"/>
    <mergeCell ref="HOW2:HPA2"/>
    <mergeCell ref="HPB2:HPF2"/>
    <mergeCell ref="HPG2:HPK2"/>
    <mergeCell ref="HPL2:HPP2"/>
    <mergeCell ref="HPQ2:HPU2"/>
    <mergeCell ref="HNN2:HNR2"/>
    <mergeCell ref="HNS2:HNW2"/>
    <mergeCell ref="HNX2:HOB2"/>
    <mergeCell ref="HOC2:HOG2"/>
    <mergeCell ref="HOH2:HOL2"/>
    <mergeCell ref="HOM2:HOQ2"/>
    <mergeCell ref="HMJ2:HMN2"/>
    <mergeCell ref="HMO2:HMS2"/>
    <mergeCell ref="HMT2:HMX2"/>
    <mergeCell ref="HMY2:HNC2"/>
    <mergeCell ref="HND2:HNH2"/>
    <mergeCell ref="HNI2:HNM2"/>
    <mergeCell ref="HLF2:HLJ2"/>
    <mergeCell ref="HLK2:HLO2"/>
    <mergeCell ref="HLP2:HLT2"/>
    <mergeCell ref="HLU2:HLY2"/>
    <mergeCell ref="HLZ2:HMD2"/>
    <mergeCell ref="HME2:HMI2"/>
    <mergeCell ref="HKB2:HKF2"/>
    <mergeCell ref="HKG2:HKK2"/>
    <mergeCell ref="HKL2:HKP2"/>
    <mergeCell ref="HKQ2:HKU2"/>
    <mergeCell ref="HKV2:HKZ2"/>
    <mergeCell ref="HLA2:HLE2"/>
    <mergeCell ref="HIX2:HJB2"/>
    <mergeCell ref="HJC2:HJG2"/>
    <mergeCell ref="HJH2:HJL2"/>
    <mergeCell ref="HJM2:HJQ2"/>
    <mergeCell ref="HJR2:HJV2"/>
    <mergeCell ref="HJW2:HKA2"/>
    <mergeCell ref="HHT2:HHX2"/>
    <mergeCell ref="HHY2:HIC2"/>
    <mergeCell ref="HID2:HIH2"/>
    <mergeCell ref="HII2:HIM2"/>
    <mergeCell ref="HIN2:HIR2"/>
    <mergeCell ref="HIS2:HIW2"/>
    <mergeCell ref="HGP2:HGT2"/>
    <mergeCell ref="HGU2:HGY2"/>
    <mergeCell ref="HGZ2:HHD2"/>
    <mergeCell ref="HHE2:HHI2"/>
    <mergeCell ref="HHJ2:HHN2"/>
    <mergeCell ref="HHO2:HHS2"/>
    <mergeCell ref="HFL2:HFP2"/>
    <mergeCell ref="HFQ2:HFU2"/>
    <mergeCell ref="HFV2:HFZ2"/>
    <mergeCell ref="HGA2:HGE2"/>
    <mergeCell ref="HGF2:HGJ2"/>
    <mergeCell ref="HGK2:HGO2"/>
    <mergeCell ref="HEH2:HEL2"/>
    <mergeCell ref="HEM2:HEQ2"/>
    <mergeCell ref="HER2:HEV2"/>
    <mergeCell ref="HEW2:HFA2"/>
    <mergeCell ref="HFB2:HFF2"/>
    <mergeCell ref="HFG2:HFK2"/>
    <mergeCell ref="HDD2:HDH2"/>
    <mergeCell ref="HDI2:HDM2"/>
    <mergeCell ref="HDN2:HDR2"/>
    <mergeCell ref="HDS2:HDW2"/>
    <mergeCell ref="HDX2:HEB2"/>
    <mergeCell ref="HEC2:HEG2"/>
    <mergeCell ref="HBZ2:HCD2"/>
    <mergeCell ref="HCE2:HCI2"/>
    <mergeCell ref="HCJ2:HCN2"/>
    <mergeCell ref="HCO2:HCS2"/>
    <mergeCell ref="HCT2:HCX2"/>
    <mergeCell ref="HCY2:HDC2"/>
    <mergeCell ref="HAV2:HAZ2"/>
    <mergeCell ref="HBA2:HBE2"/>
    <mergeCell ref="HBF2:HBJ2"/>
    <mergeCell ref="HBK2:HBO2"/>
    <mergeCell ref="HBP2:HBT2"/>
    <mergeCell ref="HBU2:HBY2"/>
    <mergeCell ref="GZR2:GZV2"/>
    <mergeCell ref="GZW2:HAA2"/>
    <mergeCell ref="HAB2:HAF2"/>
    <mergeCell ref="HAG2:HAK2"/>
    <mergeCell ref="HAL2:HAP2"/>
    <mergeCell ref="HAQ2:HAU2"/>
    <mergeCell ref="GYN2:GYR2"/>
    <mergeCell ref="GYS2:GYW2"/>
    <mergeCell ref="GYX2:GZB2"/>
    <mergeCell ref="GZC2:GZG2"/>
    <mergeCell ref="GZH2:GZL2"/>
    <mergeCell ref="GZM2:GZQ2"/>
    <mergeCell ref="GXJ2:GXN2"/>
    <mergeCell ref="GXO2:GXS2"/>
    <mergeCell ref="GXT2:GXX2"/>
    <mergeCell ref="GXY2:GYC2"/>
    <mergeCell ref="GYD2:GYH2"/>
    <mergeCell ref="GYI2:GYM2"/>
    <mergeCell ref="GWF2:GWJ2"/>
    <mergeCell ref="GWK2:GWO2"/>
    <mergeCell ref="GWP2:GWT2"/>
    <mergeCell ref="GWU2:GWY2"/>
    <mergeCell ref="GWZ2:GXD2"/>
    <mergeCell ref="GXE2:GXI2"/>
    <mergeCell ref="GVB2:GVF2"/>
    <mergeCell ref="GVG2:GVK2"/>
    <mergeCell ref="GVL2:GVP2"/>
    <mergeCell ref="GVQ2:GVU2"/>
    <mergeCell ref="GVV2:GVZ2"/>
    <mergeCell ref="GWA2:GWE2"/>
    <mergeCell ref="GTX2:GUB2"/>
    <mergeCell ref="GUC2:GUG2"/>
    <mergeCell ref="GUH2:GUL2"/>
    <mergeCell ref="GUM2:GUQ2"/>
    <mergeCell ref="GUR2:GUV2"/>
    <mergeCell ref="GUW2:GVA2"/>
    <mergeCell ref="GST2:GSX2"/>
    <mergeCell ref="GSY2:GTC2"/>
    <mergeCell ref="GTD2:GTH2"/>
    <mergeCell ref="GTI2:GTM2"/>
    <mergeCell ref="GTN2:GTR2"/>
    <mergeCell ref="GTS2:GTW2"/>
    <mergeCell ref="GRP2:GRT2"/>
    <mergeCell ref="GRU2:GRY2"/>
    <mergeCell ref="GRZ2:GSD2"/>
    <mergeCell ref="GSE2:GSI2"/>
    <mergeCell ref="GSJ2:GSN2"/>
    <mergeCell ref="GSO2:GSS2"/>
    <mergeCell ref="GQL2:GQP2"/>
    <mergeCell ref="GQQ2:GQU2"/>
    <mergeCell ref="GQV2:GQZ2"/>
    <mergeCell ref="GRA2:GRE2"/>
    <mergeCell ref="GRF2:GRJ2"/>
    <mergeCell ref="GRK2:GRO2"/>
    <mergeCell ref="GPH2:GPL2"/>
    <mergeCell ref="GPM2:GPQ2"/>
    <mergeCell ref="GPR2:GPV2"/>
    <mergeCell ref="GPW2:GQA2"/>
    <mergeCell ref="GQB2:GQF2"/>
    <mergeCell ref="GQG2:GQK2"/>
    <mergeCell ref="GOD2:GOH2"/>
    <mergeCell ref="GOI2:GOM2"/>
    <mergeCell ref="GON2:GOR2"/>
    <mergeCell ref="GOS2:GOW2"/>
    <mergeCell ref="GOX2:GPB2"/>
    <mergeCell ref="GPC2:GPG2"/>
    <mergeCell ref="GMZ2:GND2"/>
    <mergeCell ref="GNE2:GNI2"/>
    <mergeCell ref="GNJ2:GNN2"/>
    <mergeCell ref="GNO2:GNS2"/>
    <mergeCell ref="GNT2:GNX2"/>
    <mergeCell ref="GNY2:GOC2"/>
    <mergeCell ref="GLV2:GLZ2"/>
    <mergeCell ref="GMA2:GME2"/>
    <mergeCell ref="GMF2:GMJ2"/>
    <mergeCell ref="GMK2:GMO2"/>
    <mergeCell ref="GMP2:GMT2"/>
    <mergeCell ref="GMU2:GMY2"/>
    <mergeCell ref="GKR2:GKV2"/>
    <mergeCell ref="GKW2:GLA2"/>
    <mergeCell ref="GLB2:GLF2"/>
    <mergeCell ref="GLG2:GLK2"/>
    <mergeCell ref="GLL2:GLP2"/>
    <mergeCell ref="GLQ2:GLU2"/>
    <mergeCell ref="GJN2:GJR2"/>
    <mergeCell ref="GJS2:GJW2"/>
    <mergeCell ref="GJX2:GKB2"/>
    <mergeCell ref="GKC2:GKG2"/>
    <mergeCell ref="GKH2:GKL2"/>
    <mergeCell ref="GKM2:GKQ2"/>
    <mergeCell ref="GIJ2:GIN2"/>
    <mergeCell ref="GIO2:GIS2"/>
    <mergeCell ref="GIT2:GIX2"/>
    <mergeCell ref="GIY2:GJC2"/>
    <mergeCell ref="GJD2:GJH2"/>
    <mergeCell ref="GJI2:GJM2"/>
    <mergeCell ref="GHF2:GHJ2"/>
    <mergeCell ref="GHK2:GHO2"/>
    <mergeCell ref="GHP2:GHT2"/>
    <mergeCell ref="GHU2:GHY2"/>
    <mergeCell ref="GHZ2:GID2"/>
    <mergeCell ref="GIE2:GII2"/>
    <mergeCell ref="GGB2:GGF2"/>
    <mergeCell ref="GGG2:GGK2"/>
    <mergeCell ref="GGL2:GGP2"/>
    <mergeCell ref="GGQ2:GGU2"/>
    <mergeCell ref="GGV2:GGZ2"/>
    <mergeCell ref="GHA2:GHE2"/>
    <mergeCell ref="GEX2:GFB2"/>
    <mergeCell ref="GFC2:GFG2"/>
    <mergeCell ref="GFH2:GFL2"/>
    <mergeCell ref="GFM2:GFQ2"/>
    <mergeCell ref="GFR2:GFV2"/>
    <mergeCell ref="GFW2:GGA2"/>
    <mergeCell ref="GDT2:GDX2"/>
    <mergeCell ref="GDY2:GEC2"/>
    <mergeCell ref="GED2:GEH2"/>
    <mergeCell ref="GEI2:GEM2"/>
    <mergeCell ref="GEN2:GER2"/>
    <mergeCell ref="GES2:GEW2"/>
    <mergeCell ref="GCP2:GCT2"/>
    <mergeCell ref="GCU2:GCY2"/>
    <mergeCell ref="GCZ2:GDD2"/>
    <mergeCell ref="GDE2:GDI2"/>
    <mergeCell ref="GDJ2:GDN2"/>
    <mergeCell ref="GDO2:GDS2"/>
    <mergeCell ref="GBL2:GBP2"/>
    <mergeCell ref="GBQ2:GBU2"/>
    <mergeCell ref="GBV2:GBZ2"/>
    <mergeCell ref="GCA2:GCE2"/>
    <mergeCell ref="GCF2:GCJ2"/>
    <mergeCell ref="GCK2:GCO2"/>
    <mergeCell ref="GAH2:GAL2"/>
    <mergeCell ref="GAM2:GAQ2"/>
    <mergeCell ref="GAR2:GAV2"/>
    <mergeCell ref="GAW2:GBA2"/>
    <mergeCell ref="GBB2:GBF2"/>
    <mergeCell ref="GBG2:GBK2"/>
    <mergeCell ref="FZD2:FZH2"/>
    <mergeCell ref="FZI2:FZM2"/>
    <mergeCell ref="FZN2:FZR2"/>
    <mergeCell ref="FZS2:FZW2"/>
    <mergeCell ref="FZX2:GAB2"/>
    <mergeCell ref="GAC2:GAG2"/>
    <mergeCell ref="FXZ2:FYD2"/>
    <mergeCell ref="FYE2:FYI2"/>
    <mergeCell ref="FYJ2:FYN2"/>
    <mergeCell ref="FYO2:FYS2"/>
    <mergeCell ref="FYT2:FYX2"/>
    <mergeCell ref="FYY2:FZC2"/>
    <mergeCell ref="FWV2:FWZ2"/>
    <mergeCell ref="FXA2:FXE2"/>
    <mergeCell ref="FXF2:FXJ2"/>
    <mergeCell ref="FXK2:FXO2"/>
    <mergeCell ref="FXP2:FXT2"/>
    <mergeCell ref="FXU2:FXY2"/>
    <mergeCell ref="FVR2:FVV2"/>
    <mergeCell ref="FVW2:FWA2"/>
    <mergeCell ref="FWB2:FWF2"/>
    <mergeCell ref="FWG2:FWK2"/>
    <mergeCell ref="FWL2:FWP2"/>
    <mergeCell ref="FWQ2:FWU2"/>
    <mergeCell ref="FUN2:FUR2"/>
    <mergeCell ref="FUS2:FUW2"/>
    <mergeCell ref="FUX2:FVB2"/>
    <mergeCell ref="FVC2:FVG2"/>
    <mergeCell ref="FVH2:FVL2"/>
    <mergeCell ref="FVM2:FVQ2"/>
    <mergeCell ref="FTJ2:FTN2"/>
    <mergeCell ref="FTO2:FTS2"/>
    <mergeCell ref="FTT2:FTX2"/>
    <mergeCell ref="FTY2:FUC2"/>
    <mergeCell ref="FUD2:FUH2"/>
    <mergeCell ref="FUI2:FUM2"/>
    <mergeCell ref="FSF2:FSJ2"/>
    <mergeCell ref="FSK2:FSO2"/>
    <mergeCell ref="FSP2:FST2"/>
    <mergeCell ref="FSU2:FSY2"/>
    <mergeCell ref="FSZ2:FTD2"/>
    <mergeCell ref="FTE2:FTI2"/>
    <mergeCell ref="FRB2:FRF2"/>
    <mergeCell ref="FRG2:FRK2"/>
    <mergeCell ref="FRL2:FRP2"/>
    <mergeCell ref="FRQ2:FRU2"/>
    <mergeCell ref="FRV2:FRZ2"/>
    <mergeCell ref="FSA2:FSE2"/>
    <mergeCell ref="FPX2:FQB2"/>
    <mergeCell ref="FQC2:FQG2"/>
    <mergeCell ref="FQH2:FQL2"/>
    <mergeCell ref="FQM2:FQQ2"/>
    <mergeCell ref="FQR2:FQV2"/>
    <mergeCell ref="FQW2:FRA2"/>
    <mergeCell ref="FOT2:FOX2"/>
    <mergeCell ref="FOY2:FPC2"/>
    <mergeCell ref="FPD2:FPH2"/>
    <mergeCell ref="FPI2:FPM2"/>
    <mergeCell ref="FPN2:FPR2"/>
    <mergeCell ref="FPS2:FPW2"/>
    <mergeCell ref="FNP2:FNT2"/>
    <mergeCell ref="FNU2:FNY2"/>
    <mergeCell ref="FNZ2:FOD2"/>
    <mergeCell ref="FOE2:FOI2"/>
    <mergeCell ref="FOJ2:FON2"/>
    <mergeCell ref="FOO2:FOS2"/>
    <mergeCell ref="FML2:FMP2"/>
    <mergeCell ref="FMQ2:FMU2"/>
    <mergeCell ref="FMV2:FMZ2"/>
    <mergeCell ref="FNA2:FNE2"/>
    <mergeCell ref="FNF2:FNJ2"/>
    <mergeCell ref="FNK2:FNO2"/>
    <mergeCell ref="FLH2:FLL2"/>
    <mergeCell ref="FLM2:FLQ2"/>
    <mergeCell ref="FLR2:FLV2"/>
    <mergeCell ref="FLW2:FMA2"/>
    <mergeCell ref="FMB2:FMF2"/>
    <mergeCell ref="FMG2:FMK2"/>
    <mergeCell ref="FKD2:FKH2"/>
    <mergeCell ref="FKI2:FKM2"/>
    <mergeCell ref="FKN2:FKR2"/>
    <mergeCell ref="FKS2:FKW2"/>
    <mergeCell ref="FKX2:FLB2"/>
    <mergeCell ref="FLC2:FLG2"/>
    <mergeCell ref="FIZ2:FJD2"/>
    <mergeCell ref="FJE2:FJI2"/>
    <mergeCell ref="FJJ2:FJN2"/>
    <mergeCell ref="FJO2:FJS2"/>
    <mergeCell ref="FJT2:FJX2"/>
    <mergeCell ref="FJY2:FKC2"/>
    <mergeCell ref="FHV2:FHZ2"/>
    <mergeCell ref="FIA2:FIE2"/>
    <mergeCell ref="FIF2:FIJ2"/>
    <mergeCell ref="FIK2:FIO2"/>
    <mergeCell ref="FIP2:FIT2"/>
    <mergeCell ref="FIU2:FIY2"/>
    <mergeCell ref="FGR2:FGV2"/>
    <mergeCell ref="FGW2:FHA2"/>
    <mergeCell ref="FHB2:FHF2"/>
    <mergeCell ref="FHG2:FHK2"/>
    <mergeCell ref="FHL2:FHP2"/>
    <mergeCell ref="FHQ2:FHU2"/>
    <mergeCell ref="FFN2:FFR2"/>
    <mergeCell ref="FFS2:FFW2"/>
    <mergeCell ref="FFX2:FGB2"/>
    <mergeCell ref="FGC2:FGG2"/>
    <mergeCell ref="FGH2:FGL2"/>
    <mergeCell ref="FGM2:FGQ2"/>
    <mergeCell ref="FEJ2:FEN2"/>
    <mergeCell ref="FEO2:FES2"/>
    <mergeCell ref="FET2:FEX2"/>
    <mergeCell ref="FEY2:FFC2"/>
    <mergeCell ref="FFD2:FFH2"/>
    <mergeCell ref="FFI2:FFM2"/>
    <mergeCell ref="FDF2:FDJ2"/>
    <mergeCell ref="FDK2:FDO2"/>
    <mergeCell ref="FDP2:FDT2"/>
    <mergeCell ref="FDU2:FDY2"/>
    <mergeCell ref="FDZ2:FED2"/>
    <mergeCell ref="FEE2:FEI2"/>
    <mergeCell ref="FCB2:FCF2"/>
    <mergeCell ref="FCG2:FCK2"/>
    <mergeCell ref="FCL2:FCP2"/>
    <mergeCell ref="FCQ2:FCU2"/>
    <mergeCell ref="FCV2:FCZ2"/>
    <mergeCell ref="FDA2:FDE2"/>
    <mergeCell ref="FAX2:FBB2"/>
    <mergeCell ref="FBC2:FBG2"/>
    <mergeCell ref="FBH2:FBL2"/>
    <mergeCell ref="FBM2:FBQ2"/>
    <mergeCell ref="FBR2:FBV2"/>
    <mergeCell ref="FBW2:FCA2"/>
    <mergeCell ref="EZT2:EZX2"/>
    <mergeCell ref="EZY2:FAC2"/>
    <mergeCell ref="FAD2:FAH2"/>
    <mergeCell ref="FAI2:FAM2"/>
    <mergeCell ref="FAN2:FAR2"/>
    <mergeCell ref="FAS2:FAW2"/>
    <mergeCell ref="EYP2:EYT2"/>
    <mergeCell ref="EYU2:EYY2"/>
    <mergeCell ref="EYZ2:EZD2"/>
    <mergeCell ref="EZE2:EZI2"/>
    <mergeCell ref="EZJ2:EZN2"/>
    <mergeCell ref="EZO2:EZS2"/>
    <mergeCell ref="EXL2:EXP2"/>
    <mergeCell ref="EXQ2:EXU2"/>
    <mergeCell ref="EXV2:EXZ2"/>
    <mergeCell ref="EYA2:EYE2"/>
    <mergeCell ref="EYF2:EYJ2"/>
    <mergeCell ref="EYK2:EYO2"/>
    <mergeCell ref="EWH2:EWL2"/>
    <mergeCell ref="EWM2:EWQ2"/>
    <mergeCell ref="EWR2:EWV2"/>
    <mergeCell ref="EWW2:EXA2"/>
    <mergeCell ref="EXB2:EXF2"/>
    <mergeCell ref="EXG2:EXK2"/>
    <mergeCell ref="EVD2:EVH2"/>
    <mergeCell ref="EVI2:EVM2"/>
    <mergeCell ref="EVN2:EVR2"/>
    <mergeCell ref="EVS2:EVW2"/>
    <mergeCell ref="EVX2:EWB2"/>
    <mergeCell ref="EWC2:EWG2"/>
    <mergeCell ref="ETZ2:EUD2"/>
    <mergeCell ref="EUE2:EUI2"/>
    <mergeCell ref="EUJ2:EUN2"/>
    <mergeCell ref="EUO2:EUS2"/>
    <mergeCell ref="EUT2:EUX2"/>
    <mergeCell ref="EUY2:EVC2"/>
    <mergeCell ref="ESV2:ESZ2"/>
    <mergeCell ref="ETA2:ETE2"/>
    <mergeCell ref="ETF2:ETJ2"/>
    <mergeCell ref="ETK2:ETO2"/>
    <mergeCell ref="ETP2:ETT2"/>
    <mergeCell ref="ETU2:ETY2"/>
    <mergeCell ref="ERR2:ERV2"/>
    <mergeCell ref="ERW2:ESA2"/>
    <mergeCell ref="ESB2:ESF2"/>
    <mergeCell ref="ESG2:ESK2"/>
    <mergeCell ref="ESL2:ESP2"/>
    <mergeCell ref="ESQ2:ESU2"/>
    <mergeCell ref="EQN2:EQR2"/>
    <mergeCell ref="EQS2:EQW2"/>
    <mergeCell ref="EQX2:ERB2"/>
    <mergeCell ref="ERC2:ERG2"/>
    <mergeCell ref="ERH2:ERL2"/>
    <mergeCell ref="ERM2:ERQ2"/>
    <mergeCell ref="EPJ2:EPN2"/>
    <mergeCell ref="EPO2:EPS2"/>
    <mergeCell ref="EPT2:EPX2"/>
    <mergeCell ref="EPY2:EQC2"/>
    <mergeCell ref="EQD2:EQH2"/>
    <mergeCell ref="EQI2:EQM2"/>
    <mergeCell ref="EOF2:EOJ2"/>
    <mergeCell ref="EOK2:EOO2"/>
    <mergeCell ref="EOP2:EOT2"/>
    <mergeCell ref="EOU2:EOY2"/>
    <mergeCell ref="EOZ2:EPD2"/>
    <mergeCell ref="EPE2:EPI2"/>
    <mergeCell ref="ENB2:ENF2"/>
    <mergeCell ref="ENG2:ENK2"/>
    <mergeCell ref="ENL2:ENP2"/>
    <mergeCell ref="ENQ2:ENU2"/>
    <mergeCell ref="ENV2:ENZ2"/>
    <mergeCell ref="EOA2:EOE2"/>
    <mergeCell ref="ELX2:EMB2"/>
    <mergeCell ref="EMC2:EMG2"/>
    <mergeCell ref="EMH2:EML2"/>
    <mergeCell ref="EMM2:EMQ2"/>
    <mergeCell ref="EMR2:EMV2"/>
    <mergeCell ref="EMW2:ENA2"/>
    <mergeCell ref="EKT2:EKX2"/>
    <mergeCell ref="EKY2:ELC2"/>
    <mergeCell ref="ELD2:ELH2"/>
    <mergeCell ref="ELI2:ELM2"/>
    <mergeCell ref="ELN2:ELR2"/>
    <mergeCell ref="ELS2:ELW2"/>
    <mergeCell ref="EJP2:EJT2"/>
    <mergeCell ref="EJU2:EJY2"/>
    <mergeCell ref="EJZ2:EKD2"/>
    <mergeCell ref="EKE2:EKI2"/>
    <mergeCell ref="EKJ2:EKN2"/>
    <mergeCell ref="EKO2:EKS2"/>
    <mergeCell ref="EIL2:EIP2"/>
    <mergeCell ref="EIQ2:EIU2"/>
    <mergeCell ref="EIV2:EIZ2"/>
    <mergeCell ref="EJA2:EJE2"/>
    <mergeCell ref="EJF2:EJJ2"/>
    <mergeCell ref="EJK2:EJO2"/>
    <mergeCell ref="EHH2:EHL2"/>
    <mergeCell ref="EHM2:EHQ2"/>
    <mergeCell ref="EHR2:EHV2"/>
    <mergeCell ref="EHW2:EIA2"/>
    <mergeCell ref="EIB2:EIF2"/>
    <mergeCell ref="EIG2:EIK2"/>
    <mergeCell ref="EGD2:EGH2"/>
    <mergeCell ref="EGI2:EGM2"/>
    <mergeCell ref="EGN2:EGR2"/>
    <mergeCell ref="EGS2:EGW2"/>
    <mergeCell ref="EGX2:EHB2"/>
    <mergeCell ref="EHC2:EHG2"/>
    <mergeCell ref="EEZ2:EFD2"/>
    <mergeCell ref="EFE2:EFI2"/>
    <mergeCell ref="EFJ2:EFN2"/>
    <mergeCell ref="EFO2:EFS2"/>
    <mergeCell ref="EFT2:EFX2"/>
    <mergeCell ref="EFY2:EGC2"/>
    <mergeCell ref="EDV2:EDZ2"/>
    <mergeCell ref="EEA2:EEE2"/>
    <mergeCell ref="EEF2:EEJ2"/>
    <mergeCell ref="EEK2:EEO2"/>
    <mergeCell ref="EEP2:EET2"/>
    <mergeCell ref="EEU2:EEY2"/>
    <mergeCell ref="ECR2:ECV2"/>
    <mergeCell ref="ECW2:EDA2"/>
    <mergeCell ref="EDB2:EDF2"/>
    <mergeCell ref="EDG2:EDK2"/>
    <mergeCell ref="EDL2:EDP2"/>
    <mergeCell ref="EDQ2:EDU2"/>
    <mergeCell ref="EBN2:EBR2"/>
    <mergeCell ref="EBS2:EBW2"/>
    <mergeCell ref="EBX2:ECB2"/>
    <mergeCell ref="ECC2:ECG2"/>
    <mergeCell ref="ECH2:ECL2"/>
    <mergeCell ref="ECM2:ECQ2"/>
    <mergeCell ref="EAJ2:EAN2"/>
    <mergeCell ref="EAO2:EAS2"/>
    <mergeCell ref="EAT2:EAX2"/>
    <mergeCell ref="EAY2:EBC2"/>
    <mergeCell ref="EBD2:EBH2"/>
    <mergeCell ref="EBI2:EBM2"/>
    <mergeCell ref="DZF2:DZJ2"/>
    <mergeCell ref="DZK2:DZO2"/>
    <mergeCell ref="DZP2:DZT2"/>
    <mergeCell ref="DZU2:DZY2"/>
    <mergeCell ref="DZZ2:EAD2"/>
    <mergeCell ref="EAE2:EAI2"/>
    <mergeCell ref="DYB2:DYF2"/>
    <mergeCell ref="DYG2:DYK2"/>
    <mergeCell ref="DYL2:DYP2"/>
    <mergeCell ref="DYQ2:DYU2"/>
    <mergeCell ref="DYV2:DYZ2"/>
    <mergeCell ref="DZA2:DZE2"/>
    <mergeCell ref="DWX2:DXB2"/>
    <mergeCell ref="DXC2:DXG2"/>
    <mergeCell ref="DXH2:DXL2"/>
    <mergeCell ref="DXM2:DXQ2"/>
    <mergeCell ref="DXR2:DXV2"/>
    <mergeCell ref="DXW2:DYA2"/>
    <mergeCell ref="DVT2:DVX2"/>
    <mergeCell ref="DVY2:DWC2"/>
    <mergeCell ref="DWD2:DWH2"/>
    <mergeCell ref="DWI2:DWM2"/>
    <mergeCell ref="DWN2:DWR2"/>
    <mergeCell ref="DWS2:DWW2"/>
    <mergeCell ref="DUP2:DUT2"/>
    <mergeCell ref="DUU2:DUY2"/>
    <mergeCell ref="DUZ2:DVD2"/>
    <mergeCell ref="DVE2:DVI2"/>
    <mergeCell ref="DVJ2:DVN2"/>
    <mergeCell ref="DVO2:DVS2"/>
    <mergeCell ref="DTL2:DTP2"/>
    <mergeCell ref="DTQ2:DTU2"/>
    <mergeCell ref="DTV2:DTZ2"/>
    <mergeCell ref="DUA2:DUE2"/>
    <mergeCell ref="DUF2:DUJ2"/>
    <mergeCell ref="DUK2:DUO2"/>
    <mergeCell ref="DSH2:DSL2"/>
    <mergeCell ref="DSM2:DSQ2"/>
    <mergeCell ref="DSR2:DSV2"/>
    <mergeCell ref="DSW2:DTA2"/>
    <mergeCell ref="DTB2:DTF2"/>
    <mergeCell ref="DTG2:DTK2"/>
    <mergeCell ref="DRD2:DRH2"/>
    <mergeCell ref="DRI2:DRM2"/>
    <mergeCell ref="DRN2:DRR2"/>
    <mergeCell ref="DRS2:DRW2"/>
    <mergeCell ref="DRX2:DSB2"/>
    <mergeCell ref="DSC2:DSG2"/>
    <mergeCell ref="DPZ2:DQD2"/>
    <mergeCell ref="DQE2:DQI2"/>
    <mergeCell ref="DQJ2:DQN2"/>
    <mergeCell ref="DQO2:DQS2"/>
    <mergeCell ref="DQT2:DQX2"/>
    <mergeCell ref="DQY2:DRC2"/>
    <mergeCell ref="DOV2:DOZ2"/>
    <mergeCell ref="DPA2:DPE2"/>
    <mergeCell ref="DPF2:DPJ2"/>
    <mergeCell ref="DPK2:DPO2"/>
    <mergeCell ref="DPP2:DPT2"/>
    <mergeCell ref="DPU2:DPY2"/>
    <mergeCell ref="DNR2:DNV2"/>
    <mergeCell ref="DNW2:DOA2"/>
    <mergeCell ref="DOB2:DOF2"/>
    <mergeCell ref="DOG2:DOK2"/>
    <mergeCell ref="DOL2:DOP2"/>
    <mergeCell ref="DOQ2:DOU2"/>
    <mergeCell ref="DMN2:DMR2"/>
    <mergeCell ref="DMS2:DMW2"/>
    <mergeCell ref="DMX2:DNB2"/>
    <mergeCell ref="DNC2:DNG2"/>
    <mergeCell ref="DNH2:DNL2"/>
    <mergeCell ref="DNM2:DNQ2"/>
    <mergeCell ref="DLJ2:DLN2"/>
    <mergeCell ref="DLO2:DLS2"/>
    <mergeCell ref="DLT2:DLX2"/>
    <mergeCell ref="DLY2:DMC2"/>
    <mergeCell ref="DMD2:DMH2"/>
    <mergeCell ref="DMI2:DMM2"/>
    <mergeCell ref="DKF2:DKJ2"/>
    <mergeCell ref="DKK2:DKO2"/>
    <mergeCell ref="DKP2:DKT2"/>
    <mergeCell ref="DKU2:DKY2"/>
    <mergeCell ref="DKZ2:DLD2"/>
    <mergeCell ref="DLE2:DLI2"/>
    <mergeCell ref="DJB2:DJF2"/>
    <mergeCell ref="DJG2:DJK2"/>
    <mergeCell ref="DJL2:DJP2"/>
    <mergeCell ref="DJQ2:DJU2"/>
    <mergeCell ref="DJV2:DJZ2"/>
    <mergeCell ref="DKA2:DKE2"/>
    <mergeCell ref="DHX2:DIB2"/>
    <mergeCell ref="DIC2:DIG2"/>
    <mergeCell ref="DIH2:DIL2"/>
    <mergeCell ref="DIM2:DIQ2"/>
    <mergeCell ref="DIR2:DIV2"/>
    <mergeCell ref="DIW2:DJA2"/>
    <mergeCell ref="DGT2:DGX2"/>
    <mergeCell ref="DGY2:DHC2"/>
    <mergeCell ref="DHD2:DHH2"/>
    <mergeCell ref="DHI2:DHM2"/>
    <mergeCell ref="DHN2:DHR2"/>
    <mergeCell ref="DHS2:DHW2"/>
    <mergeCell ref="DFP2:DFT2"/>
    <mergeCell ref="DFU2:DFY2"/>
    <mergeCell ref="DFZ2:DGD2"/>
    <mergeCell ref="DGE2:DGI2"/>
    <mergeCell ref="DGJ2:DGN2"/>
    <mergeCell ref="DGO2:DGS2"/>
    <mergeCell ref="DEL2:DEP2"/>
    <mergeCell ref="DEQ2:DEU2"/>
    <mergeCell ref="DEV2:DEZ2"/>
    <mergeCell ref="DFA2:DFE2"/>
    <mergeCell ref="DFF2:DFJ2"/>
    <mergeCell ref="DFK2:DFO2"/>
    <mergeCell ref="DDH2:DDL2"/>
    <mergeCell ref="DDM2:DDQ2"/>
    <mergeCell ref="DDR2:DDV2"/>
    <mergeCell ref="DDW2:DEA2"/>
    <mergeCell ref="DEB2:DEF2"/>
    <mergeCell ref="DEG2:DEK2"/>
    <mergeCell ref="DCD2:DCH2"/>
    <mergeCell ref="DCI2:DCM2"/>
    <mergeCell ref="DCN2:DCR2"/>
    <mergeCell ref="DCS2:DCW2"/>
    <mergeCell ref="DCX2:DDB2"/>
    <mergeCell ref="DDC2:DDG2"/>
    <mergeCell ref="DAZ2:DBD2"/>
    <mergeCell ref="DBE2:DBI2"/>
    <mergeCell ref="DBJ2:DBN2"/>
    <mergeCell ref="DBO2:DBS2"/>
    <mergeCell ref="DBT2:DBX2"/>
    <mergeCell ref="DBY2:DCC2"/>
    <mergeCell ref="CZV2:CZZ2"/>
    <mergeCell ref="DAA2:DAE2"/>
    <mergeCell ref="DAF2:DAJ2"/>
    <mergeCell ref="DAK2:DAO2"/>
    <mergeCell ref="DAP2:DAT2"/>
    <mergeCell ref="DAU2:DAY2"/>
    <mergeCell ref="CYR2:CYV2"/>
    <mergeCell ref="CYW2:CZA2"/>
    <mergeCell ref="CZB2:CZF2"/>
    <mergeCell ref="CZG2:CZK2"/>
    <mergeCell ref="CZL2:CZP2"/>
    <mergeCell ref="CZQ2:CZU2"/>
    <mergeCell ref="CXN2:CXR2"/>
    <mergeCell ref="CXS2:CXW2"/>
    <mergeCell ref="CXX2:CYB2"/>
    <mergeCell ref="CYC2:CYG2"/>
    <mergeCell ref="CYH2:CYL2"/>
    <mergeCell ref="CYM2:CYQ2"/>
    <mergeCell ref="CWJ2:CWN2"/>
    <mergeCell ref="CWO2:CWS2"/>
    <mergeCell ref="CWT2:CWX2"/>
    <mergeCell ref="CWY2:CXC2"/>
    <mergeCell ref="CXD2:CXH2"/>
    <mergeCell ref="CXI2:CXM2"/>
    <mergeCell ref="CVF2:CVJ2"/>
    <mergeCell ref="CVK2:CVO2"/>
    <mergeCell ref="CVP2:CVT2"/>
    <mergeCell ref="CVU2:CVY2"/>
    <mergeCell ref="CVZ2:CWD2"/>
    <mergeCell ref="CWE2:CWI2"/>
    <mergeCell ref="CUB2:CUF2"/>
    <mergeCell ref="CUG2:CUK2"/>
    <mergeCell ref="CUL2:CUP2"/>
    <mergeCell ref="CUQ2:CUU2"/>
    <mergeCell ref="CUV2:CUZ2"/>
    <mergeCell ref="CVA2:CVE2"/>
    <mergeCell ref="CSX2:CTB2"/>
    <mergeCell ref="CTC2:CTG2"/>
    <mergeCell ref="CTH2:CTL2"/>
    <mergeCell ref="CTM2:CTQ2"/>
    <mergeCell ref="CTR2:CTV2"/>
    <mergeCell ref="CTW2:CUA2"/>
    <mergeCell ref="CRT2:CRX2"/>
    <mergeCell ref="CRY2:CSC2"/>
    <mergeCell ref="CSD2:CSH2"/>
    <mergeCell ref="CSI2:CSM2"/>
    <mergeCell ref="CSN2:CSR2"/>
    <mergeCell ref="CSS2:CSW2"/>
    <mergeCell ref="CQP2:CQT2"/>
    <mergeCell ref="CQU2:CQY2"/>
    <mergeCell ref="CQZ2:CRD2"/>
    <mergeCell ref="CRE2:CRI2"/>
    <mergeCell ref="CRJ2:CRN2"/>
    <mergeCell ref="CRO2:CRS2"/>
    <mergeCell ref="CPL2:CPP2"/>
    <mergeCell ref="CPQ2:CPU2"/>
    <mergeCell ref="CPV2:CPZ2"/>
    <mergeCell ref="CQA2:CQE2"/>
    <mergeCell ref="CQF2:CQJ2"/>
    <mergeCell ref="CQK2:CQO2"/>
    <mergeCell ref="COH2:COL2"/>
    <mergeCell ref="COM2:COQ2"/>
    <mergeCell ref="COR2:COV2"/>
    <mergeCell ref="COW2:CPA2"/>
    <mergeCell ref="CPB2:CPF2"/>
    <mergeCell ref="CPG2:CPK2"/>
    <mergeCell ref="CND2:CNH2"/>
    <mergeCell ref="CNI2:CNM2"/>
    <mergeCell ref="CNN2:CNR2"/>
    <mergeCell ref="CNS2:CNW2"/>
    <mergeCell ref="CNX2:COB2"/>
    <mergeCell ref="COC2:COG2"/>
    <mergeCell ref="CLZ2:CMD2"/>
    <mergeCell ref="CME2:CMI2"/>
    <mergeCell ref="CMJ2:CMN2"/>
    <mergeCell ref="CMO2:CMS2"/>
    <mergeCell ref="CMT2:CMX2"/>
    <mergeCell ref="CMY2:CNC2"/>
    <mergeCell ref="CKV2:CKZ2"/>
    <mergeCell ref="CLA2:CLE2"/>
    <mergeCell ref="CLF2:CLJ2"/>
    <mergeCell ref="CLK2:CLO2"/>
    <mergeCell ref="CLP2:CLT2"/>
    <mergeCell ref="CLU2:CLY2"/>
    <mergeCell ref="CJR2:CJV2"/>
    <mergeCell ref="CJW2:CKA2"/>
    <mergeCell ref="CKB2:CKF2"/>
    <mergeCell ref="CKG2:CKK2"/>
    <mergeCell ref="CKL2:CKP2"/>
    <mergeCell ref="CKQ2:CKU2"/>
    <mergeCell ref="CIN2:CIR2"/>
    <mergeCell ref="CIS2:CIW2"/>
    <mergeCell ref="CIX2:CJB2"/>
    <mergeCell ref="CJC2:CJG2"/>
    <mergeCell ref="CJH2:CJL2"/>
    <mergeCell ref="CJM2:CJQ2"/>
    <mergeCell ref="CHJ2:CHN2"/>
    <mergeCell ref="CHO2:CHS2"/>
    <mergeCell ref="CHT2:CHX2"/>
    <mergeCell ref="CHY2:CIC2"/>
    <mergeCell ref="CID2:CIH2"/>
    <mergeCell ref="CII2:CIM2"/>
    <mergeCell ref="CGF2:CGJ2"/>
    <mergeCell ref="CGK2:CGO2"/>
    <mergeCell ref="CGP2:CGT2"/>
    <mergeCell ref="CGU2:CGY2"/>
    <mergeCell ref="CGZ2:CHD2"/>
    <mergeCell ref="CHE2:CHI2"/>
    <mergeCell ref="CFB2:CFF2"/>
    <mergeCell ref="CFG2:CFK2"/>
    <mergeCell ref="CFL2:CFP2"/>
    <mergeCell ref="CFQ2:CFU2"/>
    <mergeCell ref="CFV2:CFZ2"/>
    <mergeCell ref="CGA2:CGE2"/>
    <mergeCell ref="CDX2:CEB2"/>
    <mergeCell ref="CEC2:CEG2"/>
    <mergeCell ref="CEH2:CEL2"/>
    <mergeCell ref="CEM2:CEQ2"/>
    <mergeCell ref="CER2:CEV2"/>
    <mergeCell ref="CEW2:CFA2"/>
    <mergeCell ref="CCT2:CCX2"/>
    <mergeCell ref="CCY2:CDC2"/>
    <mergeCell ref="CDD2:CDH2"/>
    <mergeCell ref="CDI2:CDM2"/>
    <mergeCell ref="CDN2:CDR2"/>
    <mergeCell ref="CDS2:CDW2"/>
    <mergeCell ref="CBP2:CBT2"/>
    <mergeCell ref="CBU2:CBY2"/>
    <mergeCell ref="CBZ2:CCD2"/>
    <mergeCell ref="CCE2:CCI2"/>
    <mergeCell ref="CCJ2:CCN2"/>
    <mergeCell ref="CCO2:CCS2"/>
    <mergeCell ref="CAL2:CAP2"/>
    <mergeCell ref="CAQ2:CAU2"/>
    <mergeCell ref="CAV2:CAZ2"/>
    <mergeCell ref="CBA2:CBE2"/>
    <mergeCell ref="CBF2:CBJ2"/>
    <mergeCell ref="CBK2:CBO2"/>
    <mergeCell ref="BZH2:BZL2"/>
    <mergeCell ref="BZM2:BZQ2"/>
    <mergeCell ref="BZR2:BZV2"/>
    <mergeCell ref="BZW2:CAA2"/>
    <mergeCell ref="CAB2:CAF2"/>
    <mergeCell ref="CAG2:CAK2"/>
    <mergeCell ref="BYD2:BYH2"/>
    <mergeCell ref="BYI2:BYM2"/>
    <mergeCell ref="BYN2:BYR2"/>
    <mergeCell ref="BYS2:BYW2"/>
    <mergeCell ref="BYX2:BZB2"/>
    <mergeCell ref="BZC2:BZG2"/>
    <mergeCell ref="BWZ2:BXD2"/>
    <mergeCell ref="BXE2:BXI2"/>
    <mergeCell ref="BXJ2:BXN2"/>
    <mergeCell ref="BXO2:BXS2"/>
    <mergeCell ref="BXT2:BXX2"/>
    <mergeCell ref="BXY2:BYC2"/>
    <mergeCell ref="BVV2:BVZ2"/>
    <mergeCell ref="BWA2:BWE2"/>
    <mergeCell ref="BWF2:BWJ2"/>
    <mergeCell ref="BWK2:BWO2"/>
    <mergeCell ref="BWP2:BWT2"/>
    <mergeCell ref="BWU2:BWY2"/>
    <mergeCell ref="BUR2:BUV2"/>
    <mergeCell ref="BUW2:BVA2"/>
    <mergeCell ref="BVB2:BVF2"/>
    <mergeCell ref="BVG2:BVK2"/>
    <mergeCell ref="BVL2:BVP2"/>
    <mergeCell ref="BVQ2:BVU2"/>
    <mergeCell ref="BTN2:BTR2"/>
    <mergeCell ref="BTS2:BTW2"/>
    <mergeCell ref="BTX2:BUB2"/>
    <mergeCell ref="BUC2:BUG2"/>
    <mergeCell ref="BUH2:BUL2"/>
    <mergeCell ref="BUM2:BUQ2"/>
    <mergeCell ref="BSJ2:BSN2"/>
    <mergeCell ref="BSO2:BSS2"/>
    <mergeCell ref="BST2:BSX2"/>
    <mergeCell ref="BSY2:BTC2"/>
    <mergeCell ref="BTD2:BTH2"/>
    <mergeCell ref="BTI2:BTM2"/>
    <mergeCell ref="BRF2:BRJ2"/>
    <mergeCell ref="BRK2:BRO2"/>
    <mergeCell ref="BRP2:BRT2"/>
    <mergeCell ref="BRU2:BRY2"/>
    <mergeCell ref="BRZ2:BSD2"/>
    <mergeCell ref="BSE2:BSI2"/>
    <mergeCell ref="BQB2:BQF2"/>
    <mergeCell ref="BQG2:BQK2"/>
    <mergeCell ref="BQL2:BQP2"/>
    <mergeCell ref="BQQ2:BQU2"/>
    <mergeCell ref="BQV2:BQZ2"/>
    <mergeCell ref="BRA2:BRE2"/>
    <mergeCell ref="BOX2:BPB2"/>
    <mergeCell ref="BPC2:BPG2"/>
    <mergeCell ref="BPH2:BPL2"/>
    <mergeCell ref="BPM2:BPQ2"/>
    <mergeCell ref="BPR2:BPV2"/>
    <mergeCell ref="BPW2:BQA2"/>
    <mergeCell ref="BNT2:BNX2"/>
    <mergeCell ref="BNY2:BOC2"/>
    <mergeCell ref="BOD2:BOH2"/>
    <mergeCell ref="BOI2:BOM2"/>
    <mergeCell ref="BON2:BOR2"/>
    <mergeCell ref="BOS2:BOW2"/>
    <mergeCell ref="BMP2:BMT2"/>
    <mergeCell ref="BMU2:BMY2"/>
    <mergeCell ref="BMZ2:BND2"/>
    <mergeCell ref="BNE2:BNI2"/>
    <mergeCell ref="BNJ2:BNN2"/>
    <mergeCell ref="BNO2:BNS2"/>
    <mergeCell ref="BLL2:BLP2"/>
    <mergeCell ref="BLQ2:BLU2"/>
    <mergeCell ref="BLV2:BLZ2"/>
    <mergeCell ref="BMA2:BME2"/>
    <mergeCell ref="BMF2:BMJ2"/>
    <mergeCell ref="BMK2:BMO2"/>
    <mergeCell ref="BKH2:BKL2"/>
    <mergeCell ref="BKM2:BKQ2"/>
    <mergeCell ref="BKR2:BKV2"/>
    <mergeCell ref="BKW2:BLA2"/>
    <mergeCell ref="BLB2:BLF2"/>
    <mergeCell ref="BLG2:BLK2"/>
    <mergeCell ref="BJD2:BJH2"/>
    <mergeCell ref="BJI2:BJM2"/>
    <mergeCell ref="BJN2:BJR2"/>
    <mergeCell ref="BJS2:BJW2"/>
    <mergeCell ref="BJX2:BKB2"/>
    <mergeCell ref="BKC2:BKG2"/>
    <mergeCell ref="BHZ2:BID2"/>
    <mergeCell ref="BIE2:BII2"/>
    <mergeCell ref="BIJ2:BIN2"/>
    <mergeCell ref="BIO2:BIS2"/>
    <mergeCell ref="BIT2:BIX2"/>
    <mergeCell ref="BIY2:BJC2"/>
    <mergeCell ref="BGV2:BGZ2"/>
    <mergeCell ref="BHA2:BHE2"/>
    <mergeCell ref="BHF2:BHJ2"/>
    <mergeCell ref="BHK2:BHO2"/>
    <mergeCell ref="BHP2:BHT2"/>
    <mergeCell ref="BHU2:BHY2"/>
    <mergeCell ref="BFR2:BFV2"/>
    <mergeCell ref="BFW2:BGA2"/>
    <mergeCell ref="BGB2:BGF2"/>
    <mergeCell ref="BGG2:BGK2"/>
    <mergeCell ref="BGL2:BGP2"/>
    <mergeCell ref="BGQ2:BGU2"/>
    <mergeCell ref="BEN2:BER2"/>
    <mergeCell ref="BES2:BEW2"/>
    <mergeCell ref="BEX2:BFB2"/>
    <mergeCell ref="BFC2:BFG2"/>
    <mergeCell ref="BFH2:BFL2"/>
    <mergeCell ref="BFM2:BFQ2"/>
    <mergeCell ref="BDJ2:BDN2"/>
    <mergeCell ref="BDO2:BDS2"/>
    <mergeCell ref="BDT2:BDX2"/>
    <mergeCell ref="BDY2:BEC2"/>
    <mergeCell ref="BED2:BEH2"/>
    <mergeCell ref="BEI2:BEM2"/>
    <mergeCell ref="BCF2:BCJ2"/>
    <mergeCell ref="BCK2:BCO2"/>
    <mergeCell ref="BCP2:BCT2"/>
    <mergeCell ref="BCU2:BCY2"/>
    <mergeCell ref="BCZ2:BDD2"/>
    <mergeCell ref="BDE2:BDI2"/>
    <mergeCell ref="BBB2:BBF2"/>
    <mergeCell ref="BBG2:BBK2"/>
    <mergeCell ref="BBL2:BBP2"/>
    <mergeCell ref="BBQ2:BBU2"/>
    <mergeCell ref="BBV2:BBZ2"/>
    <mergeCell ref="BCA2:BCE2"/>
    <mergeCell ref="AZX2:BAB2"/>
    <mergeCell ref="BAC2:BAG2"/>
    <mergeCell ref="BAH2:BAL2"/>
    <mergeCell ref="BAM2:BAQ2"/>
    <mergeCell ref="BAR2:BAV2"/>
    <mergeCell ref="BAW2:BBA2"/>
    <mergeCell ref="AYT2:AYX2"/>
    <mergeCell ref="AYY2:AZC2"/>
    <mergeCell ref="AZD2:AZH2"/>
    <mergeCell ref="AZI2:AZM2"/>
    <mergeCell ref="AZN2:AZR2"/>
    <mergeCell ref="AZS2:AZW2"/>
    <mergeCell ref="AXP2:AXT2"/>
    <mergeCell ref="AXU2:AXY2"/>
    <mergeCell ref="AXZ2:AYD2"/>
    <mergeCell ref="AYE2:AYI2"/>
    <mergeCell ref="AYJ2:AYN2"/>
    <mergeCell ref="AYO2:AYS2"/>
    <mergeCell ref="AWL2:AWP2"/>
    <mergeCell ref="AWQ2:AWU2"/>
    <mergeCell ref="AWV2:AWZ2"/>
    <mergeCell ref="AXA2:AXE2"/>
    <mergeCell ref="AXF2:AXJ2"/>
    <mergeCell ref="AXK2:AXO2"/>
    <mergeCell ref="AVH2:AVL2"/>
    <mergeCell ref="AVM2:AVQ2"/>
    <mergeCell ref="AVR2:AVV2"/>
    <mergeCell ref="AVW2:AWA2"/>
    <mergeCell ref="AWB2:AWF2"/>
    <mergeCell ref="AWG2:AWK2"/>
    <mergeCell ref="AUD2:AUH2"/>
    <mergeCell ref="AUI2:AUM2"/>
    <mergeCell ref="AUN2:AUR2"/>
    <mergeCell ref="AUS2:AUW2"/>
    <mergeCell ref="AUX2:AVB2"/>
    <mergeCell ref="AVC2:AVG2"/>
    <mergeCell ref="ASZ2:ATD2"/>
    <mergeCell ref="ATE2:ATI2"/>
    <mergeCell ref="ATJ2:ATN2"/>
    <mergeCell ref="ATO2:ATS2"/>
    <mergeCell ref="ATT2:ATX2"/>
    <mergeCell ref="ATY2:AUC2"/>
    <mergeCell ref="ARV2:ARZ2"/>
    <mergeCell ref="ASA2:ASE2"/>
    <mergeCell ref="ASF2:ASJ2"/>
    <mergeCell ref="ASK2:ASO2"/>
    <mergeCell ref="ASP2:AST2"/>
    <mergeCell ref="ASU2:ASY2"/>
    <mergeCell ref="AQR2:AQV2"/>
    <mergeCell ref="AQW2:ARA2"/>
    <mergeCell ref="ARB2:ARF2"/>
    <mergeCell ref="ARG2:ARK2"/>
    <mergeCell ref="ARL2:ARP2"/>
    <mergeCell ref="ARQ2:ARU2"/>
    <mergeCell ref="APN2:APR2"/>
    <mergeCell ref="APS2:APW2"/>
    <mergeCell ref="APX2:AQB2"/>
    <mergeCell ref="AQC2:AQG2"/>
    <mergeCell ref="AQH2:AQL2"/>
    <mergeCell ref="AQM2:AQQ2"/>
    <mergeCell ref="AOJ2:AON2"/>
    <mergeCell ref="AOO2:AOS2"/>
    <mergeCell ref="AOT2:AOX2"/>
    <mergeCell ref="AOY2:APC2"/>
    <mergeCell ref="APD2:APH2"/>
    <mergeCell ref="API2:APM2"/>
    <mergeCell ref="ANF2:ANJ2"/>
    <mergeCell ref="ANK2:ANO2"/>
    <mergeCell ref="ANP2:ANT2"/>
    <mergeCell ref="ANU2:ANY2"/>
    <mergeCell ref="ANZ2:AOD2"/>
    <mergeCell ref="AOE2:AOI2"/>
    <mergeCell ref="AMB2:AMF2"/>
    <mergeCell ref="AMG2:AMK2"/>
    <mergeCell ref="AML2:AMP2"/>
    <mergeCell ref="AMQ2:AMU2"/>
    <mergeCell ref="AMV2:AMZ2"/>
    <mergeCell ref="ANA2:ANE2"/>
    <mergeCell ref="AKX2:ALB2"/>
    <mergeCell ref="ALC2:ALG2"/>
    <mergeCell ref="ALH2:ALL2"/>
    <mergeCell ref="ALM2:ALQ2"/>
    <mergeCell ref="ALR2:ALV2"/>
    <mergeCell ref="ALW2:AMA2"/>
    <mergeCell ref="AJT2:AJX2"/>
    <mergeCell ref="AJY2:AKC2"/>
    <mergeCell ref="AKD2:AKH2"/>
    <mergeCell ref="AKI2:AKM2"/>
    <mergeCell ref="AKN2:AKR2"/>
    <mergeCell ref="AKS2:AKW2"/>
    <mergeCell ref="AIP2:AIT2"/>
    <mergeCell ref="AIU2:AIY2"/>
    <mergeCell ref="AIZ2:AJD2"/>
    <mergeCell ref="AJE2:AJI2"/>
    <mergeCell ref="AJJ2:AJN2"/>
    <mergeCell ref="AJO2:AJS2"/>
    <mergeCell ref="AHL2:AHP2"/>
    <mergeCell ref="AHQ2:AHU2"/>
    <mergeCell ref="AHV2:AHZ2"/>
    <mergeCell ref="AIA2:AIE2"/>
    <mergeCell ref="AIF2:AIJ2"/>
    <mergeCell ref="AIK2:AIO2"/>
    <mergeCell ref="AGH2:AGL2"/>
    <mergeCell ref="AGM2:AGQ2"/>
    <mergeCell ref="AGR2:AGV2"/>
    <mergeCell ref="AGW2:AHA2"/>
    <mergeCell ref="AHB2:AHF2"/>
    <mergeCell ref="AHG2:AHK2"/>
    <mergeCell ref="AFD2:AFH2"/>
    <mergeCell ref="AFI2:AFM2"/>
    <mergeCell ref="AFN2:AFR2"/>
    <mergeCell ref="AFS2:AFW2"/>
    <mergeCell ref="AFX2:AGB2"/>
    <mergeCell ref="AGC2:AGG2"/>
    <mergeCell ref="ADZ2:AED2"/>
    <mergeCell ref="AEE2:AEI2"/>
    <mergeCell ref="AEJ2:AEN2"/>
    <mergeCell ref="AEO2:AES2"/>
    <mergeCell ref="AET2:AEX2"/>
    <mergeCell ref="AEY2:AFC2"/>
    <mergeCell ref="ACV2:ACZ2"/>
    <mergeCell ref="ADA2:ADE2"/>
    <mergeCell ref="ADF2:ADJ2"/>
    <mergeCell ref="ADK2:ADO2"/>
    <mergeCell ref="ADP2:ADT2"/>
    <mergeCell ref="ADU2:ADY2"/>
    <mergeCell ref="ABR2:ABV2"/>
    <mergeCell ref="ABW2:ACA2"/>
    <mergeCell ref="ACB2:ACF2"/>
    <mergeCell ref="ACG2:ACK2"/>
    <mergeCell ref="ACL2:ACP2"/>
    <mergeCell ref="ACQ2:ACU2"/>
    <mergeCell ref="AAN2:AAR2"/>
    <mergeCell ref="AAS2:AAW2"/>
    <mergeCell ref="AAX2:ABB2"/>
    <mergeCell ref="ABC2:ABG2"/>
    <mergeCell ref="ABH2:ABL2"/>
    <mergeCell ref="ABM2:ABQ2"/>
    <mergeCell ref="ZJ2:ZN2"/>
    <mergeCell ref="ZO2:ZS2"/>
    <mergeCell ref="ZT2:ZX2"/>
    <mergeCell ref="ZY2:AAC2"/>
    <mergeCell ref="AAD2:AAH2"/>
    <mergeCell ref="AAI2:AAM2"/>
    <mergeCell ref="YF2:YJ2"/>
    <mergeCell ref="YK2:YO2"/>
    <mergeCell ref="YP2:YT2"/>
    <mergeCell ref="YU2:YY2"/>
    <mergeCell ref="YZ2:ZD2"/>
    <mergeCell ref="ZE2:ZI2"/>
    <mergeCell ref="XB2:XF2"/>
    <mergeCell ref="XG2:XK2"/>
    <mergeCell ref="XL2:XP2"/>
    <mergeCell ref="XQ2:XU2"/>
    <mergeCell ref="XV2:XZ2"/>
    <mergeCell ref="YA2:YE2"/>
    <mergeCell ref="VX2:WB2"/>
    <mergeCell ref="WC2:WG2"/>
    <mergeCell ref="WH2:WL2"/>
    <mergeCell ref="WM2:WQ2"/>
    <mergeCell ref="WR2:WV2"/>
    <mergeCell ref="WW2:XA2"/>
    <mergeCell ref="UT2:UX2"/>
    <mergeCell ref="UY2:VC2"/>
    <mergeCell ref="VD2:VH2"/>
    <mergeCell ref="VI2:VM2"/>
    <mergeCell ref="VN2:VR2"/>
    <mergeCell ref="VS2:VW2"/>
    <mergeCell ref="TP2:TT2"/>
    <mergeCell ref="TU2:TY2"/>
    <mergeCell ref="TZ2:UD2"/>
    <mergeCell ref="UE2:UI2"/>
    <mergeCell ref="UJ2:UN2"/>
    <mergeCell ref="UO2:US2"/>
    <mergeCell ref="SL2:SP2"/>
    <mergeCell ref="SQ2:SU2"/>
    <mergeCell ref="SV2:SZ2"/>
    <mergeCell ref="TA2:TE2"/>
    <mergeCell ref="TF2:TJ2"/>
    <mergeCell ref="TK2:TO2"/>
    <mergeCell ref="RH2:RL2"/>
    <mergeCell ref="RM2:RQ2"/>
    <mergeCell ref="RR2:RV2"/>
    <mergeCell ref="RW2:SA2"/>
    <mergeCell ref="SB2:SF2"/>
    <mergeCell ref="SG2:SK2"/>
    <mergeCell ref="QD2:QH2"/>
    <mergeCell ref="QI2:QM2"/>
    <mergeCell ref="QN2:QR2"/>
    <mergeCell ref="QS2:QW2"/>
    <mergeCell ref="QX2:RB2"/>
    <mergeCell ref="RC2:RG2"/>
    <mergeCell ref="OZ2:PD2"/>
    <mergeCell ref="PE2:PI2"/>
    <mergeCell ref="PJ2:PN2"/>
    <mergeCell ref="PO2:PS2"/>
    <mergeCell ref="PT2:PX2"/>
    <mergeCell ref="PY2:QC2"/>
    <mergeCell ref="NV2:NZ2"/>
    <mergeCell ref="OA2:OE2"/>
    <mergeCell ref="OF2:OJ2"/>
    <mergeCell ref="OK2:OO2"/>
    <mergeCell ref="OP2:OT2"/>
    <mergeCell ref="OU2:OY2"/>
    <mergeCell ref="MR2:MV2"/>
    <mergeCell ref="MW2:NA2"/>
    <mergeCell ref="NB2:NF2"/>
    <mergeCell ref="NG2:NK2"/>
    <mergeCell ref="NL2:NP2"/>
    <mergeCell ref="NQ2:NU2"/>
    <mergeCell ref="LN2:LR2"/>
    <mergeCell ref="LS2:LW2"/>
    <mergeCell ref="LX2:MB2"/>
    <mergeCell ref="MC2:MG2"/>
    <mergeCell ref="MH2:ML2"/>
    <mergeCell ref="MM2:MQ2"/>
    <mergeCell ref="KJ2:KN2"/>
    <mergeCell ref="KO2:KS2"/>
    <mergeCell ref="KT2:KX2"/>
    <mergeCell ref="KY2:LC2"/>
    <mergeCell ref="LD2:LH2"/>
    <mergeCell ref="LI2:LM2"/>
    <mergeCell ref="JF2:JJ2"/>
    <mergeCell ref="JK2:JO2"/>
    <mergeCell ref="JP2:JT2"/>
    <mergeCell ref="JU2:JY2"/>
    <mergeCell ref="JZ2:KD2"/>
    <mergeCell ref="KE2:KI2"/>
    <mergeCell ref="IB2:IF2"/>
    <mergeCell ref="IG2:IK2"/>
    <mergeCell ref="IL2:IP2"/>
    <mergeCell ref="IQ2:IU2"/>
    <mergeCell ref="IV2:IZ2"/>
    <mergeCell ref="JA2:JE2"/>
    <mergeCell ref="GX2:HB2"/>
    <mergeCell ref="HC2:HG2"/>
    <mergeCell ref="HH2:HL2"/>
    <mergeCell ref="HM2:HQ2"/>
    <mergeCell ref="HR2:HV2"/>
    <mergeCell ref="HW2:IA2"/>
    <mergeCell ref="FT2:FX2"/>
    <mergeCell ref="FY2:GC2"/>
    <mergeCell ref="GD2:GH2"/>
    <mergeCell ref="GI2:GM2"/>
    <mergeCell ref="GN2:GR2"/>
    <mergeCell ref="GS2:GW2"/>
    <mergeCell ref="EP2:ET2"/>
    <mergeCell ref="EU2:EY2"/>
    <mergeCell ref="EZ2:FD2"/>
    <mergeCell ref="FE2:FI2"/>
    <mergeCell ref="FJ2:FN2"/>
    <mergeCell ref="FO2:FS2"/>
    <mergeCell ref="DL2:DP2"/>
    <mergeCell ref="DQ2:DU2"/>
    <mergeCell ref="DV2:DZ2"/>
    <mergeCell ref="EA2:EE2"/>
    <mergeCell ref="EF2:EJ2"/>
    <mergeCell ref="EK2:EO2"/>
    <mergeCell ref="A1:C1"/>
    <mergeCell ref="A2:C2"/>
    <mergeCell ref="F2:J2"/>
    <mergeCell ref="K2:O2"/>
    <mergeCell ref="P2:T2"/>
    <mergeCell ref="U2:Y2"/>
    <mergeCell ref="CH2:CL2"/>
    <mergeCell ref="CM2:CQ2"/>
    <mergeCell ref="CR2:CV2"/>
    <mergeCell ref="CW2:DA2"/>
    <mergeCell ref="DB2:DF2"/>
    <mergeCell ref="DG2:DK2"/>
    <mergeCell ref="BD2:BH2"/>
    <mergeCell ref="BI2:BM2"/>
    <mergeCell ref="BN2:BR2"/>
    <mergeCell ref="BS2:BW2"/>
    <mergeCell ref="BX2:CB2"/>
    <mergeCell ref="CC2:CG2"/>
    <mergeCell ref="Z2:AD2"/>
    <mergeCell ref="AE2:AI2"/>
    <mergeCell ref="AJ2:AN2"/>
    <mergeCell ref="AO2:AS2"/>
    <mergeCell ref="AT2:AX2"/>
    <mergeCell ref="AY2:BC2"/>
  </mergeCells>
  <pageMargins left="0.19685039370078741" right="0.19685039370078741" top="0.19685039370078741" bottom="0.19685039370078741" header="0.51181102362204722" footer="0.51181102362204722"/>
  <pageSetup paperSize="9" scale="1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4">
    <pageSetUpPr fitToPage="1"/>
  </sheetPr>
  <dimension ref="A1:T55"/>
  <sheetViews>
    <sheetView zoomScaleNormal="100" workbookViewId="0"/>
  </sheetViews>
  <sheetFormatPr defaultColWidth="13" defaultRowHeight="13.2"/>
  <cols>
    <col min="1" max="1" width="9.21875" customWidth="1"/>
    <col min="2" max="2" width="18.21875" customWidth="1"/>
    <col min="3" max="3" width="13" customWidth="1"/>
    <col min="4" max="4" width="30.77734375" customWidth="1"/>
    <col min="5" max="5" width="14" customWidth="1"/>
    <col min="6" max="6" width="10.21875" customWidth="1"/>
    <col min="7" max="7" width="29" customWidth="1"/>
    <col min="8" max="9" width="11.5546875" customWidth="1"/>
    <col min="10" max="10" width="10.21875" customWidth="1"/>
    <col min="11" max="11" width="39.5546875" customWidth="1"/>
    <col min="12" max="12" width="11" customWidth="1"/>
    <col min="13" max="13" width="23" customWidth="1"/>
    <col min="14" max="14" width="14.21875" style="7" customWidth="1"/>
    <col min="15" max="15" width="102" customWidth="1"/>
    <col min="16" max="16" width="44.2187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0.35" customHeight="1">
      <c r="A2" s="277" t="s">
        <v>2980</v>
      </c>
      <c r="B2" s="268"/>
      <c r="C2" s="268"/>
      <c r="D2" s="269"/>
      <c r="E2" s="269"/>
      <c r="F2" s="269"/>
      <c r="G2" s="269"/>
      <c r="H2" s="269"/>
      <c r="I2" s="269"/>
      <c r="J2" s="269"/>
      <c r="K2" s="269"/>
      <c r="L2" s="269"/>
      <c r="M2" s="269"/>
      <c r="N2" s="269"/>
      <c r="O2" s="270"/>
      <c r="P2" s="269"/>
      <c r="Q2" s="269"/>
      <c r="R2" s="269"/>
      <c r="S2" s="269"/>
      <c r="T2" s="271"/>
    </row>
    <row r="3" spans="1:20" ht="152.25" customHeight="1">
      <c r="A3" s="246" t="s">
        <v>2978</v>
      </c>
      <c r="B3" s="246"/>
      <c r="C3" s="246"/>
      <c r="D3" s="246"/>
      <c r="E3" s="247"/>
      <c r="F3" s="248"/>
      <c r="G3" s="249"/>
      <c r="H3" s="748" t="s">
        <v>7907</v>
      </c>
      <c r="I3" s="749"/>
      <c r="J3" s="749"/>
      <c r="K3" s="750"/>
      <c r="L3" s="754" t="s">
        <v>6472</v>
      </c>
      <c r="M3" s="755"/>
      <c r="N3" s="618" t="s">
        <v>8111</v>
      </c>
      <c r="O3" s="250" t="s">
        <v>8180</v>
      </c>
      <c r="P3" s="251"/>
      <c r="Q3" s="251"/>
      <c r="R3" s="251"/>
      <c r="S3" s="251"/>
      <c r="T3" s="252"/>
    </row>
    <row r="4" spans="1:20" ht="70.5" customHeight="1">
      <c r="A4" s="230" t="s">
        <v>86</v>
      </c>
      <c r="B4" s="229" t="s">
        <v>3768</v>
      </c>
      <c r="C4" s="394" t="s">
        <v>5612</v>
      </c>
      <c r="D4" s="229" t="s">
        <v>59</v>
      </c>
      <c r="E4" s="234" t="s">
        <v>60</v>
      </c>
      <c r="F4" s="234" t="s">
        <v>61</v>
      </c>
      <c r="G4" s="229" t="s">
        <v>62</v>
      </c>
      <c r="H4" s="751" t="s">
        <v>96</v>
      </c>
      <c r="I4" s="752"/>
      <c r="J4" s="752"/>
      <c r="K4" s="753"/>
      <c r="L4" s="235" t="s">
        <v>97</v>
      </c>
      <c r="M4" s="229" t="s">
        <v>63</v>
      </c>
      <c r="N4" s="231" t="s">
        <v>6421</v>
      </c>
      <c r="O4" s="229" t="s">
        <v>98</v>
      </c>
      <c r="P4" s="229" t="s">
        <v>1877</v>
      </c>
      <c r="Q4" s="751" t="s">
        <v>1878</v>
      </c>
      <c r="R4" s="752"/>
      <c r="S4" s="753"/>
      <c r="T4" s="229" t="s">
        <v>1879</v>
      </c>
    </row>
    <row r="5" spans="1:20" ht="41.25" customHeight="1">
      <c r="A5" s="229"/>
      <c r="B5" s="229"/>
      <c r="C5" s="229"/>
      <c r="D5" s="229"/>
      <c r="E5" s="229"/>
      <c r="F5" s="229"/>
      <c r="G5" s="229"/>
      <c r="H5" s="234" t="s">
        <v>90</v>
      </c>
      <c r="I5" s="234" t="s">
        <v>91</v>
      </c>
      <c r="J5" s="234" t="s">
        <v>92</v>
      </c>
      <c r="K5" s="234" t="s">
        <v>93</v>
      </c>
      <c r="L5" s="234"/>
      <c r="M5" s="229"/>
      <c r="N5" s="231"/>
      <c r="O5" s="229"/>
      <c r="P5" s="229" t="s">
        <v>1880</v>
      </c>
      <c r="Q5" s="229" t="s">
        <v>1881</v>
      </c>
      <c r="R5" s="229" t="s">
        <v>1882</v>
      </c>
      <c r="S5" s="229" t="s">
        <v>7661</v>
      </c>
      <c r="T5" s="229"/>
    </row>
    <row r="6" spans="1:20" s="8" customFormat="1" ht="108.75" customHeight="1">
      <c r="A6" s="94" t="s">
        <v>1547</v>
      </c>
      <c r="B6" s="16" t="s">
        <v>99</v>
      </c>
      <c r="C6" s="16" t="s">
        <v>2</v>
      </c>
      <c r="D6" s="60" t="s">
        <v>2979</v>
      </c>
      <c r="E6" s="51" t="s">
        <v>100</v>
      </c>
      <c r="F6" s="39"/>
      <c r="G6" s="9"/>
      <c r="H6" s="9" t="s">
        <v>101</v>
      </c>
      <c r="I6" s="9" t="s">
        <v>101</v>
      </c>
      <c r="J6" s="9" t="s">
        <v>52</v>
      </c>
      <c r="K6" s="9" t="s">
        <v>4427</v>
      </c>
      <c r="L6" s="9" t="s">
        <v>102</v>
      </c>
      <c r="M6" s="9" t="s">
        <v>7397</v>
      </c>
      <c r="N6" s="39" t="s">
        <v>38</v>
      </c>
      <c r="O6" s="66" t="s">
        <v>5747</v>
      </c>
      <c r="P6" s="81"/>
      <c r="Q6" s="39" t="s">
        <v>128</v>
      </c>
      <c r="R6" s="111" t="s">
        <v>128</v>
      </c>
      <c r="S6" s="111" t="s">
        <v>128</v>
      </c>
      <c r="T6" s="111" t="s">
        <v>6205</v>
      </c>
    </row>
    <row r="7" spans="1:20" s="8" customFormat="1" ht="147" customHeight="1">
      <c r="A7" s="206" t="s">
        <v>1548</v>
      </c>
      <c r="B7" s="16" t="s">
        <v>3380</v>
      </c>
      <c r="C7" s="16" t="s">
        <v>4130</v>
      </c>
      <c r="D7" s="60" t="s">
        <v>5813</v>
      </c>
      <c r="E7" s="51" t="s">
        <v>3382</v>
      </c>
      <c r="F7" s="51"/>
      <c r="G7" s="51"/>
      <c r="H7" s="9" t="s">
        <v>101</v>
      </c>
      <c r="I7" s="9" t="s">
        <v>101</v>
      </c>
      <c r="J7" s="9" t="s">
        <v>101</v>
      </c>
      <c r="K7" s="9" t="s">
        <v>6469</v>
      </c>
      <c r="L7" s="9" t="s">
        <v>102</v>
      </c>
      <c r="M7" s="9" t="s">
        <v>7397</v>
      </c>
      <c r="N7" s="39" t="s">
        <v>38</v>
      </c>
      <c r="O7" s="66" t="s">
        <v>6422</v>
      </c>
      <c r="P7" s="81"/>
      <c r="Q7" s="111" t="s">
        <v>128</v>
      </c>
      <c r="R7" s="111" t="s">
        <v>128</v>
      </c>
      <c r="S7" s="111" t="s">
        <v>128</v>
      </c>
      <c r="T7" s="111" t="s">
        <v>6205</v>
      </c>
    </row>
    <row r="8" spans="1:20" s="8" customFormat="1" ht="226.5" customHeight="1">
      <c r="A8" s="94" t="s">
        <v>1549</v>
      </c>
      <c r="B8" s="16" t="s">
        <v>3428</v>
      </c>
      <c r="C8" s="16" t="s">
        <v>4131</v>
      </c>
      <c r="D8" s="60" t="s">
        <v>3795</v>
      </c>
      <c r="E8" s="51" t="s">
        <v>3382</v>
      </c>
      <c r="F8" s="39"/>
      <c r="G8" s="9"/>
      <c r="H8" s="9" t="s">
        <v>101</v>
      </c>
      <c r="I8" s="9" t="s">
        <v>101</v>
      </c>
      <c r="J8" s="9" t="s">
        <v>107</v>
      </c>
      <c r="K8" s="9" t="s">
        <v>6311</v>
      </c>
      <c r="L8" s="9" t="s">
        <v>102</v>
      </c>
      <c r="M8" s="9" t="s">
        <v>7397</v>
      </c>
      <c r="N8" s="39" t="s">
        <v>38</v>
      </c>
      <c r="O8" s="66" t="s">
        <v>6423</v>
      </c>
      <c r="P8" s="81"/>
      <c r="Q8" s="111" t="s">
        <v>128</v>
      </c>
      <c r="R8" s="111" t="s">
        <v>128</v>
      </c>
      <c r="S8" s="111" t="s">
        <v>128</v>
      </c>
      <c r="T8" s="111" t="s">
        <v>6205</v>
      </c>
    </row>
    <row r="9" spans="1:20" s="355" customFormat="1" ht="156.75" customHeight="1">
      <c r="A9" s="94" t="s">
        <v>1550</v>
      </c>
      <c r="B9" s="16" t="s">
        <v>110</v>
      </c>
      <c r="C9" s="16" t="s">
        <v>4133</v>
      </c>
      <c r="D9" s="60" t="s">
        <v>7393</v>
      </c>
      <c r="E9" s="51" t="s">
        <v>337</v>
      </c>
      <c r="F9" s="39"/>
      <c r="G9" s="9"/>
      <c r="H9" s="9" t="s">
        <v>101</v>
      </c>
      <c r="I9" s="9" t="s">
        <v>101</v>
      </c>
      <c r="J9" s="9" t="s">
        <v>52</v>
      </c>
      <c r="K9" s="9" t="s">
        <v>6309</v>
      </c>
      <c r="L9" s="9" t="s">
        <v>102</v>
      </c>
      <c r="M9" s="9" t="s">
        <v>5614</v>
      </c>
      <c r="N9" s="39" t="s">
        <v>38</v>
      </c>
      <c r="O9" s="66" t="s">
        <v>5749</v>
      </c>
      <c r="P9" s="8"/>
      <c r="Q9" s="111" t="s">
        <v>128</v>
      </c>
      <c r="R9" s="111" t="s">
        <v>128</v>
      </c>
      <c r="S9" s="111" t="s">
        <v>128</v>
      </c>
      <c r="T9" s="111" t="s">
        <v>6205</v>
      </c>
    </row>
    <row r="10" spans="1:20" s="8" customFormat="1" ht="123" customHeight="1">
      <c r="A10" s="94" t="s">
        <v>1551</v>
      </c>
      <c r="B10" s="16" t="s">
        <v>112</v>
      </c>
      <c r="C10" s="16" t="s">
        <v>4134</v>
      </c>
      <c r="D10" s="60" t="s">
        <v>7394</v>
      </c>
      <c r="E10" s="51" t="s">
        <v>337</v>
      </c>
      <c r="F10" s="39"/>
      <c r="G10" s="9"/>
      <c r="H10" s="9" t="s">
        <v>101</v>
      </c>
      <c r="I10" s="9" t="s">
        <v>101</v>
      </c>
      <c r="J10" s="9" t="s">
        <v>52</v>
      </c>
      <c r="K10" s="9" t="s">
        <v>6310</v>
      </c>
      <c r="L10" s="9" t="s">
        <v>102</v>
      </c>
      <c r="M10" s="9" t="s">
        <v>5614</v>
      </c>
      <c r="N10" s="39" t="s">
        <v>38</v>
      </c>
      <c r="O10" s="66" t="s">
        <v>5750</v>
      </c>
      <c r="P10" s="81"/>
      <c r="Q10" s="111" t="s">
        <v>128</v>
      </c>
      <c r="R10" s="111" t="s">
        <v>128</v>
      </c>
      <c r="S10" s="111" t="s">
        <v>128</v>
      </c>
      <c r="T10" s="111" t="s">
        <v>6205</v>
      </c>
    </row>
    <row r="11" spans="1:20" s="8" customFormat="1" ht="140.1" customHeight="1">
      <c r="A11" s="94" t="s">
        <v>1552</v>
      </c>
      <c r="B11" s="16" t="s">
        <v>114</v>
      </c>
      <c r="C11" s="16" t="s">
        <v>4135</v>
      </c>
      <c r="D11" s="60" t="s">
        <v>7395</v>
      </c>
      <c r="E11" s="51" t="s">
        <v>3946</v>
      </c>
      <c r="F11" s="39"/>
      <c r="G11" s="9"/>
      <c r="H11" s="9" t="s">
        <v>101</v>
      </c>
      <c r="I11" s="9" t="s">
        <v>101</v>
      </c>
      <c r="J11" s="9" t="s">
        <v>52</v>
      </c>
      <c r="K11" s="9" t="s">
        <v>3171</v>
      </c>
      <c r="L11" s="9" t="s">
        <v>102</v>
      </c>
      <c r="M11" s="9" t="s">
        <v>5614</v>
      </c>
      <c r="N11" s="39" t="s">
        <v>38</v>
      </c>
      <c r="O11" s="66" t="s">
        <v>6841</v>
      </c>
      <c r="P11" s="81"/>
      <c r="Q11" s="111" t="s">
        <v>128</v>
      </c>
      <c r="R11" s="111" t="s">
        <v>128</v>
      </c>
      <c r="S11" s="111" t="s">
        <v>128</v>
      </c>
      <c r="T11" s="111" t="s">
        <v>3933</v>
      </c>
    </row>
    <row r="12" spans="1:20" s="8" customFormat="1" ht="135" customHeight="1">
      <c r="A12" s="354" t="s">
        <v>1553</v>
      </c>
      <c r="B12" s="16" t="s">
        <v>3357</v>
      </c>
      <c r="C12" s="16" t="s">
        <v>4132</v>
      </c>
      <c r="D12" s="60" t="s">
        <v>3448</v>
      </c>
      <c r="E12" s="51" t="s">
        <v>68</v>
      </c>
      <c r="F12" s="19"/>
      <c r="G12" s="18"/>
      <c r="H12" s="18" t="s">
        <v>101</v>
      </c>
      <c r="I12" s="18" t="s">
        <v>101</v>
      </c>
      <c r="J12" s="18" t="s">
        <v>52</v>
      </c>
      <c r="K12" s="18" t="s">
        <v>6308</v>
      </c>
      <c r="L12" s="18" t="s">
        <v>102</v>
      </c>
      <c r="M12" s="18" t="s">
        <v>5614</v>
      </c>
      <c r="N12" s="19" t="s">
        <v>38</v>
      </c>
      <c r="O12" s="123" t="s">
        <v>6218</v>
      </c>
      <c r="P12" s="516"/>
      <c r="Q12" s="356" t="s">
        <v>128</v>
      </c>
      <c r="R12" s="357" t="s">
        <v>128</v>
      </c>
      <c r="S12" s="356" t="s">
        <v>128</v>
      </c>
      <c r="T12" s="49" t="s">
        <v>6205</v>
      </c>
    </row>
    <row r="13" spans="1:20" s="8" customFormat="1" ht="30.6">
      <c r="A13" s="207" t="s">
        <v>7837</v>
      </c>
      <c r="B13" s="207" t="s">
        <v>7872</v>
      </c>
      <c r="C13" s="399" t="s">
        <v>7873</v>
      </c>
      <c r="D13" s="131" t="s">
        <v>7877</v>
      </c>
      <c r="E13" s="132" t="s">
        <v>6165</v>
      </c>
      <c r="F13" s="33"/>
      <c r="G13" s="34"/>
      <c r="H13" s="34"/>
      <c r="I13" s="34"/>
      <c r="J13" s="34"/>
      <c r="K13" s="34"/>
      <c r="L13" s="149"/>
      <c r="M13" s="131"/>
      <c r="N13" s="137" t="s">
        <v>118</v>
      </c>
      <c r="O13" s="142"/>
      <c r="P13" s="131" t="s">
        <v>7878</v>
      </c>
      <c r="Q13" s="133" t="s">
        <v>126</v>
      </c>
      <c r="R13" s="133" t="s">
        <v>126</v>
      </c>
      <c r="S13" s="133" t="s">
        <v>128</v>
      </c>
      <c r="T13" s="130" t="s">
        <v>7722</v>
      </c>
    </row>
    <row r="14" spans="1:20" s="8" customFormat="1" ht="51">
      <c r="A14" s="207" t="s">
        <v>1904</v>
      </c>
      <c r="B14" s="207" t="s">
        <v>1942</v>
      </c>
      <c r="C14" s="399" t="s">
        <v>4136</v>
      </c>
      <c r="D14" s="131" t="s">
        <v>2289</v>
      </c>
      <c r="E14" s="132" t="s">
        <v>3660</v>
      </c>
      <c r="F14" s="33"/>
      <c r="G14" s="34"/>
      <c r="H14" s="34"/>
      <c r="I14" s="34"/>
      <c r="J14" s="34"/>
      <c r="K14" s="34"/>
      <c r="L14" s="149"/>
      <c r="M14" s="131"/>
      <c r="N14" s="137" t="s">
        <v>118</v>
      </c>
      <c r="O14" s="142"/>
      <c r="P14" s="131" t="s">
        <v>7069</v>
      </c>
      <c r="Q14" s="133" t="s">
        <v>126</v>
      </c>
      <c r="R14" s="133" t="s">
        <v>128</v>
      </c>
      <c r="S14" s="133" t="s">
        <v>128</v>
      </c>
      <c r="T14" s="130" t="s">
        <v>7003</v>
      </c>
    </row>
    <row r="15" spans="1:20" s="8" customFormat="1" ht="20.399999999999999">
      <c r="A15" s="207" t="s">
        <v>1907</v>
      </c>
      <c r="B15" s="208" t="s">
        <v>3663</v>
      </c>
      <c r="C15" s="399" t="s">
        <v>4141</v>
      </c>
      <c r="D15" s="401" t="s">
        <v>3657</v>
      </c>
      <c r="E15" s="451" t="s">
        <v>1944</v>
      </c>
      <c r="F15" s="128"/>
      <c r="G15" s="129"/>
      <c r="H15" s="129"/>
      <c r="I15" s="129"/>
      <c r="J15" s="129"/>
      <c r="K15" s="129"/>
      <c r="L15" s="128"/>
      <c r="M15" s="135"/>
      <c r="N15" s="32" t="s">
        <v>118</v>
      </c>
      <c r="O15" s="122"/>
      <c r="P15" s="135" t="s">
        <v>7398</v>
      </c>
      <c r="Q15" s="132" t="s">
        <v>126</v>
      </c>
      <c r="R15" s="133" t="s">
        <v>128</v>
      </c>
      <c r="S15" s="133" t="s">
        <v>128</v>
      </c>
      <c r="T15" s="133" t="s">
        <v>6162</v>
      </c>
    </row>
    <row r="16" spans="1:20" s="8" customFormat="1" ht="20.399999999999999">
      <c r="A16" s="207" t="s">
        <v>1936</v>
      </c>
      <c r="B16" s="207" t="s">
        <v>1937</v>
      </c>
      <c r="C16" s="399" t="s">
        <v>4138</v>
      </c>
      <c r="D16" s="401" t="s">
        <v>5686</v>
      </c>
      <c r="E16" s="451" t="s">
        <v>6165</v>
      </c>
      <c r="F16" s="32"/>
      <c r="G16" s="129"/>
      <c r="H16" s="129"/>
      <c r="I16" s="129"/>
      <c r="J16" s="129"/>
      <c r="K16" s="129"/>
      <c r="L16" s="128"/>
      <c r="M16" s="131"/>
      <c r="N16" s="32" t="s">
        <v>118</v>
      </c>
      <c r="O16" s="122"/>
      <c r="P16" s="517" t="s">
        <v>5686</v>
      </c>
      <c r="Q16" s="133" t="s">
        <v>126</v>
      </c>
      <c r="R16" s="133" t="s">
        <v>128</v>
      </c>
      <c r="S16" s="133" t="s">
        <v>128</v>
      </c>
      <c r="T16" s="133" t="s">
        <v>6162</v>
      </c>
    </row>
    <row r="17" spans="1:20" ht="20.399999999999999">
      <c r="A17" s="207" t="s">
        <v>2789</v>
      </c>
      <c r="B17" s="426" t="s">
        <v>2773</v>
      </c>
      <c r="C17" s="399" t="s">
        <v>4137</v>
      </c>
      <c r="D17" s="401" t="s">
        <v>2774</v>
      </c>
      <c r="E17" s="451" t="s">
        <v>2792</v>
      </c>
      <c r="F17" s="128"/>
      <c r="G17" s="129"/>
      <c r="H17" s="129"/>
      <c r="I17" s="129"/>
      <c r="J17" s="129"/>
      <c r="K17" s="129"/>
      <c r="L17" s="128"/>
      <c r="M17" s="131"/>
      <c r="N17" s="32" t="s">
        <v>118</v>
      </c>
      <c r="O17" s="122"/>
      <c r="P17" s="131" t="s">
        <v>2775</v>
      </c>
      <c r="Q17" s="133" t="s">
        <v>126</v>
      </c>
      <c r="R17" s="133" t="s">
        <v>128</v>
      </c>
      <c r="S17" s="133" t="s">
        <v>128</v>
      </c>
      <c r="T17" s="133" t="s">
        <v>5622</v>
      </c>
    </row>
    <row r="18" spans="1:20" s="160" customFormat="1" ht="76.349999999999994" customHeight="1">
      <c r="A18" s="393" t="s">
        <v>4880</v>
      </c>
      <c r="B18" s="400" t="s">
        <v>5061</v>
      </c>
      <c r="C18" s="400" t="s">
        <v>4881</v>
      </c>
      <c r="D18" s="158" t="s">
        <v>6316</v>
      </c>
      <c r="E18" s="32" t="s">
        <v>4882</v>
      </c>
      <c r="F18" s="384"/>
      <c r="G18" s="384"/>
      <c r="H18" s="384"/>
      <c r="I18" s="384"/>
      <c r="J18" s="384"/>
      <c r="K18" s="384"/>
      <c r="L18" s="384"/>
      <c r="M18" s="384"/>
      <c r="N18" s="384" t="s">
        <v>118</v>
      </c>
      <c r="O18" s="384"/>
      <c r="P18" s="385" t="s">
        <v>6317</v>
      </c>
      <c r="Q18" s="133" t="s">
        <v>126</v>
      </c>
      <c r="R18" s="133" t="s">
        <v>128</v>
      </c>
      <c r="S18" s="133" t="s">
        <v>128</v>
      </c>
      <c r="T18" s="384" t="s">
        <v>6205</v>
      </c>
    </row>
    <row r="19" spans="1:20" s="160" customFormat="1" ht="105.75" customHeight="1">
      <c r="A19" s="393" t="s">
        <v>5155</v>
      </c>
      <c r="B19" s="400" t="s">
        <v>1295</v>
      </c>
      <c r="C19" s="400" t="s">
        <v>4142</v>
      </c>
      <c r="D19" s="401" t="s">
        <v>7979</v>
      </c>
      <c r="E19" s="32" t="s">
        <v>6926</v>
      </c>
      <c r="F19" s="384"/>
      <c r="G19" s="384"/>
      <c r="H19" s="384"/>
      <c r="I19" s="384"/>
      <c r="J19" s="384"/>
      <c r="K19" s="384"/>
      <c r="L19" s="384"/>
      <c r="M19" s="385"/>
      <c r="N19" s="384" t="s">
        <v>155</v>
      </c>
      <c r="O19" s="384"/>
      <c r="P19" s="385" t="s">
        <v>7982</v>
      </c>
      <c r="Q19" s="384" t="s">
        <v>126</v>
      </c>
      <c r="R19" s="384" t="s">
        <v>128</v>
      </c>
      <c r="S19" s="384" t="s">
        <v>128</v>
      </c>
      <c r="T19" s="384" t="s">
        <v>7967</v>
      </c>
    </row>
    <row r="20" spans="1:20" s="160" customFormat="1" ht="104.1" customHeight="1">
      <c r="A20" s="393" t="s">
        <v>5156</v>
      </c>
      <c r="B20" s="400" t="s">
        <v>1296</v>
      </c>
      <c r="C20" s="400" t="s">
        <v>4143</v>
      </c>
      <c r="D20" s="401" t="s">
        <v>7979</v>
      </c>
      <c r="E20" s="32" t="s">
        <v>6926</v>
      </c>
      <c r="F20" s="384"/>
      <c r="G20" s="384"/>
      <c r="H20" s="384"/>
      <c r="I20" s="384"/>
      <c r="J20" s="384"/>
      <c r="K20" s="384"/>
      <c r="L20" s="384"/>
      <c r="M20" s="385"/>
      <c r="N20" s="384" t="s">
        <v>155</v>
      </c>
      <c r="O20" s="384"/>
      <c r="P20" s="385" t="s">
        <v>7982</v>
      </c>
      <c r="Q20" s="384" t="s">
        <v>126</v>
      </c>
      <c r="R20" s="384" t="s">
        <v>128</v>
      </c>
      <c r="S20" s="384" t="s">
        <v>128</v>
      </c>
      <c r="T20" s="384" t="s">
        <v>7967</v>
      </c>
    </row>
    <row r="21" spans="1:20" s="160" customFormat="1" ht="111" customHeight="1">
      <c r="A21" s="393" t="s">
        <v>5157</v>
      </c>
      <c r="B21" s="400" t="s">
        <v>1297</v>
      </c>
      <c r="C21" s="400" t="s">
        <v>4144</v>
      </c>
      <c r="D21" s="401" t="s">
        <v>7979</v>
      </c>
      <c r="E21" s="32" t="s">
        <v>6926</v>
      </c>
      <c r="F21" s="384"/>
      <c r="G21" s="384"/>
      <c r="H21" s="384"/>
      <c r="I21" s="384"/>
      <c r="J21" s="384"/>
      <c r="K21" s="384"/>
      <c r="L21" s="384"/>
      <c r="M21" s="385"/>
      <c r="N21" s="384" t="s">
        <v>155</v>
      </c>
      <c r="O21" s="384"/>
      <c r="P21" s="385" t="s">
        <v>7982</v>
      </c>
      <c r="Q21" s="384" t="s">
        <v>126</v>
      </c>
      <c r="R21" s="384" t="s">
        <v>128</v>
      </c>
      <c r="S21" s="384" t="s">
        <v>128</v>
      </c>
      <c r="T21" s="384" t="s">
        <v>7967</v>
      </c>
    </row>
    <row r="22" spans="1:20" s="160" customFormat="1" ht="120" customHeight="1">
      <c r="A22" s="208" t="s">
        <v>4883</v>
      </c>
      <c r="B22" s="208" t="s">
        <v>4884</v>
      </c>
      <c r="C22" s="208" t="s">
        <v>4885</v>
      </c>
      <c r="D22" s="401" t="s">
        <v>7979</v>
      </c>
      <c r="E22" s="32" t="s">
        <v>6926</v>
      </c>
      <c r="F22" s="397"/>
      <c r="G22" s="397"/>
      <c r="H22" s="397"/>
      <c r="I22" s="397"/>
      <c r="J22" s="397"/>
      <c r="K22" s="397"/>
      <c r="L22" s="397"/>
      <c r="M22" s="385"/>
      <c r="N22" s="384" t="s">
        <v>155</v>
      </c>
      <c r="O22" s="384"/>
      <c r="P22" s="385" t="s">
        <v>7982</v>
      </c>
      <c r="Q22" s="384" t="s">
        <v>126</v>
      </c>
      <c r="R22" s="384" t="s">
        <v>128</v>
      </c>
      <c r="S22" s="384" t="s">
        <v>128</v>
      </c>
      <c r="T22" s="384" t="s">
        <v>7967</v>
      </c>
    </row>
    <row r="23" spans="1:20" s="160" customFormat="1" ht="112.5" customHeight="1">
      <c r="A23" s="208" t="s">
        <v>4886</v>
      </c>
      <c r="B23" s="208" t="s">
        <v>4887</v>
      </c>
      <c r="C23" s="208" t="s">
        <v>4888</v>
      </c>
      <c r="D23" s="401" t="s">
        <v>7979</v>
      </c>
      <c r="E23" s="32" t="s">
        <v>6926</v>
      </c>
      <c r="F23" s="397"/>
      <c r="G23" s="397"/>
      <c r="H23" s="397"/>
      <c r="I23" s="397"/>
      <c r="J23" s="397"/>
      <c r="K23" s="397"/>
      <c r="L23" s="397"/>
      <c r="M23" s="385"/>
      <c r="N23" s="384" t="s">
        <v>155</v>
      </c>
      <c r="O23" s="384"/>
      <c r="P23" s="385" t="s">
        <v>7982</v>
      </c>
      <c r="Q23" s="384" t="s">
        <v>126</v>
      </c>
      <c r="R23" s="384" t="s">
        <v>128</v>
      </c>
      <c r="S23" s="384" t="s">
        <v>128</v>
      </c>
      <c r="T23" s="384" t="s">
        <v>7967</v>
      </c>
    </row>
    <row r="24" spans="1:20" s="160" customFormat="1" ht="112.5" customHeight="1">
      <c r="A24" s="208" t="s">
        <v>4889</v>
      </c>
      <c r="B24" s="208" t="s">
        <v>4890</v>
      </c>
      <c r="C24" s="208" t="s">
        <v>4891</v>
      </c>
      <c r="D24" s="401" t="s">
        <v>7979</v>
      </c>
      <c r="E24" s="32" t="s">
        <v>6926</v>
      </c>
      <c r="F24" s="397"/>
      <c r="G24" s="397"/>
      <c r="H24" s="397"/>
      <c r="I24" s="397"/>
      <c r="J24" s="397"/>
      <c r="K24" s="397"/>
      <c r="L24" s="397"/>
      <c r="M24" s="385"/>
      <c r="N24" s="384" t="s">
        <v>155</v>
      </c>
      <c r="O24" s="384"/>
      <c r="P24" s="385" t="s">
        <v>7982</v>
      </c>
      <c r="Q24" s="384" t="s">
        <v>126</v>
      </c>
      <c r="R24" s="384" t="s">
        <v>128</v>
      </c>
      <c r="S24" s="384" t="s">
        <v>128</v>
      </c>
      <c r="T24" s="384" t="s">
        <v>7967</v>
      </c>
    </row>
    <row r="25" spans="1:20" s="160" customFormat="1" ht="111" customHeight="1">
      <c r="A25" s="208" t="s">
        <v>4892</v>
      </c>
      <c r="B25" s="208" t="s">
        <v>4893</v>
      </c>
      <c r="C25" s="208" t="s">
        <v>4894</v>
      </c>
      <c r="D25" s="401" t="s">
        <v>7979</v>
      </c>
      <c r="E25" s="32" t="s">
        <v>6926</v>
      </c>
      <c r="F25" s="397"/>
      <c r="G25" s="397"/>
      <c r="H25" s="397"/>
      <c r="I25" s="397"/>
      <c r="J25" s="397"/>
      <c r="K25" s="397"/>
      <c r="L25" s="397"/>
      <c r="M25" s="385"/>
      <c r="N25" s="384" t="s">
        <v>155</v>
      </c>
      <c r="O25" s="384"/>
      <c r="P25" s="385" t="s">
        <v>7982</v>
      </c>
      <c r="Q25" s="384" t="s">
        <v>126</v>
      </c>
      <c r="R25" s="384" t="s">
        <v>128</v>
      </c>
      <c r="S25" s="384" t="s">
        <v>128</v>
      </c>
      <c r="T25" s="384" t="s">
        <v>7967</v>
      </c>
    </row>
    <row r="26" spans="1:20" s="160" customFormat="1" ht="111" customHeight="1">
      <c r="A26" s="208" t="s">
        <v>5159</v>
      </c>
      <c r="B26" s="208" t="s">
        <v>1298</v>
      </c>
      <c r="C26" s="208" t="s">
        <v>4145</v>
      </c>
      <c r="D26" s="401" t="s">
        <v>7979</v>
      </c>
      <c r="E26" s="32" t="s">
        <v>6926</v>
      </c>
      <c r="F26" s="208"/>
      <c r="G26" s="208"/>
      <c r="H26" s="208"/>
      <c r="I26" s="208"/>
      <c r="J26" s="208"/>
      <c r="K26" s="208"/>
      <c r="L26" s="208"/>
      <c r="M26" s="385"/>
      <c r="N26" s="384" t="s">
        <v>155</v>
      </c>
      <c r="O26" s="384"/>
      <c r="P26" s="385" t="s">
        <v>7982</v>
      </c>
      <c r="Q26" s="384" t="s">
        <v>126</v>
      </c>
      <c r="R26" s="384" t="s">
        <v>128</v>
      </c>
      <c r="S26" s="384" t="s">
        <v>128</v>
      </c>
      <c r="T26" s="384" t="s">
        <v>7967</v>
      </c>
    </row>
    <row r="27" spans="1:20" ht="111" customHeight="1">
      <c r="A27" s="208" t="s">
        <v>5160</v>
      </c>
      <c r="B27" s="208" t="s">
        <v>1299</v>
      </c>
      <c r="C27" s="208" t="s">
        <v>4146</v>
      </c>
      <c r="D27" s="401" t="s">
        <v>7979</v>
      </c>
      <c r="E27" s="32" t="s">
        <v>6926</v>
      </c>
      <c r="F27" s="208"/>
      <c r="G27" s="208"/>
      <c r="H27" s="208"/>
      <c r="I27" s="208"/>
      <c r="J27" s="208"/>
      <c r="K27" s="208"/>
      <c r="L27" s="208"/>
      <c r="M27" s="385"/>
      <c r="N27" s="384" t="s">
        <v>155</v>
      </c>
      <c r="O27" s="384"/>
      <c r="P27" s="385" t="s">
        <v>7982</v>
      </c>
      <c r="Q27" s="384" t="s">
        <v>126</v>
      </c>
      <c r="R27" s="384" t="s">
        <v>128</v>
      </c>
      <c r="S27" s="384" t="s">
        <v>128</v>
      </c>
      <c r="T27" s="384" t="s">
        <v>7967</v>
      </c>
    </row>
    <row r="28" spans="1:20" ht="108.75" customHeight="1">
      <c r="A28" s="208" t="s">
        <v>5161</v>
      </c>
      <c r="B28" s="208" t="s">
        <v>1300</v>
      </c>
      <c r="C28" s="208" t="s">
        <v>4147</v>
      </c>
      <c r="D28" s="401" t="s">
        <v>7979</v>
      </c>
      <c r="E28" s="32" t="s">
        <v>6926</v>
      </c>
      <c r="F28" s="208"/>
      <c r="G28" s="208"/>
      <c r="H28" s="208"/>
      <c r="I28" s="208"/>
      <c r="J28" s="208"/>
      <c r="K28" s="208"/>
      <c r="L28" s="208"/>
      <c r="M28" s="385"/>
      <c r="N28" s="384" t="s">
        <v>155</v>
      </c>
      <c r="O28" s="384"/>
      <c r="P28" s="385" t="s">
        <v>7982</v>
      </c>
      <c r="Q28" s="384" t="s">
        <v>126</v>
      </c>
      <c r="R28" s="384" t="s">
        <v>128</v>
      </c>
      <c r="S28" s="384" t="s">
        <v>128</v>
      </c>
      <c r="T28" s="384" t="s">
        <v>7967</v>
      </c>
    </row>
    <row r="29" spans="1:20" ht="111" customHeight="1">
      <c r="A29" s="208" t="s">
        <v>5162</v>
      </c>
      <c r="B29" s="208" t="s">
        <v>1301</v>
      </c>
      <c r="C29" s="208" t="s">
        <v>4148</v>
      </c>
      <c r="D29" s="401" t="s">
        <v>7979</v>
      </c>
      <c r="E29" s="32" t="s">
        <v>6926</v>
      </c>
      <c r="F29" s="208"/>
      <c r="G29" s="208"/>
      <c r="H29" s="208"/>
      <c r="I29" s="208"/>
      <c r="J29" s="208"/>
      <c r="K29" s="208"/>
      <c r="L29" s="208"/>
      <c r="M29" s="385"/>
      <c r="N29" s="384" t="s">
        <v>155</v>
      </c>
      <c r="O29" s="384"/>
      <c r="P29" s="385" t="s">
        <v>7982</v>
      </c>
      <c r="Q29" s="384" t="s">
        <v>126</v>
      </c>
      <c r="R29" s="384" t="s">
        <v>128</v>
      </c>
      <c r="S29" s="384" t="s">
        <v>128</v>
      </c>
      <c r="T29" s="384" t="s">
        <v>7967</v>
      </c>
    </row>
    <row r="30" spans="1:20" ht="111" customHeight="1">
      <c r="A30" s="208" t="s">
        <v>5163</v>
      </c>
      <c r="B30" s="208" t="s">
        <v>1302</v>
      </c>
      <c r="C30" s="208" t="s">
        <v>4149</v>
      </c>
      <c r="D30" s="401" t="s">
        <v>7979</v>
      </c>
      <c r="E30" s="32" t="s">
        <v>6926</v>
      </c>
      <c r="F30" s="208"/>
      <c r="G30" s="208"/>
      <c r="H30" s="208"/>
      <c r="I30" s="208"/>
      <c r="J30" s="208"/>
      <c r="K30" s="208"/>
      <c r="L30" s="208"/>
      <c r="M30" s="385"/>
      <c r="N30" s="384" t="s">
        <v>155</v>
      </c>
      <c r="O30" s="384"/>
      <c r="P30" s="385" t="s">
        <v>7982</v>
      </c>
      <c r="Q30" s="384" t="s">
        <v>126</v>
      </c>
      <c r="R30" s="384" t="s">
        <v>128</v>
      </c>
      <c r="S30" s="384" t="s">
        <v>128</v>
      </c>
      <c r="T30" s="384" t="s">
        <v>7967</v>
      </c>
    </row>
    <row r="31" spans="1:20" ht="111" customHeight="1">
      <c r="A31" s="208" t="s">
        <v>5164</v>
      </c>
      <c r="B31" s="208" t="s">
        <v>1303</v>
      </c>
      <c r="C31" s="208" t="s">
        <v>4150</v>
      </c>
      <c r="D31" s="401" t="s">
        <v>7979</v>
      </c>
      <c r="E31" s="32" t="s">
        <v>6926</v>
      </c>
      <c r="F31" s="208"/>
      <c r="G31" s="208"/>
      <c r="H31" s="208"/>
      <c r="I31" s="208"/>
      <c r="J31" s="208"/>
      <c r="K31" s="208"/>
      <c r="L31" s="208"/>
      <c r="M31" s="385"/>
      <c r="N31" s="384" t="s">
        <v>155</v>
      </c>
      <c r="O31" s="384"/>
      <c r="P31" s="385" t="s">
        <v>7982</v>
      </c>
      <c r="Q31" s="384" t="s">
        <v>126</v>
      </c>
      <c r="R31" s="384" t="s">
        <v>128</v>
      </c>
      <c r="S31" s="384" t="s">
        <v>128</v>
      </c>
      <c r="T31" s="384" t="s">
        <v>7967</v>
      </c>
    </row>
    <row r="32" spans="1:20" ht="111.75" customHeight="1">
      <c r="A32" s="208" t="s">
        <v>5165</v>
      </c>
      <c r="B32" s="208" t="s">
        <v>1304</v>
      </c>
      <c r="C32" s="208" t="s">
        <v>4151</v>
      </c>
      <c r="D32" s="401" t="s">
        <v>7979</v>
      </c>
      <c r="E32" s="32" t="s">
        <v>6926</v>
      </c>
      <c r="F32" s="208"/>
      <c r="G32" s="208"/>
      <c r="H32" s="208"/>
      <c r="I32" s="208"/>
      <c r="J32" s="208"/>
      <c r="K32" s="208"/>
      <c r="L32" s="208"/>
      <c r="M32" s="385"/>
      <c r="N32" s="384" t="s">
        <v>155</v>
      </c>
      <c r="O32" s="384"/>
      <c r="P32" s="385" t="s">
        <v>7982</v>
      </c>
      <c r="Q32" s="384" t="s">
        <v>126</v>
      </c>
      <c r="R32" s="384" t="s">
        <v>128</v>
      </c>
      <c r="S32" s="384" t="s">
        <v>128</v>
      </c>
      <c r="T32" s="384" t="s">
        <v>7967</v>
      </c>
    </row>
    <row r="33" spans="1:20" ht="113.25" customHeight="1">
      <c r="A33" s="208" t="s">
        <v>5166</v>
      </c>
      <c r="B33" s="208" t="s">
        <v>1305</v>
      </c>
      <c r="C33" s="208" t="s">
        <v>4152</v>
      </c>
      <c r="D33" s="401" t="s">
        <v>7979</v>
      </c>
      <c r="E33" s="32" t="s">
        <v>6926</v>
      </c>
      <c r="F33" s="208"/>
      <c r="G33" s="208"/>
      <c r="H33" s="208"/>
      <c r="I33" s="208"/>
      <c r="J33" s="208"/>
      <c r="K33" s="208"/>
      <c r="L33" s="208"/>
      <c r="M33" s="385"/>
      <c r="N33" s="384" t="s">
        <v>155</v>
      </c>
      <c r="O33" s="384"/>
      <c r="P33" s="385" t="s">
        <v>7982</v>
      </c>
      <c r="Q33" s="384" t="s">
        <v>126</v>
      </c>
      <c r="R33" s="384" t="s">
        <v>128</v>
      </c>
      <c r="S33" s="384" t="s">
        <v>128</v>
      </c>
      <c r="T33" s="384" t="s">
        <v>7967</v>
      </c>
    </row>
    <row r="34" spans="1:20" ht="110.25" customHeight="1">
      <c r="A34" s="208" t="s">
        <v>5167</v>
      </c>
      <c r="B34" s="208" t="s">
        <v>1306</v>
      </c>
      <c r="C34" s="208" t="s">
        <v>4153</v>
      </c>
      <c r="D34" s="401" t="s">
        <v>7979</v>
      </c>
      <c r="E34" s="32" t="s">
        <v>6926</v>
      </c>
      <c r="F34" s="208"/>
      <c r="G34" s="208"/>
      <c r="H34" s="208"/>
      <c r="I34" s="208"/>
      <c r="J34" s="208"/>
      <c r="K34" s="208"/>
      <c r="L34" s="208"/>
      <c r="M34" s="385"/>
      <c r="N34" s="384" t="s">
        <v>155</v>
      </c>
      <c r="O34" s="384"/>
      <c r="P34" s="385" t="s">
        <v>7982</v>
      </c>
      <c r="Q34" s="384" t="s">
        <v>126</v>
      </c>
      <c r="R34" s="384" t="s">
        <v>128</v>
      </c>
      <c r="S34" s="384" t="s">
        <v>128</v>
      </c>
      <c r="T34" s="384" t="s">
        <v>7967</v>
      </c>
    </row>
    <row r="35" spans="1:20" ht="108.75" customHeight="1">
      <c r="A35" s="208" t="s">
        <v>5168</v>
      </c>
      <c r="B35" s="208" t="s">
        <v>1307</v>
      </c>
      <c r="C35" s="208" t="s">
        <v>4154</v>
      </c>
      <c r="D35" s="401" t="s">
        <v>7979</v>
      </c>
      <c r="E35" s="32" t="s">
        <v>6926</v>
      </c>
      <c r="F35" s="208"/>
      <c r="G35" s="208"/>
      <c r="H35" s="208"/>
      <c r="I35" s="208"/>
      <c r="J35" s="208"/>
      <c r="K35" s="208"/>
      <c r="L35" s="208"/>
      <c r="M35" s="385"/>
      <c r="N35" s="384" t="s">
        <v>155</v>
      </c>
      <c r="O35" s="384"/>
      <c r="P35" s="385" t="s">
        <v>7982</v>
      </c>
      <c r="Q35" s="384" t="s">
        <v>126</v>
      </c>
      <c r="R35" s="384" t="s">
        <v>128</v>
      </c>
      <c r="S35" s="384" t="s">
        <v>128</v>
      </c>
      <c r="T35" s="384" t="s">
        <v>7967</v>
      </c>
    </row>
    <row r="36" spans="1:20" ht="110.25" customHeight="1">
      <c r="A36" s="208" t="s">
        <v>5169</v>
      </c>
      <c r="B36" s="208" t="s">
        <v>1308</v>
      </c>
      <c r="C36" s="208" t="s">
        <v>4155</v>
      </c>
      <c r="D36" s="401" t="s">
        <v>7979</v>
      </c>
      <c r="E36" s="32" t="s">
        <v>6926</v>
      </c>
      <c r="F36" s="208"/>
      <c r="G36" s="208"/>
      <c r="H36" s="208"/>
      <c r="I36" s="208"/>
      <c r="J36" s="208"/>
      <c r="K36" s="208"/>
      <c r="L36" s="208"/>
      <c r="M36" s="385"/>
      <c r="N36" s="384" t="s">
        <v>155</v>
      </c>
      <c r="O36" s="384"/>
      <c r="P36" s="385" t="s">
        <v>7982</v>
      </c>
      <c r="Q36" s="384" t="s">
        <v>126</v>
      </c>
      <c r="R36" s="384" t="s">
        <v>128</v>
      </c>
      <c r="S36" s="384" t="s">
        <v>128</v>
      </c>
      <c r="T36" s="384" t="s">
        <v>7967</v>
      </c>
    </row>
    <row r="37" spans="1:20" ht="109.5" customHeight="1">
      <c r="A37" s="208" t="s">
        <v>5170</v>
      </c>
      <c r="B37" s="208" t="s">
        <v>1309</v>
      </c>
      <c r="C37" s="208" t="s">
        <v>4156</v>
      </c>
      <c r="D37" s="401" t="s">
        <v>7979</v>
      </c>
      <c r="E37" s="32" t="s">
        <v>6926</v>
      </c>
      <c r="F37" s="208"/>
      <c r="G37" s="208"/>
      <c r="H37" s="208"/>
      <c r="I37" s="208"/>
      <c r="J37" s="208"/>
      <c r="K37" s="208"/>
      <c r="L37" s="208"/>
      <c r="M37" s="385"/>
      <c r="N37" s="384" t="s">
        <v>155</v>
      </c>
      <c r="O37" s="384"/>
      <c r="P37" s="385" t="s">
        <v>7982</v>
      </c>
      <c r="Q37" s="384" t="s">
        <v>126</v>
      </c>
      <c r="R37" s="384" t="s">
        <v>128</v>
      </c>
      <c r="S37" s="384" t="s">
        <v>128</v>
      </c>
      <c r="T37" s="384" t="s">
        <v>7967</v>
      </c>
    </row>
    <row r="38" spans="1:20" ht="111" customHeight="1">
      <c r="A38" s="208" t="s">
        <v>5171</v>
      </c>
      <c r="B38" s="208" t="s">
        <v>1310</v>
      </c>
      <c r="C38" s="208" t="s">
        <v>4157</v>
      </c>
      <c r="D38" s="401" t="s">
        <v>7979</v>
      </c>
      <c r="E38" s="32" t="s">
        <v>6926</v>
      </c>
      <c r="F38" s="208"/>
      <c r="G38" s="208"/>
      <c r="H38" s="208"/>
      <c r="I38" s="208"/>
      <c r="J38" s="208"/>
      <c r="K38" s="208"/>
      <c r="L38" s="208"/>
      <c r="M38" s="385"/>
      <c r="N38" s="384" t="s">
        <v>155</v>
      </c>
      <c r="O38" s="384"/>
      <c r="P38" s="385" t="s">
        <v>7982</v>
      </c>
      <c r="Q38" s="384" t="s">
        <v>126</v>
      </c>
      <c r="R38" s="384" t="s">
        <v>128</v>
      </c>
      <c r="S38" s="384" t="s">
        <v>128</v>
      </c>
      <c r="T38" s="384" t="s">
        <v>7967</v>
      </c>
    </row>
    <row r="39" spans="1:20" ht="108" customHeight="1">
      <c r="A39" s="208" t="s">
        <v>5172</v>
      </c>
      <c r="B39" s="208" t="s">
        <v>1311</v>
      </c>
      <c r="C39" s="208" t="s">
        <v>4158</v>
      </c>
      <c r="D39" s="401" t="s">
        <v>7979</v>
      </c>
      <c r="E39" s="32" t="s">
        <v>6926</v>
      </c>
      <c r="F39" s="208"/>
      <c r="G39" s="208"/>
      <c r="H39" s="208"/>
      <c r="I39" s="208"/>
      <c r="J39" s="208"/>
      <c r="K39" s="208"/>
      <c r="L39" s="208"/>
      <c r="M39" s="385"/>
      <c r="N39" s="384" t="s">
        <v>155</v>
      </c>
      <c r="O39" s="384"/>
      <c r="P39" s="385" t="s">
        <v>7982</v>
      </c>
      <c r="Q39" s="384" t="s">
        <v>126</v>
      </c>
      <c r="R39" s="384" t="s">
        <v>128</v>
      </c>
      <c r="S39" s="384" t="s">
        <v>128</v>
      </c>
      <c r="T39" s="384" t="s">
        <v>7967</v>
      </c>
    </row>
    <row r="40" spans="1:20" ht="105.75" customHeight="1">
      <c r="A40" s="208" t="s">
        <v>5173</v>
      </c>
      <c r="B40" s="208" t="s">
        <v>1312</v>
      </c>
      <c r="C40" s="208" t="s">
        <v>4159</v>
      </c>
      <c r="D40" s="401" t="s">
        <v>7979</v>
      </c>
      <c r="E40" s="32" t="s">
        <v>6926</v>
      </c>
      <c r="F40" s="208"/>
      <c r="G40" s="208"/>
      <c r="H40" s="208"/>
      <c r="I40" s="208"/>
      <c r="J40" s="208"/>
      <c r="K40" s="208"/>
      <c r="L40" s="208"/>
      <c r="M40" s="385"/>
      <c r="N40" s="384" t="s">
        <v>155</v>
      </c>
      <c r="O40" s="384"/>
      <c r="P40" s="385" t="s">
        <v>7982</v>
      </c>
      <c r="Q40" s="384" t="s">
        <v>126</v>
      </c>
      <c r="R40" s="384" t="s">
        <v>128</v>
      </c>
      <c r="S40" s="384" t="s">
        <v>128</v>
      </c>
      <c r="T40" s="384" t="s">
        <v>7967</v>
      </c>
    </row>
    <row r="41" spans="1:20" ht="110.25" customHeight="1">
      <c r="A41" s="208" t="s">
        <v>5174</v>
      </c>
      <c r="B41" s="208" t="s">
        <v>1313</v>
      </c>
      <c r="C41" s="208" t="s">
        <v>4160</v>
      </c>
      <c r="D41" s="401" t="s">
        <v>7979</v>
      </c>
      <c r="E41" s="32" t="s">
        <v>6926</v>
      </c>
      <c r="F41" s="208"/>
      <c r="G41" s="208"/>
      <c r="H41" s="208"/>
      <c r="I41" s="208"/>
      <c r="J41" s="208"/>
      <c r="K41" s="208"/>
      <c r="L41" s="208"/>
      <c r="M41" s="385"/>
      <c r="N41" s="384" t="s">
        <v>155</v>
      </c>
      <c r="O41" s="384"/>
      <c r="P41" s="385" t="s">
        <v>7982</v>
      </c>
      <c r="Q41" s="384" t="s">
        <v>126</v>
      </c>
      <c r="R41" s="384" t="s">
        <v>128</v>
      </c>
      <c r="S41" s="384" t="s">
        <v>128</v>
      </c>
      <c r="T41" s="384" t="s">
        <v>7967</v>
      </c>
    </row>
    <row r="42" spans="1:20" ht="111" customHeight="1">
      <c r="A42" s="208" t="s">
        <v>5175</v>
      </c>
      <c r="B42" s="208" t="s">
        <v>1314</v>
      </c>
      <c r="C42" s="208" t="s">
        <v>4161</v>
      </c>
      <c r="D42" s="401" t="s">
        <v>7979</v>
      </c>
      <c r="E42" s="32" t="s">
        <v>6926</v>
      </c>
      <c r="F42" s="208"/>
      <c r="G42" s="208"/>
      <c r="H42" s="208"/>
      <c r="I42" s="208"/>
      <c r="J42" s="208"/>
      <c r="K42" s="208"/>
      <c r="L42" s="208"/>
      <c r="M42" s="385"/>
      <c r="N42" s="384" t="s">
        <v>155</v>
      </c>
      <c r="O42" s="384"/>
      <c r="P42" s="385" t="s">
        <v>7982</v>
      </c>
      <c r="Q42" s="384" t="s">
        <v>126</v>
      </c>
      <c r="R42" s="384" t="s">
        <v>128</v>
      </c>
      <c r="S42" s="384" t="s">
        <v>128</v>
      </c>
      <c r="T42" s="384" t="s">
        <v>7967</v>
      </c>
    </row>
    <row r="43" spans="1:20" ht="109.5" customHeight="1">
      <c r="A43" s="208" t="s">
        <v>5176</v>
      </c>
      <c r="B43" s="208" t="s">
        <v>1315</v>
      </c>
      <c r="C43" s="208" t="s">
        <v>4162</v>
      </c>
      <c r="D43" s="401" t="s">
        <v>7979</v>
      </c>
      <c r="E43" s="32" t="s">
        <v>6926</v>
      </c>
      <c r="F43" s="208"/>
      <c r="G43" s="208"/>
      <c r="H43" s="208"/>
      <c r="I43" s="208"/>
      <c r="J43" s="208"/>
      <c r="K43" s="208"/>
      <c r="L43" s="208"/>
      <c r="M43" s="385"/>
      <c r="N43" s="384" t="s">
        <v>155</v>
      </c>
      <c r="O43" s="384"/>
      <c r="P43" s="385" t="s">
        <v>7982</v>
      </c>
      <c r="Q43" s="384" t="s">
        <v>126</v>
      </c>
      <c r="R43" s="384" t="s">
        <v>128</v>
      </c>
      <c r="S43" s="384" t="s">
        <v>128</v>
      </c>
      <c r="T43" s="384" t="s">
        <v>7967</v>
      </c>
    </row>
    <row r="44" spans="1:20" ht="107.25" customHeight="1">
      <c r="A44" s="208" t="s">
        <v>5177</v>
      </c>
      <c r="B44" s="208" t="s">
        <v>1316</v>
      </c>
      <c r="C44" s="208" t="s">
        <v>4163</v>
      </c>
      <c r="D44" s="401" t="s">
        <v>7979</v>
      </c>
      <c r="E44" s="32" t="s">
        <v>6926</v>
      </c>
      <c r="F44" s="208"/>
      <c r="G44" s="208"/>
      <c r="H44" s="208"/>
      <c r="I44" s="208"/>
      <c r="J44" s="208"/>
      <c r="K44" s="208"/>
      <c r="L44" s="208"/>
      <c r="M44" s="385"/>
      <c r="N44" s="384" t="s">
        <v>155</v>
      </c>
      <c r="O44" s="384"/>
      <c r="P44" s="385" t="s">
        <v>7982</v>
      </c>
      <c r="Q44" s="384" t="s">
        <v>126</v>
      </c>
      <c r="R44" s="384" t="s">
        <v>128</v>
      </c>
      <c r="S44" s="384" t="s">
        <v>128</v>
      </c>
      <c r="T44" s="384" t="s">
        <v>7967</v>
      </c>
    </row>
    <row r="45" spans="1:20" ht="107.25" customHeight="1">
      <c r="A45" s="208" t="s">
        <v>5178</v>
      </c>
      <c r="B45" s="208" t="s">
        <v>1317</v>
      </c>
      <c r="C45" s="208" t="s">
        <v>4164</v>
      </c>
      <c r="D45" s="401" t="s">
        <v>7979</v>
      </c>
      <c r="E45" s="32" t="s">
        <v>6926</v>
      </c>
      <c r="F45" s="208"/>
      <c r="G45" s="208"/>
      <c r="H45" s="208"/>
      <c r="I45" s="208"/>
      <c r="J45" s="208"/>
      <c r="K45" s="208"/>
      <c r="L45" s="208"/>
      <c r="M45" s="385"/>
      <c r="N45" s="384" t="s">
        <v>155</v>
      </c>
      <c r="O45" s="384"/>
      <c r="P45" s="385" t="s">
        <v>7982</v>
      </c>
      <c r="Q45" s="384" t="s">
        <v>126</v>
      </c>
      <c r="R45" s="384" t="s">
        <v>128</v>
      </c>
      <c r="S45" s="384" t="s">
        <v>128</v>
      </c>
      <c r="T45" s="384" t="s">
        <v>7967</v>
      </c>
    </row>
    <row r="46" spans="1:20" ht="108" customHeight="1">
      <c r="A46" s="208" t="s">
        <v>5179</v>
      </c>
      <c r="B46" s="208" t="s">
        <v>1318</v>
      </c>
      <c r="C46" s="208" t="s">
        <v>4165</v>
      </c>
      <c r="D46" s="401" t="s">
        <v>7979</v>
      </c>
      <c r="E46" s="32" t="s">
        <v>6926</v>
      </c>
      <c r="F46" s="208"/>
      <c r="G46" s="208"/>
      <c r="H46" s="208"/>
      <c r="I46" s="208"/>
      <c r="J46" s="208"/>
      <c r="K46" s="208"/>
      <c r="L46" s="208"/>
      <c r="M46" s="385"/>
      <c r="N46" s="384" t="s">
        <v>155</v>
      </c>
      <c r="O46" s="384"/>
      <c r="P46" s="385" t="s">
        <v>7982</v>
      </c>
      <c r="Q46" s="384" t="s">
        <v>126</v>
      </c>
      <c r="R46" s="384" t="s">
        <v>128</v>
      </c>
      <c r="S46" s="384" t="s">
        <v>128</v>
      </c>
      <c r="T46" s="384" t="s">
        <v>7967</v>
      </c>
    </row>
    <row r="47" spans="1:20" ht="108.75" customHeight="1">
      <c r="A47" s="208" t="s">
        <v>5180</v>
      </c>
      <c r="B47" s="208" t="s">
        <v>1319</v>
      </c>
      <c r="C47" s="208" t="s">
        <v>4166</v>
      </c>
      <c r="D47" s="401" t="s">
        <v>7979</v>
      </c>
      <c r="E47" s="32" t="s">
        <v>6926</v>
      </c>
      <c r="F47" s="208"/>
      <c r="G47" s="208"/>
      <c r="H47" s="208"/>
      <c r="I47" s="208"/>
      <c r="J47" s="208"/>
      <c r="K47" s="208"/>
      <c r="L47" s="208"/>
      <c r="M47" s="385"/>
      <c r="N47" s="384" t="s">
        <v>155</v>
      </c>
      <c r="O47" s="384"/>
      <c r="P47" s="385" t="s">
        <v>7982</v>
      </c>
      <c r="Q47" s="384" t="s">
        <v>126</v>
      </c>
      <c r="R47" s="384" t="s">
        <v>128</v>
      </c>
      <c r="S47" s="384" t="s">
        <v>128</v>
      </c>
      <c r="T47" s="384" t="s">
        <v>7967</v>
      </c>
    </row>
    <row r="48" spans="1:20" ht="112.5" customHeight="1">
      <c r="A48" s="208" t="s">
        <v>5181</v>
      </c>
      <c r="B48" s="208" t="s">
        <v>1320</v>
      </c>
      <c r="C48" s="208" t="s">
        <v>4167</v>
      </c>
      <c r="D48" s="401" t="s">
        <v>7979</v>
      </c>
      <c r="E48" s="32" t="s">
        <v>6926</v>
      </c>
      <c r="F48" s="208"/>
      <c r="G48" s="208"/>
      <c r="H48" s="208"/>
      <c r="I48" s="208"/>
      <c r="J48" s="208"/>
      <c r="K48" s="208"/>
      <c r="L48" s="208"/>
      <c r="M48" s="385"/>
      <c r="N48" s="384" t="s">
        <v>155</v>
      </c>
      <c r="O48" s="384"/>
      <c r="P48" s="385" t="s">
        <v>7982</v>
      </c>
      <c r="Q48" s="384" t="s">
        <v>126</v>
      </c>
      <c r="R48" s="384" t="s">
        <v>128</v>
      </c>
      <c r="S48" s="384" t="s">
        <v>128</v>
      </c>
      <c r="T48" s="384" t="s">
        <v>7967</v>
      </c>
    </row>
    <row r="49" spans="1:20" ht="115.5" customHeight="1">
      <c r="A49" s="208" t="s">
        <v>5182</v>
      </c>
      <c r="B49" s="208" t="s">
        <v>1321</v>
      </c>
      <c r="C49" s="208" t="s">
        <v>4168</v>
      </c>
      <c r="D49" s="401" t="s">
        <v>7979</v>
      </c>
      <c r="E49" s="32" t="s">
        <v>6926</v>
      </c>
      <c r="F49" s="208"/>
      <c r="G49" s="208"/>
      <c r="H49" s="208"/>
      <c r="I49" s="208"/>
      <c r="J49" s="208"/>
      <c r="K49" s="208"/>
      <c r="L49" s="208"/>
      <c r="M49" s="385"/>
      <c r="N49" s="384" t="s">
        <v>155</v>
      </c>
      <c r="O49" s="384"/>
      <c r="P49" s="385" t="s">
        <v>7982</v>
      </c>
      <c r="Q49" s="384" t="s">
        <v>126</v>
      </c>
      <c r="R49" s="384" t="s">
        <v>128</v>
      </c>
      <c r="S49" s="384" t="s">
        <v>128</v>
      </c>
      <c r="T49" s="384" t="s">
        <v>7967</v>
      </c>
    </row>
    <row r="50" spans="1:20" ht="110.25" customHeight="1">
      <c r="A50" s="208" t="s">
        <v>5183</v>
      </c>
      <c r="B50" s="208" t="s">
        <v>1322</v>
      </c>
      <c r="C50" s="208" t="s">
        <v>4169</v>
      </c>
      <c r="D50" s="401" t="s">
        <v>7979</v>
      </c>
      <c r="E50" s="32" t="s">
        <v>6926</v>
      </c>
      <c r="F50" s="208"/>
      <c r="G50" s="208"/>
      <c r="H50" s="208"/>
      <c r="I50" s="208"/>
      <c r="J50" s="208"/>
      <c r="K50" s="208"/>
      <c r="L50" s="208"/>
      <c r="M50" s="385"/>
      <c r="N50" s="384" t="s">
        <v>155</v>
      </c>
      <c r="O50" s="384"/>
      <c r="P50" s="385" t="s">
        <v>7982</v>
      </c>
      <c r="Q50" s="384" t="s">
        <v>126</v>
      </c>
      <c r="R50" s="384" t="s">
        <v>128</v>
      </c>
      <c r="S50" s="384" t="s">
        <v>128</v>
      </c>
      <c r="T50" s="384" t="s">
        <v>7967</v>
      </c>
    </row>
    <row r="51" spans="1:20" ht="107.25" customHeight="1">
      <c r="A51" s="208" t="s">
        <v>5184</v>
      </c>
      <c r="B51" s="208" t="s">
        <v>2790</v>
      </c>
      <c r="C51" s="208" t="s">
        <v>4170</v>
      </c>
      <c r="D51" s="401" t="s">
        <v>7979</v>
      </c>
      <c r="E51" s="32" t="s">
        <v>6926</v>
      </c>
      <c r="F51" s="208"/>
      <c r="G51" s="208"/>
      <c r="H51" s="208"/>
      <c r="I51" s="208"/>
      <c r="J51" s="208"/>
      <c r="K51" s="208"/>
      <c r="L51" s="208"/>
      <c r="M51" s="385"/>
      <c r="N51" s="384" t="s">
        <v>155</v>
      </c>
      <c r="O51" s="384"/>
      <c r="P51" s="385" t="s">
        <v>7982</v>
      </c>
      <c r="Q51" s="384" t="s">
        <v>126</v>
      </c>
      <c r="R51" s="384" t="s">
        <v>128</v>
      </c>
      <c r="S51" s="384" t="s">
        <v>128</v>
      </c>
      <c r="T51" s="384" t="s">
        <v>7967</v>
      </c>
    </row>
    <row r="52" spans="1:20" ht="111.75" customHeight="1">
      <c r="A52" s="208" t="s">
        <v>5185</v>
      </c>
      <c r="B52" s="208" t="s">
        <v>2791</v>
      </c>
      <c r="C52" s="208" t="s">
        <v>4171</v>
      </c>
      <c r="D52" s="401" t="s">
        <v>7979</v>
      </c>
      <c r="E52" s="32" t="s">
        <v>6926</v>
      </c>
      <c r="F52" s="208"/>
      <c r="G52" s="208"/>
      <c r="H52" s="208"/>
      <c r="I52" s="208"/>
      <c r="J52" s="208"/>
      <c r="K52" s="208"/>
      <c r="L52" s="208"/>
      <c r="M52" s="385"/>
      <c r="N52" s="384" t="s">
        <v>155</v>
      </c>
      <c r="O52" s="384"/>
      <c r="P52" s="385" t="s">
        <v>7982</v>
      </c>
      <c r="Q52" s="384" t="s">
        <v>126</v>
      </c>
      <c r="R52" s="384" t="s">
        <v>128</v>
      </c>
      <c r="S52" s="384" t="s">
        <v>128</v>
      </c>
      <c r="T52" s="384" t="s">
        <v>7967</v>
      </c>
    </row>
    <row r="53" spans="1:20" ht="106.5" customHeight="1">
      <c r="A53" s="208" t="s">
        <v>5186</v>
      </c>
      <c r="B53" s="208" t="s">
        <v>1323</v>
      </c>
      <c r="C53" s="208" t="s">
        <v>4172</v>
      </c>
      <c r="D53" s="401" t="s">
        <v>7979</v>
      </c>
      <c r="E53" s="32" t="s">
        <v>6926</v>
      </c>
      <c r="F53" s="208"/>
      <c r="G53" s="208"/>
      <c r="H53" s="208"/>
      <c r="I53" s="208"/>
      <c r="J53" s="208"/>
      <c r="K53" s="208"/>
      <c r="L53" s="208"/>
      <c r="M53" s="385"/>
      <c r="N53" s="384" t="s">
        <v>155</v>
      </c>
      <c r="O53" s="384"/>
      <c r="P53" s="385" t="s">
        <v>7982</v>
      </c>
      <c r="Q53" s="384" t="s">
        <v>126</v>
      </c>
      <c r="R53" s="384" t="s">
        <v>128</v>
      </c>
      <c r="S53" s="384" t="s">
        <v>128</v>
      </c>
      <c r="T53" s="384" t="s">
        <v>7967</v>
      </c>
    </row>
    <row r="54" spans="1:20" ht="98.85" customHeight="1">
      <c r="A54" s="393" t="s">
        <v>5154</v>
      </c>
      <c r="B54" s="400" t="s">
        <v>1939</v>
      </c>
      <c r="C54" s="400" t="s">
        <v>4140</v>
      </c>
      <c r="D54" s="158" t="s">
        <v>7981</v>
      </c>
      <c r="E54" s="32" t="s">
        <v>1941</v>
      </c>
      <c r="F54" s="384"/>
      <c r="G54" s="384"/>
      <c r="H54" s="384"/>
      <c r="I54" s="384"/>
      <c r="J54" s="384"/>
      <c r="K54" s="384"/>
      <c r="L54" s="384"/>
      <c r="M54" s="384"/>
      <c r="N54" s="384" t="s">
        <v>155</v>
      </c>
      <c r="O54" s="384"/>
      <c r="P54" s="385" t="s">
        <v>7983</v>
      </c>
      <c r="Q54" s="384" t="s">
        <v>126</v>
      </c>
      <c r="R54" s="384" t="s">
        <v>128</v>
      </c>
      <c r="S54" s="384" t="s">
        <v>128</v>
      </c>
      <c r="T54" s="384" t="s">
        <v>7967</v>
      </c>
    </row>
    <row r="55" spans="1:20">
      <c r="A55" s="283" t="s">
        <v>6318</v>
      </c>
      <c r="B55" s="281"/>
      <c r="C55" s="281"/>
      <c r="D55" s="282"/>
      <c r="E55" s="282"/>
      <c r="F55" s="282"/>
      <c r="G55" s="282"/>
      <c r="H55" s="282"/>
      <c r="I55" s="282"/>
      <c r="J55" s="282"/>
      <c r="K55" s="282"/>
      <c r="L55" s="282"/>
      <c r="M55" s="282"/>
      <c r="N55" s="282"/>
      <c r="O55" s="282"/>
      <c r="P55" s="282"/>
      <c r="Q55" s="282"/>
      <c r="R55" s="282"/>
      <c r="S55" s="282"/>
      <c r="T55" s="425"/>
    </row>
  </sheetData>
  <autoFilter ref="A1:T55" xr:uid="{706C83F6-FE48-4D60-BB01-67A301C5952A}"/>
  <sortState xmlns:xlrd2="http://schemas.microsoft.com/office/spreadsheetml/2017/richdata2" ref="A6:T54">
    <sortCondition ref="A6:A54"/>
  </sortState>
  <mergeCells count="4">
    <mergeCell ref="H3:K3"/>
    <mergeCell ref="H4:K4"/>
    <mergeCell ref="Q4:S4"/>
    <mergeCell ref="L3:M3"/>
  </mergeCells>
  <phoneticPr fontId="124" type="noConversion"/>
  <pageMargins left="0.25" right="0.25" top="0.75" bottom="0.75" header="0.3" footer="0.3"/>
  <pageSetup paperSize="8" scale="46"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3" stopIfTrue="1" id="{ABBCD203-B4C4-4DEB-B044-BEE5AF1758BC}">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3857CAFE-1CA5-473E-8B8B-02F2DEBC7758}">
            <xm:f>'\\IC.Green.Net\IC_User_DFS\Users\deel1\Desktop\[Maternity Services Data Set Technical Output Specification.xlsm]MAT101Booking'!#REF!=yes</xm:f>
            <x14:dxf>
              <fill>
                <patternFill>
                  <bgColor indexed="43"/>
                </patternFill>
              </fill>
            </x14:dxf>
          </x14:cfRule>
          <xm:sqref>P14</xm:sqref>
        </x14:conditionalFormatting>
        <x14:conditionalFormatting xmlns:xm="http://schemas.microsoft.com/office/excel/2006/main">
          <x14:cfRule type="expression" priority="1" stopIfTrue="1" id="{07499899-5C21-4F31-8F1E-8AF6C900AED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6AE7E859-A46B-49E2-B1D7-3885735A7CF6}">
            <xm:f>'\\IC.Green.Net\IC_User_DFS\Users\deel1\Desktop\[Maternity Services Data Set Technical Output Specification.xlsm]MAT101Booking'!#REF!=yes</xm:f>
            <x14:dxf>
              <fill>
                <patternFill>
                  <bgColor indexed="43"/>
                </patternFill>
              </fill>
            </x14:dxf>
          </x14:cfRule>
          <xm:sqref>P13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5">
    <pageSetUpPr fitToPage="1"/>
  </sheetPr>
  <dimension ref="A1:T260"/>
  <sheetViews>
    <sheetView zoomScaleNormal="100" workbookViewId="0">
      <pane xSplit="2" topLeftCell="C1" activePane="topRight" state="frozen"/>
      <selection activeCell="O7" sqref="O7"/>
      <selection pane="topRight" activeCell="O7" sqref="O7"/>
    </sheetView>
  </sheetViews>
  <sheetFormatPr defaultColWidth="13" defaultRowHeight="13.2"/>
  <cols>
    <col min="1" max="1" width="12" customWidth="1"/>
    <col min="2" max="2" width="17.77734375" customWidth="1"/>
    <col min="3" max="3" width="23.77734375" customWidth="1"/>
    <col min="4" max="4" width="30.77734375" customWidth="1"/>
    <col min="5" max="5" width="14" customWidth="1"/>
    <col min="6" max="6" width="10.77734375" customWidth="1"/>
    <col min="7" max="7" width="30.77734375" customWidth="1"/>
    <col min="8" max="9" width="11.5546875" customWidth="1"/>
    <col min="10" max="10" width="10.21875" customWidth="1"/>
    <col min="11" max="11" width="40" customWidth="1"/>
    <col min="12" max="12" width="11" customWidth="1"/>
    <col min="13" max="13" width="29.21875" customWidth="1"/>
    <col min="14" max="14" width="14.21875" style="7" customWidth="1"/>
    <col min="15" max="15" width="102" customWidth="1"/>
    <col min="16" max="16" width="62.21875" customWidth="1"/>
    <col min="17" max="17" width="13.77734375" customWidth="1"/>
    <col min="18" max="18" width="12.5546875" customWidth="1"/>
    <col min="19" max="19" width="13.77734375" customWidth="1"/>
    <col min="20" max="20" width="13" customWidth="1"/>
  </cols>
  <sheetData>
    <row r="1" spans="1:20" s="12" customFormat="1">
      <c r="A1" s="12" t="s">
        <v>3799</v>
      </c>
      <c r="B1" s="12" t="s">
        <v>3799</v>
      </c>
      <c r="C1" s="12" t="s">
        <v>78</v>
      </c>
      <c r="D1" s="12" t="s">
        <v>3799</v>
      </c>
      <c r="E1" s="12" t="s">
        <v>3799</v>
      </c>
      <c r="F1" s="12" t="s">
        <v>3799</v>
      </c>
      <c r="G1" s="12" t="s">
        <v>3799</v>
      </c>
      <c r="H1" s="12" t="s">
        <v>78</v>
      </c>
      <c r="I1" s="12" t="s">
        <v>78</v>
      </c>
      <c r="J1" s="12" t="s">
        <v>78</v>
      </c>
      <c r="K1" s="12" t="s">
        <v>78</v>
      </c>
      <c r="L1" s="12" t="s">
        <v>3799</v>
      </c>
      <c r="M1" s="12" t="s">
        <v>3799</v>
      </c>
      <c r="N1" s="12" t="s">
        <v>3799</v>
      </c>
      <c r="O1" s="12" t="s">
        <v>78</v>
      </c>
      <c r="P1" s="117" t="s">
        <v>78</v>
      </c>
      <c r="Q1" s="117" t="s">
        <v>78</v>
      </c>
      <c r="R1" s="117" t="s">
        <v>78</v>
      </c>
      <c r="S1" s="117" t="s">
        <v>78</v>
      </c>
      <c r="T1" s="117" t="s">
        <v>3799</v>
      </c>
    </row>
    <row r="2" spans="1:20" s="8" customFormat="1" ht="15.75" customHeight="1">
      <c r="A2" s="278" t="s">
        <v>123</v>
      </c>
      <c r="B2" s="272"/>
      <c r="C2" s="272"/>
      <c r="D2" s="269"/>
      <c r="E2" s="269"/>
      <c r="F2" s="269"/>
      <c r="G2" s="269"/>
      <c r="H2" s="269"/>
      <c r="I2" s="269"/>
      <c r="J2" s="269"/>
      <c r="K2" s="269"/>
      <c r="L2" s="269"/>
      <c r="M2" s="269"/>
      <c r="N2" s="269"/>
      <c r="O2" s="270"/>
      <c r="P2" s="269"/>
      <c r="Q2" s="269"/>
      <c r="R2" s="269"/>
      <c r="S2" s="269"/>
      <c r="T2" s="271"/>
    </row>
    <row r="3" spans="1:20" ht="191.85" customHeight="1">
      <c r="A3" s="246" t="s">
        <v>40</v>
      </c>
      <c r="B3" s="246"/>
      <c r="C3" s="246"/>
      <c r="D3" s="246"/>
      <c r="E3" s="247"/>
      <c r="F3" s="248"/>
      <c r="G3" s="249"/>
      <c r="H3" s="748" t="s">
        <v>3812</v>
      </c>
      <c r="I3" s="749"/>
      <c r="J3" s="749"/>
      <c r="K3" s="750"/>
      <c r="L3" s="748" t="s">
        <v>3814</v>
      </c>
      <c r="M3" s="749"/>
      <c r="N3" s="619" t="s">
        <v>8112</v>
      </c>
      <c r="O3" s="250" t="s">
        <v>8215</v>
      </c>
      <c r="P3" s="251"/>
      <c r="Q3" s="251"/>
      <c r="R3" s="251"/>
      <c r="S3" s="251"/>
      <c r="T3" s="252"/>
    </row>
    <row r="4" spans="1:20" ht="70.349999999999994" customHeight="1">
      <c r="A4" s="230" t="s">
        <v>86</v>
      </c>
      <c r="B4" s="229" t="s">
        <v>3768</v>
      </c>
      <c r="C4" s="394" t="s">
        <v>5612</v>
      </c>
      <c r="D4" s="229" t="s">
        <v>59</v>
      </c>
      <c r="E4" s="234" t="s">
        <v>60</v>
      </c>
      <c r="F4" s="234" t="s">
        <v>61</v>
      </c>
      <c r="G4" s="229" t="s">
        <v>62</v>
      </c>
      <c r="H4" s="751" t="s">
        <v>3101</v>
      </c>
      <c r="I4" s="752"/>
      <c r="J4" s="752"/>
      <c r="K4" s="753"/>
      <c r="L4" s="235" t="s">
        <v>97</v>
      </c>
      <c r="M4" s="229" t="s">
        <v>63</v>
      </c>
      <c r="N4" s="231" t="s">
        <v>6421</v>
      </c>
      <c r="O4" s="229" t="s">
        <v>98</v>
      </c>
      <c r="P4" s="229" t="s">
        <v>1877</v>
      </c>
      <c r="Q4" s="751" t="s">
        <v>1878</v>
      </c>
      <c r="R4" s="752"/>
      <c r="S4" s="753"/>
      <c r="T4" s="229" t="s">
        <v>1879</v>
      </c>
    </row>
    <row r="5" spans="1:20" ht="39.6">
      <c r="A5" s="229"/>
      <c r="B5" s="229"/>
      <c r="C5" s="229"/>
      <c r="D5" s="229"/>
      <c r="E5" s="229"/>
      <c r="F5" s="229"/>
      <c r="G5" s="229"/>
      <c r="H5" s="234" t="s">
        <v>90</v>
      </c>
      <c r="I5" s="234" t="s">
        <v>91</v>
      </c>
      <c r="J5" s="234" t="s">
        <v>92</v>
      </c>
      <c r="K5" s="234" t="s">
        <v>93</v>
      </c>
      <c r="L5" s="234"/>
      <c r="M5" s="229"/>
      <c r="N5" s="231"/>
      <c r="O5" s="229"/>
      <c r="P5" s="229" t="s">
        <v>1880</v>
      </c>
      <c r="Q5" s="229" t="s">
        <v>1881</v>
      </c>
      <c r="R5" s="229" t="s">
        <v>1882</v>
      </c>
      <c r="S5" s="229" t="s">
        <v>7661</v>
      </c>
      <c r="T5" s="229"/>
    </row>
    <row r="6" spans="1:20" s="8" customFormat="1" ht="73.5" customHeight="1">
      <c r="A6" s="16" t="s">
        <v>1554</v>
      </c>
      <c r="B6" s="16" t="s">
        <v>1207</v>
      </c>
      <c r="C6" s="16" t="s">
        <v>4173</v>
      </c>
      <c r="D6" s="60" t="s">
        <v>3790</v>
      </c>
      <c r="E6" s="51" t="s">
        <v>68</v>
      </c>
      <c r="F6" s="60"/>
      <c r="G6" s="60"/>
      <c r="H6" s="51" t="s">
        <v>101</v>
      </c>
      <c r="I6" s="51" t="s">
        <v>101</v>
      </c>
      <c r="J6" s="51" t="s">
        <v>52</v>
      </c>
      <c r="K6" s="60" t="s">
        <v>5614</v>
      </c>
      <c r="L6" s="9" t="s">
        <v>124</v>
      </c>
      <c r="M6" s="9" t="s">
        <v>7413</v>
      </c>
      <c r="N6" s="39" t="s">
        <v>38</v>
      </c>
      <c r="O6" s="66" t="s">
        <v>5751</v>
      </c>
      <c r="P6" s="81"/>
      <c r="Q6" s="39" t="s">
        <v>128</v>
      </c>
      <c r="R6" s="111" t="s">
        <v>128</v>
      </c>
      <c r="S6" s="111" t="s">
        <v>128</v>
      </c>
      <c r="T6" s="111" t="s">
        <v>2989</v>
      </c>
    </row>
    <row r="7" spans="1:20" s="8" customFormat="1" ht="128.25" customHeight="1">
      <c r="A7" s="16" t="s">
        <v>1555</v>
      </c>
      <c r="B7" s="16" t="s">
        <v>3432</v>
      </c>
      <c r="C7" s="16" t="s">
        <v>4174</v>
      </c>
      <c r="D7" s="60" t="s">
        <v>7399</v>
      </c>
      <c r="E7" s="51" t="s">
        <v>3431</v>
      </c>
      <c r="F7" s="60"/>
      <c r="G7" s="60"/>
      <c r="H7" s="51" t="s">
        <v>101</v>
      </c>
      <c r="I7" s="51" t="s">
        <v>101</v>
      </c>
      <c r="J7" s="51" t="s">
        <v>107</v>
      </c>
      <c r="K7" s="60" t="s">
        <v>4497</v>
      </c>
      <c r="L7" s="9" t="s">
        <v>124</v>
      </c>
      <c r="M7" s="9" t="s">
        <v>7414</v>
      </c>
      <c r="N7" s="39" t="s">
        <v>38</v>
      </c>
      <c r="O7" s="66" t="s">
        <v>7984</v>
      </c>
      <c r="P7" s="81"/>
      <c r="Q7" s="111" t="s">
        <v>128</v>
      </c>
      <c r="R7" s="111" t="s">
        <v>128</v>
      </c>
      <c r="S7" s="111" t="s">
        <v>128</v>
      </c>
      <c r="T7" s="111" t="s">
        <v>7967</v>
      </c>
    </row>
    <row r="8" spans="1:20" s="8" customFormat="1" ht="104.25" customHeight="1">
      <c r="A8" s="16" t="s">
        <v>1556</v>
      </c>
      <c r="B8" s="353" t="s">
        <v>3433</v>
      </c>
      <c r="C8" s="353" t="s">
        <v>5672</v>
      </c>
      <c r="D8" s="60" t="s">
        <v>3794</v>
      </c>
      <c r="E8" s="352" t="s">
        <v>3431</v>
      </c>
      <c r="F8" s="60"/>
      <c r="G8" s="43"/>
      <c r="H8" s="51" t="s">
        <v>52</v>
      </c>
      <c r="I8" s="51" t="s">
        <v>101</v>
      </c>
      <c r="J8" s="51" t="s">
        <v>107</v>
      </c>
      <c r="K8" s="60" t="s">
        <v>4488</v>
      </c>
      <c r="L8" s="60" t="s">
        <v>124</v>
      </c>
      <c r="M8" s="60" t="s">
        <v>2776</v>
      </c>
      <c r="N8" s="51" t="s">
        <v>16</v>
      </c>
      <c r="O8" s="108" t="s">
        <v>7985</v>
      </c>
      <c r="P8" s="127"/>
      <c r="Q8" s="118" t="s">
        <v>128</v>
      </c>
      <c r="R8" s="118" t="s">
        <v>128</v>
      </c>
      <c r="S8" s="118" t="s">
        <v>128</v>
      </c>
      <c r="T8" s="111" t="s">
        <v>7967</v>
      </c>
    </row>
    <row r="9" spans="1:20" s="8" customFormat="1" ht="97.5" customHeight="1">
      <c r="A9" s="94" t="s">
        <v>1557</v>
      </c>
      <c r="B9" s="202" t="s">
        <v>3434</v>
      </c>
      <c r="C9" s="202" t="s">
        <v>4176</v>
      </c>
      <c r="D9" s="18" t="s">
        <v>3451</v>
      </c>
      <c r="E9" s="19" t="s">
        <v>3446</v>
      </c>
      <c r="F9" s="39"/>
      <c r="G9" s="9"/>
      <c r="H9" s="39" t="s">
        <v>52</v>
      </c>
      <c r="I9" s="39" t="s">
        <v>101</v>
      </c>
      <c r="J9" s="39" t="s">
        <v>107</v>
      </c>
      <c r="K9" s="66" t="s">
        <v>4490</v>
      </c>
      <c r="L9" s="9" t="s">
        <v>124</v>
      </c>
      <c r="M9" s="9" t="s">
        <v>3040</v>
      </c>
      <c r="N9" s="39" t="s">
        <v>16</v>
      </c>
      <c r="O9" s="66" t="s">
        <v>5752</v>
      </c>
      <c r="P9" s="81"/>
      <c r="Q9" s="111" t="s">
        <v>128</v>
      </c>
      <c r="R9" s="111" t="s">
        <v>128</v>
      </c>
      <c r="S9" s="111" t="s">
        <v>128</v>
      </c>
      <c r="T9" s="111" t="s">
        <v>4428</v>
      </c>
    </row>
    <row r="10" spans="1:20" s="8" customFormat="1" ht="108" customHeight="1">
      <c r="A10" s="209" t="s">
        <v>1558</v>
      </c>
      <c r="B10" s="209" t="s">
        <v>130</v>
      </c>
      <c r="C10" s="209" t="s">
        <v>5673</v>
      </c>
      <c r="D10" s="65" t="s">
        <v>7400</v>
      </c>
      <c r="E10" s="62" t="s">
        <v>121</v>
      </c>
      <c r="F10" s="65"/>
      <c r="G10" s="65"/>
      <c r="H10" s="62" t="s">
        <v>107</v>
      </c>
      <c r="I10" s="62" t="s">
        <v>101</v>
      </c>
      <c r="J10" s="62" t="s">
        <v>52</v>
      </c>
      <c r="K10" s="65" t="s">
        <v>5614</v>
      </c>
      <c r="L10" s="110" t="s">
        <v>124</v>
      </c>
      <c r="M10" s="110" t="s">
        <v>7413</v>
      </c>
      <c r="N10" s="107" t="s">
        <v>16</v>
      </c>
      <c r="O10" s="109" t="s">
        <v>1825</v>
      </c>
      <c r="P10" s="126"/>
      <c r="Q10" s="119" t="s">
        <v>128</v>
      </c>
      <c r="R10" s="119" t="s">
        <v>128</v>
      </c>
      <c r="S10" s="119" t="s">
        <v>128</v>
      </c>
      <c r="T10" s="111" t="s">
        <v>5622</v>
      </c>
    </row>
    <row r="11" spans="1:20" s="8" customFormat="1" ht="27.75" customHeight="1">
      <c r="A11" s="756" t="s">
        <v>1559</v>
      </c>
      <c r="B11" s="756" t="s">
        <v>132</v>
      </c>
      <c r="C11" s="756" t="s">
        <v>4178</v>
      </c>
      <c r="D11" s="759" t="s">
        <v>3106</v>
      </c>
      <c r="E11" s="762" t="s">
        <v>27</v>
      </c>
      <c r="F11" s="45" t="s">
        <v>33</v>
      </c>
      <c r="G11" s="60" t="s">
        <v>4029</v>
      </c>
      <c r="H11" s="762" t="s">
        <v>52</v>
      </c>
      <c r="I11" s="762" t="s">
        <v>101</v>
      </c>
      <c r="J11" s="762" t="s">
        <v>107</v>
      </c>
      <c r="K11" s="759" t="s">
        <v>5635</v>
      </c>
      <c r="L11" s="768" t="s">
        <v>124</v>
      </c>
      <c r="M11" s="768" t="s">
        <v>7413</v>
      </c>
      <c r="N11" s="762" t="s">
        <v>16</v>
      </c>
      <c r="O11" s="759" t="s">
        <v>6424</v>
      </c>
      <c r="P11" s="778"/>
      <c r="Q11" s="774" t="s">
        <v>128</v>
      </c>
      <c r="R11" s="774" t="s">
        <v>128</v>
      </c>
      <c r="S11" s="774" t="s">
        <v>128</v>
      </c>
      <c r="T11" s="774" t="s">
        <v>5622</v>
      </c>
    </row>
    <row r="12" spans="1:20" s="8" customFormat="1" ht="27.75" customHeight="1">
      <c r="A12" s="758" t="e">
        <v>#N/A</v>
      </c>
      <c r="B12" s="758" t="e">
        <v>#N/A</v>
      </c>
      <c r="C12" s="758" t="e">
        <v>#N/A</v>
      </c>
      <c r="D12" s="760" t="e">
        <v>#N/A</v>
      </c>
      <c r="E12" s="763" t="e">
        <v>#N/A</v>
      </c>
      <c r="F12" s="45" t="s">
        <v>34</v>
      </c>
      <c r="G12" s="60" t="s">
        <v>3991</v>
      </c>
      <c r="H12" s="763" t="e">
        <v>#N/A</v>
      </c>
      <c r="I12" s="763" t="e">
        <v>#N/A</v>
      </c>
      <c r="J12" s="763" t="e">
        <v>#N/A</v>
      </c>
      <c r="K12" s="760" t="e">
        <v>#N/A</v>
      </c>
      <c r="L12" s="769" t="e">
        <v>#N/A</v>
      </c>
      <c r="M12" s="769" t="e">
        <v>#N/A</v>
      </c>
      <c r="N12" s="763" t="e">
        <v>#N/A</v>
      </c>
      <c r="O12" s="760" t="e">
        <v>#N/A</v>
      </c>
      <c r="P12" s="778"/>
      <c r="Q12" s="774"/>
      <c r="R12" s="774"/>
      <c r="S12" s="774"/>
      <c r="T12" s="774"/>
    </row>
    <row r="13" spans="1:20" s="8" customFormat="1" ht="27.75" customHeight="1">
      <c r="A13" s="758" t="e">
        <v>#N/A</v>
      </c>
      <c r="B13" s="758" t="e">
        <v>#N/A</v>
      </c>
      <c r="C13" s="758" t="e">
        <v>#N/A</v>
      </c>
      <c r="D13" s="760" t="e">
        <v>#N/A</v>
      </c>
      <c r="E13" s="763" t="e">
        <v>#N/A</v>
      </c>
      <c r="F13" s="45" t="s">
        <v>202</v>
      </c>
      <c r="G13" s="60" t="s">
        <v>3992</v>
      </c>
      <c r="H13" s="763" t="e">
        <v>#N/A</v>
      </c>
      <c r="I13" s="763" t="e">
        <v>#N/A</v>
      </c>
      <c r="J13" s="763" t="e">
        <v>#N/A</v>
      </c>
      <c r="K13" s="760" t="e">
        <v>#N/A</v>
      </c>
      <c r="L13" s="769" t="e">
        <v>#N/A</v>
      </c>
      <c r="M13" s="769" t="e">
        <v>#N/A</v>
      </c>
      <c r="N13" s="763" t="e">
        <v>#N/A</v>
      </c>
      <c r="O13" s="760" t="e">
        <v>#N/A</v>
      </c>
      <c r="P13" s="778"/>
      <c r="Q13" s="774"/>
      <c r="R13" s="774"/>
      <c r="S13" s="774"/>
      <c r="T13" s="774"/>
    </row>
    <row r="14" spans="1:20" s="8" customFormat="1" ht="27.75" customHeight="1">
      <c r="A14" s="758" t="e">
        <v>#N/A</v>
      </c>
      <c r="B14" s="758" t="e">
        <v>#N/A</v>
      </c>
      <c r="C14" s="758" t="e">
        <v>#N/A</v>
      </c>
      <c r="D14" s="760" t="e">
        <v>#N/A</v>
      </c>
      <c r="E14" s="763" t="e">
        <v>#N/A</v>
      </c>
      <c r="F14" s="45" t="s">
        <v>203</v>
      </c>
      <c r="G14" s="60" t="s">
        <v>3993</v>
      </c>
      <c r="H14" s="763" t="e">
        <v>#N/A</v>
      </c>
      <c r="I14" s="763" t="e">
        <v>#N/A</v>
      </c>
      <c r="J14" s="763" t="e">
        <v>#N/A</v>
      </c>
      <c r="K14" s="760" t="e">
        <v>#N/A</v>
      </c>
      <c r="L14" s="769" t="e">
        <v>#N/A</v>
      </c>
      <c r="M14" s="769" t="e">
        <v>#N/A</v>
      </c>
      <c r="N14" s="763" t="e">
        <v>#N/A</v>
      </c>
      <c r="O14" s="760" t="e">
        <v>#N/A</v>
      </c>
      <c r="P14" s="778"/>
      <c r="Q14" s="774"/>
      <c r="R14" s="774"/>
      <c r="S14" s="774"/>
      <c r="T14" s="774"/>
    </row>
    <row r="15" spans="1:20" s="8" customFormat="1" ht="27.75" customHeight="1">
      <c r="A15" s="758" t="e">
        <v>#N/A</v>
      </c>
      <c r="B15" s="758" t="e">
        <v>#N/A</v>
      </c>
      <c r="C15" s="758" t="e">
        <v>#N/A</v>
      </c>
      <c r="D15" s="760" t="e">
        <v>#N/A</v>
      </c>
      <c r="E15" s="763" t="e">
        <v>#N/A</v>
      </c>
      <c r="F15" s="45" t="s">
        <v>261</v>
      </c>
      <c r="G15" s="60" t="s">
        <v>4025</v>
      </c>
      <c r="H15" s="763" t="e">
        <v>#N/A</v>
      </c>
      <c r="I15" s="763" t="e">
        <v>#N/A</v>
      </c>
      <c r="J15" s="763" t="e">
        <v>#N/A</v>
      </c>
      <c r="K15" s="760" t="e">
        <v>#N/A</v>
      </c>
      <c r="L15" s="769" t="e">
        <v>#N/A</v>
      </c>
      <c r="M15" s="769" t="e">
        <v>#N/A</v>
      </c>
      <c r="N15" s="763" t="e">
        <v>#N/A</v>
      </c>
      <c r="O15" s="760" t="e">
        <v>#N/A</v>
      </c>
      <c r="P15" s="778"/>
      <c r="Q15" s="774"/>
      <c r="R15" s="774"/>
      <c r="S15" s="774"/>
      <c r="T15" s="774"/>
    </row>
    <row r="16" spans="1:20" s="8" customFormat="1" ht="27.75" customHeight="1">
      <c r="A16" s="758" t="e">
        <v>#N/A</v>
      </c>
      <c r="B16" s="758" t="e">
        <v>#N/A</v>
      </c>
      <c r="C16" s="758" t="e">
        <v>#N/A</v>
      </c>
      <c r="D16" s="760" t="e">
        <v>#N/A</v>
      </c>
      <c r="E16" s="763" t="e">
        <v>#N/A</v>
      </c>
      <c r="F16" s="45" t="s">
        <v>31</v>
      </c>
      <c r="G16" s="60" t="s">
        <v>134</v>
      </c>
      <c r="H16" s="763" t="e">
        <v>#N/A</v>
      </c>
      <c r="I16" s="763" t="e">
        <v>#N/A</v>
      </c>
      <c r="J16" s="763" t="e">
        <v>#N/A</v>
      </c>
      <c r="K16" s="760" t="e">
        <v>#N/A</v>
      </c>
      <c r="L16" s="769" t="e">
        <v>#N/A</v>
      </c>
      <c r="M16" s="769" t="e">
        <v>#N/A</v>
      </c>
      <c r="N16" s="763" t="e">
        <v>#N/A</v>
      </c>
      <c r="O16" s="760" t="e">
        <v>#N/A</v>
      </c>
      <c r="P16" s="778"/>
      <c r="Q16" s="774"/>
      <c r="R16" s="774"/>
      <c r="S16" s="774"/>
      <c r="T16" s="774"/>
    </row>
    <row r="17" spans="1:20" s="8" customFormat="1" ht="27.75" customHeight="1">
      <c r="A17" s="758" t="e">
        <v>#N/A</v>
      </c>
      <c r="B17" s="758" t="e">
        <v>#N/A</v>
      </c>
      <c r="C17" s="758" t="e">
        <v>#N/A</v>
      </c>
      <c r="D17" s="760" t="e">
        <v>#N/A</v>
      </c>
      <c r="E17" s="763" t="e">
        <v>#N/A</v>
      </c>
      <c r="F17" s="45" t="s">
        <v>273</v>
      </c>
      <c r="G17" s="60" t="s">
        <v>3994</v>
      </c>
      <c r="H17" s="763" t="e">
        <v>#N/A</v>
      </c>
      <c r="I17" s="763" t="e">
        <v>#N/A</v>
      </c>
      <c r="J17" s="763" t="e">
        <v>#N/A</v>
      </c>
      <c r="K17" s="760" t="e">
        <v>#N/A</v>
      </c>
      <c r="L17" s="769" t="e">
        <v>#N/A</v>
      </c>
      <c r="M17" s="769" t="e">
        <v>#N/A</v>
      </c>
      <c r="N17" s="763" t="e">
        <v>#N/A</v>
      </c>
      <c r="O17" s="760" t="e">
        <v>#N/A</v>
      </c>
      <c r="P17" s="778"/>
      <c r="Q17" s="774"/>
      <c r="R17" s="774"/>
      <c r="S17" s="774"/>
      <c r="T17" s="774"/>
    </row>
    <row r="18" spans="1:20" s="8" customFormat="1" ht="27.75" customHeight="1">
      <c r="A18" s="757" t="e">
        <v>#N/A</v>
      </c>
      <c r="B18" s="757" t="e">
        <v>#N/A</v>
      </c>
      <c r="C18" s="757" t="e">
        <v>#N/A</v>
      </c>
      <c r="D18" s="761" t="e">
        <v>#N/A</v>
      </c>
      <c r="E18" s="764" t="e">
        <v>#N/A</v>
      </c>
      <c r="F18" s="45" t="s">
        <v>352</v>
      </c>
      <c r="G18" s="60" t="s">
        <v>3995</v>
      </c>
      <c r="H18" s="764" t="e">
        <v>#N/A</v>
      </c>
      <c r="I18" s="764" t="e">
        <v>#N/A</v>
      </c>
      <c r="J18" s="764" t="e">
        <v>#N/A</v>
      </c>
      <c r="K18" s="761" t="e">
        <v>#N/A</v>
      </c>
      <c r="L18" s="770" t="e">
        <v>#N/A</v>
      </c>
      <c r="M18" s="770" t="e">
        <v>#N/A</v>
      </c>
      <c r="N18" s="764" t="e">
        <v>#N/A</v>
      </c>
      <c r="O18" s="761" t="e">
        <v>#N/A</v>
      </c>
      <c r="P18" s="778"/>
      <c r="Q18" s="774"/>
      <c r="R18" s="774"/>
      <c r="S18" s="774"/>
      <c r="T18" s="774"/>
    </row>
    <row r="19" spans="1:20" s="8" customFormat="1" ht="103.5" customHeight="1">
      <c r="A19" s="16" t="s">
        <v>1560</v>
      </c>
      <c r="B19" s="16" t="s">
        <v>39</v>
      </c>
      <c r="C19" s="16" t="s">
        <v>5675</v>
      </c>
      <c r="D19" s="60" t="s">
        <v>7401</v>
      </c>
      <c r="E19" s="51" t="s">
        <v>337</v>
      </c>
      <c r="F19" s="60"/>
      <c r="G19" s="60"/>
      <c r="H19" s="51" t="s">
        <v>107</v>
      </c>
      <c r="I19" s="51" t="s">
        <v>101</v>
      </c>
      <c r="J19" s="51" t="s">
        <v>52</v>
      </c>
      <c r="K19" s="60" t="s">
        <v>2820</v>
      </c>
      <c r="L19" s="9" t="s">
        <v>136</v>
      </c>
      <c r="M19" s="9" t="s">
        <v>7415</v>
      </c>
      <c r="N19" s="39" t="s">
        <v>16</v>
      </c>
      <c r="O19" s="66" t="s">
        <v>1826</v>
      </c>
      <c r="P19" s="81"/>
      <c r="Q19" s="111" t="s">
        <v>128</v>
      </c>
      <c r="R19" s="111" t="s">
        <v>128</v>
      </c>
      <c r="S19" s="111" t="s">
        <v>128</v>
      </c>
      <c r="T19" s="111" t="s">
        <v>5622</v>
      </c>
    </row>
    <row r="20" spans="1:20" s="8" customFormat="1" ht="164.25" customHeight="1">
      <c r="A20" s="16" t="s">
        <v>1561</v>
      </c>
      <c r="B20" s="16" t="s">
        <v>41</v>
      </c>
      <c r="C20" s="16" t="s">
        <v>2406</v>
      </c>
      <c r="D20" s="60" t="s">
        <v>7402</v>
      </c>
      <c r="E20" s="51" t="s">
        <v>20</v>
      </c>
      <c r="F20" s="60"/>
      <c r="G20" s="60"/>
      <c r="H20" s="51" t="s">
        <v>107</v>
      </c>
      <c r="I20" s="51" t="s">
        <v>101</v>
      </c>
      <c r="J20" s="51" t="s">
        <v>107</v>
      </c>
      <c r="K20" s="60" t="s">
        <v>7820</v>
      </c>
      <c r="L20" s="9" t="s">
        <v>139</v>
      </c>
      <c r="M20" s="9" t="s">
        <v>7416</v>
      </c>
      <c r="N20" s="39" t="s">
        <v>16</v>
      </c>
      <c r="O20" s="66" t="s">
        <v>5753</v>
      </c>
      <c r="P20" s="81"/>
      <c r="Q20" s="111" t="s">
        <v>128</v>
      </c>
      <c r="R20" s="111" t="s">
        <v>128</v>
      </c>
      <c r="S20" s="111" t="s">
        <v>128</v>
      </c>
      <c r="T20" s="111" t="s">
        <v>7722</v>
      </c>
    </row>
    <row r="21" spans="1:20" s="8" customFormat="1" ht="16.5" customHeight="1">
      <c r="A21" s="756" t="s">
        <v>1562</v>
      </c>
      <c r="B21" s="756" t="s">
        <v>1235</v>
      </c>
      <c r="C21" s="756" t="s">
        <v>4180</v>
      </c>
      <c r="D21" s="759" t="s">
        <v>1234</v>
      </c>
      <c r="E21" s="762" t="s">
        <v>28</v>
      </c>
      <c r="F21" s="51">
        <v>1</v>
      </c>
      <c r="G21" s="60" t="s">
        <v>3996</v>
      </c>
      <c r="H21" s="762" t="s">
        <v>107</v>
      </c>
      <c r="I21" s="762" t="s">
        <v>101</v>
      </c>
      <c r="J21" s="762" t="s">
        <v>107</v>
      </c>
      <c r="K21" s="759" t="s">
        <v>1271</v>
      </c>
      <c r="L21" s="768" t="s">
        <v>141</v>
      </c>
      <c r="M21" s="768" t="s">
        <v>7417</v>
      </c>
      <c r="N21" s="762" t="s">
        <v>16</v>
      </c>
      <c r="O21" s="759" t="s">
        <v>6088</v>
      </c>
      <c r="P21" s="775"/>
      <c r="Q21" s="771" t="s">
        <v>128</v>
      </c>
      <c r="R21" s="771" t="s">
        <v>128</v>
      </c>
      <c r="S21" s="771" t="s">
        <v>128</v>
      </c>
      <c r="T21" s="771" t="s">
        <v>2989</v>
      </c>
    </row>
    <row r="22" spans="1:20" s="8" customFormat="1" ht="16.5" customHeight="1">
      <c r="A22" s="758" t="e">
        <v>#N/A</v>
      </c>
      <c r="B22" s="758" t="e">
        <v>#N/A</v>
      </c>
      <c r="C22" s="758" t="e">
        <v>#N/A</v>
      </c>
      <c r="D22" s="760" t="e">
        <v>#N/A</v>
      </c>
      <c r="E22" s="763" t="e">
        <v>#N/A</v>
      </c>
      <c r="F22" s="51">
        <v>2</v>
      </c>
      <c r="G22" s="60" t="s">
        <v>3997</v>
      </c>
      <c r="H22" s="763" t="e">
        <v>#N/A</v>
      </c>
      <c r="I22" s="763" t="e">
        <v>#N/A</v>
      </c>
      <c r="J22" s="763" t="e">
        <v>#N/A</v>
      </c>
      <c r="K22" s="760" t="e">
        <v>#N/A</v>
      </c>
      <c r="L22" s="769" t="e">
        <v>#N/A</v>
      </c>
      <c r="M22" s="769" t="e">
        <v>#N/A</v>
      </c>
      <c r="N22" s="763" t="e">
        <v>#N/A</v>
      </c>
      <c r="O22" s="760" t="e">
        <v>#N/A</v>
      </c>
      <c r="P22" s="776"/>
      <c r="Q22" s="772"/>
      <c r="R22" s="772"/>
      <c r="S22" s="772"/>
      <c r="T22" s="772"/>
    </row>
    <row r="23" spans="1:20" s="8" customFormat="1" ht="27.75" customHeight="1">
      <c r="A23" s="758" t="e">
        <v>#N/A</v>
      </c>
      <c r="B23" s="758" t="e">
        <v>#N/A</v>
      </c>
      <c r="C23" s="758" t="e">
        <v>#N/A</v>
      </c>
      <c r="D23" s="760" t="e">
        <v>#N/A</v>
      </c>
      <c r="E23" s="763" t="e">
        <v>#N/A</v>
      </c>
      <c r="F23" s="51">
        <v>9</v>
      </c>
      <c r="G23" s="60" t="s">
        <v>4030</v>
      </c>
      <c r="H23" s="763" t="e">
        <v>#N/A</v>
      </c>
      <c r="I23" s="763" t="e">
        <v>#N/A</v>
      </c>
      <c r="J23" s="763" t="e">
        <v>#N/A</v>
      </c>
      <c r="K23" s="760" t="e">
        <v>#N/A</v>
      </c>
      <c r="L23" s="769" t="e">
        <v>#N/A</v>
      </c>
      <c r="M23" s="769" t="e">
        <v>#N/A</v>
      </c>
      <c r="N23" s="763" t="e">
        <v>#N/A</v>
      </c>
      <c r="O23" s="760" t="e">
        <v>#N/A</v>
      </c>
      <c r="P23" s="776"/>
      <c r="Q23" s="772"/>
      <c r="R23" s="772"/>
      <c r="S23" s="772"/>
      <c r="T23" s="772"/>
    </row>
    <row r="24" spans="1:20" s="8" customFormat="1" ht="24.75" customHeight="1">
      <c r="A24" s="757" t="e">
        <v>#N/A</v>
      </c>
      <c r="B24" s="757" t="e">
        <v>#N/A</v>
      </c>
      <c r="C24" s="757" t="e">
        <v>#N/A</v>
      </c>
      <c r="D24" s="761" t="e">
        <v>#N/A</v>
      </c>
      <c r="E24" s="764" t="e">
        <v>#N/A</v>
      </c>
      <c r="F24" s="51" t="s">
        <v>29</v>
      </c>
      <c r="G24" s="60" t="s">
        <v>1380</v>
      </c>
      <c r="H24" s="764" t="e">
        <v>#N/A</v>
      </c>
      <c r="I24" s="764" t="e">
        <v>#N/A</v>
      </c>
      <c r="J24" s="764" t="e">
        <v>#N/A</v>
      </c>
      <c r="K24" s="761" t="e">
        <v>#N/A</v>
      </c>
      <c r="L24" s="770" t="e">
        <v>#N/A</v>
      </c>
      <c r="M24" s="770" t="e">
        <v>#N/A</v>
      </c>
      <c r="N24" s="764" t="e">
        <v>#N/A</v>
      </c>
      <c r="O24" s="761" t="e">
        <v>#N/A</v>
      </c>
      <c r="P24" s="777"/>
      <c r="Q24" s="773"/>
      <c r="R24" s="773"/>
      <c r="S24" s="773"/>
      <c r="T24" s="773"/>
    </row>
    <row r="25" spans="1:20" s="8" customFormat="1" ht="14.25" customHeight="1">
      <c r="A25" s="756" t="s">
        <v>1563</v>
      </c>
      <c r="B25" s="756" t="s">
        <v>143</v>
      </c>
      <c r="C25" s="756" t="s">
        <v>4181</v>
      </c>
      <c r="D25" s="759" t="s">
        <v>144</v>
      </c>
      <c r="E25" s="762" t="s">
        <v>1983</v>
      </c>
      <c r="F25" s="51"/>
      <c r="G25" s="16" t="s">
        <v>3998</v>
      </c>
      <c r="H25" s="762" t="s">
        <v>52</v>
      </c>
      <c r="I25" s="762" t="s">
        <v>101</v>
      </c>
      <c r="J25" s="762" t="s">
        <v>107</v>
      </c>
      <c r="K25" s="759" t="s">
        <v>5614</v>
      </c>
      <c r="L25" s="762" t="s">
        <v>145</v>
      </c>
      <c r="M25" s="759" t="s">
        <v>7418</v>
      </c>
      <c r="N25" s="762" t="s">
        <v>16</v>
      </c>
      <c r="O25" s="759" t="s">
        <v>6089</v>
      </c>
      <c r="P25" s="775"/>
      <c r="Q25" s="771" t="s">
        <v>128</v>
      </c>
      <c r="R25" s="771" t="s">
        <v>128</v>
      </c>
      <c r="S25" s="771" t="s">
        <v>128</v>
      </c>
      <c r="T25" s="771" t="s">
        <v>3358</v>
      </c>
    </row>
    <row r="26" spans="1:20" s="8" customFormat="1" ht="12.75" customHeight="1">
      <c r="A26" s="758" t="e">
        <v>#N/A</v>
      </c>
      <c r="B26" s="758" t="e">
        <v>#N/A</v>
      </c>
      <c r="C26" s="758" t="e">
        <v>#N/A</v>
      </c>
      <c r="D26" s="760" t="e">
        <v>#N/A</v>
      </c>
      <c r="E26" s="763" t="e">
        <v>#N/A</v>
      </c>
      <c r="F26" s="51" t="s">
        <v>147</v>
      </c>
      <c r="G26" s="60" t="s">
        <v>148</v>
      </c>
      <c r="H26" s="763" t="e">
        <v>#N/A</v>
      </c>
      <c r="I26" s="763" t="e">
        <v>#N/A</v>
      </c>
      <c r="J26" s="763" t="e">
        <v>#N/A</v>
      </c>
      <c r="K26" s="760" t="e">
        <v>#N/A</v>
      </c>
      <c r="L26" s="763" t="e">
        <v>#N/A</v>
      </c>
      <c r="M26" s="760" t="e">
        <v>#N/A</v>
      </c>
      <c r="N26" s="763" t="e">
        <v>#N/A</v>
      </c>
      <c r="O26" s="760" t="e">
        <v>#N/A</v>
      </c>
      <c r="P26" s="776"/>
      <c r="Q26" s="772"/>
      <c r="R26" s="772"/>
      <c r="S26" s="772"/>
      <c r="T26" s="772"/>
    </row>
    <row r="27" spans="1:20" s="8" customFormat="1" ht="12.75" customHeight="1">
      <c r="A27" s="758" t="e">
        <v>#N/A</v>
      </c>
      <c r="B27" s="758" t="e">
        <v>#N/A</v>
      </c>
      <c r="C27" s="758" t="e">
        <v>#N/A</v>
      </c>
      <c r="D27" s="760" t="e">
        <v>#N/A</v>
      </c>
      <c r="E27" s="763" t="e">
        <v>#N/A</v>
      </c>
      <c r="F27" s="51" t="s">
        <v>149</v>
      </c>
      <c r="G27" s="60" t="s">
        <v>150</v>
      </c>
      <c r="H27" s="763" t="e">
        <v>#N/A</v>
      </c>
      <c r="I27" s="763" t="e">
        <v>#N/A</v>
      </c>
      <c r="J27" s="763" t="e">
        <v>#N/A</v>
      </c>
      <c r="K27" s="760" t="e">
        <v>#N/A</v>
      </c>
      <c r="L27" s="763" t="e">
        <v>#N/A</v>
      </c>
      <c r="M27" s="760" t="e">
        <v>#N/A</v>
      </c>
      <c r="N27" s="763" t="e">
        <v>#N/A</v>
      </c>
      <c r="O27" s="760" t="e">
        <v>#N/A</v>
      </c>
      <c r="P27" s="776"/>
      <c r="Q27" s="772"/>
      <c r="R27" s="772"/>
      <c r="S27" s="772"/>
      <c r="T27" s="772"/>
    </row>
    <row r="28" spans="1:20" s="8" customFormat="1" ht="12.75" customHeight="1">
      <c r="A28" s="758" t="e">
        <v>#N/A</v>
      </c>
      <c r="B28" s="758" t="e">
        <v>#N/A</v>
      </c>
      <c r="C28" s="758" t="e">
        <v>#N/A</v>
      </c>
      <c r="D28" s="760" t="e">
        <v>#N/A</v>
      </c>
      <c r="E28" s="763" t="e">
        <v>#N/A</v>
      </c>
      <c r="F28" s="51" t="s">
        <v>151</v>
      </c>
      <c r="G28" s="60" t="s">
        <v>152</v>
      </c>
      <c r="H28" s="763" t="e">
        <v>#N/A</v>
      </c>
      <c r="I28" s="763" t="e">
        <v>#N/A</v>
      </c>
      <c r="J28" s="763" t="e">
        <v>#N/A</v>
      </c>
      <c r="K28" s="760" t="e">
        <v>#N/A</v>
      </c>
      <c r="L28" s="763" t="e">
        <v>#N/A</v>
      </c>
      <c r="M28" s="760" t="e">
        <v>#N/A</v>
      </c>
      <c r="N28" s="763" t="e">
        <v>#N/A</v>
      </c>
      <c r="O28" s="760" t="e">
        <v>#N/A</v>
      </c>
      <c r="P28" s="776"/>
      <c r="Q28" s="772"/>
      <c r="R28" s="772"/>
      <c r="S28" s="772"/>
      <c r="T28" s="772"/>
    </row>
    <row r="29" spans="1:20" s="8" customFormat="1" ht="12.75" customHeight="1">
      <c r="A29" s="758" t="e">
        <v>#N/A</v>
      </c>
      <c r="B29" s="758" t="e">
        <v>#N/A</v>
      </c>
      <c r="C29" s="758" t="e">
        <v>#N/A</v>
      </c>
      <c r="D29" s="760" t="e">
        <v>#N/A</v>
      </c>
      <c r="E29" s="763" t="e">
        <v>#N/A</v>
      </c>
      <c r="F29" s="51"/>
      <c r="G29" s="16" t="s">
        <v>153</v>
      </c>
      <c r="H29" s="763" t="e">
        <v>#N/A</v>
      </c>
      <c r="I29" s="763" t="e">
        <v>#N/A</v>
      </c>
      <c r="J29" s="763" t="e">
        <v>#N/A</v>
      </c>
      <c r="K29" s="760" t="e">
        <v>#N/A</v>
      </c>
      <c r="L29" s="763" t="e">
        <v>#N/A</v>
      </c>
      <c r="M29" s="760" t="e">
        <v>#N/A</v>
      </c>
      <c r="N29" s="763" t="e">
        <v>#N/A</v>
      </c>
      <c r="O29" s="760" t="e">
        <v>#N/A</v>
      </c>
      <c r="P29" s="776"/>
      <c r="Q29" s="772"/>
      <c r="R29" s="772"/>
      <c r="S29" s="772"/>
      <c r="T29" s="772"/>
    </row>
    <row r="30" spans="1:20" s="8" customFormat="1" ht="12.75" customHeight="1">
      <c r="A30" s="758" t="e">
        <v>#N/A</v>
      </c>
      <c r="B30" s="758" t="e">
        <v>#N/A</v>
      </c>
      <c r="C30" s="758" t="e">
        <v>#N/A</v>
      </c>
      <c r="D30" s="760" t="e">
        <v>#N/A</v>
      </c>
      <c r="E30" s="763" t="e">
        <v>#N/A</v>
      </c>
      <c r="F30" s="51" t="s">
        <v>118</v>
      </c>
      <c r="G30" s="60" t="s">
        <v>154</v>
      </c>
      <c r="H30" s="763" t="e">
        <v>#N/A</v>
      </c>
      <c r="I30" s="763" t="e">
        <v>#N/A</v>
      </c>
      <c r="J30" s="763" t="e">
        <v>#N/A</v>
      </c>
      <c r="K30" s="760" t="e">
        <v>#N/A</v>
      </c>
      <c r="L30" s="763" t="e">
        <v>#N/A</v>
      </c>
      <c r="M30" s="760" t="e">
        <v>#N/A</v>
      </c>
      <c r="N30" s="763" t="e">
        <v>#N/A</v>
      </c>
      <c r="O30" s="760" t="e">
        <v>#N/A</v>
      </c>
      <c r="P30" s="776"/>
      <c r="Q30" s="772"/>
      <c r="R30" s="772"/>
      <c r="S30" s="772"/>
      <c r="T30" s="772"/>
    </row>
    <row r="31" spans="1:20" s="8" customFormat="1" ht="12.75" customHeight="1">
      <c r="A31" s="758" t="e">
        <v>#N/A</v>
      </c>
      <c r="B31" s="758" t="e">
        <v>#N/A</v>
      </c>
      <c r="C31" s="758" t="e">
        <v>#N/A</v>
      </c>
      <c r="D31" s="760" t="e">
        <v>#N/A</v>
      </c>
      <c r="E31" s="763" t="e">
        <v>#N/A</v>
      </c>
      <c r="F31" s="51" t="s">
        <v>155</v>
      </c>
      <c r="G31" s="60" t="s">
        <v>156</v>
      </c>
      <c r="H31" s="763" t="e">
        <v>#N/A</v>
      </c>
      <c r="I31" s="763" t="e">
        <v>#N/A</v>
      </c>
      <c r="J31" s="763" t="e">
        <v>#N/A</v>
      </c>
      <c r="K31" s="760" t="e">
        <v>#N/A</v>
      </c>
      <c r="L31" s="763" t="e">
        <v>#N/A</v>
      </c>
      <c r="M31" s="760" t="e">
        <v>#N/A</v>
      </c>
      <c r="N31" s="763" t="e">
        <v>#N/A</v>
      </c>
      <c r="O31" s="760" t="e">
        <v>#N/A</v>
      </c>
      <c r="P31" s="776"/>
      <c r="Q31" s="772"/>
      <c r="R31" s="772"/>
      <c r="S31" s="772"/>
      <c r="T31" s="772"/>
    </row>
    <row r="32" spans="1:20" s="8" customFormat="1" ht="12.75" customHeight="1">
      <c r="A32" s="758" t="e">
        <v>#N/A</v>
      </c>
      <c r="B32" s="758" t="e">
        <v>#N/A</v>
      </c>
      <c r="C32" s="758" t="e">
        <v>#N/A</v>
      </c>
      <c r="D32" s="760" t="e">
        <v>#N/A</v>
      </c>
      <c r="E32" s="763" t="e">
        <v>#N/A</v>
      </c>
      <c r="F32" s="51" t="s">
        <v>157</v>
      </c>
      <c r="G32" s="60" t="s">
        <v>158</v>
      </c>
      <c r="H32" s="763" t="e">
        <v>#N/A</v>
      </c>
      <c r="I32" s="763" t="e">
        <v>#N/A</v>
      </c>
      <c r="J32" s="763" t="e">
        <v>#N/A</v>
      </c>
      <c r="K32" s="760" t="e">
        <v>#N/A</v>
      </c>
      <c r="L32" s="763" t="e">
        <v>#N/A</v>
      </c>
      <c r="M32" s="760" t="e">
        <v>#N/A</v>
      </c>
      <c r="N32" s="763" t="e">
        <v>#N/A</v>
      </c>
      <c r="O32" s="760" t="e">
        <v>#N/A</v>
      </c>
      <c r="P32" s="776"/>
      <c r="Q32" s="772"/>
      <c r="R32" s="772"/>
      <c r="S32" s="772"/>
      <c r="T32" s="772"/>
    </row>
    <row r="33" spans="1:20" s="8" customFormat="1" ht="12.75" customHeight="1">
      <c r="A33" s="758" t="e">
        <v>#N/A</v>
      </c>
      <c r="B33" s="758" t="e">
        <v>#N/A</v>
      </c>
      <c r="C33" s="758" t="e">
        <v>#N/A</v>
      </c>
      <c r="D33" s="760" t="e">
        <v>#N/A</v>
      </c>
      <c r="E33" s="763" t="e">
        <v>#N/A</v>
      </c>
      <c r="F33" s="51" t="s">
        <v>159</v>
      </c>
      <c r="G33" s="60" t="s">
        <v>160</v>
      </c>
      <c r="H33" s="763" t="e">
        <v>#N/A</v>
      </c>
      <c r="I33" s="763" t="e">
        <v>#N/A</v>
      </c>
      <c r="J33" s="763" t="e">
        <v>#N/A</v>
      </c>
      <c r="K33" s="760" t="e">
        <v>#N/A</v>
      </c>
      <c r="L33" s="763" t="e">
        <v>#N/A</v>
      </c>
      <c r="M33" s="760" t="e">
        <v>#N/A</v>
      </c>
      <c r="N33" s="763" t="e">
        <v>#N/A</v>
      </c>
      <c r="O33" s="760" t="e">
        <v>#N/A</v>
      </c>
      <c r="P33" s="776"/>
      <c r="Q33" s="772"/>
      <c r="R33" s="772"/>
      <c r="S33" s="772"/>
      <c r="T33" s="772"/>
    </row>
    <row r="34" spans="1:20" s="8" customFormat="1" ht="12.75" customHeight="1">
      <c r="A34" s="758" t="e">
        <v>#N/A</v>
      </c>
      <c r="B34" s="758" t="e">
        <v>#N/A</v>
      </c>
      <c r="C34" s="758" t="e">
        <v>#N/A</v>
      </c>
      <c r="D34" s="760" t="e">
        <v>#N/A</v>
      </c>
      <c r="E34" s="763" t="e">
        <v>#N/A</v>
      </c>
      <c r="F34" s="51"/>
      <c r="G34" s="16" t="s">
        <v>161</v>
      </c>
      <c r="H34" s="763" t="e">
        <v>#N/A</v>
      </c>
      <c r="I34" s="763" t="e">
        <v>#N/A</v>
      </c>
      <c r="J34" s="763" t="e">
        <v>#N/A</v>
      </c>
      <c r="K34" s="760" t="e">
        <v>#N/A</v>
      </c>
      <c r="L34" s="763" t="e">
        <v>#N/A</v>
      </c>
      <c r="M34" s="760" t="e">
        <v>#N/A</v>
      </c>
      <c r="N34" s="763" t="e">
        <v>#N/A</v>
      </c>
      <c r="O34" s="760" t="e">
        <v>#N/A</v>
      </c>
      <c r="P34" s="776"/>
      <c r="Q34" s="772"/>
      <c r="R34" s="772"/>
      <c r="S34" s="772"/>
      <c r="T34" s="772"/>
    </row>
    <row r="35" spans="1:20" s="8" customFormat="1" ht="12.75" customHeight="1">
      <c r="A35" s="758" t="e">
        <v>#N/A</v>
      </c>
      <c r="B35" s="758" t="e">
        <v>#N/A</v>
      </c>
      <c r="C35" s="758" t="e">
        <v>#N/A</v>
      </c>
      <c r="D35" s="760" t="e">
        <v>#N/A</v>
      </c>
      <c r="E35" s="763" t="e">
        <v>#N/A</v>
      </c>
      <c r="F35" s="51" t="s">
        <v>162</v>
      </c>
      <c r="G35" s="60" t="s">
        <v>163</v>
      </c>
      <c r="H35" s="763" t="e">
        <v>#N/A</v>
      </c>
      <c r="I35" s="763" t="e">
        <v>#N/A</v>
      </c>
      <c r="J35" s="763" t="e">
        <v>#N/A</v>
      </c>
      <c r="K35" s="760" t="e">
        <v>#N/A</v>
      </c>
      <c r="L35" s="763" t="e">
        <v>#N/A</v>
      </c>
      <c r="M35" s="760" t="e">
        <v>#N/A</v>
      </c>
      <c r="N35" s="763" t="e">
        <v>#N/A</v>
      </c>
      <c r="O35" s="760" t="e">
        <v>#N/A</v>
      </c>
      <c r="P35" s="776"/>
      <c r="Q35" s="772"/>
      <c r="R35" s="772"/>
      <c r="S35" s="772"/>
      <c r="T35" s="772"/>
    </row>
    <row r="36" spans="1:20" s="8" customFormat="1" ht="12.75" customHeight="1">
      <c r="A36" s="758" t="e">
        <v>#N/A</v>
      </c>
      <c r="B36" s="758" t="e">
        <v>#N/A</v>
      </c>
      <c r="C36" s="758" t="e">
        <v>#N/A</v>
      </c>
      <c r="D36" s="760" t="e">
        <v>#N/A</v>
      </c>
      <c r="E36" s="763" t="e">
        <v>#N/A</v>
      </c>
      <c r="F36" s="51" t="s">
        <v>164</v>
      </c>
      <c r="G36" s="60" t="s">
        <v>165</v>
      </c>
      <c r="H36" s="763" t="e">
        <v>#N/A</v>
      </c>
      <c r="I36" s="763" t="e">
        <v>#N/A</v>
      </c>
      <c r="J36" s="763" t="e">
        <v>#N/A</v>
      </c>
      <c r="K36" s="760" t="e">
        <v>#N/A</v>
      </c>
      <c r="L36" s="763" t="e">
        <v>#N/A</v>
      </c>
      <c r="M36" s="760" t="e">
        <v>#N/A</v>
      </c>
      <c r="N36" s="763" t="e">
        <v>#N/A</v>
      </c>
      <c r="O36" s="760" t="e">
        <v>#N/A</v>
      </c>
      <c r="P36" s="776"/>
      <c r="Q36" s="772"/>
      <c r="R36" s="772"/>
      <c r="S36" s="772"/>
      <c r="T36" s="772"/>
    </row>
    <row r="37" spans="1:20" s="8" customFormat="1" ht="12.75" customHeight="1">
      <c r="A37" s="758" t="e">
        <v>#N/A</v>
      </c>
      <c r="B37" s="758" t="e">
        <v>#N/A</v>
      </c>
      <c r="C37" s="758" t="e">
        <v>#N/A</v>
      </c>
      <c r="D37" s="760" t="e">
        <v>#N/A</v>
      </c>
      <c r="E37" s="763" t="e">
        <v>#N/A</v>
      </c>
      <c r="F37" s="51" t="s">
        <v>166</v>
      </c>
      <c r="G37" s="60" t="s">
        <v>167</v>
      </c>
      <c r="H37" s="763" t="e">
        <v>#N/A</v>
      </c>
      <c r="I37" s="763" t="e">
        <v>#N/A</v>
      </c>
      <c r="J37" s="763" t="e">
        <v>#N/A</v>
      </c>
      <c r="K37" s="760" t="e">
        <v>#N/A</v>
      </c>
      <c r="L37" s="763" t="e">
        <v>#N/A</v>
      </c>
      <c r="M37" s="760" t="e">
        <v>#N/A</v>
      </c>
      <c r="N37" s="763" t="e">
        <v>#N/A</v>
      </c>
      <c r="O37" s="760" t="e">
        <v>#N/A</v>
      </c>
      <c r="P37" s="776"/>
      <c r="Q37" s="772"/>
      <c r="R37" s="772"/>
      <c r="S37" s="772"/>
      <c r="T37" s="772"/>
    </row>
    <row r="38" spans="1:20" s="8" customFormat="1" ht="12.75" customHeight="1">
      <c r="A38" s="758" t="e">
        <v>#N/A</v>
      </c>
      <c r="B38" s="758" t="e">
        <v>#N/A</v>
      </c>
      <c r="C38" s="758" t="e">
        <v>#N/A</v>
      </c>
      <c r="D38" s="760" t="e">
        <v>#N/A</v>
      </c>
      <c r="E38" s="763" t="e">
        <v>#N/A</v>
      </c>
      <c r="F38" s="51" t="s">
        <v>168</v>
      </c>
      <c r="G38" s="60" t="s">
        <v>169</v>
      </c>
      <c r="H38" s="763" t="e">
        <v>#N/A</v>
      </c>
      <c r="I38" s="763" t="e">
        <v>#N/A</v>
      </c>
      <c r="J38" s="763" t="e">
        <v>#N/A</v>
      </c>
      <c r="K38" s="760" t="e">
        <v>#N/A</v>
      </c>
      <c r="L38" s="763" t="e">
        <v>#N/A</v>
      </c>
      <c r="M38" s="760" t="e">
        <v>#N/A</v>
      </c>
      <c r="N38" s="763" t="e">
        <v>#N/A</v>
      </c>
      <c r="O38" s="760" t="e">
        <v>#N/A</v>
      </c>
      <c r="P38" s="776"/>
      <c r="Q38" s="772"/>
      <c r="R38" s="772"/>
      <c r="S38" s="772"/>
      <c r="T38" s="772"/>
    </row>
    <row r="39" spans="1:20" s="8" customFormat="1" ht="12.75" customHeight="1">
      <c r="A39" s="758" t="e">
        <v>#N/A</v>
      </c>
      <c r="B39" s="758" t="e">
        <v>#N/A</v>
      </c>
      <c r="C39" s="758" t="e">
        <v>#N/A</v>
      </c>
      <c r="D39" s="760" t="e">
        <v>#N/A</v>
      </c>
      <c r="E39" s="763" t="e">
        <v>#N/A</v>
      </c>
      <c r="F39" s="51"/>
      <c r="G39" s="16" t="s">
        <v>170</v>
      </c>
      <c r="H39" s="763" t="e">
        <v>#N/A</v>
      </c>
      <c r="I39" s="763" t="e">
        <v>#N/A</v>
      </c>
      <c r="J39" s="763" t="e">
        <v>#N/A</v>
      </c>
      <c r="K39" s="760" t="e">
        <v>#N/A</v>
      </c>
      <c r="L39" s="763" t="e">
        <v>#N/A</v>
      </c>
      <c r="M39" s="760" t="e">
        <v>#N/A</v>
      </c>
      <c r="N39" s="763" t="e">
        <v>#N/A</v>
      </c>
      <c r="O39" s="760" t="e">
        <v>#N/A</v>
      </c>
      <c r="P39" s="776"/>
      <c r="Q39" s="772"/>
      <c r="R39" s="772"/>
      <c r="S39" s="772"/>
      <c r="T39" s="772"/>
    </row>
    <row r="40" spans="1:20" s="8" customFormat="1" ht="12.75" customHeight="1">
      <c r="A40" s="758" t="e">
        <v>#N/A</v>
      </c>
      <c r="B40" s="758" t="e">
        <v>#N/A</v>
      </c>
      <c r="C40" s="758" t="e">
        <v>#N/A</v>
      </c>
      <c r="D40" s="760" t="e">
        <v>#N/A</v>
      </c>
      <c r="E40" s="763" t="e">
        <v>#N/A</v>
      </c>
      <c r="F40" s="51" t="s">
        <v>38</v>
      </c>
      <c r="G40" s="60" t="s">
        <v>171</v>
      </c>
      <c r="H40" s="763" t="e">
        <v>#N/A</v>
      </c>
      <c r="I40" s="763" t="e">
        <v>#N/A</v>
      </c>
      <c r="J40" s="763" t="e">
        <v>#N/A</v>
      </c>
      <c r="K40" s="760" t="e">
        <v>#N/A</v>
      </c>
      <c r="L40" s="763" t="e">
        <v>#N/A</v>
      </c>
      <c r="M40" s="760" t="e">
        <v>#N/A</v>
      </c>
      <c r="N40" s="763" t="e">
        <v>#N/A</v>
      </c>
      <c r="O40" s="760" t="e">
        <v>#N/A</v>
      </c>
      <c r="P40" s="776"/>
      <c r="Q40" s="772"/>
      <c r="R40" s="772"/>
      <c r="S40" s="772"/>
      <c r="T40" s="772"/>
    </row>
    <row r="41" spans="1:20" s="8" customFormat="1" ht="12.75" customHeight="1">
      <c r="A41" s="758" t="e">
        <v>#N/A</v>
      </c>
      <c r="B41" s="758" t="e">
        <v>#N/A</v>
      </c>
      <c r="C41" s="758" t="e">
        <v>#N/A</v>
      </c>
      <c r="D41" s="760" t="e">
        <v>#N/A</v>
      </c>
      <c r="E41" s="763" t="e">
        <v>#N/A</v>
      </c>
      <c r="F41" s="51" t="s">
        <v>126</v>
      </c>
      <c r="G41" s="60" t="s">
        <v>172</v>
      </c>
      <c r="H41" s="763" t="e">
        <v>#N/A</v>
      </c>
      <c r="I41" s="763" t="e">
        <v>#N/A</v>
      </c>
      <c r="J41" s="763" t="e">
        <v>#N/A</v>
      </c>
      <c r="K41" s="760" t="e">
        <v>#N/A</v>
      </c>
      <c r="L41" s="763" t="e">
        <v>#N/A</v>
      </c>
      <c r="M41" s="760" t="e">
        <v>#N/A</v>
      </c>
      <c r="N41" s="763" t="e">
        <v>#N/A</v>
      </c>
      <c r="O41" s="760" t="e">
        <v>#N/A</v>
      </c>
      <c r="P41" s="776"/>
      <c r="Q41" s="772"/>
      <c r="R41" s="772"/>
      <c r="S41" s="772"/>
      <c r="T41" s="772"/>
    </row>
    <row r="42" spans="1:20" s="8" customFormat="1" ht="12.75" customHeight="1">
      <c r="A42" s="758" t="e">
        <v>#N/A</v>
      </c>
      <c r="B42" s="758" t="e">
        <v>#N/A</v>
      </c>
      <c r="C42" s="758" t="e">
        <v>#N/A</v>
      </c>
      <c r="D42" s="760" t="e">
        <v>#N/A</v>
      </c>
      <c r="E42" s="763" t="e">
        <v>#N/A</v>
      </c>
      <c r="F42" s="51" t="s">
        <v>173</v>
      </c>
      <c r="G42" s="60" t="s">
        <v>174</v>
      </c>
      <c r="H42" s="763" t="e">
        <v>#N/A</v>
      </c>
      <c r="I42" s="763" t="e">
        <v>#N/A</v>
      </c>
      <c r="J42" s="763" t="e">
        <v>#N/A</v>
      </c>
      <c r="K42" s="760" t="e">
        <v>#N/A</v>
      </c>
      <c r="L42" s="763" t="e">
        <v>#N/A</v>
      </c>
      <c r="M42" s="760" t="e">
        <v>#N/A</v>
      </c>
      <c r="N42" s="763" t="e">
        <v>#N/A</v>
      </c>
      <c r="O42" s="760" t="e">
        <v>#N/A</v>
      </c>
      <c r="P42" s="776"/>
      <c r="Q42" s="772"/>
      <c r="R42" s="772"/>
      <c r="S42" s="772"/>
      <c r="T42" s="772"/>
    </row>
    <row r="43" spans="1:20" s="8" customFormat="1" ht="12.75" customHeight="1">
      <c r="A43" s="758" t="e">
        <v>#N/A</v>
      </c>
      <c r="B43" s="758" t="e">
        <v>#N/A</v>
      </c>
      <c r="C43" s="758" t="e">
        <v>#N/A</v>
      </c>
      <c r="D43" s="760" t="e">
        <v>#N/A</v>
      </c>
      <c r="E43" s="763" t="e">
        <v>#N/A</v>
      </c>
      <c r="F43" s="51"/>
      <c r="G43" s="16" t="s">
        <v>175</v>
      </c>
      <c r="H43" s="763" t="e">
        <v>#N/A</v>
      </c>
      <c r="I43" s="763" t="e">
        <v>#N/A</v>
      </c>
      <c r="J43" s="763" t="e">
        <v>#N/A</v>
      </c>
      <c r="K43" s="760" t="e">
        <v>#N/A</v>
      </c>
      <c r="L43" s="763" t="e">
        <v>#N/A</v>
      </c>
      <c r="M43" s="760" t="e">
        <v>#N/A</v>
      </c>
      <c r="N43" s="763" t="e">
        <v>#N/A</v>
      </c>
      <c r="O43" s="760" t="e">
        <v>#N/A</v>
      </c>
      <c r="P43" s="776"/>
      <c r="Q43" s="772"/>
      <c r="R43" s="772"/>
      <c r="S43" s="772"/>
      <c r="T43" s="772"/>
    </row>
    <row r="44" spans="1:20" s="8" customFormat="1" ht="12.75" customHeight="1">
      <c r="A44" s="758" t="e">
        <v>#N/A</v>
      </c>
      <c r="B44" s="758" t="e">
        <v>#N/A</v>
      </c>
      <c r="C44" s="758" t="e">
        <v>#N/A</v>
      </c>
      <c r="D44" s="760" t="e">
        <v>#N/A</v>
      </c>
      <c r="E44" s="763" t="e">
        <v>#N/A</v>
      </c>
      <c r="F44" s="51" t="s">
        <v>16</v>
      </c>
      <c r="G44" s="60" t="s">
        <v>176</v>
      </c>
      <c r="H44" s="763" t="e">
        <v>#N/A</v>
      </c>
      <c r="I44" s="763" t="e">
        <v>#N/A</v>
      </c>
      <c r="J44" s="763" t="e">
        <v>#N/A</v>
      </c>
      <c r="K44" s="760" t="e">
        <v>#N/A</v>
      </c>
      <c r="L44" s="763" t="e">
        <v>#N/A</v>
      </c>
      <c r="M44" s="760" t="e">
        <v>#N/A</v>
      </c>
      <c r="N44" s="763" t="e">
        <v>#N/A</v>
      </c>
      <c r="O44" s="760" t="e">
        <v>#N/A</v>
      </c>
      <c r="P44" s="776"/>
      <c r="Q44" s="772"/>
      <c r="R44" s="772"/>
      <c r="S44" s="772"/>
      <c r="T44" s="772"/>
    </row>
    <row r="45" spans="1:20" s="8" customFormat="1" ht="12.75" customHeight="1">
      <c r="A45" s="758" t="e">
        <v>#N/A</v>
      </c>
      <c r="B45" s="758" t="e">
        <v>#N/A</v>
      </c>
      <c r="C45" s="758" t="e">
        <v>#N/A</v>
      </c>
      <c r="D45" s="760" t="e">
        <v>#N/A</v>
      </c>
      <c r="E45" s="763" t="e">
        <v>#N/A</v>
      </c>
      <c r="F45" s="51" t="s">
        <v>177</v>
      </c>
      <c r="G45" s="60" t="s">
        <v>178</v>
      </c>
      <c r="H45" s="763" t="e">
        <v>#N/A</v>
      </c>
      <c r="I45" s="763" t="e">
        <v>#N/A</v>
      </c>
      <c r="J45" s="763" t="e">
        <v>#N/A</v>
      </c>
      <c r="K45" s="760" t="e">
        <v>#N/A</v>
      </c>
      <c r="L45" s="763" t="e">
        <v>#N/A</v>
      </c>
      <c r="M45" s="760" t="e">
        <v>#N/A</v>
      </c>
      <c r="N45" s="763" t="e">
        <v>#N/A</v>
      </c>
      <c r="O45" s="760" t="e">
        <v>#N/A</v>
      </c>
      <c r="P45" s="776"/>
      <c r="Q45" s="772"/>
      <c r="R45" s="772"/>
      <c r="S45" s="772"/>
      <c r="T45" s="772"/>
    </row>
    <row r="46" spans="1:20" s="8" customFormat="1" ht="12.75" customHeight="1">
      <c r="A46" s="758" t="e">
        <v>#N/A</v>
      </c>
      <c r="B46" s="758" t="e">
        <v>#N/A</v>
      </c>
      <c r="C46" s="758" t="e">
        <v>#N/A</v>
      </c>
      <c r="D46" s="760" t="e">
        <v>#N/A</v>
      </c>
      <c r="E46" s="763" t="e">
        <v>#N/A</v>
      </c>
      <c r="F46" s="51" t="s">
        <v>179</v>
      </c>
      <c r="G46" s="60" t="s">
        <v>180</v>
      </c>
      <c r="H46" s="763" t="e">
        <v>#N/A</v>
      </c>
      <c r="I46" s="763" t="e">
        <v>#N/A</v>
      </c>
      <c r="J46" s="763" t="e">
        <v>#N/A</v>
      </c>
      <c r="K46" s="760" t="e">
        <v>#N/A</v>
      </c>
      <c r="L46" s="763" t="e">
        <v>#N/A</v>
      </c>
      <c r="M46" s="760" t="e">
        <v>#N/A</v>
      </c>
      <c r="N46" s="763" t="e">
        <v>#N/A</v>
      </c>
      <c r="O46" s="760" t="e">
        <v>#N/A</v>
      </c>
      <c r="P46" s="776"/>
      <c r="Q46" s="772"/>
      <c r="R46" s="772"/>
      <c r="S46" s="772"/>
      <c r="T46" s="772"/>
    </row>
    <row r="47" spans="1:20" s="8" customFormat="1" ht="12.75" customHeight="1">
      <c r="A47" s="757" t="e">
        <v>#N/A</v>
      </c>
      <c r="B47" s="757" t="e">
        <v>#N/A</v>
      </c>
      <c r="C47" s="757" t="e">
        <v>#N/A</v>
      </c>
      <c r="D47" s="761" t="e">
        <v>#N/A</v>
      </c>
      <c r="E47" s="764" t="e">
        <v>#N/A</v>
      </c>
      <c r="F47" s="51">
        <v>99</v>
      </c>
      <c r="G47" s="60" t="s">
        <v>182</v>
      </c>
      <c r="H47" s="764" t="e">
        <v>#N/A</v>
      </c>
      <c r="I47" s="764" t="e">
        <v>#N/A</v>
      </c>
      <c r="J47" s="764" t="e">
        <v>#N/A</v>
      </c>
      <c r="K47" s="761" t="e">
        <v>#N/A</v>
      </c>
      <c r="L47" s="764" t="e">
        <v>#N/A</v>
      </c>
      <c r="M47" s="761" t="e">
        <v>#N/A</v>
      </c>
      <c r="N47" s="764" t="e">
        <v>#N/A</v>
      </c>
      <c r="O47" s="761" t="e">
        <v>#N/A</v>
      </c>
      <c r="P47" s="777"/>
      <c r="Q47" s="773"/>
      <c r="R47" s="773"/>
      <c r="S47" s="773"/>
      <c r="T47" s="773"/>
    </row>
    <row r="48" spans="1:20" s="8" customFormat="1" ht="46.5" customHeight="1">
      <c r="A48" s="756" t="s">
        <v>1564</v>
      </c>
      <c r="B48" s="756" t="s">
        <v>37</v>
      </c>
      <c r="C48" s="756" t="s">
        <v>4182</v>
      </c>
      <c r="D48" s="759" t="s">
        <v>7403</v>
      </c>
      <c r="E48" s="762" t="s">
        <v>27</v>
      </c>
      <c r="F48" s="51"/>
      <c r="G48" s="60" t="s">
        <v>1743</v>
      </c>
      <c r="H48" s="762" t="s">
        <v>52</v>
      </c>
      <c r="I48" s="762" t="s">
        <v>101</v>
      </c>
      <c r="J48" s="762" t="s">
        <v>107</v>
      </c>
      <c r="K48" s="759" t="s">
        <v>5614</v>
      </c>
      <c r="L48" s="762" t="s">
        <v>186</v>
      </c>
      <c r="M48" s="759" t="s">
        <v>7419</v>
      </c>
      <c r="N48" s="762" t="s">
        <v>16</v>
      </c>
      <c r="O48" s="759" t="s">
        <v>6090</v>
      </c>
      <c r="P48" s="778"/>
      <c r="Q48" s="774" t="s">
        <v>128</v>
      </c>
      <c r="R48" s="774" t="s">
        <v>128</v>
      </c>
      <c r="S48" s="774" t="s">
        <v>128</v>
      </c>
      <c r="T48" s="774" t="s">
        <v>2989</v>
      </c>
    </row>
    <row r="49" spans="1:20" s="8" customFormat="1" ht="12.75" customHeight="1">
      <c r="A49" s="758"/>
      <c r="B49" s="758" t="e">
        <v>#N/A</v>
      </c>
      <c r="C49" s="758" t="e">
        <v>#N/A</v>
      </c>
      <c r="D49" s="760" t="e">
        <v>#N/A</v>
      </c>
      <c r="E49" s="763" t="e">
        <v>#N/A</v>
      </c>
      <c r="F49" s="51"/>
      <c r="G49" s="16" t="s">
        <v>1269</v>
      </c>
      <c r="H49" s="763" t="e">
        <v>#N/A</v>
      </c>
      <c r="I49" s="763" t="e">
        <v>#N/A</v>
      </c>
      <c r="J49" s="763" t="e">
        <v>#N/A</v>
      </c>
      <c r="K49" s="760" t="e">
        <v>#N/A</v>
      </c>
      <c r="L49" s="763" t="e">
        <v>#N/A</v>
      </c>
      <c r="M49" s="760" t="e">
        <v>#N/A</v>
      </c>
      <c r="N49" s="763" t="e">
        <v>#N/A</v>
      </c>
      <c r="O49" s="760" t="e">
        <v>#N/A</v>
      </c>
      <c r="P49" s="778"/>
      <c r="Q49" s="774"/>
      <c r="R49" s="774"/>
      <c r="S49" s="774"/>
      <c r="T49" s="774"/>
    </row>
    <row r="50" spans="1:20" s="8" customFormat="1" ht="12.75" customHeight="1">
      <c r="A50" s="758"/>
      <c r="B50" s="758" t="e">
        <v>#N/A</v>
      </c>
      <c r="C50" s="758" t="e">
        <v>#N/A</v>
      </c>
      <c r="D50" s="760" t="e">
        <v>#N/A</v>
      </c>
      <c r="E50" s="763" t="e">
        <v>#N/A</v>
      </c>
      <c r="F50" s="51" t="s">
        <v>184</v>
      </c>
      <c r="G50" s="60" t="s">
        <v>185</v>
      </c>
      <c r="H50" s="763" t="e">
        <v>#N/A</v>
      </c>
      <c r="I50" s="763" t="e">
        <v>#N/A</v>
      </c>
      <c r="J50" s="763" t="e">
        <v>#N/A</v>
      </c>
      <c r="K50" s="760" t="e">
        <v>#N/A</v>
      </c>
      <c r="L50" s="763" t="e">
        <v>#N/A</v>
      </c>
      <c r="M50" s="760" t="e">
        <v>#N/A</v>
      </c>
      <c r="N50" s="763" t="e">
        <v>#N/A</v>
      </c>
      <c r="O50" s="760" t="e">
        <v>#N/A</v>
      </c>
      <c r="P50" s="778"/>
      <c r="Q50" s="774"/>
      <c r="R50" s="774"/>
      <c r="S50" s="774"/>
      <c r="T50" s="774"/>
    </row>
    <row r="51" spans="1:20" s="8" customFormat="1" ht="12.75" customHeight="1">
      <c r="A51" s="758"/>
      <c r="B51" s="758" t="e">
        <v>#N/A</v>
      </c>
      <c r="C51" s="758" t="e">
        <v>#N/A</v>
      </c>
      <c r="D51" s="760" t="e">
        <v>#N/A</v>
      </c>
      <c r="E51" s="763" t="e">
        <v>#N/A</v>
      </c>
      <c r="F51" s="51" t="s">
        <v>188</v>
      </c>
      <c r="G51" s="60" t="s">
        <v>3999</v>
      </c>
      <c r="H51" s="763" t="e">
        <v>#N/A</v>
      </c>
      <c r="I51" s="763" t="e">
        <v>#N/A</v>
      </c>
      <c r="J51" s="763" t="e">
        <v>#N/A</v>
      </c>
      <c r="K51" s="760" t="e">
        <v>#N/A</v>
      </c>
      <c r="L51" s="763" t="e">
        <v>#N/A</v>
      </c>
      <c r="M51" s="760" t="e">
        <v>#N/A</v>
      </c>
      <c r="N51" s="763" t="e">
        <v>#N/A</v>
      </c>
      <c r="O51" s="760" t="e">
        <v>#N/A</v>
      </c>
      <c r="P51" s="778"/>
      <c r="Q51" s="774"/>
      <c r="R51" s="774"/>
      <c r="S51" s="774"/>
      <c r="T51" s="774"/>
    </row>
    <row r="52" spans="1:20" s="8" customFormat="1" ht="12.75" customHeight="1">
      <c r="A52" s="758"/>
      <c r="B52" s="758" t="e">
        <v>#N/A</v>
      </c>
      <c r="C52" s="758" t="e">
        <v>#N/A</v>
      </c>
      <c r="D52" s="760" t="e">
        <v>#N/A</v>
      </c>
      <c r="E52" s="763" t="e">
        <v>#N/A</v>
      </c>
      <c r="F52" s="51" t="s">
        <v>189</v>
      </c>
      <c r="G52" s="60" t="s">
        <v>190</v>
      </c>
      <c r="H52" s="763" t="e">
        <v>#N/A</v>
      </c>
      <c r="I52" s="763" t="e">
        <v>#N/A</v>
      </c>
      <c r="J52" s="763" t="e">
        <v>#N/A</v>
      </c>
      <c r="K52" s="760" t="e">
        <v>#N/A</v>
      </c>
      <c r="L52" s="763" t="e">
        <v>#N/A</v>
      </c>
      <c r="M52" s="760" t="e">
        <v>#N/A</v>
      </c>
      <c r="N52" s="763" t="e">
        <v>#N/A</v>
      </c>
      <c r="O52" s="760" t="e">
        <v>#N/A</v>
      </c>
      <c r="P52" s="778"/>
      <c r="Q52" s="774"/>
      <c r="R52" s="774"/>
      <c r="S52" s="774"/>
      <c r="T52" s="774"/>
    </row>
    <row r="53" spans="1:20" s="8" customFormat="1" ht="12.75" customHeight="1">
      <c r="A53" s="758"/>
      <c r="B53" s="758" t="e">
        <v>#N/A</v>
      </c>
      <c r="C53" s="758" t="e">
        <v>#N/A</v>
      </c>
      <c r="D53" s="760" t="e">
        <v>#N/A</v>
      </c>
      <c r="E53" s="763" t="e">
        <v>#N/A</v>
      </c>
      <c r="F53" s="51" t="s">
        <v>191</v>
      </c>
      <c r="G53" s="60" t="s">
        <v>192</v>
      </c>
      <c r="H53" s="763" t="e">
        <v>#N/A</v>
      </c>
      <c r="I53" s="763" t="e">
        <v>#N/A</v>
      </c>
      <c r="J53" s="763" t="e">
        <v>#N/A</v>
      </c>
      <c r="K53" s="760" t="e">
        <v>#N/A</v>
      </c>
      <c r="L53" s="763" t="e">
        <v>#N/A</v>
      </c>
      <c r="M53" s="760" t="e">
        <v>#N/A</v>
      </c>
      <c r="N53" s="763" t="e">
        <v>#N/A</v>
      </c>
      <c r="O53" s="760" t="e">
        <v>#N/A</v>
      </c>
      <c r="P53" s="778"/>
      <c r="Q53" s="774"/>
      <c r="R53" s="774"/>
      <c r="S53" s="774"/>
      <c r="T53" s="774"/>
    </row>
    <row r="54" spans="1:20" s="8" customFormat="1" ht="30.6">
      <c r="A54" s="757"/>
      <c r="B54" s="757" t="e">
        <v>#N/A</v>
      </c>
      <c r="C54" s="757" t="e">
        <v>#N/A</v>
      </c>
      <c r="D54" s="761" t="e">
        <v>#N/A</v>
      </c>
      <c r="E54" s="764" t="e">
        <v>#N/A</v>
      </c>
      <c r="F54" s="39" t="s">
        <v>193</v>
      </c>
      <c r="G54" s="9" t="s">
        <v>194</v>
      </c>
      <c r="H54" s="764" t="e">
        <v>#N/A</v>
      </c>
      <c r="I54" s="764" t="e">
        <v>#N/A</v>
      </c>
      <c r="J54" s="764" t="e">
        <v>#N/A</v>
      </c>
      <c r="K54" s="761" t="e">
        <v>#N/A</v>
      </c>
      <c r="L54" s="764" t="e">
        <v>#N/A</v>
      </c>
      <c r="M54" s="761" t="e">
        <v>#N/A</v>
      </c>
      <c r="N54" s="764" t="e">
        <v>#N/A</v>
      </c>
      <c r="O54" s="761" t="e">
        <v>#N/A</v>
      </c>
      <c r="P54" s="778"/>
      <c r="Q54" s="774"/>
      <c r="R54" s="774"/>
      <c r="S54" s="774"/>
      <c r="T54" s="774"/>
    </row>
    <row r="55" spans="1:20" s="8" customFormat="1" ht="12" customHeight="1">
      <c r="A55" s="756" t="s">
        <v>1565</v>
      </c>
      <c r="B55" s="756" t="s">
        <v>898</v>
      </c>
      <c r="C55" s="756" t="s">
        <v>4183</v>
      </c>
      <c r="D55" s="765" t="s">
        <v>3603</v>
      </c>
      <c r="E55" s="762" t="s">
        <v>26</v>
      </c>
      <c r="F55" s="17" t="s">
        <v>899</v>
      </c>
      <c r="G55" s="16" t="s">
        <v>900</v>
      </c>
      <c r="H55" s="762" t="s">
        <v>52</v>
      </c>
      <c r="I55" s="762" t="s">
        <v>101</v>
      </c>
      <c r="J55" s="762" t="s">
        <v>107</v>
      </c>
      <c r="K55" s="765" t="s">
        <v>5614</v>
      </c>
      <c r="L55" s="762" t="s">
        <v>901</v>
      </c>
      <c r="M55" s="759" t="s">
        <v>2981</v>
      </c>
      <c r="N55" s="762" t="s">
        <v>16</v>
      </c>
      <c r="O55" s="759" t="s">
        <v>6091</v>
      </c>
      <c r="P55" s="778"/>
      <c r="Q55" s="774" t="s">
        <v>128</v>
      </c>
      <c r="R55" s="774" t="s">
        <v>128</v>
      </c>
      <c r="S55" s="774" t="s">
        <v>128</v>
      </c>
      <c r="T55" s="774" t="s">
        <v>3803</v>
      </c>
    </row>
    <row r="56" spans="1:20" s="8" customFormat="1" ht="12.75" customHeight="1">
      <c r="A56" s="758"/>
      <c r="B56" s="758" t="e">
        <v>#N/A</v>
      </c>
      <c r="C56" s="758" t="e">
        <v>#N/A</v>
      </c>
      <c r="D56" s="766" t="e">
        <v>#N/A</v>
      </c>
      <c r="E56" s="763" t="e">
        <v>#N/A</v>
      </c>
      <c r="F56" s="51" t="s">
        <v>902</v>
      </c>
      <c r="G56" s="60" t="s">
        <v>4031</v>
      </c>
      <c r="H56" s="763" t="e">
        <v>#N/A</v>
      </c>
      <c r="I56" s="763" t="e">
        <v>#N/A</v>
      </c>
      <c r="J56" s="763" t="e">
        <v>#N/A</v>
      </c>
      <c r="K56" s="766" t="e">
        <v>#N/A</v>
      </c>
      <c r="L56" s="763" t="e">
        <v>#N/A</v>
      </c>
      <c r="M56" s="760" t="e">
        <v>#N/A</v>
      </c>
      <c r="N56" s="763" t="e">
        <v>#N/A</v>
      </c>
      <c r="O56" s="760" t="e">
        <v>#N/A</v>
      </c>
      <c r="P56" s="778"/>
      <c r="Q56" s="774"/>
      <c r="R56" s="774"/>
      <c r="S56" s="774"/>
      <c r="T56" s="774"/>
    </row>
    <row r="57" spans="1:20" s="8" customFormat="1" ht="12.75" customHeight="1">
      <c r="A57" s="758"/>
      <c r="B57" s="758" t="e">
        <v>#N/A</v>
      </c>
      <c r="C57" s="758" t="e">
        <v>#N/A</v>
      </c>
      <c r="D57" s="766" t="e">
        <v>#N/A</v>
      </c>
      <c r="E57" s="763" t="e">
        <v>#N/A</v>
      </c>
      <c r="F57" s="51" t="s">
        <v>903</v>
      </c>
      <c r="G57" s="60" t="s">
        <v>4032</v>
      </c>
      <c r="H57" s="763" t="e">
        <v>#N/A</v>
      </c>
      <c r="I57" s="763" t="e">
        <v>#N/A</v>
      </c>
      <c r="J57" s="763" t="e">
        <v>#N/A</v>
      </c>
      <c r="K57" s="766" t="e">
        <v>#N/A</v>
      </c>
      <c r="L57" s="763" t="e">
        <v>#N/A</v>
      </c>
      <c r="M57" s="760" t="e">
        <v>#N/A</v>
      </c>
      <c r="N57" s="763" t="e">
        <v>#N/A</v>
      </c>
      <c r="O57" s="760" t="e">
        <v>#N/A</v>
      </c>
      <c r="P57" s="778"/>
      <c r="Q57" s="774"/>
      <c r="R57" s="774"/>
      <c r="S57" s="774"/>
      <c r="T57" s="774"/>
    </row>
    <row r="58" spans="1:20" s="8" customFormat="1" ht="12.75" customHeight="1">
      <c r="A58" s="758"/>
      <c r="B58" s="758" t="e">
        <v>#N/A</v>
      </c>
      <c r="C58" s="758" t="e">
        <v>#N/A</v>
      </c>
      <c r="D58" s="766" t="e">
        <v>#N/A</v>
      </c>
      <c r="E58" s="763" t="e">
        <v>#N/A</v>
      </c>
      <c r="F58" s="17" t="s">
        <v>904</v>
      </c>
      <c r="G58" s="16" t="s">
        <v>905</v>
      </c>
      <c r="H58" s="763" t="e">
        <v>#N/A</v>
      </c>
      <c r="I58" s="763" t="e">
        <v>#N/A</v>
      </c>
      <c r="J58" s="763" t="e">
        <v>#N/A</v>
      </c>
      <c r="K58" s="766" t="e">
        <v>#N/A</v>
      </c>
      <c r="L58" s="763" t="e">
        <v>#N/A</v>
      </c>
      <c r="M58" s="760" t="e">
        <v>#N/A</v>
      </c>
      <c r="N58" s="763" t="e">
        <v>#N/A</v>
      </c>
      <c r="O58" s="760" t="e">
        <v>#N/A</v>
      </c>
      <c r="P58" s="778"/>
      <c r="Q58" s="774"/>
      <c r="R58" s="774"/>
      <c r="S58" s="774"/>
      <c r="T58" s="774"/>
    </row>
    <row r="59" spans="1:20" s="8" customFormat="1" ht="12.75" customHeight="1">
      <c r="A59" s="758"/>
      <c r="B59" s="758" t="e">
        <v>#N/A</v>
      </c>
      <c r="C59" s="758" t="e">
        <v>#N/A</v>
      </c>
      <c r="D59" s="766" t="e">
        <v>#N/A</v>
      </c>
      <c r="E59" s="763" t="e">
        <v>#N/A</v>
      </c>
      <c r="F59" s="51" t="s">
        <v>906</v>
      </c>
      <c r="G59" s="60" t="s">
        <v>1495</v>
      </c>
      <c r="H59" s="763" t="e">
        <v>#N/A</v>
      </c>
      <c r="I59" s="763" t="e">
        <v>#N/A</v>
      </c>
      <c r="J59" s="763" t="e">
        <v>#N/A</v>
      </c>
      <c r="K59" s="766" t="e">
        <v>#N/A</v>
      </c>
      <c r="L59" s="763" t="e">
        <v>#N/A</v>
      </c>
      <c r="M59" s="760" t="e">
        <v>#N/A</v>
      </c>
      <c r="N59" s="763" t="e">
        <v>#N/A</v>
      </c>
      <c r="O59" s="760" t="e">
        <v>#N/A</v>
      </c>
      <c r="P59" s="778"/>
      <c r="Q59" s="774"/>
      <c r="R59" s="774"/>
      <c r="S59" s="774"/>
      <c r="T59" s="774"/>
    </row>
    <row r="60" spans="1:20" s="8" customFormat="1" ht="12.75" customHeight="1">
      <c r="A60" s="758"/>
      <c r="B60" s="758" t="e">
        <v>#N/A</v>
      </c>
      <c r="C60" s="758" t="e">
        <v>#N/A</v>
      </c>
      <c r="D60" s="766" t="e">
        <v>#N/A</v>
      </c>
      <c r="E60" s="763" t="e">
        <v>#N/A</v>
      </c>
      <c r="F60" s="51" t="s">
        <v>907</v>
      </c>
      <c r="G60" s="60" t="s">
        <v>1496</v>
      </c>
      <c r="H60" s="763" t="e">
        <v>#N/A</v>
      </c>
      <c r="I60" s="763" t="e">
        <v>#N/A</v>
      </c>
      <c r="J60" s="763" t="e">
        <v>#N/A</v>
      </c>
      <c r="K60" s="766" t="e">
        <v>#N/A</v>
      </c>
      <c r="L60" s="763" t="e">
        <v>#N/A</v>
      </c>
      <c r="M60" s="760" t="e">
        <v>#N/A</v>
      </c>
      <c r="N60" s="763" t="e">
        <v>#N/A</v>
      </c>
      <c r="O60" s="760" t="e">
        <v>#N/A</v>
      </c>
      <c r="P60" s="778"/>
      <c r="Q60" s="774"/>
      <c r="R60" s="774"/>
      <c r="S60" s="774"/>
      <c r="T60" s="774"/>
    </row>
    <row r="61" spans="1:20" s="8" customFormat="1" ht="12.75" customHeight="1">
      <c r="A61" s="758"/>
      <c r="B61" s="758" t="e">
        <v>#N/A</v>
      </c>
      <c r="C61" s="758" t="e">
        <v>#N/A</v>
      </c>
      <c r="D61" s="766" t="e">
        <v>#N/A</v>
      </c>
      <c r="E61" s="763" t="e">
        <v>#N/A</v>
      </c>
      <c r="F61" s="330" t="s">
        <v>3509</v>
      </c>
      <c r="G61" s="331" t="s">
        <v>3510</v>
      </c>
      <c r="H61" s="763" t="e">
        <v>#N/A</v>
      </c>
      <c r="I61" s="763" t="e">
        <v>#N/A</v>
      </c>
      <c r="J61" s="763" t="e">
        <v>#N/A</v>
      </c>
      <c r="K61" s="766" t="e">
        <v>#N/A</v>
      </c>
      <c r="L61" s="763" t="e">
        <v>#N/A</v>
      </c>
      <c r="M61" s="760" t="e">
        <v>#N/A</v>
      </c>
      <c r="N61" s="763" t="e">
        <v>#N/A</v>
      </c>
      <c r="O61" s="760" t="e">
        <v>#N/A</v>
      </c>
      <c r="P61" s="778"/>
      <c r="Q61" s="774"/>
      <c r="R61" s="774"/>
      <c r="S61" s="774"/>
      <c r="T61" s="774"/>
    </row>
    <row r="62" spans="1:20" s="8" customFormat="1" ht="12.75" customHeight="1">
      <c r="A62" s="758"/>
      <c r="B62" s="758" t="e">
        <v>#N/A</v>
      </c>
      <c r="C62" s="758" t="e">
        <v>#N/A</v>
      </c>
      <c r="D62" s="766" t="e">
        <v>#N/A</v>
      </c>
      <c r="E62" s="763" t="e">
        <v>#N/A</v>
      </c>
      <c r="F62" s="352" t="s">
        <v>3507</v>
      </c>
      <c r="G62" s="332" t="s">
        <v>3502</v>
      </c>
      <c r="H62" s="763" t="e">
        <v>#N/A</v>
      </c>
      <c r="I62" s="763" t="e">
        <v>#N/A</v>
      </c>
      <c r="J62" s="763" t="e">
        <v>#N/A</v>
      </c>
      <c r="K62" s="766" t="e">
        <v>#N/A</v>
      </c>
      <c r="L62" s="763" t="e">
        <v>#N/A</v>
      </c>
      <c r="M62" s="760" t="e">
        <v>#N/A</v>
      </c>
      <c r="N62" s="763" t="e">
        <v>#N/A</v>
      </c>
      <c r="O62" s="760" t="e">
        <v>#N/A</v>
      </c>
      <c r="P62" s="778"/>
      <c r="Q62" s="774"/>
      <c r="R62" s="774"/>
      <c r="S62" s="774"/>
      <c r="T62" s="774"/>
    </row>
    <row r="63" spans="1:20" s="8" customFormat="1" ht="12.75" customHeight="1">
      <c r="A63" s="758"/>
      <c r="B63" s="758" t="e">
        <v>#N/A</v>
      </c>
      <c r="C63" s="758" t="e">
        <v>#N/A</v>
      </c>
      <c r="D63" s="766" t="e">
        <v>#N/A</v>
      </c>
      <c r="E63" s="763" t="e">
        <v>#N/A</v>
      </c>
      <c r="F63" s="352" t="s">
        <v>3506</v>
      </c>
      <c r="G63" s="332" t="s">
        <v>3503</v>
      </c>
      <c r="H63" s="763" t="e">
        <v>#N/A</v>
      </c>
      <c r="I63" s="763" t="e">
        <v>#N/A</v>
      </c>
      <c r="J63" s="763" t="e">
        <v>#N/A</v>
      </c>
      <c r="K63" s="766" t="e">
        <v>#N/A</v>
      </c>
      <c r="L63" s="763" t="e">
        <v>#N/A</v>
      </c>
      <c r="M63" s="760" t="e">
        <v>#N/A</v>
      </c>
      <c r="N63" s="763" t="e">
        <v>#N/A</v>
      </c>
      <c r="O63" s="760" t="e">
        <v>#N/A</v>
      </c>
      <c r="P63" s="778"/>
      <c r="Q63" s="774"/>
      <c r="R63" s="774"/>
      <c r="S63" s="774"/>
      <c r="T63" s="774"/>
    </row>
    <row r="64" spans="1:20" s="8" customFormat="1" ht="12.75" customHeight="1">
      <c r="A64" s="758"/>
      <c r="B64" s="758" t="e">
        <v>#N/A</v>
      </c>
      <c r="C64" s="758" t="e">
        <v>#N/A</v>
      </c>
      <c r="D64" s="766" t="e">
        <v>#N/A</v>
      </c>
      <c r="E64" s="763" t="e">
        <v>#N/A</v>
      </c>
      <c r="F64" s="330" t="s">
        <v>3511</v>
      </c>
      <c r="G64" s="331" t="s">
        <v>3512</v>
      </c>
      <c r="H64" s="763" t="e">
        <v>#N/A</v>
      </c>
      <c r="I64" s="763" t="e">
        <v>#N/A</v>
      </c>
      <c r="J64" s="763" t="e">
        <v>#N/A</v>
      </c>
      <c r="K64" s="766" t="e">
        <v>#N/A</v>
      </c>
      <c r="L64" s="763" t="e">
        <v>#N/A</v>
      </c>
      <c r="M64" s="760" t="e">
        <v>#N/A</v>
      </c>
      <c r="N64" s="763" t="e">
        <v>#N/A</v>
      </c>
      <c r="O64" s="760" t="e">
        <v>#N/A</v>
      </c>
      <c r="P64" s="778"/>
      <c r="Q64" s="774"/>
      <c r="R64" s="774"/>
      <c r="S64" s="774"/>
      <c r="T64" s="774"/>
    </row>
    <row r="65" spans="1:20" s="8" customFormat="1" ht="12.75" customHeight="1">
      <c r="A65" s="758"/>
      <c r="B65" s="758" t="e">
        <v>#N/A</v>
      </c>
      <c r="C65" s="758" t="e">
        <v>#N/A</v>
      </c>
      <c r="D65" s="766" t="e">
        <v>#N/A</v>
      </c>
      <c r="E65" s="763" t="e">
        <v>#N/A</v>
      </c>
      <c r="F65" s="352" t="s">
        <v>3522</v>
      </c>
      <c r="G65" s="332" t="s">
        <v>4001</v>
      </c>
      <c r="H65" s="763" t="e">
        <v>#N/A</v>
      </c>
      <c r="I65" s="763" t="e">
        <v>#N/A</v>
      </c>
      <c r="J65" s="763" t="e">
        <v>#N/A</v>
      </c>
      <c r="K65" s="766" t="e">
        <v>#N/A</v>
      </c>
      <c r="L65" s="763" t="e">
        <v>#N/A</v>
      </c>
      <c r="M65" s="760" t="e">
        <v>#N/A</v>
      </c>
      <c r="N65" s="763" t="e">
        <v>#N/A</v>
      </c>
      <c r="O65" s="760" t="e">
        <v>#N/A</v>
      </c>
      <c r="P65" s="778"/>
      <c r="Q65" s="774"/>
      <c r="R65" s="774"/>
      <c r="S65" s="774"/>
      <c r="T65" s="774"/>
    </row>
    <row r="66" spans="1:20" s="8" customFormat="1" ht="12.75" customHeight="1">
      <c r="A66" s="758"/>
      <c r="B66" s="758" t="e">
        <v>#N/A</v>
      </c>
      <c r="C66" s="758" t="e">
        <v>#N/A</v>
      </c>
      <c r="D66" s="766" t="e">
        <v>#N/A</v>
      </c>
      <c r="E66" s="763" t="e">
        <v>#N/A</v>
      </c>
      <c r="F66" s="352" t="s">
        <v>3523</v>
      </c>
      <c r="G66" s="332" t="s">
        <v>3360</v>
      </c>
      <c r="H66" s="763" t="e">
        <v>#N/A</v>
      </c>
      <c r="I66" s="763" t="e">
        <v>#N/A</v>
      </c>
      <c r="J66" s="763" t="e">
        <v>#N/A</v>
      </c>
      <c r="K66" s="766" t="e">
        <v>#N/A</v>
      </c>
      <c r="L66" s="763" t="e">
        <v>#N/A</v>
      </c>
      <c r="M66" s="760" t="e">
        <v>#N/A</v>
      </c>
      <c r="N66" s="763" t="e">
        <v>#N/A</v>
      </c>
      <c r="O66" s="760" t="e">
        <v>#N/A</v>
      </c>
      <c r="P66" s="778"/>
      <c r="Q66" s="774"/>
      <c r="R66" s="774"/>
      <c r="S66" s="774"/>
      <c r="T66" s="774"/>
    </row>
    <row r="67" spans="1:20" s="8" customFormat="1" ht="12.75" customHeight="1">
      <c r="A67" s="758"/>
      <c r="B67" s="758" t="e">
        <v>#N/A</v>
      </c>
      <c r="C67" s="758" t="e">
        <v>#N/A</v>
      </c>
      <c r="D67" s="766" t="e">
        <v>#N/A</v>
      </c>
      <c r="E67" s="763" t="e">
        <v>#N/A</v>
      </c>
      <c r="F67" s="330" t="s">
        <v>3513</v>
      </c>
      <c r="G67" s="331" t="s">
        <v>3514</v>
      </c>
      <c r="H67" s="763" t="e">
        <v>#N/A</v>
      </c>
      <c r="I67" s="763" t="e">
        <v>#N/A</v>
      </c>
      <c r="J67" s="763" t="e">
        <v>#N/A</v>
      </c>
      <c r="K67" s="766" t="e">
        <v>#N/A</v>
      </c>
      <c r="L67" s="763" t="e">
        <v>#N/A</v>
      </c>
      <c r="M67" s="760" t="e">
        <v>#N/A</v>
      </c>
      <c r="N67" s="763" t="e">
        <v>#N/A</v>
      </c>
      <c r="O67" s="760" t="e">
        <v>#N/A</v>
      </c>
      <c r="P67" s="778"/>
      <c r="Q67" s="774"/>
      <c r="R67" s="774"/>
      <c r="S67" s="774"/>
      <c r="T67" s="774"/>
    </row>
    <row r="68" spans="1:20" s="8" customFormat="1" ht="12.75" customHeight="1">
      <c r="A68" s="758"/>
      <c r="B68" s="758" t="e">
        <v>#N/A</v>
      </c>
      <c r="C68" s="758" t="e">
        <v>#N/A</v>
      </c>
      <c r="D68" s="766" t="e">
        <v>#N/A</v>
      </c>
      <c r="E68" s="763" t="e">
        <v>#N/A</v>
      </c>
      <c r="F68" s="352" t="s">
        <v>3524</v>
      </c>
      <c r="G68" s="332" t="s">
        <v>3504</v>
      </c>
      <c r="H68" s="763" t="e">
        <v>#N/A</v>
      </c>
      <c r="I68" s="763" t="e">
        <v>#N/A</v>
      </c>
      <c r="J68" s="763" t="e">
        <v>#N/A</v>
      </c>
      <c r="K68" s="766" t="e">
        <v>#N/A</v>
      </c>
      <c r="L68" s="763" t="e">
        <v>#N/A</v>
      </c>
      <c r="M68" s="760" t="e">
        <v>#N/A</v>
      </c>
      <c r="N68" s="763" t="e">
        <v>#N/A</v>
      </c>
      <c r="O68" s="760" t="e">
        <v>#N/A</v>
      </c>
      <c r="P68" s="778"/>
      <c r="Q68" s="774"/>
      <c r="R68" s="774"/>
      <c r="S68" s="774"/>
      <c r="T68" s="774"/>
    </row>
    <row r="69" spans="1:20" s="8" customFormat="1" ht="12.75" customHeight="1">
      <c r="A69" s="758"/>
      <c r="B69" s="758" t="e">
        <v>#N/A</v>
      </c>
      <c r="C69" s="758" t="e">
        <v>#N/A</v>
      </c>
      <c r="D69" s="766" t="e">
        <v>#N/A</v>
      </c>
      <c r="E69" s="763" t="e">
        <v>#N/A</v>
      </c>
      <c r="F69" s="352" t="s">
        <v>3525</v>
      </c>
      <c r="G69" s="332" t="s">
        <v>3505</v>
      </c>
      <c r="H69" s="763" t="e">
        <v>#N/A</v>
      </c>
      <c r="I69" s="763" t="e">
        <v>#N/A</v>
      </c>
      <c r="J69" s="763" t="e">
        <v>#N/A</v>
      </c>
      <c r="K69" s="766" t="e">
        <v>#N/A</v>
      </c>
      <c r="L69" s="763" t="e">
        <v>#N/A</v>
      </c>
      <c r="M69" s="760" t="e">
        <v>#N/A</v>
      </c>
      <c r="N69" s="763" t="e">
        <v>#N/A</v>
      </c>
      <c r="O69" s="760" t="e">
        <v>#N/A</v>
      </c>
      <c r="P69" s="778"/>
      <c r="Q69" s="774"/>
      <c r="R69" s="774"/>
      <c r="S69" s="774"/>
      <c r="T69" s="774"/>
    </row>
    <row r="70" spans="1:20" s="8" customFormat="1" ht="12.75" customHeight="1">
      <c r="A70" s="758"/>
      <c r="B70" s="758" t="e">
        <v>#N/A</v>
      </c>
      <c r="C70" s="758" t="e">
        <v>#N/A</v>
      </c>
      <c r="D70" s="766" t="e">
        <v>#N/A</v>
      </c>
      <c r="E70" s="763" t="e">
        <v>#N/A</v>
      </c>
      <c r="F70" s="330" t="s">
        <v>908</v>
      </c>
      <c r="G70" s="331" t="s">
        <v>909</v>
      </c>
      <c r="H70" s="763" t="e">
        <v>#N/A</v>
      </c>
      <c r="I70" s="763" t="e">
        <v>#N/A</v>
      </c>
      <c r="J70" s="763" t="e">
        <v>#N/A</v>
      </c>
      <c r="K70" s="766" t="e">
        <v>#N/A</v>
      </c>
      <c r="L70" s="763" t="e">
        <v>#N/A</v>
      </c>
      <c r="M70" s="760" t="e">
        <v>#N/A</v>
      </c>
      <c r="N70" s="763" t="e">
        <v>#N/A</v>
      </c>
      <c r="O70" s="760" t="e">
        <v>#N/A</v>
      </c>
      <c r="P70" s="778"/>
      <c r="Q70" s="774"/>
      <c r="R70" s="774"/>
      <c r="S70" s="774"/>
      <c r="T70" s="774"/>
    </row>
    <row r="71" spans="1:20" s="8" customFormat="1" ht="12.75" customHeight="1">
      <c r="A71" s="758"/>
      <c r="B71" s="758" t="e">
        <v>#N/A</v>
      </c>
      <c r="C71" s="758" t="e">
        <v>#N/A</v>
      </c>
      <c r="D71" s="766" t="e">
        <v>#N/A</v>
      </c>
      <c r="E71" s="763" t="e">
        <v>#N/A</v>
      </c>
      <c r="F71" s="51" t="s">
        <v>910</v>
      </c>
      <c r="G71" s="60" t="s">
        <v>911</v>
      </c>
      <c r="H71" s="763" t="e">
        <v>#N/A</v>
      </c>
      <c r="I71" s="763" t="e">
        <v>#N/A</v>
      </c>
      <c r="J71" s="763" t="e">
        <v>#N/A</v>
      </c>
      <c r="K71" s="766" t="e">
        <v>#N/A</v>
      </c>
      <c r="L71" s="763" t="e">
        <v>#N/A</v>
      </c>
      <c r="M71" s="760" t="e">
        <v>#N/A</v>
      </c>
      <c r="N71" s="763" t="e">
        <v>#N/A</v>
      </c>
      <c r="O71" s="760" t="e">
        <v>#N/A</v>
      </c>
      <c r="P71" s="778"/>
      <c r="Q71" s="774"/>
      <c r="R71" s="774"/>
      <c r="S71" s="774"/>
      <c r="T71" s="774"/>
    </row>
    <row r="72" spans="1:20" s="8" customFormat="1" ht="12.75" customHeight="1">
      <c r="A72" s="758" t="e">
        <v>#N/A</v>
      </c>
      <c r="B72" s="758" t="e">
        <v>#N/A</v>
      </c>
      <c r="C72" s="758" t="e">
        <v>#N/A</v>
      </c>
      <c r="D72" s="766" t="e">
        <v>#N/A</v>
      </c>
      <c r="E72" s="763" t="e">
        <v>#N/A</v>
      </c>
      <c r="F72" s="51" t="s">
        <v>912</v>
      </c>
      <c r="G72" s="60" t="s">
        <v>913</v>
      </c>
      <c r="H72" s="763" t="e">
        <v>#N/A</v>
      </c>
      <c r="I72" s="763" t="e">
        <v>#N/A</v>
      </c>
      <c r="J72" s="763" t="e">
        <v>#N/A</v>
      </c>
      <c r="K72" s="766" t="e">
        <v>#N/A</v>
      </c>
      <c r="L72" s="763" t="e">
        <v>#N/A</v>
      </c>
      <c r="M72" s="760" t="e">
        <v>#N/A</v>
      </c>
      <c r="N72" s="763" t="e">
        <v>#N/A</v>
      </c>
      <c r="O72" s="760" t="e">
        <v>#N/A</v>
      </c>
      <c r="P72" s="778"/>
      <c r="Q72" s="774"/>
      <c r="R72" s="774"/>
      <c r="S72" s="774"/>
      <c r="T72" s="774"/>
    </row>
    <row r="73" spans="1:20" s="8" customFormat="1" ht="12.75" customHeight="1">
      <c r="A73" s="758"/>
      <c r="B73" s="758" t="e">
        <v>#N/A</v>
      </c>
      <c r="C73" s="758" t="e">
        <v>#N/A</v>
      </c>
      <c r="D73" s="766" t="e">
        <v>#N/A</v>
      </c>
      <c r="E73" s="763" t="e">
        <v>#N/A</v>
      </c>
      <c r="F73" s="330" t="s">
        <v>3508</v>
      </c>
      <c r="G73" s="331" t="s">
        <v>3515</v>
      </c>
      <c r="H73" s="763" t="e">
        <v>#N/A</v>
      </c>
      <c r="I73" s="763" t="e">
        <v>#N/A</v>
      </c>
      <c r="J73" s="763" t="e">
        <v>#N/A</v>
      </c>
      <c r="K73" s="766" t="e">
        <v>#N/A</v>
      </c>
      <c r="L73" s="763" t="e">
        <v>#N/A</v>
      </c>
      <c r="M73" s="760" t="e">
        <v>#N/A</v>
      </c>
      <c r="N73" s="763" t="e">
        <v>#N/A</v>
      </c>
      <c r="O73" s="760" t="e">
        <v>#N/A</v>
      </c>
      <c r="P73" s="778"/>
      <c r="Q73" s="774"/>
      <c r="R73" s="774"/>
      <c r="S73" s="774"/>
      <c r="T73" s="774"/>
    </row>
    <row r="74" spans="1:20" s="8" customFormat="1" ht="12.75" customHeight="1">
      <c r="A74" s="758"/>
      <c r="B74" s="758" t="e">
        <v>#N/A</v>
      </c>
      <c r="C74" s="758" t="e">
        <v>#N/A</v>
      </c>
      <c r="D74" s="766" t="e">
        <v>#N/A</v>
      </c>
      <c r="E74" s="763" t="e">
        <v>#N/A</v>
      </c>
      <c r="F74" s="352" t="s">
        <v>3526</v>
      </c>
      <c r="G74" s="332" t="s">
        <v>3361</v>
      </c>
      <c r="H74" s="763" t="e">
        <v>#N/A</v>
      </c>
      <c r="I74" s="763" t="e">
        <v>#N/A</v>
      </c>
      <c r="J74" s="763" t="e">
        <v>#N/A</v>
      </c>
      <c r="K74" s="766" t="e">
        <v>#N/A</v>
      </c>
      <c r="L74" s="763" t="e">
        <v>#N/A</v>
      </c>
      <c r="M74" s="760" t="e">
        <v>#N/A</v>
      </c>
      <c r="N74" s="763" t="e">
        <v>#N/A</v>
      </c>
      <c r="O74" s="760" t="e">
        <v>#N/A</v>
      </c>
      <c r="P74" s="778"/>
      <c r="Q74" s="774"/>
      <c r="R74" s="774"/>
      <c r="S74" s="774"/>
      <c r="T74" s="774"/>
    </row>
    <row r="75" spans="1:20" s="8" customFormat="1" ht="12.75" customHeight="1">
      <c r="A75" s="758"/>
      <c r="B75" s="758" t="e">
        <v>#N/A</v>
      </c>
      <c r="C75" s="758" t="e">
        <v>#N/A</v>
      </c>
      <c r="D75" s="766" t="e">
        <v>#N/A</v>
      </c>
      <c r="E75" s="763" t="e">
        <v>#N/A</v>
      </c>
      <c r="F75" s="352" t="s">
        <v>3527</v>
      </c>
      <c r="G75" s="332" t="s">
        <v>3362</v>
      </c>
      <c r="H75" s="763" t="e">
        <v>#N/A</v>
      </c>
      <c r="I75" s="763" t="e">
        <v>#N/A</v>
      </c>
      <c r="J75" s="763" t="e">
        <v>#N/A</v>
      </c>
      <c r="K75" s="766" t="e">
        <v>#N/A</v>
      </c>
      <c r="L75" s="763" t="e">
        <v>#N/A</v>
      </c>
      <c r="M75" s="760" t="e">
        <v>#N/A</v>
      </c>
      <c r="N75" s="763" t="e">
        <v>#N/A</v>
      </c>
      <c r="O75" s="760" t="e">
        <v>#N/A</v>
      </c>
      <c r="P75" s="778"/>
      <c r="Q75" s="774"/>
      <c r="R75" s="774"/>
      <c r="S75" s="774"/>
      <c r="T75" s="774"/>
    </row>
    <row r="76" spans="1:20" s="8" customFormat="1" ht="12.75" customHeight="1">
      <c r="A76" s="758"/>
      <c r="B76" s="758" t="e">
        <v>#N/A</v>
      </c>
      <c r="C76" s="758" t="e">
        <v>#N/A</v>
      </c>
      <c r="D76" s="766" t="e">
        <v>#N/A</v>
      </c>
      <c r="E76" s="763" t="e">
        <v>#N/A</v>
      </c>
      <c r="F76" s="17" t="s">
        <v>914</v>
      </c>
      <c r="G76" s="16" t="s">
        <v>915</v>
      </c>
      <c r="H76" s="763" t="e">
        <v>#N/A</v>
      </c>
      <c r="I76" s="763" t="e">
        <v>#N/A</v>
      </c>
      <c r="J76" s="763" t="e">
        <v>#N/A</v>
      </c>
      <c r="K76" s="766" t="e">
        <v>#N/A</v>
      </c>
      <c r="L76" s="763" t="e">
        <v>#N/A</v>
      </c>
      <c r="M76" s="760" t="e">
        <v>#N/A</v>
      </c>
      <c r="N76" s="763" t="e">
        <v>#N/A</v>
      </c>
      <c r="O76" s="760" t="e">
        <v>#N/A</v>
      </c>
      <c r="P76" s="778"/>
      <c r="Q76" s="774"/>
      <c r="R76" s="774"/>
      <c r="S76" s="774"/>
      <c r="T76" s="774"/>
    </row>
    <row r="77" spans="1:20" s="8" customFormat="1" ht="12.75" customHeight="1">
      <c r="A77" s="758"/>
      <c r="B77" s="758" t="e">
        <v>#N/A</v>
      </c>
      <c r="C77" s="758" t="e">
        <v>#N/A</v>
      </c>
      <c r="D77" s="766" t="e">
        <v>#N/A</v>
      </c>
      <c r="E77" s="763" t="e">
        <v>#N/A</v>
      </c>
      <c r="F77" s="51" t="s">
        <v>916</v>
      </c>
      <c r="G77" s="60" t="s">
        <v>917</v>
      </c>
      <c r="H77" s="763" t="e">
        <v>#N/A</v>
      </c>
      <c r="I77" s="763" t="e">
        <v>#N/A</v>
      </c>
      <c r="J77" s="763" t="e">
        <v>#N/A</v>
      </c>
      <c r="K77" s="766" t="e">
        <v>#N/A</v>
      </c>
      <c r="L77" s="763" t="e">
        <v>#N/A</v>
      </c>
      <c r="M77" s="760" t="e">
        <v>#N/A</v>
      </c>
      <c r="N77" s="763" t="e">
        <v>#N/A</v>
      </c>
      <c r="O77" s="760" t="e">
        <v>#N/A</v>
      </c>
      <c r="P77" s="778"/>
      <c r="Q77" s="774"/>
      <c r="R77" s="774"/>
      <c r="S77" s="774"/>
      <c r="T77" s="774"/>
    </row>
    <row r="78" spans="1:20" s="8" customFormat="1" ht="12.75" customHeight="1">
      <c r="A78" s="758"/>
      <c r="B78" s="758" t="e">
        <v>#N/A</v>
      </c>
      <c r="C78" s="758" t="e">
        <v>#N/A</v>
      </c>
      <c r="D78" s="766" t="e">
        <v>#N/A</v>
      </c>
      <c r="E78" s="763" t="e">
        <v>#N/A</v>
      </c>
      <c r="F78" s="51" t="s">
        <v>918</v>
      </c>
      <c r="G78" s="60" t="s">
        <v>919</v>
      </c>
      <c r="H78" s="763" t="e">
        <v>#N/A</v>
      </c>
      <c r="I78" s="763" t="e">
        <v>#N/A</v>
      </c>
      <c r="J78" s="763" t="e">
        <v>#N/A</v>
      </c>
      <c r="K78" s="766" t="e">
        <v>#N/A</v>
      </c>
      <c r="L78" s="763" t="e">
        <v>#N/A</v>
      </c>
      <c r="M78" s="760" t="e">
        <v>#N/A</v>
      </c>
      <c r="N78" s="763" t="e">
        <v>#N/A</v>
      </c>
      <c r="O78" s="760" t="e">
        <v>#N/A</v>
      </c>
      <c r="P78" s="778"/>
      <c r="Q78" s="774"/>
      <c r="R78" s="774"/>
      <c r="S78" s="774"/>
      <c r="T78" s="774"/>
    </row>
    <row r="79" spans="1:20" s="8" customFormat="1" ht="12.75" customHeight="1">
      <c r="A79" s="758"/>
      <c r="B79" s="758" t="e">
        <v>#N/A</v>
      </c>
      <c r="C79" s="758" t="e">
        <v>#N/A</v>
      </c>
      <c r="D79" s="766" t="e">
        <v>#N/A</v>
      </c>
      <c r="E79" s="763" t="e">
        <v>#N/A</v>
      </c>
      <c r="F79" s="51" t="s">
        <v>920</v>
      </c>
      <c r="G79" s="60" t="s">
        <v>921</v>
      </c>
      <c r="H79" s="763" t="e">
        <v>#N/A</v>
      </c>
      <c r="I79" s="763" t="e">
        <v>#N/A</v>
      </c>
      <c r="J79" s="763" t="e">
        <v>#N/A</v>
      </c>
      <c r="K79" s="766" t="e">
        <v>#N/A</v>
      </c>
      <c r="L79" s="763" t="e">
        <v>#N/A</v>
      </c>
      <c r="M79" s="760" t="e">
        <v>#N/A</v>
      </c>
      <c r="N79" s="763" t="e">
        <v>#N/A</v>
      </c>
      <c r="O79" s="760" t="e">
        <v>#N/A</v>
      </c>
      <c r="P79" s="778"/>
      <c r="Q79" s="774"/>
      <c r="R79" s="774"/>
      <c r="S79" s="774"/>
      <c r="T79" s="774"/>
    </row>
    <row r="80" spans="1:20" s="8" customFormat="1" ht="12.75" customHeight="1">
      <c r="A80" s="758"/>
      <c r="B80" s="758" t="e">
        <v>#N/A</v>
      </c>
      <c r="C80" s="758" t="e">
        <v>#N/A</v>
      </c>
      <c r="D80" s="766" t="e">
        <v>#N/A</v>
      </c>
      <c r="E80" s="763" t="e">
        <v>#N/A</v>
      </c>
      <c r="F80" s="51" t="s">
        <v>922</v>
      </c>
      <c r="G80" s="60" t="s">
        <v>923</v>
      </c>
      <c r="H80" s="763" t="e">
        <v>#N/A</v>
      </c>
      <c r="I80" s="763" t="e">
        <v>#N/A</v>
      </c>
      <c r="J80" s="763" t="e">
        <v>#N/A</v>
      </c>
      <c r="K80" s="766" t="e">
        <v>#N/A</v>
      </c>
      <c r="L80" s="763" t="e">
        <v>#N/A</v>
      </c>
      <c r="M80" s="760" t="e">
        <v>#N/A</v>
      </c>
      <c r="N80" s="763" t="e">
        <v>#N/A</v>
      </c>
      <c r="O80" s="760" t="e">
        <v>#N/A</v>
      </c>
      <c r="P80" s="778"/>
      <c r="Q80" s="774"/>
      <c r="R80" s="774"/>
      <c r="S80" s="774"/>
      <c r="T80" s="774"/>
    </row>
    <row r="81" spans="1:20" s="8" customFormat="1" ht="12.75" customHeight="1">
      <c r="A81" s="758"/>
      <c r="B81" s="758" t="e">
        <v>#N/A</v>
      </c>
      <c r="C81" s="758" t="e">
        <v>#N/A</v>
      </c>
      <c r="D81" s="766" t="e">
        <v>#N/A</v>
      </c>
      <c r="E81" s="763" t="e">
        <v>#N/A</v>
      </c>
      <c r="F81" s="51" t="s">
        <v>924</v>
      </c>
      <c r="G81" s="60" t="s">
        <v>3809</v>
      </c>
      <c r="H81" s="763" t="e">
        <v>#N/A</v>
      </c>
      <c r="I81" s="763" t="e">
        <v>#N/A</v>
      </c>
      <c r="J81" s="763" t="e">
        <v>#N/A</v>
      </c>
      <c r="K81" s="766" t="e">
        <v>#N/A</v>
      </c>
      <c r="L81" s="763" t="e">
        <v>#N/A</v>
      </c>
      <c r="M81" s="760" t="e">
        <v>#N/A</v>
      </c>
      <c r="N81" s="763" t="e">
        <v>#N/A</v>
      </c>
      <c r="O81" s="760" t="e">
        <v>#N/A</v>
      </c>
      <c r="P81" s="778"/>
      <c r="Q81" s="774"/>
      <c r="R81" s="774"/>
      <c r="S81" s="774"/>
      <c r="T81" s="774"/>
    </row>
    <row r="82" spans="1:20" s="8" customFormat="1" ht="12.75" customHeight="1">
      <c r="A82" s="758"/>
      <c r="B82" s="758" t="e">
        <v>#N/A</v>
      </c>
      <c r="C82" s="758" t="e">
        <v>#N/A</v>
      </c>
      <c r="D82" s="766" t="e">
        <v>#N/A</v>
      </c>
      <c r="E82" s="763" t="e">
        <v>#N/A</v>
      </c>
      <c r="F82" s="17" t="s">
        <v>925</v>
      </c>
      <c r="G82" s="16" t="s">
        <v>926</v>
      </c>
      <c r="H82" s="763" t="e">
        <v>#N/A</v>
      </c>
      <c r="I82" s="763" t="e">
        <v>#N/A</v>
      </c>
      <c r="J82" s="763" t="e">
        <v>#N/A</v>
      </c>
      <c r="K82" s="766" t="e">
        <v>#N/A</v>
      </c>
      <c r="L82" s="763" t="e">
        <v>#N/A</v>
      </c>
      <c r="M82" s="760" t="e">
        <v>#N/A</v>
      </c>
      <c r="N82" s="763" t="e">
        <v>#N/A</v>
      </c>
      <c r="O82" s="760" t="e">
        <v>#N/A</v>
      </c>
      <c r="P82" s="778"/>
      <c r="Q82" s="774"/>
      <c r="R82" s="774"/>
      <c r="S82" s="774"/>
      <c r="T82" s="774"/>
    </row>
    <row r="83" spans="1:20" s="8" customFormat="1" ht="12.75" customHeight="1">
      <c r="A83" s="758" t="e">
        <v>#N/A</v>
      </c>
      <c r="B83" s="758" t="e">
        <v>#N/A</v>
      </c>
      <c r="C83" s="758" t="e">
        <v>#N/A</v>
      </c>
      <c r="D83" s="766" t="e">
        <v>#N/A</v>
      </c>
      <c r="E83" s="763" t="e">
        <v>#N/A</v>
      </c>
      <c r="F83" s="51" t="s">
        <v>927</v>
      </c>
      <c r="G83" s="60" t="s">
        <v>4033</v>
      </c>
      <c r="H83" s="763" t="e">
        <v>#N/A</v>
      </c>
      <c r="I83" s="763" t="e">
        <v>#N/A</v>
      </c>
      <c r="J83" s="763" t="e">
        <v>#N/A</v>
      </c>
      <c r="K83" s="766" t="e">
        <v>#N/A</v>
      </c>
      <c r="L83" s="763" t="e">
        <v>#N/A</v>
      </c>
      <c r="M83" s="760" t="e">
        <v>#N/A</v>
      </c>
      <c r="N83" s="763" t="e">
        <v>#N/A</v>
      </c>
      <c r="O83" s="760" t="e">
        <v>#N/A</v>
      </c>
      <c r="P83" s="778"/>
      <c r="Q83" s="774"/>
      <c r="R83" s="774"/>
      <c r="S83" s="774"/>
      <c r="T83" s="774"/>
    </row>
    <row r="84" spans="1:20" s="8" customFormat="1" ht="12.75" customHeight="1">
      <c r="A84" s="758"/>
      <c r="B84" s="758" t="e">
        <v>#N/A</v>
      </c>
      <c r="C84" s="758" t="e">
        <v>#N/A</v>
      </c>
      <c r="D84" s="766" t="e">
        <v>#N/A</v>
      </c>
      <c r="E84" s="763" t="e">
        <v>#N/A</v>
      </c>
      <c r="F84" s="51" t="s">
        <v>929</v>
      </c>
      <c r="G84" s="60" t="s">
        <v>4034</v>
      </c>
      <c r="H84" s="763" t="e">
        <v>#N/A</v>
      </c>
      <c r="I84" s="763" t="e">
        <v>#N/A</v>
      </c>
      <c r="J84" s="763" t="e">
        <v>#N/A</v>
      </c>
      <c r="K84" s="766" t="e">
        <v>#N/A</v>
      </c>
      <c r="L84" s="763" t="e">
        <v>#N/A</v>
      </c>
      <c r="M84" s="760" t="e">
        <v>#N/A</v>
      </c>
      <c r="N84" s="763" t="e">
        <v>#N/A</v>
      </c>
      <c r="O84" s="760" t="e">
        <v>#N/A</v>
      </c>
      <c r="P84" s="778"/>
      <c r="Q84" s="774"/>
      <c r="R84" s="774"/>
      <c r="S84" s="774"/>
      <c r="T84" s="774"/>
    </row>
    <row r="85" spans="1:20" s="8" customFormat="1" ht="12.75" customHeight="1">
      <c r="A85" s="758"/>
      <c r="B85" s="758" t="e">
        <v>#N/A</v>
      </c>
      <c r="C85" s="758" t="e">
        <v>#N/A</v>
      </c>
      <c r="D85" s="766" t="e">
        <v>#N/A</v>
      </c>
      <c r="E85" s="763" t="e">
        <v>#N/A</v>
      </c>
      <c r="F85" s="17" t="s">
        <v>931</v>
      </c>
      <c r="G85" s="16" t="s">
        <v>932</v>
      </c>
      <c r="H85" s="763" t="e">
        <v>#N/A</v>
      </c>
      <c r="I85" s="763" t="e">
        <v>#N/A</v>
      </c>
      <c r="J85" s="763" t="e">
        <v>#N/A</v>
      </c>
      <c r="K85" s="766" t="e">
        <v>#N/A</v>
      </c>
      <c r="L85" s="763" t="e">
        <v>#N/A</v>
      </c>
      <c r="M85" s="760" t="e">
        <v>#N/A</v>
      </c>
      <c r="N85" s="763" t="e">
        <v>#N/A</v>
      </c>
      <c r="O85" s="760" t="e">
        <v>#N/A</v>
      </c>
      <c r="P85" s="778"/>
      <c r="Q85" s="774"/>
      <c r="R85" s="774"/>
      <c r="S85" s="774"/>
      <c r="T85" s="774"/>
    </row>
    <row r="86" spans="1:20" s="8" customFormat="1" ht="12.75" customHeight="1">
      <c r="A86" s="758"/>
      <c r="B86" s="758" t="e">
        <v>#N/A</v>
      </c>
      <c r="C86" s="758" t="e">
        <v>#N/A</v>
      </c>
      <c r="D86" s="766" t="e">
        <v>#N/A</v>
      </c>
      <c r="E86" s="763" t="e">
        <v>#N/A</v>
      </c>
      <c r="F86" s="51" t="s">
        <v>933</v>
      </c>
      <c r="G86" s="60" t="s">
        <v>4035</v>
      </c>
      <c r="H86" s="763" t="e">
        <v>#N/A</v>
      </c>
      <c r="I86" s="763" t="e">
        <v>#N/A</v>
      </c>
      <c r="J86" s="763" t="e">
        <v>#N/A</v>
      </c>
      <c r="K86" s="766" t="e">
        <v>#N/A</v>
      </c>
      <c r="L86" s="763" t="e">
        <v>#N/A</v>
      </c>
      <c r="M86" s="760" t="e">
        <v>#N/A</v>
      </c>
      <c r="N86" s="763" t="e">
        <v>#N/A</v>
      </c>
      <c r="O86" s="760" t="e">
        <v>#N/A</v>
      </c>
      <c r="P86" s="778"/>
      <c r="Q86" s="774"/>
      <c r="R86" s="774"/>
      <c r="S86" s="774"/>
      <c r="T86" s="774"/>
    </row>
    <row r="87" spans="1:20" s="8" customFormat="1" ht="12.75" customHeight="1">
      <c r="A87" s="758"/>
      <c r="B87" s="758" t="e">
        <v>#N/A</v>
      </c>
      <c r="C87" s="758" t="e">
        <v>#N/A</v>
      </c>
      <c r="D87" s="766" t="e">
        <v>#N/A</v>
      </c>
      <c r="E87" s="763" t="e">
        <v>#N/A</v>
      </c>
      <c r="F87" s="51" t="s">
        <v>935</v>
      </c>
      <c r="G87" s="60" t="s">
        <v>4036</v>
      </c>
      <c r="H87" s="763" t="e">
        <v>#N/A</v>
      </c>
      <c r="I87" s="763" t="e">
        <v>#N/A</v>
      </c>
      <c r="J87" s="763" t="e">
        <v>#N/A</v>
      </c>
      <c r="K87" s="766" t="e">
        <v>#N/A</v>
      </c>
      <c r="L87" s="763" t="e">
        <v>#N/A</v>
      </c>
      <c r="M87" s="760" t="e">
        <v>#N/A</v>
      </c>
      <c r="N87" s="763" t="e">
        <v>#N/A</v>
      </c>
      <c r="O87" s="760" t="e">
        <v>#N/A</v>
      </c>
      <c r="P87" s="778"/>
      <c r="Q87" s="774"/>
      <c r="R87" s="774"/>
      <c r="S87" s="774"/>
      <c r="T87" s="774"/>
    </row>
    <row r="88" spans="1:20" s="8" customFormat="1" ht="12.75" customHeight="1">
      <c r="A88" s="758"/>
      <c r="B88" s="758" t="e">
        <v>#N/A</v>
      </c>
      <c r="C88" s="758" t="e">
        <v>#N/A</v>
      </c>
      <c r="D88" s="766" t="e">
        <v>#N/A</v>
      </c>
      <c r="E88" s="763" t="e">
        <v>#N/A</v>
      </c>
      <c r="F88" s="17" t="s">
        <v>937</v>
      </c>
      <c r="G88" s="16" t="s">
        <v>938</v>
      </c>
      <c r="H88" s="763" t="e">
        <v>#N/A</v>
      </c>
      <c r="I88" s="763" t="e">
        <v>#N/A</v>
      </c>
      <c r="J88" s="763" t="e">
        <v>#N/A</v>
      </c>
      <c r="K88" s="766" t="e">
        <v>#N/A</v>
      </c>
      <c r="L88" s="763" t="e">
        <v>#N/A</v>
      </c>
      <c r="M88" s="760" t="e">
        <v>#N/A</v>
      </c>
      <c r="N88" s="763" t="e">
        <v>#N/A</v>
      </c>
      <c r="O88" s="760" t="e">
        <v>#N/A</v>
      </c>
      <c r="P88" s="778"/>
      <c r="Q88" s="774"/>
      <c r="R88" s="774"/>
      <c r="S88" s="774"/>
      <c r="T88" s="774"/>
    </row>
    <row r="89" spans="1:20" s="8" customFormat="1" ht="12.75" customHeight="1">
      <c r="A89" s="758"/>
      <c r="B89" s="758" t="e">
        <v>#N/A</v>
      </c>
      <c r="C89" s="758" t="e">
        <v>#N/A</v>
      </c>
      <c r="D89" s="766" t="e">
        <v>#N/A</v>
      </c>
      <c r="E89" s="763" t="e">
        <v>#N/A</v>
      </c>
      <c r="F89" s="17" t="s">
        <v>939</v>
      </c>
      <c r="G89" s="16" t="s">
        <v>208</v>
      </c>
      <c r="H89" s="763" t="e">
        <v>#N/A</v>
      </c>
      <c r="I89" s="763" t="e">
        <v>#N/A</v>
      </c>
      <c r="J89" s="763" t="e">
        <v>#N/A</v>
      </c>
      <c r="K89" s="766" t="e">
        <v>#N/A</v>
      </c>
      <c r="L89" s="763" t="e">
        <v>#N/A</v>
      </c>
      <c r="M89" s="760" t="e">
        <v>#N/A</v>
      </c>
      <c r="N89" s="763" t="e">
        <v>#N/A</v>
      </c>
      <c r="O89" s="760" t="e">
        <v>#N/A</v>
      </c>
      <c r="P89" s="778"/>
      <c r="Q89" s="774"/>
      <c r="R89" s="774"/>
      <c r="S89" s="774"/>
      <c r="T89" s="774"/>
    </row>
    <row r="90" spans="1:20" s="8" customFormat="1" ht="12.75" customHeight="1">
      <c r="A90" s="757"/>
      <c r="B90" s="757" t="e">
        <v>#N/A</v>
      </c>
      <c r="C90" s="757" t="e">
        <v>#N/A</v>
      </c>
      <c r="D90" s="767" t="e">
        <v>#N/A</v>
      </c>
      <c r="E90" s="764" t="e">
        <v>#N/A</v>
      </c>
      <c r="F90" s="17" t="s">
        <v>940</v>
      </c>
      <c r="G90" s="16" t="s">
        <v>4000</v>
      </c>
      <c r="H90" s="764" t="e">
        <v>#N/A</v>
      </c>
      <c r="I90" s="764" t="e">
        <v>#N/A</v>
      </c>
      <c r="J90" s="764" t="e">
        <v>#N/A</v>
      </c>
      <c r="K90" s="767" t="e">
        <v>#N/A</v>
      </c>
      <c r="L90" s="764" t="e">
        <v>#N/A</v>
      </c>
      <c r="M90" s="761" t="e">
        <v>#N/A</v>
      </c>
      <c r="N90" s="764" t="e">
        <v>#N/A</v>
      </c>
      <c r="O90" s="761" t="e">
        <v>#N/A</v>
      </c>
      <c r="P90" s="778"/>
      <c r="Q90" s="774"/>
      <c r="R90" s="774"/>
      <c r="S90" s="774"/>
      <c r="T90" s="774"/>
    </row>
    <row r="91" spans="1:20" s="8" customFormat="1" ht="227.25" customHeight="1">
      <c r="A91" s="210" t="s">
        <v>1566</v>
      </c>
      <c r="B91" s="210" t="s">
        <v>1350</v>
      </c>
      <c r="C91" s="210" t="s">
        <v>4184</v>
      </c>
      <c r="D91" s="63" t="s">
        <v>3961</v>
      </c>
      <c r="E91" s="51" t="s">
        <v>337</v>
      </c>
      <c r="F91" s="17"/>
      <c r="G91" s="16"/>
      <c r="H91" s="62" t="s">
        <v>52</v>
      </c>
      <c r="I91" s="62" t="s">
        <v>101</v>
      </c>
      <c r="J91" s="62" t="s">
        <v>52</v>
      </c>
      <c r="K91" s="63" t="s">
        <v>3069</v>
      </c>
      <c r="L91" s="9" t="s">
        <v>1389</v>
      </c>
      <c r="M91" s="9" t="s">
        <v>7420</v>
      </c>
      <c r="N91" s="39" t="s">
        <v>16</v>
      </c>
      <c r="O91" s="66" t="s">
        <v>6425</v>
      </c>
      <c r="P91" s="81"/>
      <c r="Q91" s="111" t="s">
        <v>128</v>
      </c>
      <c r="R91" s="111" t="s">
        <v>128</v>
      </c>
      <c r="S91" s="111" t="s">
        <v>128</v>
      </c>
      <c r="T91" s="111" t="s">
        <v>3971</v>
      </c>
    </row>
    <row r="92" spans="1:20" s="8" customFormat="1" ht="15.75" customHeight="1">
      <c r="A92" s="756" t="s">
        <v>1567</v>
      </c>
      <c r="B92" s="756" t="s">
        <v>48</v>
      </c>
      <c r="C92" s="756" t="s">
        <v>4185</v>
      </c>
      <c r="D92" s="759" t="s">
        <v>195</v>
      </c>
      <c r="E92" s="762" t="s">
        <v>28</v>
      </c>
      <c r="F92" s="51" t="s">
        <v>128</v>
      </c>
      <c r="G92" s="60" t="s">
        <v>4872</v>
      </c>
      <c r="H92" s="762" t="s">
        <v>52</v>
      </c>
      <c r="I92" s="762" t="s">
        <v>101</v>
      </c>
      <c r="J92" s="762" t="s">
        <v>107</v>
      </c>
      <c r="K92" s="759" t="s">
        <v>5963</v>
      </c>
      <c r="L92" s="768" t="s">
        <v>196</v>
      </c>
      <c r="M92" s="768" t="s">
        <v>7421</v>
      </c>
      <c r="N92" s="762" t="s">
        <v>16</v>
      </c>
      <c r="O92" s="779" t="s">
        <v>6092</v>
      </c>
      <c r="P92" s="778"/>
      <c r="Q92" s="774" t="s">
        <v>128</v>
      </c>
      <c r="R92" s="774" t="s">
        <v>128</v>
      </c>
      <c r="S92" s="774" t="s">
        <v>128</v>
      </c>
      <c r="T92" s="774" t="s">
        <v>3024</v>
      </c>
    </row>
    <row r="93" spans="1:20" s="8" customFormat="1" ht="15.75" customHeight="1">
      <c r="A93" s="758" t="e">
        <v>#N/A</v>
      </c>
      <c r="B93" s="758" t="e">
        <v>#N/A</v>
      </c>
      <c r="C93" s="758" t="e">
        <v>#N/A</v>
      </c>
      <c r="D93" s="760" t="e">
        <v>#N/A</v>
      </c>
      <c r="E93" s="763" t="e">
        <v>#N/A</v>
      </c>
      <c r="F93" s="51" t="s">
        <v>126</v>
      </c>
      <c r="G93" s="60" t="s">
        <v>4871</v>
      </c>
      <c r="H93" s="763" t="e">
        <v>#N/A</v>
      </c>
      <c r="I93" s="763" t="e">
        <v>#N/A</v>
      </c>
      <c r="J93" s="763" t="e">
        <v>#N/A</v>
      </c>
      <c r="K93" s="760" t="e">
        <v>#N/A</v>
      </c>
      <c r="L93" s="769" t="e">
        <v>#N/A</v>
      </c>
      <c r="M93" s="769" t="e">
        <v>#N/A</v>
      </c>
      <c r="N93" s="763" t="e">
        <v>#N/A</v>
      </c>
      <c r="O93" s="779" t="e">
        <v>#N/A</v>
      </c>
      <c r="P93" s="778"/>
      <c r="Q93" s="774"/>
      <c r="R93" s="774"/>
      <c r="S93" s="774"/>
      <c r="T93" s="774"/>
    </row>
    <row r="94" spans="1:20" s="8" customFormat="1" ht="108" customHeight="1">
      <c r="A94" s="757" t="e">
        <v>#N/A</v>
      </c>
      <c r="B94" s="757" t="e">
        <v>#N/A</v>
      </c>
      <c r="C94" s="757" t="e">
        <v>#N/A</v>
      </c>
      <c r="D94" s="761" t="e">
        <v>#N/A</v>
      </c>
      <c r="E94" s="764" t="e">
        <v>#N/A</v>
      </c>
      <c r="F94" s="51" t="s">
        <v>29</v>
      </c>
      <c r="G94" s="60" t="s">
        <v>197</v>
      </c>
      <c r="H94" s="764" t="e">
        <v>#N/A</v>
      </c>
      <c r="I94" s="764" t="e">
        <v>#N/A</v>
      </c>
      <c r="J94" s="764" t="e">
        <v>#N/A</v>
      </c>
      <c r="K94" s="761" t="e">
        <v>#N/A</v>
      </c>
      <c r="L94" s="770" t="e">
        <v>#N/A</v>
      </c>
      <c r="M94" s="770" t="e">
        <v>#N/A</v>
      </c>
      <c r="N94" s="764" t="e">
        <v>#N/A</v>
      </c>
      <c r="O94" s="779" t="e">
        <v>#N/A</v>
      </c>
      <c r="P94" s="778"/>
      <c r="Q94" s="774"/>
      <c r="R94" s="774"/>
      <c r="S94" s="774"/>
      <c r="T94" s="774"/>
    </row>
    <row r="95" spans="1:20" s="8" customFormat="1" ht="22.5" customHeight="1">
      <c r="A95" s="756" t="s">
        <v>1568</v>
      </c>
      <c r="B95" s="756" t="s">
        <v>21</v>
      </c>
      <c r="C95" s="756" t="s">
        <v>4186</v>
      </c>
      <c r="D95" s="759" t="s">
        <v>7404</v>
      </c>
      <c r="E95" s="762" t="s">
        <v>28</v>
      </c>
      <c r="F95" s="51" t="s">
        <v>128</v>
      </c>
      <c r="G95" s="60" t="s">
        <v>4873</v>
      </c>
      <c r="H95" s="762" t="s">
        <v>52</v>
      </c>
      <c r="I95" s="762" t="s">
        <v>101</v>
      </c>
      <c r="J95" s="762" t="s">
        <v>107</v>
      </c>
      <c r="K95" s="759" t="s">
        <v>5964</v>
      </c>
      <c r="L95" s="768" t="s">
        <v>1390</v>
      </c>
      <c r="M95" s="768" t="s">
        <v>7422</v>
      </c>
      <c r="N95" s="762" t="s">
        <v>16</v>
      </c>
      <c r="O95" s="759" t="s">
        <v>6426</v>
      </c>
      <c r="P95" s="775"/>
      <c r="Q95" s="771" t="s">
        <v>128</v>
      </c>
      <c r="R95" s="771" t="s">
        <v>128</v>
      </c>
      <c r="S95" s="771" t="s">
        <v>128</v>
      </c>
      <c r="T95" s="771" t="s">
        <v>3024</v>
      </c>
    </row>
    <row r="96" spans="1:20" s="8" customFormat="1" ht="132" customHeight="1">
      <c r="A96" s="757" t="e">
        <v>#N/A</v>
      </c>
      <c r="B96" s="757" t="e">
        <v>#N/A</v>
      </c>
      <c r="C96" s="757" t="e">
        <v>#N/A</v>
      </c>
      <c r="D96" s="761" t="e">
        <v>#N/A</v>
      </c>
      <c r="E96" s="764" t="e">
        <v>#N/A</v>
      </c>
      <c r="F96" s="51" t="s">
        <v>126</v>
      </c>
      <c r="G96" s="60" t="s">
        <v>4874</v>
      </c>
      <c r="H96" s="764" t="e">
        <v>#N/A</v>
      </c>
      <c r="I96" s="764" t="e">
        <v>#N/A</v>
      </c>
      <c r="J96" s="764" t="e">
        <v>#N/A</v>
      </c>
      <c r="K96" s="761" t="e">
        <v>#N/A</v>
      </c>
      <c r="L96" s="770" t="e">
        <v>#N/A</v>
      </c>
      <c r="M96" s="770" t="e">
        <v>#N/A</v>
      </c>
      <c r="N96" s="764" t="e">
        <v>#N/A</v>
      </c>
      <c r="O96" s="761" t="e">
        <v>#N/A</v>
      </c>
      <c r="P96" s="777"/>
      <c r="Q96" s="773"/>
      <c r="R96" s="773"/>
      <c r="S96" s="773"/>
      <c r="T96" s="773"/>
    </row>
    <row r="97" spans="1:20" s="8" customFormat="1" ht="44.25" customHeight="1">
      <c r="A97" s="756" t="s">
        <v>1569</v>
      </c>
      <c r="B97" s="756" t="s">
        <v>1508</v>
      </c>
      <c r="C97" s="756" t="s">
        <v>5676</v>
      </c>
      <c r="D97" s="759" t="s">
        <v>3945</v>
      </c>
      <c r="E97" s="762" t="s">
        <v>28</v>
      </c>
      <c r="F97" s="51" t="s">
        <v>128</v>
      </c>
      <c r="G97" s="60" t="s">
        <v>3942</v>
      </c>
      <c r="H97" s="762" t="s">
        <v>52</v>
      </c>
      <c r="I97" s="762" t="s">
        <v>101</v>
      </c>
      <c r="J97" s="762" t="s">
        <v>107</v>
      </c>
      <c r="K97" s="759" t="s">
        <v>5614</v>
      </c>
      <c r="L97" s="768" t="s">
        <v>3962</v>
      </c>
      <c r="M97" s="768" t="s">
        <v>7423</v>
      </c>
      <c r="N97" s="762" t="s">
        <v>16</v>
      </c>
      <c r="O97" s="759" t="s">
        <v>6093</v>
      </c>
      <c r="P97" s="778"/>
      <c r="Q97" s="774" t="s">
        <v>128</v>
      </c>
      <c r="R97" s="774" t="s">
        <v>128</v>
      </c>
      <c r="S97" s="774" t="s">
        <v>128</v>
      </c>
      <c r="T97" s="774" t="s">
        <v>5622</v>
      </c>
    </row>
    <row r="98" spans="1:20" s="8" customFormat="1" ht="118.5" customHeight="1">
      <c r="A98" s="757"/>
      <c r="B98" s="757" t="e">
        <v>#N/A</v>
      </c>
      <c r="C98" s="757" t="e">
        <v>#N/A</v>
      </c>
      <c r="D98" s="761" t="e">
        <v>#N/A</v>
      </c>
      <c r="E98" s="764" t="e">
        <v>#N/A</v>
      </c>
      <c r="F98" s="51" t="s">
        <v>126</v>
      </c>
      <c r="G98" s="60" t="s">
        <v>3943</v>
      </c>
      <c r="H98" s="764" t="e">
        <v>#N/A</v>
      </c>
      <c r="I98" s="764" t="e">
        <v>#N/A</v>
      </c>
      <c r="J98" s="764" t="e">
        <v>#N/A</v>
      </c>
      <c r="K98" s="761" t="e">
        <v>#N/A</v>
      </c>
      <c r="L98" s="770" t="e">
        <v>#N/A</v>
      </c>
      <c r="M98" s="770" t="e">
        <v>#N/A</v>
      </c>
      <c r="N98" s="764" t="e">
        <v>#N/A</v>
      </c>
      <c r="O98" s="761" t="e">
        <v>#N/A</v>
      </c>
      <c r="P98" s="778"/>
      <c r="Q98" s="774"/>
      <c r="R98" s="774"/>
      <c r="S98" s="774"/>
      <c r="T98" s="774"/>
    </row>
    <row r="99" spans="1:20" s="8" customFormat="1" ht="16.350000000000001" customHeight="1">
      <c r="A99" s="756" t="s">
        <v>1570</v>
      </c>
      <c r="B99" s="756" t="s">
        <v>43</v>
      </c>
      <c r="C99" s="756" t="s">
        <v>5677</v>
      </c>
      <c r="D99" s="759" t="s">
        <v>199</v>
      </c>
      <c r="E99" s="762" t="s">
        <v>27</v>
      </c>
      <c r="F99" s="45" t="s">
        <v>33</v>
      </c>
      <c r="G99" s="60" t="s">
        <v>200</v>
      </c>
      <c r="H99" s="762" t="s">
        <v>52</v>
      </c>
      <c r="I99" s="762" t="s">
        <v>101</v>
      </c>
      <c r="J99" s="762" t="s">
        <v>107</v>
      </c>
      <c r="K99" s="759" t="s">
        <v>5614</v>
      </c>
      <c r="L99" s="768" t="s">
        <v>201</v>
      </c>
      <c r="M99" s="768" t="s">
        <v>7424</v>
      </c>
      <c r="N99" s="762" t="s">
        <v>16</v>
      </c>
      <c r="O99" s="759" t="s">
        <v>6094</v>
      </c>
      <c r="P99" s="778"/>
      <c r="Q99" s="774" t="s">
        <v>128</v>
      </c>
      <c r="R99" s="774" t="s">
        <v>128</v>
      </c>
      <c r="S99" s="774" t="s">
        <v>128</v>
      </c>
      <c r="T99" s="774" t="s">
        <v>5622</v>
      </c>
    </row>
    <row r="100" spans="1:20" s="8" customFormat="1" ht="68.25" customHeight="1">
      <c r="A100" s="758" t="e">
        <v>#N/A</v>
      </c>
      <c r="B100" s="758" t="e">
        <v>#N/A</v>
      </c>
      <c r="C100" s="757" t="e">
        <v>#N/A</v>
      </c>
      <c r="D100" s="760" t="e">
        <v>#N/A</v>
      </c>
      <c r="E100" s="763" t="e">
        <v>#N/A</v>
      </c>
      <c r="F100" s="45" t="s">
        <v>261</v>
      </c>
      <c r="G100" s="60" t="s">
        <v>1381</v>
      </c>
      <c r="H100" s="763" t="e">
        <v>#N/A</v>
      </c>
      <c r="I100" s="763" t="e">
        <v>#N/A</v>
      </c>
      <c r="J100" s="763" t="e">
        <v>#N/A</v>
      </c>
      <c r="K100" s="760" t="e">
        <v>#N/A</v>
      </c>
      <c r="L100" s="770" t="e">
        <v>#N/A</v>
      </c>
      <c r="M100" s="770" t="e">
        <v>#N/A</v>
      </c>
      <c r="N100" s="764" t="e">
        <v>#N/A</v>
      </c>
      <c r="O100" s="761" t="e">
        <v>#N/A</v>
      </c>
      <c r="P100" s="778"/>
      <c r="Q100" s="774"/>
      <c r="R100" s="774"/>
      <c r="S100" s="774"/>
      <c r="T100" s="774"/>
    </row>
    <row r="101" spans="1:20" s="8" customFormat="1" ht="36.75" customHeight="1">
      <c r="A101" s="756" t="s">
        <v>1571</v>
      </c>
      <c r="B101" s="756" t="s">
        <v>1236</v>
      </c>
      <c r="C101" s="756" t="s">
        <v>5678</v>
      </c>
      <c r="D101" s="759" t="s">
        <v>3720</v>
      </c>
      <c r="E101" s="762" t="s">
        <v>28</v>
      </c>
      <c r="F101" s="51" t="s">
        <v>128</v>
      </c>
      <c r="G101" s="60" t="s">
        <v>4875</v>
      </c>
      <c r="H101" s="762" t="s">
        <v>52</v>
      </c>
      <c r="I101" s="762" t="s">
        <v>101</v>
      </c>
      <c r="J101" s="762" t="s">
        <v>107</v>
      </c>
      <c r="K101" s="759" t="s">
        <v>5614</v>
      </c>
      <c r="L101" s="768" t="s">
        <v>1391</v>
      </c>
      <c r="M101" s="768" t="s">
        <v>7425</v>
      </c>
      <c r="N101" s="762" t="s">
        <v>16</v>
      </c>
      <c r="O101" s="765" t="s">
        <v>6095</v>
      </c>
      <c r="P101" s="778"/>
      <c r="Q101" s="774" t="s">
        <v>128</v>
      </c>
      <c r="R101" s="774" t="s">
        <v>128</v>
      </c>
      <c r="S101" s="774" t="s">
        <v>128</v>
      </c>
      <c r="T101" s="774" t="s">
        <v>5622</v>
      </c>
    </row>
    <row r="102" spans="1:20" s="8" customFormat="1" ht="113.25" customHeight="1">
      <c r="A102" s="757"/>
      <c r="B102" s="757" t="e">
        <v>#N/A</v>
      </c>
      <c r="C102" s="757" t="e">
        <v>#N/A</v>
      </c>
      <c r="D102" s="761" t="e">
        <v>#N/A</v>
      </c>
      <c r="E102" s="764" t="e">
        <v>#N/A</v>
      </c>
      <c r="F102" s="51" t="s">
        <v>126</v>
      </c>
      <c r="G102" s="60" t="s">
        <v>4876</v>
      </c>
      <c r="H102" s="764" t="e">
        <v>#N/A</v>
      </c>
      <c r="I102" s="764" t="e">
        <v>#N/A</v>
      </c>
      <c r="J102" s="764" t="e">
        <v>#N/A</v>
      </c>
      <c r="K102" s="761" t="e">
        <v>#N/A</v>
      </c>
      <c r="L102" s="770" t="e">
        <v>#N/A</v>
      </c>
      <c r="M102" s="770" t="e">
        <v>#N/A</v>
      </c>
      <c r="N102" s="764" t="e">
        <v>#N/A</v>
      </c>
      <c r="O102" s="767" t="e">
        <v>#N/A</v>
      </c>
      <c r="P102" s="778"/>
      <c r="Q102" s="774"/>
      <c r="R102" s="774"/>
      <c r="S102" s="774"/>
      <c r="T102" s="774"/>
    </row>
    <row r="103" spans="1:20" s="8" customFormat="1" ht="27" customHeight="1">
      <c r="A103" s="756" t="s">
        <v>1572</v>
      </c>
      <c r="B103" s="756" t="s">
        <v>204</v>
      </c>
      <c r="C103" s="756" t="s">
        <v>4190</v>
      </c>
      <c r="D103" s="759" t="s">
        <v>3721</v>
      </c>
      <c r="E103" s="762" t="s">
        <v>28</v>
      </c>
      <c r="F103" s="51" t="s">
        <v>128</v>
      </c>
      <c r="G103" s="60" t="s">
        <v>4877</v>
      </c>
      <c r="H103" s="762" t="s">
        <v>52</v>
      </c>
      <c r="I103" s="762" t="s">
        <v>101</v>
      </c>
      <c r="J103" s="762" t="s">
        <v>107</v>
      </c>
      <c r="K103" s="759"/>
      <c r="L103" s="768" t="s">
        <v>1391</v>
      </c>
      <c r="M103" s="768" t="s">
        <v>7426</v>
      </c>
      <c r="N103" s="762" t="s">
        <v>16</v>
      </c>
      <c r="O103" s="780" t="s">
        <v>6427</v>
      </c>
      <c r="P103" s="778"/>
      <c r="Q103" s="774" t="s">
        <v>128</v>
      </c>
      <c r="R103" s="774" t="s">
        <v>128</v>
      </c>
      <c r="S103" s="774" t="s">
        <v>128</v>
      </c>
      <c r="T103" s="774" t="s">
        <v>5622</v>
      </c>
    </row>
    <row r="104" spans="1:20" s="8" customFormat="1" ht="98.25" customHeight="1">
      <c r="A104" s="757"/>
      <c r="B104" s="757" t="e">
        <v>#N/A</v>
      </c>
      <c r="C104" s="757" t="e">
        <v>#N/A</v>
      </c>
      <c r="D104" s="761" t="e">
        <v>#N/A</v>
      </c>
      <c r="E104" s="764" t="e">
        <v>#N/A</v>
      </c>
      <c r="F104" s="51" t="s">
        <v>126</v>
      </c>
      <c r="G104" s="60" t="s">
        <v>4878</v>
      </c>
      <c r="H104" s="764" t="e">
        <v>#N/A</v>
      </c>
      <c r="I104" s="764" t="e">
        <v>#N/A</v>
      </c>
      <c r="J104" s="764" t="e">
        <v>#N/A</v>
      </c>
      <c r="K104" s="761"/>
      <c r="L104" s="770" t="e">
        <v>#N/A</v>
      </c>
      <c r="M104" s="770" t="e">
        <v>#N/A</v>
      </c>
      <c r="N104" s="764" t="e">
        <v>#N/A</v>
      </c>
      <c r="O104" s="780" t="e">
        <v>#N/A</v>
      </c>
      <c r="P104" s="778"/>
      <c r="Q104" s="774"/>
      <c r="R104" s="774"/>
      <c r="S104" s="774"/>
      <c r="T104" s="774"/>
    </row>
    <row r="105" spans="1:20" s="8" customFormat="1" ht="10.199999999999999">
      <c r="A105" s="756" t="s">
        <v>1573</v>
      </c>
      <c r="B105" s="756" t="s">
        <v>1382</v>
      </c>
      <c r="C105" s="756" t="s">
        <v>5679</v>
      </c>
      <c r="D105" s="759" t="s">
        <v>1442</v>
      </c>
      <c r="E105" s="762" t="s">
        <v>27</v>
      </c>
      <c r="F105" s="17">
        <v>10</v>
      </c>
      <c r="G105" s="16" t="s">
        <v>205</v>
      </c>
      <c r="H105" s="762" t="s">
        <v>52</v>
      </c>
      <c r="I105" s="762" t="s">
        <v>101</v>
      </c>
      <c r="J105" s="762" t="s">
        <v>107</v>
      </c>
      <c r="K105" s="759" t="s">
        <v>4436</v>
      </c>
      <c r="L105" s="768" t="s">
        <v>1391</v>
      </c>
      <c r="M105" s="768" t="s">
        <v>7427</v>
      </c>
      <c r="N105" s="762" t="s">
        <v>16</v>
      </c>
      <c r="O105" s="779" t="s">
        <v>6096</v>
      </c>
      <c r="P105" s="778"/>
      <c r="Q105" s="774" t="s">
        <v>128</v>
      </c>
      <c r="R105" s="774" t="s">
        <v>128</v>
      </c>
      <c r="S105" s="774" t="s">
        <v>128</v>
      </c>
      <c r="T105" s="774" t="s">
        <v>5622</v>
      </c>
    </row>
    <row r="106" spans="1:20" s="8" customFormat="1" ht="12.75" customHeight="1">
      <c r="A106" s="758"/>
      <c r="B106" s="758" t="e">
        <v>#N/A</v>
      </c>
      <c r="C106" s="758" t="e">
        <v>#N/A</v>
      </c>
      <c r="D106" s="760" t="e">
        <v>#N/A</v>
      </c>
      <c r="E106" s="763" t="e">
        <v>#N/A</v>
      </c>
      <c r="F106" s="17">
        <v>20</v>
      </c>
      <c r="G106" s="16" t="s">
        <v>1187</v>
      </c>
      <c r="H106" s="763" t="e">
        <v>#N/A</v>
      </c>
      <c r="I106" s="763" t="e">
        <v>#N/A</v>
      </c>
      <c r="J106" s="763" t="e">
        <v>#N/A</v>
      </c>
      <c r="K106" s="760" t="e">
        <v>#N/A</v>
      </c>
      <c r="L106" s="769" t="e">
        <v>#N/A</v>
      </c>
      <c r="M106" s="769" t="e">
        <v>#N/A</v>
      </c>
      <c r="N106" s="763" t="e">
        <v>#N/A</v>
      </c>
      <c r="O106" s="779" t="e">
        <v>#N/A</v>
      </c>
      <c r="P106" s="778"/>
      <c r="Q106" s="774"/>
      <c r="R106" s="774"/>
      <c r="S106" s="774"/>
      <c r="T106" s="774"/>
    </row>
    <row r="107" spans="1:20" s="8" customFormat="1" ht="12.75" customHeight="1">
      <c r="A107" s="758" t="e">
        <v>#N/A</v>
      </c>
      <c r="B107" s="758" t="e">
        <v>#N/A</v>
      </c>
      <c r="C107" s="758" t="e">
        <v>#N/A</v>
      </c>
      <c r="D107" s="760" t="e">
        <v>#N/A</v>
      </c>
      <c r="E107" s="763" t="e">
        <v>#N/A</v>
      </c>
      <c r="F107" s="51">
        <v>21</v>
      </c>
      <c r="G107" s="60" t="s">
        <v>206</v>
      </c>
      <c r="H107" s="763" t="e">
        <v>#N/A</v>
      </c>
      <c r="I107" s="763" t="e">
        <v>#N/A</v>
      </c>
      <c r="J107" s="763" t="e">
        <v>#N/A</v>
      </c>
      <c r="K107" s="760" t="e">
        <v>#N/A</v>
      </c>
      <c r="L107" s="769" t="e">
        <v>#N/A</v>
      </c>
      <c r="M107" s="769" t="e">
        <v>#N/A</v>
      </c>
      <c r="N107" s="763" t="e">
        <v>#N/A</v>
      </c>
      <c r="O107" s="779" t="e">
        <v>#N/A</v>
      </c>
      <c r="P107" s="778"/>
      <c r="Q107" s="774"/>
      <c r="R107" s="774"/>
      <c r="S107" s="774"/>
      <c r="T107" s="774"/>
    </row>
    <row r="108" spans="1:20" s="8" customFormat="1" ht="20.399999999999999">
      <c r="A108" s="758"/>
      <c r="B108" s="758" t="e">
        <v>#N/A</v>
      </c>
      <c r="C108" s="758" t="e">
        <v>#N/A</v>
      </c>
      <c r="D108" s="760" t="e">
        <v>#N/A</v>
      </c>
      <c r="E108" s="763" t="e">
        <v>#N/A</v>
      </c>
      <c r="F108" s="51">
        <v>22</v>
      </c>
      <c r="G108" s="60" t="s">
        <v>1188</v>
      </c>
      <c r="H108" s="763" t="e">
        <v>#N/A</v>
      </c>
      <c r="I108" s="763" t="e">
        <v>#N/A</v>
      </c>
      <c r="J108" s="763" t="e">
        <v>#N/A</v>
      </c>
      <c r="K108" s="760" t="e">
        <v>#N/A</v>
      </c>
      <c r="L108" s="769" t="e">
        <v>#N/A</v>
      </c>
      <c r="M108" s="769" t="e">
        <v>#N/A</v>
      </c>
      <c r="N108" s="763" t="e">
        <v>#N/A</v>
      </c>
      <c r="O108" s="779" t="e">
        <v>#N/A</v>
      </c>
      <c r="P108" s="778"/>
      <c r="Q108" s="774"/>
      <c r="R108" s="774"/>
      <c r="S108" s="774"/>
      <c r="T108" s="774"/>
    </row>
    <row r="109" spans="1:20" s="8" customFormat="1" ht="12.75" customHeight="1">
      <c r="A109" s="758" t="e">
        <v>#N/A</v>
      </c>
      <c r="B109" s="758" t="e">
        <v>#N/A</v>
      </c>
      <c r="C109" s="758" t="e">
        <v>#N/A</v>
      </c>
      <c r="D109" s="760" t="e">
        <v>#N/A</v>
      </c>
      <c r="E109" s="763" t="e">
        <v>#N/A</v>
      </c>
      <c r="F109" s="17">
        <v>30</v>
      </c>
      <c r="G109" s="16" t="s">
        <v>356</v>
      </c>
      <c r="H109" s="763" t="e">
        <v>#N/A</v>
      </c>
      <c r="I109" s="763" t="e">
        <v>#N/A</v>
      </c>
      <c r="J109" s="763" t="e">
        <v>#N/A</v>
      </c>
      <c r="K109" s="760" t="e">
        <v>#N/A</v>
      </c>
      <c r="L109" s="769" t="e">
        <v>#N/A</v>
      </c>
      <c r="M109" s="769" t="e">
        <v>#N/A</v>
      </c>
      <c r="N109" s="763" t="e">
        <v>#N/A</v>
      </c>
      <c r="O109" s="779" t="e">
        <v>#N/A</v>
      </c>
      <c r="P109" s="778"/>
      <c r="Q109" s="774"/>
      <c r="R109" s="774"/>
      <c r="S109" s="774"/>
      <c r="T109" s="774"/>
    </row>
    <row r="110" spans="1:20" s="8" customFormat="1" ht="12.75" customHeight="1">
      <c r="A110" s="758"/>
      <c r="B110" s="758" t="e">
        <v>#N/A</v>
      </c>
      <c r="C110" s="758" t="e">
        <v>#N/A</v>
      </c>
      <c r="D110" s="760" t="e">
        <v>#N/A</v>
      </c>
      <c r="E110" s="763" t="e">
        <v>#N/A</v>
      </c>
      <c r="F110" s="17">
        <v>40</v>
      </c>
      <c r="G110" s="16" t="s">
        <v>207</v>
      </c>
      <c r="H110" s="763" t="e">
        <v>#N/A</v>
      </c>
      <c r="I110" s="763" t="e">
        <v>#N/A</v>
      </c>
      <c r="J110" s="763" t="e">
        <v>#N/A</v>
      </c>
      <c r="K110" s="760" t="e">
        <v>#N/A</v>
      </c>
      <c r="L110" s="769" t="e">
        <v>#N/A</v>
      </c>
      <c r="M110" s="769" t="e">
        <v>#N/A</v>
      </c>
      <c r="N110" s="763" t="e">
        <v>#N/A</v>
      </c>
      <c r="O110" s="779" t="e">
        <v>#N/A</v>
      </c>
      <c r="P110" s="778"/>
      <c r="Q110" s="774"/>
      <c r="R110" s="774"/>
      <c r="S110" s="774"/>
      <c r="T110" s="774"/>
    </row>
    <row r="111" spans="1:20" s="8" customFormat="1" ht="12.75" customHeight="1">
      <c r="A111" s="758" t="e">
        <v>#N/A</v>
      </c>
      <c r="B111" s="758" t="e">
        <v>#N/A</v>
      </c>
      <c r="C111" s="758" t="e">
        <v>#N/A</v>
      </c>
      <c r="D111" s="760" t="e">
        <v>#N/A</v>
      </c>
      <c r="E111" s="763" t="e">
        <v>#N/A</v>
      </c>
      <c r="F111" s="51">
        <v>41</v>
      </c>
      <c r="G111" s="60" t="s">
        <v>1189</v>
      </c>
      <c r="H111" s="763" t="e">
        <v>#N/A</v>
      </c>
      <c r="I111" s="763" t="e">
        <v>#N/A</v>
      </c>
      <c r="J111" s="763" t="e">
        <v>#N/A</v>
      </c>
      <c r="K111" s="760" t="e">
        <v>#N/A</v>
      </c>
      <c r="L111" s="769" t="e">
        <v>#N/A</v>
      </c>
      <c r="M111" s="769" t="e">
        <v>#N/A</v>
      </c>
      <c r="N111" s="763" t="e">
        <v>#N/A</v>
      </c>
      <c r="O111" s="779" t="e">
        <v>#N/A</v>
      </c>
      <c r="P111" s="778"/>
      <c r="Q111" s="774"/>
      <c r="R111" s="774"/>
      <c r="S111" s="774"/>
      <c r="T111" s="774"/>
    </row>
    <row r="112" spans="1:20" s="8" customFormat="1" ht="12.75" customHeight="1">
      <c r="A112" s="758"/>
      <c r="B112" s="758" t="e">
        <v>#N/A</v>
      </c>
      <c r="C112" s="758" t="e">
        <v>#N/A</v>
      </c>
      <c r="D112" s="760" t="e">
        <v>#N/A</v>
      </c>
      <c r="E112" s="763" t="e">
        <v>#N/A</v>
      </c>
      <c r="F112" s="51">
        <v>42</v>
      </c>
      <c r="G112" s="60" t="s">
        <v>1190</v>
      </c>
      <c r="H112" s="763" t="e">
        <v>#N/A</v>
      </c>
      <c r="I112" s="763" t="e">
        <v>#N/A</v>
      </c>
      <c r="J112" s="763" t="e">
        <v>#N/A</v>
      </c>
      <c r="K112" s="760" t="e">
        <v>#N/A</v>
      </c>
      <c r="L112" s="769" t="e">
        <v>#N/A</v>
      </c>
      <c r="M112" s="769" t="e">
        <v>#N/A</v>
      </c>
      <c r="N112" s="763" t="e">
        <v>#N/A</v>
      </c>
      <c r="O112" s="779" t="e">
        <v>#N/A</v>
      </c>
      <c r="P112" s="778"/>
      <c r="Q112" s="774"/>
      <c r="R112" s="774"/>
      <c r="S112" s="774"/>
      <c r="T112" s="774"/>
    </row>
    <row r="113" spans="1:20" s="8" customFormat="1" ht="12.75" customHeight="1">
      <c r="A113" s="758" t="e">
        <v>#N/A</v>
      </c>
      <c r="B113" s="758" t="e">
        <v>#N/A</v>
      </c>
      <c r="C113" s="758" t="e">
        <v>#N/A</v>
      </c>
      <c r="D113" s="760" t="e">
        <v>#N/A</v>
      </c>
      <c r="E113" s="763" t="e">
        <v>#N/A</v>
      </c>
      <c r="F113" s="17">
        <v>50</v>
      </c>
      <c r="G113" s="16" t="s">
        <v>208</v>
      </c>
      <c r="H113" s="763" t="e">
        <v>#N/A</v>
      </c>
      <c r="I113" s="763" t="e">
        <v>#N/A</v>
      </c>
      <c r="J113" s="763" t="e">
        <v>#N/A</v>
      </c>
      <c r="K113" s="760" t="e">
        <v>#N/A</v>
      </c>
      <c r="L113" s="769" t="e">
        <v>#N/A</v>
      </c>
      <c r="M113" s="769" t="e">
        <v>#N/A</v>
      </c>
      <c r="N113" s="763" t="e">
        <v>#N/A</v>
      </c>
      <c r="O113" s="779" t="e">
        <v>#N/A</v>
      </c>
      <c r="P113" s="778"/>
      <c r="Q113" s="774"/>
      <c r="R113" s="774"/>
      <c r="S113" s="774"/>
      <c r="T113" s="774"/>
    </row>
    <row r="114" spans="1:20" s="8" customFormat="1" ht="30.6">
      <c r="A114" s="757"/>
      <c r="B114" s="757" t="e">
        <v>#N/A</v>
      </c>
      <c r="C114" s="757" t="e">
        <v>#N/A</v>
      </c>
      <c r="D114" s="761" t="e">
        <v>#N/A</v>
      </c>
      <c r="E114" s="764" t="e">
        <v>#N/A</v>
      </c>
      <c r="F114" s="51">
        <v>99</v>
      </c>
      <c r="G114" s="60" t="s">
        <v>1744</v>
      </c>
      <c r="H114" s="764" t="e">
        <v>#N/A</v>
      </c>
      <c r="I114" s="764" t="e">
        <v>#N/A</v>
      </c>
      <c r="J114" s="764" t="e">
        <v>#N/A</v>
      </c>
      <c r="K114" s="761" t="e">
        <v>#N/A</v>
      </c>
      <c r="L114" s="770" t="e">
        <v>#N/A</v>
      </c>
      <c r="M114" s="770" t="e">
        <v>#N/A</v>
      </c>
      <c r="N114" s="764" t="e">
        <v>#N/A</v>
      </c>
      <c r="O114" s="779" t="e">
        <v>#N/A</v>
      </c>
      <c r="P114" s="778"/>
      <c r="Q114" s="774"/>
      <c r="R114" s="774"/>
      <c r="S114" s="774"/>
      <c r="T114" s="774"/>
    </row>
    <row r="115" spans="1:20" s="8" customFormat="1" ht="163.5" customHeight="1">
      <c r="A115" s="16" t="s">
        <v>1574</v>
      </c>
      <c r="B115" s="16" t="s">
        <v>212</v>
      </c>
      <c r="C115" s="16" t="s">
        <v>4192</v>
      </c>
      <c r="D115" s="60" t="s">
        <v>1214</v>
      </c>
      <c r="E115" s="51" t="s">
        <v>337</v>
      </c>
      <c r="F115" s="60"/>
      <c r="G115" s="60"/>
      <c r="H115" s="51" t="s">
        <v>52</v>
      </c>
      <c r="I115" s="51" t="s">
        <v>101</v>
      </c>
      <c r="J115" s="51" t="s">
        <v>52</v>
      </c>
      <c r="K115" s="60" t="s">
        <v>5962</v>
      </c>
      <c r="L115" s="9" t="s">
        <v>213</v>
      </c>
      <c r="M115" s="9" t="s">
        <v>7428</v>
      </c>
      <c r="N115" s="39" t="s">
        <v>16</v>
      </c>
      <c r="O115" s="66" t="s">
        <v>5754</v>
      </c>
      <c r="P115" s="81"/>
      <c r="Q115" s="111" t="s">
        <v>128</v>
      </c>
      <c r="R115" s="111" t="s">
        <v>128</v>
      </c>
      <c r="S115" s="111" t="s">
        <v>128</v>
      </c>
      <c r="T115" s="111" t="s">
        <v>4428</v>
      </c>
    </row>
    <row r="116" spans="1:20" s="8" customFormat="1" ht="10.199999999999999">
      <c r="A116" s="756" t="s">
        <v>1575</v>
      </c>
      <c r="B116" s="756" t="s">
        <v>1383</v>
      </c>
      <c r="C116" s="756" t="s">
        <v>4193</v>
      </c>
      <c r="D116" s="759" t="s">
        <v>1443</v>
      </c>
      <c r="E116" s="762" t="s">
        <v>27</v>
      </c>
      <c r="F116" s="17">
        <v>10</v>
      </c>
      <c r="G116" s="16" t="s">
        <v>205</v>
      </c>
      <c r="H116" s="762" t="s">
        <v>52</v>
      </c>
      <c r="I116" s="762" t="s">
        <v>101</v>
      </c>
      <c r="J116" s="762" t="s">
        <v>107</v>
      </c>
      <c r="K116" s="759" t="s">
        <v>5623</v>
      </c>
      <c r="L116" s="768" t="s">
        <v>1391</v>
      </c>
      <c r="M116" s="768" t="s">
        <v>7429</v>
      </c>
      <c r="N116" s="762" t="s">
        <v>16</v>
      </c>
      <c r="O116" s="779" t="s">
        <v>6428</v>
      </c>
      <c r="P116" s="778"/>
      <c r="Q116" s="774" t="s">
        <v>128</v>
      </c>
      <c r="R116" s="774" t="s">
        <v>128</v>
      </c>
      <c r="S116" s="774" t="s">
        <v>128</v>
      </c>
      <c r="T116" s="774" t="s">
        <v>5622</v>
      </c>
    </row>
    <row r="117" spans="1:20" s="8" customFormat="1" ht="12.75" customHeight="1">
      <c r="A117" s="758" t="e">
        <v>#N/A</v>
      </c>
      <c r="B117" s="758" t="e">
        <v>#N/A</v>
      </c>
      <c r="C117" s="758" t="e">
        <v>#N/A</v>
      </c>
      <c r="D117" s="760" t="e">
        <v>#N/A</v>
      </c>
      <c r="E117" s="763" t="e">
        <v>#N/A</v>
      </c>
      <c r="F117" s="17">
        <v>20</v>
      </c>
      <c r="G117" s="16" t="s">
        <v>1187</v>
      </c>
      <c r="H117" s="763" t="e">
        <v>#N/A</v>
      </c>
      <c r="I117" s="763" t="e">
        <v>#N/A</v>
      </c>
      <c r="J117" s="763" t="e">
        <v>#N/A</v>
      </c>
      <c r="K117" s="760" t="e">
        <v>#N/A</v>
      </c>
      <c r="L117" s="769" t="e">
        <v>#N/A</v>
      </c>
      <c r="M117" s="769" t="e">
        <v>#N/A</v>
      </c>
      <c r="N117" s="763" t="e">
        <v>#N/A</v>
      </c>
      <c r="O117" s="779" t="e">
        <v>#N/A</v>
      </c>
      <c r="P117" s="778"/>
      <c r="Q117" s="774"/>
      <c r="R117" s="774"/>
      <c r="S117" s="774"/>
      <c r="T117" s="774"/>
    </row>
    <row r="118" spans="1:20" s="8" customFormat="1" ht="12.75" customHeight="1">
      <c r="A118" s="758" t="e">
        <v>#N/A</v>
      </c>
      <c r="B118" s="758" t="e">
        <v>#N/A</v>
      </c>
      <c r="C118" s="758" t="e">
        <v>#N/A</v>
      </c>
      <c r="D118" s="760" t="e">
        <v>#N/A</v>
      </c>
      <c r="E118" s="763" t="e">
        <v>#N/A</v>
      </c>
      <c r="F118" s="51">
        <v>21</v>
      </c>
      <c r="G118" s="60" t="s">
        <v>206</v>
      </c>
      <c r="H118" s="763" t="e">
        <v>#N/A</v>
      </c>
      <c r="I118" s="763" t="e">
        <v>#N/A</v>
      </c>
      <c r="J118" s="763" t="e">
        <v>#N/A</v>
      </c>
      <c r="K118" s="760" t="e">
        <v>#N/A</v>
      </c>
      <c r="L118" s="769" t="e">
        <v>#N/A</v>
      </c>
      <c r="M118" s="769" t="e">
        <v>#N/A</v>
      </c>
      <c r="N118" s="763" t="e">
        <v>#N/A</v>
      </c>
      <c r="O118" s="779" t="e">
        <v>#N/A</v>
      </c>
      <c r="P118" s="778"/>
      <c r="Q118" s="774"/>
      <c r="R118" s="774"/>
      <c r="S118" s="774"/>
      <c r="T118" s="774"/>
    </row>
    <row r="119" spans="1:20" s="8" customFormat="1" ht="20.399999999999999">
      <c r="A119" s="758" t="e">
        <v>#N/A</v>
      </c>
      <c r="B119" s="758" t="e">
        <v>#N/A</v>
      </c>
      <c r="C119" s="758" t="e">
        <v>#N/A</v>
      </c>
      <c r="D119" s="760" t="e">
        <v>#N/A</v>
      </c>
      <c r="E119" s="763" t="e">
        <v>#N/A</v>
      </c>
      <c r="F119" s="51">
        <v>22</v>
      </c>
      <c r="G119" s="60" t="s">
        <v>1188</v>
      </c>
      <c r="H119" s="763" t="e">
        <v>#N/A</v>
      </c>
      <c r="I119" s="763" t="e">
        <v>#N/A</v>
      </c>
      <c r="J119" s="763" t="e">
        <v>#N/A</v>
      </c>
      <c r="K119" s="760" t="e">
        <v>#N/A</v>
      </c>
      <c r="L119" s="769" t="e">
        <v>#N/A</v>
      </c>
      <c r="M119" s="769" t="e">
        <v>#N/A</v>
      </c>
      <c r="N119" s="763" t="e">
        <v>#N/A</v>
      </c>
      <c r="O119" s="779" t="e">
        <v>#N/A</v>
      </c>
      <c r="P119" s="778"/>
      <c r="Q119" s="774"/>
      <c r="R119" s="774"/>
      <c r="S119" s="774"/>
      <c r="T119" s="774"/>
    </row>
    <row r="120" spans="1:20" s="8" customFormat="1" ht="12.75" customHeight="1">
      <c r="A120" s="758" t="e">
        <v>#N/A</v>
      </c>
      <c r="B120" s="758" t="e">
        <v>#N/A</v>
      </c>
      <c r="C120" s="758" t="e">
        <v>#N/A</v>
      </c>
      <c r="D120" s="760" t="e">
        <v>#N/A</v>
      </c>
      <c r="E120" s="763" t="e">
        <v>#N/A</v>
      </c>
      <c r="F120" s="17">
        <v>30</v>
      </c>
      <c r="G120" s="16" t="s">
        <v>356</v>
      </c>
      <c r="H120" s="763" t="e">
        <v>#N/A</v>
      </c>
      <c r="I120" s="763" t="e">
        <v>#N/A</v>
      </c>
      <c r="J120" s="763" t="e">
        <v>#N/A</v>
      </c>
      <c r="K120" s="760" t="e">
        <v>#N/A</v>
      </c>
      <c r="L120" s="769" t="e">
        <v>#N/A</v>
      </c>
      <c r="M120" s="769" t="e">
        <v>#N/A</v>
      </c>
      <c r="N120" s="763" t="e">
        <v>#N/A</v>
      </c>
      <c r="O120" s="779" t="e">
        <v>#N/A</v>
      </c>
      <c r="P120" s="778"/>
      <c r="Q120" s="774"/>
      <c r="R120" s="774"/>
      <c r="S120" s="774"/>
      <c r="T120" s="774"/>
    </row>
    <row r="121" spans="1:20" s="8" customFormat="1" ht="12.75" customHeight="1">
      <c r="A121" s="758" t="e">
        <v>#N/A</v>
      </c>
      <c r="B121" s="758" t="e">
        <v>#N/A</v>
      </c>
      <c r="C121" s="758" t="e">
        <v>#N/A</v>
      </c>
      <c r="D121" s="760" t="e">
        <v>#N/A</v>
      </c>
      <c r="E121" s="763" t="e">
        <v>#N/A</v>
      </c>
      <c r="F121" s="17">
        <v>40</v>
      </c>
      <c r="G121" s="16" t="s">
        <v>207</v>
      </c>
      <c r="H121" s="763" t="e">
        <v>#N/A</v>
      </c>
      <c r="I121" s="763" t="e">
        <v>#N/A</v>
      </c>
      <c r="J121" s="763" t="e">
        <v>#N/A</v>
      </c>
      <c r="K121" s="760" t="e">
        <v>#N/A</v>
      </c>
      <c r="L121" s="769" t="e">
        <v>#N/A</v>
      </c>
      <c r="M121" s="769" t="e">
        <v>#N/A</v>
      </c>
      <c r="N121" s="763" t="e">
        <v>#N/A</v>
      </c>
      <c r="O121" s="779" t="e">
        <v>#N/A</v>
      </c>
      <c r="P121" s="778"/>
      <c r="Q121" s="774"/>
      <c r="R121" s="774"/>
      <c r="S121" s="774"/>
      <c r="T121" s="774"/>
    </row>
    <row r="122" spans="1:20" s="8" customFormat="1" ht="12.75" customHeight="1">
      <c r="A122" s="758" t="e">
        <v>#N/A</v>
      </c>
      <c r="B122" s="758" t="e">
        <v>#N/A</v>
      </c>
      <c r="C122" s="758" t="e">
        <v>#N/A</v>
      </c>
      <c r="D122" s="760" t="e">
        <v>#N/A</v>
      </c>
      <c r="E122" s="763" t="e">
        <v>#N/A</v>
      </c>
      <c r="F122" s="51">
        <v>41</v>
      </c>
      <c r="G122" s="60" t="s">
        <v>1189</v>
      </c>
      <c r="H122" s="763" t="e">
        <v>#N/A</v>
      </c>
      <c r="I122" s="763" t="e">
        <v>#N/A</v>
      </c>
      <c r="J122" s="763" t="e">
        <v>#N/A</v>
      </c>
      <c r="K122" s="760" t="e">
        <v>#N/A</v>
      </c>
      <c r="L122" s="769" t="e">
        <v>#N/A</v>
      </c>
      <c r="M122" s="769" t="e">
        <v>#N/A</v>
      </c>
      <c r="N122" s="763" t="e">
        <v>#N/A</v>
      </c>
      <c r="O122" s="779" t="e">
        <v>#N/A</v>
      </c>
      <c r="P122" s="778"/>
      <c r="Q122" s="774"/>
      <c r="R122" s="774"/>
      <c r="S122" s="774"/>
      <c r="T122" s="774"/>
    </row>
    <row r="123" spans="1:20" s="8" customFormat="1" ht="12.75" customHeight="1">
      <c r="A123" s="758" t="e">
        <v>#N/A</v>
      </c>
      <c r="B123" s="758" t="e">
        <v>#N/A</v>
      </c>
      <c r="C123" s="758" t="e">
        <v>#N/A</v>
      </c>
      <c r="D123" s="760" t="e">
        <v>#N/A</v>
      </c>
      <c r="E123" s="763" t="e">
        <v>#N/A</v>
      </c>
      <c r="F123" s="51">
        <v>42</v>
      </c>
      <c r="G123" s="60" t="s">
        <v>1190</v>
      </c>
      <c r="H123" s="763" t="e">
        <v>#N/A</v>
      </c>
      <c r="I123" s="763" t="e">
        <v>#N/A</v>
      </c>
      <c r="J123" s="763" t="e">
        <v>#N/A</v>
      </c>
      <c r="K123" s="760" t="e">
        <v>#N/A</v>
      </c>
      <c r="L123" s="769" t="e">
        <v>#N/A</v>
      </c>
      <c r="M123" s="769" t="e">
        <v>#N/A</v>
      </c>
      <c r="N123" s="763" t="e">
        <v>#N/A</v>
      </c>
      <c r="O123" s="779" t="e">
        <v>#N/A</v>
      </c>
      <c r="P123" s="778"/>
      <c r="Q123" s="774"/>
      <c r="R123" s="774"/>
      <c r="S123" s="774"/>
      <c r="T123" s="774"/>
    </row>
    <row r="124" spans="1:20" s="8" customFormat="1" ht="12.75" customHeight="1">
      <c r="A124" s="758" t="e">
        <v>#N/A</v>
      </c>
      <c r="B124" s="758" t="e">
        <v>#N/A</v>
      </c>
      <c r="C124" s="757" t="e">
        <v>#N/A</v>
      </c>
      <c r="D124" s="760" t="e">
        <v>#N/A</v>
      </c>
      <c r="E124" s="763" t="e">
        <v>#N/A</v>
      </c>
      <c r="F124" s="17">
        <v>50</v>
      </c>
      <c r="G124" s="67" t="s">
        <v>208</v>
      </c>
      <c r="H124" s="763" t="e">
        <v>#N/A</v>
      </c>
      <c r="I124" s="763" t="e">
        <v>#N/A</v>
      </c>
      <c r="J124" s="763" t="e">
        <v>#N/A</v>
      </c>
      <c r="K124" s="761" t="e">
        <v>#N/A</v>
      </c>
      <c r="L124" s="770" t="e">
        <v>#N/A</v>
      </c>
      <c r="M124" s="770" t="e">
        <v>#N/A</v>
      </c>
      <c r="N124" s="764" t="e">
        <v>#N/A</v>
      </c>
      <c r="O124" s="779" t="e">
        <v>#N/A</v>
      </c>
      <c r="P124" s="778"/>
      <c r="Q124" s="774"/>
      <c r="R124" s="774"/>
      <c r="S124" s="774"/>
      <c r="T124" s="774"/>
    </row>
    <row r="125" spans="1:20" ht="23.25" customHeight="1">
      <c r="A125" s="756" t="s">
        <v>1576</v>
      </c>
      <c r="B125" s="756" t="s">
        <v>5680</v>
      </c>
      <c r="C125" s="756" t="s">
        <v>5681</v>
      </c>
      <c r="D125" s="759" t="s">
        <v>3751</v>
      </c>
      <c r="E125" s="762" t="s">
        <v>27</v>
      </c>
      <c r="F125" s="51" t="s">
        <v>33</v>
      </c>
      <c r="G125" s="42" t="s">
        <v>210</v>
      </c>
      <c r="H125" s="762" t="s">
        <v>52</v>
      </c>
      <c r="I125" s="762" t="s">
        <v>101</v>
      </c>
      <c r="J125" s="762" t="s">
        <v>107</v>
      </c>
      <c r="K125" s="768" t="s">
        <v>5944</v>
      </c>
      <c r="L125" s="768" t="s">
        <v>1391</v>
      </c>
      <c r="M125" s="768" t="s">
        <v>7430</v>
      </c>
      <c r="N125" s="762" t="s">
        <v>16</v>
      </c>
      <c r="O125" s="779" t="s">
        <v>6097</v>
      </c>
      <c r="P125" s="778"/>
      <c r="Q125" s="774" t="s">
        <v>128</v>
      </c>
      <c r="R125" s="774" t="s">
        <v>128</v>
      </c>
      <c r="S125" s="774" t="s">
        <v>128</v>
      </c>
      <c r="T125" s="774" t="s">
        <v>5622</v>
      </c>
    </row>
    <row r="126" spans="1:20" ht="20.399999999999999">
      <c r="A126" s="758" t="e">
        <v>#N/A</v>
      </c>
      <c r="B126" s="758" t="e">
        <v>#N/A</v>
      </c>
      <c r="C126" s="758" t="e">
        <v>#N/A</v>
      </c>
      <c r="D126" s="760" t="e">
        <v>#N/A</v>
      </c>
      <c r="E126" s="763" t="e">
        <v>#N/A</v>
      </c>
      <c r="F126" s="51" t="s">
        <v>34</v>
      </c>
      <c r="G126" s="9" t="s">
        <v>211</v>
      </c>
      <c r="H126" s="763" t="e">
        <v>#N/A</v>
      </c>
      <c r="I126" s="763" t="e">
        <v>#N/A</v>
      </c>
      <c r="J126" s="763" t="e">
        <v>#N/A</v>
      </c>
      <c r="K126" s="769" t="e">
        <v>#N/A</v>
      </c>
      <c r="L126" s="769" t="e">
        <v>#N/A</v>
      </c>
      <c r="M126" s="769" t="e">
        <v>#N/A</v>
      </c>
      <c r="N126" s="763" t="e">
        <v>#N/A</v>
      </c>
      <c r="O126" s="779" t="e">
        <v>#N/A</v>
      </c>
      <c r="P126" s="778"/>
      <c r="Q126" s="774"/>
      <c r="R126" s="774"/>
      <c r="S126" s="774"/>
      <c r="T126" s="774"/>
    </row>
    <row r="127" spans="1:20">
      <c r="A127" s="758" t="e">
        <v>#N/A</v>
      </c>
      <c r="B127" s="758" t="e">
        <v>#N/A</v>
      </c>
      <c r="C127" s="758" t="e">
        <v>#N/A</v>
      </c>
      <c r="D127" s="760" t="e">
        <v>#N/A</v>
      </c>
      <c r="E127" s="763" t="e">
        <v>#N/A</v>
      </c>
      <c r="F127" s="51" t="s">
        <v>202</v>
      </c>
      <c r="G127" s="9" t="s">
        <v>1208</v>
      </c>
      <c r="H127" s="763" t="e">
        <v>#N/A</v>
      </c>
      <c r="I127" s="763" t="e">
        <v>#N/A</v>
      </c>
      <c r="J127" s="763" t="e">
        <v>#N/A</v>
      </c>
      <c r="K127" s="769" t="e">
        <v>#N/A</v>
      </c>
      <c r="L127" s="769" t="e">
        <v>#N/A</v>
      </c>
      <c r="M127" s="769" t="e">
        <v>#N/A</v>
      </c>
      <c r="N127" s="763" t="e">
        <v>#N/A</v>
      </c>
      <c r="O127" s="779" t="e">
        <v>#N/A</v>
      </c>
      <c r="P127" s="778"/>
      <c r="Q127" s="774"/>
      <c r="R127" s="774"/>
      <c r="S127" s="774"/>
      <c r="T127" s="774"/>
    </row>
    <row r="128" spans="1:20">
      <c r="A128" s="758" t="e">
        <v>#N/A</v>
      </c>
      <c r="B128" s="758" t="e">
        <v>#N/A</v>
      </c>
      <c r="C128" s="758" t="e">
        <v>#N/A</v>
      </c>
      <c r="D128" s="760" t="e">
        <v>#N/A</v>
      </c>
      <c r="E128" s="763" t="e">
        <v>#N/A</v>
      </c>
      <c r="F128" s="51" t="s">
        <v>203</v>
      </c>
      <c r="G128" s="9" t="s">
        <v>1213</v>
      </c>
      <c r="H128" s="763" t="e">
        <v>#N/A</v>
      </c>
      <c r="I128" s="763" t="e">
        <v>#N/A</v>
      </c>
      <c r="J128" s="763" t="e">
        <v>#N/A</v>
      </c>
      <c r="K128" s="769" t="e">
        <v>#N/A</v>
      </c>
      <c r="L128" s="769" t="e">
        <v>#N/A</v>
      </c>
      <c r="M128" s="769" t="e">
        <v>#N/A</v>
      </c>
      <c r="N128" s="763" t="e">
        <v>#N/A</v>
      </c>
      <c r="O128" s="779" t="e">
        <v>#N/A</v>
      </c>
      <c r="P128" s="778"/>
      <c r="Q128" s="774"/>
      <c r="R128" s="774"/>
      <c r="S128" s="774"/>
      <c r="T128" s="774"/>
    </row>
    <row r="129" spans="1:20">
      <c r="A129" s="758" t="e">
        <v>#N/A</v>
      </c>
      <c r="B129" s="758" t="e">
        <v>#N/A</v>
      </c>
      <c r="C129" s="758" t="e">
        <v>#N/A</v>
      </c>
      <c r="D129" s="760" t="e">
        <v>#N/A</v>
      </c>
      <c r="E129" s="763" t="e">
        <v>#N/A</v>
      </c>
      <c r="F129" s="45" t="s">
        <v>261</v>
      </c>
      <c r="G129" s="9" t="s">
        <v>1212</v>
      </c>
      <c r="H129" s="763" t="e">
        <v>#N/A</v>
      </c>
      <c r="I129" s="763" t="e">
        <v>#N/A</v>
      </c>
      <c r="J129" s="763" t="e">
        <v>#N/A</v>
      </c>
      <c r="K129" s="769" t="e">
        <v>#N/A</v>
      </c>
      <c r="L129" s="769" t="e">
        <v>#N/A</v>
      </c>
      <c r="M129" s="769" t="e">
        <v>#N/A</v>
      </c>
      <c r="N129" s="763" t="e">
        <v>#N/A</v>
      </c>
      <c r="O129" s="779" t="e">
        <v>#N/A</v>
      </c>
      <c r="P129" s="778"/>
      <c r="Q129" s="774"/>
      <c r="R129" s="774"/>
      <c r="S129" s="774"/>
      <c r="T129" s="774"/>
    </row>
    <row r="130" spans="1:20">
      <c r="A130" s="758" t="e">
        <v>#N/A</v>
      </c>
      <c r="B130" s="758" t="e">
        <v>#N/A</v>
      </c>
      <c r="C130" s="758" t="e">
        <v>#N/A</v>
      </c>
      <c r="D130" s="760" t="e">
        <v>#N/A</v>
      </c>
      <c r="E130" s="763" t="e">
        <v>#N/A</v>
      </c>
      <c r="F130" s="51" t="s">
        <v>31</v>
      </c>
      <c r="G130" s="9" t="s">
        <v>1211</v>
      </c>
      <c r="H130" s="763" t="e">
        <v>#N/A</v>
      </c>
      <c r="I130" s="763" t="e">
        <v>#N/A</v>
      </c>
      <c r="J130" s="763" t="e">
        <v>#N/A</v>
      </c>
      <c r="K130" s="769" t="e">
        <v>#N/A</v>
      </c>
      <c r="L130" s="769" t="e">
        <v>#N/A</v>
      </c>
      <c r="M130" s="769" t="e">
        <v>#N/A</v>
      </c>
      <c r="N130" s="763" t="e">
        <v>#N/A</v>
      </c>
      <c r="O130" s="779" t="e">
        <v>#N/A</v>
      </c>
      <c r="P130" s="778"/>
      <c r="Q130" s="774"/>
      <c r="R130" s="774"/>
      <c r="S130" s="774"/>
      <c r="T130" s="774"/>
    </row>
    <row r="131" spans="1:20">
      <c r="A131" s="758" t="e">
        <v>#N/A</v>
      </c>
      <c r="B131" s="758" t="e">
        <v>#N/A</v>
      </c>
      <c r="C131" s="758" t="e">
        <v>#N/A</v>
      </c>
      <c r="D131" s="760" t="e">
        <v>#N/A</v>
      </c>
      <c r="E131" s="763" t="e">
        <v>#N/A</v>
      </c>
      <c r="F131" s="51" t="s">
        <v>273</v>
      </c>
      <c r="G131" s="9" t="s">
        <v>1210</v>
      </c>
      <c r="H131" s="763" t="e">
        <v>#N/A</v>
      </c>
      <c r="I131" s="763" t="e">
        <v>#N/A</v>
      </c>
      <c r="J131" s="763" t="e">
        <v>#N/A</v>
      </c>
      <c r="K131" s="769" t="e">
        <v>#N/A</v>
      </c>
      <c r="L131" s="769" t="e">
        <v>#N/A</v>
      </c>
      <c r="M131" s="769" t="e">
        <v>#N/A</v>
      </c>
      <c r="N131" s="763" t="e">
        <v>#N/A</v>
      </c>
      <c r="O131" s="779" t="e">
        <v>#N/A</v>
      </c>
      <c r="P131" s="778"/>
      <c r="Q131" s="774"/>
      <c r="R131" s="774"/>
      <c r="S131" s="774"/>
      <c r="T131" s="774"/>
    </row>
    <row r="132" spans="1:20">
      <c r="A132" s="758" t="e">
        <v>#N/A</v>
      </c>
      <c r="B132" s="758" t="e">
        <v>#N/A</v>
      </c>
      <c r="C132" s="758" t="e">
        <v>#N/A</v>
      </c>
      <c r="D132" s="760" t="e">
        <v>#N/A</v>
      </c>
      <c r="E132" s="763" t="e">
        <v>#N/A</v>
      </c>
      <c r="F132" s="51">
        <v>98</v>
      </c>
      <c r="G132" s="9" t="s">
        <v>208</v>
      </c>
      <c r="H132" s="763" t="e">
        <v>#N/A</v>
      </c>
      <c r="I132" s="763" t="e">
        <v>#N/A</v>
      </c>
      <c r="J132" s="763" t="e">
        <v>#N/A</v>
      </c>
      <c r="K132" s="769" t="e">
        <v>#N/A</v>
      </c>
      <c r="L132" s="769" t="e">
        <v>#N/A</v>
      </c>
      <c r="M132" s="769" t="e">
        <v>#N/A</v>
      </c>
      <c r="N132" s="763" t="e">
        <v>#N/A</v>
      </c>
      <c r="O132" s="779" t="e">
        <v>#N/A</v>
      </c>
      <c r="P132" s="778"/>
      <c r="Q132" s="774"/>
      <c r="R132" s="774"/>
      <c r="S132" s="774"/>
      <c r="T132" s="774"/>
    </row>
    <row r="133" spans="1:20">
      <c r="A133" s="758" t="e">
        <v>#N/A</v>
      </c>
      <c r="B133" s="758" t="e">
        <v>#N/A</v>
      </c>
      <c r="C133" s="757" t="e">
        <v>#N/A</v>
      </c>
      <c r="D133" s="760" t="e">
        <v>#N/A</v>
      </c>
      <c r="E133" s="764" t="e">
        <v>#N/A</v>
      </c>
      <c r="F133" s="51" t="s">
        <v>181</v>
      </c>
      <c r="G133" s="424" t="s">
        <v>4879</v>
      </c>
      <c r="H133" s="763" t="e">
        <v>#N/A</v>
      </c>
      <c r="I133" s="763" t="e">
        <v>#N/A</v>
      </c>
      <c r="J133" s="763" t="e">
        <v>#N/A</v>
      </c>
      <c r="K133" s="770" t="e">
        <v>#N/A</v>
      </c>
      <c r="L133" s="770" t="e">
        <v>#N/A</v>
      </c>
      <c r="M133" s="770" t="e">
        <v>#N/A</v>
      </c>
      <c r="N133" s="764" t="e">
        <v>#N/A</v>
      </c>
      <c r="O133" s="779" t="e">
        <v>#N/A</v>
      </c>
      <c r="P133" s="778"/>
      <c r="Q133" s="774"/>
      <c r="R133" s="774"/>
      <c r="S133" s="774"/>
      <c r="T133" s="774"/>
    </row>
    <row r="134" spans="1:20" s="8" customFormat="1" ht="182.25" customHeight="1">
      <c r="A134" s="16" t="s">
        <v>1577</v>
      </c>
      <c r="B134" s="16" t="s">
        <v>45</v>
      </c>
      <c r="C134" s="16" t="s">
        <v>4195</v>
      </c>
      <c r="D134" s="60" t="s">
        <v>942</v>
      </c>
      <c r="E134" s="51" t="s">
        <v>121</v>
      </c>
      <c r="F134" s="51"/>
      <c r="G134" s="60"/>
      <c r="H134" s="51" t="s">
        <v>52</v>
      </c>
      <c r="I134" s="51" t="s">
        <v>101</v>
      </c>
      <c r="J134" s="51" t="s">
        <v>52</v>
      </c>
      <c r="K134" s="60" t="s">
        <v>7883</v>
      </c>
      <c r="L134" s="9" t="s">
        <v>901</v>
      </c>
      <c r="M134" s="9" t="s">
        <v>7431</v>
      </c>
      <c r="N134" s="39" t="s">
        <v>16</v>
      </c>
      <c r="O134" s="66" t="s">
        <v>7806</v>
      </c>
      <c r="P134" s="81"/>
      <c r="Q134" s="111" t="s">
        <v>128</v>
      </c>
      <c r="R134" s="111" t="s">
        <v>128</v>
      </c>
      <c r="S134" s="111" t="s">
        <v>128</v>
      </c>
      <c r="T134" s="111" t="s">
        <v>7802</v>
      </c>
    </row>
    <row r="135" spans="1:20" s="8" customFormat="1" ht="18" customHeight="1">
      <c r="A135" s="756" t="s">
        <v>1578</v>
      </c>
      <c r="B135" s="756" t="s">
        <v>1351</v>
      </c>
      <c r="C135" s="756" t="s">
        <v>4196</v>
      </c>
      <c r="D135" s="759" t="s">
        <v>3121</v>
      </c>
      <c r="E135" s="762" t="s">
        <v>27</v>
      </c>
      <c r="F135" s="45" t="s">
        <v>33</v>
      </c>
      <c r="G135" s="60" t="s">
        <v>3990</v>
      </c>
      <c r="H135" s="762" t="s">
        <v>52</v>
      </c>
      <c r="I135" s="762" t="s">
        <v>101</v>
      </c>
      <c r="J135" s="762" t="s">
        <v>107</v>
      </c>
      <c r="K135" s="759" t="s">
        <v>5642</v>
      </c>
      <c r="L135" s="768" t="s">
        <v>944</v>
      </c>
      <c r="M135" s="768" t="s">
        <v>7413</v>
      </c>
      <c r="N135" s="762" t="s">
        <v>16</v>
      </c>
      <c r="O135" s="759" t="s">
        <v>6098</v>
      </c>
      <c r="P135" s="778"/>
      <c r="Q135" s="774" t="s">
        <v>128</v>
      </c>
      <c r="R135" s="774" t="s">
        <v>128</v>
      </c>
      <c r="S135" s="774" t="s">
        <v>128</v>
      </c>
      <c r="T135" s="774" t="s">
        <v>5622</v>
      </c>
    </row>
    <row r="136" spans="1:20" s="8" customFormat="1" ht="12.75" customHeight="1">
      <c r="A136" s="758" t="e">
        <v>#N/A</v>
      </c>
      <c r="B136" s="758" t="e">
        <v>#N/A</v>
      </c>
      <c r="C136" s="758" t="e">
        <v>#N/A</v>
      </c>
      <c r="D136" s="760" t="e">
        <v>#N/A</v>
      </c>
      <c r="E136" s="763" t="e">
        <v>#N/A</v>
      </c>
      <c r="F136" s="45" t="s">
        <v>34</v>
      </c>
      <c r="G136" s="60" t="s">
        <v>3991</v>
      </c>
      <c r="H136" s="763" t="e">
        <v>#N/A</v>
      </c>
      <c r="I136" s="763" t="e">
        <v>#N/A</v>
      </c>
      <c r="J136" s="763" t="e">
        <v>#N/A</v>
      </c>
      <c r="K136" s="760" t="e">
        <v>#N/A</v>
      </c>
      <c r="L136" s="769" t="e">
        <v>#N/A</v>
      </c>
      <c r="M136" s="769" t="e">
        <v>#N/A</v>
      </c>
      <c r="N136" s="763" t="e">
        <v>#N/A</v>
      </c>
      <c r="O136" s="760" t="e">
        <v>#N/A</v>
      </c>
      <c r="P136" s="778"/>
      <c r="Q136" s="774"/>
      <c r="R136" s="774"/>
      <c r="S136" s="774"/>
      <c r="T136" s="774"/>
    </row>
    <row r="137" spans="1:20" s="8" customFormat="1" ht="12.75" customHeight="1">
      <c r="A137" s="758" t="e">
        <v>#N/A</v>
      </c>
      <c r="B137" s="758" t="e">
        <v>#N/A</v>
      </c>
      <c r="C137" s="758" t="e">
        <v>#N/A</v>
      </c>
      <c r="D137" s="760" t="e">
        <v>#N/A</v>
      </c>
      <c r="E137" s="763" t="e">
        <v>#N/A</v>
      </c>
      <c r="F137" s="45" t="s">
        <v>202</v>
      </c>
      <c r="G137" s="60" t="s">
        <v>3992</v>
      </c>
      <c r="H137" s="763" t="e">
        <v>#N/A</v>
      </c>
      <c r="I137" s="763" t="e">
        <v>#N/A</v>
      </c>
      <c r="J137" s="763" t="e">
        <v>#N/A</v>
      </c>
      <c r="K137" s="760" t="e">
        <v>#N/A</v>
      </c>
      <c r="L137" s="769" t="e">
        <v>#N/A</v>
      </c>
      <c r="M137" s="769" t="e">
        <v>#N/A</v>
      </c>
      <c r="N137" s="763" t="e">
        <v>#N/A</v>
      </c>
      <c r="O137" s="760" t="e">
        <v>#N/A</v>
      </c>
      <c r="P137" s="778"/>
      <c r="Q137" s="774"/>
      <c r="R137" s="774"/>
      <c r="S137" s="774"/>
      <c r="T137" s="774"/>
    </row>
    <row r="138" spans="1:20" s="8" customFormat="1" ht="20.399999999999999">
      <c r="A138" s="758" t="e">
        <v>#N/A</v>
      </c>
      <c r="B138" s="758" t="e">
        <v>#N/A</v>
      </c>
      <c r="C138" s="758" t="e">
        <v>#N/A</v>
      </c>
      <c r="D138" s="760" t="e">
        <v>#N/A</v>
      </c>
      <c r="E138" s="763" t="e">
        <v>#N/A</v>
      </c>
      <c r="F138" s="45" t="s">
        <v>203</v>
      </c>
      <c r="G138" s="60" t="s">
        <v>3993</v>
      </c>
      <c r="H138" s="763" t="e">
        <v>#N/A</v>
      </c>
      <c r="I138" s="763" t="e">
        <v>#N/A</v>
      </c>
      <c r="J138" s="763" t="e">
        <v>#N/A</v>
      </c>
      <c r="K138" s="760" t="e">
        <v>#N/A</v>
      </c>
      <c r="L138" s="769" t="e">
        <v>#N/A</v>
      </c>
      <c r="M138" s="769" t="e">
        <v>#N/A</v>
      </c>
      <c r="N138" s="763" t="e">
        <v>#N/A</v>
      </c>
      <c r="O138" s="760" t="e">
        <v>#N/A</v>
      </c>
      <c r="P138" s="778"/>
      <c r="Q138" s="774"/>
      <c r="R138" s="774"/>
      <c r="S138" s="774"/>
      <c r="T138" s="774"/>
    </row>
    <row r="139" spans="1:20" s="8" customFormat="1" ht="31.5" customHeight="1">
      <c r="A139" s="758" t="e">
        <v>#N/A</v>
      </c>
      <c r="B139" s="758" t="e">
        <v>#N/A</v>
      </c>
      <c r="C139" s="758" t="e">
        <v>#N/A</v>
      </c>
      <c r="D139" s="760" t="e">
        <v>#N/A</v>
      </c>
      <c r="E139" s="763" t="e">
        <v>#N/A</v>
      </c>
      <c r="F139" s="45" t="s">
        <v>261</v>
      </c>
      <c r="G139" s="60" t="s">
        <v>4025</v>
      </c>
      <c r="H139" s="763" t="e">
        <v>#N/A</v>
      </c>
      <c r="I139" s="763" t="e">
        <v>#N/A</v>
      </c>
      <c r="J139" s="763" t="e">
        <v>#N/A</v>
      </c>
      <c r="K139" s="760" t="e">
        <v>#N/A</v>
      </c>
      <c r="L139" s="769" t="e">
        <v>#N/A</v>
      </c>
      <c r="M139" s="769" t="e">
        <v>#N/A</v>
      </c>
      <c r="N139" s="763" t="e">
        <v>#N/A</v>
      </c>
      <c r="O139" s="760" t="e">
        <v>#N/A</v>
      </c>
      <c r="P139" s="778"/>
      <c r="Q139" s="774"/>
      <c r="R139" s="774"/>
      <c r="S139" s="774"/>
      <c r="T139" s="774"/>
    </row>
    <row r="140" spans="1:20" s="8" customFormat="1" ht="23.25" customHeight="1">
      <c r="A140" s="758" t="e">
        <v>#N/A</v>
      </c>
      <c r="B140" s="758" t="e">
        <v>#N/A</v>
      </c>
      <c r="C140" s="758" t="e">
        <v>#N/A</v>
      </c>
      <c r="D140" s="760" t="e">
        <v>#N/A</v>
      </c>
      <c r="E140" s="763" t="e">
        <v>#N/A</v>
      </c>
      <c r="F140" s="45" t="s">
        <v>31</v>
      </c>
      <c r="G140" s="60" t="s">
        <v>134</v>
      </c>
      <c r="H140" s="763" t="e">
        <v>#N/A</v>
      </c>
      <c r="I140" s="763" t="e">
        <v>#N/A</v>
      </c>
      <c r="J140" s="763" t="e">
        <v>#N/A</v>
      </c>
      <c r="K140" s="760" t="e">
        <v>#N/A</v>
      </c>
      <c r="L140" s="769" t="e">
        <v>#N/A</v>
      </c>
      <c r="M140" s="769" t="e">
        <v>#N/A</v>
      </c>
      <c r="N140" s="763" t="e">
        <v>#N/A</v>
      </c>
      <c r="O140" s="760" t="e">
        <v>#N/A</v>
      </c>
      <c r="P140" s="778"/>
      <c r="Q140" s="774"/>
      <c r="R140" s="774"/>
      <c r="S140" s="774"/>
      <c r="T140" s="774"/>
    </row>
    <row r="141" spans="1:20" s="8" customFormat="1" ht="32.25" customHeight="1">
      <c r="A141" s="758" t="e">
        <v>#N/A</v>
      </c>
      <c r="B141" s="758" t="e">
        <v>#N/A</v>
      </c>
      <c r="C141" s="758" t="e">
        <v>#N/A</v>
      </c>
      <c r="D141" s="760" t="e">
        <v>#N/A</v>
      </c>
      <c r="E141" s="763" t="e">
        <v>#N/A</v>
      </c>
      <c r="F141" s="45" t="s">
        <v>273</v>
      </c>
      <c r="G141" s="60" t="s">
        <v>3994</v>
      </c>
      <c r="H141" s="763" t="e">
        <v>#N/A</v>
      </c>
      <c r="I141" s="763" t="e">
        <v>#N/A</v>
      </c>
      <c r="J141" s="763" t="e">
        <v>#N/A</v>
      </c>
      <c r="K141" s="760" t="e">
        <v>#N/A</v>
      </c>
      <c r="L141" s="769" t="e">
        <v>#N/A</v>
      </c>
      <c r="M141" s="769" t="e">
        <v>#N/A</v>
      </c>
      <c r="N141" s="763" t="e">
        <v>#N/A</v>
      </c>
      <c r="O141" s="760" t="e">
        <v>#N/A</v>
      </c>
      <c r="P141" s="778"/>
      <c r="Q141" s="774"/>
      <c r="R141" s="774"/>
      <c r="S141" s="774"/>
      <c r="T141" s="774"/>
    </row>
    <row r="142" spans="1:20" s="8" customFormat="1" ht="62.25" customHeight="1">
      <c r="A142" s="757" t="e">
        <v>#N/A</v>
      </c>
      <c r="B142" s="757" t="e">
        <v>#N/A</v>
      </c>
      <c r="C142" s="757" t="e">
        <v>#N/A</v>
      </c>
      <c r="D142" s="761" t="e">
        <v>#N/A</v>
      </c>
      <c r="E142" s="764" t="e">
        <v>#N/A</v>
      </c>
      <c r="F142" s="45" t="s">
        <v>352</v>
      </c>
      <c r="G142" s="60" t="s">
        <v>3995</v>
      </c>
      <c r="H142" s="764" t="e">
        <v>#N/A</v>
      </c>
      <c r="I142" s="764" t="e">
        <v>#N/A</v>
      </c>
      <c r="J142" s="764" t="e">
        <v>#N/A</v>
      </c>
      <c r="K142" s="761" t="e">
        <v>#N/A</v>
      </c>
      <c r="L142" s="770" t="e">
        <v>#N/A</v>
      </c>
      <c r="M142" s="770" t="e">
        <v>#N/A</v>
      </c>
      <c r="N142" s="764" t="e">
        <v>#N/A</v>
      </c>
      <c r="O142" s="761" t="e">
        <v>#N/A</v>
      </c>
      <c r="P142" s="778"/>
      <c r="Q142" s="774"/>
      <c r="R142" s="774"/>
      <c r="S142" s="774"/>
      <c r="T142" s="774"/>
    </row>
    <row r="143" spans="1:20" s="8" customFormat="1" ht="20.399999999999999">
      <c r="A143" s="207" t="s">
        <v>7836</v>
      </c>
      <c r="B143" s="207" t="s">
        <v>7872</v>
      </c>
      <c r="C143" s="399" t="s">
        <v>7873</v>
      </c>
      <c r="D143" s="131" t="s">
        <v>7877</v>
      </c>
      <c r="E143" s="132" t="s">
        <v>6165</v>
      </c>
      <c r="F143" s="33"/>
      <c r="G143" s="34"/>
      <c r="H143" s="34"/>
      <c r="I143" s="34"/>
      <c r="J143" s="34"/>
      <c r="K143" s="34"/>
      <c r="L143" s="149"/>
      <c r="M143" s="131"/>
      <c r="N143" s="137" t="s">
        <v>118</v>
      </c>
      <c r="O143" s="142"/>
      <c r="P143" s="131" t="s">
        <v>7878</v>
      </c>
      <c r="Q143" s="133" t="s">
        <v>126</v>
      </c>
      <c r="R143" s="133" t="s">
        <v>126</v>
      </c>
      <c r="S143" s="133" t="s">
        <v>128</v>
      </c>
      <c r="T143" s="130" t="s">
        <v>7722</v>
      </c>
    </row>
    <row r="144" spans="1:20" s="120" customFormat="1" ht="70.5" customHeight="1">
      <c r="A144" s="211" t="s">
        <v>2039</v>
      </c>
      <c r="B144" s="211" t="s">
        <v>1885</v>
      </c>
      <c r="C144" s="211" t="s">
        <v>4197</v>
      </c>
      <c r="D144" s="189" t="s">
        <v>7067</v>
      </c>
      <c r="E144" s="301" t="s">
        <v>3658</v>
      </c>
      <c r="F144" s="33"/>
      <c r="G144" s="34"/>
      <c r="H144" s="34"/>
      <c r="I144" s="34"/>
      <c r="J144" s="34"/>
      <c r="K144" s="34"/>
      <c r="L144" s="33"/>
      <c r="M144" s="135"/>
      <c r="N144" s="32" t="s">
        <v>118</v>
      </c>
      <c r="O144" s="34"/>
      <c r="P144" s="189" t="s">
        <v>7068</v>
      </c>
      <c r="Q144" s="143" t="s">
        <v>126</v>
      </c>
      <c r="R144" s="143" t="s">
        <v>128</v>
      </c>
      <c r="S144" s="144" t="s">
        <v>128</v>
      </c>
      <c r="T144" s="143" t="s">
        <v>7003</v>
      </c>
    </row>
    <row r="145" spans="1:20" s="8" customFormat="1" ht="59.85" customHeight="1">
      <c r="A145" s="211" t="s">
        <v>2040</v>
      </c>
      <c r="B145" s="211" t="s">
        <v>1886</v>
      </c>
      <c r="C145" s="211" t="s">
        <v>4198</v>
      </c>
      <c r="D145" s="131" t="s">
        <v>2289</v>
      </c>
      <c r="E145" s="132" t="s">
        <v>3660</v>
      </c>
      <c r="F145" s="33"/>
      <c r="G145" s="34"/>
      <c r="H145" s="34"/>
      <c r="I145" s="34"/>
      <c r="J145" s="34"/>
      <c r="K145" s="34"/>
      <c r="L145" s="149"/>
      <c r="M145" s="131"/>
      <c r="N145" s="137" t="s">
        <v>118</v>
      </c>
      <c r="O145" s="142"/>
      <c r="P145" s="131" t="s">
        <v>7069</v>
      </c>
      <c r="Q145" s="133" t="s">
        <v>126</v>
      </c>
      <c r="R145" s="133" t="s">
        <v>128</v>
      </c>
      <c r="S145" s="133" t="s">
        <v>128</v>
      </c>
      <c r="T145" s="130" t="s">
        <v>7003</v>
      </c>
    </row>
    <row r="146" spans="1:20" s="8" customFormat="1" ht="39.75" customHeight="1">
      <c r="A146" s="211" t="s">
        <v>2041</v>
      </c>
      <c r="B146" s="211" t="s">
        <v>3380</v>
      </c>
      <c r="C146" s="211" t="s">
        <v>4130</v>
      </c>
      <c r="D146" s="135" t="s">
        <v>6175</v>
      </c>
      <c r="E146" s="32" t="s">
        <v>109</v>
      </c>
      <c r="F146" s="33"/>
      <c r="G146" s="34"/>
      <c r="H146" s="34"/>
      <c r="I146" s="34"/>
      <c r="J146" s="34"/>
      <c r="K146" s="34"/>
      <c r="L146" s="33"/>
      <c r="M146" s="135"/>
      <c r="N146" s="32" t="s">
        <v>118</v>
      </c>
      <c r="O146" s="34"/>
      <c r="P146" s="135" t="s">
        <v>3415</v>
      </c>
      <c r="Q146" s="143" t="s">
        <v>126</v>
      </c>
      <c r="R146" s="143" t="s">
        <v>128</v>
      </c>
      <c r="S146" s="143" t="s">
        <v>128</v>
      </c>
      <c r="T146" s="130" t="s">
        <v>6162</v>
      </c>
    </row>
    <row r="147" spans="1:20" s="8" customFormat="1" ht="145.5" customHeight="1">
      <c r="A147" s="211" t="s">
        <v>2042</v>
      </c>
      <c r="B147" s="211" t="s">
        <v>4107</v>
      </c>
      <c r="C147" s="211" t="s">
        <v>4200</v>
      </c>
      <c r="D147" s="135" t="s">
        <v>7888</v>
      </c>
      <c r="E147" s="32" t="s">
        <v>7891</v>
      </c>
      <c r="F147" s="33"/>
      <c r="G147" s="34"/>
      <c r="H147" s="34"/>
      <c r="I147" s="34"/>
      <c r="J147" s="34"/>
      <c r="K147" s="34"/>
      <c r="L147" s="138"/>
      <c r="M147" s="135"/>
      <c r="N147" s="32" t="s">
        <v>118</v>
      </c>
      <c r="O147" s="32"/>
      <c r="P147" s="135" t="s">
        <v>7892</v>
      </c>
      <c r="Q147" s="143" t="s">
        <v>126</v>
      </c>
      <c r="R147" s="143" t="s">
        <v>126</v>
      </c>
      <c r="S147" s="143" t="s">
        <v>128</v>
      </c>
      <c r="T147" s="143" t="s">
        <v>7722</v>
      </c>
    </row>
    <row r="148" spans="1:20" s="8" customFormat="1" ht="39.75" customHeight="1">
      <c r="A148" s="211" t="s">
        <v>2043</v>
      </c>
      <c r="B148" s="211" t="s">
        <v>3663</v>
      </c>
      <c r="C148" s="211" t="s">
        <v>4141</v>
      </c>
      <c r="D148" s="135" t="s">
        <v>3657</v>
      </c>
      <c r="E148" s="32" t="s">
        <v>1944</v>
      </c>
      <c r="F148" s="33"/>
      <c r="G148" s="34"/>
      <c r="H148" s="34"/>
      <c r="I148" s="34"/>
      <c r="J148" s="34"/>
      <c r="K148" s="34"/>
      <c r="L148" s="33"/>
      <c r="M148" s="135"/>
      <c r="N148" s="32" t="s">
        <v>118</v>
      </c>
      <c r="O148" s="122"/>
      <c r="P148" s="135" t="s">
        <v>7398</v>
      </c>
      <c r="Q148" s="143" t="s">
        <v>126</v>
      </c>
      <c r="R148" s="143" t="s">
        <v>128</v>
      </c>
      <c r="S148" s="144" t="s">
        <v>128</v>
      </c>
      <c r="T148" s="143" t="s">
        <v>4933</v>
      </c>
    </row>
    <row r="149" spans="1:20" s="8" customFormat="1" ht="17.850000000000001" customHeight="1">
      <c r="A149" s="784" t="s">
        <v>2048</v>
      </c>
      <c r="B149" s="784" t="s">
        <v>1888</v>
      </c>
      <c r="C149" s="784" t="s">
        <v>4205</v>
      </c>
      <c r="D149" s="798" t="s">
        <v>6912</v>
      </c>
      <c r="E149" s="781" t="s">
        <v>28</v>
      </c>
      <c r="F149" s="138" t="s">
        <v>128</v>
      </c>
      <c r="G149" s="135" t="s">
        <v>1947</v>
      </c>
      <c r="H149" s="800"/>
      <c r="I149" s="800"/>
      <c r="J149" s="800"/>
      <c r="K149" s="800"/>
      <c r="L149" s="802"/>
      <c r="M149" s="804"/>
      <c r="N149" s="781" t="s">
        <v>118</v>
      </c>
      <c r="O149" s="800"/>
      <c r="P149" s="798" t="s">
        <v>1946</v>
      </c>
      <c r="Q149" s="806" t="s">
        <v>126</v>
      </c>
      <c r="R149" s="806" t="s">
        <v>128</v>
      </c>
      <c r="S149" s="806" t="s">
        <v>128</v>
      </c>
      <c r="T149" s="806" t="s">
        <v>7722</v>
      </c>
    </row>
    <row r="150" spans="1:20" s="8" customFormat="1" ht="15.6" customHeight="1">
      <c r="A150" s="786"/>
      <c r="B150" s="786"/>
      <c r="C150" s="786"/>
      <c r="D150" s="799"/>
      <c r="E150" s="783"/>
      <c r="F150" s="138" t="s">
        <v>126</v>
      </c>
      <c r="G150" s="135" t="s">
        <v>1220</v>
      </c>
      <c r="H150" s="801"/>
      <c r="I150" s="801"/>
      <c r="J150" s="801"/>
      <c r="K150" s="801"/>
      <c r="L150" s="803"/>
      <c r="M150" s="805"/>
      <c r="N150" s="783"/>
      <c r="O150" s="801"/>
      <c r="P150" s="799"/>
      <c r="Q150" s="807"/>
      <c r="R150" s="807"/>
      <c r="S150" s="807"/>
      <c r="T150" s="807"/>
    </row>
    <row r="151" spans="1:20" s="8" customFormat="1" ht="24.6" customHeight="1">
      <c r="A151" s="784" t="s">
        <v>2049</v>
      </c>
      <c r="B151" s="784" t="s">
        <v>1889</v>
      </c>
      <c r="C151" s="784" t="s">
        <v>4206</v>
      </c>
      <c r="D151" s="808" t="s">
        <v>6913</v>
      </c>
      <c r="E151" s="810" t="s">
        <v>28</v>
      </c>
      <c r="F151" s="395" t="s">
        <v>128</v>
      </c>
      <c r="G151" s="139" t="s">
        <v>1947</v>
      </c>
      <c r="H151" s="800"/>
      <c r="I151" s="800"/>
      <c r="J151" s="800"/>
      <c r="K151" s="800"/>
      <c r="L151" s="781"/>
      <c r="M151" s="781"/>
      <c r="N151" s="781" t="s">
        <v>118</v>
      </c>
      <c r="O151" s="781"/>
      <c r="P151" s="808" t="s">
        <v>7064</v>
      </c>
      <c r="Q151" s="806" t="s">
        <v>126</v>
      </c>
      <c r="R151" s="806" t="s">
        <v>128</v>
      </c>
      <c r="S151" s="806" t="s">
        <v>128</v>
      </c>
      <c r="T151" s="806" t="s">
        <v>7722</v>
      </c>
    </row>
    <row r="152" spans="1:20" s="8" customFormat="1" ht="32.25" customHeight="1">
      <c r="A152" s="786"/>
      <c r="B152" s="786"/>
      <c r="C152" s="786"/>
      <c r="D152" s="809"/>
      <c r="E152" s="811"/>
      <c r="F152" s="395" t="s">
        <v>126</v>
      </c>
      <c r="G152" s="139" t="s">
        <v>1220</v>
      </c>
      <c r="H152" s="801"/>
      <c r="I152" s="801"/>
      <c r="J152" s="801"/>
      <c r="K152" s="801"/>
      <c r="L152" s="783"/>
      <c r="M152" s="783"/>
      <c r="N152" s="783"/>
      <c r="O152" s="783"/>
      <c r="P152" s="809"/>
      <c r="Q152" s="807"/>
      <c r="R152" s="807"/>
      <c r="S152" s="807"/>
      <c r="T152" s="807"/>
    </row>
    <row r="153" spans="1:20" s="8" customFormat="1" ht="113.25" customHeight="1">
      <c r="A153" s="211" t="s">
        <v>2051</v>
      </c>
      <c r="B153" s="211" t="s">
        <v>1899</v>
      </c>
      <c r="C153" s="211" t="s">
        <v>4207</v>
      </c>
      <c r="D153" s="141" t="s">
        <v>1957</v>
      </c>
      <c r="E153" s="422" t="s">
        <v>2647</v>
      </c>
      <c r="F153" s="395"/>
      <c r="G153" s="136"/>
      <c r="H153" s="34"/>
      <c r="I153" s="34"/>
      <c r="J153" s="34"/>
      <c r="K153" s="34"/>
      <c r="L153" s="32"/>
      <c r="M153" s="32"/>
      <c r="N153" s="32" t="s">
        <v>118</v>
      </c>
      <c r="O153" s="32"/>
      <c r="P153" s="135" t="s">
        <v>7371</v>
      </c>
      <c r="Q153" s="417" t="s">
        <v>126</v>
      </c>
      <c r="R153" s="417" t="s">
        <v>128</v>
      </c>
      <c r="S153" s="146" t="s">
        <v>128</v>
      </c>
      <c r="T153" s="130" t="s">
        <v>7003</v>
      </c>
    </row>
    <row r="154" spans="1:20" s="8" customFormat="1" ht="102.75" customHeight="1">
      <c r="A154" s="211" t="s">
        <v>2052</v>
      </c>
      <c r="B154" s="211" t="s">
        <v>2648</v>
      </c>
      <c r="C154" s="211" t="s">
        <v>4208</v>
      </c>
      <c r="D154" s="141" t="s">
        <v>7405</v>
      </c>
      <c r="E154" s="422" t="s">
        <v>129</v>
      </c>
      <c r="F154" s="395"/>
      <c r="G154" s="136"/>
      <c r="H154" s="34"/>
      <c r="I154" s="34"/>
      <c r="J154" s="34"/>
      <c r="K154" s="34"/>
      <c r="L154" s="32"/>
      <c r="M154" s="32"/>
      <c r="N154" s="32" t="s">
        <v>118</v>
      </c>
      <c r="O154" s="32"/>
      <c r="P154" s="135" t="s">
        <v>7822</v>
      </c>
      <c r="Q154" s="417" t="s">
        <v>126</v>
      </c>
      <c r="R154" s="417" t="s">
        <v>128</v>
      </c>
      <c r="S154" s="146" t="s">
        <v>128</v>
      </c>
      <c r="T154" s="130" t="s">
        <v>7722</v>
      </c>
    </row>
    <row r="155" spans="1:20" s="8" customFormat="1" ht="150" customHeight="1">
      <c r="A155" s="211" t="s">
        <v>2053</v>
      </c>
      <c r="B155" s="211" t="s">
        <v>1900</v>
      </c>
      <c r="C155" s="211" t="s">
        <v>4209</v>
      </c>
      <c r="D155" s="430" t="s">
        <v>1958</v>
      </c>
      <c r="E155" s="422" t="s">
        <v>218</v>
      </c>
      <c r="F155" s="395"/>
      <c r="G155" s="136"/>
      <c r="H155" s="34"/>
      <c r="I155" s="34"/>
      <c r="J155" s="34"/>
      <c r="K155" s="34"/>
      <c r="L155" s="32"/>
      <c r="M155" s="32"/>
      <c r="N155" s="32" t="s">
        <v>118</v>
      </c>
      <c r="O155" s="32"/>
      <c r="P155" s="135" t="s">
        <v>7372</v>
      </c>
      <c r="Q155" s="417" t="s">
        <v>126</v>
      </c>
      <c r="R155" s="417" t="s">
        <v>128</v>
      </c>
      <c r="S155" s="146" t="s">
        <v>128</v>
      </c>
      <c r="T155" s="130" t="s">
        <v>7003</v>
      </c>
    </row>
    <row r="156" spans="1:20" s="8" customFormat="1" ht="106.5" customHeight="1">
      <c r="A156" s="208" t="s">
        <v>2054</v>
      </c>
      <c r="B156" s="208" t="s">
        <v>7250</v>
      </c>
      <c r="C156" s="208" t="s">
        <v>7255</v>
      </c>
      <c r="D156" s="428" t="s">
        <v>7256</v>
      </c>
      <c r="E156" s="32" t="s">
        <v>4882</v>
      </c>
      <c r="F156" s="429"/>
      <c r="G156" s="429"/>
      <c r="H156" s="429"/>
      <c r="I156" s="429"/>
      <c r="J156" s="429"/>
      <c r="K156" s="429"/>
      <c r="L156" s="429"/>
      <c r="M156" s="429"/>
      <c r="N156" s="137" t="s">
        <v>118</v>
      </c>
      <c r="O156" s="429"/>
      <c r="P156" s="135" t="s">
        <v>7254</v>
      </c>
      <c r="Q156" s="143" t="s">
        <v>126</v>
      </c>
      <c r="R156" s="143" t="s">
        <v>128</v>
      </c>
      <c r="S156" s="143" t="s">
        <v>128</v>
      </c>
      <c r="T156" s="143" t="s">
        <v>7003</v>
      </c>
    </row>
    <row r="157" spans="1:20" s="8" customFormat="1" ht="151.35" customHeight="1">
      <c r="A157" s="455" t="s">
        <v>2055</v>
      </c>
      <c r="B157" s="455" t="s">
        <v>217</v>
      </c>
      <c r="C157" s="455" t="s">
        <v>4211</v>
      </c>
      <c r="D157" s="421" t="s">
        <v>1960</v>
      </c>
      <c r="E157" s="423" t="s">
        <v>218</v>
      </c>
      <c r="F157" s="140"/>
      <c r="G157" s="431"/>
      <c r="H157" s="420"/>
      <c r="I157" s="420"/>
      <c r="J157" s="420"/>
      <c r="K157" s="420"/>
      <c r="L157" s="418"/>
      <c r="M157" s="418"/>
      <c r="N157" s="137" t="s">
        <v>118</v>
      </c>
      <c r="O157" s="418"/>
      <c r="P157" s="519" t="s">
        <v>7373</v>
      </c>
      <c r="Q157" s="143" t="s">
        <v>126</v>
      </c>
      <c r="R157" s="143" t="s">
        <v>128</v>
      </c>
      <c r="S157" s="143" t="s">
        <v>128</v>
      </c>
      <c r="T157" s="130" t="s">
        <v>7003</v>
      </c>
    </row>
    <row r="158" spans="1:20" s="8" customFormat="1" ht="154.5" customHeight="1">
      <c r="A158" s="454" t="s">
        <v>2056</v>
      </c>
      <c r="B158" s="454" t="s">
        <v>1901</v>
      </c>
      <c r="C158" s="454" t="s">
        <v>4210</v>
      </c>
      <c r="D158" s="430" t="s">
        <v>1959</v>
      </c>
      <c r="E158" s="469" t="s">
        <v>218</v>
      </c>
      <c r="F158" s="470"/>
      <c r="G158" s="471"/>
      <c r="H158" s="419"/>
      <c r="I158" s="419"/>
      <c r="J158" s="419"/>
      <c r="K158" s="419"/>
      <c r="L158" s="451"/>
      <c r="M158" s="451"/>
      <c r="N158" s="137" t="s">
        <v>118</v>
      </c>
      <c r="O158" s="451"/>
      <c r="P158" s="452" t="s">
        <v>7374</v>
      </c>
      <c r="Q158" s="143" t="s">
        <v>126</v>
      </c>
      <c r="R158" s="143" t="s">
        <v>128</v>
      </c>
      <c r="S158" s="143" t="s">
        <v>128</v>
      </c>
      <c r="T158" s="143" t="s">
        <v>7003</v>
      </c>
    </row>
    <row r="159" spans="1:20" s="8" customFormat="1" ht="156.6" customHeight="1">
      <c r="A159" s="208" t="s">
        <v>5721</v>
      </c>
      <c r="B159" s="208" t="s">
        <v>1902</v>
      </c>
      <c r="C159" s="208" t="s">
        <v>4212</v>
      </c>
      <c r="D159" s="141" t="s">
        <v>1961</v>
      </c>
      <c r="E159" s="422" t="s">
        <v>218</v>
      </c>
      <c r="F159" s="395"/>
      <c r="G159" s="136"/>
      <c r="H159" s="34"/>
      <c r="I159" s="34"/>
      <c r="J159" s="34"/>
      <c r="K159" s="34"/>
      <c r="L159" s="32"/>
      <c r="M159" s="32"/>
      <c r="N159" s="137" t="s">
        <v>118</v>
      </c>
      <c r="O159" s="32"/>
      <c r="P159" s="135" t="s">
        <v>7375</v>
      </c>
      <c r="Q159" s="130" t="s">
        <v>126</v>
      </c>
      <c r="R159" s="130" t="s">
        <v>128</v>
      </c>
      <c r="S159" s="130" t="s">
        <v>128</v>
      </c>
      <c r="T159" s="130" t="s">
        <v>7003</v>
      </c>
    </row>
    <row r="160" spans="1:20" s="8" customFormat="1" ht="138" customHeight="1">
      <c r="A160" s="211" t="s">
        <v>2057</v>
      </c>
      <c r="B160" s="211" t="s">
        <v>6691</v>
      </c>
      <c r="C160" s="211" t="s">
        <v>4202</v>
      </c>
      <c r="D160" s="131" t="s">
        <v>7406</v>
      </c>
      <c r="E160" s="132" t="s">
        <v>2807</v>
      </c>
      <c r="F160" s="33"/>
      <c r="G160" s="34"/>
      <c r="H160" s="34"/>
      <c r="I160" s="34"/>
      <c r="J160" s="34"/>
      <c r="K160" s="34"/>
      <c r="L160" s="151"/>
      <c r="M160" s="150"/>
      <c r="N160" s="137" t="s">
        <v>118</v>
      </c>
      <c r="O160" s="142"/>
      <c r="P160" s="131" t="s">
        <v>8002</v>
      </c>
      <c r="Q160" s="132" t="s">
        <v>126</v>
      </c>
      <c r="R160" s="132" t="s">
        <v>128</v>
      </c>
      <c r="S160" s="132" t="s">
        <v>126</v>
      </c>
      <c r="T160" s="130" t="s">
        <v>7967</v>
      </c>
    </row>
    <row r="161" spans="1:20" s="8" customFormat="1" ht="105.75" customHeight="1">
      <c r="A161" s="211" t="s">
        <v>2058</v>
      </c>
      <c r="B161" s="211" t="s">
        <v>6692</v>
      </c>
      <c r="C161" s="211" t="s">
        <v>4203</v>
      </c>
      <c r="D161" s="131" t="s">
        <v>7407</v>
      </c>
      <c r="E161" s="132" t="s">
        <v>2807</v>
      </c>
      <c r="F161" s="33"/>
      <c r="G161" s="34"/>
      <c r="H161" s="34"/>
      <c r="I161" s="34"/>
      <c r="J161" s="34"/>
      <c r="K161" s="34"/>
      <c r="L161" s="151"/>
      <c r="M161" s="150"/>
      <c r="N161" s="137" t="s">
        <v>118</v>
      </c>
      <c r="O161" s="142"/>
      <c r="P161" s="131" t="s">
        <v>7324</v>
      </c>
      <c r="Q161" s="472" t="s">
        <v>126</v>
      </c>
      <c r="R161" s="472" t="s">
        <v>128</v>
      </c>
      <c r="S161" s="473" t="s">
        <v>126</v>
      </c>
      <c r="T161" s="130" t="s">
        <v>7003</v>
      </c>
    </row>
    <row r="162" spans="1:20" s="8" customFormat="1" ht="117.6" customHeight="1">
      <c r="A162" s="211" t="s">
        <v>2059</v>
      </c>
      <c r="B162" s="211" t="s">
        <v>6693</v>
      </c>
      <c r="C162" s="211" t="s">
        <v>4204</v>
      </c>
      <c r="D162" s="428" t="s">
        <v>6919</v>
      </c>
      <c r="E162" s="136" t="s">
        <v>2807</v>
      </c>
      <c r="F162" s="520"/>
      <c r="G162" s="34"/>
      <c r="H162" s="34"/>
      <c r="I162" s="34"/>
      <c r="J162" s="34"/>
      <c r="K162" s="34"/>
      <c r="L162" s="136"/>
      <c r="M162" s="136"/>
      <c r="N162" s="137" t="s">
        <v>118</v>
      </c>
      <c r="O162" s="136"/>
      <c r="P162" s="139" t="s">
        <v>7321</v>
      </c>
      <c r="Q162" s="130" t="s">
        <v>126</v>
      </c>
      <c r="R162" s="130" t="s">
        <v>128</v>
      </c>
      <c r="S162" s="145" t="s">
        <v>126</v>
      </c>
      <c r="T162" s="130" t="s">
        <v>7003</v>
      </c>
    </row>
    <row r="163" spans="1:20" s="8" customFormat="1" ht="205.5" customHeight="1">
      <c r="A163" s="211" t="s">
        <v>2064</v>
      </c>
      <c r="B163" s="211" t="s">
        <v>6174</v>
      </c>
      <c r="C163" s="211" t="s">
        <v>4199</v>
      </c>
      <c r="D163" s="134" t="s">
        <v>8161</v>
      </c>
      <c r="E163" s="137" t="s">
        <v>3431</v>
      </c>
      <c r="F163" s="33"/>
      <c r="G163" s="34"/>
      <c r="H163" s="34"/>
      <c r="I163" s="34"/>
      <c r="J163" s="34"/>
      <c r="K163" s="34"/>
      <c r="L163" s="148"/>
      <c r="M163" s="134"/>
      <c r="N163" s="137" t="s">
        <v>118</v>
      </c>
      <c r="O163" s="32"/>
      <c r="P163" s="134" t="s">
        <v>8162</v>
      </c>
      <c r="Q163" s="130" t="s">
        <v>126</v>
      </c>
      <c r="R163" s="130" t="s">
        <v>128</v>
      </c>
      <c r="S163" s="145" t="s">
        <v>128</v>
      </c>
      <c r="T163" s="143" t="s">
        <v>8159</v>
      </c>
    </row>
    <row r="164" spans="1:20" s="8" customFormat="1" ht="143.25" customHeight="1">
      <c r="A164" s="211" t="s">
        <v>2067</v>
      </c>
      <c r="B164" s="211" t="s">
        <v>6694</v>
      </c>
      <c r="C164" s="211" t="s">
        <v>4895</v>
      </c>
      <c r="D164" s="135" t="s">
        <v>7408</v>
      </c>
      <c r="E164" s="418" t="s">
        <v>30</v>
      </c>
      <c r="F164" s="33"/>
      <c r="G164" s="391"/>
      <c r="H164" s="391"/>
      <c r="I164" s="391"/>
      <c r="J164" s="391"/>
      <c r="K164" s="391"/>
      <c r="L164" s="391"/>
      <c r="M164" s="391"/>
      <c r="N164" s="137" t="s">
        <v>118</v>
      </c>
      <c r="O164" s="391"/>
      <c r="P164" s="135" t="s">
        <v>7325</v>
      </c>
      <c r="Q164" s="130" t="s">
        <v>126</v>
      </c>
      <c r="R164" s="130" t="s">
        <v>128</v>
      </c>
      <c r="S164" s="145" t="s">
        <v>128</v>
      </c>
      <c r="T164" s="130" t="s">
        <v>6683</v>
      </c>
    </row>
    <row r="165" spans="1:20" ht="143.25" customHeight="1">
      <c r="A165" s="211" t="s">
        <v>2068</v>
      </c>
      <c r="B165" s="208" t="s">
        <v>6695</v>
      </c>
      <c r="C165" s="208" t="s">
        <v>4897</v>
      </c>
      <c r="D165" s="135" t="s">
        <v>7409</v>
      </c>
      <c r="E165" s="32" t="s">
        <v>30</v>
      </c>
      <c r="F165" s="33"/>
      <c r="G165" s="391"/>
      <c r="H165" s="391"/>
      <c r="I165" s="391"/>
      <c r="J165" s="391"/>
      <c r="K165" s="391"/>
      <c r="L165" s="391"/>
      <c r="M165" s="391"/>
      <c r="N165" s="137" t="s">
        <v>118</v>
      </c>
      <c r="O165" s="391"/>
      <c r="P165" s="386" t="s">
        <v>7326</v>
      </c>
      <c r="Q165" s="130" t="s">
        <v>126</v>
      </c>
      <c r="R165" s="130" t="s">
        <v>128</v>
      </c>
      <c r="S165" s="145" t="s">
        <v>128</v>
      </c>
      <c r="T165" s="143" t="s">
        <v>7003</v>
      </c>
    </row>
    <row r="166" spans="1:20" ht="122.25" customHeight="1">
      <c r="A166" s="211" t="s">
        <v>2069</v>
      </c>
      <c r="B166" s="208" t="s">
        <v>6696</v>
      </c>
      <c r="C166" s="208" t="s">
        <v>4899</v>
      </c>
      <c r="D166" s="428" t="s">
        <v>6918</v>
      </c>
      <c r="E166" s="32" t="s">
        <v>30</v>
      </c>
      <c r="F166" s="390"/>
      <c r="G166" s="391"/>
      <c r="H166" s="391"/>
      <c r="I166" s="391"/>
      <c r="J166" s="391"/>
      <c r="K166" s="391"/>
      <c r="L166" s="391"/>
      <c r="M166" s="391"/>
      <c r="N166" s="137" t="s">
        <v>118</v>
      </c>
      <c r="O166" s="391"/>
      <c r="P166" s="135" t="s">
        <v>7320</v>
      </c>
      <c r="Q166" s="130" t="s">
        <v>126</v>
      </c>
      <c r="R166" s="130" t="s">
        <v>128</v>
      </c>
      <c r="S166" s="145" t="s">
        <v>128</v>
      </c>
      <c r="T166" s="143" t="s">
        <v>6683</v>
      </c>
    </row>
    <row r="167" spans="1:20" s="8" customFormat="1" ht="38.25" customHeight="1">
      <c r="A167" s="208" t="s">
        <v>2072</v>
      </c>
      <c r="B167" s="398" t="s">
        <v>5064</v>
      </c>
      <c r="C167" s="398" t="s">
        <v>4118</v>
      </c>
      <c r="D167" s="392" t="s">
        <v>4119</v>
      </c>
      <c r="E167" s="395" t="s">
        <v>337</v>
      </c>
      <c r="F167" s="395"/>
      <c r="G167" s="395"/>
      <c r="H167" s="395"/>
      <c r="I167" s="395"/>
      <c r="J167" s="395"/>
      <c r="K167" s="395"/>
      <c r="L167" s="395"/>
      <c r="M167" s="395"/>
      <c r="N167" s="137" t="s">
        <v>118</v>
      </c>
      <c r="O167" s="395"/>
      <c r="P167" s="392" t="s">
        <v>6970</v>
      </c>
      <c r="Q167" s="395" t="s">
        <v>126</v>
      </c>
      <c r="R167" s="395" t="s">
        <v>126</v>
      </c>
      <c r="S167" s="395" t="s">
        <v>126</v>
      </c>
      <c r="T167" s="143" t="s">
        <v>7722</v>
      </c>
    </row>
    <row r="168" spans="1:20" ht="159.75" customHeight="1">
      <c r="A168" s="208" t="s">
        <v>2073</v>
      </c>
      <c r="B168" s="398" t="s">
        <v>5065</v>
      </c>
      <c r="C168" s="398" t="s">
        <v>4120</v>
      </c>
      <c r="D168" s="392" t="s">
        <v>7410</v>
      </c>
      <c r="E168" s="395" t="s">
        <v>337</v>
      </c>
      <c r="F168" s="395"/>
      <c r="G168" s="395"/>
      <c r="H168" s="395"/>
      <c r="I168" s="395"/>
      <c r="J168" s="395"/>
      <c r="K168" s="395"/>
      <c r="L168" s="395"/>
      <c r="M168" s="395"/>
      <c r="N168" s="137" t="s">
        <v>118</v>
      </c>
      <c r="O168" s="395"/>
      <c r="P168" s="392" t="s">
        <v>6697</v>
      </c>
      <c r="Q168" s="395" t="s">
        <v>126</v>
      </c>
      <c r="R168" s="395" t="s">
        <v>126</v>
      </c>
      <c r="S168" s="395" t="s">
        <v>126</v>
      </c>
      <c r="T168" s="143" t="s">
        <v>7722</v>
      </c>
    </row>
    <row r="169" spans="1:20" ht="77.099999999999994" customHeight="1">
      <c r="A169" s="208" t="s">
        <v>2075</v>
      </c>
      <c r="B169" s="398" t="s">
        <v>5061</v>
      </c>
      <c r="C169" s="398" t="s">
        <v>4881</v>
      </c>
      <c r="D169" s="392" t="s">
        <v>6316</v>
      </c>
      <c r="E169" s="395" t="s">
        <v>4882</v>
      </c>
      <c r="F169" s="395"/>
      <c r="G169" s="395"/>
      <c r="H169" s="395"/>
      <c r="I169" s="395"/>
      <c r="J169" s="395"/>
      <c r="K169" s="395"/>
      <c r="L169" s="395"/>
      <c r="M169" s="395"/>
      <c r="N169" s="137" t="s">
        <v>118</v>
      </c>
      <c r="O169" s="395"/>
      <c r="P169" s="392" t="s">
        <v>6317</v>
      </c>
      <c r="Q169" s="395" t="s">
        <v>126</v>
      </c>
      <c r="R169" s="395" t="s">
        <v>126</v>
      </c>
      <c r="S169" s="395" t="s">
        <v>128</v>
      </c>
      <c r="T169" s="143" t="s">
        <v>6205</v>
      </c>
    </row>
    <row r="170" spans="1:20" ht="10.35" customHeight="1">
      <c r="A170" s="784" t="s">
        <v>2077</v>
      </c>
      <c r="B170" s="784" t="s">
        <v>5195</v>
      </c>
      <c r="C170" s="784" t="s">
        <v>4902</v>
      </c>
      <c r="D170" s="787" t="s">
        <v>7411</v>
      </c>
      <c r="E170" s="781" t="s">
        <v>5839</v>
      </c>
      <c r="F170" s="135" t="s">
        <v>6379</v>
      </c>
      <c r="G170" s="135" t="s">
        <v>6382</v>
      </c>
      <c r="H170" s="787"/>
      <c r="I170" s="787"/>
      <c r="J170" s="787"/>
      <c r="K170" s="787"/>
      <c r="L170" s="787"/>
      <c r="M170" s="787"/>
      <c r="N170" s="781" t="s">
        <v>118</v>
      </c>
      <c r="O170" s="781"/>
      <c r="P170" s="787" t="s">
        <v>7433</v>
      </c>
      <c r="Q170" s="781" t="s">
        <v>126</v>
      </c>
      <c r="R170" s="781" t="s">
        <v>128</v>
      </c>
      <c r="S170" s="781" t="s">
        <v>128</v>
      </c>
      <c r="T170" s="781" t="s">
        <v>6683</v>
      </c>
    </row>
    <row r="171" spans="1:20" ht="10.35" customHeight="1">
      <c r="A171" s="785"/>
      <c r="B171" s="785"/>
      <c r="C171" s="785"/>
      <c r="D171" s="788"/>
      <c r="E171" s="782"/>
      <c r="F171" s="135" t="s">
        <v>6380</v>
      </c>
      <c r="G171" s="135" t="s">
        <v>6383</v>
      </c>
      <c r="H171" s="788"/>
      <c r="I171" s="788"/>
      <c r="J171" s="788"/>
      <c r="K171" s="788"/>
      <c r="L171" s="788"/>
      <c r="M171" s="788"/>
      <c r="N171" s="782"/>
      <c r="O171" s="782"/>
      <c r="P171" s="788"/>
      <c r="Q171" s="782"/>
      <c r="R171" s="782"/>
      <c r="S171" s="782"/>
      <c r="T171" s="782"/>
    </row>
    <row r="172" spans="1:20" ht="25.5" customHeight="1">
      <c r="A172" s="786"/>
      <c r="B172" s="786"/>
      <c r="C172" s="786"/>
      <c r="D172" s="789"/>
      <c r="E172" s="783"/>
      <c r="F172" s="135" t="s">
        <v>6381</v>
      </c>
      <c r="G172" s="135" t="s">
        <v>6384</v>
      </c>
      <c r="H172" s="789"/>
      <c r="I172" s="789"/>
      <c r="J172" s="789"/>
      <c r="K172" s="789"/>
      <c r="L172" s="789"/>
      <c r="M172" s="789"/>
      <c r="N172" s="783"/>
      <c r="O172" s="783"/>
      <c r="P172" s="789"/>
      <c r="Q172" s="783"/>
      <c r="R172" s="783"/>
      <c r="S172" s="783"/>
      <c r="T172" s="783"/>
    </row>
    <row r="173" spans="1:20" ht="10.35" customHeight="1">
      <c r="A173" s="784" t="s">
        <v>2078</v>
      </c>
      <c r="B173" s="784" t="s">
        <v>5196</v>
      </c>
      <c r="C173" s="784" t="s">
        <v>4906</v>
      </c>
      <c r="D173" s="790" t="s">
        <v>7411</v>
      </c>
      <c r="E173" s="795" t="s">
        <v>5839</v>
      </c>
      <c r="F173" s="135" t="s">
        <v>6379</v>
      </c>
      <c r="G173" s="135" t="s">
        <v>6382</v>
      </c>
      <c r="H173" s="790"/>
      <c r="I173" s="790"/>
      <c r="J173" s="790"/>
      <c r="K173" s="790"/>
      <c r="L173" s="790"/>
      <c r="M173" s="790"/>
      <c r="N173" s="795" t="s">
        <v>118</v>
      </c>
      <c r="O173" s="790"/>
      <c r="P173" s="790" t="s">
        <v>7434</v>
      </c>
      <c r="Q173" s="795" t="s">
        <v>126</v>
      </c>
      <c r="R173" s="795" t="s">
        <v>128</v>
      </c>
      <c r="S173" s="795" t="s">
        <v>128</v>
      </c>
      <c r="T173" s="795" t="s">
        <v>6683</v>
      </c>
    </row>
    <row r="174" spans="1:20" ht="10.35" customHeight="1">
      <c r="A174" s="785"/>
      <c r="B174" s="785"/>
      <c r="C174" s="785"/>
      <c r="D174" s="791"/>
      <c r="E174" s="796"/>
      <c r="F174" s="452" t="s">
        <v>6380</v>
      </c>
      <c r="G174" s="452" t="s">
        <v>6383</v>
      </c>
      <c r="H174" s="791"/>
      <c r="I174" s="791"/>
      <c r="J174" s="791"/>
      <c r="K174" s="791"/>
      <c r="L174" s="791"/>
      <c r="M174" s="791"/>
      <c r="N174" s="796"/>
      <c r="O174" s="791"/>
      <c r="P174" s="791"/>
      <c r="Q174" s="796"/>
      <c r="R174" s="796"/>
      <c r="S174" s="796"/>
      <c r="T174" s="796"/>
    </row>
    <row r="175" spans="1:20" ht="10.35" customHeight="1">
      <c r="A175" s="785"/>
      <c r="B175" s="785"/>
      <c r="C175" s="785"/>
      <c r="D175" s="792"/>
      <c r="E175" s="797"/>
      <c r="F175" s="452" t="s">
        <v>6381</v>
      </c>
      <c r="G175" s="452" t="s">
        <v>6384</v>
      </c>
      <c r="H175" s="792"/>
      <c r="I175" s="792"/>
      <c r="J175" s="792"/>
      <c r="K175" s="792"/>
      <c r="L175" s="792"/>
      <c r="M175" s="792"/>
      <c r="N175" s="797"/>
      <c r="O175" s="792"/>
      <c r="P175" s="792"/>
      <c r="Q175" s="797"/>
      <c r="R175" s="797"/>
      <c r="S175" s="797"/>
      <c r="T175" s="797"/>
    </row>
    <row r="176" spans="1:20" ht="7.5" customHeight="1">
      <c r="A176" s="784" t="s">
        <v>2079</v>
      </c>
      <c r="B176" s="784" t="s">
        <v>5188</v>
      </c>
      <c r="C176" s="784" t="s">
        <v>4909</v>
      </c>
      <c r="D176" s="790" t="s">
        <v>7411</v>
      </c>
      <c r="E176" s="795" t="s">
        <v>5839</v>
      </c>
      <c r="F176" s="787" t="s">
        <v>6379</v>
      </c>
      <c r="G176" s="787" t="s">
        <v>6382</v>
      </c>
      <c r="H176" s="790"/>
      <c r="I176" s="790"/>
      <c r="J176" s="790"/>
      <c r="K176" s="790"/>
      <c r="L176" s="790"/>
      <c r="M176" s="790"/>
      <c r="N176" s="795" t="s">
        <v>118</v>
      </c>
      <c r="O176" s="790"/>
      <c r="P176" s="790" t="s">
        <v>7435</v>
      </c>
      <c r="Q176" s="795" t="s">
        <v>126</v>
      </c>
      <c r="R176" s="795" t="s">
        <v>128</v>
      </c>
      <c r="S176" s="795" t="s">
        <v>128</v>
      </c>
      <c r="T176" s="795" t="s">
        <v>6683</v>
      </c>
    </row>
    <row r="177" spans="1:20" ht="4.5" customHeight="1">
      <c r="A177" s="785"/>
      <c r="B177" s="785"/>
      <c r="C177" s="785"/>
      <c r="D177" s="791"/>
      <c r="E177" s="796"/>
      <c r="F177" s="789"/>
      <c r="G177" s="789"/>
      <c r="H177" s="791"/>
      <c r="I177" s="791"/>
      <c r="J177" s="791"/>
      <c r="K177" s="791"/>
      <c r="L177" s="791"/>
      <c r="M177" s="791"/>
      <c r="N177" s="796"/>
      <c r="O177" s="791"/>
      <c r="P177" s="791"/>
      <c r="Q177" s="796"/>
      <c r="R177" s="796"/>
      <c r="S177" s="796"/>
      <c r="T177" s="796"/>
    </row>
    <row r="178" spans="1:20" ht="10.35" customHeight="1">
      <c r="A178" s="785"/>
      <c r="B178" s="785"/>
      <c r="C178" s="785"/>
      <c r="D178" s="791"/>
      <c r="E178" s="796"/>
      <c r="F178" s="135" t="s">
        <v>6380</v>
      </c>
      <c r="G178" s="135" t="s">
        <v>6383</v>
      </c>
      <c r="H178" s="791"/>
      <c r="I178" s="791"/>
      <c r="J178" s="791"/>
      <c r="K178" s="791"/>
      <c r="L178" s="791"/>
      <c r="M178" s="791"/>
      <c r="N178" s="796"/>
      <c r="O178" s="791"/>
      <c r="P178" s="791"/>
      <c r="Q178" s="796"/>
      <c r="R178" s="796"/>
      <c r="S178" s="796"/>
      <c r="T178" s="796"/>
    </row>
    <row r="179" spans="1:20" ht="10.35" customHeight="1">
      <c r="A179" s="786"/>
      <c r="B179" s="786"/>
      <c r="C179" s="786"/>
      <c r="D179" s="792"/>
      <c r="E179" s="797"/>
      <c r="F179" s="135" t="s">
        <v>6381</v>
      </c>
      <c r="G179" s="135" t="s">
        <v>6384</v>
      </c>
      <c r="H179" s="792"/>
      <c r="I179" s="792"/>
      <c r="J179" s="792"/>
      <c r="K179" s="792"/>
      <c r="L179" s="792"/>
      <c r="M179" s="792"/>
      <c r="N179" s="797"/>
      <c r="O179" s="792"/>
      <c r="P179" s="792"/>
      <c r="Q179" s="797"/>
      <c r="R179" s="797"/>
      <c r="S179" s="797"/>
      <c r="T179" s="797"/>
    </row>
    <row r="180" spans="1:20" ht="10.35" customHeight="1">
      <c r="A180" s="784" t="s">
        <v>4904</v>
      </c>
      <c r="B180" s="784" t="s">
        <v>5197</v>
      </c>
      <c r="C180" s="784" t="s">
        <v>4905</v>
      </c>
      <c r="D180" s="787" t="s">
        <v>7412</v>
      </c>
      <c r="E180" s="781" t="s">
        <v>5839</v>
      </c>
      <c r="F180" s="484" t="s">
        <v>6328</v>
      </c>
      <c r="G180" s="135" t="s">
        <v>6329</v>
      </c>
      <c r="H180" s="787"/>
      <c r="I180" s="787"/>
      <c r="J180" s="787"/>
      <c r="K180" s="787"/>
      <c r="L180" s="787"/>
      <c r="M180" s="787"/>
      <c r="N180" s="781" t="s">
        <v>118</v>
      </c>
      <c r="O180" s="787"/>
      <c r="P180" s="787" t="s">
        <v>7769</v>
      </c>
      <c r="Q180" s="781" t="s">
        <v>126</v>
      </c>
      <c r="R180" s="781" t="s">
        <v>128</v>
      </c>
      <c r="S180" s="781" t="s">
        <v>128</v>
      </c>
      <c r="T180" s="781" t="s">
        <v>7722</v>
      </c>
    </row>
    <row r="181" spans="1:20" ht="10.35" customHeight="1">
      <c r="A181" s="785"/>
      <c r="B181" s="785"/>
      <c r="C181" s="785"/>
      <c r="D181" s="788"/>
      <c r="E181" s="782"/>
      <c r="F181" s="484" t="s">
        <v>6331</v>
      </c>
      <c r="G181" s="135" t="s">
        <v>6330</v>
      </c>
      <c r="H181" s="788"/>
      <c r="I181" s="788"/>
      <c r="J181" s="788"/>
      <c r="K181" s="788"/>
      <c r="L181" s="788"/>
      <c r="M181" s="788"/>
      <c r="N181" s="782"/>
      <c r="O181" s="788"/>
      <c r="P181" s="788"/>
      <c r="Q181" s="782"/>
      <c r="R181" s="782"/>
      <c r="S181" s="782"/>
      <c r="T181" s="782"/>
    </row>
    <row r="182" spans="1:20" ht="10.35" customHeight="1">
      <c r="A182" s="785"/>
      <c r="B182" s="785"/>
      <c r="C182" s="785"/>
      <c r="D182" s="788"/>
      <c r="E182" s="782"/>
      <c r="F182" s="484" t="s">
        <v>6332</v>
      </c>
      <c r="G182" s="135" t="s">
        <v>6355</v>
      </c>
      <c r="H182" s="788"/>
      <c r="I182" s="788"/>
      <c r="J182" s="788"/>
      <c r="K182" s="788"/>
      <c r="L182" s="788"/>
      <c r="M182" s="788"/>
      <c r="N182" s="782"/>
      <c r="O182" s="788"/>
      <c r="P182" s="788"/>
      <c r="Q182" s="782"/>
      <c r="R182" s="782"/>
      <c r="S182" s="782"/>
      <c r="T182" s="782"/>
    </row>
    <row r="183" spans="1:20" ht="10.35" customHeight="1">
      <c r="A183" s="785"/>
      <c r="B183" s="785"/>
      <c r="C183" s="785"/>
      <c r="D183" s="788"/>
      <c r="E183" s="782"/>
      <c r="F183" s="484" t="s">
        <v>6333</v>
      </c>
      <c r="G183" s="135" t="s">
        <v>6356</v>
      </c>
      <c r="H183" s="788"/>
      <c r="I183" s="788"/>
      <c r="J183" s="788"/>
      <c r="K183" s="788"/>
      <c r="L183" s="788"/>
      <c r="M183" s="788"/>
      <c r="N183" s="782"/>
      <c r="O183" s="788"/>
      <c r="P183" s="788"/>
      <c r="Q183" s="782"/>
      <c r="R183" s="782"/>
      <c r="S183" s="782"/>
      <c r="T183" s="782"/>
    </row>
    <row r="184" spans="1:20" ht="10.35" customHeight="1">
      <c r="A184" s="785"/>
      <c r="B184" s="785"/>
      <c r="C184" s="785"/>
      <c r="D184" s="788"/>
      <c r="E184" s="782"/>
      <c r="F184" s="484" t="s">
        <v>6334</v>
      </c>
      <c r="G184" s="135" t="s">
        <v>6357</v>
      </c>
      <c r="H184" s="788"/>
      <c r="I184" s="788"/>
      <c r="J184" s="788"/>
      <c r="K184" s="788"/>
      <c r="L184" s="788"/>
      <c r="M184" s="788"/>
      <c r="N184" s="782"/>
      <c r="O184" s="788"/>
      <c r="P184" s="788"/>
      <c r="Q184" s="782"/>
      <c r="R184" s="782"/>
      <c r="S184" s="782"/>
      <c r="T184" s="782"/>
    </row>
    <row r="185" spans="1:20" ht="10.35" customHeight="1">
      <c r="A185" s="785"/>
      <c r="B185" s="785"/>
      <c r="C185" s="785"/>
      <c r="D185" s="788"/>
      <c r="E185" s="782"/>
      <c r="F185" s="484" t="s">
        <v>6335</v>
      </c>
      <c r="G185" s="135" t="s">
        <v>6358</v>
      </c>
      <c r="H185" s="788"/>
      <c r="I185" s="788"/>
      <c r="J185" s="788"/>
      <c r="K185" s="788"/>
      <c r="L185" s="788"/>
      <c r="M185" s="788"/>
      <c r="N185" s="782"/>
      <c r="O185" s="788"/>
      <c r="P185" s="788"/>
      <c r="Q185" s="782"/>
      <c r="R185" s="782"/>
      <c r="S185" s="782"/>
      <c r="T185" s="782"/>
    </row>
    <row r="186" spans="1:20" ht="10.35" customHeight="1">
      <c r="A186" s="785"/>
      <c r="B186" s="785"/>
      <c r="C186" s="785"/>
      <c r="D186" s="788"/>
      <c r="E186" s="782"/>
      <c r="F186" s="484" t="s">
        <v>6336</v>
      </c>
      <c r="G186" s="135" t="s">
        <v>6359</v>
      </c>
      <c r="H186" s="788"/>
      <c r="I186" s="788"/>
      <c r="J186" s="788"/>
      <c r="K186" s="788"/>
      <c r="L186" s="788"/>
      <c r="M186" s="788"/>
      <c r="N186" s="782"/>
      <c r="O186" s="788"/>
      <c r="P186" s="788"/>
      <c r="Q186" s="782"/>
      <c r="R186" s="782"/>
      <c r="S186" s="782"/>
      <c r="T186" s="782"/>
    </row>
    <row r="187" spans="1:20" ht="10.35" customHeight="1">
      <c r="A187" s="785"/>
      <c r="B187" s="785"/>
      <c r="C187" s="785"/>
      <c r="D187" s="788"/>
      <c r="E187" s="782"/>
      <c r="F187" s="484" t="s">
        <v>6337</v>
      </c>
      <c r="G187" s="135" t="s">
        <v>6360</v>
      </c>
      <c r="H187" s="788"/>
      <c r="I187" s="788"/>
      <c r="J187" s="788"/>
      <c r="K187" s="788"/>
      <c r="L187" s="788"/>
      <c r="M187" s="788"/>
      <c r="N187" s="782"/>
      <c r="O187" s="788"/>
      <c r="P187" s="788"/>
      <c r="Q187" s="782"/>
      <c r="R187" s="782"/>
      <c r="S187" s="782"/>
      <c r="T187" s="782"/>
    </row>
    <row r="188" spans="1:20" ht="10.35" customHeight="1">
      <c r="A188" s="785"/>
      <c r="B188" s="785"/>
      <c r="C188" s="785"/>
      <c r="D188" s="788"/>
      <c r="E188" s="782"/>
      <c r="F188" s="484" t="s">
        <v>6338</v>
      </c>
      <c r="G188" s="135" t="s">
        <v>6361</v>
      </c>
      <c r="H188" s="788"/>
      <c r="I188" s="788"/>
      <c r="J188" s="788"/>
      <c r="K188" s="788"/>
      <c r="L188" s="788"/>
      <c r="M188" s="788"/>
      <c r="N188" s="782"/>
      <c r="O188" s="788"/>
      <c r="P188" s="788"/>
      <c r="Q188" s="782"/>
      <c r="R188" s="782"/>
      <c r="S188" s="782"/>
      <c r="T188" s="782"/>
    </row>
    <row r="189" spans="1:20" ht="10.35" customHeight="1">
      <c r="A189" s="785"/>
      <c r="B189" s="785"/>
      <c r="C189" s="785"/>
      <c r="D189" s="788"/>
      <c r="E189" s="782"/>
      <c r="F189" s="484" t="s">
        <v>6339</v>
      </c>
      <c r="G189" s="135" t="s">
        <v>6362</v>
      </c>
      <c r="H189" s="788"/>
      <c r="I189" s="788"/>
      <c r="J189" s="788"/>
      <c r="K189" s="788"/>
      <c r="L189" s="788"/>
      <c r="M189" s="788"/>
      <c r="N189" s="782"/>
      <c r="O189" s="788"/>
      <c r="P189" s="788"/>
      <c r="Q189" s="782"/>
      <c r="R189" s="782"/>
      <c r="S189" s="782"/>
      <c r="T189" s="782"/>
    </row>
    <row r="190" spans="1:20" ht="10.35" customHeight="1">
      <c r="A190" s="785"/>
      <c r="B190" s="785"/>
      <c r="C190" s="785"/>
      <c r="D190" s="788"/>
      <c r="E190" s="782"/>
      <c r="F190" s="484" t="s">
        <v>6340</v>
      </c>
      <c r="G190" s="135" t="s">
        <v>6363</v>
      </c>
      <c r="H190" s="788"/>
      <c r="I190" s="788"/>
      <c r="J190" s="788"/>
      <c r="K190" s="788"/>
      <c r="L190" s="788"/>
      <c r="M190" s="788"/>
      <c r="N190" s="782"/>
      <c r="O190" s="788"/>
      <c r="P190" s="788"/>
      <c r="Q190" s="782"/>
      <c r="R190" s="782"/>
      <c r="S190" s="782"/>
      <c r="T190" s="782"/>
    </row>
    <row r="191" spans="1:20" ht="10.35" customHeight="1">
      <c r="A191" s="785"/>
      <c r="B191" s="785"/>
      <c r="C191" s="785"/>
      <c r="D191" s="788"/>
      <c r="E191" s="782"/>
      <c r="F191" s="484" t="s">
        <v>6341</v>
      </c>
      <c r="G191" s="135" t="s">
        <v>6364</v>
      </c>
      <c r="H191" s="788"/>
      <c r="I191" s="788"/>
      <c r="J191" s="788"/>
      <c r="K191" s="788"/>
      <c r="L191" s="788"/>
      <c r="M191" s="788"/>
      <c r="N191" s="782"/>
      <c r="O191" s="788"/>
      <c r="P191" s="788"/>
      <c r="Q191" s="782"/>
      <c r="R191" s="782"/>
      <c r="S191" s="782"/>
      <c r="T191" s="782"/>
    </row>
    <row r="192" spans="1:20" ht="10.35" customHeight="1">
      <c r="A192" s="785"/>
      <c r="B192" s="785"/>
      <c r="C192" s="785"/>
      <c r="D192" s="788"/>
      <c r="E192" s="782"/>
      <c r="F192" s="484" t="s">
        <v>6365</v>
      </c>
      <c r="G192" s="135" t="s">
        <v>6366</v>
      </c>
      <c r="H192" s="788"/>
      <c r="I192" s="788"/>
      <c r="J192" s="788"/>
      <c r="K192" s="788"/>
      <c r="L192" s="788"/>
      <c r="M192" s="788"/>
      <c r="N192" s="782"/>
      <c r="O192" s="788"/>
      <c r="P192" s="788"/>
      <c r="Q192" s="782"/>
      <c r="R192" s="782"/>
      <c r="S192" s="782"/>
      <c r="T192" s="782"/>
    </row>
    <row r="193" spans="1:20" ht="10.35" customHeight="1">
      <c r="A193" s="785"/>
      <c r="B193" s="785"/>
      <c r="C193" s="785"/>
      <c r="D193" s="788"/>
      <c r="E193" s="782"/>
      <c r="F193" s="484" t="s">
        <v>6342</v>
      </c>
      <c r="G193" s="135" t="s">
        <v>6367</v>
      </c>
      <c r="H193" s="788"/>
      <c r="I193" s="788"/>
      <c r="J193" s="788"/>
      <c r="K193" s="788"/>
      <c r="L193" s="788"/>
      <c r="M193" s="788"/>
      <c r="N193" s="782"/>
      <c r="O193" s="788"/>
      <c r="P193" s="788"/>
      <c r="Q193" s="782"/>
      <c r="R193" s="782"/>
      <c r="S193" s="782"/>
      <c r="T193" s="782"/>
    </row>
    <row r="194" spans="1:20" ht="10.35" customHeight="1">
      <c r="A194" s="785"/>
      <c r="B194" s="785"/>
      <c r="C194" s="785"/>
      <c r="D194" s="788"/>
      <c r="E194" s="782"/>
      <c r="F194" s="484" t="s">
        <v>6343</v>
      </c>
      <c r="G194" s="135" t="s">
        <v>6368</v>
      </c>
      <c r="H194" s="788"/>
      <c r="I194" s="788"/>
      <c r="J194" s="788"/>
      <c r="K194" s="788"/>
      <c r="L194" s="788"/>
      <c r="M194" s="788"/>
      <c r="N194" s="782"/>
      <c r="O194" s="788"/>
      <c r="P194" s="788"/>
      <c r="Q194" s="782"/>
      <c r="R194" s="782"/>
      <c r="S194" s="782"/>
      <c r="T194" s="782"/>
    </row>
    <row r="195" spans="1:20" ht="10.35" customHeight="1">
      <c r="A195" s="785"/>
      <c r="B195" s="785"/>
      <c r="C195" s="785"/>
      <c r="D195" s="788"/>
      <c r="E195" s="782"/>
      <c r="F195" s="484" t="s">
        <v>6344</v>
      </c>
      <c r="G195" s="135" t="s">
        <v>6369</v>
      </c>
      <c r="H195" s="788"/>
      <c r="I195" s="788"/>
      <c r="J195" s="788"/>
      <c r="K195" s="788"/>
      <c r="L195" s="788"/>
      <c r="M195" s="788"/>
      <c r="N195" s="782"/>
      <c r="O195" s="788"/>
      <c r="P195" s="788"/>
      <c r="Q195" s="782"/>
      <c r="R195" s="782"/>
      <c r="S195" s="782"/>
      <c r="T195" s="782"/>
    </row>
    <row r="196" spans="1:20" ht="10.35" customHeight="1">
      <c r="A196" s="785"/>
      <c r="B196" s="785"/>
      <c r="C196" s="785"/>
      <c r="D196" s="788"/>
      <c r="E196" s="782"/>
      <c r="F196" s="484" t="s">
        <v>6345</v>
      </c>
      <c r="G196" s="135" t="s">
        <v>6370</v>
      </c>
      <c r="H196" s="788"/>
      <c r="I196" s="788"/>
      <c r="J196" s="788"/>
      <c r="K196" s="788"/>
      <c r="L196" s="788"/>
      <c r="M196" s="788"/>
      <c r="N196" s="782"/>
      <c r="O196" s="788"/>
      <c r="P196" s="788"/>
      <c r="Q196" s="782"/>
      <c r="R196" s="782"/>
      <c r="S196" s="782"/>
      <c r="T196" s="782"/>
    </row>
    <row r="197" spans="1:20" ht="10.35" customHeight="1">
      <c r="A197" s="785"/>
      <c r="B197" s="785"/>
      <c r="C197" s="785"/>
      <c r="D197" s="788"/>
      <c r="E197" s="782"/>
      <c r="F197" s="484" t="s">
        <v>6346</v>
      </c>
      <c r="G197" s="135" t="s">
        <v>6371</v>
      </c>
      <c r="H197" s="788"/>
      <c r="I197" s="788"/>
      <c r="J197" s="788"/>
      <c r="K197" s="788"/>
      <c r="L197" s="788"/>
      <c r="M197" s="788"/>
      <c r="N197" s="782"/>
      <c r="O197" s="788"/>
      <c r="P197" s="788"/>
      <c r="Q197" s="782"/>
      <c r="R197" s="782"/>
      <c r="S197" s="782"/>
      <c r="T197" s="782"/>
    </row>
    <row r="198" spans="1:20" ht="10.35" customHeight="1">
      <c r="A198" s="785"/>
      <c r="B198" s="785"/>
      <c r="C198" s="785"/>
      <c r="D198" s="788"/>
      <c r="E198" s="782"/>
      <c r="F198" s="484" t="s">
        <v>6347</v>
      </c>
      <c r="G198" s="135" t="s">
        <v>6372</v>
      </c>
      <c r="H198" s="788"/>
      <c r="I198" s="788"/>
      <c r="J198" s="788"/>
      <c r="K198" s="788"/>
      <c r="L198" s="788"/>
      <c r="M198" s="788"/>
      <c r="N198" s="782"/>
      <c r="O198" s="788"/>
      <c r="P198" s="788"/>
      <c r="Q198" s="782"/>
      <c r="R198" s="782"/>
      <c r="S198" s="782"/>
      <c r="T198" s="782"/>
    </row>
    <row r="199" spans="1:20" ht="10.35" customHeight="1">
      <c r="A199" s="785"/>
      <c r="B199" s="785"/>
      <c r="C199" s="785"/>
      <c r="D199" s="788"/>
      <c r="E199" s="782"/>
      <c r="F199" s="484" t="s">
        <v>6348</v>
      </c>
      <c r="G199" s="135" t="s">
        <v>6373</v>
      </c>
      <c r="H199" s="788"/>
      <c r="I199" s="788"/>
      <c r="J199" s="788"/>
      <c r="K199" s="788"/>
      <c r="L199" s="788"/>
      <c r="M199" s="788"/>
      <c r="N199" s="782"/>
      <c r="O199" s="788"/>
      <c r="P199" s="788"/>
      <c r="Q199" s="782"/>
      <c r="R199" s="782"/>
      <c r="S199" s="782"/>
      <c r="T199" s="782"/>
    </row>
    <row r="200" spans="1:20" ht="10.35" customHeight="1">
      <c r="A200" s="785"/>
      <c r="B200" s="785"/>
      <c r="C200" s="785"/>
      <c r="D200" s="788"/>
      <c r="E200" s="782"/>
      <c r="F200" s="484" t="s">
        <v>6349</v>
      </c>
      <c r="G200" s="135" t="s">
        <v>6374</v>
      </c>
      <c r="H200" s="788"/>
      <c r="I200" s="788"/>
      <c r="J200" s="788"/>
      <c r="K200" s="788"/>
      <c r="L200" s="788"/>
      <c r="M200" s="788"/>
      <c r="N200" s="782"/>
      <c r="O200" s="788"/>
      <c r="P200" s="788"/>
      <c r="Q200" s="782"/>
      <c r="R200" s="782"/>
      <c r="S200" s="782"/>
      <c r="T200" s="782"/>
    </row>
    <row r="201" spans="1:20" ht="10.35" customHeight="1">
      <c r="A201" s="785"/>
      <c r="B201" s="785"/>
      <c r="C201" s="785"/>
      <c r="D201" s="788"/>
      <c r="E201" s="782"/>
      <c r="F201" s="484" t="s">
        <v>6350</v>
      </c>
      <c r="G201" s="135" t="s">
        <v>6375</v>
      </c>
      <c r="H201" s="788"/>
      <c r="I201" s="788"/>
      <c r="J201" s="788"/>
      <c r="K201" s="788"/>
      <c r="L201" s="788"/>
      <c r="M201" s="788"/>
      <c r="N201" s="782"/>
      <c r="O201" s="788"/>
      <c r="P201" s="788"/>
      <c r="Q201" s="782"/>
      <c r="R201" s="782"/>
      <c r="S201" s="782"/>
      <c r="T201" s="782"/>
    </row>
    <row r="202" spans="1:20" ht="10.35" customHeight="1">
      <c r="A202" s="785"/>
      <c r="B202" s="785"/>
      <c r="C202" s="785"/>
      <c r="D202" s="788"/>
      <c r="E202" s="782"/>
      <c r="F202" s="484" t="s">
        <v>6351</v>
      </c>
      <c r="G202" s="135" t="s">
        <v>6376</v>
      </c>
      <c r="H202" s="788"/>
      <c r="I202" s="788"/>
      <c r="J202" s="788"/>
      <c r="K202" s="788"/>
      <c r="L202" s="788"/>
      <c r="M202" s="788"/>
      <c r="N202" s="782"/>
      <c r="O202" s="788"/>
      <c r="P202" s="788"/>
      <c r="Q202" s="782"/>
      <c r="R202" s="782"/>
      <c r="S202" s="782"/>
      <c r="T202" s="782"/>
    </row>
    <row r="203" spans="1:20" ht="27" customHeight="1">
      <c r="A203" s="785"/>
      <c r="B203" s="785"/>
      <c r="C203" s="785"/>
      <c r="D203" s="788"/>
      <c r="E203" s="782"/>
      <c r="F203" s="484" t="s">
        <v>6352</v>
      </c>
      <c r="G203" s="135" t="s">
        <v>6377</v>
      </c>
      <c r="H203" s="788"/>
      <c r="I203" s="788"/>
      <c r="J203" s="788"/>
      <c r="K203" s="788"/>
      <c r="L203" s="788"/>
      <c r="M203" s="788"/>
      <c r="N203" s="782"/>
      <c r="O203" s="788"/>
      <c r="P203" s="788"/>
      <c r="Q203" s="782"/>
      <c r="R203" s="782"/>
      <c r="S203" s="782"/>
      <c r="T203" s="782"/>
    </row>
    <row r="204" spans="1:20" ht="28.5" customHeight="1">
      <c r="A204" s="785"/>
      <c r="B204" s="785"/>
      <c r="C204" s="785"/>
      <c r="D204" s="788"/>
      <c r="E204" s="782"/>
      <c r="F204" s="484" t="s">
        <v>6353</v>
      </c>
      <c r="G204" s="135" t="s">
        <v>6378</v>
      </c>
      <c r="H204" s="788"/>
      <c r="I204" s="788"/>
      <c r="J204" s="788"/>
      <c r="K204" s="788"/>
      <c r="L204" s="788"/>
      <c r="M204" s="788"/>
      <c r="N204" s="782"/>
      <c r="O204" s="788"/>
      <c r="P204" s="788"/>
      <c r="Q204" s="782"/>
      <c r="R204" s="782"/>
      <c r="S204" s="782"/>
      <c r="T204" s="782"/>
    </row>
    <row r="205" spans="1:20" ht="31.5" customHeight="1">
      <c r="A205" s="786"/>
      <c r="B205" s="786"/>
      <c r="C205" s="786"/>
      <c r="D205" s="789"/>
      <c r="E205" s="783"/>
      <c r="F205" s="484" t="s">
        <v>7765</v>
      </c>
      <c r="G205" s="135" t="s">
        <v>7767</v>
      </c>
      <c r="H205" s="789"/>
      <c r="I205" s="789"/>
      <c r="J205" s="789"/>
      <c r="K205" s="789"/>
      <c r="L205" s="789"/>
      <c r="M205" s="789"/>
      <c r="N205" s="783"/>
      <c r="O205" s="789"/>
      <c r="P205" s="789"/>
      <c r="Q205" s="783"/>
      <c r="R205" s="783"/>
      <c r="S205" s="783"/>
      <c r="T205" s="783"/>
    </row>
    <row r="206" spans="1:20" ht="20.25" customHeight="1">
      <c r="A206" s="784" t="s">
        <v>4907</v>
      </c>
      <c r="B206" s="784" t="s">
        <v>5198</v>
      </c>
      <c r="C206" s="784" t="s">
        <v>4908</v>
      </c>
      <c r="D206" s="787" t="s">
        <v>7412</v>
      </c>
      <c r="E206" s="781" t="s">
        <v>5839</v>
      </c>
      <c r="F206" s="484" t="s">
        <v>6328</v>
      </c>
      <c r="G206" s="484" t="s">
        <v>6329</v>
      </c>
      <c r="H206" s="787"/>
      <c r="I206" s="787"/>
      <c r="J206" s="787"/>
      <c r="K206" s="787"/>
      <c r="L206" s="787"/>
      <c r="M206" s="787"/>
      <c r="N206" s="781" t="s">
        <v>118</v>
      </c>
      <c r="O206" s="787"/>
      <c r="P206" s="787" t="s">
        <v>7768</v>
      </c>
      <c r="Q206" s="793" t="s">
        <v>126</v>
      </c>
      <c r="R206" s="781" t="s">
        <v>128</v>
      </c>
      <c r="S206" s="781" t="s">
        <v>128</v>
      </c>
      <c r="T206" s="781" t="s">
        <v>7722</v>
      </c>
    </row>
    <row r="207" spans="1:20" ht="10.35" customHeight="1">
      <c r="A207" s="785"/>
      <c r="B207" s="785"/>
      <c r="C207" s="785"/>
      <c r="D207" s="788"/>
      <c r="E207" s="782"/>
      <c r="F207" s="484" t="s">
        <v>6331</v>
      </c>
      <c r="G207" s="484" t="s">
        <v>6330</v>
      </c>
      <c r="H207" s="788"/>
      <c r="I207" s="788"/>
      <c r="J207" s="788"/>
      <c r="K207" s="788"/>
      <c r="L207" s="788"/>
      <c r="M207" s="788"/>
      <c r="N207" s="782"/>
      <c r="O207" s="788"/>
      <c r="P207" s="788"/>
      <c r="Q207" s="793"/>
      <c r="R207" s="782"/>
      <c r="S207" s="782"/>
      <c r="T207" s="782"/>
    </row>
    <row r="208" spans="1:20" ht="10.35" customHeight="1">
      <c r="A208" s="785"/>
      <c r="B208" s="785"/>
      <c r="C208" s="785"/>
      <c r="D208" s="788"/>
      <c r="E208" s="782"/>
      <c r="F208" s="484" t="s">
        <v>6332</v>
      </c>
      <c r="G208" s="484" t="s">
        <v>6355</v>
      </c>
      <c r="H208" s="788"/>
      <c r="I208" s="788"/>
      <c r="J208" s="788"/>
      <c r="K208" s="788"/>
      <c r="L208" s="788"/>
      <c r="M208" s="788"/>
      <c r="N208" s="782"/>
      <c r="O208" s="788"/>
      <c r="P208" s="788"/>
      <c r="Q208" s="793"/>
      <c r="R208" s="782"/>
      <c r="S208" s="782"/>
      <c r="T208" s="782"/>
    </row>
    <row r="209" spans="1:20" ht="10.35" customHeight="1">
      <c r="A209" s="785"/>
      <c r="B209" s="785"/>
      <c r="C209" s="785"/>
      <c r="D209" s="788"/>
      <c r="E209" s="782"/>
      <c r="F209" s="484" t="s">
        <v>6333</v>
      </c>
      <c r="G209" s="484" t="s">
        <v>6356</v>
      </c>
      <c r="H209" s="788"/>
      <c r="I209" s="788"/>
      <c r="J209" s="788"/>
      <c r="K209" s="788"/>
      <c r="L209" s="788"/>
      <c r="M209" s="788"/>
      <c r="N209" s="782"/>
      <c r="O209" s="788"/>
      <c r="P209" s="788"/>
      <c r="Q209" s="793"/>
      <c r="R209" s="782"/>
      <c r="S209" s="782"/>
      <c r="T209" s="782"/>
    </row>
    <row r="210" spans="1:20" ht="10.35" customHeight="1">
      <c r="A210" s="785"/>
      <c r="B210" s="785"/>
      <c r="C210" s="785"/>
      <c r="D210" s="788"/>
      <c r="E210" s="782"/>
      <c r="F210" s="484" t="s">
        <v>6334</v>
      </c>
      <c r="G210" s="484" t="s">
        <v>6357</v>
      </c>
      <c r="H210" s="788"/>
      <c r="I210" s="788"/>
      <c r="J210" s="788"/>
      <c r="K210" s="788"/>
      <c r="L210" s="788"/>
      <c r="M210" s="788"/>
      <c r="N210" s="782"/>
      <c r="O210" s="788"/>
      <c r="P210" s="788"/>
      <c r="Q210" s="793"/>
      <c r="R210" s="782"/>
      <c r="S210" s="782"/>
      <c r="T210" s="782"/>
    </row>
    <row r="211" spans="1:20" ht="10.35" customHeight="1">
      <c r="A211" s="785"/>
      <c r="B211" s="785"/>
      <c r="C211" s="785"/>
      <c r="D211" s="788"/>
      <c r="E211" s="782"/>
      <c r="F211" s="484" t="s">
        <v>6335</v>
      </c>
      <c r="G211" s="484" t="s">
        <v>6358</v>
      </c>
      <c r="H211" s="788"/>
      <c r="I211" s="788"/>
      <c r="J211" s="788"/>
      <c r="K211" s="788"/>
      <c r="L211" s="788"/>
      <c r="M211" s="788"/>
      <c r="N211" s="782"/>
      <c r="O211" s="788"/>
      <c r="P211" s="788"/>
      <c r="Q211" s="793"/>
      <c r="R211" s="782"/>
      <c r="S211" s="782"/>
      <c r="T211" s="782"/>
    </row>
    <row r="212" spans="1:20" ht="10.35" customHeight="1">
      <c r="A212" s="785"/>
      <c r="B212" s="785"/>
      <c r="C212" s="785"/>
      <c r="D212" s="788"/>
      <c r="E212" s="782"/>
      <c r="F212" s="484" t="s">
        <v>6336</v>
      </c>
      <c r="G212" s="484" t="s">
        <v>6359</v>
      </c>
      <c r="H212" s="788"/>
      <c r="I212" s="788"/>
      <c r="J212" s="788"/>
      <c r="K212" s="788"/>
      <c r="L212" s="788"/>
      <c r="M212" s="788"/>
      <c r="N212" s="782"/>
      <c r="O212" s="788"/>
      <c r="P212" s="788"/>
      <c r="Q212" s="793"/>
      <c r="R212" s="782"/>
      <c r="S212" s="782"/>
      <c r="T212" s="782"/>
    </row>
    <row r="213" spans="1:20" ht="10.35" customHeight="1">
      <c r="A213" s="785"/>
      <c r="B213" s="785"/>
      <c r="C213" s="785"/>
      <c r="D213" s="788"/>
      <c r="E213" s="782"/>
      <c r="F213" s="484" t="s">
        <v>6337</v>
      </c>
      <c r="G213" s="484" t="s">
        <v>6360</v>
      </c>
      <c r="H213" s="788"/>
      <c r="I213" s="788"/>
      <c r="J213" s="788"/>
      <c r="K213" s="788"/>
      <c r="L213" s="788"/>
      <c r="M213" s="788"/>
      <c r="N213" s="782"/>
      <c r="O213" s="788"/>
      <c r="P213" s="788"/>
      <c r="Q213" s="793"/>
      <c r="R213" s="782"/>
      <c r="S213" s="782"/>
      <c r="T213" s="782"/>
    </row>
    <row r="214" spans="1:20" ht="10.35" customHeight="1">
      <c r="A214" s="785"/>
      <c r="B214" s="785"/>
      <c r="C214" s="785"/>
      <c r="D214" s="788"/>
      <c r="E214" s="782"/>
      <c r="F214" s="484" t="s">
        <v>6338</v>
      </c>
      <c r="G214" s="484" t="s">
        <v>6361</v>
      </c>
      <c r="H214" s="788"/>
      <c r="I214" s="788"/>
      <c r="J214" s="788"/>
      <c r="K214" s="788"/>
      <c r="L214" s="788"/>
      <c r="M214" s="788"/>
      <c r="N214" s="782"/>
      <c r="O214" s="788"/>
      <c r="P214" s="788"/>
      <c r="Q214" s="793"/>
      <c r="R214" s="782"/>
      <c r="S214" s="782"/>
      <c r="T214" s="782"/>
    </row>
    <row r="215" spans="1:20" ht="10.35" customHeight="1">
      <c r="A215" s="785"/>
      <c r="B215" s="785"/>
      <c r="C215" s="785"/>
      <c r="D215" s="788"/>
      <c r="E215" s="782"/>
      <c r="F215" s="484" t="s">
        <v>6339</v>
      </c>
      <c r="G215" s="484" t="s">
        <v>6362</v>
      </c>
      <c r="H215" s="788"/>
      <c r="I215" s="788"/>
      <c r="J215" s="788"/>
      <c r="K215" s="788"/>
      <c r="L215" s="788"/>
      <c r="M215" s="788"/>
      <c r="N215" s="782"/>
      <c r="O215" s="788"/>
      <c r="P215" s="788"/>
      <c r="Q215" s="793"/>
      <c r="R215" s="782"/>
      <c r="S215" s="782"/>
      <c r="T215" s="782"/>
    </row>
    <row r="216" spans="1:20" ht="10.35" customHeight="1">
      <c r="A216" s="785"/>
      <c r="B216" s="785"/>
      <c r="C216" s="785"/>
      <c r="D216" s="788"/>
      <c r="E216" s="782"/>
      <c r="F216" s="484" t="s">
        <v>6340</v>
      </c>
      <c r="G216" s="484" t="s">
        <v>6363</v>
      </c>
      <c r="H216" s="788"/>
      <c r="I216" s="788"/>
      <c r="J216" s="788"/>
      <c r="K216" s="788"/>
      <c r="L216" s="788"/>
      <c r="M216" s="788"/>
      <c r="N216" s="782"/>
      <c r="O216" s="788"/>
      <c r="P216" s="788"/>
      <c r="Q216" s="793"/>
      <c r="R216" s="782"/>
      <c r="S216" s="782"/>
      <c r="T216" s="782"/>
    </row>
    <row r="217" spans="1:20" ht="10.35" customHeight="1">
      <c r="A217" s="785"/>
      <c r="B217" s="785"/>
      <c r="C217" s="785"/>
      <c r="D217" s="788"/>
      <c r="E217" s="782"/>
      <c r="F217" s="484" t="s">
        <v>6341</v>
      </c>
      <c r="G217" s="484" t="s">
        <v>6364</v>
      </c>
      <c r="H217" s="788"/>
      <c r="I217" s="788"/>
      <c r="J217" s="788"/>
      <c r="K217" s="788"/>
      <c r="L217" s="788"/>
      <c r="M217" s="788"/>
      <c r="N217" s="782"/>
      <c r="O217" s="788"/>
      <c r="P217" s="788"/>
      <c r="Q217" s="793"/>
      <c r="R217" s="782"/>
      <c r="S217" s="782"/>
      <c r="T217" s="782"/>
    </row>
    <row r="218" spans="1:20" ht="10.35" customHeight="1">
      <c r="A218" s="785"/>
      <c r="B218" s="785"/>
      <c r="C218" s="785"/>
      <c r="D218" s="788"/>
      <c r="E218" s="782"/>
      <c r="F218" s="484" t="s">
        <v>6365</v>
      </c>
      <c r="G218" s="484" t="s">
        <v>6366</v>
      </c>
      <c r="H218" s="788"/>
      <c r="I218" s="788"/>
      <c r="J218" s="788"/>
      <c r="K218" s="788"/>
      <c r="L218" s="788"/>
      <c r="M218" s="788"/>
      <c r="N218" s="782"/>
      <c r="O218" s="788"/>
      <c r="P218" s="788"/>
      <c r="Q218" s="793"/>
      <c r="R218" s="782"/>
      <c r="S218" s="782"/>
      <c r="T218" s="782"/>
    </row>
    <row r="219" spans="1:20" ht="10.35" customHeight="1">
      <c r="A219" s="785"/>
      <c r="B219" s="785"/>
      <c r="C219" s="785"/>
      <c r="D219" s="788"/>
      <c r="E219" s="782"/>
      <c r="F219" s="484" t="s">
        <v>6342</v>
      </c>
      <c r="G219" s="484" t="s">
        <v>6367</v>
      </c>
      <c r="H219" s="788"/>
      <c r="I219" s="788"/>
      <c r="J219" s="788"/>
      <c r="K219" s="788"/>
      <c r="L219" s="788"/>
      <c r="M219" s="788"/>
      <c r="N219" s="782"/>
      <c r="O219" s="788"/>
      <c r="P219" s="788"/>
      <c r="Q219" s="793"/>
      <c r="R219" s="782"/>
      <c r="S219" s="782"/>
      <c r="T219" s="782"/>
    </row>
    <row r="220" spans="1:20" ht="10.35" customHeight="1">
      <c r="A220" s="785"/>
      <c r="B220" s="785"/>
      <c r="C220" s="785"/>
      <c r="D220" s="788"/>
      <c r="E220" s="782"/>
      <c r="F220" s="484" t="s">
        <v>6343</v>
      </c>
      <c r="G220" s="484" t="s">
        <v>6368</v>
      </c>
      <c r="H220" s="788"/>
      <c r="I220" s="788"/>
      <c r="J220" s="788"/>
      <c r="K220" s="788"/>
      <c r="L220" s="788"/>
      <c r="M220" s="788"/>
      <c r="N220" s="782"/>
      <c r="O220" s="788"/>
      <c r="P220" s="788"/>
      <c r="Q220" s="793"/>
      <c r="R220" s="782"/>
      <c r="S220" s="782"/>
      <c r="T220" s="782"/>
    </row>
    <row r="221" spans="1:20" ht="10.35" customHeight="1">
      <c r="A221" s="785"/>
      <c r="B221" s="785"/>
      <c r="C221" s="785"/>
      <c r="D221" s="788"/>
      <c r="E221" s="782"/>
      <c r="F221" s="484" t="s">
        <v>6344</v>
      </c>
      <c r="G221" s="484" t="s">
        <v>6369</v>
      </c>
      <c r="H221" s="788"/>
      <c r="I221" s="788"/>
      <c r="J221" s="788"/>
      <c r="K221" s="788"/>
      <c r="L221" s="788"/>
      <c r="M221" s="788"/>
      <c r="N221" s="782"/>
      <c r="O221" s="788"/>
      <c r="P221" s="788"/>
      <c r="Q221" s="793"/>
      <c r="R221" s="782"/>
      <c r="S221" s="782"/>
      <c r="T221" s="782"/>
    </row>
    <row r="222" spans="1:20" ht="10.35" customHeight="1">
      <c r="A222" s="785"/>
      <c r="B222" s="785"/>
      <c r="C222" s="785"/>
      <c r="D222" s="788"/>
      <c r="E222" s="782"/>
      <c r="F222" s="484" t="s">
        <v>6345</v>
      </c>
      <c r="G222" s="484" t="s">
        <v>6370</v>
      </c>
      <c r="H222" s="788"/>
      <c r="I222" s="788"/>
      <c r="J222" s="788"/>
      <c r="K222" s="788"/>
      <c r="L222" s="788"/>
      <c r="M222" s="788"/>
      <c r="N222" s="782"/>
      <c r="O222" s="788"/>
      <c r="P222" s="788"/>
      <c r="Q222" s="793"/>
      <c r="R222" s="782"/>
      <c r="S222" s="782"/>
      <c r="T222" s="782"/>
    </row>
    <row r="223" spans="1:20" ht="10.35" customHeight="1">
      <c r="A223" s="785"/>
      <c r="B223" s="785"/>
      <c r="C223" s="785"/>
      <c r="D223" s="788"/>
      <c r="E223" s="782"/>
      <c r="F223" s="484" t="s">
        <v>6346</v>
      </c>
      <c r="G223" s="484" t="s">
        <v>6371</v>
      </c>
      <c r="H223" s="788"/>
      <c r="I223" s="788"/>
      <c r="J223" s="788"/>
      <c r="K223" s="788"/>
      <c r="L223" s="788"/>
      <c r="M223" s="788"/>
      <c r="N223" s="782"/>
      <c r="O223" s="788"/>
      <c r="P223" s="788"/>
      <c r="Q223" s="793"/>
      <c r="R223" s="782"/>
      <c r="S223" s="782"/>
      <c r="T223" s="782"/>
    </row>
    <row r="224" spans="1:20" ht="10.35" customHeight="1">
      <c r="A224" s="785"/>
      <c r="B224" s="785"/>
      <c r="C224" s="785"/>
      <c r="D224" s="788"/>
      <c r="E224" s="782"/>
      <c r="F224" s="484" t="s">
        <v>6347</v>
      </c>
      <c r="G224" s="484" t="s">
        <v>6372</v>
      </c>
      <c r="H224" s="788"/>
      <c r="I224" s="788"/>
      <c r="J224" s="788"/>
      <c r="K224" s="788"/>
      <c r="L224" s="788"/>
      <c r="M224" s="788"/>
      <c r="N224" s="782"/>
      <c r="O224" s="788"/>
      <c r="P224" s="788"/>
      <c r="Q224" s="793"/>
      <c r="R224" s="782"/>
      <c r="S224" s="782"/>
      <c r="T224" s="782"/>
    </row>
    <row r="225" spans="1:20" ht="20.25" customHeight="1">
      <c r="A225" s="785"/>
      <c r="B225" s="785"/>
      <c r="C225" s="785"/>
      <c r="D225" s="788"/>
      <c r="E225" s="782"/>
      <c r="F225" s="484" t="s">
        <v>6348</v>
      </c>
      <c r="G225" s="484" t="s">
        <v>6373</v>
      </c>
      <c r="H225" s="788"/>
      <c r="I225" s="788"/>
      <c r="J225" s="788"/>
      <c r="K225" s="788"/>
      <c r="L225" s="788"/>
      <c r="M225" s="788"/>
      <c r="N225" s="782"/>
      <c r="O225" s="788"/>
      <c r="P225" s="788"/>
      <c r="Q225" s="793"/>
      <c r="R225" s="782"/>
      <c r="S225" s="782"/>
      <c r="T225" s="782"/>
    </row>
    <row r="226" spans="1:20" ht="10.35" customHeight="1">
      <c r="A226" s="785"/>
      <c r="B226" s="785"/>
      <c r="C226" s="785"/>
      <c r="D226" s="788"/>
      <c r="E226" s="782"/>
      <c r="F226" s="484" t="s">
        <v>6349</v>
      </c>
      <c r="G226" s="484" t="s">
        <v>6374</v>
      </c>
      <c r="H226" s="788"/>
      <c r="I226" s="788"/>
      <c r="J226" s="788"/>
      <c r="K226" s="788"/>
      <c r="L226" s="788"/>
      <c r="M226" s="788"/>
      <c r="N226" s="782"/>
      <c r="O226" s="788"/>
      <c r="P226" s="788"/>
      <c r="Q226" s="793"/>
      <c r="R226" s="782"/>
      <c r="S226" s="782"/>
      <c r="T226" s="782"/>
    </row>
    <row r="227" spans="1:20" ht="10.35" customHeight="1">
      <c r="A227" s="785"/>
      <c r="B227" s="785"/>
      <c r="C227" s="785"/>
      <c r="D227" s="788"/>
      <c r="E227" s="782"/>
      <c r="F227" s="484" t="s">
        <v>6350</v>
      </c>
      <c r="G227" s="484" t="s">
        <v>6375</v>
      </c>
      <c r="H227" s="788"/>
      <c r="I227" s="788"/>
      <c r="J227" s="788"/>
      <c r="K227" s="788"/>
      <c r="L227" s="788"/>
      <c r="M227" s="788"/>
      <c r="N227" s="782"/>
      <c r="O227" s="788"/>
      <c r="P227" s="788"/>
      <c r="Q227" s="793"/>
      <c r="R227" s="782"/>
      <c r="S227" s="782"/>
      <c r="T227" s="782"/>
    </row>
    <row r="228" spans="1:20" ht="10.35" customHeight="1">
      <c r="A228" s="785"/>
      <c r="B228" s="785"/>
      <c r="C228" s="785"/>
      <c r="D228" s="788"/>
      <c r="E228" s="782"/>
      <c r="F228" s="484" t="s">
        <v>6351</v>
      </c>
      <c r="G228" s="484" t="s">
        <v>6376</v>
      </c>
      <c r="H228" s="788"/>
      <c r="I228" s="788"/>
      <c r="J228" s="788"/>
      <c r="K228" s="788"/>
      <c r="L228" s="788"/>
      <c r="M228" s="788"/>
      <c r="N228" s="782"/>
      <c r="O228" s="788"/>
      <c r="P228" s="788"/>
      <c r="Q228" s="793"/>
      <c r="R228" s="782"/>
      <c r="S228" s="782"/>
      <c r="T228" s="782"/>
    </row>
    <row r="229" spans="1:20" ht="20.25" customHeight="1">
      <c r="A229" s="785"/>
      <c r="B229" s="785"/>
      <c r="C229" s="785"/>
      <c r="D229" s="788"/>
      <c r="E229" s="782"/>
      <c r="F229" s="484" t="s">
        <v>6352</v>
      </c>
      <c r="G229" s="484" t="s">
        <v>6377</v>
      </c>
      <c r="H229" s="788"/>
      <c r="I229" s="788"/>
      <c r="J229" s="788"/>
      <c r="K229" s="788"/>
      <c r="L229" s="788"/>
      <c r="M229" s="788"/>
      <c r="N229" s="782"/>
      <c r="O229" s="788"/>
      <c r="P229" s="788"/>
      <c r="Q229" s="793"/>
      <c r="R229" s="782"/>
      <c r="S229" s="782"/>
      <c r="T229" s="782"/>
    </row>
    <row r="230" spans="1:20" ht="24.75" customHeight="1">
      <c r="A230" s="785"/>
      <c r="B230" s="785"/>
      <c r="C230" s="785"/>
      <c r="D230" s="788"/>
      <c r="E230" s="782"/>
      <c r="F230" s="484" t="s">
        <v>6353</v>
      </c>
      <c r="G230" s="484" t="s">
        <v>6378</v>
      </c>
      <c r="H230" s="788"/>
      <c r="I230" s="788"/>
      <c r="J230" s="788"/>
      <c r="K230" s="788"/>
      <c r="L230" s="788"/>
      <c r="M230" s="788"/>
      <c r="N230" s="782"/>
      <c r="O230" s="788"/>
      <c r="P230" s="788"/>
      <c r="Q230" s="793"/>
      <c r="R230" s="782"/>
      <c r="S230" s="782"/>
      <c r="T230" s="782"/>
    </row>
    <row r="231" spans="1:20" ht="29.25" customHeight="1">
      <c r="A231" s="786"/>
      <c r="B231" s="786"/>
      <c r="C231" s="786"/>
      <c r="D231" s="789"/>
      <c r="E231" s="783"/>
      <c r="F231" s="484" t="s">
        <v>7765</v>
      </c>
      <c r="G231" s="484" t="s">
        <v>7767</v>
      </c>
      <c r="H231" s="789"/>
      <c r="I231" s="789"/>
      <c r="J231" s="789"/>
      <c r="K231" s="789"/>
      <c r="L231" s="789"/>
      <c r="M231" s="789"/>
      <c r="N231" s="783"/>
      <c r="O231" s="789"/>
      <c r="P231" s="789"/>
      <c r="Q231" s="793"/>
      <c r="R231" s="783"/>
      <c r="S231" s="783"/>
      <c r="T231" s="783"/>
    </row>
    <row r="232" spans="1:20" ht="12.75" customHeight="1">
      <c r="A232" s="794" t="s">
        <v>4910</v>
      </c>
      <c r="B232" s="794" t="s">
        <v>5187</v>
      </c>
      <c r="C232" s="794" t="s">
        <v>4911</v>
      </c>
      <c r="D232" s="787" t="s">
        <v>7412</v>
      </c>
      <c r="E232" s="781" t="s">
        <v>5839</v>
      </c>
      <c r="F232" s="484" t="s">
        <v>6328</v>
      </c>
      <c r="G232" s="484" t="s">
        <v>6329</v>
      </c>
      <c r="H232" s="787"/>
      <c r="I232" s="787"/>
      <c r="J232" s="787"/>
      <c r="K232" s="787"/>
      <c r="L232" s="787"/>
      <c r="M232" s="787"/>
      <c r="N232" s="781" t="s">
        <v>118</v>
      </c>
      <c r="O232" s="787"/>
      <c r="P232" s="787" t="s">
        <v>7775</v>
      </c>
      <c r="Q232" s="793" t="s">
        <v>126</v>
      </c>
      <c r="R232" s="781" t="s">
        <v>128</v>
      </c>
      <c r="S232" s="781" t="s">
        <v>128</v>
      </c>
      <c r="T232" s="781" t="s">
        <v>7722</v>
      </c>
    </row>
    <row r="233" spans="1:20" ht="11.25" customHeight="1">
      <c r="A233" s="794"/>
      <c r="B233" s="794"/>
      <c r="C233" s="794"/>
      <c r="D233" s="788"/>
      <c r="E233" s="782"/>
      <c r="F233" s="484" t="s">
        <v>6331</v>
      </c>
      <c r="G233" s="484" t="s">
        <v>6330</v>
      </c>
      <c r="H233" s="788"/>
      <c r="I233" s="788"/>
      <c r="J233" s="788"/>
      <c r="K233" s="788"/>
      <c r="L233" s="788"/>
      <c r="M233" s="788"/>
      <c r="N233" s="782"/>
      <c r="O233" s="788"/>
      <c r="P233" s="788"/>
      <c r="Q233" s="793"/>
      <c r="R233" s="782"/>
      <c r="S233" s="782"/>
      <c r="T233" s="782"/>
    </row>
    <row r="234" spans="1:20" ht="11.25" customHeight="1">
      <c r="A234" s="794"/>
      <c r="B234" s="794"/>
      <c r="C234" s="794"/>
      <c r="D234" s="788"/>
      <c r="E234" s="782"/>
      <c r="F234" s="484" t="s">
        <v>6332</v>
      </c>
      <c r="G234" s="484" t="s">
        <v>6355</v>
      </c>
      <c r="H234" s="788"/>
      <c r="I234" s="788"/>
      <c r="J234" s="788"/>
      <c r="K234" s="788"/>
      <c r="L234" s="788"/>
      <c r="M234" s="788"/>
      <c r="N234" s="782"/>
      <c r="O234" s="788"/>
      <c r="P234" s="788"/>
      <c r="Q234" s="793"/>
      <c r="R234" s="782"/>
      <c r="S234" s="782"/>
      <c r="T234" s="782"/>
    </row>
    <row r="235" spans="1:20" ht="11.25" customHeight="1">
      <c r="A235" s="794"/>
      <c r="B235" s="794"/>
      <c r="C235" s="794"/>
      <c r="D235" s="788"/>
      <c r="E235" s="782"/>
      <c r="F235" s="484" t="s">
        <v>6333</v>
      </c>
      <c r="G235" s="484" t="s">
        <v>6356</v>
      </c>
      <c r="H235" s="788"/>
      <c r="I235" s="788"/>
      <c r="J235" s="788"/>
      <c r="K235" s="788"/>
      <c r="L235" s="788"/>
      <c r="M235" s="788"/>
      <c r="N235" s="782"/>
      <c r="O235" s="788"/>
      <c r="P235" s="788"/>
      <c r="Q235" s="793"/>
      <c r="R235" s="782"/>
      <c r="S235" s="782"/>
      <c r="T235" s="782"/>
    </row>
    <row r="236" spans="1:20" ht="11.25" customHeight="1">
      <c r="A236" s="794"/>
      <c r="B236" s="794"/>
      <c r="C236" s="794"/>
      <c r="D236" s="788"/>
      <c r="E236" s="782"/>
      <c r="F236" s="484" t="s">
        <v>6334</v>
      </c>
      <c r="G236" s="484" t="s">
        <v>6357</v>
      </c>
      <c r="H236" s="788"/>
      <c r="I236" s="788"/>
      <c r="J236" s="788"/>
      <c r="K236" s="788"/>
      <c r="L236" s="788"/>
      <c r="M236" s="788"/>
      <c r="N236" s="782"/>
      <c r="O236" s="788"/>
      <c r="P236" s="788"/>
      <c r="Q236" s="793"/>
      <c r="R236" s="782"/>
      <c r="S236" s="782"/>
      <c r="T236" s="782"/>
    </row>
    <row r="237" spans="1:20" ht="11.25" customHeight="1">
      <c r="A237" s="794"/>
      <c r="B237" s="794"/>
      <c r="C237" s="794"/>
      <c r="D237" s="788"/>
      <c r="E237" s="782"/>
      <c r="F237" s="484" t="s">
        <v>6335</v>
      </c>
      <c r="G237" s="484" t="s">
        <v>6358</v>
      </c>
      <c r="H237" s="788"/>
      <c r="I237" s="788"/>
      <c r="J237" s="788"/>
      <c r="K237" s="788"/>
      <c r="L237" s="788"/>
      <c r="M237" s="788"/>
      <c r="N237" s="782"/>
      <c r="O237" s="788"/>
      <c r="P237" s="788"/>
      <c r="Q237" s="793"/>
      <c r="R237" s="782"/>
      <c r="S237" s="782"/>
      <c r="T237" s="782"/>
    </row>
    <row r="238" spans="1:20" ht="12.75" customHeight="1">
      <c r="A238" s="794"/>
      <c r="B238" s="794"/>
      <c r="C238" s="794"/>
      <c r="D238" s="788"/>
      <c r="E238" s="782"/>
      <c r="F238" s="484" t="s">
        <v>6336</v>
      </c>
      <c r="G238" s="484" t="s">
        <v>6359</v>
      </c>
      <c r="H238" s="788"/>
      <c r="I238" s="788"/>
      <c r="J238" s="788"/>
      <c r="K238" s="788"/>
      <c r="L238" s="788"/>
      <c r="M238" s="788"/>
      <c r="N238" s="782"/>
      <c r="O238" s="788"/>
      <c r="P238" s="788"/>
      <c r="Q238" s="793"/>
      <c r="R238" s="782"/>
      <c r="S238" s="782"/>
      <c r="T238" s="782"/>
    </row>
    <row r="239" spans="1:20" ht="11.25" customHeight="1">
      <c r="A239" s="794"/>
      <c r="B239" s="794"/>
      <c r="C239" s="794"/>
      <c r="D239" s="788"/>
      <c r="E239" s="782"/>
      <c r="F239" s="484" t="s">
        <v>6337</v>
      </c>
      <c r="G239" s="484" t="s">
        <v>6360</v>
      </c>
      <c r="H239" s="788"/>
      <c r="I239" s="788"/>
      <c r="J239" s="788"/>
      <c r="K239" s="788"/>
      <c r="L239" s="788"/>
      <c r="M239" s="788"/>
      <c r="N239" s="782"/>
      <c r="O239" s="788"/>
      <c r="P239" s="788"/>
      <c r="Q239" s="793"/>
      <c r="R239" s="782"/>
      <c r="S239" s="782"/>
      <c r="T239" s="782"/>
    </row>
    <row r="240" spans="1:20" ht="11.25" customHeight="1">
      <c r="A240" s="794"/>
      <c r="B240" s="794"/>
      <c r="C240" s="794"/>
      <c r="D240" s="788"/>
      <c r="E240" s="782"/>
      <c r="F240" s="484" t="s">
        <v>6338</v>
      </c>
      <c r="G240" s="484" t="s">
        <v>6361</v>
      </c>
      <c r="H240" s="788"/>
      <c r="I240" s="788"/>
      <c r="J240" s="788"/>
      <c r="K240" s="788"/>
      <c r="L240" s="788"/>
      <c r="M240" s="788"/>
      <c r="N240" s="782"/>
      <c r="O240" s="788"/>
      <c r="P240" s="788"/>
      <c r="Q240" s="793"/>
      <c r="R240" s="782"/>
      <c r="S240" s="782"/>
      <c r="T240" s="782"/>
    </row>
    <row r="241" spans="1:20" ht="11.25" customHeight="1">
      <c r="A241" s="794"/>
      <c r="B241" s="794"/>
      <c r="C241" s="794"/>
      <c r="D241" s="788"/>
      <c r="E241" s="782"/>
      <c r="F241" s="484" t="s">
        <v>6339</v>
      </c>
      <c r="G241" s="484" t="s">
        <v>6362</v>
      </c>
      <c r="H241" s="788"/>
      <c r="I241" s="788"/>
      <c r="J241" s="788"/>
      <c r="K241" s="788"/>
      <c r="L241" s="788"/>
      <c r="M241" s="788"/>
      <c r="N241" s="782"/>
      <c r="O241" s="788"/>
      <c r="P241" s="788"/>
      <c r="Q241" s="793"/>
      <c r="R241" s="782"/>
      <c r="S241" s="782"/>
      <c r="T241" s="782"/>
    </row>
    <row r="242" spans="1:20" ht="11.25" customHeight="1">
      <c r="A242" s="794"/>
      <c r="B242" s="794"/>
      <c r="C242" s="794"/>
      <c r="D242" s="788"/>
      <c r="E242" s="782"/>
      <c r="F242" s="484" t="s">
        <v>6340</v>
      </c>
      <c r="G242" s="484" t="s">
        <v>6363</v>
      </c>
      <c r="H242" s="788"/>
      <c r="I242" s="788"/>
      <c r="J242" s="788"/>
      <c r="K242" s="788"/>
      <c r="L242" s="788"/>
      <c r="M242" s="788"/>
      <c r="N242" s="782"/>
      <c r="O242" s="788"/>
      <c r="P242" s="788"/>
      <c r="Q242" s="793"/>
      <c r="R242" s="782"/>
      <c r="S242" s="782"/>
      <c r="T242" s="782"/>
    </row>
    <row r="243" spans="1:20" ht="11.25" customHeight="1">
      <c r="A243" s="794"/>
      <c r="B243" s="794"/>
      <c r="C243" s="794"/>
      <c r="D243" s="788"/>
      <c r="E243" s="782"/>
      <c r="F243" s="484" t="s">
        <v>6341</v>
      </c>
      <c r="G243" s="484" t="s">
        <v>6364</v>
      </c>
      <c r="H243" s="788"/>
      <c r="I243" s="788"/>
      <c r="J243" s="788"/>
      <c r="K243" s="788"/>
      <c r="L243" s="788"/>
      <c r="M243" s="788"/>
      <c r="N243" s="782"/>
      <c r="O243" s="788"/>
      <c r="P243" s="788"/>
      <c r="Q243" s="793"/>
      <c r="R243" s="782"/>
      <c r="S243" s="782"/>
      <c r="T243" s="782"/>
    </row>
    <row r="244" spans="1:20" ht="12.75" customHeight="1">
      <c r="A244" s="794"/>
      <c r="B244" s="794"/>
      <c r="C244" s="794"/>
      <c r="D244" s="788"/>
      <c r="E244" s="782"/>
      <c r="F244" s="484" t="s">
        <v>6365</v>
      </c>
      <c r="G244" s="484" t="s">
        <v>6366</v>
      </c>
      <c r="H244" s="788"/>
      <c r="I244" s="788"/>
      <c r="J244" s="788"/>
      <c r="K244" s="788"/>
      <c r="L244" s="788"/>
      <c r="M244" s="788"/>
      <c r="N244" s="782"/>
      <c r="O244" s="788"/>
      <c r="P244" s="788"/>
      <c r="Q244" s="793"/>
      <c r="R244" s="782"/>
      <c r="S244" s="782"/>
      <c r="T244" s="782"/>
    </row>
    <row r="245" spans="1:20" ht="11.25" customHeight="1">
      <c r="A245" s="794"/>
      <c r="B245" s="794"/>
      <c r="C245" s="794"/>
      <c r="D245" s="788"/>
      <c r="E245" s="782"/>
      <c r="F245" s="484" t="s">
        <v>6342</v>
      </c>
      <c r="G245" s="484" t="s">
        <v>6367</v>
      </c>
      <c r="H245" s="788"/>
      <c r="I245" s="788"/>
      <c r="J245" s="788"/>
      <c r="K245" s="788"/>
      <c r="L245" s="788"/>
      <c r="M245" s="788"/>
      <c r="N245" s="782"/>
      <c r="O245" s="788"/>
      <c r="P245" s="788"/>
      <c r="Q245" s="793"/>
      <c r="R245" s="782"/>
      <c r="S245" s="782"/>
      <c r="T245" s="782"/>
    </row>
    <row r="246" spans="1:20" ht="11.25" customHeight="1">
      <c r="A246" s="794"/>
      <c r="B246" s="794"/>
      <c r="C246" s="794"/>
      <c r="D246" s="788"/>
      <c r="E246" s="782"/>
      <c r="F246" s="484" t="s">
        <v>6343</v>
      </c>
      <c r="G246" s="484" t="s">
        <v>6368</v>
      </c>
      <c r="H246" s="788"/>
      <c r="I246" s="788"/>
      <c r="J246" s="788"/>
      <c r="K246" s="788"/>
      <c r="L246" s="788"/>
      <c r="M246" s="788"/>
      <c r="N246" s="782"/>
      <c r="O246" s="788"/>
      <c r="P246" s="788"/>
      <c r="Q246" s="793"/>
      <c r="R246" s="782"/>
      <c r="S246" s="782"/>
      <c r="T246" s="782"/>
    </row>
    <row r="247" spans="1:20" ht="11.25" customHeight="1">
      <c r="A247" s="794"/>
      <c r="B247" s="794"/>
      <c r="C247" s="794"/>
      <c r="D247" s="788"/>
      <c r="E247" s="782"/>
      <c r="F247" s="484" t="s">
        <v>6344</v>
      </c>
      <c r="G247" s="484" t="s">
        <v>6369</v>
      </c>
      <c r="H247" s="788"/>
      <c r="I247" s="788"/>
      <c r="J247" s="788"/>
      <c r="K247" s="788"/>
      <c r="L247" s="788"/>
      <c r="M247" s="788"/>
      <c r="N247" s="782"/>
      <c r="O247" s="788"/>
      <c r="P247" s="788"/>
      <c r="Q247" s="793"/>
      <c r="R247" s="782"/>
      <c r="S247" s="782"/>
      <c r="T247" s="782"/>
    </row>
    <row r="248" spans="1:20" ht="11.25" customHeight="1">
      <c r="A248" s="794"/>
      <c r="B248" s="794"/>
      <c r="C248" s="794"/>
      <c r="D248" s="788"/>
      <c r="E248" s="782"/>
      <c r="F248" s="484" t="s">
        <v>6345</v>
      </c>
      <c r="G248" s="484" t="s">
        <v>6370</v>
      </c>
      <c r="H248" s="788"/>
      <c r="I248" s="788"/>
      <c r="J248" s="788"/>
      <c r="K248" s="788"/>
      <c r="L248" s="788"/>
      <c r="M248" s="788"/>
      <c r="N248" s="782"/>
      <c r="O248" s="788"/>
      <c r="P248" s="788"/>
      <c r="Q248" s="793"/>
      <c r="R248" s="782"/>
      <c r="S248" s="782"/>
      <c r="T248" s="782"/>
    </row>
    <row r="249" spans="1:20" ht="11.25" customHeight="1">
      <c r="A249" s="794"/>
      <c r="B249" s="794"/>
      <c r="C249" s="794"/>
      <c r="D249" s="788"/>
      <c r="E249" s="782"/>
      <c r="F249" s="484" t="s">
        <v>6346</v>
      </c>
      <c r="G249" s="484" t="s">
        <v>6371</v>
      </c>
      <c r="H249" s="788"/>
      <c r="I249" s="788"/>
      <c r="J249" s="788"/>
      <c r="K249" s="788"/>
      <c r="L249" s="788"/>
      <c r="M249" s="788"/>
      <c r="N249" s="782"/>
      <c r="O249" s="788"/>
      <c r="P249" s="788"/>
      <c r="Q249" s="793"/>
      <c r="R249" s="782"/>
      <c r="S249" s="782"/>
      <c r="T249" s="782"/>
    </row>
    <row r="250" spans="1:20" ht="12.75" customHeight="1">
      <c r="A250" s="794"/>
      <c r="B250" s="794"/>
      <c r="C250" s="794"/>
      <c r="D250" s="788"/>
      <c r="E250" s="782"/>
      <c r="F250" s="484" t="s">
        <v>6347</v>
      </c>
      <c r="G250" s="484" t="s">
        <v>6372</v>
      </c>
      <c r="H250" s="788"/>
      <c r="I250" s="788"/>
      <c r="J250" s="788"/>
      <c r="K250" s="788"/>
      <c r="L250" s="788"/>
      <c r="M250" s="788"/>
      <c r="N250" s="782"/>
      <c r="O250" s="788"/>
      <c r="P250" s="788"/>
      <c r="Q250" s="793"/>
      <c r="R250" s="782"/>
      <c r="S250" s="782"/>
      <c r="T250" s="782"/>
    </row>
    <row r="251" spans="1:20" ht="11.25" customHeight="1">
      <c r="A251" s="794"/>
      <c r="B251" s="794"/>
      <c r="C251" s="794"/>
      <c r="D251" s="788"/>
      <c r="E251" s="782"/>
      <c r="F251" s="484" t="s">
        <v>6348</v>
      </c>
      <c r="G251" s="484" t="s">
        <v>6373</v>
      </c>
      <c r="H251" s="788"/>
      <c r="I251" s="788"/>
      <c r="J251" s="788"/>
      <c r="K251" s="788"/>
      <c r="L251" s="788"/>
      <c r="M251" s="788"/>
      <c r="N251" s="782"/>
      <c r="O251" s="788"/>
      <c r="P251" s="788"/>
      <c r="Q251" s="793"/>
      <c r="R251" s="782"/>
      <c r="S251" s="782"/>
      <c r="T251" s="782"/>
    </row>
    <row r="252" spans="1:20" ht="11.25" customHeight="1">
      <c r="A252" s="794"/>
      <c r="B252" s="794"/>
      <c r="C252" s="794"/>
      <c r="D252" s="788"/>
      <c r="E252" s="782"/>
      <c r="F252" s="484" t="s">
        <v>6349</v>
      </c>
      <c r="G252" s="484" t="s">
        <v>6374</v>
      </c>
      <c r="H252" s="788"/>
      <c r="I252" s="788"/>
      <c r="J252" s="788"/>
      <c r="K252" s="788"/>
      <c r="L252" s="788"/>
      <c r="M252" s="788"/>
      <c r="N252" s="782"/>
      <c r="O252" s="788"/>
      <c r="P252" s="788"/>
      <c r="Q252" s="793"/>
      <c r="R252" s="782"/>
      <c r="S252" s="782"/>
      <c r="T252" s="782"/>
    </row>
    <row r="253" spans="1:20" ht="11.25" customHeight="1">
      <c r="A253" s="794"/>
      <c r="B253" s="794"/>
      <c r="C253" s="794"/>
      <c r="D253" s="788"/>
      <c r="E253" s="782"/>
      <c r="F253" s="484" t="s">
        <v>6350</v>
      </c>
      <c r="G253" s="484" t="s">
        <v>6375</v>
      </c>
      <c r="H253" s="788"/>
      <c r="I253" s="788"/>
      <c r="J253" s="788"/>
      <c r="K253" s="788"/>
      <c r="L253" s="788"/>
      <c r="M253" s="788"/>
      <c r="N253" s="782"/>
      <c r="O253" s="788"/>
      <c r="P253" s="788"/>
      <c r="Q253" s="793"/>
      <c r="R253" s="782"/>
      <c r="S253" s="782"/>
      <c r="T253" s="782"/>
    </row>
    <row r="254" spans="1:20" ht="11.25" customHeight="1">
      <c r="A254" s="794"/>
      <c r="B254" s="794"/>
      <c r="C254" s="794"/>
      <c r="D254" s="788"/>
      <c r="E254" s="782"/>
      <c r="F254" s="484" t="s">
        <v>6351</v>
      </c>
      <c r="G254" s="484" t="s">
        <v>6376</v>
      </c>
      <c r="H254" s="788"/>
      <c r="I254" s="788"/>
      <c r="J254" s="788"/>
      <c r="K254" s="788"/>
      <c r="L254" s="788"/>
      <c r="M254" s="788"/>
      <c r="N254" s="782"/>
      <c r="O254" s="788"/>
      <c r="P254" s="788"/>
      <c r="Q254" s="793"/>
      <c r="R254" s="782"/>
      <c r="S254" s="782"/>
      <c r="T254" s="782"/>
    </row>
    <row r="255" spans="1:20" ht="11.25" customHeight="1">
      <c r="A255" s="794"/>
      <c r="B255" s="794"/>
      <c r="C255" s="794"/>
      <c r="D255" s="788"/>
      <c r="E255" s="782"/>
      <c r="F255" s="484" t="s">
        <v>6352</v>
      </c>
      <c r="G255" s="484" t="s">
        <v>6377</v>
      </c>
      <c r="H255" s="788"/>
      <c r="I255" s="788"/>
      <c r="J255" s="788"/>
      <c r="K255" s="788"/>
      <c r="L255" s="788"/>
      <c r="M255" s="788"/>
      <c r="N255" s="782"/>
      <c r="O255" s="788"/>
      <c r="P255" s="788"/>
      <c r="Q255" s="793"/>
      <c r="R255" s="782"/>
      <c r="S255" s="782"/>
      <c r="T255" s="782"/>
    </row>
    <row r="256" spans="1:20" ht="12.75" customHeight="1">
      <c r="A256" s="794"/>
      <c r="B256" s="794"/>
      <c r="C256" s="794"/>
      <c r="D256" s="788"/>
      <c r="E256" s="782"/>
      <c r="F256" s="484" t="s">
        <v>6353</v>
      </c>
      <c r="G256" s="484" t="s">
        <v>6378</v>
      </c>
      <c r="H256" s="788"/>
      <c r="I256" s="788"/>
      <c r="J256" s="788"/>
      <c r="K256" s="788"/>
      <c r="L256" s="788"/>
      <c r="M256" s="788"/>
      <c r="N256" s="782"/>
      <c r="O256" s="788"/>
      <c r="P256" s="788"/>
      <c r="Q256" s="793"/>
      <c r="R256" s="782"/>
      <c r="S256" s="782"/>
      <c r="T256" s="782"/>
    </row>
    <row r="257" spans="1:20" ht="25.5" customHeight="1">
      <c r="A257" s="794"/>
      <c r="B257" s="794"/>
      <c r="C257" s="794"/>
      <c r="D257" s="789"/>
      <c r="E257" s="783"/>
      <c r="F257" s="484" t="s">
        <v>7765</v>
      </c>
      <c r="G257" s="484" t="s">
        <v>7767</v>
      </c>
      <c r="H257" s="789"/>
      <c r="I257" s="789"/>
      <c r="J257" s="789"/>
      <c r="K257" s="789"/>
      <c r="L257" s="789"/>
      <c r="M257" s="789"/>
      <c r="N257" s="783"/>
      <c r="O257" s="789"/>
      <c r="P257" s="789"/>
      <c r="Q257" s="793"/>
      <c r="R257" s="783"/>
      <c r="S257" s="783"/>
      <c r="T257" s="783"/>
    </row>
    <row r="258" spans="1:20" ht="181.05" customHeight="1">
      <c r="A258" s="208" t="s">
        <v>8129</v>
      </c>
      <c r="B258" s="208" t="s">
        <v>8132</v>
      </c>
      <c r="C258" s="208" t="s">
        <v>8138</v>
      </c>
      <c r="D258" s="135" t="s">
        <v>8149</v>
      </c>
      <c r="E258" s="32" t="s">
        <v>3431</v>
      </c>
      <c r="F258" s="484"/>
      <c r="G258" s="484"/>
      <c r="H258" s="135"/>
      <c r="I258" s="135"/>
      <c r="J258" s="135"/>
      <c r="K258" s="135"/>
      <c r="L258" s="135"/>
      <c r="M258" s="135"/>
      <c r="N258" s="32" t="s">
        <v>118</v>
      </c>
      <c r="O258" s="135"/>
      <c r="P258" s="135" t="s">
        <v>8151</v>
      </c>
      <c r="Q258" s="32" t="s">
        <v>126</v>
      </c>
      <c r="R258" s="32" t="s">
        <v>128</v>
      </c>
      <c r="S258" s="32" t="s">
        <v>128</v>
      </c>
      <c r="T258" s="32" t="s">
        <v>8128</v>
      </c>
    </row>
    <row r="259" spans="1:20" ht="184.05" customHeight="1">
      <c r="A259" s="208" t="s">
        <v>8131</v>
      </c>
      <c r="B259" s="208" t="s">
        <v>8130</v>
      </c>
      <c r="C259" s="208" t="s">
        <v>8137</v>
      </c>
      <c r="D259" s="135" t="s">
        <v>8148</v>
      </c>
      <c r="E259" s="32" t="s">
        <v>3431</v>
      </c>
      <c r="F259" s="484"/>
      <c r="G259" s="484"/>
      <c r="H259" s="135"/>
      <c r="I259" s="135"/>
      <c r="J259" s="135"/>
      <c r="K259" s="135"/>
      <c r="L259" s="135"/>
      <c r="M259" s="135"/>
      <c r="N259" s="32" t="s">
        <v>118</v>
      </c>
      <c r="O259" s="135"/>
      <c r="P259" s="135" t="s">
        <v>8150</v>
      </c>
      <c r="Q259" s="32" t="s">
        <v>126</v>
      </c>
      <c r="R259" s="32" t="s">
        <v>128</v>
      </c>
      <c r="S259" s="32" t="s">
        <v>128</v>
      </c>
      <c r="T259" s="32" t="s">
        <v>8128</v>
      </c>
    </row>
    <row r="260" spans="1:20">
      <c r="A260" s="283" t="s">
        <v>241</v>
      </c>
      <c r="B260" s="281"/>
      <c r="C260" s="281"/>
      <c r="D260" s="282"/>
      <c r="E260" s="282"/>
      <c r="F260" s="282"/>
      <c r="G260" s="282"/>
      <c r="H260" s="282"/>
      <c r="I260" s="282"/>
      <c r="J260" s="282"/>
      <c r="K260" s="282"/>
      <c r="L260" s="282"/>
      <c r="M260" s="282"/>
      <c r="N260" s="282"/>
      <c r="O260" s="282"/>
      <c r="P260" s="282"/>
      <c r="Q260" s="282"/>
      <c r="R260" s="282"/>
      <c r="S260" s="282"/>
      <c r="T260" s="425"/>
    </row>
  </sheetData>
  <autoFilter ref="A1:T260" xr:uid="{3F5A23A5-26CF-4423-B494-14CD9D120E32}"/>
  <sortState xmlns:xlrd2="http://schemas.microsoft.com/office/spreadsheetml/2017/richdata2" ref="A144:T232">
    <sortCondition ref="A144:A232"/>
  </sortState>
  <mergeCells count="420">
    <mergeCell ref="L151:L152"/>
    <mergeCell ref="M151:M152"/>
    <mergeCell ref="N151:N152"/>
    <mergeCell ref="O151:O152"/>
    <mergeCell ref="P151:P152"/>
    <mergeCell ref="Q151:Q152"/>
    <mergeCell ref="R151:R152"/>
    <mergeCell ref="S151:S152"/>
    <mergeCell ref="T151:T152"/>
    <mergeCell ref="A151:A152"/>
    <mergeCell ref="B151:B152"/>
    <mergeCell ref="C151:C152"/>
    <mergeCell ref="D151:D152"/>
    <mergeCell ref="E151:E152"/>
    <mergeCell ref="H151:H152"/>
    <mergeCell ref="I151:I152"/>
    <mergeCell ref="J151:J152"/>
    <mergeCell ref="K151:K152"/>
    <mergeCell ref="L149:L150"/>
    <mergeCell ref="M149:M150"/>
    <mergeCell ref="N149:N150"/>
    <mergeCell ref="O149:O150"/>
    <mergeCell ref="P149:P150"/>
    <mergeCell ref="Q149:Q150"/>
    <mergeCell ref="R149:R150"/>
    <mergeCell ref="S149:S150"/>
    <mergeCell ref="T149:T150"/>
    <mergeCell ref="A149:A150"/>
    <mergeCell ref="B149:B150"/>
    <mergeCell ref="C149:C150"/>
    <mergeCell ref="D149:D150"/>
    <mergeCell ref="E149:E150"/>
    <mergeCell ref="H149:H150"/>
    <mergeCell ref="I149:I150"/>
    <mergeCell ref="J149:J150"/>
    <mergeCell ref="K149:K150"/>
    <mergeCell ref="A173:A175"/>
    <mergeCell ref="L170:L172"/>
    <mergeCell ref="M170:M172"/>
    <mergeCell ref="N170:N172"/>
    <mergeCell ref="O170:O172"/>
    <mergeCell ref="P170:P172"/>
    <mergeCell ref="Q170:Q172"/>
    <mergeCell ref="R170:R172"/>
    <mergeCell ref="S170:S172"/>
    <mergeCell ref="B173:B175"/>
    <mergeCell ref="C173:C175"/>
    <mergeCell ref="D173:D175"/>
    <mergeCell ref="E173:E175"/>
    <mergeCell ref="H173:H175"/>
    <mergeCell ref="I173:I175"/>
    <mergeCell ref="J173:J175"/>
    <mergeCell ref="M173:M175"/>
    <mergeCell ref="N173:N175"/>
    <mergeCell ref="K173:K175"/>
    <mergeCell ref="L173:L175"/>
    <mergeCell ref="Q173:Q175"/>
    <mergeCell ref="S173:S175"/>
    <mergeCell ref="T170:T172"/>
    <mergeCell ref="A170:A172"/>
    <mergeCell ref="B170:B172"/>
    <mergeCell ref="C170:C172"/>
    <mergeCell ref="D170:D172"/>
    <mergeCell ref="E170:E172"/>
    <mergeCell ref="H170:H172"/>
    <mergeCell ref="I170:I172"/>
    <mergeCell ref="J170:J172"/>
    <mergeCell ref="K170:K172"/>
    <mergeCell ref="A176:A179"/>
    <mergeCell ref="B176:B179"/>
    <mergeCell ref="C176:C179"/>
    <mergeCell ref="D176:D179"/>
    <mergeCell ref="E176:E179"/>
    <mergeCell ref="H176:H179"/>
    <mergeCell ref="I176:I179"/>
    <mergeCell ref="J176:J179"/>
    <mergeCell ref="K176:K179"/>
    <mergeCell ref="T206:T231"/>
    <mergeCell ref="F176:F177"/>
    <mergeCell ref="G176:G177"/>
    <mergeCell ref="L176:L179"/>
    <mergeCell ref="M176:M179"/>
    <mergeCell ref="N176:N179"/>
    <mergeCell ref="O176:O179"/>
    <mergeCell ref="P176:P179"/>
    <mergeCell ref="Q176:Q179"/>
    <mergeCell ref="R176:R179"/>
    <mergeCell ref="S176:S179"/>
    <mergeCell ref="T176:T179"/>
    <mergeCell ref="R206:R231"/>
    <mergeCell ref="L206:L231"/>
    <mergeCell ref="T173:T175"/>
    <mergeCell ref="R173:R175"/>
    <mergeCell ref="S206:S231"/>
    <mergeCell ref="T232:T257"/>
    <mergeCell ref="A180:A205"/>
    <mergeCell ref="B180:B205"/>
    <mergeCell ref="C180:C205"/>
    <mergeCell ref="D180:D205"/>
    <mergeCell ref="E180:E205"/>
    <mergeCell ref="H180:H205"/>
    <mergeCell ref="I180:I205"/>
    <mergeCell ref="J180:J205"/>
    <mergeCell ref="K180:K205"/>
    <mergeCell ref="L180:L205"/>
    <mergeCell ref="M180:M205"/>
    <mergeCell ref="N180:N205"/>
    <mergeCell ref="O180:O205"/>
    <mergeCell ref="P180:P205"/>
    <mergeCell ref="Q180:Q205"/>
    <mergeCell ref="R180:R205"/>
    <mergeCell ref="S180:S205"/>
    <mergeCell ref="T180:T205"/>
    <mergeCell ref="A206:A231"/>
    <mergeCell ref="K232:K257"/>
    <mergeCell ref="P232:P257"/>
    <mergeCell ref="M206:M231"/>
    <mergeCell ref="N206:N231"/>
    <mergeCell ref="O206:O231"/>
    <mergeCell ref="P206:P231"/>
    <mergeCell ref="Q206:Q231"/>
    <mergeCell ref="B206:B231"/>
    <mergeCell ref="A232:A257"/>
    <mergeCell ref="B232:B257"/>
    <mergeCell ref="C232:C257"/>
    <mergeCell ref="D232:D257"/>
    <mergeCell ref="E232:E257"/>
    <mergeCell ref="H232:H257"/>
    <mergeCell ref="I232:I257"/>
    <mergeCell ref="J232:J257"/>
    <mergeCell ref="S232:S257"/>
    <mergeCell ref="C206:C231"/>
    <mergeCell ref="D206:D231"/>
    <mergeCell ref="P135:P142"/>
    <mergeCell ref="R135:R142"/>
    <mergeCell ref="S135:S142"/>
    <mergeCell ref="Q135:Q142"/>
    <mergeCell ref="I135:I142"/>
    <mergeCell ref="J135:J142"/>
    <mergeCell ref="K135:K142"/>
    <mergeCell ref="L135:L142"/>
    <mergeCell ref="R232:R257"/>
    <mergeCell ref="E206:E231"/>
    <mergeCell ref="H206:H231"/>
    <mergeCell ref="I206:I231"/>
    <mergeCell ref="J206:J231"/>
    <mergeCell ref="K206:K231"/>
    <mergeCell ref="O173:O175"/>
    <mergeCell ref="P173:P175"/>
    <mergeCell ref="Q232:Q257"/>
    <mergeCell ref="L232:L257"/>
    <mergeCell ref="M232:M257"/>
    <mergeCell ref="N232:N257"/>
    <mergeCell ref="O232:O257"/>
    <mergeCell ref="P125:P133"/>
    <mergeCell ref="P116:P124"/>
    <mergeCell ref="P105:P114"/>
    <mergeCell ref="M116:M124"/>
    <mergeCell ref="N116:N124"/>
    <mergeCell ref="O116:O124"/>
    <mergeCell ref="L105:L114"/>
    <mergeCell ref="M105:M114"/>
    <mergeCell ref="Q103:Q104"/>
    <mergeCell ref="Q105:Q114"/>
    <mergeCell ref="Q116:Q124"/>
    <mergeCell ref="Q125:Q133"/>
    <mergeCell ref="O125:O133"/>
    <mergeCell ref="N105:N114"/>
    <mergeCell ref="O105:O114"/>
    <mergeCell ref="Q101:Q102"/>
    <mergeCell ref="P103:P104"/>
    <mergeCell ref="O103:O104"/>
    <mergeCell ref="N103:N104"/>
    <mergeCell ref="N99:N100"/>
    <mergeCell ref="L97:L98"/>
    <mergeCell ref="M97:M98"/>
    <mergeCell ref="N97:N98"/>
    <mergeCell ref="M99:M100"/>
    <mergeCell ref="O99:O100"/>
    <mergeCell ref="O97:O98"/>
    <mergeCell ref="L103:L104"/>
    <mergeCell ref="M103:M104"/>
    <mergeCell ref="P101:P102"/>
    <mergeCell ref="O101:O102"/>
    <mergeCell ref="N101:N102"/>
    <mergeCell ref="M92:M94"/>
    <mergeCell ref="N92:N94"/>
    <mergeCell ref="J92:J94"/>
    <mergeCell ref="L92:L94"/>
    <mergeCell ref="O95:O96"/>
    <mergeCell ref="O92:O94"/>
    <mergeCell ref="J97:J98"/>
    <mergeCell ref="K97:K98"/>
    <mergeCell ref="J101:J102"/>
    <mergeCell ref="K101:K102"/>
    <mergeCell ref="L101:L102"/>
    <mergeCell ref="M101:M102"/>
    <mergeCell ref="L99:L100"/>
    <mergeCell ref="M95:M96"/>
    <mergeCell ref="N95:N96"/>
    <mergeCell ref="J95:J96"/>
    <mergeCell ref="K95:K96"/>
    <mergeCell ref="L95:L96"/>
    <mergeCell ref="K99:K100"/>
    <mergeCell ref="K92:K94"/>
    <mergeCell ref="T135:T142"/>
    <mergeCell ref="T125:T133"/>
    <mergeCell ref="S125:S133"/>
    <mergeCell ref="R125:R133"/>
    <mergeCell ref="T97:T98"/>
    <mergeCell ref="T99:T100"/>
    <mergeCell ref="T101:T102"/>
    <mergeCell ref="R116:R124"/>
    <mergeCell ref="T116:T124"/>
    <mergeCell ref="T105:T114"/>
    <mergeCell ref="T103:T104"/>
    <mergeCell ref="S103:S104"/>
    <mergeCell ref="R103:R104"/>
    <mergeCell ref="S116:S124"/>
    <mergeCell ref="S105:S114"/>
    <mergeCell ref="R105:R114"/>
    <mergeCell ref="R97:R98"/>
    <mergeCell ref="S97:S98"/>
    <mergeCell ref="S99:S100"/>
    <mergeCell ref="R99:R100"/>
    <mergeCell ref="R101:R102"/>
    <mergeCell ref="S101:S102"/>
    <mergeCell ref="P11:P18"/>
    <mergeCell ref="T11:T18"/>
    <mergeCell ref="R11:R18"/>
    <mergeCell ref="S11:S18"/>
    <mergeCell ref="R21:R24"/>
    <mergeCell ref="S21:S24"/>
    <mergeCell ref="T21:T24"/>
    <mergeCell ref="Q11:Q18"/>
    <mergeCell ref="Q21:Q24"/>
    <mergeCell ref="R25:R47"/>
    <mergeCell ref="T25:T47"/>
    <mergeCell ref="S25:S47"/>
    <mergeCell ref="T95:T96"/>
    <mergeCell ref="T92:T94"/>
    <mergeCell ref="S92:S94"/>
    <mergeCell ref="R92:R94"/>
    <mergeCell ref="R95:R96"/>
    <mergeCell ref="T55:T90"/>
    <mergeCell ref="T48:T54"/>
    <mergeCell ref="S48:S54"/>
    <mergeCell ref="R48:R54"/>
    <mergeCell ref="S95:S96"/>
    <mergeCell ref="R55:R90"/>
    <mergeCell ref="S55:S90"/>
    <mergeCell ref="K125:K133"/>
    <mergeCell ref="N125:N133"/>
    <mergeCell ref="M125:M133"/>
    <mergeCell ref="N135:N142"/>
    <mergeCell ref="O135:O142"/>
    <mergeCell ref="M135:M142"/>
    <mergeCell ref="I125:I133"/>
    <mergeCell ref="J125:J133"/>
    <mergeCell ref="L125:L133"/>
    <mergeCell ref="I116:I124"/>
    <mergeCell ref="J116:J124"/>
    <mergeCell ref="K116:K124"/>
    <mergeCell ref="L116:L124"/>
    <mergeCell ref="B116:B124"/>
    <mergeCell ref="D116:D124"/>
    <mergeCell ref="E116:E124"/>
    <mergeCell ref="B105:B114"/>
    <mergeCell ref="D105:D114"/>
    <mergeCell ref="I105:I114"/>
    <mergeCell ref="J105:J114"/>
    <mergeCell ref="K105:K114"/>
    <mergeCell ref="D135:D142"/>
    <mergeCell ref="E135:E142"/>
    <mergeCell ref="H135:H142"/>
    <mergeCell ref="B125:B133"/>
    <mergeCell ref="D125:D133"/>
    <mergeCell ref="E125:E133"/>
    <mergeCell ref="H125:H133"/>
    <mergeCell ref="E105:E114"/>
    <mergeCell ref="C105:C114"/>
    <mergeCell ref="C116:C124"/>
    <mergeCell ref="C135:C142"/>
    <mergeCell ref="C125:C133"/>
    <mergeCell ref="H105:H114"/>
    <mergeCell ref="H116:H124"/>
    <mergeCell ref="O21:O24"/>
    <mergeCell ref="O11:O18"/>
    <mergeCell ref="L21:L24"/>
    <mergeCell ref="M21:M24"/>
    <mergeCell ref="O55:O90"/>
    <mergeCell ref="O48:O54"/>
    <mergeCell ref="O25:O47"/>
    <mergeCell ref="J55:J90"/>
    <mergeCell ref="K55:K90"/>
    <mergeCell ref="L55:L90"/>
    <mergeCell ref="M55:M90"/>
    <mergeCell ref="N55:N90"/>
    <mergeCell ref="M11:M18"/>
    <mergeCell ref="N11:N18"/>
    <mergeCell ref="N21:N24"/>
    <mergeCell ref="N25:N47"/>
    <mergeCell ref="J25:J47"/>
    <mergeCell ref="K25:K47"/>
    <mergeCell ref="L25:L47"/>
    <mergeCell ref="L48:L54"/>
    <mergeCell ref="N48:N54"/>
    <mergeCell ref="M25:M47"/>
    <mergeCell ref="M48:M54"/>
    <mergeCell ref="K48:K54"/>
    <mergeCell ref="Q25:Q47"/>
    <mergeCell ref="Q48:Q54"/>
    <mergeCell ref="Q99:Q100"/>
    <mergeCell ref="P25:P47"/>
    <mergeCell ref="P21:P24"/>
    <mergeCell ref="P48:P54"/>
    <mergeCell ref="Q97:Q98"/>
    <mergeCell ref="P97:P98"/>
    <mergeCell ref="P99:P100"/>
    <mergeCell ref="Q95:Q96"/>
    <mergeCell ref="Q92:Q94"/>
    <mergeCell ref="P92:P94"/>
    <mergeCell ref="P95:P96"/>
    <mergeCell ref="P55:P90"/>
    <mergeCell ref="Q55:Q90"/>
    <mergeCell ref="K103:K104"/>
    <mergeCell ref="J99:J100"/>
    <mergeCell ref="I101:I102"/>
    <mergeCell ref="L11:L18"/>
    <mergeCell ref="H92:H94"/>
    <mergeCell ref="B92:B94"/>
    <mergeCell ref="D92:D94"/>
    <mergeCell ref="E92:E94"/>
    <mergeCell ref="C55:C90"/>
    <mergeCell ref="C92:C94"/>
    <mergeCell ref="B11:B18"/>
    <mergeCell ref="B48:B54"/>
    <mergeCell ref="E11:E18"/>
    <mergeCell ref="C11:C18"/>
    <mergeCell ref="C21:C24"/>
    <mergeCell ref="C25:C47"/>
    <mergeCell ref="C48:C54"/>
    <mergeCell ref="B21:B24"/>
    <mergeCell ref="D21:D24"/>
    <mergeCell ref="E21:E24"/>
    <mergeCell ref="I25:I47"/>
    <mergeCell ref="H55:H90"/>
    <mergeCell ref="D11:D18"/>
    <mergeCell ref="H95:H96"/>
    <mergeCell ref="H25:H47"/>
    <mergeCell ref="I95:I96"/>
    <mergeCell ref="I92:I94"/>
    <mergeCell ref="I55:I90"/>
    <mergeCell ref="D25:D47"/>
    <mergeCell ref="D48:D54"/>
    <mergeCell ref="E48:E54"/>
    <mergeCell ref="E25:E47"/>
    <mergeCell ref="C103:C104"/>
    <mergeCell ref="J103:J104"/>
    <mergeCell ref="H99:H100"/>
    <mergeCell ref="I99:I100"/>
    <mergeCell ref="H101:H102"/>
    <mergeCell ref="C97:C98"/>
    <mergeCell ref="E99:E100"/>
    <mergeCell ref="I97:I98"/>
    <mergeCell ref="C99:C100"/>
    <mergeCell ref="C101:C102"/>
    <mergeCell ref="I103:I104"/>
    <mergeCell ref="D103:D104"/>
    <mergeCell ref="E97:E98"/>
    <mergeCell ref="H97:H98"/>
    <mergeCell ref="E103:E104"/>
    <mergeCell ref="H103:H104"/>
    <mergeCell ref="D101:D102"/>
    <mergeCell ref="E101:E102"/>
    <mergeCell ref="L3:M3"/>
    <mergeCell ref="Q4:S4"/>
    <mergeCell ref="B99:B100"/>
    <mergeCell ref="D99:D100"/>
    <mergeCell ref="B97:B98"/>
    <mergeCell ref="D97:D98"/>
    <mergeCell ref="C95:C96"/>
    <mergeCell ref="H3:K3"/>
    <mergeCell ref="H4:K4"/>
    <mergeCell ref="H21:H24"/>
    <mergeCell ref="I21:I24"/>
    <mergeCell ref="J21:J24"/>
    <mergeCell ref="K21:K24"/>
    <mergeCell ref="H48:H54"/>
    <mergeCell ref="I48:I54"/>
    <mergeCell ref="J48:J54"/>
    <mergeCell ref="H11:H18"/>
    <mergeCell ref="D95:D96"/>
    <mergeCell ref="E95:E96"/>
    <mergeCell ref="I11:I18"/>
    <mergeCell ref="J11:J18"/>
    <mergeCell ref="K11:K18"/>
    <mergeCell ref="D55:D90"/>
    <mergeCell ref="E55:E90"/>
    <mergeCell ref="A95:A96"/>
    <mergeCell ref="A21:A24"/>
    <mergeCell ref="A11:A18"/>
    <mergeCell ref="A92:A94"/>
    <mergeCell ref="A55:A90"/>
    <mergeCell ref="A48:A54"/>
    <mergeCell ref="A25:A47"/>
    <mergeCell ref="B25:B47"/>
    <mergeCell ref="A135:A142"/>
    <mergeCell ref="A125:A133"/>
    <mergeCell ref="A116:A124"/>
    <mergeCell ref="A105:A114"/>
    <mergeCell ref="A103:A104"/>
    <mergeCell ref="A101:A102"/>
    <mergeCell ref="A99:A100"/>
    <mergeCell ref="A97:A98"/>
    <mergeCell ref="B135:B142"/>
    <mergeCell ref="B95:B96"/>
    <mergeCell ref="B55:B90"/>
    <mergeCell ref="B101:B102"/>
    <mergeCell ref="B103:B104"/>
  </mergeCells>
  <phoneticPr fontId="105" type="noConversion"/>
  <pageMargins left="0.25" right="0.25" top="0.75" bottom="0.75" header="0.3" footer="0.3"/>
  <pageSetup paperSize="8" scale="43" fitToHeight="0" orientation="landscape" r:id="rId1"/>
  <rowBreaks count="3" manualBreakCount="3">
    <brk id="19" max="13" man="1"/>
    <brk id="90" max="13" man="1"/>
    <brk id="124" max="13" man="1"/>
  </rowBreaks>
  <ignoredErrors>
    <ignoredError sqref="F182 F208" twoDigitTextYear="1"/>
  </ignoredErrors>
  <extLst>
    <ext xmlns:x14="http://schemas.microsoft.com/office/spreadsheetml/2009/9/main" uri="{78C0D931-6437-407d-A8EE-F0AAD7539E65}">
      <x14:conditionalFormattings>
        <x14:conditionalFormatting xmlns:xm="http://schemas.microsoft.com/office/excel/2006/main">
          <x14:cfRule type="expression" priority="3" stopIfTrue="1" id="{2FFDA6BB-8BDF-485E-9247-9AD61908CB5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417B3835-1626-41B4-AF11-31F0ED3F8368}">
            <xm:f>'\\IC.Green.Net\IC_User_DFS\Users\deel1\Desktop\[Maternity Services Data Set Technical Output Specification.xlsm]MAT101Booking'!#REF!=yes</xm:f>
            <x14:dxf>
              <fill>
                <patternFill>
                  <bgColor indexed="43"/>
                </patternFill>
              </fill>
            </x14:dxf>
          </x14:cfRule>
          <xm:sqref>P144:P145</xm:sqref>
        </x14:conditionalFormatting>
        <x14:conditionalFormatting xmlns:xm="http://schemas.microsoft.com/office/excel/2006/main">
          <x14:cfRule type="expression" priority="1" stopIfTrue="1" id="{D341D1C9-F9F9-4F01-95BC-CAAD60E8AF0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4682AB60-93D2-4D41-92DE-A3290ABA5226}">
            <xm:f>'\\IC.Green.Net\IC_User_DFS\Users\deel1\Desktop\[Maternity Services Data Set Technical Output Specification.xlsm]MAT101Booking'!#REF!=yes</xm:f>
            <x14:dxf>
              <fill>
                <patternFill>
                  <bgColor indexed="43"/>
                </patternFill>
              </fill>
            </x14:dxf>
          </x14:cfRule>
          <xm:sqref>P143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Version=16.0.0.0, Culture=neutral, PublicKeyToken=71e9bce111e9429c</Assembly>
    <Class>Microsoft.Office.RecordsManagement.Internal.UpdateExpireDate</Class>
    <Data/>
    <Filter/>
  </Receiver>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AuthoredDate xmlns="5668c8bc-6c30-45e9-80ca-5109d4270dfd">2016-11-16T14:28:52+00:00</AuthoredDate>
    <InformationAudience xmlns="5668c8bc-6c30-45e9-80ca-5109d4270dfd">NHS Digital</InformationAudience>
    <SecurityClassification xmlns="5668c8bc-6c30-45e9-80ca-5109d4270dfd">Official</SecurityClassification>
    <InformationVersion xmlns="5668c8bc-6c30-45e9-80ca-5109d4270dfd" xsi:nil="true"/>
    <Summary xmlns="5668c8bc-6c30-45e9-80ca-5109d4270dfd" xsi:nil="true"/>
    <ApprovalDate xmlns="5668c8bc-6c30-45e9-80ca-5109d4270dfd">2018-09-17T03:20:41+00:00</ApprovalDate>
    <ApproverName xmlns="5668c8bc-6c30-45e9-80ca-5109d4270dfd" xsi:nil="true"/>
    <i8502cb9d1b74c4f9e1ea45824336350 xmlns="5668c8bc-6c30-45e9-80ca-5109d4270dfd">
      <Terms xmlns="http://schemas.microsoft.com/office/infopath/2007/PartnerControls"/>
    </i8502cb9d1b74c4f9e1ea45824336350>
    <SecurityDescriptor xmlns="5668c8bc-6c30-45e9-80ca-5109d4270dfd" xsi:nil="true"/>
    <InformationSource xmlns="5668c8bc-6c30-45e9-80ca-5109d4270dfd" xsi:nil="true"/>
    <InformationStatus xmlns="5668c8bc-6c30-45e9-80ca-5109d4270dfd">Draft</InformationStatus>
    <TaxCatchAll xmlns="5668c8bc-6c30-45e9-80ca-5109d4270dfd">
      <Value>21</Value>
    </TaxCatchAll>
    <AuthorName xmlns="5668c8bc-6c30-45e9-80ca-5109d4270dfd">
      <UserInfo>
        <DisplayName/>
        <AccountId xsi:nil="true"/>
        <AccountType/>
      </UserInfo>
    </AuthorName>
    <e076e489fa624670a6d5030aa6510568 xmlns="5668c8bc-6c30-45e9-80ca-5109d4270dfd">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6113f30c-7b54-4978-b917-a373efb61b62</TermId>
        </TermInfo>
      </Terms>
    </e076e489fa624670a6d5030aa6510568>
    <_dlc_ExpireDateSaved xmlns="http://schemas.microsoft.com/sharepoint/v3" xsi:nil="true"/>
    <_dlc_ExpireDate xmlns="http://schemas.microsoft.com/sharepoint/v3">2024-11-16T14:28:52+00:00</_dlc_ExpireDate>
    <_dlc_DocId xmlns="d59862f5-6939-4e74-8252-a4c21b35dffa">NHSD-1000145-1153752935-57566</_dlc_DocId>
    <_dlc_DocIdUrl xmlns="d59862f5-6939-4e74-8252-a4c21b35dffa">
      <Url>https://hscic365.sharepoint.com/sites/datacontent/SADC/_layouts/15/DocIdRedir.aspx?ID=NHSD-1000145-1153752935-57566</Url>
      <Description>NHSD-1000145-1153752935-57566</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NHSD Portfolio Excel Document (8 years)" ma:contentTypeID="0x010100CE61D9DC7AFC6844B595FD0A55B75DF702003CB9390FF9438B48BE1CAADFA004EB2F" ma:contentTypeVersion="64" ma:contentTypeDescription="" ma:contentTypeScope="" ma:versionID="26c39b0fc6f50b18efc7201ae4611c16">
  <xsd:schema xmlns:xsd="http://www.w3.org/2001/XMLSchema" xmlns:xs="http://www.w3.org/2001/XMLSchema" xmlns:p="http://schemas.microsoft.com/office/2006/metadata/properties" xmlns:ns1="http://schemas.microsoft.com/sharepoint/v3" xmlns:ns2="5668c8bc-6c30-45e9-80ca-5109d4270dfd" xmlns:ns3="d59862f5-6939-4e74-8252-a4c21b35dffa" targetNamespace="http://schemas.microsoft.com/office/2006/metadata/properties" ma:root="true" ma:fieldsID="cb3eeffdf6eef5860301c1ab5e54b8eb" ns1:_="" ns2:_="" ns3:_="">
    <xsd:import namespace="http://schemas.microsoft.com/sharepoint/v3"/>
    <xsd:import namespace="5668c8bc-6c30-45e9-80ca-5109d4270dfd"/>
    <xsd:import namespace="d59862f5-6939-4e74-8252-a4c21b35dffa"/>
    <xsd:element name="properties">
      <xsd:complexType>
        <xsd:sequence>
          <xsd:element name="documentManagement">
            <xsd:complexType>
              <xsd:all>
                <xsd:element ref="ns2:ApprovalDate" minOccurs="0"/>
                <xsd:element ref="ns2:ApproverName" minOccurs="0"/>
                <xsd:element ref="ns2:AuthorName" minOccurs="0"/>
                <xsd:element ref="ns2:AuthoredDate"/>
                <xsd:element ref="ns2:InformationAudience" minOccurs="0"/>
                <xsd:element ref="ns2:InformationSource" minOccurs="0"/>
                <xsd:element ref="ns2:InformationStatus"/>
                <xsd:element ref="ns2:e076e489fa624670a6d5030aa6510568" minOccurs="0"/>
                <xsd:element ref="ns2:TaxCatchAll" minOccurs="0"/>
                <xsd:element ref="ns2:TaxCatchAllLabel" minOccurs="0"/>
                <xsd:element ref="ns2:InformationVersion" minOccurs="0"/>
                <xsd:element ref="ns2:i8502cb9d1b74c4f9e1ea45824336350" minOccurs="0"/>
                <xsd:element ref="ns2:SecurityClassification"/>
                <xsd:element ref="ns2:SecurityDescriptor" minOccurs="0"/>
                <xsd:element ref="ns2:Summary" minOccurs="0"/>
                <xsd:element ref="ns1:_dlc_Exempt" minOccurs="0"/>
                <xsd:element ref="ns1:_dlc_ExpireDateSaved" minOccurs="0"/>
                <xsd:element ref="ns1:_dlc_ExpireDate"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25" nillable="true" ma:displayName="Exempt from Policy" ma:hidden="true" ma:internalName="_dlc_Exempt" ma:readOnly="true">
      <xsd:simpleType>
        <xsd:restriction base="dms:Unknown"/>
      </xsd:simpleType>
    </xsd:element>
    <xsd:element name="_dlc_ExpireDateSaved" ma:index="26" nillable="true" ma:displayName="Original Expiration Date" ma:hidden="true" ma:internalName="_dlc_ExpireDateSaved" ma:readOnly="true">
      <xsd:simpleType>
        <xsd:restriction base="dms:DateTime"/>
      </xsd:simpleType>
    </xsd:element>
    <xsd:element name="_dlc_ExpireDate" ma:index="27"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5668c8bc-6c30-45e9-80ca-5109d4270dfd" elementFormDefault="qualified">
    <xsd:import namespace="http://schemas.microsoft.com/office/2006/documentManagement/types"/>
    <xsd:import namespace="http://schemas.microsoft.com/office/infopath/2007/PartnerControls"/>
    <xsd:element name="ApprovalDate" ma:index="8" nillable="true" ma:displayName="Approval Date" ma:default="[Today]" ma:internalName="ApprovalDate">
      <xsd:simpleType>
        <xsd:restriction base="dms:DateTime"/>
      </xsd:simpleType>
    </xsd:element>
    <xsd:element name="ApproverName" ma:index="9" nillable="true" ma:displayName="Approver Name" ma:internalName="ApproverName">
      <xsd:simpleType>
        <xsd:restriction base="dms:Text"/>
      </xsd:simpleType>
    </xsd:element>
    <xsd:element name="AuthorName" ma:index="10" nillable="true" ma:displayName="Author Name" ma:description="The name of the primary author or contact" ma:internalName="Author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uthoredDate" ma:index="11" ma:displayName="Authored Date" ma:default="[Today]" ma:internalName="AuthoredDate" ma:readOnly="false">
      <xsd:simpleType>
        <xsd:restriction base="dms:DateTime"/>
      </xsd:simpleType>
    </xsd:element>
    <xsd:element name="InformationAudience" ma:index="12" nillable="true" ma:displayName="Information Audience" ma:default="NHS Digital" ma:description="A category of user for whom the resource is intended" ma:internalName="InformationAudience">
      <xsd:simpleType>
        <xsd:restriction base="dms:Text"/>
      </xsd:simpleType>
    </xsd:element>
    <xsd:element name="InformationSource" ma:index="13" nillable="true" ma:displayName="Information Source" ma:description="The source from which the described resource is derived" ma:internalName="InformationSource">
      <xsd:simpleType>
        <xsd:restriction base="dms:Text"/>
      </xsd:simpleType>
    </xsd:element>
    <xsd:element name="InformationStatus" ma:index="14" ma:displayName="Information Status" ma:default="Draft" ma:description="The position of state of the resource" ma:internalName="InformationStatus">
      <xsd:simpleType>
        <xsd:restriction base="dms:Choice">
          <xsd:enumeration value="Draft"/>
          <xsd:enumeration value="In Review"/>
          <xsd:enumeration value="Approved"/>
          <xsd:enumeration value="Archived"/>
          <xsd:enumeration value="Public"/>
        </xsd:restriction>
      </xsd:simpleType>
    </xsd:element>
    <xsd:element name="e076e489fa624670a6d5030aa6510568" ma:index="15" ma:taxonomy="true" ma:internalName="e076e489fa624670a6d5030aa6510568" ma:taxonomyFieldName="InformationType" ma:displayName="Information Type" ma:default="21;#Document|6113f30c-7b54-4978-b917-a373efb61b62" ma:fieldId="{e076e489-fa62-4670-a6d5-030aa6510568}" ma:taxonomyMulti="true" ma:sspId="bb72b7f4-c981-47a4-a26e-043e4b78ebf3" ma:termSetId="62923a2f-f421-4e6f-b03c-6d9050967a32" ma:anchorId="00000000-0000-0000-0000-000000000000" ma:open="false" ma:isKeyword="false">
      <xsd:complexType>
        <xsd:sequence>
          <xsd:element ref="pc:Terms" minOccurs="0" maxOccurs="1"/>
        </xsd:sequence>
      </xsd:complexType>
    </xsd:element>
    <xsd:element name="TaxCatchAll" ma:index="16" nillable="true" ma:displayName="Taxonomy Catch All Column" ma:hidden="true" ma:list="{6e5808c0-917c-4f1a-a3f5-87c1c303a7c2}" ma:internalName="TaxCatchAll" ma:showField="CatchAllData" ma:web="d59862f5-6939-4e74-8252-a4c21b35dffa">
      <xsd:complexType>
        <xsd:complexContent>
          <xsd:extension base="dms:MultiChoiceLookup">
            <xsd:sequence>
              <xsd:element name="Value" type="dms:Lookup" maxOccurs="unbounded" minOccurs="0" nillable="true"/>
            </xsd:sequence>
          </xsd:extension>
        </xsd:complexContent>
      </xsd:complexType>
    </xsd:element>
    <xsd:element name="TaxCatchAllLabel" ma:index="17" nillable="true" ma:displayName="Taxonomy Catch All Column1" ma:hidden="true" ma:list="{6e5808c0-917c-4f1a-a3f5-87c1c303a7c2}" ma:internalName="TaxCatchAllLabel" ma:readOnly="true" ma:showField="CatchAllDataLabel" ma:web="d59862f5-6939-4e74-8252-a4c21b35dffa">
      <xsd:complexType>
        <xsd:complexContent>
          <xsd:extension base="dms:MultiChoiceLookup">
            <xsd:sequence>
              <xsd:element name="Value" type="dms:Lookup" maxOccurs="unbounded" minOccurs="0" nillable="true"/>
            </xsd:sequence>
          </xsd:extension>
        </xsd:complexContent>
      </xsd:complexType>
    </xsd:element>
    <xsd:element name="InformationVersion" ma:index="19" nillable="true" ma:displayName="Information Version" ma:decimals="2" ma:description="Identifies version number of the resource" ma:internalName="InformationVersion">
      <xsd:simpleType>
        <xsd:restriction base="dms:Number">
          <xsd:maxInclusive value="5000"/>
          <xsd:minInclusive value="0"/>
        </xsd:restriction>
      </xsd:simpleType>
    </xsd:element>
    <xsd:element name="i8502cb9d1b74c4f9e1ea45824336350" ma:index="20" nillable="true" ma:taxonomy="true" ma:internalName="i8502cb9d1b74c4f9e1ea45824336350" ma:taxonomyFieldName="PortfolioCode" ma:displayName="Portfolio Code" ma:default="" ma:fieldId="{28502cb9-d1b7-4c4f-9e1e-a45824336350}" ma:sspId="bb72b7f4-c981-47a4-a26e-043e4b78ebf3" ma:termSetId="83dca0dc-49f4-4ab6-814d-a10e46f2d065" ma:anchorId="00000000-0000-0000-0000-000000000000" ma:open="true" ma:isKeyword="false">
      <xsd:complexType>
        <xsd:sequence>
          <xsd:element ref="pc:Terms" minOccurs="0" maxOccurs="1"/>
        </xsd:sequence>
      </xsd:complexType>
    </xsd:element>
    <xsd:element name="SecurityClassification" ma:index="22" ma:displayName="Security Classification" ma:default="Official" ma:format="Dropdown" ma:internalName="SecurityClassification">
      <xsd:simpleType>
        <xsd:restriction base="dms:Choice">
          <xsd:enumeration value="Official"/>
          <xsd:enumeration value="Official - Sensitive"/>
        </xsd:restriction>
      </xsd:simpleType>
    </xsd:element>
    <xsd:element name="SecurityDescriptor" ma:index="23" nillable="true" ma:displayName="Security Descriptor" ma:format="Dropdown" ma:internalName="SecurityDescriptor">
      <xsd:simpleType>
        <xsd:restriction base="dms:Choice">
          <xsd:enumeration value="Commercial"/>
          <xsd:enumeration value="Personal"/>
          <xsd:enumeration value="Local Sensitive (LOCSEN)"/>
        </xsd:restriction>
      </xsd:simpleType>
    </xsd:element>
    <xsd:element name="Summary" ma:index="24" nillable="true" ma:displayName="Summary" ma:description="An account of the content of the resource" ma:internalName="Summary">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9862f5-6939-4e74-8252-a4c21b35dffa" elementFormDefault="qualified">
    <xsd:import namespace="http://schemas.microsoft.com/office/2006/documentManagement/types"/>
    <xsd:import namespace="http://schemas.microsoft.com/office/infopath/2007/PartnerControls"/>
    <xsd:element name="_dlc_DocId" ma:index="28" nillable="true" ma:displayName="Document ID Value" ma:description="The value of the document ID assigned to this item." ma:internalName="_dlc_DocId" ma:readOnly="true">
      <xsd:simpleType>
        <xsd:restriction base="dms:Text"/>
      </xsd:simpleType>
    </xsd:element>
    <xsd:element name="_dlc_DocIdUrl" ma:index="2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p:Policy xmlns:p="office.server.policy" id="" local="true">
  <p:Name>NHSD Portfolio Document (8 years)</p:Name>
  <p:Description/>
  <p:Statement>This document implements 8 years retention from Authored Date</p:Statement>
  <p:PolicyItems>
    <p:PolicyItem featureId="Microsoft.Office.RecordsManagement.PolicyFeatures.Expiration" staticId="0x010100CE61D9DC7AFC6844B595FD0A55B75DF7|-2054357789" UniqueId="c9a81329-e124-4cbc-9b7a-8099d020f266">
      <p:Name>Retention</p:Name>
      <p:Description>Automatic scheduling of content for processing, and performing a retention action on content that has reached its due date.</p:Description>
      <p:CustomData>
        <Schedules nextStageId="3">
          <Schedule type="Default">
            <stages>
              <data stageId="1">
                <formula id="Microsoft.Office.RecordsManagement.PolicyFeatures.Expiration.Formula.BuiltIn">
                  <number>8</number>
                  <property>AuthoredDate</property>
                  <propertyId>78342c6d-8801-441d-a333-a9f070617aff</propertyId>
                  <period>years</period>
                </formula>
                <action type="action" id="Microsoft.Office.RecordsManagement.PolicyFeatures.Expiration.Action.Skip"/>
              </data>
              <data stageId="2">
                <formula id="Microsoft.Office.RecordsManagement.PolicyFeatures.Expiration.Formula.BuiltIn">
                  <number>22</number>
                  <property>AuthoredDate</property>
                  <propertyId>78342c6d-8801-441d-a333-a9f070617aff</propertyId>
                  <period>years</period>
                </formula>
                <action type="action" id="Microsoft.Office.RecordsManagement.PolicyFeatures.Expiration.Action.MoveToRecycleBin"/>
              </data>
            </stages>
          </Schedule>
        </Schedules>
      </p:CustomData>
    </p:PolicyItem>
  </p:PolicyItems>
</p:Policy>
</file>

<file path=customXml/item5.xml><?xml version="1.0" encoding="utf-8"?>
<?mso-contentType ?>
<SharedContentType xmlns="Microsoft.SharePoint.Taxonomy.ContentTypeSync" SourceId="bb72b7f4-c981-47a4-a26e-043e4b78ebf3" ContentTypeId="0x010100CE61D9DC7AFC6844B595FD0A55B75DF702" PreviousValue="false"/>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8"?>
<LongProperties xmlns="http://schemas.microsoft.com/office/2006/metadata/longProperties"/>
</file>

<file path=customXml/itemProps1.xml><?xml version="1.0" encoding="utf-8"?>
<ds:datastoreItem xmlns:ds="http://schemas.openxmlformats.org/officeDocument/2006/customXml" ds:itemID="{4DC60C7A-4034-4387-811E-DF19C2E7733C}">
  <ds:schemaRefs>
    <ds:schemaRef ds:uri="http://schemas.microsoft.com/sharepoint/events"/>
  </ds:schemaRefs>
</ds:datastoreItem>
</file>

<file path=customXml/itemProps2.xml><?xml version="1.0" encoding="utf-8"?>
<ds:datastoreItem xmlns:ds="http://schemas.openxmlformats.org/officeDocument/2006/customXml" ds:itemID="{480A3E3D-55FE-46A3-B3F4-B0BD1F1D918D}">
  <ds:schemaRef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http://purl.org/dc/terms/"/>
    <ds:schemaRef ds:uri="http://schemas.microsoft.com/office/2006/documentManagement/types"/>
    <ds:schemaRef ds:uri="http://www.w3.org/XML/1998/namespace"/>
    <ds:schemaRef ds:uri="5668c8bc-6c30-45e9-80ca-5109d4270dfd"/>
    <ds:schemaRef ds:uri="d59862f5-6939-4e74-8252-a4c21b35dffa"/>
    <ds:schemaRef ds:uri="http://schemas.microsoft.com/sharepoint/v3"/>
    <ds:schemaRef ds:uri="http://purl.org/dc/dcmitype/"/>
  </ds:schemaRefs>
</ds:datastoreItem>
</file>

<file path=customXml/itemProps3.xml><?xml version="1.0" encoding="utf-8"?>
<ds:datastoreItem xmlns:ds="http://schemas.openxmlformats.org/officeDocument/2006/customXml" ds:itemID="{C2428CE6-5542-4038-8934-E3DC4E80AA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668c8bc-6c30-45e9-80ca-5109d4270dfd"/>
    <ds:schemaRef ds:uri="d59862f5-6939-4e74-8252-a4c21b35df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57A6F09-05D7-4C61-8837-452DC4CAF7EE}">
  <ds:schemaRefs>
    <ds:schemaRef ds:uri="office.server.policy"/>
  </ds:schemaRefs>
</ds:datastoreItem>
</file>

<file path=customXml/itemProps5.xml><?xml version="1.0" encoding="utf-8"?>
<ds:datastoreItem xmlns:ds="http://schemas.openxmlformats.org/officeDocument/2006/customXml" ds:itemID="{2A81BFB4-3E6C-4637-8F54-BAC8AB8FF915}">
  <ds:schemaRefs>
    <ds:schemaRef ds:uri="Microsoft.SharePoint.Taxonomy.ContentTypeSync"/>
  </ds:schemaRefs>
</ds:datastoreItem>
</file>

<file path=customXml/itemProps6.xml><?xml version="1.0" encoding="utf-8"?>
<ds:datastoreItem xmlns:ds="http://schemas.openxmlformats.org/officeDocument/2006/customXml" ds:itemID="{3A6E6E23-1A8B-4D7E-BBC6-579059071E4E}">
  <ds:schemaRefs>
    <ds:schemaRef ds:uri="http://schemas.microsoft.com/sharepoint/v3/contenttype/forms"/>
  </ds:schemaRefs>
</ds:datastoreItem>
</file>

<file path=customXml/itemProps7.xml><?xml version="1.0" encoding="utf-8"?>
<ds:datastoreItem xmlns:ds="http://schemas.openxmlformats.org/officeDocument/2006/customXml" ds:itemID="{BB996872-00C4-4027-95E1-78545DE78498}">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49</vt:i4>
      </vt:variant>
      <vt:variant>
        <vt:lpstr>Named Ranges</vt:lpstr>
      </vt:variant>
      <vt:variant>
        <vt:i4>2</vt:i4>
      </vt:variant>
    </vt:vector>
  </HeadingPairs>
  <TitlesOfParts>
    <vt:vector size="51" baseType="lpstr">
      <vt:lpstr>Data Set Details</vt:lpstr>
      <vt:lpstr>Change control</vt:lpstr>
      <vt:lpstr>Data Linkage</vt:lpstr>
      <vt:lpstr>Technical Glossary</vt:lpstr>
      <vt:lpstr>File-level Rejects</vt:lpstr>
      <vt:lpstr>CSDS Assessment Tools</vt:lpstr>
      <vt:lpstr>Explanation of Data Set Columns</vt:lpstr>
      <vt:lpstr>CYP000Header</vt:lpstr>
      <vt:lpstr>CYP001MPI</vt:lpstr>
      <vt:lpstr>CYP002GP</vt:lpstr>
      <vt:lpstr>CYP003AccommType</vt:lpstr>
      <vt:lpstr>CYP004CarePlanType</vt:lpstr>
      <vt:lpstr>CYP005CarePlanAgreement</vt:lpstr>
      <vt:lpstr>CYP006SocPerCircumstances</vt:lpstr>
      <vt:lpstr>CYP007EmpStatus</vt:lpstr>
      <vt:lpstr>CYP101Referral</vt:lpstr>
      <vt:lpstr>CYP102ServiceTypeReferredTo</vt:lpstr>
      <vt:lpstr>CYP103OtherReasonReferral</vt:lpstr>
      <vt:lpstr>CYP104RTT</vt:lpstr>
      <vt:lpstr>CYP105OnwardReferral</vt:lpstr>
      <vt:lpstr>CYP201CareContact</vt:lpstr>
      <vt:lpstr>CYP202CareActivity</vt:lpstr>
      <vt:lpstr>CYP301GroupSession</vt:lpstr>
      <vt:lpstr>CYP401SpEdNeedId</vt:lpstr>
      <vt:lpstr>CYP402SVF</vt:lpstr>
      <vt:lpstr>CYP403CPP</vt:lpstr>
      <vt:lpstr>CYP404AssTechToSupportDisTyp</vt:lpstr>
      <vt:lpstr>CYP501CodedImm</vt:lpstr>
      <vt:lpstr>CYP502Imm</vt:lpstr>
      <vt:lpstr>CYP601MedicalHistory</vt:lpstr>
      <vt:lpstr>CYP602DisabilityType</vt:lpstr>
      <vt:lpstr>CYP603NewbornHearingScreening</vt:lpstr>
      <vt:lpstr>CYP604BloodSpotResult</vt:lpstr>
      <vt:lpstr>CYP605IPE</vt:lpstr>
      <vt:lpstr>CYP606ProvDiag</vt:lpstr>
      <vt:lpstr>CYP607PrimDiag</vt:lpstr>
      <vt:lpstr>CYP608SecDiag</vt:lpstr>
      <vt:lpstr>CYP609CodedAssessmentReferral</vt:lpstr>
      <vt:lpstr>CYP610BreastfeedingStatus</vt:lpstr>
      <vt:lpstr>CYP611Obs</vt:lpstr>
      <vt:lpstr>CYP612CodedAssessmentContact</vt:lpstr>
      <vt:lpstr>CYP613AnonSelfAssessment</vt:lpstr>
      <vt:lpstr>CYP901StaffDetails</vt:lpstr>
      <vt:lpstr>Complex Derivations</vt:lpstr>
      <vt:lpstr>CDS items not for data flow</vt:lpstr>
      <vt:lpstr>Unique Fields List</vt:lpstr>
      <vt:lpstr>Master Warnings List</vt:lpstr>
      <vt:lpstr>Master Data Item List</vt:lpstr>
      <vt:lpstr>CSDSMasterDataItemsList</vt:lpstr>
      <vt:lpstr>'Unique Fields List'!Extract</vt:lpstr>
      <vt:lpstr>MDI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MASTER COPY</dc:title>
  <dc:subject/>
  <dc:creator>MHepples</dc:creator>
  <cp:keywords/>
  <dc:description/>
  <cp:lastModifiedBy>Jane Cleave</cp:lastModifiedBy>
  <cp:lastPrinted>2015-08-17T15:16:03Z</cp:lastPrinted>
  <dcterms:created xsi:type="dcterms:W3CDTF">2010-01-24T13:48:23Z</dcterms:created>
  <dcterms:modified xsi:type="dcterms:W3CDTF">2022-11-16T11:35:06Z</dcterms:modified>
  <cp:category/>
  <cp:version>1.3</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Generic IC Document</vt:lpwstr>
  </property>
  <property fmtid="{D5CDD505-2E9C-101B-9397-08002B2CF9AE}" pid="3" name="Subject">
    <vt:lpwstr/>
  </property>
  <property fmtid="{D5CDD505-2E9C-101B-9397-08002B2CF9AE}" pid="4" name="Keywords">
    <vt:lpwstr/>
  </property>
  <property fmtid="{D5CDD505-2E9C-101B-9397-08002B2CF9AE}" pid="5" name="_Author">
    <vt:lpwstr>MHepples</vt:lpwstr>
  </property>
  <property fmtid="{D5CDD505-2E9C-101B-9397-08002B2CF9AE}" pid="6" name="_Category">
    <vt:lpwstr/>
  </property>
  <property fmtid="{D5CDD505-2E9C-101B-9397-08002B2CF9AE}" pid="7" name="Categories">
    <vt:lpwstr/>
  </property>
  <property fmtid="{D5CDD505-2E9C-101B-9397-08002B2CF9AE}" pid="8" name="Approval Level">
    <vt:lpwstr/>
  </property>
  <property fmtid="{D5CDD505-2E9C-101B-9397-08002B2CF9AE}" pid="9" name="_Comments">
    <vt:lpwstr/>
  </property>
  <property fmtid="{D5CDD505-2E9C-101B-9397-08002B2CF9AE}" pid="10" name="Assigned To">
    <vt:lpwstr/>
  </property>
  <property fmtid="{D5CDD505-2E9C-101B-9397-08002B2CF9AE}" pid="11" name="ContentTypeId">
    <vt:lpwstr>0x010100CE61D9DC7AFC6844B595FD0A55B75DF702003CB9390FF9438B48BE1CAADFA004EB2F</vt:lpwstr>
  </property>
  <property fmtid="{D5CDD505-2E9C-101B-9397-08002B2CF9AE}" pid="12" name="Folder">
    <vt:lpwstr>CYPHS</vt:lpwstr>
  </property>
  <property fmtid="{D5CDD505-2E9C-101B-9397-08002B2CF9AE}" pid="13" name="IC Unique ID">
    <vt:lpwstr>219</vt:lpwstr>
  </property>
  <property fmtid="{D5CDD505-2E9C-101B-9397-08002B2CF9AE}" pid="14" name="Site Collection">
    <vt:lpwstr>NHS IC Groups</vt:lpwstr>
  </property>
  <property fmtid="{D5CDD505-2E9C-101B-9397-08002B2CF9AE}" pid="15" name="Library">
    <vt:lpwstr>IC Documents</vt:lpwstr>
  </property>
  <property fmtid="{D5CDD505-2E9C-101B-9397-08002B2CF9AE}" pid="16" name="Site">
    <vt:lpwstr>Childrens &amp; Maternity</vt:lpwstr>
  </property>
  <property fmtid="{D5CDD505-2E9C-101B-9397-08002B2CF9AE}" pid="17" name="Date Issued">
    <vt:lpwstr>2011-10-27T15:35:00Z</vt:lpwstr>
  </property>
  <property fmtid="{D5CDD505-2E9C-101B-9397-08002B2CF9AE}" pid="18" name="_dlc_DocIdItemGuid">
    <vt:lpwstr>a3a3ef17-cf33-4047-88af-e270fa5273e6</vt:lpwstr>
  </property>
  <property fmtid="{D5CDD505-2E9C-101B-9397-08002B2CF9AE}" pid="19" name="_dlc_policyId">
    <vt:lpwstr>0x010100CE61D9DC7AFC6844B595FD0A55B75DF7|-2054357789</vt:lpwstr>
  </property>
  <property fmtid="{D5CDD505-2E9C-101B-9397-08002B2CF9AE}" pid="20" name="ItemRetentionFormula">
    <vt:lpwstr>&lt;formula id="Microsoft.Office.RecordsManagement.PolicyFeatures.Expiration.Formula.BuiltIn"&gt;&lt;number&gt;8&lt;/number&gt;&lt;property&gt;AuthoredDate&lt;/property&gt;&lt;propertyId&gt;78342c6d-8801-441d-a333-a9f070617aff&lt;/propertyId&gt;&lt;period&gt;years&lt;/period&gt;&lt;/formula&gt;</vt:lpwstr>
  </property>
  <property fmtid="{D5CDD505-2E9C-101B-9397-08002B2CF9AE}" pid="21" name="InformationType">
    <vt:lpwstr>21;#Document|6113f30c-7b54-4978-b917-a373efb61b62</vt:lpwstr>
  </property>
  <property fmtid="{D5CDD505-2E9C-101B-9397-08002B2CF9AE}" pid="22" name="Published">
    <vt:bool>false</vt:bool>
  </property>
  <property fmtid="{D5CDD505-2E9C-101B-9397-08002B2CF9AE}" pid="23" name="Addressee">
    <vt:lpwstr/>
  </property>
  <property fmtid="{D5CDD505-2E9C-101B-9397-08002B2CF9AE}" pid="24" name="Status">
    <vt:lpwstr>Draft</vt:lpwstr>
  </property>
  <property fmtid="{D5CDD505-2E9C-101B-9397-08002B2CF9AE}" pid="25" name="URL">
    <vt:lpwstr/>
  </property>
  <property fmtid="{D5CDD505-2E9C-101B-9397-08002B2CF9AE}" pid="26" name="PortfolioCode">
    <vt:lpwstr/>
  </property>
  <property fmtid="{D5CDD505-2E9C-101B-9397-08002B2CF9AE}" pid="27" name="AuthorIds_UIVersion_572">
    <vt:lpwstr>67</vt:lpwstr>
  </property>
  <property fmtid="{D5CDD505-2E9C-101B-9397-08002B2CF9AE}" pid="28" name="AuthorIds_UIVersion_3">
    <vt:lpwstr>134</vt:lpwstr>
  </property>
  <property fmtid="{D5CDD505-2E9C-101B-9397-08002B2CF9AE}" pid="29" name="AuthorIds_UIVersion_5">
    <vt:lpwstr>134</vt:lpwstr>
  </property>
  <property fmtid="{D5CDD505-2E9C-101B-9397-08002B2CF9AE}" pid="30" name="AuthorIds_UIVersion_7">
    <vt:lpwstr>134</vt:lpwstr>
  </property>
  <property fmtid="{D5CDD505-2E9C-101B-9397-08002B2CF9AE}" pid="31" name="AuthorIds_UIVersion_8">
    <vt:lpwstr>134</vt:lpwstr>
  </property>
  <property fmtid="{D5CDD505-2E9C-101B-9397-08002B2CF9AE}" pid="32" name="AuthorIds_UIVersion_13">
    <vt:lpwstr>134</vt:lpwstr>
  </property>
  <property fmtid="{D5CDD505-2E9C-101B-9397-08002B2CF9AE}" pid="33" name="AuthorIds_UIVersion_17">
    <vt:lpwstr>134</vt:lpwstr>
  </property>
  <property fmtid="{D5CDD505-2E9C-101B-9397-08002B2CF9AE}" pid="34" name="AuthorIds_UIVersion_18">
    <vt:lpwstr>134</vt:lpwstr>
  </property>
  <property fmtid="{D5CDD505-2E9C-101B-9397-08002B2CF9AE}" pid="35" name="AuthorIds_UIVersion_23">
    <vt:lpwstr>134</vt:lpwstr>
  </property>
  <property fmtid="{D5CDD505-2E9C-101B-9397-08002B2CF9AE}" pid="36" name="AuthorIds_UIVersion_26">
    <vt:lpwstr>134</vt:lpwstr>
  </property>
  <property fmtid="{D5CDD505-2E9C-101B-9397-08002B2CF9AE}" pid="37" name="AuthorIds_UIVersion_27">
    <vt:lpwstr>134</vt:lpwstr>
  </property>
  <property fmtid="{D5CDD505-2E9C-101B-9397-08002B2CF9AE}" pid="38" name="AuthorIds_UIVersion_28">
    <vt:lpwstr>134</vt:lpwstr>
  </property>
  <property fmtid="{D5CDD505-2E9C-101B-9397-08002B2CF9AE}" pid="39" name="AuthorIds_UIVersion_35">
    <vt:lpwstr>134</vt:lpwstr>
  </property>
  <property fmtid="{D5CDD505-2E9C-101B-9397-08002B2CF9AE}" pid="40" name="AuthorIds_UIVersion_38">
    <vt:lpwstr>134</vt:lpwstr>
  </property>
  <property fmtid="{D5CDD505-2E9C-101B-9397-08002B2CF9AE}" pid="41" name="AuthorIds_UIVersion_39">
    <vt:lpwstr>134</vt:lpwstr>
  </property>
  <property fmtid="{D5CDD505-2E9C-101B-9397-08002B2CF9AE}" pid="42" name="AuthorIds_UIVersion_40">
    <vt:lpwstr>134</vt:lpwstr>
  </property>
  <property fmtid="{D5CDD505-2E9C-101B-9397-08002B2CF9AE}" pid="43" name="AuthorIds_UIVersion_42">
    <vt:lpwstr>134</vt:lpwstr>
  </property>
  <property fmtid="{D5CDD505-2E9C-101B-9397-08002B2CF9AE}" pid="44" name="AuthorIds_UIVersion_45">
    <vt:lpwstr>134</vt:lpwstr>
  </property>
  <property fmtid="{D5CDD505-2E9C-101B-9397-08002B2CF9AE}" pid="45" name="AuthorIds_UIVersion_47">
    <vt:lpwstr>134</vt:lpwstr>
  </property>
  <property fmtid="{D5CDD505-2E9C-101B-9397-08002B2CF9AE}" pid="46" name="AuthorIds_UIVersion_51">
    <vt:lpwstr>134</vt:lpwstr>
  </property>
</Properties>
</file>